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4.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5.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7.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8.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2.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3.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4.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5.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6.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7.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8.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19.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20.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21.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2.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23.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24.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25.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26.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drawings/drawing27.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drawings/drawing28.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drawings/drawing29.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30.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drawings/drawing31.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drawings/drawing3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33.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34.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drawings/drawing35.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36.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drawings/drawing37.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38.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drawings/drawing39.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drawings/drawing40.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drawings/drawing41.xml" ContentType="application/vnd.openxmlformats-officedocument.drawing+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42.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drawings/drawing43.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drawings/drawing44.xml" ContentType="application/vnd.openxmlformats-officedocument.drawing+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drawings/drawing45.xml" ContentType="application/vnd.openxmlformats-officedocument.drawing+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drawings/drawing46.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drawings/drawing47.xml" ContentType="application/vnd.openxmlformats-officedocument.drawing+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drawings/drawing48.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drawings/drawing49.xml" ContentType="application/vnd.openxmlformats-officedocument.drawing+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drawings/drawing50.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drawings/drawing51.xml" ContentType="application/vnd.openxmlformats-officedocument.drawing+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drawings/drawing52.xml" ContentType="application/vnd.openxmlformats-officedocument.drawing+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drawings/drawing53.xml" ContentType="application/vnd.openxmlformats-officedocument.drawing+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drawings/drawing54.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drawings/drawing55.xml" ContentType="application/vnd.openxmlformats-officedocument.drawing+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drawings/drawing56.xml" ContentType="application/vnd.openxmlformats-officedocument.drawing+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drawings/drawing57.xml" ContentType="application/vnd.openxmlformats-officedocument.drawing+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58.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drawings/drawing59.xml" ContentType="application/vnd.openxmlformats-officedocument.drawing+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drawings/drawing60.xml" ContentType="application/vnd.openxmlformats-officedocument.drawing+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drawings/drawing61.xml" ContentType="application/vnd.openxmlformats-officedocument.drawing+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drawings/drawing62.xml" ContentType="application/vnd.openxmlformats-officedocument.drawing+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drawings/drawing63.xml" ContentType="application/vnd.openxmlformats-officedocument.drawing+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drawings/drawing64.xml" ContentType="application/vnd.openxmlformats-officedocument.drawing+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drawings/drawing65.xml" ContentType="application/vnd.openxmlformats-officedocument.drawing+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drawings/drawing66.xml" ContentType="application/vnd.openxmlformats-officedocument.drawing+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drawings/drawing67.xml" ContentType="application/vnd.openxmlformats-officedocument.drawing+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drawings/drawing68.xml" ContentType="application/vnd.openxmlformats-officedocument.drawing+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drawings/drawing69.xml" ContentType="application/vnd.openxmlformats-officedocument.drawing+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drawings/drawing70.xml" ContentType="application/vnd.openxmlformats-officedocument.drawing+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drawings/drawing71.xml" ContentType="application/vnd.openxmlformats-officedocument.drawing+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drawings/drawing72.xml" ContentType="application/vnd.openxmlformats-officedocument.drawing+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drawings/drawing73.xml" ContentType="application/vnd.openxmlformats-officedocument.drawing+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drawings/drawing74.xml" ContentType="application/vnd.openxmlformats-officedocument.drawing+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drawings/drawing75.xml" ContentType="application/vnd.openxmlformats-officedocument.drawing+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drawings/drawing76.xml" ContentType="application/vnd.openxmlformats-officedocument.drawing+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drawings/drawing77.xml" ContentType="application/vnd.openxmlformats-officedocument.drawing+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drawings/drawing78.xml" ContentType="application/vnd.openxmlformats-officedocument.drawing+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drawings/drawing79.xml" ContentType="application/vnd.openxmlformats-officedocument.drawing+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drawings/drawing80.xml" ContentType="application/vnd.openxmlformats-officedocument.drawing+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drawings/drawing81.xml" ContentType="application/vnd.openxmlformats-officedocument.drawing+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drawings/drawing82.xml" ContentType="application/vnd.openxmlformats-officedocument.drawing+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drawings/drawing83.xml" ContentType="application/vnd.openxmlformats-officedocument.drawing+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drawings/drawing84.xml" ContentType="application/vnd.openxmlformats-officedocument.drawing+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drawings/drawing85.xml" ContentType="application/vnd.openxmlformats-officedocument.drawing+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drawings/drawing86.xml" ContentType="application/vnd.openxmlformats-officedocument.drawing+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drawings/drawing87.xml" ContentType="application/vnd.openxmlformats-officedocument.drawing+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drawings/drawing88.xml" ContentType="application/vnd.openxmlformats-officedocument.drawing+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drawings/drawing89.xml" ContentType="application/vnd.openxmlformats-officedocument.drawing+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drawings/drawing90.xml" ContentType="application/vnd.openxmlformats-officedocument.drawing+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drawings/drawing91.xml" ContentType="application/vnd.openxmlformats-officedocument.drawing+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drawings/drawing92.xml" ContentType="application/vnd.openxmlformats-officedocument.drawing+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drawings/drawing93.xml" ContentType="application/vnd.openxmlformats-officedocument.drawing+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drawings/drawing94.xml" ContentType="application/vnd.openxmlformats-officedocument.drawing+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drawings/drawing95.xml" ContentType="application/vnd.openxmlformats-officedocument.drawing+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drawings/drawing96.xml" ContentType="application/vnd.openxmlformats-officedocument.drawing+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drawings/drawing97.xml" ContentType="application/vnd.openxmlformats-officedocument.drawing+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drawings/drawing98.xml" ContentType="application/vnd.openxmlformats-officedocument.drawing+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drawings/drawing99.xml" ContentType="application/vnd.openxmlformats-officedocument.drawing+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drawings/drawing100.xml" ContentType="application/vnd.openxmlformats-officedocument.drawing+xml"/>
  <Override PartName="/xl/charts/chart307.xml" ContentType="application/vnd.openxmlformats-officedocument.drawingml.chart+xml"/>
  <Override PartName="/xl/charts/chart308.xml" ContentType="application/vnd.openxmlformats-officedocument.drawingml.chart+xml"/>
  <Override PartName="/xl/charts/chart309.xml" ContentType="application/vnd.openxmlformats-officedocument.drawingml.chart+xml"/>
  <Override PartName="/xl/drawings/drawing101.xml" ContentType="application/vnd.openxmlformats-officedocument.drawing+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drawings/drawing102.xml" ContentType="application/vnd.openxmlformats-officedocument.drawing+xml"/>
  <Override PartName="/xl/charts/chart313.xml" ContentType="application/vnd.openxmlformats-officedocument.drawingml.chart+xml"/>
  <Override PartName="/xl/charts/chart314.xml" ContentType="application/vnd.openxmlformats-officedocument.drawingml.chart+xml"/>
  <Override PartName="/xl/charts/chart315.xml" ContentType="application/vnd.openxmlformats-officedocument.drawingml.chart+xml"/>
  <Override PartName="/xl/drawings/drawing103.xml" ContentType="application/vnd.openxmlformats-officedocument.drawing+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drawings/drawing104.xml" ContentType="application/vnd.openxmlformats-officedocument.drawing+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drawings/drawing105.xml" ContentType="application/vnd.openxmlformats-officedocument.drawing+xml"/>
  <Override PartName="/xl/charts/chart322.xml" ContentType="application/vnd.openxmlformats-officedocument.drawingml.chart+xml"/>
  <Override PartName="/xl/charts/chart323.xml" ContentType="application/vnd.openxmlformats-officedocument.drawingml.chart+xml"/>
  <Override PartName="/xl/charts/chart324.xml" ContentType="application/vnd.openxmlformats-officedocument.drawingml.chart+xml"/>
  <Override PartName="/xl/drawings/drawing106.xml" ContentType="application/vnd.openxmlformats-officedocument.drawing+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drawings/drawing107.xml" ContentType="application/vnd.openxmlformats-officedocument.drawing+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drawings/drawing108.xml" ContentType="application/vnd.openxmlformats-officedocument.drawing+xml"/>
  <Override PartName="/xl/charts/chart331.xml" ContentType="application/vnd.openxmlformats-officedocument.drawingml.chart+xml"/>
  <Override PartName="/xl/charts/chart332.xml" ContentType="application/vnd.openxmlformats-officedocument.drawingml.chart+xml"/>
  <Override PartName="/xl/charts/chart333.xml" ContentType="application/vnd.openxmlformats-officedocument.drawingml.chart+xml"/>
  <Override PartName="/xl/drawings/drawing109.xml" ContentType="application/vnd.openxmlformats-officedocument.drawing+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drawings/drawing110.xml" ContentType="application/vnd.openxmlformats-officedocument.drawing+xml"/>
  <Override PartName="/xl/charts/chart337.xml" ContentType="application/vnd.openxmlformats-officedocument.drawingml.chart+xml"/>
  <Override PartName="/xl/charts/chart338.xml" ContentType="application/vnd.openxmlformats-officedocument.drawingml.chart+xml"/>
  <Override PartName="/xl/charts/chart339.xml" ContentType="application/vnd.openxmlformats-officedocument.drawingml.chart+xml"/>
  <Override PartName="/xl/drawings/drawing111.xml" ContentType="application/vnd.openxmlformats-officedocument.drawing+xml"/>
  <Override PartName="/xl/charts/chart340.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drawings/drawing112.xml" ContentType="application/vnd.openxmlformats-officedocument.drawing+xml"/>
  <Override PartName="/xl/charts/chart343.xml" ContentType="application/vnd.openxmlformats-officedocument.drawingml.chart+xml"/>
  <Override PartName="/xl/charts/chart344.xml" ContentType="application/vnd.openxmlformats-officedocument.drawingml.chart+xml"/>
  <Override PartName="/xl/charts/chart345.xml" ContentType="application/vnd.openxmlformats-officedocument.drawingml.chart+xml"/>
  <Override PartName="/xl/drawings/drawing113.xml" ContentType="application/vnd.openxmlformats-officedocument.drawing+xml"/>
  <Override PartName="/xl/charts/chart346.xml" ContentType="application/vnd.openxmlformats-officedocument.drawingml.chart+xml"/>
  <Override PartName="/xl/charts/chart347.xml" ContentType="application/vnd.openxmlformats-officedocument.drawingml.chart+xml"/>
  <Override PartName="/xl/charts/chart348.xml" ContentType="application/vnd.openxmlformats-officedocument.drawingml.chart+xml"/>
  <Override PartName="/xl/drawings/drawing114.xml" ContentType="application/vnd.openxmlformats-officedocument.drawing+xml"/>
  <Override PartName="/xl/charts/chart349.xml" ContentType="application/vnd.openxmlformats-officedocument.drawingml.chart+xml"/>
  <Override PartName="/xl/charts/chart350.xml" ContentType="application/vnd.openxmlformats-officedocument.drawingml.chart+xml"/>
  <Override PartName="/xl/charts/chart351.xml" ContentType="application/vnd.openxmlformats-officedocument.drawingml.chart+xml"/>
  <Override PartName="/xl/drawings/drawing115.xml" ContentType="application/vnd.openxmlformats-officedocument.drawing+xml"/>
  <Override PartName="/xl/charts/chart352.xml" ContentType="application/vnd.openxmlformats-officedocument.drawingml.chart+xml"/>
  <Override PartName="/xl/charts/chart353.xml" ContentType="application/vnd.openxmlformats-officedocument.drawingml.chart+xml"/>
  <Override PartName="/xl/charts/chart354.xml" ContentType="application/vnd.openxmlformats-officedocument.drawingml.chart+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Export Summary" sheetId="1" r:id="rId4"/>
    <sheet name="Percentiles all stations" sheetId="2" r:id="rId5"/>
    <sheet name="Increased percentile stations" sheetId="3" r:id="rId6"/>
    <sheet name="Decreased percentile stations" sheetId="4" r:id="rId7"/>
    <sheet name="Adelaide" sheetId="5" r:id="rId8"/>
    <sheet name="Albany" sheetId="6" r:id="rId9"/>
    <sheet name="Alice Springs" sheetId="7" r:id="rId10"/>
    <sheet name="Amberley" sheetId="8" r:id="rId11"/>
    <sheet name="Barcaldine" sheetId="9" r:id="rId12"/>
    <sheet name="Bathurst" sheetId="10" r:id="rId13"/>
    <sheet name="Birdsville" sheetId="11" r:id="rId14"/>
    <sheet name="Boulia" sheetId="12" r:id="rId15"/>
    <sheet name="Bourke" sheetId="13" r:id="rId16"/>
    <sheet name="Bridgetown" sheetId="14" r:id="rId17"/>
    <sheet name="Brisbane" sheetId="15" r:id="rId18"/>
    <sheet name="Broome" sheetId="16" r:id="rId19"/>
    <sheet name="Bundaberg" sheetId="17" r:id="rId20"/>
    <sheet name="Burketown" sheetId="18" r:id="rId21"/>
    <sheet name="Butlers Gorge" sheetId="19" r:id="rId22"/>
    <sheet name="Cabramurra" sheetId="20" r:id="rId23"/>
    <sheet name="Cairns" sheetId="21" r:id="rId24"/>
    <sheet name="Camooweal" sheetId="22" r:id="rId25"/>
    <sheet name="Canberra" sheetId="23" r:id="rId26"/>
    <sheet name="Cape Borda" sheetId="24" r:id="rId27"/>
    <sheet name="Cape Bruny" sheetId="25" r:id="rId28"/>
    <sheet name="Cape Leeuwin" sheetId="26" r:id="rId29"/>
    <sheet name="Cape Moreton" sheetId="27" r:id="rId30"/>
    <sheet name="Cape Otway" sheetId="28" r:id="rId31"/>
    <sheet name="Carnarvon" sheetId="29" r:id="rId32"/>
    <sheet name="Ceduna" sheetId="30" r:id="rId33"/>
    <sheet name="Charleville" sheetId="31" r:id="rId34"/>
    <sheet name="Charters Towers" sheetId="32" r:id="rId35"/>
    <sheet name="Cobar" sheetId="33" r:id="rId36"/>
    <sheet name="Coffs Harbour" sheetId="34" r:id="rId37"/>
    <sheet name="Cunderdin" sheetId="35" r:id="rId38"/>
    <sheet name="Dalwallinu" sheetId="36" r:id="rId39"/>
    <sheet name="Darwin" sheetId="37" r:id="rId40"/>
    <sheet name="Deniliquin" sheetId="38" r:id="rId41"/>
    <sheet name="Dubbo" sheetId="39" r:id="rId42"/>
    <sheet name="Eddytstone Point" sheetId="40" r:id="rId43"/>
    <sheet name="Esperance" sheetId="41" r:id="rId44"/>
    <sheet name="Eucla" sheetId="42" r:id="rId45"/>
    <sheet name="Forrest" sheetId="43" r:id="rId46"/>
    <sheet name="Gabo Island" sheetId="44" r:id="rId47"/>
    <sheet name="Gayndah" sheetId="45" r:id="rId48"/>
    <sheet name="Georgetown" sheetId="46" r:id="rId49"/>
    <sheet name="Geraldton" sheetId="47" r:id="rId50"/>
    <sheet name="Giles" sheetId="48" r:id="rId51"/>
    <sheet name="Grove" sheetId="49" r:id="rId52"/>
    <sheet name="Gunnedah" sheetId="50" r:id="rId53"/>
    <sheet name="Halls Creek" sheetId="51" r:id="rId54"/>
    <sheet name="Hobart" sheetId="52" r:id="rId55"/>
    <sheet name="Horn Island" sheetId="53" r:id="rId56"/>
    <sheet name="Inverell" sheetId="54" r:id="rId57"/>
    <sheet name="Kalgoorlie" sheetId="55" r:id="rId58"/>
    <sheet name="Kalumburu" sheetId="56" r:id="rId59"/>
    <sheet name="Karijini North" sheetId="57" r:id="rId60"/>
    <sheet name="Katanning" sheetId="58" r:id="rId61"/>
    <sheet name="Kerang" sheetId="59" r:id="rId62"/>
    <sheet name="Kyancutta" sheetId="60" r:id="rId63"/>
    <sheet name="Launceston" sheetId="61" r:id="rId64"/>
    <sheet name="Laverton" sheetId="62" r:id="rId65"/>
    <sheet name="Learmonth" sheetId="63" r:id="rId66"/>
    <sheet name="Longreach" sheetId="64" r:id="rId67"/>
    <sheet name="Low Head" sheetId="65" r:id="rId68"/>
    <sheet name="Mackay" sheetId="66" r:id="rId69"/>
    <sheet name="Marble Bar" sheetId="67" r:id="rId70"/>
    <sheet name="Marree" sheetId="68" r:id="rId71"/>
    <sheet name="Meekatharra" sheetId="69" r:id="rId72"/>
    <sheet name="Melbourne" sheetId="70" r:id="rId73"/>
    <sheet name="Merredin" sheetId="71" r:id="rId74"/>
    <sheet name="Mildura" sheetId="72" r:id="rId75"/>
    <sheet name="Miles" sheetId="73" r:id="rId76"/>
    <sheet name="Morawa" sheetId="74" r:id="rId77"/>
    <sheet name="Moree" sheetId="75" r:id="rId78"/>
    <sheet name="Moruya Heads" sheetId="76" r:id="rId79"/>
    <sheet name="Mt Gambier" sheetId="77" r:id="rId80"/>
    <sheet name="Nhill" sheetId="78" r:id="rId81"/>
    <sheet name="Normanton" sheetId="79" r:id="rId82"/>
    <sheet name="Nowra" sheetId="80" r:id="rId83"/>
    <sheet name="Nuriootpa" sheetId="81" r:id="rId84"/>
    <sheet name="Oodnadatta" sheetId="82" r:id="rId85"/>
    <sheet name="Orbost" sheetId="83" r:id="rId86"/>
    <sheet name="Palmerville" sheetId="84" r:id="rId87"/>
    <sheet name="Perth" sheetId="85" r:id="rId88"/>
    <sheet name="Point Perpendicular" sheetId="86" r:id="rId89"/>
    <sheet name="Port Hedland" sheetId="87" r:id="rId90"/>
    <sheet name="Port Lincoln" sheetId="88" r:id="rId91"/>
    <sheet name="Port Macquarie" sheetId="89" r:id="rId92"/>
    <sheet name="Rabbit Flat" sheetId="90" r:id="rId93"/>
    <sheet name="Richmond NSW" sheetId="91" r:id="rId94"/>
    <sheet name="Richmond Qld" sheetId="92" r:id="rId95"/>
    <sheet name="Robe" sheetId="93" r:id="rId96"/>
    <sheet name="Rockhampton" sheetId="94" r:id="rId97"/>
    <sheet name="Rutherglen" sheetId="95" r:id="rId98"/>
    <sheet name="Sale" sheetId="96" r:id="rId99"/>
    <sheet name="Scone" sheetId="97" r:id="rId100"/>
    <sheet name="Snowtown" sheetId="98" r:id="rId101"/>
    <sheet name="St George" sheetId="99" r:id="rId102"/>
    <sheet name="Sydney" sheetId="100" r:id="rId103"/>
    <sheet name="Tarcoola" sheetId="101" r:id="rId104"/>
    <sheet name="Tennant Creek" sheetId="102" r:id="rId105"/>
    <sheet name="Thargomiindah" sheetId="103" r:id="rId106"/>
    <sheet name="Tibooburra" sheetId="104" r:id="rId107"/>
    <sheet name="Townsville" sheetId="105" r:id="rId108"/>
    <sheet name="Victoria River Downs" sheetId="106" r:id="rId109"/>
    <sheet name="Wagga Wagga" sheetId="107" r:id="rId110"/>
    <sheet name="Walgett" sheetId="108" r:id="rId111"/>
    <sheet name="Wandering" sheetId="109" r:id="rId112"/>
    <sheet name="Weipa" sheetId="110" r:id="rId113"/>
    <sheet name="Wilcannia" sheetId="111" r:id="rId114"/>
    <sheet name="Williamtown" sheetId="112" r:id="rId115"/>
    <sheet name="Wilsons Promontary" sheetId="113" r:id="rId116"/>
    <sheet name="Woomera" sheetId="114" r:id="rId117"/>
    <sheet name="Wyalong" sheetId="115" r:id="rId118"/>
    <sheet name="Yamba" sheetId="116" r:id="rId119"/>
  </sheets>
</workbook>
</file>

<file path=xl/sharedStrings.xml><?xml version="1.0" encoding="utf-8"?>
<sst xmlns="http://schemas.openxmlformats.org/spreadsheetml/2006/main" uniqueCount="500">
  <si>
    <t>This document was exported from Numbers. Each table was converted to an Excel worksheet. All other objects on each Numbers sheet were placed on separate worksheets. Please be aware that formula calculations may differ in Excel.</t>
  </si>
  <si>
    <t>Numbers Sheet Name</t>
  </si>
  <si>
    <t>Numbers Table Name</t>
  </si>
  <si>
    <t>Excel Worksheet Name</t>
  </si>
  <si>
    <t>Percentiles all stations</t>
  </si>
  <si>
    <t>Table 1</t>
  </si>
  <si>
    <t>Years</t>
  </si>
  <si>
    <t># 10th</t>
  </si>
  <si>
    <t>C 10th</t>
  </si>
  <si>
    <t># 5th</t>
  </si>
  <si>
    <t>C 5th</t>
  </si>
  <si>
    <t># 1st</t>
  </si>
  <si>
    <t>C 1st</t>
  </si>
  <si>
    <t>AWS</t>
  </si>
  <si>
    <t>+1</t>
  </si>
  <si>
    <t>+2</t>
  </si>
  <si>
    <t>+3</t>
  </si>
  <si>
    <t>+4</t>
  </si>
  <si>
    <t>+5</t>
  </si>
  <si>
    <t>+6</t>
  </si>
  <si>
    <t>+7</t>
  </si>
  <si>
    <t>+8</t>
  </si>
  <si>
    <t>+9</t>
  </si>
  <si>
    <t>+10</t>
  </si>
  <si>
    <t>+11</t>
  </si>
  <si>
    <t>+12</t>
  </si>
  <si>
    <t>+13</t>
  </si>
  <si>
    <t>+14</t>
  </si>
  <si>
    <t>+15</t>
  </si>
  <si>
    <t>+16</t>
  </si>
  <si>
    <t>+17</t>
  </si>
  <si>
    <t>+18</t>
  </si>
  <si>
    <t>+19</t>
  </si>
  <si>
    <t>+20</t>
  </si>
  <si>
    <t>Above are annual averages</t>
  </si>
  <si>
    <t>Above are cumulative averages before and after AWS</t>
  </si>
  <si>
    <t>Increased percentile stations</t>
  </si>
  <si>
    <t>Decreased percentile stations</t>
  </si>
  <si>
    <t>Adelaide</t>
  </si>
  <si>
    <t>10th     6.7</t>
  </si>
  <si>
    <t>Annual # days below 10th percentile</t>
  </si>
  <si>
    <t>Annual total C in days below 10th percentile</t>
  </si>
  <si>
    <t>Annual average C in days below 10th percentile</t>
  </si>
  <si>
    <t>5th       5.4</t>
  </si>
  <si>
    <t>Annual # days below 5th percentile</t>
  </si>
  <si>
    <t>Annual total C in days below 5th percentile</t>
  </si>
  <si>
    <t>Annual average C in days below 5th percentile</t>
  </si>
  <si>
    <t>1st       3.5</t>
  </si>
  <si>
    <t>Annual # days below 1st percentile</t>
  </si>
  <si>
    <t>Annual total C in days below 1st percentile</t>
  </si>
  <si>
    <t>Annual average C in days below 1st percentile</t>
  </si>
  <si>
    <t>Pre and post cumulative averages</t>
  </si>
  <si>
    <t>AWS 10th perentile average in years pre and post AWS</t>
  </si>
  <si>
    <t>AWS 5th perentile average in years pre and post AWS</t>
  </si>
  <si>
    <t>AWS 1st perentile average in years pre and post AWS</t>
  </si>
  <si>
    <t>Av #</t>
  </si>
  <si>
    <t>Av C</t>
  </si>
  <si>
    <t>-20 years</t>
  </si>
  <si>
    <t>-19 years</t>
  </si>
  <si>
    <t>-18 years</t>
  </si>
  <si>
    <t>-17 years</t>
  </si>
  <si>
    <t>-16 years</t>
  </si>
  <si>
    <t>-15 years</t>
  </si>
  <si>
    <t>-14 years</t>
  </si>
  <si>
    <t>-13 years</t>
  </si>
  <si>
    <t>-12 years</t>
  </si>
  <si>
    <t>-11 years</t>
  </si>
  <si>
    <t>-10 years</t>
  </si>
  <si>
    <t>-9 years</t>
  </si>
  <si>
    <t>-8 years</t>
  </si>
  <si>
    <t>-7 years</t>
  </si>
  <si>
    <t>-6 years</t>
  </si>
  <si>
    <t>-5 years</t>
  </si>
  <si>
    <t>-4 years</t>
  </si>
  <si>
    <t>-3 years</t>
  </si>
  <si>
    <t>-2 years</t>
  </si>
  <si>
    <t>-1 years</t>
  </si>
  <si>
    <t>+1 years</t>
  </si>
  <si>
    <t>+2 years</t>
  </si>
  <si>
    <t>+3 years</t>
  </si>
  <si>
    <t>+4 years</t>
  </si>
  <si>
    <t>+5 years</t>
  </si>
  <si>
    <t>+6 years</t>
  </si>
  <si>
    <t>+7 years</t>
  </si>
  <si>
    <t>+8 years</t>
  </si>
  <si>
    <t>+9 years</t>
  </si>
  <si>
    <t>+10 years</t>
  </si>
  <si>
    <t>+11 years</t>
  </si>
  <si>
    <t>+12 years</t>
  </si>
  <si>
    <t>+13 years</t>
  </si>
  <si>
    <t>+14 years</t>
  </si>
  <si>
    <t>+15 years</t>
  </si>
  <si>
    <t>+16 years</t>
  </si>
  <si>
    <t>+17 years</t>
  </si>
  <si>
    <t>+18 years</t>
  </si>
  <si>
    <t>+19 years</t>
  </si>
  <si>
    <t>+20 years</t>
  </si>
  <si>
    <t>Original AWS probe Rosemount</t>
  </si>
  <si>
    <t>10 years</t>
  </si>
  <si>
    <t>Pre AWS</t>
  </si>
  <si>
    <t>Post AWS</t>
  </si>
  <si>
    <t>* 1996 earliest</t>
  </si>
  <si>
    <t>Pre small</t>
  </si>
  <si>
    <t>Post small</t>
  </si>
  <si>
    <t>5 years</t>
  </si>
  <si>
    <t>AWS introduction</t>
  </si>
  <si>
    <t>Small screen introduction</t>
  </si>
  <si>
    <t>Albany</t>
  </si>
  <si>
    <t>10th     6.6</t>
  </si>
  <si>
    <t>1st       3.3</t>
  </si>
  <si>
    <t>20 years</t>
  </si>
  <si>
    <t>19 years</t>
  </si>
  <si>
    <t>18 years</t>
  </si>
  <si>
    <t>17 years</t>
  </si>
  <si>
    <t>16 years</t>
  </si>
  <si>
    <t>15 years</t>
  </si>
  <si>
    <t>14 years</t>
  </si>
  <si>
    <t>13 years</t>
  </si>
  <si>
    <t>12 years</t>
  </si>
  <si>
    <t>11 years</t>
  </si>
  <si>
    <t>9 years</t>
  </si>
  <si>
    <t>8 years</t>
  </si>
  <si>
    <t>7 years</t>
  </si>
  <si>
    <t>6 years</t>
  </si>
  <si>
    <t>4 years</t>
  </si>
  <si>
    <t>3 years</t>
  </si>
  <si>
    <t>2 years</t>
  </si>
  <si>
    <t>1 years</t>
  </si>
  <si>
    <t>0 years</t>
  </si>
  <si>
    <t>Alice Springs</t>
  </si>
  <si>
    <t>10th     2.7</t>
  </si>
  <si>
    <t>5th       0.7</t>
  </si>
  <si>
    <t>Original AWS probe unknown</t>
  </si>
  <si>
    <t>Amberley</t>
  </si>
  <si>
    <t>10th     4.0</t>
  </si>
  <si>
    <t>5th       2.0</t>
  </si>
  <si>
    <t>1st       -0.9</t>
  </si>
  <si>
    <t>AWS and small screen both 1997</t>
  </si>
  <si>
    <t>Barcaldine</t>
  </si>
  <si>
    <t>10th     7.5</t>
  </si>
  <si>
    <t>5th       5.5</t>
  </si>
  <si>
    <t>50/50</t>
  </si>
  <si>
    <t>Small screen unknown</t>
  </si>
  <si>
    <t>1962-1991</t>
  </si>
  <si>
    <t>1992-2022</t>
  </si>
  <si>
    <t>Bathurst</t>
  </si>
  <si>
    <t>10th     -1.1</t>
  </si>
  <si>
    <t>5th       -2.6</t>
  </si>
  <si>
    <t>1st       -4.8</t>
  </si>
  <si>
    <t>No AWS / always had a small screen</t>
  </si>
  <si>
    <t>1910-1964</t>
  </si>
  <si>
    <t>1965-2022</t>
  </si>
  <si>
    <t>Birdsville</t>
  </si>
  <si>
    <t>10th     6.0</t>
  </si>
  <si>
    <t>5th       4.4</t>
  </si>
  <si>
    <t>1st       2.4</t>
  </si>
  <si>
    <t>AWS and small screen both 2001</t>
  </si>
  <si>
    <t>Boulia</t>
  </si>
  <si>
    <t>10th     7.2</t>
  </si>
  <si>
    <t>5th       5.6</t>
  </si>
  <si>
    <t>Inadequate/no observations 2020/2022</t>
  </si>
  <si>
    <t>1965-2019</t>
  </si>
  <si>
    <t>Bourke</t>
  </si>
  <si>
    <t>10th     3.9</t>
  </si>
  <si>
    <t>5th       2.2</t>
  </si>
  <si>
    <t>1st       0.0</t>
  </si>
  <si>
    <t>AWS and small screen both 1998</t>
  </si>
  <si>
    <t>Bridgetown</t>
  </si>
  <si>
    <t>10th     2.2</t>
  </si>
  <si>
    <t>5th       0.9</t>
  </si>
  <si>
    <t>1st       -1.1</t>
  </si>
  <si>
    <t>Brisbane</t>
  </si>
  <si>
    <t>10th     8.9</t>
  </si>
  <si>
    <t>5th       7.2</t>
  </si>
  <si>
    <t>1st       4.8</t>
  </si>
  <si>
    <t>AWS and small screen both 1992</t>
  </si>
  <si>
    <t>Broome</t>
  </si>
  <si>
    <t>10th     13.3</t>
  </si>
  <si>
    <t>5th       11.6</t>
  </si>
  <si>
    <t>1st       8.6</t>
  </si>
  <si>
    <t>Bundaberg</t>
  </si>
  <si>
    <t>10th     9.4</t>
  </si>
  <si>
    <t>5th       7.5</t>
  </si>
  <si>
    <t>1st       5.0</t>
  </si>
  <si>
    <t>Burketown</t>
  </si>
  <si>
    <t>10th     12.8</t>
  </si>
  <si>
    <t>5th       11.1</t>
  </si>
  <si>
    <t>Butlers Gorge</t>
  </si>
  <si>
    <t>10th     -2.0</t>
  </si>
  <si>
    <t>5th       -3.3</t>
  </si>
  <si>
    <t>Original AWS probe Temp Control</t>
  </si>
  <si>
    <t>Cabramurra</t>
  </si>
  <si>
    <t>10th     -2.2</t>
  </si>
  <si>
    <t>AWS and small screen both 1996</t>
  </si>
  <si>
    <t>Cairns</t>
  </si>
  <si>
    <t>10th     16.0</t>
  </si>
  <si>
    <t>5th       14.4</t>
  </si>
  <si>
    <t>1st       11.2</t>
  </si>
  <si>
    <t>Camooweal</t>
  </si>
  <si>
    <t>10th     7.8</t>
  </si>
  <si>
    <t>1st       2.8</t>
  </si>
  <si>
    <t>Always been small screen</t>
  </si>
  <si>
    <t>Canberra</t>
  </si>
  <si>
    <t>10th     -1.7</t>
  </si>
  <si>
    <t>14 year</t>
  </si>
  <si>
    <t>Always been large screen</t>
  </si>
  <si>
    <t>Cape Borda</t>
  </si>
  <si>
    <t>10th     7.6</t>
  </si>
  <si>
    <t>5th       6.7</t>
  </si>
  <si>
    <t>1st       5.2</t>
  </si>
  <si>
    <t>AWS and small screen both 2002</t>
  </si>
  <si>
    <t>Cape Bruny</t>
  </si>
  <si>
    <t>10th     5.0</t>
  </si>
  <si>
    <t>5th       4.0</t>
  </si>
  <si>
    <t>Cape Leeuwin</t>
  </si>
  <si>
    <t>10th     10.4</t>
  </si>
  <si>
    <t>5th       9.4</t>
  </si>
  <si>
    <t>1st       7.8</t>
  </si>
  <si>
    <t>Cape Moreton</t>
  </si>
  <si>
    <t>AWS and small screen both 1995</t>
  </si>
  <si>
    <t>Cape Otway</t>
  </si>
  <si>
    <t>10th     7.0</t>
  </si>
  <si>
    <t>5th       6.0</t>
  </si>
  <si>
    <t>1st       4.4</t>
  </si>
  <si>
    <t>Note : unlike other stations, Cape Otway reverted to AWS in 1994</t>
  </si>
  <si>
    <t>Original AWS probe type unknown</t>
  </si>
  <si>
    <t>Always had small screen</t>
  </si>
  <si>
    <t>Carnarvon</t>
  </si>
  <si>
    <t>10th     10.2</t>
  </si>
  <si>
    <t>5th       8.9</t>
  </si>
  <si>
    <t>1st       6.5</t>
  </si>
  <si>
    <t>Ceduna</t>
  </si>
  <si>
    <t>10th     3.8</t>
  </si>
  <si>
    <t>1st       -0.1</t>
  </si>
  <si>
    <t>Charleville</t>
  </si>
  <si>
    <t>10th     2.8</t>
  </si>
  <si>
    <t>5th       1.1</t>
  </si>
  <si>
    <t>1st       -1.6</t>
  </si>
  <si>
    <t>Charters Towers</t>
  </si>
  <si>
    <t>10th     10.6</t>
  </si>
  <si>
    <t>5th       8.8</t>
  </si>
  <si>
    <t>No AWS / small screen unknown</t>
  </si>
  <si>
    <t>1910-1965</t>
  </si>
  <si>
    <t>1966-2022</t>
  </si>
  <si>
    <t>Cobar</t>
  </si>
  <si>
    <t>Coffs Harbour</t>
  </si>
  <si>
    <t>10th     6.4</t>
  </si>
  <si>
    <t>5th       4.5</t>
  </si>
  <si>
    <t>1st       1.9</t>
  </si>
  <si>
    <t>Cunderdin</t>
  </si>
  <si>
    <t>1st       -0.2</t>
  </si>
  <si>
    <t>Dalwallinu</t>
  </si>
  <si>
    <t>10th     5.3</t>
  </si>
  <si>
    <t>1st       2.2</t>
  </si>
  <si>
    <t>Darwin</t>
  </si>
  <si>
    <t>10th     19.3</t>
  </si>
  <si>
    <t>5th       18.0</t>
  </si>
  <si>
    <t>1st       15.8</t>
  </si>
  <si>
    <t>Deniliquin</t>
  </si>
  <si>
    <t>5th       1.3</t>
  </si>
  <si>
    <t>AWS and small screen both in 1997</t>
  </si>
  <si>
    <t>Dubbo</t>
  </si>
  <si>
    <t>10th     1.7</t>
  </si>
  <si>
    <t>5th       0.1</t>
  </si>
  <si>
    <t>Eddytstone Point</t>
  </si>
  <si>
    <t>10th     5.6</t>
  </si>
  <si>
    <t>Original AWS type unknown</t>
  </si>
  <si>
    <t>Esperance</t>
  </si>
  <si>
    <t>Eucla</t>
  </si>
  <si>
    <t>5th       4.7</t>
  </si>
  <si>
    <t>Forrest</t>
  </si>
  <si>
    <t>10th     3.4</t>
  </si>
  <si>
    <t>5th       2.1</t>
  </si>
  <si>
    <t>AWS and small screen both in 1993</t>
  </si>
  <si>
    <t>Gabo Island</t>
  </si>
  <si>
    <t>10th     7.9</t>
  </si>
  <si>
    <t>Has always had a small screen</t>
  </si>
  <si>
    <t>Gayndah</t>
  </si>
  <si>
    <t>10th     4.9</t>
  </si>
  <si>
    <t>5th       2.9</t>
  </si>
  <si>
    <t>AWS and small screen both in 2003</t>
  </si>
  <si>
    <t>Georgetown</t>
  </si>
  <si>
    <t>10th     11.0</t>
  </si>
  <si>
    <t>5th       8.3</t>
  </si>
  <si>
    <t>AWS and small screen both in 2004</t>
  </si>
  <si>
    <t>Geraldton</t>
  </si>
  <si>
    <t>5th       6.4</t>
  </si>
  <si>
    <t>Giles</t>
  </si>
  <si>
    <t>10th     6.1</t>
  </si>
  <si>
    <t>5th       4.3</t>
  </si>
  <si>
    <t>1st       2.1</t>
  </si>
  <si>
    <t>Grove</t>
  </si>
  <si>
    <t>10th     0.0</t>
  </si>
  <si>
    <t>5th       -1.3</t>
  </si>
  <si>
    <t>1st       -3.0</t>
  </si>
  <si>
    <t>Grove doesn't have a small screen</t>
  </si>
  <si>
    <t>Gunnedah</t>
  </si>
  <si>
    <t>10th     3.7</t>
  </si>
  <si>
    <t>1st       -0.4</t>
  </si>
  <si>
    <t>1948-1984</t>
  </si>
  <si>
    <t>1985-2022</t>
  </si>
  <si>
    <t>Halls Creek</t>
  </si>
  <si>
    <t>Original AWS probe WIKA TR40</t>
  </si>
  <si>
    <t>AWS and small screen both in 1996</t>
  </si>
  <si>
    <t>No daily observations since 2018</t>
  </si>
  <si>
    <t>Hobart</t>
  </si>
  <si>
    <t>10th     3.6</t>
  </si>
  <si>
    <t>5th       2.6</t>
  </si>
  <si>
    <t>1st       0.8</t>
  </si>
  <si>
    <t>Horn Island</t>
  </si>
  <si>
    <t>10th     22.4</t>
  </si>
  <si>
    <t>5th       21.9</t>
  </si>
  <si>
    <t>1st       20.6</t>
  </si>
  <si>
    <t>AWS and small screen both in 1995</t>
  </si>
  <si>
    <t>Inverell</t>
  </si>
  <si>
    <t>1st       -5.8</t>
  </si>
  <si>
    <t>Kalgoorlie</t>
  </si>
  <si>
    <t>10th     4.3</t>
  </si>
  <si>
    <t>5th       2.8</t>
  </si>
  <si>
    <t>1st       0.6</t>
  </si>
  <si>
    <t>AWS and small screen both in 1992</t>
  </si>
  <si>
    <t>Kalumburu</t>
  </si>
  <si>
    <t>10th     13.0</t>
  </si>
  <si>
    <t>5th       11.0</t>
  </si>
  <si>
    <t>1st       8.0</t>
  </si>
  <si>
    <t>AWS and small screen both in 1998</t>
  </si>
  <si>
    <t>Karijini North</t>
  </si>
  <si>
    <t>10th     11.3</t>
  </si>
  <si>
    <t>5th       9.5</t>
  </si>
  <si>
    <t>1st       6.8</t>
  </si>
  <si>
    <t xml:space="preserve">Karijini was Wittenoom before 2018 </t>
  </si>
  <si>
    <t>Small screen introduction unkown</t>
  </si>
  <si>
    <t>Original AWS probe Almos</t>
  </si>
  <si>
    <t>Katanning</t>
  </si>
  <si>
    <t>5th       2.7</t>
  </si>
  <si>
    <t>Katanning has always had a small screen</t>
  </si>
  <si>
    <t>Kerang</t>
  </si>
  <si>
    <t>10th     3.0</t>
  </si>
  <si>
    <t>5th       1.7</t>
  </si>
  <si>
    <t>1st       -0.6</t>
  </si>
  <si>
    <t>Kyancutta</t>
  </si>
  <si>
    <t>10th     2.5</t>
  </si>
  <si>
    <t>5th       1.0</t>
  </si>
  <si>
    <t>1st       -1.3</t>
  </si>
  <si>
    <t>Launceston</t>
  </si>
  <si>
    <t>10th     0.7</t>
  </si>
  <si>
    <t>5th       -0.6</t>
  </si>
  <si>
    <t>1st       -2.6</t>
  </si>
  <si>
    <t>Laverton</t>
  </si>
  <si>
    <t>5th       2.3</t>
  </si>
  <si>
    <t>Learmonth</t>
  </si>
  <si>
    <t>10th     10.8</t>
  </si>
  <si>
    <t>AWS and small screen both in 1994</t>
  </si>
  <si>
    <t>Longreach</t>
  </si>
  <si>
    <t>5th       4.1</t>
  </si>
  <si>
    <t>1st       1.5</t>
  </si>
  <si>
    <t>Low Head</t>
  </si>
  <si>
    <t>10th     4.8</t>
  </si>
  <si>
    <t>5th       3.4</t>
  </si>
  <si>
    <t>1st       1.7</t>
  </si>
  <si>
    <t>Mackay</t>
  </si>
  <si>
    <t>10th     11.2</t>
  </si>
  <si>
    <t>5th       9.2</t>
  </si>
  <si>
    <t>1st       5.9</t>
  </si>
  <si>
    <t>Marble Bar</t>
  </si>
  <si>
    <t>10th     11.6</t>
  </si>
  <si>
    <t>5th       9.9</t>
  </si>
  <si>
    <t>1st       7.0</t>
  </si>
  <si>
    <t>AWS and small screen both in 2000</t>
  </si>
  <si>
    <t>Marree</t>
  </si>
  <si>
    <t>5th       2.4</t>
  </si>
  <si>
    <t>1st       0.3</t>
  </si>
  <si>
    <t>Meekatharra</t>
  </si>
  <si>
    <t>5th       5.2</t>
  </si>
  <si>
    <t>1st       3.1</t>
  </si>
  <si>
    <t>Melbourne</t>
  </si>
  <si>
    <t>10th     5.4</t>
  </si>
  <si>
    <t>Merredin</t>
  </si>
  <si>
    <t>10th     3.3</t>
  </si>
  <si>
    <t>5th       1.8</t>
  </si>
  <si>
    <t>No AWS probe</t>
  </si>
  <si>
    <t>1913-1967</t>
  </si>
  <si>
    <t>1968-2021</t>
  </si>
  <si>
    <t>Mildura</t>
  </si>
  <si>
    <t>10th     3.5</t>
  </si>
  <si>
    <t>Miles</t>
  </si>
  <si>
    <t>10th     2.0</t>
  </si>
  <si>
    <t>5th       0.0</t>
  </si>
  <si>
    <t>1st       -2.8</t>
  </si>
  <si>
    <t>Morawa</t>
  </si>
  <si>
    <t>5th       3.3</t>
  </si>
  <si>
    <t>1st       1.1</t>
  </si>
  <si>
    <t>Moree</t>
  </si>
  <si>
    <t>1st       -1.5</t>
  </si>
  <si>
    <t>Moruya Heads</t>
  </si>
  <si>
    <t>10th     5.2</t>
  </si>
  <si>
    <t>1st       2.5</t>
  </si>
  <si>
    <t>Mt Gambier</t>
  </si>
  <si>
    <t>Nhill</t>
  </si>
  <si>
    <t>5th       0.8</t>
  </si>
  <si>
    <t>1st       -1.4</t>
  </si>
  <si>
    <t>Normanton</t>
  </si>
  <si>
    <t>10th     15.0</t>
  </si>
  <si>
    <t>5th       13.1</t>
  </si>
  <si>
    <t>1st       10.6</t>
  </si>
  <si>
    <t>AWS and small screen both in 2001</t>
  </si>
  <si>
    <t>Nowra</t>
  </si>
  <si>
    <t>1st       2.7</t>
  </si>
  <si>
    <t>Nuriootpa</t>
  </si>
  <si>
    <t>Oodnadatta</t>
  </si>
  <si>
    <t>1st       0.9</t>
  </si>
  <si>
    <t>Orbost</t>
  </si>
  <si>
    <t>5th       1.9</t>
  </si>
  <si>
    <t>Palmerville</t>
  </si>
  <si>
    <t>10th     13.5</t>
  </si>
  <si>
    <t>5th       12.1</t>
  </si>
  <si>
    <t>1st       8.9</t>
  </si>
  <si>
    <t>Perth</t>
  </si>
  <si>
    <t>Point Perpendicular</t>
  </si>
  <si>
    <t>5th       7.8</t>
  </si>
  <si>
    <t>1st       6.1</t>
  </si>
  <si>
    <t>Port Hedland</t>
  </si>
  <si>
    <t>10th     12.2</t>
  </si>
  <si>
    <t>5th       10.6</t>
  </si>
  <si>
    <t>1st       8.1</t>
  </si>
  <si>
    <t>Port Lincoln</t>
  </si>
  <si>
    <t>10th     6.9</t>
  </si>
  <si>
    <t>5th       5.8</t>
  </si>
  <si>
    <t>1st       3.9</t>
  </si>
  <si>
    <t>Port Macquarie</t>
  </si>
  <si>
    <t>10th     6.3</t>
  </si>
  <si>
    <t>1st       2.0</t>
  </si>
  <si>
    <t>Rabbit Flat</t>
  </si>
  <si>
    <t>10th     5.7</t>
  </si>
  <si>
    <t>5th       3.5</t>
  </si>
  <si>
    <t>1st       0.5</t>
  </si>
  <si>
    <t>Richmond NSW</t>
  </si>
  <si>
    <t>Richmond Qld</t>
  </si>
  <si>
    <t>Robe</t>
  </si>
  <si>
    <t>Original AWS probe Telmet 320</t>
  </si>
  <si>
    <t>Rockhampton</t>
  </si>
  <si>
    <t>10th     8.5</t>
  </si>
  <si>
    <t>5th       6.3</t>
  </si>
  <si>
    <t>1st       3.4</t>
  </si>
  <si>
    <t>Rutherglen</t>
  </si>
  <si>
    <t>10th     -0.4</t>
  </si>
  <si>
    <t>5th       -1.7</t>
  </si>
  <si>
    <t>1st       -3.7</t>
  </si>
  <si>
    <t>Sale</t>
  </si>
  <si>
    <t>Scone</t>
  </si>
  <si>
    <t>10th     2.6</t>
  </si>
  <si>
    <t>Snowtown</t>
  </si>
  <si>
    <t>10th     3.1</t>
  </si>
  <si>
    <t>St George</t>
  </si>
  <si>
    <t>Sydney</t>
  </si>
  <si>
    <t>10th     8.0</t>
  </si>
  <si>
    <t>5th       7.0</t>
  </si>
  <si>
    <t>1st       5.4</t>
  </si>
  <si>
    <t>Tarcoola</t>
  </si>
  <si>
    <t>5th       1.4</t>
  </si>
  <si>
    <t>1st       -1.0</t>
  </si>
  <si>
    <t>Tennant Creek</t>
  </si>
  <si>
    <t>10th     11.1</t>
  </si>
  <si>
    <t>1st       6.7</t>
  </si>
  <si>
    <t>No small screen</t>
  </si>
  <si>
    <t>Thargomiindah</t>
  </si>
  <si>
    <t>5th       3.6</t>
  </si>
  <si>
    <t>1st       1.3</t>
  </si>
  <si>
    <t>AWS and small screen both in 1999</t>
  </si>
  <si>
    <t>Tibooburra</t>
  </si>
  <si>
    <t>Townsville</t>
  </si>
  <si>
    <t>10th     13.1</t>
  </si>
  <si>
    <t>Victoria River Downs</t>
  </si>
  <si>
    <t>10th     10.0</t>
  </si>
  <si>
    <t>5th       8.0</t>
  </si>
  <si>
    <t>Wagga Wagga</t>
  </si>
  <si>
    <t>10th     1.3</t>
  </si>
  <si>
    <t>5th       -0.1</t>
  </si>
  <si>
    <t>1st       -2.3</t>
  </si>
  <si>
    <t>Walgett</t>
  </si>
  <si>
    <t>Wandering</t>
  </si>
  <si>
    <t>10th     1.4</t>
  </si>
  <si>
    <t>1st       -1.9</t>
  </si>
  <si>
    <t>Weipa</t>
  </si>
  <si>
    <t>10th     18.2</t>
  </si>
  <si>
    <t>5th       17.2</t>
  </si>
  <si>
    <t>1st       15.5</t>
  </si>
  <si>
    <t>Wilcannia</t>
  </si>
  <si>
    <t>Williamtown</t>
  </si>
  <si>
    <t>Wilsons Promontary</t>
  </si>
  <si>
    <t>1st       5.6</t>
  </si>
  <si>
    <t>Woomera</t>
  </si>
  <si>
    <t>1st       2.3</t>
  </si>
  <si>
    <t>Wyalong</t>
  </si>
  <si>
    <t>5th       0.4</t>
  </si>
  <si>
    <t>1st       -1.7</t>
  </si>
  <si>
    <t>Yamba</t>
  </si>
  <si>
    <t>10th     9.0</t>
  </si>
  <si>
    <t>1st       5.8</t>
  </si>
  <si>
    <t>Original AWS probe Temp Control TCBMP01</t>
  </si>
</sst>
</file>

<file path=xl/styles.xml><?xml version="1.0" encoding="utf-8"?>
<styleSheet xmlns="http://schemas.openxmlformats.org/spreadsheetml/2006/main">
  <numFmts count="2">
    <numFmt numFmtId="0" formatCode="General"/>
    <numFmt numFmtId="59" formatCode="0.0"/>
  </numFmts>
  <fonts count="18">
    <font>
      <sz val="10"/>
      <color indexed="8"/>
      <name val="Helvetica Neue"/>
    </font>
    <font>
      <sz val="12"/>
      <color indexed="8"/>
      <name val="Helvetica Neue"/>
    </font>
    <font>
      <sz val="14"/>
      <color indexed="8"/>
      <name val="Helvetica Neue"/>
    </font>
    <font>
      <u val="single"/>
      <sz val="12"/>
      <color indexed="11"/>
      <name val="Helvetica Neue"/>
    </font>
    <font>
      <b val="1"/>
      <sz val="12"/>
      <color indexed="8"/>
      <name val="Arial"/>
    </font>
    <font>
      <sz val="12"/>
      <color indexed="8"/>
      <name val="Arial"/>
    </font>
    <font>
      <sz val="12"/>
      <color indexed="14"/>
      <name val="Arial"/>
    </font>
    <font>
      <sz val="10"/>
      <color indexed="8"/>
      <name val="Arial"/>
    </font>
    <font>
      <sz val="10"/>
      <color indexed="17"/>
      <name val="Arial"/>
    </font>
    <font>
      <sz val="11"/>
      <color indexed="8"/>
      <name val="Arial"/>
    </font>
    <font>
      <sz val="11"/>
      <color indexed="17"/>
      <name val="Arial"/>
    </font>
    <font>
      <sz val="11"/>
      <color indexed="18"/>
      <name val="Arial"/>
    </font>
    <font>
      <b val="1"/>
      <sz val="11"/>
      <color indexed="8"/>
      <name val="Arial"/>
    </font>
    <font>
      <b val="1"/>
      <sz val="11"/>
      <color indexed="17"/>
      <name val="Arial"/>
    </font>
    <font>
      <b val="1"/>
      <sz val="10"/>
      <color indexed="8"/>
      <name val="Arial"/>
    </font>
    <font>
      <b val="1"/>
      <sz val="14"/>
      <color indexed="8"/>
      <name val="Arial"/>
    </font>
    <font>
      <b val="1"/>
      <sz val="10"/>
      <color indexed="8"/>
      <name val="Helvetica Neue"/>
    </font>
    <font>
      <sz val="10"/>
      <color indexed="24"/>
      <name val="Arial"/>
    </font>
  </fonts>
  <fills count="10">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9"/>
        <bgColor auto="1"/>
      </patternFill>
    </fill>
    <fill>
      <patternFill patternType="solid">
        <fgColor indexed="8"/>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s>
  <borders count="72">
    <border>
      <left/>
      <right/>
      <top/>
      <bottom/>
      <diagonal/>
    </border>
    <border>
      <left style="medium">
        <color indexed="8"/>
      </left>
      <right style="thin">
        <color indexed="13"/>
      </right>
      <top style="medium">
        <color indexed="8"/>
      </top>
      <bottom style="thin">
        <color indexed="13"/>
      </bottom>
      <diagonal/>
    </border>
    <border>
      <left style="thin">
        <color indexed="13"/>
      </left>
      <right style="thin">
        <color indexed="13"/>
      </right>
      <top style="medium">
        <color indexed="8"/>
      </top>
      <bottom style="thin">
        <color indexed="13"/>
      </bottom>
      <diagonal/>
    </border>
    <border>
      <left style="thin">
        <color indexed="13"/>
      </left>
      <right style="medium">
        <color indexed="8"/>
      </right>
      <top style="medium">
        <color indexed="8"/>
      </top>
      <bottom style="thin">
        <color indexed="13"/>
      </bottom>
      <diagonal/>
    </border>
    <border>
      <left style="medium">
        <color indexed="8"/>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style="thin">
        <color indexed="13"/>
      </left>
      <right style="medium">
        <color indexed="8"/>
      </right>
      <top style="thin">
        <color indexed="13"/>
      </top>
      <bottom style="thin">
        <color indexed="13"/>
      </bottom>
      <diagonal/>
    </border>
    <border>
      <left style="medium">
        <color indexed="8"/>
      </left>
      <right style="thin">
        <color indexed="13"/>
      </right>
      <top style="thin">
        <color indexed="13"/>
      </top>
      <bottom style="medium">
        <color indexed="8"/>
      </bottom>
      <diagonal/>
    </border>
    <border>
      <left style="thin">
        <color indexed="13"/>
      </left>
      <right style="thin">
        <color indexed="13"/>
      </right>
      <top style="thin">
        <color indexed="13"/>
      </top>
      <bottom style="medium">
        <color indexed="8"/>
      </bottom>
      <diagonal/>
    </border>
    <border>
      <left style="thin">
        <color indexed="13"/>
      </left>
      <right style="medium">
        <color indexed="8"/>
      </right>
      <top style="thin">
        <color indexed="13"/>
      </top>
      <bottom style="medium">
        <color indexed="8"/>
      </bottom>
      <diagonal/>
    </border>
    <border>
      <left style="medium">
        <color indexed="8"/>
      </left>
      <right style="thin">
        <color indexed="13"/>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8"/>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color indexed="8"/>
      </right>
      <top style="medium">
        <color indexed="8"/>
      </top>
      <bottom style="thin">
        <color indexed="8"/>
      </bottom>
      <diagonal/>
    </border>
    <border>
      <left>
        <color indexed="8"/>
      </left>
      <right>
        <color indexed="8"/>
      </right>
      <top style="medium">
        <color indexed="8"/>
      </top>
      <bottom>
        <color indexed="8"/>
      </bottom>
      <diagonal/>
    </border>
    <border>
      <left>
        <color indexed="8"/>
      </left>
      <right style="thin">
        <color indexed="8"/>
      </right>
      <top style="medium">
        <color indexed="8"/>
      </top>
      <bottom style="thin">
        <color indexed="8"/>
      </bottom>
      <diagonal/>
    </border>
    <border>
      <left style="thin">
        <color indexed="8"/>
      </left>
      <right style="thick">
        <color indexed="8"/>
      </right>
      <top style="medium">
        <color indexed="8"/>
      </top>
      <bottom style="thin">
        <color indexed="8"/>
      </bottom>
      <diagonal/>
    </border>
    <border>
      <left style="thick">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color indexed="8"/>
      </right>
      <top style="thin">
        <color indexed="8"/>
      </top>
      <bottom style="thin">
        <color indexed="8"/>
      </bottom>
      <diagonal/>
    </border>
    <border>
      <left>
        <color indexed="8"/>
      </left>
      <right>
        <color indexed="8"/>
      </right>
      <top>
        <color indexed="8"/>
      </top>
      <bottom>
        <color indexed="8"/>
      </bottom>
      <diagonal/>
    </border>
    <border>
      <left>
        <color indexed="8"/>
      </left>
      <right style="thin">
        <color indexed="8"/>
      </right>
      <top style="thin">
        <color indexed="8"/>
      </top>
      <bottom style="thin">
        <color indexed="8"/>
      </bottom>
      <diagonal/>
    </border>
    <border>
      <left style="thin">
        <color indexed="8"/>
      </left>
      <right style="thick">
        <color indexed="8"/>
      </right>
      <top style="thin">
        <color indexed="8"/>
      </top>
      <bottom style="thin">
        <color indexed="8"/>
      </bottom>
      <diagonal/>
    </border>
    <border>
      <left style="thick">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ck">
        <color indexed="8"/>
      </left>
      <right style="thin">
        <color indexed="8"/>
      </right>
      <top style="thin">
        <color indexed="8"/>
      </top>
      <bottom style="thin">
        <color indexed="13"/>
      </bottom>
      <diagonal/>
    </border>
    <border>
      <left style="thin">
        <color indexed="8"/>
      </left>
      <right style="thin">
        <color indexed="8"/>
      </right>
      <top style="thin">
        <color indexed="8"/>
      </top>
      <bottom style="thin">
        <color indexed="13"/>
      </bottom>
      <diagonal/>
    </border>
    <border>
      <left style="thin">
        <color indexed="8"/>
      </left>
      <right style="medium">
        <color indexed="8"/>
      </right>
      <top style="thin">
        <color indexed="8"/>
      </top>
      <bottom style="thin">
        <color indexed="13"/>
      </bottom>
      <diagonal/>
    </border>
    <border>
      <left style="medium">
        <color indexed="8"/>
      </left>
      <right style="thin">
        <color indexed="13"/>
      </right>
      <top style="thin">
        <color indexed="8"/>
      </top>
      <bottom style="thin">
        <color indexed="13"/>
      </bottom>
      <diagonal/>
    </border>
    <border>
      <left style="thin">
        <color indexed="13"/>
      </left>
      <right style="thin">
        <color indexed="13"/>
      </right>
      <top style="thin">
        <color indexed="8"/>
      </top>
      <bottom style="thin">
        <color indexed="13"/>
      </bottom>
      <diagonal/>
    </border>
    <border>
      <left style="thin">
        <color indexed="13"/>
      </left>
      <right>
        <color indexed="8"/>
      </right>
      <top style="thin">
        <color indexed="8"/>
      </top>
      <bottom style="thin">
        <color indexed="13"/>
      </bottom>
      <diagonal/>
    </border>
    <border>
      <left>
        <color indexed="8"/>
      </left>
      <right style="thin">
        <color indexed="13"/>
      </right>
      <top style="thin">
        <color indexed="8"/>
      </top>
      <bottom style="thin">
        <color indexed="13"/>
      </bottom>
      <diagonal/>
    </border>
    <border>
      <left style="thin">
        <color indexed="13"/>
      </left>
      <right style="thick">
        <color indexed="8"/>
      </right>
      <top style="thin">
        <color indexed="8"/>
      </top>
      <bottom style="thin">
        <color indexed="13"/>
      </bottom>
      <diagonal/>
    </border>
    <border>
      <left style="thick">
        <color indexed="8"/>
      </left>
      <right style="thin">
        <color indexed="13"/>
      </right>
      <top style="thin">
        <color indexed="13"/>
      </top>
      <bottom style="thin">
        <color indexed="13"/>
      </bottom>
      <diagonal/>
    </border>
    <border>
      <left style="thin">
        <color indexed="13"/>
      </left>
      <right>
        <color indexed="8"/>
      </right>
      <top style="thin">
        <color indexed="13"/>
      </top>
      <bottom style="thin">
        <color indexed="13"/>
      </bottom>
      <diagonal/>
    </border>
    <border>
      <left>
        <color indexed="8"/>
      </left>
      <right style="thin">
        <color indexed="13"/>
      </right>
      <top style="thin">
        <color indexed="13"/>
      </top>
      <bottom style="thin">
        <color indexed="13"/>
      </bottom>
      <diagonal/>
    </border>
    <border>
      <left style="thin">
        <color indexed="13"/>
      </left>
      <right style="thick">
        <color indexed="8"/>
      </right>
      <top style="thin">
        <color indexed="13"/>
      </top>
      <bottom style="thin">
        <color indexed="13"/>
      </bottom>
      <diagonal/>
    </border>
    <border>
      <left style="thin">
        <color indexed="13"/>
      </left>
      <right>
        <color indexed="8"/>
      </right>
      <top style="thin">
        <color indexed="13"/>
      </top>
      <bottom style="medium">
        <color indexed="8"/>
      </bottom>
      <diagonal/>
    </border>
    <border>
      <left>
        <color indexed="8"/>
      </left>
      <right>
        <color indexed="8"/>
      </right>
      <top>
        <color indexed="8"/>
      </top>
      <bottom style="medium">
        <color indexed="8"/>
      </bottom>
      <diagonal/>
    </border>
    <border>
      <left>
        <color indexed="8"/>
      </left>
      <right style="thin">
        <color indexed="13"/>
      </right>
      <top style="thin">
        <color indexed="13"/>
      </top>
      <bottom style="medium">
        <color indexed="8"/>
      </bottom>
      <diagonal/>
    </border>
    <border>
      <left style="thin">
        <color indexed="13"/>
      </left>
      <right style="thick">
        <color indexed="8"/>
      </right>
      <top style="thin">
        <color indexed="13"/>
      </top>
      <bottom style="medium">
        <color indexed="8"/>
      </bottom>
      <diagonal/>
    </border>
    <border>
      <left style="thick">
        <color indexed="8"/>
      </left>
      <right style="thin">
        <color indexed="13"/>
      </right>
      <top style="thin">
        <color indexed="13"/>
      </top>
      <bottom style="medium">
        <color indexed="8"/>
      </bottom>
      <diagonal/>
    </border>
    <border>
      <left style="thin">
        <color indexed="8"/>
      </left>
      <right style="thin">
        <color indexed="8"/>
      </right>
      <top style="medium">
        <color indexed="8"/>
      </top>
      <bottom>
        <color indexed="8"/>
      </bottom>
      <diagonal/>
    </border>
    <border>
      <left style="thin">
        <color indexed="8"/>
      </left>
      <right style="thin">
        <color indexed="8"/>
      </right>
      <top>
        <color indexed="8"/>
      </top>
      <bottom>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thin">
        <color indexed="13"/>
      </bottom>
      <diagonal/>
    </border>
    <border>
      <left style="thick">
        <color indexed="8"/>
      </left>
      <right style="medium">
        <color indexed="8"/>
      </right>
      <top style="thin">
        <color indexed="13"/>
      </top>
      <bottom style="thin">
        <color indexed="13"/>
      </bottom>
      <diagonal/>
    </border>
    <border>
      <left style="thin">
        <color indexed="13"/>
      </left>
      <right style="medium">
        <color indexed="8"/>
      </right>
      <top style="thin">
        <color indexed="8"/>
      </top>
      <bottom style="thin">
        <color indexed="13"/>
      </bottom>
      <diagonal/>
    </border>
    <border>
      <left style="medium">
        <color indexed="8"/>
      </left>
      <right style="medium">
        <color indexed="8"/>
      </right>
      <top style="thin">
        <color indexed="13"/>
      </top>
      <bottom style="thin">
        <color indexed="13"/>
      </bottom>
      <diagonal/>
    </border>
    <border>
      <left style="thin">
        <color indexed="13"/>
      </left>
      <right style="thin">
        <color indexed="8"/>
      </right>
      <top style="thin">
        <color indexed="13"/>
      </top>
      <bottom style="thin">
        <color indexed="13"/>
      </bottom>
      <diagonal/>
    </border>
    <border>
      <left style="thin">
        <color indexed="8"/>
      </left>
      <right style="medium">
        <color indexed="8"/>
      </right>
      <top style="thin">
        <color indexed="13"/>
      </top>
      <bottom style="thin">
        <color indexed="13"/>
      </bottom>
      <diagonal/>
    </border>
    <border>
      <left style="thick">
        <color indexed="8"/>
      </left>
      <right style="medium">
        <color indexed="8"/>
      </right>
      <top style="thin">
        <color indexed="8"/>
      </top>
      <bottom style="thin">
        <color indexed="13"/>
      </bottom>
      <diagonal/>
    </border>
    <border>
      <left>
        <color indexed="8"/>
      </left>
      <right style="thin">
        <color indexed="13"/>
      </right>
      <top style="thin">
        <color indexed="13"/>
      </top>
      <bottom style="thin">
        <color indexed="8"/>
      </bottom>
      <diagonal/>
    </border>
    <border>
      <left style="thin">
        <color indexed="8"/>
      </left>
      <right style="thin">
        <color indexed="13"/>
      </right>
      <top style="thin">
        <color indexed="13"/>
      </top>
      <bottom style="thin">
        <color indexed="13"/>
      </bottom>
      <diagonal/>
    </border>
    <border>
      <left style="medium">
        <color indexed="8"/>
      </left>
      <right style="thin">
        <color indexed="8"/>
      </right>
      <top style="medium">
        <color indexed="8"/>
      </top>
      <bottom style="thin">
        <color indexed="13"/>
      </bottom>
      <diagonal/>
    </border>
    <border>
      <left style="medium">
        <color indexed="8"/>
      </left>
      <right style="thin">
        <color indexed="8"/>
      </right>
      <top style="thin">
        <color indexed="13"/>
      </top>
      <bottom style="thin">
        <color indexed="13"/>
      </bottom>
      <diagonal/>
    </border>
    <border>
      <left style="medium">
        <color indexed="8"/>
      </left>
      <right style="thin">
        <color indexed="23"/>
      </right>
      <top style="thin">
        <color indexed="13"/>
      </top>
      <bottom style="thin">
        <color indexed="13"/>
      </bottom>
      <diagonal/>
    </border>
    <border>
      <left style="thin">
        <color indexed="23"/>
      </left>
      <right style="thin">
        <color indexed="13"/>
      </right>
      <top style="thin">
        <color indexed="8"/>
      </top>
      <bottom style="thin">
        <color indexed="13"/>
      </bottom>
      <diagonal/>
    </border>
    <border>
      <left style="thin">
        <color indexed="23"/>
      </left>
      <right style="thin">
        <color indexed="13"/>
      </right>
      <top style="thin">
        <color indexed="13"/>
      </top>
      <bottom style="thin">
        <color indexed="13"/>
      </bottom>
      <diagonal/>
    </border>
    <border>
      <left style="medium">
        <color indexed="8"/>
      </left>
      <right style="thin">
        <color indexed="23"/>
      </right>
      <top style="thin">
        <color indexed="13"/>
      </top>
      <bottom style="medium">
        <color indexed="8"/>
      </bottom>
      <diagonal/>
    </border>
    <border>
      <left style="thin">
        <color indexed="23"/>
      </left>
      <right style="thin">
        <color indexed="13"/>
      </right>
      <top style="thin">
        <color indexed="13"/>
      </top>
      <bottom style="medium">
        <color indexed="8"/>
      </bottom>
      <diagonal/>
    </border>
    <border>
      <left style="medium">
        <color indexed="8"/>
      </left>
      <right style="thin">
        <color indexed="8"/>
      </right>
      <top style="thin">
        <color indexed="8"/>
      </top>
      <bottom style="thin">
        <color indexed="13"/>
      </bottom>
      <diagonal/>
    </border>
    <border>
      <left style="thin">
        <color indexed="8"/>
      </left>
      <right>
        <color indexed="8"/>
      </right>
      <top style="thin">
        <color indexed="8"/>
      </top>
      <bottom style="thin">
        <color indexed="13"/>
      </bottom>
      <diagonal/>
    </border>
    <border>
      <left>
        <color indexed="8"/>
      </left>
      <right style="thin">
        <color indexed="8"/>
      </right>
      <top style="thin">
        <color indexed="8"/>
      </top>
      <bottom style="thin">
        <color indexed="13"/>
      </bottom>
      <diagonal/>
    </border>
    <border>
      <left style="medium">
        <color indexed="8"/>
      </left>
      <right style="thin">
        <color indexed="8"/>
      </right>
      <top style="thin">
        <color indexed="13"/>
      </top>
      <bottom style="thin">
        <color indexed="8"/>
      </bottom>
      <diagonal/>
    </border>
    <border>
      <left style="medium">
        <color indexed="8"/>
      </left>
      <right style="thin">
        <color indexed="23"/>
      </right>
      <top style="thin">
        <color indexed="8"/>
      </top>
      <bottom style="thin">
        <color indexed="13"/>
      </bottom>
      <diagonal/>
    </border>
    <border>
      <left>
        <color indexed="8"/>
      </left>
      <right style="medium">
        <color indexed="8"/>
      </right>
      <top style="thin">
        <color indexed="13"/>
      </top>
      <bottom style="thin">
        <color indexed="13"/>
      </bottom>
      <diagonal/>
    </border>
    <border>
      <left>
        <color indexed="8"/>
      </left>
      <right style="medium">
        <color indexed="8"/>
      </right>
      <top>
        <color indexed="8"/>
      </top>
      <bottom>
        <color indexed="8"/>
      </bottom>
      <diagonal/>
    </border>
  </borders>
  <cellStyleXfs count="1">
    <xf numFmtId="0" fontId="0" applyNumberFormat="0" applyFont="1" applyFill="0" applyBorder="0" applyAlignment="1" applyProtection="0">
      <alignment vertical="top" wrapText="1"/>
    </xf>
  </cellStyleXfs>
  <cellXfs count="335">
    <xf numFmtId="0" fontId="0" applyNumberFormat="0" applyFont="1" applyFill="0" applyBorder="0" applyAlignment="1" applyProtection="0">
      <alignment vertical="top" wrapText="1"/>
    </xf>
    <xf numFmtId="0" fontId="1" applyNumberFormat="0" applyFont="1" applyFill="0" applyBorder="0" applyAlignment="1" applyProtection="0">
      <alignment horizontal="left" vertical="top" wrapText="1"/>
    </xf>
    <xf numFmtId="0" fontId="2" applyNumberFormat="0" applyFont="1" applyFill="0" applyBorder="0" applyAlignment="1" applyProtection="0">
      <alignment horizontal="left" vertical="top" wrapText="1"/>
    </xf>
    <xf numFmtId="0" fontId="1" fillId="2" applyNumberFormat="0" applyFont="1" applyFill="1" applyBorder="0" applyAlignment="1" applyProtection="0">
      <alignment horizontal="left" vertical="top" wrapText="1"/>
    </xf>
    <xf numFmtId="0" fontId="1" fillId="3" applyNumberFormat="0" applyFont="1" applyFill="1" applyBorder="0" applyAlignment="1" applyProtection="0">
      <alignment horizontal="left" vertical="top" wrapText="1"/>
    </xf>
    <xf numFmtId="0" fontId="3" fillId="3" applyNumberFormat="0" applyFont="1" applyFill="1" applyBorder="0" applyAlignment="1" applyProtection="0">
      <alignment horizontal="left" vertical="top" wrapText="1"/>
    </xf>
    <xf numFmtId="0" fontId="0" applyNumberFormat="1" applyFont="1" applyFill="0" applyBorder="0" applyAlignment="1" applyProtection="0">
      <alignment vertical="top" wrapText="1"/>
    </xf>
    <xf numFmtId="49" fontId="4" fillId="4" borderId="1" applyNumberFormat="1" applyFont="1" applyFill="1" applyBorder="1" applyAlignment="1" applyProtection="0">
      <alignment horizontal="center" vertical="center" wrapText="1"/>
    </xf>
    <xf numFmtId="49" fontId="4" fillId="4" borderId="2" applyNumberFormat="1" applyFont="1" applyFill="1" applyBorder="1" applyAlignment="1" applyProtection="0">
      <alignment horizontal="center" vertical="center" wrapText="1"/>
    </xf>
    <xf numFmtId="49" fontId="4" fillId="4" borderId="3" applyNumberFormat="1" applyFont="1" applyFill="1" applyBorder="1" applyAlignment="1" applyProtection="0">
      <alignment horizontal="center" vertical="center" wrapText="1"/>
    </xf>
    <xf numFmtId="0" fontId="4" fillId="4" borderId="4" applyNumberFormat="1" applyFont="1" applyFill="1" applyBorder="1" applyAlignment="1" applyProtection="0">
      <alignment horizontal="center" vertical="center" wrapText="1"/>
    </xf>
    <xf numFmtId="2" fontId="5" borderId="5" applyNumberFormat="1" applyFont="1" applyFill="0" applyBorder="1" applyAlignment="1" applyProtection="0">
      <alignment horizontal="center" vertical="center" wrapText="1"/>
    </xf>
    <xf numFmtId="2" fontId="5" borderId="6" applyNumberFormat="1" applyFont="1" applyFill="0" applyBorder="1" applyAlignment="1" applyProtection="0">
      <alignment horizontal="center" vertical="center" wrapText="1"/>
    </xf>
    <xf numFmtId="2" fontId="5" borderId="4" applyNumberFormat="1" applyFont="1" applyFill="0" applyBorder="1" applyAlignment="1" applyProtection="0">
      <alignment horizontal="center" vertical="center" wrapText="1"/>
    </xf>
    <xf numFmtId="49" fontId="4" fillId="4" borderId="4" applyNumberFormat="1" applyFont="1" applyFill="1" applyBorder="1" applyAlignment="1" applyProtection="0">
      <alignment horizontal="center" vertical="center" wrapText="1"/>
    </xf>
    <xf numFmtId="49" fontId="4" fillId="4" borderId="7" applyNumberFormat="1" applyFont="1" applyFill="1" applyBorder="1" applyAlignment="1" applyProtection="0">
      <alignment horizontal="center" vertical="center" wrapText="1"/>
    </xf>
    <xf numFmtId="2" fontId="5" borderId="8" applyNumberFormat="1" applyFont="1" applyFill="0" applyBorder="1" applyAlignment="1" applyProtection="0">
      <alignment horizontal="center" vertical="center" wrapText="1"/>
    </xf>
    <xf numFmtId="2" fontId="5" borderId="9" applyNumberFormat="1" applyFont="1" applyFill="0" applyBorder="1" applyAlignment="1" applyProtection="0">
      <alignment horizontal="center" vertical="center" wrapText="1"/>
    </xf>
    <xf numFmtId="2" fontId="5" borderId="7" applyNumberFormat="1" applyFont="1" applyFill="0" applyBorder="1" applyAlignment="1" applyProtection="0">
      <alignment horizontal="center" vertical="center" wrapText="1"/>
    </xf>
    <xf numFmtId="49" fontId="4" fillId="4" borderId="10" applyNumberFormat="1" applyFont="1" applyFill="1" applyBorder="1" applyAlignment="1" applyProtection="0">
      <alignment horizontal="center" vertical="center" wrapText="1"/>
    </xf>
    <xf numFmtId="49" fontId="5" borderId="11" applyNumberFormat="1" applyFont="1" applyFill="0" applyBorder="1" applyAlignment="1" applyProtection="0">
      <alignment horizontal="center" vertical="center" wrapText="1"/>
    </xf>
    <xf numFmtId="0" fontId="0" borderId="12" applyNumberFormat="0" applyFont="1" applyFill="0" applyBorder="1" applyAlignment="1" applyProtection="0">
      <alignment vertical="top" wrapText="1"/>
    </xf>
    <xf numFmtId="0" fontId="0" borderId="10" applyNumberFormat="0" applyFont="1" applyFill="0" applyBorder="1"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2" fillId="5" borderId="13" applyNumberFormat="1" applyFont="1" applyFill="1" applyBorder="1" applyAlignment="1" applyProtection="0">
      <alignment horizontal="center" vertical="center" wrapText="1"/>
    </xf>
    <xf numFmtId="49" fontId="12" fillId="5" borderId="14" applyNumberFormat="1" applyFont="1" applyFill="1" applyBorder="1" applyAlignment="1" applyProtection="0">
      <alignment horizontal="center" vertical="center" wrapText="1"/>
    </xf>
    <xf numFmtId="49" fontId="12" fillId="5" borderId="15" applyNumberFormat="1" applyFont="1" applyFill="1" applyBorder="1" applyAlignment="1" applyProtection="0">
      <alignment horizontal="center" vertical="center" wrapText="1"/>
    </xf>
    <xf numFmtId="0" fontId="5" fillId="6" borderId="16" applyNumberFormat="0" applyFont="1" applyFill="1" applyBorder="1" applyAlignment="1" applyProtection="0">
      <alignment horizontal="center" vertical="center" wrapText="1"/>
    </xf>
    <xf numFmtId="49" fontId="12" fillId="5" borderId="17" applyNumberFormat="1" applyFont="1" applyFill="1" applyBorder="1" applyAlignment="1" applyProtection="0">
      <alignment horizontal="center" vertical="center" wrapText="1"/>
    </xf>
    <xf numFmtId="49" fontId="12" fillId="5" borderId="18" applyNumberFormat="1" applyFont="1" applyFill="1" applyBorder="1" applyAlignment="1" applyProtection="0">
      <alignment horizontal="center" vertical="center" wrapText="1"/>
    </xf>
    <xf numFmtId="49" fontId="7" fillId="7" borderId="19" applyNumberFormat="1" applyFont="1" applyFill="1" applyBorder="1" applyAlignment="1" applyProtection="0">
      <alignment horizontal="center" vertical="center" wrapText="1"/>
    </xf>
    <xf numFmtId="49" fontId="7" borderId="14" applyNumberFormat="1" applyFont="1" applyFill="0" applyBorder="1" applyAlignment="1" applyProtection="0">
      <alignment horizontal="center" vertical="center" wrapText="1"/>
    </xf>
    <xf numFmtId="0" fontId="0" borderId="14" applyNumberFormat="0" applyFont="1" applyFill="0" applyBorder="1" applyAlignment="1" applyProtection="0">
      <alignment vertical="top" wrapText="1"/>
    </xf>
    <xf numFmtId="49" fontId="7" fillId="7" borderId="14" applyNumberFormat="1" applyFont="1" applyFill="1" applyBorder="1" applyAlignment="1" applyProtection="0">
      <alignment horizontal="center" vertical="center" wrapText="1"/>
    </xf>
    <xf numFmtId="0" fontId="0" borderId="20" applyNumberFormat="0" applyFont="1" applyFill="0" applyBorder="1" applyAlignment="1" applyProtection="0">
      <alignment vertical="top" wrapText="1"/>
    </xf>
    <xf numFmtId="0" fontId="0" borderId="21" applyNumberFormat="0" applyFont="1" applyFill="0" applyBorder="1" applyAlignment="1" applyProtection="0">
      <alignment vertical="top" wrapText="1"/>
    </xf>
    <xf numFmtId="0" fontId="0" borderId="22" applyNumberFormat="0" applyFont="1" applyFill="0" applyBorder="1" applyAlignment="1" applyProtection="0">
      <alignment vertical="top" wrapText="1"/>
    </xf>
    <xf numFmtId="0" fontId="0" borderId="23" applyNumberFormat="0" applyFont="1" applyFill="0" applyBorder="1" applyAlignment="1" applyProtection="0">
      <alignment vertical="top" wrapText="1"/>
    </xf>
    <xf numFmtId="0" fontId="5" fillId="6" borderId="24" applyNumberFormat="0" applyFont="1" applyFill="1" applyBorder="1" applyAlignment="1" applyProtection="0">
      <alignment horizontal="center" vertical="center" wrapText="1"/>
    </xf>
    <xf numFmtId="0" fontId="0" borderId="25" applyNumberFormat="0" applyFont="1" applyFill="0" applyBorder="1" applyAlignment="1" applyProtection="0">
      <alignment vertical="top" wrapText="1"/>
    </xf>
    <xf numFmtId="0" fontId="0" borderId="26" applyNumberFormat="0" applyFont="1" applyFill="0" applyBorder="1" applyAlignment="1" applyProtection="0">
      <alignment vertical="top" wrapText="1"/>
    </xf>
    <xf numFmtId="0" fontId="0" fillId="7" borderId="27" applyNumberFormat="0" applyFont="1" applyFill="1" applyBorder="1" applyAlignment="1" applyProtection="0">
      <alignment vertical="top" wrapText="1"/>
    </xf>
    <xf numFmtId="49" fontId="7" borderId="22" applyNumberFormat="1" applyFont="1" applyFill="0" applyBorder="1" applyAlignment="1" applyProtection="0">
      <alignment horizontal="center" vertical="center" wrapText="1"/>
    </xf>
    <xf numFmtId="0" fontId="0" fillId="7" borderId="22" applyNumberFormat="0" applyFont="1" applyFill="1" applyBorder="1" applyAlignment="1" applyProtection="0">
      <alignment vertical="top" wrapText="1"/>
    </xf>
    <xf numFmtId="49" fontId="7" borderId="28" applyNumberFormat="1" applyFont="1" applyFill="0" applyBorder="1" applyAlignment="1" applyProtection="0">
      <alignment horizontal="center" vertical="center" wrapText="1"/>
    </xf>
    <xf numFmtId="0" fontId="4" fillId="5" borderId="21" applyNumberFormat="1" applyFont="1" applyFill="1" applyBorder="1" applyAlignment="1" applyProtection="0">
      <alignment horizontal="center" vertical="center" wrapText="1"/>
    </xf>
    <xf numFmtId="0" fontId="5" borderId="22" applyNumberFormat="1" applyFont="1" applyFill="0" applyBorder="1" applyAlignment="1" applyProtection="0">
      <alignment horizontal="center" vertical="center" wrapText="1"/>
    </xf>
    <xf numFmtId="59" fontId="5" borderId="22" applyNumberFormat="1" applyFont="1" applyFill="0" applyBorder="1" applyAlignment="1" applyProtection="0">
      <alignment horizontal="center" vertical="center" wrapText="1"/>
    </xf>
    <xf numFmtId="59" fontId="5" borderId="23" applyNumberFormat="1" applyFont="1" applyFill="0" applyBorder="1" applyAlignment="1" applyProtection="0">
      <alignment horizontal="center" vertical="center" wrapText="1"/>
    </xf>
    <xf numFmtId="0" fontId="4" fillId="5" borderId="25" applyNumberFormat="1" applyFont="1" applyFill="1" applyBorder="1" applyAlignment="1" applyProtection="0">
      <alignment horizontal="center" vertical="center" wrapText="1"/>
    </xf>
    <xf numFmtId="59" fontId="5" borderId="26" applyNumberFormat="1" applyFont="1" applyFill="0" applyBorder="1" applyAlignment="1" applyProtection="0">
      <alignment horizontal="center" vertical="center" wrapText="1"/>
    </xf>
    <xf numFmtId="0" fontId="0" borderId="28" applyNumberFormat="0" applyFont="1" applyFill="0" applyBorder="1" applyAlignment="1" applyProtection="0">
      <alignment vertical="top" wrapText="1"/>
    </xf>
    <xf numFmtId="0" fontId="5" fillId="7" borderId="27" applyNumberFormat="0" applyFont="1" applyFill="1" applyBorder="1" applyAlignment="1" applyProtection="0">
      <alignment horizontal="center" vertical="center" wrapText="1"/>
    </xf>
    <xf numFmtId="0" fontId="5" fillId="7" borderId="22" applyNumberFormat="0" applyFont="1" applyFill="1" applyBorder="1" applyAlignment="1" applyProtection="0">
      <alignment horizontal="center" vertical="center" wrapText="1"/>
    </xf>
    <xf numFmtId="59" fontId="5" borderId="28" applyNumberFormat="1" applyFont="1" applyFill="0" applyBorder="1" applyAlignment="1" applyProtection="0">
      <alignment horizontal="center" vertical="center" wrapText="1"/>
    </xf>
    <xf numFmtId="49" fontId="5" fillId="7" borderId="27" applyNumberFormat="1" applyFont="1" applyFill="1" applyBorder="1" applyAlignment="1" applyProtection="0">
      <alignment horizontal="center" vertical="center" wrapText="1"/>
    </xf>
    <xf numFmtId="49" fontId="5" fillId="7" borderId="22" applyNumberFormat="1" applyFont="1" applyFill="1" applyBorder="1" applyAlignment="1" applyProtection="0">
      <alignment horizontal="center" vertical="center" wrapText="1"/>
    </xf>
    <xf numFmtId="0" fontId="5" fillId="8" borderId="22" applyNumberFormat="1" applyFont="1" applyFill="1" applyBorder="1" applyAlignment="1" applyProtection="0">
      <alignment horizontal="center" vertical="center" wrapText="1"/>
    </xf>
    <xf numFmtId="59" fontId="5" fillId="8" borderId="22" applyNumberFormat="1" applyFont="1" applyFill="1" applyBorder="1" applyAlignment="1" applyProtection="0">
      <alignment horizontal="center" vertical="center" wrapText="1"/>
    </xf>
    <xf numFmtId="59" fontId="5" fillId="8" borderId="23" applyNumberFormat="1" applyFont="1" applyFill="1" applyBorder="1" applyAlignment="1" applyProtection="0">
      <alignment horizontal="center" vertical="center" wrapText="1"/>
    </xf>
    <xf numFmtId="59" fontId="5" fillId="8" borderId="26" applyNumberFormat="1" applyFont="1" applyFill="1" applyBorder="1" applyAlignment="1" applyProtection="0">
      <alignment horizontal="center" vertical="center" wrapText="1"/>
    </xf>
    <xf numFmtId="0" fontId="5" fillId="5" borderId="22" applyNumberFormat="1" applyFont="1" applyFill="1" applyBorder="1" applyAlignment="1" applyProtection="0">
      <alignment horizontal="center" vertical="center" wrapText="1"/>
    </xf>
    <xf numFmtId="59" fontId="5" fillId="5" borderId="22" applyNumberFormat="1" applyFont="1" applyFill="1" applyBorder="1" applyAlignment="1" applyProtection="0">
      <alignment horizontal="center" vertical="center" wrapText="1"/>
    </xf>
    <xf numFmtId="59" fontId="5" fillId="5" borderId="23" applyNumberFormat="1" applyFont="1" applyFill="1" applyBorder="1" applyAlignment="1" applyProtection="0">
      <alignment horizontal="center" vertical="center" wrapText="1"/>
    </xf>
    <xf numFmtId="59" fontId="5" fillId="5" borderId="26" applyNumberFormat="1" applyFont="1" applyFill="1" applyBorder="1" applyAlignment="1" applyProtection="0">
      <alignment horizontal="center" vertical="center" wrapText="1"/>
    </xf>
    <xf numFmtId="59" fontId="5" fillId="9" borderId="22" applyNumberFormat="1" applyFont="1" applyFill="1" applyBorder="1" applyAlignment="1" applyProtection="0">
      <alignment horizontal="center" vertical="center" wrapText="1"/>
    </xf>
    <xf numFmtId="59" fontId="5" fillId="9" borderId="28" applyNumberFormat="1" applyFont="1" applyFill="1" applyBorder="1" applyAlignment="1" applyProtection="0">
      <alignment horizontal="center" vertical="center" wrapText="1"/>
    </xf>
    <xf numFmtId="59" fontId="5" borderId="27" applyNumberFormat="1" applyFont="1" applyFill="0" applyBorder="1" applyAlignment="1" applyProtection="0">
      <alignment horizontal="center" vertical="center" wrapText="1"/>
    </xf>
    <xf numFmtId="0" fontId="5" borderId="22" applyNumberFormat="0" applyFont="1" applyFill="0" applyBorder="1" applyAlignment="1" applyProtection="0">
      <alignment horizontal="center" vertical="center" wrapText="1"/>
    </xf>
    <xf numFmtId="0" fontId="5" borderId="28" applyNumberFormat="0" applyFont="1" applyFill="0" applyBorder="1" applyAlignment="1" applyProtection="0">
      <alignment horizontal="center" vertical="center" wrapText="1"/>
    </xf>
    <xf numFmtId="59" fontId="5" borderId="29" applyNumberFormat="1" applyFont="1" applyFill="0" applyBorder="1" applyAlignment="1" applyProtection="0">
      <alignment horizontal="center" vertical="center" wrapText="1"/>
    </xf>
    <xf numFmtId="59" fontId="5" borderId="30" applyNumberFormat="1" applyFont="1" applyFill="0" applyBorder="1" applyAlignment="1" applyProtection="0">
      <alignment horizontal="center" vertical="center" wrapText="1"/>
    </xf>
    <xf numFmtId="0" fontId="5" borderId="30" applyNumberFormat="0" applyFont="1" applyFill="0" applyBorder="1" applyAlignment="1" applyProtection="0">
      <alignment horizontal="center" vertical="center" wrapText="1"/>
    </xf>
    <xf numFmtId="0" fontId="5" borderId="31" applyNumberFormat="0" applyFont="1" applyFill="0" applyBorder="1" applyAlignment="1" applyProtection="0">
      <alignment horizontal="center" vertical="center" wrapText="1"/>
    </xf>
    <xf numFmtId="0" fontId="9" borderId="32" applyNumberFormat="0" applyFont="1" applyFill="0" applyBorder="1" applyAlignment="1" applyProtection="0">
      <alignment horizontal="left" vertical="center"/>
    </xf>
    <xf numFmtId="0" fontId="5" borderId="33" applyNumberFormat="0" applyFont="1" applyFill="0" applyBorder="1" applyAlignment="1" applyProtection="0">
      <alignment horizontal="center" vertical="center" wrapText="1"/>
    </xf>
    <xf numFmtId="59" fontId="5" borderId="33" applyNumberFormat="1" applyFont="1" applyFill="0" applyBorder="1" applyAlignment="1" applyProtection="0">
      <alignment horizontal="center" vertical="center" wrapText="1"/>
    </xf>
    <xf numFmtId="59" fontId="5" borderId="34" applyNumberFormat="1" applyFont="1" applyFill="0" applyBorder="1" applyAlignment="1" applyProtection="0">
      <alignment horizontal="center" vertical="center" wrapText="1"/>
    </xf>
    <xf numFmtId="0" fontId="4" borderId="35" applyNumberFormat="0" applyFont="1" applyFill="0" applyBorder="1" applyAlignment="1" applyProtection="0">
      <alignment horizontal="center" vertical="center" wrapText="1"/>
    </xf>
    <xf numFmtId="59" fontId="5" borderId="36" applyNumberFormat="1" applyFont="1" applyFill="0" applyBorder="1" applyAlignment="1" applyProtection="0">
      <alignment horizontal="center" vertical="center" wrapText="1"/>
    </xf>
    <xf numFmtId="59" fontId="5" borderId="37" applyNumberFormat="1" applyFont="1" applyFill="0" applyBorder="1" applyAlignment="1" applyProtection="0">
      <alignment horizontal="center" vertical="center" wrapText="1"/>
    </xf>
    <xf numFmtId="59" fontId="5" borderId="5" applyNumberFormat="1" applyFont="1" applyFill="0" applyBorder="1" applyAlignment="1" applyProtection="0">
      <alignment horizontal="center" vertical="center" wrapText="1"/>
    </xf>
    <xf numFmtId="0" fontId="5" borderId="5" applyNumberFormat="0" applyFont="1" applyFill="0" applyBorder="1" applyAlignment="1" applyProtection="0">
      <alignment horizontal="center" vertical="center" wrapText="1"/>
    </xf>
    <xf numFmtId="0" fontId="5" borderId="6" applyNumberFormat="0" applyFont="1" applyFill="0" applyBorder="1" applyAlignment="1" applyProtection="0">
      <alignment horizontal="center" vertical="center" wrapText="1"/>
    </xf>
    <xf numFmtId="0" fontId="9" borderId="4" applyNumberFormat="0" applyFont="1" applyFill="0" applyBorder="1" applyAlignment="1" applyProtection="0">
      <alignment horizontal="left" vertical="center"/>
    </xf>
    <xf numFmtId="59" fontId="5" borderId="38" applyNumberFormat="1" applyFont="1" applyFill="0" applyBorder="1" applyAlignment="1" applyProtection="0">
      <alignment horizontal="center" vertical="center" wrapText="1"/>
    </xf>
    <xf numFmtId="0" fontId="4" borderId="39" applyNumberFormat="0" applyFont="1" applyFill="0" applyBorder="1" applyAlignment="1" applyProtection="0">
      <alignment horizontal="center" vertical="center" wrapText="1"/>
    </xf>
    <xf numFmtId="59" fontId="5" borderId="40" applyNumberFormat="1" applyFont="1" applyFill="0" applyBorder="1" applyAlignment="1" applyProtection="0">
      <alignment horizontal="center" vertical="center" wrapText="1"/>
    </xf>
    <xf numFmtId="0" fontId="5" borderId="38" applyNumberFormat="0" applyFont="1" applyFill="0" applyBorder="1" applyAlignment="1" applyProtection="0">
      <alignment horizontal="center" vertical="center" wrapText="1"/>
    </xf>
    <xf numFmtId="0" fontId="5" borderId="40" applyNumberFormat="0" applyFont="1" applyFill="0" applyBorder="1" applyAlignment="1" applyProtection="0">
      <alignment horizontal="center" vertical="center" wrapText="1"/>
    </xf>
    <xf numFmtId="49" fontId="9" borderId="4" applyNumberFormat="1" applyFont="1" applyFill="0" applyBorder="1" applyAlignment="1" applyProtection="0">
      <alignment horizontal="left" vertical="center"/>
    </xf>
    <xf numFmtId="49" fontId="4" borderId="4" applyNumberFormat="1" applyFont="1" applyFill="0" applyBorder="1" applyAlignment="1" applyProtection="0">
      <alignment horizontal="center" vertical="center" wrapText="1"/>
    </xf>
    <xf numFmtId="0" fontId="9" borderId="5" applyNumberFormat="0" applyFont="1" applyFill="0" applyBorder="1" applyAlignment="1" applyProtection="0">
      <alignment horizontal="left" vertical="center"/>
    </xf>
    <xf numFmtId="49" fontId="4" borderId="39" applyNumberFormat="1" applyFont="1" applyFill="0" applyBorder="1" applyAlignment="1" applyProtection="0">
      <alignment horizontal="center" vertical="center" wrapText="1"/>
    </xf>
    <xf numFmtId="0" fontId="5" borderId="37" applyNumberFormat="0" applyFont="1" applyFill="0" applyBorder="1" applyAlignment="1" applyProtection="0">
      <alignment horizontal="center" vertical="center" wrapText="1"/>
    </xf>
    <xf numFmtId="59" fontId="5" borderId="6" applyNumberFormat="1" applyFont="1" applyFill="0" applyBorder="1" applyAlignment="1" applyProtection="0">
      <alignment horizontal="center" vertical="center" wrapText="1"/>
    </xf>
    <xf numFmtId="49" fontId="14" fillId="5" borderId="4" applyNumberFormat="1" applyFont="1" applyFill="1" applyBorder="1" applyAlignment="1" applyProtection="0">
      <alignment horizontal="center" vertical="center" wrapText="1"/>
    </xf>
    <xf numFmtId="49" fontId="14" fillId="5" borderId="39" applyNumberFormat="1" applyFont="1" applyFill="1" applyBorder="1" applyAlignment="1" applyProtection="0">
      <alignment horizontal="center" vertical="center" wrapText="1"/>
    </xf>
    <xf numFmtId="0" fontId="5" borderId="5" applyNumberFormat="1" applyFont="1" applyFill="0" applyBorder="1" applyAlignment="1" applyProtection="0">
      <alignment horizontal="center" vertical="center" wrapText="1"/>
    </xf>
    <xf numFmtId="49" fontId="14" borderId="4" applyNumberFormat="1" applyFont="1" applyFill="0" applyBorder="1" applyAlignment="1" applyProtection="0">
      <alignment horizontal="left" vertical="center"/>
    </xf>
    <xf numFmtId="49" fontId="14" borderId="39" applyNumberFormat="1" applyFont="1" applyFill="0" applyBorder="1" applyAlignment="1" applyProtection="0">
      <alignment horizontal="left" vertical="center"/>
    </xf>
    <xf numFmtId="49" fontId="14" fillId="8" borderId="4" applyNumberFormat="1" applyFont="1" applyFill="1" applyBorder="1" applyAlignment="1" applyProtection="0">
      <alignment horizontal="center" vertical="center" wrapText="1"/>
    </xf>
    <xf numFmtId="49" fontId="14" fillId="8" borderId="39" applyNumberFormat="1" applyFont="1" applyFill="1" applyBorder="1" applyAlignment="1" applyProtection="0">
      <alignment horizontal="center" vertical="center" wrapText="1"/>
    </xf>
    <xf numFmtId="0" fontId="4" fillId="5" borderId="4" applyNumberFormat="0" applyFont="1" applyFill="1" applyBorder="1" applyAlignment="1" applyProtection="0">
      <alignment horizontal="center" vertical="center" wrapText="1"/>
    </xf>
    <xf numFmtId="0" fontId="4" fillId="5" borderId="39" applyNumberFormat="0" applyFont="1" applyFill="1" applyBorder="1" applyAlignment="1" applyProtection="0">
      <alignment horizontal="center" vertical="center" wrapText="1"/>
    </xf>
    <xf numFmtId="0" fontId="5" fillId="9" borderId="5" applyNumberFormat="0" applyFont="1" applyFill="1" applyBorder="1" applyAlignment="1" applyProtection="0">
      <alignment horizontal="center" vertical="center" wrapText="1"/>
    </xf>
    <xf numFmtId="49" fontId="5" borderId="5" applyNumberFormat="1" applyFont="1" applyFill="0" applyBorder="1" applyAlignment="1" applyProtection="0">
      <alignment horizontal="left" vertical="center"/>
    </xf>
    <xf numFmtId="0" fontId="4" fillId="5" borderId="7" applyNumberFormat="0" applyFont="1" applyFill="1" applyBorder="1" applyAlignment="1" applyProtection="0">
      <alignment horizontal="center" vertical="center" wrapText="1"/>
    </xf>
    <xf numFmtId="0" fontId="5" fillId="8" borderId="8" applyNumberFormat="0" applyFont="1" applyFill="1" applyBorder="1" applyAlignment="1" applyProtection="0">
      <alignment horizontal="center" vertical="center" wrapText="1"/>
    </xf>
    <xf numFmtId="49" fontId="5" borderId="8" applyNumberFormat="1" applyFont="1" applyFill="0" applyBorder="1" applyAlignment="1" applyProtection="0">
      <alignment horizontal="left" vertical="center"/>
    </xf>
    <xf numFmtId="59" fontId="5" borderId="41" applyNumberFormat="1" applyFont="1" applyFill="0" applyBorder="1" applyAlignment="1" applyProtection="0">
      <alignment horizontal="center" vertical="center" wrapText="1"/>
    </xf>
    <xf numFmtId="0" fontId="5" fillId="6" borderId="42" applyNumberFormat="0" applyFont="1" applyFill="1" applyBorder="1" applyAlignment="1" applyProtection="0">
      <alignment horizontal="center" vertical="center" wrapText="1"/>
    </xf>
    <xf numFmtId="0" fontId="4" fillId="5" borderId="43" applyNumberFormat="0" applyFont="1" applyFill="1" applyBorder="1" applyAlignment="1" applyProtection="0">
      <alignment horizontal="center" vertical="center" wrapText="1"/>
    </xf>
    <xf numFmtId="0" fontId="5" borderId="8" applyNumberFormat="0" applyFont="1" applyFill="0" applyBorder="1" applyAlignment="1" applyProtection="0">
      <alignment horizontal="center" vertical="center" wrapText="1"/>
    </xf>
    <xf numFmtId="59" fontId="5" borderId="8" applyNumberFormat="1" applyFont="1" applyFill="0" applyBorder="1" applyAlignment="1" applyProtection="0">
      <alignment horizontal="center" vertical="center" wrapText="1"/>
    </xf>
    <xf numFmtId="59" fontId="5" borderId="44" applyNumberFormat="1" applyFont="1" applyFill="0" applyBorder="1" applyAlignment="1" applyProtection="0">
      <alignment horizontal="center" vertical="center" wrapText="1"/>
    </xf>
    <xf numFmtId="0" fontId="5" borderId="45" applyNumberFormat="0" applyFont="1" applyFill="0" applyBorder="1" applyAlignment="1" applyProtection="0">
      <alignment horizontal="center" vertical="center" wrapText="1"/>
    </xf>
    <xf numFmtId="59" fontId="5" borderId="9"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5" fillId="6" borderId="46" applyNumberFormat="0" applyFont="1" applyFill="1" applyBorder="1" applyAlignment="1" applyProtection="0">
      <alignment horizontal="center" vertical="center" wrapText="1"/>
    </xf>
    <xf numFmtId="0" fontId="5" fillId="6" borderId="47" applyNumberFormat="0" applyFont="1" applyFill="1" applyBorder="1" applyAlignment="1" applyProtection="0">
      <alignment horizontal="center" vertical="center" wrapText="1"/>
    </xf>
    <xf numFmtId="49" fontId="5" fillId="7" borderId="29" applyNumberFormat="1" applyFont="1" applyFill="1" applyBorder="1" applyAlignment="1" applyProtection="0">
      <alignment horizontal="center" vertical="center" wrapText="1"/>
    </xf>
    <xf numFmtId="49" fontId="5" fillId="7" borderId="30" applyNumberFormat="1" applyFont="1" applyFill="1" applyBorder="1" applyAlignment="1" applyProtection="0">
      <alignment horizontal="center" vertical="center" wrapText="1"/>
    </xf>
    <xf numFmtId="59" fontId="5" borderId="31"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49" fontId="5" fillId="7" borderId="48" applyNumberFormat="1" applyFont="1" applyFill="1" applyBorder="1" applyAlignment="1" applyProtection="0">
      <alignment horizontal="center" vertical="center" wrapText="1"/>
    </xf>
    <xf numFmtId="59" fontId="5" borderId="21" applyNumberFormat="1" applyFont="1" applyFill="0" applyBorder="1" applyAlignment="1" applyProtection="0">
      <alignment horizontal="center" vertical="center" wrapText="1"/>
    </xf>
    <xf numFmtId="59" fontId="5" fillId="9" borderId="21" applyNumberFormat="1" applyFont="1" applyFill="1" applyBorder="1" applyAlignment="1" applyProtection="0">
      <alignment horizontal="center" vertical="center" wrapText="1"/>
    </xf>
    <xf numFmtId="49" fontId="5" fillId="7" borderId="49" applyNumberFormat="1" applyFont="1" applyFill="1" applyBorder="1" applyAlignment="1" applyProtection="0">
      <alignment horizontal="center" vertical="center" wrapText="1"/>
    </xf>
    <xf numFmtId="49" fontId="5" fillId="7" borderId="50" applyNumberFormat="1" applyFont="1" applyFill="1" applyBorder="1" applyAlignment="1" applyProtection="0">
      <alignment horizontal="center" vertical="center" wrapText="1"/>
    </xf>
    <xf numFmtId="59" fontId="5" borderId="32" applyNumberFormat="1" applyFont="1" applyFill="0" applyBorder="1" applyAlignment="1" applyProtection="0">
      <alignment horizontal="center" vertical="center" wrapText="1"/>
    </xf>
    <xf numFmtId="59" fontId="5" borderId="51" applyNumberFormat="1" applyFont="1" applyFill="0" applyBorder="1" applyAlignment="1" applyProtection="0">
      <alignment horizontal="center" vertical="center" wrapText="1"/>
    </xf>
    <xf numFmtId="49" fontId="5" fillId="7" borderId="52" applyNumberFormat="1" applyFont="1" applyFill="1" applyBorder="1" applyAlignment="1" applyProtection="0">
      <alignment horizontal="center" vertical="center" wrapText="1"/>
    </xf>
    <xf numFmtId="59" fontId="5" borderId="4" applyNumberFormat="1" applyFont="1" applyFill="0" applyBorder="1" applyAlignment="1" applyProtection="0">
      <alignment horizontal="center" vertical="center" wrapText="1"/>
    </xf>
    <xf numFmtId="59" fontId="5" borderId="53" applyNumberFormat="1" applyFont="1" applyFill="0" applyBorder="1" applyAlignment="1" applyProtection="0">
      <alignment horizontal="center" vertical="center" wrapText="1"/>
    </xf>
    <xf numFmtId="59" fontId="5" borderId="54"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fillId="7" borderId="55" applyNumberFormat="0" applyFont="1" applyFill="1" applyBorder="1" applyAlignment="1" applyProtection="0">
      <alignment vertical="top" wrapText="1"/>
    </xf>
    <xf numFmtId="49" fontId="7" borderId="32" applyNumberFormat="1" applyFont="1" applyFill="0" applyBorder="1" applyAlignment="1" applyProtection="0">
      <alignment horizontal="center" vertical="center" wrapText="1"/>
    </xf>
    <xf numFmtId="49" fontId="7" borderId="51" applyNumberFormat="1" applyFont="1" applyFill="0" applyBorder="1" applyAlignment="1" applyProtection="0">
      <alignment horizontal="center" vertical="center" wrapText="1"/>
    </xf>
    <xf numFmtId="0" fontId="0" fillId="7" borderId="49" applyNumberFormat="0" applyFont="1" applyFill="1" applyBorder="1" applyAlignment="1" applyProtection="0">
      <alignment vertical="top" wrapText="1"/>
    </xf>
    <xf numFmtId="0" fontId="4" fillId="5" borderId="32" applyNumberFormat="1" applyFont="1" applyFill="1" applyBorder="1" applyAlignment="1" applyProtection="0">
      <alignment horizontal="center" vertical="center" wrapText="1"/>
    </xf>
    <xf numFmtId="0" fontId="5" borderId="33" applyNumberFormat="1" applyFont="1" applyFill="0" applyBorder="1" applyAlignment="1" applyProtection="0">
      <alignment horizontal="center" vertical="center" wrapText="1"/>
    </xf>
    <xf numFmtId="0" fontId="4" fillId="5" borderId="35" applyNumberFormat="1" applyFont="1" applyFill="1" applyBorder="1" applyAlignment="1" applyProtection="0">
      <alignment horizontal="center" vertical="center" wrapText="1"/>
    </xf>
    <xf numFmtId="0" fontId="0" fillId="7" borderId="50" applyNumberFormat="0" applyFont="1" applyFill="1" applyBorder="1" applyAlignment="1" applyProtection="0">
      <alignment vertical="top" wrapText="1"/>
    </xf>
    <xf numFmtId="0" fontId="0" borderId="4" applyNumberFormat="0" applyFont="1" applyFill="0" applyBorder="1" applyAlignment="1" applyProtection="0">
      <alignment vertical="top" wrapText="1"/>
    </xf>
    <xf numFmtId="0" fontId="0" borderId="6" applyNumberFormat="0" applyFont="1" applyFill="0" applyBorder="1" applyAlignment="1" applyProtection="0">
      <alignment vertical="top" wrapText="1"/>
    </xf>
    <xf numFmtId="0" fontId="0" fillId="7" borderId="52" applyNumberFormat="0" applyFont="1" applyFill="1" applyBorder="1" applyAlignment="1" applyProtection="0">
      <alignment vertical="top" wrapText="1"/>
    </xf>
    <xf numFmtId="0" fontId="4" fillId="5" borderId="4" applyNumberFormat="1" applyFont="1" applyFill="1" applyBorder="1" applyAlignment="1" applyProtection="0">
      <alignment horizontal="center" vertical="center" wrapText="1"/>
    </xf>
    <xf numFmtId="0" fontId="4" fillId="5" borderId="39" applyNumberFormat="1" applyFont="1" applyFill="1" applyBorder="1" applyAlignment="1" applyProtection="0">
      <alignment horizontal="center" vertical="center" wrapText="1"/>
    </xf>
    <xf numFmtId="0" fontId="5" fillId="7" borderId="50" applyNumberFormat="0" applyFont="1" applyFill="1" applyBorder="1" applyAlignment="1" applyProtection="0">
      <alignment horizontal="center" vertical="center" wrapText="1"/>
    </xf>
    <xf numFmtId="0" fontId="5" fillId="7" borderId="52" applyNumberFormat="0" applyFont="1" applyFill="1" applyBorder="1" applyAlignment="1" applyProtection="0">
      <alignment horizontal="center" vertical="center" wrapText="1"/>
    </xf>
    <xf numFmtId="0" fontId="5" fillId="9" borderId="5" applyNumberFormat="1" applyFont="1" applyFill="1" applyBorder="1" applyAlignment="1" applyProtection="0">
      <alignment horizontal="center" vertical="center" wrapText="1"/>
    </xf>
    <xf numFmtId="59" fontId="5" fillId="9" borderId="5" applyNumberFormat="1" applyFont="1" applyFill="1" applyBorder="1" applyAlignment="1" applyProtection="0">
      <alignment horizontal="center" vertical="center" wrapText="1"/>
    </xf>
    <xf numFmtId="59" fontId="5" fillId="9" borderId="38" applyNumberFormat="1" applyFont="1" applyFill="1" applyBorder="1" applyAlignment="1" applyProtection="0">
      <alignment horizontal="center" vertical="center" wrapText="1"/>
    </xf>
    <xf numFmtId="59" fontId="5" fillId="9" borderId="40" applyNumberFormat="1" applyFont="1" applyFill="1" applyBorder="1" applyAlignment="1" applyProtection="0">
      <alignment horizontal="center" vertical="center" wrapText="1"/>
    </xf>
    <xf numFmtId="59" fontId="5" fillId="9" borderId="4" applyNumberFormat="1" applyFont="1" applyFill="1" applyBorder="1" applyAlignment="1" applyProtection="0">
      <alignment horizontal="center" vertical="center" wrapText="1"/>
    </xf>
    <xf numFmtId="59" fontId="5" fillId="9" borderId="6" applyNumberFormat="1" applyFont="1" applyFill="1" applyBorder="1" applyAlignment="1" applyProtection="0">
      <alignment horizontal="center" vertical="center" wrapText="1"/>
    </xf>
    <xf numFmtId="0" fontId="4" fillId="5" borderId="56" applyNumberFormat="1" applyFont="1" applyFill="1" applyBorder="1" applyAlignment="1" applyProtection="0">
      <alignment horizontal="center" vertical="center" wrapText="1"/>
    </xf>
    <xf numFmtId="0" fontId="5" borderId="57" applyNumberFormat="1" applyFont="1" applyFill="0" applyBorder="1" applyAlignment="1" applyProtection="0">
      <alignment horizontal="center" vertical="center" wrapText="1"/>
    </xf>
    <xf numFmtId="49" fontId="9" borderId="5"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49" fontId="12" fillId="5" borderId="58" applyNumberFormat="1" applyFont="1" applyFill="1" applyBorder="1" applyAlignment="1" applyProtection="0">
      <alignment horizontal="center" vertical="center" wrapText="1"/>
    </xf>
    <xf numFmtId="49" fontId="12" fillId="5" borderId="20" applyNumberFormat="1" applyFont="1" applyFill="1" applyBorder="1" applyAlignment="1" applyProtection="0">
      <alignment horizontal="center" vertical="center" wrapText="1"/>
    </xf>
    <xf numFmtId="0" fontId="16" fillId="5" borderId="59" applyNumberFormat="0" applyFont="1" applyFill="1" applyBorder="1" applyAlignment="1" applyProtection="0">
      <alignment vertical="top" wrapText="1"/>
    </xf>
    <xf numFmtId="0" fontId="4" fillId="5" borderId="60" applyNumberFormat="1" applyFont="1" applyFill="1" applyBorder="1" applyAlignment="1" applyProtection="0">
      <alignment horizontal="center" vertical="center" wrapText="1"/>
    </xf>
    <xf numFmtId="0" fontId="5" borderId="61" applyNumberFormat="1" applyFont="1" applyFill="0" applyBorder="1" applyAlignment="1" applyProtection="0">
      <alignment horizontal="center" vertical="center" wrapText="1"/>
    </xf>
    <xf numFmtId="0" fontId="5" borderId="62" applyNumberFormat="1" applyFont="1" applyFill="0" applyBorder="1" applyAlignment="1" applyProtection="0">
      <alignment horizontal="center" vertical="center" wrapText="1"/>
    </xf>
    <xf numFmtId="49" fontId="4" fillId="5" borderId="60" applyNumberFormat="1" applyFont="1" applyFill="1" applyBorder="1" applyAlignment="1" applyProtection="0">
      <alignment horizontal="center" vertical="center" wrapText="1"/>
    </xf>
    <xf numFmtId="0" fontId="9" borderId="62" applyNumberFormat="0" applyFont="1" applyFill="0" applyBorder="1" applyAlignment="1" applyProtection="0">
      <alignment horizontal="left" vertical="center"/>
    </xf>
    <xf numFmtId="49" fontId="4" borderId="35" applyNumberFormat="1" applyFont="1" applyFill="0" applyBorder="1" applyAlignment="1" applyProtection="0">
      <alignment horizontal="center" vertical="center" wrapText="1"/>
    </xf>
    <xf numFmtId="49" fontId="9" borderId="62" applyNumberFormat="1" applyFont="1" applyFill="0" applyBorder="1" applyAlignment="1" applyProtection="0">
      <alignment horizontal="left" vertical="center"/>
    </xf>
    <xf numFmtId="49" fontId="14" fillId="5" borderId="60" applyNumberFormat="1" applyFont="1" applyFill="1" applyBorder="1" applyAlignment="1" applyProtection="0">
      <alignment horizontal="center" vertical="center" wrapText="1"/>
    </xf>
    <xf numFmtId="59" fontId="5" borderId="62" applyNumberFormat="1" applyFont="1" applyFill="0" applyBorder="1" applyAlignment="1" applyProtection="0">
      <alignment horizontal="center" vertical="center" wrapText="1"/>
    </xf>
    <xf numFmtId="49" fontId="14" fillId="5" borderId="63" applyNumberFormat="1" applyFont="1" applyFill="1" applyBorder="1" applyAlignment="1" applyProtection="0">
      <alignment horizontal="center" vertical="center" wrapText="1"/>
    </xf>
    <xf numFmtId="59" fontId="5" borderId="64" applyNumberFormat="1" applyFont="1" applyFill="0" applyBorder="1" applyAlignment="1" applyProtection="0">
      <alignment horizontal="center" vertical="center" wrapText="1"/>
    </xf>
    <xf numFmtId="49" fontId="14" fillId="5" borderId="43"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59" fontId="5" fillId="8" borderId="28" applyNumberFormat="1" applyFont="1" applyFill="1" applyBorder="1" applyAlignment="1" applyProtection="0">
      <alignment horizontal="center" vertical="center" wrapText="1"/>
    </xf>
    <xf numFmtId="0" fontId="4" fillId="5" borderId="65" applyNumberFormat="1" applyFont="1" applyFill="1" applyBorder="1" applyAlignment="1" applyProtection="0">
      <alignment horizontal="center" vertical="center" wrapText="1"/>
    </xf>
    <xf numFmtId="0" fontId="5" borderId="30" applyNumberFormat="1" applyFont="1" applyFill="0" applyBorder="1" applyAlignment="1" applyProtection="0">
      <alignment horizontal="center" vertical="center" wrapText="1"/>
    </xf>
    <xf numFmtId="59" fontId="5" borderId="66" applyNumberFormat="1" applyFont="1" applyFill="0" applyBorder="1" applyAlignment="1" applyProtection="0">
      <alignment horizontal="center" vertical="center" wrapText="1"/>
    </xf>
    <xf numFmtId="0" fontId="4" fillId="5" borderId="67" applyNumberFormat="1" applyFont="1" applyFill="1" applyBorder="1" applyAlignment="1" applyProtection="0">
      <alignment horizontal="center" vertical="center" wrapText="1"/>
    </xf>
    <xf numFmtId="49" fontId="4" fillId="5" borderId="4" applyNumberFormat="1" applyFont="1" applyFill="1" applyBorder="1" applyAlignment="1" applyProtection="0">
      <alignment horizontal="center" vertical="center" wrapText="1"/>
    </xf>
    <xf numFmtId="49" fontId="4" fillId="5" borderId="39" applyNumberFormat="1" applyFont="1" applyFill="1" applyBorder="1" applyAlignment="1" applyProtection="0">
      <alignment horizontal="center" vertical="center" wrapText="1"/>
    </xf>
    <xf numFmtId="49" fontId="14" fillId="5" borderId="7"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0" borderId="59" applyNumberFormat="0" applyFont="1" applyFill="0" applyBorder="1" applyAlignment="1" applyProtection="0">
      <alignment vertical="top" wrapText="1"/>
    </xf>
    <xf numFmtId="0" fontId="4" fillId="9" borderId="39" applyNumberFormat="1" applyFont="1" applyFill="1" applyBorder="1" applyAlignment="1" applyProtection="0">
      <alignment horizontal="center" vertical="center" wrapText="1"/>
    </xf>
    <xf numFmtId="0" fontId="9" borderId="39" applyNumberFormat="0" applyFont="1" applyFill="0" applyBorder="1" applyAlignment="1" applyProtection="0">
      <alignment horizontal="left" vertical="center"/>
    </xf>
    <xf numFmtId="49" fontId="9" borderId="39"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0" fontId="4" fillId="5" borderId="60" applyNumberFormat="0" applyFont="1" applyFill="1" applyBorder="1" applyAlignment="1" applyProtection="0">
      <alignment horizontal="center" vertical="center" wrapText="1"/>
    </xf>
    <xf numFmtId="0" fontId="5" borderId="62" applyNumberFormat="0" applyFont="1" applyFill="0" applyBorder="1" applyAlignment="1" applyProtection="0">
      <alignment horizontal="left" vertical="center"/>
    </xf>
    <xf numFmtId="59" fontId="5" borderId="5" applyNumberFormat="1" applyFont="1" applyFill="0" applyBorder="1" applyAlignment="1" applyProtection="0">
      <alignment horizontal="left" vertical="center"/>
    </xf>
    <xf numFmtId="49" fontId="5" borderId="62" applyNumberFormat="1" applyFont="1" applyFill="0" applyBorder="1" applyAlignment="1" applyProtection="0">
      <alignment horizontal="left" vertical="center"/>
    </xf>
    <xf numFmtId="0" fontId="4" fillId="5" borderId="63" applyNumberFormat="0" applyFont="1" applyFill="1" applyBorder="1" applyAlignment="1" applyProtection="0">
      <alignment horizontal="center" vertical="center" wrapText="1"/>
    </xf>
    <xf numFmtId="0" fontId="5" borderId="64" applyNumberFormat="0" applyFont="1" applyFill="0" applyBorder="1" applyAlignment="1" applyProtection="0">
      <alignment horizontal="center" vertical="center" wrapText="1"/>
    </xf>
    <xf numFmtId="0" fontId="5" borderId="41" applyNumberFormat="0" applyFont="1" applyFill="0" applyBorder="1" applyAlignment="1" applyProtection="0">
      <alignment horizontal="center" vertical="center" wrapText="1"/>
    </xf>
    <xf numFmtId="0" fontId="5" borderId="9"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5" fillId="8" borderId="5" applyNumberFormat="1" applyFont="1" applyFill="1" applyBorder="1" applyAlignment="1" applyProtection="0">
      <alignment horizontal="center" vertical="center" wrapText="1"/>
    </xf>
    <xf numFmtId="59" fontId="5" fillId="8" borderId="5" applyNumberFormat="1" applyFont="1" applyFill="1" applyBorder="1" applyAlignment="1" applyProtection="0">
      <alignment horizontal="center" vertical="center" wrapText="1"/>
    </xf>
    <xf numFmtId="59" fontId="5" fillId="8" borderId="38" applyNumberFormat="1" applyFont="1" applyFill="1" applyBorder="1" applyAlignment="1" applyProtection="0">
      <alignment horizontal="center" vertical="center" wrapText="1"/>
    </xf>
    <xf numFmtId="59" fontId="5" fillId="8" borderId="40"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7" borderId="4" applyNumberFormat="0" applyFont="1" applyFill="0" applyBorder="1" applyAlignment="1" applyProtection="0">
      <alignment horizontal="center" vertical="center" wrapText="1"/>
    </xf>
    <xf numFmtId="0" fontId="7" borderId="6" applyNumberFormat="0" applyFont="1" applyFill="0" applyBorder="1" applyAlignment="1" applyProtection="0">
      <alignment horizontal="center" vertical="center" wrapText="1"/>
    </xf>
    <xf numFmtId="59" fontId="5" borderId="45"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borderId="68" applyNumberFormat="0" applyFont="1" applyFill="0" applyBorder="1" applyAlignment="1" applyProtection="0">
      <alignment vertical="top" wrapText="1"/>
    </xf>
    <xf numFmtId="0" fontId="4" borderId="4"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5" borderId="50" applyNumberFormat="1" applyFont="1" applyFill="0" applyBorder="1" applyAlignment="1" applyProtection="0">
      <alignment horizontal="left" vertical="center"/>
    </xf>
    <xf numFmtId="0" fontId="0" borderId="52" applyNumberFormat="0" applyFont="1" applyFill="0" applyBorder="1"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16" fillId="5" borderId="68" applyNumberFormat="0" applyFont="1" applyFill="1" applyBorder="1" applyAlignment="1" applyProtection="0">
      <alignment vertical="top" wrapText="1"/>
    </xf>
    <xf numFmtId="0" fontId="4" fillId="5" borderId="69" applyNumberFormat="1" applyFont="1" applyFill="1" applyBorder="1" applyAlignment="1" applyProtection="0">
      <alignment horizontal="center" vertical="center" wrapText="1"/>
    </xf>
    <xf numFmtId="0" fontId="5" borderId="62"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4" borderId="70"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5" borderId="40"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14" borderId="4" applyNumberFormat="0" applyFont="1" applyFill="0" applyBorder="1" applyAlignment="1" applyProtection="0">
      <alignment horizontal="center" vertical="center" wrapText="1"/>
    </xf>
    <xf numFmtId="0" fontId="14" borderId="39" applyNumberFormat="0" applyFont="1" applyFill="0" applyBorder="1" applyAlignment="1" applyProtection="0">
      <alignment horizontal="center" vertical="center" wrapText="1"/>
    </xf>
    <xf numFmtId="0" fontId="5" fillId="6" borderId="71" applyNumberFormat="0" applyFont="1" applyFill="1" applyBorder="1" applyAlignment="1" applyProtection="0">
      <alignment horizontal="center" vertical="center" wrapText="1"/>
    </xf>
    <xf numFmtId="0" fontId="5" borderId="5" applyNumberFormat="0" applyFont="1" applyFill="0" applyBorder="1" applyAlignment="1" applyProtection="0">
      <alignment horizontal="left" vertical="center"/>
    </xf>
    <xf numFmtId="0" fontId="4" borderId="7" applyNumberFormat="0" applyFont="1" applyFill="0" applyBorder="1" applyAlignment="1" applyProtection="0">
      <alignment horizontal="center" vertical="center" wrapText="1"/>
    </xf>
    <xf numFmtId="0" fontId="5" borderId="8" applyNumberFormat="0" applyFont="1" applyFill="0" applyBorder="1" applyAlignment="1" applyProtection="0">
      <alignment horizontal="left" vertical="center"/>
    </xf>
    <xf numFmtId="0" fontId="4" borderId="43"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9" borderId="5"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59" fontId="5" fillId="8" borderId="6"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4" borderId="4" applyNumberFormat="0" applyFont="1" applyFill="0" applyBorder="1" applyAlignment="1" applyProtection="0">
      <alignment horizontal="left" vertical="center"/>
    </xf>
    <xf numFmtId="0" fontId="4" borderId="39" applyNumberFormat="0" applyFont="1" applyFill="0" applyBorder="1" applyAlignment="1" applyProtection="0">
      <alignment horizontal="left" vertical="center"/>
    </xf>
    <xf numFmtId="49" fontId="4" borderId="4" applyNumberFormat="1" applyFont="1" applyFill="0" applyBorder="1" applyAlignment="1" applyProtection="0">
      <alignment horizontal="left" vertical="center"/>
    </xf>
    <xf numFmtId="49" fontId="4" borderId="39"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bdc0bf"/>
      <rgbColor rgb="ffa5a5a5"/>
      <rgbColor rgb="fffefffe"/>
      <rgbColor rgb="33d5d5d5"/>
      <rgbColor rgb="ffb8b8b8"/>
      <rgbColor rgb="ff0075b9"/>
      <rgbColor rgb="ffb41700"/>
      <rgbColor rgb="ffdbdbdb"/>
      <rgbColor rgb="fff2f4f3"/>
      <rgbColor rgb="ffffe5e2"/>
      <rgbColor rgb="ffd5d5d5"/>
      <rgbColor rgb="ff3f3f3f"/>
      <rgbColor rgb="ff919191"/>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 Id="rId13" Type="http://schemas.openxmlformats.org/officeDocument/2006/relationships/worksheet" Target="worksheets/sheet10.xml"/><Relationship Id="rId14" Type="http://schemas.openxmlformats.org/officeDocument/2006/relationships/worksheet" Target="worksheets/sheet11.xml"/><Relationship Id="rId15" Type="http://schemas.openxmlformats.org/officeDocument/2006/relationships/worksheet" Target="worksheets/sheet12.xml"/><Relationship Id="rId16" Type="http://schemas.openxmlformats.org/officeDocument/2006/relationships/worksheet" Target="worksheets/sheet13.xml"/><Relationship Id="rId17" Type="http://schemas.openxmlformats.org/officeDocument/2006/relationships/worksheet" Target="worksheets/sheet14.xml"/><Relationship Id="rId18" Type="http://schemas.openxmlformats.org/officeDocument/2006/relationships/worksheet" Target="worksheets/sheet15.xml"/><Relationship Id="rId19" Type="http://schemas.openxmlformats.org/officeDocument/2006/relationships/worksheet" Target="worksheets/sheet16.xml"/><Relationship Id="rId20" Type="http://schemas.openxmlformats.org/officeDocument/2006/relationships/worksheet" Target="worksheets/sheet17.xml"/><Relationship Id="rId21" Type="http://schemas.openxmlformats.org/officeDocument/2006/relationships/worksheet" Target="worksheets/sheet18.xml"/><Relationship Id="rId22" Type="http://schemas.openxmlformats.org/officeDocument/2006/relationships/worksheet" Target="worksheets/sheet19.xml"/><Relationship Id="rId23" Type="http://schemas.openxmlformats.org/officeDocument/2006/relationships/worksheet" Target="worksheets/sheet20.xml"/><Relationship Id="rId24" Type="http://schemas.openxmlformats.org/officeDocument/2006/relationships/worksheet" Target="worksheets/sheet21.xml"/><Relationship Id="rId25" Type="http://schemas.openxmlformats.org/officeDocument/2006/relationships/worksheet" Target="worksheets/sheet22.xml"/><Relationship Id="rId26" Type="http://schemas.openxmlformats.org/officeDocument/2006/relationships/worksheet" Target="worksheets/sheet23.xml"/><Relationship Id="rId27" Type="http://schemas.openxmlformats.org/officeDocument/2006/relationships/worksheet" Target="worksheets/sheet24.xml"/><Relationship Id="rId28" Type="http://schemas.openxmlformats.org/officeDocument/2006/relationships/worksheet" Target="worksheets/sheet25.xml"/><Relationship Id="rId29" Type="http://schemas.openxmlformats.org/officeDocument/2006/relationships/worksheet" Target="worksheets/sheet26.xml"/><Relationship Id="rId30" Type="http://schemas.openxmlformats.org/officeDocument/2006/relationships/worksheet" Target="worksheets/sheet27.xml"/><Relationship Id="rId31" Type="http://schemas.openxmlformats.org/officeDocument/2006/relationships/worksheet" Target="worksheets/sheet28.xml"/><Relationship Id="rId32" Type="http://schemas.openxmlformats.org/officeDocument/2006/relationships/worksheet" Target="worksheets/sheet29.xml"/><Relationship Id="rId33" Type="http://schemas.openxmlformats.org/officeDocument/2006/relationships/worksheet" Target="worksheets/sheet30.xml"/><Relationship Id="rId34" Type="http://schemas.openxmlformats.org/officeDocument/2006/relationships/worksheet" Target="worksheets/sheet31.xml"/><Relationship Id="rId35" Type="http://schemas.openxmlformats.org/officeDocument/2006/relationships/worksheet" Target="worksheets/sheet32.xml"/><Relationship Id="rId36" Type="http://schemas.openxmlformats.org/officeDocument/2006/relationships/worksheet" Target="worksheets/sheet33.xml"/><Relationship Id="rId37" Type="http://schemas.openxmlformats.org/officeDocument/2006/relationships/worksheet" Target="worksheets/sheet34.xml"/><Relationship Id="rId38" Type="http://schemas.openxmlformats.org/officeDocument/2006/relationships/worksheet" Target="worksheets/sheet35.xml"/><Relationship Id="rId39" Type="http://schemas.openxmlformats.org/officeDocument/2006/relationships/worksheet" Target="worksheets/sheet36.xml"/><Relationship Id="rId40" Type="http://schemas.openxmlformats.org/officeDocument/2006/relationships/worksheet" Target="worksheets/sheet37.xml"/><Relationship Id="rId41" Type="http://schemas.openxmlformats.org/officeDocument/2006/relationships/worksheet" Target="worksheets/sheet38.xml"/><Relationship Id="rId42" Type="http://schemas.openxmlformats.org/officeDocument/2006/relationships/worksheet" Target="worksheets/sheet39.xml"/><Relationship Id="rId43" Type="http://schemas.openxmlformats.org/officeDocument/2006/relationships/worksheet" Target="worksheets/sheet40.xml"/><Relationship Id="rId44" Type="http://schemas.openxmlformats.org/officeDocument/2006/relationships/worksheet" Target="worksheets/sheet41.xml"/><Relationship Id="rId45" Type="http://schemas.openxmlformats.org/officeDocument/2006/relationships/worksheet" Target="worksheets/sheet42.xml"/><Relationship Id="rId46" Type="http://schemas.openxmlformats.org/officeDocument/2006/relationships/worksheet" Target="worksheets/sheet43.xml"/><Relationship Id="rId47" Type="http://schemas.openxmlformats.org/officeDocument/2006/relationships/worksheet" Target="worksheets/sheet44.xml"/><Relationship Id="rId48" Type="http://schemas.openxmlformats.org/officeDocument/2006/relationships/worksheet" Target="worksheets/sheet45.xml"/><Relationship Id="rId49" Type="http://schemas.openxmlformats.org/officeDocument/2006/relationships/worksheet" Target="worksheets/sheet46.xml"/><Relationship Id="rId50" Type="http://schemas.openxmlformats.org/officeDocument/2006/relationships/worksheet" Target="worksheets/sheet47.xml"/><Relationship Id="rId51" Type="http://schemas.openxmlformats.org/officeDocument/2006/relationships/worksheet" Target="worksheets/sheet48.xml"/><Relationship Id="rId52" Type="http://schemas.openxmlformats.org/officeDocument/2006/relationships/worksheet" Target="worksheets/sheet49.xml"/><Relationship Id="rId53" Type="http://schemas.openxmlformats.org/officeDocument/2006/relationships/worksheet" Target="worksheets/sheet50.xml"/><Relationship Id="rId54" Type="http://schemas.openxmlformats.org/officeDocument/2006/relationships/worksheet" Target="worksheets/sheet51.xml"/><Relationship Id="rId55" Type="http://schemas.openxmlformats.org/officeDocument/2006/relationships/worksheet" Target="worksheets/sheet52.xml"/><Relationship Id="rId56" Type="http://schemas.openxmlformats.org/officeDocument/2006/relationships/worksheet" Target="worksheets/sheet53.xml"/><Relationship Id="rId57" Type="http://schemas.openxmlformats.org/officeDocument/2006/relationships/worksheet" Target="worksheets/sheet54.xml"/><Relationship Id="rId58" Type="http://schemas.openxmlformats.org/officeDocument/2006/relationships/worksheet" Target="worksheets/sheet55.xml"/><Relationship Id="rId59" Type="http://schemas.openxmlformats.org/officeDocument/2006/relationships/worksheet" Target="worksheets/sheet56.xml"/><Relationship Id="rId60" Type="http://schemas.openxmlformats.org/officeDocument/2006/relationships/worksheet" Target="worksheets/sheet57.xml"/><Relationship Id="rId61" Type="http://schemas.openxmlformats.org/officeDocument/2006/relationships/worksheet" Target="worksheets/sheet58.xml"/><Relationship Id="rId62" Type="http://schemas.openxmlformats.org/officeDocument/2006/relationships/worksheet" Target="worksheets/sheet59.xml"/><Relationship Id="rId63" Type="http://schemas.openxmlformats.org/officeDocument/2006/relationships/worksheet" Target="worksheets/sheet60.xml"/><Relationship Id="rId64" Type="http://schemas.openxmlformats.org/officeDocument/2006/relationships/worksheet" Target="worksheets/sheet61.xml"/><Relationship Id="rId65" Type="http://schemas.openxmlformats.org/officeDocument/2006/relationships/worksheet" Target="worksheets/sheet62.xml"/><Relationship Id="rId66" Type="http://schemas.openxmlformats.org/officeDocument/2006/relationships/worksheet" Target="worksheets/sheet63.xml"/><Relationship Id="rId67" Type="http://schemas.openxmlformats.org/officeDocument/2006/relationships/worksheet" Target="worksheets/sheet64.xml"/><Relationship Id="rId68" Type="http://schemas.openxmlformats.org/officeDocument/2006/relationships/worksheet" Target="worksheets/sheet65.xml"/><Relationship Id="rId69" Type="http://schemas.openxmlformats.org/officeDocument/2006/relationships/worksheet" Target="worksheets/sheet66.xml"/><Relationship Id="rId70" Type="http://schemas.openxmlformats.org/officeDocument/2006/relationships/worksheet" Target="worksheets/sheet67.xml"/><Relationship Id="rId71" Type="http://schemas.openxmlformats.org/officeDocument/2006/relationships/worksheet" Target="worksheets/sheet68.xml"/><Relationship Id="rId72" Type="http://schemas.openxmlformats.org/officeDocument/2006/relationships/worksheet" Target="worksheets/sheet69.xml"/><Relationship Id="rId73" Type="http://schemas.openxmlformats.org/officeDocument/2006/relationships/worksheet" Target="worksheets/sheet70.xml"/><Relationship Id="rId74" Type="http://schemas.openxmlformats.org/officeDocument/2006/relationships/worksheet" Target="worksheets/sheet71.xml"/><Relationship Id="rId75" Type="http://schemas.openxmlformats.org/officeDocument/2006/relationships/worksheet" Target="worksheets/sheet72.xml"/><Relationship Id="rId76" Type="http://schemas.openxmlformats.org/officeDocument/2006/relationships/worksheet" Target="worksheets/sheet73.xml"/><Relationship Id="rId77" Type="http://schemas.openxmlformats.org/officeDocument/2006/relationships/worksheet" Target="worksheets/sheet74.xml"/><Relationship Id="rId78" Type="http://schemas.openxmlformats.org/officeDocument/2006/relationships/worksheet" Target="worksheets/sheet75.xml"/><Relationship Id="rId79" Type="http://schemas.openxmlformats.org/officeDocument/2006/relationships/worksheet" Target="worksheets/sheet76.xml"/><Relationship Id="rId80" Type="http://schemas.openxmlformats.org/officeDocument/2006/relationships/worksheet" Target="worksheets/sheet77.xml"/><Relationship Id="rId81" Type="http://schemas.openxmlformats.org/officeDocument/2006/relationships/worksheet" Target="worksheets/sheet78.xml"/><Relationship Id="rId82" Type="http://schemas.openxmlformats.org/officeDocument/2006/relationships/worksheet" Target="worksheets/sheet79.xml"/><Relationship Id="rId83" Type="http://schemas.openxmlformats.org/officeDocument/2006/relationships/worksheet" Target="worksheets/sheet80.xml"/><Relationship Id="rId84" Type="http://schemas.openxmlformats.org/officeDocument/2006/relationships/worksheet" Target="worksheets/sheet81.xml"/><Relationship Id="rId85" Type="http://schemas.openxmlformats.org/officeDocument/2006/relationships/worksheet" Target="worksheets/sheet82.xml"/><Relationship Id="rId86" Type="http://schemas.openxmlformats.org/officeDocument/2006/relationships/worksheet" Target="worksheets/sheet83.xml"/><Relationship Id="rId87" Type="http://schemas.openxmlformats.org/officeDocument/2006/relationships/worksheet" Target="worksheets/sheet84.xml"/><Relationship Id="rId88" Type="http://schemas.openxmlformats.org/officeDocument/2006/relationships/worksheet" Target="worksheets/sheet85.xml"/><Relationship Id="rId89" Type="http://schemas.openxmlformats.org/officeDocument/2006/relationships/worksheet" Target="worksheets/sheet86.xml"/><Relationship Id="rId90" Type="http://schemas.openxmlformats.org/officeDocument/2006/relationships/worksheet" Target="worksheets/sheet87.xml"/><Relationship Id="rId91" Type="http://schemas.openxmlformats.org/officeDocument/2006/relationships/worksheet" Target="worksheets/sheet88.xml"/><Relationship Id="rId92" Type="http://schemas.openxmlformats.org/officeDocument/2006/relationships/worksheet" Target="worksheets/sheet89.xml"/><Relationship Id="rId93" Type="http://schemas.openxmlformats.org/officeDocument/2006/relationships/worksheet" Target="worksheets/sheet90.xml"/><Relationship Id="rId94" Type="http://schemas.openxmlformats.org/officeDocument/2006/relationships/worksheet" Target="worksheets/sheet91.xml"/><Relationship Id="rId95" Type="http://schemas.openxmlformats.org/officeDocument/2006/relationships/worksheet" Target="worksheets/sheet92.xml"/><Relationship Id="rId96" Type="http://schemas.openxmlformats.org/officeDocument/2006/relationships/worksheet" Target="worksheets/sheet93.xml"/><Relationship Id="rId97" Type="http://schemas.openxmlformats.org/officeDocument/2006/relationships/worksheet" Target="worksheets/sheet94.xml"/><Relationship Id="rId98" Type="http://schemas.openxmlformats.org/officeDocument/2006/relationships/worksheet" Target="worksheets/sheet95.xml"/><Relationship Id="rId99" Type="http://schemas.openxmlformats.org/officeDocument/2006/relationships/worksheet" Target="worksheets/sheet96.xml"/><Relationship Id="rId100" Type="http://schemas.openxmlformats.org/officeDocument/2006/relationships/worksheet" Target="worksheets/sheet97.xml"/><Relationship Id="rId101" Type="http://schemas.openxmlformats.org/officeDocument/2006/relationships/worksheet" Target="worksheets/sheet98.xml"/><Relationship Id="rId102" Type="http://schemas.openxmlformats.org/officeDocument/2006/relationships/worksheet" Target="worksheets/sheet99.xml"/><Relationship Id="rId103" Type="http://schemas.openxmlformats.org/officeDocument/2006/relationships/worksheet" Target="worksheets/sheet100.xml"/><Relationship Id="rId104" Type="http://schemas.openxmlformats.org/officeDocument/2006/relationships/worksheet" Target="worksheets/sheet101.xml"/><Relationship Id="rId105" Type="http://schemas.openxmlformats.org/officeDocument/2006/relationships/worksheet" Target="worksheets/sheet102.xml"/><Relationship Id="rId106" Type="http://schemas.openxmlformats.org/officeDocument/2006/relationships/worksheet" Target="worksheets/sheet103.xml"/><Relationship Id="rId107" Type="http://schemas.openxmlformats.org/officeDocument/2006/relationships/worksheet" Target="worksheets/sheet104.xml"/><Relationship Id="rId108" Type="http://schemas.openxmlformats.org/officeDocument/2006/relationships/worksheet" Target="worksheets/sheet105.xml"/><Relationship Id="rId109" Type="http://schemas.openxmlformats.org/officeDocument/2006/relationships/worksheet" Target="worksheets/sheet106.xml"/><Relationship Id="rId110" Type="http://schemas.openxmlformats.org/officeDocument/2006/relationships/worksheet" Target="worksheets/sheet107.xml"/><Relationship Id="rId111" Type="http://schemas.openxmlformats.org/officeDocument/2006/relationships/worksheet" Target="worksheets/sheet108.xml"/><Relationship Id="rId112" Type="http://schemas.openxmlformats.org/officeDocument/2006/relationships/worksheet" Target="worksheets/sheet109.xml"/><Relationship Id="rId113" Type="http://schemas.openxmlformats.org/officeDocument/2006/relationships/worksheet" Target="worksheets/sheet110.xml"/><Relationship Id="rId114" Type="http://schemas.openxmlformats.org/officeDocument/2006/relationships/worksheet" Target="worksheets/sheet111.xml"/><Relationship Id="rId115" Type="http://schemas.openxmlformats.org/officeDocument/2006/relationships/worksheet" Target="worksheets/sheet112.xml"/><Relationship Id="rId116" Type="http://schemas.openxmlformats.org/officeDocument/2006/relationships/worksheet" Target="worksheets/sheet113.xml"/><Relationship Id="rId117" Type="http://schemas.openxmlformats.org/officeDocument/2006/relationships/worksheet" Target="worksheets/sheet114.xml"/><Relationship Id="rId118" Type="http://schemas.openxmlformats.org/officeDocument/2006/relationships/worksheet" Target="worksheets/sheet115.xml"/><Relationship Id="rId119" Type="http://schemas.openxmlformats.org/officeDocument/2006/relationships/worksheet" Target="worksheets/sheet116.xml"/></Relationships>

</file>

<file path=xl/charts/chart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10th percentile of RAW minima 20 years before and after AWS at 102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96238"/>
          <c:y val="0.1096"/>
          <c:w val="0.884739"/>
          <c:h val="0.792027"/>
        </c:manualLayout>
      </c:layout>
      <c:lineChart>
        <c:grouping val="standard"/>
        <c:varyColors val="0"/>
        <c:ser>
          <c:idx val="0"/>
          <c:order val="0"/>
          <c:tx>
            <c:v>Average annual number of 10th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stations'!$B$2:$B$42</c:f>
              <c:numCache>
                <c:ptCount val="0"/>
              </c:numCache>
            </c:numRef>
          </c:val>
          <c:smooth val="0"/>
        </c:ser>
        <c:marker val="1"/>
        <c:axId val="2094734552"/>
        <c:axId val="2094734553"/>
      </c:lineChart>
      <c:lineChart>
        <c:grouping val="standard"/>
        <c:varyColors val="0"/>
        <c:ser>
          <c:idx val="1"/>
          <c:order val="1"/>
          <c:tx>
            <c:v>Average annual C temperature of 10th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stations'!$C$2:$C$42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0"/>
          <c:min val="0"/>
        </c:scaling>
        <c:delete val="0"/>
        <c:axPos val="l"/>
        <c:majorGridlines>
          <c:spPr>
            <a:ln w="6350" cap="flat">
              <a:solidFill>
                <a:srgbClr val="B8B8B8"/>
              </a:solidFill>
              <a:prstDash val="solid"/>
              <a:miter lim="400000"/>
            </a:ln>
          </c:spPr>
        </c:majorGridlines>
        <c:numFmt formatCode="General"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8"/>
          <c:min val="4.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0615769"/>
          <c:y val="0.110381"/>
          <c:w val="0.68162"/>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10th percentile of RAW minima 20 years before and after AWS at 55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6884"/>
          <c:y val="0.1096"/>
          <c:w val="0.893145"/>
          <c:h val="0.792027"/>
        </c:manualLayout>
      </c:layout>
      <c:lineChart>
        <c:grouping val="standard"/>
        <c:varyColors val="0"/>
        <c:ser>
          <c:idx val="0"/>
          <c:order val="0"/>
          <c:tx>
            <c:v>Average annual number of 10th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stations'!$I$2:$I$42</c:f>
              <c:numCache>
                <c:ptCount val="0"/>
              </c:numCache>
            </c:numRef>
          </c:val>
          <c:smooth val="0"/>
        </c:ser>
        <c:marker val="1"/>
        <c:axId val="2094734552"/>
        <c:axId val="2094734553"/>
      </c:lineChart>
      <c:lineChart>
        <c:grouping val="standard"/>
        <c:varyColors val="0"/>
        <c:ser>
          <c:idx val="1"/>
          <c:order val="1"/>
          <c:tx>
            <c:v>Average annual C temperature of 10th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stations'!$J$2:$J$42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8"/>
          <c:min val="3.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5"/>
        <c:minorUnit val="0.175"/>
      </c:valAx>
      <c:spPr>
        <a:noFill/>
        <a:ln w="12700" cap="flat">
          <a:solidFill>
            <a:srgbClr val="000000"/>
          </a:solidFill>
          <a:prstDash val="solid"/>
          <a:miter lim="400000"/>
        </a:ln>
        <a:effectLst/>
      </c:spPr>
    </c:plotArea>
    <c:legend>
      <c:legendPos val="r"/>
      <c:layout>
        <c:manualLayout>
          <c:xMode val="edge"/>
          <c:yMode val="edge"/>
          <c:x val="0.0526601"/>
          <c:y val="0.110381"/>
          <c:w val="0.695983"/>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10th percentile frequency and temperature 1910-2022</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5687"/>
          <c:y val="0.072549"/>
          <c:w val="0.873986"/>
          <c:h val="0.825813"/>
        </c:manualLayout>
      </c:layout>
      <c:barChart>
        <c:barDir val="col"/>
        <c:grouping val="clustered"/>
        <c:varyColors val="0"/>
        <c:ser>
          <c:idx val="1"/>
          <c:order val="0"/>
          <c:tx>
            <c:v>Average frequency within 10th percentile</c:v>
          </c:tx>
          <c:spPr>
            <a:solidFill>
              <a:srgbClr val="D5D5D5"/>
            </a:solidFill>
            <a:ln w="12700" cap="flat">
              <a:noFill/>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'Charters Towers'!$A$3:$A$115</c:f>
              <c:strCache>
                <c:ptCount val="0"/>
              </c:strCache>
            </c:strRef>
          </c:cat>
          <c:val>
            <c:numRef>
              <c:f>'Charters Towers'!$B$3:$B$115</c:f>
              <c:numCache>
                <c:ptCount val="0"/>
              </c:numCache>
            </c:numRef>
          </c:val>
        </c:ser>
        <c:gapWidth val="40"/>
        <c:overlap val="-10"/>
        <c:axId val="2094734555"/>
        <c:axId val="2094734556"/>
      </c:barChart>
      <c:lineChart>
        <c:grouping val="standard"/>
        <c:varyColors val="0"/>
        <c:ser>
          <c:idx val="0"/>
          <c:order val="1"/>
          <c:tx>
            <c:v>Average C temperature within 10th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'Charters Towers'!$A$3:$A$115</c:f>
              <c:strCache>
                <c:ptCount val="0"/>
              </c:strCache>
            </c:strRef>
          </c:cat>
          <c:val>
            <c:numRef>
              <c:f>'Charters Towers'!$D$3:$D$115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1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12"/>
        <c:minorUnit val="6"/>
      </c:valAx>
      <c:spPr>
        <a:noFill/>
        <a:ln w="12700" cap="flat">
          <a:solidFill>
            <a:srgbClr val="000000"/>
          </a:solidFill>
          <a:prstDash val="solid"/>
          <a:miter lim="400000"/>
        </a:ln>
        <a:effectLst/>
      </c:spPr>
    </c:plotArea>
    <c:legend>
      <c:legendPos val="r"/>
      <c:layout>
        <c:manualLayout>
          <c:xMode val="edge"/>
          <c:yMode val="edge"/>
          <c:x val="0.214293"/>
          <c:y val="0.072275"/>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5th percentile frequency and temperature 1910-2022</a:t>
            </a:r>
          </a:p>
        </c:rich>
      </c:tx>
      <c:layout>
        <c:manualLayout>
          <c:xMode val="edge"/>
          <c:yMode val="edge"/>
          <c:x val="0.135653"/>
          <c:y val="0"/>
          <c:w val="0.728693"/>
          <c:h val="0.072549"/>
        </c:manualLayout>
      </c:layout>
      <c:overlay val="1"/>
      <c:spPr>
        <a:noFill/>
        <a:effectLst/>
      </c:spPr>
    </c:title>
    <c:autoTitleDeleted val="1"/>
    <c:plotArea>
      <c:layout>
        <c:manualLayout>
          <c:layoutTarget val="inner"/>
          <c:xMode val="edge"/>
          <c:yMode val="edge"/>
          <c:x val="0.0509646"/>
          <c:y val="0.072549"/>
          <c:w val="0.898071"/>
          <c:h val="0.825813"/>
        </c:manualLayout>
      </c:layout>
      <c:barChart>
        <c:barDir val="col"/>
        <c:grouping val="clustered"/>
        <c:varyColors val="0"/>
        <c:ser>
          <c:idx val="1"/>
          <c:order val="0"/>
          <c:tx>
            <c:v>Average frequency within 5th percentile</c:v>
          </c:tx>
          <c:spPr>
            <a:solidFill>
              <a:srgbClr val="D5D5D5"/>
            </a:solidFill>
            <a:ln w="12700" cap="flat">
              <a:noFill/>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'Charters Towers'!$A$3:$A$115</c:f>
              <c:strCache>
                <c:ptCount val="0"/>
              </c:strCache>
            </c:strRef>
          </c:cat>
          <c:val>
            <c:numRef>
              <c:f>'Charters Towers'!$G$3:$G$115</c:f>
              <c:numCache>
                <c:ptCount val="0"/>
              </c:numCache>
            </c:numRef>
          </c:val>
        </c:ser>
        <c:gapWidth val="40"/>
        <c:overlap val="-10"/>
        <c:axId val="2094734555"/>
        <c:axId val="2094734556"/>
      </c:barChart>
      <c:lineChart>
        <c:grouping val="standard"/>
        <c:varyColors val="0"/>
        <c:ser>
          <c:idx val="0"/>
          <c:order val="1"/>
          <c:tx>
            <c:v>Average C temperature within 5th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'Charters Towers'!$A$3:$A$115</c:f>
              <c:strCache>
                <c:ptCount val="0"/>
              </c:strCache>
            </c:strRef>
          </c:cat>
          <c:val>
            <c:numRef>
              <c:f>'Charters Towers'!$I$3:$I$115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8"/>
        <c:minorUnit val="4"/>
      </c:valAx>
      <c:spPr>
        <a:noFill/>
        <a:ln w="12700" cap="flat">
          <a:solidFill>
            <a:srgbClr val="000000"/>
          </a:solidFill>
          <a:prstDash val="solid"/>
          <a:miter lim="400000"/>
        </a:ln>
        <a:effectLst/>
      </c:spPr>
    </c:plotArea>
    <c:legend>
      <c:legendPos val="r"/>
      <c:layout>
        <c:manualLayout>
          <c:xMode val="edge"/>
          <c:yMode val="edge"/>
          <c:x val="0.194672"/>
          <c:y val="0.0789178"/>
          <c:w val="0.632374"/>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1st percentile frequency and temperature 1910-2022</a:t>
            </a:r>
          </a:p>
        </c:rich>
      </c:tx>
      <c:layout>
        <c:manualLayout>
          <c:xMode val="edge"/>
          <c:yMode val="edge"/>
          <c:x val="0.138313"/>
          <c:y val="0"/>
          <c:w val="0.723373"/>
          <c:h val="0.072549"/>
        </c:manualLayout>
      </c:layout>
      <c:overlay val="1"/>
      <c:spPr>
        <a:noFill/>
        <a:effectLst/>
      </c:spPr>
    </c:title>
    <c:autoTitleDeleted val="1"/>
    <c:plotArea>
      <c:layout>
        <c:manualLayout>
          <c:layoutTarget val="inner"/>
          <c:xMode val="edge"/>
          <c:yMode val="edge"/>
          <c:x val="0.0561629"/>
          <c:y val="0.072549"/>
          <c:w val="0.893152"/>
          <c:h val="0.825813"/>
        </c:manualLayout>
      </c:layout>
      <c:barChart>
        <c:barDir val="col"/>
        <c:grouping val="clustered"/>
        <c:varyColors val="0"/>
        <c:ser>
          <c:idx val="1"/>
          <c:order val="0"/>
          <c:tx>
            <c:v>Average frequency within 1st percentile</c:v>
          </c:tx>
          <c:spPr>
            <a:solidFill>
              <a:srgbClr val="D5D5D5"/>
            </a:solidFill>
            <a:ln w="12700" cap="flat">
              <a:noFill/>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'Charters Towers'!$A$3:$A$115</c:f>
              <c:strCache>
                <c:ptCount val="0"/>
              </c:strCache>
            </c:strRef>
          </c:cat>
          <c:val>
            <c:numRef>
              <c:f>'Charters Towers'!$L$3:$L$115</c:f>
              <c:numCache>
                <c:ptCount val="0"/>
              </c:numCache>
            </c:numRef>
          </c:val>
        </c:ser>
        <c:gapWidth val="40"/>
        <c:overlap val="-10"/>
        <c:axId val="2094734555"/>
        <c:axId val="2094734556"/>
      </c:barChart>
      <c:lineChart>
        <c:grouping val="standard"/>
        <c:varyColors val="0"/>
        <c:ser>
          <c:idx val="0"/>
          <c:order val="1"/>
          <c:tx>
            <c:v>Average C temperature within 1st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'Charters Towers'!$A$3:$A$115</c:f>
              <c:strCache>
                <c:ptCount val="0"/>
              </c:strCache>
            </c:strRef>
          </c:cat>
          <c:val>
            <c:numRef>
              <c:f>'Charters Towers'!$N$3:$N$115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7"/>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4"/>
        <c:minorUnit val="2"/>
      </c:valAx>
      <c:spPr>
        <a:noFill/>
        <a:ln w="12700" cap="flat">
          <a:solidFill>
            <a:srgbClr val="000000"/>
          </a:solidFill>
          <a:prstDash val="solid"/>
          <a:miter lim="400000"/>
        </a:ln>
        <a:effectLst/>
      </c:spPr>
    </c:plotArea>
    <c:legend>
      <c:legendPos val="r"/>
      <c:layout>
        <c:manualLayout>
          <c:xMode val="edge"/>
          <c:yMode val="edge"/>
          <c:x val="0.203945"/>
          <c:y val="0.0693034"/>
          <c:w val="0.628911"/>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76931"/>
          <c:y val="0.77947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4"/>
        <c:minorUnit val="1.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96025"/>
          <c:y val="0.777067"/>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00427"/>
          <c:y val="0"/>
          <c:w val="0.819915"/>
          <c:h val="0.068084"/>
        </c:manualLayout>
      </c:layout>
      <c:overlay val="1"/>
      <c:spPr>
        <a:noFill/>
        <a:effectLst/>
      </c:spPr>
    </c:title>
    <c:autoTitleDeleted val="1"/>
    <c:plotArea>
      <c:layout>
        <c:manualLayout>
          <c:layoutTarget val="inner"/>
          <c:xMode val="edge"/>
          <c:yMode val="edge"/>
          <c:x val="0.0554946"/>
          <c:y val="0.068084"/>
          <c:w val="0.88252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201518"/>
          <c:y val="0.0674576"/>
          <c:w val="0.62142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Harbour'!$P$27:$P$67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Harbour'!$Q$27:$Q$67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3"/>
        <c:minorUnit val="0.115"/>
      </c:valAx>
      <c:spPr>
        <a:noFill/>
        <a:ln w="12700" cap="flat">
          <a:solidFill>
            <a:srgbClr val="000000"/>
          </a:solidFill>
          <a:prstDash val="solid"/>
          <a:miter lim="400000"/>
        </a:ln>
        <a:effectLst/>
      </c:spPr>
    </c:plotArea>
    <c:legend>
      <c:legendPos val="r"/>
      <c:layout>
        <c:manualLayout>
          <c:xMode val="edge"/>
          <c:yMode val="edge"/>
          <c:x val="0.185413"/>
          <c:y val="0.073446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Harbour'!$S$27:$S$67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Harbour'!$T$27:$T$67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1"/>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1"/>
        <c:minorUnit val="1.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5"/>
        <c:minorUnit val="0.225"/>
      </c:valAx>
      <c:spPr>
        <a:noFill/>
        <a:ln w="12700" cap="flat">
          <a:solidFill>
            <a:srgbClr val="000000"/>
          </a:solidFill>
          <a:prstDash val="solid"/>
          <a:miter lim="400000"/>
        </a:ln>
        <a:effectLst/>
      </c:spPr>
    </c:plotArea>
    <c:legend>
      <c:legendPos val="r"/>
      <c:layout>
        <c:manualLayout>
          <c:xMode val="edge"/>
          <c:yMode val="edge"/>
          <c:x val="0.198847"/>
          <c:y val="0.77677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Harbour'!$V$27:$V$67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Harbour'!$W$27:$W$67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87518"/>
          <c:y val="0.777409"/>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'Cunderdin'!$P$28:$P$68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'Cunderdin'!$Q$28:$Q$68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9"/>
        <c:minorUnit val="0.45"/>
      </c:valAx>
      <c:spPr>
        <a:noFill/>
        <a:ln w="12700" cap="flat">
          <a:solidFill>
            <a:srgbClr val="000000"/>
          </a:solidFill>
          <a:prstDash val="solid"/>
          <a:miter lim="400000"/>
        </a:ln>
        <a:effectLst/>
      </c:spPr>
    </c:plotArea>
    <c:legend>
      <c:legendPos val="r"/>
      <c:layout>
        <c:manualLayout>
          <c:xMode val="edge"/>
          <c:yMode val="edge"/>
          <c:x val="0.190894"/>
          <c:y val="0.77718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5th percentile of RAW minima 20 years before and after AWS at 55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6884"/>
          <c:y val="0.1096"/>
          <c:w val="0.893145"/>
          <c:h val="0.792027"/>
        </c:manualLayout>
      </c:layout>
      <c:lineChart>
        <c:grouping val="standard"/>
        <c:varyColors val="0"/>
        <c:ser>
          <c:idx val="0"/>
          <c:order val="0"/>
          <c:tx>
            <c:v>Average annual number of 5th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stations'!$K$2:$K$42</c:f>
              <c:numCache>
                <c:ptCount val="0"/>
              </c:numCache>
            </c:numRef>
          </c:val>
          <c:smooth val="0"/>
        </c:ser>
        <c:marker val="1"/>
        <c:axId val="2094734552"/>
        <c:axId val="2094734553"/>
      </c:lineChart>
      <c:lineChart>
        <c:grouping val="standard"/>
        <c:varyColors val="0"/>
        <c:ser>
          <c:idx val="1"/>
          <c:order val="1"/>
          <c:tx>
            <c:v>Average annual C temperature of 5th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stations'!$L$2:$L$42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9"/>
          <c:min val="2.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5"/>
        <c:minorUnit val="0.225"/>
      </c:valAx>
      <c:spPr>
        <a:noFill/>
        <a:ln w="12700" cap="flat">
          <a:solidFill>
            <a:srgbClr val="000000"/>
          </a:solidFill>
          <a:prstDash val="solid"/>
          <a:miter lim="400000"/>
        </a:ln>
        <a:effectLst/>
      </c:spPr>
    </c:plotArea>
    <c:legend>
      <c:legendPos val="r"/>
      <c:layout>
        <c:manualLayout>
          <c:xMode val="edge"/>
          <c:yMode val="edge"/>
          <c:x val="0.0526601"/>
          <c:y val="0.110381"/>
          <c:w val="0.695983"/>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89485"/>
          <c:y val="0"/>
          <c:w val="0.822103"/>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'Cunderdin'!$S$28:$S$68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'Cunderdin'!$T$28:$T$68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0"/>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1.03"/>
        <c:minorUnit val="0.515"/>
      </c:valAx>
      <c:spPr>
        <a:noFill/>
        <a:ln w="12700" cap="flat">
          <a:solidFill>
            <a:srgbClr val="000000"/>
          </a:solidFill>
          <a:prstDash val="solid"/>
          <a:miter lim="400000"/>
        </a:ln>
        <a:effectLst/>
      </c:spPr>
    </c:plotArea>
    <c:legend>
      <c:legendPos val="r"/>
      <c:layout>
        <c:manualLayout>
          <c:xMode val="edge"/>
          <c:yMode val="edge"/>
          <c:x val="0.189082"/>
          <c:y val="0.069169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'Cunderdin'!$V$28:$V$68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'Cunderdin'!$W$28:$W$68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5"/>
        <c:minorUnit val="1.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72"/>
        <c:minorUnit val="0.36"/>
      </c:valAx>
      <c:spPr>
        <a:noFill/>
        <a:ln w="12700" cap="flat">
          <a:solidFill>
            <a:srgbClr val="000000"/>
          </a:solidFill>
          <a:prstDash val="solid"/>
          <a:miter lim="400000"/>
        </a:ln>
        <a:effectLst/>
      </c:spPr>
    </c:plotArea>
    <c:legend>
      <c:legendPos val="r"/>
      <c:layout>
        <c:manualLayout>
          <c:xMode val="edge"/>
          <c:yMode val="edge"/>
          <c:x val="0.181741"/>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'Dalwallinu'!$P$23:$P$63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'Dalwallinu'!$Q$23:$Q$63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5"/>
        <c:minorUnit val="2.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5"/>
        <c:minorUnit val="0.275"/>
      </c:valAx>
      <c:spPr>
        <a:noFill/>
        <a:ln w="12700" cap="flat">
          <a:solidFill>
            <a:srgbClr val="000000"/>
          </a:solidFill>
          <a:prstDash val="solid"/>
          <a:miter lim="400000"/>
        </a:ln>
        <a:effectLst/>
      </c:spPr>
    </c:plotArea>
    <c:legend>
      <c:legendPos val="r"/>
      <c:layout>
        <c:manualLayout>
          <c:xMode val="edge"/>
          <c:yMode val="edge"/>
          <c:x val="0.190894"/>
          <c:y val="0.77718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'Dalwallinu'!$S$23:$S$63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'Dalwallinu'!$T$23:$T$63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204239"/>
          <c:y val="0.778741"/>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'Dalwallinu'!$V$23:$V$63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'Dalwallinu'!$W$23:$W$63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8"/>
        <c:minorUnit val="0.19"/>
      </c:valAx>
      <c:spPr>
        <a:noFill/>
        <a:ln w="12700" cap="flat">
          <a:solidFill>
            <a:srgbClr val="000000"/>
          </a:solidFill>
          <a:prstDash val="solid"/>
          <a:miter lim="400000"/>
        </a:ln>
        <a:effectLst/>
      </c:spPr>
    </c:plotArea>
    <c:legend>
      <c:legendPos val="r"/>
      <c:layout>
        <c:manualLayout>
          <c:xMode val="edge"/>
          <c:yMode val="edge"/>
          <c:x val="0.195562"/>
          <c:y val="0.780213"/>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
        <c:minorUnit val="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89485"/>
          <c:y val="0"/>
          <c:w val="0.822103"/>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7.5"/>
          <c:min val="1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55973"/>
          <c:y val="0"/>
          <c:w val="0.808805"/>
          <c:h val="0.068084"/>
        </c:manualLayout>
      </c:layout>
      <c:overlay val="1"/>
      <c:spPr>
        <a:noFill/>
        <a:effectLst/>
      </c:spPr>
    </c:title>
    <c:autoTitleDeleted val="1"/>
    <c:plotArea>
      <c:layout>
        <c:manualLayout>
          <c:layoutTarget val="inner"/>
          <c:xMode val="edge"/>
          <c:yMode val="edge"/>
          <c:x val="0.0640038"/>
          <c:y val="0.068084"/>
          <c:w val="0.87056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0.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201051"/>
          <c:y val="0.0687768"/>
          <c:w val="0.61300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8"/>
        <c:minorUnit val="1.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1614"/>
          <c:y val="0.777067"/>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1st percentile of RAW minima 20 years before and after AWS at 53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6884"/>
          <c:y val="0.1096"/>
          <c:w val="0.893145"/>
          <c:h val="0.792027"/>
        </c:manualLayout>
      </c:layout>
      <c:lineChart>
        <c:grouping val="standard"/>
        <c:varyColors val="0"/>
        <c:ser>
          <c:idx val="0"/>
          <c:order val="0"/>
          <c:tx>
            <c:v>Average annual number of 1st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stations'!$M$2:$M$42</c:f>
              <c:numCache>
                <c:ptCount val="0"/>
              </c:numCache>
            </c:numRef>
          </c:val>
          <c:smooth val="0"/>
        </c:ser>
        <c:marker val="1"/>
        <c:axId val="2094734552"/>
        <c:axId val="2094734553"/>
      </c:lineChart>
      <c:lineChart>
        <c:grouping val="standard"/>
        <c:varyColors val="0"/>
        <c:ser>
          <c:idx val="1"/>
          <c:order val="1"/>
          <c:tx>
            <c:v>Average annual C temperature of 1st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stations'!$N$2:$N$42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6"/>
          <c:min val="0"/>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6"/>
        <c:minorUnit val="0.33"/>
      </c:valAx>
      <c:spPr>
        <a:noFill/>
        <a:ln w="12700" cap="flat">
          <a:solidFill>
            <a:srgbClr val="000000"/>
          </a:solidFill>
          <a:prstDash val="solid"/>
          <a:miter lim="400000"/>
        </a:ln>
        <a:effectLst/>
      </c:spPr>
    </c:plotArea>
    <c:legend>
      <c:legendPos val="r"/>
      <c:layout>
        <c:manualLayout>
          <c:xMode val="edge"/>
          <c:yMode val="edge"/>
          <c:x val="0.0526601"/>
          <c:y val="0.110381"/>
          <c:w val="0.695983"/>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44366"/>
          <c:y val="0"/>
          <c:w val="0.811127"/>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202929"/>
          <c:y val="0.0674576"/>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'Dubbo'!$P$58:$P$98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'Dubbo'!$Q$58:$Q$98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14286"/>
        <c:minorUnit val="0.157143"/>
      </c:valAx>
      <c:spPr>
        <a:noFill/>
        <a:ln w="12700" cap="flat">
          <a:solidFill>
            <a:srgbClr val="000000"/>
          </a:solidFill>
          <a:prstDash val="solid"/>
          <a:miter lim="400000"/>
        </a:ln>
        <a:effectLst/>
      </c:spPr>
    </c:plotArea>
    <c:legend>
      <c:legendPos val="r"/>
      <c:layout>
        <c:manualLayout>
          <c:xMode val="edge"/>
          <c:yMode val="edge"/>
          <c:x val="0.181614"/>
          <c:y val="0.070642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'Dubbo'!$S$58:$S$98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'Dubbo'!$T$58:$T$98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1873"/>
          <c:y val="0.0719736"/>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44366"/>
          <c:y val="0"/>
          <c:w val="0.811127"/>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'Dubbo'!$V$58:$V$98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'Dubbo'!$W$58:$W$98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7"/>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7"/>
        <c:minorUnit val="0.8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3"/>
        <c:minorUnit val="0.165"/>
      </c:valAx>
      <c:spPr>
        <a:noFill/>
        <a:ln w="12700" cap="flat">
          <a:solidFill>
            <a:srgbClr val="000000"/>
          </a:solidFill>
          <a:prstDash val="solid"/>
          <a:miter lim="400000"/>
        </a:ln>
        <a:effectLst/>
      </c:spPr>
    </c:plotArea>
    <c:legend>
      <c:legendPos val="r"/>
      <c:layout>
        <c:manualLayout>
          <c:xMode val="edge"/>
          <c:yMode val="edge"/>
          <c:x val="0.202929"/>
          <c:y val="0.0702617"/>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3067"/>
          <c:y val="0.072814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05061"/>
          <c:y val="0"/>
          <c:w val="0.838988"/>
          <c:h val="0.068084"/>
        </c:manualLayout>
      </c:layout>
      <c:overlay val="1"/>
      <c:spPr>
        <a:noFill/>
        <a:effectLst/>
      </c:spPr>
    </c:title>
    <c:autoTitleDeleted val="1"/>
    <c:plotArea>
      <c:layout>
        <c:manualLayout>
          <c:layoutTarget val="inner"/>
          <c:xMode val="edge"/>
          <c:yMode val="edge"/>
          <c:x val="0.0401612"/>
          <c:y val="0.068084"/>
          <c:w val="0.903053"/>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8"/>
        <c:minorUnit val="0.19"/>
      </c:valAx>
      <c:spPr>
        <a:noFill/>
        <a:ln w="12700" cap="flat">
          <a:solidFill>
            <a:srgbClr val="000000"/>
          </a:solidFill>
          <a:prstDash val="solid"/>
          <a:miter lim="400000"/>
        </a:ln>
        <a:effectLst/>
      </c:spPr>
    </c:plotArea>
    <c:legend>
      <c:legendPos val="r"/>
      <c:layout>
        <c:manualLayout>
          <c:xMode val="edge"/>
          <c:yMode val="edge"/>
          <c:x val="0.182188"/>
          <c:y val="0.0674576"/>
          <c:w val="0.635883"/>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46913"/>
          <c:y val="0"/>
          <c:w val="0.830617"/>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8"/>
        <c:minorUnit val="1.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96025"/>
          <c:y val="0.777067"/>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4.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96025"/>
          <c:y val="0.777067"/>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7518"/>
          <c:y val="0.07013"/>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10th percentile of RAW minima 20 years before and after AWS at 47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609849"/>
          <c:y val="0.1096"/>
          <c:w val="0.883458"/>
          <c:h val="0.792027"/>
        </c:manualLayout>
      </c:layout>
      <c:lineChart>
        <c:grouping val="standard"/>
        <c:varyColors val="0"/>
        <c:ser>
          <c:idx val="0"/>
          <c:order val="0"/>
          <c:tx>
            <c:v>Average annual number of 10th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stations'!$B$2:$B$42</c:f>
              <c:numCache>
                <c:ptCount val="0"/>
              </c:numCache>
            </c:numRef>
          </c:val>
          <c:smooth val="0"/>
        </c:ser>
        <c:marker val="1"/>
        <c:axId val="2094734552"/>
        <c:axId val="2094734553"/>
      </c:lineChart>
      <c:lineChart>
        <c:grouping val="standard"/>
        <c:varyColors val="0"/>
        <c:ser>
          <c:idx val="1"/>
          <c:order val="1"/>
          <c:tx>
            <c:v>Average annual C temperature of 10th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stations'!$C$2:$C$42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
          <c:min val="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0629352"/>
          <c:y val="0.110381"/>
          <c:w val="0.680633"/>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'Eucla'!$P$65:$P$105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'Eucla'!$Q$65:$Q$105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
        <c:minorUnit val="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2673"/>
          <c:y val="0.073320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'Eucla'!$S$65:$S$105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'Eucla'!$T$65:$T$105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5"/>
        <c:minorUnit val="1.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2934"/>
          <c:y val="0.0734245"/>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'Eucla'!$V$65:$V$105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'Eucla'!$W$65:$W$105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2"/>
        <c:minorUnit val="0.26"/>
      </c:valAx>
      <c:spPr>
        <a:noFill/>
        <a:ln w="12700" cap="flat">
          <a:solidFill>
            <a:srgbClr val="000000"/>
          </a:solidFill>
          <a:prstDash val="solid"/>
          <a:miter lim="400000"/>
        </a:ln>
        <a:effectLst/>
      </c:spPr>
    </c:plotArea>
    <c:legend>
      <c:legendPos val="r"/>
      <c:layout>
        <c:manualLayout>
          <c:xMode val="edge"/>
          <c:yMode val="edge"/>
          <c:x val="0.196151"/>
          <c:y val="0.072092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46913"/>
          <c:y val="0"/>
          <c:w val="0.830617"/>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'Forrest'!$P$32:$P$72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'Forrest'!$Q$32:$Q$72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203982"/>
          <c:y val="0.777186"/>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'Forrest'!$S$32:$S$72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'Forrest'!$T$32:$T$72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5"/>
        <c:minorUnit val="1.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6151"/>
          <c:y val="0.7772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00427"/>
          <c:y val="0"/>
          <c:w val="0.819915"/>
          <c:h val="0.068084"/>
        </c:manualLayout>
      </c:layout>
      <c:overlay val="1"/>
      <c:spPr>
        <a:noFill/>
        <a:effectLst/>
      </c:spPr>
    </c:title>
    <c:autoTitleDeleted val="1"/>
    <c:plotArea>
      <c:layout>
        <c:manualLayout>
          <c:layoutTarget val="inner"/>
          <c:xMode val="edge"/>
          <c:yMode val="edge"/>
          <c:x val="0.0554946"/>
          <c:y val="0.068084"/>
          <c:w val="0.88252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'Forrest'!$V$32:$V$72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'Forrest'!$W$32:$W$72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94293"/>
          <c:y val="0.0674422"/>
          <c:w val="0.62142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609814"/>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Island'!$P$73:$P$113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Island'!$Q$73:$Q$113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91669"/>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Island'!$S$73:$S$113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Island'!$T$73:$T$113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96025"/>
          <c:y val="0.777067"/>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Island'!$V$73:$V$113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Island'!$W$73:$W$113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4"/>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
        <c:minorUnit val="0.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8"/>
        <c:minorUnit val="0.14"/>
      </c:valAx>
      <c:spPr>
        <a:noFill/>
        <a:ln w="12700" cap="flat">
          <a:solidFill>
            <a:srgbClr val="000000"/>
          </a:solidFill>
          <a:prstDash val="solid"/>
          <a:miter lim="400000"/>
        </a:ln>
        <a:effectLst/>
      </c:spPr>
    </c:plotArea>
    <c:legend>
      <c:legendPos val="r"/>
      <c:layout>
        <c:manualLayout>
          <c:xMode val="edge"/>
          <c:yMode val="edge"/>
          <c:x val="0.196282"/>
          <c:y val="0.07013"/>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'Gayndah'!$P$76:$P$115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'Gayndah'!$Q$76:$Q$115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5"/>
        <c:minorUnit val="2.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5th percentile of RAW minima 20 years before and after AWS at 47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6884"/>
          <c:y val="0.1096"/>
          <c:w val="0.893145"/>
          <c:h val="0.792027"/>
        </c:manualLayout>
      </c:layout>
      <c:lineChart>
        <c:grouping val="standard"/>
        <c:varyColors val="0"/>
        <c:ser>
          <c:idx val="0"/>
          <c:order val="0"/>
          <c:tx>
            <c:v>Average annual number of 5th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stations'!$D$2:$D$42</c:f>
              <c:numCache>
                <c:ptCount val="0"/>
              </c:numCache>
            </c:numRef>
          </c:val>
          <c:smooth val="0"/>
        </c:ser>
        <c:marker val="1"/>
        <c:axId val="2094734552"/>
        <c:axId val="2094734553"/>
      </c:lineChart>
      <c:lineChart>
        <c:grouping val="standard"/>
        <c:varyColors val="0"/>
        <c:ser>
          <c:idx val="1"/>
          <c:order val="1"/>
          <c:tx>
            <c:v>Average annual C temperature of 5th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stations'!$E$2:$E$42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5"/>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5"/>
        <c:minorUnit val="3.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
          <c:min val="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7"/>
        <c:minorUnit val="0.35"/>
      </c:valAx>
      <c:spPr>
        <a:noFill/>
        <a:ln w="12700" cap="flat">
          <a:solidFill>
            <a:srgbClr val="000000"/>
          </a:solidFill>
          <a:prstDash val="solid"/>
          <a:miter lim="400000"/>
        </a:ln>
        <a:effectLst/>
      </c:spPr>
    </c:plotArea>
    <c:legend>
      <c:legendPos val="r"/>
      <c:layout>
        <c:manualLayout>
          <c:xMode val="edge"/>
          <c:yMode val="edge"/>
          <c:x val="0.0526601"/>
          <c:y val="0.110381"/>
          <c:w val="0.695983"/>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'Gayndah'!$S$76:$S$115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'Gayndah'!$T$76:$T$115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00427"/>
          <c:y val="0"/>
          <c:w val="0.819915"/>
          <c:h val="0.068084"/>
        </c:manualLayout>
      </c:layout>
      <c:overlay val="1"/>
      <c:spPr>
        <a:noFill/>
        <a:effectLst/>
      </c:spPr>
    </c:title>
    <c:autoTitleDeleted val="1"/>
    <c:plotArea>
      <c:layout>
        <c:manualLayout>
          <c:layoutTarget val="inner"/>
          <c:xMode val="edge"/>
          <c:yMode val="edge"/>
          <c:x val="0.0554946"/>
          <c:y val="0.068084"/>
          <c:w val="0.88252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'Gayndah'!$V$76:$V$115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'Gayndah'!$W$76:$W$115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93275"/>
          <c:y val="0.777409"/>
          <c:w val="0.62142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'Georgetown'!$P$77:$P$115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'Georgetown'!$Q$77:$Q$115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2.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1.22"/>
        <c:minorUnit val="0.61"/>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89485"/>
          <c:y val="0"/>
          <c:w val="0.822103"/>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'Georgetown'!$S$77:$S$115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'Georgetown'!$T$77:$T$115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1.2"/>
        <c:minorUnit val="0.6"/>
      </c:valAx>
      <c:spPr>
        <a:noFill/>
        <a:ln w="12700" cap="flat">
          <a:solidFill>
            <a:srgbClr val="000000"/>
          </a:solidFill>
          <a:prstDash val="solid"/>
          <a:miter lim="400000"/>
        </a:ln>
        <a:effectLst/>
      </c:spPr>
    </c:plotArea>
    <c:legend>
      <c:legendPos val="r"/>
      <c:layout>
        <c:manualLayout>
          <c:xMode val="edge"/>
          <c:yMode val="edge"/>
          <c:x val="0.189214"/>
          <c:y val="0.072814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'Georgetown'!$V$77:$V$115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'Georgetown'!$W$77:$W$115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3"/>
        <c:minorUnit val="0.115"/>
      </c:valAx>
      <c:spPr>
        <a:noFill/>
        <a:ln w="12700" cap="flat">
          <a:solidFill>
            <a:srgbClr val="000000"/>
          </a:solidFill>
          <a:prstDash val="solid"/>
          <a:miter lim="400000"/>
        </a:ln>
        <a:effectLst/>
      </c:spPr>
    </c:plotArea>
    <c:legend>
      <c:legendPos val="r"/>
      <c:layout>
        <c:manualLayout>
          <c:xMode val="edge"/>
          <c:yMode val="edge"/>
          <c:x val="0.187518"/>
          <c:y val="0.0718453"/>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1"/>
        <c:minorUnit val="0.105"/>
      </c:valAx>
      <c:spPr>
        <a:noFill/>
        <a:ln w="12700" cap="flat">
          <a:solidFill>
            <a:srgbClr val="000000"/>
          </a:solidFill>
          <a:prstDash val="solid"/>
          <a:miter lim="400000"/>
        </a:ln>
        <a:effectLst/>
      </c:spPr>
    </c:plotArea>
    <c:legend>
      <c:legendPos val="r"/>
      <c:layout>
        <c:manualLayout>
          <c:xMode val="edge"/>
          <c:yMode val="edge"/>
          <c:x val="0.204239"/>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'Giles'!$P$22:$P$62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'Giles'!$Q$22:$Q$62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
        <c:minorUnit val="0.3"/>
      </c:valAx>
      <c:spPr>
        <a:noFill/>
        <a:ln w="12700" cap="flat">
          <a:solidFill>
            <a:srgbClr val="000000"/>
          </a:solidFill>
          <a:prstDash val="solid"/>
          <a:miter lim="400000"/>
        </a:ln>
        <a:effectLst/>
      </c:spPr>
    </c:plotArea>
    <c:legend>
      <c:legendPos val="r"/>
      <c:layout>
        <c:manualLayout>
          <c:xMode val="edge"/>
          <c:yMode val="edge"/>
          <c:x val="0.190894"/>
          <c:y val="0.77718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'Giles'!$S$22:$S$62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'Giles'!$T$22:$T$62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5"/>
        <c:minorUnit val="1.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96151"/>
          <c:y val="0.7772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1st percentile of RAW minima 20 years before and after AWS at 43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6884"/>
          <c:y val="0.1096"/>
          <c:w val="0.893145"/>
          <c:h val="0.792027"/>
        </c:manualLayout>
      </c:layout>
      <c:lineChart>
        <c:grouping val="standard"/>
        <c:varyColors val="0"/>
        <c:ser>
          <c:idx val="0"/>
          <c:order val="0"/>
          <c:tx>
            <c:v>Average annual number of 1st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stations'!$F$2:$F$42</c:f>
              <c:numCache>
                <c:ptCount val="0"/>
              </c:numCache>
            </c:numRef>
          </c:val>
          <c:smooth val="0"/>
        </c:ser>
        <c:marker val="1"/>
        <c:axId val="2094734552"/>
        <c:axId val="2094734553"/>
      </c:lineChart>
      <c:lineChart>
        <c:grouping val="standard"/>
        <c:varyColors val="0"/>
        <c:ser>
          <c:idx val="1"/>
          <c:order val="1"/>
          <c:tx>
            <c:v>Average annual C temperature of 1st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stations'!$G$2:$G$42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0.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
        <c:minorUnit val="0.3"/>
      </c:valAx>
      <c:spPr>
        <a:noFill/>
        <a:ln w="12700" cap="flat">
          <a:solidFill>
            <a:srgbClr val="000000"/>
          </a:solidFill>
          <a:prstDash val="solid"/>
          <a:miter lim="400000"/>
        </a:ln>
        <a:effectLst/>
      </c:spPr>
    </c:plotArea>
    <c:legend>
      <c:legendPos val="r"/>
      <c:layout>
        <c:manualLayout>
          <c:xMode val="edge"/>
          <c:yMode val="edge"/>
          <c:x val="0.0526601"/>
          <c:y val="0.110381"/>
          <c:w val="0.695983"/>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'Giles'!$V$22:$V$62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'Giles'!$W$22:$W$62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5562"/>
          <c:y val="0.0690412"/>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73566"/>
          <c:y val="0"/>
          <c:w val="0.825287"/>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'Grove'!$P$32:$P$70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'Grove'!$Q$32:$Q$70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
        <c:minorUnit val="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202673"/>
          <c:y val="0.0705166"/>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37874"/>
          <c:y val="0"/>
          <c:w val="0.812425"/>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'Grove'!$S$32:$S$70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'Grove'!$T$32:$T$70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min val="-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4892"/>
          <c:y val="0.77729"/>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44366"/>
          <c:y val="0"/>
          <c:w val="0.811127"/>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'Grove'!$V$32:$V$70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'Grove'!$W$32:$W$70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202929"/>
          <c:y val="0.0690412"/>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72549"/>
        </c:manualLayout>
      </c:layout>
      <c:overlay val="1"/>
      <c:spPr>
        <a:noFill/>
        <a:effectLst/>
      </c:spPr>
    </c:title>
    <c:autoTitleDeleted val="1"/>
    <c:plotArea>
      <c:layout>
        <c:manualLayout>
          <c:layoutTarget val="inner"/>
          <c:xMode val="edge"/>
          <c:yMode val="edge"/>
          <c:x val="0.0609814"/>
          <c:y val="0.072549"/>
          <c:w val="0.883465"/>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Lit>
              <c:ptCount val="0"/>
            </c:strLit>
          </c:cat>
          <c:val>
            <c:numRef>
              <c:f>'Gunnedah'!$B$3:$B$77</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'Gunnedah'!$D$3:$D$77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5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72549"/>
        </c:manualLayout>
      </c:layout>
      <c:overlay val="1"/>
      <c:spPr>
        <a:noFill/>
        <a:effectLst/>
      </c:spPr>
    </c:title>
    <c:autoTitleDeleted val="1"/>
    <c:plotArea>
      <c:layout>
        <c:manualLayout>
          <c:layoutTarget val="inner"/>
          <c:xMode val="edge"/>
          <c:yMode val="edge"/>
          <c:x val="0.0503548"/>
          <c:y val="0.072549"/>
          <c:w val="0.887326"/>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Lit>
              <c:ptCount val="0"/>
            </c:strLit>
          </c:cat>
          <c:val>
            <c:numRef>
              <c:f>'Gunnedah'!$G$3:$G$77</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'Gunnedah'!$I$3:$I$77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6"/>
        <c:minorUnit val="0.13"/>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5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72549"/>
        </c:manualLayout>
      </c:layout>
      <c:overlay val="1"/>
      <c:spPr>
        <a:noFill/>
        <a:effectLst/>
      </c:spPr>
    </c:title>
    <c:autoTitleDeleted val="1"/>
    <c:plotArea>
      <c:layout>
        <c:manualLayout>
          <c:layoutTarget val="inner"/>
          <c:xMode val="edge"/>
          <c:yMode val="edge"/>
          <c:x val="0.0503548"/>
          <c:y val="0.072549"/>
          <c:w val="0.887326"/>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Lit>
              <c:ptCount val="0"/>
            </c:strLit>
          </c:cat>
          <c:val>
            <c:numRef>
              <c:f>'Gunnedah'!$L$3:$L$77</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'Gunnedah'!$N$3:$N$77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5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67053"/>
          <c:y val="0"/>
          <c:w val="0.826589"/>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7518"/>
          <c:y val="0.0717261"/>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0.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1"/>
        <c:minorUnit val="0.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195562"/>
          <c:y val="0.0692888"/>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10th percentile of RAW minima 20 years before and after AWS at 47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609849"/>
          <c:y val="0.1096"/>
          <c:w val="0.883458"/>
          <c:h val="0.792027"/>
        </c:manualLayout>
      </c:layout>
      <c:lineChart>
        <c:grouping val="standard"/>
        <c:varyColors val="0"/>
        <c:ser>
          <c:idx val="0"/>
          <c:order val="0"/>
          <c:tx>
            <c:v>Average annual number of 10th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stations'!$I$2:$I$42</c:f>
              <c:numCache>
                <c:ptCount val="0"/>
              </c:numCache>
            </c:numRef>
          </c:val>
          <c:smooth val="0"/>
        </c:ser>
        <c:marker val="1"/>
        <c:axId val="2094734552"/>
        <c:axId val="2094734553"/>
      </c:lineChart>
      <c:lineChart>
        <c:grouping val="standard"/>
        <c:varyColors val="0"/>
        <c:ser>
          <c:idx val="1"/>
          <c:order val="1"/>
          <c:tx>
            <c:v>Average annual C temperature of 10th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stations'!$J$2:$J$42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
          <c:min val="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0629352"/>
          <c:y val="0.110381"/>
          <c:w val="0.688434"/>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'Hobart'!$P$61:$P$101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'Hobart'!$Q$61:$Q$101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7"/>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5"/>
        <c:minorUnit val="3.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90894"/>
          <c:y val="0.0716923"/>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'Hobart'!$S$61:$S$101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'Hobart'!$T$61:$T$101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5"/>
        <c:minorUnit val="1.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00427"/>
          <c:y val="0"/>
          <c:w val="0.819915"/>
          <c:h val="0.068084"/>
        </c:manualLayout>
      </c:layout>
      <c:overlay val="1"/>
      <c:spPr>
        <a:noFill/>
        <a:effectLst/>
      </c:spPr>
    </c:title>
    <c:autoTitleDeleted val="1"/>
    <c:plotArea>
      <c:layout>
        <c:manualLayout>
          <c:layoutTarget val="inner"/>
          <c:xMode val="edge"/>
          <c:yMode val="edge"/>
          <c:x val="0.0554946"/>
          <c:y val="0.068084"/>
          <c:w val="0.88252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'Hobart'!$V$61:$V$101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'Hobart'!$W$61:$W$101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94293"/>
          <c:y val="0.0692888"/>
          <c:w val="0.62142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Island'!$P$28:$P$68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Island'!$Q$28:$Q$68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1"/>
        <c:minorUnit val="0.105"/>
      </c:valAx>
      <c:spPr>
        <a:noFill/>
        <a:ln w="12700" cap="flat">
          <a:solidFill>
            <a:srgbClr val="000000"/>
          </a:solidFill>
          <a:prstDash val="solid"/>
          <a:miter lim="400000"/>
        </a:ln>
        <a:effectLst/>
      </c:spPr>
    </c:plotArea>
    <c:legend>
      <c:legendPos val="r"/>
      <c:layout>
        <c:manualLayout>
          <c:xMode val="edge"/>
          <c:yMode val="edge"/>
          <c:x val="0.180823"/>
          <c:y val="0.0716923"/>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89485"/>
          <c:y val="0"/>
          <c:w val="0.822103"/>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Island'!$S$28:$S$68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Island'!$T$28:$T$68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9095"/>
          <c:y val="0.069169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61732"/>
          <c:y val="0"/>
          <c:w val="0.807654"/>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Island'!$V$28:$V$68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Island'!$W$28:$W$68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7"/>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7"/>
        <c:minorUnit val="0.8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1.1"/>
        <c:minorUnit val="0.55"/>
      </c:valAx>
      <c:spPr>
        <a:noFill/>
        <a:ln w="12700" cap="flat">
          <a:solidFill>
            <a:srgbClr val="000000"/>
          </a:solidFill>
          <a:prstDash val="solid"/>
          <a:miter lim="400000"/>
        </a:ln>
        <a:effectLst/>
      </c:spPr>
    </c:plotArea>
    <c:legend>
      <c:legendPos val="r"/>
      <c:layout>
        <c:manualLayout>
          <c:xMode val="edge"/>
          <c:yMode val="edge"/>
          <c:x val="0.194187"/>
          <c:y val="0.069288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72549"/>
        </c:manualLayout>
      </c:layout>
      <c:overlay val="1"/>
      <c:spPr>
        <a:noFill/>
        <a:effectLst/>
      </c:spPr>
    </c:title>
    <c:autoTitleDeleted val="1"/>
    <c:plotArea>
      <c:layout>
        <c:manualLayout>
          <c:layoutTarget val="inner"/>
          <c:xMode val="edge"/>
          <c:yMode val="edge"/>
          <c:x val="0.0503548"/>
          <c:y val="0.072549"/>
          <c:w val="0.887326"/>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'Inverell'!$A$3:$A$115</c:f>
              <c:strCache>
                <c:ptCount val="0"/>
              </c:strCache>
            </c:strRef>
          </c:cat>
          <c:val>
            <c:numRef>
              <c:f>'Inverell'!$B$3:$B$115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'Inverell'!$A$3:$A$115</c:f>
              <c:strCache>
                <c:ptCount val="0"/>
              </c:strCache>
            </c:strRef>
          </c:cat>
          <c:val>
            <c:numRef>
              <c:f>'Inverell'!$D$3:$D$115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6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72549"/>
        </c:manualLayout>
      </c:layout>
      <c:overlay val="1"/>
      <c:spPr>
        <a:noFill/>
        <a:effectLst/>
      </c:spPr>
    </c:title>
    <c:autoTitleDeleted val="1"/>
    <c:plotArea>
      <c:layout>
        <c:manualLayout>
          <c:layoutTarget val="inner"/>
          <c:xMode val="edge"/>
          <c:yMode val="edge"/>
          <c:x val="0.0503548"/>
          <c:y val="0.072549"/>
          <c:w val="0.887326"/>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'Inverell'!$F$3:$F$115</c:f>
              <c:strCache>
                <c:ptCount val="0"/>
              </c:strCache>
            </c:strRef>
          </c:cat>
          <c:val>
            <c:numRef>
              <c:f>'Inverell'!$G$3:$G$115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'Inverell'!$F$3:$F$115</c:f>
              <c:strCache>
                <c:ptCount val="0"/>
              </c:strCache>
            </c:strRef>
          </c:cat>
          <c:val>
            <c:numRef>
              <c:f>'Inverell'!$I$3:$I$115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
        <c:minorUnit val="0.3"/>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6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72549"/>
        </c:manualLayout>
      </c:layout>
      <c:overlay val="1"/>
      <c:spPr>
        <a:noFill/>
        <a:effectLst/>
      </c:spPr>
    </c:title>
    <c:autoTitleDeleted val="1"/>
    <c:plotArea>
      <c:layout>
        <c:manualLayout>
          <c:layoutTarget val="inner"/>
          <c:xMode val="edge"/>
          <c:yMode val="edge"/>
          <c:x val="0.0503548"/>
          <c:y val="0.072549"/>
          <c:w val="0.887326"/>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'Inverell'!$K$3:$K$115</c:f>
              <c:strCache>
                <c:ptCount val="0"/>
              </c:strCache>
            </c:strRef>
          </c:cat>
          <c:val>
            <c:numRef>
              <c:f>'Inverell'!$L$3:$L$115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'Inverell'!$K$3:$K$115</c:f>
              <c:strCache>
                <c:ptCount val="0"/>
              </c:strCache>
            </c:strRef>
          </c:cat>
          <c:val>
            <c:numRef>
              <c:f>'Inverell'!$N$3:$N$115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8"/>
        <c:minorUnit val="0.4"/>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6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5"/>
        <c:minorUnit val="3.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5th percentile of RAW minima 20 years before and after AWS at 47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6884"/>
          <c:y val="0.1096"/>
          <c:w val="0.893145"/>
          <c:h val="0.792027"/>
        </c:manualLayout>
      </c:layout>
      <c:lineChart>
        <c:grouping val="standard"/>
        <c:varyColors val="0"/>
        <c:ser>
          <c:idx val="0"/>
          <c:order val="0"/>
          <c:tx>
            <c:v>Average annual number of 5th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stations'!$K$2:$K$42</c:f>
              <c:numCache>
                <c:ptCount val="0"/>
              </c:numCache>
            </c:numRef>
          </c:val>
          <c:smooth val="0"/>
        </c:ser>
        <c:marker val="1"/>
        <c:axId val="2094734552"/>
        <c:axId val="2094734553"/>
      </c:lineChart>
      <c:lineChart>
        <c:grouping val="standard"/>
        <c:varyColors val="0"/>
        <c:ser>
          <c:idx val="1"/>
          <c:order val="1"/>
          <c:tx>
            <c:v>Average annual C temperature of 5th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stations'!$L$2:$L$42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5"/>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5"/>
        <c:minorUnit val="3.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
          <c:min val="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7"/>
        <c:minorUnit val="0.35"/>
      </c:valAx>
      <c:spPr>
        <a:noFill/>
        <a:ln w="12700" cap="flat">
          <a:solidFill>
            <a:srgbClr val="000000"/>
          </a:solidFill>
          <a:prstDash val="solid"/>
          <a:miter lim="400000"/>
        </a:ln>
        <a:effectLst/>
      </c:spPr>
    </c:plotArea>
    <c:legend>
      <c:legendPos val="r"/>
      <c:layout>
        <c:manualLayout>
          <c:xMode val="edge"/>
          <c:yMode val="edge"/>
          <c:x val="0.0526601"/>
          <c:y val="0.110381"/>
          <c:w val="0.695983"/>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5"/>
        <c:minorUnit val="0.12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9909"/>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69212"/>
          <c:y val="0"/>
          <c:w val="0.826158"/>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'Kalumburu'!$P$39:$P$79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'Kalumburu'!$Q$39:$Q$79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9613"/>
          <c:y val="0.0716923"/>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89485"/>
          <c:y val="0"/>
          <c:w val="0.822103"/>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'Kalumburu'!$S$39:$S$79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'Kalumburu'!$T$39:$T$79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9082"/>
          <c:y val="0.0734245"/>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'Kalumburu'!$V$39:$V$79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'Kalumburu'!$W$39:$W$79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96282"/>
          <c:y val="0.0707397"/>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5665"/>
        </c:manualLayout>
      </c:layout>
      <c:overlay val="1"/>
      <c:spPr>
        <a:noFill/>
        <a:effectLst/>
      </c:spPr>
    </c:title>
    <c:autoTitleDeleted val="1"/>
    <c:plotArea>
      <c:layout>
        <c:manualLayout>
          <c:layoutTarget val="inner"/>
          <c:xMode val="edge"/>
          <c:yMode val="edge"/>
          <c:x val="0.0506854"/>
          <c:y val="0.0685665"/>
          <c:w val="0.893152"/>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North'!$P$49:$P$73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North'!$Q$49:$Q$73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90894"/>
          <c:y val="0.78249"/>
          <c:w val="0.628911"/>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5665"/>
        </c:manualLayout>
      </c:layout>
      <c:overlay val="1"/>
      <c:spPr>
        <a:noFill/>
        <a:effectLst/>
      </c:spPr>
    </c:title>
    <c:autoTitleDeleted val="1"/>
    <c:plotArea>
      <c:layout>
        <c:manualLayout>
          <c:layoutTarget val="inner"/>
          <c:xMode val="edge"/>
          <c:yMode val="edge"/>
          <c:x val="0.0506854"/>
          <c:y val="0.0685665"/>
          <c:w val="0.893152"/>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North'!$S$49:$S$73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North'!$T$49:$T$73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91155"/>
          <c:y val="0.0711652"/>
          <c:w val="0.628911"/>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05061"/>
          <c:y val="0"/>
          <c:w val="0.838988"/>
          <c:h val="0.0685665"/>
        </c:manualLayout>
      </c:layout>
      <c:overlay val="1"/>
      <c:spPr>
        <a:noFill/>
        <a:effectLst/>
      </c:spPr>
    </c:title>
    <c:autoTitleDeleted val="1"/>
    <c:plotArea>
      <c:layout>
        <c:manualLayout>
          <c:layoutTarget val="inner"/>
          <c:xMode val="edge"/>
          <c:yMode val="edge"/>
          <c:x val="0.0401612"/>
          <c:y val="0.0685665"/>
          <c:w val="0.903053"/>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North'!$V$49:$V$73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North'!$W$49:$W$73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
        <c:minorUnit val="0.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74011"/>
          <c:y val="0.0684614"/>
          <c:w val="0.635883"/>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3"/>
        <c:minorUnit val="0.16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2"/>
        <c:minorUnit val="1.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5"/>
        <c:minorUnit val="0.125"/>
      </c:valAx>
      <c:spPr>
        <a:noFill/>
        <a:ln w="12700" cap="flat">
          <a:solidFill>
            <a:srgbClr val="000000"/>
          </a:solidFill>
          <a:prstDash val="solid"/>
          <a:miter lim="400000"/>
        </a:ln>
        <a:effectLst/>
      </c:spPr>
    </c:plotArea>
    <c:legend>
      <c:legendPos val="r"/>
      <c:layout>
        <c:manualLayout>
          <c:xMode val="edge"/>
          <c:yMode val="edge"/>
          <c:x val="0.204239"/>
          <c:y val="0.0706204"/>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1st percentile of RAW minima 20 years before and after AWS at 43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6884"/>
          <c:y val="0.1096"/>
          <c:w val="0.893145"/>
          <c:h val="0.792027"/>
        </c:manualLayout>
      </c:layout>
      <c:lineChart>
        <c:grouping val="standard"/>
        <c:varyColors val="0"/>
        <c:ser>
          <c:idx val="0"/>
          <c:order val="0"/>
          <c:tx>
            <c:v>Average annual number of 1st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stations'!$M$2:$M$42</c:f>
              <c:numCache>
                <c:ptCount val="0"/>
              </c:numCache>
            </c:numRef>
          </c:val>
          <c:smooth val="0"/>
        </c:ser>
        <c:marker val="1"/>
        <c:axId val="2094734552"/>
        <c:axId val="2094734553"/>
      </c:lineChart>
      <c:lineChart>
        <c:grouping val="standard"/>
        <c:varyColors val="0"/>
        <c:ser>
          <c:idx val="1"/>
          <c:order val="1"/>
          <c:tx>
            <c:v>Average annual C temperature of 1st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stations'!$N$2:$N$42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0.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min val="0"/>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
        <c:minorUnit val="0.3"/>
      </c:valAx>
      <c:spPr>
        <a:noFill/>
        <a:ln w="12700" cap="flat">
          <a:solidFill>
            <a:srgbClr val="000000"/>
          </a:solidFill>
          <a:prstDash val="solid"/>
          <a:miter lim="400000"/>
        </a:ln>
        <a:effectLst/>
      </c:spPr>
    </c:plotArea>
    <c:legend>
      <c:legendPos val="r"/>
      <c:layout>
        <c:manualLayout>
          <c:xMode val="edge"/>
          <c:yMode val="edge"/>
          <c:x val="0.0526601"/>
          <c:y val="0.110381"/>
          <c:w val="0.695983"/>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189909"/>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10th percentile frequency and temperature 1910-2022</a:t>
            </a:r>
          </a:p>
        </c:rich>
      </c:tx>
      <c:layout>
        <c:manualLayout>
          <c:xMode val="edge"/>
          <c:yMode val="edge"/>
          <c:x val="0.13107"/>
          <c:y val="0"/>
          <c:w val="0.737859"/>
          <c:h val="0.072549"/>
        </c:manualLayout>
      </c:layout>
      <c:overlay val="1"/>
      <c:spPr>
        <a:noFill/>
        <a:effectLst/>
      </c:spPr>
    </c:title>
    <c:autoTitleDeleted val="1"/>
    <c:plotArea>
      <c:layout>
        <c:manualLayout>
          <c:layoutTarget val="inner"/>
          <c:xMode val="edge"/>
          <c:yMode val="edge"/>
          <c:x val="0.0561629"/>
          <c:y val="0.072549"/>
          <c:w val="0.893152"/>
          <c:h val="0.825813"/>
        </c:manualLayout>
      </c:layout>
      <c:barChart>
        <c:barDir val="col"/>
        <c:grouping val="clustered"/>
        <c:varyColors val="0"/>
        <c:ser>
          <c:idx val="1"/>
          <c:order val="0"/>
          <c:tx>
            <c:v>Average frequency within 10th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'Kerang'!$A$3:$A$115</c:f>
              <c:strCache>
                <c:ptCount val="0"/>
              </c:strCache>
            </c:strRef>
          </c:cat>
          <c:val>
            <c:numRef>
              <c:f>'Kerang'!$B$3:$B$115</c:f>
              <c:numCache>
                <c:ptCount val="0"/>
              </c:numCache>
            </c:numRef>
          </c:val>
        </c:ser>
        <c:gapWidth val="40"/>
        <c:overlap val="-10"/>
        <c:axId val="2094734555"/>
        <c:axId val="2094734556"/>
      </c:barChart>
      <c:lineChart>
        <c:grouping val="standard"/>
        <c:varyColors val="0"/>
        <c:ser>
          <c:idx val="0"/>
          <c:order val="1"/>
          <c:tx>
            <c:v>Average C temperature within 10th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'Kerang'!$A$3:$A$115</c:f>
              <c:strCache>
                <c:ptCount val="0"/>
              </c:strCache>
            </c:strRef>
          </c:cat>
          <c:val>
            <c:numRef>
              <c:f>'Kerang'!$D$3:$D$115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9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9"/>
        <c:minorUnit val="4.5"/>
      </c:valAx>
      <c:spPr>
        <a:noFill/>
        <a:ln w="12700" cap="flat">
          <a:solidFill>
            <a:srgbClr val="000000"/>
          </a:solidFill>
          <a:prstDash val="solid"/>
          <a:miter lim="400000"/>
        </a:ln>
        <a:effectLst/>
      </c:spPr>
    </c:plotArea>
    <c:legend>
      <c:legendPos val="r"/>
      <c:layout>
        <c:manualLayout>
          <c:xMode val="edge"/>
          <c:yMode val="edge"/>
          <c:x val="0.208028"/>
          <c:y val="0.0752629"/>
          <c:w val="0.628911"/>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5th percentile frequency and temperature 1910-2022</a:t>
            </a:r>
          </a:p>
        </c:rich>
      </c:tx>
      <c:layout>
        <c:manualLayout>
          <c:xMode val="edge"/>
          <c:yMode val="edge"/>
          <c:x val="0.140012"/>
          <c:y val="0"/>
          <c:w val="0.719975"/>
          <c:h val="0.072549"/>
        </c:manualLayout>
      </c:layout>
      <c:overlay val="1"/>
      <c:spPr>
        <a:noFill/>
        <a:effectLst/>
      </c:spPr>
    </c:title>
    <c:autoTitleDeleted val="1"/>
    <c:plotArea>
      <c:layout>
        <c:manualLayout>
          <c:layoutTarget val="inner"/>
          <c:xMode val="edge"/>
          <c:yMode val="edge"/>
          <c:x val="0.062319"/>
          <c:y val="0.072549"/>
          <c:w val="0.887326"/>
          <c:h val="0.825813"/>
        </c:manualLayout>
      </c:layout>
      <c:barChart>
        <c:barDir val="col"/>
        <c:grouping val="clustered"/>
        <c:varyColors val="0"/>
        <c:ser>
          <c:idx val="1"/>
          <c:order val="0"/>
          <c:tx>
            <c:v>Average frequency within 5th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'Kerang'!$A$3:$A$115</c:f>
              <c:strCache>
                <c:ptCount val="0"/>
              </c:strCache>
            </c:strRef>
          </c:cat>
          <c:val>
            <c:numRef>
              <c:f>'Kerang'!$G$3:$G$115</c:f>
              <c:numCache>
                <c:ptCount val="0"/>
              </c:numCache>
            </c:numRef>
          </c:val>
        </c:ser>
        <c:gapWidth val="40"/>
        <c:overlap val="-10"/>
        <c:axId val="2094734555"/>
        <c:axId val="2094734556"/>
      </c:barChart>
      <c:lineChart>
        <c:grouping val="standard"/>
        <c:varyColors val="0"/>
        <c:ser>
          <c:idx val="0"/>
          <c:order val="1"/>
          <c:tx>
            <c:v>Average C temperature within 5th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'Kerang'!$A$3:$A$115</c:f>
              <c:strCache>
                <c:ptCount val="0"/>
              </c:strCache>
            </c:strRef>
          </c:cat>
          <c:val>
            <c:numRef>
              <c:f>'Kerang'!$I$3:$I$115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27"/>
        <c:minorUnit val="0.1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5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5"/>
        <c:minorUnit val="2.5"/>
      </c:valAx>
      <c:spPr>
        <a:noFill/>
        <a:ln w="12700" cap="flat">
          <a:solidFill>
            <a:srgbClr val="000000"/>
          </a:solidFill>
          <a:prstDash val="solid"/>
          <a:miter lim="400000"/>
        </a:ln>
        <a:effectLst/>
      </c:spPr>
    </c:plotArea>
    <c:legend>
      <c:legendPos val="r"/>
      <c:layout>
        <c:manualLayout>
          <c:xMode val="edge"/>
          <c:yMode val="edge"/>
          <c:x val="0.204308"/>
          <c:y val="0.0759298"/>
          <c:w val="0.6248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1st percentile frequency and temperature 1910-2022</a:t>
            </a:r>
          </a:p>
        </c:rich>
      </c:tx>
      <c:layout>
        <c:manualLayout>
          <c:xMode val="edge"/>
          <c:yMode val="edge"/>
          <c:x val="0.140672"/>
          <c:y val="0"/>
          <c:w val="0.718655"/>
          <c:h val="0.072549"/>
        </c:manualLayout>
      </c:layout>
      <c:overlay val="1"/>
      <c:spPr>
        <a:noFill/>
        <a:effectLst/>
      </c:spPr>
    </c:title>
    <c:autoTitleDeleted val="1"/>
    <c:plotArea>
      <c:layout>
        <c:manualLayout>
          <c:layoutTarget val="inner"/>
          <c:xMode val="edge"/>
          <c:yMode val="edge"/>
          <c:x val="0.062319"/>
          <c:y val="0.072549"/>
          <c:w val="0.887326"/>
          <c:h val="0.825813"/>
        </c:manualLayout>
      </c:layout>
      <c:barChart>
        <c:barDir val="col"/>
        <c:grouping val="clustered"/>
        <c:varyColors val="0"/>
        <c:ser>
          <c:idx val="1"/>
          <c:order val="0"/>
          <c:tx>
            <c:v>Average frequency within 1st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'Kerang'!$A$3:$A$115</c:f>
              <c:strCache>
                <c:ptCount val="0"/>
              </c:strCache>
            </c:strRef>
          </c:cat>
          <c:val>
            <c:numRef>
              <c:f>'Kerang'!$L$3:$L$115</c:f>
              <c:numCache>
                <c:ptCount val="0"/>
              </c:numCache>
            </c:numRef>
          </c:val>
        </c:ser>
        <c:gapWidth val="40"/>
        <c:overlap val="-10"/>
        <c:axId val="2094734555"/>
        <c:axId val="2094734556"/>
      </c:barChart>
      <c:lineChart>
        <c:grouping val="standard"/>
        <c:varyColors val="0"/>
        <c:ser>
          <c:idx val="0"/>
          <c:order val="1"/>
          <c:tx>
            <c:v>Average C temperature within 1st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'Kerang'!$A$3:$A$115</c:f>
              <c:strCache>
                <c:ptCount val="0"/>
              </c:strCache>
            </c:strRef>
          </c:cat>
          <c:val>
            <c:numRef>
              <c:f>'Kerang'!$N$3:$N$115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26"/>
        <c:minorUnit val="0.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2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
        <c:minorUnit val="1"/>
      </c:valAx>
      <c:spPr>
        <a:noFill/>
        <a:ln w="12700" cap="flat">
          <a:solidFill>
            <a:srgbClr val="000000"/>
          </a:solidFill>
          <a:prstDash val="solid"/>
          <a:miter lim="400000"/>
        </a:ln>
        <a:effectLst/>
      </c:spPr>
    </c:plotArea>
    <c:legend>
      <c:legendPos val="r"/>
      <c:layout>
        <c:manualLayout>
          <c:xMode val="edge"/>
          <c:yMode val="edge"/>
          <c:x val="0.209137"/>
          <c:y val="0.0752794"/>
          <c:w val="0.6248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10th percentile frequency and temperature 1931-2022</a:t>
            </a:r>
          </a:p>
        </c:rich>
      </c:tx>
      <c:layout>
        <c:manualLayout>
          <c:xMode val="edge"/>
          <c:yMode val="edge"/>
          <c:x val="0.133477"/>
          <c:y val="0"/>
          <c:w val="0.733047"/>
          <c:h val="0.072549"/>
        </c:manualLayout>
      </c:layout>
      <c:overlay val="1"/>
      <c:spPr>
        <a:noFill/>
        <a:effectLst/>
      </c:spPr>
    </c:title>
    <c:autoTitleDeleted val="1"/>
    <c:plotArea>
      <c:layout>
        <c:manualLayout>
          <c:layoutTarget val="inner"/>
          <c:xMode val="edge"/>
          <c:yMode val="edge"/>
          <c:x val="0.062319"/>
          <c:y val="0.072549"/>
          <c:w val="0.887326"/>
          <c:h val="0.825813"/>
        </c:manualLayout>
      </c:layout>
      <c:barChart>
        <c:barDir val="col"/>
        <c:grouping val="clustered"/>
        <c:varyColors val="0"/>
        <c:ser>
          <c:idx val="1"/>
          <c:order val="0"/>
          <c:tx>
            <c:v>Average frequency within 10th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'Kyancutta'!$A$3:$A$94</c:f>
              <c:strCache>
                <c:ptCount val="0"/>
              </c:strCache>
            </c:strRef>
          </c:cat>
          <c:val>
            <c:numRef>
              <c:f>'Kyancutta'!$B$3:$B$94</c:f>
              <c:numCache>
                <c:ptCount val="0"/>
              </c:numCache>
            </c:numRef>
          </c:val>
        </c:ser>
        <c:gapWidth val="40"/>
        <c:overlap val="-10"/>
        <c:axId val="2094734555"/>
        <c:axId val="2094734556"/>
      </c:barChart>
      <c:lineChart>
        <c:grouping val="standard"/>
        <c:varyColors val="0"/>
        <c:ser>
          <c:idx val="0"/>
          <c:order val="1"/>
          <c:tx>
            <c:v>Average C temperature within 10th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'Kyancutta'!$A$3:$A$94</c:f>
              <c:strCache>
                <c:ptCount val="0"/>
              </c:strCache>
            </c:strRef>
          </c:cat>
          <c:val>
            <c:numRef>
              <c:f>'Kyancutta'!$D$3:$D$94</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23"/>
        <c:minorUnit val="0.1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9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9"/>
        <c:minorUnit val="4.5"/>
      </c:valAx>
      <c:spPr>
        <a:noFill/>
        <a:ln w="12700" cap="flat">
          <a:solidFill>
            <a:srgbClr val="000000"/>
          </a:solidFill>
          <a:prstDash val="solid"/>
          <a:miter lim="400000"/>
        </a:ln>
        <a:effectLst/>
      </c:spPr>
    </c:plotArea>
    <c:legend>
      <c:legendPos val="r"/>
      <c:layout>
        <c:manualLayout>
          <c:xMode val="edge"/>
          <c:yMode val="edge"/>
          <c:x val="0.213194"/>
          <c:y val="0.0752629"/>
          <c:w val="0.6248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5th percentile frequency and temperature 1931-2022</a:t>
            </a:r>
          </a:p>
        </c:rich>
      </c:tx>
      <c:layout>
        <c:manualLayout>
          <c:xMode val="edge"/>
          <c:yMode val="edge"/>
          <c:x val="0.140012"/>
          <c:y val="0"/>
          <c:w val="0.719975"/>
          <c:h val="0.072549"/>
        </c:manualLayout>
      </c:layout>
      <c:overlay val="1"/>
      <c:spPr>
        <a:noFill/>
        <a:effectLst/>
      </c:spPr>
    </c:title>
    <c:autoTitleDeleted val="1"/>
    <c:plotArea>
      <c:layout>
        <c:manualLayout>
          <c:layoutTarget val="inner"/>
          <c:xMode val="edge"/>
          <c:yMode val="edge"/>
          <c:x val="0.062319"/>
          <c:y val="0.072549"/>
          <c:w val="0.887326"/>
          <c:h val="0.825813"/>
        </c:manualLayout>
      </c:layout>
      <c:barChart>
        <c:barDir val="col"/>
        <c:grouping val="clustered"/>
        <c:varyColors val="0"/>
        <c:ser>
          <c:idx val="1"/>
          <c:order val="0"/>
          <c:tx>
            <c:v>Average frequency within 5th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'Kyancutta'!$A$3:$A$94</c:f>
              <c:strCache>
                <c:ptCount val="0"/>
              </c:strCache>
            </c:strRef>
          </c:cat>
          <c:val>
            <c:numRef>
              <c:f>'Kyancutta'!$G$3:$G$94</c:f>
              <c:numCache>
                <c:ptCount val="0"/>
              </c:numCache>
            </c:numRef>
          </c:val>
        </c:ser>
        <c:gapWidth val="40"/>
        <c:overlap val="-10"/>
        <c:axId val="2094734555"/>
        <c:axId val="2094734556"/>
      </c:barChart>
      <c:lineChart>
        <c:grouping val="standard"/>
        <c:varyColors val="0"/>
        <c:ser>
          <c:idx val="0"/>
          <c:order val="1"/>
          <c:tx>
            <c:v>Average C temperature within 5th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'Kyancutta'!$A$3:$A$94</c:f>
              <c:strCache>
                <c:ptCount val="0"/>
              </c:strCache>
            </c:strRef>
          </c:cat>
          <c:val>
            <c:numRef>
              <c:f>'Kyancutta'!$I$3:$I$94</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1"/>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26"/>
        <c:minorUnit val="0.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5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5"/>
        <c:minorUnit val="2.5"/>
      </c:valAx>
      <c:spPr>
        <a:noFill/>
        <a:ln w="12700" cap="flat">
          <a:solidFill>
            <a:srgbClr val="000000"/>
          </a:solidFill>
          <a:prstDash val="solid"/>
          <a:miter lim="400000"/>
        </a:ln>
        <a:effectLst/>
      </c:spPr>
    </c:plotArea>
    <c:legend>
      <c:legendPos val="r"/>
      <c:layout>
        <c:manualLayout>
          <c:xMode val="edge"/>
          <c:yMode val="edge"/>
          <c:x val="0.204308"/>
          <c:y val="0.0759298"/>
          <c:w val="0.6248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1st percentile frequency and temperature 1931-2022</a:t>
            </a:r>
          </a:p>
        </c:rich>
      </c:tx>
      <c:layout>
        <c:manualLayout>
          <c:xMode val="edge"/>
          <c:yMode val="edge"/>
          <c:x val="0.140672"/>
          <c:y val="0"/>
          <c:w val="0.718655"/>
          <c:h val="0.072549"/>
        </c:manualLayout>
      </c:layout>
      <c:overlay val="1"/>
      <c:spPr>
        <a:noFill/>
        <a:effectLst/>
      </c:spPr>
    </c:title>
    <c:autoTitleDeleted val="1"/>
    <c:plotArea>
      <c:layout>
        <c:manualLayout>
          <c:layoutTarget val="inner"/>
          <c:xMode val="edge"/>
          <c:yMode val="edge"/>
          <c:x val="0.062319"/>
          <c:y val="0.072549"/>
          <c:w val="0.887326"/>
          <c:h val="0.825813"/>
        </c:manualLayout>
      </c:layout>
      <c:barChart>
        <c:barDir val="col"/>
        <c:grouping val="clustered"/>
        <c:varyColors val="0"/>
        <c:ser>
          <c:idx val="1"/>
          <c:order val="0"/>
          <c:tx>
            <c:v>Average frequency within 1st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'Kyancutta'!$A$3:$A$94</c:f>
              <c:strCache>
                <c:ptCount val="0"/>
              </c:strCache>
            </c:strRef>
          </c:cat>
          <c:val>
            <c:numRef>
              <c:f>'Kyancutta'!$L$3:$L$94</c:f>
              <c:numCache>
                <c:ptCount val="0"/>
              </c:numCache>
            </c:numRef>
          </c:val>
        </c:ser>
        <c:gapWidth val="40"/>
        <c:overlap val="-10"/>
        <c:axId val="2094734555"/>
        <c:axId val="2094734556"/>
      </c:barChart>
      <c:lineChart>
        <c:grouping val="standard"/>
        <c:varyColors val="0"/>
        <c:ser>
          <c:idx val="0"/>
          <c:order val="1"/>
          <c:tx>
            <c:v>Average C temperature within 1st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'Kyancutta'!$A$3:$A$94</c:f>
              <c:strCache>
                <c:ptCount val="0"/>
              </c:strCache>
            </c:strRef>
          </c:cat>
          <c:val>
            <c:numRef>
              <c:f>'Kyancutta'!$N$3:$N$94</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3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3"/>
        <c:minorUnit val="1.5"/>
      </c:valAx>
      <c:spPr>
        <a:noFill/>
        <a:ln w="12700" cap="flat">
          <a:solidFill>
            <a:srgbClr val="000000"/>
          </a:solidFill>
          <a:prstDash val="solid"/>
          <a:miter lim="400000"/>
        </a:ln>
        <a:effectLst/>
      </c:spPr>
    </c:plotArea>
    <c:legend>
      <c:legendPos val="r"/>
      <c:layout>
        <c:manualLayout>
          <c:xMode val="edge"/>
          <c:yMode val="edge"/>
          <c:x val="0.209137"/>
          <c:y val="0.0722914"/>
          <c:w val="0.6248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'Launceston'!$P$77:$P$115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'Launceston'!$Q$77:$Q$115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3"/>
          <c:min val="-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81614"/>
          <c:y val="0.0744964"/>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'Launceston'!$S$77:$S$115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'Launceston'!$T$77:$T$115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min val="-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1873"/>
          <c:y val="0.77729"/>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'Launceston'!$V$77:$V$115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'Launceston'!$W$77:$W$115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89909"/>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4777"/>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'Laverton'!$P$35:$P$75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'Laverton'!$Q$35:$Q$75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182673"/>
          <c:y val="0.070516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'Laverton'!$S$35:$S$75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'Laverton'!$T$35:$T$75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2934"/>
          <c:y val="0.77729"/>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'Laverton'!$V$35:$V$75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'Laverton'!$W$35:$W$75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81741"/>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'Learmonth'!$P$3:$P$41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'Learmonth'!$Q$3:$Q$41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0692"/>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'Learmonth'!$S$3:$S$41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'Learmonth'!$T$3:$T$41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6151"/>
          <c:y val="0.7772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'Learmonth'!$V$3:$V$41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'Learmonth'!$W$3:$W$41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3"/>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0.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96151"/>
          <c:y val="0.0718453"/>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609814"/>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91669"/>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7"/>
        <c:minorUnit val="2.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93583"/>
          <c:y val="0.0717261"/>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96282"/>
          <c:y val="0.77740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
        <c:minorUnit val="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5th percentile of RAW minima 20 years before and after AWS at 102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6884"/>
          <c:y val="0.1096"/>
          <c:w val="0.893145"/>
          <c:h val="0.792027"/>
        </c:manualLayout>
      </c:layout>
      <c:lineChart>
        <c:grouping val="standard"/>
        <c:varyColors val="0"/>
        <c:ser>
          <c:idx val="0"/>
          <c:order val="0"/>
          <c:tx>
            <c:v>Average annual number of 5th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stations'!$D$2:$D$42</c:f>
              <c:numCache>
                <c:ptCount val="0"/>
              </c:numCache>
            </c:numRef>
          </c:val>
          <c:smooth val="0"/>
        </c:ser>
        <c:marker val="1"/>
        <c:axId val="2094734552"/>
        <c:axId val="2094734553"/>
      </c:lineChart>
      <c:lineChart>
        <c:grouping val="standard"/>
        <c:varyColors val="0"/>
        <c:ser>
          <c:idx val="1"/>
          <c:order val="1"/>
          <c:tx>
            <c:v>Average annual C temperature of 5th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stations'!$E$2:$E$42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6"/>
          <c:min val="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6"/>
        <c:minorUnit val="0.13"/>
      </c:valAx>
      <c:spPr>
        <a:noFill/>
        <a:ln w="12700" cap="flat">
          <a:solidFill>
            <a:srgbClr val="000000"/>
          </a:solidFill>
          <a:prstDash val="solid"/>
          <a:miter lim="400000"/>
        </a:ln>
        <a:effectLst/>
      </c:spPr>
    </c:plotArea>
    <c:legend>
      <c:legendPos val="r"/>
      <c:layout>
        <c:manualLayout>
          <c:xMode val="edge"/>
          <c:yMode val="edge"/>
          <c:x val="0.0526601"/>
          <c:y val="0.110381"/>
          <c:w val="0.695983"/>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205723"/>
          <c:y val="0.777067"/>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3067"/>
          <c:y val="0.77729"/>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5"/>
        <c:minorUnit val="0.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96282"/>
          <c:y val="0.067269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91235"/>
          <c:y val="0"/>
          <c:w val="0.821753"/>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6"/>
        <c:minorUnit val="3.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8343"/>
          <c:y val="0.0744964"/>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8"/>
        <c:minorUnit val="0.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96282"/>
          <c:y val="0.7772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12"/>
        <c:minorUnit val="0.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2"/>
          <c:min val="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1.2"/>
        <c:minorUnit val="0.6"/>
      </c:valAx>
      <c:spPr>
        <a:noFill/>
        <a:ln w="12700" cap="flat">
          <a:solidFill>
            <a:srgbClr val="000000"/>
          </a:solidFill>
          <a:prstDash val="solid"/>
          <a:miter lim="400000"/>
        </a:ln>
        <a:effectLst/>
      </c:spPr>
    </c:plotArea>
    <c:legend>
      <c:legendPos val="r"/>
      <c:layout>
        <c:manualLayout>
          <c:xMode val="edge"/>
          <c:yMode val="edge"/>
          <c:x val="0.185495"/>
          <c:y val="0.067269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Bar'!$P$73:$P$113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Bar'!$Q$73:$Q$113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1.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0823"/>
          <c:y val="0.0716923"/>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55267"/>
          <c:y val="0"/>
          <c:w val="0.808947"/>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Bar'!$S$73:$S$113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Bar'!$T$73:$T$113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5"/>
        <c:minorUnit val="1.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1.9"/>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9"/>
        <c:minorUnit val="0.245"/>
      </c:valAx>
      <c:spPr>
        <a:noFill/>
        <a:ln w="12700" cap="flat">
          <a:solidFill>
            <a:srgbClr val="000000"/>
          </a:solidFill>
          <a:prstDash val="solid"/>
          <a:miter lim="400000"/>
        </a:ln>
        <a:effectLst/>
      </c:spPr>
    </c:plotArea>
    <c:legend>
      <c:legendPos val="r"/>
      <c:layout>
        <c:manualLayout>
          <c:xMode val="edge"/>
          <c:yMode val="edge"/>
          <c:x val="0.20206"/>
          <c:y val="0.0702462"/>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Bar'!$V$73:$V$113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Bar'!$W$73:$W$113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1.3"/>
        <c:minorUnit val="0.65"/>
      </c:valAx>
      <c:spPr>
        <a:noFill/>
        <a:ln w="12700" cap="flat">
          <a:solidFill>
            <a:srgbClr val="000000"/>
          </a:solidFill>
          <a:prstDash val="solid"/>
          <a:miter lim="400000"/>
        </a:ln>
        <a:effectLst/>
      </c:spPr>
    </c:plotArea>
    <c:legend>
      <c:legendPos val="r"/>
      <c:layout>
        <c:manualLayout>
          <c:xMode val="edge"/>
          <c:yMode val="edge"/>
          <c:x val="0.185495"/>
          <c:y val="0.067269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5"/>
        <c:minorUnit val="0.22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5"/>
        <c:minorUnit val="0.175"/>
      </c:valAx>
      <c:spPr>
        <a:noFill/>
        <a:ln w="12700" cap="flat">
          <a:solidFill>
            <a:srgbClr val="000000"/>
          </a:solidFill>
          <a:prstDash val="solid"/>
          <a:miter lim="400000"/>
        </a:ln>
        <a:effectLst/>
      </c:spPr>
    </c:plotArea>
    <c:legend>
      <c:legendPos val="r"/>
      <c:layout>
        <c:manualLayout>
          <c:xMode val="edge"/>
          <c:yMode val="edge"/>
          <c:x val="0.191155"/>
          <c:y val="0.0730503"/>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4"/>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
        <c:minorUnit val="0.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205723"/>
          <c:y val="0.069519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1873"/>
          <c:y val="0.0700739"/>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'Meekatharra'!$P$52:$P$92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'Meekatharra'!$Q$52:$Q$92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77062"/>
          <c:y val="0.0716923"/>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'Meekatharra'!$S$52:$S$92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'Meekatharra'!$T$52:$T$92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91155"/>
          <c:y val="0.0730503"/>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'Meekatharra'!$V$52:$V$92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'Meekatharra'!$W$52:$W$92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7518"/>
          <c:y val="0.0700739"/>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46913"/>
          <c:y val="0"/>
          <c:w val="0.830617"/>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96025"/>
          <c:y val="0.777067"/>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204239"/>
          <c:y val="0.0730503"/>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7518"/>
          <c:y val="0.0644658"/>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10th percentile frequency and temperature 1915-2022</a:t>
            </a:r>
          </a:p>
        </c:rich>
      </c:tx>
      <c:layout>
        <c:manualLayout>
          <c:xMode val="edge"/>
          <c:yMode val="edge"/>
          <c:x val="0.13107"/>
          <c:y val="0"/>
          <c:w val="0.737859"/>
          <c:h val="0.072549"/>
        </c:manualLayout>
      </c:layout>
      <c:overlay val="1"/>
      <c:spPr>
        <a:noFill/>
        <a:effectLst/>
      </c:spPr>
    </c:title>
    <c:autoTitleDeleted val="1"/>
    <c:plotArea>
      <c:layout>
        <c:manualLayout>
          <c:layoutTarget val="inner"/>
          <c:xMode val="edge"/>
          <c:yMode val="edge"/>
          <c:x val="0.0561629"/>
          <c:y val="0.072549"/>
          <c:w val="0.893152"/>
          <c:h val="0.825813"/>
        </c:manualLayout>
      </c:layout>
      <c:barChart>
        <c:barDir val="col"/>
        <c:grouping val="clustered"/>
        <c:varyColors val="0"/>
        <c:ser>
          <c:idx val="1"/>
          <c:order val="0"/>
          <c:tx>
            <c:v>Average frequency within 10th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'Merredin'!$A$3:$A$110</c:f>
              <c:strCache>
                <c:ptCount val="0"/>
              </c:strCache>
            </c:strRef>
          </c:cat>
          <c:val>
            <c:numRef>
              <c:f>'Merredin'!$B$3:$B$109</c:f>
              <c:numCache>
                <c:ptCount val="0"/>
              </c:numCache>
            </c:numRef>
          </c:val>
        </c:ser>
        <c:gapWidth val="40"/>
        <c:overlap val="-10"/>
        <c:axId val="2094734555"/>
        <c:axId val="2094734556"/>
      </c:barChart>
      <c:lineChart>
        <c:grouping val="standard"/>
        <c:varyColors val="0"/>
        <c:ser>
          <c:idx val="0"/>
          <c:order val="1"/>
          <c:tx>
            <c:v>Average C temperature within 10th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'Merredin'!$A$3:$A$110</c:f>
              <c:strCache>
                <c:ptCount val="0"/>
              </c:strCache>
            </c:strRef>
          </c:cat>
          <c:val>
            <c:numRef>
              <c:f>'Merredin'!$D$3:$D$110</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6"/>
        <c:noMultiLvlLbl val="1"/>
      </c:catAx>
      <c:valAx>
        <c:axId val="2094734553"/>
        <c:scaling>
          <c:orientation val="minMax"/>
          <c:max val="3"/>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6"/>
        <c:noMultiLvlLbl val="1"/>
      </c:catAx>
      <c:valAx>
        <c:axId val="2094734556"/>
        <c:scaling>
          <c:orientation val="minMax"/>
          <c:max val="90"/>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9"/>
        <c:minorUnit val="4.5"/>
      </c:valAx>
      <c:spPr>
        <a:noFill/>
        <a:ln w="12700" cap="flat">
          <a:solidFill>
            <a:srgbClr val="000000"/>
          </a:solidFill>
          <a:prstDash val="solid"/>
          <a:miter lim="400000"/>
        </a:ln>
        <a:effectLst/>
      </c:spPr>
    </c:plotArea>
    <c:legend>
      <c:legendPos val="r"/>
      <c:layout>
        <c:manualLayout>
          <c:xMode val="edge"/>
          <c:yMode val="edge"/>
          <c:x val="0.208028"/>
          <c:y val="0.0752629"/>
          <c:w val="0.628911"/>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5th percentile frequency and temperature 1915-2022</a:t>
            </a:r>
          </a:p>
        </c:rich>
      </c:tx>
      <c:layout>
        <c:manualLayout>
          <c:xMode val="edge"/>
          <c:yMode val="edge"/>
          <c:x val="0.140012"/>
          <c:y val="0"/>
          <c:w val="0.719975"/>
          <c:h val="0.072549"/>
        </c:manualLayout>
      </c:layout>
      <c:overlay val="1"/>
      <c:spPr>
        <a:noFill/>
        <a:effectLst/>
      </c:spPr>
    </c:title>
    <c:autoTitleDeleted val="1"/>
    <c:plotArea>
      <c:layout>
        <c:manualLayout>
          <c:layoutTarget val="inner"/>
          <c:xMode val="edge"/>
          <c:yMode val="edge"/>
          <c:x val="0.062319"/>
          <c:y val="0.072549"/>
          <c:w val="0.887326"/>
          <c:h val="0.825813"/>
        </c:manualLayout>
      </c:layout>
      <c:barChart>
        <c:barDir val="col"/>
        <c:grouping val="clustered"/>
        <c:varyColors val="0"/>
        <c:ser>
          <c:idx val="1"/>
          <c:order val="0"/>
          <c:tx>
            <c:v>Average frequency within 5th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'Merredin'!$A$3:$A$110</c:f>
              <c:strCache>
                <c:ptCount val="0"/>
              </c:strCache>
            </c:strRef>
          </c:cat>
          <c:val>
            <c:numRef>
              <c:f>'Merredin'!$G$3:$G$109</c:f>
              <c:numCache>
                <c:ptCount val="0"/>
              </c:numCache>
            </c:numRef>
          </c:val>
        </c:ser>
        <c:gapWidth val="40"/>
        <c:overlap val="-10"/>
        <c:axId val="2094734555"/>
        <c:axId val="2094734556"/>
      </c:barChart>
      <c:lineChart>
        <c:grouping val="standard"/>
        <c:varyColors val="0"/>
        <c:ser>
          <c:idx val="0"/>
          <c:order val="1"/>
          <c:tx>
            <c:v>Average C temperature within 5th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'Merredin'!$A$3:$A$110</c:f>
              <c:strCache>
                <c:ptCount val="0"/>
              </c:strCache>
            </c:strRef>
          </c:cat>
          <c:val>
            <c:numRef>
              <c:f>'Merredin'!$I$3:$I$110</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6"/>
        <c:noMultiLvlLbl val="1"/>
      </c:catAx>
      <c:valAx>
        <c:axId val="2094734553"/>
        <c:scaling>
          <c:orientation val="minMax"/>
          <c:max val="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23"/>
        <c:minorUnit val="0.1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6"/>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5"/>
        <c:minorUnit val="2.5"/>
      </c:valAx>
      <c:spPr>
        <a:noFill/>
        <a:ln w="12700" cap="flat">
          <a:solidFill>
            <a:srgbClr val="000000"/>
          </a:solidFill>
          <a:prstDash val="solid"/>
          <a:miter lim="400000"/>
        </a:ln>
        <a:effectLst/>
      </c:spPr>
    </c:plotArea>
    <c:legend>
      <c:legendPos val="r"/>
      <c:layout>
        <c:manualLayout>
          <c:xMode val="edge"/>
          <c:yMode val="edge"/>
          <c:x val="0.204308"/>
          <c:y val="0.0759298"/>
          <c:w val="0.6248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1st percentile frequency and temperature 1915-2022</a:t>
            </a:r>
          </a:p>
        </c:rich>
      </c:tx>
      <c:layout>
        <c:manualLayout>
          <c:xMode val="edge"/>
          <c:yMode val="edge"/>
          <c:x val="0.140672"/>
          <c:y val="0"/>
          <c:w val="0.718655"/>
          <c:h val="0.072549"/>
        </c:manualLayout>
      </c:layout>
      <c:overlay val="1"/>
      <c:spPr>
        <a:noFill/>
        <a:effectLst/>
      </c:spPr>
    </c:title>
    <c:autoTitleDeleted val="1"/>
    <c:plotArea>
      <c:layout>
        <c:manualLayout>
          <c:layoutTarget val="inner"/>
          <c:xMode val="edge"/>
          <c:yMode val="edge"/>
          <c:x val="0.062319"/>
          <c:y val="0.072549"/>
          <c:w val="0.887326"/>
          <c:h val="0.825813"/>
        </c:manualLayout>
      </c:layout>
      <c:barChart>
        <c:barDir val="col"/>
        <c:grouping val="clustered"/>
        <c:varyColors val="0"/>
        <c:ser>
          <c:idx val="1"/>
          <c:order val="0"/>
          <c:tx>
            <c:v>Average frequency within 1st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'Merredin'!$A$3:$A$110</c:f>
              <c:strCache>
                <c:ptCount val="0"/>
              </c:strCache>
            </c:strRef>
          </c:cat>
          <c:val>
            <c:numRef>
              <c:f>'Merredin'!$L$3:$L$109</c:f>
              <c:numCache>
                <c:ptCount val="0"/>
              </c:numCache>
            </c:numRef>
          </c:val>
        </c:ser>
        <c:gapWidth val="40"/>
        <c:overlap val="-10"/>
        <c:axId val="2094734555"/>
        <c:axId val="2094734556"/>
      </c:barChart>
      <c:lineChart>
        <c:grouping val="standard"/>
        <c:varyColors val="0"/>
        <c:ser>
          <c:idx val="0"/>
          <c:order val="1"/>
          <c:tx>
            <c:v>Average C temperature within 1st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'Merredin'!$A$3:$A$110</c:f>
              <c:strCache>
                <c:ptCount val="0"/>
              </c:strCache>
            </c:strRef>
          </c:cat>
          <c:val>
            <c:numRef>
              <c:f>'Merredin'!$N$3:$N$110</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6"/>
        <c:noMultiLvlLbl val="1"/>
      </c:catAx>
      <c:valAx>
        <c:axId val="2094734553"/>
        <c:scaling>
          <c:orientation val="minMax"/>
          <c:max val="3"/>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6"/>
        <c:noMultiLvlLbl val="1"/>
      </c:catAx>
      <c:valAx>
        <c:axId val="2094734556"/>
        <c:scaling>
          <c:orientation val="minMax"/>
          <c:max val="2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
        <c:minorUnit val="1"/>
      </c:valAx>
      <c:spPr>
        <a:noFill/>
        <a:ln w="12700" cap="flat">
          <a:solidFill>
            <a:srgbClr val="000000"/>
          </a:solidFill>
          <a:prstDash val="solid"/>
          <a:miter lim="400000"/>
        </a:ln>
        <a:effectLst/>
      </c:spPr>
    </c:plotArea>
    <c:legend>
      <c:legendPos val="r"/>
      <c:layout>
        <c:manualLayout>
          <c:xMode val="edge"/>
          <c:yMode val="edge"/>
          <c:x val="0.209137"/>
          <c:y val="0.0722914"/>
          <c:w val="0.6248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'Albany'!$P$84:$P$115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'Albany'!$Q$84:$Q$115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84777"/>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5"/>
        <c:minorUnit val="0.17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8154"/>
          <c:y val="0.77721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
        <c:minorUnit val="0.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5"/>
        <c:minorUnit val="0.125"/>
      </c:valAx>
      <c:spPr>
        <a:noFill/>
        <a:ln w="12700" cap="flat">
          <a:solidFill>
            <a:srgbClr val="000000"/>
          </a:solidFill>
          <a:prstDash val="solid"/>
          <a:miter lim="400000"/>
        </a:ln>
        <a:effectLst/>
      </c:spPr>
    </c:plotArea>
    <c:legend>
      <c:legendPos val="r"/>
      <c:layout>
        <c:manualLayout>
          <c:xMode val="edge"/>
          <c:yMode val="edge"/>
          <c:x val="0.181873"/>
          <c:y val="0.0672699"/>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
        <c:minorUnit val="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79169"/>
          <c:y val="0.0716923"/>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5"/>
        <c:minorUnit val="2.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79428"/>
          <c:y val="0.0717261"/>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00427"/>
          <c:y val="0"/>
          <c:w val="0.819915"/>
          <c:h val="0.068084"/>
        </c:manualLayout>
      </c:layout>
      <c:overlay val="1"/>
      <c:spPr>
        <a:noFill/>
        <a:effectLst/>
      </c:spPr>
    </c:title>
    <c:autoTitleDeleted val="1"/>
    <c:plotArea>
      <c:layout>
        <c:manualLayout>
          <c:layoutTarget val="inner"/>
          <c:xMode val="edge"/>
          <c:yMode val="edge"/>
          <c:x val="0.0554946"/>
          <c:y val="0.068084"/>
          <c:w val="0.88252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92251"/>
          <c:y val="0.0690412"/>
          <c:w val="0.62142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'Morawa'!$P$54:$P$94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'Morawa'!$Q$54:$Q$94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5"/>
        <c:minorUnit val="0.27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'Morawa'!$S$54:$S$94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'Morawa'!$T$54:$T$94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5806"/>
          <c:y val="0.072814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44366"/>
          <c:y val="0"/>
          <c:w val="0.811127"/>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'Morawa'!$V$54:$V$94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'Morawa'!$W$54:$W$94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min val="-0.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2"/>
        <c:minorUnit val="0.31"/>
      </c:valAx>
      <c:spPr>
        <a:noFill/>
        <a:ln w="12700" cap="flat">
          <a:solidFill>
            <a:srgbClr val="000000"/>
          </a:solidFill>
          <a:prstDash val="solid"/>
          <a:miter lim="400000"/>
        </a:ln>
        <a:effectLst/>
      </c:spPr>
    </c:plotArea>
    <c:legend>
      <c:legendPos val="r"/>
      <c:layout>
        <c:manualLayout>
          <c:xMode val="edge"/>
          <c:yMode val="edge"/>
          <c:x val="0.195022"/>
          <c:y val="0.0718453"/>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'Albany'!$S$84:$S$115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'Albany'!$T$84:$T$115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92664"/>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37874"/>
          <c:y val="0"/>
          <c:w val="0.812425"/>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6"/>
        <c:minorUnit val="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3"/>
          <c:min val="-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99994"/>
          <c:y val="0.777218"/>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1873"/>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10th percentile frequency and temperature 1910-2022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555538"/>
          <c:y val="0.072549"/>
          <c:w val="0.883465"/>
          <c:h val="0.825813"/>
        </c:manualLayout>
      </c:layout>
      <c:barChart>
        <c:barDir val="col"/>
        <c:grouping val="clustered"/>
        <c:varyColors val="0"/>
        <c:ser>
          <c:idx val="1"/>
          <c:order val="0"/>
          <c:tx>
            <c:v>Average frequency within 10th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'Moruya Heads'!$A$3:$A$115</c:f>
              <c:strCache>
                <c:ptCount val="0"/>
              </c:strCache>
            </c:strRef>
          </c:cat>
          <c:val>
            <c:numRef>
              <c:f>'Moruya Heads'!$B$3:$B$115</c:f>
              <c:numCache>
                <c:ptCount val="0"/>
              </c:numCache>
            </c:numRef>
          </c:val>
        </c:ser>
        <c:gapWidth val="40"/>
        <c:overlap val="-10"/>
        <c:axId val="2094734555"/>
        <c:axId val="2094734556"/>
      </c:barChart>
      <c:lineChart>
        <c:grouping val="standard"/>
        <c:varyColors val="0"/>
        <c:ser>
          <c:idx val="0"/>
          <c:order val="1"/>
          <c:tx>
            <c:v>Average C temperature within 10th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'Moruya Heads'!$A$3:$A$115</c:f>
              <c:strCache>
                <c:ptCount val="0"/>
              </c:strCache>
            </c:strRef>
          </c:cat>
          <c:val>
            <c:numRef>
              <c:f>'Moruya Heads'!$D$3:$D$115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10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10"/>
        <c:minorUnit val="5"/>
      </c:valAx>
      <c:spPr>
        <a:noFill/>
        <a:ln w="12700" cap="flat">
          <a:solidFill>
            <a:srgbClr val="000000"/>
          </a:solidFill>
          <a:prstDash val="solid"/>
          <a:miter lim="400000"/>
        </a:ln>
        <a:effectLst/>
      </c:spPr>
    </c:plotArea>
    <c:legend>
      <c:legendPos val="r"/>
      <c:layout>
        <c:manualLayout>
          <c:xMode val="edge"/>
          <c:yMode val="edge"/>
          <c:x val="0.196021"/>
          <c:y val="0.0752629"/>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5th percentile frequency and temperature 1910-2022</a:t>
            </a:r>
          </a:p>
        </c:rich>
      </c:tx>
      <c:layout>
        <c:manualLayout>
          <c:xMode val="edge"/>
          <c:yMode val="edge"/>
          <c:x val="0.137649"/>
          <c:y val="0"/>
          <c:w val="0.724702"/>
          <c:h val="0.072549"/>
        </c:manualLayout>
      </c:layout>
      <c:overlay val="1"/>
      <c:spPr>
        <a:noFill/>
        <a:effectLst/>
      </c:spPr>
    </c:title>
    <c:autoTitleDeleted val="1"/>
    <c:plotArea>
      <c:layout>
        <c:manualLayout>
          <c:layoutTarget val="inner"/>
          <c:xMode val="edge"/>
          <c:yMode val="edge"/>
          <c:x val="0.0561629"/>
          <c:y val="0.072549"/>
          <c:w val="0.893152"/>
          <c:h val="0.825813"/>
        </c:manualLayout>
      </c:layout>
      <c:barChart>
        <c:barDir val="col"/>
        <c:grouping val="clustered"/>
        <c:varyColors val="0"/>
        <c:ser>
          <c:idx val="1"/>
          <c:order val="0"/>
          <c:tx>
            <c:v>Average frequency within 5th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'Moruya Heads'!$A$3:$A$115</c:f>
              <c:strCache>
                <c:ptCount val="0"/>
              </c:strCache>
            </c:strRef>
          </c:cat>
          <c:val>
            <c:numRef>
              <c:f>'Moruya Heads'!$G$3:$G$115</c:f>
              <c:numCache>
                <c:ptCount val="0"/>
              </c:numCache>
            </c:numRef>
          </c:val>
        </c:ser>
        <c:gapWidth val="40"/>
        <c:overlap val="-10"/>
        <c:axId val="2094734555"/>
        <c:axId val="2094734556"/>
      </c:barChart>
      <c:lineChart>
        <c:grouping val="standard"/>
        <c:varyColors val="0"/>
        <c:ser>
          <c:idx val="0"/>
          <c:order val="1"/>
          <c:tx>
            <c:v>Average C temperature within 5th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'Moruya Heads'!$A$3:$A$115</c:f>
              <c:strCache>
                <c:ptCount val="0"/>
              </c:strCache>
            </c:strRef>
          </c:cat>
          <c:val>
            <c:numRef>
              <c:f>'Moruya Heads'!$I$3:$I$115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6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6"/>
        <c:minorUnit val="3"/>
      </c:valAx>
      <c:spPr>
        <a:noFill/>
        <a:ln w="12700" cap="flat">
          <a:solidFill>
            <a:srgbClr val="000000"/>
          </a:solidFill>
          <a:prstDash val="solid"/>
          <a:miter lim="400000"/>
        </a:ln>
        <a:effectLst/>
      </c:spPr>
    </c:plotArea>
    <c:legend>
      <c:legendPos val="r"/>
      <c:layout>
        <c:manualLayout>
          <c:xMode val="edge"/>
          <c:yMode val="edge"/>
          <c:x val="0.193169"/>
          <c:y val="0.0759298"/>
          <c:w val="0.628911"/>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1st percentile frequency and temperature 1910-2022</a:t>
            </a:r>
          </a:p>
        </c:rich>
      </c:tx>
      <c:layout>
        <c:manualLayout>
          <c:xMode val="edge"/>
          <c:yMode val="edge"/>
          <c:x val="0.138313"/>
          <c:y val="0"/>
          <c:w val="0.723373"/>
          <c:h val="0.072549"/>
        </c:manualLayout>
      </c:layout>
      <c:overlay val="1"/>
      <c:spPr>
        <a:noFill/>
        <a:effectLst/>
      </c:spPr>
    </c:title>
    <c:autoTitleDeleted val="1"/>
    <c:plotArea>
      <c:layout>
        <c:manualLayout>
          <c:layoutTarget val="inner"/>
          <c:xMode val="edge"/>
          <c:yMode val="edge"/>
          <c:x val="0.0561629"/>
          <c:y val="0.072549"/>
          <c:w val="0.893152"/>
          <c:h val="0.825813"/>
        </c:manualLayout>
      </c:layout>
      <c:barChart>
        <c:barDir val="col"/>
        <c:grouping val="clustered"/>
        <c:varyColors val="0"/>
        <c:ser>
          <c:idx val="1"/>
          <c:order val="0"/>
          <c:tx>
            <c:v>Average frequency within 1st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'Moruya Heads'!$A$3:$A$115</c:f>
              <c:strCache>
                <c:ptCount val="0"/>
              </c:strCache>
            </c:strRef>
          </c:cat>
          <c:val>
            <c:numRef>
              <c:f>'Moruya Heads'!$L$3:$L$115</c:f>
              <c:numCache>
                <c:ptCount val="0"/>
              </c:numCache>
            </c:numRef>
          </c:val>
        </c:ser>
        <c:gapWidth val="40"/>
        <c:overlap val="-10"/>
        <c:axId val="2094734555"/>
        <c:axId val="2094734556"/>
      </c:barChart>
      <c:lineChart>
        <c:grouping val="standard"/>
        <c:varyColors val="0"/>
        <c:ser>
          <c:idx val="0"/>
          <c:order val="1"/>
          <c:tx>
            <c:v>Average C temperature within 1st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'Moruya Heads'!$A$3:$A$115</c:f>
              <c:strCache>
                <c:ptCount val="0"/>
              </c:strCache>
            </c:strRef>
          </c:cat>
          <c:val>
            <c:numRef>
              <c:f>'Moruya Heads'!$N$3:$N$115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4"/>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2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
        <c:minorUnit val="1"/>
      </c:valAx>
      <c:spPr>
        <a:noFill/>
        <a:ln w="12700" cap="flat">
          <a:solidFill>
            <a:srgbClr val="000000"/>
          </a:solidFill>
          <a:prstDash val="solid"/>
          <a:miter lim="400000"/>
        </a:ln>
        <a:effectLst/>
      </c:spPr>
    </c:plotArea>
    <c:legend>
      <c:legendPos val="r"/>
      <c:layout>
        <c:manualLayout>
          <c:xMode val="edge"/>
          <c:yMode val="edge"/>
          <c:x val="0.19803"/>
          <c:y val="0.0752794"/>
          <c:w val="0.628911"/>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609814"/>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Gambier'!$P$39:$P$79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Gambier'!$Q$39:$Q$79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967"/>
          <c:y val="0.0716923"/>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Gambier'!$S$39:$S$79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Gambier'!$T$39:$T$79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8154"/>
          <c:y val="0.0734245"/>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00427"/>
          <c:y val="0"/>
          <c:w val="0.819915"/>
          <c:h val="0.068084"/>
        </c:manualLayout>
      </c:layout>
      <c:overlay val="1"/>
      <c:spPr>
        <a:noFill/>
        <a:effectLst/>
      </c:spPr>
    </c:title>
    <c:autoTitleDeleted val="1"/>
    <c:plotArea>
      <c:layout>
        <c:manualLayout>
          <c:layoutTarget val="inner"/>
          <c:xMode val="edge"/>
          <c:yMode val="edge"/>
          <c:x val="0.0554946"/>
          <c:y val="0.068084"/>
          <c:w val="0.88252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Gambier'!$V$39:$V$79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Gambier'!$W$39:$W$79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6301"/>
          <c:y val="0.0692888"/>
          <c:w val="0.62142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'Nhill'!$P$75:$P$114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'Nhill'!$Q$75:$Q$114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5045"/>
          <c:y val="0.0688882"/>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'Nhill'!$S$75:$S$114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'Nhill'!$T$75:$T$114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6926"/>
          <c:y val="0.0734245"/>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'Albany'!$V$84:$V$115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'Albany'!$W$84:$W$115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5"/>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5"/>
        <c:minorUnit val="0.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205723"/>
          <c:y val="0.775991"/>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'Nhill'!$V$75:$V$114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'Nhill'!$W$75:$W$114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6"/>
        <c:minorUnit val="0.13"/>
      </c:valAx>
      <c:spPr>
        <a:noFill/>
        <a:ln w="12700" cap="flat">
          <a:solidFill>
            <a:srgbClr val="000000"/>
          </a:solidFill>
          <a:prstDash val="solid"/>
          <a:miter lim="400000"/>
        </a:ln>
        <a:effectLst/>
      </c:spPr>
    </c:plotArea>
    <c:legend>
      <c:legendPos val="r"/>
      <c:layout>
        <c:manualLayout>
          <c:xMode val="edge"/>
          <c:yMode val="edge"/>
          <c:x val="0.181873"/>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'Normanton'!$P$74:$P$114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'Normanton'!$Q$74:$Q$114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55267"/>
          <c:y val="0"/>
          <c:w val="0.808947"/>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'Normanton'!$S$74:$S$114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'Normanton'!$T$74:$T$114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5"/>
        <c:minorUnit val="1.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99138"/>
          <c:y val="0.0706204"/>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'Normanton'!$V$74:$V$114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'Normanton'!$W$74:$W$114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1.3"/>
          <c:min val="8.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5"/>
        <c:minorUnit val="0.125"/>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'Nowra'!$P$27:$P$67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'Nowra'!$Q$27:$Q$67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'Nowra'!$S$27:$S$67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'Nowra'!$T$27:$T$67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
          <c:min val="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8154"/>
          <c:y val="0.0734245"/>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'Nowra'!$V$27:$V$67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'Nowra'!$W$27:$W$67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5"/>
        <c:minorUnit val="0.225"/>
      </c:valAx>
      <c:spPr>
        <a:noFill/>
        <a:ln w="12700" cap="flat">
          <a:solidFill>
            <a:srgbClr val="000000"/>
          </a:solidFill>
          <a:prstDash val="solid"/>
          <a:miter lim="400000"/>
        </a:ln>
        <a:effectLst/>
      </c:spPr>
    </c:plotArea>
    <c:legend>
      <c:legendPos val="r"/>
      <c:layout>
        <c:manualLayout>
          <c:xMode val="edge"/>
          <c:yMode val="edge"/>
          <c:x val="0.183067"/>
          <c:y val="0.0720929"/>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'Nuriootpa'!$P$22:$P$62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'Nuriootpa'!$Q$22:$Q$62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5"/>
        <c:minorUnit val="2.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'Nuriootpa'!$S$22:$S$62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'Nuriootpa'!$T$22:$T$62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79428"/>
          <c:y val="0.0730503"/>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44366"/>
          <c:y val="0"/>
          <c:w val="0.811127"/>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'Nuriootpa'!$V$22:$V$62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'Nuriootpa'!$W$22:$W$62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4"/>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
        <c:minorUnit val="0.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2.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95022"/>
          <c:y val="0.0692888"/>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51353"/>
          <c:y val="0"/>
          <c:w val="0.829729"/>
          <c:h val="0.068084"/>
        </c:manualLayout>
      </c:layout>
      <c:overlay val="1"/>
      <c:spPr>
        <a:noFill/>
        <a:effectLst/>
      </c:spPr>
    </c:title>
    <c:autoTitleDeleted val="1"/>
    <c:plotArea>
      <c:layout>
        <c:manualLayout>
          <c:layoutTarget val="inner"/>
          <c:xMode val="edge"/>
          <c:yMode val="edge"/>
          <c:x val="0.0605879"/>
          <c:y val="0.068084"/>
          <c:w val="0.8777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34"/>
        <c:minorUnit val="0.117"/>
      </c:valAx>
      <c:spPr>
        <a:noFill/>
        <a:ln w="12700" cap="flat">
          <a:solidFill>
            <a:srgbClr val="000000"/>
          </a:solidFill>
          <a:prstDash val="solid"/>
          <a:miter lim="400000"/>
        </a:ln>
        <a:effectLst/>
      </c:spPr>
    </c:plotArea>
    <c:legend>
      <c:legendPos val="r"/>
      <c:layout>
        <c:manualLayout>
          <c:xMode val="edge"/>
          <c:yMode val="edge"/>
          <c:x val="0.19237"/>
          <c:y val="0.777067"/>
          <c:w val="0.61807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'Oodnadatta'!$P$38:$P$78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'Oodnadatta'!$Q$38:$Q$78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182806"/>
          <c:y val="0.0702462"/>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'Oodnadatta'!$S$38:$S$78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'Oodnadatta'!$T$38:$T$78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8154"/>
          <c:y val="0.0706204"/>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'Oodnadatta'!$V$38:$V$78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'Oodnadatta'!$W$38:$W$78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3067"/>
          <c:y val="0.069288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'Orbost'!$P$44:$P$84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'Orbost'!$Q$44:$Q$84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6749"/>
          <c:y val="0.77718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'Orbost'!$S$44:$S$84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'Orbost'!$T$44:$T$84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2"/>
        <c:minorUnit val="2.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701"/>
          <c:y val="0.77729"/>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00427"/>
          <c:y val="0"/>
          <c:w val="0.819915"/>
          <c:h val="0.068084"/>
        </c:manualLayout>
      </c:layout>
      <c:overlay val="1"/>
      <c:spPr>
        <a:noFill/>
        <a:effectLst/>
      </c:spPr>
    </c:title>
    <c:autoTitleDeleted val="1"/>
    <c:plotArea>
      <c:layout>
        <c:manualLayout>
          <c:layoutTarget val="inner"/>
          <c:xMode val="edge"/>
          <c:yMode val="edge"/>
          <c:x val="0.0554946"/>
          <c:y val="0.068084"/>
          <c:w val="0.88252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'Orbost'!$V$44:$V$84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'Orbost'!$W$44:$W$84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min val="-2.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5"/>
        <c:minorUnit val="0.175"/>
      </c:valAx>
      <c:spPr>
        <a:noFill/>
        <a:ln w="12700" cap="flat">
          <a:solidFill>
            <a:srgbClr val="000000"/>
          </a:solidFill>
          <a:prstDash val="solid"/>
          <a:miter lim="400000"/>
        </a:ln>
        <a:effectLst/>
      </c:spPr>
    </c:plotArea>
    <c:legend>
      <c:legendPos val="r"/>
      <c:layout>
        <c:manualLayout>
          <c:xMode val="edge"/>
          <c:yMode val="edge"/>
          <c:x val="0.186301"/>
          <c:y val="0.0692888"/>
          <c:w val="0.62142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'Palmerville'!$P$74:$P$114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'Palmerville'!$Q$74:$Q$114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0823"/>
          <c:y val="0.070516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89485"/>
          <c:y val="0"/>
          <c:w val="0.822103"/>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'Palmerville'!$S$74:$S$114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'Palmerville'!$T$74:$T$114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86113"/>
          <c:y val="0.0706204"/>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'Palmerville'!$V$74:$V$114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'Palmerville'!$W$74:$W$114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5"/>
        <c:minorUnit val="0.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5.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1.05"/>
        <c:minorUnit val="0.525"/>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
        <c:minorUnit val="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2806"/>
          <c:y val="0.775833"/>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3"/>
        <c:minorUnit val="2.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91407"/>
          <c:y val="0.0730503"/>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6"/>
        <c:minorUnit val="1.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3"/>
        <c:minorUnit val="0.315"/>
      </c:valAx>
      <c:spPr>
        <a:noFill/>
        <a:ln w="12700" cap="flat">
          <a:solidFill>
            <a:srgbClr val="000000"/>
          </a:solidFill>
          <a:prstDash val="solid"/>
          <a:miter lim="400000"/>
        </a:ln>
        <a:effectLst/>
      </c:spPr>
    </c:plotArea>
    <c:legend>
      <c:legendPos val="r"/>
      <c:layout>
        <c:manualLayout>
          <c:xMode val="edge"/>
          <c:yMode val="edge"/>
          <c:x val="0.183067"/>
          <c:y val="0.77729"/>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183067"/>
          <c:y val="0.780022"/>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Perpendicular'!$P$38:$P$78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Perpendicular'!$Q$38:$Q$78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2806"/>
          <c:y val="0.77863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Perpendicular'!$S$38:$S$78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Perpendicular'!$T$38:$T$78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6"/>
        <c:minorUnit val="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9"/>
        <c:minorUnit val="0.45"/>
      </c:valAx>
      <c:spPr>
        <a:noFill/>
        <a:ln w="12700" cap="flat">
          <a:solidFill>
            <a:srgbClr val="000000"/>
          </a:solidFill>
          <a:prstDash val="solid"/>
          <a:miter lim="400000"/>
        </a:ln>
        <a:effectLst/>
      </c:spPr>
    </c:plotArea>
    <c:legend>
      <c:legendPos val="r"/>
      <c:layout>
        <c:manualLayout>
          <c:xMode val="edge"/>
          <c:yMode val="edge"/>
          <c:x val="0.196282"/>
          <c:y val="0.780094"/>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61732"/>
          <c:y val="0"/>
          <c:w val="0.807654"/>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Perpendicular'!$V$38:$V$78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Perpendicular'!$W$38:$W$78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1.4"/>
        <c:minorUnit val="0.7"/>
      </c:valAx>
      <c:spPr>
        <a:noFill/>
        <a:ln w="12700" cap="flat">
          <a:solidFill>
            <a:srgbClr val="000000"/>
          </a:solidFill>
          <a:prstDash val="solid"/>
          <a:miter lim="400000"/>
        </a:ln>
        <a:effectLst/>
      </c:spPr>
    </c:plotArea>
    <c:legend>
      <c:legendPos val="r"/>
      <c:layout>
        <c:manualLayout>
          <c:xMode val="edge"/>
          <c:yMode val="edge"/>
          <c:x val="0.196853"/>
          <c:y val="0.07013"/>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Hedland'!$P$66:$P$106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Hedland'!$Q$66:$Q$106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5"/>
        <c:minorUnit val="4.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89485"/>
          <c:y val="0"/>
          <c:w val="0.822103"/>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Hedland'!$S$66:$S$106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Hedland'!$T$66:$T$106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5"/>
        <c:minorUnit val="2.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0"/>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81082"/>
          <c:y val="0.780094"/>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Hedland'!$V$66:$V$106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Hedland'!$W$66:$W$106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77324"/>
          <c:y val="0.07013"/>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5"/>
        <c:minorUnit val="0.175"/>
      </c:valAx>
      <c:spPr>
        <a:noFill/>
        <a:ln w="12700" cap="flat">
          <a:solidFill>
            <a:srgbClr val="000000"/>
          </a:solidFill>
          <a:prstDash val="solid"/>
          <a:miter lim="400000"/>
        </a:ln>
        <a:effectLst/>
      </c:spPr>
    </c:plotArea>
    <c:legend>
      <c:legendPos val="r"/>
      <c:layout>
        <c:manualLayout>
          <c:xMode val="edge"/>
          <c:yMode val="edge"/>
          <c:x val="0.182806"/>
          <c:y val="0.0730503"/>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2"/>
        <c:minorUnit val="2.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3067"/>
          <c:y val="0.0702462"/>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44366"/>
          <c:y val="0"/>
          <c:w val="0.811127"/>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204403"/>
          <c:y val="0.072324"/>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5"/>
        <c:minorUnit val="0.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4"/>
        <c:minorUnit val="0.27"/>
      </c:valAx>
      <c:spPr>
        <a:noFill/>
        <a:ln w="12700" cap="flat">
          <a:solidFill>
            <a:srgbClr val="000000"/>
          </a:solidFill>
          <a:prstDash val="solid"/>
          <a:miter lim="400000"/>
        </a:ln>
        <a:effectLst/>
      </c:spPr>
    </c:plotArea>
    <c:legend>
      <c:legendPos val="r"/>
      <c:layout>
        <c:manualLayout>
          <c:xMode val="edge"/>
          <c:yMode val="edge"/>
          <c:x val="0.183067"/>
          <c:y val="0.069288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Macquarie'!$P$22:$P$62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Macquarie'!$Q$22:$Q$62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7"/>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7"/>
        <c:minorUnit val="2.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77"/>
        <c:minorUnit val="0.385"/>
      </c:valAx>
      <c:spPr>
        <a:noFill/>
        <a:ln w="12700" cap="flat">
          <a:solidFill>
            <a:srgbClr val="000000"/>
          </a:solidFill>
          <a:prstDash val="solid"/>
          <a:miter lim="400000"/>
        </a:ln>
        <a:effectLst/>
      </c:spPr>
    </c:plotArea>
    <c:legend>
      <c:legendPos val="r"/>
      <c:layout>
        <c:manualLayout>
          <c:xMode val="edge"/>
          <c:yMode val="edge"/>
          <c:x val="0.182806"/>
          <c:y val="0.77863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Macquarie'!$S$22:$S$62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Macquarie'!$T$22:$T$62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5"/>
        <c:minorUnit val="2.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7"/>
        <c:minorUnit val="0.285"/>
      </c:valAx>
      <c:spPr>
        <a:noFill/>
        <a:ln w="12700" cap="flat">
          <a:solidFill>
            <a:srgbClr val="000000"/>
          </a:solidFill>
          <a:prstDash val="solid"/>
          <a:miter lim="400000"/>
        </a:ln>
        <a:effectLst/>
      </c:spPr>
    </c:plotArea>
    <c:legend>
      <c:legendPos val="r"/>
      <c:layout>
        <c:manualLayout>
          <c:xMode val="edge"/>
          <c:yMode val="edge"/>
          <c:x val="0.183067"/>
          <c:y val="0.0702462"/>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61732"/>
          <c:y val="0"/>
          <c:w val="0.807654"/>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Macquarie'!$V$22:$V$62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Macquarie'!$W$22:$W$62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1.16"/>
        <c:minorUnit val="0.58"/>
      </c:valAx>
      <c:spPr>
        <a:noFill/>
        <a:ln w="12700" cap="flat">
          <a:solidFill>
            <a:srgbClr val="000000"/>
          </a:solidFill>
          <a:prstDash val="solid"/>
          <a:miter lim="400000"/>
        </a:ln>
        <a:effectLst/>
      </c:spPr>
    </c:plotArea>
    <c:legend>
      <c:legendPos val="r"/>
      <c:layout>
        <c:manualLayout>
          <c:xMode val="edge"/>
          <c:yMode val="edge"/>
          <c:x val="0.194187"/>
          <c:y val="0.069288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Flat'!$P$10:$P$50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Flat'!$Q$10:$Q$50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5"/>
        <c:minorUnit val="0.275"/>
      </c:valAx>
      <c:spPr>
        <a:noFill/>
        <a:ln w="12700" cap="flat">
          <a:solidFill>
            <a:srgbClr val="000000"/>
          </a:solidFill>
          <a:prstDash val="solid"/>
          <a:miter lim="400000"/>
        </a:ln>
        <a:effectLst/>
      </c:spPr>
    </c:plotArea>
    <c:legend>
      <c:legendPos val="r"/>
      <c:layout>
        <c:manualLayout>
          <c:xMode val="edge"/>
          <c:yMode val="edge"/>
          <c:x val="0.182806"/>
          <c:y val="0.775833"/>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Flat'!$S$10:$S$50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Flat'!$T$10:$T$50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3067"/>
          <c:y val="0.0702462"/>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44366"/>
          <c:y val="0"/>
          <c:w val="0.811127"/>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Flat'!$V$10:$V$50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Flat'!$W$10:$W$50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3"/>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0.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95022"/>
          <c:y val="0.0692888"/>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NSW'!$P$25:$P$65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NSW'!$Q$25:$Q$65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
        <c:minorUnit val="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12"/>
        <c:minorUnit val="0.106"/>
      </c:valAx>
      <c:spPr>
        <a:noFill/>
        <a:ln w="12700" cap="flat">
          <a:solidFill>
            <a:srgbClr val="000000"/>
          </a:solidFill>
          <a:prstDash val="solid"/>
          <a:miter lim="400000"/>
        </a:ln>
        <a:effectLst/>
      </c:spPr>
    </c:plotArea>
    <c:legend>
      <c:legendPos val="r"/>
      <c:layout>
        <c:manualLayout>
          <c:xMode val="edge"/>
          <c:yMode val="edge"/>
          <c:x val="0.179169"/>
          <c:y val="0.0716923"/>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NSW'!$S$25:$S$65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NSW'!$T$25:$T$65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7855"/>
          <c:y val="0.0717261"/>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44366"/>
          <c:y val="0"/>
          <c:w val="0.811127"/>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NSW'!$V$25:$V$65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NSW'!$W$25:$W$65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6"/>
        <c:minorUnit val="0.13"/>
      </c:valAx>
      <c:spPr>
        <a:noFill/>
        <a:ln w="12700" cap="flat">
          <a:solidFill>
            <a:srgbClr val="000000"/>
          </a:solidFill>
          <a:prstDash val="solid"/>
          <a:miter lim="400000"/>
        </a:ln>
        <a:effectLst/>
      </c:spPr>
    </c:plotArea>
    <c:legend>
      <c:legendPos val="r"/>
      <c:layout>
        <c:manualLayout>
          <c:xMode val="edge"/>
          <c:yMode val="edge"/>
          <c:x val="0.195022"/>
          <c:y val="0.0692888"/>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'Amberley'!$P$38:$P$78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'Amberley'!$Q$38:$Q$78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General"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2806"/>
          <c:y val="0.774263"/>
          <c:w val="0.62693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46913"/>
          <c:y val="0"/>
          <c:w val="0.830617"/>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96025"/>
          <c:y val="0.777186"/>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5"/>
        <c:minorUnit val="1.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7"/>
        <c:minorUnit val="0.35"/>
      </c:valAx>
      <c:spPr>
        <a:noFill/>
        <a:ln w="12700" cap="flat">
          <a:solidFill>
            <a:srgbClr val="000000"/>
          </a:solidFill>
          <a:prstDash val="solid"/>
          <a:miter lim="400000"/>
        </a:ln>
        <a:effectLst/>
      </c:spPr>
    </c:plotArea>
    <c:legend>
      <c:legendPos val="r"/>
      <c:layout>
        <c:manualLayout>
          <c:xMode val="edge"/>
          <c:yMode val="edge"/>
          <c:x val="0.183067"/>
          <c:y val="0.77721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5"/>
        <c:minorUnit val="0.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187518"/>
          <c:y val="0.0692888"/>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'Robe'!$P$76:$P$115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'Robe'!$Q$76:$Q$115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2806"/>
          <c:y val="0.77718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'Robe'!$S$76:$S$115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'Robe'!$T$76:$T$115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3067"/>
          <c:y val="0.774414"/>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'Robe'!$V$76:$V$115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'Robe'!$W$76:$W$115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7"/>
        <c:minorUnit val="0.35"/>
      </c:valAx>
      <c:spPr>
        <a:noFill/>
        <a:ln w="12700" cap="flat">
          <a:solidFill>
            <a:srgbClr val="000000"/>
          </a:solidFill>
          <a:prstDash val="solid"/>
          <a:miter lim="400000"/>
        </a:ln>
        <a:effectLst/>
      </c:spPr>
    </c:plotArea>
    <c:legend>
      <c:legendPos val="r"/>
      <c:layout>
        <c:manualLayout>
          <c:xMode val="edge"/>
          <c:yMode val="edge"/>
          <c:x val="0.187518"/>
          <c:y val="0.0692888"/>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46913"/>
          <c:y val="0"/>
          <c:w val="0.830617"/>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'Rockhampton'!$P$39:$P$79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'Rockhampton'!$Q$39:$Q$79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5"/>
        <c:minorUnit val="2.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6025"/>
          <c:y val="0.7799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'Rockhampton'!$S$39:$S$79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'Rockhampton'!$T$39:$T$79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82934"/>
          <c:y val="0.069169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'Rockhampton'!$V$39:$V$79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'Rockhampton'!$W$39:$W$79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
          <c:min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7518"/>
          <c:y val="0.0692888"/>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'Rutherglen'!$P$68:$P$108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'Rutherglen'!$Q$68:$Q$108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79169"/>
          <c:y val="0.0716923"/>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8095"/>
          <c:y val="0"/>
          <c:w val="0.80381"/>
          <c:h val="0.068084"/>
        </c:manualLayout>
      </c:layout>
      <c:overlay val="1"/>
      <c:spPr>
        <a:noFill/>
        <a:effectLst/>
      </c:spPr>
    </c:title>
    <c:autoTitleDeleted val="1"/>
    <c:plotArea>
      <c:layout>
        <c:manualLayout>
          <c:layoutTarget val="inner"/>
          <c:xMode val="edge"/>
          <c:yMode val="edge"/>
          <c:x val="0.064922"/>
          <c:y val="0.068084"/>
          <c:w val="0.86380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'Amberley'!$S$38:$S$78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'Amberley'!$T$38:$T$78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48"/>
        <c:minorUnit val="0.024"/>
      </c:valAx>
      <c:spPr>
        <a:noFill/>
        <a:ln w="12700" cap="flat">
          <a:solidFill>
            <a:srgbClr val="000000"/>
          </a:solidFill>
          <a:prstDash val="solid"/>
          <a:miter lim="400000"/>
        </a:ln>
        <a:effectLst/>
      </c:spPr>
    </c:plotArea>
    <c:legend>
      <c:legendPos val="r"/>
      <c:layout>
        <c:manualLayout>
          <c:xMode val="edge"/>
          <c:yMode val="edge"/>
          <c:x val="0.192954"/>
          <c:y val="0.0702462"/>
          <c:w val="0.60824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'Rutherglen'!$S$68:$S$108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'Rutherglen'!$T$68:$T$108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8"/>
        <c:minorUnit val="0.14"/>
      </c:valAx>
      <c:spPr>
        <a:noFill/>
        <a:ln w="12700" cap="flat">
          <a:solidFill>
            <a:srgbClr val="000000"/>
          </a:solidFill>
          <a:prstDash val="solid"/>
          <a:miter lim="400000"/>
        </a:ln>
        <a:effectLst/>
      </c:spPr>
    </c:plotArea>
    <c:legend>
      <c:legendPos val="r"/>
      <c:layout>
        <c:manualLayout>
          <c:xMode val="edge"/>
          <c:yMode val="edge"/>
          <c:x val="0.179428"/>
          <c:y val="0.0717261"/>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44366"/>
          <c:y val="0"/>
          <c:w val="0.811127"/>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'Rutherglen'!$V$68:$V$108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'Rutherglen'!$W$68:$W$108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6"/>
        <c:minorUnit val="0.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
        <c:minorUnit val="0.3"/>
      </c:valAx>
      <c:spPr>
        <a:noFill/>
        <a:ln w="12700" cap="flat">
          <a:solidFill>
            <a:srgbClr val="000000"/>
          </a:solidFill>
          <a:prstDash val="solid"/>
          <a:miter lim="400000"/>
        </a:ln>
        <a:effectLst/>
      </c:spPr>
    </c:plotArea>
    <c:legend>
      <c:legendPos val="r"/>
      <c:layout>
        <c:manualLayout>
          <c:xMode val="edge"/>
          <c:yMode val="edge"/>
          <c:x val="0.195022"/>
          <c:y val="0.776437"/>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2806"/>
          <c:y val="0.77863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3"/>
        <c:minorUnit val="2.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1873"/>
          <c:y val="0.0717261"/>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1873"/>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'Scone'!$P$14:$P$54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'Scone'!$Q$14:$Q$54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2806"/>
          <c:y val="0.77863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'Scone'!$S$14:$S$54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'Scone'!$T$14:$T$54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9"/>
        <c:minorUnit val="0.095"/>
      </c:valAx>
      <c:spPr>
        <a:noFill/>
        <a:ln w="12700" cap="flat">
          <a:solidFill>
            <a:srgbClr val="000000"/>
          </a:solidFill>
          <a:prstDash val="solid"/>
          <a:miter lim="400000"/>
        </a:ln>
        <a:effectLst/>
      </c:spPr>
    </c:plotArea>
    <c:legend>
      <c:legendPos val="r"/>
      <c:layout>
        <c:manualLayout>
          <c:xMode val="edge"/>
          <c:yMode val="edge"/>
          <c:x val="0.181873"/>
          <c:y val="0.068922"/>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32724"/>
          <c:y val="0"/>
          <c:w val="0.833455"/>
          <c:h val="0.068084"/>
        </c:manualLayout>
      </c:layout>
      <c:overlay val="1"/>
      <c:spPr>
        <a:noFill/>
        <a:effectLst/>
      </c:spPr>
    </c:title>
    <c:autoTitleDeleted val="1"/>
    <c:plotArea>
      <c:layout>
        <c:manualLayout>
          <c:layoutTarget val="inner"/>
          <c:xMode val="edge"/>
          <c:yMode val="edge"/>
          <c:x val="0.0398964"/>
          <c:y val="0.068084"/>
          <c:w val="0.897098"/>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'Scone'!$V$14:$V$54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'Scone'!$W$14:$W$54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4"/>
        <c:minorUnit val="0.32"/>
      </c:valAx>
      <c:spPr>
        <a:noFill/>
        <a:ln w="12700" cap="flat">
          <a:solidFill>
            <a:srgbClr val="000000"/>
          </a:solidFill>
          <a:prstDash val="solid"/>
          <a:miter lim="400000"/>
        </a:ln>
        <a:effectLst/>
      </c:spPr>
    </c:plotArea>
    <c:legend>
      <c:legendPos val="r"/>
      <c:layout>
        <c:manualLayout>
          <c:xMode val="edge"/>
          <c:yMode val="edge"/>
          <c:x val="0.172863"/>
          <c:y val="0.0692888"/>
          <c:w val="0.6316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3"/>
        <c:minorUnit val="3.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8"/>
        <c:minorUnit val="0.19"/>
      </c:valAx>
      <c:spPr>
        <a:noFill/>
        <a:ln w="12700" cap="flat">
          <a:solidFill>
            <a:srgbClr val="000000"/>
          </a:solidFill>
          <a:prstDash val="solid"/>
          <a:miter lim="400000"/>
        </a:ln>
        <a:effectLst/>
      </c:spPr>
    </c:plotArea>
    <c:legend>
      <c:legendPos val="r"/>
      <c:layout>
        <c:manualLayout>
          <c:xMode val="edge"/>
          <c:yMode val="edge"/>
          <c:x val="0.185545"/>
          <c:y val="0.77802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37874"/>
          <c:y val="0"/>
          <c:w val="0.812425"/>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2"/>
        <c:minorUnit val="1.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6"/>
          <c:min val="-0.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5022"/>
          <c:y val="0.777218"/>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1st percentile of RAW minima 20 years before and after AWS at 96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6884"/>
          <c:y val="0.1096"/>
          <c:w val="0.893145"/>
          <c:h val="0.792027"/>
        </c:manualLayout>
      </c:layout>
      <c:lineChart>
        <c:grouping val="standard"/>
        <c:varyColors val="0"/>
        <c:ser>
          <c:idx val="0"/>
          <c:order val="0"/>
          <c:tx>
            <c:v>Average annual number of 1st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stations'!$F$2:$F$42</c:f>
              <c:numCache>
                <c:ptCount val="0"/>
              </c:numCache>
            </c:numRef>
          </c:val>
          <c:smooth val="0"/>
        </c:ser>
        <c:marker val="1"/>
        <c:axId val="2094734552"/>
        <c:axId val="2094734553"/>
      </c:lineChart>
      <c:lineChart>
        <c:grouping val="standard"/>
        <c:varyColors val="0"/>
        <c:ser>
          <c:idx val="1"/>
          <c:order val="1"/>
          <c:tx>
            <c:v>Average annual C temperature of 1st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stations'!$G$2:$G$42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5"/>
        <c:minorUnit val="0.325"/>
      </c:valAx>
      <c:spPr>
        <a:noFill/>
        <a:ln w="12700" cap="flat">
          <a:solidFill>
            <a:srgbClr val="000000"/>
          </a:solidFill>
          <a:prstDash val="solid"/>
          <a:miter lim="400000"/>
        </a:ln>
        <a:effectLst/>
      </c:spPr>
    </c:plotArea>
    <c:legend>
      <c:legendPos val="r"/>
      <c:layout>
        <c:manualLayout>
          <c:xMode val="edge"/>
          <c:yMode val="edge"/>
          <c:x val="0.0526601"/>
          <c:y val="0.110381"/>
          <c:w val="0.695983"/>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'Amberley'!$V$38:$V$78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'Amberley'!$W$38:$W$78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4264"/>
          <c:y val="0.0702462"/>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00427"/>
          <c:y val="0"/>
          <c:w val="0.819915"/>
          <c:h val="0.068084"/>
        </c:manualLayout>
      </c:layout>
      <c:overlay val="1"/>
      <c:spPr>
        <a:noFill/>
        <a:effectLst/>
      </c:spPr>
    </c:title>
    <c:autoTitleDeleted val="1"/>
    <c:plotArea>
      <c:layout>
        <c:manualLayout>
          <c:layoutTarget val="inner"/>
          <c:xMode val="edge"/>
          <c:yMode val="edge"/>
          <c:x val="0.0554946"/>
          <c:y val="0.068084"/>
          <c:w val="0.88252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
          <c:min val="-2.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2"/>
        <c:minorUnit val="0.31"/>
      </c:valAx>
      <c:spPr>
        <a:noFill/>
        <a:ln w="12700" cap="flat">
          <a:solidFill>
            <a:srgbClr val="000000"/>
          </a:solidFill>
          <a:prstDash val="solid"/>
          <a:miter lim="400000"/>
        </a:ln>
        <a:effectLst/>
      </c:spPr>
    </c:plotArea>
    <c:legend>
      <c:legendPos val="r"/>
      <c:layout>
        <c:manualLayout>
          <c:xMode val="edge"/>
          <c:yMode val="edge"/>
          <c:x val="0.186301"/>
          <c:y val="0.0720929"/>
          <c:w val="0.62142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George'!$P$66:$P$106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George'!$Q$66:$Q$106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
        <c:minorUnit val="0.3"/>
      </c:valAx>
      <c:spPr>
        <a:noFill/>
        <a:ln w="12700" cap="flat">
          <a:solidFill>
            <a:srgbClr val="000000"/>
          </a:solidFill>
          <a:prstDash val="solid"/>
          <a:miter lim="400000"/>
        </a:ln>
        <a:effectLst/>
      </c:spPr>
    </c:plotArea>
    <c:legend>
      <c:legendPos val="r"/>
      <c:layout>
        <c:manualLayout>
          <c:xMode val="edge"/>
          <c:yMode val="edge"/>
          <c:x val="0.182806"/>
          <c:y val="0.77863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George'!$S$66:$S$106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George'!$T$66:$T$106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5"/>
        <c:minorUnit val="0.275"/>
      </c:valAx>
      <c:spPr>
        <a:noFill/>
        <a:ln w="12700" cap="flat">
          <a:solidFill>
            <a:srgbClr val="000000"/>
          </a:solidFill>
          <a:prstDash val="solid"/>
          <a:miter lim="400000"/>
        </a:ln>
        <a:effectLst/>
      </c:spPr>
    </c:plotArea>
    <c:legend>
      <c:legendPos val="r"/>
      <c:layout>
        <c:manualLayout>
          <c:xMode val="edge"/>
          <c:yMode val="edge"/>
          <c:x val="0.180606"/>
          <c:y val="0.0717261"/>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George'!$V$66:$V$106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George'!$W$66:$W$106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92"/>
        <c:minorUnit val="0.46"/>
      </c:valAx>
      <c:spPr>
        <a:noFill/>
        <a:ln w="12700" cap="flat">
          <a:solidFill>
            <a:srgbClr val="000000"/>
          </a:solidFill>
          <a:prstDash val="solid"/>
          <a:miter lim="400000"/>
        </a:ln>
        <a:effectLst/>
      </c:spPr>
    </c:plotArea>
    <c:legend>
      <c:legendPos val="r"/>
      <c:layout>
        <c:manualLayout>
          <c:xMode val="edge"/>
          <c:yMode val="edge"/>
          <c:x val="0.179428"/>
          <c:y val="0.0690412"/>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46913"/>
          <c:y val="0"/>
          <c:w val="0.830617"/>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4"/>
        <c:minorUnit val="2.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96025"/>
          <c:y val="0.777186"/>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1"/>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1"/>
        <c:minorUnit val="1.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96282"/>
          <c:y val="0.0730503"/>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5"/>
        <c:minorUnit val="0.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96282"/>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46913"/>
          <c:y val="0"/>
          <c:w val="0.830617"/>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'Tarcoola'!$P$58:$P$98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'Tarcoola'!$Q$58:$Q$98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9"/>
        <c:minorUnit val="1.9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96025"/>
          <c:y val="0.777186"/>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'Tarcoola'!$S$58:$S$98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'Tarcoola'!$T$58:$T$98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4"/>
        <c:minorUnit val="1.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min val="-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
        <c:minorUnit val="0.3"/>
      </c:valAx>
      <c:spPr>
        <a:noFill/>
        <a:ln w="12700" cap="flat">
          <a:solidFill>
            <a:srgbClr val="000000"/>
          </a:solidFill>
          <a:prstDash val="solid"/>
          <a:miter lim="400000"/>
        </a:ln>
        <a:effectLst/>
      </c:spPr>
    </c:plotArea>
    <c:legend>
      <c:legendPos val="r"/>
      <c:layout>
        <c:manualLayout>
          <c:xMode val="edge"/>
          <c:yMode val="edge"/>
          <c:x val="0.181873"/>
          <c:y val="0.77729"/>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44366"/>
          <c:y val="0"/>
          <c:w val="0.811127"/>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'Tarcoola'!$V$58:$V$98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'Tarcoola'!$W$58:$W$98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84"/>
        <c:minorUnit val="0.42"/>
      </c:valAx>
      <c:spPr>
        <a:noFill/>
        <a:ln w="12700" cap="flat">
          <a:solidFill>
            <a:srgbClr val="000000"/>
          </a:solidFill>
          <a:prstDash val="solid"/>
          <a:miter lim="400000"/>
        </a:ln>
        <a:effectLst/>
      </c:spPr>
    </c:plotArea>
    <c:legend>
      <c:legendPos val="r"/>
      <c:layout>
        <c:manualLayout>
          <c:xMode val="edge"/>
          <c:yMode val="edge"/>
          <c:x val="0.195022"/>
          <c:y val="0.0690412"/>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10th percentile frequency and temperature 1962-2022</a:t>
            </a:r>
          </a:p>
        </c:rich>
      </c:tx>
      <c:layout>
        <c:manualLayout>
          <c:xMode val="edge"/>
          <c:yMode val="edge"/>
          <c:x val="0.13107"/>
          <c:y val="0"/>
          <c:w val="0.737859"/>
          <c:h val="0.072549"/>
        </c:manualLayout>
      </c:layout>
      <c:overlay val="1"/>
      <c:spPr>
        <a:noFill/>
        <a:effectLst/>
      </c:spPr>
    </c:title>
    <c:autoTitleDeleted val="1"/>
    <c:plotArea>
      <c:layout>
        <c:manualLayout>
          <c:layoutTarget val="inner"/>
          <c:xMode val="edge"/>
          <c:yMode val="edge"/>
          <c:x val="0.0561629"/>
          <c:y val="0.072549"/>
          <c:w val="0.893152"/>
          <c:h val="0.825813"/>
        </c:manualLayout>
      </c:layout>
      <c:barChart>
        <c:barDir val="col"/>
        <c:grouping val="clustered"/>
        <c:varyColors val="0"/>
        <c:ser>
          <c:idx val="1"/>
          <c:order val="0"/>
          <c:tx>
            <c:v>Average frequency within 10th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'Barcaldine'!$A$3:$A$63</c:f>
              <c:strCache>
                <c:ptCount val="0"/>
              </c:strCache>
            </c:strRef>
          </c:cat>
          <c:val>
            <c:numRef>
              <c:f>'Barcaldine'!$B$3:$B$63</c:f>
              <c:numCache>
                <c:ptCount val="0"/>
              </c:numCache>
            </c:numRef>
          </c:val>
        </c:ser>
        <c:gapWidth val="40"/>
        <c:overlap val="-10"/>
        <c:axId val="2094734555"/>
        <c:axId val="2094734556"/>
      </c:barChart>
      <c:lineChart>
        <c:grouping val="standard"/>
        <c:varyColors val="0"/>
        <c:ser>
          <c:idx val="0"/>
          <c:order val="1"/>
          <c:tx>
            <c:v>Average C temperature within 10th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'Barcaldine'!$A$3:$A$63</c:f>
              <c:strCache>
                <c:ptCount val="0"/>
              </c:strCache>
            </c:strRef>
          </c:cat>
          <c:val>
            <c:numRef>
              <c:f>'Barcaldine'!$D$3:$D$63</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0"/>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9"/>
        <c:minorUnit val="4.5"/>
      </c:valAx>
      <c:spPr>
        <a:noFill/>
        <a:ln w="12700" cap="flat">
          <a:solidFill>
            <a:srgbClr val="000000"/>
          </a:solidFill>
          <a:prstDash val="solid"/>
          <a:miter lim="400000"/>
        </a:ln>
        <a:effectLst/>
      </c:spPr>
    </c:plotArea>
    <c:legend>
      <c:legendPos val="r"/>
      <c:layout>
        <c:manualLayout>
          <c:xMode val="edge"/>
          <c:yMode val="edge"/>
          <c:x val="0.208028"/>
          <c:y val="0.0752629"/>
          <c:w val="0.628911"/>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46913"/>
          <c:y val="0"/>
          <c:w val="0.830617"/>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Creek'!$P$68:$P$108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Creek'!$Q$68:$Q$108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96025"/>
          <c:y val="0.777186"/>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Creek'!$S$68:$S$108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Creek'!$T$68:$T$108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5"/>
        <c:minorUnit val="1.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5"/>
          <c:min val="7.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0889"/>
          <c:y val="0.0717261"/>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Creek'!$V$68:$V$108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Creek'!$W$68:$W$108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3"/>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33"/>
        <c:minorUnit val="0.1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87518"/>
          <c:y val="0.0692888"/>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'Thargomiindah'!$P$25:$P$65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'Thargomiindah'!$Q$25:$Q$65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182806"/>
          <c:y val="0.77718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'Thargomiindah'!$S$25:$S$65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'Thargomiindah'!$T$25:$T$65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5"/>
        <c:minorUnit val="0.175"/>
      </c:valAx>
      <c:spPr>
        <a:noFill/>
        <a:ln w="12700" cap="flat">
          <a:solidFill>
            <a:srgbClr val="000000"/>
          </a:solidFill>
          <a:prstDash val="solid"/>
          <a:miter lim="400000"/>
        </a:ln>
        <a:effectLst/>
      </c:spPr>
    </c:plotArea>
    <c:legend>
      <c:legendPos val="r"/>
      <c:layout>
        <c:manualLayout>
          <c:xMode val="edge"/>
          <c:yMode val="edge"/>
          <c:x val="0.183067"/>
          <c:y val="0.77729"/>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'Thargomiindah'!$V$25:$V$65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'Thargomiindah'!$W$25:$W$65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77324"/>
          <c:y val="0.06732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2806"/>
          <c:y val="0.77718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3067"/>
          <c:y val="0.77593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8"/>
        <c:minorUnit val="0.14"/>
      </c:valAx>
      <c:spPr>
        <a:noFill/>
        <a:ln w="12700" cap="flat">
          <a:solidFill>
            <a:srgbClr val="000000"/>
          </a:solidFill>
          <a:prstDash val="solid"/>
          <a:miter lim="400000"/>
        </a:ln>
        <a:effectLst/>
      </c:spPr>
    </c:plotArea>
    <c:legend>
      <c:legendPos val="r"/>
      <c:layout>
        <c:manualLayout>
          <c:xMode val="edge"/>
          <c:yMode val="edge"/>
          <c:x val="0.181873"/>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934621"/>
          <c:y val="0"/>
          <c:w val="0.81307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'Townsville'!$P$38:$P$78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'Townsville'!$Q$38:$Q$78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96913"/>
          <c:y val="0.776939"/>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5th percentile frequency and temperature 1962-2022</a:t>
            </a:r>
          </a:p>
        </c:rich>
      </c:tx>
      <c:layout>
        <c:manualLayout>
          <c:xMode val="edge"/>
          <c:yMode val="edge"/>
          <c:x val="0.137649"/>
          <c:y val="0"/>
          <c:w val="0.724702"/>
          <c:h val="0.072549"/>
        </c:manualLayout>
      </c:layout>
      <c:overlay val="1"/>
      <c:spPr>
        <a:noFill/>
        <a:effectLst/>
      </c:spPr>
    </c:title>
    <c:autoTitleDeleted val="1"/>
    <c:plotArea>
      <c:layout>
        <c:manualLayout>
          <c:layoutTarget val="inner"/>
          <c:xMode val="edge"/>
          <c:yMode val="edge"/>
          <c:x val="0.0561629"/>
          <c:y val="0.072549"/>
          <c:w val="0.893152"/>
          <c:h val="0.825813"/>
        </c:manualLayout>
      </c:layout>
      <c:barChart>
        <c:barDir val="col"/>
        <c:grouping val="clustered"/>
        <c:varyColors val="0"/>
        <c:ser>
          <c:idx val="1"/>
          <c:order val="0"/>
          <c:tx>
            <c:v>Average frequency within 5th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'Barcaldine'!$A$3:$A$63</c:f>
              <c:strCache>
                <c:ptCount val="0"/>
              </c:strCache>
            </c:strRef>
          </c:cat>
          <c:val>
            <c:numRef>
              <c:f>'Barcaldine'!$G$3:$G$63</c:f>
              <c:numCache>
                <c:ptCount val="0"/>
              </c:numCache>
            </c:numRef>
          </c:val>
        </c:ser>
        <c:gapWidth val="40"/>
        <c:overlap val="-10"/>
        <c:axId val="2094734555"/>
        <c:axId val="2094734556"/>
      </c:barChart>
      <c:lineChart>
        <c:grouping val="standard"/>
        <c:varyColors val="0"/>
        <c:ser>
          <c:idx val="0"/>
          <c:order val="1"/>
          <c:tx>
            <c:v>Average C temperature within 5th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'Barcaldine'!$A$3:$A$63</c:f>
              <c:strCache>
                <c:ptCount val="0"/>
              </c:strCache>
            </c:strRef>
          </c:cat>
          <c:val>
            <c:numRef>
              <c:f>'Barcaldine'!$I$3:$I$62,'Barcaldine'!$I$63</c:f>
              <c:numCache>
                <c:ptCount val="0"/>
              </c:numCache>
            </c:numRef>
          </c:val>
          <c:smooth val="0"/>
        </c:ser>
        <c:marker val="1"/>
        <c:axId val="2094734552"/>
        <c:axId val="2094734553"/>
      </c:lineChart>
      <c:lineChart>
        <c:grouping val="standard"/>
        <c:varyColors val="0"/>
        <c:ser>
          <c:idx val="2"/>
          <c:order val="2"/>
          <c:tx>
            <c:v>Series3</c:v>
          </c:tx>
          <c:spPr>
            <a:solidFill>
              <a:srgbClr val="FFFFFF"/>
            </a:solidFill>
            <a:ln w="50800" cap="flat">
              <a:solidFill>
                <a:srgbClr val="929292"/>
              </a:solidFill>
              <a:prstDash val="solid"/>
              <a:miter lim="400000"/>
            </a:ln>
            <a:effectLst/>
          </c:spPr>
          <c:marker>
            <c:symbol val="none"/>
            <c:size val="4"/>
            <c:spPr>
              <a:solidFill>
                <a:srgbClr val="FFFFFF"/>
              </a:solidFill>
              <a:ln w="50800" cap="flat">
                <a:solidFill>
                  <a:srgbClr val="929292"/>
                </a:solidFill>
                <a:prstDash val="solid"/>
                <a:miter lim="400000"/>
              </a:ln>
              <a:effectLst/>
            </c:spPr>
          </c:marker>
          <c:dLbls>
            <c:numFmt formatCode="#,##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'Barcaldine'!$A$3:$A$63</c:f>
              <c:strCache>
                <c:ptCount val="0"/>
              </c:strCache>
            </c:strRef>
          </c:cat>
          <c:val>
            <c:numRef>
              <c:f>'Barcaldine'!$J$63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5"/>
        <c:minorUnit val="2.5"/>
      </c:valAx>
      <c:spPr>
        <a:noFill/>
        <a:ln w="12700" cap="flat">
          <a:solidFill>
            <a:srgbClr val="000000"/>
          </a:solidFill>
          <a:prstDash val="solid"/>
          <a:miter lim="400000"/>
        </a:ln>
        <a:effectLst/>
      </c:spPr>
    </c:plotArea>
    <c:legend>
      <c:legendPos val="r"/>
      <c:layout>
        <c:manualLayout>
          <c:xMode val="edge"/>
          <c:yMode val="edge"/>
          <c:x val="0.187255"/>
          <c:y val="0.0789178"/>
          <c:w val="0.628911"/>
          <c:h val="0.120671"/>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55267"/>
          <c:y val="0"/>
          <c:w val="0.808947"/>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'Townsville'!$S$38:$S$78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'Townsville'!$T$38:$T$78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3"/>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3"/>
        <c:minorUnit val="1.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4187"/>
          <c:y val="0.77593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'Townsville'!$V$38:$V$78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'Townsville'!$W$38:$W$78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3067"/>
          <c:y val="0.069288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Downs'!$P$15:$P$55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Downs'!$Q$15:$Q$55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4"/>
        <c:minorUnit val="3.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2806"/>
          <c:y val="0.77863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Downs'!$S$15:$S$55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Downs'!$T$15:$T$55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5"/>
        <c:minorUnit val="1.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3067"/>
          <c:y val="0.069169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Downs'!$V$15:$V$55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Downs'!$W$15:$W$55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3067"/>
          <c:y val="0.069288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1614"/>
          <c:y val="0.0705166"/>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7"/>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7855"/>
          <c:y val="0.0717261"/>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1873"/>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
          <c:min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5"/>
        <c:minorUnit val="0.275"/>
      </c:valAx>
      <c:spPr>
        <a:noFill/>
        <a:ln w="12700" cap="flat">
          <a:solidFill>
            <a:srgbClr val="000000"/>
          </a:solidFill>
          <a:prstDash val="solid"/>
          <a:miter lim="400000"/>
        </a:ln>
        <a:effectLst/>
      </c:spPr>
    </c:plotArea>
    <c:legend>
      <c:legendPos val="r"/>
      <c:layout>
        <c:manualLayout>
          <c:xMode val="edge"/>
          <c:yMode val="edge"/>
          <c:x val="0.181614"/>
          <c:y val="0.778637"/>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
          <c:min val="-1.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2"/>
        <c:minorUnit val="0.26"/>
      </c:valAx>
      <c:spPr>
        <a:noFill/>
        <a:ln w="12700" cap="flat">
          <a:solidFill>
            <a:srgbClr val="000000"/>
          </a:solidFill>
          <a:prstDash val="solid"/>
          <a:miter lim="400000"/>
        </a:ln>
        <a:effectLst/>
      </c:spPr>
    </c:plotArea>
    <c:legend>
      <c:legendPos val="r"/>
      <c:layout>
        <c:manualLayout>
          <c:xMode val="edge"/>
          <c:yMode val="edge"/>
          <c:x val="0.181873"/>
          <c:y val="0.77721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1st percentile frequency and temperature 1962-2022</a:t>
            </a:r>
          </a:p>
        </c:rich>
      </c:tx>
      <c:layout>
        <c:manualLayout>
          <c:xMode val="edge"/>
          <c:yMode val="edge"/>
          <c:x val="0.138313"/>
          <c:y val="0"/>
          <c:w val="0.723373"/>
          <c:h val="0.072549"/>
        </c:manualLayout>
      </c:layout>
      <c:overlay val="1"/>
      <c:spPr>
        <a:noFill/>
        <a:effectLst/>
      </c:spPr>
    </c:title>
    <c:autoTitleDeleted val="1"/>
    <c:plotArea>
      <c:layout>
        <c:manualLayout>
          <c:layoutTarget val="inner"/>
          <c:xMode val="edge"/>
          <c:yMode val="edge"/>
          <c:x val="0.0561629"/>
          <c:y val="0.072549"/>
          <c:w val="0.893152"/>
          <c:h val="0.825813"/>
        </c:manualLayout>
      </c:layout>
      <c:barChart>
        <c:barDir val="col"/>
        <c:grouping val="clustered"/>
        <c:varyColors val="0"/>
        <c:ser>
          <c:idx val="1"/>
          <c:order val="0"/>
          <c:tx>
            <c:v>Average frequency within 1st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'Barcaldine'!$A$3:$A$63</c:f>
              <c:strCache>
                <c:ptCount val="0"/>
              </c:strCache>
            </c:strRef>
          </c:cat>
          <c:val>
            <c:numRef>
              <c:f>'Barcaldine'!$L$3:$L$63</c:f>
              <c:numCache>
                <c:ptCount val="0"/>
              </c:numCache>
            </c:numRef>
          </c:val>
        </c:ser>
        <c:gapWidth val="40"/>
        <c:overlap val="-10"/>
        <c:axId val="2094734555"/>
        <c:axId val="2094734556"/>
      </c:barChart>
      <c:lineChart>
        <c:grouping val="standard"/>
        <c:varyColors val="0"/>
        <c:ser>
          <c:idx val="0"/>
          <c:order val="1"/>
          <c:tx>
            <c:v>Average C temperature within 1st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'Barcaldine'!$A$3:$A$63</c:f>
              <c:strCache>
                <c:ptCount val="0"/>
              </c:strCache>
            </c:strRef>
          </c:cat>
          <c:val>
            <c:numRef>
              <c:f>'Barcaldine'!$N$3:$N$63</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
        <c:minorUnit val="1"/>
      </c:valAx>
      <c:spPr>
        <a:noFill/>
        <a:ln w="12700" cap="flat">
          <a:solidFill>
            <a:srgbClr val="000000"/>
          </a:solidFill>
          <a:prstDash val="solid"/>
          <a:miter lim="400000"/>
        </a:ln>
        <a:effectLst/>
      </c:spPr>
    </c:plotArea>
    <c:legend>
      <c:legendPos val="r"/>
      <c:layout>
        <c:manualLayout>
          <c:xMode val="edge"/>
          <c:yMode val="edge"/>
          <c:x val="0.203945"/>
          <c:y val="0.0722914"/>
          <c:w val="0.628911"/>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88"/>
        <c:minorUnit val="0.44"/>
      </c:valAx>
      <c:spPr>
        <a:noFill/>
        <a:ln w="12700" cap="flat">
          <a:solidFill>
            <a:srgbClr val="000000"/>
          </a:solidFill>
          <a:prstDash val="solid"/>
          <a:miter lim="400000"/>
        </a:ln>
        <a:effectLst/>
      </c:spPr>
    </c:plotArea>
    <c:legend>
      <c:legendPos val="r"/>
      <c:layout>
        <c:manualLayout>
          <c:xMode val="edge"/>
          <c:yMode val="edge"/>
          <c:x val="0.179428"/>
          <c:y val="0.0690412"/>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5"/>
        <c:minorUnit val="3.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0.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79169"/>
          <c:y val="0.0716923"/>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37874"/>
          <c:y val="0"/>
          <c:w val="0.812425"/>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8"/>
        <c:minorUnit val="1.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5022"/>
          <c:y val="0.0719736"/>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1873"/>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'Weipa'!$P$11:$P$51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'Weipa'!$Q$11:$Q$51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89485"/>
          <c:y val="0"/>
          <c:w val="0.822103"/>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'Weipa'!$S$11:$S$51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'Weipa'!$T$11:$T$51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7"/>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1082"/>
          <c:y val="0.069169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397208"/>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'Weipa'!$V$11:$V$51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'Weipa'!$W$11:$W$51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72103"/>
          <c:y val="0.069288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'Wilcannia'!$P$26:$P$66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'Wilcannia'!$Q$26:$Q$66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5"/>
        <c:minorUnit val="0.175"/>
      </c:valAx>
      <c:spPr>
        <a:noFill/>
        <a:ln w="12700" cap="flat">
          <a:solidFill>
            <a:srgbClr val="000000"/>
          </a:solidFill>
          <a:prstDash val="solid"/>
          <a:miter lim="400000"/>
        </a:ln>
        <a:effectLst/>
      </c:spPr>
    </c:plotArea>
    <c:legend>
      <c:legendPos val="r"/>
      <c:layout>
        <c:manualLayout>
          <c:xMode val="edge"/>
          <c:yMode val="edge"/>
          <c:x val="0.182806"/>
          <c:y val="0.77863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'Wilcannia'!$S$26:$S$66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'Wilcannia'!$T$26:$T$66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3067"/>
          <c:y val="0.0719736"/>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'Wilcannia'!$V$26:$V$66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'Wilcannia'!$W$26:$W$66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2"/>
        <c:minorUnit val="1.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81873"/>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72549"/>
        </c:manualLayout>
      </c:layout>
      <c:overlay val="1"/>
      <c:spPr>
        <a:noFill/>
        <a:effectLst/>
      </c:spPr>
    </c:title>
    <c:autoTitleDeleted val="1"/>
    <c:plotArea>
      <c:layout>
        <c:manualLayout>
          <c:layoutTarget val="inner"/>
          <c:xMode val="edge"/>
          <c:yMode val="edge"/>
          <c:x val="0.0503548"/>
          <c:y val="0.072549"/>
          <c:w val="0.887326"/>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'Bathurst'!$A$3:$A$115</c:f>
              <c:strCache>
                <c:ptCount val="0"/>
              </c:strCache>
            </c:strRef>
          </c:cat>
          <c:val>
            <c:numRef>
              <c:f>'Bathurst'!$B$3:$B$115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'Bathurst'!$A$3:$A$115</c:f>
              <c:strCache>
                <c:ptCount val="0"/>
              </c:strCache>
            </c:strRef>
          </c:cat>
          <c:val>
            <c:numRef>
              <c:f>'Bathurst'!$D$3:$D$115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34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609814"/>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'Williamtown'!$P$31:$P$71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'Williamtown'!$Q$31:$Q$71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6"/>
        <c:minorUnit val="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9412"/>
          <c:y val="0.0716923"/>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'Williamtown'!$S$31:$S$71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'Williamtown'!$T$31:$T$71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5"/>
        <c:minorUnit val="4.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0324"/>
          <c:y val="0.070010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'Williamtown'!$V$31:$V$71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'Williamtown'!$W$31:$W$71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3067"/>
          <c:y val="0.069288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609814"/>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Promontary'!$P$73:$P$113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Promontary'!$Q$73:$Q$113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91669"/>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Promontary'!$S$73:$S$113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Promontary'!$T$73:$T$113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96282"/>
          <c:y val="0.0719736"/>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Promontary'!$V$73:$V$113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Promontary'!$W$73:$W$113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8"/>
        <c:minorUnit val="0.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3067"/>
          <c:y val="0.069288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'Woomera'!$P$29:$P$69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'Woomera'!$Q$29:$Q$69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2806"/>
          <c:y val="0.77863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'Woomera'!$S$29:$S$69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'Woomera'!$T$29:$T$69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7"/>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7"/>
        <c:minorUnit val="1.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183067"/>
          <c:y val="0.778741"/>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'Woomera'!$V$29:$V$69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'Woomera'!$W$29:$W$69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3"/>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0.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2"/>
        <c:minorUnit val="0.26"/>
      </c:valAx>
      <c:spPr>
        <a:noFill/>
        <a:ln w="12700" cap="flat">
          <a:solidFill>
            <a:srgbClr val="000000"/>
          </a:solidFill>
          <a:prstDash val="solid"/>
          <a:miter lim="400000"/>
        </a:ln>
        <a:effectLst/>
      </c:spPr>
    </c:plotArea>
    <c:legend>
      <c:legendPos val="r"/>
      <c:layout>
        <c:manualLayout>
          <c:xMode val="edge"/>
          <c:yMode val="edge"/>
          <c:x val="0.196282"/>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'Wyalong'!$P$17:$P$57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'Wyalong'!$Q$17:$Q$57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5"/>
        <c:minorUnit val="2.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2806"/>
          <c:y val="0.77863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72549"/>
        </c:manualLayout>
      </c:layout>
      <c:overlay val="1"/>
      <c:spPr>
        <a:noFill/>
        <a:effectLst/>
      </c:spPr>
    </c:title>
    <c:autoTitleDeleted val="1"/>
    <c:plotArea>
      <c:layout>
        <c:manualLayout>
          <c:layoutTarget val="inner"/>
          <c:xMode val="edge"/>
          <c:yMode val="edge"/>
          <c:x val="0.0503548"/>
          <c:y val="0.072549"/>
          <c:w val="0.887326"/>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'Bathurst'!$A$3:$A$115</c:f>
              <c:strCache>
                <c:ptCount val="0"/>
              </c:strCache>
            </c:strRef>
          </c:cat>
          <c:val>
            <c:numRef>
              <c:f>'Bathurst'!$G$3:$G$115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'Bathurst'!$A$3:$A$115</c:f>
              <c:strCache>
                <c:ptCount val="0"/>
              </c:strCache>
            </c:strRef>
          </c:cat>
          <c:val>
            <c:numRef>
              <c:f>'Bathurst'!$I$3:$I$115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2"/>
          <c:min val="-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35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'Wyalong'!$S$17:$S$57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'Wyalong'!$T$17:$T$57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1"/>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1"/>
        <c:minorUnit val="1.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1873"/>
          <c:y val="0.775937"/>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5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'Wyalong'!$V$17:$V$57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'Wyalong'!$W$17:$W$57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1873"/>
          <c:y val="0.069288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5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46913"/>
          <c:y val="0"/>
          <c:w val="0.830617"/>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'Yamba'!$P$80:$P$115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'Yamba'!$Q$80:$Q$115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96025"/>
          <c:y val="0.778637"/>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5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'Yamba'!$S$80:$S$115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'Yamba'!$T$80:$T$115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3067"/>
          <c:y val="0.77984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5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51057"/>
          <c:y val="0"/>
          <c:w val="0.829789"/>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'Yamba'!$V$80:$V$115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'Yamba'!$W$80:$W$115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7.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3"/>
        <c:minorUnit val="0.115"/>
      </c:valAx>
      <c:spPr>
        <a:noFill/>
        <a:ln w="12700" cap="flat">
          <a:solidFill>
            <a:srgbClr val="000000"/>
          </a:solidFill>
          <a:prstDash val="solid"/>
          <a:miter lim="400000"/>
        </a:ln>
        <a:effectLst/>
      </c:spPr>
    </c:plotArea>
    <c:legend>
      <c:legendPos val="r"/>
      <c:layout>
        <c:manualLayout>
          <c:xMode val="edge"/>
          <c:yMode val="edge"/>
          <c:x val="0.183067"/>
          <c:y val="0.069288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8118"/>
          <c:y val="0"/>
          <c:w val="0.824376"/>
          <c:h val="0.072549"/>
        </c:manualLayout>
      </c:layout>
      <c:overlay val="1"/>
      <c:spPr>
        <a:noFill/>
        <a:effectLst/>
      </c:spPr>
    </c:title>
    <c:autoTitleDeleted val="1"/>
    <c:plotArea>
      <c:layout>
        <c:manualLayout>
          <c:layoutTarget val="inner"/>
          <c:xMode val="edge"/>
          <c:yMode val="edge"/>
          <c:x val="0.0503548"/>
          <c:y val="0.072549"/>
          <c:w val="0.887326"/>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'Bathurst'!$A$3:$A$115</c:f>
              <c:strCache>
                <c:ptCount val="0"/>
              </c:strCache>
            </c:strRef>
          </c:cat>
          <c:val>
            <c:numRef>
              <c:f>'Bathurst'!$L$3:$L$115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'Bathurst'!$A$3:$A$115</c:f>
              <c:strCache>
                <c:ptCount val="0"/>
              </c:strCache>
            </c:strRef>
          </c:cat>
          <c:val>
            <c:numRef>
              <c:f>'Bathurst'!$N$3:$N$115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7"/>
        <c:minorUnit val="0.35"/>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3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'Birdsville'!$P$29:$P$69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'Birdsville'!$Q$29:$Q$69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General"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2806"/>
          <c:y val="0.777067"/>
          <c:w val="0.62693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'Birdsville'!$S$29:$S$69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'Birdsville'!$T$29:$T$69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5"/>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5"/>
        <c:minorUnit val="1.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4"/>
        <c:minorUnit val="0.22"/>
      </c:valAx>
      <c:spPr>
        <a:noFill/>
        <a:ln w="12700" cap="flat">
          <a:solidFill>
            <a:srgbClr val="000000"/>
          </a:solidFill>
          <a:prstDash val="solid"/>
          <a:miter lim="400000"/>
        </a:ln>
        <a:effectLst/>
      </c:spPr>
    </c:plotArea>
    <c:legend>
      <c:legendPos val="r"/>
      <c:layout>
        <c:manualLayout>
          <c:xMode val="edge"/>
          <c:yMode val="edge"/>
          <c:x val="0.197039"/>
          <c:y val="0.77665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'Birdsville'!$V$29:$V$69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'Birdsville'!$W$29:$W$69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5"/>
        <c:minorUnit val="0.175"/>
      </c:valAx>
      <c:spPr>
        <a:noFill/>
        <a:ln w="12700" cap="flat">
          <a:solidFill>
            <a:srgbClr val="000000"/>
          </a:solidFill>
          <a:prstDash val="solid"/>
          <a:miter lim="400000"/>
        </a:ln>
        <a:effectLst/>
      </c:spPr>
    </c:plotArea>
    <c:legend>
      <c:legendPos val="r"/>
      <c:layout>
        <c:manualLayout>
          <c:xMode val="edge"/>
          <c:yMode val="edge"/>
          <c:x val="0.189911"/>
          <c:y val="0.0702462"/>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10th percentile of RAW mainma 20 years before and after AWS at 102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96238"/>
          <c:y val="0.1096"/>
          <c:w val="0.884739"/>
          <c:h val="0.792027"/>
        </c:manualLayout>
      </c:layout>
      <c:lineChart>
        <c:grouping val="standard"/>
        <c:varyColors val="0"/>
        <c:ser>
          <c:idx val="0"/>
          <c:order val="0"/>
          <c:tx>
            <c:v>Average annual number of 10th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stations'!$I$2:$I$42</c:f>
              <c:numCache>
                <c:ptCount val="0"/>
              </c:numCache>
            </c:numRef>
          </c:val>
          <c:smooth val="0"/>
        </c:ser>
        <c:marker val="1"/>
        <c:axId val="2094734552"/>
        <c:axId val="2094734553"/>
      </c:lineChart>
      <c:lineChart>
        <c:grouping val="standard"/>
        <c:varyColors val="0"/>
        <c:ser>
          <c:idx val="1"/>
          <c:order val="1"/>
          <c:tx>
            <c:v>Average annual C temperature of 10th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stations'!$J$2:$J$42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8"/>
          <c:min val="4.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0615769"/>
          <c:y val="0.110381"/>
          <c:w val="0.689432"/>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10th percentile frequency and temperature 1910-2022</a:t>
            </a:r>
          </a:p>
        </c:rich>
      </c:tx>
      <c:layout>
        <c:manualLayout>
          <c:xMode val="edge"/>
          <c:yMode val="edge"/>
          <c:x val="0.137038"/>
          <c:y val="0"/>
          <c:w val="0.725924"/>
          <c:h val="0.072549"/>
        </c:manualLayout>
      </c:layout>
      <c:overlay val="1"/>
      <c:spPr>
        <a:noFill/>
        <a:effectLst/>
      </c:spPr>
    </c:title>
    <c:autoTitleDeleted val="1"/>
    <c:plotArea>
      <c:layout>
        <c:manualLayout>
          <c:layoutTarget val="inner"/>
          <c:xMode val="edge"/>
          <c:yMode val="edge"/>
          <c:x val="0.0552544"/>
          <c:y val="0.072549"/>
          <c:w val="0.878704"/>
          <c:h val="0.825813"/>
        </c:manualLayout>
      </c:layout>
      <c:barChart>
        <c:barDir val="col"/>
        <c:grouping val="clustered"/>
        <c:varyColors val="0"/>
        <c:ser>
          <c:idx val="1"/>
          <c:order val="0"/>
          <c:tx>
            <c:v>Average frequency within 10th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'Boulia'!$A$3:$A$115</c:f>
              <c:strCache>
                <c:ptCount val="0"/>
              </c:strCache>
            </c:strRef>
          </c:cat>
          <c:val>
            <c:numRef>
              <c:f>'Boulia'!$B$3:$B$115</c:f>
              <c:numCache>
                <c:ptCount val="0"/>
              </c:numCache>
            </c:numRef>
          </c:val>
        </c:ser>
        <c:gapWidth val="40"/>
        <c:overlap val="-10"/>
        <c:axId val="2094734555"/>
        <c:axId val="2094734556"/>
      </c:barChart>
      <c:lineChart>
        <c:grouping val="standard"/>
        <c:varyColors val="0"/>
        <c:ser>
          <c:idx val="0"/>
          <c:order val="1"/>
          <c:tx>
            <c:v>Average C temperature within 10th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'Boulia'!$A$3:$A$115</c:f>
              <c:strCache>
                <c:ptCount val="0"/>
              </c:strCache>
            </c:strRef>
          </c:cat>
          <c:val>
            <c:numRef>
              <c:f>'Boulia'!$D$3:$D$115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95"/>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9.5"/>
        <c:minorUnit val="4.75"/>
      </c:valAx>
      <c:spPr>
        <a:noFill/>
        <a:ln w="12700" cap="flat">
          <a:solidFill>
            <a:srgbClr val="000000"/>
          </a:solidFill>
          <a:prstDash val="solid"/>
          <a:miter lim="400000"/>
        </a:ln>
        <a:effectLst/>
      </c:spPr>
    </c:plotArea>
    <c:legend>
      <c:legendPos val="r"/>
      <c:layout>
        <c:manualLayout>
          <c:xMode val="edge"/>
          <c:yMode val="edge"/>
          <c:x val="0.204663"/>
          <c:y val="0.0752629"/>
          <c:w val="0.618737"/>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5th percentile frequency and temperature 1910-2022</a:t>
            </a:r>
          </a:p>
        </c:rich>
      </c:tx>
      <c:layout>
        <c:manualLayout>
          <c:xMode val="edge"/>
          <c:yMode val="edge"/>
          <c:x val="0.137649"/>
          <c:y val="0"/>
          <c:w val="0.724702"/>
          <c:h val="0.072549"/>
        </c:manualLayout>
      </c:layout>
      <c:overlay val="1"/>
      <c:spPr>
        <a:noFill/>
        <a:effectLst/>
      </c:spPr>
    </c:title>
    <c:autoTitleDeleted val="1"/>
    <c:plotArea>
      <c:layout>
        <c:manualLayout>
          <c:layoutTarget val="inner"/>
          <c:xMode val="edge"/>
          <c:yMode val="edge"/>
          <c:x val="0.0561629"/>
          <c:y val="0.072549"/>
          <c:w val="0.893152"/>
          <c:h val="0.825813"/>
        </c:manualLayout>
      </c:layout>
      <c:barChart>
        <c:barDir val="col"/>
        <c:grouping val="clustered"/>
        <c:varyColors val="0"/>
        <c:ser>
          <c:idx val="1"/>
          <c:order val="0"/>
          <c:tx>
            <c:v>Average frequency within 5th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'Boulia'!$A$3:$A$115</c:f>
              <c:strCache>
                <c:ptCount val="0"/>
              </c:strCache>
            </c:strRef>
          </c:cat>
          <c:val>
            <c:numRef>
              <c:f>'Boulia'!$G$3:$G$115</c:f>
              <c:numCache>
                <c:ptCount val="0"/>
              </c:numCache>
            </c:numRef>
          </c:val>
        </c:ser>
        <c:gapWidth val="40"/>
        <c:overlap val="-10"/>
        <c:axId val="2094734555"/>
        <c:axId val="2094734556"/>
      </c:barChart>
      <c:lineChart>
        <c:grouping val="standard"/>
        <c:varyColors val="0"/>
        <c:ser>
          <c:idx val="0"/>
          <c:order val="1"/>
          <c:tx>
            <c:v>Average C temperature within 5th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'Boulia'!$A$3:$A$115</c:f>
              <c:strCache>
                <c:ptCount val="0"/>
              </c:strCache>
            </c:strRef>
          </c:cat>
          <c:val>
            <c:numRef>
              <c:f>'Boulia'!$I$3:$I$115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7"/>
        <c:minorUnit val="3.5"/>
      </c:valAx>
      <c:spPr>
        <a:noFill/>
        <a:ln w="12700" cap="flat">
          <a:solidFill>
            <a:srgbClr val="000000"/>
          </a:solidFill>
          <a:prstDash val="solid"/>
          <a:miter lim="400000"/>
        </a:ln>
        <a:effectLst/>
      </c:spPr>
    </c:plotArea>
    <c:legend>
      <c:legendPos val="r"/>
      <c:layout>
        <c:manualLayout>
          <c:xMode val="edge"/>
          <c:yMode val="edge"/>
          <c:x val="0.199084"/>
          <c:y val="0.0759298"/>
          <c:w val="0.628911"/>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1st percentile frequency and temperature 1910-2022</a:t>
            </a:r>
          </a:p>
        </c:rich>
      </c:tx>
      <c:layout>
        <c:manualLayout>
          <c:xMode val="edge"/>
          <c:yMode val="edge"/>
          <c:x val="0.138313"/>
          <c:y val="0"/>
          <c:w val="0.723373"/>
          <c:h val="0.072549"/>
        </c:manualLayout>
      </c:layout>
      <c:overlay val="1"/>
      <c:spPr>
        <a:noFill/>
        <a:effectLst/>
      </c:spPr>
    </c:title>
    <c:autoTitleDeleted val="1"/>
    <c:plotArea>
      <c:layout>
        <c:manualLayout>
          <c:layoutTarget val="inner"/>
          <c:xMode val="edge"/>
          <c:yMode val="edge"/>
          <c:x val="0.0561629"/>
          <c:y val="0.072549"/>
          <c:w val="0.893152"/>
          <c:h val="0.825813"/>
        </c:manualLayout>
      </c:layout>
      <c:barChart>
        <c:barDir val="col"/>
        <c:grouping val="clustered"/>
        <c:varyColors val="0"/>
        <c:ser>
          <c:idx val="1"/>
          <c:order val="0"/>
          <c:tx>
            <c:v>Average frequency within 1st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'Boulia'!$A$3:$A$115</c:f>
              <c:strCache>
                <c:ptCount val="0"/>
              </c:strCache>
            </c:strRef>
          </c:cat>
          <c:val>
            <c:numRef>
              <c:f>'Boulia'!$L$3:$L$115</c:f>
              <c:numCache>
                <c:ptCount val="0"/>
              </c:numCache>
            </c:numRef>
          </c:val>
        </c:ser>
        <c:gapWidth val="40"/>
        <c:overlap val="-10"/>
        <c:axId val="2094734555"/>
        <c:axId val="2094734556"/>
      </c:barChart>
      <c:lineChart>
        <c:grouping val="standard"/>
        <c:varyColors val="0"/>
        <c:ser>
          <c:idx val="0"/>
          <c:order val="1"/>
          <c:tx>
            <c:v>Average C temperature within 1st percentile</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1">
                    <a:lumOff val="-13575"/>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'Boulia'!$A$3:$A$115</c:f>
              <c:strCache>
                <c:ptCount val="0"/>
              </c:strCache>
            </c:strRef>
          </c:cat>
          <c:val>
            <c:numRef>
              <c:f>'Boulia'!$N$3:$N$115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4"/>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76BA"/>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3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3"/>
        <c:minorUnit val="1.5"/>
      </c:valAx>
      <c:spPr>
        <a:noFill/>
        <a:ln w="12700" cap="flat">
          <a:solidFill>
            <a:srgbClr val="000000"/>
          </a:solidFill>
          <a:prstDash val="solid"/>
          <a:miter lim="400000"/>
        </a:ln>
        <a:effectLst/>
      </c:spPr>
    </c:plotArea>
    <c:legend>
      <c:legendPos val="r"/>
      <c:layout>
        <c:manualLayout>
          <c:xMode val="edge"/>
          <c:yMode val="edge"/>
          <c:x val="0.203945"/>
          <c:y val="0.0752794"/>
          <c:w val="0.628911"/>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75577"/>
        </c:manualLayout>
      </c:layout>
      <c:overlay val="1"/>
      <c:spPr>
        <a:noFill/>
        <a:effectLst/>
      </c:spPr>
    </c:title>
    <c:autoTitleDeleted val="1"/>
    <c:plotArea>
      <c:layout>
        <c:manualLayout>
          <c:layoutTarget val="inner"/>
          <c:xMode val="edge"/>
          <c:yMode val="edge"/>
          <c:x val="0.0506854"/>
          <c:y val="0.0675577"/>
          <c:w val="0.893152"/>
          <c:h val="0.768138"/>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3"/>
        <c:minorUnit val="0.215"/>
      </c:valAx>
      <c:spPr>
        <a:noFill/>
        <a:ln w="12700" cap="flat">
          <a:solidFill>
            <a:srgbClr val="000000"/>
          </a:solidFill>
          <a:prstDash val="solid"/>
          <a:miter lim="400000"/>
        </a:ln>
        <a:effectLst/>
      </c:spPr>
    </c:plotArea>
    <c:legend>
      <c:legendPos val="r"/>
      <c:layout>
        <c:manualLayout>
          <c:xMode val="edge"/>
          <c:yMode val="edge"/>
          <c:x val="0.182806"/>
          <c:y val="0.771011"/>
          <c:w val="0.626939"/>
          <c:h val="0.0843925"/>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5"/>
        <c:minorUnit val="1.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5039"/>
          <c:y val="0.777218"/>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44366"/>
          <c:y val="0"/>
          <c:w val="0.811127"/>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4"/>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
        <c:minorUnit val="0.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201584"/>
          <c:y val="0.0691694"/>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46913"/>
          <c:y val="0"/>
          <c:w val="0.830617"/>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8"/>
        <c:minorUnit val="2.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9"/>
        <c:minorUnit val="0.095"/>
      </c:valAx>
      <c:spPr>
        <a:noFill/>
        <a:ln w="12700" cap="flat">
          <a:solidFill>
            <a:srgbClr val="000000"/>
          </a:solidFill>
          <a:prstDash val="solid"/>
          <a:miter lim="400000"/>
        </a:ln>
        <a:effectLst/>
      </c:spPr>
    </c:plotArea>
    <c:legend>
      <c:legendPos val="r"/>
      <c:layout>
        <c:manualLayout>
          <c:xMode val="edge"/>
          <c:yMode val="edge"/>
          <c:x val="0.201417"/>
          <c:y val="0.0723123"/>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37874"/>
          <c:y val="0"/>
          <c:w val="0.812425"/>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75"/>
        <c:minorUnit val="0.0875"/>
      </c:valAx>
      <c:spPr>
        <a:noFill/>
        <a:ln w="12700" cap="flat">
          <a:solidFill>
            <a:srgbClr val="000000"/>
          </a:solidFill>
          <a:prstDash val="solid"/>
          <a:miter lim="400000"/>
        </a:ln>
        <a:effectLst/>
      </c:spPr>
    </c:plotArea>
    <c:legend>
      <c:legendPos val="r"/>
      <c:layout>
        <c:manualLayout>
          <c:xMode val="edge"/>
          <c:yMode val="edge"/>
          <c:x val="0.199994"/>
          <c:y val="0.0698913"/>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00427"/>
          <c:y val="0"/>
          <c:w val="0.819915"/>
          <c:h val="0.068084"/>
        </c:manualLayout>
      </c:layout>
      <c:overlay val="1"/>
      <c:spPr>
        <a:noFill/>
        <a:effectLst/>
      </c:spPr>
    </c:title>
    <c:autoTitleDeleted val="1"/>
    <c:plotArea>
      <c:layout>
        <c:manualLayout>
          <c:layoutTarget val="inner"/>
          <c:xMode val="edge"/>
          <c:yMode val="edge"/>
          <c:x val="0.0554946"/>
          <c:y val="0.068084"/>
          <c:w val="0.88252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5"/>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55"/>
        <c:minorUnit val="0.2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5"/>
        <c:minorUnit val="0.125"/>
      </c:valAx>
      <c:spPr>
        <a:noFill/>
        <a:ln w="12700" cap="flat">
          <a:solidFill>
            <a:srgbClr val="000000"/>
          </a:solidFill>
          <a:prstDash val="solid"/>
          <a:miter lim="400000"/>
        </a:ln>
        <a:effectLst/>
      </c:spPr>
    </c:plotArea>
    <c:legend>
      <c:legendPos val="r"/>
      <c:layout>
        <c:manualLayout>
          <c:xMode val="edge"/>
          <c:yMode val="edge"/>
          <c:x val="0.191327"/>
          <c:y val="0.0700107"/>
          <c:w val="0.62142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46913"/>
          <c:y val="0"/>
          <c:w val="0.830617"/>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21934"/>
          <c:y val="0.77653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5th percentile of RAW minima 20 years before and after AWS at 102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6884"/>
          <c:y val="0.1096"/>
          <c:w val="0.893145"/>
          <c:h val="0.792027"/>
        </c:manualLayout>
      </c:layout>
      <c:lineChart>
        <c:grouping val="standard"/>
        <c:varyColors val="0"/>
        <c:ser>
          <c:idx val="0"/>
          <c:order val="0"/>
          <c:tx>
            <c:v>Average annual number of 5th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stations'!$K$2:$K$42</c:f>
              <c:numCache>
                <c:ptCount val="0"/>
              </c:numCache>
            </c:numRef>
          </c:val>
          <c:smooth val="0"/>
        </c:ser>
        <c:marker val="1"/>
        <c:axId val="2094734552"/>
        <c:axId val="2094734553"/>
      </c:lineChart>
      <c:lineChart>
        <c:grouping val="standard"/>
        <c:varyColors val="0"/>
        <c:ser>
          <c:idx val="1"/>
          <c:order val="1"/>
          <c:tx>
            <c:v>Average annual C temperature of 5th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stations'!$L$2:$L$42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6"/>
          <c:min val="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6"/>
        <c:minorUnit val="0.13"/>
      </c:valAx>
      <c:spPr>
        <a:noFill/>
        <a:ln w="12700" cap="flat">
          <a:solidFill>
            <a:srgbClr val="000000"/>
          </a:solidFill>
          <a:prstDash val="solid"/>
          <a:miter lim="400000"/>
        </a:ln>
        <a:effectLst/>
      </c:spPr>
    </c:plotArea>
    <c:legend>
      <c:legendPos val="r"/>
      <c:layout>
        <c:manualLayout>
          <c:xMode val="edge"/>
          <c:yMode val="edge"/>
          <c:x val="0.0526601"/>
          <c:y val="0.110381"/>
          <c:w val="0.695983"/>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201286"/>
          <c:y val="0.777171"/>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5"/>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5"/>
        <c:minorUnit val="0.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201286"/>
          <c:y val="0.778797"/>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6245"/>
          <c:y val="0.777051"/>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89485"/>
          <c:y val="0"/>
          <c:w val="0.822103"/>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9"/>
        <c:minorUnit val="0.095"/>
      </c:valAx>
      <c:spPr>
        <a:noFill/>
        <a:ln w="12700" cap="flat">
          <a:solidFill>
            <a:srgbClr val="000000"/>
          </a:solidFill>
          <a:prstDash val="solid"/>
          <a:miter lim="400000"/>
        </a:ln>
        <a:effectLst/>
      </c:spPr>
    </c:plotArea>
    <c:legend>
      <c:legendPos val="r"/>
      <c:layout>
        <c:manualLayout>
          <c:xMode val="edge"/>
          <c:yMode val="edge"/>
          <c:x val="0.188955"/>
          <c:y val="0.0698913"/>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2286"/>
          <c:y val="0"/>
          <c:w val="0.817543"/>
          <c:h val="0.068084"/>
        </c:manualLayout>
      </c:layout>
      <c:overlay val="1"/>
      <c:spPr>
        <a:noFill/>
        <a:effectLst/>
      </c:spPr>
    </c:title>
    <c:autoTitleDeleted val="1"/>
    <c:plotArea>
      <c:layout>
        <c:manualLayout>
          <c:layoutTarget val="inner"/>
          <c:xMode val="edge"/>
          <c:yMode val="edge"/>
          <c:x val="0.0646952"/>
          <c:y val="0.068084"/>
          <c:w val="0.879971"/>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0.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200135"/>
          <c:y val="0.777956"/>
          <c:w val="0.61962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46913"/>
          <c:y val="0"/>
          <c:w val="0.830617"/>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6"/>
        <c:minorUnit val="1.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96025"/>
          <c:y val="0.777067"/>
          <c:w val="0.616798"/>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8"/>
        <c:minorUnit val="0.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96025"/>
          <c:y val="0.777067"/>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210695"/>
          <c:y val="0.777956"/>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91235"/>
          <c:y val="0"/>
          <c:w val="0.821753"/>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'Burketown'!$P$74:$P$114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'Burketown'!$Q$74:$Q$114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8"/>
        <c:minorUnit val="1.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1.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93933"/>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55267"/>
          <c:y val="0"/>
          <c:w val="0.808947"/>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'Burketown'!$S$74:$S$114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'Burketown'!$T$74:$T$114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8"/>
        <c:minorUnit val="1.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205339"/>
          <c:y val="0.071461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1st percentile of RAW minima 20 years before and after AWS at 96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6884"/>
          <c:y val="0.1096"/>
          <c:w val="0.893145"/>
          <c:h val="0.792027"/>
        </c:manualLayout>
      </c:layout>
      <c:lineChart>
        <c:grouping val="standard"/>
        <c:varyColors val="0"/>
        <c:ser>
          <c:idx val="0"/>
          <c:order val="0"/>
          <c:tx>
            <c:v>Average annual number of 1st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stations'!$M$2:$M$42</c:f>
              <c:numCache>
                <c:ptCount val="0"/>
              </c:numCache>
            </c:numRef>
          </c:val>
          <c:smooth val="0"/>
        </c:ser>
        <c:marker val="1"/>
        <c:axId val="2094734552"/>
        <c:axId val="2094734553"/>
      </c:lineChart>
      <c:lineChart>
        <c:grouping val="standard"/>
        <c:varyColors val="0"/>
        <c:ser>
          <c:idx val="1"/>
          <c:order val="1"/>
          <c:tx>
            <c:v>Average annual C temperature of 1st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stations'!$N$2:$N$42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5"/>
          <c:min val="0"/>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5"/>
        <c:minorUnit val="0.325"/>
      </c:valAx>
      <c:spPr>
        <a:noFill/>
        <a:ln w="12700" cap="flat">
          <a:solidFill>
            <a:srgbClr val="000000"/>
          </a:solidFill>
          <a:prstDash val="solid"/>
          <a:miter lim="400000"/>
        </a:ln>
        <a:effectLst/>
      </c:spPr>
    </c:plotArea>
    <c:legend>
      <c:legendPos val="r"/>
      <c:layout>
        <c:manualLayout>
          <c:xMode val="edge"/>
          <c:yMode val="edge"/>
          <c:x val="0.0526601"/>
          <c:y val="0.110381"/>
          <c:w val="0.695983"/>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'Burketown'!$V$74:$V$114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'Burketown'!$W$74:$W$114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1.5"/>
        <c:minorUnit val="0.75"/>
      </c:valAx>
      <c:spPr>
        <a:noFill/>
        <a:ln w="12700" cap="flat">
          <a:solidFill>
            <a:srgbClr val="000000"/>
          </a:solidFill>
          <a:prstDash val="solid"/>
          <a:miter lim="400000"/>
        </a:ln>
        <a:effectLst/>
      </c:spPr>
    </c:plotArea>
    <c:legend>
      <c:legendPos val="r"/>
      <c:layout>
        <c:manualLayout>
          <c:xMode val="edge"/>
          <c:yMode val="edge"/>
          <c:x val="0.200646"/>
          <c:y val="0.0702617"/>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Gorge'!$P$46:$P$80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Gorge'!$Q$46:$Q$80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
        <c:minorUnit val="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8146"/>
          <c:y val="0.0714279"/>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37874"/>
          <c:y val="0"/>
          <c:w val="0.812425"/>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Gorge'!$S$46:$S$80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Gorge'!$T$46:$T$80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93158"/>
          <c:y val="0.0734806"/>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00427"/>
          <c:y val="0"/>
          <c:w val="0.819915"/>
          <c:h val="0.068084"/>
        </c:manualLayout>
      </c:layout>
      <c:overlay val="1"/>
      <c:spPr>
        <a:noFill/>
        <a:effectLst/>
      </c:spPr>
    </c:title>
    <c:autoTitleDeleted val="1"/>
    <c:plotArea>
      <c:layout>
        <c:manualLayout>
          <c:layoutTarget val="inner"/>
          <c:xMode val="edge"/>
          <c:yMode val="edge"/>
          <c:x val="0.0554946"/>
          <c:y val="0.068084"/>
          <c:w val="0.88252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Gorge'!$V$46:$V$80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Gorge'!$W$46:$W$80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92798"/>
          <c:y val="0.0687768"/>
          <c:w val="0.62142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'Cabramurra'!$P$17:$P$57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'Cabramurra'!$Q$17:$Q$57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
        <c:minorUnit val="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min val="-5"/>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1614"/>
          <c:y val="0.777067"/>
          <c:w val="0.6228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37874"/>
          <c:y val="0"/>
          <c:w val="0.812425"/>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'Cabramurra'!$S$17:$S$57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'Cabramurra'!$T$17:$T$57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5"/>
        <c:minorUnit val="2.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93095"/>
          <c:y val="0.0698913"/>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38557"/>
          <c:y val="0"/>
          <c:w val="0.812289"/>
          <c:h val="0.068084"/>
        </c:manualLayout>
      </c:layout>
      <c:overlay val="1"/>
      <c:spPr>
        <a:noFill/>
        <a:effectLst/>
      </c:spPr>
    </c:title>
    <c:autoTitleDeleted val="1"/>
    <c:plotArea>
      <c:layout>
        <c:manualLayout>
          <c:layoutTarget val="inner"/>
          <c:xMode val="edge"/>
          <c:yMode val="edge"/>
          <c:x val="0.0642794"/>
          <c:y val="0.068084"/>
          <c:w val="0.87431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'Cabramurra'!$V$17:$V$57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'Cabramurra'!$W$17:$W$57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0.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4295"/>
          <c:y val="0.0702462"/>
          <c:w val="0.61564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91235"/>
          <c:y val="0"/>
          <c:w val="0.821753"/>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93933"/>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55267"/>
          <c:y val="0"/>
          <c:w val="0.808947"/>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93933"/>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1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0499"/>
          <c:y val="0.778916"/>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10th percentile of RAW minima 20 years before and after AWS at 55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6884"/>
          <c:y val="0.1096"/>
          <c:w val="0.893145"/>
          <c:h val="0.792027"/>
        </c:manualLayout>
      </c:layout>
      <c:lineChart>
        <c:grouping val="standard"/>
        <c:varyColors val="0"/>
        <c:ser>
          <c:idx val="0"/>
          <c:order val="0"/>
          <c:tx>
            <c:v>Average annual number of 10th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stations'!$B$2:$B$42</c:f>
              <c:numCache>
                <c:ptCount val="0"/>
              </c:numCache>
            </c:numRef>
          </c:val>
          <c:smooth val="0"/>
        </c:ser>
        <c:marker val="1"/>
        <c:axId val="2094734552"/>
        <c:axId val="2094734553"/>
      </c:lineChart>
      <c:lineChart>
        <c:grouping val="standard"/>
        <c:varyColors val="0"/>
        <c:ser>
          <c:idx val="1"/>
          <c:order val="1"/>
          <c:tx>
            <c:v>Average annual C temperature of 10th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stations'!$C$2:$C$42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8"/>
          <c:min val="3.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5"/>
        <c:minorUnit val="0.175"/>
      </c:valAx>
      <c:spPr>
        <a:noFill/>
        <a:ln w="12700" cap="flat">
          <a:solidFill>
            <a:srgbClr val="000000"/>
          </a:solidFill>
          <a:prstDash val="solid"/>
          <a:miter lim="400000"/>
        </a:ln>
        <a:effectLst/>
      </c:spPr>
    </c:plotArea>
    <c:legend>
      <c:legendPos val="r"/>
      <c:layout>
        <c:manualLayout>
          <c:xMode val="edge"/>
          <c:yMode val="edge"/>
          <c:x val="0.0526601"/>
          <c:y val="0.110381"/>
          <c:w val="0.69204"/>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'Camooweal'!$P$40:$P$80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'Camooweal'!$Q$40:$Q$80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93816"/>
          <c:y val="0.0702462"/>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'Camooweal'!$S$40:$S$80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'Camooweal'!$T$40:$T$80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8"/>
        <c:minorUnit val="0.4"/>
      </c:valAx>
      <c:spPr>
        <a:noFill/>
        <a:ln w="12700" cap="flat">
          <a:solidFill>
            <a:srgbClr val="000000"/>
          </a:solidFill>
          <a:prstDash val="solid"/>
          <a:miter lim="400000"/>
        </a:ln>
        <a:effectLst/>
      </c:spPr>
    </c:plotArea>
    <c:legend>
      <c:legendPos val="r"/>
      <c:layout>
        <c:manualLayout>
          <c:xMode val="edge"/>
          <c:yMode val="edge"/>
          <c:x val="0.189509"/>
          <c:y val="0.0692613"/>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'Camooweal'!$V$40:$V$80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'Camooweal'!$W$40:$W$80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5"/>
        <c:minorUnit val="0.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1439"/>
          <c:y val="0.0702616"/>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06161"/>
          <c:y val="0"/>
          <c:w val="0.838768"/>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'Canberra'!$P$70:$P$104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'Canberra'!$Q$70:$Q$104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204536"/>
          <c:y val="0.777278"/>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37874"/>
          <c:y val="0"/>
          <c:w val="0.812425"/>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'Canberra'!$S$70:$S$104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'Canberra'!$T$70:$T$104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8"/>
        <c:minorUnit val="1.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
          <c:min val="-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212564"/>
          <c:y val="0.777621"/>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2685"/>
          <c:y val="0"/>
          <c:w val="0.81463"/>
          <c:h val="0.068084"/>
        </c:manualLayout>
      </c:layout>
      <c:overlay val="1"/>
      <c:spPr>
        <a:noFill/>
        <a:effectLst/>
      </c:spPr>
    </c:title>
    <c:autoTitleDeleted val="1"/>
    <c:plotArea>
      <c:layout>
        <c:manualLayout>
          <c:layoutTarget val="inner"/>
          <c:xMode val="edge"/>
          <c:yMode val="edge"/>
          <c:x val="0.0615823"/>
          <c:y val="0.068084"/>
          <c:w val="0.87683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'Canberra'!$V$70:$V$104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'Canberra'!$W$70:$W$104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min"/>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5"/>
          <c:min val="-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5417"/>
          <c:y val="0.0702616"/>
          <c:w val="0.617422"/>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46913"/>
          <c:y val="0"/>
          <c:w val="0.830617"/>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Borda'!$P$23:$P$63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Borda'!$Q$23:$Q$63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222889"/>
          <c:y val="0.780082"/>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Borda'!$S$23:$S$63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Borda'!$T$23:$T$63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6"/>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6"/>
        <c:minorUnit val="1.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4"/>
        <c:minorUnit val="0.02"/>
      </c:valAx>
      <c:spPr>
        <a:noFill/>
        <a:ln w="12700" cap="flat">
          <a:solidFill>
            <a:srgbClr val="000000"/>
          </a:solidFill>
          <a:prstDash val="solid"/>
          <a:miter lim="400000"/>
        </a:ln>
        <a:effectLst/>
      </c:spPr>
    </c:plotArea>
    <c:legend>
      <c:legendPos val="r"/>
      <c:layout>
        <c:manualLayout>
          <c:xMode val="edge"/>
          <c:yMode val="edge"/>
          <c:x val="0.198222"/>
          <c:y val="0.778525"/>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Borda'!$V$23:$V$63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Borda'!$W$23:$W$63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5"/>
        <c:minorUnit val="0.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8"/>
        <c:minorUnit val="0.4"/>
      </c:valAx>
      <c:spPr>
        <a:noFill/>
        <a:ln w="12700" cap="flat">
          <a:solidFill>
            <a:srgbClr val="000000"/>
          </a:solidFill>
          <a:prstDash val="solid"/>
          <a:miter lim="400000"/>
        </a:ln>
        <a:effectLst/>
      </c:spPr>
    </c:plotArea>
    <c:legend>
      <c:legendPos val="r"/>
      <c:layout>
        <c:manualLayout>
          <c:xMode val="edge"/>
          <c:yMode val="edge"/>
          <c:x val="0.191439"/>
          <c:y val="0.0702616"/>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Bruny'!$P$57:$P$97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Bruny'!$Q$57:$Q$97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91934"/>
          <c:y val="0.0702462"/>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5th percentile of RAW minima 20 years before and after AWS at 55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6884"/>
          <c:y val="0.1096"/>
          <c:w val="0.893145"/>
          <c:h val="0.792027"/>
        </c:manualLayout>
      </c:layout>
      <c:lineChart>
        <c:grouping val="standard"/>
        <c:varyColors val="0"/>
        <c:ser>
          <c:idx val="0"/>
          <c:order val="0"/>
          <c:tx>
            <c:v>Average annual number of 5th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stations'!$D$2:$D$42</c:f>
              <c:numCache>
                <c:ptCount val="0"/>
              </c:numCache>
            </c:numRef>
          </c:val>
          <c:smooth val="0"/>
        </c:ser>
        <c:marker val="1"/>
        <c:axId val="2094734552"/>
        <c:axId val="2094734553"/>
      </c:lineChart>
      <c:lineChart>
        <c:grouping val="standard"/>
        <c:varyColors val="0"/>
        <c:ser>
          <c:idx val="1"/>
          <c:order val="1"/>
          <c:tx>
            <c:v>Average annual C temperature of 5th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stations'!$E$2:$E$42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9"/>
          <c:min val="2.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5"/>
        <c:minorUnit val="0.225"/>
      </c:valAx>
      <c:spPr>
        <a:noFill/>
        <a:ln w="12700" cap="flat">
          <a:solidFill>
            <a:srgbClr val="000000"/>
          </a:solidFill>
          <a:prstDash val="solid"/>
          <a:miter lim="400000"/>
        </a:ln>
        <a:effectLst/>
      </c:spPr>
    </c:plotArea>
    <c:legend>
      <c:legendPos val="r"/>
      <c:layout>
        <c:manualLayout>
          <c:xMode val="edge"/>
          <c:yMode val="edge"/>
          <c:x val="0.0526601"/>
          <c:y val="0.110381"/>
          <c:w val="0.695983"/>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Bruny'!$S$57:$S$97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Bruny'!$T$57:$T$97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8"/>
        <c:minorUnit val="1.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9"/>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9"/>
        <c:minorUnit val="0.245"/>
      </c:valAx>
      <c:spPr>
        <a:noFill/>
        <a:ln w="12700" cap="flat">
          <a:solidFill>
            <a:srgbClr val="000000"/>
          </a:solidFill>
          <a:prstDash val="solid"/>
          <a:miter lim="400000"/>
        </a:ln>
        <a:effectLst/>
      </c:spPr>
    </c:plotArea>
    <c:legend>
      <c:legendPos val="r"/>
      <c:layout>
        <c:manualLayout>
          <c:xMode val="edge"/>
          <c:yMode val="edge"/>
          <c:x val="0.197855"/>
          <c:y val="0.0702462"/>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Bruny'!$V$57:$V$97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Bruny'!$W$57:$W$97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202834"/>
          <c:y val="0.0674576"/>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609814"/>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91669"/>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96025"/>
          <c:y val="0.777067"/>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18171"/>
          <c:y val="0"/>
          <c:w val="0.816366"/>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211433"/>
          <c:y val="0.0702617"/>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91235"/>
          <c:y val="0"/>
          <c:w val="0.821753"/>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93933"/>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89485"/>
          <c:y val="0"/>
          <c:w val="0.822103"/>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5"/>
        <c:minorUnit val="1.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202834"/>
          <c:y val="0.0702617"/>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11636"/>
          <c:y val="0"/>
          <c:w val="0.817673"/>
          <c:h val="0.068084"/>
        </c:manualLayout>
      </c:layout>
      <c:overlay val="1"/>
      <c:spPr>
        <a:noFill/>
        <a:effectLst/>
      </c:spPr>
    </c:title>
    <c:autoTitleDeleted val="1"/>
    <c:plotArea>
      <c:layout>
        <c:manualLayout>
          <c:layoutTarget val="inner"/>
          <c:xMode val="edge"/>
          <c:yMode val="edge"/>
          <c:x val="0.0660416"/>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96025"/>
          <c:y val="0.777067"/>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1st percentile of RAW minima 20 years before and after AWS at 53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6884"/>
          <c:y val="0.1096"/>
          <c:w val="0.893145"/>
          <c:h val="0.792027"/>
        </c:manualLayout>
      </c:layout>
      <c:lineChart>
        <c:grouping val="standard"/>
        <c:varyColors val="0"/>
        <c:ser>
          <c:idx val="0"/>
          <c:order val="0"/>
          <c:tx>
            <c:v>Average annual number of 1st percentile minimum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stations'!$F$2:$F$42</c:f>
              <c:numCache>
                <c:ptCount val="0"/>
              </c:numCache>
            </c:numRef>
          </c:val>
          <c:smooth val="0"/>
        </c:ser>
        <c:marker val="1"/>
        <c:axId val="2094734552"/>
        <c:axId val="2094734553"/>
      </c:lineChart>
      <c:lineChart>
        <c:grouping val="standard"/>
        <c:varyColors val="0"/>
        <c:ser>
          <c:idx val="1"/>
          <c:order val="1"/>
          <c:tx>
            <c:v>Average annual C temperature of 1st percentile minimum temperatures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stations'!$G$2:$G$42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6.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66"/>
        <c:minorUnit val="0.33"/>
      </c:valAx>
      <c:spPr>
        <a:noFill/>
        <a:ln w="12700" cap="flat">
          <a:solidFill>
            <a:srgbClr val="000000"/>
          </a:solidFill>
          <a:prstDash val="solid"/>
          <a:miter lim="400000"/>
        </a:ln>
        <a:effectLst/>
      </c:spPr>
    </c:plotArea>
    <c:legend>
      <c:legendPos val="r"/>
      <c:layout>
        <c:manualLayout>
          <c:xMode val="edge"/>
          <c:yMode val="edge"/>
          <c:x val="0.0526601"/>
          <c:y val="0.110381"/>
          <c:w val="0.695983"/>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Otway'!$V$67:$V$107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Otway'!$W$67:$W$107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5"/>
        <c:minorUnit val="0.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202834"/>
          <c:y val="0.0674576"/>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824411"/>
          <c:y val="0"/>
          <c:w val="0.835118"/>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7.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5"/>
        <c:minorUnit val="0.12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44415"/>
          <c:y val="0"/>
          <c:w val="0.831117"/>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5"/>
        <c:minorUnit val="1.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6.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25"/>
        <c:minorUnit val="0.125"/>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873659"/>
          <c:y val="0"/>
          <c:w val="0.825268"/>
          <c:h val="0.068084"/>
        </c:manualLayout>
      </c:layout>
      <c:overlay val="1"/>
      <c:spPr>
        <a:noFill/>
        <a:effectLst/>
      </c:spPr>
    </c:title>
    <c:autoTitleDeleted val="1"/>
    <c:plotArea>
      <c:layout>
        <c:manualLayout>
          <c:layoutTarget val="inner"/>
          <c:xMode val="edge"/>
          <c:yMode val="edge"/>
          <c:x val="0.0558569"/>
          <c:y val="0.068084"/>
          <c:w val="0.8882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9"/>
          <c:min val="3.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5"/>
        <c:minorUnit val="0.275"/>
      </c:valAx>
      <c:spPr>
        <a:noFill/>
        <a:ln w="12700" cap="flat">
          <a:solidFill>
            <a:srgbClr val="000000"/>
          </a:solidFill>
          <a:prstDash val="solid"/>
          <a:miter lim="400000"/>
        </a:ln>
        <a:effectLst/>
      </c:spPr>
    </c:plotArea>
    <c:legend>
      <c:legendPos val="r"/>
      <c:layout>
        <c:manualLayout>
          <c:xMode val="edge"/>
          <c:yMode val="edge"/>
          <c:x val="0.202834"/>
          <c:y val="0.0674576"/>
          <c:w val="0.62548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'Ceduna'!$P$36:$P$76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'Ceduna'!$Q$36:$Q$76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35"/>
        <c:minorUnit val="0.175"/>
      </c:valAx>
      <c:spPr>
        <a:noFill/>
        <a:ln w="12700" cap="flat">
          <a:solidFill>
            <a:srgbClr val="000000"/>
          </a:solidFill>
          <a:prstDash val="solid"/>
          <a:miter lim="400000"/>
        </a:ln>
        <a:effectLst/>
      </c:spPr>
    </c:plotArea>
    <c:legend>
      <c:legendPos val="r"/>
      <c:layout>
        <c:manualLayout>
          <c:xMode val="edge"/>
          <c:yMode val="edge"/>
          <c:x val="0.180765"/>
          <c:y val="0.77802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871519"/>
          <c:y val="0"/>
          <c:w val="0.825696"/>
          <c:h val="0.068084"/>
        </c:manualLayout>
      </c:layout>
      <c:overlay val="1"/>
      <c:spPr>
        <a:noFill/>
        <a:effectLst/>
      </c:spPr>
    </c:title>
    <c:autoTitleDeleted val="1"/>
    <c:plotArea>
      <c:layout>
        <c:manualLayout>
          <c:layoutTarget val="inner"/>
          <c:xMode val="edge"/>
          <c:yMode val="edge"/>
          <c:x val="0.0503548"/>
          <c:y val="0.068084"/>
          <c:w val="0.887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'Ceduna'!$S$36:$S$76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'Ceduna'!$T$36:$T$76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
          <c:min val="-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1614"/>
          <c:y val="0.777067"/>
          <c:w val="0.6248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44366"/>
          <c:y val="0"/>
          <c:w val="0.811127"/>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'Ceduna'!$V$36:$V$76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'Ceduna'!$W$36:$W$76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7"/>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7"/>
        <c:minorUnit val="0.8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
          <c:min val="-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197701"/>
          <c:y val="0.067326"/>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10th percentile annual frequency and C minimum before and after AWS</a:t>
            </a:r>
          </a:p>
        </c:rich>
      </c:tx>
      <c:layout>
        <c:manualLayout>
          <c:xMode val="edge"/>
          <c:yMode val="edge"/>
          <c:x val="0.0778627"/>
          <c:y val="0"/>
          <c:w val="0.844275"/>
          <c:h val="0.068084"/>
        </c:manualLayout>
      </c:layout>
      <c:overlay val="1"/>
      <c:spPr>
        <a:noFill/>
        <a:effectLst/>
      </c:spPr>
    </c:title>
    <c:autoTitleDeleted val="1"/>
    <c:plotArea>
      <c:layout>
        <c:manualLayout>
          <c:layoutTarget val="inner"/>
          <c:xMode val="edge"/>
          <c:yMode val="edge"/>
          <c:x val="0.0506854"/>
          <c:y val="0.068084"/>
          <c:w val="0.893152"/>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82806"/>
          <c:y val="0.777067"/>
          <c:w val="0.628911"/>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5th percentile annual frequency and C minimum before and after AWS</a:t>
            </a:r>
          </a:p>
        </c:rich>
      </c:tx>
      <c:layout>
        <c:manualLayout>
          <c:xMode val="edge"/>
          <c:yMode val="edge"/>
          <c:x val="0.0937874"/>
          <c:y val="0"/>
          <c:w val="0.812425"/>
          <c:h val="0.068084"/>
        </c:manualLayout>
      </c:layout>
      <c:overlay val="1"/>
      <c:spPr>
        <a:noFill/>
        <a:effectLst/>
      </c:spPr>
    </c:title>
    <c:autoTitleDeleted val="1"/>
    <c:plotArea>
      <c:layout>
        <c:manualLayout>
          <c:layoutTarget val="inner"/>
          <c:xMode val="edge"/>
          <c:yMode val="edge"/>
          <c:x val="0.0656178"/>
          <c:y val="0.068084"/>
          <c:w val="0.8730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014"/>
        <c:minorUnit val="0.0507"/>
      </c:valAx>
      <c:spPr>
        <a:noFill/>
        <a:ln w="12700" cap="flat">
          <a:solidFill>
            <a:srgbClr val="000000"/>
          </a:solidFill>
          <a:prstDash val="solid"/>
          <a:miter lim="400000"/>
        </a:ln>
        <a:effectLst/>
      </c:spPr>
    </c:plotArea>
    <c:legend>
      <c:legendPos val="r"/>
      <c:layout>
        <c:manualLayout>
          <c:xMode val="edge"/>
          <c:yMode val="edge"/>
          <c:x val="0.194767"/>
          <c:y val="0.777067"/>
          <c:w val="0.61476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1st percentile annual frequency and C minimum before and after AWS</a:t>
            </a:r>
          </a:p>
        </c:rich>
      </c:tx>
      <c:layout>
        <c:manualLayout>
          <c:xMode val="edge"/>
          <c:yMode val="edge"/>
          <c:x val="0.0900427"/>
          <c:y val="0"/>
          <c:w val="0.819915"/>
          <c:h val="0.068084"/>
        </c:manualLayout>
      </c:layout>
      <c:overlay val="1"/>
      <c:spPr>
        <a:noFill/>
        <a:effectLst/>
      </c:spPr>
    </c:title>
    <c:autoTitleDeleted val="1"/>
    <c:plotArea>
      <c:layout>
        <c:manualLayout>
          <c:layoutTarget val="inner"/>
          <c:xMode val="edge"/>
          <c:yMode val="edge"/>
          <c:x val="0.0554946"/>
          <c:y val="0.068084"/>
          <c:w val="0.88252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1">
                  <a:lumOff val="-13575"/>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
          <c:min val="-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0076BA"/>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201518"/>
          <c:y val="0.0674576"/>
          <c:w val="0.62142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drawings/_rels/drawing1.xml.rels><?xml version="1.0" encoding="UTF-8"?>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s>

</file>

<file path=xl/drawings/_rels/drawing10.xml.rels><?xml version="1.0" encoding="UTF-8"?>
<Relationships xmlns="http://schemas.openxmlformats.org/package/2006/relationships"><Relationship Id="rId1" Type="http://schemas.openxmlformats.org/officeDocument/2006/relationships/chart" Target="../charts/chart37.xml"/><Relationship Id="rId2" Type="http://schemas.openxmlformats.org/officeDocument/2006/relationships/chart" Target="../charts/chart38.xml"/><Relationship Id="rId3" Type="http://schemas.openxmlformats.org/officeDocument/2006/relationships/chart" Target="../charts/chart39.xml"/></Relationships>

</file>

<file path=xl/drawings/_rels/drawing100.xml.rels><?xml version="1.0" encoding="UTF-8"?>
<Relationships xmlns="http://schemas.openxmlformats.org/package/2006/relationships"><Relationship Id="rId1" Type="http://schemas.openxmlformats.org/officeDocument/2006/relationships/chart" Target="../charts/chart307.xml"/><Relationship Id="rId2" Type="http://schemas.openxmlformats.org/officeDocument/2006/relationships/chart" Target="../charts/chart308.xml"/><Relationship Id="rId3" Type="http://schemas.openxmlformats.org/officeDocument/2006/relationships/chart" Target="../charts/chart309.xml"/></Relationships>

</file>

<file path=xl/drawings/_rels/drawing101.xml.rels><?xml version="1.0" encoding="UTF-8"?>
<Relationships xmlns="http://schemas.openxmlformats.org/package/2006/relationships"><Relationship Id="rId1" Type="http://schemas.openxmlformats.org/officeDocument/2006/relationships/chart" Target="../charts/chart310.xml"/><Relationship Id="rId2" Type="http://schemas.openxmlformats.org/officeDocument/2006/relationships/chart" Target="../charts/chart311.xml"/><Relationship Id="rId3" Type="http://schemas.openxmlformats.org/officeDocument/2006/relationships/chart" Target="../charts/chart312.xml"/></Relationships>

</file>

<file path=xl/drawings/_rels/drawing102.xml.rels><?xml version="1.0" encoding="UTF-8"?>
<Relationships xmlns="http://schemas.openxmlformats.org/package/2006/relationships"><Relationship Id="rId1" Type="http://schemas.openxmlformats.org/officeDocument/2006/relationships/chart" Target="../charts/chart313.xml"/><Relationship Id="rId2" Type="http://schemas.openxmlformats.org/officeDocument/2006/relationships/chart" Target="../charts/chart314.xml"/><Relationship Id="rId3" Type="http://schemas.openxmlformats.org/officeDocument/2006/relationships/chart" Target="../charts/chart315.xml"/></Relationships>

</file>

<file path=xl/drawings/_rels/drawing103.xml.rels><?xml version="1.0" encoding="UTF-8"?>
<Relationships xmlns="http://schemas.openxmlformats.org/package/2006/relationships"><Relationship Id="rId1" Type="http://schemas.openxmlformats.org/officeDocument/2006/relationships/chart" Target="../charts/chart316.xml"/><Relationship Id="rId2" Type="http://schemas.openxmlformats.org/officeDocument/2006/relationships/chart" Target="../charts/chart317.xml"/><Relationship Id="rId3" Type="http://schemas.openxmlformats.org/officeDocument/2006/relationships/chart" Target="../charts/chart318.xml"/></Relationships>

</file>

<file path=xl/drawings/_rels/drawing104.xml.rels><?xml version="1.0" encoding="UTF-8"?>
<Relationships xmlns="http://schemas.openxmlformats.org/package/2006/relationships"><Relationship Id="rId1" Type="http://schemas.openxmlformats.org/officeDocument/2006/relationships/chart" Target="../charts/chart319.xml"/><Relationship Id="rId2" Type="http://schemas.openxmlformats.org/officeDocument/2006/relationships/chart" Target="../charts/chart320.xml"/><Relationship Id="rId3" Type="http://schemas.openxmlformats.org/officeDocument/2006/relationships/chart" Target="../charts/chart321.xml"/></Relationships>

</file>

<file path=xl/drawings/_rels/drawing105.xml.rels><?xml version="1.0" encoding="UTF-8"?>
<Relationships xmlns="http://schemas.openxmlformats.org/package/2006/relationships"><Relationship Id="rId1" Type="http://schemas.openxmlformats.org/officeDocument/2006/relationships/chart" Target="../charts/chart322.xml"/><Relationship Id="rId2" Type="http://schemas.openxmlformats.org/officeDocument/2006/relationships/chart" Target="../charts/chart323.xml"/><Relationship Id="rId3" Type="http://schemas.openxmlformats.org/officeDocument/2006/relationships/chart" Target="../charts/chart324.xml"/></Relationships>

</file>

<file path=xl/drawings/_rels/drawing106.xml.rels><?xml version="1.0" encoding="UTF-8"?>
<Relationships xmlns="http://schemas.openxmlformats.org/package/2006/relationships"><Relationship Id="rId1" Type="http://schemas.openxmlformats.org/officeDocument/2006/relationships/chart" Target="../charts/chart325.xml"/><Relationship Id="rId2" Type="http://schemas.openxmlformats.org/officeDocument/2006/relationships/chart" Target="../charts/chart326.xml"/><Relationship Id="rId3" Type="http://schemas.openxmlformats.org/officeDocument/2006/relationships/chart" Target="../charts/chart327.xml"/></Relationships>

</file>

<file path=xl/drawings/_rels/drawing107.xml.rels><?xml version="1.0" encoding="UTF-8"?>
<Relationships xmlns="http://schemas.openxmlformats.org/package/2006/relationships"><Relationship Id="rId1" Type="http://schemas.openxmlformats.org/officeDocument/2006/relationships/chart" Target="../charts/chart328.xml"/><Relationship Id="rId2" Type="http://schemas.openxmlformats.org/officeDocument/2006/relationships/chart" Target="../charts/chart329.xml"/><Relationship Id="rId3" Type="http://schemas.openxmlformats.org/officeDocument/2006/relationships/chart" Target="../charts/chart330.xml"/></Relationships>

</file>

<file path=xl/drawings/_rels/drawing108.xml.rels><?xml version="1.0" encoding="UTF-8"?>
<Relationships xmlns="http://schemas.openxmlformats.org/package/2006/relationships"><Relationship Id="rId1" Type="http://schemas.openxmlformats.org/officeDocument/2006/relationships/chart" Target="../charts/chart331.xml"/><Relationship Id="rId2" Type="http://schemas.openxmlformats.org/officeDocument/2006/relationships/chart" Target="../charts/chart332.xml"/><Relationship Id="rId3" Type="http://schemas.openxmlformats.org/officeDocument/2006/relationships/chart" Target="../charts/chart333.xml"/></Relationships>

</file>

<file path=xl/drawings/_rels/drawing109.xml.rels><?xml version="1.0" encoding="UTF-8"?>
<Relationships xmlns="http://schemas.openxmlformats.org/package/2006/relationships"><Relationship Id="rId1" Type="http://schemas.openxmlformats.org/officeDocument/2006/relationships/chart" Target="../charts/chart334.xml"/><Relationship Id="rId2" Type="http://schemas.openxmlformats.org/officeDocument/2006/relationships/chart" Target="../charts/chart335.xml"/><Relationship Id="rId3" Type="http://schemas.openxmlformats.org/officeDocument/2006/relationships/chart" Target="../charts/chart336.xml"/></Relationships>

</file>

<file path=xl/drawings/_rels/drawing11.xml.rels><?xml version="1.0" encoding="UTF-8"?>
<Relationships xmlns="http://schemas.openxmlformats.org/package/2006/relationships"><Relationship Id="rId1" Type="http://schemas.openxmlformats.org/officeDocument/2006/relationships/chart" Target="../charts/chart40.xml"/><Relationship Id="rId2" Type="http://schemas.openxmlformats.org/officeDocument/2006/relationships/chart" Target="../charts/chart41.xml"/><Relationship Id="rId3" Type="http://schemas.openxmlformats.org/officeDocument/2006/relationships/chart" Target="../charts/chart42.xml"/></Relationships>

</file>

<file path=xl/drawings/_rels/drawing110.xml.rels><?xml version="1.0" encoding="UTF-8"?>
<Relationships xmlns="http://schemas.openxmlformats.org/package/2006/relationships"><Relationship Id="rId1" Type="http://schemas.openxmlformats.org/officeDocument/2006/relationships/chart" Target="../charts/chart337.xml"/><Relationship Id="rId2" Type="http://schemas.openxmlformats.org/officeDocument/2006/relationships/chart" Target="../charts/chart338.xml"/><Relationship Id="rId3" Type="http://schemas.openxmlformats.org/officeDocument/2006/relationships/chart" Target="../charts/chart339.xml"/></Relationships>

</file>

<file path=xl/drawings/_rels/drawing111.xml.rels><?xml version="1.0" encoding="UTF-8"?>
<Relationships xmlns="http://schemas.openxmlformats.org/package/2006/relationships"><Relationship Id="rId1" Type="http://schemas.openxmlformats.org/officeDocument/2006/relationships/chart" Target="../charts/chart340.xml"/><Relationship Id="rId2" Type="http://schemas.openxmlformats.org/officeDocument/2006/relationships/chart" Target="../charts/chart341.xml"/><Relationship Id="rId3" Type="http://schemas.openxmlformats.org/officeDocument/2006/relationships/chart" Target="../charts/chart342.xml"/></Relationships>

</file>

<file path=xl/drawings/_rels/drawing112.xml.rels><?xml version="1.0" encoding="UTF-8"?>
<Relationships xmlns="http://schemas.openxmlformats.org/package/2006/relationships"><Relationship Id="rId1" Type="http://schemas.openxmlformats.org/officeDocument/2006/relationships/chart" Target="../charts/chart343.xml"/><Relationship Id="rId2" Type="http://schemas.openxmlformats.org/officeDocument/2006/relationships/chart" Target="../charts/chart344.xml"/><Relationship Id="rId3" Type="http://schemas.openxmlformats.org/officeDocument/2006/relationships/chart" Target="../charts/chart345.xml"/></Relationships>

</file>

<file path=xl/drawings/_rels/drawing113.xml.rels><?xml version="1.0" encoding="UTF-8"?>
<Relationships xmlns="http://schemas.openxmlformats.org/package/2006/relationships"><Relationship Id="rId1" Type="http://schemas.openxmlformats.org/officeDocument/2006/relationships/chart" Target="../charts/chart346.xml"/><Relationship Id="rId2" Type="http://schemas.openxmlformats.org/officeDocument/2006/relationships/chart" Target="../charts/chart347.xml"/><Relationship Id="rId3" Type="http://schemas.openxmlformats.org/officeDocument/2006/relationships/chart" Target="../charts/chart348.xml"/></Relationships>

</file>

<file path=xl/drawings/_rels/drawing114.xml.rels><?xml version="1.0" encoding="UTF-8"?>
<Relationships xmlns="http://schemas.openxmlformats.org/package/2006/relationships"><Relationship Id="rId1" Type="http://schemas.openxmlformats.org/officeDocument/2006/relationships/chart" Target="../charts/chart349.xml"/><Relationship Id="rId2" Type="http://schemas.openxmlformats.org/officeDocument/2006/relationships/chart" Target="../charts/chart350.xml"/><Relationship Id="rId3" Type="http://schemas.openxmlformats.org/officeDocument/2006/relationships/chart" Target="../charts/chart351.xml"/></Relationships>

</file>

<file path=xl/drawings/_rels/drawing115.xml.rels><?xml version="1.0" encoding="UTF-8"?>
<Relationships xmlns="http://schemas.openxmlformats.org/package/2006/relationships"><Relationship Id="rId1" Type="http://schemas.openxmlformats.org/officeDocument/2006/relationships/chart" Target="../charts/chart352.xml"/><Relationship Id="rId2" Type="http://schemas.openxmlformats.org/officeDocument/2006/relationships/chart" Target="../charts/chart353.xml"/><Relationship Id="rId3" Type="http://schemas.openxmlformats.org/officeDocument/2006/relationships/chart" Target="../charts/chart354.xml"/></Relationships>

</file>

<file path=xl/drawings/_rels/drawing12.xml.rels><?xml version="1.0" encoding="UTF-8"?>
<Relationships xmlns="http://schemas.openxmlformats.org/package/2006/relationships"><Relationship Id="rId1" Type="http://schemas.openxmlformats.org/officeDocument/2006/relationships/chart" Target="../charts/chart43.xml"/><Relationship Id="rId2" Type="http://schemas.openxmlformats.org/officeDocument/2006/relationships/chart" Target="../charts/chart44.xml"/><Relationship Id="rId3" Type="http://schemas.openxmlformats.org/officeDocument/2006/relationships/chart" Target="../charts/chart45.xml"/></Relationships>

</file>

<file path=xl/drawings/_rels/drawing13.xml.rels><?xml version="1.0" encoding="UTF-8"?>
<Relationships xmlns="http://schemas.openxmlformats.org/package/2006/relationships"><Relationship Id="rId1" Type="http://schemas.openxmlformats.org/officeDocument/2006/relationships/chart" Target="../charts/chart46.xml"/><Relationship Id="rId2" Type="http://schemas.openxmlformats.org/officeDocument/2006/relationships/chart" Target="../charts/chart47.xml"/><Relationship Id="rId3" Type="http://schemas.openxmlformats.org/officeDocument/2006/relationships/chart" Target="../charts/chart48.xml"/></Relationships>

</file>

<file path=xl/drawings/_rels/drawing14.xml.rels><?xml version="1.0" encoding="UTF-8"?>
<Relationships xmlns="http://schemas.openxmlformats.org/package/2006/relationships"><Relationship Id="rId1" Type="http://schemas.openxmlformats.org/officeDocument/2006/relationships/chart" Target="../charts/chart49.xml"/><Relationship Id="rId2" Type="http://schemas.openxmlformats.org/officeDocument/2006/relationships/chart" Target="../charts/chart50.xml"/><Relationship Id="rId3" Type="http://schemas.openxmlformats.org/officeDocument/2006/relationships/chart" Target="../charts/chart51.xml"/></Relationships>

</file>

<file path=xl/drawings/_rels/drawing15.xml.rels><?xml version="1.0" encoding="UTF-8"?>
<Relationships xmlns="http://schemas.openxmlformats.org/package/2006/relationships"><Relationship Id="rId1" Type="http://schemas.openxmlformats.org/officeDocument/2006/relationships/chart" Target="../charts/chart52.xml"/><Relationship Id="rId2" Type="http://schemas.openxmlformats.org/officeDocument/2006/relationships/chart" Target="../charts/chart53.xml"/><Relationship Id="rId3" Type="http://schemas.openxmlformats.org/officeDocument/2006/relationships/chart" Target="../charts/chart54.xml"/></Relationships>

</file>

<file path=xl/drawings/_rels/drawing16.xml.rels><?xml version="1.0" encoding="UTF-8"?>
<Relationships xmlns="http://schemas.openxmlformats.org/package/2006/relationships"><Relationship Id="rId1" Type="http://schemas.openxmlformats.org/officeDocument/2006/relationships/chart" Target="../charts/chart55.xml"/><Relationship Id="rId2" Type="http://schemas.openxmlformats.org/officeDocument/2006/relationships/chart" Target="../charts/chart56.xml"/><Relationship Id="rId3" Type="http://schemas.openxmlformats.org/officeDocument/2006/relationships/chart" Target="../charts/chart57.xml"/></Relationships>

</file>

<file path=xl/drawings/_rels/drawing17.xml.rels><?xml version="1.0" encoding="UTF-8"?>
<Relationships xmlns="http://schemas.openxmlformats.org/package/2006/relationships"><Relationship Id="rId1" Type="http://schemas.openxmlformats.org/officeDocument/2006/relationships/chart" Target="../charts/chart58.xml"/><Relationship Id="rId2" Type="http://schemas.openxmlformats.org/officeDocument/2006/relationships/chart" Target="../charts/chart59.xml"/><Relationship Id="rId3" Type="http://schemas.openxmlformats.org/officeDocument/2006/relationships/chart" Target="../charts/chart60.xml"/></Relationships>

</file>

<file path=xl/drawings/_rels/drawing18.xml.rels><?xml version="1.0" encoding="UTF-8"?>
<Relationships xmlns="http://schemas.openxmlformats.org/package/2006/relationships"><Relationship Id="rId1" Type="http://schemas.openxmlformats.org/officeDocument/2006/relationships/chart" Target="../charts/chart61.xml"/><Relationship Id="rId2" Type="http://schemas.openxmlformats.org/officeDocument/2006/relationships/chart" Target="../charts/chart62.xml"/><Relationship Id="rId3" Type="http://schemas.openxmlformats.org/officeDocument/2006/relationships/chart" Target="../charts/chart63.xml"/></Relationships>

</file>

<file path=xl/drawings/_rels/drawing19.xml.rels><?xml version="1.0" encoding="UTF-8"?>
<Relationships xmlns="http://schemas.openxmlformats.org/package/2006/relationships"><Relationship Id="rId1" Type="http://schemas.openxmlformats.org/officeDocument/2006/relationships/chart" Target="../charts/chart64.xml"/><Relationship Id="rId2" Type="http://schemas.openxmlformats.org/officeDocument/2006/relationships/chart" Target="../charts/chart65.xml"/><Relationship Id="rId3" Type="http://schemas.openxmlformats.org/officeDocument/2006/relationships/chart" Target="../charts/chart66.xml"/></Relationships>

</file>

<file path=xl/drawings/_rels/drawing2.xml.rels><?xml version="1.0" encoding="UTF-8"?>
<Relationships xmlns="http://schemas.openxmlformats.org/package/2006/relationships"><Relationship Id="rId1" Type="http://schemas.openxmlformats.org/officeDocument/2006/relationships/chart" Target="../charts/chart7.xml"/><Relationship Id="rId2" Type="http://schemas.openxmlformats.org/officeDocument/2006/relationships/chart" Target="../charts/chart8.xml"/><Relationship Id="rId3" Type="http://schemas.openxmlformats.org/officeDocument/2006/relationships/chart" Target="../charts/chart9.xml"/><Relationship Id="rId4" Type="http://schemas.openxmlformats.org/officeDocument/2006/relationships/chart" Target="../charts/chart10.xml"/><Relationship Id="rId5" Type="http://schemas.openxmlformats.org/officeDocument/2006/relationships/chart" Target="../charts/chart11.xml"/><Relationship Id="rId6" Type="http://schemas.openxmlformats.org/officeDocument/2006/relationships/chart" Target="../charts/chart12.xml"/></Relationships>

</file>

<file path=xl/drawings/_rels/drawing20.xml.rels><?xml version="1.0" encoding="UTF-8"?>
<Relationships xmlns="http://schemas.openxmlformats.org/package/2006/relationships"><Relationship Id="rId1" Type="http://schemas.openxmlformats.org/officeDocument/2006/relationships/chart" Target="../charts/chart67.xml"/><Relationship Id="rId2" Type="http://schemas.openxmlformats.org/officeDocument/2006/relationships/chart" Target="../charts/chart68.xml"/><Relationship Id="rId3" Type="http://schemas.openxmlformats.org/officeDocument/2006/relationships/chart" Target="../charts/chart69.xml"/></Relationships>

</file>

<file path=xl/drawings/_rels/drawing21.xml.rels><?xml version="1.0" encoding="UTF-8"?>
<Relationships xmlns="http://schemas.openxmlformats.org/package/2006/relationships"><Relationship Id="rId1" Type="http://schemas.openxmlformats.org/officeDocument/2006/relationships/chart" Target="../charts/chart70.xml"/><Relationship Id="rId2" Type="http://schemas.openxmlformats.org/officeDocument/2006/relationships/chart" Target="../charts/chart71.xml"/><Relationship Id="rId3" Type="http://schemas.openxmlformats.org/officeDocument/2006/relationships/chart" Target="../charts/chart72.xml"/></Relationships>

</file>

<file path=xl/drawings/_rels/drawing22.xml.rels><?xml version="1.0" encoding="UTF-8"?>
<Relationships xmlns="http://schemas.openxmlformats.org/package/2006/relationships"><Relationship Id="rId1" Type="http://schemas.openxmlformats.org/officeDocument/2006/relationships/chart" Target="../charts/chart73.xml"/><Relationship Id="rId2" Type="http://schemas.openxmlformats.org/officeDocument/2006/relationships/chart" Target="../charts/chart74.xml"/><Relationship Id="rId3" Type="http://schemas.openxmlformats.org/officeDocument/2006/relationships/chart" Target="../charts/chart75.xml"/></Relationships>

</file>

<file path=xl/drawings/_rels/drawing23.xml.rels><?xml version="1.0" encoding="UTF-8"?>
<Relationships xmlns="http://schemas.openxmlformats.org/package/2006/relationships"><Relationship Id="rId1" Type="http://schemas.openxmlformats.org/officeDocument/2006/relationships/chart" Target="../charts/chart76.xml"/><Relationship Id="rId2" Type="http://schemas.openxmlformats.org/officeDocument/2006/relationships/chart" Target="../charts/chart77.xml"/><Relationship Id="rId3" Type="http://schemas.openxmlformats.org/officeDocument/2006/relationships/chart" Target="../charts/chart78.xml"/></Relationships>

</file>

<file path=xl/drawings/_rels/drawing24.xml.rels><?xml version="1.0" encoding="UTF-8"?>
<Relationships xmlns="http://schemas.openxmlformats.org/package/2006/relationships"><Relationship Id="rId1" Type="http://schemas.openxmlformats.org/officeDocument/2006/relationships/chart" Target="../charts/chart79.xml"/><Relationship Id="rId2" Type="http://schemas.openxmlformats.org/officeDocument/2006/relationships/chart" Target="../charts/chart80.xml"/><Relationship Id="rId3" Type="http://schemas.openxmlformats.org/officeDocument/2006/relationships/chart" Target="../charts/chart81.xml"/></Relationships>

</file>

<file path=xl/drawings/_rels/drawing25.xml.rels><?xml version="1.0" encoding="UTF-8"?>
<Relationships xmlns="http://schemas.openxmlformats.org/package/2006/relationships"><Relationship Id="rId1" Type="http://schemas.openxmlformats.org/officeDocument/2006/relationships/chart" Target="../charts/chart82.xml"/><Relationship Id="rId2" Type="http://schemas.openxmlformats.org/officeDocument/2006/relationships/chart" Target="../charts/chart83.xml"/><Relationship Id="rId3" Type="http://schemas.openxmlformats.org/officeDocument/2006/relationships/chart" Target="../charts/chart84.xml"/></Relationships>

</file>

<file path=xl/drawings/_rels/drawing26.xml.rels><?xml version="1.0" encoding="UTF-8"?>
<Relationships xmlns="http://schemas.openxmlformats.org/package/2006/relationships"><Relationship Id="rId1" Type="http://schemas.openxmlformats.org/officeDocument/2006/relationships/chart" Target="../charts/chart85.xml"/><Relationship Id="rId2" Type="http://schemas.openxmlformats.org/officeDocument/2006/relationships/chart" Target="../charts/chart86.xml"/><Relationship Id="rId3" Type="http://schemas.openxmlformats.org/officeDocument/2006/relationships/chart" Target="../charts/chart87.xml"/></Relationships>

</file>

<file path=xl/drawings/_rels/drawing27.xml.rels><?xml version="1.0" encoding="UTF-8"?>
<Relationships xmlns="http://schemas.openxmlformats.org/package/2006/relationships"><Relationship Id="rId1" Type="http://schemas.openxmlformats.org/officeDocument/2006/relationships/chart" Target="../charts/chart88.xml"/><Relationship Id="rId2" Type="http://schemas.openxmlformats.org/officeDocument/2006/relationships/chart" Target="../charts/chart89.xml"/><Relationship Id="rId3" Type="http://schemas.openxmlformats.org/officeDocument/2006/relationships/chart" Target="../charts/chart90.xml"/></Relationships>

</file>

<file path=xl/drawings/_rels/drawing28.xml.rels><?xml version="1.0" encoding="UTF-8"?>
<Relationships xmlns="http://schemas.openxmlformats.org/package/2006/relationships"><Relationship Id="rId1" Type="http://schemas.openxmlformats.org/officeDocument/2006/relationships/chart" Target="../charts/chart91.xml"/><Relationship Id="rId2" Type="http://schemas.openxmlformats.org/officeDocument/2006/relationships/chart" Target="../charts/chart92.xml"/><Relationship Id="rId3" Type="http://schemas.openxmlformats.org/officeDocument/2006/relationships/chart" Target="../charts/chart93.xml"/></Relationships>

</file>

<file path=xl/drawings/_rels/drawing29.xml.rels><?xml version="1.0" encoding="UTF-8"?>
<Relationships xmlns="http://schemas.openxmlformats.org/package/2006/relationships"><Relationship Id="rId1" Type="http://schemas.openxmlformats.org/officeDocument/2006/relationships/chart" Target="../charts/chart94.xml"/><Relationship Id="rId2" Type="http://schemas.openxmlformats.org/officeDocument/2006/relationships/chart" Target="../charts/chart95.xml"/><Relationship Id="rId3" Type="http://schemas.openxmlformats.org/officeDocument/2006/relationships/chart" Target="../charts/chart96.xml"/></Relationships>

</file>

<file path=xl/drawings/_rels/drawing3.xml.rels><?xml version="1.0" encoding="UTF-8"?>
<Relationships xmlns="http://schemas.openxmlformats.org/package/2006/relationships"><Relationship Id="rId1" Type="http://schemas.openxmlformats.org/officeDocument/2006/relationships/chart" Target="../charts/chart13.xml"/><Relationship Id="rId2" Type="http://schemas.openxmlformats.org/officeDocument/2006/relationships/chart" Target="../charts/chart14.xml"/><Relationship Id="rId3" Type="http://schemas.openxmlformats.org/officeDocument/2006/relationships/chart" Target="../charts/chart15.xml"/><Relationship Id="rId4" Type="http://schemas.openxmlformats.org/officeDocument/2006/relationships/chart" Target="../charts/chart16.xml"/><Relationship Id="rId5" Type="http://schemas.openxmlformats.org/officeDocument/2006/relationships/chart" Target="../charts/chart17.xml"/><Relationship Id="rId6" Type="http://schemas.openxmlformats.org/officeDocument/2006/relationships/chart" Target="../charts/chart18.xml"/></Relationships>

</file>

<file path=xl/drawings/_rels/drawing30.xml.rels><?xml version="1.0" encoding="UTF-8"?>
<Relationships xmlns="http://schemas.openxmlformats.org/package/2006/relationships"><Relationship Id="rId1" Type="http://schemas.openxmlformats.org/officeDocument/2006/relationships/chart" Target="../charts/chart97.xml"/><Relationship Id="rId2" Type="http://schemas.openxmlformats.org/officeDocument/2006/relationships/chart" Target="../charts/chart98.xml"/><Relationship Id="rId3" Type="http://schemas.openxmlformats.org/officeDocument/2006/relationships/chart" Target="../charts/chart99.xml"/></Relationships>

</file>

<file path=xl/drawings/_rels/drawing31.xml.rels><?xml version="1.0" encoding="UTF-8"?>
<Relationships xmlns="http://schemas.openxmlformats.org/package/2006/relationships"><Relationship Id="rId1" Type="http://schemas.openxmlformats.org/officeDocument/2006/relationships/chart" Target="../charts/chart100.xml"/><Relationship Id="rId2" Type="http://schemas.openxmlformats.org/officeDocument/2006/relationships/chart" Target="../charts/chart101.xml"/><Relationship Id="rId3" Type="http://schemas.openxmlformats.org/officeDocument/2006/relationships/chart" Target="../charts/chart102.xml"/></Relationships>

</file>

<file path=xl/drawings/_rels/drawing32.xml.rels><?xml version="1.0" encoding="UTF-8"?>
<Relationships xmlns="http://schemas.openxmlformats.org/package/2006/relationships"><Relationship Id="rId1" Type="http://schemas.openxmlformats.org/officeDocument/2006/relationships/chart" Target="../charts/chart103.xml"/><Relationship Id="rId2" Type="http://schemas.openxmlformats.org/officeDocument/2006/relationships/chart" Target="../charts/chart104.xml"/><Relationship Id="rId3" Type="http://schemas.openxmlformats.org/officeDocument/2006/relationships/chart" Target="../charts/chart105.xml"/></Relationships>

</file>

<file path=xl/drawings/_rels/drawing33.xml.rels><?xml version="1.0" encoding="UTF-8"?>
<Relationships xmlns="http://schemas.openxmlformats.org/package/2006/relationships"><Relationship Id="rId1" Type="http://schemas.openxmlformats.org/officeDocument/2006/relationships/chart" Target="../charts/chart106.xml"/><Relationship Id="rId2" Type="http://schemas.openxmlformats.org/officeDocument/2006/relationships/chart" Target="../charts/chart107.xml"/><Relationship Id="rId3" Type="http://schemas.openxmlformats.org/officeDocument/2006/relationships/chart" Target="../charts/chart108.xml"/></Relationships>

</file>

<file path=xl/drawings/_rels/drawing34.xml.rels><?xml version="1.0" encoding="UTF-8"?>
<Relationships xmlns="http://schemas.openxmlformats.org/package/2006/relationships"><Relationship Id="rId1" Type="http://schemas.openxmlformats.org/officeDocument/2006/relationships/chart" Target="../charts/chart109.xml"/><Relationship Id="rId2" Type="http://schemas.openxmlformats.org/officeDocument/2006/relationships/chart" Target="../charts/chart110.xml"/><Relationship Id="rId3" Type="http://schemas.openxmlformats.org/officeDocument/2006/relationships/chart" Target="../charts/chart111.xml"/></Relationships>

</file>

<file path=xl/drawings/_rels/drawing35.xml.rels><?xml version="1.0" encoding="UTF-8"?>
<Relationships xmlns="http://schemas.openxmlformats.org/package/2006/relationships"><Relationship Id="rId1" Type="http://schemas.openxmlformats.org/officeDocument/2006/relationships/chart" Target="../charts/chart112.xml"/><Relationship Id="rId2" Type="http://schemas.openxmlformats.org/officeDocument/2006/relationships/chart" Target="../charts/chart113.xml"/><Relationship Id="rId3" Type="http://schemas.openxmlformats.org/officeDocument/2006/relationships/chart" Target="../charts/chart114.xml"/></Relationships>

</file>

<file path=xl/drawings/_rels/drawing36.xml.rels><?xml version="1.0" encoding="UTF-8"?>
<Relationships xmlns="http://schemas.openxmlformats.org/package/2006/relationships"><Relationship Id="rId1" Type="http://schemas.openxmlformats.org/officeDocument/2006/relationships/chart" Target="../charts/chart115.xml"/><Relationship Id="rId2" Type="http://schemas.openxmlformats.org/officeDocument/2006/relationships/chart" Target="../charts/chart116.xml"/><Relationship Id="rId3" Type="http://schemas.openxmlformats.org/officeDocument/2006/relationships/chart" Target="../charts/chart117.xml"/></Relationships>

</file>

<file path=xl/drawings/_rels/drawing37.xml.rels><?xml version="1.0" encoding="UTF-8"?>
<Relationships xmlns="http://schemas.openxmlformats.org/package/2006/relationships"><Relationship Id="rId1" Type="http://schemas.openxmlformats.org/officeDocument/2006/relationships/chart" Target="../charts/chart118.xml"/><Relationship Id="rId2" Type="http://schemas.openxmlformats.org/officeDocument/2006/relationships/chart" Target="../charts/chart119.xml"/><Relationship Id="rId3" Type="http://schemas.openxmlformats.org/officeDocument/2006/relationships/chart" Target="../charts/chart120.xml"/></Relationships>

</file>

<file path=xl/drawings/_rels/drawing38.xml.rels><?xml version="1.0" encoding="UTF-8"?>
<Relationships xmlns="http://schemas.openxmlformats.org/package/2006/relationships"><Relationship Id="rId1" Type="http://schemas.openxmlformats.org/officeDocument/2006/relationships/chart" Target="../charts/chart121.xml"/><Relationship Id="rId2" Type="http://schemas.openxmlformats.org/officeDocument/2006/relationships/chart" Target="../charts/chart122.xml"/><Relationship Id="rId3" Type="http://schemas.openxmlformats.org/officeDocument/2006/relationships/chart" Target="../charts/chart123.xml"/></Relationships>

</file>

<file path=xl/drawings/_rels/drawing39.xml.rels><?xml version="1.0" encoding="UTF-8"?>
<Relationships xmlns="http://schemas.openxmlformats.org/package/2006/relationships"><Relationship Id="rId1" Type="http://schemas.openxmlformats.org/officeDocument/2006/relationships/chart" Target="../charts/chart124.xml"/><Relationship Id="rId2" Type="http://schemas.openxmlformats.org/officeDocument/2006/relationships/chart" Target="../charts/chart125.xml"/><Relationship Id="rId3" Type="http://schemas.openxmlformats.org/officeDocument/2006/relationships/chart" Target="../charts/chart126.xml"/></Relationships>

</file>

<file path=xl/drawings/_rels/drawing4.xml.rels><?xml version="1.0" encoding="UTF-8"?>
<Relationships xmlns="http://schemas.openxmlformats.org/package/2006/relationships"><Relationship Id="rId1" Type="http://schemas.openxmlformats.org/officeDocument/2006/relationships/chart" Target="../charts/chart19.xml"/><Relationship Id="rId2" Type="http://schemas.openxmlformats.org/officeDocument/2006/relationships/chart" Target="../charts/chart20.xml"/><Relationship Id="rId3" Type="http://schemas.openxmlformats.org/officeDocument/2006/relationships/chart" Target="../charts/chart21.xml"/></Relationships>

</file>

<file path=xl/drawings/_rels/drawing40.xml.rels><?xml version="1.0" encoding="UTF-8"?>
<Relationships xmlns="http://schemas.openxmlformats.org/package/2006/relationships"><Relationship Id="rId1" Type="http://schemas.openxmlformats.org/officeDocument/2006/relationships/chart" Target="../charts/chart127.xml"/><Relationship Id="rId2" Type="http://schemas.openxmlformats.org/officeDocument/2006/relationships/chart" Target="../charts/chart128.xml"/><Relationship Id="rId3" Type="http://schemas.openxmlformats.org/officeDocument/2006/relationships/chart" Target="../charts/chart129.xml"/></Relationships>

</file>

<file path=xl/drawings/_rels/drawing41.xml.rels><?xml version="1.0" encoding="UTF-8"?>
<Relationships xmlns="http://schemas.openxmlformats.org/package/2006/relationships"><Relationship Id="rId1" Type="http://schemas.openxmlformats.org/officeDocument/2006/relationships/chart" Target="../charts/chart130.xml"/><Relationship Id="rId2" Type="http://schemas.openxmlformats.org/officeDocument/2006/relationships/chart" Target="../charts/chart131.xml"/><Relationship Id="rId3" Type="http://schemas.openxmlformats.org/officeDocument/2006/relationships/chart" Target="../charts/chart132.xml"/></Relationships>

</file>

<file path=xl/drawings/_rels/drawing42.xml.rels><?xml version="1.0" encoding="UTF-8"?>
<Relationships xmlns="http://schemas.openxmlformats.org/package/2006/relationships"><Relationship Id="rId1" Type="http://schemas.openxmlformats.org/officeDocument/2006/relationships/chart" Target="../charts/chart133.xml"/><Relationship Id="rId2" Type="http://schemas.openxmlformats.org/officeDocument/2006/relationships/chart" Target="../charts/chart134.xml"/><Relationship Id="rId3" Type="http://schemas.openxmlformats.org/officeDocument/2006/relationships/chart" Target="../charts/chart135.xml"/></Relationships>

</file>

<file path=xl/drawings/_rels/drawing43.xml.rels><?xml version="1.0" encoding="UTF-8"?>
<Relationships xmlns="http://schemas.openxmlformats.org/package/2006/relationships"><Relationship Id="rId1" Type="http://schemas.openxmlformats.org/officeDocument/2006/relationships/chart" Target="../charts/chart136.xml"/><Relationship Id="rId2" Type="http://schemas.openxmlformats.org/officeDocument/2006/relationships/chart" Target="../charts/chart137.xml"/><Relationship Id="rId3" Type="http://schemas.openxmlformats.org/officeDocument/2006/relationships/chart" Target="../charts/chart138.xml"/></Relationships>

</file>

<file path=xl/drawings/_rels/drawing44.xml.rels><?xml version="1.0" encoding="UTF-8"?>
<Relationships xmlns="http://schemas.openxmlformats.org/package/2006/relationships"><Relationship Id="rId1" Type="http://schemas.openxmlformats.org/officeDocument/2006/relationships/chart" Target="../charts/chart139.xml"/><Relationship Id="rId2" Type="http://schemas.openxmlformats.org/officeDocument/2006/relationships/chart" Target="../charts/chart140.xml"/><Relationship Id="rId3" Type="http://schemas.openxmlformats.org/officeDocument/2006/relationships/chart" Target="../charts/chart141.xml"/></Relationships>

</file>

<file path=xl/drawings/_rels/drawing45.xml.rels><?xml version="1.0" encoding="UTF-8"?>
<Relationships xmlns="http://schemas.openxmlformats.org/package/2006/relationships"><Relationship Id="rId1" Type="http://schemas.openxmlformats.org/officeDocument/2006/relationships/chart" Target="../charts/chart142.xml"/><Relationship Id="rId2" Type="http://schemas.openxmlformats.org/officeDocument/2006/relationships/chart" Target="../charts/chart143.xml"/><Relationship Id="rId3" Type="http://schemas.openxmlformats.org/officeDocument/2006/relationships/chart" Target="../charts/chart144.xml"/></Relationships>

</file>

<file path=xl/drawings/_rels/drawing46.xml.rels><?xml version="1.0" encoding="UTF-8"?>
<Relationships xmlns="http://schemas.openxmlformats.org/package/2006/relationships"><Relationship Id="rId1" Type="http://schemas.openxmlformats.org/officeDocument/2006/relationships/chart" Target="../charts/chart145.xml"/><Relationship Id="rId2" Type="http://schemas.openxmlformats.org/officeDocument/2006/relationships/chart" Target="../charts/chart146.xml"/><Relationship Id="rId3" Type="http://schemas.openxmlformats.org/officeDocument/2006/relationships/chart" Target="../charts/chart147.xml"/></Relationships>

</file>

<file path=xl/drawings/_rels/drawing47.xml.rels><?xml version="1.0" encoding="UTF-8"?>
<Relationships xmlns="http://schemas.openxmlformats.org/package/2006/relationships"><Relationship Id="rId1" Type="http://schemas.openxmlformats.org/officeDocument/2006/relationships/chart" Target="../charts/chart148.xml"/><Relationship Id="rId2" Type="http://schemas.openxmlformats.org/officeDocument/2006/relationships/chart" Target="../charts/chart149.xml"/><Relationship Id="rId3" Type="http://schemas.openxmlformats.org/officeDocument/2006/relationships/chart" Target="../charts/chart150.xml"/></Relationships>

</file>

<file path=xl/drawings/_rels/drawing48.xml.rels><?xml version="1.0" encoding="UTF-8"?>
<Relationships xmlns="http://schemas.openxmlformats.org/package/2006/relationships"><Relationship Id="rId1" Type="http://schemas.openxmlformats.org/officeDocument/2006/relationships/chart" Target="../charts/chart151.xml"/><Relationship Id="rId2" Type="http://schemas.openxmlformats.org/officeDocument/2006/relationships/chart" Target="../charts/chart152.xml"/><Relationship Id="rId3" Type="http://schemas.openxmlformats.org/officeDocument/2006/relationships/chart" Target="../charts/chart153.xml"/></Relationships>

</file>

<file path=xl/drawings/_rels/drawing49.xml.rels><?xml version="1.0" encoding="UTF-8"?>
<Relationships xmlns="http://schemas.openxmlformats.org/package/2006/relationships"><Relationship Id="rId1" Type="http://schemas.openxmlformats.org/officeDocument/2006/relationships/chart" Target="../charts/chart154.xml"/><Relationship Id="rId2" Type="http://schemas.openxmlformats.org/officeDocument/2006/relationships/chart" Target="../charts/chart155.xml"/><Relationship Id="rId3" Type="http://schemas.openxmlformats.org/officeDocument/2006/relationships/chart" Target="../charts/chart156.xml"/></Relationships>

</file>

<file path=xl/drawings/_rels/drawing5.xml.rels><?xml version="1.0" encoding="UTF-8"?>
<Relationships xmlns="http://schemas.openxmlformats.org/package/2006/relationships"><Relationship Id="rId1" Type="http://schemas.openxmlformats.org/officeDocument/2006/relationships/chart" Target="../charts/chart22.xml"/><Relationship Id="rId2" Type="http://schemas.openxmlformats.org/officeDocument/2006/relationships/chart" Target="../charts/chart23.xml"/><Relationship Id="rId3" Type="http://schemas.openxmlformats.org/officeDocument/2006/relationships/chart" Target="../charts/chart24.xml"/></Relationships>

</file>

<file path=xl/drawings/_rels/drawing50.xml.rels><?xml version="1.0" encoding="UTF-8"?>
<Relationships xmlns="http://schemas.openxmlformats.org/package/2006/relationships"><Relationship Id="rId1" Type="http://schemas.openxmlformats.org/officeDocument/2006/relationships/chart" Target="../charts/chart157.xml"/><Relationship Id="rId2" Type="http://schemas.openxmlformats.org/officeDocument/2006/relationships/chart" Target="../charts/chart158.xml"/><Relationship Id="rId3" Type="http://schemas.openxmlformats.org/officeDocument/2006/relationships/chart" Target="../charts/chart159.xml"/></Relationships>

</file>

<file path=xl/drawings/_rels/drawing51.xml.rels><?xml version="1.0" encoding="UTF-8"?>
<Relationships xmlns="http://schemas.openxmlformats.org/package/2006/relationships"><Relationship Id="rId1" Type="http://schemas.openxmlformats.org/officeDocument/2006/relationships/chart" Target="../charts/chart160.xml"/><Relationship Id="rId2" Type="http://schemas.openxmlformats.org/officeDocument/2006/relationships/chart" Target="../charts/chart161.xml"/><Relationship Id="rId3" Type="http://schemas.openxmlformats.org/officeDocument/2006/relationships/chart" Target="../charts/chart162.xml"/></Relationships>

</file>

<file path=xl/drawings/_rels/drawing52.xml.rels><?xml version="1.0" encoding="UTF-8"?>
<Relationships xmlns="http://schemas.openxmlformats.org/package/2006/relationships"><Relationship Id="rId1" Type="http://schemas.openxmlformats.org/officeDocument/2006/relationships/chart" Target="../charts/chart163.xml"/><Relationship Id="rId2" Type="http://schemas.openxmlformats.org/officeDocument/2006/relationships/chart" Target="../charts/chart164.xml"/><Relationship Id="rId3" Type="http://schemas.openxmlformats.org/officeDocument/2006/relationships/chart" Target="../charts/chart165.xml"/></Relationships>

</file>

<file path=xl/drawings/_rels/drawing53.xml.rels><?xml version="1.0" encoding="UTF-8"?>
<Relationships xmlns="http://schemas.openxmlformats.org/package/2006/relationships"><Relationship Id="rId1" Type="http://schemas.openxmlformats.org/officeDocument/2006/relationships/chart" Target="../charts/chart166.xml"/><Relationship Id="rId2" Type="http://schemas.openxmlformats.org/officeDocument/2006/relationships/chart" Target="../charts/chart167.xml"/><Relationship Id="rId3" Type="http://schemas.openxmlformats.org/officeDocument/2006/relationships/chart" Target="../charts/chart168.xml"/></Relationships>

</file>

<file path=xl/drawings/_rels/drawing54.xml.rels><?xml version="1.0" encoding="UTF-8"?>
<Relationships xmlns="http://schemas.openxmlformats.org/package/2006/relationships"><Relationship Id="rId1" Type="http://schemas.openxmlformats.org/officeDocument/2006/relationships/chart" Target="../charts/chart169.xml"/><Relationship Id="rId2" Type="http://schemas.openxmlformats.org/officeDocument/2006/relationships/chart" Target="../charts/chart170.xml"/><Relationship Id="rId3" Type="http://schemas.openxmlformats.org/officeDocument/2006/relationships/chart" Target="../charts/chart171.xml"/></Relationships>

</file>

<file path=xl/drawings/_rels/drawing55.xml.rels><?xml version="1.0" encoding="UTF-8"?>
<Relationships xmlns="http://schemas.openxmlformats.org/package/2006/relationships"><Relationship Id="rId1" Type="http://schemas.openxmlformats.org/officeDocument/2006/relationships/chart" Target="../charts/chart172.xml"/><Relationship Id="rId2" Type="http://schemas.openxmlformats.org/officeDocument/2006/relationships/chart" Target="../charts/chart173.xml"/><Relationship Id="rId3" Type="http://schemas.openxmlformats.org/officeDocument/2006/relationships/chart" Target="../charts/chart174.xml"/></Relationships>

</file>

<file path=xl/drawings/_rels/drawing56.xml.rels><?xml version="1.0" encoding="UTF-8"?>
<Relationships xmlns="http://schemas.openxmlformats.org/package/2006/relationships"><Relationship Id="rId1" Type="http://schemas.openxmlformats.org/officeDocument/2006/relationships/chart" Target="../charts/chart175.xml"/><Relationship Id="rId2" Type="http://schemas.openxmlformats.org/officeDocument/2006/relationships/chart" Target="../charts/chart176.xml"/><Relationship Id="rId3" Type="http://schemas.openxmlformats.org/officeDocument/2006/relationships/chart" Target="../charts/chart177.xml"/></Relationships>

</file>

<file path=xl/drawings/_rels/drawing57.xml.rels><?xml version="1.0" encoding="UTF-8"?>
<Relationships xmlns="http://schemas.openxmlformats.org/package/2006/relationships"><Relationship Id="rId1" Type="http://schemas.openxmlformats.org/officeDocument/2006/relationships/chart" Target="../charts/chart178.xml"/><Relationship Id="rId2" Type="http://schemas.openxmlformats.org/officeDocument/2006/relationships/chart" Target="../charts/chart179.xml"/><Relationship Id="rId3" Type="http://schemas.openxmlformats.org/officeDocument/2006/relationships/chart" Target="../charts/chart180.xml"/></Relationships>

</file>

<file path=xl/drawings/_rels/drawing58.xml.rels><?xml version="1.0" encoding="UTF-8"?>
<Relationships xmlns="http://schemas.openxmlformats.org/package/2006/relationships"><Relationship Id="rId1" Type="http://schemas.openxmlformats.org/officeDocument/2006/relationships/chart" Target="../charts/chart181.xml"/><Relationship Id="rId2" Type="http://schemas.openxmlformats.org/officeDocument/2006/relationships/chart" Target="../charts/chart182.xml"/><Relationship Id="rId3" Type="http://schemas.openxmlformats.org/officeDocument/2006/relationships/chart" Target="../charts/chart183.xml"/></Relationships>

</file>

<file path=xl/drawings/_rels/drawing59.xml.rels><?xml version="1.0" encoding="UTF-8"?>
<Relationships xmlns="http://schemas.openxmlformats.org/package/2006/relationships"><Relationship Id="rId1" Type="http://schemas.openxmlformats.org/officeDocument/2006/relationships/chart" Target="../charts/chart184.xml"/><Relationship Id="rId2" Type="http://schemas.openxmlformats.org/officeDocument/2006/relationships/chart" Target="../charts/chart185.xml"/><Relationship Id="rId3" Type="http://schemas.openxmlformats.org/officeDocument/2006/relationships/chart" Target="../charts/chart186.xml"/></Relationships>

</file>

<file path=xl/drawings/_rels/drawing6.xml.rels><?xml version="1.0" encoding="UTF-8"?>
<Relationships xmlns="http://schemas.openxmlformats.org/package/2006/relationships"><Relationship Id="rId1" Type="http://schemas.openxmlformats.org/officeDocument/2006/relationships/chart" Target="../charts/chart25.xml"/><Relationship Id="rId2" Type="http://schemas.openxmlformats.org/officeDocument/2006/relationships/chart" Target="../charts/chart26.xml"/><Relationship Id="rId3" Type="http://schemas.openxmlformats.org/officeDocument/2006/relationships/chart" Target="../charts/chart27.xml"/></Relationships>

</file>

<file path=xl/drawings/_rels/drawing60.xml.rels><?xml version="1.0" encoding="UTF-8"?>
<Relationships xmlns="http://schemas.openxmlformats.org/package/2006/relationships"><Relationship Id="rId1" Type="http://schemas.openxmlformats.org/officeDocument/2006/relationships/chart" Target="../charts/chart187.xml"/><Relationship Id="rId2" Type="http://schemas.openxmlformats.org/officeDocument/2006/relationships/chart" Target="../charts/chart188.xml"/><Relationship Id="rId3" Type="http://schemas.openxmlformats.org/officeDocument/2006/relationships/chart" Target="../charts/chart189.xml"/></Relationships>

</file>

<file path=xl/drawings/_rels/drawing61.xml.rels><?xml version="1.0" encoding="UTF-8"?>
<Relationships xmlns="http://schemas.openxmlformats.org/package/2006/relationships"><Relationship Id="rId1" Type="http://schemas.openxmlformats.org/officeDocument/2006/relationships/chart" Target="../charts/chart190.xml"/><Relationship Id="rId2" Type="http://schemas.openxmlformats.org/officeDocument/2006/relationships/chart" Target="../charts/chart191.xml"/><Relationship Id="rId3" Type="http://schemas.openxmlformats.org/officeDocument/2006/relationships/chart" Target="../charts/chart192.xml"/></Relationships>

</file>

<file path=xl/drawings/_rels/drawing62.xml.rels><?xml version="1.0" encoding="UTF-8"?>
<Relationships xmlns="http://schemas.openxmlformats.org/package/2006/relationships"><Relationship Id="rId1" Type="http://schemas.openxmlformats.org/officeDocument/2006/relationships/chart" Target="../charts/chart193.xml"/><Relationship Id="rId2" Type="http://schemas.openxmlformats.org/officeDocument/2006/relationships/chart" Target="../charts/chart194.xml"/><Relationship Id="rId3" Type="http://schemas.openxmlformats.org/officeDocument/2006/relationships/chart" Target="../charts/chart195.xml"/></Relationships>

</file>

<file path=xl/drawings/_rels/drawing63.xml.rels><?xml version="1.0" encoding="UTF-8"?>
<Relationships xmlns="http://schemas.openxmlformats.org/package/2006/relationships"><Relationship Id="rId1" Type="http://schemas.openxmlformats.org/officeDocument/2006/relationships/chart" Target="../charts/chart196.xml"/><Relationship Id="rId2" Type="http://schemas.openxmlformats.org/officeDocument/2006/relationships/chart" Target="../charts/chart197.xml"/><Relationship Id="rId3" Type="http://schemas.openxmlformats.org/officeDocument/2006/relationships/chart" Target="../charts/chart198.xml"/></Relationships>

</file>

<file path=xl/drawings/_rels/drawing64.xml.rels><?xml version="1.0" encoding="UTF-8"?>
<Relationships xmlns="http://schemas.openxmlformats.org/package/2006/relationships"><Relationship Id="rId1" Type="http://schemas.openxmlformats.org/officeDocument/2006/relationships/chart" Target="../charts/chart199.xml"/><Relationship Id="rId2" Type="http://schemas.openxmlformats.org/officeDocument/2006/relationships/chart" Target="../charts/chart200.xml"/><Relationship Id="rId3" Type="http://schemas.openxmlformats.org/officeDocument/2006/relationships/chart" Target="../charts/chart201.xml"/></Relationships>

</file>

<file path=xl/drawings/_rels/drawing65.xml.rels><?xml version="1.0" encoding="UTF-8"?>
<Relationships xmlns="http://schemas.openxmlformats.org/package/2006/relationships"><Relationship Id="rId1" Type="http://schemas.openxmlformats.org/officeDocument/2006/relationships/chart" Target="../charts/chart202.xml"/><Relationship Id="rId2" Type="http://schemas.openxmlformats.org/officeDocument/2006/relationships/chart" Target="../charts/chart203.xml"/><Relationship Id="rId3" Type="http://schemas.openxmlformats.org/officeDocument/2006/relationships/chart" Target="../charts/chart204.xml"/></Relationships>

</file>

<file path=xl/drawings/_rels/drawing66.xml.rels><?xml version="1.0" encoding="UTF-8"?>
<Relationships xmlns="http://schemas.openxmlformats.org/package/2006/relationships"><Relationship Id="rId1" Type="http://schemas.openxmlformats.org/officeDocument/2006/relationships/chart" Target="../charts/chart205.xml"/><Relationship Id="rId2" Type="http://schemas.openxmlformats.org/officeDocument/2006/relationships/chart" Target="../charts/chart206.xml"/><Relationship Id="rId3" Type="http://schemas.openxmlformats.org/officeDocument/2006/relationships/chart" Target="../charts/chart207.xml"/></Relationships>

</file>

<file path=xl/drawings/_rels/drawing67.xml.rels><?xml version="1.0" encoding="UTF-8"?>
<Relationships xmlns="http://schemas.openxmlformats.org/package/2006/relationships"><Relationship Id="rId1" Type="http://schemas.openxmlformats.org/officeDocument/2006/relationships/chart" Target="../charts/chart208.xml"/><Relationship Id="rId2" Type="http://schemas.openxmlformats.org/officeDocument/2006/relationships/chart" Target="../charts/chart209.xml"/><Relationship Id="rId3" Type="http://schemas.openxmlformats.org/officeDocument/2006/relationships/chart" Target="../charts/chart210.xml"/></Relationships>

</file>

<file path=xl/drawings/_rels/drawing68.xml.rels><?xml version="1.0" encoding="UTF-8"?>
<Relationships xmlns="http://schemas.openxmlformats.org/package/2006/relationships"><Relationship Id="rId1" Type="http://schemas.openxmlformats.org/officeDocument/2006/relationships/chart" Target="../charts/chart211.xml"/><Relationship Id="rId2" Type="http://schemas.openxmlformats.org/officeDocument/2006/relationships/chart" Target="../charts/chart212.xml"/><Relationship Id="rId3" Type="http://schemas.openxmlformats.org/officeDocument/2006/relationships/chart" Target="../charts/chart213.xml"/></Relationships>

</file>

<file path=xl/drawings/_rels/drawing69.xml.rels><?xml version="1.0" encoding="UTF-8"?>
<Relationships xmlns="http://schemas.openxmlformats.org/package/2006/relationships"><Relationship Id="rId1" Type="http://schemas.openxmlformats.org/officeDocument/2006/relationships/chart" Target="../charts/chart214.xml"/><Relationship Id="rId2" Type="http://schemas.openxmlformats.org/officeDocument/2006/relationships/chart" Target="../charts/chart215.xml"/><Relationship Id="rId3" Type="http://schemas.openxmlformats.org/officeDocument/2006/relationships/chart" Target="../charts/chart216.xml"/></Relationships>

</file>

<file path=xl/drawings/_rels/drawing7.xml.rels><?xml version="1.0" encoding="UTF-8"?>
<Relationships xmlns="http://schemas.openxmlformats.org/package/2006/relationships"><Relationship Id="rId1" Type="http://schemas.openxmlformats.org/officeDocument/2006/relationships/chart" Target="../charts/chart28.xml"/><Relationship Id="rId2" Type="http://schemas.openxmlformats.org/officeDocument/2006/relationships/chart" Target="../charts/chart29.xml"/><Relationship Id="rId3" Type="http://schemas.openxmlformats.org/officeDocument/2006/relationships/chart" Target="../charts/chart30.xml"/></Relationships>

</file>

<file path=xl/drawings/_rels/drawing70.xml.rels><?xml version="1.0" encoding="UTF-8"?>
<Relationships xmlns="http://schemas.openxmlformats.org/package/2006/relationships"><Relationship Id="rId1" Type="http://schemas.openxmlformats.org/officeDocument/2006/relationships/chart" Target="../charts/chart217.xml"/><Relationship Id="rId2" Type="http://schemas.openxmlformats.org/officeDocument/2006/relationships/chart" Target="../charts/chart218.xml"/><Relationship Id="rId3" Type="http://schemas.openxmlformats.org/officeDocument/2006/relationships/chart" Target="../charts/chart219.xml"/></Relationships>

</file>

<file path=xl/drawings/_rels/drawing71.xml.rels><?xml version="1.0" encoding="UTF-8"?>
<Relationships xmlns="http://schemas.openxmlformats.org/package/2006/relationships"><Relationship Id="rId1" Type="http://schemas.openxmlformats.org/officeDocument/2006/relationships/chart" Target="../charts/chart220.xml"/><Relationship Id="rId2" Type="http://schemas.openxmlformats.org/officeDocument/2006/relationships/chart" Target="../charts/chart221.xml"/><Relationship Id="rId3" Type="http://schemas.openxmlformats.org/officeDocument/2006/relationships/chart" Target="../charts/chart222.xml"/></Relationships>

</file>

<file path=xl/drawings/_rels/drawing72.xml.rels><?xml version="1.0" encoding="UTF-8"?>
<Relationships xmlns="http://schemas.openxmlformats.org/package/2006/relationships"><Relationship Id="rId1" Type="http://schemas.openxmlformats.org/officeDocument/2006/relationships/chart" Target="../charts/chart223.xml"/><Relationship Id="rId2" Type="http://schemas.openxmlformats.org/officeDocument/2006/relationships/chart" Target="../charts/chart224.xml"/><Relationship Id="rId3" Type="http://schemas.openxmlformats.org/officeDocument/2006/relationships/chart" Target="../charts/chart225.xml"/></Relationships>

</file>

<file path=xl/drawings/_rels/drawing73.xml.rels><?xml version="1.0" encoding="UTF-8"?>
<Relationships xmlns="http://schemas.openxmlformats.org/package/2006/relationships"><Relationship Id="rId1" Type="http://schemas.openxmlformats.org/officeDocument/2006/relationships/chart" Target="../charts/chart226.xml"/><Relationship Id="rId2" Type="http://schemas.openxmlformats.org/officeDocument/2006/relationships/chart" Target="../charts/chart227.xml"/><Relationship Id="rId3" Type="http://schemas.openxmlformats.org/officeDocument/2006/relationships/chart" Target="../charts/chart228.xml"/></Relationships>

</file>

<file path=xl/drawings/_rels/drawing74.xml.rels><?xml version="1.0" encoding="UTF-8"?>
<Relationships xmlns="http://schemas.openxmlformats.org/package/2006/relationships"><Relationship Id="rId1" Type="http://schemas.openxmlformats.org/officeDocument/2006/relationships/chart" Target="../charts/chart229.xml"/><Relationship Id="rId2" Type="http://schemas.openxmlformats.org/officeDocument/2006/relationships/chart" Target="../charts/chart230.xml"/><Relationship Id="rId3" Type="http://schemas.openxmlformats.org/officeDocument/2006/relationships/chart" Target="../charts/chart231.xml"/></Relationships>

</file>

<file path=xl/drawings/_rels/drawing75.xml.rels><?xml version="1.0" encoding="UTF-8"?>
<Relationships xmlns="http://schemas.openxmlformats.org/package/2006/relationships"><Relationship Id="rId1" Type="http://schemas.openxmlformats.org/officeDocument/2006/relationships/chart" Target="../charts/chart232.xml"/><Relationship Id="rId2" Type="http://schemas.openxmlformats.org/officeDocument/2006/relationships/chart" Target="../charts/chart233.xml"/><Relationship Id="rId3" Type="http://schemas.openxmlformats.org/officeDocument/2006/relationships/chart" Target="../charts/chart234.xml"/></Relationships>

</file>

<file path=xl/drawings/_rels/drawing76.xml.rels><?xml version="1.0" encoding="UTF-8"?>
<Relationships xmlns="http://schemas.openxmlformats.org/package/2006/relationships"><Relationship Id="rId1" Type="http://schemas.openxmlformats.org/officeDocument/2006/relationships/chart" Target="../charts/chart235.xml"/><Relationship Id="rId2" Type="http://schemas.openxmlformats.org/officeDocument/2006/relationships/chart" Target="../charts/chart236.xml"/><Relationship Id="rId3" Type="http://schemas.openxmlformats.org/officeDocument/2006/relationships/chart" Target="../charts/chart237.xml"/></Relationships>

</file>

<file path=xl/drawings/_rels/drawing77.xml.rels><?xml version="1.0" encoding="UTF-8"?>
<Relationships xmlns="http://schemas.openxmlformats.org/package/2006/relationships"><Relationship Id="rId1" Type="http://schemas.openxmlformats.org/officeDocument/2006/relationships/chart" Target="../charts/chart238.xml"/><Relationship Id="rId2" Type="http://schemas.openxmlformats.org/officeDocument/2006/relationships/chart" Target="../charts/chart239.xml"/><Relationship Id="rId3" Type="http://schemas.openxmlformats.org/officeDocument/2006/relationships/chart" Target="../charts/chart240.xml"/></Relationships>

</file>

<file path=xl/drawings/_rels/drawing78.xml.rels><?xml version="1.0" encoding="UTF-8"?>
<Relationships xmlns="http://schemas.openxmlformats.org/package/2006/relationships"><Relationship Id="rId1" Type="http://schemas.openxmlformats.org/officeDocument/2006/relationships/chart" Target="../charts/chart241.xml"/><Relationship Id="rId2" Type="http://schemas.openxmlformats.org/officeDocument/2006/relationships/chart" Target="../charts/chart242.xml"/><Relationship Id="rId3" Type="http://schemas.openxmlformats.org/officeDocument/2006/relationships/chart" Target="../charts/chart243.xml"/></Relationships>

</file>

<file path=xl/drawings/_rels/drawing79.xml.rels><?xml version="1.0" encoding="UTF-8"?>
<Relationships xmlns="http://schemas.openxmlformats.org/package/2006/relationships"><Relationship Id="rId1" Type="http://schemas.openxmlformats.org/officeDocument/2006/relationships/chart" Target="../charts/chart244.xml"/><Relationship Id="rId2" Type="http://schemas.openxmlformats.org/officeDocument/2006/relationships/chart" Target="../charts/chart245.xml"/><Relationship Id="rId3" Type="http://schemas.openxmlformats.org/officeDocument/2006/relationships/chart" Target="../charts/chart246.xml"/></Relationships>

</file>

<file path=xl/drawings/_rels/drawing8.xml.rels><?xml version="1.0" encoding="UTF-8"?>
<Relationships xmlns="http://schemas.openxmlformats.org/package/2006/relationships"><Relationship Id="rId1" Type="http://schemas.openxmlformats.org/officeDocument/2006/relationships/chart" Target="../charts/chart31.xml"/><Relationship Id="rId2" Type="http://schemas.openxmlformats.org/officeDocument/2006/relationships/chart" Target="../charts/chart32.xml"/><Relationship Id="rId3" Type="http://schemas.openxmlformats.org/officeDocument/2006/relationships/chart" Target="../charts/chart33.xml"/></Relationships>

</file>

<file path=xl/drawings/_rels/drawing80.xml.rels><?xml version="1.0" encoding="UTF-8"?>
<Relationships xmlns="http://schemas.openxmlformats.org/package/2006/relationships"><Relationship Id="rId1" Type="http://schemas.openxmlformats.org/officeDocument/2006/relationships/chart" Target="../charts/chart247.xml"/><Relationship Id="rId2" Type="http://schemas.openxmlformats.org/officeDocument/2006/relationships/chart" Target="../charts/chart248.xml"/><Relationship Id="rId3" Type="http://schemas.openxmlformats.org/officeDocument/2006/relationships/chart" Target="../charts/chart249.xml"/></Relationships>

</file>

<file path=xl/drawings/_rels/drawing81.xml.rels><?xml version="1.0" encoding="UTF-8"?>
<Relationships xmlns="http://schemas.openxmlformats.org/package/2006/relationships"><Relationship Id="rId1" Type="http://schemas.openxmlformats.org/officeDocument/2006/relationships/chart" Target="../charts/chart250.xml"/><Relationship Id="rId2" Type="http://schemas.openxmlformats.org/officeDocument/2006/relationships/chart" Target="../charts/chart251.xml"/><Relationship Id="rId3" Type="http://schemas.openxmlformats.org/officeDocument/2006/relationships/chart" Target="../charts/chart252.xml"/></Relationships>

</file>

<file path=xl/drawings/_rels/drawing82.xml.rels><?xml version="1.0" encoding="UTF-8"?>
<Relationships xmlns="http://schemas.openxmlformats.org/package/2006/relationships"><Relationship Id="rId1" Type="http://schemas.openxmlformats.org/officeDocument/2006/relationships/chart" Target="../charts/chart253.xml"/><Relationship Id="rId2" Type="http://schemas.openxmlformats.org/officeDocument/2006/relationships/chart" Target="../charts/chart254.xml"/><Relationship Id="rId3" Type="http://schemas.openxmlformats.org/officeDocument/2006/relationships/chart" Target="../charts/chart255.xml"/></Relationships>

</file>

<file path=xl/drawings/_rels/drawing83.xml.rels><?xml version="1.0" encoding="UTF-8"?>
<Relationships xmlns="http://schemas.openxmlformats.org/package/2006/relationships"><Relationship Id="rId1" Type="http://schemas.openxmlformats.org/officeDocument/2006/relationships/chart" Target="../charts/chart256.xml"/><Relationship Id="rId2" Type="http://schemas.openxmlformats.org/officeDocument/2006/relationships/chart" Target="../charts/chart257.xml"/><Relationship Id="rId3" Type="http://schemas.openxmlformats.org/officeDocument/2006/relationships/chart" Target="../charts/chart258.xml"/></Relationships>

</file>

<file path=xl/drawings/_rels/drawing84.xml.rels><?xml version="1.0" encoding="UTF-8"?>
<Relationships xmlns="http://schemas.openxmlformats.org/package/2006/relationships"><Relationship Id="rId1" Type="http://schemas.openxmlformats.org/officeDocument/2006/relationships/chart" Target="../charts/chart259.xml"/><Relationship Id="rId2" Type="http://schemas.openxmlformats.org/officeDocument/2006/relationships/chart" Target="../charts/chart260.xml"/><Relationship Id="rId3" Type="http://schemas.openxmlformats.org/officeDocument/2006/relationships/chart" Target="../charts/chart261.xml"/></Relationships>

</file>

<file path=xl/drawings/_rels/drawing85.xml.rels><?xml version="1.0" encoding="UTF-8"?>
<Relationships xmlns="http://schemas.openxmlformats.org/package/2006/relationships"><Relationship Id="rId1" Type="http://schemas.openxmlformats.org/officeDocument/2006/relationships/chart" Target="../charts/chart262.xml"/><Relationship Id="rId2" Type="http://schemas.openxmlformats.org/officeDocument/2006/relationships/chart" Target="../charts/chart263.xml"/><Relationship Id="rId3" Type="http://schemas.openxmlformats.org/officeDocument/2006/relationships/chart" Target="../charts/chart264.xml"/></Relationships>

</file>

<file path=xl/drawings/_rels/drawing86.xml.rels><?xml version="1.0" encoding="UTF-8"?>
<Relationships xmlns="http://schemas.openxmlformats.org/package/2006/relationships"><Relationship Id="rId1" Type="http://schemas.openxmlformats.org/officeDocument/2006/relationships/chart" Target="../charts/chart265.xml"/><Relationship Id="rId2" Type="http://schemas.openxmlformats.org/officeDocument/2006/relationships/chart" Target="../charts/chart266.xml"/><Relationship Id="rId3" Type="http://schemas.openxmlformats.org/officeDocument/2006/relationships/chart" Target="../charts/chart267.xml"/></Relationships>

</file>

<file path=xl/drawings/_rels/drawing87.xml.rels><?xml version="1.0" encoding="UTF-8"?>
<Relationships xmlns="http://schemas.openxmlformats.org/package/2006/relationships"><Relationship Id="rId1" Type="http://schemas.openxmlformats.org/officeDocument/2006/relationships/chart" Target="../charts/chart268.xml"/><Relationship Id="rId2" Type="http://schemas.openxmlformats.org/officeDocument/2006/relationships/chart" Target="../charts/chart269.xml"/><Relationship Id="rId3" Type="http://schemas.openxmlformats.org/officeDocument/2006/relationships/chart" Target="../charts/chart270.xml"/></Relationships>

</file>

<file path=xl/drawings/_rels/drawing88.xml.rels><?xml version="1.0" encoding="UTF-8"?>
<Relationships xmlns="http://schemas.openxmlformats.org/package/2006/relationships"><Relationship Id="rId1" Type="http://schemas.openxmlformats.org/officeDocument/2006/relationships/chart" Target="../charts/chart271.xml"/><Relationship Id="rId2" Type="http://schemas.openxmlformats.org/officeDocument/2006/relationships/chart" Target="../charts/chart272.xml"/><Relationship Id="rId3" Type="http://schemas.openxmlformats.org/officeDocument/2006/relationships/chart" Target="../charts/chart273.xml"/></Relationships>

</file>

<file path=xl/drawings/_rels/drawing89.xml.rels><?xml version="1.0" encoding="UTF-8"?>
<Relationships xmlns="http://schemas.openxmlformats.org/package/2006/relationships"><Relationship Id="rId1" Type="http://schemas.openxmlformats.org/officeDocument/2006/relationships/chart" Target="../charts/chart274.xml"/><Relationship Id="rId2" Type="http://schemas.openxmlformats.org/officeDocument/2006/relationships/chart" Target="../charts/chart275.xml"/><Relationship Id="rId3" Type="http://schemas.openxmlformats.org/officeDocument/2006/relationships/chart" Target="../charts/chart276.xml"/></Relationships>

</file>

<file path=xl/drawings/_rels/drawing9.xml.rels><?xml version="1.0" encoding="UTF-8"?>
<Relationships xmlns="http://schemas.openxmlformats.org/package/2006/relationships"><Relationship Id="rId1" Type="http://schemas.openxmlformats.org/officeDocument/2006/relationships/chart" Target="../charts/chart34.xml"/><Relationship Id="rId2" Type="http://schemas.openxmlformats.org/officeDocument/2006/relationships/chart" Target="../charts/chart35.xml"/><Relationship Id="rId3" Type="http://schemas.openxmlformats.org/officeDocument/2006/relationships/chart" Target="../charts/chart36.xml"/></Relationships>

</file>

<file path=xl/drawings/_rels/drawing90.xml.rels><?xml version="1.0" encoding="UTF-8"?>
<Relationships xmlns="http://schemas.openxmlformats.org/package/2006/relationships"><Relationship Id="rId1" Type="http://schemas.openxmlformats.org/officeDocument/2006/relationships/chart" Target="../charts/chart277.xml"/><Relationship Id="rId2" Type="http://schemas.openxmlformats.org/officeDocument/2006/relationships/chart" Target="../charts/chart278.xml"/><Relationship Id="rId3" Type="http://schemas.openxmlformats.org/officeDocument/2006/relationships/chart" Target="../charts/chart279.xml"/></Relationships>

</file>

<file path=xl/drawings/_rels/drawing91.xml.rels><?xml version="1.0" encoding="UTF-8"?>
<Relationships xmlns="http://schemas.openxmlformats.org/package/2006/relationships"><Relationship Id="rId1" Type="http://schemas.openxmlformats.org/officeDocument/2006/relationships/chart" Target="../charts/chart280.xml"/><Relationship Id="rId2" Type="http://schemas.openxmlformats.org/officeDocument/2006/relationships/chart" Target="../charts/chart281.xml"/><Relationship Id="rId3" Type="http://schemas.openxmlformats.org/officeDocument/2006/relationships/chart" Target="../charts/chart282.xml"/></Relationships>

</file>

<file path=xl/drawings/_rels/drawing92.xml.rels><?xml version="1.0" encoding="UTF-8"?>
<Relationships xmlns="http://schemas.openxmlformats.org/package/2006/relationships"><Relationship Id="rId1" Type="http://schemas.openxmlformats.org/officeDocument/2006/relationships/chart" Target="../charts/chart283.xml"/><Relationship Id="rId2" Type="http://schemas.openxmlformats.org/officeDocument/2006/relationships/chart" Target="../charts/chart284.xml"/><Relationship Id="rId3" Type="http://schemas.openxmlformats.org/officeDocument/2006/relationships/chart" Target="../charts/chart285.xml"/></Relationships>

</file>

<file path=xl/drawings/_rels/drawing93.xml.rels><?xml version="1.0" encoding="UTF-8"?>
<Relationships xmlns="http://schemas.openxmlformats.org/package/2006/relationships"><Relationship Id="rId1" Type="http://schemas.openxmlformats.org/officeDocument/2006/relationships/chart" Target="../charts/chart286.xml"/><Relationship Id="rId2" Type="http://schemas.openxmlformats.org/officeDocument/2006/relationships/chart" Target="../charts/chart287.xml"/><Relationship Id="rId3" Type="http://schemas.openxmlformats.org/officeDocument/2006/relationships/chart" Target="../charts/chart288.xml"/></Relationships>

</file>

<file path=xl/drawings/_rels/drawing94.xml.rels><?xml version="1.0" encoding="UTF-8"?>
<Relationships xmlns="http://schemas.openxmlformats.org/package/2006/relationships"><Relationship Id="rId1" Type="http://schemas.openxmlformats.org/officeDocument/2006/relationships/chart" Target="../charts/chart289.xml"/><Relationship Id="rId2" Type="http://schemas.openxmlformats.org/officeDocument/2006/relationships/chart" Target="../charts/chart290.xml"/><Relationship Id="rId3" Type="http://schemas.openxmlformats.org/officeDocument/2006/relationships/chart" Target="../charts/chart291.xml"/></Relationships>

</file>

<file path=xl/drawings/_rels/drawing95.xml.rels><?xml version="1.0" encoding="UTF-8"?>
<Relationships xmlns="http://schemas.openxmlformats.org/package/2006/relationships"><Relationship Id="rId1" Type="http://schemas.openxmlformats.org/officeDocument/2006/relationships/chart" Target="../charts/chart292.xml"/><Relationship Id="rId2" Type="http://schemas.openxmlformats.org/officeDocument/2006/relationships/chart" Target="../charts/chart293.xml"/><Relationship Id="rId3" Type="http://schemas.openxmlformats.org/officeDocument/2006/relationships/chart" Target="../charts/chart294.xml"/></Relationships>

</file>

<file path=xl/drawings/_rels/drawing96.xml.rels><?xml version="1.0" encoding="UTF-8"?>
<Relationships xmlns="http://schemas.openxmlformats.org/package/2006/relationships"><Relationship Id="rId1" Type="http://schemas.openxmlformats.org/officeDocument/2006/relationships/chart" Target="../charts/chart295.xml"/><Relationship Id="rId2" Type="http://schemas.openxmlformats.org/officeDocument/2006/relationships/chart" Target="../charts/chart296.xml"/><Relationship Id="rId3" Type="http://schemas.openxmlformats.org/officeDocument/2006/relationships/chart" Target="../charts/chart297.xml"/></Relationships>

</file>

<file path=xl/drawings/_rels/drawing97.xml.rels><?xml version="1.0" encoding="UTF-8"?>
<Relationships xmlns="http://schemas.openxmlformats.org/package/2006/relationships"><Relationship Id="rId1" Type="http://schemas.openxmlformats.org/officeDocument/2006/relationships/chart" Target="../charts/chart298.xml"/><Relationship Id="rId2" Type="http://schemas.openxmlformats.org/officeDocument/2006/relationships/chart" Target="../charts/chart299.xml"/><Relationship Id="rId3" Type="http://schemas.openxmlformats.org/officeDocument/2006/relationships/chart" Target="../charts/chart300.xml"/></Relationships>

</file>

<file path=xl/drawings/_rels/drawing98.xml.rels><?xml version="1.0" encoding="UTF-8"?>
<Relationships xmlns="http://schemas.openxmlformats.org/package/2006/relationships"><Relationship Id="rId1" Type="http://schemas.openxmlformats.org/officeDocument/2006/relationships/chart" Target="../charts/chart301.xml"/><Relationship Id="rId2" Type="http://schemas.openxmlformats.org/officeDocument/2006/relationships/chart" Target="../charts/chart302.xml"/><Relationship Id="rId3" Type="http://schemas.openxmlformats.org/officeDocument/2006/relationships/chart" Target="../charts/chart303.xml"/></Relationships>

</file>

<file path=xl/drawings/_rels/drawing99.xml.rels><?xml version="1.0" encoding="UTF-8"?>
<Relationships xmlns="http://schemas.openxmlformats.org/package/2006/relationships"><Relationship Id="rId1" Type="http://schemas.openxmlformats.org/officeDocument/2006/relationships/chart" Target="../charts/chart304.xml"/><Relationship Id="rId2" Type="http://schemas.openxmlformats.org/officeDocument/2006/relationships/chart" Target="../charts/chart305.xml"/><Relationship Id="rId3" Type="http://schemas.openxmlformats.org/officeDocument/2006/relationships/chart" Target="../charts/chart306.xml"/></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715221</xdr:colOff>
      <xdr:row>0</xdr:row>
      <xdr:rowOff>0</xdr:rowOff>
    </xdr:from>
    <xdr:to>
      <xdr:col>19</xdr:col>
      <xdr:colOff>994819</xdr:colOff>
      <xdr:row>15</xdr:row>
      <xdr:rowOff>54272</xdr:rowOff>
    </xdr:to>
    <xdr:graphicFrame>
      <xdr:nvGraphicFramePr>
        <xdr:cNvPr id="2" name="2 Axis Chart"/>
        <xdr:cNvGraphicFramePr/>
      </xdr:nvGraphicFramePr>
      <xdr:xfrm>
        <a:off x="9351221" y="-14939"/>
        <a:ext cx="6502599" cy="4435774"/>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776427</xdr:colOff>
      <xdr:row>15</xdr:row>
      <xdr:rowOff>204517</xdr:rowOff>
    </xdr:from>
    <xdr:to>
      <xdr:col>19</xdr:col>
      <xdr:colOff>994819</xdr:colOff>
      <xdr:row>30</xdr:row>
      <xdr:rowOff>258790</xdr:rowOff>
    </xdr:to>
    <xdr:graphicFrame>
      <xdr:nvGraphicFramePr>
        <xdr:cNvPr id="3" name="2 Axis Chart"/>
        <xdr:cNvGraphicFramePr/>
      </xdr:nvGraphicFramePr>
      <xdr:xfrm>
        <a:off x="9412427" y="4586017"/>
        <a:ext cx="6441393" cy="4435774"/>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776427</xdr:colOff>
      <xdr:row>31</xdr:row>
      <xdr:rowOff>168449</xdr:rowOff>
    </xdr:from>
    <xdr:to>
      <xdr:col>19</xdr:col>
      <xdr:colOff>994819</xdr:colOff>
      <xdr:row>47</xdr:row>
      <xdr:rowOff>88102</xdr:rowOff>
    </xdr:to>
    <xdr:graphicFrame>
      <xdr:nvGraphicFramePr>
        <xdr:cNvPr id="4" name="2 Axis Chart"/>
        <xdr:cNvGraphicFramePr/>
      </xdr:nvGraphicFramePr>
      <xdr:xfrm>
        <a:off x="9412427" y="9223549"/>
        <a:ext cx="6441393" cy="4435774"/>
      </xdr:xfrm>
      <a:graphic xmlns:a="http://schemas.openxmlformats.org/drawingml/2006/main">
        <a:graphicData uri="http://schemas.openxmlformats.org/drawingml/2006/chart">
          <c:chart xmlns:c="http://schemas.openxmlformats.org/drawingml/2006/chart" r:id="rId3"/>
        </a:graphicData>
      </a:graphic>
    </xdr:graphicFrame>
    <xdr:clientData/>
  </xdr:twoCellAnchor>
  <xdr:twoCellAnchor>
    <xdr:from>
      <xdr:col>17</xdr:col>
      <xdr:colOff>252030</xdr:colOff>
      <xdr:row>3</xdr:row>
      <xdr:rowOff>129459</xdr:rowOff>
    </xdr:from>
    <xdr:to>
      <xdr:col>17</xdr:col>
      <xdr:colOff>252030</xdr:colOff>
      <xdr:row>13</xdr:row>
      <xdr:rowOff>229920</xdr:rowOff>
    </xdr:to>
    <xdr:sp>
      <xdr:nvSpPr>
        <xdr:cNvPr id="5" name="Line"/>
        <xdr:cNvSpPr/>
      </xdr:nvSpPr>
      <xdr:spPr>
        <a:xfrm flipV="1">
          <a:off x="12621830"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17</xdr:col>
      <xdr:colOff>239330</xdr:colOff>
      <xdr:row>19</xdr:row>
      <xdr:rowOff>64069</xdr:rowOff>
    </xdr:from>
    <xdr:to>
      <xdr:col>17</xdr:col>
      <xdr:colOff>239330</xdr:colOff>
      <xdr:row>29</xdr:row>
      <xdr:rowOff>164530</xdr:rowOff>
    </xdr:to>
    <xdr:sp>
      <xdr:nvSpPr>
        <xdr:cNvPr id="6" name="Line"/>
        <xdr:cNvSpPr/>
      </xdr:nvSpPr>
      <xdr:spPr>
        <a:xfrm flipV="1">
          <a:off x="12609130" y="561396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17</xdr:col>
      <xdr:colOff>245680</xdr:colOff>
      <xdr:row>35</xdr:row>
      <xdr:rowOff>33448</xdr:rowOff>
    </xdr:from>
    <xdr:to>
      <xdr:col>17</xdr:col>
      <xdr:colOff>245680</xdr:colOff>
      <xdr:row>45</xdr:row>
      <xdr:rowOff>212649</xdr:rowOff>
    </xdr:to>
    <xdr:sp>
      <xdr:nvSpPr>
        <xdr:cNvPr id="7" name="Line"/>
        <xdr:cNvSpPr/>
      </xdr:nvSpPr>
      <xdr:spPr>
        <a:xfrm flipV="1">
          <a:off x="12615480" y="10256948"/>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190076</xdr:colOff>
      <xdr:row>0</xdr:row>
      <xdr:rowOff>0</xdr:rowOff>
    </xdr:from>
    <xdr:to>
      <xdr:col>25</xdr:col>
      <xdr:colOff>469675</xdr:colOff>
      <xdr:row>15</xdr:row>
      <xdr:rowOff>54272</xdr:rowOff>
    </xdr:to>
    <xdr:graphicFrame>
      <xdr:nvGraphicFramePr>
        <xdr:cNvPr id="8" name="2 Axis Chart"/>
        <xdr:cNvGraphicFramePr/>
      </xdr:nvGraphicFramePr>
      <xdr:xfrm>
        <a:off x="16293676" y="-14939"/>
        <a:ext cx="6502600" cy="4435774"/>
      </xdr:xfrm>
      <a:graphic xmlns:a="http://schemas.openxmlformats.org/drawingml/2006/main">
        <a:graphicData uri="http://schemas.openxmlformats.org/drawingml/2006/chart">
          <c:chart xmlns:c="http://schemas.openxmlformats.org/drawingml/2006/chart" r:id="rId4"/>
        </a:graphicData>
      </a:graphic>
    </xdr:graphicFrame>
    <xdr:clientData/>
  </xdr:twoCellAnchor>
  <xdr:twoCellAnchor>
    <xdr:from>
      <xdr:col>22</xdr:col>
      <xdr:colOff>971485</xdr:colOff>
      <xdr:row>3</xdr:row>
      <xdr:rowOff>129459</xdr:rowOff>
    </xdr:from>
    <xdr:to>
      <xdr:col>22</xdr:col>
      <xdr:colOff>971485</xdr:colOff>
      <xdr:row>13</xdr:row>
      <xdr:rowOff>229920</xdr:rowOff>
    </xdr:to>
    <xdr:sp>
      <xdr:nvSpPr>
        <xdr:cNvPr id="9" name="Line"/>
        <xdr:cNvSpPr/>
      </xdr:nvSpPr>
      <xdr:spPr>
        <a:xfrm flipV="1">
          <a:off x="19564285"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251282</xdr:colOff>
      <xdr:row>15</xdr:row>
      <xdr:rowOff>204517</xdr:rowOff>
    </xdr:from>
    <xdr:to>
      <xdr:col>25</xdr:col>
      <xdr:colOff>469675</xdr:colOff>
      <xdr:row>30</xdr:row>
      <xdr:rowOff>258790</xdr:rowOff>
    </xdr:to>
    <xdr:graphicFrame>
      <xdr:nvGraphicFramePr>
        <xdr:cNvPr id="10" name="2 Axis Chart"/>
        <xdr:cNvGraphicFramePr/>
      </xdr:nvGraphicFramePr>
      <xdr:xfrm>
        <a:off x="16354882" y="4586017"/>
        <a:ext cx="6441394" cy="4435774"/>
      </xdr:xfrm>
      <a:graphic xmlns:a="http://schemas.openxmlformats.org/drawingml/2006/main">
        <a:graphicData uri="http://schemas.openxmlformats.org/drawingml/2006/chart">
          <c:chart xmlns:c="http://schemas.openxmlformats.org/drawingml/2006/chart" r:id="rId5"/>
        </a:graphicData>
      </a:graphic>
    </xdr:graphicFrame>
    <xdr:clientData/>
  </xdr:twoCellAnchor>
  <xdr:twoCellAnchor>
    <xdr:from>
      <xdr:col>22</xdr:col>
      <xdr:colOff>958785</xdr:colOff>
      <xdr:row>19</xdr:row>
      <xdr:rowOff>64069</xdr:rowOff>
    </xdr:from>
    <xdr:to>
      <xdr:col>22</xdr:col>
      <xdr:colOff>958785</xdr:colOff>
      <xdr:row>29</xdr:row>
      <xdr:rowOff>164530</xdr:rowOff>
    </xdr:to>
    <xdr:sp>
      <xdr:nvSpPr>
        <xdr:cNvPr id="11" name="Line"/>
        <xdr:cNvSpPr/>
      </xdr:nvSpPr>
      <xdr:spPr>
        <a:xfrm flipV="1">
          <a:off x="19551585" y="561396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251282</xdr:colOff>
      <xdr:row>31</xdr:row>
      <xdr:rowOff>168449</xdr:rowOff>
    </xdr:from>
    <xdr:to>
      <xdr:col>25</xdr:col>
      <xdr:colOff>469675</xdr:colOff>
      <xdr:row>47</xdr:row>
      <xdr:rowOff>88102</xdr:rowOff>
    </xdr:to>
    <xdr:graphicFrame>
      <xdr:nvGraphicFramePr>
        <xdr:cNvPr id="12" name="2 Axis Chart"/>
        <xdr:cNvGraphicFramePr/>
      </xdr:nvGraphicFramePr>
      <xdr:xfrm>
        <a:off x="16354882" y="9223549"/>
        <a:ext cx="6441394" cy="4435774"/>
      </xdr:xfrm>
      <a:graphic xmlns:a="http://schemas.openxmlformats.org/drawingml/2006/main">
        <a:graphicData uri="http://schemas.openxmlformats.org/drawingml/2006/chart">
          <c:chart xmlns:c="http://schemas.openxmlformats.org/drawingml/2006/chart" r:id="rId6"/>
        </a:graphicData>
      </a:graphic>
    </xdr:graphicFrame>
    <xdr:clientData/>
  </xdr:twoCellAnchor>
  <xdr:twoCellAnchor>
    <xdr:from>
      <xdr:col>22</xdr:col>
      <xdr:colOff>965135</xdr:colOff>
      <xdr:row>35</xdr:row>
      <xdr:rowOff>33448</xdr:rowOff>
    </xdr:from>
    <xdr:to>
      <xdr:col>22</xdr:col>
      <xdr:colOff>965135</xdr:colOff>
      <xdr:row>45</xdr:row>
      <xdr:rowOff>212649</xdr:rowOff>
    </xdr:to>
    <xdr:sp>
      <xdr:nvSpPr>
        <xdr:cNvPr id="13" name="Line"/>
        <xdr:cNvSpPr/>
      </xdr:nvSpPr>
      <xdr:spPr>
        <a:xfrm flipV="1">
          <a:off x="19557935" y="10256948"/>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636505</xdr:colOff>
      <xdr:row>3</xdr:row>
      <xdr:rowOff>24443</xdr:rowOff>
    </xdr:from>
    <xdr:to>
      <xdr:col>22</xdr:col>
      <xdr:colOff>686337</xdr:colOff>
      <xdr:row>7</xdr:row>
      <xdr:rowOff>106817</xdr:rowOff>
    </xdr:to>
    <xdr:sp>
      <xdr:nvSpPr>
        <xdr:cNvPr id="14" name="5 years before AWS : # 33.26 / 4.70C…"/>
        <xdr:cNvSpPr txBox="1"/>
      </xdr:nvSpPr>
      <xdr:spPr>
        <a:xfrm>
          <a:off x="16740105" y="900743"/>
          <a:ext cx="2539033" cy="125077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33.26 / </a:t>
          </a:r>
          <a:r>
            <a:rPr b="0" baseline="0" cap="none" i="0" spc="0" strike="noStrike" sz="1100" u="none">
              <a:solidFill>
                <a:schemeClr val="accent1">
                  <a:lumOff val="-13575"/>
                </a:schemeClr>
              </a:solidFill>
              <a:uFillTx/>
              <a:latin typeface="Arial"/>
              <a:ea typeface="Arial"/>
              <a:cs typeface="Arial"/>
              <a:sym typeface="Arial"/>
            </a:rPr>
            <a:t>4.70C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34.62 / </a:t>
          </a:r>
          <a:r>
            <a:rPr b="0" baseline="0" cap="none" i="0" spc="0" strike="noStrike" sz="1100" u="none">
              <a:solidFill>
                <a:schemeClr val="accent1">
                  <a:lumOff val="-13575"/>
                </a:schemeClr>
              </a:solidFill>
              <a:uFillTx/>
              <a:latin typeface="Arial"/>
              <a:ea typeface="Arial"/>
              <a:cs typeface="Arial"/>
              <a:sym typeface="Arial"/>
            </a:rPr>
            <a:t>4.69C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4.1%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0.01C decrease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32.97 / </a:t>
          </a:r>
          <a:r>
            <a:rPr b="0" baseline="0" cap="none" i="0" spc="0" strike="noStrike" sz="1100" u="none">
              <a:solidFill>
                <a:schemeClr val="accent1">
                  <a:lumOff val="-13575"/>
                </a:schemeClr>
              </a:solidFill>
              <a:uFillTx/>
              <a:latin typeface="Arial"/>
              <a:ea typeface="Arial"/>
              <a:cs typeface="Arial"/>
              <a:sym typeface="Arial"/>
            </a:rPr>
            <a:t>4.75C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35.33 / </a:t>
          </a:r>
          <a:r>
            <a:rPr b="0" baseline="0" cap="none" i="0" spc="0" strike="noStrike" sz="1100" u="none">
              <a:solidFill>
                <a:schemeClr val="accent1">
                  <a:lumOff val="-13575"/>
                </a:schemeClr>
              </a:solidFill>
              <a:uFillTx/>
              <a:latin typeface="Arial"/>
              <a:ea typeface="Arial"/>
              <a:cs typeface="Arial"/>
              <a:sym typeface="Arial"/>
            </a:rPr>
            <a:t>4.67C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7.2%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0.08C decrease</a:t>
          </a:r>
        </a:p>
      </xdr:txBody>
    </xdr:sp>
    <xdr:clientData/>
  </xdr:twoCellAnchor>
  <xdr:twoCellAnchor>
    <xdr:from>
      <xdr:col>14</xdr:col>
      <xdr:colOff>1149585</xdr:colOff>
      <xdr:row>3</xdr:row>
      <xdr:rowOff>35187</xdr:rowOff>
    </xdr:from>
    <xdr:to>
      <xdr:col>16</xdr:col>
      <xdr:colOff>1199418</xdr:colOff>
      <xdr:row>7</xdr:row>
      <xdr:rowOff>117561</xdr:rowOff>
    </xdr:to>
    <xdr:sp>
      <xdr:nvSpPr>
        <xdr:cNvPr id="15" name="5 years before AWS : # 33.17 / 4.78C…"/>
        <xdr:cNvSpPr txBox="1"/>
      </xdr:nvSpPr>
      <xdr:spPr>
        <a:xfrm>
          <a:off x="9785585" y="911487"/>
          <a:ext cx="2539034" cy="125077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33.17 / </a:t>
          </a:r>
          <a:r>
            <a:rPr b="0" baseline="0" cap="none" i="0" spc="0" strike="noStrike" sz="1100" u="none">
              <a:solidFill>
                <a:schemeClr val="accent1">
                  <a:lumOff val="-13575"/>
                </a:schemeClr>
              </a:solidFill>
              <a:uFillTx/>
              <a:latin typeface="Arial"/>
              <a:ea typeface="Arial"/>
              <a:cs typeface="Arial"/>
              <a:sym typeface="Arial"/>
            </a:rPr>
            <a:t>4.78C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35.33 / </a:t>
          </a:r>
          <a:r>
            <a:rPr b="0" baseline="0" cap="none" i="0" spc="0" strike="noStrike" sz="1100" u="none">
              <a:solidFill>
                <a:schemeClr val="accent1">
                  <a:lumOff val="-13575"/>
                </a:schemeClr>
              </a:solidFill>
              <a:uFillTx/>
              <a:latin typeface="Arial"/>
              <a:ea typeface="Arial"/>
              <a:cs typeface="Arial"/>
              <a:sym typeface="Arial"/>
            </a:rPr>
            <a:t>4.70C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6.5%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0.08C decrease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32.26 / </a:t>
          </a:r>
          <a:r>
            <a:rPr b="0" baseline="0" cap="none" i="0" spc="0" strike="noStrike" sz="1100" u="none">
              <a:solidFill>
                <a:schemeClr val="accent1">
                  <a:lumOff val="-13575"/>
                </a:schemeClr>
              </a:solidFill>
              <a:uFillTx/>
              <a:latin typeface="Arial"/>
              <a:ea typeface="Arial"/>
              <a:cs typeface="Arial"/>
              <a:sym typeface="Arial"/>
            </a:rPr>
            <a:t>4.79C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36.44 / </a:t>
          </a:r>
          <a:r>
            <a:rPr b="0" baseline="0" cap="none" i="0" spc="0" strike="noStrike" sz="1100" u="none">
              <a:solidFill>
                <a:schemeClr val="accent1">
                  <a:lumOff val="-13575"/>
                </a:schemeClr>
              </a:solidFill>
              <a:uFillTx/>
              <a:latin typeface="Arial"/>
              <a:ea typeface="Arial"/>
              <a:cs typeface="Arial"/>
              <a:sym typeface="Arial"/>
            </a:rPr>
            <a:t>4.66C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13.0%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0.13C decrease</a:t>
          </a:r>
        </a:p>
      </xdr:txBody>
    </xdr:sp>
    <xdr:clientData/>
  </xdr:twoCellAnchor>
  <xdr:twoCellAnchor>
    <xdr:from>
      <xdr:col>14</xdr:col>
      <xdr:colOff>1162285</xdr:colOff>
      <xdr:row>18</xdr:row>
      <xdr:rowOff>265379</xdr:rowOff>
    </xdr:from>
    <xdr:to>
      <xdr:col>16</xdr:col>
      <xdr:colOff>1212118</xdr:colOff>
      <xdr:row>23</xdr:row>
      <xdr:rowOff>55654</xdr:rowOff>
    </xdr:to>
    <xdr:sp>
      <xdr:nvSpPr>
        <xdr:cNvPr id="16" name="5 years before AWS : # 16.09 / 3.69C…"/>
        <xdr:cNvSpPr txBox="1"/>
      </xdr:nvSpPr>
      <xdr:spPr>
        <a:xfrm>
          <a:off x="9798285" y="5523179"/>
          <a:ext cx="2539034" cy="1250776"/>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16.09 / </a:t>
          </a:r>
          <a:r>
            <a:rPr b="0" baseline="0" cap="none" i="0" spc="0" strike="noStrike" sz="1100" u="none">
              <a:solidFill>
                <a:schemeClr val="accent1">
                  <a:lumOff val="-13575"/>
                </a:schemeClr>
              </a:solidFill>
              <a:uFillTx/>
              <a:latin typeface="Arial"/>
              <a:ea typeface="Arial"/>
              <a:cs typeface="Arial"/>
              <a:sym typeface="Arial"/>
            </a:rPr>
            <a:t>3.69C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17.85 / </a:t>
          </a:r>
          <a:r>
            <a:rPr b="0" baseline="0" cap="none" i="0" spc="0" strike="noStrike" sz="1100" u="none">
              <a:solidFill>
                <a:schemeClr val="accent1">
                  <a:lumOff val="-13575"/>
                </a:schemeClr>
              </a:solidFill>
              <a:uFillTx/>
              <a:latin typeface="Arial"/>
              <a:ea typeface="Arial"/>
              <a:cs typeface="Arial"/>
              <a:sym typeface="Arial"/>
            </a:rPr>
            <a:t>3.64C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10.9%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0.05C decrease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15.59 / </a:t>
          </a:r>
          <a:r>
            <a:rPr b="0" baseline="0" cap="none" i="0" spc="0" strike="noStrike" sz="1100" u="none">
              <a:solidFill>
                <a:schemeClr val="accent1">
                  <a:lumOff val="-13575"/>
                </a:schemeClr>
              </a:solidFill>
              <a:uFillTx/>
              <a:latin typeface="Arial"/>
              <a:ea typeface="Arial"/>
              <a:cs typeface="Arial"/>
              <a:sym typeface="Arial"/>
            </a:rPr>
            <a:t>3.69C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18.64 / </a:t>
          </a:r>
          <a:r>
            <a:rPr b="0" baseline="0" cap="none" i="0" spc="0" strike="noStrike" sz="1100" u="none">
              <a:solidFill>
                <a:schemeClr val="accent1">
                  <a:lumOff val="-13575"/>
                </a:schemeClr>
              </a:solidFill>
              <a:uFillTx/>
              <a:latin typeface="Arial"/>
              <a:ea typeface="Arial"/>
              <a:cs typeface="Arial"/>
              <a:sym typeface="Arial"/>
            </a:rPr>
            <a:t>3.59C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19.6%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0.10C decrease</a:t>
          </a:r>
        </a:p>
      </xdr:txBody>
    </xdr:sp>
    <xdr:clientData/>
  </xdr:twoCellAnchor>
  <xdr:twoCellAnchor>
    <xdr:from>
      <xdr:col>14</xdr:col>
      <xdr:colOff>1162285</xdr:colOff>
      <xdr:row>34</xdr:row>
      <xdr:rowOff>203472</xdr:rowOff>
    </xdr:from>
    <xdr:to>
      <xdr:col>16</xdr:col>
      <xdr:colOff>1134423</xdr:colOff>
      <xdr:row>38</xdr:row>
      <xdr:rowOff>285846</xdr:rowOff>
    </xdr:to>
    <xdr:sp>
      <xdr:nvSpPr>
        <xdr:cNvPr id="17" name="5 years before AWS : # 3.15 / 1.83C…"/>
        <xdr:cNvSpPr txBox="1"/>
      </xdr:nvSpPr>
      <xdr:spPr>
        <a:xfrm>
          <a:off x="9798285" y="10134872"/>
          <a:ext cx="2461339" cy="125077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3.15 / </a:t>
          </a:r>
          <a:r>
            <a:rPr b="0" baseline="0" cap="none" i="0" spc="0" strike="noStrike" sz="1100" u="none">
              <a:solidFill>
                <a:schemeClr val="accent1">
                  <a:lumOff val="-13575"/>
                </a:schemeClr>
              </a:solidFill>
              <a:uFillTx/>
              <a:latin typeface="Arial"/>
              <a:ea typeface="Arial"/>
              <a:cs typeface="Arial"/>
              <a:sym typeface="Arial"/>
            </a:rPr>
            <a:t>1.83C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3.50 / </a:t>
          </a:r>
          <a:r>
            <a:rPr b="0" baseline="0" cap="none" i="0" spc="0" strike="noStrike" sz="1100" u="none">
              <a:solidFill>
                <a:schemeClr val="accent1">
                  <a:lumOff val="-13575"/>
                </a:schemeClr>
              </a:solidFill>
              <a:uFillTx/>
              <a:latin typeface="Arial"/>
              <a:ea typeface="Arial"/>
              <a:cs typeface="Arial"/>
              <a:sym typeface="Arial"/>
            </a:rPr>
            <a:t>2.02C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11.1%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0.19C increase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2.98 / </a:t>
          </a:r>
          <a:r>
            <a:rPr b="0" baseline="0" cap="none" i="0" spc="0" strike="noStrike" sz="1100" u="none">
              <a:solidFill>
                <a:schemeClr val="accent1">
                  <a:lumOff val="-13575"/>
                </a:schemeClr>
              </a:solidFill>
              <a:uFillTx/>
              <a:latin typeface="Arial"/>
              <a:ea typeface="Arial"/>
              <a:cs typeface="Arial"/>
              <a:sym typeface="Arial"/>
            </a:rPr>
            <a:t>1.70C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3.84 / </a:t>
          </a:r>
          <a:r>
            <a:rPr b="0" baseline="0" cap="none" i="0" spc="0" strike="noStrike" sz="1100" u="none">
              <a:solidFill>
                <a:schemeClr val="accent1">
                  <a:lumOff val="-13575"/>
                </a:schemeClr>
              </a:solidFill>
              <a:uFillTx/>
              <a:latin typeface="Arial"/>
              <a:ea typeface="Arial"/>
              <a:cs typeface="Arial"/>
              <a:sym typeface="Arial"/>
            </a:rPr>
            <a:t>1.81C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28.9%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0.11C increase</a:t>
          </a:r>
        </a:p>
      </xdr:txBody>
    </xdr:sp>
    <xdr:clientData/>
  </xdr:twoCellAnchor>
  <xdr:twoCellAnchor>
    <xdr:from>
      <xdr:col>20</xdr:col>
      <xdr:colOff>649205</xdr:colOff>
      <xdr:row>18</xdr:row>
      <xdr:rowOff>252679</xdr:rowOff>
    </xdr:from>
    <xdr:to>
      <xdr:col>22</xdr:col>
      <xdr:colOff>699037</xdr:colOff>
      <xdr:row>23</xdr:row>
      <xdr:rowOff>42954</xdr:rowOff>
    </xdr:to>
    <xdr:sp>
      <xdr:nvSpPr>
        <xdr:cNvPr id="18" name="5 years before AWS : # 16.24 / 3.61C…"/>
        <xdr:cNvSpPr txBox="1"/>
      </xdr:nvSpPr>
      <xdr:spPr>
        <a:xfrm>
          <a:off x="16752805" y="5510479"/>
          <a:ext cx="2539033" cy="1250776"/>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16.24 / </a:t>
          </a:r>
          <a:r>
            <a:rPr b="0" baseline="0" cap="none" i="0" spc="0" strike="noStrike" sz="1100" u="none">
              <a:solidFill>
                <a:schemeClr val="accent1">
                  <a:lumOff val="-13575"/>
                </a:schemeClr>
              </a:solidFill>
              <a:uFillTx/>
              <a:latin typeface="Arial"/>
              <a:ea typeface="Arial"/>
              <a:cs typeface="Arial"/>
              <a:sym typeface="Arial"/>
            </a:rPr>
            <a:t>3.61C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17.60 / </a:t>
          </a:r>
          <a:r>
            <a:rPr b="0" baseline="0" cap="none" i="0" spc="0" strike="noStrike" sz="1100" u="none">
              <a:solidFill>
                <a:schemeClr val="accent1">
                  <a:lumOff val="-13575"/>
                </a:schemeClr>
              </a:solidFill>
              <a:uFillTx/>
              <a:latin typeface="Arial"/>
              <a:ea typeface="Arial"/>
              <a:cs typeface="Arial"/>
              <a:sym typeface="Arial"/>
            </a:rPr>
            <a:t>3.59C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8.4%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0.02C decrease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16.04 / </a:t>
          </a:r>
          <a:r>
            <a:rPr b="0" baseline="0" cap="none" i="0" spc="0" strike="noStrike" sz="1100" u="none">
              <a:solidFill>
                <a:schemeClr val="accent1">
                  <a:lumOff val="-13575"/>
                </a:schemeClr>
              </a:solidFill>
              <a:uFillTx/>
              <a:latin typeface="Arial"/>
              <a:ea typeface="Arial"/>
              <a:cs typeface="Arial"/>
              <a:sym typeface="Arial"/>
            </a:rPr>
            <a:t>3.67C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17.99 / </a:t>
          </a:r>
          <a:r>
            <a:rPr b="0" baseline="0" cap="none" i="0" spc="0" strike="noStrike" sz="1100" u="none">
              <a:solidFill>
                <a:schemeClr val="accent1">
                  <a:lumOff val="-13575"/>
                </a:schemeClr>
              </a:solidFill>
              <a:uFillTx/>
              <a:latin typeface="Arial"/>
              <a:ea typeface="Arial"/>
              <a:cs typeface="Arial"/>
              <a:sym typeface="Arial"/>
            </a:rPr>
            <a:t>3.59C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12.2%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0.08C decrease</a:t>
          </a:r>
        </a:p>
      </xdr:txBody>
    </xdr:sp>
    <xdr:clientData/>
  </xdr:twoCellAnchor>
  <xdr:twoCellAnchor>
    <xdr:from>
      <xdr:col>20</xdr:col>
      <xdr:colOff>636505</xdr:colOff>
      <xdr:row>34</xdr:row>
      <xdr:rowOff>203472</xdr:rowOff>
    </xdr:from>
    <xdr:to>
      <xdr:col>22</xdr:col>
      <xdr:colOff>621603</xdr:colOff>
      <xdr:row>38</xdr:row>
      <xdr:rowOff>285846</xdr:rowOff>
    </xdr:to>
    <xdr:sp>
      <xdr:nvSpPr>
        <xdr:cNvPr id="19" name="5 years before AWS : # 3.33 / 1.82C…"/>
        <xdr:cNvSpPr txBox="1"/>
      </xdr:nvSpPr>
      <xdr:spPr>
        <a:xfrm>
          <a:off x="16740105" y="10134872"/>
          <a:ext cx="2474299" cy="125077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3.33 / </a:t>
          </a:r>
          <a:r>
            <a:rPr b="0" baseline="0" cap="none" i="0" spc="0" strike="noStrike" sz="1100" u="none">
              <a:solidFill>
                <a:schemeClr val="accent1">
                  <a:lumOff val="-13575"/>
                </a:schemeClr>
              </a:solidFill>
              <a:uFillTx/>
              <a:latin typeface="Arial"/>
              <a:ea typeface="Arial"/>
              <a:cs typeface="Arial"/>
              <a:sym typeface="Arial"/>
            </a:rPr>
            <a:t>1.82C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3.62 / </a:t>
          </a:r>
          <a:r>
            <a:rPr b="0" baseline="0" cap="none" i="0" spc="0" strike="noStrike" sz="1100" u="none">
              <a:solidFill>
                <a:schemeClr val="accent1">
                  <a:lumOff val="-13575"/>
                </a:schemeClr>
              </a:solidFill>
              <a:uFillTx/>
              <a:latin typeface="Arial"/>
              <a:ea typeface="Arial"/>
              <a:cs typeface="Arial"/>
              <a:sym typeface="Arial"/>
            </a:rPr>
            <a:t>1.85C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8.7%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0.03C increase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3.22 / </a:t>
          </a:r>
          <a:r>
            <a:rPr b="0" baseline="0" cap="none" i="0" spc="0" strike="noStrike" sz="1100" u="none">
              <a:solidFill>
                <a:schemeClr val="accent1">
                  <a:lumOff val="-13575"/>
                </a:schemeClr>
              </a:solidFill>
              <a:uFillTx/>
              <a:latin typeface="Arial"/>
              <a:ea typeface="Arial"/>
              <a:cs typeface="Arial"/>
              <a:sym typeface="Arial"/>
            </a:rPr>
            <a:t>1.83C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3.69 / </a:t>
          </a:r>
          <a:r>
            <a:rPr b="0" baseline="0" cap="none" i="0" spc="0" strike="noStrike" sz="1100" u="none">
              <a:solidFill>
                <a:schemeClr val="accent1">
                  <a:lumOff val="-13575"/>
                </a:schemeClr>
              </a:solidFill>
              <a:uFillTx/>
              <a:latin typeface="Arial"/>
              <a:ea typeface="Arial"/>
              <a:cs typeface="Arial"/>
              <a:sym typeface="Arial"/>
            </a:rPr>
            <a:t>1.78C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14.6%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0.05C decrease</a:t>
          </a:r>
        </a:p>
      </xdr:txBody>
    </xdr:sp>
    <xdr:clientData/>
  </xdr:twoCellAnchor>
  <xdr:twoCellAnchor>
    <xdr:from>
      <xdr:col>17</xdr:col>
      <xdr:colOff>478687</xdr:colOff>
      <xdr:row>34</xdr:row>
      <xdr:rowOff>218273</xdr:rowOff>
    </xdr:from>
    <xdr:to>
      <xdr:col>19</xdr:col>
      <xdr:colOff>304773</xdr:colOff>
      <xdr:row>37</xdr:row>
      <xdr:rowOff>154597</xdr:rowOff>
    </xdr:to>
    <xdr:sp>
      <xdr:nvSpPr>
        <xdr:cNvPr id="20" name="96 stations as six have no 1st percentiles before or after AWS installation and cannot be compared"/>
        <xdr:cNvSpPr txBox="1"/>
      </xdr:nvSpPr>
      <xdr:spPr>
        <a:xfrm>
          <a:off x="12848487" y="10149673"/>
          <a:ext cx="2315287" cy="81262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96 stations as six have no 1st percentiles before or after AWS installation and cannot be compared</a:t>
          </a:r>
        </a:p>
      </xdr:txBody>
    </xdr:sp>
    <xdr:clientData/>
  </xdr:twoCellAnchor>
</xdr:wsDr>
</file>

<file path=xl/drawings/drawing1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529285</xdr:colOff>
      <xdr:row>0</xdr:row>
      <xdr:rowOff>0</xdr:rowOff>
    </xdr:from>
    <xdr:to>
      <xdr:col>28</xdr:col>
      <xdr:colOff>748060</xdr:colOff>
      <xdr:row>14</xdr:row>
      <xdr:rowOff>78389</xdr:rowOff>
    </xdr:to>
    <xdr:graphicFrame>
      <xdr:nvGraphicFramePr>
        <xdr:cNvPr id="101" name="2 Axis Chart"/>
        <xdr:cNvGraphicFramePr/>
      </xdr:nvGraphicFramePr>
      <xdr:xfrm>
        <a:off x="16810685" y="-159516"/>
        <a:ext cx="6441776"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434385</xdr:colOff>
      <xdr:row>14</xdr:row>
      <xdr:rowOff>168006</xdr:rowOff>
    </xdr:from>
    <xdr:to>
      <xdr:col>28</xdr:col>
      <xdr:colOff>759076</xdr:colOff>
      <xdr:row>30</xdr:row>
      <xdr:rowOff>236870</xdr:rowOff>
    </xdr:to>
    <xdr:graphicFrame>
      <xdr:nvGraphicFramePr>
        <xdr:cNvPr id="102" name="2 Axis Chart"/>
        <xdr:cNvGraphicFramePr/>
      </xdr:nvGraphicFramePr>
      <xdr:xfrm>
        <a:off x="16715785" y="4618721"/>
        <a:ext cx="6547692"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505017</xdr:colOff>
      <xdr:row>31</xdr:row>
      <xdr:rowOff>232568</xdr:rowOff>
    </xdr:from>
    <xdr:to>
      <xdr:col>28</xdr:col>
      <xdr:colOff>759076</xdr:colOff>
      <xdr:row>48</xdr:row>
      <xdr:rowOff>22667</xdr:rowOff>
    </xdr:to>
    <xdr:graphicFrame>
      <xdr:nvGraphicFramePr>
        <xdr:cNvPr id="103" name="2 Axis Chart"/>
        <xdr:cNvGraphicFramePr/>
      </xdr:nvGraphicFramePr>
      <xdr:xfrm>
        <a:off x="16786417" y="9422288"/>
        <a:ext cx="6477060"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72420</xdr:colOff>
      <xdr:row>14</xdr:row>
      <xdr:rowOff>197192</xdr:rowOff>
    </xdr:to>
    <xdr:graphicFrame>
      <xdr:nvGraphicFramePr>
        <xdr:cNvPr id="464" name="2 Axis Chart"/>
        <xdr:cNvGraphicFramePr/>
      </xdr:nvGraphicFramePr>
      <xdr:xfrm>
        <a:off x="17273730" y="118802"/>
        <a:ext cx="6547691"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465"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113029</xdr:colOff>
      <xdr:row>48</xdr:row>
      <xdr:rowOff>237486</xdr:rowOff>
    </xdr:to>
    <xdr:graphicFrame>
      <xdr:nvGraphicFramePr>
        <xdr:cNvPr id="466" name="2 Axis Chart"/>
        <xdr:cNvGraphicFramePr/>
      </xdr:nvGraphicFramePr>
      <xdr:xfrm>
        <a:off x="17272046" y="9637107"/>
        <a:ext cx="6589984"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72420</xdr:colOff>
      <xdr:row>14</xdr:row>
      <xdr:rowOff>197192</xdr:rowOff>
    </xdr:to>
    <xdr:graphicFrame>
      <xdr:nvGraphicFramePr>
        <xdr:cNvPr id="468" name="2 Axis Chart"/>
        <xdr:cNvGraphicFramePr/>
      </xdr:nvGraphicFramePr>
      <xdr:xfrm>
        <a:off x="17273730" y="118802"/>
        <a:ext cx="6547691"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223724</xdr:rowOff>
    </xdr:to>
    <xdr:graphicFrame>
      <xdr:nvGraphicFramePr>
        <xdr:cNvPr id="469" name="2 Axis Chart"/>
        <xdr:cNvGraphicFramePr/>
      </xdr:nvGraphicFramePr>
      <xdr:xfrm>
        <a:off x="17272046" y="4884339"/>
        <a:ext cx="6547692"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470"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72"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473"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237486</xdr:rowOff>
    </xdr:to>
    <xdr:graphicFrame>
      <xdr:nvGraphicFramePr>
        <xdr:cNvPr id="474" name="2 Axis Chart"/>
        <xdr:cNvGraphicFramePr/>
      </xdr:nvGraphicFramePr>
      <xdr:xfrm>
        <a:off x="17377962"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76"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477"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478"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921698</xdr:colOff>
      <xdr:row>0</xdr:row>
      <xdr:rowOff>118802</xdr:rowOff>
    </xdr:from>
    <xdr:to>
      <xdr:col>29</xdr:col>
      <xdr:colOff>143052</xdr:colOff>
      <xdr:row>14</xdr:row>
      <xdr:rowOff>197192</xdr:rowOff>
    </xdr:to>
    <xdr:graphicFrame>
      <xdr:nvGraphicFramePr>
        <xdr:cNvPr id="480" name="2 Axis Chart"/>
        <xdr:cNvGraphicFramePr/>
      </xdr:nvGraphicFramePr>
      <xdr:xfrm>
        <a:off x="17203098" y="118802"/>
        <a:ext cx="668895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141368</xdr:colOff>
      <xdr:row>31</xdr:row>
      <xdr:rowOff>223724</xdr:rowOff>
    </xdr:to>
    <xdr:graphicFrame>
      <xdr:nvGraphicFramePr>
        <xdr:cNvPr id="481"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237486</xdr:rowOff>
    </xdr:to>
    <xdr:graphicFrame>
      <xdr:nvGraphicFramePr>
        <xdr:cNvPr id="482" name="2 Axis Chart"/>
        <xdr:cNvGraphicFramePr/>
      </xdr:nvGraphicFramePr>
      <xdr:xfrm>
        <a:off x="17377962"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84"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485"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237486</xdr:rowOff>
    </xdr:to>
    <xdr:graphicFrame>
      <xdr:nvGraphicFramePr>
        <xdr:cNvPr id="486" name="2 Axis Chart"/>
        <xdr:cNvGraphicFramePr/>
      </xdr:nvGraphicFramePr>
      <xdr:xfrm>
        <a:off x="17377962"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114712</xdr:colOff>
      <xdr:row>14</xdr:row>
      <xdr:rowOff>197192</xdr:rowOff>
    </xdr:to>
    <xdr:graphicFrame>
      <xdr:nvGraphicFramePr>
        <xdr:cNvPr id="488" name="2 Axis Chart"/>
        <xdr:cNvGraphicFramePr/>
      </xdr:nvGraphicFramePr>
      <xdr:xfrm>
        <a:off x="17379646" y="118802"/>
        <a:ext cx="648406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489"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490"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114712</xdr:colOff>
      <xdr:row>14</xdr:row>
      <xdr:rowOff>197192</xdr:rowOff>
    </xdr:to>
    <xdr:graphicFrame>
      <xdr:nvGraphicFramePr>
        <xdr:cNvPr id="492" name="2 Axis Chart"/>
        <xdr:cNvGraphicFramePr/>
      </xdr:nvGraphicFramePr>
      <xdr:xfrm>
        <a:off x="17379646" y="118802"/>
        <a:ext cx="648406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493"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494"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114712</xdr:colOff>
      <xdr:row>14</xdr:row>
      <xdr:rowOff>197192</xdr:rowOff>
    </xdr:to>
    <xdr:graphicFrame>
      <xdr:nvGraphicFramePr>
        <xdr:cNvPr id="496" name="2 Axis Chart"/>
        <xdr:cNvGraphicFramePr/>
      </xdr:nvGraphicFramePr>
      <xdr:xfrm>
        <a:off x="17379646" y="118802"/>
        <a:ext cx="648406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113029</xdr:colOff>
      <xdr:row>31</xdr:row>
      <xdr:rowOff>223724</xdr:rowOff>
    </xdr:to>
    <xdr:graphicFrame>
      <xdr:nvGraphicFramePr>
        <xdr:cNvPr id="497" name="2 Axis Chart"/>
        <xdr:cNvGraphicFramePr/>
      </xdr:nvGraphicFramePr>
      <xdr:xfrm>
        <a:off x="17272046" y="4884339"/>
        <a:ext cx="6589984"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498"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197192</xdr:rowOff>
    </xdr:to>
    <xdr:graphicFrame>
      <xdr:nvGraphicFramePr>
        <xdr:cNvPr id="500"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141368</xdr:colOff>
      <xdr:row>31</xdr:row>
      <xdr:rowOff>223724</xdr:rowOff>
    </xdr:to>
    <xdr:graphicFrame>
      <xdr:nvGraphicFramePr>
        <xdr:cNvPr id="501"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1167193</xdr:colOff>
      <xdr:row>32</xdr:row>
      <xdr:rowOff>168622</xdr:rowOff>
    </xdr:from>
    <xdr:to>
      <xdr:col>29</xdr:col>
      <xdr:colOff>141368</xdr:colOff>
      <xdr:row>48</xdr:row>
      <xdr:rowOff>237486</xdr:rowOff>
    </xdr:to>
    <xdr:graphicFrame>
      <xdr:nvGraphicFramePr>
        <xdr:cNvPr id="502" name="2 Axis Chart"/>
        <xdr:cNvGraphicFramePr/>
      </xdr:nvGraphicFramePr>
      <xdr:xfrm>
        <a:off x="17448593"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1062961</xdr:colOff>
      <xdr:row>0</xdr:row>
      <xdr:rowOff>108642</xdr:rowOff>
    </xdr:from>
    <xdr:to>
      <xdr:col>20</xdr:col>
      <xdr:colOff>143052</xdr:colOff>
      <xdr:row>14</xdr:row>
      <xdr:rowOff>145144</xdr:rowOff>
    </xdr:to>
    <xdr:graphicFrame>
      <xdr:nvGraphicFramePr>
        <xdr:cNvPr id="105" name="2 Axis Chart"/>
        <xdr:cNvGraphicFramePr/>
      </xdr:nvGraphicFramePr>
      <xdr:xfrm>
        <a:off x="11896061" y="108642"/>
        <a:ext cx="6547692"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1061277</xdr:colOff>
      <xdr:row>16</xdr:row>
      <xdr:rowOff>102790</xdr:rowOff>
    </xdr:from>
    <xdr:to>
      <xdr:col>20</xdr:col>
      <xdr:colOff>35452</xdr:colOff>
      <xdr:row>31</xdr:row>
      <xdr:rowOff>171676</xdr:rowOff>
    </xdr:to>
    <xdr:graphicFrame>
      <xdr:nvGraphicFramePr>
        <xdr:cNvPr id="106" name="2 Axis Chart"/>
        <xdr:cNvGraphicFramePr/>
      </xdr:nvGraphicFramePr>
      <xdr:xfrm>
        <a:off x="11894377" y="4874180"/>
        <a:ext cx="6441776" cy="425036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1061277</xdr:colOff>
      <xdr:row>33</xdr:row>
      <xdr:rowOff>116552</xdr:rowOff>
    </xdr:from>
    <xdr:to>
      <xdr:col>20</xdr:col>
      <xdr:colOff>35452</xdr:colOff>
      <xdr:row>48</xdr:row>
      <xdr:rowOff>185438</xdr:rowOff>
    </xdr:to>
    <xdr:graphicFrame>
      <xdr:nvGraphicFramePr>
        <xdr:cNvPr id="107" name="2 Axis Chart"/>
        <xdr:cNvGraphicFramePr/>
      </xdr:nvGraphicFramePr>
      <xdr:xfrm>
        <a:off x="11894377" y="9626947"/>
        <a:ext cx="6441776"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504"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505"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506"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72420</xdr:colOff>
      <xdr:row>14</xdr:row>
      <xdr:rowOff>197192</xdr:rowOff>
    </xdr:to>
    <xdr:graphicFrame>
      <xdr:nvGraphicFramePr>
        <xdr:cNvPr id="508" name="2 Axis Chart"/>
        <xdr:cNvGraphicFramePr/>
      </xdr:nvGraphicFramePr>
      <xdr:xfrm>
        <a:off x="17309014"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509"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237486</xdr:rowOff>
    </xdr:to>
    <xdr:graphicFrame>
      <xdr:nvGraphicFramePr>
        <xdr:cNvPr id="510" name="2 Axis Chart"/>
        <xdr:cNvGraphicFramePr/>
      </xdr:nvGraphicFramePr>
      <xdr:xfrm>
        <a:off x="17377962"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72420</xdr:colOff>
      <xdr:row>14</xdr:row>
      <xdr:rowOff>197192</xdr:rowOff>
    </xdr:to>
    <xdr:graphicFrame>
      <xdr:nvGraphicFramePr>
        <xdr:cNvPr id="512" name="2 Axis Chart"/>
        <xdr:cNvGraphicFramePr/>
      </xdr:nvGraphicFramePr>
      <xdr:xfrm>
        <a:off x="17309014"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223724</xdr:rowOff>
    </xdr:to>
    <xdr:graphicFrame>
      <xdr:nvGraphicFramePr>
        <xdr:cNvPr id="513" name="2 Axis Chart"/>
        <xdr:cNvGraphicFramePr/>
      </xdr:nvGraphicFramePr>
      <xdr:xfrm>
        <a:off x="17272046" y="4884339"/>
        <a:ext cx="6547692"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237486</xdr:rowOff>
    </xdr:to>
    <xdr:graphicFrame>
      <xdr:nvGraphicFramePr>
        <xdr:cNvPr id="514" name="2 Axis Chart"/>
        <xdr:cNvGraphicFramePr/>
      </xdr:nvGraphicFramePr>
      <xdr:xfrm>
        <a:off x="17377962"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516"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517"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70737</xdr:colOff>
      <xdr:row>48</xdr:row>
      <xdr:rowOff>237486</xdr:rowOff>
    </xdr:to>
    <xdr:graphicFrame>
      <xdr:nvGraphicFramePr>
        <xdr:cNvPr id="518" name="2 Axis Chart"/>
        <xdr:cNvGraphicFramePr/>
      </xdr:nvGraphicFramePr>
      <xdr:xfrm>
        <a:off x="17272046"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520"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521"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522"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72420</xdr:colOff>
      <xdr:row>14</xdr:row>
      <xdr:rowOff>197192</xdr:rowOff>
    </xdr:to>
    <xdr:graphicFrame>
      <xdr:nvGraphicFramePr>
        <xdr:cNvPr id="524" name="2 Axis Chart"/>
        <xdr:cNvGraphicFramePr/>
      </xdr:nvGraphicFramePr>
      <xdr:xfrm>
        <a:off x="17273730" y="118802"/>
        <a:ext cx="6547691"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525"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237486</xdr:rowOff>
    </xdr:to>
    <xdr:graphicFrame>
      <xdr:nvGraphicFramePr>
        <xdr:cNvPr id="526" name="2 Axis Chart"/>
        <xdr:cNvGraphicFramePr/>
      </xdr:nvGraphicFramePr>
      <xdr:xfrm>
        <a:off x="17377962"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529285</xdr:colOff>
      <xdr:row>0</xdr:row>
      <xdr:rowOff>0</xdr:rowOff>
    </xdr:from>
    <xdr:to>
      <xdr:col>28</xdr:col>
      <xdr:colOff>748060</xdr:colOff>
      <xdr:row>14</xdr:row>
      <xdr:rowOff>113673</xdr:rowOff>
    </xdr:to>
    <xdr:graphicFrame>
      <xdr:nvGraphicFramePr>
        <xdr:cNvPr id="109" name="2 Axis Chart"/>
        <xdr:cNvGraphicFramePr/>
      </xdr:nvGraphicFramePr>
      <xdr:xfrm>
        <a:off x="16810685" y="-159516"/>
        <a:ext cx="6441776" cy="4564390"/>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540301</xdr:colOff>
      <xdr:row>14</xdr:row>
      <xdr:rowOff>168006</xdr:rowOff>
    </xdr:from>
    <xdr:to>
      <xdr:col>28</xdr:col>
      <xdr:colOff>759076</xdr:colOff>
      <xdr:row>30</xdr:row>
      <xdr:rowOff>236870</xdr:rowOff>
    </xdr:to>
    <xdr:graphicFrame>
      <xdr:nvGraphicFramePr>
        <xdr:cNvPr id="110" name="2 Axis Chart"/>
        <xdr:cNvGraphicFramePr/>
      </xdr:nvGraphicFramePr>
      <xdr:xfrm>
        <a:off x="16821701" y="4618721"/>
        <a:ext cx="6441776"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434385</xdr:colOff>
      <xdr:row>31</xdr:row>
      <xdr:rowOff>232568</xdr:rowOff>
    </xdr:from>
    <xdr:to>
      <xdr:col>28</xdr:col>
      <xdr:colOff>801368</xdr:colOff>
      <xdr:row>48</xdr:row>
      <xdr:rowOff>22667</xdr:rowOff>
    </xdr:to>
    <xdr:graphicFrame>
      <xdr:nvGraphicFramePr>
        <xdr:cNvPr id="111" name="2 Axis Chart"/>
        <xdr:cNvGraphicFramePr/>
      </xdr:nvGraphicFramePr>
      <xdr:xfrm>
        <a:off x="16715785" y="9422288"/>
        <a:ext cx="6589984"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433528</xdr:colOff>
      <xdr:row>0</xdr:row>
      <xdr:rowOff>0</xdr:rowOff>
    </xdr:from>
    <xdr:to>
      <xdr:col>28</xdr:col>
      <xdr:colOff>758219</xdr:colOff>
      <xdr:row>14</xdr:row>
      <xdr:rowOff>78389</xdr:rowOff>
    </xdr:to>
    <xdr:graphicFrame>
      <xdr:nvGraphicFramePr>
        <xdr:cNvPr id="113" name="2 Axis Chart"/>
        <xdr:cNvGraphicFramePr/>
      </xdr:nvGraphicFramePr>
      <xdr:xfrm>
        <a:off x="16714928" y="-184846"/>
        <a:ext cx="6547692"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434385</xdr:colOff>
      <xdr:row>14</xdr:row>
      <xdr:rowOff>168006</xdr:rowOff>
    </xdr:from>
    <xdr:to>
      <xdr:col>28</xdr:col>
      <xdr:colOff>801368</xdr:colOff>
      <xdr:row>30</xdr:row>
      <xdr:rowOff>236870</xdr:rowOff>
    </xdr:to>
    <xdr:graphicFrame>
      <xdr:nvGraphicFramePr>
        <xdr:cNvPr id="114" name="2 Axis Chart"/>
        <xdr:cNvGraphicFramePr/>
      </xdr:nvGraphicFramePr>
      <xdr:xfrm>
        <a:off x="16715785" y="4618721"/>
        <a:ext cx="6589984"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505017</xdr:colOff>
      <xdr:row>31</xdr:row>
      <xdr:rowOff>232568</xdr:rowOff>
    </xdr:from>
    <xdr:to>
      <xdr:col>28</xdr:col>
      <xdr:colOff>801368</xdr:colOff>
      <xdr:row>48</xdr:row>
      <xdr:rowOff>22667</xdr:rowOff>
    </xdr:to>
    <xdr:graphicFrame>
      <xdr:nvGraphicFramePr>
        <xdr:cNvPr id="115" name="2 Axis Chart"/>
        <xdr:cNvGraphicFramePr/>
      </xdr:nvGraphicFramePr>
      <xdr:xfrm>
        <a:off x="16786417" y="9422288"/>
        <a:ext cx="651935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433528</xdr:colOff>
      <xdr:row>0</xdr:row>
      <xdr:rowOff>0</xdr:rowOff>
    </xdr:from>
    <xdr:to>
      <xdr:col>28</xdr:col>
      <xdr:colOff>758219</xdr:colOff>
      <xdr:row>14</xdr:row>
      <xdr:rowOff>78389</xdr:rowOff>
    </xdr:to>
    <xdr:graphicFrame>
      <xdr:nvGraphicFramePr>
        <xdr:cNvPr id="117" name="2 Axis Chart"/>
        <xdr:cNvGraphicFramePr/>
      </xdr:nvGraphicFramePr>
      <xdr:xfrm>
        <a:off x="16714928" y="-184846"/>
        <a:ext cx="6547692"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434385</xdr:colOff>
      <xdr:row>14</xdr:row>
      <xdr:rowOff>168006</xdr:rowOff>
    </xdr:from>
    <xdr:to>
      <xdr:col>28</xdr:col>
      <xdr:colOff>759076</xdr:colOff>
      <xdr:row>30</xdr:row>
      <xdr:rowOff>236870</xdr:rowOff>
    </xdr:to>
    <xdr:graphicFrame>
      <xdr:nvGraphicFramePr>
        <xdr:cNvPr id="118" name="2 Axis Chart"/>
        <xdr:cNvGraphicFramePr/>
      </xdr:nvGraphicFramePr>
      <xdr:xfrm>
        <a:off x="16715785" y="4618721"/>
        <a:ext cx="6547692"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434385</xdr:colOff>
      <xdr:row>31</xdr:row>
      <xdr:rowOff>232568</xdr:rowOff>
    </xdr:from>
    <xdr:to>
      <xdr:col>28</xdr:col>
      <xdr:colOff>759076</xdr:colOff>
      <xdr:row>48</xdr:row>
      <xdr:rowOff>22667</xdr:rowOff>
    </xdr:to>
    <xdr:graphicFrame>
      <xdr:nvGraphicFramePr>
        <xdr:cNvPr id="119" name="2 Axis Chart"/>
        <xdr:cNvGraphicFramePr/>
      </xdr:nvGraphicFramePr>
      <xdr:xfrm>
        <a:off x="16715785" y="9422288"/>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539444</xdr:colOff>
      <xdr:row>0</xdr:row>
      <xdr:rowOff>0</xdr:rowOff>
    </xdr:from>
    <xdr:to>
      <xdr:col>28</xdr:col>
      <xdr:colOff>828850</xdr:colOff>
      <xdr:row>14</xdr:row>
      <xdr:rowOff>78389</xdr:rowOff>
    </xdr:to>
    <xdr:graphicFrame>
      <xdr:nvGraphicFramePr>
        <xdr:cNvPr id="121" name="2 Axis Chart"/>
        <xdr:cNvGraphicFramePr/>
      </xdr:nvGraphicFramePr>
      <xdr:xfrm>
        <a:off x="16820844" y="-184846"/>
        <a:ext cx="6512407"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539444</xdr:colOff>
      <xdr:row>14</xdr:row>
      <xdr:rowOff>168006</xdr:rowOff>
    </xdr:from>
    <xdr:to>
      <xdr:col>28</xdr:col>
      <xdr:colOff>828850</xdr:colOff>
      <xdr:row>30</xdr:row>
      <xdr:rowOff>236870</xdr:rowOff>
    </xdr:to>
    <xdr:graphicFrame>
      <xdr:nvGraphicFramePr>
        <xdr:cNvPr id="122" name="2 Axis Chart"/>
        <xdr:cNvGraphicFramePr/>
      </xdr:nvGraphicFramePr>
      <xdr:xfrm>
        <a:off x="16820844" y="4618721"/>
        <a:ext cx="6512407"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443811</xdr:colOff>
      <xdr:row>31</xdr:row>
      <xdr:rowOff>232568</xdr:rowOff>
    </xdr:from>
    <xdr:to>
      <xdr:col>28</xdr:col>
      <xdr:colOff>759076</xdr:colOff>
      <xdr:row>48</xdr:row>
      <xdr:rowOff>22667</xdr:rowOff>
    </xdr:to>
    <xdr:graphicFrame>
      <xdr:nvGraphicFramePr>
        <xdr:cNvPr id="123" name="2 Axis Chart"/>
        <xdr:cNvGraphicFramePr/>
      </xdr:nvGraphicFramePr>
      <xdr:xfrm>
        <a:off x="16725211" y="9422288"/>
        <a:ext cx="653826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423369</xdr:colOff>
      <xdr:row>0</xdr:row>
      <xdr:rowOff>0</xdr:rowOff>
    </xdr:from>
    <xdr:to>
      <xdr:col>28</xdr:col>
      <xdr:colOff>748060</xdr:colOff>
      <xdr:row>14</xdr:row>
      <xdr:rowOff>78389</xdr:rowOff>
    </xdr:to>
    <xdr:graphicFrame>
      <xdr:nvGraphicFramePr>
        <xdr:cNvPr id="125" name="2 Axis Chart"/>
        <xdr:cNvGraphicFramePr/>
      </xdr:nvGraphicFramePr>
      <xdr:xfrm>
        <a:off x="16704769" y="-159516"/>
        <a:ext cx="6547692"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434385</xdr:colOff>
      <xdr:row>14</xdr:row>
      <xdr:rowOff>168006</xdr:rowOff>
    </xdr:from>
    <xdr:to>
      <xdr:col>28</xdr:col>
      <xdr:colOff>759076</xdr:colOff>
      <xdr:row>30</xdr:row>
      <xdr:rowOff>236870</xdr:rowOff>
    </xdr:to>
    <xdr:graphicFrame>
      <xdr:nvGraphicFramePr>
        <xdr:cNvPr id="126" name="2 Axis Chart"/>
        <xdr:cNvGraphicFramePr/>
      </xdr:nvGraphicFramePr>
      <xdr:xfrm>
        <a:off x="16715785" y="4618721"/>
        <a:ext cx="6547692"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505017</xdr:colOff>
      <xdr:row>31</xdr:row>
      <xdr:rowOff>232568</xdr:rowOff>
    </xdr:from>
    <xdr:to>
      <xdr:col>28</xdr:col>
      <xdr:colOff>759076</xdr:colOff>
      <xdr:row>48</xdr:row>
      <xdr:rowOff>22667</xdr:rowOff>
    </xdr:to>
    <xdr:graphicFrame>
      <xdr:nvGraphicFramePr>
        <xdr:cNvPr id="127" name="2 Axis Chart"/>
        <xdr:cNvGraphicFramePr/>
      </xdr:nvGraphicFramePr>
      <xdr:xfrm>
        <a:off x="16786417" y="9422288"/>
        <a:ext cx="6477060"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143052</xdr:colOff>
      <xdr:row>14</xdr:row>
      <xdr:rowOff>197192</xdr:rowOff>
    </xdr:to>
    <xdr:graphicFrame>
      <xdr:nvGraphicFramePr>
        <xdr:cNvPr id="129" name="2 Axis Chart"/>
        <xdr:cNvGraphicFramePr/>
      </xdr:nvGraphicFramePr>
      <xdr:xfrm>
        <a:off x="17273730" y="118802"/>
        <a:ext cx="661832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141368</xdr:colOff>
      <xdr:row>31</xdr:row>
      <xdr:rowOff>223724</xdr:rowOff>
    </xdr:to>
    <xdr:graphicFrame>
      <xdr:nvGraphicFramePr>
        <xdr:cNvPr id="130"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141368</xdr:colOff>
      <xdr:row>48</xdr:row>
      <xdr:rowOff>237486</xdr:rowOff>
    </xdr:to>
    <xdr:graphicFrame>
      <xdr:nvGraphicFramePr>
        <xdr:cNvPr id="131"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114712</xdr:colOff>
      <xdr:row>14</xdr:row>
      <xdr:rowOff>197192</xdr:rowOff>
    </xdr:to>
    <xdr:graphicFrame>
      <xdr:nvGraphicFramePr>
        <xdr:cNvPr id="133" name="2 Axis Chart"/>
        <xdr:cNvGraphicFramePr/>
      </xdr:nvGraphicFramePr>
      <xdr:xfrm>
        <a:off x="17379646" y="118802"/>
        <a:ext cx="648406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113029</xdr:colOff>
      <xdr:row>31</xdr:row>
      <xdr:rowOff>223724</xdr:rowOff>
    </xdr:to>
    <xdr:graphicFrame>
      <xdr:nvGraphicFramePr>
        <xdr:cNvPr id="134" name="2 Axis Chart"/>
        <xdr:cNvGraphicFramePr/>
      </xdr:nvGraphicFramePr>
      <xdr:xfrm>
        <a:off x="17272046" y="4884339"/>
        <a:ext cx="6589984"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113029</xdr:colOff>
      <xdr:row>48</xdr:row>
      <xdr:rowOff>237486</xdr:rowOff>
    </xdr:to>
    <xdr:graphicFrame>
      <xdr:nvGraphicFramePr>
        <xdr:cNvPr id="135" name="2 Axis Chart"/>
        <xdr:cNvGraphicFramePr/>
      </xdr:nvGraphicFramePr>
      <xdr:xfrm>
        <a:off x="17342677" y="9637107"/>
        <a:ext cx="651935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529285</xdr:colOff>
      <xdr:row>0</xdr:row>
      <xdr:rowOff>0</xdr:rowOff>
    </xdr:from>
    <xdr:to>
      <xdr:col>28</xdr:col>
      <xdr:colOff>790352</xdr:colOff>
      <xdr:row>14</xdr:row>
      <xdr:rowOff>78389</xdr:rowOff>
    </xdr:to>
    <xdr:graphicFrame>
      <xdr:nvGraphicFramePr>
        <xdr:cNvPr id="137" name="2 Axis Chart"/>
        <xdr:cNvGraphicFramePr/>
      </xdr:nvGraphicFramePr>
      <xdr:xfrm>
        <a:off x="16810685" y="-159516"/>
        <a:ext cx="6484068"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434385</xdr:colOff>
      <xdr:row>14</xdr:row>
      <xdr:rowOff>168006</xdr:rowOff>
    </xdr:from>
    <xdr:to>
      <xdr:col>28</xdr:col>
      <xdr:colOff>801368</xdr:colOff>
      <xdr:row>30</xdr:row>
      <xdr:rowOff>236870</xdr:rowOff>
    </xdr:to>
    <xdr:graphicFrame>
      <xdr:nvGraphicFramePr>
        <xdr:cNvPr id="138" name="2 Axis Chart"/>
        <xdr:cNvGraphicFramePr/>
      </xdr:nvGraphicFramePr>
      <xdr:xfrm>
        <a:off x="16715785" y="4618721"/>
        <a:ext cx="6589984"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443811</xdr:colOff>
      <xdr:row>31</xdr:row>
      <xdr:rowOff>232568</xdr:rowOff>
    </xdr:from>
    <xdr:to>
      <xdr:col>28</xdr:col>
      <xdr:colOff>801368</xdr:colOff>
      <xdr:row>48</xdr:row>
      <xdr:rowOff>22667</xdr:rowOff>
    </xdr:to>
    <xdr:graphicFrame>
      <xdr:nvGraphicFramePr>
        <xdr:cNvPr id="139" name="2 Axis Chart"/>
        <xdr:cNvGraphicFramePr/>
      </xdr:nvGraphicFramePr>
      <xdr:xfrm>
        <a:off x="16725211" y="9422288"/>
        <a:ext cx="658055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766266</xdr:colOff>
      <xdr:row>0</xdr:row>
      <xdr:rowOff>0</xdr:rowOff>
    </xdr:from>
    <xdr:to>
      <xdr:col>19</xdr:col>
      <xdr:colOff>984659</xdr:colOff>
      <xdr:row>15</xdr:row>
      <xdr:rowOff>54272</xdr:rowOff>
    </xdr:to>
    <xdr:graphicFrame>
      <xdr:nvGraphicFramePr>
        <xdr:cNvPr id="22" name="2 Axis Chart"/>
        <xdr:cNvGraphicFramePr/>
      </xdr:nvGraphicFramePr>
      <xdr:xfrm>
        <a:off x="9516566" y="-14939"/>
        <a:ext cx="6441394" cy="4435774"/>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766266</xdr:colOff>
      <xdr:row>19</xdr:row>
      <xdr:rowOff>255317</xdr:rowOff>
    </xdr:from>
    <xdr:to>
      <xdr:col>19</xdr:col>
      <xdr:colOff>984659</xdr:colOff>
      <xdr:row>35</xdr:row>
      <xdr:rowOff>17490</xdr:rowOff>
    </xdr:to>
    <xdr:graphicFrame>
      <xdr:nvGraphicFramePr>
        <xdr:cNvPr id="23" name="2 Axis Chart"/>
        <xdr:cNvGraphicFramePr/>
      </xdr:nvGraphicFramePr>
      <xdr:xfrm>
        <a:off x="9516566" y="5805217"/>
        <a:ext cx="6441394" cy="4435774"/>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766266</xdr:colOff>
      <xdr:row>40</xdr:row>
      <xdr:rowOff>25400</xdr:rowOff>
    </xdr:from>
    <xdr:to>
      <xdr:col>19</xdr:col>
      <xdr:colOff>984659</xdr:colOff>
      <xdr:row>57</xdr:row>
      <xdr:rowOff>86022</xdr:rowOff>
    </xdr:to>
    <xdr:graphicFrame>
      <xdr:nvGraphicFramePr>
        <xdr:cNvPr id="24" name="2 Axis Chart"/>
        <xdr:cNvGraphicFramePr/>
      </xdr:nvGraphicFramePr>
      <xdr:xfrm>
        <a:off x="9516566" y="11709400"/>
        <a:ext cx="6441394" cy="4435773"/>
      </xdr:xfrm>
      <a:graphic xmlns:a="http://schemas.openxmlformats.org/drawingml/2006/main">
        <a:graphicData uri="http://schemas.openxmlformats.org/drawingml/2006/chart">
          <c:chart xmlns:c="http://schemas.openxmlformats.org/drawingml/2006/chart" r:id="rId3"/>
        </a:graphicData>
      </a:graphic>
    </xdr:graphicFrame>
    <xdr:clientData/>
  </xdr:twoCellAnchor>
  <xdr:twoCellAnchor>
    <xdr:from>
      <xdr:col>17</xdr:col>
      <xdr:colOff>252030</xdr:colOff>
      <xdr:row>3</xdr:row>
      <xdr:rowOff>129459</xdr:rowOff>
    </xdr:from>
    <xdr:to>
      <xdr:col>17</xdr:col>
      <xdr:colOff>252030</xdr:colOff>
      <xdr:row>13</xdr:row>
      <xdr:rowOff>229920</xdr:rowOff>
    </xdr:to>
    <xdr:sp>
      <xdr:nvSpPr>
        <xdr:cNvPr id="25" name="Line"/>
        <xdr:cNvSpPr/>
      </xdr:nvSpPr>
      <xdr:spPr>
        <a:xfrm flipV="1">
          <a:off x="12736130"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17</xdr:col>
      <xdr:colOff>239330</xdr:colOff>
      <xdr:row>23</xdr:row>
      <xdr:rowOff>114869</xdr:rowOff>
    </xdr:from>
    <xdr:to>
      <xdr:col>17</xdr:col>
      <xdr:colOff>239330</xdr:colOff>
      <xdr:row>33</xdr:row>
      <xdr:rowOff>215330</xdr:rowOff>
    </xdr:to>
    <xdr:sp>
      <xdr:nvSpPr>
        <xdr:cNvPr id="26" name="Line"/>
        <xdr:cNvSpPr/>
      </xdr:nvSpPr>
      <xdr:spPr>
        <a:xfrm flipV="1">
          <a:off x="12723430" y="683316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17</xdr:col>
      <xdr:colOff>235519</xdr:colOff>
      <xdr:row>43</xdr:row>
      <xdr:rowOff>196469</xdr:rowOff>
    </xdr:from>
    <xdr:to>
      <xdr:col>17</xdr:col>
      <xdr:colOff>235519</xdr:colOff>
      <xdr:row>55</xdr:row>
      <xdr:rowOff>210570</xdr:rowOff>
    </xdr:to>
    <xdr:sp>
      <xdr:nvSpPr>
        <xdr:cNvPr id="27" name="Line"/>
        <xdr:cNvSpPr/>
      </xdr:nvSpPr>
      <xdr:spPr>
        <a:xfrm flipV="1">
          <a:off x="12719619" y="12717399"/>
          <a:ext cx="1" cy="30468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241121</xdr:colOff>
      <xdr:row>0</xdr:row>
      <xdr:rowOff>0</xdr:rowOff>
    </xdr:from>
    <xdr:to>
      <xdr:col>25</xdr:col>
      <xdr:colOff>459514</xdr:colOff>
      <xdr:row>15</xdr:row>
      <xdr:rowOff>54272</xdr:rowOff>
    </xdr:to>
    <xdr:graphicFrame>
      <xdr:nvGraphicFramePr>
        <xdr:cNvPr id="28" name="2 Axis Chart"/>
        <xdr:cNvGraphicFramePr/>
      </xdr:nvGraphicFramePr>
      <xdr:xfrm>
        <a:off x="16459021" y="-14939"/>
        <a:ext cx="6441394" cy="4435774"/>
      </xdr:xfrm>
      <a:graphic xmlns:a="http://schemas.openxmlformats.org/drawingml/2006/main">
        <a:graphicData uri="http://schemas.openxmlformats.org/drawingml/2006/chart">
          <c:chart xmlns:c="http://schemas.openxmlformats.org/drawingml/2006/chart" r:id="rId4"/>
        </a:graphicData>
      </a:graphic>
    </xdr:graphicFrame>
    <xdr:clientData/>
  </xdr:twoCellAnchor>
  <xdr:twoCellAnchor>
    <xdr:from>
      <xdr:col>22</xdr:col>
      <xdr:colOff>971485</xdr:colOff>
      <xdr:row>3</xdr:row>
      <xdr:rowOff>129459</xdr:rowOff>
    </xdr:from>
    <xdr:to>
      <xdr:col>22</xdr:col>
      <xdr:colOff>971485</xdr:colOff>
      <xdr:row>13</xdr:row>
      <xdr:rowOff>229920</xdr:rowOff>
    </xdr:to>
    <xdr:sp>
      <xdr:nvSpPr>
        <xdr:cNvPr id="29" name="Line"/>
        <xdr:cNvSpPr/>
      </xdr:nvSpPr>
      <xdr:spPr>
        <a:xfrm flipV="1">
          <a:off x="19678585"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251282</xdr:colOff>
      <xdr:row>19</xdr:row>
      <xdr:rowOff>255317</xdr:rowOff>
    </xdr:from>
    <xdr:to>
      <xdr:col>25</xdr:col>
      <xdr:colOff>469675</xdr:colOff>
      <xdr:row>35</xdr:row>
      <xdr:rowOff>17490</xdr:rowOff>
    </xdr:to>
    <xdr:graphicFrame>
      <xdr:nvGraphicFramePr>
        <xdr:cNvPr id="30" name="2 Axis Chart"/>
        <xdr:cNvGraphicFramePr/>
      </xdr:nvGraphicFramePr>
      <xdr:xfrm>
        <a:off x="16469182" y="5805217"/>
        <a:ext cx="6441394" cy="4435774"/>
      </xdr:xfrm>
      <a:graphic xmlns:a="http://schemas.openxmlformats.org/drawingml/2006/main">
        <a:graphicData uri="http://schemas.openxmlformats.org/drawingml/2006/chart">
          <c:chart xmlns:c="http://schemas.openxmlformats.org/drawingml/2006/chart" r:id="rId5"/>
        </a:graphicData>
      </a:graphic>
    </xdr:graphicFrame>
    <xdr:clientData/>
  </xdr:twoCellAnchor>
  <xdr:twoCellAnchor>
    <xdr:from>
      <xdr:col>22</xdr:col>
      <xdr:colOff>958785</xdr:colOff>
      <xdr:row>23</xdr:row>
      <xdr:rowOff>114869</xdr:rowOff>
    </xdr:from>
    <xdr:to>
      <xdr:col>22</xdr:col>
      <xdr:colOff>958785</xdr:colOff>
      <xdr:row>33</xdr:row>
      <xdr:rowOff>215330</xdr:rowOff>
    </xdr:to>
    <xdr:sp>
      <xdr:nvSpPr>
        <xdr:cNvPr id="31" name="Line"/>
        <xdr:cNvSpPr/>
      </xdr:nvSpPr>
      <xdr:spPr>
        <a:xfrm flipV="1">
          <a:off x="19665885" y="683316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241121</xdr:colOff>
      <xdr:row>40</xdr:row>
      <xdr:rowOff>25400</xdr:rowOff>
    </xdr:from>
    <xdr:to>
      <xdr:col>25</xdr:col>
      <xdr:colOff>459514</xdr:colOff>
      <xdr:row>57</xdr:row>
      <xdr:rowOff>86022</xdr:rowOff>
    </xdr:to>
    <xdr:graphicFrame>
      <xdr:nvGraphicFramePr>
        <xdr:cNvPr id="32" name="2 Axis Chart"/>
        <xdr:cNvGraphicFramePr/>
      </xdr:nvGraphicFramePr>
      <xdr:xfrm>
        <a:off x="16459021" y="11709400"/>
        <a:ext cx="6441394" cy="4435773"/>
      </xdr:xfrm>
      <a:graphic xmlns:a="http://schemas.openxmlformats.org/drawingml/2006/main">
        <a:graphicData uri="http://schemas.openxmlformats.org/drawingml/2006/chart">
          <c:chart xmlns:c="http://schemas.openxmlformats.org/drawingml/2006/chart" r:id="rId6"/>
        </a:graphicData>
      </a:graphic>
    </xdr:graphicFrame>
    <xdr:clientData/>
  </xdr:twoCellAnchor>
  <xdr:twoCellAnchor>
    <xdr:from>
      <xdr:col>22</xdr:col>
      <xdr:colOff>954975</xdr:colOff>
      <xdr:row>43</xdr:row>
      <xdr:rowOff>209169</xdr:rowOff>
    </xdr:from>
    <xdr:to>
      <xdr:col>22</xdr:col>
      <xdr:colOff>954975</xdr:colOff>
      <xdr:row>55</xdr:row>
      <xdr:rowOff>197870</xdr:rowOff>
    </xdr:to>
    <xdr:sp>
      <xdr:nvSpPr>
        <xdr:cNvPr id="33" name="Line"/>
        <xdr:cNvSpPr/>
      </xdr:nvSpPr>
      <xdr:spPr>
        <a:xfrm flipV="1">
          <a:off x="19662075" y="1273009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14</xdr:col>
      <xdr:colOff>1071193</xdr:colOff>
      <xdr:row>15</xdr:row>
      <xdr:rowOff>14720</xdr:rowOff>
    </xdr:from>
    <xdr:to>
      <xdr:col>19</xdr:col>
      <xdr:colOff>578133</xdr:colOff>
      <xdr:row>19</xdr:row>
      <xdr:rowOff>82967</xdr:rowOff>
    </xdr:to>
    <xdr:sp>
      <xdr:nvSpPr>
        <xdr:cNvPr id="34" name="All 55 stations are Adelaide, Alice Springs, Birdsville, Bourke, Burketown, Cairns, Camooweal, Canberra, Cape Borda, Cape Otway, Carnarvon, Ceduna, Cobar, Cunderdin, Darwin, Deniliquin, Eucla, Forrest, Gabo Island, Gayndah, Geraldton, Giles, Grove, Halls"/>
        <xdr:cNvSpPr txBox="1"/>
      </xdr:nvSpPr>
      <xdr:spPr>
        <a:xfrm>
          <a:off x="9821493" y="4396220"/>
          <a:ext cx="5729941" cy="1236648"/>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All 55 stations are Adelaide, Alice Springs, Birdsville, Bourke, Burketown, Cairns, Camooweal, Canberra, Cape Borda, Cape Otway, Carnarvon, Ceduna, Cobar, Cunderdin, Darwin, Deniliquin, Eucla, Forrest, Gabo Island, Gayndah, Geraldton, Giles, Grove, Halls Creek, Kalgoorlie, Kalumburu, Learmonth, Marble Bar, Meekatharra, Mildura, Morawa, Mt Gambier, Normanton, Nowra, Oodnadatta, Palmerville, Perth, Port Lincoln, Rabbit Flat, Richmond NSW, Richmond Qld, Robe, Rutherglen, Sale, Scone, Snowtown, St George, Townsville, Vic River Downs, Wagga Wagga, Walgett, Wandering, Wilcannia, Williamtown, Woomera</a:t>
          </a:r>
        </a:p>
      </xdr:txBody>
    </xdr:sp>
    <xdr:clientData/>
  </xdr:twoCellAnchor>
  <xdr:twoCellAnchor>
    <xdr:from>
      <xdr:col>20</xdr:col>
      <xdr:colOff>634936</xdr:colOff>
      <xdr:row>15</xdr:row>
      <xdr:rowOff>14898</xdr:rowOff>
    </xdr:from>
    <xdr:to>
      <xdr:col>25</xdr:col>
      <xdr:colOff>143446</xdr:colOff>
      <xdr:row>19</xdr:row>
      <xdr:rowOff>83145</xdr:rowOff>
    </xdr:to>
    <xdr:sp>
      <xdr:nvSpPr>
        <xdr:cNvPr id="35" name="All 55 stations are Adelaide, Alice Springs, Birdsville, Bourke, Burketown, Cairns, Camooweal, Canberra, Cape Borda, Cape Otway, Carnarvon, Ceduna, Cobar, Cunderdin, Darwin, Deniliquin, Eucla, Forrest, Gabo Island, Gayndah, Geraldton, Giles, Grove, Halls"/>
        <xdr:cNvSpPr txBox="1"/>
      </xdr:nvSpPr>
      <xdr:spPr>
        <a:xfrm>
          <a:off x="16852836" y="4396398"/>
          <a:ext cx="5731511" cy="1236648"/>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All 55 stations are Adelaide, Alice Springs, Birdsville, Bourke, Burketown, Cairns, Camooweal, Canberra, Cape Borda, Cape Otway, Carnarvon, Ceduna, Cobar, Cunderdin, Darwin, Deniliquin, Eucla, Forrest, Gabo Island, Gayndah, Geraldton, Giles, Grove, Halls Creek, Kalgoorlie, Kalumburu, Learmonth, Marble Bar, Meekatharra, Mildura, Morawa, Mt Gambier, Normanton, Nowra, Oodnadatta, Palmerville, Perth, Port Lincoln, Rabbit Flat, Richmond NSW, Richmond Qld, Robe, Rutherglen, Sale, Scone, Snowtown, St George, Townsville, Vic River Downs, Wagga Wagga, Walgett, Wandering, Wilcannia, Williamtown, Woomera</a:t>
          </a:r>
        </a:p>
      </xdr:txBody>
    </xdr:sp>
    <xdr:clientData/>
  </xdr:twoCellAnchor>
  <xdr:twoCellAnchor>
    <xdr:from>
      <xdr:col>14</xdr:col>
      <xdr:colOff>1067370</xdr:colOff>
      <xdr:row>35</xdr:row>
      <xdr:rowOff>26</xdr:rowOff>
    </xdr:from>
    <xdr:to>
      <xdr:col>19</xdr:col>
      <xdr:colOff>575880</xdr:colOff>
      <xdr:row>39</xdr:row>
      <xdr:rowOff>68273</xdr:rowOff>
    </xdr:to>
    <xdr:sp>
      <xdr:nvSpPr>
        <xdr:cNvPr id="36" name="All 55 stations are Adelaide, Alice Springs, Birdsville, Bourke, Burketown, Cairns, Camooweal, Canberra, Cape Borda, Cape Otway, Carnarvon, Ceduna, Cobar, Cunderdin, Darwin, Deniliquin, Eucla, Forrest, Gabo Island, Gayndah, Geraldton, Giles, Grove, Halls"/>
        <xdr:cNvSpPr txBox="1"/>
      </xdr:nvSpPr>
      <xdr:spPr>
        <a:xfrm>
          <a:off x="9817670" y="10223526"/>
          <a:ext cx="5731511" cy="1236648"/>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All 55 stations are Adelaide, Alice Springs, Birdsville, Bourke, Burketown, Cairns, Camooweal, Canberra, Cape Borda, Cape Otway, Carnarvon, Ceduna, Cobar, Cunderdin, Darwin, Deniliquin, Eucla, Forrest, Gabo Island, Gayndah, Geraldton, Giles, Grove, Halls Creek, Kalgoorlie, Kalumburu, Learmonth, Marble Bar, Meekatharra, Mildura, Morawa, Mt Gambier, Normanton, Nowra, Oodnadatta, Palmerville, Perth, Port Lincoln, Rabbit Flat, Richmond NSW, Richmond Qld, Robe, Rutherglen, Sale, Scone, Snowtown, St George, Townsville, Vic River Downs, Wagga Wagga, Walgett, Wandering, Wilcannia, Williamtown, Woomera</a:t>
          </a:r>
        </a:p>
      </xdr:txBody>
    </xdr:sp>
    <xdr:clientData/>
  </xdr:twoCellAnchor>
  <xdr:twoCellAnchor>
    <xdr:from>
      <xdr:col>20</xdr:col>
      <xdr:colOff>647636</xdr:colOff>
      <xdr:row>34</xdr:row>
      <xdr:rowOff>285154</xdr:rowOff>
    </xdr:from>
    <xdr:to>
      <xdr:col>25</xdr:col>
      <xdr:colOff>156146</xdr:colOff>
      <xdr:row>39</xdr:row>
      <xdr:rowOff>61301</xdr:rowOff>
    </xdr:to>
    <xdr:sp>
      <xdr:nvSpPr>
        <xdr:cNvPr id="37" name="All 55 stations are Adelaide, Alice Springs, Birdsville, Bourke, Burketown, Cairns, Camooweal, Canberra, Cape Borda, Cape Otway, Carnarvon, Ceduna, Cobar, Cunderdin, Darwin, Deniliquin, Eucla, Forrest, Gabo Island, Gayndah, Geraldton, Giles, Grove, Halls"/>
        <xdr:cNvSpPr txBox="1"/>
      </xdr:nvSpPr>
      <xdr:spPr>
        <a:xfrm>
          <a:off x="16865536" y="10216554"/>
          <a:ext cx="5731511" cy="1236648"/>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All 55 stations are Adelaide, Alice Springs, Birdsville, Bourke, Burketown, Cairns, Camooweal, Canberra, Cape Borda, Cape Otway, Carnarvon, Ceduna, Cobar, Cunderdin, Darwin, Deniliquin, Eucla, Forrest, Gabo Island, Gayndah, Geraldton, Giles, Grove, Halls Creek, Kalgoorlie, Kalumburu, Learmonth, Marble Bar, Meekatharra, Mildura, Morawa, Mt Gambier, Normanton, Nowra, Oodnadatta, Palmerville, Perth, Port Lincoln, Rabbit Flat, Richmond NSW, Richmond Qld, Robe, Rutherglen, Sale, Scone, Snowtown, St George, Townsville, Vic River Downs, Wagga Wagga, Walgett, Wandering, Wilcannia, Williamtown, Woomera</a:t>
          </a:r>
        </a:p>
      </xdr:txBody>
    </xdr:sp>
    <xdr:clientData/>
  </xdr:twoCellAnchor>
  <xdr:twoCellAnchor>
    <xdr:from>
      <xdr:col>14</xdr:col>
      <xdr:colOff>1082611</xdr:colOff>
      <xdr:row>57</xdr:row>
      <xdr:rowOff>81260</xdr:rowOff>
    </xdr:from>
    <xdr:to>
      <xdr:col>19</xdr:col>
      <xdr:colOff>591121</xdr:colOff>
      <xdr:row>62</xdr:row>
      <xdr:rowOff>54257</xdr:rowOff>
    </xdr:to>
    <xdr:sp>
      <xdr:nvSpPr>
        <xdr:cNvPr id="38" name="All 53 stations are Adelaide, Alice Springs, Birdsville, Bourke, Burketown, Cairns, Camooweal, Canberra, Cape Borda, Cape Otway, Carnarvon, Ceduna, Cobar, Cunderdin, Darwin, Deniliquin, Eucla, Forrest, Gabo Island, Gayndah, Geraldton, Giles, Grove, Halls"/>
        <xdr:cNvSpPr txBox="1"/>
      </xdr:nvSpPr>
      <xdr:spPr>
        <a:xfrm>
          <a:off x="9832911" y="16140410"/>
          <a:ext cx="5731511" cy="1236648"/>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All 53 stations are Adelaide, Alice Springs, Birdsville, Bourke, Burketown, Cairns, Camooweal, Canberra, Cape Borda, Cape Otway, Carnarvon, Ceduna, Cobar, Cunderdin, Darwin, Deniliquin, Eucla, Forrest, Gabo Island, Gayndah, Geraldton, Giles, Grove, Halls Creek, Kalgoorlie, Kalumburu, Learmonth, Marble Bar, Meekatharra, Mildura, Morawa, Mt Gambier, Normanton, Nowra, Oodnadatta, Palmerville, Perth, Port Lincoln, Rabbit Flat, Richmond NSW, Richmond Qld, Robe, Rutherglen, Sale, Scone, Snowtown, St George, Townsville, Vic River Downs, Wagga Wagga, Walgett, Wandering, Wilcannia, Williamtown, Woomera</a:t>
          </a:r>
        </a:p>
      </xdr:txBody>
    </xdr:sp>
    <xdr:clientData/>
  </xdr:twoCellAnchor>
  <xdr:twoCellAnchor>
    <xdr:from>
      <xdr:col>20</xdr:col>
      <xdr:colOff>637475</xdr:colOff>
      <xdr:row>57</xdr:row>
      <xdr:rowOff>74288</xdr:rowOff>
    </xdr:from>
    <xdr:to>
      <xdr:col>25</xdr:col>
      <xdr:colOff>145985</xdr:colOff>
      <xdr:row>62</xdr:row>
      <xdr:rowOff>47285</xdr:rowOff>
    </xdr:to>
    <xdr:sp>
      <xdr:nvSpPr>
        <xdr:cNvPr id="39" name="All 53 stations are Adelaide, Alice Springs, Birdsville, Bourke, Burketown, Cairns, Camooweal, Canberra, Cape Borda, Cape Otway, Carnarvon, Ceduna, Cobar, Cunderdin, Darwin, Deniliquin, Eucla, Forrest, Gabo Island, Gayndah, Geraldton, Giles, Grove, Halls"/>
        <xdr:cNvSpPr txBox="1"/>
      </xdr:nvSpPr>
      <xdr:spPr>
        <a:xfrm>
          <a:off x="16855375" y="16133438"/>
          <a:ext cx="5731511" cy="1236648"/>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All 53 stations are Adelaide, Alice Springs, Birdsville, Bourke, Burketown, Cairns, Camooweal, Canberra, Cape Borda, Cape Otway, Carnarvon, Ceduna, Cobar, Cunderdin, Darwin, Deniliquin, Eucla, Forrest, Gabo Island, Gayndah, Geraldton, Giles, Grove, Halls Creek, Kalgoorlie, Kalumburu, Learmonth, Marble Bar, Meekatharra, Mildura, Morawa, Mt Gambier, Normanton, Nowra, Oodnadatta, Palmerville, Perth, Port Lincoln, Rabbit Flat, Richmond NSW, Richmond Qld, Robe, Rutherglen, Sale, Scone, Snowtown, St George, Townsville, Vic River Downs, Wagga Wagga, Walgett, Wandering, Wilcannia, Williamtown, Woomera</a:t>
          </a:r>
        </a:p>
      </xdr:txBody>
    </xdr:sp>
    <xdr:clientData/>
  </xdr:twoCellAnchor>
  <xdr:twoCellAnchor>
    <xdr:from>
      <xdr:col>20</xdr:col>
      <xdr:colOff>862952</xdr:colOff>
      <xdr:row>3</xdr:row>
      <xdr:rowOff>24080</xdr:rowOff>
    </xdr:from>
    <xdr:to>
      <xdr:col>22</xdr:col>
      <xdr:colOff>912784</xdr:colOff>
      <xdr:row>7</xdr:row>
      <xdr:rowOff>106454</xdr:rowOff>
    </xdr:to>
    <xdr:sp>
      <xdr:nvSpPr>
        <xdr:cNvPr id="40" name="5 years before AWS : # 30.91 / 4.61C…"/>
        <xdr:cNvSpPr txBox="1"/>
      </xdr:nvSpPr>
      <xdr:spPr>
        <a:xfrm>
          <a:off x="17080851" y="900380"/>
          <a:ext cx="2539034" cy="125077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30.91 / </a:t>
          </a:r>
          <a:r>
            <a:rPr b="0" baseline="0" cap="none" i="0" spc="0" strike="noStrike" sz="1100" u="none">
              <a:solidFill>
                <a:schemeClr val="accent1">
                  <a:lumOff val="-13575"/>
                </a:schemeClr>
              </a:solidFill>
              <a:uFillTx/>
              <a:latin typeface="Arial"/>
              <a:ea typeface="Arial"/>
              <a:cs typeface="Arial"/>
              <a:sym typeface="Arial"/>
            </a:rPr>
            <a:t>4.61C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38.00 / </a:t>
          </a:r>
          <a:r>
            <a:rPr b="0" baseline="0" cap="none" i="0" spc="0" strike="noStrike" sz="1100" u="none">
              <a:solidFill>
                <a:schemeClr val="accent1">
                  <a:lumOff val="-13575"/>
                </a:schemeClr>
              </a:solidFill>
              <a:uFillTx/>
              <a:latin typeface="Arial"/>
              <a:ea typeface="Arial"/>
              <a:cs typeface="Arial"/>
              <a:sym typeface="Arial"/>
            </a:rPr>
            <a:t>4.55C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22.9%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0.06C decrease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30.77 / </a:t>
          </a:r>
          <a:r>
            <a:rPr b="0" baseline="0" cap="none" i="0" spc="0" strike="noStrike" sz="1100" u="none">
              <a:solidFill>
                <a:schemeClr val="accent1">
                  <a:lumOff val="-13575"/>
                </a:schemeClr>
              </a:solidFill>
              <a:uFillTx/>
              <a:latin typeface="Arial"/>
              <a:ea typeface="Arial"/>
              <a:cs typeface="Arial"/>
              <a:sym typeface="Arial"/>
            </a:rPr>
            <a:t>4.67C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38.79 / </a:t>
          </a:r>
          <a:r>
            <a:rPr b="0" baseline="0" cap="none" i="0" spc="0" strike="noStrike" sz="1100" u="none">
              <a:solidFill>
                <a:schemeClr val="accent1">
                  <a:lumOff val="-13575"/>
                </a:schemeClr>
              </a:solidFill>
              <a:uFillTx/>
              <a:latin typeface="Arial"/>
              <a:ea typeface="Arial"/>
              <a:cs typeface="Arial"/>
              <a:sym typeface="Arial"/>
            </a:rPr>
            <a:t>4.55C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26.1%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0.12C decrease</a:t>
          </a:r>
        </a:p>
      </xdr:txBody>
    </xdr:sp>
    <xdr:clientData/>
  </xdr:twoCellAnchor>
  <xdr:twoCellAnchor>
    <xdr:from>
      <xdr:col>14</xdr:col>
      <xdr:colOff>1168970</xdr:colOff>
      <xdr:row>3</xdr:row>
      <xdr:rowOff>20027</xdr:rowOff>
    </xdr:from>
    <xdr:to>
      <xdr:col>16</xdr:col>
      <xdr:colOff>1218803</xdr:colOff>
      <xdr:row>7</xdr:row>
      <xdr:rowOff>102401</xdr:rowOff>
    </xdr:to>
    <xdr:sp>
      <xdr:nvSpPr>
        <xdr:cNvPr id="41" name="5 years before AWS : # 30.51 / 4.74C…"/>
        <xdr:cNvSpPr txBox="1"/>
      </xdr:nvSpPr>
      <xdr:spPr>
        <a:xfrm>
          <a:off x="9919270" y="896327"/>
          <a:ext cx="2539034" cy="125077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30.51 / </a:t>
          </a:r>
          <a:r>
            <a:rPr b="0" baseline="0" cap="none" i="0" spc="0" strike="noStrike" sz="1100" u="none">
              <a:solidFill>
                <a:schemeClr val="accent1">
                  <a:lumOff val="-13575"/>
                </a:schemeClr>
              </a:solidFill>
              <a:uFillTx/>
              <a:latin typeface="Arial"/>
              <a:ea typeface="Arial"/>
              <a:cs typeface="Arial"/>
              <a:sym typeface="Arial"/>
            </a:rPr>
            <a:t>4.74C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39.18 / </a:t>
          </a:r>
          <a:r>
            <a:rPr b="0" baseline="0" cap="none" i="0" spc="0" strike="noStrike" sz="1100" u="none">
              <a:solidFill>
                <a:schemeClr val="accent1">
                  <a:lumOff val="-13575"/>
                </a:schemeClr>
              </a:solidFill>
              <a:uFillTx/>
              <a:latin typeface="Arial"/>
              <a:ea typeface="Arial"/>
              <a:cs typeface="Arial"/>
              <a:sym typeface="Arial"/>
            </a:rPr>
            <a:t>4.58C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28.4%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0.16C decrease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30.60 / </a:t>
          </a:r>
          <a:r>
            <a:rPr b="0" baseline="0" cap="none" i="0" spc="0" strike="noStrike" sz="1100" u="none">
              <a:solidFill>
                <a:schemeClr val="accent1">
                  <a:lumOff val="-13575"/>
                </a:schemeClr>
              </a:solidFill>
              <a:uFillTx/>
              <a:latin typeface="Arial"/>
              <a:ea typeface="Arial"/>
              <a:cs typeface="Arial"/>
              <a:sym typeface="Arial"/>
            </a:rPr>
            <a:t>4.74C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40.08 / </a:t>
          </a:r>
          <a:r>
            <a:rPr b="0" baseline="0" cap="none" i="0" spc="0" strike="noStrike" sz="1100" u="none">
              <a:solidFill>
                <a:schemeClr val="accent1">
                  <a:lumOff val="-13575"/>
                </a:schemeClr>
              </a:solidFill>
              <a:uFillTx/>
              <a:latin typeface="Arial"/>
              <a:ea typeface="Arial"/>
              <a:cs typeface="Arial"/>
              <a:sym typeface="Arial"/>
            </a:rPr>
            <a:t>4.54C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31.0%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0.20C decrease</a:t>
          </a:r>
        </a:p>
      </xdr:txBody>
    </xdr:sp>
    <xdr:clientData/>
  </xdr:twoCellAnchor>
  <xdr:twoCellAnchor>
    <xdr:from>
      <xdr:col>15</xdr:col>
      <xdr:colOff>11665</xdr:colOff>
      <xdr:row>22</xdr:row>
      <xdr:rowOff>288805</xdr:rowOff>
    </xdr:from>
    <xdr:to>
      <xdr:col>17</xdr:col>
      <xdr:colOff>61498</xdr:colOff>
      <xdr:row>27</xdr:row>
      <xdr:rowOff>79079</xdr:rowOff>
    </xdr:to>
    <xdr:sp>
      <xdr:nvSpPr>
        <xdr:cNvPr id="42" name="5 years before AWS : # 14.45 / 3.61C…"/>
        <xdr:cNvSpPr txBox="1"/>
      </xdr:nvSpPr>
      <xdr:spPr>
        <a:xfrm>
          <a:off x="10006565" y="6715005"/>
          <a:ext cx="2539034" cy="125077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14.45 / </a:t>
          </a:r>
          <a:r>
            <a:rPr b="0" baseline="0" cap="none" i="0" spc="0" strike="noStrike" sz="1100" u="none">
              <a:solidFill>
                <a:schemeClr val="accent1">
                  <a:lumOff val="-13575"/>
                </a:schemeClr>
              </a:solidFill>
              <a:uFillTx/>
              <a:latin typeface="Arial"/>
              <a:ea typeface="Arial"/>
              <a:cs typeface="Arial"/>
              <a:sym typeface="Arial"/>
            </a:rPr>
            <a:t>3.61C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20.28 / </a:t>
          </a:r>
          <a:r>
            <a:rPr b="0" baseline="0" cap="none" i="0" spc="0" strike="noStrike" sz="1100" u="none">
              <a:solidFill>
                <a:schemeClr val="accent1">
                  <a:lumOff val="-13575"/>
                </a:schemeClr>
              </a:solidFill>
              <a:uFillTx/>
              <a:latin typeface="Arial"/>
              <a:ea typeface="Arial"/>
              <a:cs typeface="Arial"/>
              <a:sym typeface="Arial"/>
            </a:rPr>
            <a:t>3.50C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40.3%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0.11C decrease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14.52 / </a:t>
          </a:r>
          <a:r>
            <a:rPr b="0" baseline="0" cap="none" i="0" spc="0" strike="noStrike" sz="1100" u="none">
              <a:solidFill>
                <a:schemeClr val="accent1">
                  <a:lumOff val="-13575"/>
                </a:schemeClr>
              </a:solidFill>
              <a:uFillTx/>
              <a:latin typeface="Arial"/>
              <a:ea typeface="Arial"/>
              <a:cs typeface="Arial"/>
              <a:sym typeface="Arial"/>
            </a:rPr>
            <a:t>3.58C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21.04 / </a:t>
          </a:r>
          <a:r>
            <a:rPr b="0" baseline="0" cap="none" i="0" spc="0" strike="noStrike" sz="1100" u="none">
              <a:solidFill>
                <a:schemeClr val="accent1">
                  <a:lumOff val="-13575"/>
                </a:schemeClr>
              </a:solidFill>
              <a:uFillTx/>
              <a:latin typeface="Arial"/>
              <a:ea typeface="Arial"/>
              <a:cs typeface="Arial"/>
              <a:sym typeface="Arial"/>
            </a:rPr>
            <a:t>3.44C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44.9%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0.14C decrease</a:t>
          </a:r>
        </a:p>
      </xdr:txBody>
    </xdr:sp>
    <xdr:clientData/>
  </xdr:twoCellAnchor>
  <xdr:twoCellAnchor>
    <xdr:from>
      <xdr:col>15</xdr:col>
      <xdr:colOff>1505</xdr:colOff>
      <xdr:row>43</xdr:row>
      <xdr:rowOff>111459</xdr:rowOff>
    </xdr:from>
    <xdr:to>
      <xdr:col>16</xdr:col>
      <xdr:colOff>1220835</xdr:colOff>
      <xdr:row>48</xdr:row>
      <xdr:rowOff>98583</xdr:rowOff>
    </xdr:to>
    <xdr:sp>
      <xdr:nvSpPr>
        <xdr:cNvPr id="43" name="5 years before AWS : # 2.63 / 1.86C…"/>
        <xdr:cNvSpPr txBox="1"/>
      </xdr:nvSpPr>
      <xdr:spPr>
        <a:xfrm>
          <a:off x="9996405" y="12632389"/>
          <a:ext cx="2463931" cy="125077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2.63 / </a:t>
          </a:r>
          <a:r>
            <a:rPr b="0" baseline="0" cap="none" i="0" spc="0" strike="noStrike" sz="1100" u="none">
              <a:solidFill>
                <a:schemeClr val="accent1">
                  <a:lumOff val="-13575"/>
                </a:schemeClr>
              </a:solidFill>
              <a:uFillTx/>
              <a:latin typeface="Arial"/>
              <a:ea typeface="Arial"/>
              <a:cs typeface="Arial"/>
              <a:sym typeface="Arial"/>
            </a:rPr>
            <a:t>1.86C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4.02 / </a:t>
          </a:r>
          <a:r>
            <a:rPr b="0" baseline="0" cap="none" i="0" spc="0" strike="noStrike" sz="1100" u="none">
              <a:solidFill>
                <a:schemeClr val="accent1">
                  <a:lumOff val="-13575"/>
                </a:schemeClr>
              </a:solidFill>
              <a:uFillTx/>
              <a:latin typeface="Arial"/>
              <a:ea typeface="Arial"/>
              <a:cs typeface="Arial"/>
              <a:sym typeface="Arial"/>
            </a:rPr>
            <a:t>1.75C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52.9%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0.11C decrease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2.60 / </a:t>
          </a:r>
          <a:r>
            <a:rPr b="0" baseline="0" cap="none" i="0" spc="0" strike="noStrike" sz="1100" u="none">
              <a:solidFill>
                <a:schemeClr val="accent1">
                  <a:lumOff val="-13575"/>
                </a:schemeClr>
              </a:solidFill>
              <a:uFillTx/>
              <a:latin typeface="Arial"/>
              <a:ea typeface="Arial"/>
              <a:cs typeface="Arial"/>
              <a:sym typeface="Arial"/>
            </a:rPr>
            <a:t>1.60C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4.44 / </a:t>
          </a:r>
          <a:r>
            <a:rPr b="0" baseline="0" cap="none" i="0" spc="0" strike="noStrike" sz="1100" u="none">
              <a:solidFill>
                <a:schemeClr val="accent1">
                  <a:lumOff val="-13575"/>
                </a:schemeClr>
              </a:solidFill>
              <a:uFillTx/>
              <a:latin typeface="Arial"/>
              <a:ea typeface="Arial"/>
              <a:cs typeface="Arial"/>
              <a:sym typeface="Arial"/>
            </a:rPr>
            <a:t>1.60C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70.8%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no change</a:t>
          </a:r>
        </a:p>
      </xdr:txBody>
    </xdr:sp>
    <xdr:clientData/>
  </xdr:twoCellAnchor>
  <xdr:twoCellAnchor>
    <xdr:from>
      <xdr:col>20</xdr:col>
      <xdr:colOff>649205</xdr:colOff>
      <xdr:row>23</xdr:row>
      <xdr:rowOff>9354</xdr:rowOff>
    </xdr:from>
    <xdr:to>
      <xdr:col>22</xdr:col>
      <xdr:colOff>699037</xdr:colOff>
      <xdr:row>27</xdr:row>
      <xdr:rowOff>91728</xdr:rowOff>
    </xdr:to>
    <xdr:sp>
      <xdr:nvSpPr>
        <xdr:cNvPr id="44" name="5 years before AWS : # 14.79 / 3.51C…"/>
        <xdr:cNvSpPr txBox="1"/>
      </xdr:nvSpPr>
      <xdr:spPr>
        <a:xfrm>
          <a:off x="16867105" y="6727654"/>
          <a:ext cx="2539033" cy="125077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14.79 / </a:t>
          </a:r>
          <a:r>
            <a:rPr b="0" baseline="0" cap="none" i="0" spc="0" strike="noStrike" sz="1100" u="none">
              <a:solidFill>
                <a:schemeClr val="accent1">
                  <a:lumOff val="-13575"/>
                </a:schemeClr>
              </a:solidFill>
              <a:uFillTx/>
              <a:latin typeface="Arial"/>
              <a:ea typeface="Arial"/>
              <a:cs typeface="Arial"/>
              <a:sym typeface="Arial"/>
            </a:rPr>
            <a:t>3.51C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19.91 / </a:t>
          </a:r>
          <a:r>
            <a:rPr b="0" baseline="0" cap="none" i="0" spc="0" strike="noStrike" sz="1100" u="none">
              <a:solidFill>
                <a:schemeClr val="accent1">
                  <a:lumOff val="-13575"/>
                </a:schemeClr>
              </a:solidFill>
              <a:uFillTx/>
              <a:latin typeface="Arial"/>
              <a:ea typeface="Arial"/>
              <a:cs typeface="Arial"/>
              <a:sym typeface="Arial"/>
            </a:rPr>
            <a:t>3.49C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34.6%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0.02C decrease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14.69 / </a:t>
          </a:r>
          <a:r>
            <a:rPr b="0" baseline="0" cap="none" i="0" spc="0" strike="noStrike" sz="1100" u="none">
              <a:solidFill>
                <a:schemeClr val="accent1">
                  <a:lumOff val="-13575"/>
                </a:schemeClr>
              </a:solidFill>
              <a:uFillTx/>
              <a:latin typeface="Arial"/>
              <a:ea typeface="Arial"/>
              <a:cs typeface="Arial"/>
              <a:sym typeface="Arial"/>
            </a:rPr>
            <a:t>3.58C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20.25 / </a:t>
          </a:r>
          <a:r>
            <a:rPr b="0" baseline="0" cap="none" i="0" spc="0" strike="noStrike" sz="1100" u="none">
              <a:solidFill>
                <a:schemeClr val="accent1">
                  <a:lumOff val="-13575"/>
                </a:schemeClr>
              </a:solidFill>
              <a:uFillTx/>
              <a:latin typeface="Arial"/>
              <a:ea typeface="Arial"/>
              <a:cs typeface="Arial"/>
              <a:sym typeface="Arial"/>
            </a:rPr>
            <a:t>3.48C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37.8%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0.10C decrease</a:t>
          </a:r>
        </a:p>
      </xdr:txBody>
    </xdr:sp>
    <xdr:clientData/>
  </xdr:twoCellAnchor>
  <xdr:twoCellAnchor>
    <xdr:from>
      <xdr:col>20</xdr:col>
      <xdr:colOff>778744</xdr:colOff>
      <xdr:row>43</xdr:row>
      <xdr:rowOff>111459</xdr:rowOff>
    </xdr:from>
    <xdr:to>
      <xdr:col>22</xdr:col>
      <xdr:colOff>763843</xdr:colOff>
      <xdr:row>48</xdr:row>
      <xdr:rowOff>98583</xdr:rowOff>
    </xdr:to>
    <xdr:sp>
      <xdr:nvSpPr>
        <xdr:cNvPr id="45" name="5 years before AWS : # 2.75 / 1.76C…"/>
        <xdr:cNvSpPr txBox="1"/>
      </xdr:nvSpPr>
      <xdr:spPr>
        <a:xfrm>
          <a:off x="16996644" y="12632389"/>
          <a:ext cx="2474300" cy="125077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2.75 / </a:t>
          </a:r>
          <a:r>
            <a:rPr b="0" baseline="0" cap="none" i="0" spc="0" strike="noStrike" sz="1100" u="none">
              <a:solidFill>
                <a:schemeClr val="accent1">
                  <a:lumOff val="-13575"/>
                </a:schemeClr>
              </a:solidFill>
              <a:uFillTx/>
              <a:latin typeface="Arial"/>
              <a:ea typeface="Arial"/>
              <a:cs typeface="Arial"/>
              <a:sym typeface="Arial"/>
            </a:rPr>
            <a:t>1.76C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4.17 / </a:t>
          </a:r>
          <a:r>
            <a:rPr b="0" baseline="0" cap="none" i="0" spc="0" strike="noStrike" sz="1100" u="none">
              <a:solidFill>
                <a:schemeClr val="accent1">
                  <a:lumOff val="-13575"/>
                </a:schemeClr>
              </a:solidFill>
              <a:uFillTx/>
              <a:latin typeface="Arial"/>
              <a:ea typeface="Arial"/>
              <a:cs typeface="Arial"/>
              <a:sym typeface="Arial"/>
            </a:rPr>
            <a:t>1.68C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51.6%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0.08C decrease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2.71 / </a:t>
          </a:r>
          <a:r>
            <a:rPr b="0" baseline="0" cap="none" i="0" spc="0" strike="noStrike" sz="1100" u="none">
              <a:solidFill>
                <a:schemeClr val="accent1">
                  <a:lumOff val="-13575"/>
                </a:schemeClr>
              </a:solidFill>
              <a:uFillTx/>
              <a:latin typeface="Arial"/>
              <a:ea typeface="Arial"/>
              <a:cs typeface="Arial"/>
              <a:sym typeface="Arial"/>
            </a:rPr>
            <a:t>1.76C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4.22 / </a:t>
          </a:r>
          <a:r>
            <a:rPr b="0" baseline="0" cap="none" i="0" spc="0" strike="noStrike" sz="1100" u="none">
              <a:solidFill>
                <a:schemeClr val="accent1">
                  <a:lumOff val="-13575"/>
                </a:schemeClr>
              </a:solidFill>
              <a:uFillTx/>
              <a:latin typeface="Arial"/>
              <a:ea typeface="Arial"/>
              <a:cs typeface="Arial"/>
              <a:sym typeface="Arial"/>
            </a:rPr>
            <a:t>1.65C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55.7%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0.11C decrease</a:t>
          </a:r>
        </a:p>
      </xdr:txBody>
    </xdr:sp>
    <xdr:clientData/>
  </xdr:twoCellAnchor>
  <xdr:twoCellAnchor>
    <xdr:from>
      <xdr:col>17</xdr:col>
      <xdr:colOff>513016</xdr:colOff>
      <xdr:row>42</xdr:row>
      <xdr:rowOff>229949</xdr:rowOff>
    </xdr:from>
    <xdr:to>
      <xdr:col>19</xdr:col>
      <xdr:colOff>339102</xdr:colOff>
      <xdr:row>46</xdr:row>
      <xdr:rowOff>31654</xdr:rowOff>
    </xdr:to>
    <xdr:sp>
      <xdr:nvSpPr>
        <xdr:cNvPr id="46" name="53 stations as two have no 1st percentiles before or after AWS installation and cannot be compared"/>
        <xdr:cNvSpPr txBox="1"/>
      </xdr:nvSpPr>
      <xdr:spPr>
        <a:xfrm>
          <a:off x="12997116" y="12498149"/>
          <a:ext cx="2315287" cy="812626"/>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53 stations as two have no 1st percentiles before or after AWS installation and cannot be compared</a:t>
          </a:r>
        </a:p>
      </xdr:txBody>
    </xdr:sp>
    <xdr:clientData/>
  </xdr:twoCellAnchor>
</xdr:wsDr>
</file>

<file path=xl/drawings/drawing2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143052</xdr:colOff>
      <xdr:row>14</xdr:row>
      <xdr:rowOff>197192</xdr:rowOff>
    </xdr:to>
    <xdr:graphicFrame>
      <xdr:nvGraphicFramePr>
        <xdr:cNvPr id="141" name="2 Axis Chart"/>
        <xdr:cNvGraphicFramePr/>
      </xdr:nvGraphicFramePr>
      <xdr:xfrm>
        <a:off x="17273730" y="118802"/>
        <a:ext cx="661832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141368</xdr:colOff>
      <xdr:row>31</xdr:row>
      <xdr:rowOff>223724</xdr:rowOff>
    </xdr:to>
    <xdr:graphicFrame>
      <xdr:nvGraphicFramePr>
        <xdr:cNvPr id="142"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141368</xdr:colOff>
      <xdr:row>48</xdr:row>
      <xdr:rowOff>237486</xdr:rowOff>
    </xdr:to>
    <xdr:graphicFrame>
      <xdr:nvGraphicFramePr>
        <xdr:cNvPr id="143"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1102690</xdr:colOff>
      <xdr:row>0</xdr:row>
      <xdr:rowOff>118802</xdr:rowOff>
    </xdr:from>
    <xdr:to>
      <xdr:col>29</xdr:col>
      <xdr:colOff>76865</xdr:colOff>
      <xdr:row>14</xdr:row>
      <xdr:rowOff>197192</xdr:rowOff>
    </xdr:to>
    <xdr:graphicFrame>
      <xdr:nvGraphicFramePr>
        <xdr:cNvPr id="145" name="2 Axis Chart"/>
        <xdr:cNvGraphicFramePr/>
      </xdr:nvGraphicFramePr>
      <xdr:xfrm>
        <a:off x="17333290" y="118802"/>
        <a:ext cx="6441776"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1101007</xdr:colOff>
      <xdr:row>15</xdr:row>
      <xdr:rowOff>154859</xdr:rowOff>
    </xdr:from>
    <xdr:to>
      <xdr:col>29</xdr:col>
      <xdr:colOff>75181</xdr:colOff>
      <xdr:row>31</xdr:row>
      <xdr:rowOff>223724</xdr:rowOff>
    </xdr:to>
    <xdr:graphicFrame>
      <xdr:nvGraphicFramePr>
        <xdr:cNvPr id="146" name="2 Axis Chart"/>
        <xdr:cNvGraphicFramePr/>
      </xdr:nvGraphicFramePr>
      <xdr:xfrm>
        <a:off x="17331607" y="4884339"/>
        <a:ext cx="6441775"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1065722</xdr:colOff>
      <xdr:row>32</xdr:row>
      <xdr:rowOff>168622</xdr:rowOff>
    </xdr:from>
    <xdr:to>
      <xdr:col>29</xdr:col>
      <xdr:colOff>75181</xdr:colOff>
      <xdr:row>48</xdr:row>
      <xdr:rowOff>237486</xdr:rowOff>
    </xdr:to>
    <xdr:graphicFrame>
      <xdr:nvGraphicFramePr>
        <xdr:cNvPr id="147" name="2 Axis Chart"/>
        <xdr:cNvGraphicFramePr/>
      </xdr:nvGraphicFramePr>
      <xdr:xfrm>
        <a:off x="17296322" y="9637107"/>
        <a:ext cx="6477060"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1102690</xdr:colOff>
      <xdr:row>0</xdr:row>
      <xdr:rowOff>118802</xdr:rowOff>
    </xdr:from>
    <xdr:to>
      <xdr:col>29</xdr:col>
      <xdr:colOff>119157</xdr:colOff>
      <xdr:row>14</xdr:row>
      <xdr:rowOff>197192</xdr:rowOff>
    </xdr:to>
    <xdr:graphicFrame>
      <xdr:nvGraphicFramePr>
        <xdr:cNvPr id="149" name="2 Axis Chart"/>
        <xdr:cNvGraphicFramePr/>
      </xdr:nvGraphicFramePr>
      <xdr:xfrm>
        <a:off x="17333290" y="118802"/>
        <a:ext cx="6484068"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995091</xdr:colOff>
      <xdr:row>15</xdr:row>
      <xdr:rowOff>154859</xdr:rowOff>
    </xdr:from>
    <xdr:to>
      <xdr:col>29</xdr:col>
      <xdr:colOff>117473</xdr:colOff>
      <xdr:row>31</xdr:row>
      <xdr:rowOff>223724</xdr:rowOff>
    </xdr:to>
    <xdr:graphicFrame>
      <xdr:nvGraphicFramePr>
        <xdr:cNvPr id="150" name="2 Axis Chart"/>
        <xdr:cNvGraphicFramePr/>
      </xdr:nvGraphicFramePr>
      <xdr:xfrm>
        <a:off x="17225691" y="4884339"/>
        <a:ext cx="658998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1023430</xdr:colOff>
      <xdr:row>32</xdr:row>
      <xdr:rowOff>168622</xdr:rowOff>
    </xdr:from>
    <xdr:to>
      <xdr:col>29</xdr:col>
      <xdr:colOff>117473</xdr:colOff>
      <xdr:row>48</xdr:row>
      <xdr:rowOff>237486</xdr:rowOff>
    </xdr:to>
    <xdr:graphicFrame>
      <xdr:nvGraphicFramePr>
        <xdr:cNvPr id="151" name="2 Axis Chart"/>
        <xdr:cNvGraphicFramePr/>
      </xdr:nvGraphicFramePr>
      <xdr:xfrm>
        <a:off x="17254030" y="9637107"/>
        <a:ext cx="6561644"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996774</xdr:colOff>
      <xdr:row>0</xdr:row>
      <xdr:rowOff>118802</xdr:rowOff>
    </xdr:from>
    <xdr:to>
      <xdr:col>29</xdr:col>
      <xdr:colOff>76865</xdr:colOff>
      <xdr:row>14</xdr:row>
      <xdr:rowOff>197192</xdr:rowOff>
    </xdr:to>
    <xdr:graphicFrame>
      <xdr:nvGraphicFramePr>
        <xdr:cNvPr id="153" name="2 Axis Chart"/>
        <xdr:cNvGraphicFramePr/>
      </xdr:nvGraphicFramePr>
      <xdr:xfrm>
        <a:off x="17227374" y="118802"/>
        <a:ext cx="6547692"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995091</xdr:colOff>
      <xdr:row>15</xdr:row>
      <xdr:rowOff>154859</xdr:rowOff>
    </xdr:from>
    <xdr:to>
      <xdr:col>29</xdr:col>
      <xdr:colOff>75181</xdr:colOff>
      <xdr:row>31</xdr:row>
      <xdr:rowOff>223724</xdr:rowOff>
    </xdr:to>
    <xdr:graphicFrame>
      <xdr:nvGraphicFramePr>
        <xdr:cNvPr id="154" name="2 Axis Chart"/>
        <xdr:cNvGraphicFramePr/>
      </xdr:nvGraphicFramePr>
      <xdr:xfrm>
        <a:off x="17225691" y="4884339"/>
        <a:ext cx="6547691"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1065722</xdr:colOff>
      <xdr:row>32</xdr:row>
      <xdr:rowOff>168622</xdr:rowOff>
    </xdr:from>
    <xdr:to>
      <xdr:col>29</xdr:col>
      <xdr:colOff>75181</xdr:colOff>
      <xdr:row>48</xdr:row>
      <xdr:rowOff>237486</xdr:rowOff>
    </xdr:to>
    <xdr:graphicFrame>
      <xdr:nvGraphicFramePr>
        <xdr:cNvPr id="155" name="2 Axis Chart"/>
        <xdr:cNvGraphicFramePr/>
      </xdr:nvGraphicFramePr>
      <xdr:xfrm>
        <a:off x="17296322" y="9637107"/>
        <a:ext cx="6477060"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157"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223724</xdr:rowOff>
    </xdr:to>
    <xdr:graphicFrame>
      <xdr:nvGraphicFramePr>
        <xdr:cNvPr id="158" name="2 Axis Chart"/>
        <xdr:cNvGraphicFramePr/>
      </xdr:nvGraphicFramePr>
      <xdr:xfrm>
        <a:off x="17272046" y="4884339"/>
        <a:ext cx="6547692"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159"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72420</xdr:colOff>
      <xdr:row>14</xdr:row>
      <xdr:rowOff>197192</xdr:rowOff>
    </xdr:to>
    <xdr:graphicFrame>
      <xdr:nvGraphicFramePr>
        <xdr:cNvPr id="161" name="2 Axis Chart"/>
        <xdr:cNvGraphicFramePr/>
      </xdr:nvGraphicFramePr>
      <xdr:xfrm>
        <a:off x="17309014"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223724</xdr:rowOff>
    </xdr:to>
    <xdr:graphicFrame>
      <xdr:nvGraphicFramePr>
        <xdr:cNvPr id="162" name="2 Axis Chart"/>
        <xdr:cNvGraphicFramePr/>
      </xdr:nvGraphicFramePr>
      <xdr:xfrm>
        <a:off x="17272046" y="4884339"/>
        <a:ext cx="6547692"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70737</xdr:colOff>
      <xdr:row>48</xdr:row>
      <xdr:rowOff>237486</xdr:rowOff>
    </xdr:to>
    <xdr:graphicFrame>
      <xdr:nvGraphicFramePr>
        <xdr:cNvPr id="163" name="2 Axis Chart"/>
        <xdr:cNvGraphicFramePr/>
      </xdr:nvGraphicFramePr>
      <xdr:xfrm>
        <a:off x="17272046"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143052</xdr:colOff>
      <xdr:row>14</xdr:row>
      <xdr:rowOff>197192</xdr:rowOff>
    </xdr:to>
    <xdr:graphicFrame>
      <xdr:nvGraphicFramePr>
        <xdr:cNvPr id="165" name="2 Axis Chart"/>
        <xdr:cNvGraphicFramePr/>
      </xdr:nvGraphicFramePr>
      <xdr:xfrm>
        <a:off x="17273730" y="118802"/>
        <a:ext cx="661832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141368</xdr:colOff>
      <xdr:row>31</xdr:row>
      <xdr:rowOff>223724</xdr:rowOff>
    </xdr:to>
    <xdr:graphicFrame>
      <xdr:nvGraphicFramePr>
        <xdr:cNvPr id="166"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167"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169"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223724</xdr:rowOff>
    </xdr:to>
    <xdr:graphicFrame>
      <xdr:nvGraphicFramePr>
        <xdr:cNvPr id="170" name="2 Axis Chart"/>
        <xdr:cNvGraphicFramePr/>
      </xdr:nvGraphicFramePr>
      <xdr:xfrm>
        <a:off x="17272046" y="4884339"/>
        <a:ext cx="6547692"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171"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197192</xdr:rowOff>
    </xdr:to>
    <xdr:graphicFrame>
      <xdr:nvGraphicFramePr>
        <xdr:cNvPr id="17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174"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175"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177"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178"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113029</xdr:colOff>
      <xdr:row>48</xdr:row>
      <xdr:rowOff>237486</xdr:rowOff>
    </xdr:to>
    <xdr:graphicFrame>
      <xdr:nvGraphicFramePr>
        <xdr:cNvPr id="179" name="2 Axis Chart"/>
        <xdr:cNvGraphicFramePr/>
      </xdr:nvGraphicFramePr>
      <xdr:xfrm>
        <a:off x="17272046" y="9637107"/>
        <a:ext cx="6589984"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705795</xdr:colOff>
      <xdr:row>0</xdr:row>
      <xdr:rowOff>0</xdr:rowOff>
    </xdr:from>
    <xdr:to>
      <xdr:col>19</xdr:col>
      <xdr:colOff>994819</xdr:colOff>
      <xdr:row>15</xdr:row>
      <xdr:rowOff>54272</xdr:rowOff>
    </xdr:to>
    <xdr:graphicFrame>
      <xdr:nvGraphicFramePr>
        <xdr:cNvPr id="48" name="2 Axis Chart"/>
        <xdr:cNvGraphicFramePr/>
      </xdr:nvGraphicFramePr>
      <xdr:xfrm>
        <a:off x="9456095" y="-14939"/>
        <a:ext cx="6512025" cy="4435774"/>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776427</xdr:colOff>
      <xdr:row>19</xdr:row>
      <xdr:rowOff>1317</xdr:rowOff>
    </xdr:from>
    <xdr:to>
      <xdr:col>19</xdr:col>
      <xdr:colOff>994819</xdr:colOff>
      <xdr:row>34</xdr:row>
      <xdr:rowOff>55590</xdr:rowOff>
    </xdr:to>
    <xdr:graphicFrame>
      <xdr:nvGraphicFramePr>
        <xdr:cNvPr id="49" name="2 Axis Chart"/>
        <xdr:cNvGraphicFramePr/>
      </xdr:nvGraphicFramePr>
      <xdr:xfrm>
        <a:off x="9526727" y="5551217"/>
        <a:ext cx="6441393" cy="4435774"/>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776427</xdr:colOff>
      <xdr:row>38</xdr:row>
      <xdr:rowOff>41449</xdr:rowOff>
    </xdr:from>
    <xdr:to>
      <xdr:col>19</xdr:col>
      <xdr:colOff>994819</xdr:colOff>
      <xdr:row>55</xdr:row>
      <xdr:rowOff>23332</xdr:rowOff>
    </xdr:to>
    <xdr:graphicFrame>
      <xdr:nvGraphicFramePr>
        <xdr:cNvPr id="50" name="2 Axis Chart"/>
        <xdr:cNvGraphicFramePr/>
      </xdr:nvGraphicFramePr>
      <xdr:xfrm>
        <a:off x="9526727" y="11141249"/>
        <a:ext cx="6441393" cy="4435774"/>
      </xdr:xfrm>
      <a:graphic xmlns:a="http://schemas.openxmlformats.org/drawingml/2006/main">
        <a:graphicData uri="http://schemas.openxmlformats.org/drawingml/2006/chart">
          <c:chart xmlns:c="http://schemas.openxmlformats.org/drawingml/2006/chart" r:id="rId3"/>
        </a:graphicData>
      </a:graphic>
    </xdr:graphicFrame>
    <xdr:clientData/>
  </xdr:twoCellAnchor>
  <xdr:twoCellAnchor>
    <xdr:from>
      <xdr:col>17</xdr:col>
      <xdr:colOff>252030</xdr:colOff>
      <xdr:row>3</xdr:row>
      <xdr:rowOff>129459</xdr:rowOff>
    </xdr:from>
    <xdr:to>
      <xdr:col>17</xdr:col>
      <xdr:colOff>252030</xdr:colOff>
      <xdr:row>13</xdr:row>
      <xdr:rowOff>229920</xdr:rowOff>
    </xdr:to>
    <xdr:sp>
      <xdr:nvSpPr>
        <xdr:cNvPr id="51" name="Line"/>
        <xdr:cNvSpPr/>
      </xdr:nvSpPr>
      <xdr:spPr>
        <a:xfrm flipV="1">
          <a:off x="12736130"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17</xdr:col>
      <xdr:colOff>239330</xdr:colOff>
      <xdr:row>22</xdr:row>
      <xdr:rowOff>152969</xdr:rowOff>
    </xdr:from>
    <xdr:to>
      <xdr:col>17</xdr:col>
      <xdr:colOff>239330</xdr:colOff>
      <xdr:row>32</xdr:row>
      <xdr:rowOff>253430</xdr:rowOff>
    </xdr:to>
    <xdr:sp>
      <xdr:nvSpPr>
        <xdr:cNvPr id="52" name="Line"/>
        <xdr:cNvSpPr/>
      </xdr:nvSpPr>
      <xdr:spPr>
        <a:xfrm flipV="1">
          <a:off x="12723430" y="657916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17</xdr:col>
      <xdr:colOff>245680</xdr:colOff>
      <xdr:row>41</xdr:row>
      <xdr:rowOff>185847</xdr:rowOff>
    </xdr:from>
    <xdr:to>
      <xdr:col>17</xdr:col>
      <xdr:colOff>245680</xdr:colOff>
      <xdr:row>53</xdr:row>
      <xdr:rowOff>135179</xdr:rowOff>
    </xdr:to>
    <xdr:sp>
      <xdr:nvSpPr>
        <xdr:cNvPr id="53" name="Line"/>
        <xdr:cNvSpPr/>
      </xdr:nvSpPr>
      <xdr:spPr>
        <a:xfrm flipV="1">
          <a:off x="12729780" y="12161947"/>
          <a:ext cx="1" cy="3021463"/>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167950</xdr:colOff>
      <xdr:row>0</xdr:row>
      <xdr:rowOff>0</xdr:rowOff>
    </xdr:from>
    <xdr:to>
      <xdr:col>25</xdr:col>
      <xdr:colOff>456975</xdr:colOff>
      <xdr:row>15</xdr:row>
      <xdr:rowOff>54272</xdr:rowOff>
    </xdr:to>
    <xdr:graphicFrame>
      <xdr:nvGraphicFramePr>
        <xdr:cNvPr id="54" name="2 Axis Chart"/>
        <xdr:cNvGraphicFramePr/>
      </xdr:nvGraphicFramePr>
      <xdr:xfrm>
        <a:off x="16385850" y="-14939"/>
        <a:ext cx="6512026" cy="4435774"/>
      </xdr:xfrm>
      <a:graphic xmlns:a="http://schemas.openxmlformats.org/drawingml/2006/main">
        <a:graphicData uri="http://schemas.openxmlformats.org/drawingml/2006/chart">
          <c:chart xmlns:c="http://schemas.openxmlformats.org/drawingml/2006/chart" r:id="rId4"/>
        </a:graphicData>
      </a:graphic>
    </xdr:graphicFrame>
    <xdr:clientData/>
  </xdr:twoCellAnchor>
  <xdr:twoCellAnchor>
    <xdr:from>
      <xdr:col>22</xdr:col>
      <xdr:colOff>971485</xdr:colOff>
      <xdr:row>3</xdr:row>
      <xdr:rowOff>129459</xdr:rowOff>
    </xdr:from>
    <xdr:to>
      <xdr:col>22</xdr:col>
      <xdr:colOff>971485</xdr:colOff>
      <xdr:row>13</xdr:row>
      <xdr:rowOff>229920</xdr:rowOff>
    </xdr:to>
    <xdr:sp>
      <xdr:nvSpPr>
        <xdr:cNvPr id="55" name="Line"/>
        <xdr:cNvSpPr/>
      </xdr:nvSpPr>
      <xdr:spPr>
        <a:xfrm flipV="1">
          <a:off x="19678585"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238582</xdr:colOff>
      <xdr:row>19</xdr:row>
      <xdr:rowOff>1317</xdr:rowOff>
    </xdr:from>
    <xdr:to>
      <xdr:col>25</xdr:col>
      <xdr:colOff>456975</xdr:colOff>
      <xdr:row>34</xdr:row>
      <xdr:rowOff>55590</xdr:rowOff>
    </xdr:to>
    <xdr:graphicFrame>
      <xdr:nvGraphicFramePr>
        <xdr:cNvPr id="56" name="2 Axis Chart"/>
        <xdr:cNvGraphicFramePr/>
      </xdr:nvGraphicFramePr>
      <xdr:xfrm>
        <a:off x="16456482" y="5551217"/>
        <a:ext cx="6441394" cy="4435774"/>
      </xdr:xfrm>
      <a:graphic xmlns:a="http://schemas.openxmlformats.org/drawingml/2006/main">
        <a:graphicData uri="http://schemas.openxmlformats.org/drawingml/2006/chart">
          <c:chart xmlns:c="http://schemas.openxmlformats.org/drawingml/2006/chart" r:id="rId5"/>
        </a:graphicData>
      </a:graphic>
    </xdr:graphicFrame>
    <xdr:clientData/>
  </xdr:twoCellAnchor>
  <xdr:twoCellAnchor>
    <xdr:from>
      <xdr:col>22</xdr:col>
      <xdr:colOff>946085</xdr:colOff>
      <xdr:row>22</xdr:row>
      <xdr:rowOff>152969</xdr:rowOff>
    </xdr:from>
    <xdr:to>
      <xdr:col>22</xdr:col>
      <xdr:colOff>946085</xdr:colOff>
      <xdr:row>32</xdr:row>
      <xdr:rowOff>253430</xdr:rowOff>
    </xdr:to>
    <xdr:sp>
      <xdr:nvSpPr>
        <xdr:cNvPr id="57" name="Line"/>
        <xdr:cNvSpPr/>
      </xdr:nvSpPr>
      <xdr:spPr>
        <a:xfrm flipV="1">
          <a:off x="19653185" y="657916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238582</xdr:colOff>
      <xdr:row>38</xdr:row>
      <xdr:rowOff>41449</xdr:rowOff>
    </xdr:from>
    <xdr:to>
      <xdr:col>25</xdr:col>
      <xdr:colOff>456975</xdr:colOff>
      <xdr:row>55</xdr:row>
      <xdr:rowOff>23332</xdr:rowOff>
    </xdr:to>
    <xdr:graphicFrame>
      <xdr:nvGraphicFramePr>
        <xdr:cNvPr id="58" name="2 Axis Chart"/>
        <xdr:cNvGraphicFramePr/>
      </xdr:nvGraphicFramePr>
      <xdr:xfrm>
        <a:off x="16456482" y="11141249"/>
        <a:ext cx="6441394" cy="4435774"/>
      </xdr:xfrm>
      <a:graphic xmlns:a="http://schemas.openxmlformats.org/drawingml/2006/main">
        <a:graphicData uri="http://schemas.openxmlformats.org/drawingml/2006/chart">
          <c:chart xmlns:c="http://schemas.openxmlformats.org/drawingml/2006/chart" r:id="rId6"/>
        </a:graphicData>
      </a:graphic>
    </xdr:graphicFrame>
    <xdr:clientData/>
  </xdr:twoCellAnchor>
  <xdr:twoCellAnchor>
    <xdr:from>
      <xdr:col>22</xdr:col>
      <xdr:colOff>941642</xdr:colOff>
      <xdr:row>41</xdr:row>
      <xdr:rowOff>167131</xdr:rowOff>
    </xdr:from>
    <xdr:to>
      <xdr:col>22</xdr:col>
      <xdr:colOff>941642</xdr:colOff>
      <xdr:row>53</xdr:row>
      <xdr:rowOff>116462</xdr:rowOff>
    </xdr:to>
    <xdr:sp>
      <xdr:nvSpPr>
        <xdr:cNvPr id="59" name="Line"/>
        <xdr:cNvSpPr/>
      </xdr:nvSpPr>
      <xdr:spPr>
        <a:xfrm flipV="1">
          <a:off x="19648742" y="12143231"/>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14</xdr:col>
      <xdr:colOff>1121993</xdr:colOff>
      <xdr:row>15</xdr:row>
      <xdr:rowOff>18848</xdr:rowOff>
    </xdr:from>
    <xdr:to>
      <xdr:col>19</xdr:col>
      <xdr:colOff>630503</xdr:colOff>
      <xdr:row>18</xdr:row>
      <xdr:rowOff>218540</xdr:rowOff>
    </xdr:to>
    <xdr:sp>
      <xdr:nvSpPr>
        <xdr:cNvPr id="60" name="All 47 stations are Albany, Amberley, Bridgetown, Brisbane, Broome, Bundaberg, Butlers Gorge, Cabramurra, Cape Bruny, Cape Leeuwin, Cape Moreton, Charleville, Coffs Harbour, Dalwallinu, Dubbo, Eddystone, Esperance, Georgetown, Hobart, Horn Island, Karaji"/>
        <xdr:cNvSpPr txBox="1"/>
      </xdr:nvSpPr>
      <xdr:spPr>
        <a:xfrm>
          <a:off x="9872293" y="4400348"/>
          <a:ext cx="5731511" cy="1075993"/>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All 47 stations are Albany, Amberley, Bridgetown, Brisbane, Broome, Bundaberg, Butlers Gorge, Cabramurra, Cape Bruny, Cape Leeuwin, Cape Moreton, Charleville, Coffs Harbour, Dalwallinu, Dubbo, Eddystone, Esperance, Georgetown, Hobart, Horn Island, Karajini North, Katanning, Launceston, Laverton, Longreach, Low Head, Mackay, Marree, Melbourne, Miles, Moree, Nhill, Nuriootpa, Orbost, Point Perpendicular, Port Hedland, Port Macquarie, Rockhampton, Sydney, Tarcoola, Tennant Creek, Thargomindah, Tibooburra, Weipa, Wilsons Promontory, Wyalong, Yamba</a:t>
          </a:r>
        </a:p>
      </xdr:txBody>
    </xdr:sp>
    <xdr:clientData/>
  </xdr:twoCellAnchor>
  <xdr:twoCellAnchor>
    <xdr:from>
      <xdr:col>20</xdr:col>
      <xdr:colOff>634936</xdr:colOff>
      <xdr:row>15</xdr:row>
      <xdr:rowOff>19025</xdr:rowOff>
    </xdr:from>
    <xdr:to>
      <xdr:col>25</xdr:col>
      <xdr:colOff>143446</xdr:colOff>
      <xdr:row>18</xdr:row>
      <xdr:rowOff>218717</xdr:rowOff>
    </xdr:to>
    <xdr:sp>
      <xdr:nvSpPr>
        <xdr:cNvPr id="61" name="All 47 stations are Albany, Amberley, Bridgetown, Brisbane, Broome, Bundaberg, Butlers Gorge, Cabramurra, Cape Bruny, Cape Leeuwin, Cape Moreton, Charleville, Coffs Harbour, Dalwallinu, Dubbo, Eddystone, Esperance, Georgetown, Hobart, Horn Island, Karaji"/>
        <xdr:cNvSpPr txBox="1"/>
      </xdr:nvSpPr>
      <xdr:spPr>
        <a:xfrm>
          <a:off x="16852836" y="4400525"/>
          <a:ext cx="5731511" cy="1075993"/>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All 47 stations are Albany, Amberley, Bridgetown, Brisbane, Broome, Bundaberg, Butlers Gorge, Cabramurra, Cape Bruny, Cape Leeuwin, Cape Moreton, Charleville, Coffs Harbour, Dalwallinu, Dubbo, Eddystone, Esperance, Georgetown, Hobart, Horn Island, Karajini North, Katanning, Launceston, Laverton, Longreach, Low Head, Mackay, Marree, Melbourne, Miles, Moree, Nhill, Nuriootpa, Orbost, Point Perpendicular, Port Hedland, Port Macquarie, Rockhampton, Sydney, Tarcoola, Tennant Creek, Thargomindah, Tibooburra, Weipa, Wilsons Promontory, Wyalong, Yamba</a:t>
          </a:r>
        </a:p>
      </xdr:txBody>
    </xdr:sp>
    <xdr:clientData/>
  </xdr:twoCellAnchor>
  <xdr:twoCellAnchor>
    <xdr:from>
      <xdr:col>14</xdr:col>
      <xdr:colOff>1130870</xdr:colOff>
      <xdr:row>34</xdr:row>
      <xdr:rowOff>42253</xdr:rowOff>
    </xdr:from>
    <xdr:to>
      <xdr:col>19</xdr:col>
      <xdr:colOff>639380</xdr:colOff>
      <xdr:row>37</xdr:row>
      <xdr:rowOff>241945</xdr:rowOff>
    </xdr:to>
    <xdr:sp>
      <xdr:nvSpPr>
        <xdr:cNvPr id="62" name="All 47 stations are Albany, Amberley, Bridgetown, Brisbane, Broome, Bundaberg, Butlers Gorge, Cabramurra, Cape Bruny, Cape Leeuwin, Cape Moreton, Charleville, Coffs Harbour, Dalwallinu, Dubbo, Eddystone, Esperance, Georgetown, Hobart, Horn Island, Karaji"/>
        <xdr:cNvSpPr txBox="1"/>
      </xdr:nvSpPr>
      <xdr:spPr>
        <a:xfrm>
          <a:off x="9881170" y="9973653"/>
          <a:ext cx="5731511" cy="1075993"/>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All 47 stations are Albany, Amberley, Bridgetown, Brisbane, Broome, Bundaberg, Butlers Gorge, Cabramurra, Cape Bruny, Cape Leeuwin, Cape Moreton, Charleville, Coffs Harbour, Dalwallinu, Dubbo, Eddystone, Esperance, Georgetown, Hobart, Horn Island, Karajini North, Katanning, Launceston, Laverton, Longreach, Low Head, Mackay, Marree, Melbourne, Miles, Moree, Nhill, Nuriootpa, Orbost, Point Perpendicular, Port Hedland, Port Macquarie, Rockhampton, Sydney, Tarcoola, Tennant Creek, Thargomindah, Tibooburra, Weipa, Wilsons Promontory, Wyalong, Yamba</a:t>
          </a:r>
        </a:p>
      </xdr:txBody>
    </xdr:sp>
    <xdr:clientData/>
  </xdr:twoCellAnchor>
  <xdr:twoCellAnchor>
    <xdr:from>
      <xdr:col>20</xdr:col>
      <xdr:colOff>634936</xdr:colOff>
      <xdr:row>34</xdr:row>
      <xdr:rowOff>47982</xdr:rowOff>
    </xdr:from>
    <xdr:to>
      <xdr:col>25</xdr:col>
      <xdr:colOff>143446</xdr:colOff>
      <xdr:row>37</xdr:row>
      <xdr:rowOff>247674</xdr:rowOff>
    </xdr:to>
    <xdr:sp>
      <xdr:nvSpPr>
        <xdr:cNvPr id="63" name="All 47 stations are Albany, Amberley, Bridgetown, Brisbane, Broome, Bundaberg, Butlers Gorge, Cabramurra, Cape Bruny, Cape Leeuwin, Cape Moreton, Charleville, Coffs Harbour, Dalwallinu, Dubbo, Eddystone, Esperance, Georgetown, Hobart, Horn Island, Karaji"/>
        <xdr:cNvSpPr txBox="1"/>
      </xdr:nvSpPr>
      <xdr:spPr>
        <a:xfrm>
          <a:off x="16852836" y="9979382"/>
          <a:ext cx="5731511" cy="1075993"/>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All 47 stations are Albany, Amberley, Bridgetown, Brisbane, Broome, Bundaberg, Butlers Gorge, Cabramurra, Cape Bruny, Cape Leeuwin, Cape Moreton, Charleville, Coffs Harbour, Dalwallinu, Dubbo, Eddystone, Esperance, Georgetown, Hobart, Horn Island, Karajini North, Katanning, Launceston, Laverton, Longreach, Low Head, Mackay, Marree, Melbourne, Miles, Moree, Nhill, Nuriootpa, Orbost, Point Perpendicular, Port Hedland, Port Macquarie, Rockhampton, Sydney, Tarcoola, Tennant Creek, Thargomindah, Tibooburra, Weipa, Wilsons Promontory, Wyalong, Yamba</a:t>
          </a:r>
        </a:p>
      </xdr:txBody>
    </xdr:sp>
    <xdr:clientData/>
  </xdr:twoCellAnchor>
  <xdr:twoCellAnchor>
    <xdr:from>
      <xdr:col>14</xdr:col>
      <xdr:colOff>1121981</xdr:colOff>
      <xdr:row>54</xdr:row>
      <xdr:rowOff>230760</xdr:rowOff>
    </xdr:from>
    <xdr:to>
      <xdr:col>19</xdr:col>
      <xdr:colOff>630491</xdr:colOff>
      <xdr:row>59</xdr:row>
      <xdr:rowOff>43102</xdr:rowOff>
    </xdr:to>
    <xdr:sp>
      <xdr:nvSpPr>
        <xdr:cNvPr id="64" name="All 47 stations are Albany, Amberley, Bridgetown, Brisbane, Broome, Bundaberg, Butlers Gorge, Cabramurra, Cape Bruny, Cape Leeuwin, Cape Moreton, Charleville, Coffs Harbour, Dalwallinu, Dubbo, Eddystone, Esperance, Georgetown, Hobart, Horn Island, Karaji"/>
        <xdr:cNvSpPr txBox="1"/>
      </xdr:nvSpPr>
      <xdr:spPr>
        <a:xfrm>
          <a:off x="9872281" y="15531720"/>
          <a:ext cx="5731510" cy="1075993"/>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All 47 stations are Albany, Amberley, Bridgetown, Brisbane, Broome, Bundaberg, Butlers Gorge, Cabramurra, Cape Bruny, Cape Leeuwin, Cape Moreton, Charleville, Coffs Harbour, Dalwallinu, Dubbo, Eddystone, Esperance, Georgetown, Hobart, Horn Island, Karajini North, Katanning, Launceston, Laverton, Longreach, Low Head, Mackay, Marree, Melbourne, Miles, Moree, Nhill, Nuriootpa, Orbost, Point Perpendicular, Port Hedland, Port Macquarie, Rockhampton, Sydney, Tarcoola, Tennant Creek, Thargomindah, Tibooburra, Weipa, Wilsons Promontory, Wyalong, Yamba</a:t>
          </a:r>
        </a:p>
      </xdr:txBody>
    </xdr:sp>
    <xdr:clientData/>
  </xdr:twoCellAnchor>
  <xdr:twoCellAnchor>
    <xdr:from>
      <xdr:col>20</xdr:col>
      <xdr:colOff>638745</xdr:colOff>
      <xdr:row>54</xdr:row>
      <xdr:rowOff>223789</xdr:rowOff>
    </xdr:from>
    <xdr:to>
      <xdr:col>25</xdr:col>
      <xdr:colOff>147255</xdr:colOff>
      <xdr:row>59</xdr:row>
      <xdr:rowOff>36131</xdr:rowOff>
    </xdr:to>
    <xdr:sp>
      <xdr:nvSpPr>
        <xdr:cNvPr id="65" name="All 47 stations are Albany, Amberley, Bridgetown, Brisbane, Broome, Bundaberg, Butlers Gorge, Cabramurra, Cape Bruny, Cape Leeuwin, Cape Moreton, Charleville, Coffs Harbour, Dalwallinu, Dubbo, Eddystone, Esperance, Georgetown, Hobart, Horn Island, Karaji"/>
        <xdr:cNvSpPr txBox="1"/>
      </xdr:nvSpPr>
      <xdr:spPr>
        <a:xfrm>
          <a:off x="16856645" y="15524749"/>
          <a:ext cx="5731511" cy="1075993"/>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All 47 stations are Albany, Amberley, Bridgetown, Brisbane, Broome, Bundaberg, Butlers Gorge, Cabramurra, Cape Bruny, Cape Leeuwin, Cape Moreton, Charleville, Coffs Harbour, Dalwallinu, Dubbo, Eddystone, Esperance, Georgetown, Hobart, Horn Island, Karajini North, Katanning, Launceston, Laverton, Longreach, Low Head, Mackay, Marree, Melbourne, Miles, Moree, Nhill, Nuriootpa, Orbost, Point Perpendicular, Port Hedland, Port Macquarie, Rockhampton, Sydney, Tarcoola, Tennant Creek, Thargomindah, Tibooburra, Weipa, Wilsons Promontory, Wyalong, Yamba</a:t>
          </a:r>
        </a:p>
      </xdr:txBody>
    </xdr:sp>
    <xdr:clientData/>
  </xdr:twoCellAnchor>
  <xdr:twoCellAnchor>
    <xdr:from>
      <xdr:col>20</xdr:col>
      <xdr:colOff>807707</xdr:colOff>
      <xdr:row>2</xdr:row>
      <xdr:rowOff>265380</xdr:rowOff>
    </xdr:from>
    <xdr:to>
      <xdr:col>22</xdr:col>
      <xdr:colOff>857539</xdr:colOff>
      <xdr:row>7</xdr:row>
      <xdr:rowOff>55654</xdr:rowOff>
    </xdr:to>
    <xdr:sp>
      <xdr:nvSpPr>
        <xdr:cNvPr id="66" name="5 years before AWS : # 35.55 / 4.83C…"/>
        <xdr:cNvSpPr txBox="1"/>
      </xdr:nvSpPr>
      <xdr:spPr>
        <a:xfrm>
          <a:off x="17025607" y="849580"/>
          <a:ext cx="2539033" cy="125077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35.55 / </a:t>
          </a:r>
          <a:r>
            <a:rPr b="0" baseline="0" cap="none" i="0" spc="0" strike="noStrike" sz="1100" u="none">
              <a:solidFill>
                <a:schemeClr val="accent1">
                  <a:lumOff val="-13575"/>
                </a:schemeClr>
              </a:solidFill>
              <a:uFillTx/>
              <a:latin typeface="Arial"/>
              <a:ea typeface="Arial"/>
              <a:cs typeface="Arial"/>
              <a:sym typeface="Arial"/>
            </a:rPr>
            <a:t>4.83C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31.23 / </a:t>
          </a:r>
          <a:r>
            <a:rPr b="0" baseline="0" cap="none" i="0" spc="0" strike="noStrike" sz="1100" u="none">
              <a:solidFill>
                <a:schemeClr val="accent1">
                  <a:lumOff val="-13575"/>
                </a:schemeClr>
              </a:solidFill>
              <a:uFillTx/>
              <a:latin typeface="Arial"/>
              <a:ea typeface="Arial"/>
              <a:cs typeface="Arial"/>
              <a:sym typeface="Arial"/>
            </a:rPr>
            <a:t>4.80C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14.9% decrease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0.03C decrease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35.76 / </a:t>
          </a:r>
          <a:r>
            <a:rPr b="0" baseline="0" cap="none" i="0" spc="0" strike="noStrike" sz="1100" u="none">
              <a:solidFill>
                <a:schemeClr val="accent1">
                  <a:lumOff val="-13575"/>
                </a:schemeClr>
              </a:solidFill>
              <a:uFillTx/>
              <a:latin typeface="Arial"/>
              <a:ea typeface="Arial"/>
              <a:cs typeface="Arial"/>
              <a:sym typeface="Arial"/>
            </a:rPr>
            <a:t>4.67C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31.58 / </a:t>
          </a:r>
          <a:r>
            <a:rPr b="0" baseline="0" cap="none" i="0" spc="0" strike="noStrike" sz="1100" u="none">
              <a:solidFill>
                <a:schemeClr val="accent1">
                  <a:lumOff val="-13575"/>
                </a:schemeClr>
              </a:solidFill>
              <a:uFillTx/>
              <a:latin typeface="Arial"/>
              <a:ea typeface="Arial"/>
              <a:cs typeface="Arial"/>
              <a:sym typeface="Arial"/>
            </a:rPr>
            <a:t>4.69C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12.2% decrease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0.02C increase</a:t>
          </a:r>
        </a:p>
      </xdr:txBody>
    </xdr:sp>
    <xdr:clientData/>
  </xdr:twoCellAnchor>
  <xdr:twoCellAnchor>
    <xdr:from>
      <xdr:col>14</xdr:col>
      <xdr:colOff>1168970</xdr:colOff>
      <xdr:row>2</xdr:row>
      <xdr:rowOff>210527</xdr:rowOff>
    </xdr:from>
    <xdr:to>
      <xdr:col>16</xdr:col>
      <xdr:colOff>1218803</xdr:colOff>
      <xdr:row>7</xdr:row>
      <xdr:rowOff>801</xdr:rowOff>
    </xdr:to>
    <xdr:sp>
      <xdr:nvSpPr>
        <xdr:cNvPr id="67" name="5 years before AWS : # 36.29 / 4.84C…"/>
        <xdr:cNvSpPr txBox="1"/>
      </xdr:nvSpPr>
      <xdr:spPr>
        <a:xfrm>
          <a:off x="9919270" y="794727"/>
          <a:ext cx="2539034" cy="125077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36.29 / </a:t>
          </a:r>
          <a:r>
            <a:rPr b="0" baseline="0" cap="none" i="0" spc="0" strike="noStrike" sz="1100" u="none">
              <a:solidFill>
                <a:schemeClr val="accent1">
                  <a:lumOff val="-13575"/>
                </a:schemeClr>
              </a:solidFill>
              <a:uFillTx/>
              <a:latin typeface="Arial"/>
              <a:ea typeface="Arial"/>
              <a:cs typeface="Arial"/>
              <a:sym typeface="Arial"/>
            </a:rPr>
            <a:t>4.84C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30.80 / </a:t>
          </a:r>
          <a:r>
            <a:rPr b="0" baseline="0" cap="none" i="0" spc="0" strike="noStrike" sz="1100" u="none">
              <a:solidFill>
                <a:schemeClr val="accent1">
                  <a:lumOff val="-13575"/>
                </a:schemeClr>
              </a:solidFill>
              <a:uFillTx/>
              <a:latin typeface="Arial"/>
              <a:ea typeface="Arial"/>
              <a:cs typeface="Arial"/>
              <a:sym typeface="Arial"/>
            </a:rPr>
            <a:t>4.85C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15.1% decrease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0.01C increase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34.21 / </a:t>
          </a:r>
          <a:r>
            <a:rPr b="0" baseline="0" cap="none" i="0" spc="0" strike="noStrike" sz="1100" u="none">
              <a:solidFill>
                <a:schemeClr val="accent1">
                  <a:lumOff val="-13575"/>
                </a:schemeClr>
              </a:solidFill>
              <a:uFillTx/>
              <a:latin typeface="Arial"/>
              <a:ea typeface="Arial"/>
              <a:cs typeface="Arial"/>
              <a:sym typeface="Arial"/>
            </a:rPr>
            <a:t>4.86C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32.12 / </a:t>
          </a:r>
          <a:r>
            <a:rPr b="0" baseline="0" cap="none" i="0" spc="0" strike="noStrike" sz="1100" u="none">
              <a:solidFill>
                <a:schemeClr val="accent1">
                  <a:lumOff val="-13575"/>
                </a:schemeClr>
              </a:solidFill>
              <a:uFillTx/>
              <a:latin typeface="Arial"/>
              <a:ea typeface="Arial"/>
              <a:cs typeface="Arial"/>
              <a:sym typeface="Arial"/>
            </a:rPr>
            <a:t>4.80C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6.1% decrease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0.06C decrease</a:t>
          </a:r>
        </a:p>
      </xdr:txBody>
    </xdr:sp>
    <xdr:clientData/>
  </xdr:twoCellAnchor>
  <xdr:twoCellAnchor>
    <xdr:from>
      <xdr:col>14</xdr:col>
      <xdr:colOff>1168970</xdr:colOff>
      <xdr:row>21</xdr:row>
      <xdr:rowOff>161328</xdr:rowOff>
    </xdr:from>
    <xdr:to>
      <xdr:col>16</xdr:col>
      <xdr:colOff>1218803</xdr:colOff>
      <xdr:row>25</xdr:row>
      <xdr:rowOff>243702</xdr:rowOff>
    </xdr:to>
    <xdr:sp>
      <xdr:nvSpPr>
        <xdr:cNvPr id="68" name="5 years before AWS : # 18.00 / 3.78C…"/>
        <xdr:cNvSpPr txBox="1"/>
      </xdr:nvSpPr>
      <xdr:spPr>
        <a:xfrm>
          <a:off x="9919270" y="6295428"/>
          <a:ext cx="2539034" cy="125077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18.00 / </a:t>
          </a:r>
          <a:r>
            <a:rPr b="0" baseline="0" cap="none" i="0" spc="0" strike="noStrike" sz="1100" u="none">
              <a:solidFill>
                <a:schemeClr val="accent1">
                  <a:lumOff val="-13575"/>
                </a:schemeClr>
              </a:solidFill>
              <a:uFillTx/>
              <a:latin typeface="Arial"/>
              <a:ea typeface="Arial"/>
              <a:cs typeface="Arial"/>
              <a:sym typeface="Arial"/>
            </a:rPr>
            <a:t>3.78C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14.98 / </a:t>
          </a:r>
          <a:r>
            <a:rPr b="0" baseline="0" cap="none" i="0" spc="0" strike="noStrike" sz="1100" u="none">
              <a:solidFill>
                <a:schemeClr val="accent1">
                  <a:lumOff val="-13575"/>
                </a:schemeClr>
              </a:solidFill>
              <a:uFillTx/>
              <a:latin typeface="Arial"/>
              <a:ea typeface="Arial"/>
              <a:cs typeface="Arial"/>
              <a:sym typeface="Arial"/>
            </a:rPr>
            <a:t>3.80C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16.8% decrease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0.02C increase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16.85 / </a:t>
          </a:r>
          <a:r>
            <a:rPr b="0" baseline="0" cap="none" i="0" spc="0" strike="noStrike" sz="1100" u="none">
              <a:solidFill>
                <a:schemeClr val="accent1">
                  <a:lumOff val="-13575"/>
                </a:schemeClr>
              </a:solidFill>
              <a:uFillTx/>
              <a:latin typeface="Arial"/>
              <a:ea typeface="Arial"/>
              <a:cs typeface="Arial"/>
              <a:sym typeface="Arial"/>
            </a:rPr>
            <a:t>3.81C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15.79 / </a:t>
          </a:r>
          <a:r>
            <a:rPr b="0" baseline="0" cap="none" i="0" spc="0" strike="noStrike" sz="1100" u="none">
              <a:solidFill>
                <a:schemeClr val="accent1">
                  <a:lumOff val="-13575"/>
                </a:schemeClr>
              </a:solidFill>
              <a:uFillTx/>
              <a:latin typeface="Arial"/>
              <a:ea typeface="Arial"/>
              <a:cs typeface="Arial"/>
              <a:sym typeface="Arial"/>
            </a:rPr>
            <a:t>3.76C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6.3% decrease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0.05C decrease</a:t>
          </a:r>
        </a:p>
      </xdr:txBody>
    </xdr:sp>
    <xdr:clientData/>
  </xdr:twoCellAnchor>
  <xdr:twoCellAnchor>
    <xdr:from>
      <xdr:col>14</xdr:col>
      <xdr:colOff>1168970</xdr:colOff>
      <xdr:row>41</xdr:row>
      <xdr:rowOff>27889</xdr:rowOff>
    </xdr:from>
    <xdr:to>
      <xdr:col>16</xdr:col>
      <xdr:colOff>1154069</xdr:colOff>
      <xdr:row>45</xdr:row>
      <xdr:rowOff>228373</xdr:rowOff>
    </xdr:to>
    <xdr:sp>
      <xdr:nvSpPr>
        <xdr:cNvPr id="69" name="5 years before AWS : # 3.80 / 1.81C…"/>
        <xdr:cNvSpPr txBox="1"/>
      </xdr:nvSpPr>
      <xdr:spPr>
        <a:xfrm>
          <a:off x="9919270" y="12003989"/>
          <a:ext cx="2474300" cy="125077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3.80 / </a:t>
          </a:r>
          <a:r>
            <a:rPr b="0" baseline="0" cap="none" i="0" spc="0" strike="noStrike" sz="1100" u="none">
              <a:solidFill>
                <a:schemeClr val="accent1">
                  <a:lumOff val="-13575"/>
                </a:schemeClr>
              </a:solidFill>
              <a:uFillTx/>
              <a:latin typeface="Arial"/>
              <a:ea typeface="Arial"/>
              <a:cs typeface="Arial"/>
              <a:sym typeface="Arial"/>
            </a:rPr>
            <a:t>1.81C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2.85 / </a:t>
          </a:r>
          <a:r>
            <a:rPr b="0" baseline="0" cap="none" i="0" spc="0" strike="noStrike" sz="1100" u="none">
              <a:solidFill>
                <a:schemeClr val="accent1">
                  <a:lumOff val="-13575"/>
                </a:schemeClr>
              </a:solidFill>
              <a:uFillTx/>
              <a:latin typeface="Arial"/>
              <a:ea typeface="Arial"/>
              <a:cs typeface="Arial"/>
              <a:sym typeface="Arial"/>
            </a:rPr>
            <a:t>2.41C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25.0% decrease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0.60C increase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3.45 / </a:t>
          </a:r>
          <a:r>
            <a:rPr b="0" baseline="0" cap="none" i="0" spc="0" strike="noStrike" sz="1100" u="none">
              <a:solidFill>
                <a:schemeClr val="accent1">
                  <a:lumOff val="-13575"/>
                </a:schemeClr>
              </a:solidFill>
              <a:uFillTx/>
              <a:latin typeface="Arial"/>
              <a:ea typeface="Arial"/>
              <a:cs typeface="Arial"/>
              <a:sym typeface="Arial"/>
            </a:rPr>
            <a:t>1.80C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3.08 / </a:t>
          </a:r>
          <a:r>
            <a:rPr b="0" baseline="0" cap="none" i="0" spc="0" strike="noStrike" sz="1100" u="none">
              <a:solidFill>
                <a:schemeClr val="accent1">
                  <a:lumOff val="-13575"/>
                </a:schemeClr>
              </a:solidFill>
              <a:uFillTx/>
              <a:latin typeface="Arial"/>
              <a:ea typeface="Arial"/>
              <a:cs typeface="Arial"/>
              <a:sym typeface="Arial"/>
            </a:rPr>
            <a:t>2.11C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7.6% decrease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0.31C increase</a:t>
          </a:r>
        </a:p>
      </xdr:txBody>
    </xdr:sp>
    <xdr:clientData/>
  </xdr:twoCellAnchor>
  <xdr:twoCellAnchor>
    <xdr:from>
      <xdr:col>20</xdr:col>
      <xdr:colOff>661905</xdr:colOff>
      <xdr:row>22</xdr:row>
      <xdr:rowOff>123705</xdr:rowOff>
    </xdr:from>
    <xdr:to>
      <xdr:col>22</xdr:col>
      <xdr:colOff>711737</xdr:colOff>
      <xdr:row>26</xdr:row>
      <xdr:rowOff>206079</xdr:rowOff>
    </xdr:to>
    <xdr:sp>
      <xdr:nvSpPr>
        <xdr:cNvPr id="70" name="5 years before AWS : # 17.93 / 3.73C…"/>
        <xdr:cNvSpPr txBox="1"/>
      </xdr:nvSpPr>
      <xdr:spPr>
        <a:xfrm>
          <a:off x="16879805" y="6549905"/>
          <a:ext cx="2539033" cy="125077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17.93 / </a:t>
          </a:r>
          <a:r>
            <a:rPr b="0" baseline="0" cap="none" i="0" spc="0" strike="noStrike" sz="1100" u="none">
              <a:solidFill>
                <a:schemeClr val="accent1">
                  <a:lumOff val="-13575"/>
                </a:schemeClr>
              </a:solidFill>
              <a:uFillTx/>
              <a:latin typeface="Arial"/>
              <a:ea typeface="Arial"/>
              <a:cs typeface="Arial"/>
              <a:sym typeface="Arial"/>
            </a:rPr>
            <a:t>3.73C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14.88 / </a:t>
          </a:r>
          <a:r>
            <a:rPr b="0" baseline="0" cap="none" i="0" spc="0" strike="noStrike" sz="1100" u="none">
              <a:solidFill>
                <a:schemeClr val="accent1">
                  <a:lumOff val="-13575"/>
                </a:schemeClr>
              </a:solidFill>
              <a:uFillTx/>
              <a:latin typeface="Arial"/>
              <a:ea typeface="Arial"/>
              <a:cs typeface="Arial"/>
              <a:sym typeface="Arial"/>
            </a:rPr>
            <a:t>3.70C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17.0% decrease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0.03C decrease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17.62 / </a:t>
          </a:r>
          <a:r>
            <a:rPr b="0" baseline="0" cap="none" i="0" spc="0" strike="noStrike" sz="1100" u="none">
              <a:solidFill>
                <a:schemeClr val="accent1">
                  <a:lumOff val="-13575"/>
                </a:schemeClr>
              </a:solidFill>
              <a:uFillTx/>
              <a:latin typeface="Arial"/>
              <a:ea typeface="Arial"/>
              <a:cs typeface="Arial"/>
              <a:sym typeface="Arial"/>
            </a:rPr>
            <a:t>3.77C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15.31 / </a:t>
          </a:r>
          <a:r>
            <a:rPr b="0" baseline="0" cap="none" i="0" spc="0" strike="noStrike" sz="1100" u="none">
              <a:solidFill>
                <a:schemeClr val="accent1">
                  <a:lumOff val="-13575"/>
                </a:schemeClr>
              </a:solidFill>
              <a:uFillTx/>
              <a:latin typeface="Arial"/>
              <a:ea typeface="Arial"/>
              <a:cs typeface="Arial"/>
              <a:sym typeface="Arial"/>
            </a:rPr>
            <a:t>3.71C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13.1%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0.06C decrease</a:t>
          </a:r>
        </a:p>
      </xdr:txBody>
    </xdr:sp>
    <xdr:clientData/>
  </xdr:twoCellAnchor>
  <xdr:twoCellAnchor>
    <xdr:from>
      <xdr:col>20</xdr:col>
      <xdr:colOff>700741</xdr:colOff>
      <xdr:row>41</xdr:row>
      <xdr:rowOff>85559</xdr:rowOff>
    </xdr:from>
    <xdr:to>
      <xdr:col>22</xdr:col>
      <xdr:colOff>685840</xdr:colOff>
      <xdr:row>46</xdr:row>
      <xdr:rowOff>33313</xdr:rowOff>
    </xdr:to>
    <xdr:sp>
      <xdr:nvSpPr>
        <xdr:cNvPr id="71" name="5 years before AWS : # 4.05 / 1.89C…"/>
        <xdr:cNvSpPr txBox="1"/>
      </xdr:nvSpPr>
      <xdr:spPr>
        <a:xfrm>
          <a:off x="16918641" y="12061659"/>
          <a:ext cx="2474300" cy="125077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before AWS : # 4.05 / </a:t>
          </a:r>
          <a:r>
            <a:rPr b="0" baseline="0" cap="none" i="0" spc="0" strike="noStrike" sz="1100" u="none">
              <a:solidFill>
                <a:schemeClr val="accent1">
                  <a:lumOff val="-13575"/>
                </a:schemeClr>
              </a:solidFill>
              <a:uFillTx/>
              <a:latin typeface="Arial"/>
              <a:ea typeface="Arial"/>
              <a:cs typeface="Arial"/>
              <a:sym typeface="Arial"/>
            </a:rPr>
            <a:t>1.89C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5 years after AWS : # 2.94 / </a:t>
          </a:r>
          <a:r>
            <a:rPr b="0" baseline="0" cap="none" i="0" spc="0" strike="noStrike" sz="1100" u="none">
              <a:solidFill>
                <a:schemeClr val="accent1">
                  <a:lumOff val="-13575"/>
                </a:schemeClr>
              </a:solidFill>
              <a:uFillTx/>
              <a:latin typeface="Arial"/>
              <a:ea typeface="Arial"/>
              <a:cs typeface="Arial"/>
              <a:sym typeface="Arial"/>
            </a:rPr>
            <a:t>2.06C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27.4% decrease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0.17C increase</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before AWS : # 3.85 / </a:t>
          </a:r>
          <a:r>
            <a:rPr b="0" baseline="0" cap="none" i="0" spc="0" strike="noStrike" sz="1100" u="none">
              <a:solidFill>
                <a:schemeClr val="accent1">
                  <a:lumOff val="-13575"/>
                </a:schemeClr>
              </a:solidFill>
              <a:uFillTx/>
              <a:latin typeface="Arial"/>
              <a:ea typeface="Arial"/>
              <a:cs typeface="Arial"/>
              <a:sym typeface="Arial"/>
            </a:rPr>
            <a:t>1.92C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10 years after AWS : # 3.03 / </a:t>
          </a:r>
          <a:r>
            <a:rPr b="0" baseline="0" cap="none" i="0" spc="0" strike="noStrike" sz="1100" u="none">
              <a:solidFill>
                <a:schemeClr val="accent1">
                  <a:lumOff val="-13575"/>
                </a:schemeClr>
              </a:solidFill>
              <a:uFillTx/>
              <a:latin typeface="Arial"/>
              <a:ea typeface="Arial"/>
              <a:cs typeface="Arial"/>
              <a:sym typeface="Arial"/>
            </a:rPr>
            <a:t>1.95C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21.3% decrease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1">
                  <a:lumOff val="-13575"/>
                </a:schemeClr>
              </a:solidFill>
              <a:uFillTx/>
              <a:latin typeface="Arial"/>
              <a:ea typeface="Arial"/>
              <a:cs typeface="Arial"/>
              <a:sym typeface="Arial"/>
            </a:rPr>
            <a:t>C</a:t>
          </a:r>
          <a:r>
            <a:rPr b="0" baseline="0" cap="none" i="0" spc="0" strike="noStrike" sz="1100" u="none">
              <a:solidFill>
                <a:schemeClr val="accent1">
                  <a:lumOff val="-13575"/>
                </a:schemeClr>
              </a:solidFill>
              <a:uFillTx/>
              <a:latin typeface="Arial"/>
              <a:ea typeface="Arial"/>
              <a:cs typeface="Arial"/>
              <a:sym typeface="Arial"/>
            </a:rPr>
            <a:t> 0.03C increase</a:t>
          </a:r>
        </a:p>
      </xdr:txBody>
    </xdr:sp>
    <xdr:clientData/>
  </xdr:twoCellAnchor>
  <xdr:twoCellAnchor>
    <xdr:from>
      <xdr:col>17</xdr:col>
      <xdr:colOff>513016</xdr:colOff>
      <xdr:row>41</xdr:row>
      <xdr:rowOff>102949</xdr:rowOff>
    </xdr:from>
    <xdr:to>
      <xdr:col>19</xdr:col>
      <xdr:colOff>339102</xdr:colOff>
      <xdr:row>44</xdr:row>
      <xdr:rowOff>118014</xdr:rowOff>
    </xdr:to>
    <xdr:sp>
      <xdr:nvSpPr>
        <xdr:cNvPr id="72" name="43 stations as four have no 1st percentiles before or after AWS installation and cannot be compared"/>
        <xdr:cNvSpPr txBox="1"/>
      </xdr:nvSpPr>
      <xdr:spPr>
        <a:xfrm>
          <a:off x="12997116" y="12079049"/>
          <a:ext cx="2315287" cy="812626"/>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43 stations as four have no 1st percentiles before or after AWS installation and cannot be compared</a:t>
          </a:r>
        </a:p>
      </xdr:txBody>
    </xdr:sp>
    <xdr:clientData/>
  </xdr:twoCellAnchor>
</xdr:wsDr>
</file>

<file path=xl/drawings/drawing3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181"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113029</xdr:colOff>
      <xdr:row>31</xdr:row>
      <xdr:rowOff>223724</xdr:rowOff>
    </xdr:to>
    <xdr:graphicFrame>
      <xdr:nvGraphicFramePr>
        <xdr:cNvPr id="182" name="2 Axis Chart"/>
        <xdr:cNvGraphicFramePr/>
      </xdr:nvGraphicFramePr>
      <xdr:xfrm>
        <a:off x="17272046" y="4884339"/>
        <a:ext cx="6589984"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113029</xdr:colOff>
      <xdr:row>48</xdr:row>
      <xdr:rowOff>237486</xdr:rowOff>
    </xdr:to>
    <xdr:graphicFrame>
      <xdr:nvGraphicFramePr>
        <xdr:cNvPr id="183" name="2 Axis Chart"/>
        <xdr:cNvGraphicFramePr/>
      </xdr:nvGraphicFramePr>
      <xdr:xfrm>
        <a:off x="17342677" y="9637107"/>
        <a:ext cx="651935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992330</xdr:colOff>
      <xdr:row>0</xdr:row>
      <xdr:rowOff>118802</xdr:rowOff>
    </xdr:from>
    <xdr:to>
      <xdr:col>20</xdr:col>
      <xdr:colOff>107767</xdr:colOff>
      <xdr:row>14</xdr:row>
      <xdr:rowOff>155304</xdr:rowOff>
    </xdr:to>
    <xdr:graphicFrame>
      <xdr:nvGraphicFramePr>
        <xdr:cNvPr id="185" name="2 Axis Chart"/>
        <xdr:cNvGraphicFramePr/>
      </xdr:nvGraphicFramePr>
      <xdr:xfrm>
        <a:off x="11825430" y="118802"/>
        <a:ext cx="6583038"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1096562</xdr:colOff>
      <xdr:row>16</xdr:row>
      <xdr:rowOff>112949</xdr:rowOff>
    </xdr:from>
    <xdr:to>
      <xdr:col>20</xdr:col>
      <xdr:colOff>35452</xdr:colOff>
      <xdr:row>31</xdr:row>
      <xdr:rowOff>181836</xdr:rowOff>
    </xdr:to>
    <xdr:graphicFrame>
      <xdr:nvGraphicFramePr>
        <xdr:cNvPr id="186" name="2 Axis Chart"/>
        <xdr:cNvGraphicFramePr/>
      </xdr:nvGraphicFramePr>
      <xdr:xfrm>
        <a:off x="11929662" y="4884339"/>
        <a:ext cx="6406491"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1061277</xdr:colOff>
      <xdr:row>33</xdr:row>
      <xdr:rowOff>126712</xdr:rowOff>
    </xdr:from>
    <xdr:to>
      <xdr:col>20</xdr:col>
      <xdr:colOff>35452</xdr:colOff>
      <xdr:row>48</xdr:row>
      <xdr:rowOff>195598</xdr:rowOff>
    </xdr:to>
    <xdr:graphicFrame>
      <xdr:nvGraphicFramePr>
        <xdr:cNvPr id="187" name="2 Axis Chart"/>
        <xdr:cNvGraphicFramePr/>
      </xdr:nvGraphicFramePr>
      <xdr:xfrm>
        <a:off x="11894377" y="9637107"/>
        <a:ext cx="6441776"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189"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223724</xdr:rowOff>
    </xdr:to>
    <xdr:graphicFrame>
      <xdr:nvGraphicFramePr>
        <xdr:cNvPr id="190" name="2 Axis Chart"/>
        <xdr:cNvGraphicFramePr/>
      </xdr:nvGraphicFramePr>
      <xdr:xfrm>
        <a:off x="17272046" y="4884339"/>
        <a:ext cx="6547692"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113029</xdr:colOff>
      <xdr:row>48</xdr:row>
      <xdr:rowOff>237486</xdr:rowOff>
    </xdr:to>
    <xdr:graphicFrame>
      <xdr:nvGraphicFramePr>
        <xdr:cNvPr id="191" name="2 Axis Chart"/>
        <xdr:cNvGraphicFramePr/>
      </xdr:nvGraphicFramePr>
      <xdr:xfrm>
        <a:off x="17342677" y="9637107"/>
        <a:ext cx="651935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193"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223724</xdr:rowOff>
    </xdr:to>
    <xdr:graphicFrame>
      <xdr:nvGraphicFramePr>
        <xdr:cNvPr id="194" name="2 Axis Chart"/>
        <xdr:cNvGraphicFramePr/>
      </xdr:nvGraphicFramePr>
      <xdr:xfrm>
        <a:off x="17272046" y="4884339"/>
        <a:ext cx="6547692"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195"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197"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141368</xdr:colOff>
      <xdr:row>31</xdr:row>
      <xdr:rowOff>223724</xdr:rowOff>
    </xdr:to>
    <xdr:graphicFrame>
      <xdr:nvGraphicFramePr>
        <xdr:cNvPr id="198"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199"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201"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223724</xdr:rowOff>
    </xdr:to>
    <xdr:graphicFrame>
      <xdr:nvGraphicFramePr>
        <xdr:cNvPr id="202" name="2 Axis Chart"/>
        <xdr:cNvGraphicFramePr/>
      </xdr:nvGraphicFramePr>
      <xdr:xfrm>
        <a:off x="17272046" y="4884339"/>
        <a:ext cx="6547692"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203"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197192</xdr:rowOff>
    </xdr:to>
    <xdr:graphicFrame>
      <xdr:nvGraphicFramePr>
        <xdr:cNvPr id="20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141368</xdr:colOff>
      <xdr:row>31</xdr:row>
      <xdr:rowOff>223724</xdr:rowOff>
    </xdr:to>
    <xdr:graphicFrame>
      <xdr:nvGraphicFramePr>
        <xdr:cNvPr id="206"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1000072</xdr:colOff>
      <xdr:row>32</xdr:row>
      <xdr:rowOff>168622</xdr:rowOff>
    </xdr:from>
    <xdr:to>
      <xdr:col>29</xdr:col>
      <xdr:colOff>141368</xdr:colOff>
      <xdr:row>48</xdr:row>
      <xdr:rowOff>237486</xdr:rowOff>
    </xdr:to>
    <xdr:graphicFrame>
      <xdr:nvGraphicFramePr>
        <xdr:cNvPr id="207" name="2 Axis Chart"/>
        <xdr:cNvGraphicFramePr/>
      </xdr:nvGraphicFramePr>
      <xdr:xfrm>
        <a:off x="17281472" y="9637107"/>
        <a:ext cx="660889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209"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210"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113029</xdr:colOff>
      <xdr:row>48</xdr:row>
      <xdr:rowOff>237486</xdr:rowOff>
    </xdr:to>
    <xdr:graphicFrame>
      <xdr:nvGraphicFramePr>
        <xdr:cNvPr id="211" name="2 Axis Chart"/>
        <xdr:cNvGraphicFramePr/>
      </xdr:nvGraphicFramePr>
      <xdr:xfrm>
        <a:off x="17272046" y="9637107"/>
        <a:ext cx="6589984"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114712</xdr:colOff>
      <xdr:row>14</xdr:row>
      <xdr:rowOff>197192</xdr:rowOff>
    </xdr:to>
    <xdr:graphicFrame>
      <xdr:nvGraphicFramePr>
        <xdr:cNvPr id="213" name="2 Axis Chart"/>
        <xdr:cNvGraphicFramePr/>
      </xdr:nvGraphicFramePr>
      <xdr:xfrm>
        <a:off x="17379646" y="118802"/>
        <a:ext cx="648406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214"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113029</xdr:colOff>
      <xdr:row>48</xdr:row>
      <xdr:rowOff>237486</xdr:rowOff>
    </xdr:to>
    <xdr:graphicFrame>
      <xdr:nvGraphicFramePr>
        <xdr:cNvPr id="215" name="2 Axis Chart"/>
        <xdr:cNvGraphicFramePr/>
      </xdr:nvGraphicFramePr>
      <xdr:xfrm>
        <a:off x="17272046" y="9637107"/>
        <a:ext cx="6589984"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217"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218"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1167193</xdr:colOff>
      <xdr:row>32</xdr:row>
      <xdr:rowOff>168622</xdr:rowOff>
    </xdr:from>
    <xdr:to>
      <xdr:col>29</xdr:col>
      <xdr:colOff>70737</xdr:colOff>
      <xdr:row>48</xdr:row>
      <xdr:rowOff>237486</xdr:rowOff>
    </xdr:to>
    <xdr:graphicFrame>
      <xdr:nvGraphicFramePr>
        <xdr:cNvPr id="219" name="2 Axis Chart"/>
        <xdr:cNvGraphicFramePr/>
      </xdr:nvGraphicFramePr>
      <xdr:xfrm>
        <a:off x="17448593" y="9637107"/>
        <a:ext cx="6371145"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694385</xdr:colOff>
      <xdr:row>0</xdr:row>
      <xdr:rowOff>56384</xdr:rowOff>
    </xdr:from>
    <xdr:to>
      <xdr:col>28</xdr:col>
      <xdr:colOff>913160</xdr:colOff>
      <xdr:row>14</xdr:row>
      <xdr:rowOff>39523</xdr:rowOff>
    </xdr:to>
    <xdr:graphicFrame>
      <xdr:nvGraphicFramePr>
        <xdr:cNvPr id="74" name="2 Axis Chart"/>
        <xdr:cNvGraphicFramePr/>
      </xdr:nvGraphicFramePr>
      <xdr:xfrm>
        <a:off x="16975785" y="56384"/>
        <a:ext cx="6441776"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599485</xdr:colOff>
      <xdr:row>15</xdr:row>
      <xdr:rowOff>1636</xdr:rowOff>
    </xdr:from>
    <xdr:to>
      <xdr:col>28</xdr:col>
      <xdr:colOff>924176</xdr:colOff>
      <xdr:row>30</xdr:row>
      <xdr:rowOff>225440</xdr:rowOff>
    </xdr:to>
    <xdr:graphicFrame>
      <xdr:nvGraphicFramePr>
        <xdr:cNvPr id="75" name="2 Axis Chart"/>
        <xdr:cNvGraphicFramePr/>
      </xdr:nvGraphicFramePr>
      <xdr:xfrm>
        <a:off x="16880885" y="4834621"/>
        <a:ext cx="6547692"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599485</xdr:colOff>
      <xdr:row>31</xdr:row>
      <xdr:rowOff>212883</xdr:rowOff>
    </xdr:from>
    <xdr:to>
      <xdr:col>28</xdr:col>
      <xdr:colOff>924176</xdr:colOff>
      <xdr:row>47</xdr:row>
      <xdr:rowOff>149667</xdr:rowOff>
    </xdr:to>
    <xdr:graphicFrame>
      <xdr:nvGraphicFramePr>
        <xdr:cNvPr id="76" name="2 Axis Chart"/>
        <xdr:cNvGraphicFramePr/>
      </xdr:nvGraphicFramePr>
      <xdr:xfrm>
        <a:off x="16880885" y="9638188"/>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72420</xdr:colOff>
      <xdr:row>14</xdr:row>
      <xdr:rowOff>197192</xdr:rowOff>
    </xdr:to>
    <xdr:graphicFrame>
      <xdr:nvGraphicFramePr>
        <xdr:cNvPr id="221" name="2 Axis Chart"/>
        <xdr:cNvGraphicFramePr/>
      </xdr:nvGraphicFramePr>
      <xdr:xfrm>
        <a:off x="17273730" y="118802"/>
        <a:ext cx="6547691"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223724</xdr:rowOff>
    </xdr:to>
    <xdr:graphicFrame>
      <xdr:nvGraphicFramePr>
        <xdr:cNvPr id="222" name="2 Axis Chart"/>
        <xdr:cNvGraphicFramePr/>
      </xdr:nvGraphicFramePr>
      <xdr:xfrm>
        <a:off x="17272046" y="4884339"/>
        <a:ext cx="6547692"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223"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225"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226"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70737</xdr:colOff>
      <xdr:row>48</xdr:row>
      <xdr:rowOff>237486</xdr:rowOff>
    </xdr:to>
    <xdr:graphicFrame>
      <xdr:nvGraphicFramePr>
        <xdr:cNvPr id="227" name="2 Axis Chart"/>
        <xdr:cNvGraphicFramePr/>
      </xdr:nvGraphicFramePr>
      <xdr:xfrm>
        <a:off x="17272046"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72420</xdr:colOff>
      <xdr:row>14</xdr:row>
      <xdr:rowOff>197192</xdr:rowOff>
    </xdr:to>
    <xdr:graphicFrame>
      <xdr:nvGraphicFramePr>
        <xdr:cNvPr id="229" name="2 Axis Chart"/>
        <xdr:cNvGraphicFramePr/>
      </xdr:nvGraphicFramePr>
      <xdr:xfrm>
        <a:off x="17273730" y="118802"/>
        <a:ext cx="6547691"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223724</xdr:rowOff>
    </xdr:to>
    <xdr:graphicFrame>
      <xdr:nvGraphicFramePr>
        <xdr:cNvPr id="230" name="2 Axis Chart"/>
        <xdr:cNvGraphicFramePr/>
      </xdr:nvGraphicFramePr>
      <xdr:xfrm>
        <a:off x="17272046" y="4884339"/>
        <a:ext cx="6547692"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113029</xdr:colOff>
      <xdr:row>48</xdr:row>
      <xdr:rowOff>237486</xdr:rowOff>
    </xdr:to>
    <xdr:graphicFrame>
      <xdr:nvGraphicFramePr>
        <xdr:cNvPr id="231" name="2 Axis Chart"/>
        <xdr:cNvGraphicFramePr/>
      </xdr:nvGraphicFramePr>
      <xdr:xfrm>
        <a:off x="17342677" y="9637107"/>
        <a:ext cx="651935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72420</xdr:colOff>
      <xdr:row>14</xdr:row>
      <xdr:rowOff>197192</xdr:rowOff>
    </xdr:to>
    <xdr:graphicFrame>
      <xdr:nvGraphicFramePr>
        <xdr:cNvPr id="233" name="2 Axis Chart"/>
        <xdr:cNvGraphicFramePr/>
      </xdr:nvGraphicFramePr>
      <xdr:xfrm>
        <a:off x="17309014"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223724</xdr:rowOff>
    </xdr:to>
    <xdr:graphicFrame>
      <xdr:nvGraphicFramePr>
        <xdr:cNvPr id="234" name="2 Axis Chart"/>
        <xdr:cNvGraphicFramePr/>
      </xdr:nvGraphicFramePr>
      <xdr:xfrm>
        <a:off x="17272046" y="4884339"/>
        <a:ext cx="6547692"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70737</xdr:colOff>
      <xdr:row>48</xdr:row>
      <xdr:rowOff>237486</xdr:rowOff>
    </xdr:to>
    <xdr:graphicFrame>
      <xdr:nvGraphicFramePr>
        <xdr:cNvPr id="235" name="2 Axis Chart"/>
        <xdr:cNvGraphicFramePr/>
      </xdr:nvGraphicFramePr>
      <xdr:xfrm>
        <a:off x="17272046"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237"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238"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113029</xdr:colOff>
      <xdr:row>48</xdr:row>
      <xdr:rowOff>237486</xdr:rowOff>
    </xdr:to>
    <xdr:graphicFrame>
      <xdr:nvGraphicFramePr>
        <xdr:cNvPr id="239" name="2 Axis Chart"/>
        <xdr:cNvGraphicFramePr/>
      </xdr:nvGraphicFramePr>
      <xdr:xfrm>
        <a:off x="17342677" y="9637107"/>
        <a:ext cx="651935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197192</xdr:rowOff>
    </xdr:to>
    <xdr:graphicFrame>
      <xdr:nvGraphicFramePr>
        <xdr:cNvPr id="241"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141368</xdr:colOff>
      <xdr:row>31</xdr:row>
      <xdr:rowOff>223724</xdr:rowOff>
    </xdr:to>
    <xdr:graphicFrame>
      <xdr:nvGraphicFramePr>
        <xdr:cNvPr id="242"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243"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245"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246"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70737</xdr:colOff>
      <xdr:row>48</xdr:row>
      <xdr:rowOff>237486</xdr:rowOff>
    </xdr:to>
    <xdr:graphicFrame>
      <xdr:nvGraphicFramePr>
        <xdr:cNvPr id="247" name="2 Axis Chart"/>
        <xdr:cNvGraphicFramePr/>
      </xdr:nvGraphicFramePr>
      <xdr:xfrm>
        <a:off x="17272046"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249"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223724</xdr:rowOff>
    </xdr:to>
    <xdr:graphicFrame>
      <xdr:nvGraphicFramePr>
        <xdr:cNvPr id="250" name="2 Axis Chart"/>
        <xdr:cNvGraphicFramePr/>
      </xdr:nvGraphicFramePr>
      <xdr:xfrm>
        <a:off x="17272046" y="4884339"/>
        <a:ext cx="6547692"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251"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114712</xdr:colOff>
      <xdr:row>14</xdr:row>
      <xdr:rowOff>197192</xdr:rowOff>
    </xdr:to>
    <xdr:graphicFrame>
      <xdr:nvGraphicFramePr>
        <xdr:cNvPr id="253" name="2 Axis Chart"/>
        <xdr:cNvGraphicFramePr/>
      </xdr:nvGraphicFramePr>
      <xdr:xfrm>
        <a:off x="17273730" y="118802"/>
        <a:ext cx="658998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113029</xdr:colOff>
      <xdr:row>31</xdr:row>
      <xdr:rowOff>223724</xdr:rowOff>
    </xdr:to>
    <xdr:graphicFrame>
      <xdr:nvGraphicFramePr>
        <xdr:cNvPr id="254" name="2 Axis Chart"/>
        <xdr:cNvGraphicFramePr/>
      </xdr:nvGraphicFramePr>
      <xdr:xfrm>
        <a:off x="17272046" y="4884339"/>
        <a:ext cx="6589984"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113029</xdr:colOff>
      <xdr:row>48</xdr:row>
      <xdr:rowOff>237486</xdr:rowOff>
    </xdr:to>
    <xdr:graphicFrame>
      <xdr:nvGraphicFramePr>
        <xdr:cNvPr id="255" name="2 Axis Chart"/>
        <xdr:cNvGraphicFramePr/>
      </xdr:nvGraphicFramePr>
      <xdr:xfrm>
        <a:off x="17272046" y="9637107"/>
        <a:ext cx="6589984"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1009115</xdr:colOff>
      <xdr:row>0</xdr:row>
      <xdr:rowOff>98410</xdr:rowOff>
    </xdr:from>
    <xdr:to>
      <xdr:col>20</xdr:col>
      <xdr:colOff>53921</xdr:colOff>
      <xdr:row>14</xdr:row>
      <xdr:rowOff>134912</xdr:rowOff>
    </xdr:to>
    <xdr:graphicFrame>
      <xdr:nvGraphicFramePr>
        <xdr:cNvPr id="257" name="2 Axis Chart"/>
        <xdr:cNvGraphicFramePr/>
      </xdr:nvGraphicFramePr>
      <xdr:xfrm>
        <a:off x="11842215" y="98410"/>
        <a:ext cx="6512407"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1096562</xdr:colOff>
      <xdr:row>16</xdr:row>
      <xdr:rowOff>112949</xdr:rowOff>
    </xdr:from>
    <xdr:to>
      <xdr:col>20</xdr:col>
      <xdr:colOff>113029</xdr:colOff>
      <xdr:row>31</xdr:row>
      <xdr:rowOff>181836</xdr:rowOff>
    </xdr:to>
    <xdr:graphicFrame>
      <xdr:nvGraphicFramePr>
        <xdr:cNvPr id="258" name="2 Axis Chart"/>
        <xdr:cNvGraphicFramePr/>
      </xdr:nvGraphicFramePr>
      <xdr:xfrm>
        <a:off x="11929662" y="4884339"/>
        <a:ext cx="6484068"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1096562</xdr:colOff>
      <xdr:row>33</xdr:row>
      <xdr:rowOff>126712</xdr:rowOff>
    </xdr:from>
    <xdr:to>
      <xdr:col>20</xdr:col>
      <xdr:colOff>113029</xdr:colOff>
      <xdr:row>48</xdr:row>
      <xdr:rowOff>195598</xdr:rowOff>
    </xdr:to>
    <xdr:graphicFrame>
      <xdr:nvGraphicFramePr>
        <xdr:cNvPr id="259" name="2 Axis Chart"/>
        <xdr:cNvGraphicFramePr/>
      </xdr:nvGraphicFramePr>
      <xdr:xfrm>
        <a:off x="11929662" y="9637107"/>
        <a:ext cx="6484068"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694385</xdr:colOff>
      <xdr:row>0</xdr:row>
      <xdr:rowOff>56384</xdr:rowOff>
    </xdr:from>
    <xdr:to>
      <xdr:col>28</xdr:col>
      <xdr:colOff>913160</xdr:colOff>
      <xdr:row>14</xdr:row>
      <xdr:rowOff>39523</xdr:rowOff>
    </xdr:to>
    <xdr:graphicFrame>
      <xdr:nvGraphicFramePr>
        <xdr:cNvPr id="78" name="2 Axis Chart"/>
        <xdr:cNvGraphicFramePr/>
      </xdr:nvGraphicFramePr>
      <xdr:xfrm>
        <a:off x="16975785" y="56384"/>
        <a:ext cx="6441776"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705401</xdr:colOff>
      <xdr:row>15</xdr:row>
      <xdr:rowOff>1636</xdr:rowOff>
    </xdr:from>
    <xdr:to>
      <xdr:col>28</xdr:col>
      <xdr:colOff>924176</xdr:colOff>
      <xdr:row>30</xdr:row>
      <xdr:rowOff>225440</xdr:rowOff>
    </xdr:to>
    <xdr:graphicFrame>
      <xdr:nvGraphicFramePr>
        <xdr:cNvPr id="79" name="2 Axis Chart"/>
        <xdr:cNvGraphicFramePr/>
      </xdr:nvGraphicFramePr>
      <xdr:xfrm>
        <a:off x="16986801" y="4834621"/>
        <a:ext cx="6441776"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599485</xdr:colOff>
      <xdr:row>31</xdr:row>
      <xdr:rowOff>212883</xdr:rowOff>
    </xdr:from>
    <xdr:to>
      <xdr:col>28</xdr:col>
      <xdr:colOff>924176</xdr:colOff>
      <xdr:row>47</xdr:row>
      <xdr:rowOff>149667</xdr:rowOff>
    </xdr:to>
    <xdr:graphicFrame>
      <xdr:nvGraphicFramePr>
        <xdr:cNvPr id="80" name="2 Axis Chart"/>
        <xdr:cNvGraphicFramePr/>
      </xdr:nvGraphicFramePr>
      <xdr:xfrm>
        <a:off x="16880885" y="9638188"/>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261"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1061277</xdr:colOff>
      <xdr:row>15</xdr:row>
      <xdr:rowOff>154859</xdr:rowOff>
    </xdr:from>
    <xdr:to>
      <xdr:col>29</xdr:col>
      <xdr:colOff>70737</xdr:colOff>
      <xdr:row>31</xdr:row>
      <xdr:rowOff>223724</xdr:rowOff>
    </xdr:to>
    <xdr:graphicFrame>
      <xdr:nvGraphicFramePr>
        <xdr:cNvPr id="262" name="2 Axis Chart"/>
        <xdr:cNvGraphicFramePr/>
      </xdr:nvGraphicFramePr>
      <xdr:xfrm>
        <a:off x="17342677" y="4884339"/>
        <a:ext cx="6477061"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263"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265"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266"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113029</xdr:colOff>
      <xdr:row>48</xdr:row>
      <xdr:rowOff>237486</xdr:rowOff>
    </xdr:to>
    <xdr:graphicFrame>
      <xdr:nvGraphicFramePr>
        <xdr:cNvPr id="267" name="2 Axis Chart"/>
        <xdr:cNvGraphicFramePr/>
      </xdr:nvGraphicFramePr>
      <xdr:xfrm>
        <a:off x="17342677" y="9637107"/>
        <a:ext cx="651935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197192</xdr:rowOff>
    </xdr:to>
    <xdr:graphicFrame>
      <xdr:nvGraphicFramePr>
        <xdr:cNvPr id="26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141368</xdr:colOff>
      <xdr:row>31</xdr:row>
      <xdr:rowOff>223724</xdr:rowOff>
    </xdr:to>
    <xdr:graphicFrame>
      <xdr:nvGraphicFramePr>
        <xdr:cNvPr id="270"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141368</xdr:colOff>
      <xdr:row>48</xdr:row>
      <xdr:rowOff>237486</xdr:rowOff>
    </xdr:to>
    <xdr:graphicFrame>
      <xdr:nvGraphicFramePr>
        <xdr:cNvPr id="271"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1098246</xdr:colOff>
      <xdr:row>0</xdr:row>
      <xdr:rowOff>118802</xdr:rowOff>
    </xdr:from>
    <xdr:to>
      <xdr:col>20</xdr:col>
      <xdr:colOff>114712</xdr:colOff>
      <xdr:row>14</xdr:row>
      <xdr:rowOff>155304</xdr:rowOff>
    </xdr:to>
    <xdr:graphicFrame>
      <xdr:nvGraphicFramePr>
        <xdr:cNvPr id="273" name="2 Axis Chart"/>
        <xdr:cNvGraphicFramePr/>
      </xdr:nvGraphicFramePr>
      <xdr:xfrm>
        <a:off x="11931346" y="118802"/>
        <a:ext cx="6484067"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1096562</xdr:colOff>
      <xdr:row>16</xdr:row>
      <xdr:rowOff>112949</xdr:rowOff>
    </xdr:from>
    <xdr:to>
      <xdr:col>20</xdr:col>
      <xdr:colOff>113029</xdr:colOff>
      <xdr:row>31</xdr:row>
      <xdr:rowOff>181836</xdr:rowOff>
    </xdr:to>
    <xdr:graphicFrame>
      <xdr:nvGraphicFramePr>
        <xdr:cNvPr id="274" name="2 Axis Chart"/>
        <xdr:cNvGraphicFramePr/>
      </xdr:nvGraphicFramePr>
      <xdr:xfrm>
        <a:off x="11929662" y="4884339"/>
        <a:ext cx="6484068"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1096562</xdr:colOff>
      <xdr:row>33</xdr:row>
      <xdr:rowOff>126712</xdr:rowOff>
    </xdr:from>
    <xdr:to>
      <xdr:col>20</xdr:col>
      <xdr:colOff>113029</xdr:colOff>
      <xdr:row>48</xdr:row>
      <xdr:rowOff>195598</xdr:rowOff>
    </xdr:to>
    <xdr:graphicFrame>
      <xdr:nvGraphicFramePr>
        <xdr:cNvPr id="275" name="2 Axis Chart"/>
        <xdr:cNvGraphicFramePr/>
      </xdr:nvGraphicFramePr>
      <xdr:xfrm>
        <a:off x="11929662" y="9637107"/>
        <a:ext cx="6484068"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277"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278"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279"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1029837</xdr:colOff>
      <xdr:row>0</xdr:row>
      <xdr:rowOff>118802</xdr:rowOff>
    </xdr:from>
    <xdr:to>
      <xdr:col>29</xdr:col>
      <xdr:colOff>145275</xdr:colOff>
      <xdr:row>14</xdr:row>
      <xdr:rowOff>197192</xdr:rowOff>
    </xdr:to>
    <xdr:graphicFrame>
      <xdr:nvGraphicFramePr>
        <xdr:cNvPr id="281" name="2 Axis Chart"/>
        <xdr:cNvGraphicFramePr/>
      </xdr:nvGraphicFramePr>
      <xdr:xfrm>
        <a:off x="17260437"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1098785</xdr:colOff>
      <xdr:row>15</xdr:row>
      <xdr:rowOff>154859</xdr:rowOff>
    </xdr:from>
    <xdr:to>
      <xdr:col>29</xdr:col>
      <xdr:colOff>143591</xdr:colOff>
      <xdr:row>31</xdr:row>
      <xdr:rowOff>223724</xdr:rowOff>
    </xdr:to>
    <xdr:graphicFrame>
      <xdr:nvGraphicFramePr>
        <xdr:cNvPr id="282" name="2 Axis Chart"/>
        <xdr:cNvGraphicFramePr/>
      </xdr:nvGraphicFramePr>
      <xdr:xfrm>
        <a:off x="17329385"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992869</xdr:colOff>
      <xdr:row>32</xdr:row>
      <xdr:rowOff>168622</xdr:rowOff>
    </xdr:from>
    <xdr:to>
      <xdr:col>29</xdr:col>
      <xdr:colOff>72960</xdr:colOff>
      <xdr:row>48</xdr:row>
      <xdr:rowOff>237486</xdr:rowOff>
    </xdr:to>
    <xdr:graphicFrame>
      <xdr:nvGraphicFramePr>
        <xdr:cNvPr id="283" name="2 Axis Chart"/>
        <xdr:cNvGraphicFramePr/>
      </xdr:nvGraphicFramePr>
      <xdr:xfrm>
        <a:off x="17223469"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165318</xdr:rowOff>
    </xdr:to>
    <xdr:graphicFrame>
      <xdr:nvGraphicFramePr>
        <xdr:cNvPr id="285" name="2 Axis Chart"/>
        <xdr:cNvGraphicFramePr/>
      </xdr:nvGraphicFramePr>
      <xdr:xfrm>
        <a:off x="17379646" y="118802"/>
        <a:ext cx="6441775"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191850</xdr:rowOff>
    </xdr:to>
    <xdr:graphicFrame>
      <xdr:nvGraphicFramePr>
        <xdr:cNvPr id="286" name="2 Axis Chart"/>
        <xdr:cNvGraphicFramePr/>
      </xdr:nvGraphicFramePr>
      <xdr:xfrm>
        <a:off x="17377962" y="4884339"/>
        <a:ext cx="6441776" cy="449723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1167193</xdr:colOff>
      <xdr:row>32</xdr:row>
      <xdr:rowOff>168622</xdr:rowOff>
    </xdr:from>
    <xdr:to>
      <xdr:col>29</xdr:col>
      <xdr:colOff>70737</xdr:colOff>
      <xdr:row>48</xdr:row>
      <xdr:rowOff>205612</xdr:rowOff>
    </xdr:to>
    <xdr:graphicFrame>
      <xdr:nvGraphicFramePr>
        <xdr:cNvPr id="287" name="2 Axis Chart"/>
        <xdr:cNvGraphicFramePr/>
      </xdr:nvGraphicFramePr>
      <xdr:xfrm>
        <a:off x="17448593" y="9637107"/>
        <a:ext cx="6371145"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289"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223724</xdr:rowOff>
    </xdr:to>
    <xdr:graphicFrame>
      <xdr:nvGraphicFramePr>
        <xdr:cNvPr id="290" name="2 Axis Chart"/>
        <xdr:cNvGraphicFramePr/>
      </xdr:nvGraphicFramePr>
      <xdr:xfrm>
        <a:off x="17272046" y="4884339"/>
        <a:ext cx="6547692"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291"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1062961</xdr:colOff>
      <xdr:row>0</xdr:row>
      <xdr:rowOff>108642</xdr:rowOff>
    </xdr:from>
    <xdr:to>
      <xdr:col>20</xdr:col>
      <xdr:colOff>37136</xdr:colOff>
      <xdr:row>14</xdr:row>
      <xdr:rowOff>145144</xdr:rowOff>
    </xdr:to>
    <xdr:graphicFrame>
      <xdr:nvGraphicFramePr>
        <xdr:cNvPr id="293" name="2 Axis Chart"/>
        <xdr:cNvGraphicFramePr/>
      </xdr:nvGraphicFramePr>
      <xdr:xfrm>
        <a:off x="11896061" y="108642"/>
        <a:ext cx="6441776"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1018985</xdr:colOff>
      <xdr:row>16</xdr:row>
      <xdr:rowOff>102790</xdr:rowOff>
    </xdr:from>
    <xdr:to>
      <xdr:col>20</xdr:col>
      <xdr:colOff>35452</xdr:colOff>
      <xdr:row>31</xdr:row>
      <xdr:rowOff>171676</xdr:rowOff>
    </xdr:to>
    <xdr:graphicFrame>
      <xdr:nvGraphicFramePr>
        <xdr:cNvPr id="294" name="2 Axis Chart"/>
        <xdr:cNvGraphicFramePr/>
      </xdr:nvGraphicFramePr>
      <xdr:xfrm>
        <a:off x="11852085" y="4874180"/>
        <a:ext cx="6484068" cy="425036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1018985</xdr:colOff>
      <xdr:row>33</xdr:row>
      <xdr:rowOff>116552</xdr:rowOff>
    </xdr:from>
    <xdr:to>
      <xdr:col>20</xdr:col>
      <xdr:colOff>35452</xdr:colOff>
      <xdr:row>48</xdr:row>
      <xdr:rowOff>185438</xdr:rowOff>
    </xdr:to>
    <xdr:graphicFrame>
      <xdr:nvGraphicFramePr>
        <xdr:cNvPr id="295" name="2 Axis Chart"/>
        <xdr:cNvGraphicFramePr/>
      </xdr:nvGraphicFramePr>
      <xdr:xfrm>
        <a:off x="11852085" y="9626947"/>
        <a:ext cx="6484068"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1020669</xdr:colOff>
      <xdr:row>0</xdr:row>
      <xdr:rowOff>118802</xdr:rowOff>
    </xdr:from>
    <xdr:to>
      <xdr:col>20</xdr:col>
      <xdr:colOff>37136</xdr:colOff>
      <xdr:row>14</xdr:row>
      <xdr:rowOff>155304</xdr:rowOff>
    </xdr:to>
    <xdr:graphicFrame>
      <xdr:nvGraphicFramePr>
        <xdr:cNvPr id="297" name="2 Axis Chart"/>
        <xdr:cNvGraphicFramePr/>
      </xdr:nvGraphicFramePr>
      <xdr:xfrm>
        <a:off x="11853769" y="118802"/>
        <a:ext cx="6484068"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1018985</xdr:colOff>
      <xdr:row>16</xdr:row>
      <xdr:rowOff>112949</xdr:rowOff>
    </xdr:from>
    <xdr:to>
      <xdr:col>20</xdr:col>
      <xdr:colOff>35452</xdr:colOff>
      <xdr:row>31</xdr:row>
      <xdr:rowOff>181836</xdr:rowOff>
    </xdr:to>
    <xdr:graphicFrame>
      <xdr:nvGraphicFramePr>
        <xdr:cNvPr id="298" name="2 Axis Chart"/>
        <xdr:cNvGraphicFramePr/>
      </xdr:nvGraphicFramePr>
      <xdr:xfrm>
        <a:off x="11852085" y="4884339"/>
        <a:ext cx="6484068"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1018985</xdr:colOff>
      <xdr:row>33</xdr:row>
      <xdr:rowOff>126712</xdr:rowOff>
    </xdr:from>
    <xdr:to>
      <xdr:col>20</xdr:col>
      <xdr:colOff>35452</xdr:colOff>
      <xdr:row>48</xdr:row>
      <xdr:rowOff>195598</xdr:rowOff>
    </xdr:to>
    <xdr:graphicFrame>
      <xdr:nvGraphicFramePr>
        <xdr:cNvPr id="299" name="2 Axis Chart"/>
        <xdr:cNvGraphicFramePr/>
      </xdr:nvGraphicFramePr>
      <xdr:xfrm>
        <a:off x="11852085" y="9637107"/>
        <a:ext cx="6484068"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623754</xdr:colOff>
      <xdr:row>0</xdr:row>
      <xdr:rowOff>56384</xdr:rowOff>
    </xdr:from>
    <xdr:to>
      <xdr:col>28</xdr:col>
      <xdr:colOff>955452</xdr:colOff>
      <xdr:row>14</xdr:row>
      <xdr:rowOff>39523</xdr:rowOff>
    </xdr:to>
    <xdr:graphicFrame>
      <xdr:nvGraphicFramePr>
        <xdr:cNvPr id="82" name="2 Axis Chart"/>
        <xdr:cNvGraphicFramePr/>
      </xdr:nvGraphicFramePr>
      <xdr:xfrm>
        <a:off x="16905154" y="56384"/>
        <a:ext cx="6554699"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705401</xdr:colOff>
      <xdr:row>15</xdr:row>
      <xdr:rowOff>1636</xdr:rowOff>
    </xdr:from>
    <xdr:to>
      <xdr:col>28</xdr:col>
      <xdr:colOff>966468</xdr:colOff>
      <xdr:row>30</xdr:row>
      <xdr:rowOff>225440</xdr:rowOff>
    </xdr:to>
    <xdr:graphicFrame>
      <xdr:nvGraphicFramePr>
        <xdr:cNvPr id="83" name="2 Axis Chart"/>
        <xdr:cNvGraphicFramePr/>
      </xdr:nvGraphicFramePr>
      <xdr:xfrm>
        <a:off x="16986801" y="4834621"/>
        <a:ext cx="6484068"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599485</xdr:colOff>
      <xdr:row>31</xdr:row>
      <xdr:rowOff>212883</xdr:rowOff>
    </xdr:from>
    <xdr:to>
      <xdr:col>28</xdr:col>
      <xdr:colOff>966468</xdr:colOff>
      <xdr:row>47</xdr:row>
      <xdr:rowOff>149667</xdr:rowOff>
    </xdr:to>
    <xdr:graphicFrame>
      <xdr:nvGraphicFramePr>
        <xdr:cNvPr id="84" name="2 Axis Chart"/>
        <xdr:cNvGraphicFramePr/>
      </xdr:nvGraphicFramePr>
      <xdr:xfrm>
        <a:off x="16880885" y="9638188"/>
        <a:ext cx="6589984"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twoCellAnchor>
    <xdr:from>
      <xdr:col>24</xdr:col>
      <xdr:colOff>205654</xdr:colOff>
      <xdr:row>8</xdr:row>
      <xdr:rowOff>82457</xdr:rowOff>
    </xdr:from>
    <xdr:to>
      <xdr:col>25</xdr:col>
      <xdr:colOff>368385</xdr:colOff>
      <xdr:row>10</xdr:row>
      <xdr:rowOff>85928</xdr:rowOff>
    </xdr:to>
    <xdr:sp>
      <xdr:nvSpPr>
        <xdr:cNvPr id="85" name="Alice Springs…"/>
        <xdr:cNvSpPr txBox="1"/>
      </xdr:nvSpPr>
      <xdr:spPr>
        <a:xfrm>
          <a:off x="17731654" y="2906302"/>
          <a:ext cx="1407332" cy="57751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1" baseline="0" cap="none" i="0" spc="0" strike="noStrike" sz="1400" u="none">
              <a:solidFill>
                <a:srgbClr val="000000"/>
              </a:solidFill>
              <a:uFillTx/>
              <a:latin typeface="Arial"/>
              <a:ea typeface="Arial"/>
              <a:cs typeface="Arial"/>
              <a:sym typeface="Arial"/>
            </a:defRPr>
          </a:pPr>
          <a:r>
            <a:rPr b="1" baseline="0" cap="none" i="0" spc="0" strike="noStrike" sz="1400" u="none">
              <a:solidFill>
                <a:srgbClr val="000000"/>
              </a:solidFill>
              <a:uFillTx/>
              <a:latin typeface="Arial"/>
              <a:ea typeface="Arial"/>
              <a:cs typeface="Arial"/>
              <a:sym typeface="Arial"/>
            </a:rPr>
            <a:t>Alice Springs</a:t>
          </a:r>
          <a:endParaRPr b="1" baseline="0" cap="none" i="0" spc="0" strike="noStrike" sz="1400" u="none">
            <a:solidFill>
              <a:srgbClr val="000000"/>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1" baseline="0" cap="none" i="0" spc="0" strike="noStrike" sz="1400" u="none">
              <a:solidFill>
                <a:srgbClr val="000000"/>
              </a:solidFill>
              <a:uFillTx/>
              <a:latin typeface="Arial"/>
              <a:ea typeface="Arial"/>
              <a:cs typeface="Arial"/>
              <a:sym typeface="Arial"/>
            </a:defRPr>
          </a:pPr>
          <a:r>
            <a:rPr b="1" baseline="0" cap="none" i="0" spc="0" strike="noStrike" sz="1400" u="none">
              <a:solidFill>
                <a:srgbClr val="000000"/>
              </a:solidFill>
              <a:uFillTx/>
              <a:latin typeface="Arial"/>
              <a:ea typeface="Arial"/>
              <a:cs typeface="Arial"/>
              <a:sym typeface="Arial"/>
            </a:rPr>
            <a:t>10th percentile</a:t>
          </a:r>
        </a:p>
      </xdr:txBody>
    </xdr:sp>
    <xdr:clientData/>
  </xdr:twoCellAnchor>
  <xdr:twoCellAnchor>
    <xdr:from>
      <xdr:col>24</xdr:col>
      <xdr:colOff>205654</xdr:colOff>
      <xdr:row>24</xdr:row>
      <xdr:rowOff>284623</xdr:rowOff>
    </xdr:from>
    <xdr:to>
      <xdr:col>25</xdr:col>
      <xdr:colOff>269501</xdr:colOff>
      <xdr:row>27</xdr:row>
      <xdr:rowOff>1074</xdr:rowOff>
    </xdr:to>
    <xdr:sp>
      <xdr:nvSpPr>
        <xdr:cNvPr id="86" name="Alice Springs…"/>
        <xdr:cNvSpPr txBox="1"/>
      </xdr:nvSpPr>
      <xdr:spPr>
        <a:xfrm>
          <a:off x="17731654" y="7700788"/>
          <a:ext cx="1308448" cy="57751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1" baseline="0" cap="none" i="0" spc="0" strike="noStrike" sz="1400" u="none">
              <a:solidFill>
                <a:srgbClr val="000000"/>
              </a:solidFill>
              <a:uFillTx/>
              <a:latin typeface="Arial"/>
              <a:ea typeface="Arial"/>
              <a:cs typeface="Arial"/>
              <a:sym typeface="Arial"/>
            </a:defRPr>
          </a:pPr>
          <a:r>
            <a:rPr b="1" baseline="0" cap="none" i="0" spc="0" strike="noStrike" sz="1400" u="none">
              <a:solidFill>
                <a:srgbClr val="000000"/>
              </a:solidFill>
              <a:uFillTx/>
              <a:latin typeface="Arial"/>
              <a:ea typeface="Arial"/>
              <a:cs typeface="Arial"/>
              <a:sym typeface="Arial"/>
            </a:rPr>
            <a:t>Alice Springs</a:t>
          </a:r>
          <a:endParaRPr b="1" baseline="0" cap="none" i="0" spc="0" strike="noStrike" sz="1400" u="none">
            <a:solidFill>
              <a:srgbClr val="000000"/>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1" baseline="0" cap="none" i="0" spc="0" strike="noStrike" sz="1400" u="none">
              <a:solidFill>
                <a:srgbClr val="000000"/>
              </a:solidFill>
              <a:uFillTx/>
              <a:latin typeface="Arial"/>
              <a:ea typeface="Arial"/>
              <a:cs typeface="Arial"/>
              <a:sym typeface="Arial"/>
            </a:defRPr>
          </a:pPr>
          <a:r>
            <a:rPr b="1" baseline="0" cap="none" i="0" spc="0" strike="noStrike" sz="1400" u="none">
              <a:solidFill>
                <a:srgbClr val="000000"/>
              </a:solidFill>
              <a:uFillTx/>
              <a:latin typeface="Arial"/>
              <a:ea typeface="Arial"/>
              <a:cs typeface="Arial"/>
              <a:sym typeface="Arial"/>
            </a:rPr>
            <a:t>5th percentile</a:t>
          </a:r>
        </a:p>
      </xdr:txBody>
    </xdr:sp>
    <xdr:clientData/>
  </xdr:twoCellAnchor>
  <xdr:twoCellAnchor>
    <xdr:from>
      <xdr:col>24</xdr:col>
      <xdr:colOff>205654</xdr:colOff>
      <xdr:row>35</xdr:row>
      <xdr:rowOff>136444</xdr:rowOff>
    </xdr:from>
    <xdr:to>
      <xdr:col>25</xdr:col>
      <xdr:colOff>259777</xdr:colOff>
      <xdr:row>37</xdr:row>
      <xdr:rowOff>139915</xdr:rowOff>
    </xdr:to>
    <xdr:sp>
      <xdr:nvSpPr>
        <xdr:cNvPr id="87" name="Alice Springs…"/>
        <xdr:cNvSpPr txBox="1"/>
      </xdr:nvSpPr>
      <xdr:spPr>
        <a:xfrm>
          <a:off x="17731654" y="10709829"/>
          <a:ext cx="1298724" cy="57751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1" baseline="0" cap="none" i="0" spc="0" strike="noStrike" sz="1400" u="none">
              <a:solidFill>
                <a:srgbClr val="000000"/>
              </a:solidFill>
              <a:uFillTx/>
              <a:latin typeface="Arial"/>
              <a:ea typeface="Arial"/>
              <a:cs typeface="Arial"/>
              <a:sym typeface="Arial"/>
            </a:defRPr>
          </a:pPr>
          <a:r>
            <a:rPr b="1" baseline="0" cap="none" i="0" spc="0" strike="noStrike" sz="1400" u="none">
              <a:solidFill>
                <a:srgbClr val="000000"/>
              </a:solidFill>
              <a:uFillTx/>
              <a:latin typeface="Arial"/>
              <a:ea typeface="Arial"/>
              <a:cs typeface="Arial"/>
              <a:sym typeface="Arial"/>
            </a:rPr>
            <a:t>Alice Springs</a:t>
          </a:r>
          <a:endParaRPr b="1" baseline="0" cap="none" i="0" spc="0" strike="noStrike" sz="1400" u="none">
            <a:solidFill>
              <a:srgbClr val="000000"/>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1" baseline="0" cap="none" i="0" spc="0" strike="noStrike" sz="1400" u="none">
              <a:solidFill>
                <a:srgbClr val="000000"/>
              </a:solidFill>
              <a:uFillTx/>
              <a:latin typeface="Arial"/>
              <a:ea typeface="Arial"/>
              <a:cs typeface="Arial"/>
              <a:sym typeface="Arial"/>
            </a:defRPr>
          </a:pPr>
          <a:r>
            <a:rPr b="1" baseline="0" cap="none" i="0" spc="0" strike="noStrike" sz="1400" u="none">
              <a:solidFill>
                <a:srgbClr val="000000"/>
              </a:solidFill>
              <a:uFillTx/>
              <a:latin typeface="Arial"/>
              <a:ea typeface="Arial"/>
              <a:cs typeface="Arial"/>
              <a:sym typeface="Arial"/>
            </a:rPr>
            <a:t>1st percentile</a:t>
          </a:r>
        </a:p>
      </xdr:txBody>
    </xdr:sp>
    <xdr:clientData/>
  </xdr:twoCellAnchor>
</xdr:wsDr>
</file>

<file path=xl/drawings/drawing6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114712</xdr:colOff>
      <xdr:row>14</xdr:row>
      <xdr:rowOff>197192</xdr:rowOff>
    </xdr:to>
    <xdr:graphicFrame>
      <xdr:nvGraphicFramePr>
        <xdr:cNvPr id="301" name="2 Axis Chart"/>
        <xdr:cNvGraphicFramePr/>
      </xdr:nvGraphicFramePr>
      <xdr:xfrm>
        <a:off x="17379646" y="118802"/>
        <a:ext cx="648406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302"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303"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05"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306"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307"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197192</xdr:rowOff>
    </xdr:to>
    <xdr:graphicFrame>
      <xdr:nvGraphicFramePr>
        <xdr:cNvPr id="30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223724</xdr:rowOff>
    </xdr:to>
    <xdr:graphicFrame>
      <xdr:nvGraphicFramePr>
        <xdr:cNvPr id="310" name="2 Axis Chart"/>
        <xdr:cNvGraphicFramePr/>
      </xdr:nvGraphicFramePr>
      <xdr:xfrm>
        <a:off x="17272046" y="4884339"/>
        <a:ext cx="6547692"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70737</xdr:colOff>
      <xdr:row>48</xdr:row>
      <xdr:rowOff>237486</xdr:rowOff>
    </xdr:to>
    <xdr:graphicFrame>
      <xdr:nvGraphicFramePr>
        <xdr:cNvPr id="311" name="2 Axis Chart"/>
        <xdr:cNvGraphicFramePr/>
      </xdr:nvGraphicFramePr>
      <xdr:xfrm>
        <a:off x="17272046"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72420</xdr:colOff>
      <xdr:row>14</xdr:row>
      <xdr:rowOff>197192</xdr:rowOff>
    </xdr:to>
    <xdr:graphicFrame>
      <xdr:nvGraphicFramePr>
        <xdr:cNvPr id="313" name="2 Axis Chart"/>
        <xdr:cNvGraphicFramePr/>
      </xdr:nvGraphicFramePr>
      <xdr:xfrm>
        <a:off x="17309014"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223724</xdr:rowOff>
    </xdr:to>
    <xdr:graphicFrame>
      <xdr:nvGraphicFramePr>
        <xdr:cNvPr id="314" name="2 Axis Chart"/>
        <xdr:cNvGraphicFramePr/>
      </xdr:nvGraphicFramePr>
      <xdr:xfrm>
        <a:off x="17272046" y="4884339"/>
        <a:ext cx="6547692"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70737</xdr:colOff>
      <xdr:row>48</xdr:row>
      <xdr:rowOff>237486</xdr:rowOff>
    </xdr:to>
    <xdr:graphicFrame>
      <xdr:nvGraphicFramePr>
        <xdr:cNvPr id="315" name="2 Axis Chart"/>
        <xdr:cNvGraphicFramePr/>
      </xdr:nvGraphicFramePr>
      <xdr:xfrm>
        <a:off x="17272046"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17"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318"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70737</xdr:colOff>
      <xdr:row>48</xdr:row>
      <xdr:rowOff>237486</xdr:rowOff>
    </xdr:to>
    <xdr:graphicFrame>
      <xdr:nvGraphicFramePr>
        <xdr:cNvPr id="319" name="2 Axis Chart"/>
        <xdr:cNvGraphicFramePr/>
      </xdr:nvGraphicFramePr>
      <xdr:xfrm>
        <a:off x="17272046"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143052</xdr:colOff>
      <xdr:row>14</xdr:row>
      <xdr:rowOff>197192</xdr:rowOff>
    </xdr:to>
    <xdr:graphicFrame>
      <xdr:nvGraphicFramePr>
        <xdr:cNvPr id="321" name="2 Axis Chart"/>
        <xdr:cNvGraphicFramePr/>
      </xdr:nvGraphicFramePr>
      <xdr:xfrm>
        <a:off x="17273730" y="118802"/>
        <a:ext cx="661832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223724</xdr:rowOff>
    </xdr:to>
    <xdr:graphicFrame>
      <xdr:nvGraphicFramePr>
        <xdr:cNvPr id="322" name="2 Axis Chart"/>
        <xdr:cNvGraphicFramePr/>
      </xdr:nvGraphicFramePr>
      <xdr:xfrm>
        <a:off x="17272046" y="4884339"/>
        <a:ext cx="6547692"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141368</xdr:colOff>
      <xdr:row>48</xdr:row>
      <xdr:rowOff>237486</xdr:rowOff>
    </xdr:to>
    <xdr:graphicFrame>
      <xdr:nvGraphicFramePr>
        <xdr:cNvPr id="323"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197192</xdr:rowOff>
    </xdr:to>
    <xdr:graphicFrame>
      <xdr:nvGraphicFramePr>
        <xdr:cNvPr id="32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141368</xdr:colOff>
      <xdr:row>31</xdr:row>
      <xdr:rowOff>223724</xdr:rowOff>
    </xdr:to>
    <xdr:graphicFrame>
      <xdr:nvGraphicFramePr>
        <xdr:cNvPr id="326"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141368</xdr:colOff>
      <xdr:row>48</xdr:row>
      <xdr:rowOff>237486</xdr:rowOff>
    </xdr:to>
    <xdr:graphicFrame>
      <xdr:nvGraphicFramePr>
        <xdr:cNvPr id="327"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29"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330"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331"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33"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334"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169472</xdr:rowOff>
    </xdr:from>
    <xdr:to>
      <xdr:col>29</xdr:col>
      <xdr:colOff>70737</xdr:colOff>
      <xdr:row>48</xdr:row>
      <xdr:rowOff>238336</xdr:rowOff>
    </xdr:to>
    <xdr:graphicFrame>
      <xdr:nvGraphicFramePr>
        <xdr:cNvPr id="335" name="2 Axis Chart"/>
        <xdr:cNvGraphicFramePr/>
      </xdr:nvGraphicFramePr>
      <xdr:xfrm>
        <a:off x="17342677" y="963795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72420</xdr:colOff>
      <xdr:row>14</xdr:row>
      <xdr:rowOff>197192</xdr:rowOff>
    </xdr:to>
    <xdr:graphicFrame>
      <xdr:nvGraphicFramePr>
        <xdr:cNvPr id="337" name="2 Axis Chart"/>
        <xdr:cNvGraphicFramePr/>
      </xdr:nvGraphicFramePr>
      <xdr:xfrm>
        <a:off x="17273730" y="118802"/>
        <a:ext cx="6547691"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223724</xdr:rowOff>
    </xdr:to>
    <xdr:graphicFrame>
      <xdr:nvGraphicFramePr>
        <xdr:cNvPr id="338" name="2 Axis Chart"/>
        <xdr:cNvGraphicFramePr/>
      </xdr:nvGraphicFramePr>
      <xdr:xfrm>
        <a:off x="17272046" y="4884339"/>
        <a:ext cx="6547692"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339"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529285</xdr:colOff>
      <xdr:row>0</xdr:row>
      <xdr:rowOff>0</xdr:rowOff>
    </xdr:from>
    <xdr:to>
      <xdr:col>28</xdr:col>
      <xdr:colOff>748060</xdr:colOff>
      <xdr:row>14</xdr:row>
      <xdr:rowOff>78389</xdr:rowOff>
    </xdr:to>
    <xdr:graphicFrame>
      <xdr:nvGraphicFramePr>
        <xdr:cNvPr id="89" name="2 Axis Chart"/>
        <xdr:cNvGraphicFramePr/>
      </xdr:nvGraphicFramePr>
      <xdr:xfrm>
        <a:off x="16810685" y="-159516"/>
        <a:ext cx="6441776"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434385</xdr:colOff>
      <xdr:row>14</xdr:row>
      <xdr:rowOff>168006</xdr:rowOff>
    </xdr:from>
    <xdr:to>
      <xdr:col>28</xdr:col>
      <xdr:colOff>871999</xdr:colOff>
      <xdr:row>30</xdr:row>
      <xdr:rowOff>236870</xdr:rowOff>
    </xdr:to>
    <xdr:graphicFrame>
      <xdr:nvGraphicFramePr>
        <xdr:cNvPr id="90" name="2 Axis Chart"/>
        <xdr:cNvGraphicFramePr/>
      </xdr:nvGraphicFramePr>
      <xdr:xfrm>
        <a:off x="16715785" y="4618721"/>
        <a:ext cx="6660615"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540301</xdr:colOff>
      <xdr:row>31</xdr:row>
      <xdr:rowOff>232568</xdr:rowOff>
    </xdr:from>
    <xdr:to>
      <xdr:col>28</xdr:col>
      <xdr:colOff>801368</xdr:colOff>
      <xdr:row>48</xdr:row>
      <xdr:rowOff>22667</xdr:rowOff>
    </xdr:to>
    <xdr:graphicFrame>
      <xdr:nvGraphicFramePr>
        <xdr:cNvPr id="91" name="2 Axis Chart"/>
        <xdr:cNvGraphicFramePr/>
      </xdr:nvGraphicFramePr>
      <xdr:xfrm>
        <a:off x="16821701" y="9422288"/>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1065183</xdr:colOff>
      <xdr:row>0</xdr:row>
      <xdr:rowOff>118802</xdr:rowOff>
    </xdr:from>
    <xdr:to>
      <xdr:col>20</xdr:col>
      <xdr:colOff>39358</xdr:colOff>
      <xdr:row>14</xdr:row>
      <xdr:rowOff>155304</xdr:rowOff>
    </xdr:to>
    <xdr:graphicFrame>
      <xdr:nvGraphicFramePr>
        <xdr:cNvPr id="341" name="2 Axis Chart"/>
        <xdr:cNvGraphicFramePr/>
      </xdr:nvGraphicFramePr>
      <xdr:xfrm>
        <a:off x="11847483" y="118802"/>
        <a:ext cx="6441776"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1021208</xdr:colOff>
      <xdr:row>16</xdr:row>
      <xdr:rowOff>112949</xdr:rowOff>
    </xdr:from>
    <xdr:to>
      <xdr:col>20</xdr:col>
      <xdr:colOff>37674</xdr:colOff>
      <xdr:row>31</xdr:row>
      <xdr:rowOff>181836</xdr:rowOff>
    </xdr:to>
    <xdr:graphicFrame>
      <xdr:nvGraphicFramePr>
        <xdr:cNvPr id="342" name="2 Axis Chart"/>
        <xdr:cNvGraphicFramePr/>
      </xdr:nvGraphicFramePr>
      <xdr:xfrm>
        <a:off x="11803508" y="4884339"/>
        <a:ext cx="6484067"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1021208</xdr:colOff>
      <xdr:row>33</xdr:row>
      <xdr:rowOff>126712</xdr:rowOff>
    </xdr:from>
    <xdr:to>
      <xdr:col>20</xdr:col>
      <xdr:colOff>37674</xdr:colOff>
      <xdr:row>48</xdr:row>
      <xdr:rowOff>195598</xdr:rowOff>
    </xdr:to>
    <xdr:graphicFrame>
      <xdr:nvGraphicFramePr>
        <xdr:cNvPr id="343" name="2 Axis Chart"/>
        <xdr:cNvGraphicFramePr/>
      </xdr:nvGraphicFramePr>
      <xdr:xfrm>
        <a:off x="11803508" y="9637107"/>
        <a:ext cx="6484067"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45"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346"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347"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twoCellAnchor>
    <xdr:from>
      <xdr:col>24</xdr:col>
      <xdr:colOff>502834</xdr:colOff>
      <xdr:row>0</xdr:row>
      <xdr:rowOff>486223</xdr:rowOff>
    </xdr:from>
    <xdr:to>
      <xdr:col>25</xdr:col>
      <xdr:colOff>665565</xdr:colOff>
      <xdr:row>1</xdr:row>
      <xdr:rowOff>249028</xdr:rowOff>
    </xdr:to>
    <xdr:sp>
      <xdr:nvSpPr>
        <xdr:cNvPr id="348" name="Mildura…"/>
        <xdr:cNvSpPr txBox="1"/>
      </xdr:nvSpPr>
      <xdr:spPr>
        <a:xfrm>
          <a:off x="18028834" y="486223"/>
          <a:ext cx="1407332" cy="57751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1" baseline="0" cap="none" i="0" spc="0" strike="noStrike" sz="1400" u="none">
              <a:solidFill>
                <a:srgbClr val="000000"/>
              </a:solidFill>
              <a:uFillTx/>
              <a:latin typeface="Arial"/>
              <a:ea typeface="Arial"/>
              <a:cs typeface="Arial"/>
              <a:sym typeface="Arial"/>
            </a:defRPr>
          </a:pPr>
          <a:r>
            <a:rPr b="1" baseline="0" cap="none" i="0" spc="0" strike="noStrike" sz="1400" u="none">
              <a:solidFill>
                <a:srgbClr val="000000"/>
              </a:solidFill>
              <a:uFillTx/>
              <a:latin typeface="Arial"/>
              <a:ea typeface="Arial"/>
              <a:cs typeface="Arial"/>
              <a:sym typeface="Arial"/>
            </a:rPr>
            <a:t>Mildura</a:t>
          </a:r>
          <a:endParaRPr b="1" baseline="0" cap="none" i="0" spc="0" strike="noStrike" sz="1400" u="none">
            <a:solidFill>
              <a:srgbClr val="000000"/>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1" baseline="0" cap="none" i="0" spc="0" strike="noStrike" sz="1400" u="none">
              <a:solidFill>
                <a:srgbClr val="000000"/>
              </a:solidFill>
              <a:uFillTx/>
              <a:latin typeface="Arial"/>
              <a:ea typeface="Arial"/>
              <a:cs typeface="Arial"/>
              <a:sym typeface="Arial"/>
            </a:defRPr>
          </a:pPr>
          <a:r>
            <a:rPr b="1" baseline="0" cap="none" i="0" spc="0" strike="noStrike" sz="1400" u="none">
              <a:solidFill>
                <a:srgbClr val="000000"/>
              </a:solidFill>
              <a:uFillTx/>
              <a:latin typeface="Arial"/>
              <a:ea typeface="Arial"/>
              <a:cs typeface="Arial"/>
              <a:sym typeface="Arial"/>
            </a:rPr>
            <a:t>10th percentile</a:t>
          </a:r>
        </a:p>
      </xdr:txBody>
    </xdr:sp>
    <xdr:clientData/>
  </xdr:twoCellAnchor>
  <xdr:twoCellAnchor>
    <xdr:from>
      <xdr:col>24</xdr:col>
      <xdr:colOff>502834</xdr:colOff>
      <xdr:row>16</xdr:row>
      <xdr:rowOff>247064</xdr:rowOff>
    </xdr:from>
    <xdr:to>
      <xdr:col>25</xdr:col>
      <xdr:colOff>566681</xdr:colOff>
      <xdr:row>18</xdr:row>
      <xdr:rowOff>267045</xdr:rowOff>
    </xdr:to>
    <xdr:sp>
      <xdr:nvSpPr>
        <xdr:cNvPr id="349" name="Mildura…"/>
        <xdr:cNvSpPr txBox="1"/>
      </xdr:nvSpPr>
      <xdr:spPr>
        <a:xfrm>
          <a:off x="18028834" y="5255309"/>
          <a:ext cx="1308448" cy="57751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1" baseline="0" cap="none" i="0" spc="0" strike="noStrike" sz="1400" u="none">
              <a:solidFill>
                <a:srgbClr val="000000"/>
              </a:solidFill>
              <a:uFillTx/>
              <a:latin typeface="Arial"/>
              <a:ea typeface="Arial"/>
              <a:cs typeface="Arial"/>
              <a:sym typeface="Arial"/>
            </a:defRPr>
          </a:pPr>
          <a:r>
            <a:rPr b="1" baseline="0" cap="none" i="0" spc="0" strike="noStrike" sz="1400" u="none">
              <a:solidFill>
                <a:srgbClr val="000000"/>
              </a:solidFill>
              <a:uFillTx/>
              <a:latin typeface="Arial"/>
              <a:ea typeface="Arial"/>
              <a:cs typeface="Arial"/>
              <a:sym typeface="Arial"/>
            </a:rPr>
            <a:t>Mildura</a:t>
          </a:r>
          <a:endParaRPr b="1" baseline="0" cap="none" i="0" spc="0" strike="noStrike" sz="1400" u="none">
            <a:solidFill>
              <a:srgbClr val="000000"/>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1" baseline="0" cap="none" i="0" spc="0" strike="noStrike" sz="1400" u="none">
              <a:solidFill>
                <a:srgbClr val="000000"/>
              </a:solidFill>
              <a:uFillTx/>
              <a:latin typeface="Arial"/>
              <a:ea typeface="Arial"/>
              <a:cs typeface="Arial"/>
              <a:sym typeface="Arial"/>
            </a:defRPr>
          </a:pPr>
          <a:r>
            <a:rPr b="1" baseline="0" cap="none" i="0" spc="0" strike="noStrike" sz="1400" u="none">
              <a:solidFill>
                <a:srgbClr val="000000"/>
              </a:solidFill>
              <a:uFillTx/>
              <a:latin typeface="Arial"/>
              <a:ea typeface="Arial"/>
              <a:cs typeface="Arial"/>
              <a:sym typeface="Arial"/>
            </a:rPr>
            <a:t>5th percentile</a:t>
          </a:r>
        </a:p>
      </xdr:txBody>
    </xdr:sp>
    <xdr:clientData/>
  </xdr:twoCellAnchor>
  <xdr:twoCellAnchor>
    <xdr:from>
      <xdr:col>24</xdr:col>
      <xdr:colOff>502834</xdr:colOff>
      <xdr:row>35</xdr:row>
      <xdr:rowOff>55070</xdr:rowOff>
    </xdr:from>
    <xdr:to>
      <xdr:col>25</xdr:col>
      <xdr:colOff>556958</xdr:colOff>
      <xdr:row>37</xdr:row>
      <xdr:rowOff>75051</xdr:rowOff>
    </xdr:to>
    <xdr:sp>
      <xdr:nvSpPr>
        <xdr:cNvPr id="350" name="Mildura…"/>
        <xdr:cNvSpPr txBox="1"/>
      </xdr:nvSpPr>
      <xdr:spPr>
        <a:xfrm>
          <a:off x="18028834" y="10359850"/>
          <a:ext cx="1298725" cy="57751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1" baseline="0" cap="none" i="0" spc="0" strike="noStrike" sz="1400" u="none">
              <a:solidFill>
                <a:srgbClr val="000000"/>
              </a:solidFill>
              <a:uFillTx/>
              <a:latin typeface="Arial"/>
              <a:ea typeface="Arial"/>
              <a:cs typeface="Arial"/>
              <a:sym typeface="Arial"/>
            </a:defRPr>
          </a:pPr>
          <a:r>
            <a:rPr b="1" baseline="0" cap="none" i="0" spc="0" strike="noStrike" sz="1400" u="none">
              <a:solidFill>
                <a:srgbClr val="000000"/>
              </a:solidFill>
              <a:uFillTx/>
              <a:latin typeface="Arial"/>
              <a:ea typeface="Arial"/>
              <a:cs typeface="Arial"/>
              <a:sym typeface="Arial"/>
            </a:rPr>
            <a:t>Mildura</a:t>
          </a:r>
          <a:endParaRPr b="1" baseline="0" cap="none" i="0" spc="0" strike="noStrike" sz="1400" u="none">
            <a:solidFill>
              <a:srgbClr val="000000"/>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1" baseline="0" cap="none" i="0" spc="0" strike="noStrike" sz="1400" u="none">
              <a:solidFill>
                <a:srgbClr val="000000"/>
              </a:solidFill>
              <a:uFillTx/>
              <a:latin typeface="Arial"/>
              <a:ea typeface="Arial"/>
              <a:cs typeface="Arial"/>
              <a:sym typeface="Arial"/>
            </a:defRPr>
          </a:pPr>
          <a:r>
            <a:rPr b="1" baseline="0" cap="none" i="0" spc="0" strike="noStrike" sz="1400" u="none">
              <a:solidFill>
                <a:srgbClr val="000000"/>
              </a:solidFill>
              <a:uFillTx/>
              <a:latin typeface="Arial"/>
              <a:ea typeface="Arial"/>
              <a:cs typeface="Arial"/>
              <a:sym typeface="Arial"/>
            </a:rPr>
            <a:t>1st percentile</a:t>
          </a:r>
        </a:p>
      </xdr:txBody>
    </xdr:sp>
    <xdr:clientData/>
  </xdr:twoCellAnchor>
</xdr:wsDr>
</file>

<file path=xl/drawings/drawing7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114712</xdr:colOff>
      <xdr:row>14</xdr:row>
      <xdr:rowOff>197192</xdr:rowOff>
    </xdr:to>
    <xdr:graphicFrame>
      <xdr:nvGraphicFramePr>
        <xdr:cNvPr id="352" name="2 Axis Chart"/>
        <xdr:cNvGraphicFramePr/>
      </xdr:nvGraphicFramePr>
      <xdr:xfrm>
        <a:off x="17379646" y="118802"/>
        <a:ext cx="648406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353"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113029</xdr:colOff>
      <xdr:row>48</xdr:row>
      <xdr:rowOff>237486</xdr:rowOff>
    </xdr:to>
    <xdr:graphicFrame>
      <xdr:nvGraphicFramePr>
        <xdr:cNvPr id="354" name="2 Axis Chart"/>
        <xdr:cNvGraphicFramePr/>
      </xdr:nvGraphicFramePr>
      <xdr:xfrm>
        <a:off x="17342677" y="9637107"/>
        <a:ext cx="651935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56"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357"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113029</xdr:colOff>
      <xdr:row>48</xdr:row>
      <xdr:rowOff>237486</xdr:rowOff>
    </xdr:to>
    <xdr:graphicFrame>
      <xdr:nvGraphicFramePr>
        <xdr:cNvPr id="358" name="2 Axis Chart"/>
        <xdr:cNvGraphicFramePr/>
      </xdr:nvGraphicFramePr>
      <xdr:xfrm>
        <a:off x="17272046" y="9637107"/>
        <a:ext cx="6589984"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60"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113029</xdr:colOff>
      <xdr:row>31</xdr:row>
      <xdr:rowOff>223724</xdr:rowOff>
    </xdr:to>
    <xdr:graphicFrame>
      <xdr:nvGraphicFramePr>
        <xdr:cNvPr id="361" name="2 Axis Chart"/>
        <xdr:cNvGraphicFramePr/>
      </xdr:nvGraphicFramePr>
      <xdr:xfrm>
        <a:off x="17272046" y="4884339"/>
        <a:ext cx="6589984"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362"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1062961</xdr:colOff>
      <xdr:row>0</xdr:row>
      <xdr:rowOff>108642</xdr:rowOff>
    </xdr:from>
    <xdr:to>
      <xdr:col>20</xdr:col>
      <xdr:colOff>107767</xdr:colOff>
      <xdr:row>14</xdr:row>
      <xdr:rowOff>145144</xdr:rowOff>
    </xdr:to>
    <xdr:graphicFrame>
      <xdr:nvGraphicFramePr>
        <xdr:cNvPr id="364" name="2 Axis Chart"/>
        <xdr:cNvGraphicFramePr/>
      </xdr:nvGraphicFramePr>
      <xdr:xfrm>
        <a:off x="11896061" y="108642"/>
        <a:ext cx="6512407"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1061277</xdr:colOff>
      <xdr:row>16</xdr:row>
      <xdr:rowOff>102790</xdr:rowOff>
    </xdr:from>
    <xdr:to>
      <xdr:col>20</xdr:col>
      <xdr:colOff>35452</xdr:colOff>
      <xdr:row>31</xdr:row>
      <xdr:rowOff>171676</xdr:rowOff>
    </xdr:to>
    <xdr:graphicFrame>
      <xdr:nvGraphicFramePr>
        <xdr:cNvPr id="365" name="2 Axis Chart"/>
        <xdr:cNvGraphicFramePr/>
      </xdr:nvGraphicFramePr>
      <xdr:xfrm>
        <a:off x="11894377" y="4874180"/>
        <a:ext cx="6441776" cy="425036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1061277</xdr:colOff>
      <xdr:row>33</xdr:row>
      <xdr:rowOff>116552</xdr:rowOff>
    </xdr:from>
    <xdr:to>
      <xdr:col>20</xdr:col>
      <xdr:colOff>35452</xdr:colOff>
      <xdr:row>48</xdr:row>
      <xdr:rowOff>185438</xdr:rowOff>
    </xdr:to>
    <xdr:graphicFrame>
      <xdr:nvGraphicFramePr>
        <xdr:cNvPr id="366" name="2 Axis Chart"/>
        <xdr:cNvGraphicFramePr/>
      </xdr:nvGraphicFramePr>
      <xdr:xfrm>
        <a:off x="11894377" y="9626947"/>
        <a:ext cx="6441776"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72420</xdr:colOff>
      <xdr:row>14</xdr:row>
      <xdr:rowOff>197192</xdr:rowOff>
    </xdr:to>
    <xdr:graphicFrame>
      <xdr:nvGraphicFramePr>
        <xdr:cNvPr id="368" name="2 Axis Chart"/>
        <xdr:cNvGraphicFramePr/>
      </xdr:nvGraphicFramePr>
      <xdr:xfrm>
        <a:off x="17309014"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369"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113029</xdr:colOff>
      <xdr:row>48</xdr:row>
      <xdr:rowOff>237486</xdr:rowOff>
    </xdr:to>
    <xdr:graphicFrame>
      <xdr:nvGraphicFramePr>
        <xdr:cNvPr id="370" name="2 Axis Chart"/>
        <xdr:cNvGraphicFramePr/>
      </xdr:nvGraphicFramePr>
      <xdr:xfrm>
        <a:off x="17342677" y="9637107"/>
        <a:ext cx="651935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114712</xdr:colOff>
      <xdr:row>14</xdr:row>
      <xdr:rowOff>197192</xdr:rowOff>
    </xdr:to>
    <xdr:graphicFrame>
      <xdr:nvGraphicFramePr>
        <xdr:cNvPr id="372" name="2 Axis Chart"/>
        <xdr:cNvGraphicFramePr/>
      </xdr:nvGraphicFramePr>
      <xdr:xfrm>
        <a:off x="17379646" y="118802"/>
        <a:ext cx="648406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373"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374"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197192</xdr:rowOff>
    </xdr:to>
    <xdr:graphicFrame>
      <xdr:nvGraphicFramePr>
        <xdr:cNvPr id="376"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141368</xdr:colOff>
      <xdr:row>31</xdr:row>
      <xdr:rowOff>223724</xdr:rowOff>
    </xdr:to>
    <xdr:graphicFrame>
      <xdr:nvGraphicFramePr>
        <xdr:cNvPr id="377"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1060411</xdr:colOff>
      <xdr:row>32</xdr:row>
      <xdr:rowOff>148583</xdr:rowOff>
    </xdr:from>
    <xdr:to>
      <xdr:col>29</xdr:col>
      <xdr:colOff>140501</xdr:colOff>
      <xdr:row>48</xdr:row>
      <xdr:rowOff>217447</xdr:rowOff>
    </xdr:to>
    <xdr:graphicFrame>
      <xdr:nvGraphicFramePr>
        <xdr:cNvPr id="378" name="2 Axis Chart"/>
        <xdr:cNvGraphicFramePr/>
      </xdr:nvGraphicFramePr>
      <xdr:xfrm>
        <a:off x="17341811" y="9617068"/>
        <a:ext cx="654769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80"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381"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237486</xdr:rowOff>
    </xdr:to>
    <xdr:graphicFrame>
      <xdr:nvGraphicFramePr>
        <xdr:cNvPr id="382" name="2 Axis Chart"/>
        <xdr:cNvGraphicFramePr/>
      </xdr:nvGraphicFramePr>
      <xdr:xfrm>
        <a:off x="17377962"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1062961</xdr:colOff>
      <xdr:row>0</xdr:row>
      <xdr:rowOff>118802</xdr:rowOff>
    </xdr:from>
    <xdr:to>
      <xdr:col>20</xdr:col>
      <xdr:colOff>37136</xdr:colOff>
      <xdr:row>14</xdr:row>
      <xdr:rowOff>155304</xdr:rowOff>
    </xdr:to>
    <xdr:graphicFrame>
      <xdr:nvGraphicFramePr>
        <xdr:cNvPr id="93" name="2 Axis Chart"/>
        <xdr:cNvGraphicFramePr/>
      </xdr:nvGraphicFramePr>
      <xdr:xfrm>
        <a:off x="11896061" y="118802"/>
        <a:ext cx="6441776"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1061277</xdr:colOff>
      <xdr:row>16</xdr:row>
      <xdr:rowOff>112949</xdr:rowOff>
    </xdr:from>
    <xdr:to>
      <xdr:col>20</xdr:col>
      <xdr:colOff>35452</xdr:colOff>
      <xdr:row>31</xdr:row>
      <xdr:rowOff>181836</xdr:rowOff>
    </xdr:to>
    <xdr:graphicFrame>
      <xdr:nvGraphicFramePr>
        <xdr:cNvPr id="94" name="2 Axis Chart"/>
        <xdr:cNvGraphicFramePr/>
      </xdr:nvGraphicFramePr>
      <xdr:xfrm>
        <a:off x="11894377" y="4884339"/>
        <a:ext cx="6441776"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1061277</xdr:colOff>
      <xdr:row>33</xdr:row>
      <xdr:rowOff>126712</xdr:rowOff>
    </xdr:from>
    <xdr:to>
      <xdr:col>20</xdr:col>
      <xdr:colOff>35452</xdr:colOff>
      <xdr:row>48</xdr:row>
      <xdr:rowOff>195598</xdr:rowOff>
    </xdr:to>
    <xdr:graphicFrame>
      <xdr:nvGraphicFramePr>
        <xdr:cNvPr id="95" name="2 Axis Chart"/>
        <xdr:cNvGraphicFramePr/>
      </xdr:nvGraphicFramePr>
      <xdr:xfrm>
        <a:off x="11894377" y="9637107"/>
        <a:ext cx="6441776"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84"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385"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113029</xdr:colOff>
      <xdr:row>48</xdr:row>
      <xdr:rowOff>237486</xdr:rowOff>
    </xdr:to>
    <xdr:graphicFrame>
      <xdr:nvGraphicFramePr>
        <xdr:cNvPr id="386" name="2 Axis Chart"/>
        <xdr:cNvGraphicFramePr/>
      </xdr:nvGraphicFramePr>
      <xdr:xfrm>
        <a:off x="17272046" y="9637107"/>
        <a:ext cx="6589984"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88"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389"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237486</xdr:rowOff>
    </xdr:to>
    <xdr:graphicFrame>
      <xdr:nvGraphicFramePr>
        <xdr:cNvPr id="390" name="2 Axis Chart"/>
        <xdr:cNvGraphicFramePr/>
      </xdr:nvGraphicFramePr>
      <xdr:xfrm>
        <a:off x="17377962"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392"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393"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113029</xdr:colOff>
      <xdr:row>48</xdr:row>
      <xdr:rowOff>237486</xdr:rowOff>
    </xdr:to>
    <xdr:graphicFrame>
      <xdr:nvGraphicFramePr>
        <xdr:cNvPr id="394" name="2 Axis Chart"/>
        <xdr:cNvGraphicFramePr/>
      </xdr:nvGraphicFramePr>
      <xdr:xfrm>
        <a:off x="17342677" y="9637107"/>
        <a:ext cx="651935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197192</xdr:rowOff>
    </xdr:to>
    <xdr:graphicFrame>
      <xdr:nvGraphicFramePr>
        <xdr:cNvPr id="396"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141368</xdr:colOff>
      <xdr:row>31</xdr:row>
      <xdr:rowOff>223724</xdr:rowOff>
    </xdr:to>
    <xdr:graphicFrame>
      <xdr:nvGraphicFramePr>
        <xdr:cNvPr id="397"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141368</xdr:colOff>
      <xdr:row>48</xdr:row>
      <xdr:rowOff>237486</xdr:rowOff>
    </xdr:to>
    <xdr:graphicFrame>
      <xdr:nvGraphicFramePr>
        <xdr:cNvPr id="398"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00"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401"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237486</xdr:rowOff>
    </xdr:to>
    <xdr:graphicFrame>
      <xdr:nvGraphicFramePr>
        <xdr:cNvPr id="402" name="2 Axis Chart"/>
        <xdr:cNvGraphicFramePr/>
      </xdr:nvGraphicFramePr>
      <xdr:xfrm>
        <a:off x="17377962"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04"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223724</xdr:rowOff>
    </xdr:to>
    <xdr:graphicFrame>
      <xdr:nvGraphicFramePr>
        <xdr:cNvPr id="405" name="2 Axis Chart"/>
        <xdr:cNvGraphicFramePr/>
      </xdr:nvGraphicFramePr>
      <xdr:xfrm>
        <a:off x="17272046" y="4884339"/>
        <a:ext cx="6547692"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141368</xdr:colOff>
      <xdr:row>48</xdr:row>
      <xdr:rowOff>237486</xdr:rowOff>
    </xdr:to>
    <xdr:graphicFrame>
      <xdr:nvGraphicFramePr>
        <xdr:cNvPr id="406"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197192</xdr:rowOff>
    </xdr:to>
    <xdr:graphicFrame>
      <xdr:nvGraphicFramePr>
        <xdr:cNvPr id="408"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141368</xdr:colOff>
      <xdr:row>31</xdr:row>
      <xdr:rowOff>223724</xdr:rowOff>
    </xdr:to>
    <xdr:graphicFrame>
      <xdr:nvGraphicFramePr>
        <xdr:cNvPr id="409"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237486</xdr:rowOff>
    </xdr:to>
    <xdr:graphicFrame>
      <xdr:nvGraphicFramePr>
        <xdr:cNvPr id="410" name="2 Axis Chart"/>
        <xdr:cNvGraphicFramePr/>
      </xdr:nvGraphicFramePr>
      <xdr:xfrm>
        <a:off x="17377962"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12"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413"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70737</xdr:colOff>
      <xdr:row>48</xdr:row>
      <xdr:rowOff>237486</xdr:rowOff>
    </xdr:to>
    <xdr:graphicFrame>
      <xdr:nvGraphicFramePr>
        <xdr:cNvPr id="414" name="2 Axis Chart"/>
        <xdr:cNvGraphicFramePr/>
      </xdr:nvGraphicFramePr>
      <xdr:xfrm>
        <a:off x="17377962" y="9637107"/>
        <a:ext cx="6441776"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16"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417"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141368</xdr:colOff>
      <xdr:row>48</xdr:row>
      <xdr:rowOff>237486</xdr:rowOff>
    </xdr:to>
    <xdr:graphicFrame>
      <xdr:nvGraphicFramePr>
        <xdr:cNvPr id="418"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20"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421"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113029</xdr:colOff>
      <xdr:row>48</xdr:row>
      <xdr:rowOff>237486</xdr:rowOff>
    </xdr:to>
    <xdr:graphicFrame>
      <xdr:nvGraphicFramePr>
        <xdr:cNvPr id="422" name="2 Axis Chart"/>
        <xdr:cNvGraphicFramePr/>
      </xdr:nvGraphicFramePr>
      <xdr:xfrm>
        <a:off x="17272046" y="9637107"/>
        <a:ext cx="6589984"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518267</xdr:colOff>
      <xdr:row>0</xdr:row>
      <xdr:rowOff>0</xdr:rowOff>
    </xdr:from>
    <xdr:to>
      <xdr:col>19</xdr:col>
      <xdr:colOff>779334</xdr:colOff>
      <xdr:row>13</xdr:row>
      <xdr:rowOff>228271</xdr:rowOff>
    </xdr:to>
    <xdr:graphicFrame>
      <xdr:nvGraphicFramePr>
        <xdr:cNvPr id="97" name="2 Axis Chart"/>
        <xdr:cNvGraphicFramePr/>
      </xdr:nvGraphicFramePr>
      <xdr:xfrm>
        <a:off x="11351367" y="-155409"/>
        <a:ext cx="6484068"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530141</xdr:colOff>
      <xdr:row>15</xdr:row>
      <xdr:rowOff>22591</xdr:rowOff>
    </xdr:from>
    <xdr:to>
      <xdr:col>19</xdr:col>
      <xdr:colOff>791207</xdr:colOff>
      <xdr:row>29</xdr:row>
      <xdr:rowOff>254673</xdr:rowOff>
    </xdr:to>
    <xdr:graphicFrame>
      <xdr:nvGraphicFramePr>
        <xdr:cNvPr id="98" name="2 Axis Chart"/>
        <xdr:cNvGraphicFramePr/>
      </xdr:nvGraphicFramePr>
      <xdr:xfrm>
        <a:off x="11363241" y="4618721"/>
        <a:ext cx="6484067"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530141</xdr:colOff>
      <xdr:row>31</xdr:row>
      <xdr:rowOff>233838</xdr:rowOff>
    </xdr:from>
    <xdr:to>
      <xdr:col>19</xdr:col>
      <xdr:colOff>791207</xdr:colOff>
      <xdr:row>46</xdr:row>
      <xdr:rowOff>178899</xdr:rowOff>
    </xdr:to>
    <xdr:graphicFrame>
      <xdr:nvGraphicFramePr>
        <xdr:cNvPr id="99" name="2 Axis Chart"/>
        <xdr:cNvGraphicFramePr/>
      </xdr:nvGraphicFramePr>
      <xdr:xfrm>
        <a:off x="11363241" y="9422288"/>
        <a:ext cx="6484067"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114712</xdr:colOff>
      <xdr:row>14</xdr:row>
      <xdr:rowOff>197192</xdr:rowOff>
    </xdr:to>
    <xdr:graphicFrame>
      <xdr:nvGraphicFramePr>
        <xdr:cNvPr id="424" name="2 Axis Chart"/>
        <xdr:cNvGraphicFramePr/>
      </xdr:nvGraphicFramePr>
      <xdr:xfrm>
        <a:off x="17379646" y="118802"/>
        <a:ext cx="648406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425"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113029</xdr:colOff>
      <xdr:row>48</xdr:row>
      <xdr:rowOff>237486</xdr:rowOff>
    </xdr:to>
    <xdr:graphicFrame>
      <xdr:nvGraphicFramePr>
        <xdr:cNvPr id="426" name="2 Axis Chart"/>
        <xdr:cNvGraphicFramePr/>
      </xdr:nvGraphicFramePr>
      <xdr:xfrm>
        <a:off x="17272046" y="9637107"/>
        <a:ext cx="6589984"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72420</xdr:colOff>
      <xdr:row>14</xdr:row>
      <xdr:rowOff>197192</xdr:rowOff>
    </xdr:to>
    <xdr:graphicFrame>
      <xdr:nvGraphicFramePr>
        <xdr:cNvPr id="428" name="2 Axis Chart"/>
        <xdr:cNvGraphicFramePr/>
      </xdr:nvGraphicFramePr>
      <xdr:xfrm>
        <a:off x="17273730" y="118802"/>
        <a:ext cx="6547691"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429"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430"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32"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433"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434"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72420</xdr:colOff>
      <xdr:row>14</xdr:row>
      <xdr:rowOff>197192</xdr:rowOff>
    </xdr:to>
    <xdr:graphicFrame>
      <xdr:nvGraphicFramePr>
        <xdr:cNvPr id="436" name="2 Axis Chart"/>
        <xdr:cNvGraphicFramePr/>
      </xdr:nvGraphicFramePr>
      <xdr:xfrm>
        <a:off x="17273730" y="118802"/>
        <a:ext cx="6547691"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437"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70737</xdr:colOff>
      <xdr:row>48</xdr:row>
      <xdr:rowOff>237486</xdr:rowOff>
    </xdr:to>
    <xdr:graphicFrame>
      <xdr:nvGraphicFramePr>
        <xdr:cNvPr id="438" name="2 Axis Chart"/>
        <xdr:cNvGraphicFramePr/>
      </xdr:nvGraphicFramePr>
      <xdr:xfrm>
        <a:off x="17342677" y="9637107"/>
        <a:ext cx="647706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114712</xdr:colOff>
      <xdr:row>14</xdr:row>
      <xdr:rowOff>197192</xdr:rowOff>
    </xdr:to>
    <xdr:graphicFrame>
      <xdr:nvGraphicFramePr>
        <xdr:cNvPr id="440" name="2 Axis Chart"/>
        <xdr:cNvGraphicFramePr/>
      </xdr:nvGraphicFramePr>
      <xdr:xfrm>
        <a:off x="17379646" y="118802"/>
        <a:ext cx="648406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441"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160328</xdr:rowOff>
    </xdr:from>
    <xdr:to>
      <xdr:col>29</xdr:col>
      <xdr:colOff>113029</xdr:colOff>
      <xdr:row>48</xdr:row>
      <xdr:rowOff>229192</xdr:rowOff>
    </xdr:to>
    <xdr:graphicFrame>
      <xdr:nvGraphicFramePr>
        <xdr:cNvPr id="442" name="2 Axis Chart"/>
        <xdr:cNvGraphicFramePr/>
      </xdr:nvGraphicFramePr>
      <xdr:xfrm>
        <a:off x="17272046" y="9628813"/>
        <a:ext cx="6589984"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44"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445"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446"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48"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113029</xdr:colOff>
      <xdr:row>31</xdr:row>
      <xdr:rowOff>223724</xdr:rowOff>
    </xdr:to>
    <xdr:graphicFrame>
      <xdr:nvGraphicFramePr>
        <xdr:cNvPr id="449" name="2 Axis Chart"/>
        <xdr:cNvGraphicFramePr/>
      </xdr:nvGraphicFramePr>
      <xdr:xfrm>
        <a:off x="17377962" y="4884339"/>
        <a:ext cx="6484068"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1167193</xdr:colOff>
      <xdr:row>32</xdr:row>
      <xdr:rowOff>168622</xdr:rowOff>
    </xdr:from>
    <xdr:to>
      <xdr:col>29</xdr:col>
      <xdr:colOff>113029</xdr:colOff>
      <xdr:row>48</xdr:row>
      <xdr:rowOff>237486</xdr:rowOff>
    </xdr:to>
    <xdr:graphicFrame>
      <xdr:nvGraphicFramePr>
        <xdr:cNvPr id="450" name="2 Axis Chart"/>
        <xdr:cNvGraphicFramePr/>
      </xdr:nvGraphicFramePr>
      <xdr:xfrm>
        <a:off x="17448593" y="9637107"/>
        <a:ext cx="641343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52"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113029</xdr:colOff>
      <xdr:row>31</xdr:row>
      <xdr:rowOff>223724</xdr:rowOff>
    </xdr:to>
    <xdr:graphicFrame>
      <xdr:nvGraphicFramePr>
        <xdr:cNvPr id="453" name="2 Axis Chart"/>
        <xdr:cNvGraphicFramePr/>
      </xdr:nvGraphicFramePr>
      <xdr:xfrm>
        <a:off x="17272046" y="4884339"/>
        <a:ext cx="6589984"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168622</xdr:rowOff>
    </xdr:from>
    <xdr:to>
      <xdr:col>29</xdr:col>
      <xdr:colOff>113029</xdr:colOff>
      <xdr:row>48</xdr:row>
      <xdr:rowOff>237486</xdr:rowOff>
    </xdr:to>
    <xdr:graphicFrame>
      <xdr:nvGraphicFramePr>
        <xdr:cNvPr id="454" name="2 Axis Chart"/>
        <xdr:cNvGraphicFramePr/>
      </xdr:nvGraphicFramePr>
      <xdr:xfrm>
        <a:off x="17342677" y="9637107"/>
        <a:ext cx="651935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72420</xdr:colOff>
      <xdr:row>14</xdr:row>
      <xdr:rowOff>197192</xdr:rowOff>
    </xdr:to>
    <xdr:graphicFrame>
      <xdr:nvGraphicFramePr>
        <xdr:cNvPr id="456" name="2 Axis Chart"/>
        <xdr:cNvGraphicFramePr/>
      </xdr:nvGraphicFramePr>
      <xdr:xfrm>
        <a:off x="17379646" y="118802"/>
        <a:ext cx="644177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154859</xdr:rowOff>
    </xdr:from>
    <xdr:to>
      <xdr:col>29</xdr:col>
      <xdr:colOff>70737</xdr:colOff>
      <xdr:row>31</xdr:row>
      <xdr:rowOff>223724</xdr:rowOff>
    </xdr:to>
    <xdr:graphicFrame>
      <xdr:nvGraphicFramePr>
        <xdr:cNvPr id="457" name="2 Axis Chart"/>
        <xdr:cNvGraphicFramePr/>
      </xdr:nvGraphicFramePr>
      <xdr:xfrm>
        <a:off x="17377962" y="4884339"/>
        <a:ext cx="6441776"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168622</xdr:rowOff>
    </xdr:from>
    <xdr:to>
      <xdr:col>29</xdr:col>
      <xdr:colOff>113029</xdr:colOff>
      <xdr:row>48</xdr:row>
      <xdr:rowOff>237486</xdr:rowOff>
    </xdr:to>
    <xdr:graphicFrame>
      <xdr:nvGraphicFramePr>
        <xdr:cNvPr id="458" name="2 Axis Chart"/>
        <xdr:cNvGraphicFramePr/>
      </xdr:nvGraphicFramePr>
      <xdr:xfrm>
        <a:off x="17377962" y="9637107"/>
        <a:ext cx="6484068"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72420</xdr:colOff>
      <xdr:row>14</xdr:row>
      <xdr:rowOff>197192</xdr:rowOff>
    </xdr:to>
    <xdr:graphicFrame>
      <xdr:nvGraphicFramePr>
        <xdr:cNvPr id="460" name="2 Axis Chart"/>
        <xdr:cNvGraphicFramePr/>
      </xdr:nvGraphicFramePr>
      <xdr:xfrm>
        <a:off x="17273730" y="118802"/>
        <a:ext cx="6547691"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154859</xdr:rowOff>
    </xdr:from>
    <xdr:to>
      <xdr:col>29</xdr:col>
      <xdr:colOff>70737</xdr:colOff>
      <xdr:row>31</xdr:row>
      <xdr:rowOff>223724</xdr:rowOff>
    </xdr:to>
    <xdr:graphicFrame>
      <xdr:nvGraphicFramePr>
        <xdr:cNvPr id="461" name="2 Axis Chart"/>
        <xdr:cNvGraphicFramePr/>
      </xdr:nvGraphicFramePr>
      <xdr:xfrm>
        <a:off x="17272046" y="4884339"/>
        <a:ext cx="6547692"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168622</xdr:rowOff>
    </xdr:from>
    <xdr:to>
      <xdr:col>29</xdr:col>
      <xdr:colOff>70737</xdr:colOff>
      <xdr:row>48</xdr:row>
      <xdr:rowOff>237486</xdr:rowOff>
    </xdr:to>
    <xdr:graphicFrame>
      <xdr:nvGraphicFramePr>
        <xdr:cNvPr id="462" name="2 Axis Chart"/>
        <xdr:cNvGraphicFramePr/>
      </xdr:nvGraphicFramePr>
      <xdr:xfrm>
        <a:off x="17272046"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theme/theme1.xml><?xml version="1.0" encoding="utf-8"?>
<a:theme xmlns:a="http://schemas.openxmlformats.org/drawingml/2006/main" xmlns:r="http://schemas.openxmlformats.org/officeDocument/2006/relationships" name="Blank">
  <a:themeElements>
    <a:clrScheme name="Blank">
      <a:dk1>
        <a:srgbClr val="000000"/>
      </a:dk1>
      <a:lt1>
        <a:srgbClr val="FFFFFF"/>
      </a:lt1>
      <a:dk2>
        <a:srgbClr val="5E5E5E"/>
      </a:dk2>
      <a:lt2>
        <a:srgbClr val="D5D5D5"/>
      </a:lt2>
      <a:accent1>
        <a:srgbClr val="00A2FF"/>
      </a:accent1>
      <a:accent2>
        <a:srgbClr val="16E7CF"/>
      </a:accent2>
      <a:accent3>
        <a:srgbClr val="61D836"/>
      </a:accent3>
      <a:accent4>
        <a:srgbClr val="FFD932"/>
      </a:accent4>
      <a:accent5>
        <a:srgbClr val="FF644E"/>
      </a:accent5>
      <a:accent6>
        <a:srgbClr val="FF42A1"/>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00000"/>
        </a:solidFill>
        <a:ln w="12700" cap="flat">
          <a:noFill/>
          <a:miter lim="400000"/>
        </a:ln>
        <a:effectLst/>
        <a:sp3d/>
      </a:spPr>
      <a:bodyPr rot="0" spcFirstLastPara="1" vertOverflow="overflow" horzOverflow="overflow" vert="horz" wrap="square" lIns="50800" tIns="50800" rIns="50800" bIns="50800" numCol="1" spcCol="38100" rtlCol="0" anchor="ctr" upright="0">
        <a:spAutoFit/>
      </a:bodyPr>
      <a:lstStyle>
        <a:defPPr marL="0" marR="0" indent="0" algn="ctr" defTabSz="584200" rtl="0" fontAlgn="auto" latinLnBrk="0" hangingPunct="0">
          <a:lnSpc>
            <a:spcPct val="100000"/>
          </a:lnSpc>
          <a:spcBef>
            <a:spcPts val="0"/>
          </a:spcBef>
          <a:spcAft>
            <a:spcPts val="0"/>
          </a:spcAft>
          <a:buClrTx/>
          <a:buSzTx/>
          <a:buFontTx/>
          <a:buNone/>
          <a:defRPr b="0" baseline="0" cap="none" i="0" spc="0" strike="noStrike" sz="1200" u="none" kumimoji="0" normalizeH="0">
            <a:ln>
              <a:noFill/>
            </a:ln>
            <a:solidFill>
              <a:srgbClr val="FFFFFF"/>
            </a:solidFill>
            <a:effectLst/>
            <a:uFillTx/>
            <a:latin typeface="Helvetica Neue Medium"/>
            <a:ea typeface="Helvetica Neue Medium"/>
            <a:cs typeface="Helvetica Neue Medium"/>
            <a:sym typeface="Helvetica Neue Medium"/>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1270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upright="0">
        <a:spAutoFit/>
      </a:bodyPr>
      <a:lstStyle>
        <a:defPPr marL="0" marR="0" indent="0" algn="l" defTabSz="457200" rtl="0" fontAlgn="auto" latinLnBrk="0" hangingPunct="0">
          <a:lnSpc>
            <a:spcPct val="100000"/>
          </a:lnSpc>
          <a:spcBef>
            <a:spcPts val="0"/>
          </a:spcBef>
          <a:spcAft>
            <a:spcPts val="0"/>
          </a:spcAft>
          <a:buClrTx/>
          <a:buSzTx/>
          <a:buFontTx/>
          <a:buNone/>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10.xml.rels><?xml version="1.0" encoding="UTF-8"?>
<Relationships xmlns="http://schemas.openxmlformats.org/package/2006/relationships"><Relationship Id="rId1" Type="http://schemas.openxmlformats.org/officeDocument/2006/relationships/drawing" Target="../drawings/drawing9.xml"/></Relationships>

</file>

<file path=xl/worksheets/_rels/sheet100.xml.rels><?xml version="1.0" encoding="UTF-8"?>
<Relationships xmlns="http://schemas.openxmlformats.org/package/2006/relationships"><Relationship Id="rId1" Type="http://schemas.openxmlformats.org/officeDocument/2006/relationships/drawing" Target="../drawings/drawing99.xml"/></Relationships>

</file>

<file path=xl/worksheets/_rels/sheet101.xml.rels><?xml version="1.0" encoding="UTF-8"?>
<Relationships xmlns="http://schemas.openxmlformats.org/package/2006/relationships"><Relationship Id="rId1" Type="http://schemas.openxmlformats.org/officeDocument/2006/relationships/drawing" Target="../drawings/drawing100.xml"/></Relationships>

</file>

<file path=xl/worksheets/_rels/sheet102.xml.rels><?xml version="1.0" encoding="UTF-8"?>
<Relationships xmlns="http://schemas.openxmlformats.org/package/2006/relationships"><Relationship Id="rId1" Type="http://schemas.openxmlformats.org/officeDocument/2006/relationships/drawing" Target="../drawings/drawing101.xml"/></Relationships>

</file>

<file path=xl/worksheets/_rels/sheet103.xml.rels><?xml version="1.0" encoding="UTF-8"?>
<Relationships xmlns="http://schemas.openxmlformats.org/package/2006/relationships"><Relationship Id="rId1" Type="http://schemas.openxmlformats.org/officeDocument/2006/relationships/drawing" Target="../drawings/drawing102.xml"/></Relationships>

</file>

<file path=xl/worksheets/_rels/sheet104.xml.rels><?xml version="1.0" encoding="UTF-8"?>
<Relationships xmlns="http://schemas.openxmlformats.org/package/2006/relationships"><Relationship Id="rId1" Type="http://schemas.openxmlformats.org/officeDocument/2006/relationships/drawing" Target="../drawings/drawing103.xml"/></Relationships>

</file>

<file path=xl/worksheets/_rels/sheet105.xml.rels><?xml version="1.0" encoding="UTF-8"?>
<Relationships xmlns="http://schemas.openxmlformats.org/package/2006/relationships"><Relationship Id="rId1" Type="http://schemas.openxmlformats.org/officeDocument/2006/relationships/drawing" Target="../drawings/drawing104.xml"/></Relationships>

</file>

<file path=xl/worksheets/_rels/sheet106.xml.rels><?xml version="1.0" encoding="UTF-8"?>
<Relationships xmlns="http://schemas.openxmlformats.org/package/2006/relationships"><Relationship Id="rId1" Type="http://schemas.openxmlformats.org/officeDocument/2006/relationships/drawing" Target="../drawings/drawing105.xml"/></Relationships>

</file>

<file path=xl/worksheets/_rels/sheet107.xml.rels><?xml version="1.0" encoding="UTF-8"?>
<Relationships xmlns="http://schemas.openxmlformats.org/package/2006/relationships"><Relationship Id="rId1" Type="http://schemas.openxmlformats.org/officeDocument/2006/relationships/drawing" Target="../drawings/drawing106.xml"/></Relationships>

</file>

<file path=xl/worksheets/_rels/sheet108.xml.rels><?xml version="1.0" encoding="UTF-8"?>
<Relationships xmlns="http://schemas.openxmlformats.org/package/2006/relationships"><Relationship Id="rId1" Type="http://schemas.openxmlformats.org/officeDocument/2006/relationships/drawing" Target="../drawings/drawing107.xml"/></Relationships>

</file>

<file path=xl/worksheets/_rels/sheet109.xml.rels><?xml version="1.0" encoding="UTF-8"?>
<Relationships xmlns="http://schemas.openxmlformats.org/package/2006/relationships"><Relationship Id="rId1" Type="http://schemas.openxmlformats.org/officeDocument/2006/relationships/drawing" Target="../drawings/drawing108.xml"/></Relationships>

</file>

<file path=xl/worksheets/_rels/sheet11.xml.rels><?xml version="1.0" encoding="UTF-8"?>
<Relationships xmlns="http://schemas.openxmlformats.org/package/2006/relationships"><Relationship Id="rId1" Type="http://schemas.openxmlformats.org/officeDocument/2006/relationships/drawing" Target="../drawings/drawing10.xml"/></Relationships>

</file>

<file path=xl/worksheets/_rels/sheet110.xml.rels><?xml version="1.0" encoding="UTF-8"?>
<Relationships xmlns="http://schemas.openxmlformats.org/package/2006/relationships"><Relationship Id="rId1" Type="http://schemas.openxmlformats.org/officeDocument/2006/relationships/drawing" Target="../drawings/drawing109.xml"/></Relationships>

</file>

<file path=xl/worksheets/_rels/sheet111.xml.rels><?xml version="1.0" encoding="UTF-8"?>
<Relationships xmlns="http://schemas.openxmlformats.org/package/2006/relationships"><Relationship Id="rId1" Type="http://schemas.openxmlformats.org/officeDocument/2006/relationships/drawing" Target="../drawings/drawing110.xml"/></Relationships>

</file>

<file path=xl/worksheets/_rels/sheet112.xml.rels><?xml version="1.0" encoding="UTF-8"?>
<Relationships xmlns="http://schemas.openxmlformats.org/package/2006/relationships"><Relationship Id="rId1" Type="http://schemas.openxmlformats.org/officeDocument/2006/relationships/drawing" Target="../drawings/drawing111.xml"/></Relationships>

</file>

<file path=xl/worksheets/_rels/sheet113.xml.rels><?xml version="1.0" encoding="UTF-8"?>
<Relationships xmlns="http://schemas.openxmlformats.org/package/2006/relationships"><Relationship Id="rId1" Type="http://schemas.openxmlformats.org/officeDocument/2006/relationships/drawing" Target="../drawings/drawing112.xml"/></Relationships>

</file>

<file path=xl/worksheets/_rels/sheet114.xml.rels><?xml version="1.0" encoding="UTF-8"?>
<Relationships xmlns="http://schemas.openxmlformats.org/package/2006/relationships"><Relationship Id="rId1" Type="http://schemas.openxmlformats.org/officeDocument/2006/relationships/drawing" Target="../drawings/drawing113.xml"/></Relationships>

</file>

<file path=xl/worksheets/_rels/sheet115.xml.rels><?xml version="1.0" encoding="UTF-8"?>
<Relationships xmlns="http://schemas.openxmlformats.org/package/2006/relationships"><Relationship Id="rId1" Type="http://schemas.openxmlformats.org/officeDocument/2006/relationships/drawing" Target="../drawings/drawing114.xml"/></Relationships>

</file>

<file path=xl/worksheets/_rels/sheet116.xml.rels><?xml version="1.0" encoding="UTF-8"?>
<Relationships xmlns="http://schemas.openxmlformats.org/package/2006/relationships"><Relationship Id="rId1" Type="http://schemas.openxmlformats.org/officeDocument/2006/relationships/drawing" Target="../drawings/drawing115.xml"/></Relationships>

</file>

<file path=xl/worksheets/_rels/sheet12.xml.rels><?xml version="1.0" encoding="UTF-8"?>
<Relationships xmlns="http://schemas.openxmlformats.org/package/2006/relationships"><Relationship Id="rId1" Type="http://schemas.openxmlformats.org/officeDocument/2006/relationships/drawing" Target="../drawings/drawing11.xml"/></Relationships>

</file>

<file path=xl/worksheets/_rels/sheet13.xml.rels><?xml version="1.0" encoding="UTF-8"?>
<Relationships xmlns="http://schemas.openxmlformats.org/package/2006/relationships"><Relationship Id="rId1" Type="http://schemas.openxmlformats.org/officeDocument/2006/relationships/drawing" Target="../drawings/drawing12.xml"/></Relationships>

</file>

<file path=xl/worksheets/_rels/sheet14.xml.rels><?xml version="1.0" encoding="UTF-8"?>
<Relationships xmlns="http://schemas.openxmlformats.org/package/2006/relationships"><Relationship Id="rId1" Type="http://schemas.openxmlformats.org/officeDocument/2006/relationships/drawing" Target="../drawings/drawing13.xml"/></Relationships>

</file>

<file path=xl/worksheets/_rels/sheet15.xml.rels><?xml version="1.0" encoding="UTF-8"?>
<Relationships xmlns="http://schemas.openxmlformats.org/package/2006/relationships"><Relationship Id="rId1" Type="http://schemas.openxmlformats.org/officeDocument/2006/relationships/drawing" Target="../drawings/drawing14.xml"/></Relationships>

</file>

<file path=xl/worksheets/_rels/sheet16.xml.rels><?xml version="1.0" encoding="UTF-8"?>
<Relationships xmlns="http://schemas.openxmlformats.org/package/2006/relationships"><Relationship Id="rId1" Type="http://schemas.openxmlformats.org/officeDocument/2006/relationships/drawing" Target="../drawings/drawing15.xml"/></Relationships>

</file>

<file path=xl/worksheets/_rels/sheet17.xml.rels><?xml version="1.0" encoding="UTF-8"?>
<Relationships xmlns="http://schemas.openxmlformats.org/package/2006/relationships"><Relationship Id="rId1" Type="http://schemas.openxmlformats.org/officeDocument/2006/relationships/drawing" Target="../drawings/drawing16.xml"/></Relationships>

</file>

<file path=xl/worksheets/_rels/sheet18.xml.rels><?xml version="1.0" encoding="UTF-8"?>
<Relationships xmlns="http://schemas.openxmlformats.org/package/2006/relationships"><Relationship Id="rId1" Type="http://schemas.openxmlformats.org/officeDocument/2006/relationships/drawing" Target="../drawings/drawing17.xml"/></Relationships>

</file>

<file path=xl/worksheets/_rels/sheet19.xml.rels><?xml version="1.0" encoding="UTF-8"?>
<Relationships xmlns="http://schemas.openxmlformats.org/package/2006/relationships"><Relationship Id="rId1" Type="http://schemas.openxmlformats.org/officeDocument/2006/relationships/drawing" Target="../drawings/drawing18.xml"/></Relationships>

</file>

<file path=xl/worksheets/_rels/sheet2.xml.rels><?xml version="1.0" encoding="UTF-8"?>
<Relationships xmlns="http://schemas.openxmlformats.org/package/2006/relationships"><Relationship Id="rId1" Type="http://schemas.openxmlformats.org/officeDocument/2006/relationships/drawing" Target="../drawings/drawing1.xml"/></Relationships>

</file>

<file path=xl/worksheets/_rels/sheet20.xml.rels><?xml version="1.0" encoding="UTF-8"?>
<Relationships xmlns="http://schemas.openxmlformats.org/package/2006/relationships"><Relationship Id="rId1" Type="http://schemas.openxmlformats.org/officeDocument/2006/relationships/drawing" Target="../drawings/drawing19.xml"/></Relationships>

</file>

<file path=xl/worksheets/_rels/sheet21.xml.rels><?xml version="1.0" encoding="UTF-8"?>
<Relationships xmlns="http://schemas.openxmlformats.org/package/2006/relationships"><Relationship Id="rId1" Type="http://schemas.openxmlformats.org/officeDocument/2006/relationships/drawing" Target="../drawings/drawing20.xml"/></Relationships>

</file>

<file path=xl/worksheets/_rels/sheet22.xml.rels><?xml version="1.0" encoding="UTF-8"?>
<Relationships xmlns="http://schemas.openxmlformats.org/package/2006/relationships"><Relationship Id="rId1" Type="http://schemas.openxmlformats.org/officeDocument/2006/relationships/drawing" Target="../drawings/drawing21.xml"/></Relationships>

</file>

<file path=xl/worksheets/_rels/sheet23.xml.rels><?xml version="1.0" encoding="UTF-8"?>
<Relationships xmlns="http://schemas.openxmlformats.org/package/2006/relationships"><Relationship Id="rId1" Type="http://schemas.openxmlformats.org/officeDocument/2006/relationships/drawing" Target="../drawings/drawing22.xml"/></Relationships>

</file>

<file path=xl/worksheets/_rels/sheet24.xml.rels><?xml version="1.0" encoding="UTF-8"?>
<Relationships xmlns="http://schemas.openxmlformats.org/package/2006/relationships"><Relationship Id="rId1" Type="http://schemas.openxmlformats.org/officeDocument/2006/relationships/drawing" Target="../drawings/drawing23.xml"/></Relationships>

</file>

<file path=xl/worksheets/_rels/sheet25.xml.rels><?xml version="1.0" encoding="UTF-8"?>
<Relationships xmlns="http://schemas.openxmlformats.org/package/2006/relationships"><Relationship Id="rId1" Type="http://schemas.openxmlformats.org/officeDocument/2006/relationships/drawing" Target="../drawings/drawing24.xml"/></Relationships>

</file>

<file path=xl/worksheets/_rels/sheet26.xml.rels><?xml version="1.0" encoding="UTF-8"?>
<Relationships xmlns="http://schemas.openxmlformats.org/package/2006/relationships"><Relationship Id="rId1" Type="http://schemas.openxmlformats.org/officeDocument/2006/relationships/drawing" Target="../drawings/drawing25.xml"/></Relationships>

</file>

<file path=xl/worksheets/_rels/sheet27.xml.rels><?xml version="1.0" encoding="UTF-8"?>
<Relationships xmlns="http://schemas.openxmlformats.org/package/2006/relationships"><Relationship Id="rId1" Type="http://schemas.openxmlformats.org/officeDocument/2006/relationships/drawing" Target="../drawings/drawing26.xml"/></Relationships>

</file>

<file path=xl/worksheets/_rels/sheet28.xml.rels><?xml version="1.0" encoding="UTF-8"?>
<Relationships xmlns="http://schemas.openxmlformats.org/package/2006/relationships"><Relationship Id="rId1" Type="http://schemas.openxmlformats.org/officeDocument/2006/relationships/drawing" Target="../drawings/drawing27.xml"/></Relationships>

</file>

<file path=xl/worksheets/_rels/sheet29.xml.rels><?xml version="1.0" encoding="UTF-8"?>
<Relationships xmlns="http://schemas.openxmlformats.org/package/2006/relationships"><Relationship Id="rId1" Type="http://schemas.openxmlformats.org/officeDocument/2006/relationships/drawing" Target="../drawings/drawing28.xml"/></Relationships>

</file>

<file path=xl/worksheets/_rels/sheet3.xml.rels><?xml version="1.0" encoding="UTF-8"?>
<Relationships xmlns="http://schemas.openxmlformats.org/package/2006/relationships"><Relationship Id="rId1" Type="http://schemas.openxmlformats.org/officeDocument/2006/relationships/drawing" Target="../drawings/drawing2.xml"/></Relationships>

</file>

<file path=xl/worksheets/_rels/sheet30.xml.rels><?xml version="1.0" encoding="UTF-8"?>
<Relationships xmlns="http://schemas.openxmlformats.org/package/2006/relationships"><Relationship Id="rId1" Type="http://schemas.openxmlformats.org/officeDocument/2006/relationships/drawing" Target="../drawings/drawing29.xml"/></Relationships>

</file>

<file path=xl/worksheets/_rels/sheet31.xml.rels><?xml version="1.0" encoding="UTF-8"?>
<Relationships xmlns="http://schemas.openxmlformats.org/package/2006/relationships"><Relationship Id="rId1" Type="http://schemas.openxmlformats.org/officeDocument/2006/relationships/drawing" Target="../drawings/drawing30.xml"/></Relationships>

</file>

<file path=xl/worksheets/_rels/sheet32.xml.rels><?xml version="1.0" encoding="UTF-8"?>
<Relationships xmlns="http://schemas.openxmlformats.org/package/2006/relationships"><Relationship Id="rId1" Type="http://schemas.openxmlformats.org/officeDocument/2006/relationships/drawing" Target="../drawings/drawing31.xml"/></Relationships>

</file>

<file path=xl/worksheets/_rels/sheet33.xml.rels><?xml version="1.0" encoding="UTF-8"?>
<Relationships xmlns="http://schemas.openxmlformats.org/package/2006/relationships"><Relationship Id="rId1" Type="http://schemas.openxmlformats.org/officeDocument/2006/relationships/drawing" Target="../drawings/drawing32.xml"/></Relationships>

</file>

<file path=xl/worksheets/_rels/sheet34.xml.rels><?xml version="1.0" encoding="UTF-8"?>
<Relationships xmlns="http://schemas.openxmlformats.org/package/2006/relationships"><Relationship Id="rId1" Type="http://schemas.openxmlformats.org/officeDocument/2006/relationships/drawing" Target="../drawings/drawing33.xml"/></Relationships>

</file>

<file path=xl/worksheets/_rels/sheet35.xml.rels><?xml version="1.0" encoding="UTF-8"?>
<Relationships xmlns="http://schemas.openxmlformats.org/package/2006/relationships"><Relationship Id="rId1" Type="http://schemas.openxmlformats.org/officeDocument/2006/relationships/drawing" Target="../drawings/drawing34.xml"/></Relationships>

</file>

<file path=xl/worksheets/_rels/sheet36.xml.rels><?xml version="1.0" encoding="UTF-8"?>
<Relationships xmlns="http://schemas.openxmlformats.org/package/2006/relationships"><Relationship Id="rId1" Type="http://schemas.openxmlformats.org/officeDocument/2006/relationships/drawing" Target="../drawings/drawing35.xml"/></Relationships>

</file>

<file path=xl/worksheets/_rels/sheet37.xml.rels><?xml version="1.0" encoding="UTF-8"?>
<Relationships xmlns="http://schemas.openxmlformats.org/package/2006/relationships"><Relationship Id="rId1" Type="http://schemas.openxmlformats.org/officeDocument/2006/relationships/drawing" Target="../drawings/drawing36.xml"/></Relationships>

</file>

<file path=xl/worksheets/_rels/sheet38.xml.rels><?xml version="1.0" encoding="UTF-8"?>
<Relationships xmlns="http://schemas.openxmlformats.org/package/2006/relationships"><Relationship Id="rId1" Type="http://schemas.openxmlformats.org/officeDocument/2006/relationships/drawing" Target="../drawings/drawing37.xml"/></Relationships>

</file>

<file path=xl/worksheets/_rels/sheet39.xml.rels><?xml version="1.0" encoding="UTF-8"?>
<Relationships xmlns="http://schemas.openxmlformats.org/package/2006/relationships"><Relationship Id="rId1" Type="http://schemas.openxmlformats.org/officeDocument/2006/relationships/drawing" Target="../drawings/drawing38.xml"/></Relationships>

</file>

<file path=xl/worksheets/_rels/sheet4.xml.rels><?xml version="1.0" encoding="UTF-8"?>
<Relationships xmlns="http://schemas.openxmlformats.org/package/2006/relationships"><Relationship Id="rId1" Type="http://schemas.openxmlformats.org/officeDocument/2006/relationships/drawing" Target="../drawings/drawing3.xml"/></Relationships>

</file>

<file path=xl/worksheets/_rels/sheet40.xml.rels><?xml version="1.0" encoding="UTF-8"?>
<Relationships xmlns="http://schemas.openxmlformats.org/package/2006/relationships"><Relationship Id="rId1" Type="http://schemas.openxmlformats.org/officeDocument/2006/relationships/drawing" Target="../drawings/drawing39.xml"/></Relationships>

</file>

<file path=xl/worksheets/_rels/sheet41.xml.rels><?xml version="1.0" encoding="UTF-8"?>
<Relationships xmlns="http://schemas.openxmlformats.org/package/2006/relationships"><Relationship Id="rId1" Type="http://schemas.openxmlformats.org/officeDocument/2006/relationships/drawing" Target="../drawings/drawing40.xml"/></Relationships>

</file>

<file path=xl/worksheets/_rels/sheet42.xml.rels><?xml version="1.0" encoding="UTF-8"?>
<Relationships xmlns="http://schemas.openxmlformats.org/package/2006/relationships"><Relationship Id="rId1" Type="http://schemas.openxmlformats.org/officeDocument/2006/relationships/drawing" Target="../drawings/drawing41.xml"/></Relationships>

</file>

<file path=xl/worksheets/_rels/sheet43.xml.rels><?xml version="1.0" encoding="UTF-8"?>
<Relationships xmlns="http://schemas.openxmlformats.org/package/2006/relationships"><Relationship Id="rId1" Type="http://schemas.openxmlformats.org/officeDocument/2006/relationships/drawing" Target="../drawings/drawing42.xml"/></Relationships>

</file>

<file path=xl/worksheets/_rels/sheet44.xml.rels><?xml version="1.0" encoding="UTF-8"?>
<Relationships xmlns="http://schemas.openxmlformats.org/package/2006/relationships"><Relationship Id="rId1" Type="http://schemas.openxmlformats.org/officeDocument/2006/relationships/drawing" Target="../drawings/drawing43.xml"/></Relationships>

</file>

<file path=xl/worksheets/_rels/sheet45.xml.rels><?xml version="1.0" encoding="UTF-8"?>
<Relationships xmlns="http://schemas.openxmlformats.org/package/2006/relationships"><Relationship Id="rId1" Type="http://schemas.openxmlformats.org/officeDocument/2006/relationships/drawing" Target="../drawings/drawing44.xml"/></Relationships>

</file>

<file path=xl/worksheets/_rels/sheet46.xml.rels><?xml version="1.0" encoding="UTF-8"?>
<Relationships xmlns="http://schemas.openxmlformats.org/package/2006/relationships"><Relationship Id="rId1" Type="http://schemas.openxmlformats.org/officeDocument/2006/relationships/drawing" Target="../drawings/drawing45.xml"/></Relationships>

</file>

<file path=xl/worksheets/_rels/sheet47.xml.rels><?xml version="1.0" encoding="UTF-8"?>
<Relationships xmlns="http://schemas.openxmlformats.org/package/2006/relationships"><Relationship Id="rId1" Type="http://schemas.openxmlformats.org/officeDocument/2006/relationships/drawing" Target="../drawings/drawing46.xml"/></Relationships>

</file>

<file path=xl/worksheets/_rels/sheet48.xml.rels><?xml version="1.0" encoding="UTF-8"?>
<Relationships xmlns="http://schemas.openxmlformats.org/package/2006/relationships"><Relationship Id="rId1" Type="http://schemas.openxmlformats.org/officeDocument/2006/relationships/drawing" Target="../drawings/drawing47.xml"/></Relationships>

</file>

<file path=xl/worksheets/_rels/sheet49.xml.rels><?xml version="1.0" encoding="UTF-8"?>
<Relationships xmlns="http://schemas.openxmlformats.org/package/2006/relationships"><Relationship Id="rId1" Type="http://schemas.openxmlformats.org/officeDocument/2006/relationships/drawing" Target="../drawings/drawing48.xml"/></Relationships>

</file>

<file path=xl/worksheets/_rels/sheet5.xml.rels><?xml version="1.0" encoding="UTF-8"?>
<Relationships xmlns="http://schemas.openxmlformats.org/package/2006/relationships"><Relationship Id="rId1" Type="http://schemas.openxmlformats.org/officeDocument/2006/relationships/drawing" Target="../drawings/drawing4.xml"/></Relationships>

</file>

<file path=xl/worksheets/_rels/sheet50.xml.rels><?xml version="1.0" encoding="UTF-8"?>
<Relationships xmlns="http://schemas.openxmlformats.org/package/2006/relationships"><Relationship Id="rId1" Type="http://schemas.openxmlformats.org/officeDocument/2006/relationships/drawing" Target="../drawings/drawing49.xml"/></Relationships>

</file>

<file path=xl/worksheets/_rels/sheet51.xml.rels><?xml version="1.0" encoding="UTF-8"?>
<Relationships xmlns="http://schemas.openxmlformats.org/package/2006/relationships"><Relationship Id="rId1" Type="http://schemas.openxmlformats.org/officeDocument/2006/relationships/drawing" Target="../drawings/drawing50.xml"/></Relationships>

</file>

<file path=xl/worksheets/_rels/sheet52.xml.rels><?xml version="1.0" encoding="UTF-8"?>
<Relationships xmlns="http://schemas.openxmlformats.org/package/2006/relationships"><Relationship Id="rId1" Type="http://schemas.openxmlformats.org/officeDocument/2006/relationships/drawing" Target="../drawings/drawing51.xml"/></Relationships>

</file>

<file path=xl/worksheets/_rels/sheet53.xml.rels><?xml version="1.0" encoding="UTF-8"?>
<Relationships xmlns="http://schemas.openxmlformats.org/package/2006/relationships"><Relationship Id="rId1" Type="http://schemas.openxmlformats.org/officeDocument/2006/relationships/drawing" Target="../drawings/drawing52.xml"/></Relationships>

</file>

<file path=xl/worksheets/_rels/sheet54.xml.rels><?xml version="1.0" encoding="UTF-8"?>
<Relationships xmlns="http://schemas.openxmlformats.org/package/2006/relationships"><Relationship Id="rId1" Type="http://schemas.openxmlformats.org/officeDocument/2006/relationships/drawing" Target="../drawings/drawing53.xml"/></Relationships>

</file>

<file path=xl/worksheets/_rels/sheet55.xml.rels><?xml version="1.0" encoding="UTF-8"?>
<Relationships xmlns="http://schemas.openxmlformats.org/package/2006/relationships"><Relationship Id="rId1" Type="http://schemas.openxmlformats.org/officeDocument/2006/relationships/drawing" Target="../drawings/drawing54.xml"/></Relationships>

</file>

<file path=xl/worksheets/_rels/sheet56.xml.rels><?xml version="1.0" encoding="UTF-8"?>
<Relationships xmlns="http://schemas.openxmlformats.org/package/2006/relationships"><Relationship Id="rId1" Type="http://schemas.openxmlformats.org/officeDocument/2006/relationships/drawing" Target="../drawings/drawing55.xml"/></Relationships>

</file>

<file path=xl/worksheets/_rels/sheet57.xml.rels><?xml version="1.0" encoding="UTF-8"?>
<Relationships xmlns="http://schemas.openxmlformats.org/package/2006/relationships"><Relationship Id="rId1" Type="http://schemas.openxmlformats.org/officeDocument/2006/relationships/drawing" Target="../drawings/drawing56.xml"/></Relationships>

</file>

<file path=xl/worksheets/_rels/sheet58.xml.rels><?xml version="1.0" encoding="UTF-8"?>
<Relationships xmlns="http://schemas.openxmlformats.org/package/2006/relationships"><Relationship Id="rId1" Type="http://schemas.openxmlformats.org/officeDocument/2006/relationships/drawing" Target="../drawings/drawing57.xml"/></Relationships>

</file>

<file path=xl/worksheets/_rels/sheet59.xml.rels><?xml version="1.0" encoding="UTF-8"?>
<Relationships xmlns="http://schemas.openxmlformats.org/package/2006/relationships"><Relationship Id="rId1" Type="http://schemas.openxmlformats.org/officeDocument/2006/relationships/drawing" Target="../drawings/drawing58.xml"/></Relationships>

</file>

<file path=xl/worksheets/_rels/sheet6.xml.rels><?xml version="1.0" encoding="UTF-8"?>
<Relationships xmlns="http://schemas.openxmlformats.org/package/2006/relationships"><Relationship Id="rId1" Type="http://schemas.openxmlformats.org/officeDocument/2006/relationships/drawing" Target="../drawings/drawing5.xml"/></Relationships>

</file>

<file path=xl/worksheets/_rels/sheet60.xml.rels><?xml version="1.0" encoding="UTF-8"?>
<Relationships xmlns="http://schemas.openxmlformats.org/package/2006/relationships"><Relationship Id="rId1" Type="http://schemas.openxmlformats.org/officeDocument/2006/relationships/drawing" Target="../drawings/drawing59.xml"/></Relationships>

</file>

<file path=xl/worksheets/_rels/sheet61.xml.rels><?xml version="1.0" encoding="UTF-8"?>
<Relationships xmlns="http://schemas.openxmlformats.org/package/2006/relationships"><Relationship Id="rId1" Type="http://schemas.openxmlformats.org/officeDocument/2006/relationships/drawing" Target="../drawings/drawing60.xml"/></Relationships>

</file>

<file path=xl/worksheets/_rels/sheet62.xml.rels><?xml version="1.0" encoding="UTF-8"?>
<Relationships xmlns="http://schemas.openxmlformats.org/package/2006/relationships"><Relationship Id="rId1" Type="http://schemas.openxmlformats.org/officeDocument/2006/relationships/drawing" Target="../drawings/drawing61.xml"/></Relationships>

</file>

<file path=xl/worksheets/_rels/sheet63.xml.rels><?xml version="1.0" encoding="UTF-8"?>
<Relationships xmlns="http://schemas.openxmlformats.org/package/2006/relationships"><Relationship Id="rId1" Type="http://schemas.openxmlformats.org/officeDocument/2006/relationships/drawing" Target="../drawings/drawing62.xml"/></Relationships>

</file>

<file path=xl/worksheets/_rels/sheet64.xml.rels><?xml version="1.0" encoding="UTF-8"?>
<Relationships xmlns="http://schemas.openxmlformats.org/package/2006/relationships"><Relationship Id="rId1" Type="http://schemas.openxmlformats.org/officeDocument/2006/relationships/drawing" Target="../drawings/drawing63.xml"/></Relationships>

</file>

<file path=xl/worksheets/_rels/sheet65.xml.rels><?xml version="1.0" encoding="UTF-8"?>
<Relationships xmlns="http://schemas.openxmlformats.org/package/2006/relationships"><Relationship Id="rId1" Type="http://schemas.openxmlformats.org/officeDocument/2006/relationships/drawing" Target="../drawings/drawing64.xml"/></Relationships>

</file>

<file path=xl/worksheets/_rels/sheet66.xml.rels><?xml version="1.0" encoding="UTF-8"?>
<Relationships xmlns="http://schemas.openxmlformats.org/package/2006/relationships"><Relationship Id="rId1" Type="http://schemas.openxmlformats.org/officeDocument/2006/relationships/drawing" Target="../drawings/drawing65.xml"/></Relationships>

</file>

<file path=xl/worksheets/_rels/sheet67.xml.rels><?xml version="1.0" encoding="UTF-8"?>
<Relationships xmlns="http://schemas.openxmlformats.org/package/2006/relationships"><Relationship Id="rId1" Type="http://schemas.openxmlformats.org/officeDocument/2006/relationships/drawing" Target="../drawings/drawing66.xml"/></Relationships>

</file>

<file path=xl/worksheets/_rels/sheet68.xml.rels><?xml version="1.0" encoding="UTF-8"?>
<Relationships xmlns="http://schemas.openxmlformats.org/package/2006/relationships"><Relationship Id="rId1" Type="http://schemas.openxmlformats.org/officeDocument/2006/relationships/drawing" Target="../drawings/drawing67.xml"/></Relationships>

</file>

<file path=xl/worksheets/_rels/sheet69.xml.rels><?xml version="1.0" encoding="UTF-8"?>
<Relationships xmlns="http://schemas.openxmlformats.org/package/2006/relationships"><Relationship Id="rId1" Type="http://schemas.openxmlformats.org/officeDocument/2006/relationships/drawing" Target="../drawings/drawing68.xml"/></Relationships>

</file>

<file path=xl/worksheets/_rels/sheet7.xml.rels><?xml version="1.0" encoding="UTF-8"?>
<Relationships xmlns="http://schemas.openxmlformats.org/package/2006/relationships"><Relationship Id="rId1" Type="http://schemas.openxmlformats.org/officeDocument/2006/relationships/drawing" Target="../drawings/drawing6.xml"/></Relationships>

</file>

<file path=xl/worksheets/_rels/sheet70.xml.rels><?xml version="1.0" encoding="UTF-8"?>
<Relationships xmlns="http://schemas.openxmlformats.org/package/2006/relationships"><Relationship Id="rId1" Type="http://schemas.openxmlformats.org/officeDocument/2006/relationships/drawing" Target="../drawings/drawing69.xml"/></Relationships>

</file>

<file path=xl/worksheets/_rels/sheet71.xml.rels><?xml version="1.0" encoding="UTF-8"?>
<Relationships xmlns="http://schemas.openxmlformats.org/package/2006/relationships"><Relationship Id="rId1" Type="http://schemas.openxmlformats.org/officeDocument/2006/relationships/drawing" Target="../drawings/drawing70.xml"/></Relationships>

</file>

<file path=xl/worksheets/_rels/sheet72.xml.rels><?xml version="1.0" encoding="UTF-8"?>
<Relationships xmlns="http://schemas.openxmlformats.org/package/2006/relationships"><Relationship Id="rId1" Type="http://schemas.openxmlformats.org/officeDocument/2006/relationships/drawing" Target="../drawings/drawing71.xml"/></Relationships>

</file>

<file path=xl/worksheets/_rels/sheet73.xml.rels><?xml version="1.0" encoding="UTF-8"?>
<Relationships xmlns="http://schemas.openxmlformats.org/package/2006/relationships"><Relationship Id="rId1" Type="http://schemas.openxmlformats.org/officeDocument/2006/relationships/drawing" Target="../drawings/drawing72.xml"/></Relationships>

</file>

<file path=xl/worksheets/_rels/sheet74.xml.rels><?xml version="1.0" encoding="UTF-8"?>
<Relationships xmlns="http://schemas.openxmlformats.org/package/2006/relationships"><Relationship Id="rId1" Type="http://schemas.openxmlformats.org/officeDocument/2006/relationships/drawing" Target="../drawings/drawing73.xml"/></Relationships>

</file>

<file path=xl/worksheets/_rels/sheet75.xml.rels><?xml version="1.0" encoding="UTF-8"?>
<Relationships xmlns="http://schemas.openxmlformats.org/package/2006/relationships"><Relationship Id="rId1" Type="http://schemas.openxmlformats.org/officeDocument/2006/relationships/drawing" Target="../drawings/drawing74.xml"/></Relationships>

</file>

<file path=xl/worksheets/_rels/sheet76.xml.rels><?xml version="1.0" encoding="UTF-8"?>
<Relationships xmlns="http://schemas.openxmlformats.org/package/2006/relationships"><Relationship Id="rId1" Type="http://schemas.openxmlformats.org/officeDocument/2006/relationships/drawing" Target="../drawings/drawing75.xml"/></Relationships>

</file>

<file path=xl/worksheets/_rels/sheet77.xml.rels><?xml version="1.0" encoding="UTF-8"?>
<Relationships xmlns="http://schemas.openxmlformats.org/package/2006/relationships"><Relationship Id="rId1" Type="http://schemas.openxmlformats.org/officeDocument/2006/relationships/drawing" Target="../drawings/drawing76.xml"/></Relationships>

</file>

<file path=xl/worksheets/_rels/sheet78.xml.rels><?xml version="1.0" encoding="UTF-8"?>
<Relationships xmlns="http://schemas.openxmlformats.org/package/2006/relationships"><Relationship Id="rId1" Type="http://schemas.openxmlformats.org/officeDocument/2006/relationships/drawing" Target="../drawings/drawing77.xml"/></Relationships>

</file>

<file path=xl/worksheets/_rels/sheet79.xml.rels><?xml version="1.0" encoding="UTF-8"?>
<Relationships xmlns="http://schemas.openxmlformats.org/package/2006/relationships"><Relationship Id="rId1" Type="http://schemas.openxmlformats.org/officeDocument/2006/relationships/drawing" Target="../drawings/drawing78.xml"/></Relationships>

</file>

<file path=xl/worksheets/_rels/sheet8.xml.rels><?xml version="1.0" encoding="UTF-8"?>
<Relationships xmlns="http://schemas.openxmlformats.org/package/2006/relationships"><Relationship Id="rId1" Type="http://schemas.openxmlformats.org/officeDocument/2006/relationships/drawing" Target="../drawings/drawing7.xml"/></Relationships>

</file>

<file path=xl/worksheets/_rels/sheet80.xml.rels><?xml version="1.0" encoding="UTF-8"?>
<Relationships xmlns="http://schemas.openxmlformats.org/package/2006/relationships"><Relationship Id="rId1" Type="http://schemas.openxmlformats.org/officeDocument/2006/relationships/drawing" Target="../drawings/drawing79.xml"/></Relationships>

</file>

<file path=xl/worksheets/_rels/sheet81.xml.rels><?xml version="1.0" encoding="UTF-8"?>
<Relationships xmlns="http://schemas.openxmlformats.org/package/2006/relationships"><Relationship Id="rId1" Type="http://schemas.openxmlformats.org/officeDocument/2006/relationships/drawing" Target="../drawings/drawing80.xml"/></Relationships>

</file>

<file path=xl/worksheets/_rels/sheet82.xml.rels><?xml version="1.0" encoding="UTF-8"?>
<Relationships xmlns="http://schemas.openxmlformats.org/package/2006/relationships"><Relationship Id="rId1" Type="http://schemas.openxmlformats.org/officeDocument/2006/relationships/drawing" Target="../drawings/drawing81.xml"/></Relationships>

</file>

<file path=xl/worksheets/_rels/sheet83.xml.rels><?xml version="1.0" encoding="UTF-8"?>
<Relationships xmlns="http://schemas.openxmlformats.org/package/2006/relationships"><Relationship Id="rId1" Type="http://schemas.openxmlformats.org/officeDocument/2006/relationships/drawing" Target="../drawings/drawing82.xml"/></Relationships>

</file>

<file path=xl/worksheets/_rels/sheet84.xml.rels><?xml version="1.0" encoding="UTF-8"?>
<Relationships xmlns="http://schemas.openxmlformats.org/package/2006/relationships"><Relationship Id="rId1" Type="http://schemas.openxmlformats.org/officeDocument/2006/relationships/drawing" Target="../drawings/drawing83.xml"/></Relationships>

</file>

<file path=xl/worksheets/_rels/sheet85.xml.rels><?xml version="1.0" encoding="UTF-8"?>
<Relationships xmlns="http://schemas.openxmlformats.org/package/2006/relationships"><Relationship Id="rId1" Type="http://schemas.openxmlformats.org/officeDocument/2006/relationships/drawing" Target="../drawings/drawing84.xml"/></Relationships>

</file>

<file path=xl/worksheets/_rels/sheet86.xml.rels><?xml version="1.0" encoding="UTF-8"?>
<Relationships xmlns="http://schemas.openxmlformats.org/package/2006/relationships"><Relationship Id="rId1" Type="http://schemas.openxmlformats.org/officeDocument/2006/relationships/drawing" Target="../drawings/drawing85.xml"/></Relationships>

</file>

<file path=xl/worksheets/_rels/sheet87.xml.rels><?xml version="1.0" encoding="UTF-8"?>
<Relationships xmlns="http://schemas.openxmlformats.org/package/2006/relationships"><Relationship Id="rId1" Type="http://schemas.openxmlformats.org/officeDocument/2006/relationships/drawing" Target="../drawings/drawing86.xml"/></Relationships>

</file>

<file path=xl/worksheets/_rels/sheet88.xml.rels><?xml version="1.0" encoding="UTF-8"?>
<Relationships xmlns="http://schemas.openxmlformats.org/package/2006/relationships"><Relationship Id="rId1" Type="http://schemas.openxmlformats.org/officeDocument/2006/relationships/drawing" Target="../drawings/drawing87.xml"/></Relationships>

</file>

<file path=xl/worksheets/_rels/sheet89.xml.rels><?xml version="1.0" encoding="UTF-8"?>
<Relationships xmlns="http://schemas.openxmlformats.org/package/2006/relationships"><Relationship Id="rId1" Type="http://schemas.openxmlformats.org/officeDocument/2006/relationships/drawing" Target="../drawings/drawing88.xml"/></Relationships>

</file>

<file path=xl/worksheets/_rels/sheet9.xml.rels><?xml version="1.0" encoding="UTF-8"?>
<Relationships xmlns="http://schemas.openxmlformats.org/package/2006/relationships"><Relationship Id="rId1" Type="http://schemas.openxmlformats.org/officeDocument/2006/relationships/drawing" Target="../drawings/drawing8.xml"/></Relationships>

</file>

<file path=xl/worksheets/_rels/sheet90.xml.rels><?xml version="1.0" encoding="UTF-8"?>
<Relationships xmlns="http://schemas.openxmlformats.org/package/2006/relationships"><Relationship Id="rId1" Type="http://schemas.openxmlformats.org/officeDocument/2006/relationships/drawing" Target="../drawings/drawing89.xml"/></Relationships>

</file>

<file path=xl/worksheets/_rels/sheet91.xml.rels><?xml version="1.0" encoding="UTF-8"?>
<Relationships xmlns="http://schemas.openxmlformats.org/package/2006/relationships"><Relationship Id="rId1" Type="http://schemas.openxmlformats.org/officeDocument/2006/relationships/drawing" Target="../drawings/drawing90.xml"/></Relationships>

</file>

<file path=xl/worksheets/_rels/sheet92.xml.rels><?xml version="1.0" encoding="UTF-8"?>
<Relationships xmlns="http://schemas.openxmlformats.org/package/2006/relationships"><Relationship Id="rId1" Type="http://schemas.openxmlformats.org/officeDocument/2006/relationships/drawing" Target="../drawings/drawing91.xml"/></Relationships>

</file>

<file path=xl/worksheets/_rels/sheet93.xml.rels><?xml version="1.0" encoding="UTF-8"?>
<Relationships xmlns="http://schemas.openxmlformats.org/package/2006/relationships"><Relationship Id="rId1" Type="http://schemas.openxmlformats.org/officeDocument/2006/relationships/drawing" Target="../drawings/drawing92.xml"/></Relationships>

</file>

<file path=xl/worksheets/_rels/sheet94.xml.rels><?xml version="1.0" encoding="UTF-8"?>
<Relationships xmlns="http://schemas.openxmlformats.org/package/2006/relationships"><Relationship Id="rId1" Type="http://schemas.openxmlformats.org/officeDocument/2006/relationships/drawing" Target="../drawings/drawing93.xml"/></Relationships>

</file>

<file path=xl/worksheets/_rels/sheet95.xml.rels><?xml version="1.0" encoding="UTF-8"?>
<Relationships xmlns="http://schemas.openxmlformats.org/package/2006/relationships"><Relationship Id="rId1" Type="http://schemas.openxmlformats.org/officeDocument/2006/relationships/drawing" Target="../drawings/drawing94.xml"/></Relationships>

</file>

<file path=xl/worksheets/_rels/sheet96.xml.rels><?xml version="1.0" encoding="UTF-8"?>
<Relationships xmlns="http://schemas.openxmlformats.org/package/2006/relationships"><Relationship Id="rId1" Type="http://schemas.openxmlformats.org/officeDocument/2006/relationships/drawing" Target="../drawings/drawing95.xml"/></Relationships>

</file>

<file path=xl/worksheets/_rels/sheet97.xml.rels><?xml version="1.0" encoding="UTF-8"?>
<Relationships xmlns="http://schemas.openxmlformats.org/package/2006/relationships"><Relationship Id="rId1" Type="http://schemas.openxmlformats.org/officeDocument/2006/relationships/drawing" Target="../drawings/drawing96.xml"/></Relationships>

</file>

<file path=xl/worksheets/_rels/sheet98.xml.rels><?xml version="1.0" encoding="UTF-8"?>
<Relationships xmlns="http://schemas.openxmlformats.org/package/2006/relationships"><Relationship Id="rId1" Type="http://schemas.openxmlformats.org/officeDocument/2006/relationships/drawing" Target="../drawings/drawing97.xml"/></Relationships>

</file>

<file path=xl/worksheets/_rels/sheet99.xml.rels><?xml version="1.0" encoding="UTF-8"?>
<Relationships xmlns="http://schemas.openxmlformats.org/package/2006/relationships"><Relationship Id="rId1" Type="http://schemas.openxmlformats.org/officeDocument/2006/relationships/drawing" Target="../drawings/drawing98.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3.6016" customWidth="1"/>
  </cols>
  <sheetData>
    <row r="3" ht="0.05" customHeight="1">
      <c r="B3" t="s" s="1">
        <v>0</v>
      </c>
      <c r="C3"/>
      <c r="D3"/>
    </row>
    <row r="7">
      <c r="B7" t="s" s="2">
        <v>1</v>
      </c>
      <c r="C7" t="s" s="2">
        <v>2</v>
      </c>
      <c r="D7" t="s" s="2">
        <v>3</v>
      </c>
    </row>
    <row r="9">
      <c r="B9" t="s" s="3">
        <v>4</v>
      </c>
      <c r="C9" s="3"/>
      <c r="D9" s="3"/>
    </row>
    <row r="10">
      <c r="B10" s="4"/>
      <c r="C10" t="s" s="4">
        <v>5</v>
      </c>
      <c r="D10" t="s" s="5">
        <v>4</v>
      </c>
    </row>
    <row r="11">
      <c r="B11" t="s" s="3">
        <v>36</v>
      </c>
      <c r="C11" s="3"/>
      <c r="D11" s="3"/>
    </row>
    <row r="12">
      <c r="B12" s="4"/>
      <c r="C12" t="s" s="4">
        <v>5</v>
      </c>
      <c r="D12" t="s" s="5">
        <v>36</v>
      </c>
    </row>
    <row r="13">
      <c r="B13" t="s" s="3">
        <v>37</v>
      </c>
      <c r="C13" s="3"/>
      <c r="D13" s="3"/>
    </row>
    <row r="14">
      <c r="B14" s="4"/>
      <c r="C14" t="s" s="4">
        <v>5</v>
      </c>
      <c r="D14" t="s" s="5">
        <v>37</v>
      </c>
    </row>
    <row r="15">
      <c r="B15" t="s" s="3">
        <v>38</v>
      </c>
      <c r="C15" s="3"/>
      <c r="D15" s="3"/>
    </row>
    <row r="16">
      <c r="B16" s="4"/>
      <c r="C16" t="s" s="4">
        <v>5</v>
      </c>
      <c r="D16" t="s" s="5">
        <v>38</v>
      </c>
    </row>
    <row r="17">
      <c r="B17" t="s" s="3">
        <v>107</v>
      </c>
      <c r="C17" s="3"/>
      <c r="D17" s="3"/>
    </row>
    <row r="18">
      <c r="B18" s="4"/>
      <c r="C18" t="s" s="4">
        <v>5</v>
      </c>
      <c r="D18" t="s" s="5">
        <v>107</v>
      </c>
    </row>
    <row r="19">
      <c r="B19" t="s" s="3">
        <v>129</v>
      </c>
      <c r="C19" s="3"/>
      <c r="D19" s="3"/>
    </row>
    <row r="20">
      <c r="B20" s="4"/>
      <c r="C20" t="s" s="4">
        <v>5</v>
      </c>
      <c r="D20" t="s" s="5">
        <v>129</v>
      </c>
    </row>
    <row r="21">
      <c r="B21" t="s" s="3">
        <v>133</v>
      </c>
      <c r="C21" s="3"/>
      <c r="D21" s="3"/>
    </row>
    <row r="22">
      <c r="B22" s="4"/>
      <c r="C22" t="s" s="4">
        <v>5</v>
      </c>
      <c r="D22" t="s" s="5">
        <v>133</v>
      </c>
    </row>
    <row r="23">
      <c r="B23" t="s" s="3">
        <v>138</v>
      </c>
      <c r="C23" s="3"/>
      <c r="D23" s="3"/>
    </row>
    <row r="24">
      <c r="B24" s="4"/>
      <c r="C24" t="s" s="4">
        <v>5</v>
      </c>
      <c r="D24" t="s" s="5">
        <v>138</v>
      </c>
    </row>
    <row r="25">
      <c r="B25" t="s" s="3">
        <v>145</v>
      </c>
      <c r="C25" s="3"/>
      <c r="D25" s="3"/>
    </row>
    <row r="26">
      <c r="B26" s="4"/>
      <c r="C26" t="s" s="4">
        <v>5</v>
      </c>
      <c r="D26" t="s" s="5">
        <v>145</v>
      </c>
    </row>
    <row r="27">
      <c r="B27" t="s" s="3">
        <v>152</v>
      </c>
      <c r="C27" s="3"/>
      <c r="D27" s="3"/>
    </row>
    <row r="28">
      <c r="B28" s="4"/>
      <c r="C28" t="s" s="4">
        <v>5</v>
      </c>
      <c r="D28" t="s" s="5">
        <v>152</v>
      </c>
    </row>
    <row r="29">
      <c r="B29" t="s" s="3">
        <v>157</v>
      </c>
      <c r="C29" s="3"/>
      <c r="D29" s="3"/>
    </row>
    <row r="30">
      <c r="B30" s="4"/>
      <c r="C30" t="s" s="4">
        <v>5</v>
      </c>
      <c r="D30" t="s" s="5">
        <v>157</v>
      </c>
    </row>
    <row r="31">
      <c r="B31" t="s" s="3">
        <v>162</v>
      </c>
      <c r="C31" s="3"/>
      <c r="D31" s="3"/>
    </row>
    <row r="32">
      <c r="B32" s="4"/>
      <c r="C32" t="s" s="4">
        <v>5</v>
      </c>
      <c r="D32" t="s" s="5">
        <v>162</v>
      </c>
    </row>
    <row r="33">
      <c r="B33" t="s" s="3">
        <v>167</v>
      </c>
      <c r="C33" s="3"/>
      <c r="D33" s="3"/>
    </row>
    <row r="34">
      <c r="B34" s="4"/>
      <c r="C34" t="s" s="4">
        <v>5</v>
      </c>
      <c r="D34" t="s" s="5">
        <v>167</v>
      </c>
    </row>
    <row r="35">
      <c r="B35" t="s" s="3">
        <v>171</v>
      </c>
      <c r="C35" s="3"/>
      <c r="D35" s="3"/>
    </row>
    <row r="36">
      <c r="B36" s="4"/>
      <c r="C36" t="s" s="4">
        <v>5</v>
      </c>
      <c r="D36" t="s" s="5">
        <v>171</v>
      </c>
    </row>
    <row r="37">
      <c r="B37" t="s" s="3">
        <v>176</v>
      </c>
      <c r="C37" s="3"/>
      <c r="D37" s="3"/>
    </row>
    <row r="38">
      <c r="B38" s="4"/>
      <c r="C38" t="s" s="4">
        <v>5</v>
      </c>
      <c r="D38" t="s" s="5">
        <v>176</v>
      </c>
    </row>
    <row r="39">
      <c r="B39" t="s" s="3">
        <v>180</v>
      </c>
      <c r="C39" s="3"/>
      <c r="D39" s="3"/>
    </row>
    <row r="40">
      <c r="B40" s="4"/>
      <c r="C40" t="s" s="4">
        <v>5</v>
      </c>
      <c r="D40" t="s" s="5">
        <v>180</v>
      </c>
    </row>
    <row r="41">
      <c r="B41" t="s" s="3">
        <v>184</v>
      </c>
      <c r="C41" s="3"/>
      <c r="D41" s="3"/>
    </row>
    <row r="42">
      <c r="B42" s="4"/>
      <c r="C42" t="s" s="4">
        <v>5</v>
      </c>
      <c r="D42" t="s" s="5">
        <v>184</v>
      </c>
    </row>
    <row r="43">
      <c r="B43" t="s" s="3">
        <v>187</v>
      </c>
      <c r="C43" s="3"/>
      <c r="D43" s="3"/>
    </row>
    <row r="44">
      <c r="B44" s="4"/>
      <c r="C44" t="s" s="4">
        <v>5</v>
      </c>
      <c r="D44" t="s" s="5">
        <v>187</v>
      </c>
    </row>
    <row r="45">
      <c r="B45" t="s" s="3">
        <v>191</v>
      </c>
      <c r="C45" s="3"/>
      <c r="D45" s="3"/>
    </row>
    <row r="46">
      <c r="B46" s="4"/>
      <c r="C46" t="s" s="4">
        <v>5</v>
      </c>
      <c r="D46" t="s" s="5">
        <v>191</v>
      </c>
    </row>
    <row r="47">
      <c r="B47" t="s" s="3">
        <v>194</v>
      </c>
      <c r="C47" s="3"/>
      <c r="D47" s="3"/>
    </row>
    <row r="48">
      <c r="B48" s="4"/>
      <c r="C48" t="s" s="4">
        <v>5</v>
      </c>
      <c r="D48" t="s" s="5">
        <v>194</v>
      </c>
    </row>
    <row r="49">
      <c r="B49" t="s" s="3">
        <v>198</v>
      </c>
      <c r="C49" s="3"/>
      <c r="D49" s="3"/>
    </row>
    <row r="50">
      <c r="B50" s="4"/>
      <c r="C50" t="s" s="4">
        <v>5</v>
      </c>
      <c r="D50" t="s" s="5">
        <v>198</v>
      </c>
    </row>
    <row r="51">
      <c r="B51" t="s" s="3">
        <v>202</v>
      </c>
      <c r="C51" s="3"/>
      <c r="D51" s="3"/>
    </row>
    <row r="52">
      <c r="B52" s="4"/>
      <c r="C52" t="s" s="4">
        <v>5</v>
      </c>
      <c r="D52" t="s" s="5">
        <v>202</v>
      </c>
    </row>
    <row r="53">
      <c r="B53" t="s" s="3">
        <v>206</v>
      </c>
      <c r="C53" s="3"/>
      <c r="D53" s="3"/>
    </row>
    <row r="54">
      <c r="B54" s="4"/>
      <c r="C54" t="s" s="4">
        <v>5</v>
      </c>
      <c r="D54" t="s" s="5">
        <v>206</v>
      </c>
    </row>
    <row r="55">
      <c r="B55" t="s" s="3">
        <v>211</v>
      </c>
      <c r="C55" s="3"/>
      <c r="D55" s="3"/>
    </row>
    <row r="56">
      <c r="B56" s="4"/>
      <c r="C56" t="s" s="4">
        <v>5</v>
      </c>
      <c r="D56" t="s" s="5">
        <v>211</v>
      </c>
    </row>
    <row r="57">
      <c r="B57" t="s" s="3">
        <v>214</v>
      </c>
      <c r="C57" s="3"/>
      <c r="D57" s="3"/>
    </row>
    <row r="58">
      <c r="B58" s="4"/>
      <c r="C58" t="s" s="4">
        <v>5</v>
      </c>
      <c r="D58" t="s" s="5">
        <v>214</v>
      </c>
    </row>
    <row r="59">
      <c r="B59" t="s" s="3">
        <v>218</v>
      </c>
      <c r="C59" s="3"/>
      <c r="D59" s="3"/>
    </row>
    <row r="60">
      <c r="B60" s="4"/>
      <c r="C60" t="s" s="4">
        <v>5</v>
      </c>
      <c r="D60" t="s" s="5">
        <v>218</v>
      </c>
    </row>
    <row r="61">
      <c r="B61" t="s" s="3">
        <v>220</v>
      </c>
      <c r="C61" s="3"/>
      <c r="D61" s="3"/>
    </row>
    <row r="62">
      <c r="B62" s="4"/>
      <c r="C62" t="s" s="4">
        <v>5</v>
      </c>
      <c r="D62" t="s" s="5">
        <v>220</v>
      </c>
    </row>
    <row r="63">
      <c r="B63" t="s" s="3">
        <v>227</v>
      </c>
      <c r="C63" s="3"/>
      <c r="D63" s="3"/>
    </row>
    <row r="64">
      <c r="B64" s="4"/>
      <c r="C64" t="s" s="4">
        <v>5</v>
      </c>
      <c r="D64" t="s" s="5">
        <v>227</v>
      </c>
    </row>
    <row r="65">
      <c r="B65" t="s" s="3">
        <v>231</v>
      </c>
      <c r="C65" s="3"/>
      <c r="D65" s="3"/>
    </row>
    <row r="66">
      <c r="B66" s="4"/>
      <c r="C66" t="s" s="4">
        <v>5</v>
      </c>
      <c r="D66" t="s" s="5">
        <v>231</v>
      </c>
    </row>
    <row r="67">
      <c r="B67" t="s" s="3">
        <v>234</v>
      </c>
      <c r="C67" s="3"/>
      <c r="D67" s="3"/>
    </row>
    <row r="68">
      <c r="B68" s="4"/>
      <c r="C68" t="s" s="4">
        <v>5</v>
      </c>
      <c r="D68" t="s" s="5">
        <v>234</v>
      </c>
    </row>
    <row r="69">
      <c r="B69" t="s" s="3">
        <v>238</v>
      </c>
      <c r="C69" s="3"/>
      <c r="D69" s="3"/>
    </row>
    <row r="70">
      <c r="B70" s="4"/>
      <c r="C70" t="s" s="4">
        <v>5</v>
      </c>
      <c r="D70" t="s" s="5">
        <v>238</v>
      </c>
    </row>
    <row r="71">
      <c r="B71" t="s" s="3">
        <v>244</v>
      </c>
      <c r="C71" s="3"/>
      <c r="D71" s="3"/>
    </row>
    <row r="72">
      <c r="B72" s="4"/>
      <c r="C72" t="s" s="4">
        <v>5</v>
      </c>
      <c r="D72" t="s" s="5">
        <v>244</v>
      </c>
    </row>
    <row r="73">
      <c r="B73" t="s" s="3">
        <v>245</v>
      </c>
      <c r="C73" s="3"/>
      <c r="D73" s="3"/>
    </row>
    <row r="74">
      <c r="B74" s="4"/>
      <c r="C74" t="s" s="4">
        <v>5</v>
      </c>
      <c r="D74" t="s" s="5">
        <v>245</v>
      </c>
    </row>
    <row r="75">
      <c r="B75" t="s" s="3">
        <v>249</v>
      </c>
      <c r="C75" s="3"/>
      <c r="D75" s="3"/>
    </row>
    <row r="76">
      <c r="B76" s="4"/>
      <c r="C76" t="s" s="4">
        <v>5</v>
      </c>
      <c r="D76" t="s" s="5">
        <v>249</v>
      </c>
    </row>
    <row r="77">
      <c r="B77" t="s" s="3">
        <v>251</v>
      </c>
      <c r="C77" s="3"/>
      <c r="D77" s="3"/>
    </row>
    <row r="78">
      <c r="B78" s="4"/>
      <c r="C78" t="s" s="4">
        <v>5</v>
      </c>
      <c r="D78" t="s" s="5">
        <v>251</v>
      </c>
    </row>
    <row r="79">
      <c r="B79" t="s" s="3">
        <v>254</v>
      </c>
      <c r="C79" s="3"/>
      <c r="D79" s="3"/>
    </row>
    <row r="80">
      <c r="B80" s="4"/>
      <c r="C80" t="s" s="4">
        <v>5</v>
      </c>
      <c r="D80" t="s" s="5">
        <v>254</v>
      </c>
    </row>
    <row r="81">
      <c r="B81" t="s" s="3">
        <v>258</v>
      </c>
      <c r="C81" s="3"/>
      <c r="D81" s="3"/>
    </row>
    <row r="82">
      <c r="B82" s="4"/>
      <c r="C82" t="s" s="4">
        <v>5</v>
      </c>
      <c r="D82" t="s" s="5">
        <v>258</v>
      </c>
    </row>
    <row r="83">
      <c r="B83" t="s" s="3">
        <v>261</v>
      </c>
      <c r="C83" s="3"/>
      <c r="D83" s="3"/>
    </row>
    <row r="84">
      <c r="B84" s="4"/>
      <c r="C84" t="s" s="4">
        <v>5</v>
      </c>
      <c r="D84" t="s" s="5">
        <v>261</v>
      </c>
    </row>
    <row r="85">
      <c r="B85" t="s" s="3">
        <v>264</v>
      </c>
      <c r="C85" s="3"/>
      <c r="D85" s="3"/>
    </row>
    <row r="86">
      <c r="B86" s="4"/>
      <c r="C86" t="s" s="4">
        <v>5</v>
      </c>
      <c r="D86" t="s" s="5">
        <v>264</v>
      </c>
    </row>
    <row r="87">
      <c r="B87" t="s" s="3">
        <v>267</v>
      </c>
      <c r="C87" s="3"/>
      <c r="D87" s="3"/>
    </row>
    <row r="88">
      <c r="B88" s="4"/>
      <c r="C88" t="s" s="4">
        <v>5</v>
      </c>
      <c r="D88" t="s" s="5">
        <v>267</v>
      </c>
    </row>
    <row r="89">
      <c r="B89" t="s" s="3">
        <v>268</v>
      </c>
      <c r="C89" s="3"/>
      <c r="D89" s="3"/>
    </row>
    <row r="90">
      <c r="B90" s="4"/>
      <c r="C90" t="s" s="4">
        <v>5</v>
      </c>
      <c r="D90" t="s" s="5">
        <v>268</v>
      </c>
    </row>
    <row r="91">
      <c r="B91" t="s" s="3">
        <v>270</v>
      </c>
      <c r="C91" s="3"/>
      <c r="D91" s="3"/>
    </row>
    <row r="92">
      <c r="B92" s="4"/>
      <c r="C92" t="s" s="4">
        <v>5</v>
      </c>
      <c r="D92" t="s" s="5">
        <v>270</v>
      </c>
    </row>
    <row r="93">
      <c r="B93" t="s" s="3">
        <v>274</v>
      </c>
      <c r="C93" s="3"/>
      <c r="D93" s="3"/>
    </row>
    <row r="94">
      <c r="B94" s="4"/>
      <c r="C94" t="s" s="4">
        <v>5</v>
      </c>
      <c r="D94" t="s" s="5">
        <v>274</v>
      </c>
    </row>
    <row r="95">
      <c r="B95" t="s" s="3">
        <v>277</v>
      </c>
      <c r="C95" s="3"/>
      <c r="D95" s="3"/>
    </row>
    <row r="96">
      <c r="B96" s="4"/>
      <c r="C96" t="s" s="4">
        <v>5</v>
      </c>
      <c r="D96" t="s" s="5">
        <v>277</v>
      </c>
    </row>
    <row r="97">
      <c r="B97" t="s" s="3">
        <v>281</v>
      </c>
      <c r="C97" s="3"/>
      <c r="D97" s="3"/>
    </row>
    <row r="98">
      <c r="B98" s="4"/>
      <c r="C98" t="s" s="4">
        <v>5</v>
      </c>
      <c r="D98" t="s" s="5">
        <v>281</v>
      </c>
    </row>
    <row r="99">
      <c r="B99" t="s" s="3">
        <v>285</v>
      </c>
      <c r="C99" s="3"/>
      <c r="D99" s="3"/>
    </row>
    <row r="100">
      <c r="B100" s="4"/>
      <c r="C100" t="s" s="4">
        <v>5</v>
      </c>
      <c r="D100" t="s" s="5">
        <v>285</v>
      </c>
    </row>
    <row r="101">
      <c r="B101" t="s" s="3">
        <v>287</v>
      </c>
      <c r="C101" s="3"/>
      <c r="D101" s="3"/>
    </row>
    <row r="102">
      <c r="B102" s="4"/>
      <c r="C102" t="s" s="4">
        <v>5</v>
      </c>
      <c r="D102" t="s" s="5">
        <v>287</v>
      </c>
    </row>
    <row r="103">
      <c r="B103" t="s" s="3">
        <v>291</v>
      </c>
      <c r="C103" s="3"/>
      <c r="D103" s="3"/>
    </row>
    <row r="104">
      <c r="B104" s="4"/>
      <c r="C104" t="s" s="4">
        <v>5</v>
      </c>
      <c r="D104" t="s" s="5">
        <v>291</v>
      </c>
    </row>
    <row r="105">
      <c r="B105" t="s" s="3">
        <v>296</v>
      </c>
      <c r="C105" s="3"/>
      <c r="D105" s="3"/>
    </row>
    <row r="106">
      <c r="B106" s="4"/>
      <c r="C106" t="s" s="4">
        <v>5</v>
      </c>
      <c r="D106" t="s" s="5">
        <v>296</v>
      </c>
    </row>
    <row r="107">
      <c r="B107" t="s" s="3">
        <v>301</v>
      </c>
      <c r="C107" s="3"/>
      <c r="D107" s="3"/>
    </row>
    <row r="108">
      <c r="B108" s="4"/>
      <c r="C108" t="s" s="4">
        <v>5</v>
      </c>
      <c r="D108" t="s" s="5">
        <v>301</v>
      </c>
    </row>
    <row r="109">
      <c r="B109" t="s" s="3">
        <v>305</v>
      </c>
      <c r="C109" s="3"/>
      <c r="D109" s="3"/>
    </row>
    <row r="110">
      <c r="B110" s="4"/>
      <c r="C110" t="s" s="4">
        <v>5</v>
      </c>
      <c r="D110" t="s" s="5">
        <v>305</v>
      </c>
    </row>
    <row r="111">
      <c r="B111" t="s" s="3">
        <v>309</v>
      </c>
      <c r="C111" s="3"/>
      <c r="D111" s="3"/>
    </row>
    <row r="112">
      <c r="B112" s="4"/>
      <c r="C112" t="s" s="4">
        <v>5</v>
      </c>
      <c r="D112" t="s" s="5">
        <v>309</v>
      </c>
    </row>
    <row r="113">
      <c r="B113" t="s" s="3">
        <v>314</v>
      </c>
      <c r="C113" s="3"/>
      <c r="D113" s="3"/>
    </row>
    <row r="114">
      <c r="B114" s="4"/>
      <c r="C114" t="s" s="4">
        <v>5</v>
      </c>
      <c r="D114" t="s" s="5">
        <v>314</v>
      </c>
    </row>
    <row r="115">
      <c r="B115" t="s" s="3">
        <v>316</v>
      </c>
      <c r="C115" s="3"/>
      <c r="D115" s="3"/>
    </row>
    <row r="116">
      <c r="B116" s="4"/>
      <c r="C116" t="s" s="4">
        <v>5</v>
      </c>
      <c r="D116" t="s" s="5">
        <v>316</v>
      </c>
    </row>
    <row r="117">
      <c r="B117" t="s" s="3">
        <v>321</v>
      </c>
      <c r="C117" s="3"/>
      <c r="D117" s="3"/>
    </row>
    <row r="118">
      <c r="B118" s="4"/>
      <c r="C118" t="s" s="4">
        <v>5</v>
      </c>
      <c r="D118" t="s" s="5">
        <v>321</v>
      </c>
    </row>
    <row r="119">
      <c r="B119" t="s" s="3">
        <v>326</v>
      </c>
      <c r="C119" s="3"/>
      <c r="D119" s="3"/>
    </row>
    <row r="120">
      <c r="B120" s="4"/>
      <c r="C120" t="s" s="4">
        <v>5</v>
      </c>
      <c r="D120" t="s" s="5">
        <v>326</v>
      </c>
    </row>
    <row r="121">
      <c r="B121" t="s" s="3">
        <v>333</v>
      </c>
      <c r="C121" s="3"/>
      <c r="D121" s="3"/>
    </row>
    <row r="122">
      <c r="B122" s="4"/>
      <c r="C122" t="s" s="4">
        <v>5</v>
      </c>
      <c r="D122" t="s" s="5">
        <v>333</v>
      </c>
    </row>
    <row r="123">
      <c r="B123" t="s" s="3">
        <v>336</v>
      </c>
      <c r="C123" s="3"/>
      <c r="D123" s="3"/>
    </row>
    <row r="124">
      <c r="B124" s="4"/>
      <c r="C124" t="s" s="4">
        <v>5</v>
      </c>
      <c r="D124" t="s" s="5">
        <v>336</v>
      </c>
    </row>
    <row r="125">
      <c r="B125" t="s" s="3">
        <v>340</v>
      </c>
      <c r="C125" s="3"/>
      <c r="D125" s="3"/>
    </row>
    <row r="126">
      <c r="B126" s="4"/>
      <c r="C126" t="s" s="4">
        <v>5</v>
      </c>
      <c r="D126" t="s" s="5">
        <v>340</v>
      </c>
    </row>
    <row r="127">
      <c r="B127" t="s" s="3">
        <v>344</v>
      </c>
      <c r="C127" s="3"/>
      <c r="D127" s="3"/>
    </row>
    <row r="128">
      <c r="B128" s="4"/>
      <c r="C128" t="s" s="4">
        <v>5</v>
      </c>
      <c r="D128" t="s" s="5">
        <v>344</v>
      </c>
    </row>
    <row r="129">
      <c r="B129" t="s" s="3">
        <v>348</v>
      </c>
      <c r="C129" s="3"/>
      <c r="D129" s="3"/>
    </row>
    <row r="130">
      <c r="B130" s="4"/>
      <c r="C130" t="s" s="4">
        <v>5</v>
      </c>
      <c r="D130" t="s" s="5">
        <v>348</v>
      </c>
    </row>
    <row r="131">
      <c r="B131" t="s" s="3">
        <v>350</v>
      </c>
      <c r="C131" s="3"/>
      <c r="D131" s="3"/>
    </row>
    <row r="132">
      <c r="B132" s="4"/>
      <c r="C132" t="s" s="4">
        <v>5</v>
      </c>
      <c r="D132" t="s" s="5">
        <v>350</v>
      </c>
    </row>
    <row r="133">
      <c r="B133" t="s" s="3">
        <v>353</v>
      </c>
      <c r="C133" s="3"/>
      <c r="D133" s="3"/>
    </row>
    <row r="134">
      <c r="B134" s="4"/>
      <c r="C134" t="s" s="4">
        <v>5</v>
      </c>
      <c r="D134" t="s" s="5">
        <v>353</v>
      </c>
    </row>
    <row r="135">
      <c r="B135" t="s" s="3">
        <v>356</v>
      </c>
      <c r="C135" s="3"/>
      <c r="D135" s="3"/>
    </row>
    <row r="136">
      <c r="B136" s="4"/>
      <c r="C136" t="s" s="4">
        <v>5</v>
      </c>
      <c r="D136" t="s" s="5">
        <v>356</v>
      </c>
    </row>
    <row r="137">
      <c r="B137" t="s" s="3">
        <v>360</v>
      </c>
      <c r="C137" s="3"/>
      <c r="D137" s="3"/>
    </row>
    <row r="138">
      <c r="B138" s="4"/>
      <c r="C138" t="s" s="4">
        <v>5</v>
      </c>
      <c r="D138" t="s" s="5">
        <v>360</v>
      </c>
    </row>
    <row r="139">
      <c r="B139" t="s" s="3">
        <v>364</v>
      </c>
      <c r="C139" s="3"/>
      <c r="D139" s="3"/>
    </row>
    <row r="140">
      <c r="B140" s="4"/>
      <c r="C140" t="s" s="4">
        <v>5</v>
      </c>
      <c r="D140" t="s" s="5">
        <v>364</v>
      </c>
    </row>
    <row r="141">
      <c r="B141" t="s" s="3">
        <v>369</v>
      </c>
      <c r="C141" s="3"/>
      <c r="D141" s="3"/>
    </row>
    <row r="142">
      <c r="B142" s="4"/>
      <c r="C142" t="s" s="4">
        <v>5</v>
      </c>
      <c r="D142" t="s" s="5">
        <v>369</v>
      </c>
    </row>
    <row r="143">
      <c r="B143" t="s" s="3">
        <v>372</v>
      </c>
      <c r="C143" s="3"/>
      <c r="D143" s="3"/>
    </row>
    <row r="144">
      <c r="B144" s="4"/>
      <c r="C144" t="s" s="4">
        <v>5</v>
      </c>
      <c r="D144" t="s" s="5">
        <v>372</v>
      </c>
    </row>
    <row r="145">
      <c r="B145" t="s" s="3">
        <v>375</v>
      </c>
      <c r="C145" s="3"/>
      <c r="D145" s="3"/>
    </row>
    <row r="146">
      <c r="B146" s="4"/>
      <c r="C146" t="s" s="4">
        <v>5</v>
      </c>
      <c r="D146" t="s" s="5">
        <v>375</v>
      </c>
    </row>
    <row r="147">
      <c r="B147" t="s" s="3">
        <v>377</v>
      </c>
      <c r="C147" s="3"/>
      <c r="D147" s="3"/>
    </row>
    <row r="148">
      <c r="B148" s="4"/>
      <c r="C148" t="s" s="4">
        <v>5</v>
      </c>
      <c r="D148" t="s" s="5">
        <v>377</v>
      </c>
    </row>
    <row r="149">
      <c r="B149" t="s" s="3">
        <v>383</v>
      </c>
      <c r="C149" s="3"/>
      <c r="D149" s="3"/>
    </row>
    <row r="150">
      <c r="B150" s="4"/>
      <c r="C150" t="s" s="4">
        <v>5</v>
      </c>
      <c r="D150" t="s" s="5">
        <v>383</v>
      </c>
    </row>
    <row r="151">
      <c r="B151" t="s" s="3">
        <v>385</v>
      </c>
      <c r="C151" s="3"/>
      <c r="D151" s="3"/>
    </row>
    <row r="152">
      <c r="B152" s="4"/>
      <c r="C152" t="s" s="4">
        <v>5</v>
      </c>
      <c r="D152" t="s" s="5">
        <v>385</v>
      </c>
    </row>
    <row r="153">
      <c r="B153" t="s" s="3">
        <v>389</v>
      </c>
      <c r="C153" s="3"/>
      <c r="D153" s="3"/>
    </row>
    <row r="154">
      <c r="B154" s="4"/>
      <c r="C154" t="s" s="4">
        <v>5</v>
      </c>
      <c r="D154" t="s" s="5">
        <v>389</v>
      </c>
    </row>
    <row r="155">
      <c r="B155" t="s" s="3">
        <v>392</v>
      </c>
      <c r="C155" s="3"/>
      <c r="D155" s="3"/>
    </row>
    <row r="156">
      <c r="B156" s="4"/>
      <c r="C156" t="s" s="4">
        <v>5</v>
      </c>
      <c r="D156" t="s" s="5">
        <v>392</v>
      </c>
    </row>
    <row r="157">
      <c r="B157" t="s" s="3">
        <v>394</v>
      </c>
      <c r="C157" s="3"/>
      <c r="D157" s="3"/>
    </row>
    <row r="158">
      <c r="B158" s="4"/>
      <c r="C158" t="s" s="4">
        <v>5</v>
      </c>
      <c r="D158" t="s" s="5">
        <v>394</v>
      </c>
    </row>
    <row r="159">
      <c r="B159" t="s" s="3">
        <v>397</v>
      </c>
      <c r="C159" s="3"/>
      <c r="D159" s="3"/>
    </row>
    <row r="160">
      <c r="B160" s="4"/>
      <c r="C160" t="s" s="4">
        <v>5</v>
      </c>
      <c r="D160" t="s" s="5">
        <v>397</v>
      </c>
    </row>
    <row r="161">
      <c r="B161" t="s" s="3">
        <v>398</v>
      </c>
      <c r="C161" s="3"/>
      <c r="D161" s="3"/>
    </row>
    <row r="162">
      <c r="B162" s="4"/>
      <c r="C162" t="s" s="4">
        <v>5</v>
      </c>
      <c r="D162" t="s" s="5">
        <v>398</v>
      </c>
    </row>
    <row r="163">
      <c r="B163" t="s" s="3">
        <v>401</v>
      </c>
      <c r="C163" s="3"/>
      <c r="D163" s="3"/>
    </row>
    <row r="164">
      <c r="B164" s="4"/>
      <c r="C164" t="s" s="4">
        <v>5</v>
      </c>
      <c r="D164" t="s" s="5">
        <v>401</v>
      </c>
    </row>
    <row r="165">
      <c r="B165" t="s" s="3">
        <v>406</v>
      </c>
      <c r="C165" s="3"/>
      <c r="D165" s="3"/>
    </row>
    <row r="166">
      <c r="B166" s="4"/>
      <c r="C166" t="s" s="4">
        <v>5</v>
      </c>
      <c r="D166" t="s" s="5">
        <v>406</v>
      </c>
    </row>
    <row r="167">
      <c r="B167" t="s" s="3">
        <v>408</v>
      </c>
      <c r="C167" s="3"/>
      <c r="D167" s="3"/>
    </row>
    <row r="168">
      <c r="B168" s="4"/>
      <c r="C168" t="s" s="4">
        <v>5</v>
      </c>
      <c r="D168" t="s" s="5">
        <v>408</v>
      </c>
    </row>
    <row r="169">
      <c r="B169" t="s" s="3">
        <v>409</v>
      </c>
      <c r="C169" s="3"/>
      <c r="D169" s="3"/>
    </row>
    <row r="170">
      <c r="B170" s="4"/>
      <c r="C170" t="s" s="4">
        <v>5</v>
      </c>
      <c r="D170" t="s" s="5">
        <v>409</v>
      </c>
    </row>
    <row r="171">
      <c r="B171" t="s" s="3">
        <v>411</v>
      </c>
      <c r="C171" s="3"/>
      <c r="D171" s="3"/>
    </row>
    <row r="172">
      <c r="B172" s="4"/>
      <c r="C172" t="s" s="4">
        <v>5</v>
      </c>
      <c r="D172" t="s" s="5">
        <v>411</v>
      </c>
    </row>
    <row r="173">
      <c r="B173" t="s" s="3">
        <v>413</v>
      </c>
      <c r="C173" s="3"/>
      <c r="D173" s="3"/>
    </row>
    <row r="174">
      <c r="B174" s="4"/>
      <c r="C174" t="s" s="4">
        <v>5</v>
      </c>
      <c r="D174" t="s" s="5">
        <v>413</v>
      </c>
    </row>
    <row r="175">
      <c r="B175" t="s" s="3">
        <v>417</v>
      </c>
      <c r="C175" s="3"/>
      <c r="D175" s="3"/>
    </row>
    <row r="176">
      <c r="B176" s="4"/>
      <c r="C176" t="s" s="4">
        <v>5</v>
      </c>
      <c r="D176" t="s" s="5">
        <v>417</v>
      </c>
    </row>
    <row r="177">
      <c r="B177" t="s" s="3">
        <v>418</v>
      </c>
      <c r="C177" s="3"/>
      <c r="D177" s="3"/>
    </row>
    <row r="178">
      <c r="B178" s="4"/>
      <c r="C178" t="s" s="4">
        <v>5</v>
      </c>
      <c r="D178" t="s" s="5">
        <v>418</v>
      </c>
    </row>
    <row r="179">
      <c r="B179" t="s" s="3">
        <v>421</v>
      </c>
      <c r="C179" s="3"/>
      <c r="D179" s="3"/>
    </row>
    <row r="180">
      <c r="B180" s="4"/>
      <c r="C180" t="s" s="4">
        <v>5</v>
      </c>
      <c r="D180" t="s" s="5">
        <v>421</v>
      </c>
    </row>
    <row r="181">
      <c r="B181" t="s" s="3">
        <v>425</v>
      </c>
      <c r="C181" s="3"/>
      <c r="D181" s="3"/>
    </row>
    <row r="182">
      <c r="B182" s="4"/>
      <c r="C182" t="s" s="4">
        <v>5</v>
      </c>
      <c r="D182" t="s" s="5">
        <v>425</v>
      </c>
    </row>
    <row r="183">
      <c r="B183" t="s" s="3">
        <v>429</v>
      </c>
      <c r="C183" s="3"/>
      <c r="D183" s="3"/>
    </row>
    <row r="184">
      <c r="B184" s="4"/>
      <c r="C184" t="s" s="4">
        <v>5</v>
      </c>
      <c r="D184" t="s" s="5">
        <v>429</v>
      </c>
    </row>
    <row r="185">
      <c r="B185" t="s" s="3">
        <v>432</v>
      </c>
      <c r="C185" s="3"/>
      <c r="D185" s="3"/>
    </row>
    <row r="186">
      <c r="B186" s="4"/>
      <c r="C186" t="s" s="4">
        <v>5</v>
      </c>
      <c r="D186" t="s" s="5">
        <v>432</v>
      </c>
    </row>
    <row r="187">
      <c r="B187" t="s" s="3">
        <v>436</v>
      </c>
      <c r="C187" s="3"/>
      <c r="D187" s="3"/>
    </row>
    <row r="188">
      <c r="B188" s="4"/>
      <c r="C188" t="s" s="4">
        <v>5</v>
      </c>
      <c r="D188" t="s" s="5">
        <v>436</v>
      </c>
    </row>
    <row r="189">
      <c r="B189" t="s" s="3">
        <v>437</v>
      </c>
      <c r="C189" s="3"/>
      <c r="D189" s="3"/>
    </row>
    <row r="190">
      <c r="B190" s="4"/>
      <c r="C190" t="s" s="4">
        <v>5</v>
      </c>
      <c r="D190" t="s" s="5">
        <v>437</v>
      </c>
    </row>
    <row r="191">
      <c r="B191" t="s" s="3">
        <v>438</v>
      </c>
      <c r="C191" s="3"/>
      <c r="D191" s="3"/>
    </row>
    <row r="192">
      <c r="B192" s="4"/>
      <c r="C192" t="s" s="4">
        <v>5</v>
      </c>
      <c r="D192" t="s" s="5">
        <v>438</v>
      </c>
    </row>
    <row r="193">
      <c r="B193" t="s" s="3">
        <v>440</v>
      </c>
      <c r="C193" s="3"/>
      <c r="D193" s="3"/>
    </row>
    <row r="194">
      <c r="B194" s="4"/>
      <c r="C194" t="s" s="4">
        <v>5</v>
      </c>
      <c r="D194" t="s" s="5">
        <v>440</v>
      </c>
    </row>
    <row r="195">
      <c r="B195" t="s" s="3">
        <v>444</v>
      </c>
      <c r="C195" s="3"/>
      <c r="D195" s="3"/>
    </row>
    <row r="196">
      <c r="B196" s="4"/>
      <c r="C196" t="s" s="4">
        <v>5</v>
      </c>
      <c r="D196" t="s" s="5">
        <v>444</v>
      </c>
    </row>
    <row r="197">
      <c r="B197" t="s" s="3">
        <v>448</v>
      </c>
      <c r="C197" s="3"/>
      <c r="D197" s="3"/>
    </row>
    <row r="198">
      <c r="B198" s="4"/>
      <c r="C198" t="s" s="4">
        <v>5</v>
      </c>
      <c r="D198" t="s" s="5">
        <v>448</v>
      </c>
    </row>
    <row r="199">
      <c r="B199" t="s" s="3">
        <v>449</v>
      </c>
      <c r="C199" s="3"/>
      <c r="D199" s="3"/>
    </row>
    <row r="200">
      <c r="B200" s="4"/>
      <c r="C200" t="s" s="4">
        <v>5</v>
      </c>
      <c r="D200" t="s" s="5">
        <v>449</v>
      </c>
    </row>
    <row r="201">
      <c r="B201" t="s" s="3">
        <v>451</v>
      </c>
      <c r="C201" s="3"/>
      <c r="D201" s="3"/>
    </row>
    <row r="202">
      <c r="B202" s="4"/>
      <c r="C202" t="s" s="4">
        <v>5</v>
      </c>
      <c r="D202" t="s" s="5">
        <v>451</v>
      </c>
    </row>
    <row r="203">
      <c r="B203" t="s" s="3">
        <v>453</v>
      </c>
      <c r="C203" s="3"/>
      <c r="D203" s="3"/>
    </row>
    <row r="204">
      <c r="B204" s="4"/>
      <c r="C204" t="s" s="4">
        <v>5</v>
      </c>
      <c r="D204" t="s" s="5">
        <v>453</v>
      </c>
    </row>
    <row r="205">
      <c r="B205" t="s" s="3">
        <v>454</v>
      </c>
      <c r="C205" s="3"/>
      <c r="D205" s="3"/>
    </row>
    <row r="206">
      <c r="B206" s="4"/>
      <c r="C206" t="s" s="4">
        <v>5</v>
      </c>
      <c r="D206" t="s" s="5">
        <v>454</v>
      </c>
    </row>
    <row r="207">
      <c r="B207" t="s" s="3">
        <v>458</v>
      </c>
      <c r="C207" s="3"/>
      <c r="D207" s="3"/>
    </row>
    <row r="208">
      <c r="B208" s="4"/>
      <c r="C208" t="s" s="4">
        <v>5</v>
      </c>
      <c r="D208" t="s" s="5">
        <v>458</v>
      </c>
    </row>
    <row r="209">
      <c r="B209" t="s" s="3">
        <v>461</v>
      </c>
      <c r="C209" s="3"/>
      <c r="D209" s="3"/>
    </row>
    <row r="210">
      <c r="B210" s="4"/>
      <c r="C210" t="s" s="4">
        <v>5</v>
      </c>
      <c r="D210" t="s" s="5">
        <v>461</v>
      </c>
    </row>
    <row r="211">
      <c r="B211" t="s" s="3">
        <v>465</v>
      </c>
      <c r="C211" s="3"/>
      <c r="D211" s="3"/>
    </row>
    <row r="212">
      <c r="B212" s="4"/>
      <c r="C212" t="s" s="4">
        <v>5</v>
      </c>
      <c r="D212" t="s" s="5">
        <v>465</v>
      </c>
    </row>
    <row r="213">
      <c r="B213" t="s" s="3">
        <v>469</v>
      </c>
      <c r="C213" s="3"/>
      <c r="D213" s="3"/>
    </row>
    <row r="214">
      <c r="B214" s="4"/>
      <c r="C214" t="s" s="4">
        <v>5</v>
      </c>
      <c r="D214" t="s" s="5">
        <v>469</v>
      </c>
    </row>
    <row r="215">
      <c r="B215" t="s" s="3">
        <v>470</v>
      </c>
      <c r="C215" s="3"/>
      <c r="D215" s="3"/>
    </row>
    <row r="216">
      <c r="B216" s="4"/>
      <c r="C216" t="s" s="4">
        <v>5</v>
      </c>
      <c r="D216" t="s" s="5">
        <v>470</v>
      </c>
    </row>
    <row r="217">
      <c r="B217" t="s" s="3">
        <v>472</v>
      </c>
      <c r="C217" s="3"/>
      <c r="D217" s="3"/>
    </row>
    <row r="218">
      <c r="B218" s="4"/>
      <c r="C218" t="s" s="4">
        <v>5</v>
      </c>
      <c r="D218" t="s" s="5">
        <v>472</v>
      </c>
    </row>
    <row r="219">
      <c r="B219" t="s" s="3">
        <v>475</v>
      </c>
      <c r="C219" s="3"/>
      <c r="D219" s="3"/>
    </row>
    <row r="220">
      <c r="B220" s="4"/>
      <c r="C220" t="s" s="4">
        <v>5</v>
      </c>
      <c r="D220" t="s" s="5">
        <v>475</v>
      </c>
    </row>
    <row r="221">
      <c r="B221" t="s" s="3">
        <v>479</v>
      </c>
      <c r="C221" s="3"/>
      <c r="D221" s="3"/>
    </row>
    <row r="222">
      <c r="B222" s="4"/>
      <c r="C222" t="s" s="4">
        <v>5</v>
      </c>
      <c r="D222" t="s" s="5">
        <v>479</v>
      </c>
    </row>
    <row r="223">
      <c r="B223" t="s" s="3">
        <v>480</v>
      </c>
      <c r="C223" s="3"/>
      <c r="D223" s="3"/>
    </row>
    <row r="224">
      <c r="B224" s="4"/>
      <c r="C224" t="s" s="4">
        <v>5</v>
      </c>
      <c r="D224" t="s" s="5">
        <v>480</v>
      </c>
    </row>
    <row r="225">
      <c r="B225" t="s" s="3">
        <v>483</v>
      </c>
      <c r="C225" s="3"/>
      <c r="D225" s="3"/>
    </row>
    <row r="226">
      <c r="B226" s="4"/>
      <c r="C226" t="s" s="4">
        <v>5</v>
      </c>
      <c r="D226" t="s" s="5">
        <v>483</v>
      </c>
    </row>
    <row r="227">
      <c r="B227" t="s" s="3">
        <v>487</v>
      </c>
      <c r="C227" s="3"/>
      <c r="D227" s="3"/>
    </row>
    <row r="228">
      <c r="B228" s="4"/>
      <c r="C228" t="s" s="4">
        <v>5</v>
      </c>
      <c r="D228" t="s" s="5">
        <v>487</v>
      </c>
    </row>
    <row r="229">
      <c r="B229" t="s" s="3">
        <v>488</v>
      </c>
      <c r="C229" s="3"/>
      <c r="D229" s="3"/>
    </row>
    <row r="230">
      <c r="B230" s="4"/>
      <c r="C230" t="s" s="4">
        <v>5</v>
      </c>
      <c r="D230" t="s" s="5">
        <v>488</v>
      </c>
    </row>
    <row r="231">
      <c r="B231" t="s" s="3">
        <v>489</v>
      </c>
      <c r="C231" s="3"/>
      <c r="D231" s="3"/>
    </row>
    <row r="232">
      <c r="B232" s="4"/>
      <c r="C232" t="s" s="4">
        <v>5</v>
      </c>
      <c r="D232" t="s" s="5">
        <v>489</v>
      </c>
    </row>
    <row r="233">
      <c r="B233" t="s" s="3">
        <v>491</v>
      </c>
      <c r="C233" s="3"/>
      <c r="D233" s="3"/>
    </row>
    <row r="234">
      <c r="B234" s="4"/>
      <c r="C234" t="s" s="4">
        <v>5</v>
      </c>
      <c r="D234" t="s" s="5">
        <v>491</v>
      </c>
    </row>
    <row r="235">
      <c r="B235" t="s" s="3">
        <v>493</v>
      </c>
      <c r="C235" s="3"/>
      <c r="D235" s="3"/>
    </row>
    <row r="236">
      <c r="B236" s="4"/>
      <c r="C236" t="s" s="4">
        <v>5</v>
      </c>
      <c r="D236" t="s" s="5">
        <v>493</v>
      </c>
    </row>
    <row r="237">
      <c r="B237" t="s" s="3">
        <v>496</v>
      </c>
      <c r="C237" s="3"/>
      <c r="D237" s="3"/>
    </row>
    <row r="238">
      <c r="B238" s="4"/>
      <c r="C238" t="s" s="4">
        <v>5</v>
      </c>
      <c r="D238" t="s" s="5">
        <v>496</v>
      </c>
    </row>
  </sheetData>
  <mergeCells count="1">
    <mergeCell ref="B3:D3"/>
  </mergeCells>
  <hyperlinks>
    <hyperlink ref="D10" location="'Percentiles all stations'!R1C1" tooltip="" display="Percentiles all stations"/>
    <hyperlink ref="D12" location="'Increased percentile stations'!R1C1" tooltip="" display="Increased percentile stations"/>
    <hyperlink ref="D14" location="'Decreased percentile stations'!R1C1" tooltip="" display="Decreased percentile stations"/>
    <hyperlink ref="D16" location="'Adelaide'!R1C1" tooltip="" display="Adelaide"/>
    <hyperlink ref="D18" location="'Albany'!R1C1" tooltip="" display="Albany"/>
    <hyperlink ref="D20" location="'Alice Springs'!R1C1" tooltip="" display="Alice Springs"/>
    <hyperlink ref="D22" location="'Amberley'!R1C1" tooltip="" display="Amberley"/>
    <hyperlink ref="D24" location="'Barcaldine'!R1C1" tooltip="" display="Barcaldine"/>
    <hyperlink ref="D26" location="'Bathurst'!R1C1" tooltip="" display="Bathurst"/>
    <hyperlink ref="D28" location="'Birdsville'!R1C1" tooltip="" display="Birdsville"/>
    <hyperlink ref="D30" location="'Boulia'!R1C1" tooltip="" display="Boulia"/>
    <hyperlink ref="D32" location="'Bourke'!R1C1" tooltip="" display="Bourke"/>
    <hyperlink ref="D34" location="'Bridgetown'!R1C1" tooltip="" display="Bridgetown"/>
    <hyperlink ref="D36" location="'Brisbane'!R1C1" tooltip="" display="Brisbane"/>
    <hyperlink ref="D38" location="'Broome'!R1C1" tooltip="" display="Broome"/>
    <hyperlink ref="D40" location="'Bundaberg'!R1C1" tooltip="" display="Bundaberg"/>
    <hyperlink ref="D42" location="'Burketown'!R1C1" tooltip="" display="Burketown"/>
    <hyperlink ref="D44" location="'Butlers Gorge'!R1C1" tooltip="" display="Butlers Gorge"/>
    <hyperlink ref="D46" location="'Cabramurra'!R1C1" tooltip="" display="Cabramurra"/>
    <hyperlink ref="D48" location="'Cairns'!R1C1" tooltip="" display="Cairns"/>
    <hyperlink ref="D50" location="'Camooweal'!R1C1" tooltip="" display="Camooweal"/>
    <hyperlink ref="D52" location="'Canberra'!R1C1" tooltip="" display="Canberra"/>
    <hyperlink ref="D54" location="'Cape Borda'!R1C1" tooltip="" display="Cape Borda"/>
    <hyperlink ref="D56" location="'Cape Bruny'!R1C1" tooltip="" display="Cape Bruny"/>
    <hyperlink ref="D58" location="'Cape Leeuwin'!R1C1" tooltip="" display="Cape Leeuwin"/>
    <hyperlink ref="D60" location="'Cape Moreton'!R1C1" tooltip="" display="Cape Moreton"/>
    <hyperlink ref="D62" location="'Cape Otway'!R1C1" tooltip="" display="Cape Otway"/>
    <hyperlink ref="D64" location="'Carnarvon'!R1C1" tooltip="" display="Carnarvon"/>
    <hyperlink ref="D66" location="'Ceduna'!R1C1" tooltip="" display="Ceduna"/>
    <hyperlink ref="D68" location="'Charleville'!R1C1" tooltip="" display="Charleville"/>
    <hyperlink ref="D70" location="'Charters Towers'!R1C1" tooltip="" display="Charters Towers"/>
    <hyperlink ref="D72" location="'Cobar'!R1C1" tooltip="" display="Cobar"/>
    <hyperlink ref="D74" location="'Coffs Harbour'!R1C1" tooltip="" display="Coffs Harbour"/>
    <hyperlink ref="D76" location="'Cunderdin'!R1C1" tooltip="" display="Cunderdin"/>
    <hyperlink ref="D78" location="'Dalwallinu'!R1C1" tooltip="" display="Dalwallinu"/>
    <hyperlink ref="D80" location="'Darwin'!R1C1" tooltip="" display="Darwin"/>
    <hyperlink ref="D82" location="'Deniliquin'!R1C1" tooltip="" display="Deniliquin"/>
    <hyperlink ref="D84" location="'Dubbo'!R1C1" tooltip="" display="Dubbo"/>
    <hyperlink ref="D86" location="'Eddytstone Point'!R1C1" tooltip="" display="Eddytstone Point"/>
    <hyperlink ref="D88" location="'Esperance'!R1C1" tooltip="" display="Esperance"/>
    <hyperlink ref="D90" location="'Eucla'!R1C1" tooltip="" display="Eucla"/>
    <hyperlink ref="D92" location="'Forrest'!R1C1" tooltip="" display="Forrest"/>
    <hyperlink ref="D94" location="'Gabo Island'!R1C1" tooltip="" display="Gabo Island"/>
    <hyperlink ref="D96" location="'Gayndah'!R1C1" tooltip="" display="Gayndah"/>
    <hyperlink ref="D98" location="'Georgetown'!R1C1" tooltip="" display="Georgetown"/>
    <hyperlink ref="D100" location="'Geraldton'!R1C1" tooltip="" display="Geraldton"/>
    <hyperlink ref="D102" location="'Giles'!R1C1" tooltip="" display="Giles"/>
    <hyperlink ref="D104" location="'Grove'!R1C1" tooltip="" display="Grove"/>
    <hyperlink ref="D106" location="'Gunnedah'!R1C1" tooltip="" display="Gunnedah"/>
    <hyperlink ref="D108" location="'Halls Creek'!R1C1" tooltip="" display="Halls Creek"/>
    <hyperlink ref="D110" location="'Hobart'!R1C1" tooltip="" display="Hobart"/>
    <hyperlink ref="D112" location="'Horn Island'!R1C1" tooltip="" display="Horn Island"/>
    <hyperlink ref="D114" location="'Inverell'!R1C1" tooltip="" display="Inverell"/>
    <hyperlink ref="D116" location="'Kalgoorlie'!R1C1" tooltip="" display="Kalgoorlie"/>
    <hyperlink ref="D118" location="'Kalumburu'!R1C1" tooltip="" display="Kalumburu"/>
    <hyperlink ref="D120" location="'Karijini North'!R1C1" tooltip="" display="Karijini North"/>
    <hyperlink ref="D122" location="'Katanning'!R1C1" tooltip="" display="Katanning"/>
    <hyperlink ref="D124" location="'Kerang'!R1C1" tooltip="" display="Kerang"/>
    <hyperlink ref="D126" location="'Kyancutta'!R1C1" tooltip="" display="Kyancutta"/>
    <hyperlink ref="D128" location="'Launceston'!R1C1" tooltip="" display="Launceston"/>
    <hyperlink ref="D130" location="'Laverton'!R1C1" tooltip="" display="Laverton"/>
    <hyperlink ref="D132" location="'Learmonth'!R1C1" tooltip="" display="Learmonth"/>
    <hyperlink ref="D134" location="'Longreach'!R1C1" tooltip="" display="Longreach"/>
    <hyperlink ref="D136" location="'Low Head'!R1C1" tooltip="" display="Low Head"/>
    <hyperlink ref="D138" location="'Mackay'!R1C1" tooltip="" display="Mackay"/>
    <hyperlink ref="D140" location="'Marble Bar'!R1C1" tooltip="" display="Marble Bar"/>
    <hyperlink ref="D142" location="'Marree'!R1C1" tooltip="" display="Marree"/>
    <hyperlink ref="D144" location="'Meekatharra'!R1C1" tooltip="" display="Meekatharra"/>
    <hyperlink ref="D146" location="'Melbourne'!R1C1" tooltip="" display="Melbourne"/>
    <hyperlink ref="D148" location="'Merredin'!R1C1" tooltip="" display="Merredin"/>
    <hyperlink ref="D150" location="'Mildura'!R1C1" tooltip="" display="Mildura"/>
    <hyperlink ref="D152" location="'Miles'!R1C1" tooltip="" display="Miles"/>
    <hyperlink ref="D154" location="'Morawa'!R1C1" tooltip="" display="Morawa"/>
    <hyperlink ref="D156" location="'Moree'!R1C1" tooltip="" display="Moree"/>
    <hyperlink ref="D158" location="'Moruya Heads'!R1C1" tooltip="" display="Moruya Heads"/>
    <hyperlink ref="D160" location="'Mt Gambier'!R1C1" tooltip="" display="Mt Gambier"/>
    <hyperlink ref="D162" location="'Nhill'!R1C1" tooltip="" display="Nhill"/>
    <hyperlink ref="D164" location="'Normanton'!R1C1" tooltip="" display="Normanton"/>
    <hyperlink ref="D166" location="'Nowra'!R1C1" tooltip="" display="Nowra"/>
    <hyperlink ref="D168" location="'Nuriootpa'!R1C1" tooltip="" display="Nuriootpa"/>
    <hyperlink ref="D170" location="'Oodnadatta'!R1C1" tooltip="" display="Oodnadatta"/>
    <hyperlink ref="D172" location="'Orbost'!R1C1" tooltip="" display="Orbost"/>
    <hyperlink ref="D174" location="'Palmerville'!R1C1" tooltip="" display="Palmerville"/>
    <hyperlink ref="D176" location="'Perth'!R1C1" tooltip="" display="Perth"/>
    <hyperlink ref="D178" location="'Point Perpendicular'!R1C1" tooltip="" display="Point Perpendicular"/>
    <hyperlink ref="D180" location="'Port Hedland'!R1C1" tooltip="" display="Port Hedland"/>
    <hyperlink ref="D182" location="'Port Lincoln'!R1C1" tooltip="" display="Port Lincoln"/>
    <hyperlink ref="D184" location="'Port Macquarie'!R1C1" tooltip="" display="Port Macquarie"/>
    <hyperlink ref="D186" location="'Rabbit Flat'!R1C1" tooltip="" display="Rabbit Flat"/>
    <hyperlink ref="D188" location="'Richmond NSW'!R1C1" tooltip="" display="Richmond NSW"/>
    <hyperlink ref="D190" location="'Richmond Qld'!R1C1" tooltip="" display="Richmond Qld"/>
    <hyperlink ref="D192" location="'Robe'!R1C1" tooltip="" display="Robe"/>
    <hyperlink ref="D194" location="'Rockhampton'!R1C1" tooltip="" display="Rockhampton"/>
    <hyperlink ref="D196" location="'Rutherglen'!R1C1" tooltip="" display="Rutherglen"/>
    <hyperlink ref="D198" location="'Sale'!R1C1" tooltip="" display="Sale"/>
    <hyperlink ref="D200" location="'Scone'!R1C1" tooltip="" display="Scone"/>
    <hyperlink ref="D202" location="'Snowtown'!R1C1" tooltip="" display="Snowtown"/>
    <hyperlink ref="D204" location="'St George'!R1C1" tooltip="" display="St George"/>
    <hyperlink ref="D206" location="'Sydney'!R1C1" tooltip="" display="Sydney"/>
    <hyperlink ref="D208" location="'Tarcoola'!R1C1" tooltip="" display="Tarcoola"/>
    <hyperlink ref="D210" location="'Tennant Creek'!R1C1" tooltip="" display="Tennant Creek"/>
    <hyperlink ref="D212" location="'Thargomiindah'!R1C1" tooltip="" display="Thargomiindah"/>
    <hyperlink ref="D214" location="'Tibooburra'!R1C1" tooltip="" display="Tibooburra"/>
    <hyperlink ref="D216" location="'Townsville'!R1C1" tooltip="" display="Townsville"/>
    <hyperlink ref="D218" location="'Victoria River Downs'!R1C1" tooltip="" display="Victoria River Downs"/>
    <hyperlink ref="D220" location="'Wagga Wagga'!R1C1" tooltip="" display="Wagga Wagga"/>
    <hyperlink ref="D222" location="'Walgett'!R1C1" tooltip="" display="Walgett"/>
    <hyperlink ref="D224" location="'Wandering'!R1C1" tooltip="" display="Wandering"/>
    <hyperlink ref="D226" location="'Weipa'!R1C1" tooltip="" display="Weipa"/>
    <hyperlink ref="D228" location="'Wilcannia'!R1C1" tooltip="" display="Wilcannia"/>
    <hyperlink ref="D230" location="'Williamtown'!R1C1" tooltip="" display="Williamtown"/>
    <hyperlink ref="D232" location="'Wilsons Promontary'!R1C1" tooltip="" display="Wilsons Promontary"/>
    <hyperlink ref="D234" location="'Woomera'!R1C1" tooltip="" display="Woomera"/>
    <hyperlink ref="D236" location="'Wyalong'!R1C1" tooltip="" display="Wyalong"/>
    <hyperlink ref="D238" location="'Yamba'!R1C1" tooltip="" display="Yamba"/>
  </hyperlinks>
</worksheet>
</file>

<file path=xl/worksheets/sheet10.xml><?xml version="1.0" encoding="utf-8"?>
<worksheet xmlns:r="http://schemas.openxmlformats.org/officeDocument/2006/relationships" xmlns="http://schemas.openxmlformats.org/spreadsheetml/2006/main">
  <dimension ref="A1:N139"/>
  <sheetViews>
    <sheetView workbookViewId="0" showGridLines="0" defaultGridColor="1"/>
  </sheetViews>
  <sheetFormatPr defaultColWidth="16.3333" defaultRowHeight="19.9" customHeight="1" outlineLevelRow="0" outlineLevelCol="0"/>
  <cols>
    <col min="1" max="1" width="10" style="179" customWidth="1"/>
    <col min="2" max="4" width="12.1719" style="179" customWidth="1"/>
    <col min="5" max="5" width="1.35156" style="179" customWidth="1"/>
    <col min="6" max="6" width="10" style="179" customWidth="1"/>
    <col min="7" max="9" width="12.1719" style="179" customWidth="1"/>
    <col min="10" max="10" width="1.35156" style="179" customWidth="1"/>
    <col min="11" max="11" width="10" style="179" customWidth="1"/>
    <col min="12" max="14" width="12.1719" style="179" customWidth="1"/>
    <col min="15" max="16384" width="16.3516" style="179" customWidth="1"/>
  </cols>
  <sheetData>
    <row r="1" ht="22.6" customHeight="1">
      <c r="A1" t="s" s="26">
        <v>146</v>
      </c>
      <c r="B1" t="s" s="27">
        <v>40</v>
      </c>
      <c r="C1" t="s" s="27">
        <v>41</v>
      </c>
      <c r="D1" t="s" s="28">
        <v>42</v>
      </c>
      <c r="E1" s="29"/>
      <c r="F1" t="s" s="30">
        <v>147</v>
      </c>
      <c r="G1" t="s" s="27">
        <v>44</v>
      </c>
      <c r="H1" t="s" s="27">
        <v>45</v>
      </c>
      <c r="I1" t="s" s="28">
        <v>46</v>
      </c>
      <c r="J1" s="29"/>
      <c r="K1" t="s" s="30">
        <v>148</v>
      </c>
      <c r="L1" t="s" s="27">
        <v>48</v>
      </c>
      <c r="M1" t="s" s="27">
        <v>49</v>
      </c>
      <c r="N1" t="s" s="165">
        <v>50</v>
      </c>
    </row>
    <row r="2" ht="45.5" customHeight="1">
      <c r="A2" s="37"/>
      <c r="B2" s="38"/>
      <c r="C2" s="38"/>
      <c r="D2" s="39"/>
      <c r="E2" s="40"/>
      <c r="F2" s="41"/>
      <c r="G2" s="38"/>
      <c r="H2" s="38"/>
      <c r="I2" s="39"/>
      <c r="J2" s="40"/>
      <c r="K2" s="41"/>
      <c r="L2" s="38"/>
      <c r="M2" s="38"/>
      <c r="N2" s="53"/>
    </row>
    <row r="3" ht="22.6" customHeight="1">
      <c r="A3" s="47">
        <v>1910</v>
      </c>
      <c r="B3" s="48">
        <v>34</v>
      </c>
      <c r="C3" s="49">
        <v>-67.2</v>
      </c>
      <c r="D3" s="50">
        <v>-1.97647058823529</v>
      </c>
      <c r="E3" s="40"/>
      <c r="F3" s="51">
        <v>1910</v>
      </c>
      <c r="G3" s="48">
        <v>9</v>
      </c>
      <c r="H3" s="49">
        <v>-29</v>
      </c>
      <c r="I3" s="50">
        <v>-3.22222222222222</v>
      </c>
      <c r="J3" s="40"/>
      <c r="K3" s="51">
        <v>1910</v>
      </c>
      <c r="L3" s="48">
        <v>0</v>
      </c>
      <c r="M3" s="49">
        <v>0</v>
      </c>
      <c r="N3" s="56"/>
    </row>
    <row r="4" ht="22.6" customHeight="1">
      <c r="A4" s="47">
        <v>1911</v>
      </c>
      <c r="B4" s="48">
        <v>29</v>
      </c>
      <c r="C4" s="49">
        <v>-74.8</v>
      </c>
      <c r="D4" s="50">
        <v>-2.57931034482759</v>
      </c>
      <c r="E4" s="40"/>
      <c r="F4" s="51">
        <v>1911</v>
      </c>
      <c r="G4" s="48">
        <v>14</v>
      </c>
      <c r="H4" s="49">
        <v>-50.6</v>
      </c>
      <c r="I4" s="50">
        <v>-3.61428571428571</v>
      </c>
      <c r="J4" s="40"/>
      <c r="K4" s="51">
        <v>1911</v>
      </c>
      <c r="L4" s="48">
        <v>1</v>
      </c>
      <c r="M4" s="49">
        <v>-5.3</v>
      </c>
      <c r="N4" s="56">
        <v>-5.3</v>
      </c>
    </row>
    <row r="5" ht="22.6" customHeight="1">
      <c r="A5" s="47">
        <v>1912</v>
      </c>
      <c r="B5" s="48">
        <v>40</v>
      </c>
      <c r="C5" s="49">
        <v>-79.90000000000001</v>
      </c>
      <c r="D5" s="50">
        <v>-1.9975</v>
      </c>
      <c r="E5" s="40"/>
      <c r="F5" s="51">
        <v>1912</v>
      </c>
      <c r="G5" s="48">
        <v>11</v>
      </c>
      <c r="H5" s="49">
        <v>-34.7</v>
      </c>
      <c r="I5" s="50">
        <v>-3.15454545454545</v>
      </c>
      <c r="J5" s="40"/>
      <c r="K5" s="51">
        <v>1912</v>
      </c>
      <c r="L5" s="48">
        <v>0</v>
      </c>
      <c r="M5" s="49">
        <v>0</v>
      </c>
      <c r="N5" s="56"/>
    </row>
    <row r="6" ht="22.6" customHeight="1">
      <c r="A6" s="47">
        <v>1913</v>
      </c>
      <c r="B6" s="48">
        <v>46</v>
      </c>
      <c r="C6" s="49">
        <v>-104</v>
      </c>
      <c r="D6" s="50">
        <v>-2.26086956521739</v>
      </c>
      <c r="E6" s="40"/>
      <c r="F6" s="51">
        <v>1913</v>
      </c>
      <c r="G6" s="48">
        <v>13</v>
      </c>
      <c r="H6" s="49">
        <v>-51.2</v>
      </c>
      <c r="I6" s="50">
        <v>-3.93846153846154</v>
      </c>
      <c r="J6" s="40"/>
      <c r="K6" s="51">
        <v>1913</v>
      </c>
      <c r="L6" s="48">
        <v>2</v>
      </c>
      <c r="M6" s="49">
        <v>-12.3</v>
      </c>
      <c r="N6" s="56">
        <v>-6.15</v>
      </c>
    </row>
    <row r="7" ht="22.6" customHeight="1">
      <c r="A7" s="47">
        <v>1914</v>
      </c>
      <c r="B7" s="48">
        <v>32</v>
      </c>
      <c r="C7" s="49">
        <v>-62</v>
      </c>
      <c r="D7" s="50">
        <v>-1.9375</v>
      </c>
      <c r="E7" s="40"/>
      <c r="F7" s="51">
        <v>1914</v>
      </c>
      <c r="G7" s="48">
        <v>8</v>
      </c>
      <c r="H7" s="49">
        <v>-24.4</v>
      </c>
      <c r="I7" s="50">
        <v>-3.05</v>
      </c>
      <c r="J7" s="40"/>
      <c r="K7" s="51">
        <v>1914</v>
      </c>
      <c r="L7" s="48">
        <v>0</v>
      </c>
      <c r="M7" s="49">
        <v>0</v>
      </c>
      <c r="N7" s="56"/>
    </row>
    <row r="8" ht="22.6" customHeight="1">
      <c r="A8" s="47">
        <v>1915</v>
      </c>
      <c r="B8" s="48">
        <v>18</v>
      </c>
      <c r="C8" s="49">
        <v>-27</v>
      </c>
      <c r="D8" s="50">
        <v>-1.5</v>
      </c>
      <c r="E8" s="40"/>
      <c r="F8" s="51">
        <v>1915</v>
      </c>
      <c r="G8" s="48">
        <v>0</v>
      </c>
      <c r="H8" s="49">
        <v>0</v>
      </c>
      <c r="I8" s="50"/>
      <c r="J8" s="40"/>
      <c r="K8" s="51">
        <v>1915</v>
      </c>
      <c r="L8" s="48">
        <v>0</v>
      </c>
      <c r="M8" s="49">
        <v>0</v>
      </c>
      <c r="N8" s="56"/>
    </row>
    <row r="9" ht="22.6" customHeight="1">
      <c r="A9" s="47">
        <v>1916</v>
      </c>
      <c r="B9" s="48">
        <v>16</v>
      </c>
      <c r="C9" s="49">
        <v>-26.5</v>
      </c>
      <c r="D9" s="50">
        <v>-1.65625</v>
      </c>
      <c r="E9" s="40"/>
      <c r="F9" s="51">
        <v>1916</v>
      </c>
      <c r="G9" s="48">
        <v>1</v>
      </c>
      <c r="H9" s="49">
        <v>-3.3</v>
      </c>
      <c r="I9" s="50">
        <v>-3.3</v>
      </c>
      <c r="J9" s="40"/>
      <c r="K9" s="51">
        <v>1916</v>
      </c>
      <c r="L9" s="48">
        <v>0</v>
      </c>
      <c r="M9" s="49">
        <v>0</v>
      </c>
      <c r="N9" s="56"/>
    </row>
    <row r="10" ht="22.6" customHeight="1">
      <c r="A10" s="47">
        <v>1917</v>
      </c>
      <c r="B10" s="48">
        <v>35</v>
      </c>
      <c r="C10" s="49">
        <v>-71.09999999999999</v>
      </c>
      <c r="D10" s="50">
        <v>-2.03142857142857</v>
      </c>
      <c r="E10" s="40"/>
      <c r="F10" s="51">
        <v>1917</v>
      </c>
      <c r="G10" s="48">
        <v>6</v>
      </c>
      <c r="H10" s="49">
        <v>-22.6</v>
      </c>
      <c r="I10" s="50">
        <v>-3.76666666666667</v>
      </c>
      <c r="J10" s="40"/>
      <c r="K10" s="51">
        <v>1917</v>
      </c>
      <c r="L10" s="48">
        <v>0</v>
      </c>
      <c r="M10" s="49">
        <v>0</v>
      </c>
      <c r="N10" s="56"/>
    </row>
    <row r="11" ht="22.6" customHeight="1">
      <c r="A11" s="47">
        <v>1918</v>
      </c>
      <c r="B11" s="48">
        <v>29</v>
      </c>
      <c r="C11" s="49">
        <v>-75.8</v>
      </c>
      <c r="D11" s="50">
        <v>-2.61379310344828</v>
      </c>
      <c r="E11" s="40"/>
      <c r="F11" s="51">
        <v>1918</v>
      </c>
      <c r="G11" s="48">
        <v>12</v>
      </c>
      <c r="H11" s="49">
        <v>-46.4</v>
      </c>
      <c r="I11" s="50">
        <v>-3.86666666666667</v>
      </c>
      <c r="J11" s="40"/>
      <c r="K11" s="51">
        <v>1918</v>
      </c>
      <c r="L11" s="48">
        <v>2</v>
      </c>
      <c r="M11" s="49">
        <v>-11.7</v>
      </c>
      <c r="N11" s="56">
        <v>-5.85</v>
      </c>
    </row>
    <row r="12" ht="22.6" customHeight="1">
      <c r="A12" s="47">
        <v>1919</v>
      </c>
      <c r="B12" s="48">
        <v>29</v>
      </c>
      <c r="C12" s="49">
        <v>-80.3</v>
      </c>
      <c r="D12" s="50">
        <v>-2.76896551724138</v>
      </c>
      <c r="E12" s="40"/>
      <c r="F12" s="51">
        <v>1919</v>
      </c>
      <c r="G12" s="48">
        <v>13</v>
      </c>
      <c r="H12" s="49">
        <v>-52.6</v>
      </c>
      <c r="I12" s="50">
        <v>-4.04615384615385</v>
      </c>
      <c r="J12" s="40"/>
      <c r="K12" s="51">
        <v>1919</v>
      </c>
      <c r="L12" s="48">
        <v>3</v>
      </c>
      <c r="M12" s="49">
        <v>-17.5</v>
      </c>
      <c r="N12" s="56">
        <v>-5.83333333333333</v>
      </c>
    </row>
    <row r="13" ht="22.6" customHeight="1">
      <c r="A13" s="47">
        <v>1920</v>
      </c>
      <c r="B13" s="48">
        <v>14</v>
      </c>
      <c r="C13" s="49">
        <v>-28.3</v>
      </c>
      <c r="D13" s="50">
        <v>-2.02142857142857</v>
      </c>
      <c r="E13" s="40"/>
      <c r="F13" s="51">
        <v>1920</v>
      </c>
      <c r="G13" s="48">
        <v>3</v>
      </c>
      <c r="H13" s="49">
        <v>-10.5</v>
      </c>
      <c r="I13" s="50">
        <v>-3.5</v>
      </c>
      <c r="J13" s="40"/>
      <c r="K13" s="51">
        <v>1920</v>
      </c>
      <c r="L13" s="48">
        <v>0</v>
      </c>
      <c r="M13" s="49">
        <v>0</v>
      </c>
      <c r="N13" s="56"/>
    </row>
    <row r="14" ht="22.6" customHeight="1">
      <c r="A14" s="47">
        <v>1921</v>
      </c>
      <c r="B14" s="48">
        <v>19</v>
      </c>
      <c r="C14" s="49">
        <v>-40</v>
      </c>
      <c r="D14" s="50">
        <v>-2.10526315789474</v>
      </c>
      <c r="E14" s="40"/>
      <c r="F14" s="51">
        <v>1921</v>
      </c>
      <c r="G14" s="48">
        <v>4</v>
      </c>
      <c r="H14" s="49">
        <v>-12.8</v>
      </c>
      <c r="I14" s="50">
        <v>-3.2</v>
      </c>
      <c r="J14" s="40"/>
      <c r="K14" s="51">
        <v>1921</v>
      </c>
      <c r="L14" s="48">
        <v>0</v>
      </c>
      <c r="M14" s="49">
        <v>0</v>
      </c>
      <c r="N14" s="56"/>
    </row>
    <row r="15" ht="22.6" customHeight="1">
      <c r="A15" s="47">
        <v>1922</v>
      </c>
      <c r="B15" s="48">
        <v>23</v>
      </c>
      <c r="C15" s="49">
        <v>-53.4</v>
      </c>
      <c r="D15" s="50">
        <v>-2.32173913043478</v>
      </c>
      <c r="E15" s="40"/>
      <c r="F15" s="51">
        <v>1922</v>
      </c>
      <c r="G15" s="48">
        <v>9</v>
      </c>
      <c r="H15" s="49">
        <v>-31</v>
      </c>
      <c r="I15" s="50">
        <v>-3.44444444444444</v>
      </c>
      <c r="J15" s="40"/>
      <c r="K15" s="51">
        <v>1922</v>
      </c>
      <c r="L15" s="48">
        <v>0</v>
      </c>
      <c r="M15" s="49">
        <v>0</v>
      </c>
      <c r="N15" s="56"/>
    </row>
    <row r="16" ht="22.6" customHeight="1">
      <c r="A16" s="47">
        <v>1923</v>
      </c>
      <c r="B16" s="48">
        <v>2</v>
      </c>
      <c r="C16" s="49">
        <v>-2.2</v>
      </c>
      <c r="D16" s="50">
        <v>-1.1</v>
      </c>
      <c r="E16" s="40"/>
      <c r="F16" s="51">
        <v>1923</v>
      </c>
      <c r="G16" s="48">
        <v>0</v>
      </c>
      <c r="H16" s="49">
        <v>0</v>
      </c>
      <c r="I16" s="50"/>
      <c r="J16" s="40"/>
      <c r="K16" s="51">
        <v>1923</v>
      </c>
      <c r="L16" s="48">
        <v>0</v>
      </c>
      <c r="M16" s="49">
        <v>0</v>
      </c>
      <c r="N16" s="56"/>
    </row>
    <row r="17" ht="22.6" customHeight="1">
      <c r="A17" s="47">
        <v>1924</v>
      </c>
      <c r="B17" s="48">
        <v>28</v>
      </c>
      <c r="C17" s="49">
        <v>-105.3</v>
      </c>
      <c r="D17" s="50">
        <v>-3.76071428571429</v>
      </c>
      <c r="E17" s="40"/>
      <c r="F17" s="51">
        <v>1924</v>
      </c>
      <c r="G17" s="48">
        <v>24</v>
      </c>
      <c r="H17" s="49">
        <v>-98.59999999999999</v>
      </c>
      <c r="I17" s="50">
        <v>-4.10833333333333</v>
      </c>
      <c r="J17" s="40"/>
      <c r="K17" s="51">
        <v>1924</v>
      </c>
      <c r="L17" s="48">
        <v>5</v>
      </c>
      <c r="M17" s="49">
        <v>-30.5</v>
      </c>
      <c r="N17" s="56">
        <v>-6.1</v>
      </c>
    </row>
    <row r="18" ht="22.6" customHeight="1">
      <c r="A18" s="47">
        <v>1925</v>
      </c>
      <c r="B18" s="48">
        <v>17</v>
      </c>
      <c r="C18" s="49">
        <v>-31.9</v>
      </c>
      <c r="D18" s="50">
        <v>-1.87647058823529</v>
      </c>
      <c r="E18" s="40"/>
      <c r="F18" s="51">
        <v>1925</v>
      </c>
      <c r="G18" s="48">
        <v>4</v>
      </c>
      <c r="H18" s="49">
        <v>-12.8</v>
      </c>
      <c r="I18" s="50">
        <v>-3.2</v>
      </c>
      <c r="J18" s="40"/>
      <c r="K18" s="51">
        <v>1925</v>
      </c>
      <c r="L18" s="48">
        <v>0</v>
      </c>
      <c r="M18" s="49">
        <v>0</v>
      </c>
      <c r="N18" s="56"/>
    </row>
    <row r="19" ht="22.6" customHeight="1">
      <c r="A19" s="47">
        <v>1926</v>
      </c>
      <c r="B19" s="48">
        <v>17</v>
      </c>
      <c r="C19" s="49">
        <v>-40.6</v>
      </c>
      <c r="D19" s="50">
        <v>-2.38823529411765</v>
      </c>
      <c r="E19" s="40"/>
      <c r="F19" s="51">
        <v>1926</v>
      </c>
      <c r="G19" s="48">
        <v>9</v>
      </c>
      <c r="H19" s="49">
        <v>-28.2</v>
      </c>
      <c r="I19" s="50">
        <v>-3.13333333333333</v>
      </c>
      <c r="J19" s="40"/>
      <c r="K19" s="51">
        <v>1926</v>
      </c>
      <c r="L19" s="48">
        <v>0</v>
      </c>
      <c r="M19" s="49">
        <v>0</v>
      </c>
      <c r="N19" s="56"/>
    </row>
    <row r="20" ht="22.6" customHeight="1">
      <c r="A20" s="47">
        <v>1927</v>
      </c>
      <c r="B20" s="48">
        <v>69</v>
      </c>
      <c r="C20" s="49">
        <v>-264.6</v>
      </c>
      <c r="D20" s="50">
        <v>-3.83478260869565</v>
      </c>
      <c r="E20" s="40"/>
      <c r="F20" s="51">
        <v>1927</v>
      </c>
      <c r="G20" s="48">
        <v>48</v>
      </c>
      <c r="H20" s="49">
        <v>-228.8</v>
      </c>
      <c r="I20" s="50">
        <v>-4.76666666666667</v>
      </c>
      <c r="J20" s="40"/>
      <c r="K20" s="51">
        <v>1927</v>
      </c>
      <c r="L20" s="48">
        <v>19</v>
      </c>
      <c r="M20" s="49">
        <v>-118</v>
      </c>
      <c r="N20" s="56">
        <v>-6.21052631578947</v>
      </c>
    </row>
    <row r="21" ht="22.6" customHeight="1">
      <c r="A21" s="47">
        <v>1928</v>
      </c>
      <c r="B21" s="48">
        <v>32</v>
      </c>
      <c r="C21" s="49">
        <v>-75.3</v>
      </c>
      <c r="D21" s="50">
        <v>-2.353125</v>
      </c>
      <c r="E21" s="40"/>
      <c r="F21" s="51">
        <v>1928</v>
      </c>
      <c r="G21" s="48">
        <v>14</v>
      </c>
      <c r="H21" s="49">
        <v>-45.2</v>
      </c>
      <c r="I21" s="50">
        <v>-3.22857142857143</v>
      </c>
      <c r="J21" s="40"/>
      <c r="K21" s="51">
        <v>1928</v>
      </c>
      <c r="L21" s="48">
        <v>0</v>
      </c>
      <c r="M21" s="49">
        <v>0</v>
      </c>
      <c r="N21" s="56"/>
    </row>
    <row r="22" ht="22.6" customHeight="1">
      <c r="A22" s="47">
        <v>1929</v>
      </c>
      <c r="B22" s="48">
        <v>52</v>
      </c>
      <c r="C22" s="49">
        <v>-172.4</v>
      </c>
      <c r="D22" s="50">
        <v>-3.31538461538462</v>
      </c>
      <c r="E22" s="40"/>
      <c r="F22" s="51">
        <v>1929</v>
      </c>
      <c r="G22" s="48">
        <v>32</v>
      </c>
      <c r="H22" s="49">
        <v>-138.1</v>
      </c>
      <c r="I22" s="50">
        <v>-4.315625</v>
      </c>
      <c r="J22" s="40"/>
      <c r="K22" s="51">
        <v>1929</v>
      </c>
      <c r="L22" s="48">
        <v>11</v>
      </c>
      <c r="M22" s="49">
        <v>-64.40000000000001</v>
      </c>
      <c r="N22" s="56">
        <v>-5.85454545454545</v>
      </c>
    </row>
    <row r="23" ht="22.6" customHeight="1">
      <c r="A23" s="47">
        <v>1930</v>
      </c>
      <c r="B23" s="48">
        <v>18</v>
      </c>
      <c r="C23" s="49">
        <v>-35.1</v>
      </c>
      <c r="D23" s="50">
        <v>-1.95</v>
      </c>
      <c r="E23" s="40"/>
      <c r="F23" s="51">
        <v>1930</v>
      </c>
      <c r="G23" s="48">
        <v>4</v>
      </c>
      <c r="H23" s="49">
        <v>-11.9</v>
      </c>
      <c r="I23" s="50">
        <v>-2.975</v>
      </c>
      <c r="J23" s="40"/>
      <c r="K23" s="51">
        <v>1930</v>
      </c>
      <c r="L23" s="48">
        <v>0</v>
      </c>
      <c r="M23" s="49">
        <v>0</v>
      </c>
      <c r="N23" s="56"/>
    </row>
    <row r="24" ht="22.6" customHeight="1">
      <c r="A24" s="47">
        <v>1931</v>
      </c>
      <c r="B24" s="48">
        <v>19</v>
      </c>
      <c r="C24" s="49">
        <v>-38.1</v>
      </c>
      <c r="D24" s="50">
        <v>-2.00526315789474</v>
      </c>
      <c r="E24" s="40"/>
      <c r="F24" s="51">
        <v>1931</v>
      </c>
      <c r="G24" s="48">
        <v>5</v>
      </c>
      <c r="H24" s="49">
        <v>-16.3</v>
      </c>
      <c r="I24" s="50">
        <v>-3.26</v>
      </c>
      <c r="J24" s="40"/>
      <c r="K24" s="51">
        <v>1931</v>
      </c>
      <c r="L24" s="48">
        <v>0</v>
      </c>
      <c r="M24" s="49">
        <v>0</v>
      </c>
      <c r="N24" s="56"/>
    </row>
    <row r="25" ht="22.6" customHeight="1">
      <c r="A25" s="47">
        <v>1932</v>
      </c>
      <c r="B25" s="48">
        <v>37</v>
      </c>
      <c r="C25" s="49">
        <v>-98.09999999999999</v>
      </c>
      <c r="D25" s="50">
        <v>-2.65135135135135</v>
      </c>
      <c r="E25" s="40"/>
      <c r="F25" s="51">
        <v>1932</v>
      </c>
      <c r="G25" s="48">
        <v>20</v>
      </c>
      <c r="H25" s="49">
        <v>-67.8</v>
      </c>
      <c r="I25" s="50">
        <v>-3.39</v>
      </c>
      <c r="J25" s="40"/>
      <c r="K25" s="51">
        <v>1932</v>
      </c>
      <c r="L25" s="48">
        <v>1</v>
      </c>
      <c r="M25" s="49">
        <v>-4.8</v>
      </c>
      <c r="N25" s="56">
        <v>-4.8</v>
      </c>
    </row>
    <row r="26" ht="22.6" customHeight="1">
      <c r="A26" s="47">
        <v>1933</v>
      </c>
      <c r="B26" s="48">
        <v>34</v>
      </c>
      <c r="C26" s="49">
        <v>-90.90000000000001</v>
      </c>
      <c r="D26" s="50">
        <v>-2.67352941176471</v>
      </c>
      <c r="E26" s="40"/>
      <c r="F26" s="51">
        <v>1933</v>
      </c>
      <c r="G26" s="48">
        <v>19</v>
      </c>
      <c r="H26" s="49">
        <v>-63.3</v>
      </c>
      <c r="I26" s="50">
        <v>-3.33157894736842</v>
      </c>
      <c r="J26" s="40"/>
      <c r="K26" s="51">
        <v>1933</v>
      </c>
      <c r="L26" s="48">
        <v>0</v>
      </c>
      <c r="M26" s="49">
        <v>0</v>
      </c>
      <c r="N26" s="56"/>
    </row>
    <row r="27" ht="22.6" customHeight="1">
      <c r="A27" s="47">
        <v>1934</v>
      </c>
      <c r="B27" s="48">
        <v>24</v>
      </c>
      <c r="C27" s="49">
        <v>-68.2</v>
      </c>
      <c r="D27" s="50">
        <v>-2.84166666666667</v>
      </c>
      <c r="E27" s="40"/>
      <c r="F27" s="51">
        <v>1934</v>
      </c>
      <c r="G27" s="48">
        <v>13</v>
      </c>
      <c r="H27" s="49">
        <v>-49.7</v>
      </c>
      <c r="I27" s="50">
        <v>-3.82307692307692</v>
      </c>
      <c r="J27" s="40"/>
      <c r="K27" s="51">
        <v>1934</v>
      </c>
      <c r="L27" s="48">
        <v>3</v>
      </c>
      <c r="M27" s="49">
        <v>-16</v>
      </c>
      <c r="N27" s="56">
        <v>-5.33333333333333</v>
      </c>
    </row>
    <row r="28" ht="22.6" customHeight="1">
      <c r="A28" s="47">
        <v>1935</v>
      </c>
      <c r="B28" s="48">
        <v>43</v>
      </c>
      <c r="C28" s="49">
        <v>-114.8</v>
      </c>
      <c r="D28" s="50">
        <v>-2.66976744186047</v>
      </c>
      <c r="E28" s="40"/>
      <c r="F28" s="51">
        <v>1935</v>
      </c>
      <c r="G28" s="48">
        <v>15</v>
      </c>
      <c r="H28" s="49">
        <v>-67.09999999999999</v>
      </c>
      <c r="I28" s="50">
        <v>-4.47333333333333</v>
      </c>
      <c r="J28" s="40"/>
      <c r="K28" s="51">
        <v>1935</v>
      </c>
      <c r="L28" s="48">
        <v>6</v>
      </c>
      <c r="M28" s="49">
        <v>-35</v>
      </c>
      <c r="N28" s="56">
        <v>-5.83333333333333</v>
      </c>
    </row>
    <row r="29" ht="22.6" customHeight="1">
      <c r="A29" s="47">
        <v>1936</v>
      </c>
      <c r="B29" s="48">
        <v>37</v>
      </c>
      <c r="C29" s="49">
        <v>-103.2</v>
      </c>
      <c r="D29" s="50">
        <v>-2.78918918918919</v>
      </c>
      <c r="E29" s="40"/>
      <c r="F29" s="51">
        <v>1936</v>
      </c>
      <c r="G29" s="48">
        <v>15</v>
      </c>
      <c r="H29" s="49">
        <v>-62.7</v>
      </c>
      <c r="I29" s="50">
        <v>-4.18</v>
      </c>
      <c r="J29" s="40"/>
      <c r="K29" s="51">
        <v>1936</v>
      </c>
      <c r="L29" s="48">
        <v>3</v>
      </c>
      <c r="M29" s="49">
        <v>-16.8</v>
      </c>
      <c r="N29" s="56">
        <v>-5.6</v>
      </c>
    </row>
    <row r="30" ht="22.6" customHeight="1">
      <c r="A30" s="47">
        <v>1937</v>
      </c>
      <c r="B30" s="48">
        <v>43</v>
      </c>
      <c r="C30" s="49">
        <v>-114.9</v>
      </c>
      <c r="D30" s="50">
        <v>-2.67209302325581</v>
      </c>
      <c r="E30" s="40"/>
      <c r="F30" s="51">
        <v>1937</v>
      </c>
      <c r="G30" s="48">
        <v>18</v>
      </c>
      <c r="H30" s="49">
        <v>-72.59999999999999</v>
      </c>
      <c r="I30" s="50">
        <v>-4.03333333333333</v>
      </c>
      <c r="J30" s="40"/>
      <c r="K30" s="51">
        <v>1937</v>
      </c>
      <c r="L30" s="48">
        <v>5</v>
      </c>
      <c r="M30" s="49">
        <v>-27.9</v>
      </c>
      <c r="N30" s="56">
        <v>-5.58</v>
      </c>
    </row>
    <row r="31" ht="22.6" customHeight="1">
      <c r="A31" s="47">
        <v>1938</v>
      </c>
      <c r="B31" s="48">
        <v>28</v>
      </c>
      <c r="C31" s="49">
        <v>-70</v>
      </c>
      <c r="D31" s="50">
        <v>-2.5</v>
      </c>
      <c r="E31" s="40"/>
      <c r="F31" s="51">
        <v>1938</v>
      </c>
      <c r="G31" s="48">
        <v>13</v>
      </c>
      <c r="H31" s="49">
        <v>-42.3</v>
      </c>
      <c r="I31" s="50">
        <v>-3.25384615384615</v>
      </c>
      <c r="J31" s="40"/>
      <c r="K31" s="51">
        <v>1938</v>
      </c>
      <c r="L31" s="48">
        <v>0</v>
      </c>
      <c r="M31" s="49">
        <v>0</v>
      </c>
      <c r="N31" s="56"/>
    </row>
    <row r="32" ht="22.6" customHeight="1">
      <c r="A32" s="47">
        <v>1939</v>
      </c>
      <c r="B32" s="48">
        <v>20</v>
      </c>
      <c r="C32" s="49">
        <v>-46.6</v>
      </c>
      <c r="D32" s="50">
        <v>-2.33</v>
      </c>
      <c r="E32" s="40"/>
      <c r="F32" s="51">
        <v>1939</v>
      </c>
      <c r="G32" s="48">
        <v>5</v>
      </c>
      <c r="H32" s="49">
        <v>-18.4</v>
      </c>
      <c r="I32" s="50">
        <v>-3.68</v>
      </c>
      <c r="J32" s="40"/>
      <c r="K32" s="51">
        <v>1939</v>
      </c>
      <c r="L32" s="48">
        <v>0</v>
      </c>
      <c r="M32" s="49">
        <v>0</v>
      </c>
      <c r="N32" s="56"/>
    </row>
    <row r="33" ht="22.6" customHeight="1">
      <c r="A33" s="47">
        <v>1940</v>
      </c>
      <c r="B33" s="48">
        <v>68</v>
      </c>
      <c r="C33" s="49">
        <v>-190</v>
      </c>
      <c r="D33" s="50">
        <v>-2.79411764705882</v>
      </c>
      <c r="E33" s="40"/>
      <c r="F33" s="51">
        <v>1940</v>
      </c>
      <c r="G33" s="48">
        <v>37</v>
      </c>
      <c r="H33" s="49">
        <v>-136.3</v>
      </c>
      <c r="I33" s="50">
        <v>-3.68378378378378</v>
      </c>
      <c r="J33" s="40"/>
      <c r="K33" s="51">
        <v>1940</v>
      </c>
      <c r="L33" s="48">
        <v>6</v>
      </c>
      <c r="M33" s="49">
        <v>-30.3</v>
      </c>
      <c r="N33" s="56">
        <v>-5.05</v>
      </c>
    </row>
    <row r="34" ht="22.6" customHeight="1">
      <c r="A34" s="47">
        <v>1941</v>
      </c>
      <c r="B34" s="48">
        <v>44</v>
      </c>
      <c r="C34" s="49">
        <v>-136.6</v>
      </c>
      <c r="D34" s="50">
        <v>-3.10454545454545</v>
      </c>
      <c r="E34" s="40"/>
      <c r="F34" s="51">
        <v>1941</v>
      </c>
      <c r="G34" s="48">
        <v>24</v>
      </c>
      <c r="H34" s="49">
        <v>-101.9</v>
      </c>
      <c r="I34" s="50">
        <v>-4.24583333333333</v>
      </c>
      <c r="J34" s="40"/>
      <c r="K34" s="51">
        <v>1941</v>
      </c>
      <c r="L34" s="48">
        <v>9</v>
      </c>
      <c r="M34" s="49">
        <v>-48.4</v>
      </c>
      <c r="N34" s="56">
        <v>-5.37777777777778</v>
      </c>
    </row>
    <row r="35" ht="22.6" customHeight="1">
      <c r="A35" s="47">
        <v>1942</v>
      </c>
      <c r="B35" s="48">
        <v>13</v>
      </c>
      <c r="C35" s="49">
        <v>-21.6</v>
      </c>
      <c r="D35" s="50">
        <v>-1.66153846153846</v>
      </c>
      <c r="E35" s="40"/>
      <c r="F35" s="51">
        <v>1942</v>
      </c>
      <c r="G35" s="48">
        <v>1</v>
      </c>
      <c r="H35" s="49">
        <v>-2.8</v>
      </c>
      <c r="I35" s="50">
        <v>-2.8</v>
      </c>
      <c r="J35" s="40"/>
      <c r="K35" s="51">
        <v>1942</v>
      </c>
      <c r="L35" s="48">
        <v>0</v>
      </c>
      <c r="M35" s="49">
        <v>0</v>
      </c>
      <c r="N35" s="56"/>
    </row>
    <row r="36" ht="22.6" customHeight="1">
      <c r="A36" s="47">
        <v>1943</v>
      </c>
      <c r="B36" s="48">
        <v>28</v>
      </c>
      <c r="C36" s="49">
        <v>-73.2</v>
      </c>
      <c r="D36" s="50">
        <v>-2.61428571428571</v>
      </c>
      <c r="E36" s="40"/>
      <c r="F36" s="51">
        <v>1943</v>
      </c>
      <c r="G36" s="48">
        <v>10</v>
      </c>
      <c r="H36" s="49">
        <v>-40.3</v>
      </c>
      <c r="I36" s="50">
        <v>-4.03</v>
      </c>
      <c r="J36" s="40"/>
      <c r="K36" s="51">
        <v>1943</v>
      </c>
      <c r="L36" s="48">
        <v>3</v>
      </c>
      <c r="M36" s="49">
        <v>-17.9</v>
      </c>
      <c r="N36" s="56">
        <v>-5.96666666666667</v>
      </c>
    </row>
    <row r="37" ht="22.6" customHeight="1">
      <c r="A37" s="47">
        <v>1944</v>
      </c>
      <c r="B37" s="48">
        <v>57</v>
      </c>
      <c r="C37" s="49">
        <v>-171.8</v>
      </c>
      <c r="D37" s="50">
        <v>-3.0140350877193</v>
      </c>
      <c r="E37" s="40"/>
      <c r="F37" s="51">
        <v>1944</v>
      </c>
      <c r="G37" s="48">
        <v>31</v>
      </c>
      <c r="H37" s="49">
        <v>-125.8</v>
      </c>
      <c r="I37" s="50">
        <v>-4.05806451612903</v>
      </c>
      <c r="J37" s="40"/>
      <c r="K37" s="51">
        <v>1944</v>
      </c>
      <c r="L37" s="48">
        <v>7</v>
      </c>
      <c r="M37" s="49">
        <v>-41.5</v>
      </c>
      <c r="N37" s="56">
        <v>-5.92857142857143</v>
      </c>
    </row>
    <row r="38" ht="22.6" customHeight="1">
      <c r="A38" s="47">
        <v>1945</v>
      </c>
      <c r="B38" s="48">
        <v>30</v>
      </c>
      <c r="C38" s="49">
        <v>-67.8</v>
      </c>
      <c r="D38" s="50">
        <v>-2.26</v>
      </c>
      <c r="E38" s="40"/>
      <c r="F38" s="51">
        <v>1945</v>
      </c>
      <c r="G38" s="48">
        <v>10</v>
      </c>
      <c r="H38" s="49">
        <v>-36.1</v>
      </c>
      <c r="I38" s="50">
        <v>-3.61</v>
      </c>
      <c r="J38" s="40"/>
      <c r="K38" s="51">
        <v>1945</v>
      </c>
      <c r="L38" s="48">
        <v>0</v>
      </c>
      <c r="M38" s="49">
        <v>0</v>
      </c>
      <c r="N38" s="56"/>
    </row>
    <row r="39" ht="22.6" customHeight="1">
      <c r="A39" s="47">
        <v>1946</v>
      </c>
      <c r="B39" s="48">
        <v>49</v>
      </c>
      <c r="C39" s="49">
        <v>-125.8</v>
      </c>
      <c r="D39" s="50">
        <v>-2.56734693877551</v>
      </c>
      <c r="E39" s="40"/>
      <c r="F39" s="51">
        <v>1946</v>
      </c>
      <c r="G39" s="48">
        <v>21</v>
      </c>
      <c r="H39" s="49">
        <v>-78.59999999999999</v>
      </c>
      <c r="I39" s="50">
        <v>-3.74285714285714</v>
      </c>
      <c r="J39" s="40"/>
      <c r="K39" s="51">
        <v>1946</v>
      </c>
      <c r="L39" s="48">
        <v>3</v>
      </c>
      <c r="M39" s="49">
        <v>-17.7</v>
      </c>
      <c r="N39" s="56">
        <v>-5.9</v>
      </c>
    </row>
    <row r="40" ht="22.6" customHeight="1">
      <c r="A40" s="47">
        <v>1947</v>
      </c>
      <c r="B40" s="48">
        <v>23</v>
      </c>
      <c r="C40" s="49">
        <v>-53.9</v>
      </c>
      <c r="D40" s="50">
        <v>-2.34347826086957</v>
      </c>
      <c r="E40" s="40"/>
      <c r="F40" s="51">
        <v>1947</v>
      </c>
      <c r="G40" s="48">
        <v>8</v>
      </c>
      <c r="H40" s="49">
        <v>-27.1</v>
      </c>
      <c r="I40" s="50">
        <v>-3.3875</v>
      </c>
      <c r="J40" s="40"/>
      <c r="K40" s="51">
        <v>1947</v>
      </c>
      <c r="L40" s="48">
        <v>1</v>
      </c>
      <c r="M40" s="49">
        <v>-5</v>
      </c>
      <c r="N40" s="56">
        <v>-5</v>
      </c>
    </row>
    <row r="41" ht="22.6" customHeight="1">
      <c r="A41" s="47">
        <v>1948</v>
      </c>
      <c r="B41" s="48">
        <v>55</v>
      </c>
      <c r="C41" s="49">
        <v>-165.4</v>
      </c>
      <c r="D41" s="50">
        <v>-3.00727272727273</v>
      </c>
      <c r="E41" s="40"/>
      <c r="F41" s="51">
        <v>1948</v>
      </c>
      <c r="G41" s="48">
        <v>33</v>
      </c>
      <c r="H41" s="49">
        <v>-128.3</v>
      </c>
      <c r="I41" s="50">
        <v>-3.88787878787879</v>
      </c>
      <c r="J41" s="40"/>
      <c r="K41" s="51">
        <v>1948</v>
      </c>
      <c r="L41" s="48">
        <v>5</v>
      </c>
      <c r="M41" s="49">
        <v>-29</v>
      </c>
      <c r="N41" s="56">
        <v>-5.8</v>
      </c>
    </row>
    <row r="42" ht="22.6" customHeight="1">
      <c r="A42" s="47">
        <v>1949</v>
      </c>
      <c r="B42" s="48">
        <v>28</v>
      </c>
      <c r="C42" s="49">
        <v>-84.7</v>
      </c>
      <c r="D42" s="50">
        <v>-3.025</v>
      </c>
      <c r="E42" s="40"/>
      <c r="F42" s="51">
        <v>1949</v>
      </c>
      <c r="G42" s="48">
        <v>17</v>
      </c>
      <c r="H42" s="49">
        <v>-64.8</v>
      </c>
      <c r="I42" s="50">
        <v>-3.81176470588235</v>
      </c>
      <c r="J42" s="40"/>
      <c r="K42" s="51">
        <v>1949</v>
      </c>
      <c r="L42" s="48">
        <v>2</v>
      </c>
      <c r="M42" s="49">
        <v>-11.1</v>
      </c>
      <c r="N42" s="56">
        <v>-5.55</v>
      </c>
    </row>
    <row r="43" ht="22.6" customHeight="1">
      <c r="A43" s="47">
        <v>1950</v>
      </c>
      <c r="B43" s="48">
        <v>13</v>
      </c>
      <c r="C43" s="49">
        <v>-35.4</v>
      </c>
      <c r="D43" s="50">
        <v>-2.72307692307692</v>
      </c>
      <c r="E43" s="40"/>
      <c r="F43" s="51">
        <v>1950</v>
      </c>
      <c r="G43" s="48">
        <v>6</v>
      </c>
      <c r="H43" s="49">
        <v>-22.8</v>
      </c>
      <c r="I43" s="50">
        <v>-3.8</v>
      </c>
      <c r="J43" s="40"/>
      <c r="K43" s="51">
        <v>1950</v>
      </c>
      <c r="L43" s="48">
        <v>1</v>
      </c>
      <c r="M43" s="49">
        <v>-5</v>
      </c>
      <c r="N43" s="56">
        <v>-5</v>
      </c>
    </row>
    <row r="44" ht="22.6" customHeight="1">
      <c r="A44" s="47">
        <v>1951</v>
      </c>
      <c r="B44" s="48">
        <v>25</v>
      </c>
      <c r="C44" s="49">
        <v>-60.2</v>
      </c>
      <c r="D44" s="50">
        <v>-2.408</v>
      </c>
      <c r="E44" s="40"/>
      <c r="F44" s="51">
        <v>1951</v>
      </c>
      <c r="G44" s="48">
        <v>11</v>
      </c>
      <c r="H44" s="49">
        <v>-35</v>
      </c>
      <c r="I44" s="50">
        <v>-3.18181818181818</v>
      </c>
      <c r="J44" s="40"/>
      <c r="K44" s="51">
        <v>1951</v>
      </c>
      <c r="L44" s="48">
        <v>0</v>
      </c>
      <c r="M44" s="49">
        <v>0</v>
      </c>
      <c r="N44" s="56"/>
    </row>
    <row r="45" ht="22.6" customHeight="1">
      <c r="A45" s="47">
        <v>1952</v>
      </c>
      <c r="B45" s="48">
        <v>22</v>
      </c>
      <c r="C45" s="49">
        <v>-60</v>
      </c>
      <c r="D45" s="50">
        <v>-2.72727272727273</v>
      </c>
      <c r="E45" s="40"/>
      <c r="F45" s="51">
        <v>1952</v>
      </c>
      <c r="G45" s="48">
        <v>12</v>
      </c>
      <c r="H45" s="49">
        <v>-42.4</v>
      </c>
      <c r="I45" s="50">
        <v>-3.53333333333333</v>
      </c>
      <c r="J45" s="40"/>
      <c r="K45" s="51">
        <v>1952</v>
      </c>
      <c r="L45" s="48">
        <v>1</v>
      </c>
      <c r="M45" s="49">
        <v>-5</v>
      </c>
      <c r="N45" s="56">
        <v>-5</v>
      </c>
    </row>
    <row r="46" ht="22.6" customHeight="1">
      <c r="A46" s="47">
        <v>1953</v>
      </c>
      <c r="B46" s="48">
        <v>41</v>
      </c>
      <c r="C46" s="49">
        <v>-121.4</v>
      </c>
      <c r="D46" s="50">
        <v>-2.9609756097561</v>
      </c>
      <c r="E46" s="40"/>
      <c r="F46" s="51">
        <v>1953</v>
      </c>
      <c r="G46" s="48">
        <v>22</v>
      </c>
      <c r="H46" s="49">
        <v>-92.5</v>
      </c>
      <c r="I46" s="50">
        <v>-4.20454545454545</v>
      </c>
      <c r="J46" s="40"/>
      <c r="K46" s="51">
        <v>1953</v>
      </c>
      <c r="L46" s="48">
        <v>7</v>
      </c>
      <c r="M46" s="49">
        <v>-38.8</v>
      </c>
      <c r="N46" s="56">
        <v>-5.54285714285714</v>
      </c>
    </row>
    <row r="47" ht="22.6" customHeight="1">
      <c r="A47" s="47">
        <v>1954</v>
      </c>
      <c r="B47" s="48">
        <v>46</v>
      </c>
      <c r="C47" s="49">
        <v>-132.6</v>
      </c>
      <c r="D47" s="50">
        <v>-2.88260869565217</v>
      </c>
      <c r="E47" s="40"/>
      <c r="F47" s="51">
        <v>1954</v>
      </c>
      <c r="G47" s="48">
        <v>24</v>
      </c>
      <c r="H47" s="49">
        <v>-95.09999999999999</v>
      </c>
      <c r="I47" s="50">
        <v>-3.9625</v>
      </c>
      <c r="J47" s="40"/>
      <c r="K47" s="51">
        <v>1954</v>
      </c>
      <c r="L47" s="48">
        <v>2</v>
      </c>
      <c r="M47" s="49">
        <v>-10.3</v>
      </c>
      <c r="N47" s="56">
        <v>-5.15</v>
      </c>
    </row>
    <row r="48" ht="22.6" customHeight="1">
      <c r="A48" s="47">
        <v>1955</v>
      </c>
      <c r="B48" s="48">
        <v>32</v>
      </c>
      <c r="C48" s="49">
        <v>-96.3</v>
      </c>
      <c r="D48" s="50">
        <v>-3.009375</v>
      </c>
      <c r="E48" s="40"/>
      <c r="F48" s="51">
        <v>1955</v>
      </c>
      <c r="G48" s="48">
        <v>17</v>
      </c>
      <c r="H48" s="49">
        <v>-70.2</v>
      </c>
      <c r="I48" s="50">
        <v>-4.12941176470588</v>
      </c>
      <c r="J48" s="40"/>
      <c r="K48" s="51">
        <v>1955</v>
      </c>
      <c r="L48" s="48">
        <v>6</v>
      </c>
      <c r="M48" s="49">
        <v>-32</v>
      </c>
      <c r="N48" s="56">
        <v>-5.33333333333333</v>
      </c>
    </row>
    <row r="49" ht="22.6" customHeight="1">
      <c r="A49" s="47">
        <v>1956</v>
      </c>
      <c r="B49" s="48">
        <v>28</v>
      </c>
      <c r="C49" s="49">
        <v>-84.40000000000001</v>
      </c>
      <c r="D49" s="50">
        <v>-3.01428571428571</v>
      </c>
      <c r="E49" s="40"/>
      <c r="F49" s="51">
        <v>1956</v>
      </c>
      <c r="G49" s="48">
        <v>18</v>
      </c>
      <c r="H49" s="49">
        <v>-68.40000000000001</v>
      </c>
      <c r="I49" s="50">
        <v>-3.8</v>
      </c>
      <c r="J49" s="40"/>
      <c r="K49" s="51">
        <v>1956</v>
      </c>
      <c r="L49" s="48">
        <v>3</v>
      </c>
      <c r="M49" s="49">
        <v>-19.5</v>
      </c>
      <c r="N49" s="56">
        <v>-6.5</v>
      </c>
    </row>
    <row r="50" ht="22.6" customHeight="1">
      <c r="A50" s="47">
        <v>1957</v>
      </c>
      <c r="B50" s="48">
        <v>57</v>
      </c>
      <c r="C50" s="49">
        <v>-193</v>
      </c>
      <c r="D50" s="50">
        <v>-3.3859649122807</v>
      </c>
      <c r="E50" s="40"/>
      <c r="F50" s="51">
        <v>1957</v>
      </c>
      <c r="G50" s="48">
        <v>37</v>
      </c>
      <c r="H50" s="49">
        <v>-160.4</v>
      </c>
      <c r="I50" s="50">
        <v>-4.33513513513514</v>
      </c>
      <c r="J50" s="40"/>
      <c r="K50" s="51">
        <v>1957</v>
      </c>
      <c r="L50" s="48">
        <v>14</v>
      </c>
      <c r="M50" s="49">
        <v>-80.5</v>
      </c>
      <c r="N50" s="56">
        <v>-5.75</v>
      </c>
    </row>
    <row r="51" ht="22.6" customHeight="1">
      <c r="A51" s="47">
        <v>1958</v>
      </c>
      <c r="B51" s="48">
        <v>25</v>
      </c>
      <c r="C51" s="49">
        <v>-77.40000000000001</v>
      </c>
      <c r="D51" s="50">
        <v>-3.096</v>
      </c>
      <c r="E51" s="40"/>
      <c r="F51" s="51">
        <v>1958</v>
      </c>
      <c r="G51" s="48">
        <v>12</v>
      </c>
      <c r="H51" s="49">
        <v>-55.9</v>
      </c>
      <c r="I51" s="50">
        <v>-4.65833333333333</v>
      </c>
      <c r="J51" s="40"/>
      <c r="K51" s="51">
        <v>1958</v>
      </c>
      <c r="L51" s="48">
        <v>5</v>
      </c>
      <c r="M51" s="49">
        <v>-31.1</v>
      </c>
      <c r="N51" s="56">
        <v>-6.22</v>
      </c>
    </row>
    <row r="52" ht="22.6" customHeight="1">
      <c r="A52" s="47">
        <v>1959</v>
      </c>
      <c r="B52" s="48">
        <v>49</v>
      </c>
      <c r="C52" s="49">
        <v>-133.5</v>
      </c>
      <c r="D52" s="50">
        <v>-2.72448979591837</v>
      </c>
      <c r="E52" s="40"/>
      <c r="F52" s="51">
        <v>1959</v>
      </c>
      <c r="G52" s="48">
        <v>22</v>
      </c>
      <c r="H52" s="49">
        <v>-87</v>
      </c>
      <c r="I52" s="50">
        <v>-3.95454545454545</v>
      </c>
      <c r="J52" s="40"/>
      <c r="K52" s="51">
        <v>1959</v>
      </c>
      <c r="L52" s="48">
        <v>2</v>
      </c>
      <c r="M52" s="49">
        <v>-13.9</v>
      </c>
      <c r="N52" s="56">
        <v>-6.95</v>
      </c>
    </row>
    <row r="53" ht="22.6" customHeight="1">
      <c r="A53" s="47">
        <v>1960</v>
      </c>
      <c r="B53" s="48">
        <v>35</v>
      </c>
      <c r="C53" s="49">
        <v>-95.5</v>
      </c>
      <c r="D53" s="50">
        <v>-2.72857142857143</v>
      </c>
      <c r="E53" s="40"/>
      <c r="F53" s="51">
        <v>1960</v>
      </c>
      <c r="G53" s="48">
        <v>22</v>
      </c>
      <c r="H53" s="49">
        <v>-73.3</v>
      </c>
      <c r="I53" s="50">
        <v>-3.33181818181818</v>
      </c>
      <c r="J53" s="40"/>
      <c r="K53" s="51">
        <v>1960</v>
      </c>
      <c r="L53" s="48">
        <v>1</v>
      </c>
      <c r="M53" s="49">
        <v>-5</v>
      </c>
      <c r="N53" s="56">
        <v>-5</v>
      </c>
    </row>
    <row r="54" ht="22.6" customHeight="1">
      <c r="A54" s="47">
        <v>1961</v>
      </c>
      <c r="B54" s="48">
        <v>33</v>
      </c>
      <c r="C54" s="49">
        <v>-95.59999999999999</v>
      </c>
      <c r="D54" s="50">
        <v>-2.8969696969697</v>
      </c>
      <c r="E54" s="40"/>
      <c r="F54" s="51">
        <v>1961</v>
      </c>
      <c r="G54" s="48">
        <v>20</v>
      </c>
      <c r="H54" s="49">
        <v>-77.8</v>
      </c>
      <c r="I54" s="50">
        <v>-3.89</v>
      </c>
      <c r="J54" s="40"/>
      <c r="K54" s="51">
        <v>1961</v>
      </c>
      <c r="L54" s="48">
        <v>6</v>
      </c>
      <c r="M54" s="49">
        <v>-32.3</v>
      </c>
      <c r="N54" s="56">
        <v>-5.38333333333333</v>
      </c>
    </row>
    <row r="55" ht="22.6" customHeight="1">
      <c r="A55" s="47">
        <v>1962</v>
      </c>
      <c r="B55" s="48">
        <v>47</v>
      </c>
      <c r="C55" s="49">
        <v>-145.1</v>
      </c>
      <c r="D55" s="50">
        <v>-3.08723404255319</v>
      </c>
      <c r="E55" s="40"/>
      <c r="F55" s="51">
        <v>1962</v>
      </c>
      <c r="G55" s="48">
        <v>23</v>
      </c>
      <c r="H55" s="49">
        <v>-103.4</v>
      </c>
      <c r="I55" s="50">
        <v>-4.49565217391304</v>
      </c>
      <c r="J55" s="40"/>
      <c r="K55" s="51">
        <v>1962</v>
      </c>
      <c r="L55" s="48">
        <v>8</v>
      </c>
      <c r="M55" s="49">
        <v>-50.2</v>
      </c>
      <c r="N55" s="56">
        <v>-6.275</v>
      </c>
    </row>
    <row r="56" ht="22.6" customHeight="1">
      <c r="A56" s="47">
        <v>1963</v>
      </c>
      <c r="B56" s="48">
        <v>28</v>
      </c>
      <c r="C56" s="49">
        <v>-68.40000000000001</v>
      </c>
      <c r="D56" s="50">
        <v>-2.44285714285714</v>
      </c>
      <c r="E56" s="40"/>
      <c r="F56" s="51">
        <v>1963</v>
      </c>
      <c r="G56" s="48">
        <v>10</v>
      </c>
      <c r="H56" s="49">
        <v>-37.8</v>
      </c>
      <c r="I56" s="50">
        <v>-3.78</v>
      </c>
      <c r="J56" s="40"/>
      <c r="K56" s="51">
        <v>1963</v>
      </c>
      <c r="L56" s="48">
        <v>1</v>
      </c>
      <c r="M56" s="49">
        <v>-5.6</v>
      </c>
      <c r="N56" s="56">
        <v>-5.6</v>
      </c>
    </row>
    <row r="57" ht="22.6" customHeight="1">
      <c r="A57" s="47">
        <v>1964</v>
      </c>
      <c r="B57" s="48">
        <v>34</v>
      </c>
      <c r="C57" s="49">
        <v>-88.90000000000001</v>
      </c>
      <c r="D57" s="50">
        <v>-2.61470588235294</v>
      </c>
      <c r="E57" s="40"/>
      <c r="F57" s="51">
        <v>1964</v>
      </c>
      <c r="G57" s="48">
        <v>14</v>
      </c>
      <c r="H57" s="49">
        <v>-57.4</v>
      </c>
      <c r="I57" s="50">
        <v>-4.1</v>
      </c>
      <c r="J57" s="40"/>
      <c r="K57" s="51">
        <v>1964</v>
      </c>
      <c r="L57" s="48">
        <v>4</v>
      </c>
      <c r="M57" s="49">
        <v>-23.6</v>
      </c>
      <c r="N57" s="56">
        <v>-5.9</v>
      </c>
    </row>
    <row r="58" ht="22.6" customHeight="1">
      <c r="A58" s="47">
        <v>1965</v>
      </c>
      <c r="B58" s="48">
        <v>56</v>
      </c>
      <c r="C58" s="49">
        <v>-187.3</v>
      </c>
      <c r="D58" s="50">
        <v>-3.34464285714286</v>
      </c>
      <c r="E58" s="40"/>
      <c r="F58" s="51">
        <v>1965</v>
      </c>
      <c r="G58" s="48">
        <v>37</v>
      </c>
      <c r="H58" s="49">
        <v>-152.8</v>
      </c>
      <c r="I58" s="50">
        <v>-4.12972972972973</v>
      </c>
      <c r="J58" s="40"/>
      <c r="K58" s="51">
        <v>1965</v>
      </c>
      <c r="L58" s="48">
        <v>11</v>
      </c>
      <c r="M58" s="49">
        <v>-64.09999999999999</v>
      </c>
      <c r="N58" s="56">
        <v>-5.82727272727273</v>
      </c>
    </row>
    <row r="59" ht="22.6" customHeight="1">
      <c r="A59" s="47">
        <v>1966</v>
      </c>
      <c r="B59" s="48">
        <v>46</v>
      </c>
      <c r="C59" s="49">
        <v>-134.1</v>
      </c>
      <c r="D59" s="50">
        <v>-2.91521739130435</v>
      </c>
      <c r="E59" s="40"/>
      <c r="F59" s="51">
        <v>1966</v>
      </c>
      <c r="G59" s="48">
        <v>26</v>
      </c>
      <c r="H59" s="49">
        <v>-97.40000000000001</v>
      </c>
      <c r="I59" s="50">
        <v>-3.74615384615385</v>
      </c>
      <c r="J59" s="40"/>
      <c r="K59" s="51">
        <v>1966</v>
      </c>
      <c r="L59" s="48">
        <v>4</v>
      </c>
      <c r="M59" s="49">
        <v>-19.8</v>
      </c>
      <c r="N59" s="56">
        <v>-4.95</v>
      </c>
    </row>
    <row r="60" ht="22.6" customHeight="1">
      <c r="A60" s="47">
        <v>1967</v>
      </c>
      <c r="B60" s="48">
        <v>44</v>
      </c>
      <c r="C60" s="49">
        <v>-132.7</v>
      </c>
      <c r="D60" s="50">
        <v>-3.01590909090909</v>
      </c>
      <c r="E60" s="40"/>
      <c r="F60" s="51">
        <v>1967</v>
      </c>
      <c r="G60" s="48">
        <v>26</v>
      </c>
      <c r="H60" s="49">
        <v>-104.4</v>
      </c>
      <c r="I60" s="50">
        <v>-4.01538461538462</v>
      </c>
      <c r="J60" s="40"/>
      <c r="K60" s="51">
        <v>1967</v>
      </c>
      <c r="L60" s="48">
        <v>6</v>
      </c>
      <c r="M60" s="49">
        <v>-33.8</v>
      </c>
      <c r="N60" s="56">
        <v>-5.63333333333333</v>
      </c>
    </row>
    <row r="61" ht="22.6" customHeight="1">
      <c r="A61" s="47">
        <v>1968</v>
      </c>
      <c r="B61" s="48">
        <v>34</v>
      </c>
      <c r="C61" s="49">
        <v>-101.2</v>
      </c>
      <c r="D61" s="50">
        <v>-2.97647058823529</v>
      </c>
      <c r="E61" s="40"/>
      <c r="F61" s="51">
        <v>1968</v>
      </c>
      <c r="G61" s="48">
        <v>15</v>
      </c>
      <c r="H61" s="49">
        <v>-68.40000000000001</v>
      </c>
      <c r="I61" s="50">
        <v>-4.56</v>
      </c>
      <c r="J61" s="40"/>
      <c r="K61" s="51">
        <v>1968</v>
      </c>
      <c r="L61" s="48">
        <v>5</v>
      </c>
      <c r="M61" s="49">
        <v>-31.7</v>
      </c>
      <c r="N61" s="56">
        <v>-6.34</v>
      </c>
    </row>
    <row r="62" ht="22.6" customHeight="1">
      <c r="A62" s="47">
        <v>1969</v>
      </c>
      <c r="B62" s="59">
        <v>36</v>
      </c>
      <c r="C62" s="60">
        <v>-96</v>
      </c>
      <c r="D62" s="61">
        <v>-2.66666666666667</v>
      </c>
      <c r="E62" s="40"/>
      <c r="F62" s="51">
        <v>1969</v>
      </c>
      <c r="G62" s="59">
        <v>17</v>
      </c>
      <c r="H62" s="60">
        <v>-65.90000000000001</v>
      </c>
      <c r="I62" s="61">
        <v>-3.87647058823529</v>
      </c>
      <c r="J62" s="40"/>
      <c r="K62" s="51">
        <v>1969</v>
      </c>
      <c r="L62" s="59">
        <v>3</v>
      </c>
      <c r="M62" s="60">
        <v>-18.1</v>
      </c>
      <c r="N62" s="180">
        <v>-6.03333333333333</v>
      </c>
    </row>
    <row r="63" ht="22.6" customHeight="1">
      <c r="A63" s="47">
        <v>1970</v>
      </c>
      <c r="B63" s="48">
        <v>47</v>
      </c>
      <c r="C63" s="49">
        <v>-147.8</v>
      </c>
      <c r="D63" s="50">
        <v>-3.14468085106383</v>
      </c>
      <c r="E63" s="40"/>
      <c r="F63" s="51">
        <v>1970</v>
      </c>
      <c r="G63" s="48">
        <v>28</v>
      </c>
      <c r="H63" s="49">
        <v>-116.4</v>
      </c>
      <c r="I63" s="50">
        <v>-4.15714285714286</v>
      </c>
      <c r="J63" s="40"/>
      <c r="K63" s="51">
        <v>1970</v>
      </c>
      <c r="L63" s="48">
        <v>8</v>
      </c>
      <c r="M63" s="49">
        <v>-47.5</v>
      </c>
      <c r="N63" s="56">
        <v>-5.9375</v>
      </c>
    </row>
    <row r="64" ht="22.6" customHeight="1">
      <c r="A64" s="47">
        <v>1971</v>
      </c>
      <c r="B64" s="48">
        <v>59</v>
      </c>
      <c r="C64" s="49">
        <v>-210.6</v>
      </c>
      <c r="D64" s="50">
        <v>-3.56949152542373</v>
      </c>
      <c r="E64" s="40"/>
      <c r="F64" s="51">
        <v>1971</v>
      </c>
      <c r="G64" s="48">
        <v>38</v>
      </c>
      <c r="H64" s="49">
        <v>-173.3</v>
      </c>
      <c r="I64" s="50">
        <v>-4.56052631578947</v>
      </c>
      <c r="J64" s="40"/>
      <c r="K64" s="51">
        <v>1971</v>
      </c>
      <c r="L64" s="48">
        <v>14</v>
      </c>
      <c r="M64" s="49">
        <v>-91.59999999999999</v>
      </c>
      <c r="N64" s="56">
        <v>-6.54285714285714</v>
      </c>
    </row>
    <row r="65" ht="22.6" customHeight="1">
      <c r="A65" s="47">
        <v>1972</v>
      </c>
      <c r="B65" s="48">
        <v>48</v>
      </c>
      <c r="C65" s="49">
        <v>-154.5</v>
      </c>
      <c r="D65" s="50">
        <v>-3.21875</v>
      </c>
      <c r="E65" s="40"/>
      <c r="F65" s="51">
        <v>1972</v>
      </c>
      <c r="G65" s="48">
        <v>29</v>
      </c>
      <c r="H65" s="49">
        <v>-119.9</v>
      </c>
      <c r="I65" s="50">
        <v>-4.13448275862069</v>
      </c>
      <c r="J65" s="40"/>
      <c r="K65" s="51">
        <v>1972</v>
      </c>
      <c r="L65" s="48">
        <v>7</v>
      </c>
      <c r="M65" s="49">
        <v>-40.8</v>
      </c>
      <c r="N65" s="56">
        <v>-5.82857142857143</v>
      </c>
    </row>
    <row r="66" ht="22.6" customHeight="1">
      <c r="A66" s="47">
        <v>1973</v>
      </c>
      <c r="B66" s="48">
        <v>30</v>
      </c>
      <c r="C66" s="49">
        <v>-73.7</v>
      </c>
      <c r="D66" s="50">
        <v>-2.45666666666667</v>
      </c>
      <c r="E66" s="40"/>
      <c r="F66" s="51">
        <v>1973</v>
      </c>
      <c r="G66" s="48">
        <v>10</v>
      </c>
      <c r="H66" s="49">
        <v>-39</v>
      </c>
      <c r="I66" s="50">
        <v>-3.9</v>
      </c>
      <c r="J66" s="40"/>
      <c r="K66" s="51">
        <v>1973</v>
      </c>
      <c r="L66" s="48">
        <v>2</v>
      </c>
      <c r="M66" s="49">
        <v>-12.2</v>
      </c>
      <c r="N66" s="56">
        <v>-6.1</v>
      </c>
    </row>
    <row r="67" ht="22.6" customHeight="1">
      <c r="A67" s="47">
        <v>1974</v>
      </c>
      <c r="B67" s="48">
        <v>37</v>
      </c>
      <c r="C67" s="49">
        <v>-117.8</v>
      </c>
      <c r="D67" s="50">
        <v>-3.18378378378378</v>
      </c>
      <c r="E67" s="40"/>
      <c r="F67" s="51">
        <v>1974</v>
      </c>
      <c r="G67" s="48">
        <v>18</v>
      </c>
      <c r="H67" s="49">
        <v>-83.7</v>
      </c>
      <c r="I67" s="50">
        <v>-4.65</v>
      </c>
      <c r="J67" s="40"/>
      <c r="K67" s="51">
        <v>1974</v>
      </c>
      <c r="L67" s="48">
        <v>8</v>
      </c>
      <c r="M67" s="49">
        <v>-45.9</v>
      </c>
      <c r="N67" s="56">
        <v>-5.7375</v>
      </c>
    </row>
    <row r="68" ht="22.6" customHeight="1">
      <c r="A68" s="47">
        <v>1975</v>
      </c>
      <c r="B68" s="48">
        <v>40</v>
      </c>
      <c r="C68" s="49">
        <v>-119.3</v>
      </c>
      <c r="D68" s="50">
        <v>-2.9825</v>
      </c>
      <c r="E68" s="40"/>
      <c r="F68" s="51">
        <v>1975</v>
      </c>
      <c r="G68" s="48">
        <v>21</v>
      </c>
      <c r="H68" s="49">
        <v>-81.5</v>
      </c>
      <c r="I68" s="50">
        <v>-3.88095238095238</v>
      </c>
      <c r="J68" s="40"/>
      <c r="K68" s="51">
        <v>1975</v>
      </c>
      <c r="L68" s="48">
        <v>3</v>
      </c>
      <c r="M68" s="49">
        <v>-16</v>
      </c>
      <c r="N68" s="56">
        <v>-5.33333333333333</v>
      </c>
    </row>
    <row r="69" ht="22.6" customHeight="1">
      <c r="A69" s="47">
        <v>1976</v>
      </c>
      <c r="B69" s="48">
        <v>60</v>
      </c>
      <c r="C69" s="49">
        <v>-193.2</v>
      </c>
      <c r="D69" s="50">
        <v>-3.22</v>
      </c>
      <c r="E69" s="40"/>
      <c r="F69" s="51">
        <v>1976</v>
      </c>
      <c r="G69" s="48">
        <v>32</v>
      </c>
      <c r="H69" s="49">
        <v>-140.5</v>
      </c>
      <c r="I69" s="50">
        <v>-4.390625</v>
      </c>
      <c r="J69" s="40"/>
      <c r="K69" s="51">
        <v>1976</v>
      </c>
      <c r="L69" s="48">
        <v>12</v>
      </c>
      <c r="M69" s="49">
        <v>-67.2</v>
      </c>
      <c r="N69" s="56">
        <v>-5.6</v>
      </c>
    </row>
    <row r="70" ht="22.6" customHeight="1">
      <c r="A70" s="47">
        <v>1977</v>
      </c>
      <c r="B70" s="48">
        <v>48</v>
      </c>
      <c r="C70" s="49">
        <v>-140.6</v>
      </c>
      <c r="D70" s="50">
        <v>-2.92916666666667</v>
      </c>
      <c r="E70" s="40"/>
      <c r="F70" s="51">
        <v>1977</v>
      </c>
      <c r="G70" s="48">
        <v>27</v>
      </c>
      <c r="H70" s="49">
        <v>-105.9</v>
      </c>
      <c r="I70" s="50">
        <v>-3.92222222222222</v>
      </c>
      <c r="J70" s="40"/>
      <c r="K70" s="51">
        <v>1977</v>
      </c>
      <c r="L70" s="48">
        <v>5</v>
      </c>
      <c r="M70" s="49">
        <v>-25.4</v>
      </c>
      <c r="N70" s="56">
        <v>-5.08</v>
      </c>
    </row>
    <row r="71" ht="22.6" customHeight="1">
      <c r="A71" s="47">
        <v>1978</v>
      </c>
      <c r="B71" s="48">
        <v>24</v>
      </c>
      <c r="C71" s="49">
        <v>-71.8</v>
      </c>
      <c r="D71" s="50">
        <v>-2.99166666666667</v>
      </c>
      <c r="E71" s="40"/>
      <c r="F71" s="51">
        <v>1978</v>
      </c>
      <c r="G71" s="48">
        <v>14</v>
      </c>
      <c r="H71" s="49">
        <v>-52</v>
      </c>
      <c r="I71" s="50">
        <v>-3.71428571428571</v>
      </c>
      <c r="J71" s="40"/>
      <c r="K71" s="51">
        <v>1978</v>
      </c>
      <c r="L71" s="48">
        <v>2</v>
      </c>
      <c r="M71" s="49">
        <v>-11</v>
      </c>
      <c r="N71" s="56">
        <v>-5.5</v>
      </c>
    </row>
    <row r="72" ht="22.6" customHeight="1">
      <c r="A72" s="47">
        <v>1979</v>
      </c>
      <c r="B72" s="48">
        <v>63</v>
      </c>
      <c r="C72" s="49">
        <v>-187.1</v>
      </c>
      <c r="D72" s="50">
        <v>-2.96984126984127</v>
      </c>
      <c r="E72" s="40"/>
      <c r="F72" s="51">
        <v>1979</v>
      </c>
      <c r="G72" s="48">
        <v>38</v>
      </c>
      <c r="H72" s="49">
        <v>-142.4</v>
      </c>
      <c r="I72" s="50">
        <v>-3.74736842105263</v>
      </c>
      <c r="J72" s="40"/>
      <c r="K72" s="51">
        <v>1979</v>
      </c>
      <c r="L72" s="48">
        <v>5</v>
      </c>
      <c r="M72" s="49">
        <v>-26.8</v>
      </c>
      <c r="N72" s="56">
        <v>-5.36</v>
      </c>
    </row>
    <row r="73" ht="22.6" customHeight="1">
      <c r="A73" s="47">
        <v>1980</v>
      </c>
      <c r="B73" s="48">
        <v>39</v>
      </c>
      <c r="C73" s="49">
        <v>-89.09999999999999</v>
      </c>
      <c r="D73" s="50">
        <v>-2.28461538461538</v>
      </c>
      <c r="E73" s="40"/>
      <c r="F73" s="51">
        <v>1980</v>
      </c>
      <c r="G73" s="48">
        <v>12</v>
      </c>
      <c r="H73" s="49">
        <v>-39.8</v>
      </c>
      <c r="I73" s="50">
        <v>-3.31666666666667</v>
      </c>
      <c r="J73" s="40"/>
      <c r="K73" s="51">
        <v>1980</v>
      </c>
      <c r="L73" s="48">
        <v>1</v>
      </c>
      <c r="M73" s="49">
        <v>-5</v>
      </c>
      <c r="N73" s="56">
        <v>-5</v>
      </c>
    </row>
    <row r="74" ht="22.6" customHeight="1">
      <c r="A74" s="47">
        <v>1981</v>
      </c>
      <c r="B74" s="48">
        <v>18</v>
      </c>
      <c r="C74" s="49">
        <v>-36.5</v>
      </c>
      <c r="D74" s="50">
        <v>-2.02777777777778</v>
      </c>
      <c r="E74" s="40"/>
      <c r="F74" s="51">
        <v>1981</v>
      </c>
      <c r="G74" s="48">
        <v>3</v>
      </c>
      <c r="H74" s="49">
        <v>-9.199999999999999</v>
      </c>
      <c r="I74" s="50">
        <v>-3.06666666666667</v>
      </c>
      <c r="J74" s="40"/>
      <c r="K74" s="51">
        <v>1981</v>
      </c>
      <c r="L74" s="48">
        <v>0</v>
      </c>
      <c r="M74" s="49">
        <v>0</v>
      </c>
      <c r="N74" s="56"/>
    </row>
    <row r="75" ht="22.6" customHeight="1">
      <c r="A75" s="47">
        <v>1982</v>
      </c>
      <c r="B75" s="48">
        <v>69</v>
      </c>
      <c r="C75" s="49">
        <v>-207</v>
      </c>
      <c r="D75" s="50">
        <v>-3</v>
      </c>
      <c r="E75" s="40"/>
      <c r="F75" s="51">
        <v>1982</v>
      </c>
      <c r="G75" s="48">
        <v>35</v>
      </c>
      <c r="H75" s="49">
        <v>-142.9</v>
      </c>
      <c r="I75" s="50">
        <v>-4.08285714285714</v>
      </c>
      <c r="J75" s="40"/>
      <c r="K75" s="51">
        <v>1982</v>
      </c>
      <c r="L75" s="48">
        <v>9</v>
      </c>
      <c r="M75" s="49">
        <v>-50.1</v>
      </c>
      <c r="N75" s="56">
        <v>-5.56666666666667</v>
      </c>
    </row>
    <row r="76" ht="22.6" customHeight="1">
      <c r="A76" s="47">
        <v>1983</v>
      </c>
      <c r="B76" s="48">
        <v>22</v>
      </c>
      <c r="C76" s="49">
        <v>-69.2</v>
      </c>
      <c r="D76" s="50">
        <v>-3.14545454545455</v>
      </c>
      <c r="E76" s="40"/>
      <c r="F76" s="51">
        <v>1983</v>
      </c>
      <c r="G76" s="48">
        <v>12</v>
      </c>
      <c r="H76" s="49">
        <v>-49.6</v>
      </c>
      <c r="I76" s="50">
        <v>-4.13333333333333</v>
      </c>
      <c r="J76" s="40"/>
      <c r="K76" s="51">
        <v>1983</v>
      </c>
      <c r="L76" s="48">
        <v>3</v>
      </c>
      <c r="M76" s="49">
        <v>-15.4</v>
      </c>
      <c r="N76" s="56">
        <v>-5.13333333333333</v>
      </c>
    </row>
    <row r="77" ht="22.6" customHeight="1">
      <c r="A77" s="47">
        <v>1984</v>
      </c>
      <c r="B77" s="48">
        <v>44</v>
      </c>
      <c r="C77" s="49">
        <v>-134.6</v>
      </c>
      <c r="D77" s="50">
        <v>-3.05909090909091</v>
      </c>
      <c r="E77" s="40"/>
      <c r="F77" s="51">
        <v>1984</v>
      </c>
      <c r="G77" s="48">
        <v>26</v>
      </c>
      <c r="H77" s="49">
        <v>-101</v>
      </c>
      <c r="I77" s="50">
        <v>-3.88461538461538</v>
      </c>
      <c r="J77" s="40"/>
      <c r="K77" s="51">
        <v>1984</v>
      </c>
      <c r="L77" s="48">
        <v>7</v>
      </c>
      <c r="M77" s="49">
        <v>-38.5</v>
      </c>
      <c r="N77" s="56">
        <v>-5.5</v>
      </c>
    </row>
    <row r="78" ht="22.6" customHeight="1">
      <c r="A78" s="47">
        <v>1985</v>
      </c>
      <c r="B78" s="48">
        <v>52</v>
      </c>
      <c r="C78" s="49">
        <v>-161.8</v>
      </c>
      <c r="D78" s="50">
        <v>-3.11153846153846</v>
      </c>
      <c r="E78" s="40"/>
      <c r="F78" s="51">
        <v>1985</v>
      </c>
      <c r="G78" s="48">
        <v>31</v>
      </c>
      <c r="H78" s="49">
        <v>-123.5</v>
      </c>
      <c r="I78" s="50">
        <v>-3.98387096774194</v>
      </c>
      <c r="J78" s="40"/>
      <c r="K78" s="51">
        <v>1985</v>
      </c>
      <c r="L78" s="48">
        <v>6</v>
      </c>
      <c r="M78" s="49">
        <v>-35.8</v>
      </c>
      <c r="N78" s="56">
        <v>-5.96666666666667</v>
      </c>
    </row>
    <row r="79" ht="22.6" customHeight="1">
      <c r="A79" s="47">
        <v>1986</v>
      </c>
      <c r="B79" s="48">
        <v>46</v>
      </c>
      <c r="C79" s="49">
        <v>-128.1</v>
      </c>
      <c r="D79" s="50">
        <v>-2.78478260869565</v>
      </c>
      <c r="E79" s="40"/>
      <c r="F79" s="51">
        <v>1986</v>
      </c>
      <c r="G79" s="48">
        <v>21</v>
      </c>
      <c r="H79" s="49">
        <v>-83.40000000000001</v>
      </c>
      <c r="I79" s="50">
        <v>-3.97142857142857</v>
      </c>
      <c r="J79" s="40"/>
      <c r="K79" s="51">
        <v>1986</v>
      </c>
      <c r="L79" s="48">
        <v>4</v>
      </c>
      <c r="M79" s="49">
        <v>-26.7</v>
      </c>
      <c r="N79" s="56">
        <v>-6.675</v>
      </c>
    </row>
    <row r="80" ht="22.6" customHeight="1">
      <c r="A80" s="47">
        <v>1987</v>
      </c>
      <c r="B80" s="48">
        <v>34</v>
      </c>
      <c r="C80" s="49">
        <v>-107.6</v>
      </c>
      <c r="D80" s="50">
        <v>-3.16470588235294</v>
      </c>
      <c r="E80" s="40"/>
      <c r="F80" s="51">
        <v>1987</v>
      </c>
      <c r="G80" s="48">
        <v>20</v>
      </c>
      <c r="H80" s="49">
        <v>-77.8</v>
      </c>
      <c r="I80" s="50">
        <v>-3.89</v>
      </c>
      <c r="J80" s="40"/>
      <c r="K80" s="51">
        <v>1987</v>
      </c>
      <c r="L80" s="48">
        <v>6</v>
      </c>
      <c r="M80" s="49">
        <v>-32.3</v>
      </c>
      <c r="N80" s="56">
        <v>-5.38333333333333</v>
      </c>
    </row>
    <row r="81" ht="22.6" customHeight="1">
      <c r="A81" s="47">
        <v>1988</v>
      </c>
      <c r="B81" s="48">
        <v>33</v>
      </c>
      <c r="C81" s="49">
        <v>-84.59999999999999</v>
      </c>
      <c r="D81" s="50">
        <v>-2.56363636363636</v>
      </c>
      <c r="E81" s="40"/>
      <c r="F81" s="51">
        <v>1988</v>
      </c>
      <c r="G81" s="48">
        <v>12</v>
      </c>
      <c r="H81" s="49">
        <v>-44.5</v>
      </c>
      <c r="I81" s="50">
        <v>-3.70833333333333</v>
      </c>
      <c r="J81" s="40"/>
      <c r="K81" s="51">
        <v>1988</v>
      </c>
      <c r="L81" s="48">
        <v>2</v>
      </c>
      <c r="M81" s="49">
        <v>-10.9</v>
      </c>
      <c r="N81" s="56">
        <v>-5.45</v>
      </c>
    </row>
    <row r="82" ht="22.6" customHeight="1">
      <c r="A82" s="47">
        <v>1989</v>
      </c>
      <c r="B82" s="48">
        <v>23</v>
      </c>
      <c r="C82" s="49">
        <v>-59.5</v>
      </c>
      <c r="D82" s="50">
        <v>-2.58695652173913</v>
      </c>
      <c r="E82" s="40"/>
      <c r="F82" s="51">
        <v>1989</v>
      </c>
      <c r="G82" s="48">
        <v>10</v>
      </c>
      <c r="H82" s="49">
        <v>-35.7</v>
      </c>
      <c r="I82" s="50">
        <v>-3.57</v>
      </c>
      <c r="J82" s="40"/>
      <c r="K82" s="51">
        <v>1989</v>
      </c>
      <c r="L82" s="48">
        <v>1</v>
      </c>
      <c r="M82" s="49">
        <v>-5.7</v>
      </c>
      <c r="N82" s="56">
        <v>-5.7</v>
      </c>
    </row>
    <row r="83" ht="22.6" customHeight="1">
      <c r="A83" s="47">
        <v>1990</v>
      </c>
      <c r="B83" s="48">
        <v>17</v>
      </c>
      <c r="C83" s="49">
        <v>-36.7</v>
      </c>
      <c r="D83" s="50">
        <v>-2.15882352941176</v>
      </c>
      <c r="E83" s="40"/>
      <c r="F83" s="51">
        <v>1990</v>
      </c>
      <c r="G83" s="48">
        <v>4</v>
      </c>
      <c r="H83" s="49">
        <v>-14.5</v>
      </c>
      <c r="I83" s="50">
        <v>-3.625</v>
      </c>
      <c r="J83" s="40"/>
      <c r="K83" s="51">
        <v>1990</v>
      </c>
      <c r="L83" s="48">
        <v>1</v>
      </c>
      <c r="M83" s="49">
        <v>-5</v>
      </c>
      <c r="N83" s="56">
        <v>-5</v>
      </c>
    </row>
    <row r="84" ht="22.6" customHeight="1">
      <c r="A84" s="47">
        <v>1991</v>
      </c>
      <c r="B84" s="48">
        <v>18</v>
      </c>
      <c r="C84" s="49">
        <v>-40.7</v>
      </c>
      <c r="D84" s="50">
        <v>-2.26111111111111</v>
      </c>
      <c r="E84" s="40"/>
      <c r="F84" s="51">
        <v>1991</v>
      </c>
      <c r="G84" s="48">
        <v>5</v>
      </c>
      <c r="H84" s="49">
        <v>-17.3</v>
      </c>
      <c r="I84" s="50">
        <v>-3.46</v>
      </c>
      <c r="J84" s="40"/>
      <c r="K84" s="51">
        <v>1991</v>
      </c>
      <c r="L84" s="48">
        <v>0</v>
      </c>
      <c r="M84" s="49">
        <v>0</v>
      </c>
      <c r="N84" s="56"/>
    </row>
    <row r="85" ht="22.6" customHeight="1">
      <c r="A85" s="47">
        <v>1992</v>
      </c>
      <c r="B85" s="48">
        <v>38</v>
      </c>
      <c r="C85" s="49">
        <v>-108.2</v>
      </c>
      <c r="D85" s="50">
        <v>-2.84736842105263</v>
      </c>
      <c r="E85" s="40"/>
      <c r="F85" s="51">
        <v>1992</v>
      </c>
      <c r="G85" s="48">
        <v>18</v>
      </c>
      <c r="H85" s="49">
        <v>-70.7</v>
      </c>
      <c r="I85" s="50">
        <v>-3.92777777777778</v>
      </c>
      <c r="J85" s="40"/>
      <c r="K85" s="51">
        <v>1992</v>
      </c>
      <c r="L85" s="48">
        <v>2</v>
      </c>
      <c r="M85" s="49">
        <v>-10.8</v>
      </c>
      <c r="N85" s="56">
        <v>-5.4</v>
      </c>
    </row>
    <row r="86" ht="22.6" customHeight="1">
      <c r="A86" s="47">
        <v>1993</v>
      </c>
      <c r="B86" s="48">
        <v>29</v>
      </c>
      <c r="C86" s="49">
        <v>-73.5</v>
      </c>
      <c r="D86" s="50">
        <v>-2.53448275862069</v>
      </c>
      <c r="E86" s="40"/>
      <c r="F86" s="51">
        <v>1993</v>
      </c>
      <c r="G86" s="48">
        <v>11</v>
      </c>
      <c r="H86" s="49">
        <v>-44</v>
      </c>
      <c r="I86" s="50">
        <v>-4</v>
      </c>
      <c r="J86" s="40"/>
      <c r="K86" s="51">
        <v>1993</v>
      </c>
      <c r="L86" s="48">
        <v>3</v>
      </c>
      <c r="M86" s="49">
        <v>-16.6</v>
      </c>
      <c r="N86" s="56">
        <v>-5.53333333333333</v>
      </c>
    </row>
    <row r="87" ht="22.6" customHeight="1">
      <c r="A87" s="47">
        <v>1994</v>
      </c>
      <c r="B87" s="48">
        <v>62</v>
      </c>
      <c r="C87" s="49">
        <v>-177.6</v>
      </c>
      <c r="D87" s="50">
        <v>-2.86451612903226</v>
      </c>
      <c r="E87" s="40"/>
      <c r="F87" s="51">
        <v>1994</v>
      </c>
      <c r="G87" s="48">
        <v>31</v>
      </c>
      <c r="H87" s="49">
        <v>-121.1</v>
      </c>
      <c r="I87" s="50">
        <v>-3.90645161290323</v>
      </c>
      <c r="J87" s="40"/>
      <c r="K87" s="51">
        <v>1994</v>
      </c>
      <c r="L87" s="48">
        <v>8</v>
      </c>
      <c r="M87" s="49">
        <v>-43.6</v>
      </c>
      <c r="N87" s="56">
        <v>-5.45</v>
      </c>
    </row>
    <row r="88" ht="22.6" customHeight="1">
      <c r="A88" s="47">
        <v>1995</v>
      </c>
      <c r="B88" s="48">
        <v>28</v>
      </c>
      <c r="C88" s="49">
        <v>-73.5</v>
      </c>
      <c r="D88" s="50">
        <v>-2.625</v>
      </c>
      <c r="E88" s="40"/>
      <c r="F88" s="51">
        <v>1995</v>
      </c>
      <c r="G88" s="48">
        <v>12</v>
      </c>
      <c r="H88" s="49">
        <v>-43.7</v>
      </c>
      <c r="I88" s="50">
        <v>-3.64166666666667</v>
      </c>
      <c r="J88" s="40"/>
      <c r="K88" s="51">
        <v>1995</v>
      </c>
      <c r="L88" s="48">
        <v>0</v>
      </c>
      <c r="M88" s="49">
        <v>0</v>
      </c>
      <c r="N88" s="56"/>
    </row>
    <row r="89" ht="22.6" customHeight="1">
      <c r="A89" s="47">
        <v>1996</v>
      </c>
      <c r="B89" s="48">
        <v>26</v>
      </c>
      <c r="C89" s="49">
        <v>-66.7</v>
      </c>
      <c r="D89" s="50">
        <v>-2.56538461538462</v>
      </c>
      <c r="E89" s="40"/>
      <c r="F89" s="51">
        <v>1996</v>
      </c>
      <c r="G89" s="48">
        <v>10</v>
      </c>
      <c r="H89" s="49">
        <v>-33.7</v>
      </c>
      <c r="I89" s="50">
        <v>-3.37</v>
      </c>
      <c r="J89" s="40"/>
      <c r="K89" s="51">
        <v>1996</v>
      </c>
      <c r="L89" s="48">
        <v>1</v>
      </c>
      <c r="M89" s="49">
        <v>-5.5</v>
      </c>
      <c r="N89" s="56">
        <v>-5.5</v>
      </c>
    </row>
    <row r="90" ht="22.6" customHeight="1">
      <c r="A90" s="47">
        <v>1997</v>
      </c>
      <c r="B90" s="48">
        <v>51</v>
      </c>
      <c r="C90" s="49">
        <v>-162</v>
      </c>
      <c r="D90" s="50">
        <v>-3.17647058823529</v>
      </c>
      <c r="E90" s="40"/>
      <c r="F90" s="51">
        <v>1997</v>
      </c>
      <c r="G90" s="48">
        <v>31</v>
      </c>
      <c r="H90" s="49">
        <v>-124.9</v>
      </c>
      <c r="I90" s="50">
        <v>-4.02903225806452</v>
      </c>
      <c r="J90" s="40"/>
      <c r="K90" s="51">
        <v>1997</v>
      </c>
      <c r="L90" s="48">
        <v>8</v>
      </c>
      <c r="M90" s="49">
        <v>-43.8</v>
      </c>
      <c r="N90" s="56">
        <v>-5.475</v>
      </c>
    </row>
    <row r="91" ht="22.6" customHeight="1">
      <c r="A91" s="47">
        <v>1998</v>
      </c>
      <c r="B91" s="48">
        <v>23</v>
      </c>
      <c r="C91" s="49">
        <v>-58.8</v>
      </c>
      <c r="D91" s="50">
        <v>-2.55652173913043</v>
      </c>
      <c r="E91" s="40"/>
      <c r="F91" s="51">
        <v>1998</v>
      </c>
      <c r="G91" s="48">
        <v>11</v>
      </c>
      <c r="H91" s="49">
        <v>-38.5</v>
      </c>
      <c r="I91" s="50">
        <v>-3.5</v>
      </c>
      <c r="J91" s="40"/>
      <c r="K91" s="51">
        <v>1998</v>
      </c>
      <c r="L91" s="48">
        <v>0</v>
      </c>
      <c r="M91" s="49">
        <v>0</v>
      </c>
      <c r="N91" s="56"/>
    </row>
    <row r="92" ht="22.6" customHeight="1">
      <c r="A92" s="47">
        <v>1999</v>
      </c>
      <c r="B92" s="48">
        <v>44</v>
      </c>
      <c r="C92" s="49">
        <v>-126.3</v>
      </c>
      <c r="D92" s="50">
        <v>-2.87045454545455</v>
      </c>
      <c r="E92" s="40"/>
      <c r="F92" s="51">
        <v>1999</v>
      </c>
      <c r="G92" s="48">
        <v>25</v>
      </c>
      <c r="H92" s="49">
        <v>-91.8</v>
      </c>
      <c r="I92" s="50">
        <v>-3.672</v>
      </c>
      <c r="J92" s="40"/>
      <c r="K92" s="51">
        <v>1999</v>
      </c>
      <c r="L92" s="48">
        <v>3</v>
      </c>
      <c r="M92" s="49">
        <v>-15.6</v>
      </c>
      <c r="N92" s="56">
        <v>-5.2</v>
      </c>
    </row>
    <row r="93" ht="22.6" customHeight="1">
      <c r="A93" s="47">
        <v>2000</v>
      </c>
      <c r="B93" s="48">
        <v>40</v>
      </c>
      <c r="C93" s="49">
        <v>-128.2</v>
      </c>
      <c r="D93" s="50">
        <v>-3.205</v>
      </c>
      <c r="E93" s="40"/>
      <c r="F93" s="51">
        <v>2000</v>
      </c>
      <c r="G93" s="48">
        <v>26</v>
      </c>
      <c r="H93" s="49">
        <v>-102.5</v>
      </c>
      <c r="I93" s="50">
        <v>-3.94230769230769</v>
      </c>
      <c r="J93" s="40"/>
      <c r="K93" s="51">
        <v>2000</v>
      </c>
      <c r="L93" s="48">
        <v>7</v>
      </c>
      <c r="M93" s="49">
        <v>-37.4</v>
      </c>
      <c r="N93" s="56">
        <v>-5.34285714285714</v>
      </c>
    </row>
    <row r="94" ht="22.6" customHeight="1">
      <c r="A94" s="47">
        <v>2001</v>
      </c>
      <c r="B94" s="48">
        <v>43</v>
      </c>
      <c r="C94" s="49">
        <v>-130.6</v>
      </c>
      <c r="D94" s="50">
        <v>-3.03720930232558</v>
      </c>
      <c r="E94" s="40"/>
      <c r="F94" s="51">
        <v>2001</v>
      </c>
      <c r="G94" s="48">
        <v>26</v>
      </c>
      <c r="H94" s="49">
        <v>-100.8</v>
      </c>
      <c r="I94" s="50">
        <v>-3.87692307692308</v>
      </c>
      <c r="J94" s="40"/>
      <c r="K94" s="51">
        <v>2001</v>
      </c>
      <c r="L94" s="48">
        <v>6</v>
      </c>
      <c r="M94" s="49">
        <v>-30.3</v>
      </c>
      <c r="N94" s="56">
        <v>-5.05</v>
      </c>
    </row>
    <row r="95" ht="22.6" customHeight="1">
      <c r="A95" s="47">
        <v>2002</v>
      </c>
      <c r="B95" s="48">
        <v>61</v>
      </c>
      <c r="C95" s="49">
        <v>-218.2</v>
      </c>
      <c r="D95" s="50">
        <v>-3.57704918032787</v>
      </c>
      <c r="E95" s="40"/>
      <c r="F95" s="51">
        <v>2002</v>
      </c>
      <c r="G95" s="48">
        <v>44</v>
      </c>
      <c r="H95" s="49">
        <v>-188.4</v>
      </c>
      <c r="I95" s="50">
        <v>-4.28181818181818</v>
      </c>
      <c r="J95" s="40"/>
      <c r="K95" s="51">
        <v>2002</v>
      </c>
      <c r="L95" s="48">
        <v>14</v>
      </c>
      <c r="M95" s="49">
        <v>-82.7</v>
      </c>
      <c r="N95" s="56">
        <v>-5.90714285714286</v>
      </c>
    </row>
    <row r="96" ht="22.6" customHeight="1">
      <c r="A96" s="47">
        <v>2003</v>
      </c>
      <c r="B96" s="48">
        <v>32</v>
      </c>
      <c r="C96" s="49">
        <v>-92</v>
      </c>
      <c r="D96" s="50">
        <v>-2.875</v>
      </c>
      <c r="E96" s="40"/>
      <c r="F96" s="51">
        <v>2003</v>
      </c>
      <c r="G96" s="48">
        <v>20</v>
      </c>
      <c r="H96" s="49">
        <v>-69.90000000000001</v>
      </c>
      <c r="I96" s="50">
        <v>-3.495</v>
      </c>
      <c r="J96" s="40"/>
      <c r="K96" s="51">
        <v>2003</v>
      </c>
      <c r="L96" s="48">
        <v>0</v>
      </c>
      <c r="M96" s="49">
        <v>0</v>
      </c>
      <c r="N96" s="56"/>
    </row>
    <row r="97" ht="22.6" customHeight="1">
      <c r="A97" s="47">
        <v>2004</v>
      </c>
      <c r="B97" s="48">
        <v>38</v>
      </c>
      <c r="C97" s="49">
        <v>-87.90000000000001</v>
      </c>
      <c r="D97" s="50">
        <v>-2.31315789473684</v>
      </c>
      <c r="E97" s="40"/>
      <c r="F97" s="51">
        <v>2004</v>
      </c>
      <c r="G97" s="48">
        <v>12</v>
      </c>
      <c r="H97" s="49">
        <v>-38.5</v>
      </c>
      <c r="I97" s="50">
        <v>-3.20833333333333</v>
      </c>
      <c r="J97" s="40"/>
      <c r="K97" s="51">
        <v>2004</v>
      </c>
      <c r="L97" s="48">
        <v>0</v>
      </c>
      <c r="M97" s="49">
        <v>0</v>
      </c>
      <c r="N97" s="56"/>
    </row>
    <row r="98" ht="22.6" customHeight="1">
      <c r="A98" s="47">
        <v>2005</v>
      </c>
      <c r="B98" s="48">
        <v>40</v>
      </c>
      <c r="C98" s="49">
        <v>-115.2</v>
      </c>
      <c r="D98" s="50">
        <v>-2.88</v>
      </c>
      <c r="E98" s="40"/>
      <c r="F98" s="51">
        <v>2005</v>
      </c>
      <c r="G98" s="48">
        <v>20</v>
      </c>
      <c r="H98" s="49">
        <v>-75.2</v>
      </c>
      <c r="I98" s="50">
        <v>-3.76</v>
      </c>
      <c r="J98" s="40"/>
      <c r="K98" s="51">
        <v>2005</v>
      </c>
      <c r="L98" s="48">
        <v>3</v>
      </c>
      <c r="M98" s="49">
        <v>-16</v>
      </c>
      <c r="N98" s="56">
        <v>-5.33333333333333</v>
      </c>
    </row>
    <row r="99" ht="22.6" customHeight="1">
      <c r="A99" s="47">
        <v>2006</v>
      </c>
      <c r="B99" s="48">
        <v>72</v>
      </c>
      <c r="C99" s="49">
        <v>-251.1</v>
      </c>
      <c r="D99" s="50">
        <v>-3.4875</v>
      </c>
      <c r="E99" s="40"/>
      <c r="F99" s="51">
        <v>2006</v>
      </c>
      <c r="G99" s="48">
        <v>45</v>
      </c>
      <c r="H99" s="49">
        <v>-198.1</v>
      </c>
      <c r="I99" s="50">
        <v>-4.40222222222222</v>
      </c>
      <c r="J99" s="40"/>
      <c r="K99" s="51">
        <v>2006</v>
      </c>
      <c r="L99" s="48">
        <v>17</v>
      </c>
      <c r="M99" s="49">
        <v>-97.5</v>
      </c>
      <c r="N99" s="56">
        <v>-5.73529411764706</v>
      </c>
    </row>
    <row r="100" ht="22.6" customHeight="1">
      <c r="A100" s="47">
        <v>2007</v>
      </c>
      <c r="B100" s="48">
        <v>31</v>
      </c>
      <c r="C100" s="49">
        <v>-78.90000000000001</v>
      </c>
      <c r="D100" s="50">
        <v>-2.54516129032258</v>
      </c>
      <c r="E100" s="40"/>
      <c r="F100" s="51">
        <v>2007</v>
      </c>
      <c r="G100" s="48">
        <v>14</v>
      </c>
      <c r="H100" s="49">
        <v>-51.7</v>
      </c>
      <c r="I100" s="50">
        <v>-3.69285714285714</v>
      </c>
      <c r="J100" s="40"/>
      <c r="K100" s="51">
        <v>2007</v>
      </c>
      <c r="L100" s="48">
        <v>2</v>
      </c>
      <c r="M100" s="49">
        <v>-11</v>
      </c>
      <c r="N100" s="56">
        <v>-5.5</v>
      </c>
    </row>
    <row r="101" ht="22.6" customHeight="1">
      <c r="A101" s="47">
        <v>2008</v>
      </c>
      <c r="B101" s="48">
        <v>41</v>
      </c>
      <c r="C101" s="49">
        <v>-113.2</v>
      </c>
      <c r="D101" s="50">
        <v>-2.7609756097561</v>
      </c>
      <c r="E101" s="40"/>
      <c r="F101" s="51">
        <v>2008</v>
      </c>
      <c r="G101" s="48">
        <v>21</v>
      </c>
      <c r="H101" s="49">
        <v>-78.8</v>
      </c>
      <c r="I101" s="50">
        <v>-3.75238095238095</v>
      </c>
      <c r="J101" s="40"/>
      <c r="K101" s="51">
        <v>2008</v>
      </c>
      <c r="L101" s="48">
        <v>1</v>
      </c>
      <c r="M101" s="49">
        <v>-5.1</v>
      </c>
      <c r="N101" s="56">
        <v>-5.1</v>
      </c>
    </row>
    <row r="102" ht="22.6" customHeight="1">
      <c r="A102" s="47">
        <v>2009</v>
      </c>
      <c r="B102" s="48">
        <v>35</v>
      </c>
      <c r="C102" s="49">
        <v>-85.40000000000001</v>
      </c>
      <c r="D102" s="50">
        <v>-2.44</v>
      </c>
      <c r="E102" s="40"/>
      <c r="F102" s="51">
        <v>2009</v>
      </c>
      <c r="G102" s="48">
        <v>11</v>
      </c>
      <c r="H102" s="49">
        <v>-37.9</v>
      </c>
      <c r="I102" s="50">
        <v>-3.44545454545455</v>
      </c>
      <c r="J102" s="40"/>
      <c r="K102" s="51">
        <v>2009</v>
      </c>
      <c r="L102" s="48">
        <v>1</v>
      </c>
      <c r="M102" s="49">
        <v>-5</v>
      </c>
      <c r="N102" s="56">
        <v>-5</v>
      </c>
    </row>
    <row r="103" ht="22.6" customHeight="1">
      <c r="A103" s="47">
        <v>2010</v>
      </c>
      <c r="B103" s="48">
        <v>35</v>
      </c>
      <c r="C103" s="49">
        <v>-99.90000000000001</v>
      </c>
      <c r="D103" s="50">
        <v>-2.85428571428571</v>
      </c>
      <c r="E103" s="40"/>
      <c r="F103" s="51">
        <v>2010</v>
      </c>
      <c r="G103" s="48">
        <v>16</v>
      </c>
      <c r="H103" s="49">
        <v>-65.59999999999999</v>
      </c>
      <c r="I103" s="50">
        <v>-4.1</v>
      </c>
      <c r="J103" s="40"/>
      <c r="K103" s="51">
        <v>2010</v>
      </c>
      <c r="L103" s="48">
        <v>5</v>
      </c>
      <c r="M103" s="49">
        <v>-28.4</v>
      </c>
      <c r="N103" s="56">
        <v>-5.68</v>
      </c>
    </row>
    <row r="104" ht="22.6" customHeight="1">
      <c r="A104" s="47">
        <v>2011</v>
      </c>
      <c r="B104" s="48">
        <v>41</v>
      </c>
      <c r="C104" s="49">
        <v>-125.4</v>
      </c>
      <c r="D104" s="50">
        <v>-3.05853658536585</v>
      </c>
      <c r="E104" s="40"/>
      <c r="F104" s="51">
        <v>2011</v>
      </c>
      <c r="G104" s="48">
        <v>22</v>
      </c>
      <c r="H104" s="49">
        <v>-90.40000000000001</v>
      </c>
      <c r="I104" s="50">
        <v>-4.10909090909091</v>
      </c>
      <c r="J104" s="40"/>
      <c r="K104" s="51">
        <v>2011</v>
      </c>
      <c r="L104" s="48">
        <v>7</v>
      </c>
      <c r="M104" s="49">
        <v>-38.1</v>
      </c>
      <c r="N104" s="56">
        <v>-5.44285714285714</v>
      </c>
    </row>
    <row r="105" ht="22.6" customHeight="1">
      <c r="A105" s="47">
        <v>2012</v>
      </c>
      <c r="B105" s="48">
        <v>58</v>
      </c>
      <c r="C105" s="49">
        <v>-185.9</v>
      </c>
      <c r="D105" s="50">
        <v>-3.2051724137931</v>
      </c>
      <c r="E105" s="40"/>
      <c r="F105" s="51">
        <v>2012</v>
      </c>
      <c r="G105" s="48">
        <v>34</v>
      </c>
      <c r="H105" s="49">
        <v>-137.6</v>
      </c>
      <c r="I105" s="50">
        <v>-4.04705882352941</v>
      </c>
      <c r="J105" s="40"/>
      <c r="K105" s="51">
        <v>2012</v>
      </c>
      <c r="L105" s="48">
        <v>8</v>
      </c>
      <c r="M105" s="49">
        <v>-44.1</v>
      </c>
      <c r="N105" s="56">
        <v>-5.5125</v>
      </c>
    </row>
    <row r="106" ht="22.6" customHeight="1">
      <c r="A106" s="47">
        <v>2013</v>
      </c>
      <c r="B106" s="48">
        <v>31</v>
      </c>
      <c r="C106" s="49">
        <v>-77.90000000000001</v>
      </c>
      <c r="D106" s="50">
        <v>-2.51290322580645</v>
      </c>
      <c r="E106" s="40"/>
      <c r="F106" s="51">
        <v>2013</v>
      </c>
      <c r="G106" s="48">
        <v>13</v>
      </c>
      <c r="H106" s="49">
        <v>-46.6</v>
      </c>
      <c r="I106" s="50">
        <v>-3.58461538461538</v>
      </c>
      <c r="J106" s="40"/>
      <c r="K106" s="51">
        <v>2013</v>
      </c>
      <c r="L106" s="48">
        <v>2</v>
      </c>
      <c r="M106" s="49">
        <v>-10.5</v>
      </c>
      <c r="N106" s="56">
        <v>-5.25</v>
      </c>
    </row>
    <row r="107" ht="22.6" customHeight="1">
      <c r="A107" s="47">
        <v>2014</v>
      </c>
      <c r="B107" s="48">
        <v>30</v>
      </c>
      <c r="C107" s="49">
        <v>-82.7</v>
      </c>
      <c r="D107" s="50">
        <v>-2.75666666666667</v>
      </c>
      <c r="E107" s="40"/>
      <c r="F107" s="51">
        <v>2014</v>
      </c>
      <c r="G107" s="48">
        <v>17</v>
      </c>
      <c r="H107" s="49">
        <v>-60.1</v>
      </c>
      <c r="I107" s="50">
        <v>-3.53529411764706</v>
      </c>
      <c r="J107" s="40"/>
      <c r="K107" s="51">
        <v>2014</v>
      </c>
      <c r="L107" s="48">
        <v>1</v>
      </c>
      <c r="M107" s="49">
        <v>-5</v>
      </c>
      <c r="N107" s="56">
        <v>-5</v>
      </c>
    </row>
    <row r="108" ht="22.6" customHeight="1">
      <c r="A108" s="47">
        <v>2015</v>
      </c>
      <c r="B108" s="48">
        <v>35</v>
      </c>
      <c r="C108" s="49">
        <v>-103.1</v>
      </c>
      <c r="D108" s="50">
        <v>-2.94571428571429</v>
      </c>
      <c r="E108" s="40"/>
      <c r="F108" s="51">
        <v>2015</v>
      </c>
      <c r="G108" s="48">
        <v>17</v>
      </c>
      <c r="H108" s="49">
        <v>-66.8</v>
      </c>
      <c r="I108" s="50">
        <v>-3.92941176470588</v>
      </c>
      <c r="J108" s="40"/>
      <c r="K108" s="51">
        <v>2015</v>
      </c>
      <c r="L108" s="48">
        <v>4</v>
      </c>
      <c r="M108" s="49">
        <v>-20.6</v>
      </c>
      <c r="N108" s="56">
        <v>-5.15</v>
      </c>
    </row>
    <row r="109" ht="22.6" customHeight="1">
      <c r="A109" s="47">
        <v>2016</v>
      </c>
      <c r="B109" s="48">
        <v>20</v>
      </c>
      <c r="C109" s="49">
        <v>-49.8</v>
      </c>
      <c r="D109" s="50">
        <v>-2.49</v>
      </c>
      <c r="E109" s="40"/>
      <c r="F109" s="51">
        <v>2016</v>
      </c>
      <c r="G109" s="48">
        <v>6</v>
      </c>
      <c r="H109" s="49">
        <v>-24.4</v>
      </c>
      <c r="I109" s="50">
        <v>-4.06666666666667</v>
      </c>
      <c r="J109" s="40"/>
      <c r="K109" s="51">
        <v>2016</v>
      </c>
      <c r="L109" s="48">
        <v>1</v>
      </c>
      <c r="M109" s="49">
        <v>-4.8</v>
      </c>
      <c r="N109" s="56">
        <v>-4.8</v>
      </c>
    </row>
    <row r="110" ht="22.6" customHeight="1">
      <c r="A110" s="47">
        <v>2017</v>
      </c>
      <c r="B110" s="48">
        <v>59</v>
      </c>
      <c r="C110" s="49">
        <v>-210.8</v>
      </c>
      <c r="D110" s="50">
        <v>-3.5728813559322</v>
      </c>
      <c r="E110" s="40"/>
      <c r="F110" s="51">
        <v>2017</v>
      </c>
      <c r="G110" s="48">
        <v>40</v>
      </c>
      <c r="H110" s="49">
        <v>-174.5</v>
      </c>
      <c r="I110" s="50">
        <v>-4.3625</v>
      </c>
      <c r="J110" s="40"/>
      <c r="K110" s="51">
        <v>2017</v>
      </c>
      <c r="L110" s="48">
        <v>13</v>
      </c>
      <c r="M110" s="49">
        <v>-76.09999999999999</v>
      </c>
      <c r="N110" s="56">
        <v>-5.85384615384615</v>
      </c>
    </row>
    <row r="111" ht="22.6" customHeight="1">
      <c r="A111" s="47">
        <v>2018</v>
      </c>
      <c r="B111" s="48">
        <v>40</v>
      </c>
      <c r="C111" s="49">
        <v>-130.2</v>
      </c>
      <c r="D111" s="50">
        <v>-3.255</v>
      </c>
      <c r="E111" s="40"/>
      <c r="F111" s="51">
        <v>2018</v>
      </c>
      <c r="G111" s="48">
        <v>23</v>
      </c>
      <c r="H111" s="49">
        <v>-96.7</v>
      </c>
      <c r="I111" s="50">
        <v>-4.20434782608696</v>
      </c>
      <c r="J111" s="40"/>
      <c r="K111" s="51">
        <v>2018</v>
      </c>
      <c r="L111" s="48">
        <v>5</v>
      </c>
      <c r="M111" s="49">
        <v>-31.7</v>
      </c>
      <c r="N111" s="56">
        <v>-6.34</v>
      </c>
    </row>
    <row r="112" ht="22.6" customHeight="1">
      <c r="A112" s="47">
        <v>2019</v>
      </c>
      <c r="B112" s="48">
        <v>40</v>
      </c>
      <c r="C112" s="49">
        <v>-123.2</v>
      </c>
      <c r="D112" s="50">
        <v>-3.08</v>
      </c>
      <c r="E112" s="40"/>
      <c r="F112" s="51">
        <v>2019</v>
      </c>
      <c r="G112" s="48">
        <v>22</v>
      </c>
      <c r="H112" s="49">
        <v>-91.5</v>
      </c>
      <c r="I112" s="50">
        <v>-4.15909090909091</v>
      </c>
      <c r="J112" s="40"/>
      <c r="K112" s="51">
        <v>2019</v>
      </c>
      <c r="L112" s="48">
        <v>6</v>
      </c>
      <c r="M112" s="49">
        <v>-31.6</v>
      </c>
      <c r="N112" s="56">
        <v>-5.26666666666667</v>
      </c>
    </row>
    <row r="113" ht="22.6" customHeight="1">
      <c r="A113" s="47">
        <v>2020</v>
      </c>
      <c r="B113" s="48">
        <v>28</v>
      </c>
      <c r="C113" s="49">
        <v>-66</v>
      </c>
      <c r="D113" s="50">
        <v>-2.35714285714286</v>
      </c>
      <c r="E113" s="40"/>
      <c r="F113" s="51">
        <v>2020</v>
      </c>
      <c r="G113" s="48">
        <v>9</v>
      </c>
      <c r="H113" s="49">
        <v>-31.8</v>
      </c>
      <c r="I113" s="50">
        <v>-3.53333333333333</v>
      </c>
      <c r="J113" s="40"/>
      <c r="K113" s="51">
        <v>2020</v>
      </c>
      <c r="L113" s="48">
        <v>0</v>
      </c>
      <c r="M113" s="49">
        <v>0</v>
      </c>
      <c r="N113" s="56"/>
    </row>
    <row r="114" ht="22.6" customHeight="1">
      <c r="A114" s="47">
        <v>2021</v>
      </c>
      <c r="B114" s="48">
        <v>46</v>
      </c>
      <c r="C114" s="49">
        <v>-128.2</v>
      </c>
      <c r="D114" s="50">
        <v>-2.78695652173913</v>
      </c>
      <c r="E114" s="40"/>
      <c r="F114" s="51">
        <v>2021</v>
      </c>
      <c r="G114" s="48">
        <v>20</v>
      </c>
      <c r="H114" s="49">
        <v>-80.40000000000001</v>
      </c>
      <c r="I114" s="50">
        <v>-4.02</v>
      </c>
      <c r="J114" s="40"/>
      <c r="K114" s="51">
        <v>2021</v>
      </c>
      <c r="L114" s="48">
        <v>5</v>
      </c>
      <c r="M114" s="49">
        <v>-26.7</v>
      </c>
      <c r="N114" s="56">
        <v>-5.34</v>
      </c>
    </row>
    <row r="115" ht="22.25" customHeight="1">
      <c r="A115" s="181">
        <v>2022</v>
      </c>
      <c r="B115" s="182">
        <v>25</v>
      </c>
      <c r="C115" s="73">
        <v>-66.8</v>
      </c>
      <c r="D115" s="183">
        <v>-2.672</v>
      </c>
      <c r="E115" s="40"/>
      <c r="F115" s="184">
        <v>2022</v>
      </c>
      <c r="G115" s="182">
        <v>11</v>
      </c>
      <c r="H115" s="73">
        <v>-42.9</v>
      </c>
      <c r="I115" s="183">
        <v>-3.9</v>
      </c>
      <c r="J115" s="40"/>
      <c r="K115" s="184">
        <v>2022</v>
      </c>
      <c r="L115" s="182">
        <v>3</v>
      </c>
      <c r="M115" s="73">
        <v>-16.1</v>
      </c>
      <c r="N115" s="125">
        <v>-5.36666666666667</v>
      </c>
    </row>
    <row r="116" ht="21.95" customHeight="1">
      <c r="A116" s="86"/>
      <c r="B116" s="84"/>
      <c r="C116" s="83"/>
      <c r="D116" s="87"/>
      <c r="E116" s="40"/>
      <c r="F116" s="106"/>
      <c r="G116" s="84"/>
      <c r="H116" s="83"/>
      <c r="I116" s="87"/>
      <c r="J116" s="40"/>
      <c r="K116" s="106"/>
      <c r="L116" s="84"/>
      <c r="M116" s="83"/>
      <c r="N116" s="97"/>
    </row>
    <row r="117" ht="21.95" customHeight="1">
      <c r="A117" s="86"/>
      <c r="B117" s="84"/>
      <c r="C117" s="83"/>
      <c r="D117" s="87"/>
      <c r="E117" s="40"/>
      <c r="F117" s="106"/>
      <c r="G117" s="84"/>
      <c r="H117" s="83"/>
      <c r="I117" s="87"/>
      <c r="J117" s="40"/>
      <c r="K117" s="106"/>
      <c r="L117" s="84"/>
      <c r="M117" s="83"/>
      <c r="N117" s="97"/>
    </row>
    <row r="118" ht="21.95" customHeight="1">
      <c r="A118" s="86"/>
      <c r="B118" s="84"/>
      <c r="C118" s="83"/>
      <c r="D118" s="87"/>
      <c r="E118" s="40"/>
      <c r="F118" s="106"/>
      <c r="G118" s="84"/>
      <c r="H118" s="83"/>
      <c r="I118" s="87"/>
      <c r="J118" s="40"/>
      <c r="K118" s="106"/>
      <c r="L118" s="84"/>
      <c r="M118" s="83"/>
      <c r="N118" s="97"/>
    </row>
    <row r="119" ht="21.95" customHeight="1">
      <c r="A119" s="86"/>
      <c r="B119" s="84"/>
      <c r="C119" s="83"/>
      <c r="D119" s="87"/>
      <c r="E119" s="40"/>
      <c r="F119" s="106"/>
      <c r="G119" s="84"/>
      <c r="H119" s="83"/>
      <c r="I119" s="87"/>
      <c r="J119" s="40"/>
      <c r="K119" s="106"/>
      <c r="L119" s="84"/>
      <c r="M119" s="83"/>
      <c r="N119" s="97"/>
    </row>
    <row r="120" ht="21.95" customHeight="1">
      <c r="A120" s="86"/>
      <c r="B120" s="84"/>
      <c r="C120" s="83"/>
      <c r="D120" s="87"/>
      <c r="E120" s="40"/>
      <c r="F120" s="106"/>
      <c r="G120" s="84"/>
      <c r="H120" s="83"/>
      <c r="I120" s="87"/>
      <c r="J120" s="40"/>
      <c r="K120" s="106"/>
      <c r="L120" s="84"/>
      <c r="M120" s="83"/>
      <c r="N120" s="97"/>
    </row>
    <row r="121" ht="21.95" customHeight="1">
      <c r="A121" s="86"/>
      <c r="B121" s="84"/>
      <c r="C121" s="83"/>
      <c r="D121" s="87"/>
      <c r="E121" s="40"/>
      <c r="F121" s="106"/>
      <c r="G121" s="84"/>
      <c r="H121" s="83"/>
      <c r="I121" s="87"/>
      <c r="J121" s="40"/>
      <c r="K121" s="106"/>
      <c r="L121" s="84"/>
      <c r="M121" s="83"/>
      <c r="N121" s="97"/>
    </row>
    <row r="122" ht="21.95" customHeight="1">
      <c r="A122" s="86"/>
      <c r="B122" s="84"/>
      <c r="C122" s="83"/>
      <c r="D122" s="87"/>
      <c r="E122" s="40"/>
      <c r="F122" s="106"/>
      <c r="G122" s="84"/>
      <c r="H122" s="83"/>
      <c r="I122" s="87"/>
      <c r="J122" s="40"/>
      <c r="K122" s="106"/>
      <c r="L122" s="84"/>
      <c r="M122" s="83"/>
      <c r="N122" s="97"/>
    </row>
    <row r="123" ht="21.95" customHeight="1">
      <c r="A123" s="86"/>
      <c r="B123" s="84"/>
      <c r="C123" s="83"/>
      <c r="D123" s="87"/>
      <c r="E123" s="40"/>
      <c r="F123" s="106"/>
      <c r="G123" s="84"/>
      <c r="H123" s="83"/>
      <c r="I123" s="87"/>
      <c r="J123" s="40"/>
      <c r="K123" s="106"/>
      <c r="L123" s="84"/>
      <c r="M123" s="83"/>
      <c r="N123" s="97"/>
    </row>
    <row r="124" ht="21.95" customHeight="1">
      <c r="A124" s="86"/>
      <c r="B124" s="84"/>
      <c r="C124" s="83"/>
      <c r="D124" s="87"/>
      <c r="E124" s="40"/>
      <c r="F124" s="106"/>
      <c r="G124" s="84"/>
      <c r="H124" s="83"/>
      <c r="I124" s="87"/>
      <c r="J124" s="40"/>
      <c r="K124" s="106"/>
      <c r="L124" s="84"/>
      <c r="M124" s="83"/>
      <c r="N124" s="97"/>
    </row>
    <row r="125" ht="21.95" customHeight="1">
      <c r="A125" s="86"/>
      <c r="B125" s="84"/>
      <c r="C125" s="83"/>
      <c r="D125" s="87"/>
      <c r="E125" s="40"/>
      <c r="F125" s="106"/>
      <c r="G125" s="84"/>
      <c r="H125" s="83"/>
      <c r="I125" s="87"/>
      <c r="J125" s="40"/>
      <c r="K125" s="106"/>
      <c r="L125" s="84"/>
      <c r="M125" s="83"/>
      <c r="N125" s="97"/>
    </row>
    <row r="126" ht="21.95" customHeight="1">
      <c r="A126" s="86"/>
      <c r="B126" s="84"/>
      <c r="C126" s="83"/>
      <c r="D126" s="87"/>
      <c r="E126" s="40"/>
      <c r="F126" s="106"/>
      <c r="G126" s="84"/>
      <c r="H126" s="83"/>
      <c r="I126" s="87"/>
      <c r="J126" s="40"/>
      <c r="K126" s="106"/>
      <c r="L126" s="84"/>
      <c r="M126" s="83"/>
      <c r="N126" s="97"/>
    </row>
    <row r="127" ht="21.95" customHeight="1">
      <c r="A127" s="86"/>
      <c r="B127" s="84"/>
      <c r="C127" s="83"/>
      <c r="D127" s="87"/>
      <c r="E127" s="40"/>
      <c r="F127" s="106"/>
      <c r="G127" s="84"/>
      <c r="H127" s="83"/>
      <c r="I127" s="87"/>
      <c r="J127" s="40"/>
      <c r="K127" s="106"/>
      <c r="L127" s="84"/>
      <c r="M127" s="83"/>
      <c r="N127" s="97"/>
    </row>
    <row r="128" ht="21.95" customHeight="1">
      <c r="A128" s="86"/>
      <c r="B128" s="84"/>
      <c r="C128" s="83"/>
      <c r="D128" s="87"/>
      <c r="E128" s="40"/>
      <c r="F128" s="106"/>
      <c r="G128" s="84"/>
      <c r="H128" s="83"/>
      <c r="I128" s="87"/>
      <c r="J128" s="40"/>
      <c r="K128" s="106"/>
      <c r="L128" s="84"/>
      <c r="M128" s="83"/>
      <c r="N128" s="97"/>
    </row>
    <row r="129" ht="21.95" customHeight="1">
      <c r="A129" s="86"/>
      <c r="B129" s="84"/>
      <c r="C129" s="83"/>
      <c r="D129" s="87"/>
      <c r="E129" s="40"/>
      <c r="F129" s="106"/>
      <c r="G129" s="84"/>
      <c r="H129" s="83"/>
      <c r="I129" s="87"/>
      <c r="J129" s="40"/>
      <c r="K129" s="106"/>
      <c r="L129" s="84"/>
      <c r="M129" s="83"/>
      <c r="N129" s="97"/>
    </row>
    <row r="130" ht="21.95" customHeight="1">
      <c r="A130" s="86"/>
      <c r="B130" s="84"/>
      <c r="C130" s="83"/>
      <c r="D130" s="87"/>
      <c r="E130" s="40"/>
      <c r="F130" s="106"/>
      <c r="G130" s="84"/>
      <c r="H130" s="83"/>
      <c r="I130" s="87"/>
      <c r="J130" s="40"/>
      <c r="K130" s="106"/>
      <c r="L130" s="84"/>
      <c r="M130" s="83"/>
      <c r="N130" s="97"/>
    </row>
    <row r="131" ht="21.95" customHeight="1">
      <c r="A131" s="86"/>
      <c r="B131" s="84"/>
      <c r="C131" s="83"/>
      <c r="D131" s="87"/>
      <c r="E131" s="40"/>
      <c r="F131" s="106"/>
      <c r="G131" s="84"/>
      <c r="H131" s="83"/>
      <c r="I131" s="87"/>
      <c r="J131" s="40"/>
      <c r="K131" s="106"/>
      <c r="L131" s="84"/>
      <c r="M131" s="83"/>
      <c r="N131" s="97"/>
    </row>
    <row r="132" ht="21.95" customHeight="1">
      <c r="A132" s="86"/>
      <c r="B132" s="84"/>
      <c r="C132" s="83"/>
      <c r="D132" s="87"/>
      <c r="E132" s="40"/>
      <c r="F132" s="106"/>
      <c r="G132" s="84"/>
      <c r="H132" s="83"/>
      <c r="I132" s="87"/>
      <c r="J132" s="40"/>
      <c r="K132" s="106"/>
      <c r="L132" s="84"/>
      <c r="M132" s="83"/>
      <c r="N132" s="97"/>
    </row>
    <row r="133" ht="21.95" customHeight="1">
      <c r="A133" s="86"/>
      <c r="B133" s="84"/>
      <c r="C133" s="83"/>
      <c r="D133" s="87"/>
      <c r="E133" s="40"/>
      <c r="F133" s="106"/>
      <c r="G133" s="84"/>
      <c r="H133" s="83"/>
      <c r="I133" s="87"/>
      <c r="J133" s="40"/>
      <c r="K133" s="106"/>
      <c r="L133" s="84"/>
      <c r="M133" s="83"/>
      <c r="N133" s="97"/>
    </row>
    <row r="134" ht="21.95" customHeight="1">
      <c r="A134" s="86"/>
      <c r="B134" s="84"/>
      <c r="C134" s="83"/>
      <c r="D134" s="87"/>
      <c r="E134" s="40"/>
      <c r="F134" s="106"/>
      <c r="G134" s="84"/>
      <c r="H134" s="83"/>
      <c r="I134" s="87"/>
      <c r="J134" s="40"/>
      <c r="K134" s="106"/>
      <c r="L134" s="84"/>
      <c r="M134" s="83"/>
      <c r="N134" s="97"/>
    </row>
    <row r="135" ht="21.95" customHeight="1">
      <c r="A135" s="86"/>
      <c r="B135" s="84"/>
      <c r="C135" s="83"/>
      <c r="D135" s="90"/>
      <c r="E135" s="40"/>
      <c r="F135" s="106"/>
      <c r="G135" s="84"/>
      <c r="H135" s="83"/>
      <c r="I135" s="90"/>
      <c r="J135" s="40"/>
      <c r="K135" s="106"/>
      <c r="L135" s="84"/>
      <c r="M135" s="83"/>
      <c r="N135" s="85"/>
    </row>
    <row r="136" ht="21.95" customHeight="1">
      <c r="A136" s="86"/>
      <c r="B136" s="84"/>
      <c r="C136" s="83"/>
      <c r="D136" s="87"/>
      <c r="E136" s="40"/>
      <c r="F136" s="106"/>
      <c r="G136" s="84"/>
      <c r="H136" s="83"/>
      <c r="I136" s="87"/>
      <c r="J136" s="40"/>
      <c r="K136" s="106"/>
      <c r="L136" s="84"/>
      <c r="M136" s="83"/>
      <c r="N136" s="97"/>
    </row>
    <row r="137" ht="21.95" customHeight="1">
      <c r="A137" t="s" s="185">
        <v>141</v>
      </c>
      <c r="B137" t="s" s="162">
        <v>149</v>
      </c>
      <c r="C137" s="83"/>
      <c r="D137" s="87"/>
      <c r="E137" s="40"/>
      <c r="F137" t="s" s="186">
        <v>141</v>
      </c>
      <c r="G137" t="s" s="162">
        <v>149</v>
      </c>
      <c r="H137" s="83"/>
      <c r="I137" s="87"/>
      <c r="J137" s="40"/>
      <c r="K137" t="s" s="186">
        <v>141</v>
      </c>
      <c r="L137" t="s" s="162">
        <v>149</v>
      </c>
      <c r="M137" s="83"/>
      <c r="N137" s="97"/>
    </row>
    <row r="138" ht="21.95" customHeight="1">
      <c r="A138" t="s" s="98">
        <v>150</v>
      </c>
      <c r="B138" s="83">
        <f>AVERAGE(B3:B57)</f>
        <v>32.6181818181818</v>
      </c>
      <c r="C138" s="83">
        <f>AVERAGE(C3:C57)</f>
        <v>-88.0181818181818</v>
      </c>
      <c r="D138" s="87">
        <f>AVERAGE(D3:D57)</f>
        <v>-2.55592907359818</v>
      </c>
      <c r="E138" s="40"/>
      <c r="F138" t="s" s="99">
        <v>150</v>
      </c>
      <c r="G138" s="83">
        <f>AVERAGE(G3:G57)</f>
        <v>14.9636363636364</v>
      </c>
      <c r="H138" s="83">
        <f>AVERAGE(H3:H57)</f>
        <v>-58.4418181818182</v>
      </c>
      <c r="I138" s="87">
        <f>AVERAGE(I3:I57)</f>
        <v>-3.7296400054589</v>
      </c>
      <c r="J138" s="40"/>
      <c r="K138" t="s" s="99">
        <v>150</v>
      </c>
      <c r="L138" s="83">
        <f>AVERAGE(L3:L57)</f>
        <v>2.87272727272727</v>
      </c>
      <c r="M138" s="83">
        <f>AVERAGE(M3:M57)</f>
        <v>-16.6163636363636</v>
      </c>
      <c r="N138" s="97">
        <f>AVERAGE(N3:N57)</f>
        <v>-5.66537092508455</v>
      </c>
    </row>
    <row r="139" ht="22.75" customHeight="1">
      <c r="A139" t="s" s="187">
        <v>151</v>
      </c>
      <c r="B139" s="116">
        <f>AVERAGE(B58:B115)</f>
        <v>39.8103448275862</v>
      </c>
      <c r="C139" s="116">
        <f>AVERAGE(C58:C115)</f>
        <v>-117.591379310345</v>
      </c>
      <c r="D139" s="112">
        <f>AVERAGE(D58:D115)</f>
        <v>-2.86969756587277</v>
      </c>
      <c r="E139" s="113"/>
      <c r="F139" t="s" s="178">
        <v>151</v>
      </c>
      <c r="G139" s="116">
        <f>AVERAGE(G58:G115)</f>
        <v>20.7758620689655</v>
      </c>
      <c r="H139" s="116">
        <f>AVERAGE(H58:H115)</f>
        <v>-82.7965517241379</v>
      </c>
      <c r="I139" s="112">
        <f>AVERAGE(I58:I115)</f>
        <v>-3.88851296058083</v>
      </c>
      <c r="J139" s="113"/>
      <c r="K139" t="s" s="178">
        <v>151</v>
      </c>
      <c r="L139" s="116">
        <f>AVERAGE(L58:L115)</f>
        <v>4.67241379310345</v>
      </c>
      <c r="M139" s="116">
        <f>AVERAGE(M58:M115)</f>
        <v>-26.4120689655172</v>
      </c>
      <c r="N139" s="119">
        <f>AVERAGE(N58:N115)</f>
        <v>-5.52369017084415</v>
      </c>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0.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18" customWidth="1"/>
    <col min="2" max="4" width="12.1719" style="318" customWidth="1"/>
    <col min="5" max="5" width="1.35156" style="318" customWidth="1"/>
    <col min="6" max="6" width="10" style="318" customWidth="1"/>
    <col min="7" max="9" width="12.1719" style="318" customWidth="1"/>
    <col min="10" max="10" width="1.35156" style="318" customWidth="1"/>
    <col min="11" max="11" width="10" style="318" customWidth="1"/>
    <col min="12" max="14" width="12.1719" style="318" customWidth="1"/>
    <col min="15" max="15" width="10.8516" style="318" customWidth="1"/>
    <col min="16" max="17" width="6.5" style="318" customWidth="1"/>
    <col min="18" max="18" width="10.8516" style="318" customWidth="1"/>
    <col min="19" max="20" width="6.5" style="318" customWidth="1"/>
    <col min="21" max="21" width="10.8516" style="318" customWidth="1"/>
    <col min="22" max="23" width="6.5" style="318" customWidth="1"/>
    <col min="24" max="16384" width="16.3516" style="318" customWidth="1"/>
  </cols>
  <sheetData>
    <row r="1" ht="64.15" customHeight="1">
      <c r="A1" t="s" s="164">
        <v>455</v>
      </c>
      <c r="B1" t="s" s="27">
        <v>40</v>
      </c>
      <c r="C1" t="s" s="27">
        <v>41</v>
      </c>
      <c r="D1" t="s" s="28">
        <v>42</v>
      </c>
      <c r="E1" s="29"/>
      <c r="F1" t="s" s="30">
        <v>456</v>
      </c>
      <c r="G1" t="s" s="27">
        <v>44</v>
      </c>
      <c r="H1" t="s" s="27">
        <v>45</v>
      </c>
      <c r="I1" t="s" s="28">
        <v>46</v>
      </c>
      <c r="J1" s="29"/>
      <c r="K1" t="s" s="30">
        <v>457</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28</v>
      </c>
      <c r="C3" s="78">
        <v>201.4</v>
      </c>
      <c r="D3" s="79">
        <v>7.19285714285714</v>
      </c>
      <c r="E3" s="40"/>
      <c r="F3" s="145">
        <v>1910</v>
      </c>
      <c r="G3" s="144">
        <v>8</v>
      </c>
      <c r="H3" s="78">
        <v>50.6</v>
      </c>
      <c r="I3" s="79">
        <v>6.325</v>
      </c>
      <c r="J3" s="40"/>
      <c r="K3" s="145">
        <v>1910</v>
      </c>
      <c r="L3" s="144">
        <v>0</v>
      </c>
      <c r="M3" s="78">
        <v>0</v>
      </c>
      <c r="N3" s="81"/>
      <c r="O3" s="146"/>
      <c r="P3" s="147"/>
      <c r="Q3" s="148"/>
      <c r="R3" s="149"/>
      <c r="S3" s="147"/>
      <c r="T3" s="148"/>
      <c r="U3" s="149"/>
      <c r="V3" s="147"/>
      <c r="W3" s="148"/>
    </row>
    <row r="4" ht="21.95" customHeight="1">
      <c r="A4" s="150">
        <v>1911</v>
      </c>
      <c r="B4" s="100">
        <v>45</v>
      </c>
      <c r="C4" s="83">
        <v>297.2</v>
      </c>
      <c r="D4" s="87">
        <v>6.60444444444444</v>
      </c>
      <c r="E4" s="40"/>
      <c r="F4" s="151">
        <v>1911</v>
      </c>
      <c r="G4" s="100">
        <v>24</v>
      </c>
      <c r="H4" s="83">
        <v>137</v>
      </c>
      <c r="I4" s="87">
        <v>5.70833333333333</v>
      </c>
      <c r="J4" s="40"/>
      <c r="K4" s="151">
        <v>1911</v>
      </c>
      <c r="L4" s="100">
        <v>9</v>
      </c>
      <c r="M4" s="83">
        <v>42.6</v>
      </c>
      <c r="N4" s="89">
        <v>4.73333333333333</v>
      </c>
      <c r="O4" s="152"/>
      <c r="P4" s="135"/>
      <c r="Q4" s="97"/>
      <c r="R4" s="153"/>
      <c r="S4" s="135"/>
      <c r="T4" s="97"/>
      <c r="U4" s="153"/>
      <c r="V4" s="135"/>
      <c r="W4" s="97"/>
    </row>
    <row r="5" ht="21.95" customHeight="1">
      <c r="A5" s="150">
        <v>1912</v>
      </c>
      <c r="B5" s="100">
        <v>41</v>
      </c>
      <c r="C5" s="83">
        <v>287.5</v>
      </c>
      <c r="D5" s="87">
        <v>7.01219512195122</v>
      </c>
      <c r="E5" s="40"/>
      <c r="F5" s="151">
        <v>1912</v>
      </c>
      <c r="G5" s="100">
        <v>16</v>
      </c>
      <c r="H5" s="83">
        <v>99.59999999999999</v>
      </c>
      <c r="I5" s="87">
        <v>6.225</v>
      </c>
      <c r="J5" s="40"/>
      <c r="K5" s="151">
        <v>1912</v>
      </c>
      <c r="L5" s="100">
        <v>0</v>
      </c>
      <c r="M5" s="83">
        <v>0</v>
      </c>
      <c r="N5" s="89"/>
      <c r="O5" s="152"/>
      <c r="P5" s="135"/>
      <c r="Q5" s="97"/>
      <c r="R5" s="153"/>
      <c r="S5" s="135"/>
      <c r="T5" s="97"/>
      <c r="U5" s="153"/>
      <c r="V5" s="135"/>
      <c r="W5" s="97"/>
    </row>
    <row r="6" ht="21.95" customHeight="1">
      <c r="A6" s="150">
        <v>1913</v>
      </c>
      <c r="B6" s="100">
        <v>45</v>
      </c>
      <c r="C6" s="83">
        <v>313.8</v>
      </c>
      <c r="D6" s="87">
        <v>6.97333333333333</v>
      </c>
      <c r="E6" s="40"/>
      <c r="F6" s="151">
        <v>1913</v>
      </c>
      <c r="G6" s="100">
        <v>23</v>
      </c>
      <c r="H6" s="83">
        <v>145.9</v>
      </c>
      <c r="I6" s="87">
        <v>6.34347826086957</v>
      </c>
      <c r="J6" s="40"/>
      <c r="K6" s="151">
        <v>1913</v>
      </c>
      <c r="L6" s="100">
        <v>3</v>
      </c>
      <c r="M6" s="83">
        <v>15.6</v>
      </c>
      <c r="N6" s="89">
        <v>5.2</v>
      </c>
      <c r="O6" s="152"/>
      <c r="P6" s="135"/>
      <c r="Q6" s="97"/>
      <c r="R6" s="153"/>
      <c r="S6" s="135"/>
      <c r="T6" s="97"/>
      <c r="U6" s="153"/>
      <c r="V6" s="135"/>
      <c r="W6" s="97"/>
    </row>
    <row r="7" ht="21.95" customHeight="1">
      <c r="A7" s="150">
        <v>1914</v>
      </c>
      <c r="B7" s="100">
        <v>28</v>
      </c>
      <c r="C7" s="83">
        <v>199</v>
      </c>
      <c r="D7" s="87">
        <v>7.10714285714286</v>
      </c>
      <c r="E7" s="40"/>
      <c r="F7" s="151">
        <v>1914</v>
      </c>
      <c r="G7" s="100">
        <v>10</v>
      </c>
      <c r="H7" s="83">
        <v>62.8</v>
      </c>
      <c r="I7" s="87">
        <v>6.28</v>
      </c>
      <c r="J7" s="40"/>
      <c r="K7" s="151">
        <v>1914</v>
      </c>
      <c r="L7" s="100">
        <v>1</v>
      </c>
      <c r="M7" s="83">
        <v>4.1</v>
      </c>
      <c r="N7" s="89">
        <v>4.1</v>
      </c>
      <c r="O7" s="152"/>
      <c r="P7" s="135"/>
      <c r="Q7" s="97"/>
      <c r="R7" s="153"/>
      <c r="S7" s="135"/>
      <c r="T7" s="97"/>
      <c r="U7" s="153"/>
      <c r="V7" s="135"/>
      <c r="W7" s="97"/>
    </row>
    <row r="8" ht="21.95" customHeight="1">
      <c r="A8" s="150">
        <v>1915</v>
      </c>
      <c r="B8" s="100">
        <v>45</v>
      </c>
      <c r="C8" s="83">
        <v>321.5</v>
      </c>
      <c r="D8" s="87">
        <v>7.14444444444444</v>
      </c>
      <c r="E8" s="40"/>
      <c r="F8" s="151">
        <v>1915</v>
      </c>
      <c r="G8" s="100">
        <v>17</v>
      </c>
      <c r="H8" s="83">
        <v>107.6</v>
      </c>
      <c r="I8" s="87">
        <v>6.32941176470588</v>
      </c>
      <c r="J8" s="40"/>
      <c r="K8" s="151">
        <v>1915</v>
      </c>
      <c r="L8" s="100">
        <v>1</v>
      </c>
      <c r="M8" s="83">
        <v>4.1</v>
      </c>
      <c r="N8" s="89">
        <v>4.1</v>
      </c>
      <c r="O8" s="152"/>
      <c r="P8" s="135"/>
      <c r="Q8" s="97"/>
      <c r="R8" s="153"/>
      <c r="S8" s="135"/>
      <c r="T8" s="97"/>
      <c r="U8" s="153"/>
      <c r="V8" s="135"/>
      <c r="W8" s="97"/>
    </row>
    <row r="9" ht="21.95" customHeight="1">
      <c r="A9" s="150">
        <v>1916</v>
      </c>
      <c r="B9" s="100">
        <v>36</v>
      </c>
      <c r="C9" s="83">
        <v>259.1</v>
      </c>
      <c r="D9" s="87">
        <v>7.19722222222222</v>
      </c>
      <c r="E9" s="40"/>
      <c r="F9" s="151">
        <v>1916</v>
      </c>
      <c r="G9" s="100">
        <v>13</v>
      </c>
      <c r="H9" s="83">
        <v>83.59999999999999</v>
      </c>
      <c r="I9" s="87">
        <v>6.43076923076923</v>
      </c>
      <c r="J9" s="40"/>
      <c r="K9" s="151">
        <v>1916</v>
      </c>
      <c r="L9" s="100">
        <v>0</v>
      </c>
      <c r="M9" s="83">
        <v>0</v>
      </c>
      <c r="N9" s="89"/>
      <c r="O9" s="152"/>
      <c r="P9" s="135"/>
      <c r="Q9" s="97"/>
      <c r="R9" s="153"/>
      <c r="S9" s="135"/>
      <c r="T9" s="97"/>
      <c r="U9" s="153"/>
      <c r="V9" s="135"/>
      <c r="W9" s="97"/>
    </row>
    <row r="10" ht="21.95" customHeight="1">
      <c r="A10" s="150">
        <v>1917</v>
      </c>
      <c r="B10" s="100">
        <v>42</v>
      </c>
      <c r="C10" s="83">
        <v>290.2</v>
      </c>
      <c r="D10" s="87">
        <v>6.90952380952381</v>
      </c>
      <c r="E10" s="40"/>
      <c r="F10" s="151">
        <v>1917</v>
      </c>
      <c r="G10" s="100">
        <v>19</v>
      </c>
      <c r="H10" s="83">
        <v>115.6</v>
      </c>
      <c r="I10" s="87">
        <v>6.08421052631579</v>
      </c>
      <c r="J10" s="40"/>
      <c r="K10" s="151">
        <v>1917</v>
      </c>
      <c r="L10" s="100">
        <v>3</v>
      </c>
      <c r="M10" s="83">
        <v>15</v>
      </c>
      <c r="N10" s="89">
        <v>5</v>
      </c>
      <c r="O10" s="152"/>
      <c r="P10" s="135"/>
      <c r="Q10" s="97"/>
      <c r="R10" s="153"/>
      <c r="S10" s="135"/>
      <c r="T10" s="97"/>
      <c r="U10" s="153"/>
      <c r="V10" s="135"/>
      <c r="W10" s="97"/>
    </row>
    <row r="11" ht="21.95" customHeight="1">
      <c r="A11" s="150">
        <v>1918</v>
      </c>
      <c r="B11" s="100">
        <v>62</v>
      </c>
      <c r="C11" s="83">
        <v>406.8</v>
      </c>
      <c r="D11" s="87">
        <v>6.56129032258065</v>
      </c>
      <c r="E11" s="40"/>
      <c r="F11" s="151">
        <v>1918</v>
      </c>
      <c r="G11" s="100">
        <v>34</v>
      </c>
      <c r="H11" s="83">
        <v>196.5</v>
      </c>
      <c r="I11" s="87">
        <v>5.77941176470588</v>
      </c>
      <c r="J11" s="40"/>
      <c r="K11" s="151">
        <v>1918</v>
      </c>
      <c r="L11" s="100">
        <v>7</v>
      </c>
      <c r="M11" s="83">
        <v>29.8</v>
      </c>
      <c r="N11" s="89">
        <v>4.25714285714286</v>
      </c>
      <c r="O11" s="152"/>
      <c r="P11" s="135"/>
      <c r="Q11" s="97"/>
      <c r="R11" s="153"/>
      <c r="S11" s="135"/>
      <c r="T11" s="97"/>
      <c r="U11" s="153"/>
      <c r="V11" s="135"/>
      <c r="W11" s="97"/>
    </row>
    <row r="12" ht="21.95" customHeight="1">
      <c r="A12" s="150">
        <v>1919</v>
      </c>
      <c r="B12" s="100">
        <v>48</v>
      </c>
      <c r="C12" s="83">
        <v>300.1</v>
      </c>
      <c r="D12" s="87">
        <v>6.25208333333333</v>
      </c>
      <c r="E12" s="40"/>
      <c r="F12" s="151">
        <v>1919</v>
      </c>
      <c r="G12" s="100">
        <v>31</v>
      </c>
      <c r="H12" s="83">
        <v>171.6</v>
      </c>
      <c r="I12" s="87">
        <v>5.53548387096774</v>
      </c>
      <c r="J12" s="40"/>
      <c r="K12" s="151">
        <v>1919</v>
      </c>
      <c r="L12" s="100">
        <v>14</v>
      </c>
      <c r="M12" s="83">
        <v>64.2</v>
      </c>
      <c r="N12" s="89">
        <v>4.58571428571429</v>
      </c>
      <c r="O12" s="152"/>
      <c r="P12" s="135"/>
      <c r="Q12" s="97"/>
      <c r="R12" s="153"/>
      <c r="S12" s="135"/>
      <c r="T12" s="97"/>
      <c r="U12" s="153"/>
      <c r="V12" s="135"/>
      <c r="W12" s="97"/>
    </row>
    <row r="13" ht="21.95" customHeight="1">
      <c r="A13" s="150">
        <v>1920</v>
      </c>
      <c r="B13" s="100">
        <v>59</v>
      </c>
      <c r="C13" s="83">
        <v>399.2</v>
      </c>
      <c r="D13" s="87">
        <v>6.76610169491525</v>
      </c>
      <c r="E13" s="40"/>
      <c r="F13" s="151">
        <v>1920</v>
      </c>
      <c r="G13" s="100">
        <v>31</v>
      </c>
      <c r="H13" s="83">
        <v>189</v>
      </c>
      <c r="I13" s="87">
        <v>6.09677419354839</v>
      </c>
      <c r="J13" s="40"/>
      <c r="K13" s="151">
        <v>1920</v>
      </c>
      <c r="L13" s="100">
        <v>7</v>
      </c>
      <c r="M13" s="83">
        <v>33.4</v>
      </c>
      <c r="N13" s="89">
        <v>4.77142857142857</v>
      </c>
      <c r="O13" s="152"/>
      <c r="P13" s="135"/>
      <c r="Q13" s="97"/>
      <c r="R13" s="153"/>
      <c r="S13" s="135"/>
      <c r="T13" s="97"/>
      <c r="U13" s="153"/>
      <c r="V13" s="135"/>
      <c r="W13" s="97"/>
    </row>
    <row r="14" ht="21.95" customHeight="1">
      <c r="A14" s="150">
        <v>1921</v>
      </c>
      <c r="B14" s="100">
        <v>46</v>
      </c>
      <c r="C14" s="83">
        <v>307.4</v>
      </c>
      <c r="D14" s="87">
        <v>6.68260869565217</v>
      </c>
      <c r="E14" s="40"/>
      <c r="F14" s="151">
        <v>1921</v>
      </c>
      <c r="G14" s="100">
        <v>30</v>
      </c>
      <c r="H14" s="83">
        <v>184.7</v>
      </c>
      <c r="I14" s="87">
        <v>6.15666666666667</v>
      </c>
      <c r="J14" s="40"/>
      <c r="K14" s="151">
        <v>1921</v>
      </c>
      <c r="L14" s="100">
        <v>3</v>
      </c>
      <c r="M14" s="83">
        <v>14.5</v>
      </c>
      <c r="N14" s="89">
        <v>4.83333333333333</v>
      </c>
      <c r="O14" s="152"/>
      <c r="P14" s="135"/>
      <c r="Q14" s="97"/>
      <c r="R14" s="153"/>
      <c r="S14" s="135"/>
      <c r="T14" s="97"/>
      <c r="U14" s="153"/>
      <c r="V14" s="135"/>
      <c r="W14" s="97"/>
    </row>
    <row r="15" ht="21.95" customHeight="1">
      <c r="A15" s="150">
        <v>1922</v>
      </c>
      <c r="B15" s="100">
        <v>44</v>
      </c>
      <c r="C15" s="83">
        <v>294.7</v>
      </c>
      <c r="D15" s="87">
        <v>6.69772727272727</v>
      </c>
      <c r="E15" s="40"/>
      <c r="F15" s="151">
        <v>1922</v>
      </c>
      <c r="G15" s="100">
        <v>25</v>
      </c>
      <c r="H15" s="83">
        <v>151</v>
      </c>
      <c r="I15" s="87">
        <v>6.04</v>
      </c>
      <c r="J15" s="40"/>
      <c r="K15" s="151">
        <v>1922</v>
      </c>
      <c r="L15" s="100">
        <v>5</v>
      </c>
      <c r="M15" s="83">
        <v>24.2</v>
      </c>
      <c r="N15" s="89">
        <v>4.84</v>
      </c>
      <c r="O15" s="152"/>
      <c r="P15" s="135"/>
      <c r="Q15" s="97"/>
      <c r="R15" s="153"/>
      <c r="S15" s="135"/>
      <c r="T15" s="97"/>
      <c r="U15" s="153"/>
      <c r="V15" s="135"/>
      <c r="W15" s="97"/>
    </row>
    <row r="16" ht="21.95" customHeight="1">
      <c r="A16" s="150">
        <v>1923</v>
      </c>
      <c r="B16" s="100">
        <v>37</v>
      </c>
      <c r="C16" s="83">
        <v>262.4</v>
      </c>
      <c r="D16" s="87">
        <v>7.09189189189189</v>
      </c>
      <c r="E16" s="40"/>
      <c r="F16" s="151">
        <v>1923</v>
      </c>
      <c r="G16" s="100">
        <v>13</v>
      </c>
      <c r="H16" s="83">
        <v>80.09999999999999</v>
      </c>
      <c r="I16" s="87">
        <v>6.16153846153846</v>
      </c>
      <c r="J16" s="40"/>
      <c r="K16" s="151">
        <v>1923</v>
      </c>
      <c r="L16" s="100">
        <v>2</v>
      </c>
      <c r="M16" s="83">
        <v>10.6</v>
      </c>
      <c r="N16" s="89">
        <v>5.3</v>
      </c>
      <c r="O16" s="152"/>
      <c r="P16" s="135"/>
      <c r="Q16" s="97"/>
      <c r="R16" s="153"/>
      <c r="S16" s="135"/>
      <c r="T16" s="97"/>
      <c r="U16" s="153"/>
      <c r="V16" s="135"/>
      <c r="W16" s="97"/>
    </row>
    <row r="17" ht="21.95" customHeight="1">
      <c r="A17" s="150">
        <v>1924</v>
      </c>
      <c r="B17" s="100">
        <v>53</v>
      </c>
      <c r="C17" s="83">
        <v>351</v>
      </c>
      <c r="D17" s="87">
        <v>6.62264150943396</v>
      </c>
      <c r="E17" s="40"/>
      <c r="F17" s="151">
        <v>1924</v>
      </c>
      <c r="G17" s="100">
        <v>31</v>
      </c>
      <c r="H17" s="83">
        <v>185.9</v>
      </c>
      <c r="I17" s="87">
        <v>5.99677419354839</v>
      </c>
      <c r="J17" s="40"/>
      <c r="K17" s="151">
        <v>1924</v>
      </c>
      <c r="L17" s="100">
        <v>7</v>
      </c>
      <c r="M17" s="83">
        <v>35</v>
      </c>
      <c r="N17" s="89">
        <v>5</v>
      </c>
      <c r="O17" s="152"/>
      <c r="P17" s="135"/>
      <c r="Q17" s="97"/>
      <c r="R17" s="153"/>
      <c r="S17" s="135"/>
      <c r="T17" s="97"/>
      <c r="U17" s="153"/>
      <c r="V17" s="135"/>
      <c r="W17" s="97"/>
    </row>
    <row r="18" ht="21.95" customHeight="1">
      <c r="A18" s="150">
        <v>1925</v>
      </c>
      <c r="B18" s="100">
        <v>56</v>
      </c>
      <c r="C18" s="83">
        <v>384.8</v>
      </c>
      <c r="D18" s="87">
        <v>6.87142857142857</v>
      </c>
      <c r="E18" s="40"/>
      <c r="F18" s="151">
        <v>1925</v>
      </c>
      <c r="G18" s="100">
        <v>29</v>
      </c>
      <c r="H18" s="83">
        <v>178.6</v>
      </c>
      <c r="I18" s="87">
        <v>6.15862068965517</v>
      </c>
      <c r="J18" s="40"/>
      <c r="K18" s="151">
        <v>1925</v>
      </c>
      <c r="L18" s="100">
        <v>3</v>
      </c>
      <c r="M18" s="83">
        <v>15</v>
      </c>
      <c r="N18" s="89">
        <v>5</v>
      </c>
      <c r="O18" s="152"/>
      <c r="P18" s="135"/>
      <c r="Q18" s="97"/>
      <c r="R18" s="153"/>
      <c r="S18" s="135"/>
      <c r="T18" s="97"/>
      <c r="U18" s="153"/>
      <c r="V18" s="135"/>
      <c r="W18" s="97"/>
    </row>
    <row r="19" ht="21.95" customHeight="1">
      <c r="A19" s="150">
        <v>1926</v>
      </c>
      <c r="B19" s="100">
        <v>40</v>
      </c>
      <c r="C19" s="83">
        <v>269.5</v>
      </c>
      <c r="D19" s="87">
        <v>6.7375</v>
      </c>
      <c r="E19" s="40"/>
      <c r="F19" s="151">
        <v>1926</v>
      </c>
      <c r="G19" s="100">
        <v>23</v>
      </c>
      <c r="H19" s="83">
        <v>141.1</v>
      </c>
      <c r="I19" s="87">
        <v>6.13478260869565</v>
      </c>
      <c r="J19" s="40"/>
      <c r="K19" s="151">
        <v>1926</v>
      </c>
      <c r="L19" s="100">
        <v>1</v>
      </c>
      <c r="M19" s="83">
        <v>5.4</v>
      </c>
      <c r="N19" s="89">
        <v>5.4</v>
      </c>
      <c r="O19" s="152"/>
      <c r="P19" s="135"/>
      <c r="Q19" s="97"/>
      <c r="R19" s="153"/>
      <c r="S19" s="135"/>
      <c r="T19" s="97"/>
      <c r="U19" s="153"/>
      <c r="V19" s="135"/>
      <c r="W19" s="97"/>
    </row>
    <row r="20" ht="21.95" customHeight="1">
      <c r="A20" s="150">
        <v>1927</v>
      </c>
      <c r="B20" s="100">
        <v>78</v>
      </c>
      <c r="C20" s="83">
        <v>494.6</v>
      </c>
      <c r="D20" s="87">
        <v>6.34102564102564</v>
      </c>
      <c r="E20" s="40"/>
      <c r="F20" s="151">
        <v>1927</v>
      </c>
      <c r="G20" s="100">
        <v>55</v>
      </c>
      <c r="H20" s="83">
        <v>319.8</v>
      </c>
      <c r="I20" s="87">
        <v>5.81454545454545</v>
      </c>
      <c r="J20" s="40"/>
      <c r="K20" s="151">
        <v>1927</v>
      </c>
      <c r="L20" s="100">
        <v>13</v>
      </c>
      <c r="M20" s="83">
        <v>61.1</v>
      </c>
      <c r="N20" s="89">
        <v>4.7</v>
      </c>
      <c r="O20" s="152"/>
      <c r="P20" s="135"/>
      <c r="Q20" s="97"/>
      <c r="R20" s="153"/>
      <c r="S20" s="135"/>
      <c r="T20" s="97"/>
      <c r="U20" s="153"/>
      <c r="V20" s="135"/>
      <c r="W20" s="97"/>
    </row>
    <row r="21" ht="21.95" customHeight="1">
      <c r="A21" s="150">
        <v>1928</v>
      </c>
      <c r="B21" s="100">
        <v>28</v>
      </c>
      <c r="C21" s="83">
        <v>192.5</v>
      </c>
      <c r="D21" s="87">
        <v>6.875</v>
      </c>
      <c r="E21" s="40"/>
      <c r="F21" s="151">
        <v>1928</v>
      </c>
      <c r="G21" s="100">
        <v>13</v>
      </c>
      <c r="H21" s="83">
        <v>79.59999999999999</v>
      </c>
      <c r="I21" s="87">
        <v>6.12307692307692</v>
      </c>
      <c r="J21" s="40"/>
      <c r="K21" s="151">
        <v>1928</v>
      </c>
      <c r="L21" s="100">
        <v>3</v>
      </c>
      <c r="M21" s="83">
        <v>15.7</v>
      </c>
      <c r="N21" s="89">
        <v>5.23333333333333</v>
      </c>
      <c r="O21" s="152"/>
      <c r="P21" s="135"/>
      <c r="Q21" s="97"/>
      <c r="R21" s="153"/>
      <c r="S21" s="135"/>
      <c r="T21" s="97"/>
      <c r="U21" s="153"/>
      <c r="V21" s="135"/>
      <c r="W21" s="97"/>
    </row>
    <row r="22" ht="21.95" customHeight="1">
      <c r="A22" s="150">
        <v>1929</v>
      </c>
      <c r="B22" s="100">
        <v>64</v>
      </c>
      <c r="C22" s="83">
        <v>399.5</v>
      </c>
      <c r="D22" s="87">
        <v>6.2421875</v>
      </c>
      <c r="E22" s="40"/>
      <c r="F22" s="151">
        <v>1929</v>
      </c>
      <c r="G22" s="100">
        <v>44</v>
      </c>
      <c r="H22" s="83">
        <v>247.4</v>
      </c>
      <c r="I22" s="87">
        <v>5.62272727272727</v>
      </c>
      <c r="J22" s="40"/>
      <c r="K22" s="151">
        <v>1929</v>
      </c>
      <c r="L22" s="100">
        <v>18</v>
      </c>
      <c r="M22" s="83">
        <v>82.5</v>
      </c>
      <c r="N22" s="89">
        <v>4.58333333333333</v>
      </c>
      <c r="O22" s="152"/>
      <c r="P22" s="135"/>
      <c r="Q22" s="97"/>
      <c r="R22" s="153"/>
      <c r="S22" s="135"/>
      <c r="T22" s="97"/>
      <c r="U22" s="153"/>
      <c r="V22" s="135"/>
      <c r="W22" s="97"/>
    </row>
    <row r="23" ht="21.95" customHeight="1">
      <c r="A23" s="150">
        <v>1930</v>
      </c>
      <c r="B23" s="100">
        <v>34</v>
      </c>
      <c r="C23" s="83">
        <v>239.4</v>
      </c>
      <c r="D23" s="87">
        <v>7.04117647058824</v>
      </c>
      <c r="E23" s="40"/>
      <c r="F23" s="151">
        <v>1930</v>
      </c>
      <c r="G23" s="100">
        <v>14</v>
      </c>
      <c r="H23" s="83">
        <v>88.09999999999999</v>
      </c>
      <c r="I23" s="87">
        <v>6.29285714285714</v>
      </c>
      <c r="J23" s="40"/>
      <c r="K23" s="151">
        <v>1930</v>
      </c>
      <c r="L23" s="100">
        <v>1</v>
      </c>
      <c r="M23" s="83">
        <v>5.1</v>
      </c>
      <c r="N23" s="89">
        <v>5.1</v>
      </c>
      <c r="O23" s="152"/>
      <c r="P23" s="135"/>
      <c r="Q23" s="97"/>
      <c r="R23" s="153"/>
      <c r="S23" s="135"/>
      <c r="T23" s="97"/>
      <c r="U23" s="153"/>
      <c r="V23" s="135"/>
      <c r="W23" s="97"/>
    </row>
    <row r="24" ht="21.95" customHeight="1">
      <c r="A24" s="150">
        <v>1931</v>
      </c>
      <c r="B24" s="100">
        <v>59</v>
      </c>
      <c r="C24" s="83">
        <v>382.5</v>
      </c>
      <c r="D24" s="87">
        <v>6.48305084745763</v>
      </c>
      <c r="E24" s="40"/>
      <c r="F24" s="151">
        <v>1931</v>
      </c>
      <c r="G24" s="100">
        <v>34</v>
      </c>
      <c r="H24" s="83">
        <v>192.9</v>
      </c>
      <c r="I24" s="87">
        <v>5.67352941176471</v>
      </c>
      <c r="J24" s="40"/>
      <c r="K24" s="151">
        <v>1931</v>
      </c>
      <c r="L24" s="100">
        <v>15</v>
      </c>
      <c r="M24" s="83">
        <v>72.40000000000001</v>
      </c>
      <c r="N24" s="89">
        <v>4.82666666666667</v>
      </c>
      <c r="O24" s="152"/>
      <c r="P24" s="135"/>
      <c r="Q24" s="97"/>
      <c r="R24" s="153"/>
      <c r="S24" s="135"/>
      <c r="T24" s="97"/>
      <c r="U24" s="153"/>
      <c r="V24" s="135"/>
      <c r="W24" s="97"/>
    </row>
    <row r="25" ht="21.95" customHeight="1">
      <c r="A25" s="150">
        <v>1932</v>
      </c>
      <c r="B25" s="100">
        <v>57</v>
      </c>
      <c r="C25" s="83">
        <v>347</v>
      </c>
      <c r="D25" s="87">
        <v>6.08771929824561</v>
      </c>
      <c r="E25" s="40"/>
      <c r="F25" s="151">
        <v>1932</v>
      </c>
      <c r="G25" s="100">
        <v>42</v>
      </c>
      <c r="H25" s="83">
        <v>233.6</v>
      </c>
      <c r="I25" s="87">
        <v>5.56190476190476</v>
      </c>
      <c r="J25" s="40"/>
      <c r="K25" s="151">
        <v>1932</v>
      </c>
      <c r="L25" s="100">
        <v>17</v>
      </c>
      <c r="M25" s="83">
        <v>75.2</v>
      </c>
      <c r="N25" s="89">
        <v>4.42352941176471</v>
      </c>
      <c r="O25" s="152"/>
      <c r="P25" s="135"/>
      <c r="Q25" s="97"/>
      <c r="R25" s="153"/>
      <c r="S25" s="135"/>
      <c r="T25" s="97"/>
      <c r="U25" s="153"/>
      <c r="V25" s="135"/>
      <c r="W25" s="97"/>
    </row>
    <row r="26" ht="21.95" customHeight="1">
      <c r="A26" s="150">
        <v>1933</v>
      </c>
      <c r="B26" s="100">
        <v>52</v>
      </c>
      <c r="C26" s="83">
        <v>327.4</v>
      </c>
      <c r="D26" s="87">
        <v>6.29615384615385</v>
      </c>
      <c r="E26" s="40"/>
      <c r="F26" s="151">
        <v>1933</v>
      </c>
      <c r="G26" s="100">
        <v>32</v>
      </c>
      <c r="H26" s="83">
        <v>177.1</v>
      </c>
      <c r="I26" s="87">
        <v>5.534375</v>
      </c>
      <c r="J26" s="40"/>
      <c r="K26" s="151">
        <v>1933</v>
      </c>
      <c r="L26" s="100">
        <v>13</v>
      </c>
      <c r="M26" s="83">
        <v>59.7</v>
      </c>
      <c r="N26" s="89">
        <v>4.59230769230769</v>
      </c>
      <c r="O26" s="152"/>
      <c r="P26" s="135"/>
      <c r="Q26" s="97"/>
      <c r="R26" s="153"/>
      <c r="S26" s="135"/>
      <c r="T26" s="97"/>
      <c r="U26" s="153"/>
      <c r="V26" s="135"/>
      <c r="W26" s="97"/>
    </row>
    <row r="27" ht="21.95" customHeight="1">
      <c r="A27" s="150">
        <v>1934</v>
      </c>
      <c r="B27" s="100">
        <v>44</v>
      </c>
      <c r="C27" s="83">
        <v>307.4</v>
      </c>
      <c r="D27" s="87">
        <v>6.98636363636364</v>
      </c>
      <c r="E27" s="40"/>
      <c r="F27" s="151">
        <v>1934</v>
      </c>
      <c r="G27" s="100">
        <v>15</v>
      </c>
      <c r="H27" s="83">
        <v>88.7</v>
      </c>
      <c r="I27" s="87">
        <v>5.91333333333333</v>
      </c>
      <c r="J27" s="40"/>
      <c r="K27" s="151">
        <v>1934</v>
      </c>
      <c r="L27" s="100">
        <v>5</v>
      </c>
      <c r="M27" s="83">
        <v>24.5</v>
      </c>
      <c r="N27" s="89">
        <v>4.9</v>
      </c>
      <c r="O27" s="152"/>
      <c r="P27" s="135"/>
      <c r="Q27" s="97"/>
      <c r="R27" s="153"/>
      <c r="S27" s="135"/>
      <c r="T27" s="97"/>
      <c r="U27" s="153"/>
      <c r="V27" s="135"/>
      <c r="W27" s="97"/>
    </row>
    <row r="28" ht="21.95" customHeight="1">
      <c r="A28" s="150">
        <v>1935</v>
      </c>
      <c r="B28" s="100">
        <v>61</v>
      </c>
      <c r="C28" s="83">
        <v>393.3</v>
      </c>
      <c r="D28" s="87">
        <v>6.44754098360656</v>
      </c>
      <c r="E28" s="40"/>
      <c r="F28" s="151">
        <v>1935</v>
      </c>
      <c r="G28" s="100">
        <v>38</v>
      </c>
      <c r="H28" s="83">
        <v>221.1</v>
      </c>
      <c r="I28" s="87">
        <v>5.81842105263158</v>
      </c>
      <c r="J28" s="40"/>
      <c r="K28" s="151">
        <v>1935</v>
      </c>
      <c r="L28" s="100">
        <v>11</v>
      </c>
      <c r="M28" s="83">
        <v>50.7</v>
      </c>
      <c r="N28" s="89">
        <v>4.60909090909091</v>
      </c>
      <c r="O28" s="152"/>
      <c r="P28" s="135"/>
      <c r="Q28" s="97"/>
      <c r="R28" s="153"/>
      <c r="S28" s="135"/>
      <c r="T28" s="97"/>
      <c r="U28" s="153"/>
      <c r="V28" s="135"/>
      <c r="W28" s="97"/>
    </row>
    <row r="29" ht="21.95" customHeight="1">
      <c r="A29" s="150">
        <v>1936</v>
      </c>
      <c r="B29" s="100">
        <v>58</v>
      </c>
      <c r="C29" s="83">
        <v>390</v>
      </c>
      <c r="D29" s="87">
        <v>6.72413793103448</v>
      </c>
      <c r="E29" s="40"/>
      <c r="F29" s="151">
        <v>1936</v>
      </c>
      <c r="G29" s="100">
        <v>33</v>
      </c>
      <c r="H29" s="83">
        <v>200.7</v>
      </c>
      <c r="I29" s="87">
        <v>6.08181818181818</v>
      </c>
      <c r="J29" s="40"/>
      <c r="K29" s="151">
        <v>1936</v>
      </c>
      <c r="L29" s="100">
        <v>9</v>
      </c>
      <c r="M29" s="83">
        <v>46.6</v>
      </c>
      <c r="N29" s="89">
        <v>5.17777777777778</v>
      </c>
      <c r="O29" s="152"/>
      <c r="P29" s="135"/>
      <c r="Q29" s="97"/>
      <c r="R29" s="153"/>
      <c r="S29" s="135"/>
      <c r="T29" s="97"/>
      <c r="U29" s="153"/>
      <c r="V29" s="135"/>
      <c r="W29" s="97"/>
    </row>
    <row r="30" ht="21.95" customHeight="1">
      <c r="A30" s="150">
        <v>1937</v>
      </c>
      <c r="B30" s="100">
        <v>51</v>
      </c>
      <c r="C30" s="83">
        <v>351.7</v>
      </c>
      <c r="D30" s="87">
        <v>6.89607843137255</v>
      </c>
      <c r="E30" s="40"/>
      <c r="F30" s="151">
        <v>1937</v>
      </c>
      <c r="G30" s="100">
        <v>27</v>
      </c>
      <c r="H30" s="83">
        <v>170.6</v>
      </c>
      <c r="I30" s="87">
        <v>6.31851851851852</v>
      </c>
      <c r="J30" s="40"/>
      <c r="K30" s="151">
        <v>1937</v>
      </c>
      <c r="L30" s="100">
        <v>3</v>
      </c>
      <c r="M30" s="83">
        <v>15.2</v>
      </c>
      <c r="N30" s="89">
        <v>5.06666666666667</v>
      </c>
      <c r="O30" s="152"/>
      <c r="P30" s="135"/>
      <c r="Q30" s="97"/>
      <c r="R30" s="153"/>
      <c r="S30" s="135"/>
      <c r="T30" s="97"/>
      <c r="U30" s="153"/>
      <c r="V30" s="135"/>
      <c r="W30" s="97"/>
    </row>
    <row r="31" ht="21.95" customHeight="1">
      <c r="A31" s="150">
        <v>1938</v>
      </c>
      <c r="B31" s="100">
        <v>59</v>
      </c>
      <c r="C31" s="83">
        <v>375</v>
      </c>
      <c r="D31" s="87">
        <v>6.35593220338983</v>
      </c>
      <c r="E31" s="40"/>
      <c r="F31" s="151">
        <v>1938</v>
      </c>
      <c r="G31" s="100">
        <v>40</v>
      </c>
      <c r="H31" s="83">
        <v>231</v>
      </c>
      <c r="I31" s="87">
        <v>5.775</v>
      </c>
      <c r="J31" s="40"/>
      <c r="K31" s="151">
        <v>1938</v>
      </c>
      <c r="L31" s="100">
        <v>8</v>
      </c>
      <c r="M31" s="83">
        <v>32.9</v>
      </c>
      <c r="N31" s="89">
        <v>4.1125</v>
      </c>
      <c r="O31" s="152"/>
      <c r="P31" s="135"/>
      <c r="Q31" s="97"/>
      <c r="R31" s="153"/>
      <c r="S31" s="135"/>
      <c r="T31" s="97"/>
      <c r="U31" s="153"/>
      <c r="V31" s="135"/>
      <c r="W31" s="97"/>
    </row>
    <row r="32" ht="21.95" customHeight="1">
      <c r="A32" s="150">
        <v>1939</v>
      </c>
      <c r="B32" s="100">
        <v>48</v>
      </c>
      <c r="C32" s="83">
        <v>302.5</v>
      </c>
      <c r="D32" s="87">
        <v>6.30208333333333</v>
      </c>
      <c r="E32" s="40"/>
      <c r="F32" s="151">
        <v>1939</v>
      </c>
      <c r="G32" s="100">
        <v>32</v>
      </c>
      <c r="H32" s="83">
        <v>183.3</v>
      </c>
      <c r="I32" s="87">
        <v>5.728125</v>
      </c>
      <c r="J32" s="40"/>
      <c r="K32" s="151">
        <v>1939</v>
      </c>
      <c r="L32" s="100">
        <v>12</v>
      </c>
      <c r="M32" s="83">
        <v>58.5</v>
      </c>
      <c r="N32" s="89">
        <v>4.875</v>
      </c>
      <c r="O32" s="152"/>
      <c r="P32" s="135"/>
      <c r="Q32" s="97"/>
      <c r="R32" s="153"/>
      <c r="S32" s="135"/>
      <c r="T32" s="97"/>
      <c r="U32" s="153"/>
      <c r="V32" s="135"/>
      <c r="W32" s="97"/>
    </row>
    <row r="33" ht="21.95" customHeight="1">
      <c r="A33" s="150">
        <v>1940</v>
      </c>
      <c r="B33" s="100">
        <v>50</v>
      </c>
      <c r="C33" s="83">
        <v>345.8</v>
      </c>
      <c r="D33" s="87">
        <v>6.916</v>
      </c>
      <c r="E33" s="40"/>
      <c r="F33" s="151">
        <v>1940</v>
      </c>
      <c r="G33" s="100">
        <v>27</v>
      </c>
      <c r="H33" s="83">
        <v>169.1</v>
      </c>
      <c r="I33" s="87">
        <v>6.26296296296296</v>
      </c>
      <c r="J33" s="40"/>
      <c r="K33" s="151">
        <v>1940</v>
      </c>
      <c r="L33" s="100">
        <v>1</v>
      </c>
      <c r="M33" s="83">
        <v>4.7</v>
      </c>
      <c r="N33" s="89">
        <v>4.7</v>
      </c>
      <c r="O33" s="152"/>
      <c r="P33" s="135"/>
      <c r="Q33" s="97"/>
      <c r="R33" s="153"/>
      <c r="S33" s="135"/>
      <c r="T33" s="97"/>
      <c r="U33" s="153"/>
      <c r="V33" s="135"/>
      <c r="W33" s="97"/>
    </row>
    <row r="34" ht="21.95" customHeight="1">
      <c r="A34" s="150">
        <v>1941</v>
      </c>
      <c r="B34" s="100">
        <v>48</v>
      </c>
      <c r="C34" s="83">
        <v>321</v>
      </c>
      <c r="D34" s="87">
        <v>6.6875</v>
      </c>
      <c r="E34" s="40"/>
      <c r="F34" s="151">
        <v>1941</v>
      </c>
      <c r="G34" s="100">
        <v>25</v>
      </c>
      <c r="H34" s="83">
        <v>147.9</v>
      </c>
      <c r="I34" s="87">
        <v>5.916</v>
      </c>
      <c r="J34" s="40"/>
      <c r="K34" s="151">
        <v>1941</v>
      </c>
      <c r="L34" s="100">
        <v>7</v>
      </c>
      <c r="M34" s="83">
        <v>33.5</v>
      </c>
      <c r="N34" s="89">
        <v>4.78571428571429</v>
      </c>
      <c r="O34" s="152"/>
      <c r="P34" s="135"/>
      <c r="Q34" s="97"/>
      <c r="R34" s="153"/>
      <c r="S34" s="135"/>
      <c r="T34" s="97"/>
      <c r="U34" s="153"/>
      <c r="V34" s="135"/>
      <c r="W34" s="97"/>
    </row>
    <row r="35" ht="21.95" customHeight="1">
      <c r="A35" s="150">
        <v>1942</v>
      </c>
      <c r="B35" s="100">
        <v>31</v>
      </c>
      <c r="C35" s="83">
        <v>209.6</v>
      </c>
      <c r="D35" s="87">
        <v>6.76129032258065</v>
      </c>
      <c r="E35" s="40"/>
      <c r="F35" s="151">
        <v>1942</v>
      </c>
      <c r="G35" s="100">
        <v>14</v>
      </c>
      <c r="H35" s="83">
        <v>81</v>
      </c>
      <c r="I35" s="87">
        <v>5.78571428571429</v>
      </c>
      <c r="J35" s="40"/>
      <c r="K35" s="151">
        <v>1942</v>
      </c>
      <c r="L35" s="100">
        <v>2</v>
      </c>
      <c r="M35" s="83">
        <v>8.300000000000001</v>
      </c>
      <c r="N35" s="89">
        <v>4.15</v>
      </c>
      <c r="O35" s="152"/>
      <c r="P35" s="135"/>
      <c r="Q35" s="97"/>
      <c r="R35" s="153"/>
      <c r="S35" s="135"/>
      <c r="T35" s="97"/>
      <c r="U35" s="153"/>
      <c r="V35" s="135"/>
      <c r="W35" s="97"/>
    </row>
    <row r="36" ht="21.95" customHeight="1">
      <c r="A36" s="150">
        <v>1943</v>
      </c>
      <c r="B36" s="100">
        <v>62</v>
      </c>
      <c r="C36" s="83">
        <v>398.4</v>
      </c>
      <c r="D36" s="87">
        <v>6.4258064516129</v>
      </c>
      <c r="E36" s="40"/>
      <c r="F36" s="151">
        <v>1943</v>
      </c>
      <c r="G36" s="100">
        <v>39</v>
      </c>
      <c r="H36" s="83">
        <v>223.3</v>
      </c>
      <c r="I36" s="87">
        <v>5.72564102564103</v>
      </c>
      <c r="J36" s="40"/>
      <c r="K36" s="151">
        <v>1943</v>
      </c>
      <c r="L36" s="100">
        <v>13</v>
      </c>
      <c r="M36" s="83">
        <v>57.6</v>
      </c>
      <c r="N36" s="89">
        <v>4.43076923076923</v>
      </c>
      <c r="O36" s="152"/>
      <c r="P36" s="135"/>
      <c r="Q36" s="97"/>
      <c r="R36" s="153"/>
      <c r="S36" s="135"/>
      <c r="T36" s="97"/>
      <c r="U36" s="153"/>
      <c r="V36" s="135"/>
      <c r="W36" s="97"/>
    </row>
    <row r="37" ht="21.95" customHeight="1">
      <c r="A37" s="150">
        <v>1944</v>
      </c>
      <c r="B37" s="100">
        <v>50</v>
      </c>
      <c r="C37" s="83">
        <v>318.1</v>
      </c>
      <c r="D37" s="87">
        <v>6.362</v>
      </c>
      <c r="E37" s="40"/>
      <c r="F37" s="151">
        <v>1944</v>
      </c>
      <c r="G37" s="100">
        <v>35</v>
      </c>
      <c r="H37" s="83">
        <v>204.5</v>
      </c>
      <c r="I37" s="87">
        <v>5.84285714285714</v>
      </c>
      <c r="J37" s="40"/>
      <c r="K37" s="151">
        <v>1944</v>
      </c>
      <c r="L37" s="100">
        <v>10</v>
      </c>
      <c r="M37" s="83">
        <v>47.2</v>
      </c>
      <c r="N37" s="89">
        <v>4.72</v>
      </c>
      <c r="O37" s="152"/>
      <c r="P37" s="135"/>
      <c r="Q37" s="97"/>
      <c r="R37" s="153"/>
      <c r="S37" s="135"/>
      <c r="T37" s="97"/>
      <c r="U37" s="153"/>
      <c r="V37" s="135"/>
      <c r="W37" s="97"/>
    </row>
    <row r="38" ht="21.95" customHeight="1">
      <c r="A38" s="150">
        <v>1945</v>
      </c>
      <c r="B38" s="100">
        <v>42</v>
      </c>
      <c r="C38" s="83">
        <v>288.5</v>
      </c>
      <c r="D38" s="87">
        <v>6.86904761904762</v>
      </c>
      <c r="E38" s="40"/>
      <c r="F38" s="151">
        <v>1945</v>
      </c>
      <c r="G38" s="100">
        <v>20</v>
      </c>
      <c r="H38" s="83">
        <v>120.9</v>
      </c>
      <c r="I38" s="87">
        <v>6.045</v>
      </c>
      <c r="J38" s="40"/>
      <c r="K38" s="151">
        <v>1945</v>
      </c>
      <c r="L38" s="100">
        <v>4</v>
      </c>
      <c r="M38" s="83">
        <v>18.6</v>
      </c>
      <c r="N38" s="89">
        <v>4.65</v>
      </c>
      <c r="O38" s="152"/>
      <c r="P38" s="135"/>
      <c r="Q38" s="97"/>
      <c r="R38" s="153"/>
      <c r="S38" s="135"/>
      <c r="T38" s="97"/>
      <c r="U38" s="153"/>
      <c r="V38" s="135"/>
      <c r="W38" s="97"/>
    </row>
    <row r="39" ht="21.95" customHeight="1">
      <c r="A39" s="150">
        <v>1946</v>
      </c>
      <c r="B39" s="100">
        <v>58</v>
      </c>
      <c r="C39" s="83">
        <v>401.8</v>
      </c>
      <c r="D39" s="87">
        <v>6.92758620689655</v>
      </c>
      <c r="E39" s="40"/>
      <c r="F39" s="151">
        <v>1946</v>
      </c>
      <c r="G39" s="100">
        <v>30</v>
      </c>
      <c r="H39" s="83">
        <v>187.8</v>
      </c>
      <c r="I39" s="87">
        <v>6.26</v>
      </c>
      <c r="J39" s="40"/>
      <c r="K39" s="151">
        <v>1946</v>
      </c>
      <c r="L39" s="100">
        <v>3</v>
      </c>
      <c r="M39" s="83">
        <v>15.7</v>
      </c>
      <c r="N39" s="89">
        <v>5.23333333333333</v>
      </c>
      <c r="O39" s="152"/>
      <c r="P39" s="135"/>
      <c r="Q39" s="97"/>
      <c r="R39" s="153"/>
      <c r="S39" s="135"/>
      <c r="T39" s="97"/>
      <c r="U39" s="153"/>
      <c r="V39" s="135"/>
      <c r="W39" s="97"/>
    </row>
    <row r="40" ht="21.95" customHeight="1">
      <c r="A40" s="150">
        <v>1947</v>
      </c>
      <c r="B40" s="100">
        <v>41</v>
      </c>
      <c r="C40" s="83">
        <v>256.1</v>
      </c>
      <c r="D40" s="87">
        <v>6.24634146341463</v>
      </c>
      <c r="E40" s="40"/>
      <c r="F40" s="151">
        <v>1947</v>
      </c>
      <c r="G40" s="100">
        <v>29</v>
      </c>
      <c r="H40" s="83">
        <v>165.6</v>
      </c>
      <c r="I40" s="87">
        <v>5.71034482758621</v>
      </c>
      <c r="J40" s="40"/>
      <c r="K40" s="151">
        <v>1947</v>
      </c>
      <c r="L40" s="100">
        <v>13</v>
      </c>
      <c r="M40" s="83">
        <v>62.7</v>
      </c>
      <c r="N40" s="89">
        <v>4.82307692307692</v>
      </c>
      <c r="O40" s="152"/>
      <c r="P40" s="135"/>
      <c r="Q40" s="97"/>
      <c r="R40" s="153"/>
      <c r="S40" s="135"/>
      <c r="T40" s="97"/>
      <c r="U40" s="153"/>
      <c r="V40" s="135"/>
      <c r="W40" s="97"/>
    </row>
    <row r="41" ht="21.95" customHeight="1">
      <c r="A41" s="150">
        <v>1948</v>
      </c>
      <c r="B41" s="100">
        <v>58</v>
      </c>
      <c r="C41" s="83">
        <v>376.7</v>
      </c>
      <c r="D41" s="87">
        <v>6.4948275862069</v>
      </c>
      <c r="E41" s="40"/>
      <c r="F41" s="151">
        <v>1948</v>
      </c>
      <c r="G41" s="100">
        <v>33</v>
      </c>
      <c r="H41" s="83">
        <v>189.5</v>
      </c>
      <c r="I41" s="87">
        <v>5.74242424242424</v>
      </c>
      <c r="J41" s="40"/>
      <c r="K41" s="151">
        <v>1948</v>
      </c>
      <c r="L41" s="100">
        <v>12</v>
      </c>
      <c r="M41" s="83">
        <v>57.2</v>
      </c>
      <c r="N41" s="89">
        <v>4.76666666666667</v>
      </c>
      <c r="O41" s="152"/>
      <c r="P41" s="135"/>
      <c r="Q41" s="97"/>
      <c r="R41" s="153"/>
      <c r="S41" s="135"/>
      <c r="T41" s="97"/>
      <c r="U41" s="153"/>
      <c r="V41" s="135"/>
      <c r="W41" s="97"/>
    </row>
    <row r="42" ht="21.95" customHeight="1">
      <c r="A42" s="150">
        <v>1949</v>
      </c>
      <c r="B42" s="100">
        <v>50</v>
      </c>
      <c r="C42" s="83">
        <v>330</v>
      </c>
      <c r="D42" s="87">
        <v>6.6</v>
      </c>
      <c r="E42" s="40"/>
      <c r="F42" s="151">
        <v>1949</v>
      </c>
      <c r="G42" s="100">
        <v>31</v>
      </c>
      <c r="H42" s="83">
        <v>185.9</v>
      </c>
      <c r="I42" s="87">
        <v>5.99677419354839</v>
      </c>
      <c r="J42" s="40"/>
      <c r="K42" s="151">
        <v>1949</v>
      </c>
      <c r="L42" s="100">
        <v>7</v>
      </c>
      <c r="M42" s="83">
        <v>32.2</v>
      </c>
      <c r="N42" s="89">
        <v>4.6</v>
      </c>
      <c r="O42" s="152"/>
      <c r="P42" s="135"/>
      <c r="Q42" s="97"/>
      <c r="R42" s="153"/>
      <c r="S42" s="135"/>
      <c r="T42" s="97"/>
      <c r="U42" s="153"/>
      <c r="V42" s="135"/>
      <c r="W42" s="97"/>
    </row>
    <row r="43" ht="21.95" customHeight="1">
      <c r="A43" s="150">
        <v>1950</v>
      </c>
      <c r="B43" s="100">
        <v>22</v>
      </c>
      <c r="C43" s="83">
        <v>156.2</v>
      </c>
      <c r="D43" s="87">
        <v>7.1</v>
      </c>
      <c r="E43" s="40"/>
      <c r="F43" s="151">
        <v>1950</v>
      </c>
      <c r="G43" s="100">
        <v>8</v>
      </c>
      <c r="H43" s="83">
        <v>49.7</v>
      </c>
      <c r="I43" s="87">
        <v>6.2125</v>
      </c>
      <c r="J43" s="40"/>
      <c r="K43" s="151">
        <v>1950</v>
      </c>
      <c r="L43" s="100">
        <v>2</v>
      </c>
      <c r="M43" s="83">
        <v>10.3</v>
      </c>
      <c r="N43" s="89">
        <v>5.15</v>
      </c>
      <c r="O43" s="152"/>
      <c r="P43" s="135"/>
      <c r="Q43" s="97"/>
      <c r="R43" s="153"/>
      <c r="S43" s="135"/>
      <c r="T43" s="97"/>
      <c r="U43" s="153"/>
      <c r="V43" s="135"/>
      <c r="W43" s="97"/>
    </row>
    <row r="44" ht="21.95" customHeight="1">
      <c r="A44" s="150">
        <v>1951</v>
      </c>
      <c r="B44" s="100">
        <v>40</v>
      </c>
      <c r="C44" s="83">
        <v>274.8</v>
      </c>
      <c r="D44" s="87">
        <v>6.87</v>
      </c>
      <c r="E44" s="40"/>
      <c r="F44" s="151">
        <v>1951</v>
      </c>
      <c r="G44" s="100">
        <v>23</v>
      </c>
      <c r="H44" s="83">
        <v>144.5</v>
      </c>
      <c r="I44" s="87">
        <v>6.28260869565217</v>
      </c>
      <c r="J44" s="40"/>
      <c r="K44" s="151">
        <v>1951</v>
      </c>
      <c r="L44" s="100">
        <v>3</v>
      </c>
      <c r="M44" s="83">
        <v>15.9</v>
      </c>
      <c r="N44" s="89">
        <v>5.3</v>
      </c>
      <c r="O44" s="152"/>
      <c r="P44" s="135"/>
      <c r="Q44" s="97"/>
      <c r="R44" s="153"/>
      <c r="S44" s="135"/>
      <c r="T44" s="97"/>
      <c r="U44" s="153"/>
      <c r="V44" s="135"/>
      <c r="W44" s="97"/>
    </row>
    <row r="45" ht="21.95" customHeight="1">
      <c r="A45" s="150">
        <v>1952</v>
      </c>
      <c r="B45" s="100">
        <v>42</v>
      </c>
      <c r="C45" s="83">
        <v>286.5</v>
      </c>
      <c r="D45" s="87">
        <v>6.82142857142857</v>
      </c>
      <c r="E45" s="40"/>
      <c r="F45" s="151">
        <v>1952</v>
      </c>
      <c r="G45" s="100">
        <v>20</v>
      </c>
      <c r="H45" s="83">
        <v>119.3</v>
      </c>
      <c r="I45" s="87">
        <v>5.965</v>
      </c>
      <c r="J45" s="40"/>
      <c r="K45" s="151">
        <v>1952</v>
      </c>
      <c r="L45" s="100">
        <v>7</v>
      </c>
      <c r="M45" s="83">
        <v>35.5</v>
      </c>
      <c r="N45" s="89">
        <v>5.07142857142857</v>
      </c>
      <c r="O45" s="152"/>
      <c r="P45" s="135"/>
      <c r="Q45" s="97"/>
      <c r="R45" s="153"/>
      <c r="S45" s="135"/>
      <c r="T45" s="97"/>
      <c r="U45" s="153"/>
      <c r="V45" s="135"/>
      <c r="W45" s="97"/>
    </row>
    <row r="46" ht="21.95" customHeight="1">
      <c r="A46" s="150">
        <v>1953</v>
      </c>
      <c r="B46" s="100">
        <v>43</v>
      </c>
      <c r="C46" s="83">
        <v>288.4</v>
      </c>
      <c r="D46" s="87">
        <v>6.70697674418605</v>
      </c>
      <c r="E46" s="40"/>
      <c r="F46" s="151">
        <v>1953</v>
      </c>
      <c r="G46" s="100">
        <v>22</v>
      </c>
      <c r="H46" s="83">
        <v>131.9</v>
      </c>
      <c r="I46" s="87">
        <v>5.99545454545455</v>
      </c>
      <c r="J46" s="40"/>
      <c r="K46" s="151">
        <v>1953</v>
      </c>
      <c r="L46" s="100">
        <v>6</v>
      </c>
      <c r="M46" s="83">
        <v>29</v>
      </c>
      <c r="N46" s="89">
        <v>4.83333333333333</v>
      </c>
      <c r="O46" s="152"/>
      <c r="P46" s="135"/>
      <c r="Q46" s="97"/>
      <c r="R46" s="153"/>
      <c r="S46" s="135"/>
      <c r="T46" s="97"/>
      <c r="U46" s="153"/>
      <c r="V46" s="135"/>
      <c r="W46" s="97"/>
    </row>
    <row r="47" ht="21.95" customHeight="1">
      <c r="A47" s="150">
        <v>1954</v>
      </c>
      <c r="B47" s="100">
        <v>46</v>
      </c>
      <c r="C47" s="83">
        <v>313.1</v>
      </c>
      <c r="D47" s="87">
        <v>6.80652173913043</v>
      </c>
      <c r="E47" s="40"/>
      <c r="F47" s="151">
        <v>1954</v>
      </c>
      <c r="G47" s="100">
        <v>25</v>
      </c>
      <c r="H47" s="83">
        <v>154.1</v>
      </c>
      <c r="I47" s="87">
        <v>6.164</v>
      </c>
      <c r="J47" s="40"/>
      <c r="K47" s="151">
        <v>1954</v>
      </c>
      <c r="L47" s="100">
        <v>4</v>
      </c>
      <c r="M47" s="83">
        <v>20.4</v>
      </c>
      <c r="N47" s="89">
        <v>5.1</v>
      </c>
      <c r="O47" s="152"/>
      <c r="P47" s="135"/>
      <c r="Q47" s="97"/>
      <c r="R47" s="153"/>
      <c r="S47" s="135"/>
      <c r="T47" s="97"/>
      <c r="U47" s="153"/>
      <c r="V47" s="135"/>
      <c r="W47" s="97"/>
    </row>
    <row r="48" ht="21.95" customHeight="1">
      <c r="A48" s="150">
        <v>1955</v>
      </c>
      <c r="B48" s="100">
        <v>35</v>
      </c>
      <c r="C48" s="83">
        <v>237.1</v>
      </c>
      <c r="D48" s="87">
        <v>6.77428571428571</v>
      </c>
      <c r="E48" s="40"/>
      <c r="F48" s="151">
        <v>1955</v>
      </c>
      <c r="G48" s="100">
        <v>19</v>
      </c>
      <c r="H48" s="83">
        <v>115.2</v>
      </c>
      <c r="I48" s="87">
        <v>6.06315789473684</v>
      </c>
      <c r="J48" s="40"/>
      <c r="K48" s="151">
        <v>1955</v>
      </c>
      <c r="L48" s="100">
        <v>4</v>
      </c>
      <c r="M48" s="83">
        <v>19.9</v>
      </c>
      <c r="N48" s="89">
        <v>4.975</v>
      </c>
      <c r="O48" s="152"/>
      <c r="P48" s="135"/>
      <c r="Q48" s="97"/>
      <c r="R48" s="153"/>
      <c r="S48" s="135"/>
      <c r="T48" s="97"/>
      <c r="U48" s="153"/>
      <c r="V48" s="135"/>
      <c r="W48" s="97"/>
    </row>
    <row r="49" ht="21.95" customHeight="1">
      <c r="A49" s="150">
        <v>1956</v>
      </c>
      <c r="B49" s="100">
        <v>52</v>
      </c>
      <c r="C49" s="83">
        <v>356.6</v>
      </c>
      <c r="D49" s="87">
        <v>6.85769230769231</v>
      </c>
      <c r="E49" s="40"/>
      <c r="F49" s="151">
        <v>1956</v>
      </c>
      <c r="G49" s="100">
        <v>26</v>
      </c>
      <c r="H49" s="83">
        <v>159</v>
      </c>
      <c r="I49" s="87">
        <v>6.11538461538462</v>
      </c>
      <c r="J49" s="40"/>
      <c r="K49" s="151">
        <v>1956</v>
      </c>
      <c r="L49" s="100">
        <v>6</v>
      </c>
      <c r="M49" s="83">
        <v>30.3</v>
      </c>
      <c r="N49" s="89">
        <v>5.05</v>
      </c>
      <c r="O49" s="152"/>
      <c r="P49" s="135"/>
      <c r="Q49" s="97"/>
      <c r="R49" s="153"/>
      <c r="S49" s="135"/>
      <c r="T49" s="97"/>
      <c r="U49" s="153"/>
      <c r="V49" s="135"/>
      <c r="W49" s="97"/>
    </row>
    <row r="50" ht="21.95" customHeight="1">
      <c r="A50" s="150">
        <v>1957</v>
      </c>
      <c r="B50" s="100">
        <v>45</v>
      </c>
      <c r="C50" s="83">
        <v>307.1</v>
      </c>
      <c r="D50" s="87">
        <v>6.82444444444444</v>
      </c>
      <c r="E50" s="40"/>
      <c r="F50" s="151">
        <v>1957</v>
      </c>
      <c r="G50" s="100">
        <v>22</v>
      </c>
      <c r="H50" s="83">
        <v>134.8</v>
      </c>
      <c r="I50" s="87">
        <v>6.12727272727273</v>
      </c>
      <c r="J50" s="40"/>
      <c r="K50" s="151">
        <v>1957</v>
      </c>
      <c r="L50" s="100">
        <v>5</v>
      </c>
      <c r="M50" s="83">
        <v>25</v>
      </c>
      <c r="N50" s="89">
        <v>5</v>
      </c>
      <c r="O50" s="152"/>
      <c r="P50" s="135"/>
      <c r="Q50" s="97"/>
      <c r="R50" s="153"/>
      <c r="S50" s="135"/>
      <c r="T50" s="97"/>
      <c r="U50" s="153"/>
      <c r="V50" s="135"/>
      <c r="W50" s="97"/>
    </row>
    <row r="51" ht="21.95" customHeight="1">
      <c r="A51" s="150">
        <v>1958</v>
      </c>
      <c r="B51" s="100">
        <v>31</v>
      </c>
      <c r="C51" s="83">
        <v>202.7</v>
      </c>
      <c r="D51" s="87">
        <v>6.53870967741935</v>
      </c>
      <c r="E51" s="40"/>
      <c r="F51" s="151">
        <v>1958</v>
      </c>
      <c r="G51" s="100">
        <v>18</v>
      </c>
      <c r="H51" s="83">
        <v>105.1</v>
      </c>
      <c r="I51" s="87">
        <v>5.83888888888889</v>
      </c>
      <c r="J51" s="40"/>
      <c r="K51" s="151">
        <v>1958</v>
      </c>
      <c r="L51" s="100">
        <v>7</v>
      </c>
      <c r="M51" s="83">
        <v>34.6</v>
      </c>
      <c r="N51" s="89">
        <v>4.94285714285714</v>
      </c>
      <c r="O51" s="152"/>
      <c r="P51" s="135"/>
      <c r="Q51" s="97"/>
      <c r="R51" s="153"/>
      <c r="S51" s="135"/>
      <c r="T51" s="97"/>
      <c r="U51" s="153"/>
      <c r="V51" s="135"/>
      <c r="W51" s="97"/>
    </row>
    <row r="52" ht="21.95" customHeight="1">
      <c r="A52" s="150">
        <v>1959</v>
      </c>
      <c r="B52" s="100">
        <v>30</v>
      </c>
      <c r="C52" s="83">
        <v>205.8</v>
      </c>
      <c r="D52" s="87">
        <v>6.86</v>
      </c>
      <c r="E52" s="40"/>
      <c r="F52" s="151">
        <v>1959</v>
      </c>
      <c r="G52" s="100">
        <v>15</v>
      </c>
      <c r="H52" s="83">
        <v>92.3</v>
      </c>
      <c r="I52" s="87">
        <v>6.15333333333333</v>
      </c>
      <c r="J52" s="40"/>
      <c r="K52" s="151">
        <v>1959</v>
      </c>
      <c r="L52" s="100">
        <v>4</v>
      </c>
      <c r="M52" s="83">
        <v>20.7</v>
      </c>
      <c r="N52" s="89">
        <v>5.175</v>
      </c>
      <c r="O52" s="152"/>
      <c r="P52" s="135"/>
      <c r="Q52" s="97"/>
      <c r="R52" s="153"/>
      <c r="S52" s="135"/>
      <c r="T52" s="97"/>
      <c r="U52" s="153"/>
      <c r="V52" s="135"/>
      <c r="W52" s="97"/>
    </row>
    <row r="53" ht="21.95" customHeight="1">
      <c r="A53" s="150">
        <v>1960</v>
      </c>
      <c r="B53" s="100">
        <v>45</v>
      </c>
      <c r="C53" s="83">
        <v>311.1</v>
      </c>
      <c r="D53" s="87">
        <v>6.91333333333333</v>
      </c>
      <c r="E53" s="40"/>
      <c r="F53" s="151">
        <v>1960</v>
      </c>
      <c r="G53" s="100">
        <v>20</v>
      </c>
      <c r="H53" s="83">
        <v>121.7</v>
      </c>
      <c r="I53" s="87">
        <v>6.085</v>
      </c>
      <c r="J53" s="40"/>
      <c r="K53" s="151">
        <v>1960</v>
      </c>
      <c r="L53" s="100">
        <v>2</v>
      </c>
      <c r="M53" s="83">
        <v>10</v>
      </c>
      <c r="N53" s="89">
        <v>5</v>
      </c>
      <c r="O53" s="152"/>
      <c r="P53" s="135"/>
      <c r="Q53" s="97"/>
      <c r="R53" s="153"/>
      <c r="S53" s="135"/>
      <c r="T53" s="97"/>
      <c r="U53" s="153"/>
      <c r="V53" s="135"/>
      <c r="W53" s="97"/>
    </row>
    <row r="54" ht="21.95" customHeight="1">
      <c r="A54" s="150">
        <v>1961</v>
      </c>
      <c r="B54" s="100">
        <v>39</v>
      </c>
      <c r="C54" s="83">
        <v>263.7</v>
      </c>
      <c r="D54" s="87">
        <v>6.76153846153846</v>
      </c>
      <c r="E54" s="40"/>
      <c r="F54" s="151">
        <v>1961</v>
      </c>
      <c r="G54" s="100">
        <v>19</v>
      </c>
      <c r="H54" s="83">
        <v>113.3</v>
      </c>
      <c r="I54" s="87">
        <v>5.96315789473684</v>
      </c>
      <c r="J54" s="40"/>
      <c r="K54" s="151">
        <v>1961</v>
      </c>
      <c r="L54" s="100">
        <v>4</v>
      </c>
      <c r="M54" s="83">
        <v>20.4</v>
      </c>
      <c r="N54" s="89">
        <v>5.1</v>
      </c>
      <c r="O54" s="152"/>
      <c r="P54" s="135"/>
      <c r="Q54" s="97"/>
      <c r="R54" s="153"/>
      <c r="S54" s="135"/>
      <c r="T54" s="97"/>
      <c r="U54" s="153"/>
      <c r="V54" s="135"/>
      <c r="W54" s="97"/>
    </row>
    <row r="55" ht="21.95" customHeight="1">
      <c r="A55" s="150">
        <v>1962</v>
      </c>
      <c r="B55" s="100">
        <v>31</v>
      </c>
      <c r="C55" s="83">
        <v>212.3</v>
      </c>
      <c r="D55" s="87">
        <v>6.84838709677419</v>
      </c>
      <c r="E55" s="40"/>
      <c r="F55" s="151">
        <v>1962</v>
      </c>
      <c r="G55" s="100">
        <v>14</v>
      </c>
      <c r="H55" s="83">
        <v>83.2</v>
      </c>
      <c r="I55" s="87">
        <v>5.94285714285714</v>
      </c>
      <c r="J55" s="40"/>
      <c r="K55" s="151">
        <v>1962</v>
      </c>
      <c r="L55" s="100">
        <v>4</v>
      </c>
      <c r="M55" s="83">
        <v>20.3</v>
      </c>
      <c r="N55" s="89">
        <v>5.075</v>
      </c>
      <c r="O55" s="152"/>
      <c r="P55" s="135"/>
      <c r="Q55" s="97"/>
      <c r="R55" s="153"/>
      <c r="S55" s="135"/>
      <c r="T55" s="97"/>
      <c r="U55" s="153"/>
      <c r="V55" s="135"/>
      <c r="W55" s="97"/>
    </row>
    <row r="56" ht="21.95" customHeight="1">
      <c r="A56" s="150">
        <v>1963</v>
      </c>
      <c r="B56" s="100">
        <v>40</v>
      </c>
      <c r="C56" s="83">
        <v>281.7</v>
      </c>
      <c r="D56" s="87">
        <v>7.0425</v>
      </c>
      <c r="E56" s="40"/>
      <c r="F56" s="151">
        <v>1963</v>
      </c>
      <c r="G56" s="100">
        <v>17</v>
      </c>
      <c r="H56" s="83">
        <v>106.1</v>
      </c>
      <c r="I56" s="87">
        <v>6.24117647058824</v>
      </c>
      <c r="J56" s="40"/>
      <c r="K56" s="151">
        <v>1963</v>
      </c>
      <c r="L56" s="100">
        <v>3</v>
      </c>
      <c r="M56" s="83">
        <v>15.4</v>
      </c>
      <c r="N56" s="89">
        <v>5.13333333333333</v>
      </c>
      <c r="O56" s="152"/>
      <c r="P56" s="135"/>
      <c r="Q56" s="97"/>
      <c r="R56" s="153"/>
      <c r="S56" s="135"/>
      <c r="T56" s="97"/>
      <c r="U56" s="153"/>
      <c r="V56" s="135"/>
      <c r="W56" s="97"/>
    </row>
    <row r="57" ht="21.95" customHeight="1">
      <c r="A57" s="150">
        <v>1964</v>
      </c>
      <c r="B57" s="100">
        <v>37</v>
      </c>
      <c r="C57" s="83">
        <v>251.5</v>
      </c>
      <c r="D57" s="87">
        <v>6.7972972972973</v>
      </c>
      <c r="E57" s="40"/>
      <c r="F57" s="151">
        <v>1964</v>
      </c>
      <c r="G57" s="100">
        <v>17</v>
      </c>
      <c r="H57" s="83">
        <v>98.09999999999999</v>
      </c>
      <c r="I57" s="87">
        <v>5.77058823529412</v>
      </c>
      <c r="J57" s="40"/>
      <c r="K57" s="151">
        <v>1964</v>
      </c>
      <c r="L57" s="100">
        <v>4</v>
      </c>
      <c r="M57" s="83">
        <v>19.2</v>
      </c>
      <c r="N57" s="89">
        <v>4.8</v>
      </c>
      <c r="O57" s="152"/>
      <c r="P57" s="135"/>
      <c r="Q57" s="97"/>
      <c r="R57" s="153"/>
      <c r="S57" s="135"/>
      <c r="T57" s="97"/>
      <c r="U57" s="153"/>
      <c r="V57" s="135"/>
      <c r="W57" s="97"/>
    </row>
    <row r="58" ht="21.95" customHeight="1">
      <c r="A58" s="150">
        <v>1965</v>
      </c>
      <c r="B58" s="100">
        <v>33</v>
      </c>
      <c r="C58" s="83">
        <v>224</v>
      </c>
      <c r="D58" s="87">
        <v>6.78787878787879</v>
      </c>
      <c r="E58" s="40"/>
      <c r="F58" s="151">
        <v>1965</v>
      </c>
      <c r="G58" s="100">
        <v>20</v>
      </c>
      <c r="H58" s="83">
        <v>124.4</v>
      </c>
      <c r="I58" s="87">
        <v>6.22</v>
      </c>
      <c r="J58" s="40"/>
      <c r="K58" s="151">
        <v>1965</v>
      </c>
      <c r="L58" s="100">
        <v>4</v>
      </c>
      <c r="M58" s="83">
        <v>20.1</v>
      </c>
      <c r="N58" s="89">
        <v>5.025</v>
      </c>
      <c r="O58" s="152"/>
      <c r="P58" s="135"/>
      <c r="Q58" s="97"/>
      <c r="R58" s="153"/>
      <c r="S58" s="135"/>
      <c r="T58" s="97"/>
      <c r="U58" s="153"/>
      <c r="V58" s="135"/>
      <c r="W58" s="97"/>
    </row>
    <row r="59" ht="21.95" customHeight="1">
      <c r="A59" s="150">
        <v>1966</v>
      </c>
      <c r="B59" s="100">
        <v>48</v>
      </c>
      <c r="C59" s="83">
        <v>322.4</v>
      </c>
      <c r="D59" s="87">
        <v>6.71666666666667</v>
      </c>
      <c r="E59" s="40"/>
      <c r="F59" s="151">
        <v>1966</v>
      </c>
      <c r="G59" s="100">
        <v>26</v>
      </c>
      <c r="H59" s="83">
        <v>156.4</v>
      </c>
      <c r="I59" s="87">
        <v>6.01538461538462</v>
      </c>
      <c r="J59" s="40"/>
      <c r="K59" s="151">
        <v>1966</v>
      </c>
      <c r="L59" s="100">
        <v>4</v>
      </c>
      <c r="M59" s="83">
        <v>19.7</v>
      </c>
      <c r="N59" s="89">
        <v>4.925</v>
      </c>
      <c r="O59" s="152"/>
      <c r="P59" s="135"/>
      <c r="Q59" s="97"/>
      <c r="R59" s="153"/>
      <c r="S59" s="135"/>
      <c r="T59" s="97"/>
      <c r="U59" s="153"/>
      <c r="V59" s="135"/>
      <c r="W59" s="97"/>
    </row>
    <row r="60" ht="21.95" customHeight="1">
      <c r="A60" s="150">
        <v>1967</v>
      </c>
      <c r="B60" s="100">
        <v>32</v>
      </c>
      <c r="C60" s="83">
        <v>225</v>
      </c>
      <c r="D60" s="87">
        <v>7.03125</v>
      </c>
      <c r="E60" s="40"/>
      <c r="F60" s="151">
        <v>1967</v>
      </c>
      <c r="G60" s="100">
        <v>15</v>
      </c>
      <c r="H60" s="83">
        <v>94.59999999999999</v>
      </c>
      <c r="I60" s="87">
        <v>6.30666666666667</v>
      </c>
      <c r="J60" s="40"/>
      <c r="K60" s="151">
        <v>1967</v>
      </c>
      <c r="L60" s="100">
        <v>2</v>
      </c>
      <c r="M60" s="83">
        <v>10.3</v>
      </c>
      <c r="N60" s="89">
        <v>5.15</v>
      </c>
      <c r="O60" s="152"/>
      <c r="P60" s="135"/>
      <c r="Q60" s="97"/>
      <c r="R60" s="153"/>
      <c r="S60" s="135"/>
      <c r="T60" s="97"/>
      <c r="U60" s="153"/>
      <c r="V60" s="135"/>
      <c r="W60" s="97"/>
    </row>
    <row r="61" ht="21.95" customHeight="1">
      <c r="A61" s="150">
        <v>1968</v>
      </c>
      <c r="B61" s="100">
        <v>43</v>
      </c>
      <c r="C61" s="83">
        <v>284.5</v>
      </c>
      <c r="D61" s="87">
        <v>6.61627906976744</v>
      </c>
      <c r="E61" s="40"/>
      <c r="F61" s="151">
        <v>1968</v>
      </c>
      <c r="G61" s="100">
        <v>28</v>
      </c>
      <c r="H61" s="83">
        <v>172.2</v>
      </c>
      <c r="I61" s="87">
        <v>6.15</v>
      </c>
      <c r="J61" s="40"/>
      <c r="K61" s="151">
        <v>1968</v>
      </c>
      <c r="L61" s="100">
        <v>4</v>
      </c>
      <c r="M61" s="83">
        <v>17.6</v>
      </c>
      <c r="N61" s="89">
        <v>4.4</v>
      </c>
      <c r="O61" s="152"/>
      <c r="P61" s="135"/>
      <c r="Q61" s="97"/>
      <c r="R61" s="153"/>
      <c r="S61" s="135"/>
      <c r="T61" s="97"/>
      <c r="U61" s="153"/>
      <c r="V61" s="135"/>
      <c r="W61" s="97"/>
    </row>
    <row r="62" ht="21.95" customHeight="1">
      <c r="A62" s="150">
        <v>1969</v>
      </c>
      <c r="B62" s="100">
        <v>37</v>
      </c>
      <c r="C62" s="83">
        <v>264.7</v>
      </c>
      <c r="D62" s="87">
        <v>7.15405405405405</v>
      </c>
      <c r="E62" s="40"/>
      <c r="F62" s="151">
        <v>1969</v>
      </c>
      <c r="G62" s="100">
        <v>12</v>
      </c>
      <c r="H62" s="83">
        <v>77.09999999999999</v>
      </c>
      <c r="I62" s="87">
        <v>6.425</v>
      </c>
      <c r="J62" s="40"/>
      <c r="K62" s="151">
        <v>1969</v>
      </c>
      <c r="L62" s="100">
        <v>0</v>
      </c>
      <c r="M62" s="83">
        <v>0</v>
      </c>
      <c r="N62" s="89"/>
      <c r="O62" s="152"/>
      <c r="P62" s="135"/>
      <c r="Q62" s="97"/>
      <c r="R62" s="153"/>
      <c r="S62" s="135"/>
      <c r="T62" s="97"/>
      <c r="U62" s="153"/>
      <c r="V62" s="135"/>
      <c r="W62" s="97"/>
    </row>
    <row r="63" ht="21.95" customHeight="1">
      <c r="A63" s="150">
        <v>1970</v>
      </c>
      <c r="B63" s="100">
        <v>55</v>
      </c>
      <c r="C63" s="83">
        <v>365.4</v>
      </c>
      <c r="D63" s="87">
        <v>6.64363636363636</v>
      </c>
      <c r="E63" s="40"/>
      <c r="F63" s="151">
        <v>1970</v>
      </c>
      <c r="G63" s="100">
        <v>33</v>
      </c>
      <c r="H63" s="83">
        <v>199.6</v>
      </c>
      <c r="I63" s="87">
        <v>6.04848484848485</v>
      </c>
      <c r="J63" s="40"/>
      <c r="K63" s="151">
        <v>1970</v>
      </c>
      <c r="L63" s="100">
        <v>6</v>
      </c>
      <c r="M63" s="83">
        <v>26.2</v>
      </c>
      <c r="N63" s="89">
        <v>4.36666666666667</v>
      </c>
      <c r="O63" s="152"/>
      <c r="P63" s="135"/>
      <c r="Q63" s="97"/>
      <c r="R63" s="153"/>
      <c r="S63" s="135"/>
      <c r="T63" s="97"/>
      <c r="U63" s="153"/>
      <c r="V63" s="135"/>
      <c r="W63" s="97"/>
    </row>
    <row r="64" ht="21.95" customHeight="1">
      <c r="A64" s="150">
        <v>1971</v>
      </c>
      <c r="B64" s="100">
        <v>42</v>
      </c>
      <c r="C64" s="83">
        <v>272.5</v>
      </c>
      <c r="D64" s="87">
        <v>6.48809523809524</v>
      </c>
      <c r="E64" s="40"/>
      <c r="F64" s="151">
        <v>1971</v>
      </c>
      <c r="G64" s="100">
        <v>26</v>
      </c>
      <c r="H64" s="83">
        <v>153.1</v>
      </c>
      <c r="I64" s="87">
        <v>5.88846153846154</v>
      </c>
      <c r="J64" s="40"/>
      <c r="K64" s="151">
        <v>1971</v>
      </c>
      <c r="L64" s="100">
        <v>6</v>
      </c>
      <c r="M64" s="83">
        <v>28.6</v>
      </c>
      <c r="N64" s="89">
        <v>4.76666666666667</v>
      </c>
      <c r="O64" s="152"/>
      <c r="P64" s="135"/>
      <c r="Q64" s="97"/>
      <c r="R64" s="153"/>
      <c r="S64" s="135"/>
      <c r="T64" s="97"/>
      <c r="U64" s="153"/>
      <c r="V64" s="135"/>
      <c r="W64" s="97"/>
    </row>
    <row r="65" ht="21.95" customHeight="1">
      <c r="A65" s="150">
        <v>1972</v>
      </c>
      <c r="B65" s="100">
        <v>22</v>
      </c>
      <c r="C65" s="83">
        <v>155.4</v>
      </c>
      <c r="D65" s="87">
        <v>7.06363636363636</v>
      </c>
      <c r="E65" s="40"/>
      <c r="F65" s="151">
        <v>1972</v>
      </c>
      <c r="G65" s="100">
        <v>10</v>
      </c>
      <c r="H65" s="83">
        <v>64.59999999999999</v>
      </c>
      <c r="I65" s="87">
        <v>6.46</v>
      </c>
      <c r="J65" s="40"/>
      <c r="K65" s="151">
        <v>1972</v>
      </c>
      <c r="L65" s="100">
        <v>0</v>
      </c>
      <c r="M65" s="83">
        <v>0</v>
      </c>
      <c r="N65" s="89"/>
      <c r="O65" s="152"/>
      <c r="P65" s="135"/>
      <c r="Q65" s="97"/>
      <c r="R65" s="153"/>
      <c r="S65" s="135"/>
      <c r="T65" s="97"/>
      <c r="U65" s="153"/>
      <c r="V65" s="135"/>
      <c r="W65" s="97"/>
    </row>
    <row r="66" ht="21.95" customHeight="1">
      <c r="A66" s="150">
        <v>1973</v>
      </c>
      <c r="B66" s="100">
        <v>20</v>
      </c>
      <c r="C66" s="83">
        <v>145.5</v>
      </c>
      <c r="D66" s="87">
        <v>7.275</v>
      </c>
      <c r="E66" s="40"/>
      <c r="F66" s="151">
        <v>1973</v>
      </c>
      <c r="G66" s="100">
        <v>6</v>
      </c>
      <c r="H66" s="83">
        <v>40.7</v>
      </c>
      <c r="I66" s="87">
        <v>6.78333333333333</v>
      </c>
      <c r="J66" s="40"/>
      <c r="K66" s="151">
        <v>1973</v>
      </c>
      <c r="L66" s="100">
        <v>0</v>
      </c>
      <c r="M66" s="83">
        <v>0</v>
      </c>
      <c r="N66" s="89"/>
      <c r="O66" s="152"/>
      <c r="P66" s="135"/>
      <c r="Q66" s="97"/>
      <c r="R66" s="153"/>
      <c r="S66" s="135"/>
      <c r="T66" s="97"/>
      <c r="U66" s="153"/>
      <c r="V66" s="135"/>
      <c r="W66" s="97"/>
    </row>
    <row r="67" ht="21.95" customHeight="1">
      <c r="A67" s="150">
        <v>1974</v>
      </c>
      <c r="B67" s="100">
        <v>42</v>
      </c>
      <c r="C67" s="83">
        <v>294.6</v>
      </c>
      <c r="D67" s="87">
        <v>7.01428571428571</v>
      </c>
      <c r="E67" s="40"/>
      <c r="F67" s="151">
        <v>1974</v>
      </c>
      <c r="G67" s="100">
        <v>18</v>
      </c>
      <c r="H67" s="83">
        <v>109.4</v>
      </c>
      <c r="I67" s="87">
        <v>6.07777777777778</v>
      </c>
      <c r="J67" s="40"/>
      <c r="K67" s="151">
        <v>1974</v>
      </c>
      <c r="L67" s="100">
        <v>3</v>
      </c>
      <c r="M67" s="83">
        <v>13</v>
      </c>
      <c r="N67" s="89">
        <v>4.33333333333333</v>
      </c>
      <c r="O67" s="152"/>
      <c r="P67" s="135"/>
      <c r="Q67" s="97"/>
      <c r="R67" s="153"/>
      <c r="S67" s="135"/>
      <c r="T67" s="97"/>
      <c r="U67" s="153"/>
      <c r="V67" s="135"/>
      <c r="W67" s="97"/>
    </row>
    <row r="68" ht="21.95" customHeight="1">
      <c r="A68" s="150">
        <v>1975</v>
      </c>
      <c r="B68" s="100">
        <v>27</v>
      </c>
      <c r="C68" s="83">
        <v>189.4</v>
      </c>
      <c r="D68" s="87">
        <v>7.01481481481481</v>
      </c>
      <c r="E68" s="40"/>
      <c r="F68" s="151">
        <v>1975</v>
      </c>
      <c r="G68" s="100">
        <v>11</v>
      </c>
      <c r="H68" s="83">
        <v>68.5</v>
      </c>
      <c r="I68" s="87">
        <v>6.22727272727273</v>
      </c>
      <c r="J68" s="40"/>
      <c r="K68" s="151">
        <v>1975</v>
      </c>
      <c r="L68" s="100">
        <v>2</v>
      </c>
      <c r="M68" s="83">
        <v>10.3</v>
      </c>
      <c r="N68" s="89">
        <v>5.15</v>
      </c>
      <c r="O68" s="152"/>
      <c r="P68" s="135"/>
      <c r="Q68" s="97"/>
      <c r="R68" s="153"/>
      <c r="S68" s="135"/>
      <c r="T68" s="97"/>
      <c r="U68" s="153"/>
      <c r="V68" s="135"/>
      <c r="W68" s="97"/>
    </row>
    <row r="69" ht="21.95" customHeight="1">
      <c r="A69" s="150">
        <v>1976</v>
      </c>
      <c r="B69" s="100">
        <v>30</v>
      </c>
      <c r="C69" s="83">
        <v>215.7</v>
      </c>
      <c r="D69" s="87">
        <v>7.19</v>
      </c>
      <c r="E69" s="40"/>
      <c r="F69" s="151">
        <v>1976</v>
      </c>
      <c r="G69" s="100">
        <v>12</v>
      </c>
      <c r="H69" s="83">
        <v>78.7</v>
      </c>
      <c r="I69" s="87">
        <v>6.55833333333333</v>
      </c>
      <c r="J69" s="40"/>
      <c r="K69" s="151">
        <v>1976</v>
      </c>
      <c r="L69" s="100">
        <v>0</v>
      </c>
      <c r="M69" s="83">
        <v>0</v>
      </c>
      <c r="N69" s="89"/>
      <c r="O69" t="s" s="131">
        <v>110</v>
      </c>
      <c r="P69" s="135">
        <f>AVERAGE(B69:B88)</f>
        <v>31.9</v>
      </c>
      <c r="Q69" s="97">
        <f>AVERAGE(D69:D88)</f>
        <v>6.92196302907369</v>
      </c>
      <c r="R69" t="s" s="134">
        <v>110</v>
      </c>
      <c r="S69" s="135">
        <f>AVERAGE(G69:G88)</f>
        <v>15.6</v>
      </c>
      <c r="T69" s="97">
        <f>AVERAGE(I69:I88)</f>
        <v>6.20941909890106</v>
      </c>
      <c r="U69" t="s" s="134">
        <v>110</v>
      </c>
      <c r="V69" s="135">
        <f>AVERAGE(L69:L88)</f>
        <v>2.5</v>
      </c>
      <c r="W69" s="97">
        <f>AVERAGE(N69:N88)</f>
        <v>4.9955505952381</v>
      </c>
    </row>
    <row r="70" ht="21.95" customHeight="1">
      <c r="A70" s="150">
        <v>1977</v>
      </c>
      <c r="B70" s="100">
        <v>40</v>
      </c>
      <c r="C70" s="83">
        <v>267.5</v>
      </c>
      <c r="D70" s="87">
        <v>6.6875</v>
      </c>
      <c r="E70" s="40"/>
      <c r="F70" s="151">
        <v>1977</v>
      </c>
      <c r="G70" s="100">
        <v>24</v>
      </c>
      <c r="H70" s="83">
        <v>146.6</v>
      </c>
      <c r="I70" s="87">
        <v>6.10833333333333</v>
      </c>
      <c r="J70" s="40"/>
      <c r="K70" s="151">
        <v>1977</v>
      </c>
      <c r="L70" s="100">
        <v>4</v>
      </c>
      <c r="M70" s="83">
        <v>20.1</v>
      </c>
      <c r="N70" s="89">
        <v>5.025</v>
      </c>
      <c r="O70" t="s" s="131">
        <v>111</v>
      </c>
      <c r="P70" s="135">
        <f>AVERAGE(B70:B88)</f>
        <v>32</v>
      </c>
      <c r="Q70" s="97">
        <f>AVERAGE(D70:D88)</f>
        <v>6.90785582007757</v>
      </c>
      <c r="R70" t="s" s="134">
        <v>111</v>
      </c>
      <c r="S70" s="135">
        <f>AVERAGE(G70:G88)</f>
        <v>15.7894736842105</v>
      </c>
      <c r="T70" s="97">
        <f>AVERAGE(I70:I88)</f>
        <v>6.19003497476594</v>
      </c>
      <c r="U70" t="s" s="134">
        <v>111</v>
      </c>
      <c r="V70" s="135">
        <f>AVERAGE(L70:L88)</f>
        <v>2.63157894736842</v>
      </c>
      <c r="W70" s="97">
        <f>AVERAGE(N70:N88)</f>
        <v>4.9955505952381</v>
      </c>
    </row>
    <row r="71" ht="21.95" customHeight="1">
      <c r="A71" s="150">
        <v>1978</v>
      </c>
      <c r="B71" s="100">
        <v>38</v>
      </c>
      <c r="C71" s="83">
        <v>248.2</v>
      </c>
      <c r="D71" s="87">
        <v>6.53157894736842</v>
      </c>
      <c r="E71" s="40"/>
      <c r="F71" s="151">
        <v>1978</v>
      </c>
      <c r="G71" s="100">
        <v>23</v>
      </c>
      <c r="H71" s="83">
        <v>135.1</v>
      </c>
      <c r="I71" s="87">
        <v>5.87391304347826</v>
      </c>
      <c r="J71" s="40"/>
      <c r="K71" s="151">
        <v>1978</v>
      </c>
      <c r="L71" s="100">
        <v>7</v>
      </c>
      <c r="M71" s="83">
        <v>32.6</v>
      </c>
      <c r="N71" s="89">
        <v>4.65714285714286</v>
      </c>
      <c r="O71" t="s" s="131">
        <v>112</v>
      </c>
      <c r="P71" s="135">
        <f>AVERAGE(B71:B88)</f>
        <v>31.5555555555556</v>
      </c>
      <c r="Q71" s="97">
        <f>AVERAGE(D71:D88)</f>
        <v>6.92009781008188</v>
      </c>
      <c r="R71" t="s" s="134">
        <v>112</v>
      </c>
      <c r="S71" s="135">
        <f>AVERAGE(G71:G88)</f>
        <v>15.3333333333333</v>
      </c>
      <c r="T71" s="97">
        <f>AVERAGE(I71:I88)</f>
        <v>6.19484095367374</v>
      </c>
      <c r="U71" t="s" s="134">
        <v>112</v>
      </c>
      <c r="V71" s="135">
        <f>AVERAGE(L71:L88)</f>
        <v>2.55555555555556</v>
      </c>
      <c r="W71" s="97">
        <f>AVERAGE(N71:N88)</f>
        <v>4.9935873015873</v>
      </c>
    </row>
    <row r="72" ht="21.95" customHeight="1">
      <c r="A72" s="150">
        <v>1979</v>
      </c>
      <c r="B72" s="100">
        <v>36</v>
      </c>
      <c r="C72" s="83">
        <v>252.2</v>
      </c>
      <c r="D72" s="87">
        <v>7.00555555555556</v>
      </c>
      <c r="E72" s="40"/>
      <c r="F72" s="151">
        <v>1979</v>
      </c>
      <c r="G72" s="100">
        <v>19</v>
      </c>
      <c r="H72" s="83">
        <v>122.2</v>
      </c>
      <c r="I72" s="87">
        <v>6.43157894736842</v>
      </c>
      <c r="J72" s="40"/>
      <c r="K72" s="151">
        <v>1979</v>
      </c>
      <c r="L72" s="100">
        <v>2</v>
      </c>
      <c r="M72" s="83">
        <v>10.7</v>
      </c>
      <c r="N72" s="89">
        <v>5.35</v>
      </c>
      <c r="O72" t="s" s="131">
        <v>113</v>
      </c>
      <c r="P72" s="135">
        <f>AVERAGE(B72:B88)</f>
        <v>31.1764705882353</v>
      </c>
      <c r="Q72" s="97">
        <f>AVERAGE(D72:D88)</f>
        <v>6.94295186082973</v>
      </c>
      <c r="R72" t="s" s="134">
        <v>113</v>
      </c>
      <c r="S72" s="135">
        <f>AVERAGE(G72:G88)</f>
        <v>14.8823529411765</v>
      </c>
      <c r="T72" s="97">
        <f>AVERAGE(I72:I88)</f>
        <v>6.21489894806095</v>
      </c>
      <c r="U72" t="s" s="134">
        <v>113</v>
      </c>
      <c r="V72" s="135">
        <f>AVERAGE(L72:L88)</f>
        <v>2.29411764705882</v>
      </c>
      <c r="W72" s="97">
        <f>AVERAGE(N72:N88)</f>
        <v>5.01761904761905</v>
      </c>
    </row>
    <row r="73" ht="21.95" customHeight="1">
      <c r="A73" s="150">
        <v>1980</v>
      </c>
      <c r="B73" s="100">
        <v>25</v>
      </c>
      <c r="C73" s="83">
        <v>176</v>
      </c>
      <c r="D73" s="87">
        <v>7.04</v>
      </c>
      <c r="E73" s="40"/>
      <c r="F73" s="151">
        <v>1980</v>
      </c>
      <c r="G73" s="100">
        <v>11</v>
      </c>
      <c r="H73" s="83">
        <v>69.5</v>
      </c>
      <c r="I73" s="87">
        <v>6.31818181818182</v>
      </c>
      <c r="J73" s="40"/>
      <c r="K73" s="151">
        <v>1980</v>
      </c>
      <c r="L73" s="100">
        <v>1</v>
      </c>
      <c r="M73" s="83">
        <v>5.4</v>
      </c>
      <c r="N73" s="89">
        <v>5.4</v>
      </c>
      <c r="O73" t="s" s="131">
        <v>114</v>
      </c>
      <c r="P73" s="135">
        <f>AVERAGE(B73:B88)</f>
        <v>30.875</v>
      </c>
      <c r="Q73" s="97">
        <f>AVERAGE(D73:D88)</f>
        <v>6.93903912990936</v>
      </c>
      <c r="R73" t="s" s="134">
        <v>114</v>
      </c>
      <c r="S73" s="135">
        <f>AVERAGE(G73:G88)</f>
        <v>14.625</v>
      </c>
      <c r="T73" s="97">
        <f>AVERAGE(I73:I88)</f>
        <v>6.20045361477379</v>
      </c>
      <c r="U73" t="s" s="134">
        <v>114</v>
      </c>
      <c r="V73" s="135">
        <f>AVERAGE(L73:L88)</f>
        <v>2.3125</v>
      </c>
      <c r="W73" s="97">
        <f>AVERAGE(N73:N88)</f>
        <v>4.99205128205128</v>
      </c>
    </row>
    <row r="74" ht="21.95" customHeight="1">
      <c r="A74" s="150">
        <v>1981</v>
      </c>
      <c r="B74" s="100">
        <v>35</v>
      </c>
      <c r="C74" s="83">
        <v>243.6</v>
      </c>
      <c r="D74" s="87">
        <v>6.96</v>
      </c>
      <c r="E74" s="40"/>
      <c r="F74" s="151">
        <v>1981</v>
      </c>
      <c r="G74" s="100">
        <v>14</v>
      </c>
      <c r="H74" s="83">
        <v>83.7</v>
      </c>
      <c r="I74" s="87">
        <v>5.97857142857143</v>
      </c>
      <c r="J74" s="40"/>
      <c r="K74" s="151">
        <v>1981</v>
      </c>
      <c r="L74" s="100">
        <v>2</v>
      </c>
      <c r="M74" s="83">
        <v>8.5</v>
      </c>
      <c r="N74" s="89">
        <v>4.25</v>
      </c>
      <c r="O74" t="s" s="131">
        <v>115</v>
      </c>
      <c r="P74" s="135">
        <f>AVERAGE(B74:B88)</f>
        <v>31.2666666666667</v>
      </c>
      <c r="Q74" s="97">
        <f>AVERAGE(D74:D88)</f>
        <v>6.93230840523665</v>
      </c>
      <c r="R74" t="s" s="134">
        <v>115</v>
      </c>
      <c r="S74" s="135">
        <f>AVERAGE(G74:G88)</f>
        <v>14.8666666666667</v>
      </c>
      <c r="T74" s="97">
        <f>AVERAGE(I74:I88)</f>
        <v>6.1920444573875</v>
      </c>
      <c r="U74" t="s" s="134">
        <v>115</v>
      </c>
      <c r="V74" s="135">
        <f>AVERAGE(L74:L88)</f>
        <v>2.4</v>
      </c>
      <c r="W74" s="97">
        <f>AVERAGE(N74:N88)</f>
        <v>4.95805555555556</v>
      </c>
    </row>
    <row r="75" ht="21.95" customHeight="1">
      <c r="A75" s="150">
        <v>1982</v>
      </c>
      <c r="B75" s="100">
        <v>44</v>
      </c>
      <c r="C75" s="83">
        <v>305.5</v>
      </c>
      <c r="D75" s="87">
        <v>6.94318181818182</v>
      </c>
      <c r="E75" s="40"/>
      <c r="F75" s="151">
        <v>1982</v>
      </c>
      <c r="G75" s="100">
        <v>22</v>
      </c>
      <c r="H75" s="83">
        <v>136.5</v>
      </c>
      <c r="I75" s="87">
        <v>6.20454545454545</v>
      </c>
      <c r="J75" s="40"/>
      <c r="K75" s="151">
        <v>1982</v>
      </c>
      <c r="L75" s="100">
        <v>3</v>
      </c>
      <c r="M75" s="83">
        <v>14.3</v>
      </c>
      <c r="N75" s="89">
        <v>4.76666666666667</v>
      </c>
      <c r="O75" t="s" s="131">
        <v>116</v>
      </c>
      <c r="P75" s="135">
        <f>AVERAGE(B75:B88)</f>
        <v>31</v>
      </c>
      <c r="Q75" s="97">
        <f>AVERAGE(D75:D88)</f>
        <v>6.93033043418213</v>
      </c>
      <c r="R75" t="s" s="134">
        <v>116</v>
      </c>
      <c r="S75" s="135">
        <f>AVERAGE(G75:G88)</f>
        <v>14.9285714285714</v>
      </c>
      <c r="T75" s="97">
        <f>AVERAGE(I75:I88)</f>
        <v>6.20846545960412</v>
      </c>
      <c r="U75" t="s" s="134">
        <v>116</v>
      </c>
      <c r="V75" s="135">
        <f>AVERAGE(L75:L88)</f>
        <v>2.42857142857143</v>
      </c>
      <c r="W75" s="97">
        <f>AVERAGE(N75:N88)</f>
        <v>5.02242424242424</v>
      </c>
    </row>
    <row r="76" ht="21.95" customHeight="1">
      <c r="A76" s="150">
        <v>1983</v>
      </c>
      <c r="B76" s="100">
        <v>33</v>
      </c>
      <c r="C76" s="83">
        <v>213.8</v>
      </c>
      <c r="D76" s="87">
        <v>6.47878787878788</v>
      </c>
      <c r="E76" s="40"/>
      <c r="F76" s="151">
        <v>1983</v>
      </c>
      <c r="G76" s="100">
        <v>22</v>
      </c>
      <c r="H76" s="83">
        <v>129.4</v>
      </c>
      <c r="I76" s="87">
        <v>5.88181818181818</v>
      </c>
      <c r="J76" s="40"/>
      <c r="K76" s="151">
        <v>1983</v>
      </c>
      <c r="L76" s="100">
        <v>5</v>
      </c>
      <c r="M76" s="83">
        <v>24</v>
      </c>
      <c r="N76" s="89">
        <v>4.8</v>
      </c>
      <c r="O76" t="s" s="131">
        <v>117</v>
      </c>
      <c r="P76" s="135">
        <f>AVERAGE(B76:B88)</f>
        <v>30</v>
      </c>
      <c r="Q76" s="97">
        <f>AVERAGE(D76:D88)</f>
        <v>6.92934186618215</v>
      </c>
      <c r="R76" t="s" s="134">
        <v>117</v>
      </c>
      <c r="S76" s="135">
        <f>AVERAGE(G76:G88)</f>
        <v>14.3846153846154</v>
      </c>
      <c r="T76" s="97">
        <f>AVERAGE(I76:I88)</f>
        <v>6.20879212669234</v>
      </c>
      <c r="U76" t="s" s="134">
        <v>117</v>
      </c>
      <c r="V76" s="135">
        <f>AVERAGE(L76:L88)</f>
        <v>2.38461538461538</v>
      </c>
      <c r="W76" s="97">
        <f>AVERAGE(N76:N88)</f>
        <v>5.048</v>
      </c>
    </row>
    <row r="77" ht="21.95" customHeight="1">
      <c r="A77" s="150">
        <v>1984</v>
      </c>
      <c r="B77" s="100">
        <v>30</v>
      </c>
      <c r="C77" s="83">
        <v>209.4</v>
      </c>
      <c r="D77" s="87">
        <v>6.98</v>
      </c>
      <c r="E77" s="40"/>
      <c r="F77" s="151">
        <v>1984</v>
      </c>
      <c r="G77" s="100">
        <v>11</v>
      </c>
      <c r="H77" s="83">
        <v>67.90000000000001</v>
      </c>
      <c r="I77" s="87">
        <v>6.17272727272727</v>
      </c>
      <c r="J77" s="40"/>
      <c r="K77" s="151">
        <v>1984</v>
      </c>
      <c r="L77" s="100">
        <v>0</v>
      </c>
      <c r="M77" s="83">
        <v>0</v>
      </c>
      <c r="N77" s="89"/>
      <c r="O77" t="s" s="131">
        <v>118</v>
      </c>
      <c r="P77" s="135">
        <f>AVERAGE(B77:B88)</f>
        <v>29.75</v>
      </c>
      <c r="Q77" s="97">
        <f>AVERAGE(D77:D88)</f>
        <v>6.96688803179834</v>
      </c>
      <c r="R77" t="s" s="134">
        <v>118</v>
      </c>
      <c r="S77" s="135">
        <f>AVERAGE(G77:G88)</f>
        <v>13.75</v>
      </c>
      <c r="T77" s="97">
        <f>AVERAGE(I77:I88)</f>
        <v>6.23851703077181</v>
      </c>
      <c r="U77" t="s" s="134">
        <v>118</v>
      </c>
      <c r="V77" s="135">
        <f>AVERAGE(L77:L88)</f>
        <v>2.16666666666667</v>
      </c>
      <c r="W77" s="97">
        <f>AVERAGE(N77:N88)</f>
        <v>5.07555555555556</v>
      </c>
    </row>
    <row r="78" ht="21.95" customHeight="1">
      <c r="A78" s="150">
        <v>1985</v>
      </c>
      <c r="B78" s="100">
        <v>35</v>
      </c>
      <c r="C78" s="83">
        <v>246.3</v>
      </c>
      <c r="D78" s="87">
        <v>7.03714285714286</v>
      </c>
      <c r="E78" s="40"/>
      <c r="F78" s="151">
        <v>1985</v>
      </c>
      <c r="G78" s="100">
        <v>16</v>
      </c>
      <c r="H78" s="83">
        <v>101.7</v>
      </c>
      <c r="I78" s="87">
        <v>6.35625</v>
      </c>
      <c r="J78" s="40"/>
      <c r="K78" s="151">
        <v>1985</v>
      </c>
      <c r="L78" s="100">
        <v>2</v>
      </c>
      <c r="M78" s="83">
        <v>10.5</v>
      </c>
      <c r="N78" s="89">
        <v>5.25</v>
      </c>
      <c r="O78" t="s" s="131">
        <v>119</v>
      </c>
      <c r="P78" s="135">
        <f>AVERAGE(B78:B88)</f>
        <v>29.7272727272727</v>
      </c>
      <c r="Q78" s="97">
        <f>AVERAGE(D78:D88)</f>
        <v>6.9656960346891</v>
      </c>
      <c r="R78" t="s" s="134">
        <v>119</v>
      </c>
      <c r="S78" s="135">
        <f>AVERAGE(G78:G88)</f>
        <v>14</v>
      </c>
      <c r="T78" s="97">
        <f>AVERAGE(I78:I88)</f>
        <v>6.24509600657627</v>
      </c>
      <c r="U78" t="s" s="134">
        <v>119</v>
      </c>
      <c r="V78" s="135">
        <f>AVERAGE(L78:L88)</f>
        <v>2.36363636363636</v>
      </c>
      <c r="W78" s="97">
        <f>AVERAGE(N78:N88)</f>
        <v>5.07555555555556</v>
      </c>
    </row>
    <row r="79" ht="21.95" customHeight="1">
      <c r="A79" s="150">
        <v>1986</v>
      </c>
      <c r="B79" s="100">
        <v>34</v>
      </c>
      <c r="C79" s="83">
        <v>217.4</v>
      </c>
      <c r="D79" s="87">
        <v>6.39411764705882</v>
      </c>
      <c r="E79" s="40"/>
      <c r="F79" s="151">
        <v>1986</v>
      </c>
      <c r="G79" s="100">
        <v>21</v>
      </c>
      <c r="H79" s="83">
        <v>120</v>
      </c>
      <c r="I79" s="87">
        <v>5.71428571428571</v>
      </c>
      <c r="J79" s="40"/>
      <c r="K79" s="151">
        <v>1986</v>
      </c>
      <c r="L79" s="100">
        <v>5</v>
      </c>
      <c r="M79" s="83">
        <v>20.9</v>
      </c>
      <c r="N79" s="89">
        <v>4.18</v>
      </c>
      <c r="O79" t="s" s="131">
        <v>98</v>
      </c>
      <c r="P79" s="135">
        <f>AVERAGE(B79:B88)</f>
        <v>29.2</v>
      </c>
      <c r="Q79" s="97">
        <f>AVERAGE(D79:D88)</f>
        <v>6.95855135244373</v>
      </c>
      <c r="R79" t="s" s="134">
        <v>98</v>
      </c>
      <c r="S79" s="135">
        <f>AVERAGE(G79:G88)</f>
        <v>13.8</v>
      </c>
      <c r="T79" s="97">
        <f>AVERAGE(I79:I88)</f>
        <v>6.23274556286252</v>
      </c>
      <c r="U79" t="s" s="134">
        <v>98</v>
      </c>
      <c r="V79" s="135">
        <f>AVERAGE(L79:L88)</f>
        <v>2.4</v>
      </c>
      <c r="W79" s="97">
        <f>AVERAGE(N79:N88)</f>
        <v>5.05375</v>
      </c>
    </row>
    <row r="80" ht="21.95" customHeight="1">
      <c r="A80" s="150">
        <v>1987</v>
      </c>
      <c r="B80" s="100">
        <v>25</v>
      </c>
      <c r="C80" s="83">
        <v>171.7</v>
      </c>
      <c r="D80" s="87">
        <v>6.868</v>
      </c>
      <c r="E80" s="40"/>
      <c r="F80" s="151">
        <v>1987</v>
      </c>
      <c r="G80" s="100">
        <v>12</v>
      </c>
      <c r="H80" s="83">
        <v>75.2</v>
      </c>
      <c r="I80" s="87">
        <v>6.26666666666667</v>
      </c>
      <c r="J80" s="40"/>
      <c r="K80" s="151">
        <v>1987</v>
      </c>
      <c r="L80" s="100">
        <v>3</v>
      </c>
      <c r="M80" s="83">
        <v>15.7</v>
      </c>
      <c r="N80" s="89">
        <v>5.23333333333333</v>
      </c>
      <c r="O80" t="s" s="131">
        <v>120</v>
      </c>
      <c r="P80" s="135">
        <f>AVERAGE(B80:B88)</f>
        <v>28.6666666666667</v>
      </c>
      <c r="Q80" s="97">
        <f>AVERAGE(D80:D88)</f>
        <v>7.0212662085976</v>
      </c>
      <c r="R80" t="s" s="134">
        <v>120</v>
      </c>
      <c r="S80" s="135">
        <f>AVERAGE(G80:G88)</f>
        <v>13</v>
      </c>
      <c r="T80" s="97">
        <f>AVERAGE(I80:I88)</f>
        <v>6.29755304393462</v>
      </c>
      <c r="U80" t="s" s="134">
        <v>120</v>
      </c>
      <c r="V80" s="135">
        <f>AVERAGE(L80:L88)</f>
        <v>2.11111111111111</v>
      </c>
      <c r="W80" s="97">
        <f>AVERAGE(N80:N88)</f>
        <v>5.17857142857143</v>
      </c>
    </row>
    <row r="81" ht="21.95" customHeight="1">
      <c r="A81" s="150">
        <v>1988</v>
      </c>
      <c r="B81" s="100">
        <v>10</v>
      </c>
      <c r="C81" s="83">
        <v>74.40000000000001</v>
      </c>
      <c r="D81" s="87">
        <v>7.44</v>
      </c>
      <c r="E81" s="40"/>
      <c r="F81" s="151">
        <v>1988</v>
      </c>
      <c r="G81" s="100">
        <v>0</v>
      </c>
      <c r="H81" s="83">
        <v>0</v>
      </c>
      <c r="I81" s="87"/>
      <c r="J81" s="40"/>
      <c r="K81" s="151">
        <v>1988</v>
      </c>
      <c r="L81" s="100">
        <v>0</v>
      </c>
      <c r="M81" s="83">
        <v>0</v>
      </c>
      <c r="N81" s="89"/>
      <c r="O81" t="s" s="131">
        <v>121</v>
      </c>
      <c r="P81" s="135">
        <f>AVERAGE(B81:B88)</f>
        <v>29.125</v>
      </c>
      <c r="Q81" s="97">
        <f>AVERAGE(D81:D88)</f>
        <v>7.04042448467231</v>
      </c>
      <c r="R81" t="s" s="134">
        <v>121</v>
      </c>
      <c r="S81" s="135">
        <f>AVERAGE(G81:G88)</f>
        <v>13.125</v>
      </c>
      <c r="T81" s="97">
        <f>AVERAGE(I81:I88)</f>
        <v>6.30196538354433</v>
      </c>
      <c r="U81" t="s" s="134">
        <v>121</v>
      </c>
      <c r="V81" s="135">
        <f>AVERAGE(L81:L88)</f>
        <v>2</v>
      </c>
      <c r="W81" s="97">
        <f>AVERAGE(N81:N88)</f>
        <v>5.16944444444445</v>
      </c>
    </row>
    <row r="82" ht="21.95" customHeight="1">
      <c r="A82" s="150">
        <v>1989</v>
      </c>
      <c r="B82" s="100">
        <v>33</v>
      </c>
      <c r="C82" s="83">
        <v>234.5</v>
      </c>
      <c r="D82" s="87">
        <v>7.10606060606061</v>
      </c>
      <c r="E82" s="40"/>
      <c r="F82" s="151">
        <v>1989</v>
      </c>
      <c r="G82" s="100">
        <v>13</v>
      </c>
      <c r="H82" s="83">
        <v>83</v>
      </c>
      <c r="I82" s="87">
        <v>6.38461538461538</v>
      </c>
      <c r="J82" s="40"/>
      <c r="K82" s="151">
        <v>1989</v>
      </c>
      <c r="L82" s="100">
        <v>2</v>
      </c>
      <c r="M82" s="83">
        <v>10.6</v>
      </c>
      <c r="N82" s="89">
        <v>5.3</v>
      </c>
      <c r="O82" t="s" s="131">
        <v>122</v>
      </c>
      <c r="P82" s="135">
        <f>AVERAGE(B82:B88)</f>
        <v>31.8571428571429</v>
      </c>
      <c r="Q82" s="97">
        <f>AVERAGE(D82:D88)</f>
        <v>6.98334226819692</v>
      </c>
      <c r="R82" t="s" s="134">
        <v>122</v>
      </c>
      <c r="S82" s="135">
        <f>AVERAGE(G82:G88)</f>
        <v>15</v>
      </c>
      <c r="T82" s="97">
        <f>AVERAGE(I82:I88)</f>
        <v>6.30196538354433</v>
      </c>
      <c r="U82" t="s" s="134">
        <v>122</v>
      </c>
      <c r="V82" s="135">
        <f>AVERAGE(L82:L88)</f>
        <v>2.28571428571429</v>
      </c>
      <c r="W82" s="97">
        <f>AVERAGE(N82:N88)</f>
        <v>5.16944444444445</v>
      </c>
    </row>
    <row r="83" ht="21.95" customHeight="1">
      <c r="A83" s="150">
        <v>1990</v>
      </c>
      <c r="B83" s="154">
        <v>30</v>
      </c>
      <c r="C83" s="155">
        <v>216.8</v>
      </c>
      <c r="D83" s="156">
        <v>7.22666666666667</v>
      </c>
      <c r="E83" s="40"/>
      <c r="F83" s="151">
        <v>1990</v>
      </c>
      <c r="G83" s="154">
        <v>10</v>
      </c>
      <c r="H83" s="155">
        <v>63.3</v>
      </c>
      <c r="I83" s="156">
        <v>6.33</v>
      </c>
      <c r="J83" s="40"/>
      <c r="K83" s="151">
        <v>1990</v>
      </c>
      <c r="L83" s="154">
        <v>1</v>
      </c>
      <c r="M83" s="155">
        <v>5.1</v>
      </c>
      <c r="N83" s="157">
        <v>5.1</v>
      </c>
      <c r="O83" t="s" s="131">
        <v>123</v>
      </c>
      <c r="P83" s="135">
        <f>AVERAGE(B83:B88)</f>
        <v>31.6666666666667</v>
      </c>
      <c r="Q83" s="97">
        <f>AVERAGE(D83:D88)</f>
        <v>6.96288921188631</v>
      </c>
      <c r="R83" t="s" s="134">
        <v>123</v>
      </c>
      <c r="S83" s="135">
        <f>AVERAGE(G83:G88)</f>
        <v>15.3333333333333</v>
      </c>
      <c r="T83" s="97">
        <f>AVERAGE(I83:I88)</f>
        <v>6.28819038336582</v>
      </c>
      <c r="U83" t="s" s="134">
        <v>123</v>
      </c>
      <c r="V83" s="135">
        <f>AVERAGE(L83:L88)</f>
        <v>2.33333333333333</v>
      </c>
      <c r="W83" s="97">
        <f>AVERAGE(N83:N88)</f>
        <v>5.14333333333333</v>
      </c>
    </row>
    <row r="84" ht="21.95" customHeight="1">
      <c r="A84" s="150">
        <v>1991</v>
      </c>
      <c r="B84" s="100">
        <v>25</v>
      </c>
      <c r="C84" s="83">
        <v>179.5</v>
      </c>
      <c r="D84" s="87">
        <v>7.18</v>
      </c>
      <c r="E84" s="40"/>
      <c r="F84" s="151">
        <v>1991</v>
      </c>
      <c r="G84" s="100">
        <v>8</v>
      </c>
      <c r="H84" s="83">
        <v>50</v>
      </c>
      <c r="I84" s="87">
        <v>6.25</v>
      </c>
      <c r="J84" s="40"/>
      <c r="K84" s="151">
        <v>1991</v>
      </c>
      <c r="L84" s="100">
        <v>1</v>
      </c>
      <c r="M84" s="83">
        <v>5.3</v>
      </c>
      <c r="N84" s="89">
        <v>5.3</v>
      </c>
      <c r="O84" t="s" s="131">
        <v>104</v>
      </c>
      <c r="P84" s="135">
        <f>AVERAGE(B84:B88)</f>
        <v>32</v>
      </c>
      <c r="Q84" s="97">
        <f>AVERAGE(D84:D88)</f>
        <v>6.91013372093023</v>
      </c>
      <c r="R84" t="s" s="134">
        <v>104</v>
      </c>
      <c r="S84" s="135">
        <f>AVERAGE(G84:G88)</f>
        <v>16.4</v>
      </c>
      <c r="T84" s="97">
        <f>AVERAGE(I84:I88)</f>
        <v>6.27982846003898</v>
      </c>
      <c r="U84" t="s" s="134">
        <v>104</v>
      </c>
      <c r="V84" s="135">
        <f>AVERAGE(L84:L88)</f>
        <v>2.6</v>
      </c>
      <c r="W84" s="97">
        <f>AVERAGE(N84:N88)</f>
        <v>5.15416666666667</v>
      </c>
    </row>
    <row r="85" ht="21.95" customHeight="1">
      <c r="A85" s="150">
        <v>1992</v>
      </c>
      <c r="B85" s="100">
        <v>40</v>
      </c>
      <c r="C85" s="83">
        <v>281.8</v>
      </c>
      <c r="D85" s="87">
        <v>7.045</v>
      </c>
      <c r="E85" s="40"/>
      <c r="F85" s="151">
        <v>1992</v>
      </c>
      <c r="G85" s="100">
        <v>18</v>
      </c>
      <c r="H85" s="83">
        <v>114.9</v>
      </c>
      <c r="I85" s="87">
        <v>6.38333333333333</v>
      </c>
      <c r="J85" s="40"/>
      <c r="K85" s="151">
        <v>1992</v>
      </c>
      <c r="L85" s="100">
        <v>2</v>
      </c>
      <c r="M85" s="83">
        <v>10.3</v>
      </c>
      <c r="N85" s="89">
        <v>5.15</v>
      </c>
      <c r="O85" t="s" s="131">
        <v>124</v>
      </c>
      <c r="P85" s="135">
        <f>AVERAGE(B85:B88)</f>
        <v>33.75</v>
      </c>
      <c r="Q85" s="97">
        <f>AVERAGE(D85:D88)</f>
        <v>6.84266715116279</v>
      </c>
      <c r="R85" t="s" s="134">
        <v>124</v>
      </c>
      <c r="S85" s="135">
        <f>AVERAGE(G85:G88)</f>
        <v>18.5</v>
      </c>
      <c r="T85" s="97">
        <f>AVERAGE(I85:I88)</f>
        <v>6.28728557504873</v>
      </c>
      <c r="U85" t="s" s="134">
        <v>124</v>
      </c>
      <c r="V85" s="135">
        <f>AVERAGE(L85:L88)</f>
        <v>3</v>
      </c>
      <c r="W85" s="97">
        <f>AVERAGE(N85:N88)</f>
        <v>5.10555555555556</v>
      </c>
    </row>
    <row r="86" ht="21.95" customHeight="1">
      <c r="A86" s="150">
        <v>1993</v>
      </c>
      <c r="B86" s="100">
        <v>20</v>
      </c>
      <c r="C86" s="83">
        <v>141.4</v>
      </c>
      <c r="D86" s="87">
        <v>7.07</v>
      </c>
      <c r="E86" s="40"/>
      <c r="F86" s="151">
        <v>1993</v>
      </c>
      <c r="G86" s="100">
        <v>10</v>
      </c>
      <c r="H86" s="83">
        <v>65.2</v>
      </c>
      <c r="I86" s="87">
        <v>6.52</v>
      </c>
      <c r="J86" s="40"/>
      <c r="K86" s="151">
        <v>1993</v>
      </c>
      <c r="L86" s="100">
        <v>0</v>
      </c>
      <c r="M86" s="83">
        <v>0</v>
      </c>
      <c r="N86" s="89"/>
      <c r="O86" t="s" s="131">
        <v>125</v>
      </c>
      <c r="P86" s="135">
        <f>AVERAGE(B86:B88)</f>
        <v>31.6666666666667</v>
      </c>
      <c r="Q86" s="97">
        <f>AVERAGE(D86:D88)</f>
        <v>6.77522286821705</v>
      </c>
      <c r="R86" t="s" s="134">
        <v>125</v>
      </c>
      <c r="S86" s="135">
        <f>AVERAGE(G86:G88)</f>
        <v>18.6666666666667</v>
      </c>
      <c r="T86" s="97">
        <f>AVERAGE(I86:I88)</f>
        <v>6.25526965562053</v>
      </c>
      <c r="U86" t="s" s="134">
        <v>125</v>
      </c>
      <c r="V86" s="135">
        <f>AVERAGE(L86:L88)</f>
        <v>3.33333333333333</v>
      </c>
      <c r="W86" s="97">
        <f>AVERAGE(N86:N88)</f>
        <v>5.08333333333334</v>
      </c>
    </row>
    <row r="87" ht="21.95" customHeight="1">
      <c r="A87" s="150">
        <v>1994</v>
      </c>
      <c r="B87" s="100">
        <v>32</v>
      </c>
      <c r="C87" s="83">
        <v>217</v>
      </c>
      <c r="D87" s="87">
        <v>6.78125</v>
      </c>
      <c r="E87" s="40"/>
      <c r="F87" s="151">
        <v>1994</v>
      </c>
      <c r="G87" s="100">
        <v>19</v>
      </c>
      <c r="H87" s="83">
        <v>120.5</v>
      </c>
      <c r="I87" s="87">
        <v>6.34210526315789</v>
      </c>
      <c r="J87" s="40"/>
      <c r="K87" s="151">
        <v>1994</v>
      </c>
      <c r="L87" s="100">
        <v>1</v>
      </c>
      <c r="M87" s="83">
        <v>5.1</v>
      </c>
      <c r="N87" s="89">
        <v>5.1</v>
      </c>
      <c r="O87" t="s" s="131">
        <v>126</v>
      </c>
      <c r="P87" s="135">
        <f>AVERAGE(B87:B88)</f>
        <v>37.5</v>
      </c>
      <c r="Q87" s="97">
        <f>AVERAGE(D87:D88)</f>
        <v>6.62783430232558</v>
      </c>
      <c r="R87" t="s" s="134">
        <v>126</v>
      </c>
      <c r="S87" s="135">
        <f>AVERAGE(G87:G88)</f>
        <v>23</v>
      </c>
      <c r="T87" s="97">
        <f>AVERAGE(I87:I88)</f>
        <v>6.1229044834308</v>
      </c>
      <c r="U87" t="s" s="134">
        <v>126</v>
      </c>
      <c r="V87" s="135">
        <f>AVERAGE(L87:L88)</f>
        <v>5</v>
      </c>
      <c r="W87" s="97">
        <f>AVERAGE(N87:N88)</f>
        <v>5.08333333333334</v>
      </c>
    </row>
    <row r="88" ht="21.95" customHeight="1">
      <c r="A88" s="150">
        <v>1995</v>
      </c>
      <c r="B88" s="100">
        <v>43</v>
      </c>
      <c r="C88" s="83">
        <v>278.4</v>
      </c>
      <c r="D88" s="87">
        <v>6.47441860465116</v>
      </c>
      <c r="E88" s="40"/>
      <c r="F88" s="151">
        <v>1995</v>
      </c>
      <c r="G88" s="100">
        <v>27</v>
      </c>
      <c r="H88" s="83">
        <v>159.4</v>
      </c>
      <c r="I88" s="87">
        <v>5.9037037037037</v>
      </c>
      <c r="J88" s="40"/>
      <c r="K88" s="151">
        <v>1995</v>
      </c>
      <c r="L88" s="100">
        <v>9</v>
      </c>
      <c r="M88" s="83">
        <v>45.6</v>
      </c>
      <c r="N88" s="89">
        <v>5.06666666666667</v>
      </c>
      <c r="O88" t="s" s="131">
        <v>127</v>
      </c>
      <c r="P88" s="135">
        <f>AVERAGE(B88)</f>
        <v>43</v>
      </c>
      <c r="Q88" s="97">
        <f>AVERAGE(D88)</f>
        <v>6.47441860465116</v>
      </c>
      <c r="R88" t="s" s="134">
        <v>127</v>
      </c>
      <c r="S88" s="135">
        <f>AVERAGE(G88)</f>
        <v>27</v>
      </c>
      <c r="T88" s="97">
        <f>AVERAGE(I88)</f>
        <v>5.9037037037037</v>
      </c>
      <c r="U88" t="s" s="134">
        <v>127</v>
      </c>
      <c r="V88" s="135">
        <f>AVERAGE(L88)</f>
        <v>9</v>
      </c>
      <c r="W88" s="97">
        <f>AVERAGE(N88)</f>
        <v>5.06666666666667</v>
      </c>
    </row>
    <row r="89" ht="21.95" customHeight="1">
      <c r="A89" s="150">
        <v>1996</v>
      </c>
      <c r="B89" s="100">
        <v>24</v>
      </c>
      <c r="C89" s="83">
        <v>162.5</v>
      </c>
      <c r="D89" s="87">
        <v>6.77083333333333</v>
      </c>
      <c r="E89" s="40"/>
      <c r="F89" s="151">
        <v>1996</v>
      </c>
      <c r="G89" s="100">
        <v>12</v>
      </c>
      <c r="H89" s="83">
        <v>72.3</v>
      </c>
      <c r="I89" s="87">
        <v>6.025</v>
      </c>
      <c r="J89" s="40"/>
      <c r="K89" s="151">
        <v>1996</v>
      </c>
      <c r="L89" s="100">
        <v>2</v>
      </c>
      <c r="M89" s="83">
        <v>10.2</v>
      </c>
      <c r="N89" s="89">
        <v>5.1</v>
      </c>
      <c r="O89" t="s" s="131">
        <v>128</v>
      </c>
      <c r="P89" s="158">
        <f>AVERAGE(B89)</f>
        <v>24</v>
      </c>
      <c r="Q89" s="159">
        <f>AVERAGE(D89)</f>
        <v>6.77083333333333</v>
      </c>
      <c r="R89" t="s" s="134">
        <v>128</v>
      </c>
      <c r="S89" s="158">
        <f>AVERAGE(G89)</f>
        <v>12</v>
      </c>
      <c r="T89" s="159">
        <f>AVERAGE(I89)</f>
        <v>6.025</v>
      </c>
      <c r="U89" t="s" s="134">
        <v>128</v>
      </c>
      <c r="V89" s="158">
        <f>AVERAGE(L89)</f>
        <v>2</v>
      </c>
      <c r="W89" s="159">
        <f>AVERAGE(N89)</f>
        <v>5.1</v>
      </c>
    </row>
    <row r="90" ht="21.95" customHeight="1">
      <c r="A90" s="150">
        <v>1997</v>
      </c>
      <c r="B90" s="100">
        <v>35</v>
      </c>
      <c r="C90" s="83">
        <v>247.9</v>
      </c>
      <c r="D90" s="87">
        <v>7.08285714285714</v>
      </c>
      <c r="E90" s="40"/>
      <c r="F90" s="151">
        <v>1997</v>
      </c>
      <c r="G90" s="100">
        <v>15</v>
      </c>
      <c r="H90" s="83">
        <v>96.5</v>
      </c>
      <c r="I90" s="87">
        <v>6.43333333333333</v>
      </c>
      <c r="J90" s="40"/>
      <c r="K90" s="151">
        <v>1997</v>
      </c>
      <c r="L90" s="100">
        <v>0</v>
      </c>
      <c r="M90" s="83">
        <v>0</v>
      </c>
      <c r="N90" s="89"/>
      <c r="O90" t="s" s="131">
        <v>127</v>
      </c>
      <c r="P90" s="135">
        <f>AVERAGE(B90)</f>
        <v>35</v>
      </c>
      <c r="Q90" s="97">
        <f>AVERAGE(D90)</f>
        <v>7.08285714285714</v>
      </c>
      <c r="R90" t="s" s="134">
        <v>127</v>
      </c>
      <c r="S90" s="135">
        <f>AVERAGE(G90)</f>
        <v>15</v>
      </c>
      <c r="T90" s="97">
        <f>AVERAGE(I90)</f>
        <v>6.43333333333333</v>
      </c>
      <c r="U90" t="s" s="134">
        <v>127</v>
      </c>
      <c r="V90" s="135">
        <f>AVERAGE(L90)</f>
        <v>0</v>
      </c>
      <c r="W90" s="97"/>
    </row>
    <row r="91" ht="21.95" customHeight="1">
      <c r="A91" s="150">
        <v>1998</v>
      </c>
      <c r="B91" s="100">
        <v>21</v>
      </c>
      <c r="C91" s="83">
        <v>142.5</v>
      </c>
      <c r="D91" s="87">
        <v>6.78571428571429</v>
      </c>
      <c r="E91" s="40"/>
      <c r="F91" s="151">
        <v>1998</v>
      </c>
      <c r="G91" s="100">
        <v>11</v>
      </c>
      <c r="H91" s="83">
        <v>67.40000000000001</v>
      </c>
      <c r="I91" s="87">
        <v>6.12727272727273</v>
      </c>
      <c r="J91" s="40"/>
      <c r="K91" s="151">
        <v>1998</v>
      </c>
      <c r="L91" s="100">
        <v>2</v>
      </c>
      <c r="M91" s="83">
        <v>10.2</v>
      </c>
      <c r="N91" s="89">
        <v>5.1</v>
      </c>
      <c r="O91" t="s" s="131">
        <v>126</v>
      </c>
      <c r="P91" s="135">
        <f>AVERAGE(B90:B91)</f>
        <v>28</v>
      </c>
      <c r="Q91" s="97">
        <f>AVERAGE(D90:D91)</f>
        <v>6.93428571428572</v>
      </c>
      <c r="R91" t="s" s="134">
        <v>126</v>
      </c>
      <c r="S91" s="135">
        <f>AVERAGE(G90:G91)</f>
        <v>13</v>
      </c>
      <c r="T91" s="97">
        <f>AVERAGE(I90:I91)</f>
        <v>6.28030303030303</v>
      </c>
      <c r="U91" t="s" s="134">
        <v>126</v>
      </c>
      <c r="V91" s="135">
        <f>AVERAGE(L90:L91)</f>
        <v>1</v>
      </c>
      <c r="W91" s="97">
        <f>AVERAGE(N90:N91)</f>
        <v>5.1</v>
      </c>
    </row>
    <row r="92" ht="21.95" customHeight="1">
      <c r="A92" s="150">
        <v>1999</v>
      </c>
      <c r="B92" s="100">
        <v>23</v>
      </c>
      <c r="C92" s="83">
        <v>167.1</v>
      </c>
      <c r="D92" s="87">
        <v>7.26521739130435</v>
      </c>
      <c r="E92" s="40"/>
      <c r="F92" s="151">
        <v>1999</v>
      </c>
      <c r="G92" s="100">
        <v>7</v>
      </c>
      <c r="H92" s="83">
        <v>46.3</v>
      </c>
      <c r="I92" s="87">
        <v>6.61428571428571</v>
      </c>
      <c r="J92" s="40"/>
      <c r="K92" s="151">
        <v>1999</v>
      </c>
      <c r="L92" s="100">
        <v>0</v>
      </c>
      <c r="M92" s="83">
        <v>0</v>
      </c>
      <c r="N92" s="89"/>
      <c r="O92" t="s" s="131">
        <v>125</v>
      </c>
      <c r="P92" s="135">
        <f>AVERAGE(B90:B92)</f>
        <v>26.3333333333333</v>
      </c>
      <c r="Q92" s="97">
        <f>AVERAGE(D90:D92)</f>
        <v>7.04459627329193</v>
      </c>
      <c r="R92" t="s" s="134">
        <v>125</v>
      </c>
      <c r="S92" s="135">
        <f>AVERAGE(G90:G92)</f>
        <v>11</v>
      </c>
      <c r="T92" s="97">
        <f>AVERAGE(I90:I92)</f>
        <v>6.39163059163059</v>
      </c>
      <c r="U92" t="s" s="134">
        <v>125</v>
      </c>
      <c r="V92" s="135">
        <f>AVERAGE(L90:L92)</f>
        <v>0.666666666666667</v>
      </c>
      <c r="W92" s="97">
        <f>AVERAGE(N90:N92)</f>
        <v>5.1</v>
      </c>
    </row>
    <row r="93" ht="21.95" customHeight="1">
      <c r="A93" s="150">
        <v>2000</v>
      </c>
      <c r="B93" s="204">
        <v>36</v>
      </c>
      <c r="C93" s="205">
        <v>256.2</v>
      </c>
      <c r="D93" s="206">
        <v>7.11666666666667</v>
      </c>
      <c r="E93" s="40"/>
      <c r="F93" s="151">
        <v>2000</v>
      </c>
      <c r="G93" s="204">
        <v>14</v>
      </c>
      <c r="H93" s="205">
        <v>88.2</v>
      </c>
      <c r="I93" s="206">
        <v>6.3</v>
      </c>
      <c r="J93" s="40"/>
      <c r="K93" s="151">
        <v>2000</v>
      </c>
      <c r="L93" s="204">
        <v>0</v>
      </c>
      <c r="M93" s="205">
        <v>0</v>
      </c>
      <c r="N93" s="207"/>
      <c r="O93" t="s" s="131">
        <v>124</v>
      </c>
      <c r="P93" s="135">
        <f>AVERAGE(B90:B93)</f>
        <v>28.75</v>
      </c>
      <c r="Q93" s="97">
        <f>AVERAGE(D90:D93)</f>
        <v>7.06261387163561</v>
      </c>
      <c r="R93" t="s" s="134">
        <v>124</v>
      </c>
      <c r="S93" s="135">
        <f>AVERAGE(G90:G93)</f>
        <v>11.75</v>
      </c>
      <c r="T93" s="97">
        <f>AVERAGE(I90:I93)</f>
        <v>6.36872294372294</v>
      </c>
      <c r="U93" t="s" s="134">
        <v>124</v>
      </c>
      <c r="V93" s="135">
        <f>AVERAGE(L90:L93)</f>
        <v>0.5</v>
      </c>
      <c r="W93" s="97">
        <f>AVERAGE(N90:N93)</f>
        <v>5.1</v>
      </c>
    </row>
    <row r="94" ht="21.95" customHeight="1">
      <c r="A94" s="150">
        <v>2001</v>
      </c>
      <c r="B94" s="100">
        <v>12</v>
      </c>
      <c r="C94" s="83">
        <v>86.5</v>
      </c>
      <c r="D94" s="87">
        <v>7.20833333333333</v>
      </c>
      <c r="E94" s="40"/>
      <c r="F94" s="151">
        <v>2001</v>
      </c>
      <c r="G94" s="100">
        <v>4</v>
      </c>
      <c r="H94" s="83">
        <v>25.7</v>
      </c>
      <c r="I94" s="87">
        <v>6.425</v>
      </c>
      <c r="J94" s="40"/>
      <c r="K94" s="151">
        <v>2001</v>
      </c>
      <c r="L94" s="100">
        <v>0</v>
      </c>
      <c r="M94" s="83">
        <v>0</v>
      </c>
      <c r="N94" s="89"/>
      <c r="O94" t="s" s="131">
        <v>104</v>
      </c>
      <c r="P94" s="135">
        <f>AVERAGE(B90:B94)</f>
        <v>25.4</v>
      </c>
      <c r="Q94" s="97">
        <f>AVERAGE(D90:D94)</f>
        <v>7.09175776397516</v>
      </c>
      <c r="R94" t="s" s="134">
        <v>104</v>
      </c>
      <c r="S94" s="135">
        <f>AVERAGE(G90:G94)</f>
        <v>10.2</v>
      </c>
      <c r="T94" s="97">
        <f>AVERAGE(I90:I94)</f>
        <v>6.37997835497835</v>
      </c>
      <c r="U94" t="s" s="134">
        <v>104</v>
      </c>
      <c r="V94" s="135">
        <f>AVERAGE(L90:L94)</f>
        <v>0.4</v>
      </c>
      <c r="W94" s="97">
        <f>AVERAGE(N90:N94)</f>
        <v>5.1</v>
      </c>
    </row>
    <row r="95" ht="21.95" customHeight="1">
      <c r="A95" s="150">
        <v>2002</v>
      </c>
      <c r="B95" s="100">
        <v>34</v>
      </c>
      <c r="C95" s="83">
        <v>236.3</v>
      </c>
      <c r="D95" s="87">
        <v>6.95</v>
      </c>
      <c r="E95" s="40"/>
      <c r="F95" s="151">
        <v>2002</v>
      </c>
      <c r="G95" s="100">
        <v>17</v>
      </c>
      <c r="H95" s="83">
        <v>107.2</v>
      </c>
      <c r="I95" s="87">
        <v>6.30588235294118</v>
      </c>
      <c r="J95" s="40"/>
      <c r="K95" s="151">
        <v>2002</v>
      </c>
      <c r="L95" s="100">
        <v>2</v>
      </c>
      <c r="M95" s="83">
        <v>9.6</v>
      </c>
      <c r="N95" s="89">
        <v>4.8</v>
      </c>
      <c r="O95" t="s" s="131">
        <v>123</v>
      </c>
      <c r="P95" s="135">
        <f>AVERAGE(B90:B95)</f>
        <v>26.8333333333333</v>
      </c>
      <c r="Q95" s="97">
        <f>AVERAGE(D90:D95)</f>
        <v>7.0681314699793</v>
      </c>
      <c r="R95" t="s" s="134">
        <v>123</v>
      </c>
      <c r="S95" s="135">
        <f>AVERAGE(G90:G95)</f>
        <v>11.3333333333333</v>
      </c>
      <c r="T95" s="97">
        <f>AVERAGE(I90:I95)</f>
        <v>6.36762902130549</v>
      </c>
      <c r="U95" t="s" s="134">
        <v>123</v>
      </c>
      <c r="V95" s="135">
        <f>AVERAGE(L90:L95)</f>
        <v>0.666666666666667</v>
      </c>
      <c r="W95" s="97">
        <f>AVERAGE(N90:N95)</f>
        <v>4.95</v>
      </c>
    </row>
    <row r="96" ht="21.95" customHeight="1">
      <c r="A96" s="150">
        <v>2003</v>
      </c>
      <c r="B96" s="100">
        <v>27</v>
      </c>
      <c r="C96" s="83">
        <v>192.9</v>
      </c>
      <c r="D96" s="87">
        <v>7.14444444444444</v>
      </c>
      <c r="E96" s="40"/>
      <c r="F96" s="151">
        <v>2003</v>
      </c>
      <c r="G96" s="100">
        <v>9</v>
      </c>
      <c r="H96" s="83">
        <v>55.3</v>
      </c>
      <c r="I96" s="87">
        <v>6.14444444444444</v>
      </c>
      <c r="J96" s="40"/>
      <c r="K96" s="151">
        <v>2003</v>
      </c>
      <c r="L96" s="100">
        <v>2</v>
      </c>
      <c r="M96" s="83">
        <v>10.2</v>
      </c>
      <c r="N96" s="89">
        <v>5.1</v>
      </c>
      <c r="O96" t="s" s="131">
        <v>122</v>
      </c>
      <c r="P96" s="135">
        <f>AVERAGE(B90:B96)</f>
        <v>26.8571428571429</v>
      </c>
      <c r="Q96" s="97">
        <f>AVERAGE(D90:D96)</f>
        <v>7.07903332347432</v>
      </c>
      <c r="R96" t="s" s="134">
        <v>122</v>
      </c>
      <c r="S96" s="135">
        <f>AVERAGE(G90:G96)</f>
        <v>11</v>
      </c>
      <c r="T96" s="97">
        <f>AVERAGE(I90:I96)</f>
        <v>6.33574551032534</v>
      </c>
      <c r="U96" t="s" s="134">
        <v>122</v>
      </c>
      <c r="V96" s="135">
        <f>AVERAGE(L90:L96)</f>
        <v>0.857142857142857</v>
      </c>
      <c r="W96" s="97">
        <f>AVERAGE(N90:N96)</f>
        <v>5</v>
      </c>
    </row>
    <row r="97" ht="21.95" customHeight="1">
      <c r="A97" s="150">
        <v>2004</v>
      </c>
      <c r="B97" s="100">
        <v>24</v>
      </c>
      <c r="C97" s="83">
        <v>176</v>
      </c>
      <c r="D97" s="87">
        <v>7.33333333333333</v>
      </c>
      <c r="E97" s="40"/>
      <c r="F97" s="151">
        <v>2004</v>
      </c>
      <c r="G97" s="100">
        <v>5</v>
      </c>
      <c r="H97" s="83">
        <v>32.9</v>
      </c>
      <c r="I97" s="87">
        <v>6.58</v>
      </c>
      <c r="J97" s="40"/>
      <c r="K97" s="151">
        <v>2004</v>
      </c>
      <c r="L97" s="100">
        <v>0</v>
      </c>
      <c r="M97" s="83">
        <v>0</v>
      </c>
      <c r="N97" s="89"/>
      <c r="O97" t="s" s="131">
        <v>121</v>
      </c>
      <c r="P97" s="135">
        <f>AVERAGE(B90:B97)</f>
        <v>26.5</v>
      </c>
      <c r="Q97" s="97">
        <f>AVERAGE(D90:D97)</f>
        <v>7.11082082470669</v>
      </c>
      <c r="R97" t="s" s="134">
        <v>121</v>
      </c>
      <c r="S97" s="135">
        <f>AVERAGE(G90:G97)</f>
        <v>10.25</v>
      </c>
      <c r="T97" s="97">
        <f>AVERAGE(I90:I97)</f>
        <v>6.36627732153467</v>
      </c>
      <c r="U97" t="s" s="134">
        <v>121</v>
      </c>
      <c r="V97" s="135">
        <f>AVERAGE(L90:L97)</f>
        <v>0.75</v>
      </c>
      <c r="W97" s="97">
        <f>AVERAGE(N90:N97)</f>
        <v>5</v>
      </c>
    </row>
    <row r="98" ht="21.95" customHeight="1">
      <c r="A98" s="150">
        <v>2005</v>
      </c>
      <c r="B98" s="100">
        <v>20</v>
      </c>
      <c r="C98" s="83">
        <v>136.9</v>
      </c>
      <c r="D98" s="87">
        <v>6.845</v>
      </c>
      <c r="E98" s="40"/>
      <c r="F98" s="151">
        <v>2005</v>
      </c>
      <c r="G98" s="100">
        <v>11</v>
      </c>
      <c r="H98" s="83">
        <v>68.7</v>
      </c>
      <c r="I98" s="87">
        <v>6.24545454545455</v>
      </c>
      <c r="J98" s="40"/>
      <c r="K98" s="151">
        <v>2005</v>
      </c>
      <c r="L98" s="100">
        <v>1</v>
      </c>
      <c r="M98" s="83">
        <v>5.1</v>
      </c>
      <c r="N98" s="89">
        <v>5.1</v>
      </c>
      <c r="O98" t="s" s="131">
        <v>120</v>
      </c>
      <c r="P98" s="135">
        <f>AVERAGE(B90:B98)</f>
        <v>25.7777777777778</v>
      </c>
      <c r="Q98" s="97">
        <f>AVERAGE(D90:D98)</f>
        <v>7.08128517751706</v>
      </c>
      <c r="R98" t="s" s="134">
        <v>120</v>
      </c>
      <c r="S98" s="135">
        <f>AVERAGE(G90:G98)</f>
        <v>10.3333333333333</v>
      </c>
      <c r="T98" s="97">
        <f>AVERAGE(I90:I98)</f>
        <v>6.35285256863688</v>
      </c>
      <c r="U98" t="s" s="134">
        <v>120</v>
      </c>
      <c r="V98" s="135">
        <f>AVERAGE(L90:L98)</f>
        <v>0.777777777777778</v>
      </c>
      <c r="W98" s="97">
        <f>AVERAGE(N90:N98)</f>
        <v>5.025</v>
      </c>
    </row>
    <row r="99" ht="21.95" customHeight="1">
      <c r="A99" s="150">
        <v>2006</v>
      </c>
      <c r="B99" s="100">
        <v>26</v>
      </c>
      <c r="C99" s="83">
        <v>182.6</v>
      </c>
      <c r="D99" s="87">
        <v>7.02307692307692</v>
      </c>
      <c r="E99" s="40"/>
      <c r="F99" s="151">
        <v>2006</v>
      </c>
      <c r="G99" s="100">
        <v>14</v>
      </c>
      <c r="H99" s="83">
        <v>92.7</v>
      </c>
      <c r="I99" s="87">
        <v>6.62142857142857</v>
      </c>
      <c r="J99" s="40"/>
      <c r="K99" s="151">
        <v>2006</v>
      </c>
      <c r="L99" s="100">
        <v>0</v>
      </c>
      <c r="M99" s="83">
        <v>0</v>
      </c>
      <c r="N99" s="89"/>
      <c r="O99" t="s" s="131">
        <v>98</v>
      </c>
      <c r="P99" s="135">
        <f>AVERAGE(B90:B99)</f>
        <v>25.8</v>
      </c>
      <c r="Q99" s="97">
        <f>AVERAGE(D90:D99)</f>
        <v>7.07546435207305</v>
      </c>
      <c r="R99" t="s" s="134">
        <v>98</v>
      </c>
      <c r="S99" s="135">
        <f>AVERAGE(G90:G99)</f>
        <v>10.7</v>
      </c>
      <c r="T99" s="97">
        <f>AVERAGE(I90:I99)</f>
        <v>6.37971016891605</v>
      </c>
      <c r="U99" t="s" s="134">
        <v>98</v>
      </c>
      <c r="V99" s="135">
        <f>AVERAGE(L90:L99)</f>
        <v>0.7</v>
      </c>
      <c r="W99" s="97">
        <f>AVERAGE(N90:N99)</f>
        <v>5.025</v>
      </c>
    </row>
    <row r="100" ht="21.95" customHeight="1">
      <c r="A100" s="150">
        <v>2007</v>
      </c>
      <c r="B100" s="100">
        <v>26</v>
      </c>
      <c r="C100" s="83">
        <v>176.6</v>
      </c>
      <c r="D100" s="87">
        <v>6.79230769230769</v>
      </c>
      <c r="E100" s="40"/>
      <c r="F100" s="151">
        <v>2007</v>
      </c>
      <c r="G100" s="100">
        <v>13</v>
      </c>
      <c r="H100" s="83">
        <v>77.40000000000001</v>
      </c>
      <c r="I100" s="87">
        <v>5.95384615384615</v>
      </c>
      <c r="J100" s="40"/>
      <c r="K100" s="151">
        <v>2007</v>
      </c>
      <c r="L100" s="100">
        <v>3</v>
      </c>
      <c r="M100" s="83">
        <v>13.6</v>
      </c>
      <c r="N100" s="89">
        <v>4.53333333333333</v>
      </c>
      <c r="O100" t="s" s="131">
        <v>119</v>
      </c>
      <c r="P100" s="135">
        <f>AVERAGE(B90:B100)</f>
        <v>25.8181818181818</v>
      </c>
      <c r="Q100" s="97">
        <f>AVERAGE(D90:D100)</f>
        <v>7.04972283754892</v>
      </c>
      <c r="R100" t="s" s="134">
        <v>119</v>
      </c>
      <c r="S100" s="135">
        <f>AVERAGE(G90:G100)</f>
        <v>10.9090909090909</v>
      </c>
      <c r="T100" s="97">
        <f>AVERAGE(I90:I100)</f>
        <v>6.34099525845515</v>
      </c>
      <c r="U100" t="s" s="134">
        <v>119</v>
      </c>
      <c r="V100" s="135">
        <f>AVERAGE(L90:L100)</f>
        <v>0.9090909090909089</v>
      </c>
      <c r="W100" s="97">
        <f>AVERAGE(N90:N100)</f>
        <v>4.92666666666667</v>
      </c>
    </row>
    <row r="101" ht="21.95" customHeight="1">
      <c r="A101" s="150">
        <v>2008</v>
      </c>
      <c r="B101" s="100">
        <v>30</v>
      </c>
      <c r="C101" s="83">
        <v>204.2</v>
      </c>
      <c r="D101" s="87">
        <v>6.80666666666667</v>
      </c>
      <c r="E101" s="40"/>
      <c r="F101" s="151">
        <v>2008</v>
      </c>
      <c r="G101" s="100">
        <v>19</v>
      </c>
      <c r="H101" s="83">
        <v>120.8</v>
      </c>
      <c r="I101" s="87">
        <v>6.35789473684211</v>
      </c>
      <c r="J101" s="40"/>
      <c r="K101" s="151">
        <v>2008</v>
      </c>
      <c r="L101" s="100">
        <v>1</v>
      </c>
      <c r="M101" s="83">
        <v>5.3</v>
      </c>
      <c r="N101" s="89">
        <v>5.3</v>
      </c>
      <c r="O101" t="s" s="131">
        <v>118</v>
      </c>
      <c r="P101" s="135">
        <f>AVERAGE(B90:B101)</f>
        <v>26.1666666666667</v>
      </c>
      <c r="Q101" s="97">
        <f>AVERAGE(D90:D101)</f>
        <v>7.02946815664207</v>
      </c>
      <c r="R101" t="s" s="134">
        <v>118</v>
      </c>
      <c r="S101" s="135">
        <f>AVERAGE(G90:G101)</f>
        <v>11.5833333333333</v>
      </c>
      <c r="T101" s="97">
        <f>AVERAGE(I90:I101)</f>
        <v>6.34240354832073</v>
      </c>
      <c r="U101" t="s" s="134">
        <v>118</v>
      </c>
      <c r="V101" s="135">
        <f>AVERAGE(L90:L101)</f>
        <v>0.916666666666667</v>
      </c>
      <c r="W101" s="97">
        <f>AVERAGE(N90:N101)</f>
        <v>4.98888888888889</v>
      </c>
    </row>
    <row r="102" ht="21.95" customHeight="1">
      <c r="A102" s="150">
        <v>2009</v>
      </c>
      <c r="B102" s="100">
        <v>16</v>
      </c>
      <c r="C102" s="83">
        <v>115.9</v>
      </c>
      <c r="D102" s="87">
        <v>7.24375</v>
      </c>
      <c r="E102" s="40"/>
      <c r="F102" s="151">
        <v>2009</v>
      </c>
      <c r="G102" s="100">
        <v>6</v>
      </c>
      <c r="H102" s="83">
        <v>37.9</v>
      </c>
      <c r="I102" s="87">
        <v>6.31666666666667</v>
      </c>
      <c r="J102" s="40"/>
      <c r="K102" s="151">
        <v>2009</v>
      </c>
      <c r="L102" s="100">
        <v>0</v>
      </c>
      <c r="M102" s="83">
        <v>0</v>
      </c>
      <c r="N102" s="89"/>
      <c r="O102" t="s" s="131">
        <v>117</v>
      </c>
      <c r="P102" s="135">
        <f>AVERAGE(B90:B102)</f>
        <v>25.3846153846154</v>
      </c>
      <c r="Q102" s="97">
        <f>AVERAGE(D90:D102)</f>
        <v>7.04595137536191</v>
      </c>
      <c r="R102" t="s" s="134">
        <v>117</v>
      </c>
      <c r="S102" s="135">
        <f>AVERAGE(G90:G102)</f>
        <v>11.1538461538462</v>
      </c>
      <c r="T102" s="97">
        <f>AVERAGE(I90:I102)</f>
        <v>6.3404237881935</v>
      </c>
      <c r="U102" t="s" s="134">
        <v>117</v>
      </c>
      <c r="V102" s="135">
        <f>AVERAGE(L90:L102)</f>
        <v>0.846153846153846</v>
      </c>
      <c r="W102" s="97">
        <f>AVERAGE(N90:N102)</f>
        <v>4.98888888888889</v>
      </c>
    </row>
    <row r="103" ht="21.95" customHeight="1">
      <c r="A103" s="150">
        <v>2010</v>
      </c>
      <c r="B103" s="100">
        <v>27</v>
      </c>
      <c r="C103" s="83">
        <v>187</v>
      </c>
      <c r="D103" s="87">
        <v>6.92592592592593</v>
      </c>
      <c r="E103" s="40"/>
      <c r="F103" s="151">
        <v>2010</v>
      </c>
      <c r="G103" s="100">
        <v>12</v>
      </c>
      <c r="H103" s="83">
        <v>73</v>
      </c>
      <c r="I103" s="87">
        <v>6.08333333333333</v>
      </c>
      <c r="J103" s="40"/>
      <c r="K103" s="151">
        <v>2010</v>
      </c>
      <c r="L103" s="100">
        <v>2</v>
      </c>
      <c r="M103" s="83">
        <v>9</v>
      </c>
      <c r="N103" s="89">
        <v>4.5</v>
      </c>
      <c r="O103" t="s" s="131">
        <v>116</v>
      </c>
      <c r="P103" s="135">
        <f>AVERAGE(B90:B103)</f>
        <v>25.5</v>
      </c>
      <c r="Q103" s="97">
        <f>AVERAGE(D90:D103)</f>
        <v>7.03737812897363</v>
      </c>
      <c r="R103" t="s" s="134">
        <v>116</v>
      </c>
      <c r="S103" s="135">
        <f>AVERAGE(G90:G103)</f>
        <v>11.2142857142857</v>
      </c>
      <c r="T103" s="97">
        <f>AVERAGE(I90:I103)</f>
        <v>6.32206018427491</v>
      </c>
      <c r="U103" t="s" s="134">
        <v>116</v>
      </c>
      <c r="V103" s="135">
        <f>AVERAGE(L90:L103)</f>
        <v>0.928571428571429</v>
      </c>
      <c r="W103" s="97">
        <f>AVERAGE(N90:N103)</f>
        <v>4.91904761904762</v>
      </c>
    </row>
    <row r="104" ht="21.95" customHeight="1">
      <c r="A104" s="150">
        <v>2011</v>
      </c>
      <c r="B104" s="100">
        <v>26</v>
      </c>
      <c r="C104" s="83">
        <v>185.9</v>
      </c>
      <c r="D104" s="87">
        <v>7.15</v>
      </c>
      <c r="E104" s="40"/>
      <c r="F104" s="151">
        <v>2011</v>
      </c>
      <c r="G104" s="100">
        <v>8</v>
      </c>
      <c r="H104" s="83">
        <v>50.9</v>
      </c>
      <c r="I104" s="87">
        <v>6.3625</v>
      </c>
      <c r="J104" s="40"/>
      <c r="K104" s="151">
        <v>2011</v>
      </c>
      <c r="L104" s="100">
        <v>0</v>
      </c>
      <c r="M104" s="83">
        <v>0</v>
      </c>
      <c r="N104" s="89"/>
      <c r="O104" t="s" s="131">
        <v>115</v>
      </c>
      <c r="P104" s="135">
        <f>AVERAGE(B90:B104)</f>
        <v>25.5333333333333</v>
      </c>
      <c r="Q104" s="97">
        <f>AVERAGE(D90:D104)</f>
        <v>7.04488625370872</v>
      </c>
      <c r="R104" t="s" s="134">
        <v>115</v>
      </c>
      <c r="S104" s="135">
        <f>AVERAGE(G90:G104)</f>
        <v>11</v>
      </c>
      <c r="T104" s="97">
        <f>AVERAGE(I90:I104)</f>
        <v>6.32475617198992</v>
      </c>
      <c r="U104" t="s" s="134">
        <v>115</v>
      </c>
      <c r="V104" s="135">
        <f>AVERAGE(L90:L104)</f>
        <v>0.866666666666667</v>
      </c>
      <c r="W104" s="97">
        <f>AVERAGE(N90:N104)</f>
        <v>4.91904761904762</v>
      </c>
    </row>
    <row r="105" ht="21.95" customHeight="1">
      <c r="A105" s="150">
        <v>2012</v>
      </c>
      <c r="B105" s="100">
        <v>27</v>
      </c>
      <c r="C105" s="83">
        <v>190.9</v>
      </c>
      <c r="D105" s="87">
        <v>7.07037037037037</v>
      </c>
      <c r="E105" s="40"/>
      <c r="F105" s="151">
        <v>2012</v>
      </c>
      <c r="G105" s="100">
        <v>11</v>
      </c>
      <c r="H105" s="83">
        <v>70.40000000000001</v>
      </c>
      <c r="I105" s="87">
        <v>6.4</v>
      </c>
      <c r="J105" s="40"/>
      <c r="K105" s="151">
        <v>2012</v>
      </c>
      <c r="L105" s="100">
        <v>0</v>
      </c>
      <c r="M105" s="83">
        <v>0</v>
      </c>
      <c r="N105" s="89"/>
      <c r="O105" t="s" s="131">
        <v>114</v>
      </c>
      <c r="P105" s="135">
        <f>AVERAGE(B90:B105)</f>
        <v>25.625</v>
      </c>
      <c r="Q105" s="97">
        <f>AVERAGE(D90:D105)</f>
        <v>7.04647901100007</v>
      </c>
      <c r="R105" t="s" s="134">
        <v>114</v>
      </c>
      <c r="S105" s="135">
        <f>AVERAGE(G90:G105)</f>
        <v>11</v>
      </c>
      <c r="T105" s="97">
        <f>AVERAGE(I90:I105)</f>
        <v>6.32945891124055</v>
      </c>
      <c r="U105" t="s" s="134">
        <v>114</v>
      </c>
      <c r="V105" s="135">
        <f>AVERAGE(L90:L105)</f>
        <v>0.8125</v>
      </c>
      <c r="W105" s="97">
        <f>AVERAGE(N90:N105)</f>
        <v>4.91904761904762</v>
      </c>
    </row>
    <row r="106" ht="21.95" customHeight="1">
      <c r="A106" s="150">
        <v>2013</v>
      </c>
      <c r="B106" s="100">
        <v>15</v>
      </c>
      <c r="C106" s="83">
        <v>113.2</v>
      </c>
      <c r="D106" s="87">
        <v>7.54666666666667</v>
      </c>
      <c r="E106" s="40"/>
      <c r="F106" s="151">
        <v>2013</v>
      </c>
      <c r="G106" s="100">
        <v>1</v>
      </c>
      <c r="H106" s="83">
        <v>7</v>
      </c>
      <c r="I106" s="87">
        <v>7</v>
      </c>
      <c r="J106" s="40"/>
      <c r="K106" s="151">
        <v>2013</v>
      </c>
      <c r="L106" s="100">
        <v>0</v>
      </c>
      <c r="M106" s="83">
        <v>0</v>
      </c>
      <c r="N106" s="89"/>
      <c r="O106" t="s" s="131">
        <v>113</v>
      </c>
      <c r="P106" s="135">
        <f>AVERAGE(B90:B106)</f>
        <v>25</v>
      </c>
      <c r="Q106" s="97">
        <f>AVERAGE(D90:D106)</f>
        <v>7.07590181427458</v>
      </c>
      <c r="R106" t="s" s="134">
        <v>113</v>
      </c>
      <c r="S106" s="135">
        <f>AVERAGE(G90:G106)</f>
        <v>10.4117647058824</v>
      </c>
      <c r="T106" s="97">
        <f>AVERAGE(I90:I106)</f>
        <v>6.36890250469699</v>
      </c>
      <c r="U106" t="s" s="134">
        <v>113</v>
      </c>
      <c r="V106" s="135">
        <f>AVERAGE(L90:L106)</f>
        <v>0.764705882352941</v>
      </c>
      <c r="W106" s="97">
        <f>AVERAGE(N90:N106)</f>
        <v>4.91904761904762</v>
      </c>
    </row>
    <row r="107" ht="21.95" customHeight="1">
      <c r="A107" s="150">
        <v>2014</v>
      </c>
      <c r="B107" s="100">
        <v>17</v>
      </c>
      <c r="C107" s="83">
        <v>116.8</v>
      </c>
      <c r="D107" s="87">
        <v>6.87058823529412</v>
      </c>
      <c r="E107" s="40"/>
      <c r="F107" s="151">
        <v>2014</v>
      </c>
      <c r="G107" s="100">
        <v>11</v>
      </c>
      <c r="H107" s="83">
        <v>70.59999999999999</v>
      </c>
      <c r="I107" s="87">
        <v>6.41818181818182</v>
      </c>
      <c r="J107" s="40"/>
      <c r="K107" s="151">
        <v>2014</v>
      </c>
      <c r="L107" s="100">
        <v>0</v>
      </c>
      <c r="M107" s="83">
        <v>0</v>
      </c>
      <c r="N107" s="89"/>
      <c r="O107" t="s" s="131">
        <v>112</v>
      </c>
      <c r="P107" s="135">
        <f>AVERAGE(B90:B107)</f>
        <v>24.5555555555556</v>
      </c>
      <c r="Q107" s="97">
        <f>AVERAGE(D90:D107)</f>
        <v>7.06449550433122</v>
      </c>
      <c r="R107" t="s" s="134">
        <v>112</v>
      </c>
      <c r="S107" s="135">
        <f>AVERAGE(G90:G107)</f>
        <v>10.4444444444444</v>
      </c>
      <c r="T107" s="97">
        <f>AVERAGE(I90:I107)</f>
        <v>6.37164024433503</v>
      </c>
      <c r="U107" t="s" s="134">
        <v>112</v>
      </c>
      <c r="V107" s="135">
        <f>AVERAGE(L90:L107)</f>
        <v>0.722222222222222</v>
      </c>
      <c r="W107" s="97">
        <f>AVERAGE(N90:N107)</f>
        <v>4.91904761904762</v>
      </c>
    </row>
    <row r="108" ht="21.95" customHeight="1">
      <c r="A108" s="150">
        <v>2015</v>
      </c>
      <c r="B108" s="100">
        <v>32</v>
      </c>
      <c r="C108" s="83">
        <v>222</v>
      </c>
      <c r="D108" s="87">
        <v>6.9375</v>
      </c>
      <c r="E108" s="40"/>
      <c r="F108" s="151">
        <v>2015</v>
      </c>
      <c r="G108" s="100">
        <v>17</v>
      </c>
      <c r="H108" s="83">
        <v>106.5</v>
      </c>
      <c r="I108" s="87">
        <v>6.26470588235294</v>
      </c>
      <c r="J108" s="40"/>
      <c r="K108" s="151">
        <v>2015</v>
      </c>
      <c r="L108" s="100">
        <v>1</v>
      </c>
      <c r="M108" s="83">
        <v>5</v>
      </c>
      <c r="N108" s="89">
        <v>5</v>
      </c>
      <c r="O108" t="s" s="131">
        <v>111</v>
      </c>
      <c r="P108" s="135">
        <f>AVERAGE(B90:B108)</f>
        <v>24.9473684210526</v>
      </c>
      <c r="Q108" s="97">
        <f>AVERAGE(D90:D108)</f>
        <v>7.05781153041905</v>
      </c>
      <c r="R108" t="s" s="134">
        <v>111</v>
      </c>
      <c r="S108" s="135">
        <f>AVERAGE(G90:G108)</f>
        <v>10.7894736842105</v>
      </c>
      <c r="T108" s="97">
        <f>AVERAGE(I90:I108)</f>
        <v>6.36601212002019</v>
      </c>
      <c r="U108" t="s" s="134">
        <v>111</v>
      </c>
      <c r="V108" s="135">
        <f>AVERAGE(L90:L108)</f>
        <v>0.736842105263158</v>
      </c>
      <c r="W108" s="97">
        <f>AVERAGE(N90:N108)</f>
        <v>4.92916666666667</v>
      </c>
    </row>
    <row r="109" ht="21.95" customHeight="1">
      <c r="A109" s="150">
        <v>2016</v>
      </c>
      <c r="B109" s="100">
        <v>20</v>
      </c>
      <c r="C109" s="83">
        <v>140.3</v>
      </c>
      <c r="D109" s="87">
        <v>7.015</v>
      </c>
      <c r="E109" s="40"/>
      <c r="F109" s="151">
        <v>2016</v>
      </c>
      <c r="G109" s="100">
        <v>8</v>
      </c>
      <c r="H109" s="83">
        <v>50.6</v>
      </c>
      <c r="I109" s="87">
        <v>6.325</v>
      </c>
      <c r="J109" s="40"/>
      <c r="K109" s="151">
        <v>2016</v>
      </c>
      <c r="L109" s="100">
        <v>1</v>
      </c>
      <c r="M109" s="83">
        <v>5.4</v>
      </c>
      <c r="N109" s="89">
        <v>5.4</v>
      </c>
      <c r="O109" t="s" s="131">
        <v>110</v>
      </c>
      <c r="P109" s="135">
        <f>AVERAGE(B90:B109)</f>
        <v>24.7</v>
      </c>
      <c r="Q109" s="97">
        <f>AVERAGE(D90:D109)</f>
        <v>7.0556709538981</v>
      </c>
      <c r="R109" t="s" s="134">
        <v>110</v>
      </c>
      <c r="S109" s="135">
        <f>AVERAGE(G90:G109)</f>
        <v>10.65</v>
      </c>
      <c r="T109" s="97">
        <f>AVERAGE(I90:I109)</f>
        <v>6.36396151401918</v>
      </c>
      <c r="U109" t="s" s="134">
        <v>110</v>
      </c>
      <c r="V109" s="135">
        <f>AVERAGE(L90:L109)</f>
        <v>0.75</v>
      </c>
      <c r="W109" s="97">
        <f>AVERAGE(N90:N109)</f>
        <v>4.98148148148148</v>
      </c>
    </row>
    <row r="110" ht="21.95" customHeight="1">
      <c r="A110" s="150">
        <v>2017</v>
      </c>
      <c r="B110" s="100">
        <v>29</v>
      </c>
      <c r="C110" s="83">
        <v>209.1</v>
      </c>
      <c r="D110" s="87">
        <v>7.21034482758621</v>
      </c>
      <c r="E110" s="40"/>
      <c r="F110" s="151">
        <v>2017</v>
      </c>
      <c r="G110" s="100">
        <v>10</v>
      </c>
      <c r="H110" s="83">
        <v>62.9</v>
      </c>
      <c r="I110" s="87">
        <v>6.29</v>
      </c>
      <c r="J110" s="40"/>
      <c r="K110" s="151">
        <v>2017</v>
      </c>
      <c r="L110" s="100">
        <v>1</v>
      </c>
      <c r="M110" s="83">
        <v>5.4</v>
      </c>
      <c r="N110" s="89">
        <v>5.4</v>
      </c>
      <c r="O110" s="96"/>
      <c r="P110" s="83"/>
      <c r="Q110" s="83"/>
      <c r="R110" s="84"/>
      <c r="S110" s="83"/>
      <c r="T110" s="83"/>
      <c r="U110" s="84"/>
      <c r="V110" s="83"/>
      <c r="W110" s="97"/>
    </row>
    <row r="111" ht="21.95" customHeight="1">
      <c r="A111" s="150">
        <v>2018</v>
      </c>
      <c r="B111" s="100">
        <v>28</v>
      </c>
      <c r="C111" s="83">
        <v>191</v>
      </c>
      <c r="D111" s="87">
        <v>6.82142857142857</v>
      </c>
      <c r="E111" s="40"/>
      <c r="F111" s="151">
        <v>2018</v>
      </c>
      <c r="G111" s="100">
        <v>13</v>
      </c>
      <c r="H111" s="83">
        <v>78.3</v>
      </c>
      <c r="I111" s="87">
        <v>6.02307692307692</v>
      </c>
      <c r="J111" s="40"/>
      <c r="K111" s="151">
        <v>2018</v>
      </c>
      <c r="L111" s="100">
        <v>4</v>
      </c>
      <c r="M111" s="83">
        <v>20.3</v>
      </c>
      <c r="N111" s="89">
        <v>5.075</v>
      </c>
      <c r="O111" s="96"/>
      <c r="P111" s="83"/>
      <c r="Q111" s="83"/>
      <c r="R111" s="84"/>
      <c r="S111" s="83"/>
      <c r="T111" s="83"/>
      <c r="U111" s="84"/>
      <c r="V111" s="83"/>
      <c r="W111" s="97"/>
    </row>
    <row r="112" ht="21.95" customHeight="1">
      <c r="A112" s="150">
        <v>2019</v>
      </c>
      <c r="B112" s="100">
        <v>25</v>
      </c>
      <c r="C112" s="83">
        <v>181.7</v>
      </c>
      <c r="D112" s="87">
        <v>7.268</v>
      </c>
      <c r="E112" s="40"/>
      <c r="F112" s="151">
        <v>2019</v>
      </c>
      <c r="G112" s="100">
        <v>8</v>
      </c>
      <c r="H112" s="83">
        <v>53.2</v>
      </c>
      <c r="I112" s="87">
        <v>6.65</v>
      </c>
      <c r="J112" s="40"/>
      <c r="K112" s="151">
        <v>2019</v>
      </c>
      <c r="L112" s="100">
        <v>0</v>
      </c>
      <c r="M112" s="83">
        <v>0</v>
      </c>
      <c r="N112" s="89"/>
      <c r="O112" s="96"/>
      <c r="P112" s="83"/>
      <c r="Q112" s="83"/>
      <c r="R112" s="84"/>
      <c r="S112" s="83"/>
      <c r="T112" s="83"/>
      <c r="U112" s="84"/>
      <c r="V112" s="83"/>
      <c r="W112" s="97"/>
    </row>
    <row r="113" ht="21.95" customHeight="1">
      <c r="A113" s="150">
        <v>2020</v>
      </c>
      <c r="B113" s="100">
        <v>21</v>
      </c>
      <c r="C113" s="83">
        <v>152.3</v>
      </c>
      <c r="D113" s="87">
        <v>7.25238095238095</v>
      </c>
      <c r="E113" s="40"/>
      <c r="F113" s="151">
        <v>2020</v>
      </c>
      <c r="G113" s="100">
        <v>7</v>
      </c>
      <c r="H113" s="83">
        <v>45.9</v>
      </c>
      <c r="I113" s="87">
        <v>6.55714285714286</v>
      </c>
      <c r="J113" s="40"/>
      <c r="K113" s="151">
        <v>2020</v>
      </c>
      <c r="L113" s="100">
        <v>0</v>
      </c>
      <c r="M113" s="83">
        <v>0</v>
      </c>
      <c r="N113" s="89"/>
      <c r="O113" s="96"/>
      <c r="P113" s="83"/>
      <c r="Q113" s="83"/>
      <c r="R113" s="84"/>
      <c r="S113" s="83"/>
      <c r="T113" s="83"/>
      <c r="U113" s="84"/>
      <c r="V113" s="83"/>
      <c r="W113" s="97"/>
    </row>
    <row r="114" ht="21.95" customHeight="1">
      <c r="A114" s="150">
        <v>2021</v>
      </c>
      <c r="B114" s="100">
        <v>18</v>
      </c>
      <c r="C114" s="83">
        <v>124.3</v>
      </c>
      <c r="D114" s="87">
        <v>6.90555555555556</v>
      </c>
      <c r="E114" s="40"/>
      <c r="F114" s="151">
        <v>2021</v>
      </c>
      <c r="G114" s="100">
        <v>9</v>
      </c>
      <c r="H114" s="83">
        <v>55</v>
      </c>
      <c r="I114" s="87">
        <v>6.11111111111111</v>
      </c>
      <c r="J114" s="40"/>
      <c r="K114" s="151">
        <v>2021</v>
      </c>
      <c r="L114" s="100">
        <v>1</v>
      </c>
      <c r="M114" s="83">
        <v>5.2</v>
      </c>
      <c r="N114" s="89">
        <v>5.2</v>
      </c>
      <c r="O114" s="96"/>
      <c r="P114" s="83"/>
      <c r="Q114" s="83"/>
      <c r="R114" s="84"/>
      <c r="S114" s="83"/>
      <c r="T114" s="83"/>
      <c r="U114" s="84"/>
      <c r="V114" s="83"/>
      <c r="W114" s="97"/>
    </row>
    <row r="115" ht="21.95" customHeight="1">
      <c r="A115" s="150">
        <v>2022</v>
      </c>
      <c r="B115" s="100">
        <v>20</v>
      </c>
      <c r="C115" s="83">
        <v>140.5</v>
      </c>
      <c r="D115" s="87">
        <v>7.025</v>
      </c>
      <c r="E115" s="40"/>
      <c r="F115" s="151">
        <v>2022</v>
      </c>
      <c r="G115" s="100">
        <v>7</v>
      </c>
      <c r="H115" s="83">
        <v>42.1</v>
      </c>
      <c r="I115" s="87">
        <v>6.01428571428571</v>
      </c>
      <c r="J115" s="40"/>
      <c r="K115" s="151">
        <v>2022</v>
      </c>
      <c r="L115" s="100">
        <v>1</v>
      </c>
      <c r="M115" s="83">
        <v>5</v>
      </c>
      <c r="N115" s="89">
        <v>5</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83">
        <f>AVERAGE(B79:B88)</f>
        <v>29.2</v>
      </c>
      <c r="C138" s="83">
        <f>AVERAGE(C79:C88)</f>
        <v>201.29</v>
      </c>
      <c r="D138" s="87">
        <f>AVERAGE(D79:D88)</f>
        <v>6.95855135244373</v>
      </c>
      <c r="E138" s="40"/>
      <c r="F138" t="s" s="99">
        <v>99</v>
      </c>
      <c r="G138" s="83">
        <f>AVERAGE(G79:G88)</f>
        <v>13.8</v>
      </c>
      <c r="H138" s="83">
        <f>AVERAGE(H79:H88)</f>
        <v>85.15000000000001</v>
      </c>
      <c r="I138" s="87">
        <f>AVERAGE(I79:I88)</f>
        <v>6.23274556286252</v>
      </c>
      <c r="J138" s="40"/>
      <c r="K138" t="s" s="99">
        <v>99</v>
      </c>
      <c r="L138" s="83">
        <f>AVERAGE(L79:L88)</f>
        <v>2.4</v>
      </c>
      <c r="M138" s="83">
        <f>AVERAGE(M79:M88)</f>
        <v>11.86</v>
      </c>
      <c r="N138" s="89">
        <f>AVERAGE(N79:N88)</f>
        <v>5.05375</v>
      </c>
      <c r="O138" s="96"/>
      <c r="P138" s="83"/>
      <c r="Q138" s="83"/>
      <c r="R138" s="84"/>
      <c r="S138" s="83"/>
      <c r="T138" s="83"/>
      <c r="U138" s="84"/>
      <c r="V138" s="83"/>
      <c r="W138" s="97"/>
    </row>
    <row r="139" ht="21.95" customHeight="1">
      <c r="A139" t="s" s="98">
        <v>100</v>
      </c>
      <c r="B139" s="83">
        <f>AVERAGE(B90:B99)</f>
        <v>25.8</v>
      </c>
      <c r="C139" s="83">
        <f>AVERAGE(C90:C99)</f>
        <v>182.49</v>
      </c>
      <c r="D139" s="87">
        <f>AVERAGE(D90:D99)</f>
        <v>7.07546435207305</v>
      </c>
      <c r="E139" s="40"/>
      <c r="F139" t="s" s="99">
        <v>100</v>
      </c>
      <c r="G139" s="83">
        <f>AVERAGE(G90:G99)</f>
        <v>10.7</v>
      </c>
      <c r="H139" s="83">
        <f>AVERAGE(H90:H99)</f>
        <v>68.09</v>
      </c>
      <c r="I139" s="87">
        <f>AVERAGE(I90:I99)</f>
        <v>6.37971016891605</v>
      </c>
      <c r="J139" s="40"/>
      <c r="K139" t="s" s="99">
        <v>100</v>
      </c>
      <c r="L139" s="83">
        <f>AVERAGE(L90:L99)</f>
        <v>0.7</v>
      </c>
      <c r="M139" s="83">
        <f>AVERAGE(M90:M99)</f>
        <v>3.51</v>
      </c>
      <c r="N139" s="89">
        <f>AVERAGE(N90:N99)</f>
        <v>5.025</v>
      </c>
      <c r="O139" s="96"/>
      <c r="P139" s="83"/>
      <c r="Q139" s="83"/>
      <c r="R139" s="84"/>
      <c r="S139" s="83"/>
      <c r="T139" s="83"/>
      <c r="U139" s="84"/>
      <c r="V139" s="83"/>
      <c r="W139" s="97"/>
    </row>
    <row r="140" ht="21.95" customHeight="1">
      <c r="A140" t="s" s="101">
        <v>101</v>
      </c>
      <c r="B140" s="84"/>
      <c r="C140" s="84"/>
      <c r="D140" s="90"/>
      <c r="E140" s="40"/>
      <c r="F140" t="s" s="102">
        <v>101</v>
      </c>
      <c r="G140" s="84"/>
      <c r="H140" s="84"/>
      <c r="I140" s="90"/>
      <c r="J140" s="40"/>
      <c r="K140" t="s" s="102">
        <v>101</v>
      </c>
      <c r="L140" s="84"/>
      <c r="M140" s="84"/>
      <c r="N140" s="91"/>
      <c r="O140" s="96"/>
      <c r="P140" s="83"/>
      <c r="Q140" s="83"/>
      <c r="R140" s="84"/>
      <c r="S140" s="83"/>
      <c r="T140" s="83"/>
      <c r="U140" s="84"/>
      <c r="V140" s="83"/>
      <c r="W140" s="97"/>
    </row>
    <row r="141" ht="21.95" customHeight="1">
      <c r="A141" t="s" s="103">
        <v>102</v>
      </c>
      <c r="B141" s="83">
        <f>AVERAGE(B83:B92)</f>
        <v>29.3</v>
      </c>
      <c r="C141" s="83">
        <f>AVERAGE(C83:C92)</f>
        <v>203.49</v>
      </c>
      <c r="D141" s="87">
        <f>AVERAGE(D83:D92)</f>
        <v>6.96819574245269</v>
      </c>
      <c r="E141" s="40"/>
      <c r="F141" t="s" s="104">
        <v>102</v>
      </c>
      <c r="G141" s="83">
        <f>AVERAGE(G83:G92)</f>
        <v>13.7</v>
      </c>
      <c r="H141" s="83">
        <f>AVERAGE(H83:H92)</f>
        <v>85.58</v>
      </c>
      <c r="I141" s="87">
        <f>AVERAGE(I83:I92)</f>
        <v>6.29290340750867</v>
      </c>
      <c r="J141" s="40"/>
      <c r="K141" t="s" s="104">
        <v>102</v>
      </c>
      <c r="L141" s="83">
        <f>AVERAGE(L83:L92)</f>
        <v>1.8</v>
      </c>
      <c r="M141" s="83">
        <f>AVERAGE(M83:M92)</f>
        <v>9.18</v>
      </c>
      <c r="N141" s="89">
        <f>AVERAGE(N83:N92)</f>
        <v>5.13095238095238</v>
      </c>
      <c r="O141" s="96"/>
      <c r="P141" s="83"/>
      <c r="Q141" s="83"/>
      <c r="R141" s="84"/>
      <c r="S141" s="83"/>
      <c r="T141" s="83"/>
      <c r="U141" s="84"/>
      <c r="V141" s="83"/>
      <c r="W141" s="97"/>
    </row>
    <row r="142" ht="21.95" customHeight="1">
      <c r="A142" t="s" s="103">
        <v>103</v>
      </c>
      <c r="B142" s="83">
        <f>AVERAGE(B94:B103)</f>
        <v>24.2</v>
      </c>
      <c r="C142" s="83">
        <f>AVERAGE(C94:C103)</f>
        <v>169.49</v>
      </c>
      <c r="D142" s="87">
        <f>AVERAGE(D94:D103)</f>
        <v>7.02728383190883</v>
      </c>
      <c r="E142" s="40"/>
      <c r="F142" t="s" s="104">
        <v>103</v>
      </c>
      <c r="G142" s="83">
        <f>AVERAGE(G94:G103)</f>
        <v>11</v>
      </c>
      <c r="H142" s="83">
        <f>AVERAGE(H94:H103)</f>
        <v>69.16</v>
      </c>
      <c r="I142" s="87">
        <f>AVERAGE(I94:I103)</f>
        <v>6.3033950804957</v>
      </c>
      <c r="J142" s="40"/>
      <c r="K142" t="s" s="104">
        <v>103</v>
      </c>
      <c r="L142" s="83">
        <f>AVERAGE(L94:L103)</f>
        <v>1.1</v>
      </c>
      <c r="M142" s="83">
        <f>AVERAGE(M94:M103)</f>
        <v>5.28</v>
      </c>
      <c r="N142" s="89">
        <f>AVERAGE(N94:N103)</f>
        <v>4.88888888888889</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AVERAGE(B84:B88)</f>
        <v>32</v>
      </c>
      <c r="C145" s="83">
        <f>AVERAGE(C84:C88)</f>
        <v>219.62</v>
      </c>
      <c r="D145" s="87">
        <f>AVERAGE(D84:D88)</f>
        <v>6.91013372093023</v>
      </c>
      <c r="E145" s="40"/>
      <c r="F145" t="s" s="99">
        <v>99</v>
      </c>
      <c r="G145" s="83">
        <f>AVERAGE(G84:G88)</f>
        <v>16.4</v>
      </c>
      <c r="H145" s="83">
        <f>AVERAGE(H84:H88)</f>
        <v>102</v>
      </c>
      <c r="I145" s="87">
        <f>AVERAGE(I84:I88)</f>
        <v>6.27982846003898</v>
      </c>
      <c r="J145" s="40"/>
      <c r="K145" t="s" s="99">
        <v>99</v>
      </c>
      <c r="L145" s="83">
        <f>AVERAGE(L84:L88)</f>
        <v>2.6</v>
      </c>
      <c r="M145" s="83">
        <f>AVERAGE(M84:M88)</f>
        <v>13.26</v>
      </c>
      <c r="N145" s="89">
        <f>AVERAGE(N84:N88)</f>
        <v>5.15416666666667</v>
      </c>
      <c r="O145" s="96"/>
      <c r="P145" s="83"/>
      <c r="Q145" s="83"/>
      <c r="R145" s="84"/>
      <c r="S145" s="83"/>
      <c r="T145" s="83"/>
      <c r="U145" s="84"/>
      <c r="V145" s="83"/>
      <c r="W145" s="97"/>
    </row>
    <row r="146" ht="21.95" customHeight="1">
      <c r="A146" t="s" s="98">
        <v>100</v>
      </c>
      <c r="B146" s="83">
        <f>AVERAGE(B90:B94)</f>
        <v>25.4</v>
      </c>
      <c r="C146" s="83">
        <f>AVERAGE(C90:C94)</f>
        <v>180.04</v>
      </c>
      <c r="D146" s="87">
        <f>AVERAGE(D90:D94)</f>
        <v>7.09175776397516</v>
      </c>
      <c r="E146" s="40"/>
      <c r="F146" t="s" s="99">
        <v>100</v>
      </c>
      <c r="G146" s="83">
        <f>AVERAGE(G90:G94)</f>
        <v>10.2</v>
      </c>
      <c r="H146" s="83">
        <f>AVERAGE(H90:H94)</f>
        <v>64.81999999999999</v>
      </c>
      <c r="I146" s="87">
        <f>AVERAGE(I90:I94)</f>
        <v>6.37997835497835</v>
      </c>
      <c r="J146" s="40"/>
      <c r="K146" t="s" s="99">
        <v>100</v>
      </c>
      <c r="L146" s="83">
        <f>AVERAGE(L90:L94)</f>
        <v>0.4</v>
      </c>
      <c r="M146" s="83">
        <f>AVERAGE(M90:M94)</f>
        <v>2.04</v>
      </c>
      <c r="N146" s="89">
        <f>AVERAGE(N90:N94)</f>
        <v>5.1</v>
      </c>
      <c r="O146" s="96"/>
      <c r="P146" s="83"/>
      <c r="Q146" s="83"/>
      <c r="R146" s="84"/>
      <c r="S146" s="83"/>
      <c r="T146" s="83"/>
      <c r="U146" s="84"/>
      <c r="V146" s="83"/>
      <c r="W146" s="97"/>
    </row>
    <row r="147" ht="21.95" customHeight="1">
      <c r="A147" t="s" s="101">
        <v>101</v>
      </c>
      <c r="B147" s="84"/>
      <c r="C147" s="84"/>
      <c r="D147" s="90"/>
      <c r="E147" s="40"/>
      <c r="F147" t="s" s="102">
        <v>101</v>
      </c>
      <c r="G147" s="84"/>
      <c r="H147" s="84"/>
      <c r="I147" s="90"/>
      <c r="J147" s="40"/>
      <c r="K147" t="s" s="102">
        <v>101</v>
      </c>
      <c r="L147" s="84"/>
      <c r="M147" s="84"/>
      <c r="N147" s="91"/>
      <c r="O147" s="96"/>
      <c r="P147" s="83"/>
      <c r="Q147" s="83"/>
      <c r="R147" s="84"/>
      <c r="S147" s="83"/>
      <c r="T147" s="83"/>
      <c r="U147" s="84"/>
      <c r="V147" s="83"/>
      <c r="W147" s="97"/>
    </row>
    <row r="148" ht="21.95" customHeight="1">
      <c r="A148" t="s" s="103">
        <v>102</v>
      </c>
      <c r="B148" s="83">
        <f>AVERAGE(B88:B92)</f>
        <v>29.2</v>
      </c>
      <c r="C148" s="83">
        <f>AVERAGE(C88:C92)</f>
        <v>199.68</v>
      </c>
      <c r="D148" s="87">
        <f>AVERAGE(D88:D92)</f>
        <v>6.87580815157205</v>
      </c>
      <c r="E148" s="40"/>
      <c r="F148" t="s" s="104">
        <v>102</v>
      </c>
      <c r="G148" s="83">
        <f>AVERAGE(G88:G92)</f>
        <v>14.4</v>
      </c>
      <c r="H148" s="83">
        <f>AVERAGE(H88:H92)</f>
        <v>88.38</v>
      </c>
      <c r="I148" s="87">
        <f>AVERAGE(I88:I92)</f>
        <v>6.22071909571909</v>
      </c>
      <c r="J148" s="40"/>
      <c r="K148" t="s" s="104">
        <v>102</v>
      </c>
      <c r="L148" s="83">
        <f>AVERAGE(L88:L92)</f>
        <v>2.6</v>
      </c>
      <c r="M148" s="83">
        <f>AVERAGE(M88:M92)</f>
        <v>13.2</v>
      </c>
      <c r="N148" s="89">
        <f>AVERAGE(N88:N92)</f>
        <v>5.08888888888889</v>
      </c>
      <c r="O148" s="96"/>
      <c r="P148" s="83"/>
      <c r="Q148" s="83"/>
      <c r="R148" s="84"/>
      <c r="S148" s="83"/>
      <c r="T148" s="83"/>
      <c r="U148" s="84"/>
      <c r="V148" s="83"/>
      <c r="W148" s="97"/>
    </row>
    <row r="149" ht="21.95" customHeight="1">
      <c r="A149" t="s" s="103">
        <v>103</v>
      </c>
      <c r="B149" s="83">
        <f>AVERAGE(B94:B98)</f>
        <v>23.4</v>
      </c>
      <c r="C149" s="83">
        <f>AVERAGE(C94:C98)</f>
        <v>165.72</v>
      </c>
      <c r="D149" s="87">
        <f>AVERAGE(D94:D98)</f>
        <v>7.09622222222222</v>
      </c>
      <c r="E149" s="40"/>
      <c r="F149" t="s" s="104">
        <v>103</v>
      </c>
      <c r="G149" s="83">
        <f>AVERAGE(G94:G98)</f>
        <v>9.199999999999999</v>
      </c>
      <c r="H149" s="83">
        <f>AVERAGE(H94:H98)</f>
        <v>57.96</v>
      </c>
      <c r="I149" s="87">
        <f>AVERAGE(I94:I98)</f>
        <v>6.34015626856803</v>
      </c>
      <c r="J149" s="40"/>
      <c r="K149" t="s" s="104">
        <v>103</v>
      </c>
      <c r="L149" s="83">
        <f>AVERAGE(L94:L98)</f>
        <v>1</v>
      </c>
      <c r="M149" s="83">
        <f>AVERAGE(M94:M98)</f>
        <v>4.98</v>
      </c>
      <c r="N149" s="89">
        <f>AVERAGE(N94:N98)</f>
        <v>5</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1.xml><?xml version="1.0" encoding="utf-8"?>
<worksheet xmlns:r="http://schemas.openxmlformats.org/officeDocument/2006/relationships" xmlns="http://schemas.openxmlformats.org/spreadsheetml/2006/main">
  <dimension ref="A1:W140"/>
  <sheetViews>
    <sheetView workbookViewId="0" showGridLines="0" defaultGridColor="1"/>
  </sheetViews>
  <sheetFormatPr defaultColWidth="16.3333" defaultRowHeight="19.9" customHeight="1" outlineLevelRow="0" outlineLevelCol="0"/>
  <cols>
    <col min="1" max="1" width="10" style="319" customWidth="1"/>
    <col min="2" max="4" width="12.1719" style="319" customWidth="1"/>
    <col min="5" max="5" width="1.35156" style="319" customWidth="1"/>
    <col min="6" max="6" width="10" style="319" customWidth="1"/>
    <col min="7" max="9" width="12.1719" style="319" customWidth="1"/>
    <col min="10" max="10" width="1.35156" style="319" customWidth="1"/>
    <col min="11" max="11" width="10" style="319" customWidth="1"/>
    <col min="12" max="14" width="12.1719" style="319" customWidth="1"/>
    <col min="15" max="15" width="10.8516" style="319" customWidth="1"/>
    <col min="16" max="17" width="6.5" style="319" customWidth="1"/>
    <col min="18" max="18" width="10.8516" style="319" customWidth="1"/>
    <col min="19" max="20" width="6.5" style="319" customWidth="1"/>
    <col min="21" max="21" width="10.8516" style="319" customWidth="1"/>
    <col min="22" max="23" width="6.5" style="319" customWidth="1"/>
    <col min="24" max="16384" width="16.3516" style="319" customWidth="1"/>
  </cols>
  <sheetData>
    <row r="1" ht="64.15" customHeight="1">
      <c r="A1" t="s" s="164">
        <v>337</v>
      </c>
      <c r="B1" t="s" s="27">
        <v>40</v>
      </c>
      <c r="C1" t="s" s="27">
        <v>41</v>
      </c>
      <c r="D1" t="s" s="28">
        <v>42</v>
      </c>
      <c r="E1" s="29"/>
      <c r="F1" t="s" s="30">
        <v>459</v>
      </c>
      <c r="G1" t="s" s="27">
        <v>44</v>
      </c>
      <c r="H1" t="s" s="27">
        <v>45</v>
      </c>
      <c r="I1" t="s" s="28">
        <v>46</v>
      </c>
      <c r="J1" s="29"/>
      <c r="K1" t="s" s="30">
        <v>460</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1922</v>
      </c>
      <c r="B3" s="144">
        <v>58</v>
      </c>
      <c r="C3" s="78">
        <v>62.4</v>
      </c>
      <c r="D3" s="79">
        <v>1.07586206896552</v>
      </c>
      <c r="E3" s="40"/>
      <c r="F3" s="145">
        <v>1922</v>
      </c>
      <c r="G3" s="144">
        <v>26</v>
      </c>
      <c r="H3" s="78">
        <v>-9.4</v>
      </c>
      <c r="I3" s="79">
        <v>-0.361538461538462</v>
      </c>
      <c r="J3" s="40"/>
      <c r="K3" s="145">
        <v>1922</v>
      </c>
      <c r="L3" s="144">
        <v>9</v>
      </c>
      <c r="M3" s="78">
        <v>-14.5</v>
      </c>
      <c r="N3" s="81">
        <v>-1.61111111111111</v>
      </c>
      <c r="O3" s="152"/>
      <c r="P3" s="135"/>
      <c r="Q3" s="97"/>
      <c r="R3" s="153"/>
      <c r="S3" s="135"/>
      <c r="T3" s="97"/>
      <c r="U3" s="153"/>
      <c r="V3" s="135"/>
      <c r="W3" s="97"/>
    </row>
    <row r="4" ht="21.95" customHeight="1">
      <c r="A4" s="150">
        <v>1923</v>
      </c>
      <c r="B4" s="100">
        <v>48</v>
      </c>
      <c r="C4" s="83">
        <v>59.8</v>
      </c>
      <c r="D4" s="87">
        <v>1.24583333333333</v>
      </c>
      <c r="E4" s="40"/>
      <c r="F4" s="151">
        <v>1923</v>
      </c>
      <c r="G4" s="100">
        <v>22</v>
      </c>
      <c r="H4" s="83">
        <v>5</v>
      </c>
      <c r="I4" s="87">
        <v>0.227272727272727</v>
      </c>
      <c r="J4" s="40"/>
      <c r="K4" s="151">
        <v>1923</v>
      </c>
      <c r="L4" s="100">
        <v>5</v>
      </c>
      <c r="M4" s="83">
        <v>-6.7</v>
      </c>
      <c r="N4" s="89">
        <v>-1.34</v>
      </c>
      <c r="O4" s="152"/>
      <c r="P4" s="135"/>
      <c r="Q4" s="97"/>
      <c r="R4" s="153"/>
      <c r="S4" s="135"/>
      <c r="T4" s="97"/>
      <c r="U4" s="153"/>
      <c r="V4" s="135"/>
      <c r="W4" s="97"/>
    </row>
    <row r="5" ht="21.95" customHeight="1">
      <c r="A5" s="150">
        <v>1924</v>
      </c>
      <c r="B5" s="100">
        <v>56</v>
      </c>
      <c r="C5" s="83">
        <v>15.2</v>
      </c>
      <c r="D5" s="87">
        <v>0.271428571428571</v>
      </c>
      <c r="E5" s="40"/>
      <c r="F5" s="151">
        <v>1924</v>
      </c>
      <c r="G5" s="100">
        <v>43</v>
      </c>
      <c r="H5" s="83">
        <v>-9.6</v>
      </c>
      <c r="I5" s="87">
        <v>-0.223255813953488</v>
      </c>
      <c r="J5" s="40"/>
      <c r="K5" s="151">
        <v>1924</v>
      </c>
      <c r="L5" s="100">
        <v>10</v>
      </c>
      <c r="M5" s="83">
        <v>-23.3</v>
      </c>
      <c r="N5" s="89">
        <v>-2.33</v>
      </c>
      <c r="O5" s="152"/>
      <c r="P5" s="135"/>
      <c r="Q5" s="97"/>
      <c r="R5" s="153"/>
      <c r="S5" s="135"/>
      <c r="T5" s="97"/>
      <c r="U5" s="153"/>
      <c r="V5" s="135"/>
      <c r="W5" s="97"/>
    </row>
    <row r="6" ht="21.95" customHeight="1">
      <c r="A6" s="150">
        <v>1925</v>
      </c>
      <c r="B6" s="100">
        <v>55</v>
      </c>
      <c r="C6" s="83">
        <v>49.3</v>
      </c>
      <c r="D6" s="87">
        <v>0.896363636363636</v>
      </c>
      <c r="E6" s="40"/>
      <c r="F6" s="151">
        <v>1925</v>
      </c>
      <c r="G6" s="100">
        <v>29</v>
      </c>
      <c r="H6" s="83">
        <v>-8.800000000000001</v>
      </c>
      <c r="I6" s="87">
        <v>-0.303448275862069</v>
      </c>
      <c r="J6" s="40"/>
      <c r="K6" s="151">
        <v>1925</v>
      </c>
      <c r="L6" s="100">
        <v>9</v>
      </c>
      <c r="M6" s="83">
        <v>-15.5</v>
      </c>
      <c r="N6" s="89">
        <v>-1.72222222222222</v>
      </c>
      <c r="O6" s="152"/>
      <c r="P6" s="135"/>
      <c r="Q6" s="97"/>
      <c r="R6" s="153"/>
      <c r="S6" s="135"/>
      <c r="T6" s="97"/>
      <c r="U6" s="153"/>
      <c r="V6" s="135"/>
      <c r="W6" s="97"/>
    </row>
    <row r="7" ht="21.95" customHeight="1">
      <c r="A7" s="150">
        <v>1926</v>
      </c>
      <c r="B7" s="100">
        <v>0</v>
      </c>
      <c r="C7" s="83">
        <v>0</v>
      </c>
      <c r="D7" s="87"/>
      <c r="E7" s="40"/>
      <c r="F7" s="151">
        <v>1926</v>
      </c>
      <c r="G7" s="100">
        <v>0</v>
      </c>
      <c r="H7" s="83">
        <v>0</v>
      </c>
      <c r="I7" s="87"/>
      <c r="J7" s="40"/>
      <c r="K7" s="151">
        <v>1926</v>
      </c>
      <c r="L7" s="100">
        <v>0</v>
      </c>
      <c r="M7" s="83">
        <v>0</v>
      </c>
      <c r="N7" s="89"/>
      <c r="O7" s="152"/>
      <c r="P7" s="135"/>
      <c r="Q7" s="97"/>
      <c r="R7" s="153"/>
      <c r="S7" s="135"/>
      <c r="T7" s="97"/>
      <c r="U7" s="153"/>
      <c r="V7" s="135"/>
      <c r="W7" s="97"/>
    </row>
    <row r="8" ht="21.95" customHeight="1">
      <c r="A8" s="150">
        <v>1927</v>
      </c>
      <c r="B8" s="100">
        <v>26</v>
      </c>
      <c r="C8" s="83">
        <v>40.8</v>
      </c>
      <c r="D8" s="87">
        <v>1.56923076923077</v>
      </c>
      <c r="E8" s="40"/>
      <c r="F8" s="151">
        <v>1927</v>
      </c>
      <c r="G8" s="100">
        <v>10</v>
      </c>
      <c r="H8" s="83">
        <v>6.7</v>
      </c>
      <c r="I8" s="87">
        <v>0.67</v>
      </c>
      <c r="J8" s="40"/>
      <c r="K8" s="151">
        <v>1927</v>
      </c>
      <c r="L8" s="100">
        <v>1</v>
      </c>
      <c r="M8" s="83">
        <v>-1.1</v>
      </c>
      <c r="N8" s="89">
        <v>-1.1</v>
      </c>
      <c r="O8" s="152"/>
      <c r="P8" s="135"/>
      <c r="Q8" s="97"/>
      <c r="R8" s="153"/>
      <c r="S8" s="135"/>
      <c r="T8" s="97"/>
      <c r="U8" s="153"/>
      <c r="V8" s="135"/>
      <c r="W8" s="97"/>
    </row>
    <row r="9" ht="21.95" customHeight="1">
      <c r="A9" s="150">
        <v>1928</v>
      </c>
      <c r="B9" s="100">
        <v>51</v>
      </c>
      <c r="C9" s="83">
        <v>27.9</v>
      </c>
      <c r="D9" s="87">
        <v>0.547058823529412</v>
      </c>
      <c r="E9" s="40"/>
      <c r="F9" s="151">
        <v>1928</v>
      </c>
      <c r="G9" s="100">
        <v>31</v>
      </c>
      <c r="H9" s="83">
        <v>-14.9</v>
      </c>
      <c r="I9" s="87">
        <v>-0.480645161290323</v>
      </c>
      <c r="J9" s="40"/>
      <c r="K9" s="151">
        <v>1928</v>
      </c>
      <c r="L9" s="100">
        <v>9</v>
      </c>
      <c r="M9" s="83">
        <v>-21.6</v>
      </c>
      <c r="N9" s="89">
        <v>-2.4</v>
      </c>
      <c r="O9" s="152"/>
      <c r="P9" s="135"/>
      <c r="Q9" s="97"/>
      <c r="R9" s="153"/>
      <c r="S9" s="135"/>
      <c r="T9" s="97"/>
      <c r="U9" s="153"/>
      <c r="V9" s="135"/>
      <c r="W9" s="97"/>
    </row>
    <row r="10" ht="21.95" customHeight="1">
      <c r="A10" s="150">
        <v>1929</v>
      </c>
      <c r="B10" s="100">
        <v>46</v>
      </c>
      <c r="C10" s="83">
        <v>42.9</v>
      </c>
      <c r="D10" s="87">
        <v>0.932608695652174</v>
      </c>
      <c r="E10" s="40"/>
      <c r="F10" s="151">
        <v>1929</v>
      </c>
      <c r="G10" s="100">
        <v>27</v>
      </c>
      <c r="H10" s="83">
        <v>2.8</v>
      </c>
      <c r="I10" s="87">
        <v>0.103703703703704</v>
      </c>
      <c r="J10" s="40"/>
      <c r="K10" s="151">
        <v>1929</v>
      </c>
      <c r="L10" s="100">
        <v>5</v>
      </c>
      <c r="M10" s="83">
        <v>-6.6</v>
      </c>
      <c r="N10" s="89">
        <v>-1.32</v>
      </c>
      <c r="O10" s="152"/>
      <c r="P10" s="135"/>
      <c r="Q10" s="97"/>
      <c r="R10" s="153"/>
      <c r="S10" s="135"/>
      <c r="T10" s="97"/>
      <c r="U10" s="153"/>
      <c r="V10" s="135"/>
      <c r="W10" s="97"/>
    </row>
    <row r="11" ht="21.95" customHeight="1">
      <c r="A11" s="150">
        <v>1930</v>
      </c>
      <c r="B11" s="100">
        <v>32</v>
      </c>
      <c r="C11" s="83">
        <v>40.3</v>
      </c>
      <c r="D11" s="87">
        <v>1.259375</v>
      </c>
      <c r="E11" s="40"/>
      <c r="F11" s="151">
        <v>1930</v>
      </c>
      <c r="G11" s="100">
        <v>12</v>
      </c>
      <c r="H11" s="83">
        <v>-3.8</v>
      </c>
      <c r="I11" s="87">
        <v>-0.316666666666667</v>
      </c>
      <c r="J11" s="40"/>
      <c r="K11" s="151">
        <v>1930</v>
      </c>
      <c r="L11" s="100">
        <v>5</v>
      </c>
      <c r="M11" s="83">
        <v>-7.2</v>
      </c>
      <c r="N11" s="89">
        <v>-1.44</v>
      </c>
      <c r="O11" s="152"/>
      <c r="P11" s="135"/>
      <c r="Q11" s="97"/>
      <c r="R11" s="153"/>
      <c r="S11" s="135"/>
      <c r="T11" s="97"/>
      <c r="U11" s="153"/>
      <c r="V11" s="135"/>
      <c r="W11" s="97"/>
    </row>
    <row r="12" ht="21.95" customHeight="1">
      <c r="A12" s="150">
        <v>1931</v>
      </c>
      <c r="B12" s="100">
        <v>47</v>
      </c>
      <c r="C12" s="83">
        <v>55.2</v>
      </c>
      <c r="D12" s="87">
        <v>1.17446808510638</v>
      </c>
      <c r="E12" s="40"/>
      <c r="F12" s="151">
        <v>1931</v>
      </c>
      <c r="G12" s="100">
        <v>26</v>
      </c>
      <c r="H12" s="83">
        <v>5.3</v>
      </c>
      <c r="I12" s="87">
        <v>0.203846153846154</v>
      </c>
      <c r="J12" s="40"/>
      <c r="K12" s="151">
        <v>1931</v>
      </c>
      <c r="L12" s="100">
        <v>3</v>
      </c>
      <c r="M12" s="83">
        <v>-4.2</v>
      </c>
      <c r="N12" s="89">
        <v>-1.4</v>
      </c>
      <c r="O12" s="152"/>
      <c r="P12" s="135"/>
      <c r="Q12" s="97"/>
      <c r="R12" s="153"/>
      <c r="S12" s="135"/>
      <c r="T12" s="97"/>
      <c r="U12" s="153"/>
      <c r="V12" s="135"/>
      <c r="W12" s="97"/>
    </row>
    <row r="13" ht="21.95" customHeight="1">
      <c r="A13" s="150">
        <v>1932</v>
      </c>
      <c r="B13" s="100">
        <v>31</v>
      </c>
      <c r="C13" s="83">
        <v>28.4</v>
      </c>
      <c r="D13" s="87">
        <v>0.916129032258065</v>
      </c>
      <c r="E13" s="40"/>
      <c r="F13" s="151">
        <v>1932</v>
      </c>
      <c r="G13" s="100">
        <v>20</v>
      </c>
      <c r="H13" s="83">
        <v>4.8</v>
      </c>
      <c r="I13" s="87">
        <v>0.24</v>
      </c>
      <c r="J13" s="40"/>
      <c r="K13" s="151">
        <v>1932</v>
      </c>
      <c r="L13" s="100">
        <v>2</v>
      </c>
      <c r="M13" s="83">
        <v>-2.2</v>
      </c>
      <c r="N13" s="89">
        <v>-1.1</v>
      </c>
      <c r="O13" s="152"/>
      <c r="P13" s="135"/>
      <c r="Q13" s="97"/>
      <c r="R13" s="153"/>
      <c r="S13" s="135"/>
      <c r="T13" s="97"/>
      <c r="U13" s="153"/>
      <c r="V13" s="135"/>
      <c r="W13" s="97"/>
    </row>
    <row r="14" ht="21.95" customHeight="1">
      <c r="A14" s="150">
        <v>1933</v>
      </c>
      <c r="B14" s="100">
        <v>38</v>
      </c>
      <c r="C14" s="83">
        <v>23.5</v>
      </c>
      <c r="D14" s="87">
        <v>0.618421052631579</v>
      </c>
      <c r="E14" s="40"/>
      <c r="F14" s="151">
        <v>1933</v>
      </c>
      <c r="G14" s="100">
        <v>27</v>
      </c>
      <c r="H14" s="83">
        <v>1.4</v>
      </c>
      <c r="I14" s="87">
        <v>0.0518518518518519</v>
      </c>
      <c r="J14" s="40"/>
      <c r="K14" s="151">
        <v>1933</v>
      </c>
      <c r="L14" s="100">
        <v>4</v>
      </c>
      <c r="M14" s="83">
        <v>-6.3</v>
      </c>
      <c r="N14" s="89">
        <v>-1.575</v>
      </c>
      <c r="O14" s="152"/>
      <c r="P14" s="135"/>
      <c r="Q14" s="97"/>
      <c r="R14" s="153"/>
      <c r="S14" s="135"/>
      <c r="T14" s="97"/>
      <c r="U14" s="153"/>
      <c r="V14" s="135"/>
      <c r="W14" s="97"/>
    </row>
    <row r="15" ht="21.95" customHeight="1">
      <c r="A15" s="150">
        <v>1934</v>
      </c>
      <c r="B15" s="100">
        <v>37</v>
      </c>
      <c r="C15" s="83">
        <v>54.9</v>
      </c>
      <c r="D15" s="87">
        <v>1.48378378378378</v>
      </c>
      <c r="E15" s="40"/>
      <c r="F15" s="151">
        <v>1934</v>
      </c>
      <c r="G15" s="100">
        <v>15</v>
      </c>
      <c r="H15" s="83">
        <v>5.7</v>
      </c>
      <c r="I15" s="87">
        <v>0.38</v>
      </c>
      <c r="J15" s="40"/>
      <c r="K15" s="151">
        <v>1934</v>
      </c>
      <c r="L15" s="100">
        <v>2</v>
      </c>
      <c r="M15" s="83">
        <v>-2.1</v>
      </c>
      <c r="N15" s="89">
        <v>-1.05</v>
      </c>
      <c r="O15" s="152"/>
      <c r="P15" s="135"/>
      <c r="Q15" s="97"/>
      <c r="R15" s="153"/>
      <c r="S15" s="135"/>
      <c r="T15" s="97"/>
      <c r="U15" s="153"/>
      <c r="V15" s="135"/>
      <c r="W15" s="97"/>
    </row>
    <row r="16" ht="21.95" customHeight="1">
      <c r="A16" s="150">
        <v>1935</v>
      </c>
      <c r="B16" s="100">
        <v>47</v>
      </c>
      <c r="C16" s="83">
        <v>41.2</v>
      </c>
      <c r="D16" s="87">
        <v>0.876595744680851</v>
      </c>
      <c r="E16" s="40"/>
      <c r="F16" s="151">
        <v>1935</v>
      </c>
      <c r="G16" s="100">
        <v>29</v>
      </c>
      <c r="H16" s="83">
        <v>0.1</v>
      </c>
      <c r="I16" s="87">
        <v>0.00344827586206897</v>
      </c>
      <c r="J16" s="40"/>
      <c r="K16" s="151">
        <v>1935</v>
      </c>
      <c r="L16" s="100">
        <v>7</v>
      </c>
      <c r="M16" s="83">
        <v>-13</v>
      </c>
      <c r="N16" s="89">
        <v>-1.85714285714286</v>
      </c>
      <c r="O16" s="152"/>
      <c r="P16" s="135"/>
      <c r="Q16" s="97"/>
      <c r="R16" s="153"/>
      <c r="S16" s="135"/>
      <c r="T16" s="97"/>
      <c r="U16" s="153"/>
      <c r="V16" s="135"/>
      <c r="W16" s="97"/>
    </row>
    <row r="17" ht="21.95" customHeight="1">
      <c r="A17" s="150">
        <v>1936</v>
      </c>
      <c r="B17" s="100">
        <v>51</v>
      </c>
      <c r="C17" s="83">
        <v>26.9</v>
      </c>
      <c r="D17" s="87">
        <v>0.527450980392157</v>
      </c>
      <c r="E17" s="40"/>
      <c r="F17" s="151">
        <v>1936</v>
      </c>
      <c r="G17" s="100">
        <v>28</v>
      </c>
      <c r="H17" s="83">
        <v>-22.1</v>
      </c>
      <c r="I17" s="87">
        <v>-0.789285714285714</v>
      </c>
      <c r="J17" s="40"/>
      <c r="K17" s="151">
        <v>1936</v>
      </c>
      <c r="L17" s="100">
        <v>12</v>
      </c>
      <c r="M17" s="83">
        <v>-27.7</v>
      </c>
      <c r="N17" s="89">
        <v>-2.30833333333333</v>
      </c>
      <c r="O17" s="152"/>
      <c r="P17" s="135"/>
      <c r="Q17" s="97"/>
      <c r="R17" s="153"/>
      <c r="S17" s="135"/>
      <c r="T17" s="97"/>
      <c r="U17" s="153"/>
      <c r="V17" s="135"/>
      <c r="W17" s="97"/>
    </row>
    <row r="18" ht="21.95" customHeight="1">
      <c r="A18" s="150">
        <v>1937</v>
      </c>
      <c r="B18" s="100">
        <v>52</v>
      </c>
      <c r="C18" s="83">
        <v>43.2</v>
      </c>
      <c r="D18" s="87">
        <v>0.830769230769231</v>
      </c>
      <c r="E18" s="40"/>
      <c r="F18" s="151">
        <v>1937</v>
      </c>
      <c r="G18" s="100">
        <v>30</v>
      </c>
      <c r="H18" s="83">
        <v>-9.800000000000001</v>
      </c>
      <c r="I18" s="87">
        <v>-0.326666666666667</v>
      </c>
      <c r="J18" s="40"/>
      <c r="K18" s="151">
        <v>1937</v>
      </c>
      <c r="L18" s="100">
        <v>9</v>
      </c>
      <c r="M18" s="83">
        <v>-16.3</v>
      </c>
      <c r="N18" s="89">
        <v>-1.81111111111111</v>
      </c>
      <c r="O18" s="152"/>
      <c r="P18" s="135"/>
      <c r="Q18" s="97"/>
      <c r="R18" s="153"/>
      <c r="S18" s="135"/>
      <c r="T18" s="97"/>
      <c r="U18" s="153"/>
      <c r="V18" s="135"/>
      <c r="W18" s="97"/>
    </row>
    <row r="19" ht="21.95" customHeight="1">
      <c r="A19" s="150">
        <v>1938</v>
      </c>
      <c r="B19" s="100">
        <v>30</v>
      </c>
      <c r="C19" s="83">
        <v>45</v>
      </c>
      <c r="D19" s="87">
        <v>1.5</v>
      </c>
      <c r="E19" s="40"/>
      <c r="F19" s="151">
        <v>1938</v>
      </c>
      <c r="G19" s="100">
        <v>11</v>
      </c>
      <c r="H19" s="83">
        <v>1.7</v>
      </c>
      <c r="I19" s="87">
        <v>0.154545454545455</v>
      </c>
      <c r="J19" s="40"/>
      <c r="K19" s="151">
        <v>1938</v>
      </c>
      <c r="L19" s="100">
        <v>3</v>
      </c>
      <c r="M19" s="83">
        <v>-4.8</v>
      </c>
      <c r="N19" s="89">
        <v>-1.6</v>
      </c>
      <c r="O19" s="152"/>
      <c r="P19" s="135"/>
      <c r="Q19" s="97"/>
      <c r="R19" s="153"/>
      <c r="S19" s="135"/>
      <c r="T19" s="97"/>
      <c r="U19" s="153"/>
      <c r="V19" s="135"/>
      <c r="W19" s="97"/>
    </row>
    <row r="20" ht="21.95" customHeight="1">
      <c r="A20" s="150">
        <v>1939</v>
      </c>
      <c r="B20" s="100">
        <v>34</v>
      </c>
      <c r="C20" s="83">
        <v>40.6</v>
      </c>
      <c r="D20" s="87">
        <v>1.19411764705882</v>
      </c>
      <c r="E20" s="40"/>
      <c r="F20" s="151">
        <v>1939</v>
      </c>
      <c r="G20" s="100">
        <v>19</v>
      </c>
      <c r="H20" s="83">
        <v>8.300000000000001</v>
      </c>
      <c r="I20" s="87">
        <v>0.436842105263158</v>
      </c>
      <c r="J20" s="40"/>
      <c r="K20" s="151">
        <v>1939</v>
      </c>
      <c r="L20" s="100">
        <v>2</v>
      </c>
      <c r="M20" s="83">
        <v>-4</v>
      </c>
      <c r="N20" s="89">
        <v>-2</v>
      </c>
      <c r="O20" s="152"/>
      <c r="P20" s="135"/>
      <c r="Q20" s="97"/>
      <c r="R20" s="153"/>
      <c r="S20" s="135"/>
      <c r="T20" s="97"/>
      <c r="U20" s="153"/>
      <c r="V20" s="135"/>
      <c r="W20" s="97"/>
    </row>
    <row r="21" ht="21.95" customHeight="1">
      <c r="A21" s="150">
        <v>1940</v>
      </c>
      <c r="B21" s="100">
        <v>58</v>
      </c>
      <c r="C21" s="83">
        <v>61.5</v>
      </c>
      <c r="D21" s="87">
        <v>1.06034482758621</v>
      </c>
      <c r="E21" s="40"/>
      <c r="F21" s="151">
        <v>1940</v>
      </c>
      <c r="G21" s="100">
        <v>32</v>
      </c>
      <c r="H21" s="83">
        <v>5.9</v>
      </c>
      <c r="I21" s="87">
        <v>0.184375</v>
      </c>
      <c r="J21" s="40"/>
      <c r="K21" s="151">
        <v>1940</v>
      </c>
      <c r="L21" s="100">
        <v>3</v>
      </c>
      <c r="M21" s="83">
        <v>-3.7</v>
      </c>
      <c r="N21" s="89">
        <v>-1.23333333333333</v>
      </c>
      <c r="O21" s="152"/>
      <c r="P21" s="135"/>
      <c r="Q21" s="97"/>
      <c r="R21" s="153"/>
      <c r="S21" s="135"/>
      <c r="T21" s="97"/>
      <c r="U21" s="153"/>
      <c r="V21" s="135"/>
      <c r="W21" s="97"/>
    </row>
    <row r="22" ht="21.95" customHeight="1">
      <c r="A22" s="150">
        <v>1941</v>
      </c>
      <c r="B22" s="100">
        <v>32</v>
      </c>
      <c r="C22" s="83">
        <v>48.7</v>
      </c>
      <c r="D22" s="87">
        <v>1.521875</v>
      </c>
      <c r="E22" s="40"/>
      <c r="F22" s="151">
        <v>1941</v>
      </c>
      <c r="G22" s="100">
        <v>12</v>
      </c>
      <c r="H22" s="83">
        <v>5.9</v>
      </c>
      <c r="I22" s="87">
        <v>0.491666666666667</v>
      </c>
      <c r="J22" s="40"/>
      <c r="K22" s="151">
        <v>1941</v>
      </c>
      <c r="L22" s="100">
        <v>1</v>
      </c>
      <c r="M22" s="83">
        <v>-1</v>
      </c>
      <c r="N22" s="89">
        <v>-1</v>
      </c>
      <c r="O22" s="152"/>
      <c r="P22" s="135"/>
      <c r="Q22" s="97"/>
      <c r="R22" s="153"/>
      <c r="S22" s="135"/>
      <c r="T22" s="97"/>
      <c r="U22" s="153"/>
      <c r="V22" s="135"/>
      <c r="W22" s="97"/>
    </row>
    <row r="23" ht="21.95" customHeight="1">
      <c r="A23" s="150">
        <v>1942</v>
      </c>
      <c r="B23" s="100">
        <v>32</v>
      </c>
      <c r="C23" s="83">
        <v>64.8</v>
      </c>
      <c r="D23" s="87">
        <v>2.025</v>
      </c>
      <c r="E23" s="40"/>
      <c r="F23" s="151">
        <v>1942</v>
      </c>
      <c r="G23" s="100">
        <v>7</v>
      </c>
      <c r="H23" s="83">
        <v>4</v>
      </c>
      <c r="I23" s="87">
        <v>0.571428571428571</v>
      </c>
      <c r="J23" s="40"/>
      <c r="K23" s="151">
        <v>1942</v>
      </c>
      <c r="L23" s="100">
        <v>0</v>
      </c>
      <c r="M23" s="83">
        <v>0</v>
      </c>
      <c r="N23" s="89"/>
      <c r="O23" s="152"/>
      <c r="P23" s="135"/>
      <c r="Q23" s="97"/>
      <c r="R23" s="153"/>
      <c r="S23" s="135"/>
      <c r="T23" s="97"/>
      <c r="U23" s="153"/>
      <c r="V23" s="135"/>
      <c r="W23" s="97"/>
    </row>
    <row r="24" ht="21.95" customHeight="1">
      <c r="A24" s="150">
        <v>1943</v>
      </c>
      <c r="B24" s="100">
        <v>57</v>
      </c>
      <c r="C24" s="83">
        <v>71.90000000000001</v>
      </c>
      <c r="D24" s="87">
        <v>1.26140350877193</v>
      </c>
      <c r="E24" s="40"/>
      <c r="F24" s="151">
        <v>1943</v>
      </c>
      <c r="G24" s="100">
        <v>29</v>
      </c>
      <c r="H24" s="83">
        <v>3.5</v>
      </c>
      <c r="I24" s="87">
        <v>0.120689655172414</v>
      </c>
      <c r="J24" s="40"/>
      <c r="K24" s="151">
        <v>1943</v>
      </c>
      <c r="L24" s="100">
        <v>6</v>
      </c>
      <c r="M24" s="83">
        <v>-7.9</v>
      </c>
      <c r="N24" s="89">
        <v>-1.31666666666667</v>
      </c>
      <c r="O24" s="152"/>
      <c r="P24" s="135"/>
      <c r="Q24" s="97"/>
      <c r="R24" s="153"/>
      <c r="S24" s="135"/>
      <c r="T24" s="97"/>
      <c r="U24" s="153"/>
      <c r="V24" s="135"/>
      <c r="W24" s="97"/>
    </row>
    <row r="25" ht="21.95" customHeight="1">
      <c r="A25" s="150">
        <v>1944</v>
      </c>
      <c r="B25" s="100">
        <v>44</v>
      </c>
      <c r="C25" s="83">
        <v>55.5</v>
      </c>
      <c r="D25" s="87">
        <v>1.26136363636364</v>
      </c>
      <c r="E25" s="40"/>
      <c r="F25" s="151">
        <v>1944</v>
      </c>
      <c r="G25" s="100">
        <v>19</v>
      </c>
      <c r="H25" s="83">
        <v>-1.8</v>
      </c>
      <c r="I25" s="87">
        <v>-0.0947368421052632</v>
      </c>
      <c r="J25" s="40"/>
      <c r="K25" s="151">
        <v>1944</v>
      </c>
      <c r="L25" s="100">
        <v>4</v>
      </c>
      <c r="M25" s="83">
        <v>-7.1</v>
      </c>
      <c r="N25" s="89">
        <v>-1.775</v>
      </c>
      <c r="O25" s="152"/>
      <c r="P25" s="135"/>
      <c r="Q25" s="97"/>
      <c r="R25" s="153"/>
      <c r="S25" s="135"/>
      <c r="T25" s="97"/>
      <c r="U25" s="153"/>
      <c r="V25" s="135"/>
      <c r="W25" s="97"/>
    </row>
    <row r="26" ht="21.95" customHeight="1">
      <c r="A26" s="150">
        <v>1945</v>
      </c>
      <c r="B26" s="100">
        <v>25</v>
      </c>
      <c r="C26" s="83">
        <v>36.3</v>
      </c>
      <c r="D26" s="87">
        <v>1.452</v>
      </c>
      <c r="E26" s="40"/>
      <c r="F26" s="151">
        <v>1945</v>
      </c>
      <c r="G26" s="100">
        <v>11</v>
      </c>
      <c r="H26" s="83">
        <v>3.3</v>
      </c>
      <c r="I26" s="87">
        <v>0.3</v>
      </c>
      <c r="J26" s="40"/>
      <c r="K26" s="151">
        <v>1945</v>
      </c>
      <c r="L26" s="100">
        <v>2</v>
      </c>
      <c r="M26" s="83">
        <v>-2.3</v>
      </c>
      <c r="N26" s="89">
        <v>-1.15</v>
      </c>
      <c r="O26" s="152"/>
      <c r="P26" s="135"/>
      <c r="Q26" s="97"/>
      <c r="R26" s="153"/>
      <c r="S26" s="135"/>
      <c r="T26" s="97"/>
      <c r="U26" s="153"/>
      <c r="V26" s="135"/>
      <c r="W26" s="97"/>
    </row>
    <row r="27" ht="21.95" customHeight="1">
      <c r="A27" s="150">
        <v>1946</v>
      </c>
      <c r="B27" s="100">
        <v>57</v>
      </c>
      <c r="C27" s="83">
        <v>43.8</v>
      </c>
      <c r="D27" s="87">
        <v>0.768421052631579</v>
      </c>
      <c r="E27" s="40"/>
      <c r="F27" s="151">
        <v>1946</v>
      </c>
      <c r="G27" s="100">
        <v>35</v>
      </c>
      <c r="H27" s="83">
        <v>-7.2</v>
      </c>
      <c r="I27" s="87">
        <v>-0.205714285714286</v>
      </c>
      <c r="J27" s="40"/>
      <c r="K27" s="151">
        <v>1946</v>
      </c>
      <c r="L27" s="100">
        <v>10</v>
      </c>
      <c r="M27" s="83">
        <v>-16.2</v>
      </c>
      <c r="N27" s="89">
        <v>-1.62</v>
      </c>
      <c r="O27" s="152"/>
      <c r="P27" s="135"/>
      <c r="Q27" s="97"/>
      <c r="R27" s="153"/>
      <c r="S27" s="135"/>
      <c r="T27" s="97"/>
      <c r="U27" s="153"/>
      <c r="V27" s="135"/>
      <c r="W27" s="97"/>
    </row>
    <row r="28" ht="21.95" customHeight="1">
      <c r="A28" s="150">
        <v>1947</v>
      </c>
      <c r="B28" s="100">
        <v>36</v>
      </c>
      <c r="C28" s="83">
        <v>47.7</v>
      </c>
      <c r="D28" s="87">
        <v>1.325</v>
      </c>
      <c r="E28" s="40"/>
      <c r="F28" s="151">
        <v>1947</v>
      </c>
      <c r="G28" s="100">
        <v>17</v>
      </c>
      <c r="H28" s="83">
        <v>5.4</v>
      </c>
      <c r="I28" s="87">
        <v>0.317647058823529</v>
      </c>
      <c r="J28" s="40"/>
      <c r="K28" s="151">
        <v>1947</v>
      </c>
      <c r="L28" s="100">
        <v>1</v>
      </c>
      <c r="M28" s="83">
        <v>-1.7</v>
      </c>
      <c r="N28" s="89">
        <v>-1.7</v>
      </c>
      <c r="O28" s="152"/>
      <c r="P28" s="135"/>
      <c r="Q28" s="97"/>
      <c r="R28" s="153"/>
      <c r="S28" s="135"/>
      <c r="T28" s="97"/>
      <c r="U28" s="153"/>
      <c r="V28" s="135"/>
      <c r="W28" s="97"/>
    </row>
    <row r="29" ht="21.95" customHeight="1">
      <c r="A29" s="150">
        <v>1948</v>
      </c>
      <c r="B29" s="100">
        <v>45</v>
      </c>
      <c r="C29" s="83">
        <v>38.8</v>
      </c>
      <c r="D29" s="87">
        <v>0.862222222222222</v>
      </c>
      <c r="E29" s="40"/>
      <c r="F29" s="151">
        <v>1948</v>
      </c>
      <c r="G29" s="100">
        <v>24</v>
      </c>
      <c r="H29" s="83">
        <v>-7.1</v>
      </c>
      <c r="I29" s="87">
        <v>-0.295833333333333</v>
      </c>
      <c r="J29" s="40"/>
      <c r="K29" s="151">
        <v>1948</v>
      </c>
      <c r="L29" s="100">
        <v>7</v>
      </c>
      <c r="M29" s="83">
        <v>-14.3</v>
      </c>
      <c r="N29" s="89">
        <v>-2.04285714285714</v>
      </c>
      <c r="O29" s="152"/>
      <c r="P29" s="135"/>
      <c r="Q29" s="97"/>
      <c r="R29" s="153"/>
      <c r="S29" s="135"/>
      <c r="T29" s="97"/>
      <c r="U29" s="153"/>
      <c r="V29" s="135"/>
      <c r="W29" s="97"/>
    </row>
    <row r="30" ht="21.95" customHeight="1">
      <c r="A30" s="150">
        <v>1949</v>
      </c>
      <c r="B30" s="100">
        <v>38</v>
      </c>
      <c r="C30" s="83">
        <v>44.5</v>
      </c>
      <c r="D30" s="87">
        <v>1.17105263157895</v>
      </c>
      <c r="E30" s="40"/>
      <c r="F30" s="151">
        <v>1949</v>
      </c>
      <c r="G30" s="100">
        <v>19</v>
      </c>
      <c r="H30" s="83">
        <v>2.1</v>
      </c>
      <c r="I30" s="87">
        <v>0.110526315789474</v>
      </c>
      <c r="J30" s="40"/>
      <c r="K30" s="151">
        <v>1949</v>
      </c>
      <c r="L30" s="100">
        <v>4</v>
      </c>
      <c r="M30" s="83">
        <v>-4.7</v>
      </c>
      <c r="N30" s="89">
        <v>-1.175</v>
      </c>
      <c r="O30" s="152"/>
      <c r="P30" s="135"/>
      <c r="Q30" s="97"/>
      <c r="R30" s="153"/>
      <c r="S30" s="135"/>
      <c r="T30" s="97"/>
      <c r="U30" s="153"/>
      <c r="V30" s="135"/>
      <c r="W30" s="97"/>
    </row>
    <row r="31" ht="21.95" customHeight="1">
      <c r="A31" s="150">
        <v>1950</v>
      </c>
      <c r="B31" s="100">
        <v>34</v>
      </c>
      <c r="C31" s="83">
        <v>51.9</v>
      </c>
      <c r="D31" s="87">
        <v>1.52647058823529</v>
      </c>
      <c r="E31" s="40"/>
      <c r="F31" s="151">
        <v>1950</v>
      </c>
      <c r="G31" s="100">
        <v>13</v>
      </c>
      <c r="H31" s="83">
        <v>4</v>
      </c>
      <c r="I31" s="87">
        <v>0.307692307692308</v>
      </c>
      <c r="J31" s="40"/>
      <c r="K31" s="151">
        <v>1950</v>
      </c>
      <c r="L31" s="100">
        <v>0</v>
      </c>
      <c r="M31" s="83">
        <v>0</v>
      </c>
      <c r="N31" s="89"/>
      <c r="O31" s="152"/>
      <c r="P31" s="135"/>
      <c r="Q31" s="97"/>
      <c r="R31" s="153"/>
      <c r="S31" s="135"/>
      <c r="T31" s="97"/>
      <c r="U31" s="153"/>
      <c r="V31" s="135"/>
      <c r="W31" s="97"/>
    </row>
    <row r="32" ht="21.95" customHeight="1">
      <c r="A32" s="150">
        <v>1951</v>
      </c>
      <c r="B32" s="100">
        <v>34</v>
      </c>
      <c r="C32" s="83">
        <v>51.3</v>
      </c>
      <c r="D32" s="87">
        <v>1.50882352941176</v>
      </c>
      <c r="E32" s="40"/>
      <c r="F32" s="151">
        <v>1951</v>
      </c>
      <c r="G32" s="100">
        <v>13</v>
      </c>
      <c r="H32" s="83">
        <v>4.9</v>
      </c>
      <c r="I32" s="87">
        <v>0.376923076923077</v>
      </c>
      <c r="J32" s="40"/>
      <c r="K32" s="151">
        <v>1951</v>
      </c>
      <c r="L32" s="100">
        <v>0</v>
      </c>
      <c r="M32" s="83">
        <v>0</v>
      </c>
      <c r="N32" s="89"/>
      <c r="O32" s="152"/>
      <c r="P32" s="135"/>
      <c r="Q32" s="97"/>
      <c r="R32" s="153"/>
      <c r="S32" s="135"/>
      <c r="T32" s="97"/>
      <c r="U32" s="153"/>
      <c r="V32" s="135"/>
      <c r="W32" s="97"/>
    </row>
    <row r="33" ht="21.95" customHeight="1">
      <c r="A33" s="150">
        <v>1952</v>
      </c>
      <c r="B33" s="100">
        <v>34</v>
      </c>
      <c r="C33" s="83">
        <v>47.5</v>
      </c>
      <c r="D33" s="87">
        <v>1.39705882352941</v>
      </c>
      <c r="E33" s="40"/>
      <c r="F33" s="151">
        <v>1952</v>
      </c>
      <c r="G33" s="100">
        <v>15</v>
      </c>
      <c r="H33" s="83">
        <v>4.5</v>
      </c>
      <c r="I33" s="87">
        <v>0.3</v>
      </c>
      <c r="J33" s="40"/>
      <c r="K33" s="151">
        <v>1952</v>
      </c>
      <c r="L33" s="100">
        <v>1</v>
      </c>
      <c r="M33" s="83">
        <v>-2.2</v>
      </c>
      <c r="N33" s="89">
        <v>-2.2</v>
      </c>
      <c r="O33" s="152"/>
      <c r="P33" s="135"/>
      <c r="Q33" s="97"/>
      <c r="R33" s="153"/>
      <c r="S33" s="135"/>
      <c r="T33" s="97"/>
      <c r="U33" s="153"/>
      <c r="V33" s="135"/>
      <c r="W33" s="97"/>
    </row>
    <row r="34" ht="21.95" customHeight="1">
      <c r="A34" s="150">
        <v>1953</v>
      </c>
      <c r="B34" s="100">
        <v>44</v>
      </c>
      <c r="C34" s="83">
        <v>37.3</v>
      </c>
      <c r="D34" s="87">
        <v>0.847727272727273</v>
      </c>
      <c r="E34" s="40"/>
      <c r="F34" s="151">
        <v>1953</v>
      </c>
      <c r="G34" s="100">
        <v>26</v>
      </c>
      <c r="H34" s="83">
        <v>-1.7</v>
      </c>
      <c r="I34" s="87">
        <v>-0.0653846153846154</v>
      </c>
      <c r="J34" s="40"/>
      <c r="K34" s="151">
        <v>1953</v>
      </c>
      <c r="L34" s="100">
        <v>6</v>
      </c>
      <c r="M34" s="83">
        <v>-10</v>
      </c>
      <c r="N34" s="89">
        <v>-1.66666666666667</v>
      </c>
      <c r="O34" s="152"/>
      <c r="P34" s="135"/>
      <c r="Q34" s="97"/>
      <c r="R34" s="153"/>
      <c r="S34" s="135"/>
      <c r="T34" s="97"/>
      <c r="U34" s="153"/>
      <c r="V34" s="135"/>
      <c r="W34" s="97"/>
    </row>
    <row r="35" ht="21.95" customHeight="1">
      <c r="A35" s="150">
        <v>1954</v>
      </c>
      <c r="B35" s="100">
        <v>48</v>
      </c>
      <c r="C35" s="83">
        <v>18</v>
      </c>
      <c r="D35" s="87">
        <v>0.375</v>
      </c>
      <c r="E35" s="40"/>
      <c r="F35" s="151">
        <v>1954</v>
      </c>
      <c r="G35" s="100">
        <v>33</v>
      </c>
      <c r="H35" s="83">
        <v>-14.9</v>
      </c>
      <c r="I35" s="87">
        <v>-0.451515151515152</v>
      </c>
      <c r="J35" s="40"/>
      <c r="K35" s="151">
        <v>1954</v>
      </c>
      <c r="L35" s="100">
        <v>10</v>
      </c>
      <c r="M35" s="83">
        <v>-18.8</v>
      </c>
      <c r="N35" s="89">
        <v>-1.88</v>
      </c>
      <c r="O35" s="152"/>
      <c r="P35" s="135"/>
      <c r="Q35" s="97"/>
      <c r="R35" s="153"/>
      <c r="S35" s="135"/>
      <c r="T35" s="97"/>
      <c r="U35" s="153"/>
      <c r="V35" s="135"/>
      <c r="W35" s="97"/>
    </row>
    <row r="36" ht="21.95" customHeight="1">
      <c r="A36" s="150">
        <v>1955</v>
      </c>
      <c r="B36" s="100">
        <v>17</v>
      </c>
      <c r="C36" s="83">
        <v>25.7</v>
      </c>
      <c r="D36" s="87">
        <v>1.51176470588235</v>
      </c>
      <c r="E36" s="40"/>
      <c r="F36" s="151">
        <v>1955</v>
      </c>
      <c r="G36" s="100">
        <v>6</v>
      </c>
      <c r="H36" s="83">
        <v>0.5</v>
      </c>
      <c r="I36" s="87">
        <v>0.0833333333333333</v>
      </c>
      <c r="J36" s="40"/>
      <c r="K36" s="151">
        <v>1955</v>
      </c>
      <c r="L36" s="100">
        <v>1</v>
      </c>
      <c r="M36" s="83">
        <v>-1.7</v>
      </c>
      <c r="N36" s="89">
        <v>-1.7</v>
      </c>
      <c r="O36" s="152"/>
      <c r="P36" s="135"/>
      <c r="Q36" s="97"/>
      <c r="R36" s="153"/>
      <c r="S36" s="135"/>
      <c r="T36" s="97"/>
      <c r="U36" s="153"/>
      <c r="V36" s="135"/>
      <c r="W36" s="97"/>
    </row>
    <row r="37" ht="21.95" customHeight="1">
      <c r="A37" s="150">
        <v>1956</v>
      </c>
      <c r="B37" s="100">
        <v>29</v>
      </c>
      <c r="C37" s="83">
        <v>27.9</v>
      </c>
      <c r="D37" s="87">
        <v>0.962068965517241</v>
      </c>
      <c r="E37" s="40"/>
      <c r="F37" s="151">
        <v>1956</v>
      </c>
      <c r="G37" s="100">
        <v>16</v>
      </c>
      <c r="H37" s="83">
        <v>-3.4</v>
      </c>
      <c r="I37" s="87">
        <v>-0.2125</v>
      </c>
      <c r="J37" s="40"/>
      <c r="K37" s="151">
        <v>1956</v>
      </c>
      <c r="L37" s="100">
        <v>4</v>
      </c>
      <c r="M37" s="83">
        <v>-7.2</v>
      </c>
      <c r="N37" s="89">
        <v>-1.8</v>
      </c>
      <c r="O37" s="152"/>
      <c r="P37" s="135"/>
      <c r="Q37" s="97"/>
      <c r="R37" s="153"/>
      <c r="S37" s="135"/>
      <c r="T37" s="97"/>
      <c r="U37" s="153"/>
      <c r="V37" s="135"/>
      <c r="W37" s="97"/>
    </row>
    <row r="38" ht="21.95" customHeight="1">
      <c r="A38" s="150">
        <v>1957</v>
      </c>
      <c r="B38" s="100">
        <v>0</v>
      </c>
      <c r="C38" s="83">
        <v>0</v>
      </c>
      <c r="D38" s="87"/>
      <c r="E38" s="40"/>
      <c r="F38" s="151">
        <v>1957</v>
      </c>
      <c r="G38" s="100">
        <v>0</v>
      </c>
      <c r="H38" s="83">
        <v>0</v>
      </c>
      <c r="I38" s="87"/>
      <c r="J38" s="40"/>
      <c r="K38" s="151">
        <v>1957</v>
      </c>
      <c r="L38" s="100">
        <v>0</v>
      </c>
      <c r="M38" s="83">
        <v>0</v>
      </c>
      <c r="N38" s="89"/>
      <c r="O38" s="152"/>
      <c r="P38" s="135"/>
      <c r="Q38" s="97"/>
      <c r="R38" s="153"/>
      <c r="S38" s="135"/>
      <c r="T38" s="97"/>
      <c r="U38" s="153"/>
      <c r="V38" s="135"/>
      <c r="W38" s="97"/>
    </row>
    <row r="39" ht="21.95" customHeight="1">
      <c r="A39" s="150">
        <v>1958</v>
      </c>
      <c r="B39" s="100">
        <v>0</v>
      </c>
      <c r="C39" s="83">
        <v>0</v>
      </c>
      <c r="D39" s="87"/>
      <c r="E39" s="40"/>
      <c r="F39" s="151">
        <v>1958</v>
      </c>
      <c r="G39" s="100">
        <v>0</v>
      </c>
      <c r="H39" s="83">
        <v>0</v>
      </c>
      <c r="I39" s="87"/>
      <c r="J39" s="40"/>
      <c r="K39" s="151">
        <v>1958</v>
      </c>
      <c r="L39" s="100">
        <v>0</v>
      </c>
      <c r="M39" s="83">
        <v>0</v>
      </c>
      <c r="N39" s="89"/>
      <c r="O39" s="152"/>
      <c r="P39" s="135"/>
      <c r="Q39" s="97"/>
      <c r="R39" s="153"/>
      <c r="S39" s="135"/>
      <c r="T39" s="97"/>
      <c r="U39" s="153"/>
      <c r="V39" s="135"/>
      <c r="W39" s="97"/>
    </row>
    <row r="40" ht="21.95" customHeight="1">
      <c r="A40" s="150">
        <v>1959</v>
      </c>
      <c r="B40" s="100">
        <v>0</v>
      </c>
      <c r="C40" s="83">
        <v>0</v>
      </c>
      <c r="D40" s="87"/>
      <c r="E40" s="40"/>
      <c r="F40" s="151">
        <v>1959</v>
      </c>
      <c r="G40" s="100">
        <v>0</v>
      </c>
      <c r="H40" s="83">
        <v>0</v>
      </c>
      <c r="I40" s="87"/>
      <c r="J40" s="40"/>
      <c r="K40" s="151">
        <v>1959</v>
      </c>
      <c r="L40" s="100">
        <v>0</v>
      </c>
      <c r="M40" s="83">
        <v>0</v>
      </c>
      <c r="N40" s="89"/>
      <c r="O40" s="152"/>
      <c r="P40" s="135"/>
      <c r="Q40" s="97"/>
      <c r="R40" s="153"/>
      <c r="S40" s="135"/>
      <c r="T40" s="97"/>
      <c r="U40" s="153"/>
      <c r="V40" s="135"/>
      <c r="W40" s="97"/>
    </row>
    <row r="41" ht="21.95" customHeight="1">
      <c r="A41" s="150">
        <v>1960</v>
      </c>
      <c r="B41" s="100">
        <v>0</v>
      </c>
      <c r="C41" s="83">
        <v>0</v>
      </c>
      <c r="D41" s="87"/>
      <c r="E41" s="40"/>
      <c r="F41" s="151">
        <v>1960</v>
      </c>
      <c r="G41" s="100">
        <v>0</v>
      </c>
      <c r="H41" s="83">
        <v>0</v>
      </c>
      <c r="I41" s="87"/>
      <c r="J41" s="40"/>
      <c r="K41" s="151">
        <v>1960</v>
      </c>
      <c r="L41" s="100">
        <v>0</v>
      </c>
      <c r="M41" s="83">
        <v>0</v>
      </c>
      <c r="N41" s="89"/>
      <c r="O41" s="152"/>
      <c r="P41" s="135"/>
      <c r="Q41" s="97"/>
      <c r="R41" s="153"/>
      <c r="S41" s="135"/>
      <c r="T41" s="97"/>
      <c r="U41" s="153"/>
      <c r="V41" s="135"/>
      <c r="W41" s="97"/>
    </row>
    <row r="42" ht="21.95" customHeight="1">
      <c r="A42" s="150">
        <v>1961</v>
      </c>
      <c r="B42" s="100">
        <v>0</v>
      </c>
      <c r="C42" s="83">
        <v>0</v>
      </c>
      <c r="D42" s="87"/>
      <c r="E42" s="40"/>
      <c r="F42" s="151">
        <v>1961</v>
      </c>
      <c r="G42" s="100">
        <v>0</v>
      </c>
      <c r="H42" s="83">
        <v>0</v>
      </c>
      <c r="I42" s="87"/>
      <c r="J42" s="40"/>
      <c r="K42" s="151">
        <v>1961</v>
      </c>
      <c r="L42" s="100">
        <v>0</v>
      </c>
      <c r="M42" s="83">
        <v>0</v>
      </c>
      <c r="N42" s="89"/>
      <c r="O42" s="152"/>
      <c r="P42" s="135"/>
      <c r="Q42" s="97"/>
      <c r="R42" s="153"/>
      <c r="S42" s="135"/>
      <c r="T42" s="97"/>
      <c r="U42" s="153"/>
      <c r="V42" s="135"/>
      <c r="W42" s="97"/>
    </row>
    <row r="43" ht="21.95" customHeight="1">
      <c r="A43" s="150">
        <v>1962</v>
      </c>
      <c r="B43" s="100">
        <v>26</v>
      </c>
      <c r="C43" s="83">
        <v>30.8</v>
      </c>
      <c r="D43" s="87">
        <v>1.18461538461538</v>
      </c>
      <c r="E43" s="40"/>
      <c r="F43" s="151">
        <v>1962</v>
      </c>
      <c r="G43" s="100">
        <v>14</v>
      </c>
      <c r="H43" s="83">
        <v>2.9</v>
      </c>
      <c r="I43" s="87">
        <v>0.207142857142857</v>
      </c>
      <c r="J43" s="40"/>
      <c r="K43" s="151">
        <v>1962</v>
      </c>
      <c r="L43" s="100">
        <v>1</v>
      </c>
      <c r="M43" s="83">
        <v>-1.1</v>
      </c>
      <c r="N43" s="89">
        <v>-1.1</v>
      </c>
      <c r="O43" s="152"/>
      <c r="P43" s="135"/>
      <c r="Q43" s="97"/>
      <c r="R43" s="153"/>
      <c r="S43" s="135"/>
      <c r="T43" s="97"/>
      <c r="U43" s="153"/>
      <c r="V43" s="135"/>
      <c r="W43" s="97"/>
    </row>
    <row r="44" ht="21.95" customHeight="1">
      <c r="A44" s="150">
        <v>1963</v>
      </c>
      <c r="B44" s="100">
        <v>27</v>
      </c>
      <c r="C44" s="83">
        <v>45.3</v>
      </c>
      <c r="D44" s="87">
        <v>1.67777777777778</v>
      </c>
      <c r="E44" s="40"/>
      <c r="F44" s="151">
        <v>1963</v>
      </c>
      <c r="G44" s="100">
        <v>8</v>
      </c>
      <c r="H44" s="83">
        <v>3.4</v>
      </c>
      <c r="I44" s="87">
        <v>0.425</v>
      </c>
      <c r="J44" s="40"/>
      <c r="K44" s="151">
        <v>1963</v>
      </c>
      <c r="L44" s="100">
        <v>0</v>
      </c>
      <c r="M44" s="83">
        <v>0</v>
      </c>
      <c r="N44" s="89"/>
      <c r="O44" s="152"/>
      <c r="P44" s="135"/>
      <c r="Q44" s="97"/>
      <c r="R44" s="153"/>
      <c r="S44" s="135"/>
      <c r="T44" s="97"/>
      <c r="U44" s="153"/>
      <c r="V44" s="135"/>
      <c r="W44" s="97"/>
    </row>
    <row r="45" ht="21.95" customHeight="1">
      <c r="A45" s="150">
        <v>1964</v>
      </c>
      <c r="B45" s="100">
        <v>28</v>
      </c>
      <c r="C45" s="83">
        <v>46.3</v>
      </c>
      <c r="D45" s="87">
        <v>1.65357142857143</v>
      </c>
      <c r="E45" s="40"/>
      <c r="F45" s="151">
        <v>1964</v>
      </c>
      <c r="G45" s="100">
        <v>11</v>
      </c>
      <c r="H45" s="83">
        <v>6.5</v>
      </c>
      <c r="I45" s="87">
        <v>0.5909090909090911</v>
      </c>
      <c r="J45" s="40"/>
      <c r="K45" s="151">
        <v>1964</v>
      </c>
      <c r="L45" s="100">
        <v>0</v>
      </c>
      <c r="M45" s="83">
        <v>0</v>
      </c>
      <c r="N45" s="89"/>
      <c r="O45" s="152"/>
      <c r="P45" s="135"/>
      <c r="Q45" s="97"/>
      <c r="R45" s="153"/>
      <c r="S45" s="135"/>
      <c r="T45" s="97"/>
      <c r="U45" s="153"/>
      <c r="V45" s="135"/>
      <c r="W45" s="97"/>
    </row>
    <row r="46" ht="21.95" customHeight="1">
      <c r="A46" s="150">
        <v>1965</v>
      </c>
      <c r="B46" s="100">
        <v>27</v>
      </c>
      <c r="C46" s="83">
        <v>24.2</v>
      </c>
      <c r="D46" s="87">
        <v>0.896296296296296</v>
      </c>
      <c r="E46" s="40"/>
      <c r="F46" s="151">
        <v>1965</v>
      </c>
      <c r="G46" s="100">
        <v>16</v>
      </c>
      <c r="H46" s="83">
        <v>-3.7</v>
      </c>
      <c r="I46" s="87">
        <v>-0.23125</v>
      </c>
      <c r="J46" s="40"/>
      <c r="K46" s="151">
        <v>1965</v>
      </c>
      <c r="L46" s="100">
        <v>5</v>
      </c>
      <c r="M46" s="83">
        <v>-8</v>
      </c>
      <c r="N46" s="89">
        <v>-1.6</v>
      </c>
      <c r="O46" s="152"/>
      <c r="P46" s="135"/>
      <c r="Q46" s="97"/>
      <c r="R46" s="153"/>
      <c r="S46" s="135"/>
      <c r="T46" s="97"/>
      <c r="U46" s="153"/>
      <c r="V46" s="135"/>
      <c r="W46" s="97"/>
    </row>
    <row r="47" ht="21.95" customHeight="1">
      <c r="A47" s="150">
        <v>1966</v>
      </c>
      <c r="B47" s="100">
        <v>26</v>
      </c>
      <c r="C47" s="83">
        <v>37.6</v>
      </c>
      <c r="D47" s="87">
        <v>1.44615384615385</v>
      </c>
      <c r="E47" s="40"/>
      <c r="F47" s="151">
        <v>1966</v>
      </c>
      <c r="G47" s="100">
        <v>9</v>
      </c>
      <c r="H47" s="83">
        <v>2.7</v>
      </c>
      <c r="I47" s="87">
        <v>0.3</v>
      </c>
      <c r="J47" s="40"/>
      <c r="K47" s="151">
        <v>1966</v>
      </c>
      <c r="L47" s="100">
        <v>2</v>
      </c>
      <c r="M47" s="83">
        <v>-2.2</v>
      </c>
      <c r="N47" s="89">
        <v>-1.1</v>
      </c>
      <c r="O47" s="152"/>
      <c r="P47" s="135"/>
      <c r="Q47" s="97"/>
      <c r="R47" s="153"/>
      <c r="S47" s="135"/>
      <c r="T47" s="97"/>
      <c r="U47" s="153"/>
      <c r="V47" s="135"/>
      <c r="W47" s="97"/>
    </row>
    <row r="48" ht="21.95" customHeight="1">
      <c r="A48" s="150">
        <v>1967</v>
      </c>
      <c r="B48" s="100">
        <v>57</v>
      </c>
      <c r="C48" s="83">
        <v>60.4</v>
      </c>
      <c r="D48" s="87">
        <v>1.05964912280702</v>
      </c>
      <c r="E48" s="40"/>
      <c r="F48" s="151">
        <v>1967</v>
      </c>
      <c r="G48" s="100">
        <v>32</v>
      </c>
      <c r="H48" s="83">
        <v>6.2</v>
      </c>
      <c r="I48" s="87">
        <v>0.19375</v>
      </c>
      <c r="J48" s="40"/>
      <c r="K48" s="151">
        <v>1967</v>
      </c>
      <c r="L48" s="100">
        <v>5</v>
      </c>
      <c r="M48" s="83">
        <v>-6.8</v>
      </c>
      <c r="N48" s="89">
        <v>-1.36</v>
      </c>
      <c r="O48" s="152"/>
      <c r="P48" s="135"/>
      <c r="Q48" s="97"/>
      <c r="R48" s="153"/>
      <c r="S48" s="135"/>
      <c r="T48" s="97"/>
      <c r="U48" s="153"/>
      <c r="V48" s="135"/>
      <c r="W48" s="97"/>
    </row>
    <row r="49" ht="21.95" customHeight="1">
      <c r="A49" s="150">
        <v>1968</v>
      </c>
      <c r="B49" s="100">
        <v>38</v>
      </c>
      <c r="C49" s="83">
        <v>44.8</v>
      </c>
      <c r="D49" s="87">
        <v>1.17894736842105</v>
      </c>
      <c r="E49" s="40"/>
      <c r="F49" s="151">
        <v>1968</v>
      </c>
      <c r="G49" s="100">
        <v>23</v>
      </c>
      <c r="H49" s="83">
        <v>10.5</v>
      </c>
      <c r="I49" s="87">
        <v>0.456521739130435</v>
      </c>
      <c r="J49" s="40"/>
      <c r="K49" s="151">
        <v>1968</v>
      </c>
      <c r="L49" s="100">
        <v>2</v>
      </c>
      <c r="M49" s="83">
        <v>-2.3</v>
      </c>
      <c r="N49" s="89">
        <v>-1.15</v>
      </c>
      <c r="O49" s="152"/>
      <c r="P49" s="135"/>
      <c r="Q49" s="97"/>
      <c r="R49" s="153"/>
      <c r="S49" s="135"/>
      <c r="T49" s="97"/>
      <c r="U49" s="153"/>
      <c r="V49" s="135"/>
      <c r="W49" s="97"/>
    </row>
    <row r="50" ht="21.95" customHeight="1">
      <c r="A50" s="150">
        <v>1969</v>
      </c>
      <c r="B50" s="100">
        <v>43</v>
      </c>
      <c r="C50" s="83">
        <v>52.3</v>
      </c>
      <c r="D50" s="87">
        <v>1.21627906976744</v>
      </c>
      <c r="E50" s="40"/>
      <c r="F50" s="151">
        <v>1969</v>
      </c>
      <c r="G50" s="100">
        <v>26</v>
      </c>
      <c r="H50" s="83">
        <v>7.7</v>
      </c>
      <c r="I50" s="87">
        <v>0.296153846153846</v>
      </c>
      <c r="J50" s="40"/>
      <c r="K50" s="151">
        <v>1969</v>
      </c>
      <c r="L50" s="100">
        <v>3</v>
      </c>
      <c r="M50" s="83">
        <v>-3.7</v>
      </c>
      <c r="N50" s="89">
        <v>-1.23333333333333</v>
      </c>
      <c r="O50" s="152"/>
      <c r="P50" s="135"/>
      <c r="Q50" s="97"/>
      <c r="R50" s="153"/>
      <c r="S50" s="135"/>
      <c r="T50" s="97"/>
      <c r="U50" s="153"/>
      <c r="V50" s="135"/>
      <c r="W50" s="97"/>
    </row>
    <row r="51" ht="21.95" customHeight="1">
      <c r="A51" s="150">
        <v>1970</v>
      </c>
      <c r="B51" s="100">
        <v>57</v>
      </c>
      <c r="C51" s="83">
        <v>36.1</v>
      </c>
      <c r="D51" s="87">
        <v>0.633333333333333</v>
      </c>
      <c r="E51" s="40"/>
      <c r="F51" s="151">
        <v>1970</v>
      </c>
      <c r="G51" s="100">
        <v>33</v>
      </c>
      <c r="H51" s="83">
        <v>-20.2</v>
      </c>
      <c r="I51" s="87">
        <v>-0.612121212121212</v>
      </c>
      <c r="J51" s="40"/>
      <c r="K51" s="151">
        <v>1970</v>
      </c>
      <c r="L51" s="100">
        <v>12</v>
      </c>
      <c r="M51" s="83">
        <v>-22.8</v>
      </c>
      <c r="N51" s="89">
        <v>-1.9</v>
      </c>
      <c r="O51" s="152"/>
      <c r="P51" s="135"/>
      <c r="Q51" s="97"/>
      <c r="R51" s="153"/>
      <c r="S51" s="135"/>
      <c r="T51" s="97"/>
      <c r="U51" s="153"/>
      <c r="V51" s="135"/>
      <c r="W51" s="97"/>
    </row>
    <row r="52" ht="21.95" customHeight="1">
      <c r="A52" s="150">
        <v>1971</v>
      </c>
      <c r="B52" s="100">
        <v>30</v>
      </c>
      <c r="C52" s="83">
        <v>41.3</v>
      </c>
      <c r="D52" s="87">
        <v>1.37666666666667</v>
      </c>
      <c r="E52" s="40"/>
      <c r="F52" s="151">
        <v>1971</v>
      </c>
      <c r="G52" s="100">
        <v>14</v>
      </c>
      <c r="H52" s="83">
        <v>2.7</v>
      </c>
      <c r="I52" s="87">
        <v>0.192857142857143</v>
      </c>
      <c r="J52" s="40"/>
      <c r="K52" s="151">
        <v>1971</v>
      </c>
      <c r="L52" s="100">
        <v>3</v>
      </c>
      <c r="M52" s="83">
        <v>-3.5</v>
      </c>
      <c r="N52" s="89">
        <v>-1.16666666666667</v>
      </c>
      <c r="O52" s="152"/>
      <c r="P52" s="135"/>
      <c r="Q52" s="97"/>
      <c r="R52" s="153"/>
      <c r="S52" s="135"/>
      <c r="T52" s="97"/>
      <c r="U52" s="153"/>
      <c r="V52" s="135"/>
      <c r="W52" s="97"/>
    </row>
    <row r="53" ht="21.95" customHeight="1">
      <c r="A53" s="150">
        <v>1972</v>
      </c>
      <c r="B53" s="100">
        <v>41</v>
      </c>
      <c r="C53" s="83">
        <v>42.5</v>
      </c>
      <c r="D53" s="87">
        <v>1.03658536585366</v>
      </c>
      <c r="E53" s="40"/>
      <c r="F53" s="151">
        <v>1972</v>
      </c>
      <c r="G53" s="100">
        <v>17</v>
      </c>
      <c r="H53" s="83">
        <v>-13.7</v>
      </c>
      <c r="I53" s="87">
        <v>-0.8058823529411761</v>
      </c>
      <c r="J53" s="40"/>
      <c r="K53" s="151">
        <v>1972</v>
      </c>
      <c r="L53" s="100">
        <v>6</v>
      </c>
      <c r="M53" s="83">
        <v>-12.2</v>
      </c>
      <c r="N53" s="89">
        <v>-2.03333333333333</v>
      </c>
      <c r="O53" s="152"/>
      <c r="P53" s="135"/>
      <c r="Q53" s="97"/>
      <c r="R53" s="153"/>
      <c r="S53" s="135"/>
      <c r="T53" s="97"/>
      <c r="U53" s="153"/>
      <c r="V53" s="135"/>
      <c r="W53" s="97"/>
    </row>
    <row r="54" ht="21.95" customHeight="1">
      <c r="A54" s="150">
        <v>1973</v>
      </c>
      <c r="B54" s="100">
        <v>19</v>
      </c>
      <c r="C54" s="83">
        <v>33.6</v>
      </c>
      <c r="D54" s="87">
        <v>1.76842105263158</v>
      </c>
      <c r="E54" s="40"/>
      <c r="F54" s="151">
        <v>1973</v>
      </c>
      <c r="G54" s="100">
        <v>7</v>
      </c>
      <c r="H54" s="83">
        <v>3.8</v>
      </c>
      <c r="I54" s="87">
        <v>0.542857142857143</v>
      </c>
      <c r="J54" s="40"/>
      <c r="K54" s="151">
        <v>1973</v>
      </c>
      <c r="L54" s="100">
        <v>1</v>
      </c>
      <c r="M54" s="83">
        <v>-1.4</v>
      </c>
      <c r="N54" s="89">
        <v>-1.4</v>
      </c>
      <c r="O54" s="152"/>
      <c r="P54" s="135"/>
      <c r="Q54" s="97"/>
      <c r="R54" s="153"/>
      <c r="S54" s="135"/>
      <c r="T54" s="97"/>
      <c r="U54" s="153"/>
      <c r="V54" s="135"/>
      <c r="W54" s="97"/>
    </row>
    <row r="55" ht="21.95" customHeight="1">
      <c r="A55" s="150">
        <v>1974</v>
      </c>
      <c r="B55" s="100">
        <v>30</v>
      </c>
      <c r="C55" s="83">
        <v>40.9</v>
      </c>
      <c r="D55" s="87">
        <v>1.36333333333333</v>
      </c>
      <c r="E55" s="40"/>
      <c r="F55" s="151">
        <v>1974</v>
      </c>
      <c r="G55" s="100">
        <v>13</v>
      </c>
      <c r="H55" s="83">
        <v>0.4</v>
      </c>
      <c r="I55" s="87">
        <v>0.0307692307692308</v>
      </c>
      <c r="J55" s="40"/>
      <c r="K55" s="151">
        <v>1974</v>
      </c>
      <c r="L55" s="100">
        <v>2</v>
      </c>
      <c r="M55" s="83">
        <v>-4.5</v>
      </c>
      <c r="N55" s="89">
        <v>-2.25</v>
      </c>
      <c r="O55" s="152"/>
      <c r="P55" s="135"/>
      <c r="Q55" s="97"/>
      <c r="R55" s="153"/>
      <c r="S55" s="135"/>
      <c r="T55" s="97"/>
      <c r="U55" s="153"/>
      <c r="V55" s="135"/>
      <c r="W55" s="97"/>
    </row>
    <row r="56" ht="21.95" customHeight="1">
      <c r="A56" s="150">
        <v>1975</v>
      </c>
      <c r="B56" s="100">
        <v>52</v>
      </c>
      <c r="C56" s="83">
        <v>66</v>
      </c>
      <c r="D56" s="87">
        <v>1.26923076923077</v>
      </c>
      <c r="E56" s="40"/>
      <c r="F56" s="151">
        <v>1975</v>
      </c>
      <c r="G56" s="100">
        <v>23</v>
      </c>
      <c r="H56" s="83">
        <v>-0.8</v>
      </c>
      <c r="I56" s="87">
        <v>-0.0347826086956522</v>
      </c>
      <c r="J56" s="40"/>
      <c r="K56" s="151">
        <v>1975</v>
      </c>
      <c r="L56" s="100">
        <v>9</v>
      </c>
      <c r="M56" s="83">
        <v>-14.7</v>
      </c>
      <c r="N56" s="89">
        <v>-1.63333333333333</v>
      </c>
      <c r="O56" s="152"/>
      <c r="P56" s="135"/>
      <c r="Q56" s="97"/>
      <c r="R56" s="153"/>
      <c r="S56" s="135"/>
      <c r="T56" s="97"/>
      <c r="U56" s="153"/>
      <c r="V56" s="135"/>
      <c r="W56" s="97"/>
    </row>
    <row r="57" ht="21.95" customHeight="1">
      <c r="A57" s="150">
        <v>1976</v>
      </c>
      <c r="B57" s="100">
        <v>68</v>
      </c>
      <c r="C57" s="83">
        <v>24.5</v>
      </c>
      <c r="D57" s="87">
        <v>0.360294117647059</v>
      </c>
      <c r="E57" s="40"/>
      <c r="F57" s="151">
        <v>1976</v>
      </c>
      <c r="G57" s="100">
        <v>42</v>
      </c>
      <c r="H57" s="83">
        <v>-34.1</v>
      </c>
      <c r="I57" s="87">
        <v>-0.811904761904762</v>
      </c>
      <c r="J57" s="40"/>
      <c r="K57" s="151">
        <v>1976</v>
      </c>
      <c r="L57" s="100">
        <v>19</v>
      </c>
      <c r="M57" s="83">
        <v>-42.6</v>
      </c>
      <c r="N57" s="89">
        <v>-2.24210526315789</v>
      </c>
      <c r="O57" s="152"/>
      <c r="P57" s="135"/>
      <c r="Q57" s="97"/>
      <c r="R57" s="153"/>
      <c r="S57" s="135"/>
      <c r="T57" s="97"/>
      <c r="U57" s="153"/>
      <c r="V57" s="135"/>
      <c r="W57" s="97"/>
    </row>
    <row r="58" ht="21.95" customHeight="1">
      <c r="A58" s="150">
        <v>1977</v>
      </c>
      <c r="B58" s="100">
        <v>45</v>
      </c>
      <c r="C58" s="83">
        <v>52.6</v>
      </c>
      <c r="D58" s="87">
        <v>1.16888888888889</v>
      </c>
      <c r="E58" s="40"/>
      <c r="F58" s="151">
        <v>1977</v>
      </c>
      <c r="G58" s="100">
        <v>19</v>
      </c>
      <c r="H58" s="83">
        <v>-6.3</v>
      </c>
      <c r="I58" s="87">
        <v>-0.331578947368421</v>
      </c>
      <c r="J58" s="40"/>
      <c r="K58" s="151">
        <v>1977</v>
      </c>
      <c r="L58" s="100">
        <v>6</v>
      </c>
      <c r="M58" s="83">
        <v>-8.6</v>
      </c>
      <c r="N58" s="89">
        <v>-1.43333333333333</v>
      </c>
      <c r="O58" t="s" s="131">
        <v>110</v>
      </c>
      <c r="P58" s="135">
        <f>AVERAGE(B58:B77)</f>
        <v>29.7</v>
      </c>
      <c r="Q58" s="97">
        <f>AVERAGE(D58:D77)</f>
        <v>1.64960318362513</v>
      </c>
      <c r="R58" t="s" s="134">
        <v>110</v>
      </c>
      <c r="S58" s="135">
        <f>AVERAGE(G58:G77)</f>
        <v>11.5</v>
      </c>
      <c r="T58" s="97">
        <f>AVERAGE(I58:I77)</f>
        <v>0.444056880869208</v>
      </c>
      <c r="U58" t="s" s="134">
        <v>110</v>
      </c>
      <c r="V58" s="135">
        <f>AVERAGE(L58:L77)</f>
        <v>1.15</v>
      </c>
      <c r="W58" s="97">
        <f>AVERAGE(N58:N77)</f>
        <v>-1.48333333333333</v>
      </c>
    </row>
    <row r="59" ht="21.95" customHeight="1">
      <c r="A59" s="150">
        <v>1978</v>
      </c>
      <c r="B59" s="100">
        <v>22</v>
      </c>
      <c r="C59" s="83">
        <v>42.7</v>
      </c>
      <c r="D59" s="87">
        <v>1.94090909090909</v>
      </c>
      <c r="E59" s="40"/>
      <c r="F59" s="151">
        <v>1978</v>
      </c>
      <c r="G59" s="100">
        <v>5</v>
      </c>
      <c r="H59" s="83">
        <v>3.3</v>
      </c>
      <c r="I59" s="87">
        <v>0.66</v>
      </c>
      <c r="J59" s="40"/>
      <c r="K59" s="151">
        <v>1978</v>
      </c>
      <c r="L59" s="100">
        <v>0</v>
      </c>
      <c r="M59" s="83">
        <v>0</v>
      </c>
      <c r="N59" s="89"/>
      <c r="O59" t="s" s="131">
        <v>111</v>
      </c>
      <c r="P59" s="135">
        <f>AVERAGE(B59:B77)</f>
        <v>28.8947368421053</v>
      </c>
      <c r="Q59" s="97">
        <f>AVERAGE(D59:D77)</f>
        <v>1.67490393597967</v>
      </c>
      <c r="R59" t="s" s="134">
        <v>111</v>
      </c>
      <c r="S59" s="135">
        <f>AVERAGE(G59:G77)</f>
        <v>11.1052631578947</v>
      </c>
      <c r="T59" s="97">
        <f>AVERAGE(I59:I77)</f>
        <v>0.487147760215743</v>
      </c>
      <c r="U59" t="s" s="134">
        <v>111</v>
      </c>
      <c r="V59" s="135">
        <f>AVERAGE(L59:L77)</f>
        <v>0.8947368421052631</v>
      </c>
      <c r="W59" s="97">
        <f>AVERAGE(N59:N77)</f>
        <v>-1.49166666666667</v>
      </c>
    </row>
    <row r="60" ht="21.95" customHeight="1">
      <c r="A60" s="150">
        <v>1979</v>
      </c>
      <c r="B60" s="100">
        <v>26</v>
      </c>
      <c r="C60" s="83">
        <v>42</v>
      </c>
      <c r="D60" s="87">
        <v>1.61538461538462</v>
      </c>
      <c r="E60" s="40"/>
      <c r="F60" s="151">
        <v>1979</v>
      </c>
      <c r="G60" s="100">
        <v>13</v>
      </c>
      <c r="H60" s="83">
        <v>10.4</v>
      </c>
      <c r="I60" s="87">
        <v>0.8</v>
      </c>
      <c r="J60" s="40"/>
      <c r="K60" s="151">
        <v>1979</v>
      </c>
      <c r="L60" s="100">
        <v>0</v>
      </c>
      <c r="M60" s="83">
        <v>0</v>
      </c>
      <c r="N60" s="89"/>
      <c r="O60" t="s" s="131">
        <v>112</v>
      </c>
      <c r="P60" s="135">
        <f>AVERAGE(B60:B77)</f>
        <v>29.2777777777778</v>
      </c>
      <c r="Q60" s="97">
        <f>AVERAGE(D60:D77)</f>
        <v>1.66012587181692</v>
      </c>
      <c r="R60" t="s" s="134">
        <v>112</v>
      </c>
      <c r="S60" s="135">
        <f>AVERAGE(G60:G77)</f>
        <v>11.4444444444444</v>
      </c>
      <c r="T60" s="97">
        <f>AVERAGE(I60:I77)</f>
        <v>0.476979981404904</v>
      </c>
      <c r="U60" t="s" s="134">
        <v>112</v>
      </c>
      <c r="V60" s="135">
        <f>AVERAGE(L60:L77)</f>
        <v>0.944444444444444</v>
      </c>
      <c r="W60" s="97">
        <f>AVERAGE(N60:N77)</f>
        <v>-1.49166666666667</v>
      </c>
    </row>
    <row r="61" ht="21.95" customHeight="1">
      <c r="A61" s="150">
        <v>1980</v>
      </c>
      <c r="B61" s="100">
        <v>25</v>
      </c>
      <c r="C61" s="83">
        <v>48.4</v>
      </c>
      <c r="D61" s="87">
        <v>1.936</v>
      </c>
      <c r="E61" s="40"/>
      <c r="F61" s="151">
        <v>1980</v>
      </c>
      <c r="G61" s="100">
        <v>7</v>
      </c>
      <c r="H61" s="83">
        <v>6.7</v>
      </c>
      <c r="I61" s="87">
        <v>0.957142857142857</v>
      </c>
      <c r="J61" s="40"/>
      <c r="K61" s="151">
        <v>1980</v>
      </c>
      <c r="L61" s="100">
        <v>0</v>
      </c>
      <c r="M61" s="83">
        <v>0</v>
      </c>
      <c r="N61" s="89"/>
      <c r="O61" t="s" s="131">
        <v>113</v>
      </c>
      <c r="P61" s="135">
        <f>AVERAGE(B61:B77)</f>
        <v>29.4705882352941</v>
      </c>
      <c r="Q61" s="97">
        <f>AVERAGE(D61:D77)</f>
        <v>1.66275771043059</v>
      </c>
      <c r="R61" t="s" s="134">
        <v>113</v>
      </c>
      <c r="S61" s="135">
        <f>AVERAGE(G61:G77)</f>
        <v>11.3529411764706</v>
      </c>
      <c r="T61" s="97">
        <f>AVERAGE(I61:I77)</f>
        <v>0.456791230242711</v>
      </c>
      <c r="U61" t="s" s="134">
        <v>113</v>
      </c>
      <c r="V61" s="135">
        <f>AVERAGE(L61:L77)</f>
        <v>1</v>
      </c>
      <c r="W61" s="97">
        <f>AVERAGE(N61:N77)</f>
        <v>-1.49166666666667</v>
      </c>
    </row>
    <row r="62" ht="21.95" customHeight="1">
      <c r="A62" s="150">
        <v>1981</v>
      </c>
      <c r="B62" s="100">
        <v>20</v>
      </c>
      <c r="C62" s="83">
        <v>32.1</v>
      </c>
      <c r="D62" s="87">
        <v>1.605</v>
      </c>
      <c r="E62" s="40"/>
      <c r="F62" s="151">
        <v>1981</v>
      </c>
      <c r="G62" s="100">
        <v>6</v>
      </c>
      <c r="H62" s="83">
        <v>2.2</v>
      </c>
      <c r="I62" s="87">
        <v>0.366666666666667</v>
      </c>
      <c r="J62" s="40"/>
      <c r="K62" s="151">
        <v>1981</v>
      </c>
      <c r="L62" s="100">
        <v>0</v>
      </c>
      <c r="M62" s="83">
        <v>0</v>
      </c>
      <c r="N62" s="89"/>
      <c r="O62" t="s" s="131">
        <v>114</v>
      </c>
      <c r="P62" s="135">
        <f>AVERAGE(B62:B77)</f>
        <v>29.75</v>
      </c>
      <c r="Q62" s="97">
        <f>AVERAGE(D62:D77)</f>
        <v>1.6456800673325</v>
      </c>
      <c r="R62" t="s" s="134">
        <v>114</v>
      </c>
      <c r="S62" s="135">
        <f>AVERAGE(G62:G77)</f>
        <v>11.625</v>
      </c>
      <c r="T62" s="97">
        <f>AVERAGE(I62:I77)</f>
        <v>0.423434455116034</v>
      </c>
      <c r="U62" t="s" s="134">
        <v>114</v>
      </c>
      <c r="V62" s="135">
        <f>AVERAGE(L62:L77)</f>
        <v>1.0625</v>
      </c>
      <c r="W62" s="97">
        <f>AVERAGE(N62:N77)</f>
        <v>-1.49166666666667</v>
      </c>
    </row>
    <row r="63" ht="21.95" customHeight="1">
      <c r="A63" s="150">
        <v>1982</v>
      </c>
      <c r="B63" s="100">
        <v>51</v>
      </c>
      <c r="C63" s="83">
        <v>83.3</v>
      </c>
      <c r="D63" s="87">
        <v>1.63333333333333</v>
      </c>
      <c r="E63" s="40"/>
      <c r="F63" s="151">
        <v>1982</v>
      </c>
      <c r="G63" s="100">
        <v>19</v>
      </c>
      <c r="H63" s="83">
        <v>14.8</v>
      </c>
      <c r="I63" s="87">
        <v>0.7789473684210531</v>
      </c>
      <c r="J63" s="40"/>
      <c r="K63" s="151">
        <v>1982</v>
      </c>
      <c r="L63" s="100">
        <v>0</v>
      </c>
      <c r="M63" s="83">
        <v>0</v>
      </c>
      <c r="N63" s="89"/>
      <c r="O63" t="s" s="131">
        <v>115</v>
      </c>
      <c r="P63" s="135">
        <f>AVERAGE(B63:B77)</f>
        <v>30.4</v>
      </c>
      <c r="Q63" s="97">
        <f>AVERAGE(D63:D77)</f>
        <v>1.64839207182133</v>
      </c>
      <c r="R63" t="s" s="134">
        <v>115</v>
      </c>
      <c r="S63" s="135">
        <f>AVERAGE(G63:G77)</f>
        <v>12</v>
      </c>
      <c r="T63" s="97">
        <f>AVERAGE(I63:I77)</f>
        <v>0.427489297148132</v>
      </c>
      <c r="U63" t="s" s="134">
        <v>115</v>
      </c>
      <c r="V63" s="135">
        <f>AVERAGE(L63:L77)</f>
        <v>1.13333333333333</v>
      </c>
      <c r="W63" s="97">
        <f>AVERAGE(N63:N77)</f>
        <v>-1.49166666666667</v>
      </c>
    </row>
    <row r="64" ht="21.95" customHeight="1">
      <c r="A64" s="150">
        <v>1983</v>
      </c>
      <c r="B64" s="100">
        <v>32</v>
      </c>
      <c r="C64" s="83">
        <v>20.5</v>
      </c>
      <c r="D64" s="87">
        <v>0.640625</v>
      </c>
      <c r="E64" s="40"/>
      <c r="F64" s="151">
        <v>1983</v>
      </c>
      <c r="G64" s="100">
        <v>22</v>
      </c>
      <c r="H64" s="83">
        <v>-3.9</v>
      </c>
      <c r="I64" s="87">
        <v>-0.177272727272727</v>
      </c>
      <c r="J64" s="40"/>
      <c r="K64" s="151">
        <v>1983</v>
      </c>
      <c r="L64" s="100">
        <v>6</v>
      </c>
      <c r="M64" s="83">
        <v>-9.5</v>
      </c>
      <c r="N64" s="89">
        <v>-1.58333333333333</v>
      </c>
      <c r="O64" t="s" s="131">
        <v>116</v>
      </c>
      <c r="P64" s="135">
        <f>AVERAGE(B64:B77)</f>
        <v>28.9285714285714</v>
      </c>
      <c r="Q64" s="97">
        <f>AVERAGE(D64:D77)</f>
        <v>1.64946769599904</v>
      </c>
      <c r="R64" t="s" s="134">
        <v>116</v>
      </c>
      <c r="S64" s="135">
        <f>AVERAGE(G64:G77)</f>
        <v>11.5</v>
      </c>
      <c r="T64" s="97">
        <f>AVERAGE(I64:I77)</f>
        <v>0.400454060896369</v>
      </c>
      <c r="U64" t="s" s="134">
        <v>116</v>
      </c>
      <c r="V64" s="135">
        <f>AVERAGE(L64:L77)</f>
        <v>1.21428571428571</v>
      </c>
      <c r="W64" s="97">
        <f>AVERAGE(N64:N77)</f>
        <v>-1.49166666666667</v>
      </c>
    </row>
    <row r="65" ht="21.95" customHeight="1">
      <c r="A65" s="150">
        <v>1984</v>
      </c>
      <c r="B65" s="100">
        <v>21</v>
      </c>
      <c r="C65" s="83">
        <v>42.6</v>
      </c>
      <c r="D65" s="87">
        <v>2.02857142857143</v>
      </c>
      <c r="E65" s="40"/>
      <c r="F65" s="151">
        <v>1984</v>
      </c>
      <c r="G65" s="100">
        <v>5</v>
      </c>
      <c r="H65" s="83">
        <v>2.7</v>
      </c>
      <c r="I65" s="87">
        <v>0.54</v>
      </c>
      <c r="J65" s="40"/>
      <c r="K65" s="151">
        <v>1984</v>
      </c>
      <c r="L65" s="100">
        <v>0</v>
      </c>
      <c r="M65" s="83">
        <v>0</v>
      </c>
      <c r="N65" s="89"/>
      <c r="O65" t="s" s="131">
        <v>117</v>
      </c>
      <c r="P65" s="135">
        <f>AVERAGE(B65:B77)</f>
        <v>28.6923076923077</v>
      </c>
      <c r="Q65" s="97">
        <f>AVERAGE(D65:D77)</f>
        <v>1.72707098030666</v>
      </c>
      <c r="R65" t="s" s="134">
        <v>117</v>
      </c>
      <c r="S65" s="135">
        <f>AVERAGE(G65:G77)</f>
        <v>10.6923076923077</v>
      </c>
      <c r="T65" s="97">
        <f>AVERAGE(I65:I77)</f>
        <v>0.44859795991046</v>
      </c>
      <c r="U65" t="s" s="134">
        <v>117</v>
      </c>
      <c r="V65" s="135">
        <f>AVERAGE(L65:L77)</f>
        <v>0.846153846153846</v>
      </c>
      <c r="W65" s="97">
        <f>AVERAGE(N65:N77)</f>
        <v>-1.47333333333333</v>
      </c>
    </row>
    <row r="66" ht="21.95" customHeight="1">
      <c r="A66" s="150">
        <v>1985</v>
      </c>
      <c r="B66" s="100">
        <v>35</v>
      </c>
      <c r="C66" s="83">
        <v>53.6</v>
      </c>
      <c r="D66" s="87">
        <v>1.53142857142857</v>
      </c>
      <c r="E66" s="40"/>
      <c r="F66" s="151">
        <v>1985</v>
      </c>
      <c r="G66" s="100">
        <v>10</v>
      </c>
      <c r="H66" s="83">
        <v>-0.8</v>
      </c>
      <c r="I66" s="87">
        <v>-0.08</v>
      </c>
      <c r="J66" s="40"/>
      <c r="K66" s="151">
        <v>1985</v>
      </c>
      <c r="L66" s="100">
        <v>3</v>
      </c>
      <c r="M66" s="83">
        <v>-4.9</v>
      </c>
      <c r="N66" s="89">
        <v>-1.63333333333333</v>
      </c>
      <c r="O66" t="s" s="131">
        <v>118</v>
      </c>
      <c r="P66" s="135">
        <f>AVERAGE(B66:B77)</f>
        <v>29.3333333333333</v>
      </c>
      <c r="Q66" s="97">
        <f>AVERAGE(D66:D77)</f>
        <v>1.70194594295127</v>
      </c>
      <c r="R66" t="s" s="134">
        <v>118</v>
      </c>
      <c r="S66" s="135">
        <f>AVERAGE(G66:G77)</f>
        <v>11.1666666666667</v>
      </c>
      <c r="T66" s="97">
        <f>AVERAGE(I66:I77)</f>
        <v>0.440288683538684</v>
      </c>
      <c r="U66" t="s" s="134">
        <v>118</v>
      </c>
      <c r="V66" s="135">
        <f>AVERAGE(L66:L77)</f>
        <v>0.916666666666667</v>
      </c>
      <c r="W66" s="97">
        <f>AVERAGE(N66:N77)</f>
        <v>-1.47333333333333</v>
      </c>
    </row>
    <row r="67" ht="21.95" customHeight="1">
      <c r="A67" s="150">
        <v>1986</v>
      </c>
      <c r="B67" s="100">
        <v>18</v>
      </c>
      <c r="C67" s="83">
        <v>36.3</v>
      </c>
      <c r="D67" s="87">
        <v>2.01666666666667</v>
      </c>
      <c r="E67" s="40"/>
      <c r="F67" s="151">
        <v>1986</v>
      </c>
      <c r="G67" s="100">
        <v>4</v>
      </c>
      <c r="H67" s="83">
        <v>1.3</v>
      </c>
      <c r="I67" s="87">
        <v>0.325</v>
      </c>
      <c r="J67" s="40"/>
      <c r="K67" s="151">
        <v>1986</v>
      </c>
      <c r="L67" s="100">
        <v>0</v>
      </c>
      <c r="M67" s="83">
        <v>0</v>
      </c>
      <c r="N67" s="89"/>
      <c r="O67" t="s" s="131">
        <v>119</v>
      </c>
      <c r="P67" s="135">
        <f>AVERAGE(B67:B77)</f>
        <v>28.8181818181818</v>
      </c>
      <c r="Q67" s="97">
        <f>AVERAGE(D67:D77)</f>
        <v>1.7174475221806</v>
      </c>
      <c r="R67" t="s" s="134">
        <v>119</v>
      </c>
      <c r="S67" s="135">
        <f>AVERAGE(G67:G77)</f>
        <v>11.2727272727273</v>
      </c>
      <c r="T67" s="97">
        <f>AVERAGE(I67:I77)</f>
        <v>0.492317551892552</v>
      </c>
      <c r="U67" t="s" s="134">
        <v>119</v>
      </c>
      <c r="V67" s="135">
        <f>AVERAGE(L67:L77)</f>
        <v>0.727272727272727</v>
      </c>
      <c r="W67" s="97">
        <f>AVERAGE(N67:N77)</f>
        <v>-1.43333333333333</v>
      </c>
    </row>
    <row r="68" ht="21.95" customHeight="1">
      <c r="A68" s="150">
        <v>1987</v>
      </c>
      <c r="B68" s="100">
        <v>24</v>
      </c>
      <c r="C68" s="83">
        <v>39.9</v>
      </c>
      <c r="D68" s="87">
        <v>1.6625</v>
      </c>
      <c r="E68" s="40"/>
      <c r="F68" s="151">
        <v>1987</v>
      </c>
      <c r="G68" s="100">
        <v>7</v>
      </c>
      <c r="H68" s="83">
        <v>3.1</v>
      </c>
      <c r="I68" s="87">
        <v>0.442857142857143</v>
      </c>
      <c r="J68" s="40"/>
      <c r="K68" s="151">
        <v>1987</v>
      </c>
      <c r="L68" s="100">
        <v>1</v>
      </c>
      <c r="M68" s="83">
        <v>-1.6</v>
      </c>
      <c r="N68" s="89">
        <v>-1.6</v>
      </c>
      <c r="O68" t="s" s="131">
        <v>98</v>
      </c>
      <c r="P68" s="135">
        <f>AVERAGE(B68:B77)</f>
        <v>29.9</v>
      </c>
      <c r="Q68" s="97">
        <f>AVERAGE(D68:D77)</f>
        <v>1.687525607732</v>
      </c>
      <c r="R68" t="s" s="134">
        <v>98</v>
      </c>
      <c r="S68" s="135">
        <f>AVERAGE(G68:G77)</f>
        <v>12</v>
      </c>
      <c r="T68" s="97">
        <f>AVERAGE(I68:I77)</f>
        <v>0.510908390991724</v>
      </c>
      <c r="U68" t="s" s="134">
        <v>98</v>
      </c>
      <c r="V68" s="135">
        <f>AVERAGE(L68:L77)</f>
        <v>0.8</v>
      </c>
      <c r="W68" s="97">
        <f>AVERAGE(N68:N77)</f>
        <v>-1.43333333333333</v>
      </c>
    </row>
    <row r="69" ht="21.95" customHeight="1">
      <c r="A69" s="150">
        <v>1988</v>
      </c>
      <c r="B69" s="100">
        <v>21</v>
      </c>
      <c r="C69" s="83">
        <v>37.3</v>
      </c>
      <c r="D69" s="87">
        <v>1.77619047619048</v>
      </c>
      <c r="E69" s="40"/>
      <c r="F69" s="151">
        <v>1988</v>
      </c>
      <c r="G69" s="100">
        <v>6</v>
      </c>
      <c r="H69" s="83">
        <v>2.2</v>
      </c>
      <c r="I69" s="87">
        <v>0.366666666666667</v>
      </c>
      <c r="J69" s="40"/>
      <c r="K69" s="151">
        <v>1988</v>
      </c>
      <c r="L69" s="100">
        <v>1</v>
      </c>
      <c r="M69" s="83">
        <v>-1.2</v>
      </c>
      <c r="N69" s="89">
        <v>-1.2</v>
      </c>
      <c r="O69" t="s" s="131">
        <v>120</v>
      </c>
      <c r="P69" s="135">
        <f>AVERAGE(B69:B77)</f>
        <v>30.5555555555556</v>
      </c>
      <c r="Q69" s="97">
        <f>AVERAGE(D69:D77)</f>
        <v>1.69030623081333</v>
      </c>
      <c r="R69" t="s" s="134">
        <v>120</v>
      </c>
      <c r="S69" s="135">
        <f>AVERAGE(G69:G77)</f>
        <v>12.5555555555556</v>
      </c>
      <c r="T69" s="97">
        <f>AVERAGE(I69:I77)</f>
        <v>0.519414797008547</v>
      </c>
      <c r="U69" t="s" s="134">
        <v>120</v>
      </c>
      <c r="V69" s="135">
        <f>AVERAGE(L69:L77)</f>
        <v>0.777777777777778</v>
      </c>
      <c r="W69" s="97">
        <f>AVERAGE(N69:N77)</f>
        <v>-1.37777777777778</v>
      </c>
    </row>
    <row r="70" ht="21.95" customHeight="1">
      <c r="A70" s="150">
        <v>1989</v>
      </c>
      <c r="B70" s="100">
        <v>40</v>
      </c>
      <c r="C70" s="83">
        <v>40.5</v>
      </c>
      <c r="D70" s="87">
        <v>1.0125</v>
      </c>
      <c r="E70" s="40"/>
      <c r="F70" s="151">
        <v>1989</v>
      </c>
      <c r="G70" s="100">
        <v>25</v>
      </c>
      <c r="H70" s="83">
        <v>7</v>
      </c>
      <c r="I70" s="87">
        <v>0.28</v>
      </c>
      <c r="J70" s="40"/>
      <c r="K70" s="151">
        <v>1989</v>
      </c>
      <c r="L70" s="100">
        <v>3</v>
      </c>
      <c r="M70" s="83">
        <v>-4</v>
      </c>
      <c r="N70" s="89">
        <v>-1.33333333333333</v>
      </c>
      <c r="O70" t="s" s="131">
        <v>121</v>
      </c>
      <c r="P70" s="135">
        <f>AVERAGE(B70:B77)</f>
        <v>31.75</v>
      </c>
      <c r="Q70" s="97">
        <f>AVERAGE(D70:D77)</f>
        <v>1.67957070014118</v>
      </c>
      <c r="R70" t="s" s="134">
        <v>121</v>
      </c>
      <c r="S70" s="135">
        <f>AVERAGE(G70:G77)</f>
        <v>13.375</v>
      </c>
      <c r="T70" s="97">
        <f>AVERAGE(I70:I77)</f>
        <v>0.541235958485959</v>
      </c>
      <c r="U70" t="s" s="134">
        <v>121</v>
      </c>
      <c r="V70" s="135">
        <f>AVERAGE(L70:L77)</f>
        <v>0.75</v>
      </c>
      <c r="W70" s="97">
        <f>AVERAGE(N70:N77)</f>
        <v>-1.46666666666667</v>
      </c>
    </row>
    <row r="71" ht="21.95" customHeight="1">
      <c r="A71" s="150">
        <v>1990</v>
      </c>
      <c r="B71" s="100">
        <v>29</v>
      </c>
      <c r="C71" s="83">
        <v>35.6</v>
      </c>
      <c r="D71" s="87">
        <v>1.22758620689655</v>
      </c>
      <c r="E71" s="40"/>
      <c r="F71" s="151">
        <v>1990</v>
      </c>
      <c r="G71" s="100">
        <v>13</v>
      </c>
      <c r="H71" s="83">
        <v>-0.6</v>
      </c>
      <c r="I71" s="87">
        <v>-0.0461538461538462</v>
      </c>
      <c r="J71" s="40"/>
      <c r="K71" s="151">
        <v>1990</v>
      </c>
      <c r="L71" s="100">
        <v>3</v>
      </c>
      <c r="M71" s="83">
        <v>-4.8</v>
      </c>
      <c r="N71" s="89">
        <v>-1.6</v>
      </c>
      <c r="O71" t="s" s="131">
        <v>122</v>
      </c>
      <c r="P71" s="135">
        <f>AVERAGE(B71:B77)</f>
        <v>30.5714285714286</v>
      </c>
      <c r="Q71" s="97">
        <f>AVERAGE(D71:D77)</f>
        <v>1.77486651444707</v>
      </c>
      <c r="R71" t="s" s="134">
        <v>122</v>
      </c>
      <c r="S71" s="135">
        <f>AVERAGE(G71:G77)</f>
        <v>11.7142857142857</v>
      </c>
      <c r="T71" s="97">
        <f>AVERAGE(I71:I77)</f>
        <v>0.584775284900285</v>
      </c>
      <c r="U71" t="s" s="134">
        <v>122</v>
      </c>
      <c r="V71" s="135">
        <f>AVERAGE(L71:L77)</f>
        <v>0.428571428571429</v>
      </c>
      <c r="W71" s="97">
        <f>AVERAGE(N71:N77)</f>
        <v>-1.6</v>
      </c>
    </row>
    <row r="72" ht="21.95" customHeight="1">
      <c r="A72" s="150">
        <v>1991</v>
      </c>
      <c r="B72" s="100">
        <v>21</v>
      </c>
      <c r="C72" s="83">
        <v>55.1</v>
      </c>
      <c r="D72" s="87">
        <v>2.62380952380952</v>
      </c>
      <c r="E72" s="40"/>
      <c r="F72" s="151">
        <v>1991</v>
      </c>
      <c r="G72" s="100">
        <v>0</v>
      </c>
      <c r="H72" s="83">
        <v>0</v>
      </c>
      <c r="I72" s="87"/>
      <c r="J72" s="40"/>
      <c r="K72" s="151">
        <v>1991</v>
      </c>
      <c r="L72" s="100">
        <v>0</v>
      </c>
      <c r="M72" s="83">
        <v>0</v>
      </c>
      <c r="N72" s="89"/>
      <c r="O72" t="s" s="131">
        <v>123</v>
      </c>
      <c r="P72" s="135">
        <f>AVERAGE(B72:B77)</f>
        <v>30.8333333333333</v>
      </c>
      <c r="Q72" s="97">
        <f>AVERAGE(D72:D77)</f>
        <v>1.86607989903882</v>
      </c>
      <c r="R72" t="s" s="134">
        <v>123</v>
      </c>
      <c r="S72" s="135">
        <f>AVERAGE(G72:G77)</f>
        <v>11.5</v>
      </c>
      <c r="T72" s="97">
        <f>AVERAGE(I72:I77)</f>
        <v>0.710961111111111</v>
      </c>
      <c r="U72" t="s" s="134">
        <v>123</v>
      </c>
      <c r="V72" s="135">
        <f>AVERAGE(L72:L77)</f>
        <v>0</v>
      </c>
      <c r="W72" s="97"/>
    </row>
    <row r="73" ht="21.95" customHeight="1">
      <c r="A73" s="150">
        <v>1992</v>
      </c>
      <c r="B73" s="100">
        <v>41</v>
      </c>
      <c r="C73" s="83">
        <v>68.09999999999999</v>
      </c>
      <c r="D73" s="87">
        <v>1.6609756097561</v>
      </c>
      <c r="E73" s="40"/>
      <c r="F73" s="151">
        <v>1992</v>
      </c>
      <c r="G73" s="100">
        <v>16</v>
      </c>
      <c r="H73" s="83">
        <v>10.5</v>
      </c>
      <c r="I73" s="87">
        <v>0.65625</v>
      </c>
      <c r="J73" s="40"/>
      <c r="K73" s="151">
        <v>1992</v>
      </c>
      <c r="L73" s="100">
        <v>0</v>
      </c>
      <c r="M73" s="83">
        <v>0</v>
      </c>
      <c r="N73" s="89"/>
      <c r="O73" t="s" s="131">
        <v>104</v>
      </c>
      <c r="P73" s="135">
        <f>AVERAGE(B73:B77)</f>
        <v>32.8</v>
      </c>
      <c r="Q73" s="97">
        <f>AVERAGE(D73:D77)</f>
        <v>1.71453397408468</v>
      </c>
      <c r="R73" t="s" s="134">
        <v>104</v>
      </c>
      <c r="S73" s="135">
        <f>AVERAGE(G73:G77)</f>
        <v>13.8</v>
      </c>
      <c r="T73" s="97">
        <f>AVERAGE(I73:I77)</f>
        <v>0.710961111111111</v>
      </c>
      <c r="U73" t="s" s="134">
        <v>104</v>
      </c>
      <c r="V73" s="135">
        <f>AVERAGE(L73:L77)</f>
        <v>0</v>
      </c>
      <c r="W73" s="97"/>
    </row>
    <row r="74" ht="21.95" customHeight="1">
      <c r="A74" s="150">
        <v>1993</v>
      </c>
      <c r="B74" s="100">
        <v>38</v>
      </c>
      <c r="C74" s="83">
        <v>55.3</v>
      </c>
      <c r="D74" s="87">
        <v>1.45526315789474</v>
      </c>
      <c r="E74" s="40"/>
      <c r="F74" s="151">
        <v>1993</v>
      </c>
      <c r="G74" s="100">
        <v>18</v>
      </c>
      <c r="H74" s="83">
        <v>11.5</v>
      </c>
      <c r="I74" s="87">
        <v>0.638888888888889</v>
      </c>
      <c r="J74" s="40"/>
      <c r="K74" s="151">
        <v>1993</v>
      </c>
      <c r="L74" s="100">
        <v>0</v>
      </c>
      <c r="M74" s="83">
        <v>0</v>
      </c>
      <c r="N74" s="89"/>
      <c r="O74" t="s" s="131">
        <v>124</v>
      </c>
      <c r="P74" s="135">
        <f>AVERAGE(B74:B77)</f>
        <v>30.75</v>
      </c>
      <c r="Q74" s="97">
        <f>AVERAGE(D74:D77)</f>
        <v>1.72792356516683</v>
      </c>
      <c r="R74" t="s" s="134">
        <v>124</v>
      </c>
      <c r="S74" s="135">
        <f>AVERAGE(G74:G77)</f>
        <v>13.25</v>
      </c>
      <c r="T74" s="97">
        <f>AVERAGE(I74:I77)</f>
        <v>0.7246388888888891</v>
      </c>
      <c r="U74" t="s" s="134">
        <v>124</v>
      </c>
      <c r="V74" s="135">
        <f>AVERAGE(L74:L77)</f>
        <v>0</v>
      </c>
      <c r="W74" s="97"/>
    </row>
    <row r="75" ht="21.95" customHeight="1">
      <c r="A75" s="150">
        <v>1994</v>
      </c>
      <c r="B75" s="100">
        <v>41</v>
      </c>
      <c r="C75" s="83">
        <v>48.5</v>
      </c>
      <c r="D75" s="87">
        <v>1.18292682926829</v>
      </c>
      <c r="E75" s="40"/>
      <c r="F75" s="151">
        <v>1994</v>
      </c>
      <c r="G75" s="100">
        <v>25</v>
      </c>
      <c r="H75" s="83">
        <v>14.2</v>
      </c>
      <c r="I75" s="87">
        <v>0.5679999999999999</v>
      </c>
      <c r="J75" s="40"/>
      <c r="K75" s="151">
        <v>1994</v>
      </c>
      <c r="L75" s="100">
        <v>0</v>
      </c>
      <c r="M75" s="83">
        <v>0</v>
      </c>
      <c r="N75" s="89"/>
      <c r="O75" t="s" s="131">
        <v>125</v>
      </c>
      <c r="P75" s="135">
        <f>AVERAGE(B75:B77)</f>
        <v>28.3333333333333</v>
      </c>
      <c r="Q75" s="97">
        <f>AVERAGE(D75:D77)</f>
        <v>1.81881036759085</v>
      </c>
      <c r="R75" t="s" s="134">
        <v>125</v>
      </c>
      <c r="S75" s="135">
        <f>AVERAGE(G75:G77)</f>
        <v>11.6666666666667</v>
      </c>
      <c r="T75" s="97">
        <f>AVERAGE(I75:I77)</f>
        <v>0.753222222222222</v>
      </c>
      <c r="U75" t="s" s="134">
        <v>125</v>
      </c>
      <c r="V75" s="135">
        <f>AVERAGE(L75:L77)</f>
        <v>0</v>
      </c>
      <c r="W75" s="97"/>
    </row>
    <row r="76" ht="21.95" customHeight="1">
      <c r="A76" s="150">
        <v>1995</v>
      </c>
      <c r="B76" s="100">
        <v>18</v>
      </c>
      <c r="C76" s="83">
        <v>38.5</v>
      </c>
      <c r="D76" s="87">
        <v>2.13888888888889</v>
      </c>
      <c r="E76" s="40"/>
      <c r="F76" s="151">
        <v>1995</v>
      </c>
      <c r="G76" s="100">
        <v>4</v>
      </c>
      <c r="H76" s="83">
        <v>3.9</v>
      </c>
      <c r="I76" s="87">
        <v>0.975</v>
      </c>
      <c r="J76" s="40"/>
      <c r="K76" s="151">
        <v>1995</v>
      </c>
      <c r="L76" s="100">
        <v>0</v>
      </c>
      <c r="M76" s="83">
        <v>0</v>
      </c>
      <c r="N76" s="89"/>
      <c r="O76" t="s" s="131">
        <v>126</v>
      </c>
      <c r="P76" s="135">
        <f>AVERAGE(B76:B77)</f>
        <v>22</v>
      </c>
      <c r="Q76" s="97">
        <f>AVERAGE(D76:D77)</f>
        <v>2.13675213675214</v>
      </c>
      <c r="R76" t="s" s="134">
        <v>126</v>
      </c>
      <c r="S76" s="135">
        <f>AVERAGE(G76:G77)</f>
        <v>5</v>
      </c>
      <c r="T76" s="97">
        <f>AVERAGE(I76:I77)</f>
        <v>0.845833333333334</v>
      </c>
      <c r="U76" t="s" s="134">
        <v>126</v>
      </c>
      <c r="V76" s="135">
        <f>AVERAGE(L76:L77)</f>
        <v>0</v>
      </c>
      <c r="W76" s="97"/>
    </row>
    <row r="77" ht="21.95" customHeight="1">
      <c r="A77" s="150">
        <v>1996</v>
      </c>
      <c r="B77" s="100">
        <v>26</v>
      </c>
      <c r="C77" s="83">
        <v>55.5</v>
      </c>
      <c r="D77" s="87">
        <v>2.13461538461538</v>
      </c>
      <c r="E77" s="40"/>
      <c r="F77" s="151">
        <v>1996</v>
      </c>
      <c r="G77" s="100">
        <v>6</v>
      </c>
      <c r="H77" s="83">
        <v>4.3</v>
      </c>
      <c r="I77" s="87">
        <v>0.716666666666667</v>
      </c>
      <c r="J77" s="40"/>
      <c r="K77" s="151">
        <v>1996</v>
      </c>
      <c r="L77" s="100">
        <v>0</v>
      </c>
      <c r="M77" s="83">
        <v>0</v>
      </c>
      <c r="N77" s="89"/>
      <c r="O77" t="s" s="131">
        <v>127</v>
      </c>
      <c r="P77" s="135">
        <f>AVERAGE(B77)</f>
        <v>26</v>
      </c>
      <c r="Q77" s="97">
        <f>AVERAGE(D77)</f>
        <v>2.13461538461538</v>
      </c>
      <c r="R77" t="s" s="134">
        <v>127</v>
      </c>
      <c r="S77" s="135">
        <f>AVERAGE(G77)</f>
        <v>6</v>
      </c>
      <c r="T77" s="97">
        <f>AVERAGE(I77)</f>
        <v>0.716666666666667</v>
      </c>
      <c r="U77" t="s" s="134">
        <v>127</v>
      </c>
      <c r="V77" s="135">
        <f>AVERAGE(L77)</f>
        <v>0</v>
      </c>
      <c r="W77" s="97"/>
    </row>
    <row r="78" ht="21.95" customHeight="1">
      <c r="A78" s="150">
        <v>1997</v>
      </c>
      <c r="B78" s="154">
        <v>32</v>
      </c>
      <c r="C78" s="155">
        <v>12.2</v>
      </c>
      <c r="D78" s="156">
        <v>0.38125</v>
      </c>
      <c r="E78" s="40"/>
      <c r="F78" s="151">
        <v>1997</v>
      </c>
      <c r="G78" s="154">
        <v>21</v>
      </c>
      <c r="H78" s="155">
        <v>-11.8</v>
      </c>
      <c r="I78" s="156">
        <v>-0.561904761904762</v>
      </c>
      <c r="J78" s="40"/>
      <c r="K78" s="151">
        <v>1997</v>
      </c>
      <c r="L78" s="154">
        <v>9</v>
      </c>
      <c r="M78" s="155">
        <v>-21.5</v>
      </c>
      <c r="N78" s="157">
        <v>-2.38888888888889</v>
      </c>
      <c r="O78" t="s" s="131">
        <v>128</v>
      </c>
      <c r="P78" s="158">
        <f>AVERAGE(B78)</f>
        <v>32</v>
      </c>
      <c r="Q78" s="159">
        <f>AVERAGE(D78)</f>
        <v>0.38125</v>
      </c>
      <c r="R78" t="s" s="134">
        <v>128</v>
      </c>
      <c r="S78" s="158">
        <f>AVERAGE(G78)</f>
        <v>21</v>
      </c>
      <c r="T78" s="159">
        <f>AVERAGE(I78)</f>
        <v>-0.561904761904762</v>
      </c>
      <c r="U78" t="s" s="134">
        <v>128</v>
      </c>
      <c r="V78" s="158">
        <f>AVERAGE(L78)</f>
        <v>9</v>
      </c>
      <c r="W78" s="159">
        <f>AVERAGE(N78)</f>
        <v>-2.38888888888889</v>
      </c>
    </row>
    <row r="79" ht="21.95" customHeight="1">
      <c r="A79" s="150">
        <v>1998</v>
      </c>
      <c r="B79" s="100">
        <v>25</v>
      </c>
      <c r="C79" s="83">
        <v>43.5</v>
      </c>
      <c r="D79" s="87">
        <v>1.74</v>
      </c>
      <c r="E79" s="40"/>
      <c r="F79" s="151">
        <v>1998</v>
      </c>
      <c r="G79" s="100">
        <v>12</v>
      </c>
      <c r="H79" s="83">
        <v>10.6</v>
      </c>
      <c r="I79" s="87">
        <v>0.883333333333333</v>
      </c>
      <c r="J79" s="40"/>
      <c r="K79" s="151">
        <v>1998</v>
      </c>
      <c r="L79" s="100">
        <v>0</v>
      </c>
      <c r="M79" s="83">
        <v>0</v>
      </c>
      <c r="N79" s="89"/>
      <c r="O79" t="s" s="131">
        <v>127</v>
      </c>
      <c r="P79" s="135">
        <f>AVERAGE(B79)</f>
        <v>25</v>
      </c>
      <c r="Q79" s="97">
        <f>AVERAGE(D79)</f>
        <v>1.74</v>
      </c>
      <c r="R79" t="s" s="134">
        <v>127</v>
      </c>
      <c r="S79" s="135">
        <f>AVERAGE(G79)</f>
        <v>12</v>
      </c>
      <c r="T79" s="97">
        <f>AVERAGE(I79)</f>
        <v>0.883333333333333</v>
      </c>
      <c r="U79" t="s" s="134">
        <v>127</v>
      </c>
      <c r="V79" s="135">
        <f>AVERAGE(L79)</f>
        <v>0</v>
      </c>
      <c r="W79" s="97"/>
    </row>
    <row r="80" ht="21.95" customHeight="1">
      <c r="A80" s="150">
        <v>1999</v>
      </c>
      <c r="B80" s="100">
        <v>42</v>
      </c>
      <c r="C80" s="83">
        <v>57.3</v>
      </c>
      <c r="D80" s="87">
        <v>1.36428571428571</v>
      </c>
      <c r="E80" s="40"/>
      <c r="F80" s="151">
        <v>1999</v>
      </c>
      <c r="G80" s="100">
        <v>19</v>
      </c>
      <c r="H80" s="83">
        <v>5.4</v>
      </c>
      <c r="I80" s="87">
        <v>0.284210526315789</v>
      </c>
      <c r="J80" s="40"/>
      <c r="K80" s="151">
        <v>1999</v>
      </c>
      <c r="L80" s="100">
        <v>1</v>
      </c>
      <c r="M80" s="83">
        <v>-1.7</v>
      </c>
      <c r="N80" s="89">
        <v>-1.7</v>
      </c>
      <c r="O80" t="s" s="131">
        <v>126</v>
      </c>
      <c r="P80" s="135">
        <f>AVERAGE(B79:B80)</f>
        <v>33.5</v>
      </c>
      <c r="Q80" s="97">
        <f>AVERAGE(D79:D80)</f>
        <v>1.55214285714286</v>
      </c>
      <c r="R80" t="s" s="134">
        <v>126</v>
      </c>
      <c r="S80" s="135">
        <f>AVERAGE(G79:G80)</f>
        <v>15.5</v>
      </c>
      <c r="T80" s="97">
        <f>AVERAGE(I79:I80)</f>
        <v>0.5837719298245611</v>
      </c>
      <c r="U80" t="s" s="134">
        <v>126</v>
      </c>
      <c r="V80" s="135">
        <f>AVERAGE(L79:L80)</f>
        <v>0.5</v>
      </c>
      <c r="W80" s="97">
        <f>AVERAGE(N79:N80)</f>
        <v>-1.7</v>
      </c>
    </row>
    <row r="81" ht="21.95" customHeight="1">
      <c r="A81" s="150">
        <v>2000</v>
      </c>
      <c r="B81" s="100">
        <v>27</v>
      </c>
      <c r="C81" s="83">
        <v>38.6</v>
      </c>
      <c r="D81" s="87">
        <v>1.42962962962963</v>
      </c>
      <c r="E81" s="40"/>
      <c r="F81" s="151">
        <v>2000</v>
      </c>
      <c r="G81" s="100">
        <v>12</v>
      </c>
      <c r="H81" s="83">
        <v>1.8</v>
      </c>
      <c r="I81" s="87">
        <v>0.15</v>
      </c>
      <c r="J81" s="40"/>
      <c r="K81" s="151">
        <v>2000</v>
      </c>
      <c r="L81" s="100">
        <v>2</v>
      </c>
      <c r="M81" s="83">
        <v>-3.3</v>
      </c>
      <c r="N81" s="89">
        <v>-1.65</v>
      </c>
      <c r="O81" t="s" s="131">
        <v>125</v>
      </c>
      <c r="P81" s="135">
        <f>AVERAGE(B79:B81)</f>
        <v>31.3333333333333</v>
      </c>
      <c r="Q81" s="97">
        <f>AVERAGE(D79:D81)</f>
        <v>1.51130511463845</v>
      </c>
      <c r="R81" t="s" s="134">
        <v>125</v>
      </c>
      <c r="S81" s="135">
        <f>AVERAGE(G79:G81)</f>
        <v>14.3333333333333</v>
      </c>
      <c r="T81" s="97">
        <f>AVERAGE(I79:I81)</f>
        <v>0.439181286549707</v>
      </c>
      <c r="U81" t="s" s="134">
        <v>125</v>
      </c>
      <c r="V81" s="135">
        <f>AVERAGE(L79:L81)</f>
        <v>1</v>
      </c>
      <c r="W81" s="97">
        <f>AVERAGE(N79:N81)</f>
        <v>-1.675</v>
      </c>
    </row>
    <row r="82" ht="21.95" customHeight="1">
      <c r="A82" s="150">
        <v>2001</v>
      </c>
      <c r="B82" s="100">
        <v>19</v>
      </c>
      <c r="C82" s="83">
        <v>28</v>
      </c>
      <c r="D82" s="87">
        <v>1.47368421052632</v>
      </c>
      <c r="E82" s="40"/>
      <c r="F82" s="151">
        <v>2001</v>
      </c>
      <c r="G82" s="100">
        <v>10</v>
      </c>
      <c r="H82" s="83">
        <v>5</v>
      </c>
      <c r="I82" s="87">
        <v>0.5</v>
      </c>
      <c r="J82" s="40"/>
      <c r="K82" s="151">
        <v>2001</v>
      </c>
      <c r="L82" s="100">
        <v>0</v>
      </c>
      <c r="M82" s="83">
        <v>0</v>
      </c>
      <c r="N82" s="89"/>
      <c r="O82" t="s" s="131">
        <v>124</v>
      </c>
      <c r="P82" s="135">
        <f>AVERAGE(B79:B82)</f>
        <v>28.25</v>
      </c>
      <c r="Q82" s="97">
        <f>AVERAGE(D79:D82)</f>
        <v>1.50189988861042</v>
      </c>
      <c r="R82" t="s" s="134">
        <v>124</v>
      </c>
      <c r="S82" s="135">
        <f>AVERAGE(G79:G82)</f>
        <v>13.25</v>
      </c>
      <c r="T82" s="97">
        <f>AVERAGE(I79:I82)</f>
        <v>0.454385964912281</v>
      </c>
      <c r="U82" t="s" s="134">
        <v>124</v>
      </c>
      <c r="V82" s="135">
        <f>AVERAGE(L79:L82)</f>
        <v>0.75</v>
      </c>
      <c r="W82" s="97">
        <f>AVERAGE(N79:N82)</f>
        <v>-1.675</v>
      </c>
    </row>
    <row r="83" ht="21.95" customHeight="1">
      <c r="A83" s="150">
        <v>2002</v>
      </c>
      <c r="B83" s="100">
        <v>48</v>
      </c>
      <c r="C83" s="83">
        <v>53.4</v>
      </c>
      <c r="D83" s="87">
        <v>1.1125</v>
      </c>
      <c r="E83" s="40"/>
      <c r="F83" s="151">
        <v>2002</v>
      </c>
      <c r="G83" s="100">
        <v>28</v>
      </c>
      <c r="H83" s="83">
        <v>5.2</v>
      </c>
      <c r="I83" s="87">
        <v>0.185714285714286</v>
      </c>
      <c r="J83" s="40"/>
      <c r="K83" s="151">
        <v>2002</v>
      </c>
      <c r="L83" s="100">
        <v>4</v>
      </c>
      <c r="M83" s="83">
        <v>-7.6</v>
      </c>
      <c r="N83" s="89">
        <v>-1.9</v>
      </c>
      <c r="O83" t="s" s="131">
        <v>104</v>
      </c>
      <c r="P83" s="135">
        <f>AVERAGE(B79:B83)</f>
        <v>32.2</v>
      </c>
      <c r="Q83" s="97">
        <f>AVERAGE(D79:D83)</f>
        <v>1.42401991088833</v>
      </c>
      <c r="R83" t="s" s="134">
        <v>104</v>
      </c>
      <c r="S83" s="135">
        <f>AVERAGE(G79:G83)</f>
        <v>16.2</v>
      </c>
      <c r="T83" s="97">
        <f>AVERAGE(I79:I83)</f>
        <v>0.400651629072682</v>
      </c>
      <c r="U83" t="s" s="134">
        <v>104</v>
      </c>
      <c r="V83" s="135">
        <f>AVERAGE(L79:L83)</f>
        <v>1.4</v>
      </c>
      <c r="W83" s="97">
        <f>AVERAGE(N79:N83)</f>
        <v>-1.75</v>
      </c>
    </row>
    <row r="84" ht="21.95" customHeight="1">
      <c r="A84" s="150">
        <v>2003</v>
      </c>
      <c r="B84" s="100">
        <v>25</v>
      </c>
      <c r="C84" s="83">
        <v>46.4</v>
      </c>
      <c r="D84" s="87">
        <v>1.856</v>
      </c>
      <c r="E84" s="40"/>
      <c r="F84" s="151">
        <v>2003</v>
      </c>
      <c r="G84" s="100">
        <v>7</v>
      </c>
      <c r="H84" s="83">
        <v>3.1</v>
      </c>
      <c r="I84" s="87">
        <v>0.442857142857143</v>
      </c>
      <c r="J84" s="40"/>
      <c r="K84" s="151">
        <v>2003</v>
      </c>
      <c r="L84" s="100">
        <v>1</v>
      </c>
      <c r="M84" s="83">
        <v>-1.4</v>
      </c>
      <c r="N84" s="89">
        <v>-1.4</v>
      </c>
      <c r="O84" t="s" s="131">
        <v>123</v>
      </c>
      <c r="P84" s="135">
        <f>AVERAGE(B79:B84)</f>
        <v>31</v>
      </c>
      <c r="Q84" s="97">
        <f>AVERAGE(D79:D84)</f>
        <v>1.49601659240694</v>
      </c>
      <c r="R84" t="s" s="134">
        <v>123</v>
      </c>
      <c r="S84" s="135">
        <f>AVERAGE(G79:G84)</f>
        <v>14.6666666666667</v>
      </c>
      <c r="T84" s="97">
        <f>AVERAGE(I79:I84)</f>
        <v>0.407685881370092</v>
      </c>
      <c r="U84" t="s" s="134">
        <v>123</v>
      </c>
      <c r="V84" s="135">
        <f>AVERAGE(L79:L84)</f>
        <v>1.33333333333333</v>
      </c>
      <c r="W84" s="97">
        <f>AVERAGE(N79:N84)</f>
        <v>-1.6625</v>
      </c>
    </row>
    <row r="85" ht="21.95" customHeight="1">
      <c r="A85" s="150">
        <v>2004</v>
      </c>
      <c r="B85" s="100">
        <v>33</v>
      </c>
      <c r="C85" s="83">
        <v>38.6</v>
      </c>
      <c r="D85" s="87">
        <v>1.16969696969697</v>
      </c>
      <c r="E85" s="40"/>
      <c r="F85" s="151">
        <v>2004</v>
      </c>
      <c r="G85" s="100">
        <v>16</v>
      </c>
      <c r="H85" s="83">
        <v>-0.6</v>
      </c>
      <c r="I85" s="87">
        <v>-0.0375</v>
      </c>
      <c r="J85" s="40"/>
      <c r="K85" s="151">
        <v>2004</v>
      </c>
      <c r="L85" s="100">
        <v>3</v>
      </c>
      <c r="M85" s="83">
        <v>-3.6</v>
      </c>
      <c r="N85" s="89">
        <v>-1.2</v>
      </c>
      <c r="O85" t="s" s="131">
        <v>122</v>
      </c>
      <c r="P85" s="135">
        <f>AVERAGE(B79:B85)</f>
        <v>31.2857142857143</v>
      </c>
      <c r="Q85" s="97">
        <f>AVERAGE(D79:D85)</f>
        <v>1.44939950344838</v>
      </c>
      <c r="R85" t="s" s="134">
        <v>122</v>
      </c>
      <c r="S85" s="135">
        <f>AVERAGE(G79:G85)</f>
        <v>14.8571428571429</v>
      </c>
      <c r="T85" s="97">
        <f>AVERAGE(I79:I85)</f>
        <v>0.344087898317222</v>
      </c>
      <c r="U85" t="s" s="134">
        <v>122</v>
      </c>
      <c r="V85" s="135">
        <f>AVERAGE(L79:L85)</f>
        <v>1.57142857142857</v>
      </c>
      <c r="W85" s="97">
        <f>AVERAGE(N79:N85)</f>
        <v>-1.57</v>
      </c>
    </row>
    <row r="86" ht="21.95" customHeight="1">
      <c r="A86" s="150">
        <v>2005</v>
      </c>
      <c r="B86" s="100">
        <v>28</v>
      </c>
      <c r="C86" s="83">
        <v>34.2</v>
      </c>
      <c r="D86" s="87">
        <v>1.22142857142857</v>
      </c>
      <c r="E86" s="40"/>
      <c r="F86" s="151">
        <v>2005</v>
      </c>
      <c r="G86" s="100">
        <v>13</v>
      </c>
      <c r="H86" s="83">
        <v>-1.2</v>
      </c>
      <c r="I86" s="87">
        <v>-0.0923076923076923</v>
      </c>
      <c r="J86" s="40"/>
      <c r="K86" s="151">
        <v>2005</v>
      </c>
      <c r="L86" s="100">
        <v>2</v>
      </c>
      <c r="M86" s="83">
        <v>-3.6</v>
      </c>
      <c r="N86" s="89">
        <v>-1.8</v>
      </c>
      <c r="O86" t="s" s="131">
        <v>121</v>
      </c>
      <c r="P86" s="135">
        <f>AVERAGE(B79:B86)</f>
        <v>30.875</v>
      </c>
      <c r="Q86" s="97">
        <f>AVERAGE(D79:D86)</f>
        <v>1.4209031369459</v>
      </c>
      <c r="R86" t="s" s="134">
        <v>121</v>
      </c>
      <c r="S86" s="135">
        <f>AVERAGE(G79:G86)</f>
        <v>14.625</v>
      </c>
      <c r="T86" s="97">
        <f>AVERAGE(I79:I86)</f>
        <v>0.289538449489107</v>
      </c>
      <c r="U86" t="s" s="134">
        <v>121</v>
      </c>
      <c r="V86" s="135">
        <f>AVERAGE(L79:L86)</f>
        <v>1.625</v>
      </c>
      <c r="W86" s="97">
        <f>AVERAGE(N79:N86)</f>
        <v>-1.60833333333333</v>
      </c>
    </row>
    <row r="87" ht="21.95" customHeight="1">
      <c r="A87" s="150">
        <v>2006</v>
      </c>
      <c r="B87" s="100">
        <v>38</v>
      </c>
      <c r="C87" s="83">
        <v>38.8</v>
      </c>
      <c r="D87" s="87">
        <v>1.02105263157895</v>
      </c>
      <c r="E87" s="40"/>
      <c r="F87" s="151">
        <v>2006</v>
      </c>
      <c r="G87" s="100">
        <v>20</v>
      </c>
      <c r="H87" s="83">
        <v>-5.5</v>
      </c>
      <c r="I87" s="87">
        <v>-0.275</v>
      </c>
      <c r="J87" s="40"/>
      <c r="K87" s="151">
        <v>2006</v>
      </c>
      <c r="L87" s="100">
        <v>8</v>
      </c>
      <c r="M87" s="83">
        <v>-15.2</v>
      </c>
      <c r="N87" s="89">
        <v>-1.9</v>
      </c>
      <c r="O87" t="s" s="131">
        <v>120</v>
      </c>
      <c r="P87" s="135">
        <f>AVERAGE(B79:B87)</f>
        <v>31.6666666666667</v>
      </c>
      <c r="Q87" s="97">
        <f>AVERAGE(D79:D87)</f>
        <v>1.37647530301624</v>
      </c>
      <c r="R87" t="s" s="134">
        <v>120</v>
      </c>
      <c r="S87" s="135">
        <f>AVERAGE(G79:G87)</f>
        <v>15.2222222222222</v>
      </c>
      <c r="T87" s="97">
        <f>AVERAGE(I79:I87)</f>
        <v>0.226811955101429</v>
      </c>
      <c r="U87" t="s" s="134">
        <v>120</v>
      </c>
      <c r="V87" s="135">
        <f>AVERAGE(L79:L87)</f>
        <v>2.33333333333333</v>
      </c>
      <c r="W87" s="97">
        <f>AVERAGE(N79:N87)</f>
        <v>-1.65</v>
      </c>
    </row>
    <row r="88" ht="21.95" customHeight="1">
      <c r="A88" s="150">
        <v>2007</v>
      </c>
      <c r="B88" s="100">
        <v>52</v>
      </c>
      <c r="C88" s="83">
        <v>17.4</v>
      </c>
      <c r="D88" s="87">
        <v>0.334615384615385</v>
      </c>
      <c r="E88" s="40"/>
      <c r="F88" s="151">
        <v>2007</v>
      </c>
      <c r="G88" s="100">
        <v>33</v>
      </c>
      <c r="H88" s="83">
        <v>-23</v>
      </c>
      <c r="I88" s="87">
        <v>-0.696969696969697</v>
      </c>
      <c r="J88" s="40"/>
      <c r="K88" s="151">
        <v>2007</v>
      </c>
      <c r="L88" s="100">
        <v>16</v>
      </c>
      <c r="M88" s="83">
        <v>-27.9</v>
      </c>
      <c r="N88" s="89">
        <v>-1.74375</v>
      </c>
      <c r="O88" t="s" s="131">
        <v>98</v>
      </c>
      <c r="P88" s="135">
        <f>AVERAGE(B79:B88)</f>
        <v>33.7</v>
      </c>
      <c r="Q88" s="97">
        <f>AVERAGE(D79:D88)</f>
        <v>1.27228931117615</v>
      </c>
      <c r="R88" t="s" s="134">
        <v>98</v>
      </c>
      <c r="S88" s="135">
        <f>AVERAGE(G79:G88)</f>
        <v>17</v>
      </c>
      <c r="T88" s="97">
        <f>AVERAGE(I79:I88)</f>
        <v>0.134433789894316</v>
      </c>
      <c r="U88" t="s" s="134">
        <v>98</v>
      </c>
      <c r="V88" s="135">
        <f>AVERAGE(L79:L88)</f>
        <v>3.7</v>
      </c>
      <c r="W88" s="97">
        <f>AVERAGE(N79:N88)</f>
        <v>-1.66171875</v>
      </c>
    </row>
    <row r="89" ht="21.95" customHeight="1">
      <c r="A89" s="150">
        <v>2008</v>
      </c>
      <c r="B89" s="100">
        <v>42</v>
      </c>
      <c r="C89" s="83">
        <v>18.7</v>
      </c>
      <c r="D89" s="87">
        <v>0.445238095238095</v>
      </c>
      <c r="E89" s="40"/>
      <c r="F89" s="151">
        <v>2008</v>
      </c>
      <c r="G89" s="100">
        <v>27</v>
      </c>
      <c r="H89" s="83">
        <v>-13.3</v>
      </c>
      <c r="I89" s="87">
        <v>-0.492592592592593</v>
      </c>
      <c r="J89" s="40"/>
      <c r="K89" s="151">
        <v>2008</v>
      </c>
      <c r="L89" s="100">
        <v>11</v>
      </c>
      <c r="M89" s="83">
        <v>-20.6</v>
      </c>
      <c r="N89" s="89">
        <v>-1.87272727272727</v>
      </c>
      <c r="O89" t="s" s="131">
        <v>119</v>
      </c>
      <c r="P89" s="135">
        <f>AVERAGE(B79:B89)</f>
        <v>34.4545454545455</v>
      </c>
      <c r="Q89" s="97">
        <f>AVERAGE(D79:D89)</f>
        <v>1.19710283699997</v>
      </c>
      <c r="R89" t="s" s="134">
        <v>119</v>
      </c>
      <c r="S89" s="135">
        <f>AVERAGE(G79:G89)</f>
        <v>17.9090909090909</v>
      </c>
      <c r="T89" s="97">
        <f>AVERAGE(I79:I89)</f>
        <v>0.0774313914864153</v>
      </c>
      <c r="U89" t="s" s="134">
        <v>119</v>
      </c>
      <c r="V89" s="135">
        <f>AVERAGE(L79:L89)</f>
        <v>4.36363636363636</v>
      </c>
      <c r="W89" s="97">
        <f>AVERAGE(N79:N89)</f>
        <v>-1.68516414141414</v>
      </c>
    </row>
    <row r="90" ht="21.95" customHeight="1">
      <c r="A90" s="150">
        <v>2009</v>
      </c>
      <c r="B90" s="100">
        <v>15</v>
      </c>
      <c r="C90" s="83">
        <v>33.9</v>
      </c>
      <c r="D90" s="87">
        <v>2.26</v>
      </c>
      <c r="E90" s="40"/>
      <c r="F90" s="151">
        <v>2009</v>
      </c>
      <c r="G90" s="100">
        <v>2</v>
      </c>
      <c r="H90" s="83">
        <v>2.2</v>
      </c>
      <c r="I90" s="87">
        <v>1.1</v>
      </c>
      <c r="J90" s="40"/>
      <c r="K90" s="151">
        <v>2009</v>
      </c>
      <c r="L90" s="100">
        <v>0</v>
      </c>
      <c r="M90" s="83">
        <v>0</v>
      </c>
      <c r="N90" s="89"/>
      <c r="O90" t="s" s="131">
        <v>118</v>
      </c>
      <c r="P90" s="135">
        <f>AVERAGE(B79:B90)</f>
        <v>32.8333333333333</v>
      </c>
      <c r="Q90" s="97">
        <f>AVERAGE(D79:D90)</f>
        <v>1.2856776005833</v>
      </c>
      <c r="R90" t="s" s="134">
        <v>118</v>
      </c>
      <c r="S90" s="135">
        <f>AVERAGE(G79:G90)</f>
        <v>16.5833333333333</v>
      </c>
      <c r="T90" s="97">
        <f>AVERAGE(I79:I90)</f>
        <v>0.162645442195881</v>
      </c>
      <c r="U90" t="s" s="134">
        <v>118</v>
      </c>
      <c r="V90" s="135">
        <f>AVERAGE(L79:L90)</f>
        <v>4</v>
      </c>
      <c r="W90" s="97">
        <f>AVERAGE(N79:N90)</f>
        <v>-1.68516414141414</v>
      </c>
    </row>
    <row r="91" ht="21.95" customHeight="1">
      <c r="A91" s="150">
        <v>2010</v>
      </c>
      <c r="B91" s="100">
        <v>38</v>
      </c>
      <c r="C91" s="83">
        <v>32.3</v>
      </c>
      <c r="D91" s="87">
        <v>0.85</v>
      </c>
      <c r="E91" s="40"/>
      <c r="F91" s="151">
        <v>2010</v>
      </c>
      <c r="G91" s="100">
        <v>25</v>
      </c>
      <c r="H91" s="83">
        <v>1.8</v>
      </c>
      <c r="I91" s="87">
        <v>0.07199999999999999</v>
      </c>
      <c r="J91" s="40"/>
      <c r="K91" s="151">
        <v>2010</v>
      </c>
      <c r="L91" s="100">
        <v>5</v>
      </c>
      <c r="M91" s="83">
        <v>-9.1</v>
      </c>
      <c r="N91" s="89">
        <v>-1.82</v>
      </c>
      <c r="O91" t="s" s="131">
        <v>117</v>
      </c>
      <c r="P91" s="135">
        <f>AVERAGE(B79:B91)</f>
        <v>33.2307692307692</v>
      </c>
      <c r="Q91" s="97">
        <f>AVERAGE(D79:D91)</f>
        <v>1.25216393899997</v>
      </c>
      <c r="R91" t="s" s="134">
        <v>117</v>
      </c>
      <c r="S91" s="135">
        <f>AVERAGE(G79:G91)</f>
        <v>17.2307692307692</v>
      </c>
      <c r="T91" s="97">
        <f>AVERAGE(I79:I91)</f>
        <v>0.155672715873121</v>
      </c>
      <c r="U91" t="s" s="134">
        <v>117</v>
      </c>
      <c r="V91" s="135">
        <f>AVERAGE(L79:L91)</f>
        <v>4.07692307692308</v>
      </c>
      <c r="W91" s="97">
        <f>AVERAGE(N79:N91)</f>
        <v>-1.69864772727273</v>
      </c>
    </row>
    <row r="92" ht="21.95" customHeight="1">
      <c r="A92" s="150">
        <v>2011</v>
      </c>
      <c r="B92" s="100">
        <v>29</v>
      </c>
      <c r="C92" s="83">
        <v>46.1</v>
      </c>
      <c r="D92" s="87">
        <v>1.58965517241379</v>
      </c>
      <c r="E92" s="40"/>
      <c r="F92" s="151">
        <v>2011</v>
      </c>
      <c r="G92" s="100">
        <v>10</v>
      </c>
      <c r="H92" s="83">
        <v>2.7</v>
      </c>
      <c r="I92" s="87">
        <v>0.27</v>
      </c>
      <c r="J92" s="40"/>
      <c r="K92" s="151">
        <v>2011</v>
      </c>
      <c r="L92" s="100">
        <v>2</v>
      </c>
      <c r="M92" s="83">
        <v>-4.1</v>
      </c>
      <c r="N92" s="89">
        <v>-2.05</v>
      </c>
      <c r="O92" t="s" s="131">
        <v>116</v>
      </c>
      <c r="P92" s="135">
        <f>AVERAGE(B79:B92)</f>
        <v>32.9285714285714</v>
      </c>
      <c r="Q92" s="97">
        <f>AVERAGE(D79:D92)</f>
        <v>1.27627045567239</v>
      </c>
      <c r="R92" t="s" s="134">
        <v>116</v>
      </c>
      <c r="S92" s="135">
        <f>AVERAGE(G79:G92)</f>
        <v>16.7142857142857</v>
      </c>
      <c r="T92" s="97">
        <f>AVERAGE(I79:I92)</f>
        <v>0.163838950453612</v>
      </c>
      <c r="U92" t="s" s="134">
        <v>116</v>
      </c>
      <c r="V92" s="135">
        <f>AVERAGE(L79:L92)</f>
        <v>3.92857142857143</v>
      </c>
      <c r="W92" s="97">
        <f>AVERAGE(N79:N92)</f>
        <v>-1.73058884297521</v>
      </c>
    </row>
    <row r="93" ht="21.95" customHeight="1">
      <c r="A93" s="150">
        <v>2012</v>
      </c>
      <c r="B93" s="100">
        <v>58</v>
      </c>
      <c r="C93" s="83">
        <v>52.8</v>
      </c>
      <c r="D93" s="87">
        <v>0.9103448275862071</v>
      </c>
      <c r="E93" s="40"/>
      <c r="F93" s="151">
        <v>2012</v>
      </c>
      <c r="G93" s="100">
        <v>33</v>
      </c>
      <c r="H93" s="83">
        <v>-3.2</v>
      </c>
      <c r="I93" s="87">
        <v>-0.096969696969697</v>
      </c>
      <c r="J93" s="40"/>
      <c r="K93" s="151">
        <v>2012</v>
      </c>
      <c r="L93" s="100">
        <v>8</v>
      </c>
      <c r="M93" s="83">
        <v>-13.2</v>
      </c>
      <c r="N93" s="89">
        <v>-1.65</v>
      </c>
      <c r="O93" t="s" s="131">
        <v>115</v>
      </c>
      <c r="P93" s="135">
        <f>AVERAGE(B79:B93)</f>
        <v>34.6</v>
      </c>
      <c r="Q93" s="97">
        <f>AVERAGE(D79:D93)</f>
        <v>1.25187541379998</v>
      </c>
      <c r="R93" t="s" s="134">
        <v>115</v>
      </c>
      <c r="S93" s="135">
        <f>AVERAGE(G79:G93)</f>
        <v>17.8</v>
      </c>
      <c r="T93" s="97">
        <f>AVERAGE(I79:I93)</f>
        <v>0.146451707292058</v>
      </c>
      <c r="U93" t="s" s="134">
        <v>115</v>
      </c>
      <c r="V93" s="135">
        <f>AVERAGE(L79:L93)</f>
        <v>4.2</v>
      </c>
      <c r="W93" s="97">
        <f>AVERAGE(N79:N93)</f>
        <v>-1.72387310606061</v>
      </c>
    </row>
    <row r="94" ht="21.95" customHeight="1">
      <c r="A94" s="150">
        <v>2013</v>
      </c>
      <c r="B94" s="100">
        <v>17</v>
      </c>
      <c r="C94" s="83">
        <v>26.4</v>
      </c>
      <c r="D94" s="87">
        <v>1.55294117647059</v>
      </c>
      <c r="E94" s="40"/>
      <c r="F94" s="151">
        <v>2013</v>
      </c>
      <c r="G94" s="100">
        <v>7</v>
      </c>
      <c r="H94" s="83">
        <v>4.7</v>
      </c>
      <c r="I94" s="87">
        <v>0.671428571428571</v>
      </c>
      <c r="J94" s="40"/>
      <c r="K94" s="151">
        <v>2013</v>
      </c>
      <c r="L94" s="100">
        <v>0</v>
      </c>
      <c r="M94" s="83">
        <v>0</v>
      </c>
      <c r="N94" s="89"/>
      <c r="O94" t="s" s="131">
        <v>114</v>
      </c>
      <c r="P94" s="135">
        <f>AVERAGE(B79:B94)</f>
        <v>33.5</v>
      </c>
      <c r="Q94" s="97">
        <f>AVERAGE(D79:D94)</f>
        <v>1.27069202396689</v>
      </c>
      <c r="R94" t="s" s="134">
        <v>114</v>
      </c>
      <c r="S94" s="135">
        <f>AVERAGE(G79:G94)</f>
        <v>17.125</v>
      </c>
      <c r="T94" s="97">
        <f>AVERAGE(I79:I94)</f>
        <v>0.17926276130059</v>
      </c>
      <c r="U94" t="s" s="134">
        <v>114</v>
      </c>
      <c r="V94" s="135">
        <f>AVERAGE(L79:L94)</f>
        <v>3.9375</v>
      </c>
      <c r="W94" s="97">
        <f>AVERAGE(N79:N94)</f>
        <v>-1.72387310606061</v>
      </c>
    </row>
    <row r="95" ht="21.95" customHeight="1">
      <c r="A95" s="150">
        <v>2014</v>
      </c>
      <c r="B95" s="100">
        <v>23</v>
      </c>
      <c r="C95" s="83">
        <v>26.9</v>
      </c>
      <c r="D95" s="87">
        <v>1.1695652173913</v>
      </c>
      <c r="E95" s="40"/>
      <c r="F95" s="151">
        <v>2014</v>
      </c>
      <c r="G95" s="100">
        <v>13</v>
      </c>
      <c r="H95" s="83">
        <v>1.5</v>
      </c>
      <c r="I95" s="87">
        <v>0.115384615384615</v>
      </c>
      <c r="J95" s="40"/>
      <c r="K95" s="151">
        <v>2014</v>
      </c>
      <c r="L95" s="100">
        <v>0</v>
      </c>
      <c r="M95" s="83">
        <v>0</v>
      </c>
      <c r="N95" s="89"/>
      <c r="O95" t="s" s="131">
        <v>113</v>
      </c>
      <c r="P95" s="135">
        <f>AVERAGE(B79:B95)</f>
        <v>32.8823529411765</v>
      </c>
      <c r="Q95" s="97">
        <f>AVERAGE(D79:D95)</f>
        <v>1.26474338828597</v>
      </c>
      <c r="R95" t="s" s="134">
        <v>113</v>
      </c>
      <c r="S95" s="135">
        <f>AVERAGE(G79:G95)</f>
        <v>16.8823529411765</v>
      </c>
      <c r="T95" s="97">
        <f>AVERAGE(I79:I95)</f>
        <v>0.175505223305533</v>
      </c>
      <c r="U95" t="s" s="134">
        <v>113</v>
      </c>
      <c r="V95" s="135">
        <f>AVERAGE(L79:L95)</f>
        <v>3.70588235294118</v>
      </c>
      <c r="W95" s="97">
        <f>AVERAGE(N79:N95)</f>
        <v>-1.72387310606061</v>
      </c>
    </row>
    <row r="96" ht="21.95" customHeight="1">
      <c r="A96" s="150">
        <v>2015</v>
      </c>
      <c r="B96" s="100">
        <v>30</v>
      </c>
      <c r="C96" s="83">
        <v>38.1</v>
      </c>
      <c r="D96" s="87">
        <v>1.27</v>
      </c>
      <c r="E96" s="40"/>
      <c r="F96" s="151">
        <v>2015</v>
      </c>
      <c r="G96" s="100">
        <v>13</v>
      </c>
      <c r="H96" s="83">
        <v>0.6</v>
      </c>
      <c r="I96" s="87">
        <v>0.0461538461538462</v>
      </c>
      <c r="J96" s="40"/>
      <c r="K96" s="151">
        <v>2015</v>
      </c>
      <c r="L96" s="100">
        <v>2</v>
      </c>
      <c r="M96" s="83">
        <v>-4</v>
      </c>
      <c r="N96" s="89">
        <v>-2</v>
      </c>
      <c r="O96" t="s" s="131">
        <v>112</v>
      </c>
      <c r="P96" s="135">
        <f>AVERAGE(B79:B96)</f>
        <v>32.7222222222222</v>
      </c>
      <c r="Q96" s="97">
        <f>AVERAGE(D79:D96)</f>
        <v>1.26503542227008</v>
      </c>
      <c r="R96" t="s" s="134">
        <v>112</v>
      </c>
      <c r="S96" s="135">
        <f>AVERAGE(G79:G96)</f>
        <v>16.6666666666667</v>
      </c>
      <c r="T96" s="97">
        <f>AVERAGE(I79:I96)</f>
        <v>0.168319035685995</v>
      </c>
      <c r="U96" t="s" s="134">
        <v>112</v>
      </c>
      <c r="V96" s="135">
        <f>AVERAGE(L79:L96)</f>
        <v>3.61111111111111</v>
      </c>
      <c r="W96" s="97">
        <f>AVERAGE(N79:N96)</f>
        <v>-1.74511363636364</v>
      </c>
    </row>
    <row r="97" ht="21.95" customHeight="1">
      <c r="A97" s="150">
        <v>2016</v>
      </c>
      <c r="B97" s="100">
        <v>30</v>
      </c>
      <c r="C97" s="83">
        <v>47.3</v>
      </c>
      <c r="D97" s="87">
        <v>1.57666666666667</v>
      </c>
      <c r="E97" s="40"/>
      <c r="F97" s="151">
        <v>2016</v>
      </c>
      <c r="G97" s="100">
        <v>11</v>
      </c>
      <c r="H97" s="83">
        <v>2.6</v>
      </c>
      <c r="I97" s="87">
        <v>0.236363636363636</v>
      </c>
      <c r="J97" s="40"/>
      <c r="K97" s="151">
        <v>2016</v>
      </c>
      <c r="L97" s="100">
        <v>3</v>
      </c>
      <c r="M97" s="83">
        <v>-3.5</v>
      </c>
      <c r="N97" s="89">
        <v>-1.16666666666667</v>
      </c>
      <c r="O97" t="s" s="131">
        <v>111</v>
      </c>
      <c r="P97" s="135">
        <f>AVERAGE(B79:B97)</f>
        <v>32.5789473684211</v>
      </c>
      <c r="Q97" s="97">
        <f>AVERAGE(D79:D97)</f>
        <v>1.28143706671201</v>
      </c>
      <c r="R97" t="s" s="134">
        <v>111</v>
      </c>
      <c r="S97" s="135">
        <f>AVERAGE(G79:G97)</f>
        <v>16.3684210526316</v>
      </c>
      <c r="T97" s="97">
        <f>AVERAGE(I79:I97)</f>
        <v>0.171900330458502</v>
      </c>
      <c r="U97" t="s" s="134">
        <v>111</v>
      </c>
      <c r="V97" s="135">
        <f>AVERAGE(L79:L97)</f>
        <v>3.57894736842105</v>
      </c>
      <c r="W97" s="97">
        <f>AVERAGE(N79:N97)</f>
        <v>-1.703795995671</v>
      </c>
    </row>
    <row r="98" ht="21.95" customHeight="1">
      <c r="A98" s="150">
        <v>2017</v>
      </c>
      <c r="B98" s="100">
        <v>49</v>
      </c>
      <c r="C98" s="83">
        <v>59.3</v>
      </c>
      <c r="D98" s="87">
        <v>1.21020408163265</v>
      </c>
      <c r="E98" s="40"/>
      <c r="F98" s="151">
        <v>2017</v>
      </c>
      <c r="G98" s="100">
        <v>22</v>
      </c>
      <c r="H98" s="83">
        <v>-1</v>
      </c>
      <c r="I98" s="87">
        <v>-0.0454545454545455</v>
      </c>
      <c r="J98" s="40"/>
      <c r="K98" s="151">
        <v>2017</v>
      </c>
      <c r="L98" s="100">
        <v>7</v>
      </c>
      <c r="M98" s="83">
        <v>-12</v>
      </c>
      <c r="N98" s="89">
        <v>-1.71428571428571</v>
      </c>
      <c r="O98" t="s" s="131">
        <v>110</v>
      </c>
      <c r="P98" s="135">
        <f>AVERAGE(B79:B98)</f>
        <v>33.4</v>
      </c>
      <c r="Q98" s="97">
        <f>AVERAGE(D79:D98)</f>
        <v>1.27787541745804</v>
      </c>
      <c r="R98" t="s" s="134">
        <v>110</v>
      </c>
      <c r="S98" s="135">
        <f>AVERAGE(G79:G98)</f>
        <v>16.65</v>
      </c>
      <c r="T98" s="97">
        <f>AVERAGE(I79:I98)</f>
        <v>0.16103258666285</v>
      </c>
      <c r="U98" t="s" s="134">
        <v>110</v>
      </c>
      <c r="V98" s="135">
        <f>AVERAGE(L79:L98)</f>
        <v>3.75</v>
      </c>
      <c r="W98" s="97">
        <f>AVERAGE(N79:N98)</f>
        <v>-1.70449531024531</v>
      </c>
    </row>
    <row r="99" ht="21.95" customHeight="1">
      <c r="A99" s="150">
        <v>2018</v>
      </c>
      <c r="B99" s="100">
        <v>38</v>
      </c>
      <c r="C99" s="83">
        <v>26.9</v>
      </c>
      <c r="D99" s="87">
        <v>0.707894736842105</v>
      </c>
      <c r="E99" s="40"/>
      <c r="F99" s="151">
        <v>2018</v>
      </c>
      <c r="G99" s="100">
        <v>23</v>
      </c>
      <c r="H99" s="83">
        <v>-4.7</v>
      </c>
      <c r="I99" s="87">
        <v>-0.204347826086957</v>
      </c>
      <c r="J99" s="40"/>
      <c r="K99" s="151">
        <v>2018</v>
      </c>
      <c r="L99" s="100">
        <v>5</v>
      </c>
      <c r="M99" s="83">
        <v>-10.1</v>
      </c>
      <c r="N99" s="89">
        <v>-2.02</v>
      </c>
      <c r="O99" s="96"/>
      <c r="P99" s="83"/>
      <c r="Q99" s="83"/>
      <c r="R99" s="84"/>
      <c r="S99" s="83"/>
      <c r="T99" s="83"/>
      <c r="U99" s="84"/>
      <c r="V99" s="83"/>
      <c r="W99" s="97"/>
    </row>
    <row r="100" ht="21.95" customHeight="1">
      <c r="A100" s="150">
        <v>2019</v>
      </c>
      <c r="B100" s="100">
        <v>45</v>
      </c>
      <c r="C100" s="83">
        <v>41.6</v>
      </c>
      <c r="D100" s="87">
        <v>0.924444444444444</v>
      </c>
      <c r="E100" s="40"/>
      <c r="F100" s="151">
        <v>2019</v>
      </c>
      <c r="G100" s="100">
        <v>27</v>
      </c>
      <c r="H100" s="83">
        <v>1.6</v>
      </c>
      <c r="I100" s="87">
        <v>0.0592592592592593</v>
      </c>
      <c r="J100" s="40"/>
      <c r="K100" s="151">
        <v>2019</v>
      </c>
      <c r="L100" s="100">
        <v>6</v>
      </c>
      <c r="M100" s="83">
        <v>-10.8</v>
      </c>
      <c r="N100" s="89">
        <v>-1.8</v>
      </c>
      <c r="O100" s="96"/>
      <c r="P100" s="83"/>
      <c r="Q100" s="83"/>
      <c r="R100" s="84"/>
      <c r="S100" s="83"/>
      <c r="T100" s="83"/>
      <c r="U100" s="84"/>
      <c r="V100" s="83"/>
      <c r="W100" s="97"/>
    </row>
    <row r="101" ht="21.95" customHeight="1">
      <c r="A101" s="150">
        <v>2020</v>
      </c>
      <c r="B101" s="100">
        <v>42</v>
      </c>
      <c r="C101" s="83">
        <v>56.1</v>
      </c>
      <c r="D101" s="87">
        <v>1.33571428571429</v>
      </c>
      <c r="E101" s="40"/>
      <c r="F101" s="151">
        <v>2020</v>
      </c>
      <c r="G101" s="100">
        <v>21</v>
      </c>
      <c r="H101" s="83">
        <v>8.699999999999999</v>
      </c>
      <c r="I101" s="87">
        <v>0.414285714285714</v>
      </c>
      <c r="J101" s="40"/>
      <c r="K101" s="151">
        <v>2020</v>
      </c>
      <c r="L101" s="100">
        <v>2</v>
      </c>
      <c r="M101" s="83">
        <v>-2.8</v>
      </c>
      <c r="N101" s="89">
        <v>-1.4</v>
      </c>
      <c r="O101" s="96"/>
      <c r="P101" s="83"/>
      <c r="Q101" s="83"/>
      <c r="R101" s="84"/>
      <c r="S101" s="83"/>
      <c r="T101" s="83"/>
      <c r="U101" s="84"/>
      <c r="V101" s="83"/>
      <c r="W101" s="97"/>
    </row>
    <row r="102" ht="21.95" customHeight="1">
      <c r="A102" s="150">
        <v>2021</v>
      </c>
      <c r="B102" s="100">
        <v>34</v>
      </c>
      <c r="C102" s="83">
        <v>59.3</v>
      </c>
      <c r="D102" s="87">
        <v>1.74411764705882</v>
      </c>
      <c r="E102" s="40"/>
      <c r="F102" s="151">
        <v>2021</v>
      </c>
      <c r="G102" s="100">
        <v>14</v>
      </c>
      <c r="H102" s="83">
        <v>11.2</v>
      </c>
      <c r="I102" s="87">
        <v>0.8</v>
      </c>
      <c r="J102" s="40"/>
      <c r="K102" s="151">
        <v>2021</v>
      </c>
      <c r="L102" s="100">
        <v>0</v>
      </c>
      <c r="M102" s="83">
        <v>0</v>
      </c>
      <c r="N102" s="89"/>
      <c r="O102" s="96"/>
      <c r="P102" s="83"/>
      <c r="Q102" s="83"/>
      <c r="R102" s="84"/>
      <c r="S102" s="83"/>
      <c r="T102" s="83"/>
      <c r="U102" s="84"/>
      <c r="V102" s="83"/>
      <c r="W102" s="97"/>
    </row>
    <row r="103" ht="21.95" customHeight="1">
      <c r="A103" s="150">
        <v>2022</v>
      </c>
      <c r="B103" s="100">
        <v>44</v>
      </c>
      <c r="C103" s="83">
        <v>50.5</v>
      </c>
      <c r="D103" s="87">
        <v>1.14772727272727</v>
      </c>
      <c r="E103" s="40"/>
      <c r="F103" s="151">
        <v>2022</v>
      </c>
      <c r="G103" s="100">
        <v>23</v>
      </c>
      <c r="H103" s="83">
        <v>1.5</v>
      </c>
      <c r="I103" s="87">
        <v>0.0652173913043478</v>
      </c>
      <c r="J103" s="40"/>
      <c r="K103" s="151">
        <v>2022</v>
      </c>
      <c r="L103" s="100">
        <v>4</v>
      </c>
      <c r="M103" s="83">
        <v>-10.3</v>
      </c>
      <c r="N103" s="89">
        <v>-2.575</v>
      </c>
      <c r="O103" s="96"/>
      <c r="P103" s="83"/>
      <c r="Q103" s="83"/>
      <c r="R103" s="84"/>
      <c r="S103" s="83"/>
      <c r="T103" s="83"/>
      <c r="U103" s="84"/>
      <c r="V103" s="83"/>
      <c r="W103" s="97"/>
    </row>
    <row r="104" ht="21.95" customHeight="1">
      <c r="A104" s="86"/>
      <c r="B104" s="94"/>
      <c r="C104" s="83"/>
      <c r="D104" s="87"/>
      <c r="E104" s="40"/>
      <c r="F104" s="88"/>
      <c r="G104" s="94"/>
      <c r="H104" s="83"/>
      <c r="I104" s="87"/>
      <c r="J104" s="40"/>
      <c r="K104" s="88"/>
      <c r="L104" s="94"/>
      <c r="M104" s="83"/>
      <c r="N104" s="89"/>
      <c r="O104" s="96"/>
      <c r="P104" s="83"/>
      <c r="Q104" s="83"/>
      <c r="R104" s="84"/>
      <c r="S104" s="83"/>
      <c r="T104" s="83"/>
      <c r="U104" s="84"/>
      <c r="V104" s="83"/>
      <c r="W104" s="97"/>
    </row>
    <row r="105" ht="21.95" customHeight="1">
      <c r="A105" s="86"/>
      <c r="B105" s="94"/>
      <c r="C105" s="83"/>
      <c r="D105" s="87"/>
      <c r="E105" s="40"/>
      <c r="F105" s="88"/>
      <c r="G105" s="94"/>
      <c r="H105" s="83"/>
      <c r="I105" s="87"/>
      <c r="J105" s="40"/>
      <c r="K105" s="88"/>
      <c r="L105" s="94"/>
      <c r="M105" s="83"/>
      <c r="N105" s="89"/>
      <c r="O105" s="96"/>
      <c r="P105" s="83"/>
      <c r="Q105" s="83"/>
      <c r="R105" s="84"/>
      <c r="S105" s="83"/>
      <c r="T105" s="83"/>
      <c r="U105" s="84"/>
      <c r="V105" s="83"/>
      <c r="W105" s="97"/>
    </row>
    <row r="106" ht="21.95" customHeight="1">
      <c r="A106" s="86"/>
      <c r="B106" s="94"/>
      <c r="C106" s="83"/>
      <c r="D106" s="87"/>
      <c r="E106" s="40"/>
      <c r="F106" s="88"/>
      <c r="G106" s="94"/>
      <c r="H106" s="83"/>
      <c r="I106" s="87"/>
      <c r="J106" s="40"/>
      <c r="K106" s="88"/>
      <c r="L106" s="94"/>
      <c r="M106" s="83"/>
      <c r="N106" s="89"/>
      <c r="O106" s="96"/>
      <c r="P106" s="83"/>
      <c r="Q106" s="83"/>
      <c r="R106" s="84"/>
      <c r="S106" s="83"/>
      <c r="T106" s="83"/>
      <c r="U106" s="84"/>
      <c r="V106" s="83"/>
      <c r="W106" s="97"/>
    </row>
    <row r="107" ht="21.95" customHeight="1">
      <c r="A107" s="86"/>
      <c r="B107" s="94"/>
      <c r="C107" s="83"/>
      <c r="D107" s="87"/>
      <c r="E107" s="40"/>
      <c r="F107" s="88"/>
      <c r="G107" s="94"/>
      <c r="H107" s="83"/>
      <c r="I107" s="87"/>
      <c r="J107" s="40"/>
      <c r="K107" s="88"/>
      <c r="L107" s="94"/>
      <c r="M107" s="83"/>
      <c r="N107" s="89"/>
      <c r="O107" s="96"/>
      <c r="P107" s="83"/>
      <c r="Q107" s="83"/>
      <c r="R107" s="84"/>
      <c r="S107" s="83"/>
      <c r="T107" s="83"/>
      <c r="U107" s="84"/>
      <c r="V107" s="83"/>
      <c r="W107" s="97"/>
    </row>
    <row r="108" ht="21.95" customHeight="1">
      <c r="A108" s="86"/>
      <c r="B108" s="94"/>
      <c r="C108" s="83"/>
      <c r="D108" s="87"/>
      <c r="E108" s="40"/>
      <c r="F108" s="88"/>
      <c r="G108" s="94"/>
      <c r="H108" s="83"/>
      <c r="I108" s="87"/>
      <c r="J108" s="40"/>
      <c r="K108" s="88"/>
      <c r="L108" s="94"/>
      <c r="M108" s="83"/>
      <c r="N108" s="89"/>
      <c r="O108" s="96"/>
      <c r="P108" s="83"/>
      <c r="Q108" s="83"/>
      <c r="R108" s="84"/>
      <c r="S108" s="83"/>
      <c r="T108" s="83"/>
      <c r="U108" s="84"/>
      <c r="V108" s="83"/>
      <c r="W108" s="97"/>
    </row>
    <row r="109" ht="21.95" customHeight="1">
      <c r="A109" s="86"/>
      <c r="B109" s="94"/>
      <c r="C109" s="83"/>
      <c r="D109" s="87"/>
      <c r="E109" s="40"/>
      <c r="F109" s="88"/>
      <c r="G109" s="94"/>
      <c r="H109" s="83"/>
      <c r="I109" s="87"/>
      <c r="J109" s="40"/>
      <c r="K109" s="88"/>
      <c r="L109" s="94"/>
      <c r="M109" s="83"/>
      <c r="N109" s="89"/>
      <c r="O109" s="96"/>
      <c r="P109" s="83"/>
      <c r="Q109" s="83"/>
      <c r="R109" s="84"/>
      <c r="S109" s="83"/>
      <c r="T109" s="83"/>
      <c r="U109" s="84"/>
      <c r="V109" s="83"/>
      <c r="W109" s="97"/>
    </row>
    <row r="110" ht="21.95" customHeight="1">
      <c r="A110" s="86"/>
      <c r="B110" s="94"/>
      <c r="C110" s="83"/>
      <c r="D110" s="87"/>
      <c r="E110" s="40"/>
      <c r="F110" s="88"/>
      <c r="G110" s="94"/>
      <c r="H110" s="83"/>
      <c r="I110" s="87"/>
      <c r="J110" s="40"/>
      <c r="K110" s="88"/>
      <c r="L110" s="94"/>
      <c r="M110" s="83"/>
      <c r="N110" s="89"/>
      <c r="O110" s="96"/>
      <c r="P110" s="83"/>
      <c r="Q110" s="83"/>
      <c r="R110" s="84"/>
      <c r="S110" s="83"/>
      <c r="T110" s="83"/>
      <c r="U110" s="84"/>
      <c r="V110" s="83"/>
      <c r="W110" s="97"/>
    </row>
    <row r="111" ht="21.95" customHeight="1">
      <c r="A111" s="86"/>
      <c r="B111" s="94"/>
      <c r="C111" s="83"/>
      <c r="D111" s="87"/>
      <c r="E111" s="40"/>
      <c r="F111" s="88"/>
      <c r="G111" s="94"/>
      <c r="H111" s="83"/>
      <c r="I111" s="87"/>
      <c r="J111" s="40"/>
      <c r="K111" s="88"/>
      <c r="L111" s="94"/>
      <c r="M111" s="83"/>
      <c r="N111" s="89"/>
      <c r="O111" s="96"/>
      <c r="P111" s="83"/>
      <c r="Q111" s="83"/>
      <c r="R111" s="84"/>
      <c r="S111" s="83"/>
      <c r="T111" s="83"/>
      <c r="U111" s="84"/>
      <c r="V111" s="83"/>
      <c r="W111" s="97"/>
    </row>
    <row r="112" ht="21.95" customHeight="1">
      <c r="A112" s="86"/>
      <c r="B112" s="94"/>
      <c r="C112" s="83"/>
      <c r="D112" s="87"/>
      <c r="E112" s="40"/>
      <c r="F112" s="88"/>
      <c r="G112" s="94"/>
      <c r="H112" s="83"/>
      <c r="I112" s="87"/>
      <c r="J112" s="40"/>
      <c r="K112" s="88"/>
      <c r="L112" s="94"/>
      <c r="M112" s="83"/>
      <c r="N112" s="89"/>
      <c r="O112" s="96"/>
      <c r="P112" s="83"/>
      <c r="Q112" s="83"/>
      <c r="R112" s="84"/>
      <c r="S112" s="83"/>
      <c r="T112" s="83"/>
      <c r="U112" s="84"/>
      <c r="V112" s="83"/>
      <c r="W112" s="97"/>
    </row>
    <row r="113" ht="21.95" customHeight="1">
      <c r="A113" s="86"/>
      <c r="B113" s="94"/>
      <c r="C113" s="83"/>
      <c r="D113" s="87"/>
      <c r="E113" s="40"/>
      <c r="F113" s="88"/>
      <c r="G113" s="94"/>
      <c r="H113" s="83"/>
      <c r="I113" s="87"/>
      <c r="J113" s="40"/>
      <c r="K113" s="88"/>
      <c r="L113" s="94"/>
      <c r="M113" s="83"/>
      <c r="N113" s="89"/>
      <c r="O113" s="96"/>
      <c r="P113" s="83"/>
      <c r="Q113" s="83"/>
      <c r="R113" s="84"/>
      <c r="S113" s="83"/>
      <c r="T113" s="83"/>
      <c r="U113" s="84"/>
      <c r="V113" s="83"/>
      <c r="W113" s="97"/>
    </row>
    <row r="114" ht="21.95" customHeight="1">
      <c r="A114" s="86"/>
      <c r="B114" s="94"/>
      <c r="C114" s="83"/>
      <c r="D114" s="87"/>
      <c r="E114" s="40"/>
      <c r="F114" s="88"/>
      <c r="G114" s="94"/>
      <c r="H114" s="83"/>
      <c r="I114" s="87"/>
      <c r="J114" s="40"/>
      <c r="K114" s="88"/>
      <c r="L114" s="94"/>
      <c r="M114" s="83"/>
      <c r="N114" s="89"/>
      <c r="O114" s="96"/>
      <c r="P114" s="83"/>
      <c r="Q114" s="83"/>
      <c r="R114" s="84"/>
      <c r="S114" s="83"/>
      <c r="T114" s="83"/>
      <c r="U114" s="84"/>
      <c r="V114" s="83"/>
      <c r="W114" s="97"/>
    </row>
    <row r="115" ht="21.95" customHeight="1">
      <c r="A115" s="86"/>
      <c r="B115" s="94"/>
      <c r="C115" s="83"/>
      <c r="D115" s="87"/>
      <c r="E115" s="40"/>
      <c r="F115" s="88"/>
      <c r="G115" s="94"/>
      <c r="H115" s="83"/>
      <c r="I115" s="87"/>
      <c r="J115" s="40"/>
      <c r="K115" s="88"/>
      <c r="L115" s="94"/>
      <c r="M115" s="83"/>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84"/>
      <c r="C122" s="83"/>
      <c r="D122" s="90"/>
      <c r="E122" s="40"/>
      <c r="F122" s="88"/>
      <c r="G122" s="84"/>
      <c r="H122" s="83"/>
      <c r="I122" s="90"/>
      <c r="J122" s="40"/>
      <c r="K122" s="88"/>
      <c r="L122" s="84"/>
      <c r="M122" s="83"/>
      <c r="N122" s="91"/>
      <c r="O122" s="96"/>
      <c r="P122" s="83"/>
      <c r="Q122" s="83"/>
      <c r="R122" s="84"/>
      <c r="S122" s="83"/>
      <c r="T122" s="83"/>
      <c r="U122" s="84"/>
      <c r="V122" s="83"/>
      <c r="W122" s="97"/>
    </row>
    <row r="123" ht="21.95" customHeight="1">
      <c r="A123" s="86"/>
      <c r="B123" s="84"/>
      <c r="C123" s="83"/>
      <c r="D123" s="90"/>
      <c r="E123" s="40"/>
      <c r="F123" s="88"/>
      <c r="G123" s="84"/>
      <c r="H123" s="83"/>
      <c r="I123" s="90"/>
      <c r="J123" s="40"/>
      <c r="K123" s="88"/>
      <c r="L123" s="84"/>
      <c r="M123" s="83"/>
      <c r="N123" s="91"/>
      <c r="O123" s="96"/>
      <c r="P123" s="83"/>
      <c r="Q123" s="83"/>
      <c r="R123" s="84"/>
      <c r="S123" s="83"/>
      <c r="T123" s="83"/>
      <c r="U123" s="84"/>
      <c r="V123" s="83"/>
      <c r="W123" s="97"/>
    </row>
    <row r="124" ht="21.95" customHeight="1">
      <c r="A124" t="s" s="92">
        <v>97</v>
      </c>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t="s" s="93">
        <v>98</v>
      </c>
      <c r="B125" t="s" s="162">
        <v>260</v>
      </c>
      <c r="C125" s="83"/>
      <c r="D125" s="87"/>
      <c r="E125" s="40"/>
      <c r="F125" t="s" s="95">
        <v>98</v>
      </c>
      <c r="G125" t="s" s="162">
        <v>260</v>
      </c>
      <c r="H125" s="83"/>
      <c r="I125" s="87"/>
      <c r="J125" s="40"/>
      <c r="K125" t="s" s="95">
        <v>98</v>
      </c>
      <c r="L125" t="s" s="162">
        <v>260</v>
      </c>
      <c r="M125" s="83"/>
      <c r="N125" s="89"/>
      <c r="O125" s="96"/>
      <c r="P125" s="83"/>
      <c r="Q125" s="83"/>
      <c r="R125" s="84"/>
      <c r="S125" s="83"/>
      <c r="T125" s="83"/>
      <c r="U125" s="84"/>
      <c r="V125" s="83"/>
      <c r="W125" s="97"/>
    </row>
    <row r="126" ht="21.95" customHeight="1">
      <c r="A126" t="s" s="98">
        <v>99</v>
      </c>
      <c r="B126" s="83">
        <f>AVERAGE(B68:B77)</f>
        <v>29.9</v>
      </c>
      <c r="C126" s="83">
        <f>AVERAGE(C68:C77)</f>
        <v>47.43</v>
      </c>
      <c r="D126" s="87">
        <f>AVERAGE(D68:D77)</f>
        <v>1.687525607732</v>
      </c>
      <c r="E126" s="40"/>
      <c r="F126" t="s" s="99">
        <v>99</v>
      </c>
      <c r="G126" s="83">
        <f>AVERAGE(G68:G77)</f>
        <v>12</v>
      </c>
      <c r="H126" s="83">
        <f>AVERAGE(H68:H77)</f>
        <v>5.61</v>
      </c>
      <c r="I126" s="87">
        <f>AVERAGE(I68:I77)</f>
        <v>0.510908390991724</v>
      </c>
      <c r="J126" s="40"/>
      <c r="K126" t="s" s="99">
        <v>99</v>
      </c>
      <c r="L126" s="83">
        <f>AVERAGE(L68:L77)</f>
        <v>0.8</v>
      </c>
      <c r="M126" s="83">
        <f>AVERAGE(M68:M77)</f>
        <v>-1.16</v>
      </c>
      <c r="N126" s="89">
        <f>AVERAGE(N68:N77)</f>
        <v>-1.43333333333333</v>
      </c>
      <c r="O126" s="96"/>
      <c r="P126" s="83"/>
      <c r="Q126" s="83"/>
      <c r="R126" s="84"/>
      <c r="S126" s="83"/>
      <c r="T126" s="83"/>
      <c r="U126" s="84"/>
      <c r="V126" s="83"/>
      <c r="W126" s="97"/>
    </row>
    <row r="127" ht="21.95" customHeight="1">
      <c r="A127" t="s" s="98">
        <v>100</v>
      </c>
      <c r="B127" s="83">
        <f>AVERAGE(B79:B88)</f>
        <v>33.7</v>
      </c>
      <c r="C127" s="83">
        <f>AVERAGE(C79:C88)</f>
        <v>39.62</v>
      </c>
      <c r="D127" s="87">
        <f>AVERAGE(D79:D88)</f>
        <v>1.27228931117615</v>
      </c>
      <c r="E127" s="40"/>
      <c r="F127" t="s" s="99">
        <v>100</v>
      </c>
      <c r="G127" s="83">
        <f>AVERAGE(G79:G88)</f>
        <v>17</v>
      </c>
      <c r="H127" s="83">
        <f>AVERAGE(H79:H88)</f>
        <v>0.08</v>
      </c>
      <c r="I127" s="87">
        <f>AVERAGE(I79:I88)</f>
        <v>0.134433789894316</v>
      </c>
      <c r="J127" s="40"/>
      <c r="K127" t="s" s="99">
        <v>100</v>
      </c>
      <c r="L127" s="83">
        <f>AVERAGE(L79:L88)</f>
        <v>3.7</v>
      </c>
      <c r="M127" s="83">
        <f>AVERAGE(M79:M88)</f>
        <v>-6.43</v>
      </c>
      <c r="N127" s="89">
        <f>AVERAGE(N79:N88)</f>
        <v>-1.66171875</v>
      </c>
      <c r="O127" s="96"/>
      <c r="P127" s="83"/>
      <c r="Q127" s="83"/>
      <c r="R127" s="84"/>
      <c r="S127" s="83"/>
      <c r="T127" s="83"/>
      <c r="U127" s="84"/>
      <c r="V127" s="83"/>
      <c r="W127" s="97"/>
    </row>
    <row r="128" ht="21.95" customHeight="1">
      <c r="A128" s="105"/>
      <c r="B128" s="84"/>
      <c r="C128" s="84"/>
      <c r="D128" s="90"/>
      <c r="E128" s="40"/>
      <c r="F128" s="106"/>
      <c r="G128" s="84"/>
      <c r="H128" s="84"/>
      <c r="I128" s="90"/>
      <c r="J128" s="40"/>
      <c r="K128" s="106"/>
      <c r="L128" s="84"/>
      <c r="M128" s="84"/>
      <c r="N128" s="91"/>
      <c r="O128" s="96"/>
      <c r="P128" s="83"/>
      <c r="Q128" s="83"/>
      <c r="R128" s="84"/>
      <c r="S128" s="83"/>
      <c r="T128" s="83"/>
      <c r="U128" s="84"/>
      <c r="V128" s="83"/>
      <c r="W128" s="97"/>
    </row>
    <row r="129" ht="21.95" customHeight="1">
      <c r="A129" t="s" s="103">
        <v>102</v>
      </c>
      <c r="B129" s="83">
        <f>AVERAGE(B68:B77)</f>
        <v>29.9</v>
      </c>
      <c r="C129" s="83">
        <f>AVERAGE(C68:C77)</f>
        <v>47.43</v>
      </c>
      <c r="D129" s="87">
        <f>AVERAGE(D68:D77)</f>
        <v>1.687525607732</v>
      </c>
      <c r="E129" s="40"/>
      <c r="F129" t="s" s="104">
        <v>102</v>
      </c>
      <c r="G129" s="83">
        <f>AVERAGE(G68:G77)</f>
        <v>12</v>
      </c>
      <c r="H129" s="83">
        <f>AVERAGE(H68:H77)</f>
        <v>5.61</v>
      </c>
      <c r="I129" s="87">
        <f>AVERAGE(I68:I77)</f>
        <v>0.510908390991724</v>
      </c>
      <c r="J129" s="40"/>
      <c r="K129" t="s" s="104">
        <v>102</v>
      </c>
      <c r="L129" s="83">
        <f>AVERAGE(L68:L77)</f>
        <v>0.8</v>
      </c>
      <c r="M129" s="83">
        <f>AVERAGE(M68:M77)</f>
        <v>-1.16</v>
      </c>
      <c r="N129" s="89">
        <f>AVERAGE(N68:N77)</f>
        <v>-1.43333333333333</v>
      </c>
      <c r="O129" s="96"/>
      <c r="P129" s="83"/>
      <c r="Q129" s="83"/>
      <c r="R129" s="84"/>
      <c r="S129" s="83"/>
      <c r="T129" s="83"/>
      <c r="U129" s="84"/>
      <c r="V129" s="83"/>
      <c r="W129" s="97"/>
    </row>
    <row r="130" ht="21.95" customHeight="1">
      <c r="A130" t="s" s="103">
        <v>103</v>
      </c>
      <c r="B130" s="83">
        <f>AVERAGE(B79:B88)</f>
        <v>33.7</v>
      </c>
      <c r="C130" s="83">
        <f>AVERAGE(C79:C88)</f>
        <v>39.62</v>
      </c>
      <c r="D130" s="87">
        <f>AVERAGE(D79:D88)</f>
        <v>1.27228931117615</v>
      </c>
      <c r="E130" s="40"/>
      <c r="F130" t="s" s="104">
        <v>103</v>
      </c>
      <c r="G130" s="83">
        <f>AVERAGE(G79:G88)</f>
        <v>17</v>
      </c>
      <c r="H130" s="83">
        <f>AVERAGE(H79:H88)</f>
        <v>0.08</v>
      </c>
      <c r="I130" s="87">
        <f>AVERAGE(I79:I88)</f>
        <v>0.134433789894316</v>
      </c>
      <c r="J130" s="40"/>
      <c r="K130" t="s" s="104">
        <v>103</v>
      </c>
      <c r="L130" s="83">
        <f>AVERAGE(L79:L88)</f>
        <v>3.7</v>
      </c>
      <c r="M130" s="83">
        <f>AVERAGE(M79:M88)</f>
        <v>-6.43</v>
      </c>
      <c r="N130" s="89">
        <f>AVERAGE(N79:N88)</f>
        <v>-1.66171875</v>
      </c>
      <c r="O130" s="96"/>
      <c r="P130" s="83"/>
      <c r="Q130" s="83"/>
      <c r="R130" s="84"/>
      <c r="S130" s="83"/>
      <c r="T130" s="83"/>
      <c r="U130" s="84"/>
      <c r="V130" s="83"/>
      <c r="W130" s="97"/>
    </row>
    <row r="131" ht="21.95" customHeight="1">
      <c r="A131" s="105"/>
      <c r="B131" s="84"/>
      <c r="C131" s="84"/>
      <c r="D131" s="90"/>
      <c r="E131" s="40"/>
      <c r="F131" s="106"/>
      <c r="G131" s="84"/>
      <c r="H131" s="84"/>
      <c r="I131" s="90"/>
      <c r="J131" s="40"/>
      <c r="K131" s="106"/>
      <c r="L131" s="84"/>
      <c r="M131" s="84"/>
      <c r="N131" s="91"/>
      <c r="O131" s="96"/>
      <c r="P131" s="83"/>
      <c r="Q131" s="83"/>
      <c r="R131" s="84"/>
      <c r="S131" s="83"/>
      <c r="T131" s="83"/>
      <c r="U131" s="84"/>
      <c r="V131" s="83"/>
      <c r="W131" s="97"/>
    </row>
    <row r="132" ht="21.95" customHeight="1">
      <c r="A132" t="s" s="93">
        <v>104</v>
      </c>
      <c r="B132" s="84"/>
      <c r="C132" s="84"/>
      <c r="D132" s="90"/>
      <c r="E132" s="40"/>
      <c r="F132" t="s" s="95">
        <v>104</v>
      </c>
      <c r="G132" s="84"/>
      <c r="H132" s="84"/>
      <c r="I132" s="90"/>
      <c r="J132" s="40"/>
      <c r="K132" t="s" s="95">
        <v>104</v>
      </c>
      <c r="L132" s="84"/>
      <c r="M132" s="84"/>
      <c r="N132" s="91"/>
      <c r="O132" s="96"/>
      <c r="P132" s="83"/>
      <c r="Q132" s="83"/>
      <c r="R132" s="84"/>
      <c r="S132" s="83"/>
      <c r="T132" s="83"/>
      <c r="U132" s="84"/>
      <c r="V132" s="83"/>
      <c r="W132" s="97"/>
    </row>
    <row r="133" ht="21.95" customHeight="1">
      <c r="A133" t="s" s="98">
        <v>99</v>
      </c>
      <c r="B133" s="83">
        <f>AVERAGE(B73:B77)</f>
        <v>32.8</v>
      </c>
      <c r="C133" s="83">
        <f>AVERAGE(C73:C77)</f>
        <v>53.18</v>
      </c>
      <c r="D133" s="87">
        <f>AVERAGE(D73:D77)</f>
        <v>1.71453397408468</v>
      </c>
      <c r="E133" s="40"/>
      <c r="F133" t="s" s="99">
        <v>99</v>
      </c>
      <c r="G133" s="83">
        <f>AVERAGE(G73:G77)</f>
        <v>13.8</v>
      </c>
      <c r="H133" s="83">
        <f>AVERAGE(H73:H77)</f>
        <v>8.880000000000001</v>
      </c>
      <c r="I133" s="87">
        <f>AVERAGE(I73:I77)</f>
        <v>0.710961111111111</v>
      </c>
      <c r="J133" s="40"/>
      <c r="K133" t="s" s="99">
        <v>99</v>
      </c>
      <c r="L133" s="83">
        <f>AVERAGE(L73:L77)</f>
        <v>0</v>
      </c>
      <c r="M133" s="83">
        <f>AVERAGE(M73:M77)</f>
        <v>0</v>
      </c>
      <c r="N133" s="89">
        <f>AVERAGE(N73:N77)</f>
      </c>
      <c r="O133" s="96"/>
      <c r="P133" s="83"/>
      <c r="Q133" s="83"/>
      <c r="R133" s="84"/>
      <c r="S133" s="83"/>
      <c r="T133" s="83"/>
      <c r="U133" s="84"/>
      <c r="V133" s="83"/>
      <c r="W133" s="97"/>
    </row>
    <row r="134" ht="21.95" customHeight="1">
      <c r="A134" t="s" s="98">
        <v>100</v>
      </c>
      <c r="B134" s="83">
        <f>AVERAGE(B79:B83)</f>
        <v>32.2</v>
      </c>
      <c r="C134" s="83">
        <f>AVERAGE(C79:C83)</f>
        <v>44.16</v>
      </c>
      <c r="D134" s="87">
        <f>AVERAGE(D79:D83)</f>
        <v>1.42401991088833</v>
      </c>
      <c r="E134" s="40"/>
      <c r="F134" t="s" s="99">
        <v>100</v>
      </c>
      <c r="G134" s="83">
        <f>AVERAGE(G79:G83)</f>
        <v>16.2</v>
      </c>
      <c r="H134" s="83">
        <f>AVERAGE(H79:H83)</f>
        <v>5.6</v>
      </c>
      <c r="I134" s="87">
        <f>AVERAGE(I79:I83)</f>
        <v>0.400651629072682</v>
      </c>
      <c r="J134" s="40"/>
      <c r="K134" t="s" s="99">
        <v>100</v>
      </c>
      <c r="L134" s="83">
        <f>AVERAGE(L79:L83)</f>
        <v>1.4</v>
      </c>
      <c r="M134" s="83">
        <f>AVERAGE(M79:M83)</f>
        <v>-2.52</v>
      </c>
      <c r="N134" s="89">
        <f>AVERAGE(N79:N83)</f>
        <v>-1.75</v>
      </c>
      <c r="O134" s="96"/>
      <c r="P134" s="83"/>
      <c r="Q134" s="83"/>
      <c r="R134" s="84"/>
      <c r="S134" s="83"/>
      <c r="T134" s="83"/>
      <c r="U134" s="84"/>
      <c r="V134" s="83"/>
      <c r="W134" s="97"/>
    </row>
    <row r="135" ht="21.95" customHeight="1">
      <c r="A135" s="105"/>
      <c r="B135" s="84"/>
      <c r="C135" s="84"/>
      <c r="D135" s="90"/>
      <c r="E135" s="40"/>
      <c r="F135" s="106"/>
      <c r="G135" s="84"/>
      <c r="H135" s="84"/>
      <c r="I135" s="90"/>
      <c r="J135" s="40"/>
      <c r="K135" s="106"/>
      <c r="L135" s="84"/>
      <c r="M135" s="84"/>
      <c r="N135" s="91"/>
      <c r="O135" s="96"/>
      <c r="P135" s="83"/>
      <c r="Q135" s="83"/>
      <c r="R135" s="84"/>
      <c r="S135" s="83"/>
      <c r="T135" s="83"/>
      <c r="U135" s="84"/>
      <c r="V135" s="83"/>
      <c r="W135" s="97"/>
    </row>
    <row r="136" ht="21.95" customHeight="1">
      <c r="A136" t="s" s="103">
        <v>102</v>
      </c>
      <c r="B136" s="83">
        <f>AVERAGE(B73:B77)</f>
        <v>32.8</v>
      </c>
      <c r="C136" s="83">
        <f>AVERAGE(C73:C77)</f>
        <v>53.18</v>
      </c>
      <c r="D136" s="87">
        <f>AVERAGE(D73:D77)</f>
        <v>1.71453397408468</v>
      </c>
      <c r="E136" s="40"/>
      <c r="F136" t="s" s="104">
        <v>102</v>
      </c>
      <c r="G136" s="83">
        <f>AVERAGE(G73:G77)</f>
        <v>13.8</v>
      </c>
      <c r="H136" s="83">
        <f>AVERAGE(H73:H77)</f>
        <v>8.880000000000001</v>
      </c>
      <c r="I136" s="87">
        <f>AVERAGE(I73:I77)</f>
        <v>0.710961111111111</v>
      </c>
      <c r="J136" s="40"/>
      <c r="K136" t="s" s="104">
        <v>102</v>
      </c>
      <c r="L136" s="83">
        <f>AVERAGE(L73:L77)</f>
        <v>0</v>
      </c>
      <c r="M136" s="83">
        <f>AVERAGE(M73:M77)</f>
        <v>0</v>
      </c>
      <c r="N136" s="89">
        <f>AVERAGE(N73:N77)</f>
      </c>
      <c r="O136" s="96"/>
      <c r="P136" s="83"/>
      <c r="Q136" s="83"/>
      <c r="R136" s="84"/>
      <c r="S136" s="83"/>
      <c r="T136" s="83"/>
      <c r="U136" s="84"/>
      <c r="V136" s="83"/>
      <c r="W136" s="97"/>
    </row>
    <row r="137" ht="21.95" customHeight="1">
      <c r="A137" t="s" s="103">
        <v>103</v>
      </c>
      <c r="B137" s="83">
        <f>AVERAGE(B79:B83)</f>
        <v>32.2</v>
      </c>
      <c r="C137" s="83">
        <f>AVERAGE(C79:C83)</f>
        <v>44.16</v>
      </c>
      <c r="D137" s="87">
        <f>AVERAGE(D79:D83)</f>
        <v>1.42401991088833</v>
      </c>
      <c r="E137" s="40"/>
      <c r="F137" t="s" s="104">
        <v>103</v>
      </c>
      <c r="G137" s="83">
        <f>AVERAGE(G79:G83)</f>
        <v>16.2</v>
      </c>
      <c r="H137" s="83">
        <f>AVERAGE(H79:H83)</f>
        <v>5.6</v>
      </c>
      <c r="I137" s="87">
        <f>AVERAGE(I79:I83)</f>
        <v>0.400651629072682</v>
      </c>
      <c r="J137" s="40"/>
      <c r="K137" t="s" s="104">
        <v>103</v>
      </c>
      <c r="L137" s="83">
        <f>AVERAGE(L79:L83)</f>
        <v>1.4</v>
      </c>
      <c r="M137" s="83">
        <f>AVERAGE(M79:M83)</f>
        <v>-2.52</v>
      </c>
      <c r="N137" s="89">
        <f>AVERAGE(N79:N83)</f>
        <v>-1.75</v>
      </c>
      <c r="O137" s="96"/>
      <c r="P137" s="83"/>
      <c r="Q137" s="83"/>
      <c r="R137" s="84"/>
      <c r="S137" s="83"/>
      <c r="T137" s="83"/>
      <c r="U137" s="84"/>
      <c r="V137" s="83"/>
      <c r="W137" s="97"/>
    </row>
    <row r="138" ht="21.95" customHeight="1">
      <c r="A138" s="105"/>
      <c r="B138" s="83"/>
      <c r="C138" s="83"/>
      <c r="D138" s="87"/>
      <c r="E138" s="40"/>
      <c r="F138" s="106"/>
      <c r="G138" s="84"/>
      <c r="H138" s="83"/>
      <c r="I138" s="87"/>
      <c r="J138" s="40"/>
      <c r="K138" s="106"/>
      <c r="L138" s="84"/>
      <c r="M138" s="83"/>
      <c r="N138" s="89"/>
      <c r="O138" s="96"/>
      <c r="P138" s="83"/>
      <c r="Q138" s="83"/>
      <c r="R138" s="84"/>
      <c r="S138" s="83"/>
      <c r="T138" s="83"/>
      <c r="U138" s="84"/>
      <c r="V138" s="83"/>
      <c r="W138" s="97"/>
    </row>
    <row r="139" ht="21.95" customHeight="1">
      <c r="A139" s="105"/>
      <c r="B139" s="107"/>
      <c r="C139" t="s" s="108">
        <v>105</v>
      </c>
      <c r="D139" s="87"/>
      <c r="E139" s="40"/>
      <c r="F139" s="106"/>
      <c r="G139" s="84"/>
      <c r="H139" s="83"/>
      <c r="I139" s="87"/>
      <c r="J139" s="40"/>
      <c r="K139" s="106"/>
      <c r="L139" s="84"/>
      <c r="M139" s="83"/>
      <c r="N139" s="89"/>
      <c r="O139" s="96"/>
      <c r="P139" s="83"/>
      <c r="Q139" s="83"/>
      <c r="R139" s="84"/>
      <c r="S139" s="83"/>
      <c r="T139" s="83"/>
      <c r="U139" s="84"/>
      <c r="V139" s="83"/>
      <c r="W139" s="97"/>
    </row>
    <row r="140" ht="22.75" customHeight="1">
      <c r="A140" s="109"/>
      <c r="B140" s="110"/>
      <c r="C140" t="s" s="111">
        <v>106</v>
      </c>
      <c r="D140" s="112"/>
      <c r="E140" s="113"/>
      <c r="F140" s="114"/>
      <c r="G140" s="115"/>
      <c r="H140" s="116"/>
      <c r="I140" s="112"/>
      <c r="J140" s="113"/>
      <c r="K140" s="114"/>
      <c r="L140" s="115"/>
      <c r="M140" s="116"/>
      <c r="N140" s="117"/>
      <c r="O140" s="118"/>
      <c r="P140" s="116"/>
      <c r="Q140" s="116"/>
      <c r="R140" s="115"/>
      <c r="S140" s="116"/>
      <c r="T140" s="116"/>
      <c r="U140" s="115"/>
      <c r="V140" s="116"/>
      <c r="W140"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2.xml><?xml version="1.0" encoding="utf-8"?>
<worksheet xmlns:r="http://schemas.openxmlformats.org/officeDocument/2006/relationships" xmlns="http://schemas.openxmlformats.org/spreadsheetml/2006/main">
  <dimension ref="A1:W151"/>
  <sheetViews>
    <sheetView workbookViewId="0" showGridLines="0" defaultGridColor="1"/>
  </sheetViews>
  <sheetFormatPr defaultColWidth="16.3333" defaultRowHeight="19.9" customHeight="1" outlineLevelRow="0" outlineLevelCol="0"/>
  <cols>
    <col min="1" max="1" width="10" style="320" customWidth="1"/>
    <col min="2" max="4" width="12.1719" style="320" customWidth="1"/>
    <col min="5" max="5" width="1.35156" style="320" customWidth="1"/>
    <col min="6" max="6" width="10" style="320" customWidth="1"/>
    <col min="7" max="9" width="12.1719" style="320" customWidth="1"/>
    <col min="10" max="10" width="1.35156" style="320" customWidth="1"/>
    <col min="11" max="11" width="10" style="320" customWidth="1"/>
    <col min="12" max="14" width="12.1719" style="320" customWidth="1"/>
    <col min="15" max="15" width="10.8516" style="320" customWidth="1"/>
    <col min="16" max="17" width="6.5" style="320" customWidth="1"/>
    <col min="18" max="18" width="10.8516" style="320" customWidth="1"/>
    <col min="19" max="20" width="6.5" style="320" customWidth="1"/>
    <col min="21" max="21" width="10.8516" style="320" customWidth="1"/>
    <col min="22" max="23" width="6.5" style="320" customWidth="1"/>
    <col min="24" max="16384" width="16.3516" style="320" customWidth="1"/>
  </cols>
  <sheetData>
    <row r="1" ht="64.15" customHeight="1">
      <c r="A1" t="s" s="164">
        <v>462</v>
      </c>
      <c r="B1" t="s" s="27">
        <v>40</v>
      </c>
      <c r="C1" t="s" s="27">
        <v>41</v>
      </c>
      <c r="D1" t="s" s="28">
        <v>42</v>
      </c>
      <c r="E1" s="29"/>
      <c r="F1" t="s" s="30">
        <v>216</v>
      </c>
      <c r="G1" t="s" s="27">
        <v>44</v>
      </c>
      <c r="H1" t="s" s="27">
        <v>45</v>
      </c>
      <c r="I1" t="s" s="28">
        <v>46</v>
      </c>
      <c r="J1" s="29"/>
      <c r="K1" t="s" s="30">
        <v>463</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1911</v>
      </c>
      <c r="B3" s="144">
        <v>53</v>
      </c>
      <c r="C3" s="78">
        <v>454.3</v>
      </c>
      <c r="D3" s="79">
        <v>8.57169811320755</v>
      </c>
      <c r="E3" s="40"/>
      <c r="F3" s="145">
        <v>1911</v>
      </c>
      <c r="G3" s="144">
        <v>32</v>
      </c>
      <c r="H3" s="78">
        <v>233.5</v>
      </c>
      <c r="I3" s="79">
        <v>7.296875</v>
      </c>
      <c r="J3" s="40"/>
      <c r="K3" s="145">
        <v>1911</v>
      </c>
      <c r="L3" s="144">
        <v>12</v>
      </c>
      <c r="M3" s="78">
        <v>66.7</v>
      </c>
      <c r="N3" s="81">
        <v>5.55833333333333</v>
      </c>
      <c r="O3" s="152"/>
      <c r="P3" s="135"/>
      <c r="Q3" s="97"/>
      <c r="R3" s="153"/>
      <c r="S3" s="135"/>
      <c r="T3" s="97"/>
      <c r="U3" s="153"/>
      <c r="V3" s="135"/>
      <c r="W3" s="97"/>
    </row>
    <row r="4" ht="21.95" customHeight="1">
      <c r="A4" s="150">
        <v>1912</v>
      </c>
      <c r="B4" s="100">
        <v>49</v>
      </c>
      <c r="C4" s="83">
        <v>435.4</v>
      </c>
      <c r="D4" s="87">
        <v>8.88571428571429</v>
      </c>
      <c r="E4" s="40"/>
      <c r="F4" s="151">
        <v>1912</v>
      </c>
      <c r="G4" s="100">
        <v>33</v>
      </c>
      <c r="H4" s="83">
        <v>266.9</v>
      </c>
      <c r="I4" s="87">
        <v>8.08787878787879</v>
      </c>
      <c r="J4" s="40"/>
      <c r="K4" s="151">
        <v>1912</v>
      </c>
      <c r="L4" s="100">
        <v>7</v>
      </c>
      <c r="M4" s="83">
        <v>44.1</v>
      </c>
      <c r="N4" s="89">
        <v>6.3</v>
      </c>
      <c r="O4" s="152"/>
      <c r="P4" s="135"/>
      <c r="Q4" s="97"/>
      <c r="R4" s="153"/>
      <c r="S4" s="135"/>
      <c r="T4" s="97"/>
      <c r="U4" s="153"/>
      <c r="V4" s="135"/>
      <c r="W4" s="97"/>
    </row>
    <row r="5" ht="21.95" customHeight="1">
      <c r="A5" s="150">
        <v>1913</v>
      </c>
      <c r="B5" s="100">
        <v>73</v>
      </c>
      <c r="C5" s="83">
        <v>600.8</v>
      </c>
      <c r="D5" s="87">
        <v>8.230136986301369</v>
      </c>
      <c r="E5" s="40"/>
      <c r="F5" s="151">
        <v>1913</v>
      </c>
      <c r="G5" s="100">
        <v>55</v>
      </c>
      <c r="H5" s="83">
        <v>412.4</v>
      </c>
      <c r="I5" s="87">
        <v>7.49818181818182</v>
      </c>
      <c r="J5" s="40"/>
      <c r="K5" s="151">
        <v>1913</v>
      </c>
      <c r="L5" s="100">
        <v>15</v>
      </c>
      <c r="M5" s="83">
        <v>83.59999999999999</v>
      </c>
      <c r="N5" s="89">
        <v>5.57333333333333</v>
      </c>
      <c r="O5" s="152"/>
      <c r="P5" s="135"/>
      <c r="Q5" s="97"/>
      <c r="R5" s="153"/>
      <c r="S5" s="135"/>
      <c r="T5" s="97"/>
      <c r="U5" s="153"/>
      <c r="V5" s="135"/>
      <c r="W5" s="97"/>
    </row>
    <row r="6" ht="21.95" customHeight="1">
      <c r="A6" s="150">
        <v>1914</v>
      </c>
      <c r="B6" s="100">
        <v>29</v>
      </c>
      <c r="C6" s="83">
        <v>250.5</v>
      </c>
      <c r="D6" s="87">
        <v>8.63793103448276</v>
      </c>
      <c r="E6" s="40"/>
      <c r="F6" s="151">
        <v>1914</v>
      </c>
      <c r="G6" s="100">
        <v>22</v>
      </c>
      <c r="H6" s="83">
        <v>176.5</v>
      </c>
      <c r="I6" s="87">
        <v>8.02272727272727</v>
      </c>
      <c r="J6" s="40"/>
      <c r="K6" s="151">
        <v>1914</v>
      </c>
      <c r="L6" s="100">
        <v>4</v>
      </c>
      <c r="M6" s="83">
        <v>25.1</v>
      </c>
      <c r="N6" s="89">
        <v>6.275</v>
      </c>
      <c r="O6" s="152"/>
      <c r="P6" s="135"/>
      <c r="Q6" s="97"/>
      <c r="R6" s="153"/>
      <c r="S6" s="135"/>
      <c r="T6" s="97"/>
      <c r="U6" s="153"/>
      <c r="V6" s="135"/>
      <c r="W6" s="97"/>
    </row>
    <row r="7" ht="21.95" customHeight="1">
      <c r="A7" s="150">
        <v>1915</v>
      </c>
      <c r="B7" s="100">
        <v>46</v>
      </c>
      <c r="C7" s="83">
        <v>439.9</v>
      </c>
      <c r="D7" s="87">
        <v>9.56304347826087</v>
      </c>
      <c r="E7" s="40"/>
      <c r="F7" s="151">
        <v>1915</v>
      </c>
      <c r="G7" s="100">
        <v>20</v>
      </c>
      <c r="H7" s="83">
        <v>162</v>
      </c>
      <c r="I7" s="87">
        <v>8.1</v>
      </c>
      <c r="J7" s="40"/>
      <c r="K7" s="151">
        <v>1915</v>
      </c>
      <c r="L7" s="100">
        <v>4</v>
      </c>
      <c r="M7" s="83">
        <v>23.9</v>
      </c>
      <c r="N7" s="89">
        <v>5.975</v>
      </c>
      <c r="O7" s="152"/>
      <c r="P7" s="135"/>
      <c r="Q7" s="97"/>
      <c r="R7" s="153"/>
      <c r="S7" s="135"/>
      <c r="T7" s="97"/>
      <c r="U7" s="153"/>
      <c r="V7" s="135"/>
      <c r="W7" s="97"/>
    </row>
    <row r="8" ht="21.95" customHeight="1">
      <c r="A8" s="150">
        <v>1916</v>
      </c>
      <c r="B8" s="100">
        <v>34</v>
      </c>
      <c r="C8" s="83">
        <v>313.3</v>
      </c>
      <c r="D8" s="87">
        <v>9.21470588235294</v>
      </c>
      <c r="E8" s="40"/>
      <c r="F8" s="151">
        <v>1916</v>
      </c>
      <c r="G8" s="100">
        <v>20</v>
      </c>
      <c r="H8" s="83">
        <v>166.3</v>
      </c>
      <c r="I8" s="87">
        <v>8.315</v>
      </c>
      <c r="J8" s="40"/>
      <c r="K8" s="151">
        <v>1916</v>
      </c>
      <c r="L8" s="100">
        <v>2</v>
      </c>
      <c r="M8" s="83">
        <v>12.2</v>
      </c>
      <c r="N8" s="89">
        <v>6.1</v>
      </c>
      <c r="O8" s="152"/>
      <c r="P8" s="135"/>
      <c r="Q8" s="97"/>
      <c r="R8" s="153"/>
      <c r="S8" s="135"/>
      <c r="T8" s="97"/>
      <c r="U8" s="153"/>
      <c r="V8" s="135"/>
      <c r="W8" s="97"/>
    </row>
    <row r="9" ht="21.95" customHeight="1">
      <c r="A9" s="150">
        <v>1917</v>
      </c>
      <c r="B9" s="100">
        <v>54</v>
      </c>
      <c r="C9" s="83">
        <v>486.6</v>
      </c>
      <c r="D9" s="87">
        <v>9.011111111111109</v>
      </c>
      <c r="E9" s="40"/>
      <c r="F9" s="151">
        <v>1917</v>
      </c>
      <c r="G9" s="100">
        <v>28</v>
      </c>
      <c r="H9" s="83">
        <v>213.8</v>
      </c>
      <c r="I9" s="87">
        <v>7.63571428571429</v>
      </c>
      <c r="J9" s="40"/>
      <c r="K9" s="151">
        <v>1917</v>
      </c>
      <c r="L9" s="100">
        <v>7</v>
      </c>
      <c r="M9" s="83">
        <v>38.2</v>
      </c>
      <c r="N9" s="89">
        <v>5.45714285714286</v>
      </c>
      <c r="O9" s="152"/>
      <c r="P9" s="135"/>
      <c r="Q9" s="97"/>
      <c r="R9" s="153"/>
      <c r="S9" s="135"/>
      <c r="T9" s="97"/>
      <c r="U9" s="153"/>
      <c r="V9" s="135"/>
      <c r="W9" s="97"/>
    </row>
    <row r="10" ht="21.95" customHeight="1">
      <c r="A10" s="150">
        <v>1918</v>
      </c>
      <c r="B10" s="100">
        <v>53</v>
      </c>
      <c r="C10" s="83">
        <v>469.3</v>
      </c>
      <c r="D10" s="87">
        <v>8.85471698113208</v>
      </c>
      <c r="E10" s="40"/>
      <c r="F10" s="151">
        <v>1918</v>
      </c>
      <c r="G10" s="100">
        <v>29</v>
      </c>
      <c r="H10" s="83">
        <v>221.1</v>
      </c>
      <c r="I10" s="87">
        <v>7.62413793103448</v>
      </c>
      <c r="J10" s="40"/>
      <c r="K10" s="151">
        <v>1918</v>
      </c>
      <c r="L10" s="100">
        <v>9</v>
      </c>
      <c r="M10" s="83">
        <v>52.6</v>
      </c>
      <c r="N10" s="89">
        <v>5.84444444444444</v>
      </c>
      <c r="O10" s="152"/>
      <c r="P10" s="135"/>
      <c r="Q10" s="97"/>
      <c r="R10" s="153"/>
      <c r="S10" s="135"/>
      <c r="T10" s="97"/>
      <c r="U10" s="153"/>
      <c r="V10" s="135"/>
      <c r="W10" s="97"/>
    </row>
    <row r="11" ht="21.95" customHeight="1">
      <c r="A11" s="150">
        <v>1919</v>
      </c>
      <c r="B11" s="100">
        <v>51</v>
      </c>
      <c r="C11" s="83">
        <v>419.8</v>
      </c>
      <c r="D11" s="87">
        <v>8.231372549019611</v>
      </c>
      <c r="E11" s="40"/>
      <c r="F11" s="151">
        <v>1919</v>
      </c>
      <c r="G11" s="100">
        <v>33</v>
      </c>
      <c r="H11" s="83">
        <v>231.2</v>
      </c>
      <c r="I11" s="87">
        <v>7.00606060606061</v>
      </c>
      <c r="J11" s="40"/>
      <c r="K11" s="151">
        <v>1919</v>
      </c>
      <c r="L11" s="100">
        <v>14</v>
      </c>
      <c r="M11" s="83">
        <v>74</v>
      </c>
      <c r="N11" s="89">
        <v>5.28571428571429</v>
      </c>
      <c r="O11" s="152"/>
      <c r="P11" s="135"/>
      <c r="Q11" s="97"/>
      <c r="R11" s="153"/>
      <c r="S11" s="135"/>
      <c r="T11" s="97"/>
      <c r="U11" s="153"/>
      <c r="V11" s="135"/>
      <c r="W11" s="97"/>
    </row>
    <row r="12" ht="21.95" customHeight="1">
      <c r="A12" s="150">
        <v>1920</v>
      </c>
      <c r="B12" s="100">
        <v>21</v>
      </c>
      <c r="C12" s="83">
        <v>196.6</v>
      </c>
      <c r="D12" s="87">
        <v>9.361904761904761</v>
      </c>
      <c r="E12" s="40"/>
      <c r="F12" s="151">
        <v>1920</v>
      </c>
      <c r="G12" s="100">
        <v>9</v>
      </c>
      <c r="H12" s="83">
        <v>75.8</v>
      </c>
      <c r="I12" s="87">
        <v>8.422222222222221</v>
      </c>
      <c r="J12" s="40"/>
      <c r="K12" s="151">
        <v>1920</v>
      </c>
      <c r="L12" s="100">
        <v>0</v>
      </c>
      <c r="M12" s="83">
        <v>0</v>
      </c>
      <c r="N12" s="89"/>
      <c r="O12" s="152"/>
      <c r="P12" s="135"/>
      <c r="Q12" s="97"/>
      <c r="R12" s="153"/>
      <c r="S12" s="135"/>
      <c r="T12" s="97"/>
      <c r="U12" s="153"/>
      <c r="V12" s="135"/>
      <c r="W12" s="97"/>
    </row>
    <row r="13" ht="21.95" customHeight="1">
      <c r="A13" s="150">
        <v>1921</v>
      </c>
      <c r="B13" s="100">
        <v>38</v>
      </c>
      <c r="C13" s="83">
        <v>323.6</v>
      </c>
      <c r="D13" s="87">
        <v>8.51578947368421</v>
      </c>
      <c r="E13" s="40"/>
      <c r="F13" s="151">
        <v>1921</v>
      </c>
      <c r="G13" s="100">
        <v>22</v>
      </c>
      <c r="H13" s="83">
        <v>157.6</v>
      </c>
      <c r="I13" s="87">
        <v>7.16363636363636</v>
      </c>
      <c r="J13" s="40"/>
      <c r="K13" s="151">
        <v>1921</v>
      </c>
      <c r="L13" s="100">
        <v>8</v>
      </c>
      <c r="M13" s="83">
        <v>41.2</v>
      </c>
      <c r="N13" s="89">
        <v>5.15</v>
      </c>
      <c r="O13" s="152"/>
      <c r="P13" s="135"/>
      <c r="Q13" s="97"/>
      <c r="R13" s="153"/>
      <c r="S13" s="135"/>
      <c r="T13" s="97"/>
      <c r="U13" s="153"/>
      <c r="V13" s="135"/>
      <c r="W13" s="97"/>
    </row>
    <row r="14" ht="21.95" customHeight="1">
      <c r="A14" s="150">
        <v>1922</v>
      </c>
      <c r="B14" s="100">
        <v>57</v>
      </c>
      <c r="C14" s="83">
        <v>470.7</v>
      </c>
      <c r="D14" s="87">
        <v>8.257894736842109</v>
      </c>
      <c r="E14" s="40"/>
      <c r="F14" s="151">
        <v>1922</v>
      </c>
      <c r="G14" s="100">
        <v>37</v>
      </c>
      <c r="H14" s="83">
        <v>261.8</v>
      </c>
      <c r="I14" s="87">
        <v>7.07567567567568</v>
      </c>
      <c r="J14" s="40"/>
      <c r="K14" s="151">
        <v>1922</v>
      </c>
      <c r="L14" s="100">
        <v>13</v>
      </c>
      <c r="M14" s="83">
        <v>72.40000000000001</v>
      </c>
      <c r="N14" s="89">
        <v>5.56923076923077</v>
      </c>
      <c r="O14" s="152"/>
      <c r="P14" s="135"/>
      <c r="Q14" s="97"/>
      <c r="R14" s="153"/>
      <c r="S14" s="135"/>
      <c r="T14" s="97"/>
      <c r="U14" s="153"/>
      <c r="V14" s="135"/>
      <c r="W14" s="97"/>
    </row>
    <row r="15" ht="21.95" customHeight="1">
      <c r="A15" s="150">
        <v>1923</v>
      </c>
      <c r="B15" s="100">
        <v>63</v>
      </c>
      <c r="C15" s="83">
        <v>574.8</v>
      </c>
      <c r="D15" s="87">
        <v>9.12380952380952</v>
      </c>
      <c r="E15" s="40"/>
      <c r="F15" s="151">
        <v>1923</v>
      </c>
      <c r="G15" s="100">
        <v>32</v>
      </c>
      <c r="H15" s="83">
        <v>257</v>
      </c>
      <c r="I15" s="87">
        <v>8.03125</v>
      </c>
      <c r="J15" s="40"/>
      <c r="K15" s="151">
        <v>1923</v>
      </c>
      <c r="L15" s="100">
        <v>2</v>
      </c>
      <c r="M15" s="83">
        <v>10.7</v>
      </c>
      <c r="N15" s="89">
        <v>5.35</v>
      </c>
      <c r="O15" s="152"/>
      <c r="P15" s="135"/>
      <c r="Q15" s="97"/>
      <c r="R15" s="153"/>
      <c r="S15" s="135"/>
      <c r="T15" s="97"/>
      <c r="U15" s="153"/>
      <c r="V15" s="135"/>
      <c r="W15" s="97"/>
    </row>
    <row r="16" ht="21.95" customHeight="1">
      <c r="A16" s="150">
        <v>1924</v>
      </c>
      <c r="B16" s="100">
        <v>24</v>
      </c>
      <c r="C16" s="83">
        <v>222</v>
      </c>
      <c r="D16" s="87">
        <v>9.25</v>
      </c>
      <c r="E16" s="40"/>
      <c r="F16" s="151">
        <v>1924</v>
      </c>
      <c r="G16" s="100">
        <v>10</v>
      </c>
      <c r="H16" s="83">
        <v>78.40000000000001</v>
      </c>
      <c r="I16" s="87">
        <v>7.84</v>
      </c>
      <c r="J16" s="40"/>
      <c r="K16" s="151">
        <v>1924</v>
      </c>
      <c r="L16" s="100">
        <v>2</v>
      </c>
      <c r="M16" s="83">
        <v>11.8</v>
      </c>
      <c r="N16" s="89">
        <v>5.9</v>
      </c>
      <c r="O16" s="152"/>
      <c r="P16" s="135"/>
      <c r="Q16" s="97"/>
      <c r="R16" s="153"/>
      <c r="S16" s="135"/>
      <c r="T16" s="97"/>
      <c r="U16" s="153"/>
      <c r="V16" s="135"/>
      <c r="W16" s="97"/>
    </row>
    <row r="17" ht="21.95" customHeight="1">
      <c r="A17" s="150">
        <v>1925</v>
      </c>
      <c r="B17" s="100">
        <v>49</v>
      </c>
      <c r="C17" s="83">
        <v>435</v>
      </c>
      <c r="D17" s="87">
        <v>8.877551020408159</v>
      </c>
      <c r="E17" s="40"/>
      <c r="F17" s="151">
        <v>1925</v>
      </c>
      <c r="G17" s="100">
        <v>30</v>
      </c>
      <c r="H17" s="83">
        <v>238.2</v>
      </c>
      <c r="I17" s="87">
        <v>7.94</v>
      </c>
      <c r="J17" s="40"/>
      <c r="K17" s="151">
        <v>1925</v>
      </c>
      <c r="L17" s="100">
        <v>3</v>
      </c>
      <c r="M17" s="83">
        <v>18.1</v>
      </c>
      <c r="N17" s="89">
        <v>6.03333333333333</v>
      </c>
      <c r="O17" s="152"/>
      <c r="P17" s="135"/>
      <c r="Q17" s="97"/>
      <c r="R17" s="153"/>
      <c r="S17" s="135"/>
      <c r="T17" s="97"/>
      <c r="U17" s="153"/>
      <c r="V17" s="135"/>
      <c r="W17" s="97"/>
    </row>
    <row r="18" ht="21.95" customHeight="1">
      <c r="A18" s="150">
        <v>1926</v>
      </c>
      <c r="B18" s="100">
        <v>60</v>
      </c>
      <c r="C18" s="83">
        <v>533.6</v>
      </c>
      <c r="D18" s="87">
        <v>8.893333333333331</v>
      </c>
      <c r="E18" s="40"/>
      <c r="F18" s="151">
        <v>1926</v>
      </c>
      <c r="G18" s="100">
        <v>33</v>
      </c>
      <c r="H18" s="83">
        <v>257.4</v>
      </c>
      <c r="I18" s="87">
        <v>7.8</v>
      </c>
      <c r="J18" s="40"/>
      <c r="K18" s="151">
        <v>1926</v>
      </c>
      <c r="L18" s="100">
        <v>9</v>
      </c>
      <c r="M18" s="83">
        <v>50.2</v>
      </c>
      <c r="N18" s="89">
        <v>5.57777777777778</v>
      </c>
      <c r="O18" s="152"/>
      <c r="P18" s="135"/>
      <c r="Q18" s="97"/>
      <c r="R18" s="153"/>
      <c r="S18" s="135"/>
      <c r="T18" s="97"/>
      <c r="U18" s="153"/>
      <c r="V18" s="135"/>
      <c r="W18" s="97"/>
    </row>
    <row r="19" ht="21.95" customHeight="1">
      <c r="A19" s="150">
        <v>1927</v>
      </c>
      <c r="B19" s="100">
        <v>49</v>
      </c>
      <c r="C19" s="83">
        <v>407.9</v>
      </c>
      <c r="D19" s="87">
        <v>8.324489795918369</v>
      </c>
      <c r="E19" s="40"/>
      <c r="F19" s="151">
        <v>1927</v>
      </c>
      <c r="G19" s="100">
        <v>32</v>
      </c>
      <c r="H19" s="83">
        <v>234.9</v>
      </c>
      <c r="I19" s="87">
        <v>7.340625</v>
      </c>
      <c r="J19" s="40"/>
      <c r="K19" s="151">
        <v>1927</v>
      </c>
      <c r="L19" s="100">
        <v>10</v>
      </c>
      <c r="M19" s="83">
        <v>53.1</v>
      </c>
      <c r="N19" s="89">
        <v>5.31</v>
      </c>
      <c r="O19" s="152"/>
      <c r="P19" s="135"/>
      <c r="Q19" s="97"/>
      <c r="R19" s="153"/>
      <c r="S19" s="135"/>
      <c r="T19" s="97"/>
      <c r="U19" s="153"/>
      <c r="V19" s="135"/>
      <c r="W19" s="97"/>
    </row>
    <row r="20" ht="21.95" customHeight="1">
      <c r="A20" s="150">
        <v>1928</v>
      </c>
      <c r="B20" s="100">
        <v>41</v>
      </c>
      <c r="C20" s="83">
        <v>343.2</v>
      </c>
      <c r="D20" s="87">
        <v>8.37073170731707</v>
      </c>
      <c r="E20" s="40"/>
      <c r="F20" s="151">
        <v>1928</v>
      </c>
      <c r="G20" s="100">
        <v>32</v>
      </c>
      <c r="H20" s="83">
        <v>251.5</v>
      </c>
      <c r="I20" s="87">
        <v>7.859375</v>
      </c>
      <c r="J20" s="40"/>
      <c r="K20" s="151">
        <v>1928</v>
      </c>
      <c r="L20" s="100">
        <v>7</v>
      </c>
      <c r="M20" s="83">
        <v>44.6</v>
      </c>
      <c r="N20" s="89">
        <v>6.37142857142857</v>
      </c>
      <c r="O20" s="152"/>
      <c r="P20" s="135"/>
      <c r="Q20" s="97"/>
      <c r="R20" s="153"/>
      <c r="S20" s="135"/>
      <c r="T20" s="97"/>
      <c r="U20" s="153"/>
      <c r="V20" s="135"/>
      <c r="W20" s="97"/>
    </row>
    <row r="21" ht="21.95" customHeight="1">
      <c r="A21" s="150">
        <v>1929</v>
      </c>
      <c r="B21" s="100">
        <v>81</v>
      </c>
      <c r="C21" s="83">
        <v>733.8</v>
      </c>
      <c r="D21" s="87">
        <v>9.05925925925926</v>
      </c>
      <c r="E21" s="40"/>
      <c r="F21" s="151">
        <v>1929</v>
      </c>
      <c r="G21" s="100">
        <v>52</v>
      </c>
      <c r="H21" s="83">
        <v>428.4</v>
      </c>
      <c r="I21" s="87">
        <v>8.238461538461539</v>
      </c>
      <c r="J21" s="40"/>
      <c r="K21" s="151">
        <v>1929</v>
      </c>
      <c r="L21" s="100">
        <v>7</v>
      </c>
      <c r="M21" s="83">
        <v>44.6</v>
      </c>
      <c r="N21" s="89">
        <v>6.37142857142857</v>
      </c>
      <c r="O21" s="152"/>
      <c r="P21" s="135"/>
      <c r="Q21" s="97"/>
      <c r="R21" s="153"/>
      <c r="S21" s="135"/>
      <c r="T21" s="97"/>
      <c r="U21" s="153"/>
      <c r="V21" s="135"/>
      <c r="W21" s="97"/>
    </row>
    <row r="22" ht="21.95" customHeight="1">
      <c r="A22" s="150">
        <v>1930</v>
      </c>
      <c r="B22" s="100">
        <v>72</v>
      </c>
      <c r="C22" s="83">
        <v>664.6</v>
      </c>
      <c r="D22" s="87">
        <v>9.23055555555556</v>
      </c>
      <c r="E22" s="40"/>
      <c r="F22" s="151">
        <v>1930</v>
      </c>
      <c r="G22" s="100">
        <v>35</v>
      </c>
      <c r="H22" s="83">
        <v>276.6</v>
      </c>
      <c r="I22" s="87">
        <v>7.90285714285714</v>
      </c>
      <c r="J22" s="40"/>
      <c r="K22" s="151">
        <v>1930</v>
      </c>
      <c r="L22" s="100">
        <v>6</v>
      </c>
      <c r="M22" s="83">
        <v>39</v>
      </c>
      <c r="N22" s="89">
        <v>6.5</v>
      </c>
      <c r="O22" s="152"/>
      <c r="P22" s="135"/>
      <c r="Q22" s="97"/>
      <c r="R22" s="153"/>
      <c r="S22" s="135"/>
      <c r="T22" s="97"/>
      <c r="U22" s="153"/>
      <c r="V22" s="135"/>
      <c r="W22" s="97"/>
    </row>
    <row r="23" ht="21.95" customHeight="1">
      <c r="A23" s="150">
        <v>1931</v>
      </c>
      <c r="B23" s="100">
        <v>36</v>
      </c>
      <c r="C23" s="83">
        <v>308.5</v>
      </c>
      <c r="D23" s="87">
        <v>8.569444444444439</v>
      </c>
      <c r="E23" s="40"/>
      <c r="F23" s="151">
        <v>1931</v>
      </c>
      <c r="G23" s="100">
        <v>27</v>
      </c>
      <c r="H23" s="83">
        <v>213</v>
      </c>
      <c r="I23" s="87">
        <v>7.88888888888889</v>
      </c>
      <c r="J23" s="40"/>
      <c r="K23" s="151">
        <v>1931</v>
      </c>
      <c r="L23" s="100">
        <v>3</v>
      </c>
      <c r="M23" s="83">
        <v>15.9</v>
      </c>
      <c r="N23" s="89">
        <v>5.3</v>
      </c>
      <c r="O23" s="152"/>
      <c r="P23" s="135"/>
      <c r="Q23" s="97"/>
      <c r="R23" s="153"/>
      <c r="S23" s="135"/>
      <c r="T23" s="97"/>
      <c r="U23" s="153"/>
      <c r="V23" s="135"/>
      <c r="W23" s="97"/>
    </row>
    <row r="24" ht="21.95" customHeight="1">
      <c r="A24" s="150">
        <v>1932</v>
      </c>
      <c r="B24" s="100">
        <v>59</v>
      </c>
      <c r="C24" s="83">
        <v>533.9</v>
      </c>
      <c r="D24" s="87">
        <v>9.04915254237288</v>
      </c>
      <c r="E24" s="40"/>
      <c r="F24" s="151">
        <v>1932</v>
      </c>
      <c r="G24" s="100">
        <v>41</v>
      </c>
      <c r="H24" s="83">
        <v>340.9</v>
      </c>
      <c r="I24" s="87">
        <v>8.31463414634146</v>
      </c>
      <c r="J24" s="40"/>
      <c r="K24" s="151">
        <v>1932</v>
      </c>
      <c r="L24" s="100">
        <v>3</v>
      </c>
      <c r="M24" s="83">
        <v>17.8</v>
      </c>
      <c r="N24" s="89">
        <v>5.93333333333333</v>
      </c>
      <c r="O24" s="152"/>
      <c r="P24" s="135"/>
      <c r="Q24" s="97"/>
      <c r="R24" s="153"/>
      <c r="S24" s="135"/>
      <c r="T24" s="97"/>
      <c r="U24" s="153"/>
      <c r="V24" s="135"/>
      <c r="W24" s="97"/>
    </row>
    <row r="25" ht="21.95" customHeight="1">
      <c r="A25" s="150">
        <v>1933</v>
      </c>
      <c r="B25" s="100">
        <v>51</v>
      </c>
      <c r="C25" s="83">
        <v>445.2</v>
      </c>
      <c r="D25" s="87">
        <v>8.72941176470588</v>
      </c>
      <c r="E25" s="40"/>
      <c r="F25" s="151">
        <v>1933</v>
      </c>
      <c r="G25" s="100">
        <v>29</v>
      </c>
      <c r="H25" s="83">
        <v>213.6</v>
      </c>
      <c r="I25" s="87">
        <v>7.36551724137931</v>
      </c>
      <c r="J25" s="40"/>
      <c r="K25" s="151">
        <v>1933</v>
      </c>
      <c r="L25" s="100">
        <v>7</v>
      </c>
      <c r="M25" s="83">
        <v>34</v>
      </c>
      <c r="N25" s="89">
        <v>4.85714285714286</v>
      </c>
      <c r="O25" s="152"/>
      <c r="P25" s="135"/>
      <c r="Q25" s="97"/>
      <c r="R25" s="153"/>
      <c r="S25" s="135"/>
      <c r="T25" s="97"/>
      <c r="U25" s="153"/>
      <c r="V25" s="135"/>
      <c r="W25" s="97"/>
    </row>
    <row r="26" ht="21.95" customHeight="1">
      <c r="A26" s="150">
        <v>1934</v>
      </c>
      <c r="B26" s="100">
        <v>53</v>
      </c>
      <c r="C26" s="83">
        <v>515.3</v>
      </c>
      <c r="D26" s="87">
        <v>9.722641509433959</v>
      </c>
      <c r="E26" s="40"/>
      <c r="F26" s="151">
        <v>1934</v>
      </c>
      <c r="G26" s="100">
        <v>19</v>
      </c>
      <c r="H26" s="83">
        <v>162.2</v>
      </c>
      <c r="I26" s="87">
        <v>8.53684210526316</v>
      </c>
      <c r="J26" s="40"/>
      <c r="K26" s="151">
        <v>1934</v>
      </c>
      <c r="L26" s="100">
        <v>0</v>
      </c>
      <c r="M26" s="83">
        <v>0</v>
      </c>
      <c r="N26" s="89"/>
      <c r="O26" s="152"/>
      <c r="P26" s="135"/>
      <c r="Q26" s="97"/>
      <c r="R26" s="153"/>
      <c r="S26" s="135"/>
      <c r="T26" s="97"/>
      <c r="U26" s="153"/>
      <c r="V26" s="135"/>
      <c r="W26" s="97"/>
    </row>
    <row r="27" ht="21.95" customHeight="1">
      <c r="A27" s="150">
        <v>1935</v>
      </c>
      <c r="B27" s="100">
        <v>51</v>
      </c>
      <c r="C27" s="83">
        <v>459.6</v>
      </c>
      <c r="D27" s="87">
        <v>9.011764705882349</v>
      </c>
      <c r="E27" s="40"/>
      <c r="F27" s="151">
        <v>1935</v>
      </c>
      <c r="G27" s="100">
        <v>33</v>
      </c>
      <c r="H27" s="83">
        <v>269.2</v>
      </c>
      <c r="I27" s="87">
        <v>8.15757575757576</v>
      </c>
      <c r="J27" s="40"/>
      <c r="K27" s="151">
        <v>1935</v>
      </c>
      <c r="L27" s="100">
        <v>4</v>
      </c>
      <c r="M27" s="83">
        <v>26.2</v>
      </c>
      <c r="N27" s="89">
        <v>6.55</v>
      </c>
      <c r="O27" s="152"/>
      <c r="P27" s="135"/>
      <c r="Q27" s="97"/>
      <c r="R27" s="153"/>
      <c r="S27" s="135"/>
      <c r="T27" s="97"/>
      <c r="U27" s="153"/>
      <c r="V27" s="135"/>
      <c r="W27" s="97"/>
    </row>
    <row r="28" ht="21.95" customHeight="1">
      <c r="A28" s="150">
        <v>1936</v>
      </c>
      <c r="B28" s="100">
        <v>43</v>
      </c>
      <c r="C28" s="83">
        <v>374.9</v>
      </c>
      <c r="D28" s="87">
        <v>8.71860465116279</v>
      </c>
      <c r="E28" s="40"/>
      <c r="F28" s="151">
        <v>1936</v>
      </c>
      <c r="G28" s="100">
        <v>21</v>
      </c>
      <c r="H28" s="83">
        <v>142.8</v>
      </c>
      <c r="I28" s="87">
        <v>6.8</v>
      </c>
      <c r="J28" s="40"/>
      <c r="K28" s="151">
        <v>1936</v>
      </c>
      <c r="L28" s="100">
        <v>11</v>
      </c>
      <c r="M28" s="83">
        <v>58.1</v>
      </c>
      <c r="N28" s="89">
        <v>5.28181818181818</v>
      </c>
      <c r="O28" s="152"/>
      <c r="P28" s="135"/>
      <c r="Q28" s="97"/>
      <c r="R28" s="153"/>
      <c r="S28" s="135"/>
      <c r="T28" s="97"/>
      <c r="U28" s="153"/>
      <c r="V28" s="135"/>
      <c r="W28" s="97"/>
    </row>
    <row r="29" ht="21.95" customHeight="1">
      <c r="A29" s="150">
        <v>1937</v>
      </c>
      <c r="B29" s="100">
        <v>47</v>
      </c>
      <c r="C29" s="83">
        <v>409.8</v>
      </c>
      <c r="D29" s="87">
        <v>8.71914893617021</v>
      </c>
      <c r="E29" s="40"/>
      <c r="F29" s="151">
        <v>1937</v>
      </c>
      <c r="G29" s="100">
        <v>31</v>
      </c>
      <c r="H29" s="83">
        <v>245.2</v>
      </c>
      <c r="I29" s="87">
        <v>7.90967741935484</v>
      </c>
      <c r="J29" s="40"/>
      <c r="K29" s="151">
        <v>1937</v>
      </c>
      <c r="L29" s="100">
        <v>6</v>
      </c>
      <c r="M29" s="83">
        <v>30.9</v>
      </c>
      <c r="N29" s="89">
        <v>5.15</v>
      </c>
      <c r="O29" s="152"/>
      <c r="P29" s="135"/>
      <c r="Q29" s="97"/>
      <c r="R29" s="153"/>
      <c r="S29" s="135"/>
      <c r="T29" s="97"/>
      <c r="U29" s="153"/>
      <c r="V29" s="135"/>
      <c r="W29" s="97"/>
    </row>
    <row r="30" ht="21.95" customHeight="1">
      <c r="A30" s="150">
        <v>1938</v>
      </c>
      <c r="B30" s="100">
        <v>41</v>
      </c>
      <c r="C30" s="83">
        <v>383.6</v>
      </c>
      <c r="D30" s="87">
        <v>9.356097560975609</v>
      </c>
      <c r="E30" s="40"/>
      <c r="F30" s="151">
        <v>1938</v>
      </c>
      <c r="G30" s="100">
        <v>19</v>
      </c>
      <c r="H30" s="83">
        <v>146.4</v>
      </c>
      <c r="I30" s="87">
        <v>7.70526315789474</v>
      </c>
      <c r="J30" s="40"/>
      <c r="K30" s="151">
        <v>1938</v>
      </c>
      <c r="L30" s="100">
        <v>5</v>
      </c>
      <c r="M30" s="83">
        <v>26.7</v>
      </c>
      <c r="N30" s="89">
        <v>5.34</v>
      </c>
      <c r="O30" s="152"/>
      <c r="P30" s="135"/>
      <c r="Q30" s="97"/>
      <c r="R30" s="153"/>
      <c r="S30" s="135"/>
      <c r="T30" s="97"/>
      <c r="U30" s="153"/>
      <c r="V30" s="135"/>
      <c r="W30" s="97"/>
    </row>
    <row r="31" ht="21.95" customHeight="1">
      <c r="A31" s="150">
        <v>1939</v>
      </c>
      <c r="B31" s="100">
        <v>55</v>
      </c>
      <c r="C31" s="83">
        <v>460.2</v>
      </c>
      <c r="D31" s="87">
        <v>8.367272727272731</v>
      </c>
      <c r="E31" s="40"/>
      <c r="F31" s="151">
        <v>1939</v>
      </c>
      <c r="G31" s="100">
        <v>41</v>
      </c>
      <c r="H31" s="83">
        <v>310.7</v>
      </c>
      <c r="I31" s="87">
        <v>7.5780487804878</v>
      </c>
      <c r="J31" s="40"/>
      <c r="K31" s="151">
        <v>1939</v>
      </c>
      <c r="L31" s="100">
        <v>13</v>
      </c>
      <c r="M31" s="83">
        <v>75.8</v>
      </c>
      <c r="N31" s="89">
        <v>5.83076923076923</v>
      </c>
      <c r="O31" s="152"/>
      <c r="P31" s="135"/>
      <c r="Q31" s="97"/>
      <c r="R31" s="153"/>
      <c r="S31" s="135"/>
      <c r="T31" s="97"/>
      <c r="U31" s="153"/>
      <c r="V31" s="135"/>
      <c r="W31" s="97"/>
    </row>
    <row r="32" ht="21.95" customHeight="1">
      <c r="A32" s="150">
        <v>1940</v>
      </c>
      <c r="B32" s="100">
        <v>50</v>
      </c>
      <c r="C32" s="83">
        <v>463.9</v>
      </c>
      <c r="D32" s="87">
        <v>9.278</v>
      </c>
      <c r="E32" s="40"/>
      <c r="F32" s="151">
        <v>1940</v>
      </c>
      <c r="G32" s="100">
        <v>23</v>
      </c>
      <c r="H32" s="83">
        <v>177.5</v>
      </c>
      <c r="I32" s="87">
        <v>7.71739130434783</v>
      </c>
      <c r="J32" s="40"/>
      <c r="K32" s="151">
        <v>1940</v>
      </c>
      <c r="L32" s="100">
        <v>7</v>
      </c>
      <c r="M32" s="83">
        <v>39.5</v>
      </c>
      <c r="N32" s="89">
        <v>5.64285714285714</v>
      </c>
      <c r="O32" s="152"/>
      <c r="P32" s="135"/>
      <c r="Q32" s="97"/>
      <c r="R32" s="153"/>
      <c r="S32" s="135"/>
      <c r="T32" s="97"/>
      <c r="U32" s="153"/>
      <c r="V32" s="135"/>
      <c r="W32" s="97"/>
    </row>
    <row r="33" ht="21.95" customHeight="1">
      <c r="A33" s="150">
        <v>1941</v>
      </c>
      <c r="B33" s="100">
        <v>72</v>
      </c>
      <c r="C33" s="83">
        <v>641.2</v>
      </c>
      <c r="D33" s="87">
        <v>8.90555555555556</v>
      </c>
      <c r="E33" s="40"/>
      <c r="F33" s="151">
        <v>1941</v>
      </c>
      <c r="G33" s="100">
        <v>42</v>
      </c>
      <c r="H33" s="83">
        <v>328.4</v>
      </c>
      <c r="I33" s="87">
        <v>7.81904761904762</v>
      </c>
      <c r="J33" s="40"/>
      <c r="K33" s="151">
        <v>1941</v>
      </c>
      <c r="L33" s="100">
        <v>9</v>
      </c>
      <c r="M33" s="83">
        <v>53.4</v>
      </c>
      <c r="N33" s="89">
        <v>5.93333333333333</v>
      </c>
      <c r="O33" s="152"/>
      <c r="P33" s="135"/>
      <c r="Q33" s="97"/>
      <c r="R33" s="153"/>
      <c r="S33" s="135"/>
      <c r="T33" s="97"/>
      <c r="U33" s="153"/>
      <c r="V33" s="135"/>
      <c r="W33" s="97"/>
    </row>
    <row r="34" ht="21.95" customHeight="1">
      <c r="A34" s="150">
        <v>1942</v>
      </c>
      <c r="B34" s="100">
        <v>22</v>
      </c>
      <c r="C34" s="83">
        <v>203.5</v>
      </c>
      <c r="D34" s="87">
        <v>9.25</v>
      </c>
      <c r="E34" s="40"/>
      <c r="F34" s="151">
        <v>1942</v>
      </c>
      <c r="G34" s="100">
        <v>11</v>
      </c>
      <c r="H34" s="83">
        <v>90.2</v>
      </c>
      <c r="I34" s="87">
        <v>8.199999999999999</v>
      </c>
      <c r="J34" s="40"/>
      <c r="K34" s="151">
        <v>1942</v>
      </c>
      <c r="L34" s="100">
        <v>2</v>
      </c>
      <c r="M34" s="83">
        <v>13.3</v>
      </c>
      <c r="N34" s="89">
        <v>6.65</v>
      </c>
      <c r="O34" s="152"/>
      <c r="P34" s="135"/>
      <c r="Q34" s="97"/>
      <c r="R34" s="153"/>
      <c r="S34" s="135"/>
      <c r="T34" s="97"/>
      <c r="U34" s="153"/>
      <c r="V34" s="135"/>
      <c r="W34" s="97"/>
    </row>
    <row r="35" ht="21.95" customHeight="1">
      <c r="A35" s="150">
        <v>1943</v>
      </c>
      <c r="B35" s="100">
        <v>52</v>
      </c>
      <c r="C35" s="83">
        <v>474</v>
      </c>
      <c r="D35" s="87">
        <v>9.11538461538462</v>
      </c>
      <c r="E35" s="40"/>
      <c r="F35" s="151">
        <v>1943</v>
      </c>
      <c r="G35" s="100">
        <v>25</v>
      </c>
      <c r="H35" s="83">
        <v>190.5</v>
      </c>
      <c r="I35" s="87">
        <v>7.62</v>
      </c>
      <c r="J35" s="40"/>
      <c r="K35" s="151">
        <v>1943</v>
      </c>
      <c r="L35" s="100">
        <v>8</v>
      </c>
      <c r="M35" s="83">
        <v>49.6</v>
      </c>
      <c r="N35" s="89">
        <v>6.2</v>
      </c>
      <c r="O35" s="152"/>
      <c r="P35" s="135"/>
      <c r="Q35" s="97"/>
      <c r="R35" s="153"/>
      <c r="S35" s="135"/>
      <c r="T35" s="97"/>
      <c r="U35" s="153"/>
      <c r="V35" s="135"/>
      <c r="W35" s="97"/>
    </row>
    <row r="36" ht="21.95" customHeight="1">
      <c r="A36" s="150">
        <v>1944</v>
      </c>
      <c r="B36" s="100">
        <v>43</v>
      </c>
      <c r="C36" s="83">
        <v>403.9</v>
      </c>
      <c r="D36" s="87">
        <v>9.393023255813951</v>
      </c>
      <c r="E36" s="40"/>
      <c r="F36" s="151">
        <v>1944</v>
      </c>
      <c r="G36" s="100">
        <v>22</v>
      </c>
      <c r="H36" s="83">
        <v>184.9</v>
      </c>
      <c r="I36" s="87">
        <v>8.404545454545451</v>
      </c>
      <c r="J36" s="40"/>
      <c r="K36" s="151">
        <v>1944</v>
      </c>
      <c r="L36" s="100">
        <v>4</v>
      </c>
      <c r="M36" s="83">
        <v>26.8</v>
      </c>
      <c r="N36" s="89">
        <v>6.7</v>
      </c>
      <c r="O36" s="152"/>
      <c r="P36" s="135"/>
      <c r="Q36" s="97"/>
      <c r="R36" s="153"/>
      <c r="S36" s="135"/>
      <c r="T36" s="97"/>
      <c r="U36" s="153"/>
      <c r="V36" s="135"/>
      <c r="W36" s="97"/>
    </row>
    <row r="37" ht="21.95" customHeight="1">
      <c r="A37" s="150">
        <v>1945</v>
      </c>
      <c r="B37" s="100">
        <v>29</v>
      </c>
      <c r="C37" s="83">
        <v>250.6</v>
      </c>
      <c r="D37" s="87">
        <v>8.64137931034483</v>
      </c>
      <c r="E37" s="40"/>
      <c r="F37" s="151">
        <v>1945</v>
      </c>
      <c r="G37" s="100">
        <v>19</v>
      </c>
      <c r="H37" s="83">
        <v>146.9</v>
      </c>
      <c r="I37" s="87">
        <v>7.73157894736842</v>
      </c>
      <c r="J37" s="40"/>
      <c r="K37" s="151">
        <v>1945</v>
      </c>
      <c r="L37" s="100">
        <v>5</v>
      </c>
      <c r="M37" s="83">
        <v>29.2</v>
      </c>
      <c r="N37" s="89">
        <v>5.84</v>
      </c>
      <c r="O37" s="152"/>
      <c r="P37" s="135"/>
      <c r="Q37" s="97"/>
      <c r="R37" s="153"/>
      <c r="S37" s="135"/>
      <c r="T37" s="97"/>
      <c r="U37" s="153"/>
      <c r="V37" s="135"/>
      <c r="W37" s="97"/>
    </row>
    <row r="38" ht="21.95" customHeight="1">
      <c r="A38" s="150">
        <v>1946</v>
      </c>
      <c r="B38" s="100">
        <v>49</v>
      </c>
      <c r="C38" s="83">
        <v>411.2</v>
      </c>
      <c r="D38" s="87">
        <v>8.39183673469388</v>
      </c>
      <c r="E38" s="40"/>
      <c r="F38" s="151">
        <v>1946</v>
      </c>
      <c r="G38" s="100">
        <v>31</v>
      </c>
      <c r="H38" s="83">
        <v>226.3</v>
      </c>
      <c r="I38" s="87">
        <v>7.3</v>
      </c>
      <c r="J38" s="40"/>
      <c r="K38" s="151">
        <v>1946</v>
      </c>
      <c r="L38" s="100">
        <v>11</v>
      </c>
      <c r="M38" s="83">
        <v>63.5</v>
      </c>
      <c r="N38" s="89">
        <v>5.77272727272727</v>
      </c>
      <c r="O38" s="152"/>
      <c r="P38" s="135"/>
      <c r="Q38" s="97"/>
      <c r="R38" s="153"/>
      <c r="S38" s="135"/>
      <c r="T38" s="97"/>
      <c r="U38" s="153"/>
      <c r="V38" s="135"/>
      <c r="W38" s="97"/>
    </row>
    <row r="39" ht="21.95" customHeight="1">
      <c r="A39" s="150">
        <v>1947</v>
      </c>
      <c r="B39" s="100">
        <v>20</v>
      </c>
      <c r="C39" s="83">
        <v>197.1</v>
      </c>
      <c r="D39" s="87">
        <v>9.855</v>
      </c>
      <c r="E39" s="40"/>
      <c r="F39" s="151">
        <v>1947</v>
      </c>
      <c r="G39" s="100">
        <v>6</v>
      </c>
      <c r="H39" s="83">
        <v>52.4</v>
      </c>
      <c r="I39" s="87">
        <v>8.733333333333331</v>
      </c>
      <c r="J39" s="40"/>
      <c r="K39" s="151">
        <v>1947</v>
      </c>
      <c r="L39" s="100">
        <v>0</v>
      </c>
      <c r="M39" s="83">
        <v>0</v>
      </c>
      <c r="N39" s="89"/>
      <c r="O39" s="152"/>
      <c r="P39" s="135"/>
      <c r="Q39" s="97"/>
      <c r="R39" s="153"/>
      <c r="S39" s="135"/>
      <c r="T39" s="97"/>
      <c r="U39" s="153"/>
      <c r="V39" s="135"/>
      <c r="W39" s="97"/>
    </row>
    <row r="40" ht="21.95" customHeight="1">
      <c r="A40" s="150">
        <v>1948</v>
      </c>
      <c r="B40" s="100">
        <v>42</v>
      </c>
      <c r="C40" s="83">
        <v>383.3</v>
      </c>
      <c r="D40" s="87">
        <v>9.12619047619048</v>
      </c>
      <c r="E40" s="40"/>
      <c r="F40" s="151">
        <v>1948</v>
      </c>
      <c r="G40" s="100">
        <v>28</v>
      </c>
      <c r="H40" s="83">
        <v>233.6</v>
      </c>
      <c r="I40" s="87">
        <v>8.34285714285714</v>
      </c>
      <c r="J40" s="40"/>
      <c r="K40" s="151">
        <v>1948</v>
      </c>
      <c r="L40" s="100">
        <v>3</v>
      </c>
      <c r="M40" s="83">
        <v>16.2</v>
      </c>
      <c r="N40" s="89">
        <v>5.4</v>
      </c>
      <c r="O40" s="152"/>
      <c r="P40" s="135"/>
      <c r="Q40" s="97"/>
      <c r="R40" s="153"/>
      <c r="S40" s="135"/>
      <c r="T40" s="97"/>
      <c r="U40" s="153"/>
      <c r="V40" s="135"/>
      <c r="W40" s="97"/>
    </row>
    <row r="41" ht="21.95" customHeight="1">
      <c r="A41" s="150">
        <v>1949</v>
      </c>
      <c r="B41" s="100">
        <v>64</v>
      </c>
      <c r="C41" s="83">
        <v>557.8</v>
      </c>
      <c r="D41" s="87">
        <v>8.715624999999999</v>
      </c>
      <c r="E41" s="40"/>
      <c r="F41" s="151">
        <v>1949</v>
      </c>
      <c r="G41" s="100">
        <v>38</v>
      </c>
      <c r="H41" s="83">
        <v>281.4</v>
      </c>
      <c r="I41" s="87">
        <v>7.40526315789474</v>
      </c>
      <c r="J41" s="40"/>
      <c r="K41" s="151">
        <v>1949</v>
      </c>
      <c r="L41" s="100">
        <v>15</v>
      </c>
      <c r="M41" s="83">
        <v>87.3</v>
      </c>
      <c r="N41" s="89">
        <v>5.82</v>
      </c>
      <c r="O41" s="152"/>
      <c r="P41" s="135"/>
      <c r="Q41" s="97"/>
      <c r="R41" s="153"/>
      <c r="S41" s="135"/>
      <c r="T41" s="97"/>
      <c r="U41" s="153"/>
      <c r="V41" s="135"/>
      <c r="W41" s="97"/>
    </row>
    <row r="42" ht="21.95" customHeight="1">
      <c r="A42" s="150">
        <v>1950</v>
      </c>
      <c r="B42" s="100">
        <v>50</v>
      </c>
      <c r="C42" s="83">
        <v>463.6</v>
      </c>
      <c r="D42" s="87">
        <v>9.272</v>
      </c>
      <c r="E42" s="40"/>
      <c r="F42" s="151">
        <v>1950</v>
      </c>
      <c r="G42" s="100">
        <v>29</v>
      </c>
      <c r="H42" s="83">
        <v>240.9</v>
      </c>
      <c r="I42" s="87">
        <v>8.30689655172414</v>
      </c>
      <c r="J42" s="40"/>
      <c r="K42" s="151">
        <v>1950</v>
      </c>
      <c r="L42" s="100">
        <v>0</v>
      </c>
      <c r="M42" s="83">
        <v>0</v>
      </c>
      <c r="N42" s="89"/>
      <c r="O42" s="152"/>
      <c r="P42" s="135"/>
      <c r="Q42" s="97"/>
      <c r="R42" s="153"/>
      <c r="S42" s="135"/>
      <c r="T42" s="97"/>
      <c r="U42" s="153"/>
      <c r="V42" s="135"/>
      <c r="W42" s="97"/>
    </row>
    <row r="43" ht="21.95" customHeight="1">
      <c r="A43" s="150">
        <v>1951</v>
      </c>
      <c r="B43" s="100">
        <v>43</v>
      </c>
      <c r="C43" s="83">
        <v>389.3</v>
      </c>
      <c r="D43" s="87">
        <v>9.053488372093019</v>
      </c>
      <c r="E43" s="40"/>
      <c r="F43" s="151">
        <v>1951</v>
      </c>
      <c r="G43" s="100">
        <v>27</v>
      </c>
      <c r="H43" s="83">
        <v>218.8</v>
      </c>
      <c r="I43" s="87">
        <v>8.103703703703699</v>
      </c>
      <c r="J43" s="40"/>
      <c r="K43" s="151">
        <v>1951</v>
      </c>
      <c r="L43" s="100">
        <v>4</v>
      </c>
      <c r="M43" s="83">
        <v>21.8</v>
      </c>
      <c r="N43" s="89">
        <v>5.45</v>
      </c>
      <c r="O43" s="152"/>
      <c r="P43" s="135"/>
      <c r="Q43" s="97"/>
      <c r="R43" s="153"/>
      <c r="S43" s="135"/>
      <c r="T43" s="97"/>
      <c r="U43" s="153"/>
      <c r="V43" s="135"/>
      <c r="W43" s="97"/>
    </row>
    <row r="44" ht="21.95" customHeight="1">
      <c r="A44" s="150">
        <v>1952</v>
      </c>
      <c r="B44" s="100">
        <v>49</v>
      </c>
      <c r="C44" s="83">
        <v>436.9</v>
      </c>
      <c r="D44" s="87">
        <v>8.91632653061224</v>
      </c>
      <c r="E44" s="40"/>
      <c r="F44" s="151">
        <v>1952</v>
      </c>
      <c r="G44" s="100">
        <v>30</v>
      </c>
      <c r="H44" s="83">
        <v>239.1</v>
      </c>
      <c r="I44" s="87">
        <v>7.97</v>
      </c>
      <c r="J44" s="40"/>
      <c r="K44" s="151">
        <v>1952</v>
      </c>
      <c r="L44" s="100">
        <v>5</v>
      </c>
      <c r="M44" s="83">
        <v>31.7</v>
      </c>
      <c r="N44" s="89">
        <v>6.34</v>
      </c>
      <c r="O44" s="152"/>
      <c r="P44" s="135"/>
      <c r="Q44" s="97"/>
      <c r="R44" s="153"/>
      <c r="S44" s="135"/>
      <c r="T44" s="97"/>
      <c r="U44" s="153"/>
      <c r="V44" s="135"/>
      <c r="W44" s="97"/>
    </row>
    <row r="45" ht="21.95" customHeight="1">
      <c r="A45" s="150">
        <v>1953</v>
      </c>
      <c r="B45" s="100">
        <v>57</v>
      </c>
      <c r="C45" s="83">
        <v>544.4</v>
      </c>
      <c r="D45" s="87">
        <v>9.55087719298246</v>
      </c>
      <c r="E45" s="40"/>
      <c r="F45" s="151">
        <v>1953</v>
      </c>
      <c r="G45" s="100">
        <v>27</v>
      </c>
      <c r="H45" s="83">
        <v>225.7</v>
      </c>
      <c r="I45" s="87">
        <v>8.359259259259259</v>
      </c>
      <c r="J45" s="40"/>
      <c r="K45" s="151">
        <v>1953</v>
      </c>
      <c r="L45" s="100">
        <v>4</v>
      </c>
      <c r="M45" s="83">
        <v>26.8</v>
      </c>
      <c r="N45" s="89">
        <v>6.7</v>
      </c>
      <c r="O45" s="152"/>
      <c r="P45" s="135"/>
      <c r="Q45" s="97"/>
      <c r="R45" s="153"/>
      <c r="S45" s="135"/>
      <c r="T45" s="97"/>
      <c r="U45" s="153"/>
      <c r="V45" s="135"/>
      <c r="W45" s="97"/>
    </row>
    <row r="46" ht="21.95" customHeight="1">
      <c r="A46" s="150">
        <v>1954</v>
      </c>
      <c r="B46" s="100">
        <v>42</v>
      </c>
      <c r="C46" s="83">
        <v>383.4</v>
      </c>
      <c r="D46" s="87">
        <v>9.12857142857143</v>
      </c>
      <c r="E46" s="40"/>
      <c r="F46" s="151">
        <v>1954</v>
      </c>
      <c r="G46" s="100">
        <v>23</v>
      </c>
      <c r="H46" s="83">
        <v>181</v>
      </c>
      <c r="I46" s="87">
        <v>7.8695652173913</v>
      </c>
      <c r="J46" s="40"/>
      <c r="K46" s="151">
        <v>1954</v>
      </c>
      <c r="L46" s="100">
        <v>3</v>
      </c>
      <c r="M46" s="83">
        <v>16.2</v>
      </c>
      <c r="N46" s="89">
        <v>5.4</v>
      </c>
      <c r="O46" s="152"/>
      <c r="P46" s="135"/>
      <c r="Q46" s="97"/>
      <c r="R46" s="153"/>
      <c r="S46" s="135"/>
      <c r="T46" s="97"/>
      <c r="U46" s="153"/>
      <c r="V46" s="135"/>
      <c r="W46" s="97"/>
    </row>
    <row r="47" ht="21.95" customHeight="1">
      <c r="A47" s="150">
        <v>1955</v>
      </c>
      <c r="B47" s="100">
        <v>22</v>
      </c>
      <c r="C47" s="83">
        <v>217.8</v>
      </c>
      <c r="D47" s="87">
        <v>9.9</v>
      </c>
      <c r="E47" s="40"/>
      <c r="F47" s="151">
        <v>1955</v>
      </c>
      <c r="G47" s="100">
        <v>8</v>
      </c>
      <c r="H47" s="83">
        <v>67.7</v>
      </c>
      <c r="I47" s="87">
        <v>8.4625</v>
      </c>
      <c r="J47" s="40"/>
      <c r="K47" s="151">
        <v>1955</v>
      </c>
      <c r="L47" s="100">
        <v>0</v>
      </c>
      <c r="M47" s="83">
        <v>0</v>
      </c>
      <c r="N47" s="89"/>
      <c r="O47" s="152"/>
      <c r="P47" s="135"/>
      <c r="Q47" s="97"/>
      <c r="R47" s="153"/>
      <c r="S47" s="135"/>
      <c r="T47" s="97"/>
      <c r="U47" s="153"/>
      <c r="V47" s="135"/>
      <c r="W47" s="97"/>
    </row>
    <row r="48" ht="21.95" customHeight="1">
      <c r="A48" s="150">
        <v>1956</v>
      </c>
      <c r="B48" s="100">
        <v>51</v>
      </c>
      <c r="C48" s="83">
        <v>482.1</v>
      </c>
      <c r="D48" s="87">
        <v>9.45294117647059</v>
      </c>
      <c r="E48" s="40"/>
      <c r="F48" s="151">
        <v>1956</v>
      </c>
      <c r="G48" s="100">
        <v>28</v>
      </c>
      <c r="H48" s="83">
        <v>234.6</v>
      </c>
      <c r="I48" s="87">
        <v>8.37857142857143</v>
      </c>
      <c r="J48" s="40"/>
      <c r="K48" s="151">
        <v>1956</v>
      </c>
      <c r="L48" s="100">
        <v>3</v>
      </c>
      <c r="M48" s="83">
        <v>16.7</v>
      </c>
      <c r="N48" s="89">
        <v>5.56666666666667</v>
      </c>
      <c r="O48" s="152"/>
      <c r="P48" s="135"/>
      <c r="Q48" s="97"/>
      <c r="R48" s="153"/>
      <c r="S48" s="135"/>
      <c r="T48" s="97"/>
      <c r="U48" s="153"/>
      <c r="V48" s="135"/>
      <c r="W48" s="97"/>
    </row>
    <row r="49" ht="21.95" customHeight="1">
      <c r="A49" s="150">
        <v>1957</v>
      </c>
      <c r="B49" s="100">
        <v>49</v>
      </c>
      <c r="C49" s="83">
        <v>438.9</v>
      </c>
      <c r="D49" s="87">
        <v>8.957142857142861</v>
      </c>
      <c r="E49" s="40"/>
      <c r="F49" s="151">
        <v>1957</v>
      </c>
      <c r="G49" s="100">
        <v>30</v>
      </c>
      <c r="H49" s="83">
        <v>237.6</v>
      </c>
      <c r="I49" s="87">
        <v>7.92</v>
      </c>
      <c r="J49" s="40"/>
      <c r="K49" s="151">
        <v>1957</v>
      </c>
      <c r="L49" s="100">
        <v>5</v>
      </c>
      <c r="M49" s="83">
        <v>29.6</v>
      </c>
      <c r="N49" s="89">
        <v>5.92</v>
      </c>
      <c r="O49" s="152"/>
      <c r="P49" s="135"/>
      <c r="Q49" s="97"/>
      <c r="R49" s="153"/>
      <c r="S49" s="135"/>
      <c r="T49" s="97"/>
      <c r="U49" s="153"/>
      <c r="V49" s="135"/>
      <c r="W49" s="97"/>
    </row>
    <row r="50" ht="21.95" customHeight="1">
      <c r="A50" s="150">
        <v>1958</v>
      </c>
      <c r="B50" s="100">
        <v>38</v>
      </c>
      <c r="C50" s="83">
        <v>360.5</v>
      </c>
      <c r="D50" s="87">
        <v>9.486842105263159</v>
      </c>
      <c r="E50" s="40"/>
      <c r="F50" s="151">
        <v>1958</v>
      </c>
      <c r="G50" s="100">
        <v>16</v>
      </c>
      <c r="H50" s="83">
        <v>130.3</v>
      </c>
      <c r="I50" s="87">
        <v>8.143750000000001</v>
      </c>
      <c r="J50" s="40"/>
      <c r="K50" s="151">
        <v>1958</v>
      </c>
      <c r="L50" s="100">
        <v>2</v>
      </c>
      <c r="M50" s="83">
        <v>12.2</v>
      </c>
      <c r="N50" s="89">
        <v>6.1</v>
      </c>
      <c r="O50" s="152"/>
      <c r="P50" s="135"/>
      <c r="Q50" s="97"/>
      <c r="R50" s="153"/>
      <c r="S50" s="135"/>
      <c r="T50" s="97"/>
      <c r="U50" s="153"/>
      <c r="V50" s="135"/>
      <c r="W50" s="97"/>
    </row>
    <row r="51" ht="21.95" customHeight="1">
      <c r="A51" s="150">
        <v>1959</v>
      </c>
      <c r="B51" s="100">
        <v>33</v>
      </c>
      <c r="C51" s="83">
        <v>316.7</v>
      </c>
      <c r="D51" s="87">
        <v>9.596969696969699</v>
      </c>
      <c r="E51" s="40"/>
      <c r="F51" s="151">
        <v>1959</v>
      </c>
      <c r="G51" s="100">
        <v>14</v>
      </c>
      <c r="H51" s="83">
        <v>116</v>
      </c>
      <c r="I51" s="87">
        <v>8.28571428571429</v>
      </c>
      <c r="J51" s="40"/>
      <c r="K51" s="151">
        <v>1959</v>
      </c>
      <c r="L51" s="100">
        <v>2</v>
      </c>
      <c r="M51" s="83">
        <v>12.8</v>
      </c>
      <c r="N51" s="89">
        <v>6.4</v>
      </c>
      <c r="O51" s="152"/>
      <c r="P51" s="135"/>
      <c r="Q51" s="97"/>
      <c r="R51" s="153"/>
      <c r="S51" s="135"/>
      <c r="T51" s="97"/>
      <c r="U51" s="153"/>
      <c r="V51" s="135"/>
      <c r="W51" s="97"/>
    </row>
    <row r="52" ht="21.95" customHeight="1">
      <c r="A52" s="150">
        <v>1960</v>
      </c>
      <c r="B52" s="100">
        <v>59</v>
      </c>
      <c r="C52" s="83">
        <v>532.7</v>
      </c>
      <c r="D52" s="87">
        <v>9.02881355932203</v>
      </c>
      <c r="E52" s="40"/>
      <c r="F52" s="151">
        <v>1960</v>
      </c>
      <c r="G52" s="100">
        <v>35</v>
      </c>
      <c r="H52" s="83">
        <v>278.5</v>
      </c>
      <c r="I52" s="87">
        <v>7.95714285714286</v>
      </c>
      <c r="J52" s="40"/>
      <c r="K52" s="151">
        <v>1960</v>
      </c>
      <c r="L52" s="100">
        <v>6</v>
      </c>
      <c r="M52" s="83">
        <v>34.5</v>
      </c>
      <c r="N52" s="89">
        <v>5.75</v>
      </c>
      <c r="O52" s="152"/>
      <c r="P52" s="135"/>
      <c r="Q52" s="97"/>
      <c r="R52" s="153"/>
      <c r="S52" s="135"/>
      <c r="T52" s="97"/>
      <c r="U52" s="153"/>
      <c r="V52" s="135"/>
      <c r="W52" s="97"/>
    </row>
    <row r="53" ht="21.95" customHeight="1">
      <c r="A53" s="150">
        <v>1961</v>
      </c>
      <c r="B53" s="100">
        <v>52</v>
      </c>
      <c r="C53" s="83">
        <v>467.7</v>
      </c>
      <c r="D53" s="87">
        <v>8.99423076923077</v>
      </c>
      <c r="E53" s="40"/>
      <c r="F53" s="151">
        <v>1961</v>
      </c>
      <c r="G53" s="100">
        <v>28</v>
      </c>
      <c r="H53" s="83">
        <v>219.5</v>
      </c>
      <c r="I53" s="87">
        <v>7.83928571428571</v>
      </c>
      <c r="J53" s="40"/>
      <c r="K53" s="151">
        <v>1961</v>
      </c>
      <c r="L53" s="100">
        <v>7</v>
      </c>
      <c r="M53" s="83">
        <v>44.1</v>
      </c>
      <c r="N53" s="89">
        <v>6.3</v>
      </c>
      <c r="O53" s="152"/>
      <c r="P53" s="135"/>
      <c r="Q53" s="97"/>
      <c r="R53" s="153"/>
      <c r="S53" s="135"/>
      <c r="T53" s="97"/>
      <c r="U53" s="153"/>
      <c r="V53" s="135"/>
      <c r="W53" s="97"/>
    </row>
    <row r="54" ht="21.95" customHeight="1">
      <c r="A54" s="150">
        <v>1962</v>
      </c>
      <c r="B54" s="100">
        <v>48</v>
      </c>
      <c r="C54" s="83">
        <v>470.9</v>
      </c>
      <c r="D54" s="87">
        <v>9.81041666666667</v>
      </c>
      <c r="E54" s="40"/>
      <c r="F54" s="151">
        <v>1962</v>
      </c>
      <c r="G54" s="100">
        <v>18</v>
      </c>
      <c r="H54" s="83">
        <v>157.8</v>
      </c>
      <c r="I54" s="87">
        <v>8.766666666666669</v>
      </c>
      <c r="J54" s="40"/>
      <c r="K54" s="151">
        <v>1962</v>
      </c>
      <c r="L54" s="100">
        <v>0</v>
      </c>
      <c r="M54" s="83">
        <v>0</v>
      </c>
      <c r="N54" s="89"/>
      <c r="O54" s="152"/>
      <c r="P54" s="135"/>
      <c r="Q54" s="97"/>
      <c r="R54" s="153"/>
      <c r="S54" s="135"/>
      <c r="T54" s="97"/>
      <c r="U54" s="153"/>
      <c r="V54" s="135"/>
      <c r="W54" s="97"/>
    </row>
    <row r="55" ht="21.95" customHeight="1">
      <c r="A55" s="150">
        <v>1963</v>
      </c>
      <c r="B55" s="100">
        <v>41</v>
      </c>
      <c r="C55" s="83">
        <v>355</v>
      </c>
      <c r="D55" s="87">
        <v>8.65853658536585</v>
      </c>
      <c r="E55" s="40"/>
      <c r="F55" s="151">
        <v>1963</v>
      </c>
      <c r="G55" s="100">
        <v>24</v>
      </c>
      <c r="H55" s="83">
        <v>177.3</v>
      </c>
      <c r="I55" s="87">
        <v>7.3875</v>
      </c>
      <c r="J55" s="40"/>
      <c r="K55" s="151">
        <v>1963</v>
      </c>
      <c r="L55" s="100">
        <v>9</v>
      </c>
      <c r="M55" s="83">
        <v>51.4</v>
      </c>
      <c r="N55" s="89">
        <v>5.71111111111111</v>
      </c>
      <c r="O55" s="152"/>
      <c r="P55" s="135"/>
      <c r="Q55" s="97"/>
      <c r="R55" s="153"/>
      <c r="S55" s="135"/>
      <c r="T55" s="97"/>
      <c r="U55" s="153"/>
      <c r="V55" s="135"/>
      <c r="W55" s="97"/>
    </row>
    <row r="56" ht="21.95" customHeight="1">
      <c r="A56" s="150">
        <v>1964</v>
      </c>
      <c r="B56" s="100">
        <v>40</v>
      </c>
      <c r="C56" s="83">
        <v>381.7</v>
      </c>
      <c r="D56" s="87">
        <v>9.5425</v>
      </c>
      <c r="E56" s="40"/>
      <c r="F56" s="151">
        <v>1964</v>
      </c>
      <c r="G56" s="100">
        <v>15</v>
      </c>
      <c r="H56" s="83">
        <v>118.4</v>
      </c>
      <c r="I56" s="87">
        <v>7.89333333333333</v>
      </c>
      <c r="J56" s="40"/>
      <c r="K56" s="151">
        <v>1964</v>
      </c>
      <c r="L56" s="100">
        <v>3</v>
      </c>
      <c r="M56" s="83">
        <v>15.6</v>
      </c>
      <c r="N56" s="89">
        <v>5.2</v>
      </c>
      <c r="O56" s="152"/>
      <c r="P56" s="135"/>
      <c r="Q56" s="97"/>
      <c r="R56" s="153"/>
      <c r="S56" s="135"/>
      <c r="T56" s="97"/>
      <c r="U56" s="153"/>
      <c r="V56" s="135"/>
      <c r="W56" s="97"/>
    </row>
    <row r="57" ht="21.95" customHeight="1">
      <c r="A57" s="150">
        <v>1965</v>
      </c>
      <c r="B57" s="100">
        <v>38</v>
      </c>
      <c r="C57" s="83">
        <v>307.3</v>
      </c>
      <c r="D57" s="87">
        <v>8.086842105263161</v>
      </c>
      <c r="E57" s="40"/>
      <c r="F57" s="151">
        <v>1965</v>
      </c>
      <c r="G57" s="100">
        <v>27</v>
      </c>
      <c r="H57" s="83">
        <v>191.4</v>
      </c>
      <c r="I57" s="87">
        <v>7.08888888888889</v>
      </c>
      <c r="J57" s="40"/>
      <c r="K57" s="151">
        <v>1965</v>
      </c>
      <c r="L57" s="100">
        <v>11</v>
      </c>
      <c r="M57" s="83">
        <v>62.3</v>
      </c>
      <c r="N57" s="89">
        <v>5.66363636363636</v>
      </c>
      <c r="O57" s="152"/>
      <c r="P57" s="135"/>
      <c r="Q57" s="97"/>
      <c r="R57" s="153"/>
      <c r="S57" s="135"/>
      <c r="T57" s="97"/>
      <c r="U57" s="153"/>
      <c r="V57" s="135"/>
      <c r="W57" s="97"/>
    </row>
    <row r="58" ht="21.95" customHeight="1">
      <c r="A58" s="150">
        <v>1966</v>
      </c>
      <c r="B58" s="100">
        <v>56</v>
      </c>
      <c r="C58" s="83">
        <v>520.1</v>
      </c>
      <c r="D58" s="87">
        <v>9.2875</v>
      </c>
      <c r="E58" s="40"/>
      <c r="F58" s="151">
        <v>1966</v>
      </c>
      <c r="G58" s="100">
        <v>30</v>
      </c>
      <c r="H58" s="83">
        <v>245.3</v>
      </c>
      <c r="I58" s="87">
        <v>8.176666666666669</v>
      </c>
      <c r="J58" s="40"/>
      <c r="K58" s="151">
        <v>1966</v>
      </c>
      <c r="L58" s="100">
        <v>2</v>
      </c>
      <c r="M58" s="83">
        <v>11.8</v>
      </c>
      <c r="N58" s="89">
        <v>5.9</v>
      </c>
      <c r="O58" s="152"/>
      <c r="P58" s="135"/>
      <c r="Q58" s="97"/>
      <c r="R58" s="153"/>
      <c r="S58" s="135"/>
      <c r="T58" s="97"/>
      <c r="U58" s="153"/>
      <c r="V58" s="135"/>
      <c r="W58" s="97"/>
    </row>
    <row r="59" ht="21.95" customHeight="1">
      <c r="A59" s="150">
        <v>1967</v>
      </c>
      <c r="B59" s="100">
        <v>65</v>
      </c>
      <c r="C59" s="83">
        <v>541.4</v>
      </c>
      <c r="D59" s="87">
        <v>8.329230769230771</v>
      </c>
      <c r="E59" s="40"/>
      <c r="F59" s="151">
        <v>1967</v>
      </c>
      <c r="G59" s="100">
        <v>47</v>
      </c>
      <c r="H59" s="83">
        <v>354.1</v>
      </c>
      <c r="I59" s="87">
        <v>7.53404255319149</v>
      </c>
      <c r="J59" s="40"/>
      <c r="K59" s="151">
        <v>1967</v>
      </c>
      <c r="L59" s="100">
        <v>14</v>
      </c>
      <c r="M59" s="83">
        <v>84.8</v>
      </c>
      <c r="N59" s="89">
        <v>6.05714285714286</v>
      </c>
      <c r="O59" s="152"/>
      <c r="P59" s="135"/>
      <c r="Q59" s="97"/>
      <c r="R59" s="153"/>
      <c r="S59" s="135"/>
      <c r="T59" s="97"/>
      <c r="U59" s="153"/>
      <c r="V59" s="135"/>
      <c r="W59" s="97"/>
    </row>
    <row r="60" ht="21.95" customHeight="1">
      <c r="A60" s="150">
        <v>1968</v>
      </c>
      <c r="B60" s="100">
        <v>53</v>
      </c>
      <c r="C60" s="83">
        <v>448.3</v>
      </c>
      <c r="D60" s="87">
        <v>8.458490566037741</v>
      </c>
      <c r="E60" s="40"/>
      <c r="F60" s="151">
        <v>1968</v>
      </c>
      <c r="G60" s="100">
        <v>36</v>
      </c>
      <c r="H60" s="83">
        <v>270.8</v>
      </c>
      <c r="I60" s="87">
        <v>7.52222222222222</v>
      </c>
      <c r="J60" s="40"/>
      <c r="K60" s="151">
        <v>1968</v>
      </c>
      <c r="L60" s="100">
        <v>8</v>
      </c>
      <c r="M60" s="83">
        <v>40.2</v>
      </c>
      <c r="N60" s="89">
        <v>5.025</v>
      </c>
      <c r="O60" s="152"/>
      <c r="P60" s="135"/>
      <c r="Q60" s="97"/>
      <c r="R60" s="153"/>
      <c r="S60" s="135"/>
      <c r="T60" s="97"/>
      <c r="U60" s="153"/>
      <c r="V60" s="135"/>
      <c r="W60" s="97"/>
    </row>
    <row r="61" ht="21.95" customHeight="1">
      <c r="A61" s="150">
        <v>1969</v>
      </c>
      <c r="B61" s="100">
        <v>41</v>
      </c>
      <c r="C61" s="83">
        <v>356.6</v>
      </c>
      <c r="D61" s="87">
        <v>8.697560975609759</v>
      </c>
      <c r="E61" s="40"/>
      <c r="F61" s="151">
        <v>1969</v>
      </c>
      <c r="G61" s="100">
        <v>21</v>
      </c>
      <c r="H61" s="83">
        <v>148.3</v>
      </c>
      <c r="I61" s="87">
        <v>7.06190476190476</v>
      </c>
      <c r="J61" s="40"/>
      <c r="K61" s="151">
        <v>1969</v>
      </c>
      <c r="L61" s="100">
        <v>8</v>
      </c>
      <c r="M61" s="83">
        <v>42.1</v>
      </c>
      <c r="N61" s="89">
        <v>5.2625</v>
      </c>
      <c r="O61" s="152"/>
      <c r="P61" s="135"/>
      <c r="Q61" s="97"/>
      <c r="R61" s="153"/>
      <c r="S61" s="135"/>
      <c r="T61" s="97"/>
      <c r="U61" s="153"/>
      <c r="V61" s="135"/>
      <c r="W61" s="97"/>
    </row>
    <row r="62" ht="21.95" customHeight="1">
      <c r="A62" s="150">
        <v>1970</v>
      </c>
      <c r="B62" s="100">
        <v>31</v>
      </c>
      <c r="C62" s="83">
        <v>292</v>
      </c>
      <c r="D62" s="87">
        <v>9.41935483870968</v>
      </c>
      <c r="E62" s="40"/>
      <c r="F62" s="151">
        <v>1970</v>
      </c>
      <c r="G62" s="100">
        <v>13</v>
      </c>
      <c r="H62" s="83">
        <v>103.8</v>
      </c>
      <c r="I62" s="87">
        <v>7.98461538461538</v>
      </c>
      <c r="J62" s="40"/>
      <c r="K62" s="151">
        <v>1970</v>
      </c>
      <c r="L62" s="100">
        <v>2</v>
      </c>
      <c r="M62" s="83">
        <v>13.3</v>
      </c>
      <c r="N62" s="89">
        <v>6.65</v>
      </c>
      <c r="O62" s="152"/>
      <c r="P62" s="135"/>
      <c r="Q62" s="97"/>
      <c r="R62" s="153"/>
      <c r="S62" s="135"/>
      <c r="T62" s="97"/>
      <c r="U62" s="153"/>
      <c r="V62" s="135"/>
      <c r="W62" s="97"/>
    </row>
    <row r="63" ht="21.95" customHeight="1">
      <c r="A63" s="150">
        <v>1971</v>
      </c>
      <c r="B63" s="100">
        <v>36</v>
      </c>
      <c r="C63" s="83">
        <v>323.2</v>
      </c>
      <c r="D63" s="87">
        <v>8.97777777777778</v>
      </c>
      <c r="E63" s="40"/>
      <c r="F63" s="151">
        <v>1971</v>
      </c>
      <c r="G63" s="100">
        <v>22</v>
      </c>
      <c r="H63" s="83">
        <v>180</v>
      </c>
      <c r="I63" s="87">
        <v>8.18181818181818</v>
      </c>
      <c r="J63" s="40"/>
      <c r="K63" s="151">
        <v>1971</v>
      </c>
      <c r="L63" s="100">
        <v>3</v>
      </c>
      <c r="M63" s="83">
        <v>19.1</v>
      </c>
      <c r="N63" s="89">
        <v>6.36666666666667</v>
      </c>
      <c r="O63" s="152"/>
      <c r="P63" s="135"/>
      <c r="Q63" s="97"/>
      <c r="R63" s="153"/>
      <c r="S63" s="135"/>
      <c r="T63" s="97"/>
      <c r="U63" s="153"/>
      <c r="V63" s="135"/>
      <c r="W63" s="97"/>
    </row>
    <row r="64" ht="21.95" customHeight="1">
      <c r="A64" s="150">
        <v>1972</v>
      </c>
      <c r="B64" s="100">
        <v>25</v>
      </c>
      <c r="C64" s="83">
        <v>233.7</v>
      </c>
      <c r="D64" s="87">
        <v>9.348000000000001</v>
      </c>
      <c r="E64" s="40"/>
      <c r="F64" s="151">
        <v>1972</v>
      </c>
      <c r="G64" s="100">
        <v>12</v>
      </c>
      <c r="H64" s="83">
        <v>98.2</v>
      </c>
      <c r="I64" s="87">
        <v>8.18333333333333</v>
      </c>
      <c r="J64" s="40"/>
      <c r="K64" s="151">
        <v>1972</v>
      </c>
      <c r="L64" s="100">
        <v>1</v>
      </c>
      <c r="M64" s="83">
        <v>6.3</v>
      </c>
      <c r="N64" s="89">
        <v>6.3</v>
      </c>
      <c r="O64" s="152"/>
      <c r="P64" s="135"/>
      <c r="Q64" s="97"/>
      <c r="R64" s="153"/>
      <c r="S64" s="135"/>
      <c r="T64" s="97"/>
      <c r="U64" s="153"/>
      <c r="V64" s="135"/>
      <c r="W64" s="97"/>
    </row>
    <row r="65" ht="21.95" customHeight="1">
      <c r="A65" s="150">
        <v>1973</v>
      </c>
      <c r="B65" s="100">
        <v>14</v>
      </c>
      <c r="C65" s="83">
        <v>136.9</v>
      </c>
      <c r="D65" s="87">
        <v>9.77857142857143</v>
      </c>
      <c r="E65" s="40"/>
      <c r="F65" s="151">
        <v>1973</v>
      </c>
      <c r="G65" s="100">
        <v>5</v>
      </c>
      <c r="H65" s="83">
        <v>45.1</v>
      </c>
      <c r="I65" s="87">
        <v>9.02</v>
      </c>
      <c r="J65" s="40"/>
      <c r="K65" s="151">
        <v>1973</v>
      </c>
      <c r="L65" s="100">
        <v>0</v>
      </c>
      <c r="M65" s="83">
        <v>0</v>
      </c>
      <c r="N65" s="89"/>
      <c r="O65" s="152"/>
      <c r="P65" s="135"/>
      <c r="Q65" s="97"/>
      <c r="R65" s="153"/>
      <c r="S65" s="135"/>
      <c r="T65" s="97"/>
      <c r="U65" s="153"/>
      <c r="V65" s="135"/>
      <c r="W65" s="97"/>
    </row>
    <row r="66" ht="21.95" customHeight="1">
      <c r="A66" s="150">
        <v>1974</v>
      </c>
      <c r="B66" s="100">
        <v>48</v>
      </c>
      <c r="C66" s="83">
        <v>417.2</v>
      </c>
      <c r="D66" s="87">
        <v>8.69166666666667</v>
      </c>
      <c r="E66" s="40"/>
      <c r="F66" s="151">
        <v>1974</v>
      </c>
      <c r="G66" s="100">
        <v>31</v>
      </c>
      <c r="H66" s="83">
        <v>241.5</v>
      </c>
      <c r="I66" s="87">
        <v>7.79032258064516</v>
      </c>
      <c r="J66" s="40"/>
      <c r="K66" s="151">
        <v>1974</v>
      </c>
      <c r="L66" s="100">
        <v>5</v>
      </c>
      <c r="M66" s="83">
        <v>29.3</v>
      </c>
      <c r="N66" s="89">
        <v>5.86</v>
      </c>
      <c r="O66" s="152"/>
      <c r="P66" s="135"/>
      <c r="Q66" s="97"/>
      <c r="R66" s="153"/>
      <c r="S66" s="135"/>
      <c r="T66" s="97"/>
      <c r="U66" s="153"/>
      <c r="V66" s="135"/>
      <c r="W66" s="97"/>
    </row>
    <row r="67" ht="21.95" customHeight="1">
      <c r="A67" s="150">
        <v>1975</v>
      </c>
      <c r="B67" s="100">
        <v>28</v>
      </c>
      <c r="C67" s="83">
        <v>265.9</v>
      </c>
      <c r="D67" s="87">
        <v>9.49642857142857</v>
      </c>
      <c r="E67" s="40"/>
      <c r="F67" s="151">
        <v>1975</v>
      </c>
      <c r="G67" s="100">
        <v>12</v>
      </c>
      <c r="H67" s="83">
        <v>97.40000000000001</v>
      </c>
      <c r="I67" s="87">
        <v>8.116666666666671</v>
      </c>
      <c r="J67" s="40"/>
      <c r="K67" s="151">
        <v>1975</v>
      </c>
      <c r="L67" s="100">
        <v>1</v>
      </c>
      <c r="M67" s="83">
        <v>6.6</v>
      </c>
      <c r="N67" s="89">
        <v>6.6</v>
      </c>
      <c r="O67" s="152"/>
      <c r="P67" s="135"/>
      <c r="Q67" s="97"/>
      <c r="R67" s="153"/>
      <c r="S67" s="135"/>
      <c r="T67" s="97"/>
      <c r="U67" s="153"/>
      <c r="V67" s="135"/>
      <c r="W67" s="97"/>
    </row>
    <row r="68" ht="21.95" customHeight="1">
      <c r="A68" s="150">
        <v>1976</v>
      </c>
      <c r="B68" s="100">
        <v>50</v>
      </c>
      <c r="C68" s="83">
        <v>469.2</v>
      </c>
      <c r="D68" s="87">
        <v>9.384</v>
      </c>
      <c r="E68" s="40"/>
      <c r="F68" s="151">
        <v>1976</v>
      </c>
      <c r="G68" s="100">
        <v>18</v>
      </c>
      <c r="H68" s="83">
        <v>137.3</v>
      </c>
      <c r="I68" s="87">
        <v>7.62777777777778</v>
      </c>
      <c r="J68" s="40"/>
      <c r="K68" s="151">
        <v>1976</v>
      </c>
      <c r="L68" s="100">
        <v>4</v>
      </c>
      <c r="M68" s="83">
        <v>25.6</v>
      </c>
      <c r="N68" s="89">
        <v>6.4</v>
      </c>
      <c r="O68" t="s" s="131">
        <v>110</v>
      </c>
      <c r="P68" s="135">
        <f>AVERAGE(B68:B87)</f>
        <v>30.85</v>
      </c>
      <c r="Q68" s="97">
        <f>AVERAGE(D68:D87)</f>
        <v>9.51974528351359</v>
      </c>
      <c r="R68" t="s" s="134">
        <v>110</v>
      </c>
      <c r="S68" s="135">
        <f>AVERAGE(G68:G87)</f>
        <v>12.7</v>
      </c>
      <c r="T68" s="97">
        <f>AVERAGE(I68:I87)</f>
        <v>8.253769078079641</v>
      </c>
      <c r="U68" t="s" s="134">
        <v>110</v>
      </c>
      <c r="V68" s="135">
        <f>AVERAGE(L68:L87)</f>
        <v>1.45</v>
      </c>
      <c r="W68" s="97">
        <f>AVERAGE(N68:N87)</f>
        <v>6.106</v>
      </c>
    </row>
    <row r="69" ht="21.95" customHeight="1">
      <c r="A69" s="150">
        <v>1977</v>
      </c>
      <c r="B69" s="100">
        <v>55</v>
      </c>
      <c r="C69" s="83">
        <v>481.8</v>
      </c>
      <c r="D69" s="87">
        <v>8.76</v>
      </c>
      <c r="E69" s="40"/>
      <c r="F69" s="151">
        <v>1977</v>
      </c>
      <c r="G69" s="100">
        <v>32</v>
      </c>
      <c r="H69" s="83">
        <v>245</v>
      </c>
      <c r="I69" s="87">
        <v>7.65625</v>
      </c>
      <c r="J69" s="40"/>
      <c r="K69" s="151">
        <v>1977</v>
      </c>
      <c r="L69" s="100">
        <v>5</v>
      </c>
      <c r="M69" s="83">
        <v>30.3</v>
      </c>
      <c r="N69" s="89">
        <v>6.06</v>
      </c>
      <c r="O69" t="s" s="131">
        <v>111</v>
      </c>
      <c r="P69" s="135">
        <f>AVERAGE(B69:B87)</f>
        <v>29.8421052631579</v>
      </c>
      <c r="Q69" s="97">
        <f>AVERAGE(D69:D87)</f>
        <v>9.526889772119571</v>
      </c>
      <c r="R69" t="s" s="134">
        <v>111</v>
      </c>
      <c r="S69" s="135">
        <f>AVERAGE(G69:G87)</f>
        <v>12.4210526315789</v>
      </c>
      <c r="T69" s="97">
        <f>AVERAGE(I69:I87)</f>
        <v>8.28671598862185</v>
      </c>
      <c r="U69" t="s" s="134">
        <v>111</v>
      </c>
      <c r="V69" s="135">
        <f>AVERAGE(L69:L87)</f>
        <v>1.31578947368421</v>
      </c>
      <c r="W69" s="97">
        <f>AVERAGE(N69:N87)</f>
        <v>6.07333333333333</v>
      </c>
    </row>
    <row r="70" ht="21.95" customHeight="1">
      <c r="A70" s="150">
        <v>1978</v>
      </c>
      <c r="B70" s="100">
        <v>44</v>
      </c>
      <c r="C70" s="83">
        <v>409</v>
      </c>
      <c r="D70" s="87">
        <v>9.29545454545455</v>
      </c>
      <c r="E70" s="40"/>
      <c r="F70" s="151">
        <v>1978</v>
      </c>
      <c r="G70" s="100">
        <v>20</v>
      </c>
      <c r="H70" s="83">
        <v>153</v>
      </c>
      <c r="I70" s="87">
        <v>7.65</v>
      </c>
      <c r="J70" s="40"/>
      <c r="K70" s="151">
        <v>1978</v>
      </c>
      <c r="L70" s="100">
        <v>6</v>
      </c>
      <c r="M70" s="83">
        <v>35.9</v>
      </c>
      <c r="N70" s="89">
        <v>5.98333333333333</v>
      </c>
      <c r="O70" t="s" s="131">
        <v>112</v>
      </c>
      <c r="P70" s="135">
        <f>AVERAGE(B70:B87)</f>
        <v>28.4444444444444</v>
      </c>
      <c r="Q70" s="97">
        <f>AVERAGE(D70:D87)</f>
        <v>9.569494759459539</v>
      </c>
      <c r="R70" t="s" s="134">
        <v>112</v>
      </c>
      <c r="S70" s="135">
        <f>AVERAGE(G70:G87)</f>
        <v>11.3333333333333</v>
      </c>
      <c r="T70" s="97">
        <f>AVERAGE(I70:I87)</f>
        <v>8.321741876878621</v>
      </c>
      <c r="U70" t="s" s="134">
        <v>112</v>
      </c>
      <c r="V70" s="135">
        <f>AVERAGE(L70:L87)</f>
        <v>1.11111111111111</v>
      </c>
      <c r="W70" s="97">
        <f>AVERAGE(N70:N87)</f>
        <v>6.075</v>
      </c>
    </row>
    <row r="71" ht="21.95" customHeight="1">
      <c r="A71" s="150">
        <v>1979</v>
      </c>
      <c r="B71" s="100">
        <v>17</v>
      </c>
      <c r="C71" s="83">
        <v>159.3</v>
      </c>
      <c r="D71" s="87">
        <v>9.37058823529412</v>
      </c>
      <c r="E71" s="40"/>
      <c r="F71" s="151">
        <v>1979</v>
      </c>
      <c r="G71" s="100">
        <v>9</v>
      </c>
      <c r="H71" s="83">
        <v>75.90000000000001</v>
      </c>
      <c r="I71" s="87">
        <v>8.43333333333333</v>
      </c>
      <c r="J71" s="40"/>
      <c r="K71" s="151">
        <v>1979</v>
      </c>
      <c r="L71" s="100">
        <v>0</v>
      </c>
      <c r="M71" s="83">
        <v>0</v>
      </c>
      <c r="N71" s="89"/>
      <c r="O71" t="s" s="131">
        <v>113</v>
      </c>
      <c r="P71" s="135">
        <f>AVERAGE(B71:B87)</f>
        <v>27.5294117647059</v>
      </c>
      <c r="Q71" s="97">
        <f>AVERAGE(D71:D87)</f>
        <v>9.58561477204807</v>
      </c>
      <c r="R71" t="s" s="134">
        <v>113</v>
      </c>
      <c r="S71" s="135">
        <f>AVERAGE(G71:G87)</f>
        <v>10.8235294117647</v>
      </c>
      <c r="T71" s="97">
        <f>AVERAGE(I71:I87)</f>
        <v>8.3612561049303</v>
      </c>
      <c r="U71" t="s" s="134">
        <v>113</v>
      </c>
      <c r="V71" s="135">
        <f>AVERAGE(L71:L87)</f>
        <v>0.823529411764706</v>
      </c>
      <c r="W71" s="97">
        <f>AVERAGE(N71:N87)</f>
        <v>6.08809523809524</v>
      </c>
    </row>
    <row r="72" ht="21.95" customHeight="1">
      <c r="A72" s="150">
        <v>1980</v>
      </c>
      <c r="B72" s="100">
        <v>20</v>
      </c>
      <c r="C72" s="83">
        <v>203.5</v>
      </c>
      <c r="D72" s="87">
        <v>10.175</v>
      </c>
      <c r="E72" s="40"/>
      <c r="F72" s="151">
        <v>1980</v>
      </c>
      <c r="G72" s="100">
        <v>3</v>
      </c>
      <c r="H72" s="83">
        <v>25.6</v>
      </c>
      <c r="I72" s="87">
        <v>8.53333333333333</v>
      </c>
      <c r="J72" s="40"/>
      <c r="K72" s="151">
        <v>1980</v>
      </c>
      <c r="L72" s="100">
        <v>0</v>
      </c>
      <c r="M72" s="83">
        <v>0</v>
      </c>
      <c r="N72" s="89"/>
      <c r="O72" t="s" s="131">
        <v>114</v>
      </c>
      <c r="P72" s="135">
        <f>AVERAGE(B72:B87)</f>
        <v>28.1875</v>
      </c>
      <c r="Q72" s="97">
        <f>AVERAGE(D72:D87)</f>
        <v>9.59905393059519</v>
      </c>
      <c r="R72" t="s" s="134">
        <v>114</v>
      </c>
      <c r="S72" s="135">
        <f>AVERAGE(G72:G87)</f>
        <v>10.9375</v>
      </c>
      <c r="T72" s="97">
        <f>AVERAGE(I72:I87)</f>
        <v>8.356751278155111</v>
      </c>
      <c r="U72" t="s" s="134">
        <v>114</v>
      </c>
      <c r="V72" s="135">
        <f>AVERAGE(L72:L87)</f>
        <v>0.875</v>
      </c>
      <c r="W72" s="97">
        <f>AVERAGE(N72:N87)</f>
        <v>6.08809523809524</v>
      </c>
    </row>
    <row r="73" ht="21.95" customHeight="1">
      <c r="A73" s="150">
        <v>1981</v>
      </c>
      <c r="B73" s="100">
        <v>19</v>
      </c>
      <c r="C73" s="83">
        <v>187.4</v>
      </c>
      <c r="D73" s="87">
        <v>9.86315789473684</v>
      </c>
      <c r="E73" s="40"/>
      <c r="F73" s="151">
        <v>1981</v>
      </c>
      <c r="G73" s="100">
        <v>4</v>
      </c>
      <c r="H73" s="83">
        <v>31.6</v>
      </c>
      <c r="I73" s="87">
        <v>7.9</v>
      </c>
      <c r="J73" s="40"/>
      <c r="K73" s="151">
        <v>1981</v>
      </c>
      <c r="L73" s="100">
        <v>1</v>
      </c>
      <c r="M73" s="83">
        <v>5.8</v>
      </c>
      <c r="N73" s="89">
        <v>5.8</v>
      </c>
      <c r="O73" t="s" s="131">
        <v>115</v>
      </c>
      <c r="P73" s="135">
        <f>AVERAGE(B73:B87)</f>
        <v>28.7333333333333</v>
      </c>
      <c r="Q73" s="97">
        <f>AVERAGE(D73:D87)</f>
        <v>9.56065752596821</v>
      </c>
      <c r="R73" t="s" s="134">
        <v>115</v>
      </c>
      <c r="S73" s="135">
        <f>AVERAGE(G73:G87)</f>
        <v>11.4666666666667</v>
      </c>
      <c r="T73" s="97">
        <f>AVERAGE(I73:I87)</f>
        <v>8.344979141143231</v>
      </c>
      <c r="U73" t="s" s="134">
        <v>115</v>
      </c>
      <c r="V73" s="135">
        <f>AVERAGE(L73:L87)</f>
        <v>0.933333333333333</v>
      </c>
      <c r="W73" s="97">
        <f>AVERAGE(N73:N87)</f>
        <v>6.08809523809524</v>
      </c>
    </row>
    <row r="74" ht="21.95" customHeight="1">
      <c r="A74" s="150">
        <v>1982</v>
      </c>
      <c r="B74" s="100">
        <v>38</v>
      </c>
      <c r="C74" s="83">
        <v>359.6</v>
      </c>
      <c r="D74" s="87">
        <v>9.46315789473684</v>
      </c>
      <c r="E74" s="40"/>
      <c r="F74" s="151">
        <v>1982</v>
      </c>
      <c r="G74" s="100">
        <v>18</v>
      </c>
      <c r="H74" s="83">
        <v>150.8</v>
      </c>
      <c r="I74" s="87">
        <v>8.37777777777778</v>
      </c>
      <c r="J74" s="40"/>
      <c r="K74" s="151">
        <v>1982</v>
      </c>
      <c r="L74" s="100">
        <v>1</v>
      </c>
      <c r="M74" s="83">
        <v>6.1</v>
      </c>
      <c r="N74" s="89">
        <v>6.1</v>
      </c>
      <c r="O74" t="s" s="131">
        <v>116</v>
      </c>
      <c r="P74" s="135">
        <f>AVERAGE(B74:B87)</f>
        <v>29.4285714285714</v>
      </c>
      <c r="Q74" s="97">
        <f>AVERAGE(D74:D87)</f>
        <v>9.539050356770449</v>
      </c>
      <c r="R74" t="s" s="134">
        <v>116</v>
      </c>
      <c r="S74" s="135">
        <f>AVERAGE(G74:G87)</f>
        <v>12</v>
      </c>
      <c r="T74" s="97">
        <f>AVERAGE(I74:I87)</f>
        <v>8.3767633655106</v>
      </c>
      <c r="U74" t="s" s="134">
        <v>116</v>
      </c>
      <c r="V74" s="135">
        <f>AVERAGE(L74:L87)</f>
        <v>0.928571428571429</v>
      </c>
      <c r="W74" s="97">
        <f>AVERAGE(N74:N87)</f>
        <v>6.13611111111111</v>
      </c>
    </row>
    <row r="75" ht="21.95" customHeight="1">
      <c r="A75" s="150">
        <v>1983</v>
      </c>
      <c r="B75" s="100">
        <v>40</v>
      </c>
      <c r="C75" s="83">
        <v>384.8</v>
      </c>
      <c r="D75" s="87">
        <v>9.619999999999999</v>
      </c>
      <c r="E75" s="40"/>
      <c r="F75" s="151">
        <v>1983</v>
      </c>
      <c r="G75" s="100">
        <v>11</v>
      </c>
      <c r="H75" s="83">
        <v>85.59999999999999</v>
      </c>
      <c r="I75" s="87">
        <v>7.78181818181818</v>
      </c>
      <c r="J75" s="40"/>
      <c r="K75" s="151">
        <v>1983</v>
      </c>
      <c r="L75" s="100">
        <v>3</v>
      </c>
      <c r="M75" s="83">
        <v>17.7</v>
      </c>
      <c r="N75" s="89">
        <v>5.9</v>
      </c>
      <c r="O75" t="s" s="131">
        <v>117</v>
      </c>
      <c r="P75" s="135">
        <f>AVERAGE(B75:B87)</f>
        <v>28.7692307692308</v>
      </c>
      <c r="Q75" s="97">
        <f>AVERAGE(D75:D87)</f>
        <v>9.54488823846534</v>
      </c>
      <c r="R75" t="s" s="134">
        <v>117</v>
      </c>
      <c r="S75" s="135">
        <f>AVERAGE(G75:G87)</f>
        <v>11.5384615384615</v>
      </c>
      <c r="T75" s="97">
        <f>AVERAGE(I75:I87)</f>
        <v>8.37668533379774</v>
      </c>
      <c r="U75" t="s" s="134">
        <v>117</v>
      </c>
      <c r="V75" s="135">
        <f>AVERAGE(L75:L87)</f>
        <v>0.923076923076923</v>
      </c>
      <c r="W75" s="97">
        <f>AVERAGE(N75:N87)</f>
        <v>6.14333333333333</v>
      </c>
    </row>
    <row r="76" ht="21.95" customHeight="1">
      <c r="A76" s="150">
        <v>1984</v>
      </c>
      <c r="B76" s="100">
        <v>31</v>
      </c>
      <c r="C76" s="83">
        <v>285</v>
      </c>
      <c r="D76" s="87">
        <v>9.19354838709677</v>
      </c>
      <c r="E76" s="40"/>
      <c r="F76" s="151">
        <v>1984</v>
      </c>
      <c r="G76" s="100">
        <v>14</v>
      </c>
      <c r="H76" s="83">
        <v>110.4</v>
      </c>
      <c r="I76" s="87">
        <v>7.88571428571429</v>
      </c>
      <c r="J76" s="40"/>
      <c r="K76" s="151">
        <v>1984</v>
      </c>
      <c r="L76" s="100">
        <v>3</v>
      </c>
      <c r="M76" s="83">
        <v>17.8</v>
      </c>
      <c r="N76" s="89">
        <v>5.93333333333333</v>
      </c>
      <c r="O76" t="s" s="131">
        <v>118</v>
      </c>
      <c r="P76" s="135">
        <f>AVERAGE(B76:B87)</f>
        <v>27.8333333333333</v>
      </c>
      <c r="Q76" s="97">
        <f>AVERAGE(D76:D87)</f>
        <v>9.538628925004121</v>
      </c>
      <c r="R76" t="s" s="134">
        <v>118</v>
      </c>
      <c r="S76" s="135">
        <f>AVERAGE(G76:G87)</f>
        <v>11.5833333333333</v>
      </c>
      <c r="T76" s="97">
        <f>AVERAGE(I76:I87)</f>
        <v>8.42625759646271</v>
      </c>
      <c r="U76" t="s" s="134">
        <v>118</v>
      </c>
      <c r="V76" s="135">
        <f>AVERAGE(L76:L87)</f>
        <v>0.75</v>
      </c>
      <c r="W76" s="97">
        <f>AVERAGE(N76:N87)</f>
        <v>6.20416666666667</v>
      </c>
    </row>
    <row r="77" ht="21.95" customHeight="1">
      <c r="A77" s="150">
        <v>1985</v>
      </c>
      <c r="B77" s="100">
        <v>38</v>
      </c>
      <c r="C77" s="83">
        <v>354.4</v>
      </c>
      <c r="D77" s="87">
        <v>9.32631578947368</v>
      </c>
      <c r="E77" s="40"/>
      <c r="F77" s="151">
        <v>1985</v>
      </c>
      <c r="G77" s="100">
        <v>19</v>
      </c>
      <c r="H77" s="83">
        <v>157.7</v>
      </c>
      <c r="I77" s="87">
        <v>8.300000000000001</v>
      </c>
      <c r="J77" s="40"/>
      <c r="K77" s="151">
        <v>1985</v>
      </c>
      <c r="L77" s="100">
        <v>1</v>
      </c>
      <c r="M77" s="83">
        <v>6.5</v>
      </c>
      <c r="N77" s="89">
        <v>6.5</v>
      </c>
      <c r="O77" t="s" s="131">
        <v>119</v>
      </c>
      <c r="P77" s="135">
        <f>AVERAGE(B77:B87)</f>
        <v>27.5454545454545</v>
      </c>
      <c r="Q77" s="97">
        <f>AVERAGE(D77:D87)</f>
        <v>9.56999988299569</v>
      </c>
      <c r="R77" t="s" s="134">
        <v>119</v>
      </c>
      <c r="S77" s="135">
        <f>AVERAGE(G77:G87)</f>
        <v>11.3636363636364</v>
      </c>
      <c r="T77" s="97">
        <f>AVERAGE(I77:I87)</f>
        <v>8.47539789743983</v>
      </c>
      <c r="U77" t="s" s="134">
        <v>119</v>
      </c>
      <c r="V77" s="135">
        <f>AVERAGE(L77:L87)</f>
        <v>0.545454545454545</v>
      </c>
      <c r="W77" s="97">
        <f>AVERAGE(N77:N87)</f>
        <v>6.29444444444444</v>
      </c>
    </row>
    <row r="78" ht="21.95" customHeight="1">
      <c r="A78" s="150">
        <v>1986</v>
      </c>
      <c r="B78" s="100">
        <v>22</v>
      </c>
      <c r="C78" s="83">
        <v>190.3</v>
      </c>
      <c r="D78" s="87">
        <v>8.65</v>
      </c>
      <c r="E78" s="40"/>
      <c r="F78" s="151">
        <v>1986</v>
      </c>
      <c r="G78" s="100">
        <v>17</v>
      </c>
      <c r="H78" s="83">
        <v>138.4</v>
      </c>
      <c r="I78" s="87">
        <v>8.14117647058824</v>
      </c>
      <c r="J78" s="40"/>
      <c r="K78" s="151">
        <v>1986</v>
      </c>
      <c r="L78" s="100">
        <v>2</v>
      </c>
      <c r="M78" s="83">
        <v>12.5</v>
      </c>
      <c r="N78" s="89">
        <v>6.25</v>
      </c>
      <c r="O78" t="s" s="131">
        <v>98</v>
      </c>
      <c r="P78" s="135">
        <f>AVERAGE(B78:B87)</f>
        <v>26.5</v>
      </c>
      <c r="Q78" s="97">
        <f>AVERAGE(D78:D87)</f>
        <v>9.5943682923479</v>
      </c>
      <c r="R78" t="s" s="134">
        <v>98</v>
      </c>
      <c r="S78" s="135">
        <f>AVERAGE(G78:G87)</f>
        <v>10.6</v>
      </c>
      <c r="T78" s="97">
        <f>AVERAGE(I78:I87)</f>
        <v>8.49293768718382</v>
      </c>
      <c r="U78" t="s" s="134">
        <v>98</v>
      </c>
      <c r="V78" s="135">
        <f>AVERAGE(L78:L87)</f>
        <v>0.5</v>
      </c>
      <c r="W78" s="97">
        <f>AVERAGE(N78:N87)</f>
        <v>6.19166666666667</v>
      </c>
    </row>
    <row r="79" ht="21.95" customHeight="1">
      <c r="A79" s="150">
        <v>1987</v>
      </c>
      <c r="B79" s="100">
        <v>31</v>
      </c>
      <c r="C79" s="83">
        <v>301.3</v>
      </c>
      <c r="D79" s="87">
        <v>9.71935483870968</v>
      </c>
      <c r="E79" s="40"/>
      <c r="F79" s="151">
        <v>1987</v>
      </c>
      <c r="G79" s="100">
        <v>12</v>
      </c>
      <c r="H79" s="83">
        <v>105.5</v>
      </c>
      <c r="I79" s="87">
        <v>8.79166666666667</v>
      </c>
      <c r="J79" s="40"/>
      <c r="K79" s="151">
        <v>1987</v>
      </c>
      <c r="L79" s="100">
        <v>0</v>
      </c>
      <c r="M79" s="83">
        <v>0</v>
      </c>
      <c r="N79" s="89"/>
      <c r="O79" t="s" s="131">
        <v>120</v>
      </c>
      <c r="P79" s="135">
        <f>AVERAGE(B79:B87)</f>
        <v>27</v>
      </c>
      <c r="Q79" s="97">
        <f>AVERAGE(D79:D87)</f>
        <v>9.69929810260877</v>
      </c>
      <c r="R79" t="s" s="134">
        <v>120</v>
      </c>
      <c r="S79" s="135">
        <f>AVERAGE(G79:G87)</f>
        <v>9.888888888888889</v>
      </c>
      <c r="T79" s="97">
        <f>AVERAGE(I79:I87)</f>
        <v>8.53202226680555</v>
      </c>
      <c r="U79" t="s" s="134">
        <v>120</v>
      </c>
      <c r="V79" s="135">
        <f>AVERAGE(L79:L87)</f>
        <v>0.333333333333333</v>
      </c>
      <c r="W79" s="97">
        <f>AVERAGE(N79:N87)</f>
        <v>6.13333333333333</v>
      </c>
    </row>
    <row r="80" ht="21.95" customHeight="1">
      <c r="A80" s="150">
        <v>1988</v>
      </c>
      <c r="B80" s="100">
        <v>20</v>
      </c>
      <c r="C80" s="83">
        <v>201.9</v>
      </c>
      <c r="D80" s="87">
        <v>10.095</v>
      </c>
      <c r="E80" s="40"/>
      <c r="F80" s="151">
        <v>1988</v>
      </c>
      <c r="G80" s="100">
        <v>3</v>
      </c>
      <c r="H80" s="83">
        <v>26.7</v>
      </c>
      <c r="I80" s="87">
        <v>8.9</v>
      </c>
      <c r="J80" s="40"/>
      <c r="K80" s="151">
        <v>1988</v>
      </c>
      <c r="L80" s="100">
        <v>0</v>
      </c>
      <c r="M80" s="83">
        <v>0</v>
      </c>
      <c r="N80" s="89"/>
      <c r="O80" t="s" s="131">
        <v>121</v>
      </c>
      <c r="P80" s="135">
        <f>AVERAGE(B80:B87)</f>
        <v>26.5</v>
      </c>
      <c r="Q80" s="97">
        <f>AVERAGE(D80:D87)</f>
        <v>9.69679101059616</v>
      </c>
      <c r="R80" t="s" s="134">
        <v>121</v>
      </c>
      <c r="S80" s="135">
        <f>AVERAGE(G80:G87)</f>
        <v>9.625</v>
      </c>
      <c r="T80" s="97">
        <f>AVERAGE(I80:I87)</f>
        <v>8.49956671682291</v>
      </c>
      <c r="U80" t="s" s="134">
        <v>121</v>
      </c>
      <c r="V80" s="135">
        <f>AVERAGE(L80:L87)</f>
        <v>0.375</v>
      </c>
      <c r="W80" s="97">
        <f>AVERAGE(N80:N87)</f>
        <v>6.13333333333333</v>
      </c>
    </row>
    <row r="81" ht="21.95" customHeight="1">
      <c r="A81" s="150">
        <v>1989</v>
      </c>
      <c r="B81" s="100">
        <v>35</v>
      </c>
      <c r="C81" s="83">
        <v>318.5</v>
      </c>
      <c r="D81" s="87">
        <v>9.1</v>
      </c>
      <c r="E81" s="40"/>
      <c r="F81" s="151">
        <v>1989</v>
      </c>
      <c r="G81" s="100">
        <v>19</v>
      </c>
      <c r="H81" s="83">
        <v>157</v>
      </c>
      <c r="I81" s="87">
        <v>8.263157894736841</v>
      </c>
      <c r="J81" s="40"/>
      <c r="K81" s="151">
        <v>1989</v>
      </c>
      <c r="L81" s="100">
        <v>0</v>
      </c>
      <c r="M81" s="83">
        <v>0</v>
      </c>
      <c r="N81" s="89"/>
      <c r="O81" t="s" s="131">
        <v>122</v>
      </c>
      <c r="P81" s="135">
        <f>AVERAGE(B81:B87)</f>
        <v>27.4285714285714</v>
      </c>
      <c r="Q81" s="97">
        <f>AVERAGE(D81:D87)</f>
        <v>9.6399040121099</v>
      </c>
      <c r="R81" t="s" s="134">
        <v>122</v>
      </c>
      <c r="S81" s="135">
        <f>AVERAGE(G81:G87)</f>
        <v>10.5714285714286</v>
      </c>
      <c r="T81" s="97">
        <f>AVERAGE(I81:I87)</f>
        <v>8.44236196208332</v>
      </c>
      <c r="U81" t="s" s="134">
        <v>122</v>
      </c>
      <c r="V81" s="135">
        <f>AVERAGE(L81:L87)</f>
        <v>0.428571428571429</v>
      </c>
      <c r="W81" s="97">
        <f>AVERAGE(N81:N87)</f>
        <v>6.13333333333333</v>
      </c>
    </row>
    <row r="82" ht="21.95" customHeight="1">
      <c r="A82" s="150">
        <v>1990</v>
      </c>
      <c r="B82" s="154">
        <v>33</v>
      </c>
      <c r="C82" s="155">
        <v>298</v>
      </c>
      <c r="D82" s="156">
        <v>9.030303030303029</v>
      </c>
      <c r="E82" s="40"/>
      <c r="F82" s="151">
        <v>1990</v>
      </c>
      <c r="G82" s="154">
        <v>17</v>
      </c>
      <c r="H82" s="155">
        <v>131.7</v>
      </c>
      <c r="I82" s="156">
        <v>7.74705882352941</v>
      </c>
      <c r="J82" s="40"/>
      <c r="K82" s="151">
        <v>1990</v>
      </c>
      <c r="L82" s="154">
        <v>3</v>
      </c>
      <c r="M82" s="155">
        <v>18.4</v>
      </c>
      <c r="N82" s="157">
        <v>6.13333333333333</v>
      </c>
      <c r="O82" t="s" s="131">
        <v>123</v>
      </c>
      <c r="P82" s="135">
        <f>AVERAGE(B82:B87)</f>
        <v>26.1666666666667</v>
      </c>
      <c r="Q82" s="97">
        <f>AVERAGE(D82:D87)</f>
        <v>9.72988801412821</v>
      </c>
      <c r="R82" t="s" s="134">
        <v>123</v>
      </c>
      <c r="S82" s="135">
        <f>AVERAGE(G82:G87)</f>
        <v>9.16666666666667</v>
      </c>
      <c r="T82" s="97">
        <f>AVERAGE(I82:I87)</f>
        <v>8.47222930664107</v>
      </c>
      <c r="U82" t="s" s="134">
        <v>123</v>
      </c>
      <c r="V82" s="135">
        <f>AVERAGE(L82:L87)</f>
        <v>0.5</v>
      </c>
      <c r="W82" s="97">
        <f>AVERAGE(N82:N87)</f>
        <v>6.13333333333333</v>
      </c>
    </row>
    <row r="83" ht="21.95" customHeight="1">
      <c r="A83" s="150">
        <v>1991</v>
      </c>
      <c r="B83" s="100">
        <v>16</v>
      </c>
      <c r="C83" s="83">
        <v>163</v>
      </c>
      <c r="D83" s="87">
        <v>10.1875</v>
      </c>
      <c r="E83" s="40"/>
      <c r="F83" s="151">
        <v>1991</v>
      </c>
      <c r="G83" s="100">
        <v>3</v>
      </c>
      <c r="H83" s="83">
        <v>26.6</v>
      </c>
      <c r="I83" s="87">
        <v>8.866666666666671</v>
      </c>
      <c r="J83" s="40"/>
      <c r="K83" s="151">
        <v>1991</v>
      </c>
      <c r="L83" s="100">
        <v>0</v>
      </c>
      <c r="M83" s="83">
        <v>0</v>
      </c>
      <c r="N83" s="89"/>
      <c r="O83" t="s" s="131">
        <v>104</v>
      </c>
      <c r="P83" s="135">
        <f>AVERAGE(B83:B87)</f>
        <v>24.8</v>
      </c>
      <c r="Q83" s="97">
        <f>AVERAGE(D83:D87)</f>
        <v>9.86980501089325</v>
      </c>
      <c r="R83" t="s" s="134">
        <v>104</v>
      </c>
      <c r="S83" s="135">
        <f>AVERAGE(G83:G87)</f>
        <v>7.6</v>
      </c>
      <c r="T83" s="97">
        <f>AVERAGE(I83:I87)</f>
        <v>8.617263403263401</v>
      </c>
      <c r="U83" t="s" s="134">
        <v>104</v>
      </c>
      <c r="V83" s="135">
        <f>AVERAGE(L83:L87)</f>
        <v>0</v>
      </c>
      <c r="W83" s="97"/>
    </row>
    <row r="84" ht="21.95" customHeight="1">
      <c r="A84" s="150">
        <v>1992</v>
      </c>
      <c r="B84" s="100">
        <v>27</v>
      </c>
      <c r="C84" s="83">
        <v>272</v>
      </c>
      <c r="D84" s="87">
        <v>10.0740740740741</v>
      </c>
      <c r="E84" s="40"/>
      <c r="F84" s="151">
        <v>1992</v>
      </c>
      <c r="G84" s="100">
        <v>5</v>
      </c>
      <c r="H84" s="83">
        <v>43.1</v>
      </c>
      <c r="I84" s="87">
        <v>8.619999999999999</v>
      </c>
      <c r="J84" s="40"/>
      <c r="K84" s="151">
        <v>1992</v>
      </c>
      <c r="L84" s="100">
        <v>0</v>
      </c>
      <c r="M84" s="83">
        <v>0</v>
      </c>
      <c r="N84" s="89"/>
      <c r="O84" t="s" s="131">
        <v>124</v>
      </c>
      <c r="P84" s="135">
        <f>AVERAGE(B84:B87)</f>
        <v>27</v>
      </c>
      <c r="Q84" s="97">
        <f>AVERAGE(D84:D87)</f>
        <v>9.79038126361656</v>
      </c>
      <c r="R84" t="s" s="134">
        <v>124</v>
      </c>
      <c r="S84" s="135">
        <f>AVERAGE(G84:G87)</f>
        <v>8.75</v>
      </c>
      <c r="T84" s="97">
        <f>AVERAGE(I84:I87)</f>
        <v>8.55491258741259</v>
      </c>
      <c r="U84" t="s" s="134">
        <v>124</v>
      </c>
      <c r="V84" s="135">
        <f>AVERAGE(L84:L87)</f>
        <v>0</v>
      </c>
      <c r="W84" s="97"/>
    </row>
    <row r="85" ht="21.95" customHeight="1">
      <c r="A85" s="150">
        <v>1993</v>
      </c>
      <c r="B85" s="100">
        <v>17</v>
      </c>
      <c r="C85" s="83">
        <v>161.4</v>
      </c>
      <c r="D85" s="87">
        <v>9.49411764705882</v>
      </c>
      <c r="E85" s="40"/>
      <c r="F85" s="151">
        <v>1993</v>
      </c>
      <c r="G85" s="100">
        <v>6</v>
      </c>
      <c r="H85" s="83">
        <v>50.7</v>
      </c>
      <c r="I85" s="87">
        <v>8.449999999999999</v>
      </c>
      <c r="J85" s="40"/>
      <c r="K85" s="151">
        <v>1993</v>
      </c>
      <c r="L85" s="100">
        <v>0</v>
      </c>
      <c r="M85" s="83">
        <v>0</v>
      </c>
      <c r="N85" s="89"/>
      <c r="O85" t="s" s="131">
        <v>125</v>
      </c>
      <c r="P85" s="135">
        <f>AVERAGE(B85:B87)</f>
        <v>27</v>
      </c>
      <c r="Q85" s="97">
        <f>AVERAGE(D85:D87)</f>
        <v>9.695816993464049</v>
      </c>
      <c r="R85" t="s" s="134">
        <v>125</v>
      </c>
      <c r="S85" s="135">
        <f>AVERAGE(G85:G87)</f>
        <v>10</v>
      </c>
      <c r="T85" s="97">
        <f>AVERAGE(I85:I87)</f>
        <v>8.53321678321678</v>
      </c>
      <c r="U85" t="s" s="134">
        <v>125</v>
      </c>
      <c r="V85" s="135">
        <f>AVERAGE(L85:L87)</f>
        <v>0</v>
      </c>
      <c r="W85" s="97"/>
    </row>
    <row r="86" ht="21.95" customHeight="1">
      <c r="A86" s="150">
        <v>1994</v>
      </c>
      <c r="B86" s="100">
        <v>40</v>
      </c>
      <c r="C86" s="83">
        <v>396.4</v>
      </c>
      <c r="D86" s="87">
        <v>9.91</v>
      </c>
      <c r="E86" s="40"/>
      <c r="F86" s="151">
        <v>1994</v>
      </c>
      <c r="G86" s="100">
        <v>13</v>
      </c>
      <c r="H86" s="83">
        <v>110.2</v>
      </c>
      <c r="I86" s="87">
        <v>8.476923076923081</v>
      </c>
      <c r="J86" s="40"/>
      <c r="K86" s="151">
        <v>1994</v>
      </c>
      <c r="L86" s="100">
        <v>0</v>
      </c>
      <c r="M86" s="83">
        <v>0</v>
      </c>
      <c r="N86" s="89"/>
      <c r="O86" t="s" s="131">
        <v>126</v>
      </c>
      <c r="P86" s="135">
        <f>AVERAGE(B86:B87)</f>
        <v>32</v>
      </c>
      <c r="Q86" s="97">
        <f>AVERAGE(D86:D87)</f>
        <v>9.79666666666667</v>
      </c>
      <c r="R86" t="s" s="134">
        <v>126</v>
      </c>
      <c r="S86" s="135">
        <f>AVERAGE(G86:G87)</f>
        <v>12</v>
      </c>
      <c r="T86" s="97">
        <f>AVERAGE(I86:I87)</f>
        <v>8.574825174825181</v>
      </c>
      <c r="U86" t="s" s="134">
        <v>126</v>
      </c>
      <c r="V86" s="135">
        <f>AVERAGE(L86:L87)</f>
        <v>0</v>
      </c>
      <c r="W86" s="97"/>
    </row>
    <row r="87" ht="21.95" customHeight="1">
      <c r="A87" s="150">
        <v>1995</v>
      </c>
      <c r="B87" s="100">
        <v>24</v>
      </c>
      <c r="C87" s="83">
        <v>232.4</v>
      </c>
      <c r="D87" s="87">
        <v>9.68333333333333</v>
      </c>
      <c r="E87" s="40"/>
      <c r="F87" s="151">
        <v>1995</v>
      </c>
      <c r="G87" s="100">
        <v>11</v>
      </c>
      <c r="H87" s="83">
        <v>95.40000000000001</v>
      </c>
      <c r="I87" s="87">
        <v>8.67272727272727</v>
      </c>
      <c r="J87" s="40"/>
      <c r="K87" s="151">
        <v>1995</v>
      </c>
      <c r="L87" s="100">
        <v>0</v>
      </c>
      <c r="M87" s="83">
        <v>0</v>
      </c>
      <c r="N87" s="89"/>
      <c r="O87" t="s" s="131">
        <v>127</v>
      </c>
      <c r="P87" s="135">
        <f>AVERAGE(B87)</f>
        <v>24</v>
      </c>
      <c r="Q87" s="97">
        <f>AVERAGE(D87)</f>
        <v>9.68333333333333</v>
      </c>
      <c r="R87" t="s" s="134">
        <v>127</v>
      </c>
      <c r="S87" s="135">
        <f>AVERAGE(G87)</f>
        <v>11</v>
      </c>
      <c r="T87" s="97">
        <f>AVERAGE(I87)</f>
        <v>8.67272727272727</v>
      </c>
      <c r="U87" t="s" s="134">
        <v>127</v>
      </c>
      <c r="V87" s="135">
        <f>AVERAGE(L87)</f>
        <v>0</v>
      </c>
      <c r="W87" s="97"/>
    </row>
    <row r="88" ht="21.95" customHeight="1">
      <c r="A88" s="150">
        <v>1996</v>
      </c>
      <c r="B88" s="100">
        <v>15</v>
      </c>
      <c r="C88" s="83">
        <v>147.6</v>
      </c>
      <c r="D88" s="87">
        <v>9.84</v>
      </c>
      <c r="E88" s="40"/>
      <c r="F88" s="151">
        <v>1996</v>
      </c>
      <c r="G88" s="100">
        <v>3</v>
      </c>
      <c r="H88" s="83">
        <v>26.9</v>
      </c>
      <c r="I88" s="87">
        <v>8.96666666666667</v>
      </c>
      <c r="J88" s="40"/>
      <c r="K88" s="151">
        <v>1996</v>
      </c>
      <c r="L88" s="100">
        <v>0</v>
      </c>
      <c r="M88" s="83">
        <v>0</v>
      </c>
      <c r="N88" s="89"/>
      <c r="O88" t="s" s="131">
        <v>128</v>
      </c>
      <c r="P88" s="158">
        <f>AVERAGE(B88)</f>
        <v>15</v>
      </c>
      <c r="Q88" s="159">
        <f>AVERAGE(D88)</f>
        <v>9.84</v>
      </c>
      <c r="R88" t="s" s="134">
        <v>128</v>
      </c>
      <c r="S88" s="158">
        <f>AVERAGE(G88)</f>
        <v>3</v>
      </c>
      <c r="T88" s="159">
        <f>AVERAGE(I88)</f>
        <v>8.96666666666667</v>
      </c>
      <c r="U88" t="s" s="134">
        <v>128</v>
      </c>
      <c r="V88" s="158">
        <f>AVERAGE(L88)</f>
        <v>0</v>
      </c>
      <c r="W88" s="159"/>
    </row>
    <row r="89" ht="21.95" customHeight="1">
      <c r="A89" s="150">
        <v>1997</v>
      </c>
      <c r="B89" s="100">
        <v>33</v>
      </c>
      <c r="C89" s="83">
        <v>310.4</v>
      </c>
      <c r="D89" s="87">
        <v>9.40606060606061</v>
      </c>
      <c r="E89" s="40"/>
      <c r="F89" s="151">
        <v>1997</v>
      </c>
      <c r="G89" s="100">
        <v>16</v>
      </c>
      <c r="H89" s="83">
        <v>131.2</v>
      </c>
      <c r="I89" s="87">
        <v>8.199999999999999</v>
      </c>
      <c r="J89" s="40"/>
      <c r="K89" s="151">
        <v>1997</v>
      </c>
      <c r="L89" s="100">
        <v>1</v>
      </c>
      <c r="M89" s="83">
        <v>5.6</v>
      </c>
      <c r="N89" s="89">
        <v>5.6</v>
      </c>
      <c r="O89" t="s" s="131">
        <v>127</v>
      </c>
      <c r="P89" s="135">
        <f>AVERAGE(B89)</f>
        <v>33</v>
      </c>
      <c r="Q89" s="97">
        <f>AVERAGE(D89)</f>
        <v>9.40606060606061</v>
      </c>
      <c r="R89" t="s" s="134">
        <v>127</v>
      </c>
      <c r="S89" s="135">
        <f>AVERAGE(G89)</f>
        <v>16</v>
      </c>
      <c r="T89" s="97">
        <f>AVERAGE(I89)</f>
        <v>8.199999999999999</v>
      </c>
      <c r="U89" t="s" s="134">
        <v>127</v>
      </c>
      <c r="V89" s="135">
        <f>AVERAGE(L89)</f>
        <v>1</v>
      </c>
      <c r="W89" s="97">
        <f>AVERAGE(N89)</f>
        <v>5.6</v>
      </c>
    </row>
    <row r="90" ht="21.95" customHeight="1">
      <c r="A90" s="150">
        <v>1998</v>
      </c>
      <c r="B90" s="100">
        <v>15</v>
      </c>
      <c r="C90" s="83">
        <v>142.1</v>
      </c>
      <c r="D90" s="87">
        <v>9.473333333333329</v>
      </c>
      <c r="E90" s="40"/>
      <c r="F90" s="151">
        <v>1998</v>
      </c>
      <c r="G90" s="100">
        <v>7</v>
      </c>
      <c r="H90" s="83">
        <v>58.1</v>
      </c>
      <c r="I90" s="87">
        <v>8.300000000000001</v>
      </c>
      <c r="J90" s="40"/>
      <c r="K90" s="151">
        <v>1998</v>
      </c>
      <c r="L90" s="100">
        <v>1</v>
      </c>
      <c r="M90" s="83">
        <v>6</v>
      </c>
      <c r="N90" s="89">
        <v>6</v>
      </c>
      <c r="O90" t="s" s="131">
        <v>126</v>
      </c>
      <c r="P90" s="135">
        <f>AVERAGE(B89:B90)</f>
        <v>24</v>
      </c>
      <c r="Q90" s="97">
        <f>AVERAGE(D89:D90)</f>
        <v>9.439696969696969</v>
      </c>
      <c r="R90" t="s" s="134">
        <v>126</v>
      </c>
      <c r="S90" s="135">
        <f>AVERAGE(G89:G90)</f>
        <v>11.5</v>
      </c>
      <c r="T90" s="97">
        <f>AVERAGE(I89:I90)</f>
        <v>8.25</v>
      </c>
      <c r="U90" t="s" s="134">
        <v>126</v>
      </c>
      <c r="V90" s="135">
        <f>AVERAGE(L89:L90)</f>
        <v>1</v>
      </c>
      <c r="W90" s="97">
        <f>AVERAGE(N89:N90)</f>
        <v>5.8</v>
      </c>
    </row>
    <row r="91" ht="21.95" customHeight="1">
      <c r="A91" s="150">
        <v>1999</v>
      </c>
      <c r="B91" s="100">
        <v>19</v>
      </c>
      <c r="C91" s="83">
        <v>195.1</v>
      </c>
      <c r="D91" s="87">
        <v>10.2684210526316</v>
      </c>
      <c r="E91" s="40"/>
      <c r="F91" s="151">
        <v>1999</v>
      </c>
      <c r="G91" s="100">
        <v>2</v>
      </c>
      <c r="H91" s="83">
        <v>18.2</v>
      </c>
      <c r="I91" s="87">
        <v>9.1</v>
      </c>
      <c r="J91" s="40"/>
      <c r="K91" s="151">
        <v>1999</v>
      </c>
      <c r="L91" s="100">
        <v>0</v>
      </c>
      <c r="M91" s="83">
        <v>0</v>
      </c>
      <c r="N91" s="89"/>
      <c r="O91" t="s" s="131">
        <v>125</v>
      </c>
      <c r="P91" s="135">
        <f>AVERAGE(B89:B91)</f>
        <v>22.3333333333333</v>
      </c>
      <c r="Q91" s="97">
        <f>AVERAGE(D89:D91)</f>
        <v>9.715938330675179</v>
      </c>
      <c r="R91" t="s" s="134">
        <v>125</v>
      </c>
      <c r="S91" s="135">
        <f>AVERAGE(G89:G91)</f>
        <v>8.33333333333333</v>
      </c>
      <c r="T91" s="97">
        <f>AVERAGE(I89:I91)</f>
        <v>8.53333333333333</v>
      </c>
      <c r="U91" t="s" s="134">
        <v>125</v>
      </c>
      <c r="V91" s="135">
        <f>AVERAGE(L89:L91)</f>
        <v>0.666666666666667</v>
      </c>
      <c r="W91" s="97">
        <f>AVERAGE(N89:N91)</f>
        <v>5.8</v>
      </c>
    </row>
    <row r="92" ht="21.95" customHeight="1">
      <c r="A92" s="150">
        <v>2000</v>
      </c>
      <c r="B92" s="100">
        <v>23</v>
      </c>
      <c r="C92" s="83">
        <v>202.4</v>
      </c>
      <c r="D92" s="87">
        <v>8.800000000000001</v>
      </c>
      <c r="E92" s="40"/>
      <c r="F92" s="151">
        <v>2000</v>
      </c>
      <c r="G92" s="100">
        <v>15</v>
      </c>
      <c r="H92" s="83">
        <v>119.7</v>
      </c>
      <c r="I92" s="87">
        <v>7.98</v>
      </c>
      <c r="J92" s="40"/>
      <c r="K92" s="151">
        <v>2000</v>
      </c>
      <c r="L92" s="100">
        <v>1</v>
      </c>
      <c r="M92" s="83">
        <v>6</v>
      </c>
      <c r="N92" s="89">
        <v>6</v>
      </c>
      <c r="O92" t="s" s="131">
        <v>124</v>
      </c>
      <c r="P92" s="135">
        <f>AVERAGE(B89:B92)</f>
        <v>22.5</v>
      </c>
      <c r="Q92" s="97">
        <f>AVERAGE(D89:D92)</f>
        <v>9.486953748006391</v>
      </c>
      <c r="R92" t="s" s="134">
        <v>124</v>
      </c>
      <c r="S92" s="135">
        <f>AVERAGE(G89:G92)</f>
        <v>10</v>
      </c>
      <c r="T92" s="97">
        <f>AVERAGE(I89:I92)</f>
        <v>8.395</v>
      </c>
      <c r="U92" t="s" s="134">
        <v>124</v>
      </c>
      <c r="V92" s="135">
        <f>AVERAGE(L89:L92)</f>
        <v>0.75</v>
      </c>
      <c r="W92" s="97">
        <f>AVERAGE(N89:N92)</f>
        <v>5.86666666666667</v>
      </c>
    </row>
    <row r="93" ht="21.95" customHeight="1">
      <c r="A93" s="150">
        <v>2001</v>
      </c>
      <c r="B93" s="100">
        <v>27</v>
      </c>
      <c r="C93" s="83">
        <v>256.4</v>
      </c>
      <c r="D93" s="87">
        <v>9.4962962962963</v>
      </c>
      <c r="E93" s="40"/>
      <c r="F93" s="151">
        <v>2001</v>
      </c>
      <c r="G93" s="100">
        <v>13</v>
      </c>
      <c r="H93" s="83">
        <v>110.5</v>
      </c>
      <c r="I93" s="87">
        <v>8.5</v>
      </c>
      <c r="J93" s="40"/>
      <c r="K93" s="151">
        <v>2001</v>
      </c>
      <c r="L93" s="100">
        <v>1</v>
      </c>
      <c r="M93" s="83">
        <v>6.4</v>
      </c>
      <c r="N93" s="89">
        <v>6.4</v>
      </c>
      <c r="O93" t="s" s="131">
        <v>104</v>
      </c>
      <c r="P93" s="135">
        <f>AVERAGE(B89:B93)</f>
        <v>23.4</v>
      </c>
      <c r="Q93" s="97">
        <f>AVERAGE(D89:D93)</f>
        <v>9.488822257664371</v>
      </c>
      <c r="R93" t="s" s="134">
        <v>104</v>
      </c>
      <c r="S93" s="135">
        <f>AVERAGE(G89:G93)</f>
        <v>10.6</v>
      </c>
      <c r="T93" s="97">
        <f>AVERAGE(I89:I93)</f>
        <v>8.416</v>
      </c>
      <c r="U93" t="s" s="134">
        <v>104</v>
      </c>
      <c r="V93" s="135">
        <f>AVERAGE(L89:L93)</f>
        <v>0.8</v>
      </c>
      <c r="W93" s="97">
        <f>AVERAGE(N89:N93)</f>
        <v>6</v>
      </c>
    </row>
    <row r="94" ht="21.95" customHeight="1">
      <c r="A94" s="150">
        <v>2002</v>
      </c>
      <c r="B94" s="100">
        <v>39</v>
      </c>
      <c r="C94" s="83">
        <v>375.4</v>
      </c>
      <c r="D94" s="87">
        <v>9.625641025641031</v>
      </c>
      <c r="E94" s="40"/>
      <c r="F94" s="151">
        <v>2002</v>
      </c>
      <c r="G94" s="100">
        <v>14</v>
      </c>
      <c r="H94" s="83">
        <v>110.7</v>
      </c>
      <c r="I94" s="87">
        <v>7.90714285714286</v>
      </c>
      <c r="J94" s="40"/>
      <c r="K94" s="151">
        <v>2002</v>
      </c>
      <c r="L94" s="100">
        <v>2</v>
      </c>
      <c r="M94" s="83">
        <v>13</v>
      </c>
      <c r="N94" s="89">
        <v>6.5</v>
      </c>
      <c r="O94" t="s" s="131">
        <v>123</v>
      </c>
      <c r="P94" s="135">
        <f>AVERAGE(B89:B94)</f>
        <v>26</v>
      </c>
      <c r="Q94" s="97">
        <f>AVERAGE(D89:D94)</f>
        <v>9.51162538566048</v>
      </c>
      <c r="R94" t="s" s="134">
        <v>123</v>
      </c>
      <c r="S94" s="135">
        <f>AVERAGE(G89:G94)</f>
        <v>11.1666666666667</v>
      </c>
      <c r="T94" s="97">
        <f>AVERAGE(I89:I94)</f>
        <v>8.33119047619048</v>
      </c>
      <c r="U94" t="s" s="134">
        <v>123</v>
      </c>
      <c r="V94" s="135">
        <f>AVERAGE(L89:L94)</f>
        <v>1</v>
      </c>
      <c r="W94" s="97">
        <f>AVERAGE(N89:N94)</f>
        <v>6.1</v>
      </c>
    </row>
    <row r="95" ht="21.95" customHeight="1">
      <c r="A95" s="150">
        <v>2003</v>
      </c>
      <c r="B95" s="100">
        <v>22</v>
      </c>
      <c r="C95" s="83">
        <v>208</v>
      </c>
      <c r="D95" s="87">
        <v>9.45454545454545</v>
      </c>
      <c r="E95" s="40"/>
      <c r="F95" s="151">
        <v>2003</v>
      </c>
      <c r="G95" s="100">
        <v>10</v>
      </c>
      <c r="H95" s="83">
        <v>84.2</v>
      </c>
      <c r="I95" s="87">
        <v>8.42</v>
      </c>
      <c r="J95" s="40"/>
      <c r="K95" s="151">
        <v>2003</v>
      </c>
      <c r="L95" s="100">
        <v>0</v>
      </c>
      <c r="M95" s="83">
        <v>0</v>
      </c>
      <c r="N95" s="89"/>
      <c r="O95" t="s" s="131">
        <v>122</v>
      </c>
      <c r="P95" s="135">
        <f>AVERAGE(B89:B95)</f>
        <v>25.4285714285714</v>
      </c>
      <c r="Q95" s="97">
        <f>AVERAGE(D89:D95)</f>
        <v>9.503471109786901</v>
      </c>
      <c r="R95" t="s" s="134">
        <v>122</v>
      </c>
      <c r="S95" s="135">
        <f>AVERAGE(G89:G95)</f>
        <v>11</v>
      </c>
      <c r="T95" s="97">
        <f>AVERAGE(I89:I95)</f>
        <v>8.343877551020411</v>
      </c>
      <c r="U95" t="s" s="134">
        <v>122</v>
      </c>
      <c r="V95" s="135">
        <f>AVERAGE(L89:L95)</f>
        <v>0.857142857142857</v>
      </c>
      <c r="W95" s="97">
        <f>AVERAGE(N89:N95)</f>
        <v>6.1</v>
      </c>
    </row>
    <row r="96" ht="21.95" customHeight="1">
      <c r="A96" s="150">
        <v>2004</v>
      </c>
      <c r="B96" s="100">
        <v>27</v>
      </c>
      <c r="C96" s="83">
        <v>256.4</v>
      </c>
      <c r="D96" s="87">
        <v>9.4962962962963</v>
      </c>
      <c r="E96" s="40"/>
      <c r="F96" s="151">
        <v>2004</v>
      </c>
      <c r="G96" s="100">
        <v>11</v>
      </c>
      <c r="H96" s="83">
        <v>88.7</v>
      </c>
      <c r="I96" s="87">
        <v>8.063636363636361</v>
      </c>
      <c r="J96" s="40"/>
      <c r="K96" s="151">
        <v>2004</v>
      </c>
      <c r="L96" s="100">
        <v>2</v>
      </c>
      <c r="M96" s="83">
        <v>13.3</v>
      </c>
      <c r="N96" s="89">
        <v>6.65</v>
      </c>
      <c r="O96" t="s" s="131">
        <v>121</v>
      </c>
      <c r="P96" s="135">
        <f>AVERAGE(B89:B96)</f>
        <v>25.625</v>
      </c>
      <c r="Q96" s="97">
        <f>AVERAGE(D89:D96)</f>
        <v>9.50257425810058</v>
      </c>
      <c r="R96" t="s" s="134">
        <v>121</v>
      </c>
      <c r="S96" s="135">
        <f>AVERAGE(G89:G96)</f>
        <v>11</v>
      </c>
      <c r="T96" s="97">
        <f>AVERAGE(I89:I96)</f>
        <v>8.308847402597401</v>
      </c>
      <c r="U96" t="s" s="134">
        <v>121</v>
      </c>
      <c r="V96" s="135">
        <f>AVERAGE(L89:L96)</f>
        <v>1</v>
      </c>
      <c r="W96" s="97">
        <f>AVERAGE(N89:N96)</f>
        <v>6.19166666666667</v>
      </c>
    </row>
    <row r="97" ht="21.95" customHeight="1">
      <c r="A97" s="150">
        <v>2005</v>
      </c>
      <c r="B97" s="100">
        <v>21</v>
      </c>
      <c r="C97" s="83">
        <v>204.7</v>
      </c>
      <c r="D97" s="87">
        <v>9.74761904761905</v>
      </c>
      <c r="E97" s="40"/>
      <c r="F97" s="151">
        <v>2005</v>
      </c>
      <c r="G97" s="100">
        <v>6</v>
      </c>
      <c r="H97" s="83">
        <v>52.6</v>
      </c>
      <c r="I97" s="87">
        <v>8.766666666666669</v>
      </c>
      <c r="J97" s="40"/>
      <c r="K97" s="151">
        <v>2005</v>
      </c>
      <c r="L97" s="100">
        <v>0</v>
      </c>
      <c r="M97" s="83">
        <v>0</v>
      </c>
      <c r="N97" s="89"/>
      <c r="O97" t="s" s="131">
        <v>120</v>
      </c>
      <c r="P97" s="135">
        <f>AVERAGE(B89:B97)</f>
        <v>25.1111111111111</v>
      </c>
      <c r="Q97" s="97">
        <f>AVERAGE(D89:D97)</f>
        <v>9.52980145693596</v>
      </c>
      <c r="R97" t="s" s="134">
        <v>120</v>
      </c>
      <c r="S97" s="135">
        <f>AVERAGE(G89:G97)</f>
        <v>10.4444444444444</v>
      </c>
      <c r="T97" s="97">
        <f>AVERAGE(I89:I97)</f>
        <v>8.359716209716209</v>
      </c>
      <c r="U97" t="s" s="134">
        <v>120</v>
      </c>
      <c r="V97" s="135">
        <f>AVERAGE(L89:L97)</f>
        <v>0.888888888888889</v>
      </c>
      <c r="W97" s="97">
        <f>AVERAGE(N89:N97)</f>
        <v>6.19166666666667</v>
      </c>
    </row>
    <row r="98" ht="21.95" customHeight="1">
      <c r="A98" s="150">
        <v>2006</v>
      </c>
      <c r="B98" s="100">
        <v>45</v>
      </c>
      <c r="C98" s="83">
        <v>435.7</v>
      </c>
      <c r="D98" s="87">
        <v>9.682222222222221</v>
      </c>
      <c r="E98" s="40"/>
      <c r="F98" s="151">
        <v>2006</v>
      </c>
      <c r="G98" s="100">
        <v>17</v>
      </c>
      <c r="H98" s="83">
        <v>143.3</v>
      </c>
      <c r="I98" s="87">
        <v>8.429411764705881</v>
      </c>
      <c r="J98" s="40"/>
      <c r="K98" s="151">
        <v>2006</v>
      </c>
      <c r="L98" s="100">
        <v>1</v>
      </c>
      <c r="M98" s="83">
        <v>6.1</v>
      </c>
      <c r="N98" s="89">
        <v>6.1</v>
      </c>
      <c r="O98" t="s" s="131">
        <v>98</v>
      </c>
      <c r="P98" s="135">
        <f>AVERAGE(B89:B98)</f>
        <v>27.1</v>
      </c>
      <c r="Q98" s="97">
        <f>AVERAGE(D89:D98)</f>
        <v>9.54504353346459</v>
      </c>
      <c r="R98" t="s" s="134">
        <v>98</v>
      </c>
      <c r="S98" s="135">
        <f>AVERAGE(G89:G98)</f>
        <v>11.1</v>
      </c>
      <c r="T98" s="97">
        <f>AVERAGE(I89:I98)</f>
        <v>8.36668576521518</v>
      </c>
      <c r="U98" t="s" s="134">
        <v>98</v>
      </c>
      <c r="V98" s="135">
        <f>AVERAGE(L89:L98)</f>
        <v>0.9</v>
      </c>
      <c r="W98" s="97">
        <f>AVERAGE(N89:N98)</f>
        <v>6.17857142857143</v>
      </c>
    </row>
    <row r="99" ht="21.95" customHeight="1">
      <c r="A99" s="150">
        <v>2007</v>
      </c>
      <c r="B99" s="100">
        <v>41</v>
      </c>
      <c r="C99" s="83">
        <v>368.1</v>
      </c>
      <c r="D99" s="87">
        <v>8.9780487804878</v>
      </c>
      <c r="E99" s="40"/>
      <c r="F99" s="151">
        <v>2007</v>
      </c>
      <c r="G99" s="100">
        <v>22</v>
      </c>
      <c r="H99" s="83">
        <v>174.6</v>
      </c>
      <c r="I99" s="87">
        <v>7.93636363636364</v>
      </c>
      <c r="J99" s="40"/>
      <c r="K99" s="151">
        <v>2007</v>
      </c>
      <c r="L99" s="100">
        <v>3</v>
      </c>
      <c r="M99" s="83">
        <v>18.6</v>
      </c>
      <c r="N99" s="89">
        <v>6.2</v>
      </c>
      <c r="O99" t="s" s="131">
        <v>119</v>
      </c>
      <c r="P99" s="135">
        <f>AVERAGE(B89:B99)</f>
        <v>28.3636363636364</v>
      </c>
      <c r="Q99" s="97">
        <f>AVERAGE(D89:D99)</f>
        <v>9.49349855592124</v>
      </c>
      <c r="R99" t="s" s="134">
        <v>119</v>
      </c>
      <c r="S99" s="135">
        <f>AVERAGE(G89:G99)</f>
        <v>12.0909090909091</v>
      </c>
      <c r="T99" s="97">
        <f>AVERAGE(I89:I99)</f>
        <v>8.32756557168322</v>
      </c>
      <c r="U99" t="s" s="134">
        <v>119</v>
      </c>
      <c r="V99" s="135">
        <f>AVERAGE(L89:L99)</f>
        <v>1.09090909090909</v>
      </c>
      <c r="W99" s="97">
        <f>AVERAGE(N89:N99)</f>
        <v>6.18125</v>
      </c>
    </row>
    <row r="100" ht="21.95" customHeight="1">
      <c r="A100" s="150">
        <v>2008</v>
      </c>
      <c r="B100" s="100">
        <v>29</v>
      </c>
      <c r="C100" s="83">
        <v>289</v>
      </c>
      <c r="D100" s="87">
        <v>9.96551724137931</v>
      </c>
      <c r="E100" s="40"/>
      <c r="F100" s="151">
        <v>2008</v>
      </c>
      <c r="G100" s="100">
        <v>7</v>
      </c>
      <c r="H100" s="83">
        <v>61.3</v>
      </c>
      <c r="I100" s="87">
        <v>8.75714285714286</v>
      </c>
      <c r="J100" s="40"/>
      <c r="K100" s="151">
        <v>2008</v>
      </c>
      <c r="L100" s="100">
        <v>0</v>
      </c>
      <c r="M100" s="83">
        <v>0</v>
      </c>
      <c r="N100" s="89"/>
      <c r="O100" t="s" s="131">
        <v>118</v>
      </c>
      <c r="P100" s="135">
        <f>AVERAGE(B89:B100)</f>
        <v>28.4166666666667</v>
      </c>
      <c r="Q100" s="97">
        <f>AVERAGE(D89:D100)</f>
        <v>9.532833446376079</v>
      </c>
      <c r="R100" t="s" s="134">
        <v>118</v>
      </c>
      <c r="S100" s="135">
        <f>AVERAGE(G89:G100)</f>
        <v>11.6666666666667</v>
      </c>
      <c r="T100" s="97">
        <f>AVERAGE(I89:I100)</f>
        <v>8.363363678804861</v>
      </c>
      <c r="U100" t="s" s="134">
        <v>118</v>
      </c>
      <c r="V100" s="135">
        <f>AVERAGE(L89:L100)</f>
        <v>1</v>
      </c>
      <c r="W100" s="97">
        <f>AVERAGE(N89:N100)</f>
        <v>6.18125</v>
      </c>
    </row>
    <row r="101" ht="21.95" customHeight="1">
      <c r="A101" s="150">
        <v>2009</v>
      </c>
      <c r="B101" s="100">
        <v>18</v>
      </c>
      <c r="C101" s="83">
        <v>173.5</v>
      </c>
      <c r="D101" s="87">
        <v>9.638888888888889</v>
      </c>
      <c r="E101" s="40"/>
      <c r="F101" s="151">
        <v>2009</v>
      </c>
      <c r="G101" s="100">
        <v>6</v>
      </c>
      <c r="H101" s="83">
        <v>49.6</v>
      </c>
      <c r="I101" s="87">
        <v>8.266666666666669</v>
      </c>
      <c r="J101" s="40"/>
      <c r="K101" s="151">
        <v>2009</v>
      </c>
      <c r="L101" s="100">
        <v>0</v>
      </c>
      <c r="M101" s="83">
        <v>0</v>
      </c>
      <c r="N101" s="89"/>
      <c r="O101" t="s" s="131">
        <v>117</v>
      </c>
      <c r="P101" s="135">
        <f>AVERAGE(B89:B101)</f>
        <v>27.6153846153846</v>
      </c>
      <c r="Q101" s="97">
        <f>AVERAGE(D89:D101)</f>
        <v>9.540991557338611</v>
      </c>
      <c r="R101" t="s" s="134">
        <v>117</v>
      </c>
      <c r="S101" s="135">
        <f>AVERAGE(G89:G101)</f>
        <v>11.2307692307692</v>
      </c>
      <c r="T101" s="97">
        <f>AVERAGE(I89:I101)</f>
        <v>8.355925447101921</v>
      </c>
      <c r="U101" t="s" s="134">
        <v>117</v>
      </c>
      <c r="V101" s="135">
        <f>AVERAGE(L89:L101)</f>
        <v>0.923076923076923</v>
      </c>
      <c r="W101" s="97">
        <f>AVERAGE(N89:N101)</f>
        <v>6.18125</v>
      </c>
    </row>
    <row r="102" ht="21.95" customHeight="1">
      <c r="A102" s="150">
        <v>2010</v>
      </c>
      <c r="B102" s="100">
        <v>35</v>
      </c>
      <c r="C102" s="83">
        <v>341</v>
      </c>
      <c r="D102" s="87">
        <v>9.74285714285714</v>
      </c>
      <c r="E102" s="40"/>
      <c r="F102" s="151">
        <v>2010</v>
      </c>
      <c r="G102" s="100">
        <v>11</v>
      </c>
      <c r="H102" s="83">
        <v>94.8</v>
      </c>
      <c r="I102" s="87">
        <v>8.618181818181821</v>
      </c>
      <c r="J102" s="40"/>
      <c r="K102" s="151">
        <v>2010</v>
      </c>
      <c r="L102" s="100">
        <v>0</v>
      </c>
      <c r="M102" s="83">
        <v>0</v>
      </c>
      <c r="N102" s="89"/>
      <c r="O102" t="s" s="131">
        <v>116</v>
      </c>
      <c r="P102" s="135">
        <f>AVERAGE(B89:B102)</f>
        <v>28.1428571428571</v>
      </c>
      <c r="Q102" s="97">
        <f>AVERAGE(D89:D102)</f>
        <v>9.555410527732789</v>
      </c>
      <c r="R102" t="s" s="134">
        <v>116</v>
      </c>
      <c r="S102" s="135">
        <f>AVERAGE(G89:G102)</f>
        <v>11.2142857142857</v>
      </c>
      <c r="T102" s="97">
        <f>AVERAGE(I89:I102)</f>
        <v>8.374658045036201</v>
      </c>
      <c r="U102" t="s" s="134">
        <v>116</v>
      </c>
      <c r="V102" s="135">
        <f>AVERAGE(L89:L102)</f>
        <v>0.857142857142857</v>
      </c>
      <c r="W102" s="97">
        <f>AVERAGE(N89:N102)</f>
        <v>6.18125</v>
      </c>
    </row>
    <row r="103" ht="21.95" customHeight="1">
      <c r="A103" s="150">
        <v>2011</v>
      </c>
      <c r="B103" s="100">
        <v>45</v>
      </c>
      <c r="C103" s="83">
        <v>407.6</v>
      </c>
      <c r="D103" s="87">
        <v>9.05777777777778</v>
      </c>
      <c r="E103" s="40"/>
      <c r="F103" s="151">
        <v>2011</v>
      </c>
      <c r="G103" s="100">
        <v>24</v>
      </c>
      <c r="H103" s="83">
        <v>193.4</v>
      </c>
      <c r="I103" s="87">
        <v>8.05833333333333</v>
      </c>
      <c r="J103" s="40"/>
      <c r="K103" s="151">
        <v>2011</v>
      </c>
      <c r="L103" s="100">
        <v>3</v>
      </c>
      <c r="M103" s="83">
        <v>17.8</v>
      </c>
      <c r="N103" s="89">
        <v>5.93333333333333</v>
      </c>
      <c r="O103" t="s" s="131">
        <v>115</v>
      </c>
      <c r="P103" s="135">
        <f>AVERAGE(B89:B103)</f>
        <v>29.2666666666667</v>
      </c>
      <c r="Q103" s="97">
        <f>AVERAGE(D89:D103)</f>
        <v>9.522235011069119</v>
      </c>
      <c r="R103" t="s" s="134">
        <v>115</v>
      </c>
      <c r="S103" s="135">
        <f>AVERAGE(G89:G103)</f>
        <v>12.0666666666667</v>
      </c>
      <c r="T103" s="97">
        <f>AVERAGE(I89:I103)</f>
        <v>8.35356973092267</v>
      </c>
      <c r="U103" t="s" s="134">
        <v>115</v>
      </c>
      <c r="V103" s="135">
        <f>AVERAGE(L89:L103)</f>
        <v>1</v>
      </c>
      <c r="W103" s="97">
        <f>AVERAGE(N89:N103)</f>
        <v>6.1537037037037</v>
      </c>
    </row>
    <row r="104" ht="21.95" customHeight="1">
      <c r="A104" s="150">
        <v>2012</v>
      </c>
      <c r="B104" s="100">
        <v>47</v>
      </c>
      <c r="C104" s="83">
        <v>440.2</v>
      </c>
      <c r="D104" s="87">
        <v>9.36595744680851</v>
      </c>
      <c r="E104" s="40"/>
      <c r="F104" s="151">
        <v>2012</v>
      </c>
      <c r="G104" s="100">
        <v>21</v>
      </c>
      <c r="H104" s="83">
        <v>177.6</v>
      </c>
      <c r="I104" s="87">
        <v>8.457142857142861</v>
      </c>
      <c r="J104" s="40"/>
      <c r="K104" s="151">
        <v>2012</v>
      </c>
      <c r="L104" s="100">
        <v>1</v>
      </c>
      <c r="M104" s="83">
        <v>6.7</v>
      </c>
      <c r="N104" s="89">
        <v>6.7</v>
      </c>
      <c r="O104" t="s" s="131">
        <v>114</v>
      </c>
      <c r="P104" s="135">
        <f>AVERAGE(B89:B104)</f>
        <v>30.375</v>
      </c>
      <c r="Q104" s="97">
        <f>AVERAGE(D89:D104)</f>
        <v>9.51246766330283</v>
      </c>
      <c r="R104" t="s" s="134">
        <v>114</v>
      </c>
      <c r="S104" s="135">
        <f>AVERAGE(G89:G104)</f>
        <v>12.625</v>
      </c>
      <c r="T104" s="97">
        <f>AVERAGE(I89:I104)</f>
        <v>8.360043051311431</v>
      </c>
      <c r="U104" t="s" s="134">
        <v>114</v>
      </c>
      <c r="V104" s="135">
        <f>AVERAGE(L89:L104)</f>
        <v>1</v>
      </c>
      <c r="W104" s="97">
        <f>AVERAGE(N89:N104)</f>
        <v>6.20833333333333</v>
      </c>
    </row>
    <row r="105" ht="21.95" customHeight="1">
      <c r="A105" s="150">
        <v>2013</v>
      </c>
      <c r="B105" s="100">
        <v>14</v>
      </c>
      <c r="C105" s="83">
        <v>138.2</v>
      </c>
      <c r="D105" s="87">
        <v>9.87142857142857</v>
      </c>
      <c r="E105" s="40"/>
      <c r="F105" s="151">
        <v>2013</v>
      </c>
      <c r="G105" s="100">
        <v>1</v>
      </c>
      <c r="H105" s="83">
        <v>7</v>
      </c>
      <c r="I105" s="87">
        <v>7</v>
      </c>
      <c r="J105" s="40"/>
      <c r="K105" s="151">
        <v>2013</v>
      </c>
      <c r="L105" s="100">
        <v>0</v>
      </c>
      <c r="M105" s="83">
        <v>0</v>
      </c>
      <c r="N105" s="89"/>
      <c r="O105" t="s" s="131">
        <v>113</v>
      </c>
      <c r="P105" s="135">
        <f>AVERAGE(B89:B105)</f>
        <v>29.4117647058824</v>
      </c>
      <c r="Q105" s="97">
        <f>AVERAGE(D89:D105)</f>
        <v>9.53358301083964</v>
      </c>
      <c r="R105" t="s" s="134">
        <v>113</v>
      </c>
      <c r="S105" s="135">
        <f>AVERAGE(G89:G105)</f>
        <v>11.9411764705882</v>
      </c>
      <c r="T105" s="97">
        <f>AVERAGE(I89:I105)</f>
        <v>8.28004051888135</v>
      </c>
      <c r="U105" t="s" s="134">
        <v>113</v>
      </c>
      <c r="V105" s="135">
        <f>AVERAGE(L89:L105)</f>
        <v>0.9411764705882349</v>
      </c>
      <c r="W105" s="97">
        <f>AVERAGE(N89:N105)</f>
        <v>6.20833333333333</v>
      </c>
    </row>
    <row r="106" ht="21.95" customHeight="1">
      <c r="A106" s="150">
        <v>2014</v>
      </c>
      <c r="B106" s="100">
        <v>32</v>
      </c>
      <c r="C106" s="83">
        <v>296.4</v>
      </c>
      <c r="D106" s="87">
        <v>9.262499999999999</v>
      </c>
      <c r="E106" s="40"/>
      <c r="F106" s="151">
        <v>2014</v>
      </c>
      <c r="G106" s="100">
        <v>16</v>
      </c>
      <c r="H106" s="83">
        <v>130.9</v>
      </c>
      <c r="I106" s="87">
        <v>8.18125</v>
      </c>
      <c r="J106" s="40"/>
      <c r="K106" s="151">
        <v>2014</v>
      </c>
      <c r="L106" s="100">
        <v>3</v>
      </c>
      <c r="M106" s="83">
        <v>19.8</v>
      </c>
      <c r="N106" s="89">
        <v>6.6</v>
      </c>
      <c r="O106" t="s" s="131">
        <v>112</v>
      </c>
      <c r="P106" s="135">
        <f>AVERAGE(B89:B106)</f>
        <v>29.5555555555556</v>
      </c>
      <c r="Q106" s="97">
        <f>AVERAGE(D89:D106)</f>
        <v>9.51852284357077</v>
      </c>
      <c r="R106" t="s" s="134">
        <v>112</v>
      </c>
      <c r="S106" s="135">
        <f>AVERAGE(G89:G106)</f>
        <v>12.1666666666667</v>
      </c>
      <c r="T106" s="97">
        <f>AVERAGE(I89:I106)</f>
        <v>8.274552156721279</v>
      </c>
      <c r="U106" t="s" s="134">
        <v>112</v>
      </c>
      <c r="V106" s="135">
        <f>AVERAGE(L89:L106)</f>
        <v>1.05555555555556</v>
      </c>
      <c r="W106" s="97">
        <f>AVERAGE(N89:N106)</f>
        <v>6.24393939393939</v>
      </c>
    </row>
    <row r="107" ht="21.95" customHeight="1">
      <c r="A107" s="150">
        <v>2015</v>
      </c>
      <c r="B107" s="100">
        <v>29</v>
      </c>
      <c r="C107" s="83">
        <v>281</v>
      </c>
      <c r="D107" s="87">
        <v>9.68965517241379</v>
      </c>
      <c r="E107" s="40"/>
      <c r="F107" s="151">
        <v>2015</v>
      </c>
      <c r="G107" s="100">
        <v>10</v>
      </c>
      <c r="H107" s="83">
        <v>84.59999999999999</v>
      </c>
      <c r="I107" s="87">
        <v>8.460000000000001</v>
      </c>
      <c r="J107" s="40"/>
      <c r="K107" s="151">
        <v>2015</v>
      </c>
      <c r="L107" s="100">
        <v>0</v>
      </c>
      <c r="M107" s="83">
        <v>0</v>
      </c>
      <c r="N107" s="89"/>
      <c r="O107" t="s" s="131">
        <v>111</v>
      </c>
      <c r="P107" s="135">
        <f>AVERAGE(B89:B107)</f>
        <v>29.5263157894737</v>
      </c>
      <c r="Q107" s="97">
        <f>AVERAGE(D89:D107)</f>
        <v>9.527529808246721</v>
      </c>
      <c r="R107" t="s" s="134">
        <v>111</v>
      </c>
      <c r="S107" s="135">
        <f>AVERAGE(G89:G107)</f>
        <v>12.0526315789474</v>
      </c>
      <c r="T107" s="97">
        <f>AVERAGE(I89:I107)</f>
        <v>8.28431256952542</v>
      </c>
      <c r="U107" t="s" s="134">
        <v>111</v>
      </c>
      <c r="V107" s="135">
        <f>AVERAGE(L89:L107)</f>
        <v>1</v>
      </c>
      <c r="W107" s="97">
        <f>AVERAGE(N89:N107)</f>
        <v>6.24393939393939</v>
      </c>
    </row>
    <row r="108" ht="21.95" customHeight="1">
      <c r="A108" s="150">
        <v>2016</v>
      </c>
      <c r="B108" s="100">
        <v>23</v>
      </c>
      <c r="C108" s="83">
        <v>218.3</v>
      </c>
      <c r="D108" s="87">
        <v>9.491304347826089</v>
      </c>
      <c r="E108" s="40"/>
      <c r="F108" s="151">
        <v>2016</v>
      </c>
      <c r="G108" s="100">
        <v>9</v>
      </c>
      <c r="H108" s="83">
        <v>74.5</v>
      </c>
      <c r="I108" s="87">
        <v>8.27777777777778</v>
      </c>
      <c r="J108" s="40"/>
      <c r="K108" s="151">
        <v>2016</v>
      </c>
      <c r="L108" s="100">
        <v>1</v>
      </c>
      <c r="M108" s="83">
        <v>6.2</v>
      </c>
      <c r="N108" s="89">
        <v>6.2</v>
      </c>
      <c r="O108" t="s" s="131">
        <v>110</v>
      </c>
      <c r="P108" s="135">
        <f>AVERAGE(B89:B108)</f>
        <v>29.2</v>
      </c>
      <c r="Q108" s="97">
        <f>AVERAGE(D89:D108)</f>
        <v>9.525718535225691</v>
      </c>
      <c r="R108" t="s" s="134">
        <v>110</v>
      </c>
      <c r="S108" s="135">
        <f>AVERAGE(G89:G108)</f>
        <v>11.9</v>
      </c>
      <c r="T108" s="97">
        <f>AVERAGE(I89:I108)</f>
        <v>8.28398582993804</v>
      </c>
      <c r="U108" t="s" s="134">
        <v>110</v>
      </c>
      <c r="V108" s="135">
        <f>AVERAGE(L89:L108)</f>
        <v>1</v>
      </c>
      <c r="W108" s="97">
        <f>AVERAGE(N89:N108)</f>
        <v>6.24027777777778</v>
      </c>
    </row>
    <row r="109" ht="21.95" customHeight="1">
      <c r="A109" s="150">
        <v>2017</v>
      </c>
      <c r="B109" s="100">
        <v>16</v>
      </c>
      <c r="C109" s="83">
        <v>165</v>
      </c>
      <c r="D109" s="87">
        <v>10.3125</v>
      </c>
      <c r="E109" s="40"/>
      <c r="F109" s="151">
        <v>2017</v>
      </c>
      <c r="G109" s="100">
        <v>1</v>
      </c>
      <c r="H109" s="83">
        <v>8.5</v>
      </c>
      <c r="I109" s="87">
        <v>8.5</v>
      </c>
      <c r="J109" s="40"/>
      <c r="K109" s="151">
        <v>2017</v>
      </c>
      <c r="L109" s="100">
        <v>0</v>
      </c>
      <c r="M109" s="83">
        <v>0</v>
      </c>
      <c r="N109" s="89"/>
      <c r="O109" s="96"/>
      <c r="P109" s="83"/>
      <c r="Q109" s="83"/>
      <c r="R109" s="84"/>
      <c r="S109" s="83"/>
      <c r="T109" s="83"/>
      <c r="U109" s="84"/>
      <c r="V109" s="83"/>
      <c r="W109" s="97"/>
    </row>
    <row r="110" ht="21.95" customHeight="1">
      <c r="A110" s="150">
        <v>2018</v>
      </c>
      <c r="B110" s="100">
        <v>28</v>
      </c>
      <c r="C110" s="83">
        <v>288.4</v>
      </c>
      <c r="D110" s="87">
        <v>10.3</v>
      </c>
      <c r="E110" s="40"/>
      <c r="F110" s="151">
        <v>2018</v>
      </c>
      <c r="G110" s="100">
        <v>2</v>
      </c>
      <c r="H110" s="83">
        <v>18.5</v>
      </c>
      <c r="I110" s="87">
        <v>9.25</v>
      </c>
      <c r="J110" s="40"/>
      <c r="K110" s="151">
        <v>2018</v>
      </c>
      <c r="L110" s="100">
        <v>0</v>
      </c>
      <c r="M110" s="83">
        <v>0</v>
      </c>
      <c r="N110" s="89"/>
      <c r="O110" s="96"/>
      <c r="P110" s="83"/>
      <c r="Q110" s="83"/>
      <c r="R110" s="84"/>
      <c r="S110" s="83"/>
      <c r="T110" s="83"/>
      <c r="U110" s="84"/>
      <c r="V110" s="83"/>
      <c r="W110" s="97"/>
    </row>
    <row r="111" ht="21.95" customHeight="1">
      <c r="A111" s="150">
        <v>2019</v>
      </c>
      <c r="B111" s="100">
        <v>28</v>
      </c>
      <c r="C111" s="83">
        <v>278</v>
      </c>
      <c r="D111" s="87">
        <v>9.928571428571431</v>
      </c>
      <c r="E111" s="40"/>
      <c r="F111" s="151">
        <v>2019</v>
      </c>
      <c r="G111" s="100">
        <v>8</v>
      </c>
      <c r="H111" s="83">
        <v>70.7</v>
      </c>
      <c r="I111" s="87">
        <v>8.8375</v>
      </c>
      <c r="J111" s="40"/>
      <c r="K111" s="151">
        <v>2019</v>
      </c>
      <c r="L111" s="100">
        <v>0</v>
      </c>
      <c r="M111" s="83">
        <v>0</v>
      </c>
      <c r="N111" s="89"/>
      <c r="O111" s="96"/>
      <c r="P111" s="83"/>
      <c r="Q111" s="83"/>
      <c r="R111" s="84"/>
      <c r="S111" s="83"/>
      <c r="T111" s="83"/>
      <c r="U111" s="84"/>
      <c r="V111" s="83"/>
      <c r="W111" s="97"/>
    </row>
    <row r="112" ht="21.95" customHeight="1">
      <c r="A112" s="150">
        <v>2020</v>
      </c>
      <c r="B112" s="100">
        <v>19</v>
      </c>
      <c r="C112" s="83">
        <v>184.4</v>
      </c>
      <c r="D112" s="87">
        <v>9.705263157894739</v>
      </c>
      <c r="E112" s="40"/>
      <c r="F112" s="151">
        <v>2020</v>
      </c>
      <c r="G112" s="100">
        <v>6</v>
      </c>
      <c r="H112" s="83">
        <v>49.8</v>
      </c>
      <c r="I112" s="87">
        <v>8.300000000000001</v>
      </c>
      <c r="J112" s="40"/>
      <c r="K112" s="151">
        <v>2020</v>
      </c>
      <c r="L112" s="100">
        <v>1</v>
      </c>
      <c r="M112" s="83">
        <v>6.7</v>
      </c>
      <c r="N112" s="89">
        <v>6.7</v>
      </c>
      <c r="O112" s="96"/>
      <c r="P112" s="83"/>
      <c r="Q112" s="83"/>
      <c r="R112" s="84"/>
      <c r="S112" s="83"/>
      <c r="T112" s="83"/>
      <c r="U112" s="84"/>
      <c r="V112" s="83"/>
      <c r="W112" s="97"/>
    </row>
    <row r="113" ht="21.95" customHeight="1">
      <c r="A113" s="150">
        <v>2021</v>
      </c>
      <c r="B113" s="100">
        <v>14</v>
      </c>
      <c r="C113" s="83">
        <v>131.3</v>
      </c>
      <c r="D113" s="87">
        <v>9.37857142857143</v>
      </c>
      <c r="E113" s="40"/>
      <c r="F113" s="151">
        <v>2021</v>
      </c>
      <c r="G113" s="100">
        <v>7</v>
      </c>
      <c r="H113" s="83">
        <v>58.9</v>
      </c>
      <c r="I113" s="87">
        <v>8.414285714285709</v>
      </c>
      <c r="J113" s="40"/>
      <c r="K113" s="151">
        <v>2021</v>
      </c>
      <c r="L113" s="100">
        <v>0</v>
      </c>
      <c r="M113" s="83">
        <v>0</v>
      </c>
      <c r="N113" s="89"/>
      <c r="O113" s="96"/>
      <c r="P113" s="83"/>
      <c r="Q113" s="83"/>
      <c r="R113" s="84"/>
      <c r="S113" s="83"/>
      <c r="T113" s="83"/>
      <c r="U113" s="84"/>
      <c r="V113" s="83"/>
      <c r="W113" s="97"/>
    </row>
    <row r="114" ht="21.95" customHeight="1">
      <c r="A114" s="150">
        <v>2022</v>
      </c>
      <c r="B114" s="100">
        <v>29</v>
      </c>
      <c r="C114" s="83">
        <v>268.6</v>
      </c>
      <c r="D114" s="87">
        <v>9.262068965517241</v>
      </c>
      <c r="E114" s="40"/>
      <c r="F114" s="151">
        <v>2022</v>
      </c>
      <c r="G114" s="100">
        <v>15</v>
      </c>
      <c r="H114" s="83">
        <v>128.5</v>
      </c>
      <c r="I114" s="87">
        <v>8.56666666666667</v>
      </c>
      <c r="J114" s="40"/>
      <c r="K114" s="151">
        <v>2022</v>
      </c>
      <c r="L114" s="100">
        <v>0</v>
      </c>
      <c r="M114" s="83">
        <v>0</v>
      </c>
      <c r="N114" s="89"/>
      <c r="O114" s="96"/>
      <c r="P114" s="83"/>
      <c r="Q114" s="83"/>
      <c r="R114" s="84"/>
      <c r="S114" s="83"/>
      <c r="T114" s="83"/>
      <c r="U114" s="84"/>
      <c r="V114" s="83"/>
      <c r="W114" s="97"/>
    </row>
    <row r="115" ht="21.95" customHeight="1">
      <c r="A115" s="86"/>
      <c r="B115" s="94"/>
      <c r="C115" s="83"/>
      <c r="D115" s="87"/>
      <c r="E115" s="40"/>
      <c r="F115" s="88"/>
      <c r="G115" s="94"/>
      <c r="H115" s="83"/>
      <c r="I115" s="87"/>
      <c r="J115" s="40"/>
      <c r="K115" s="88"/>
      <c r="L115" s="94"/>
      <c r="M115" s="83"/>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94"/>
      <c r="M134" s="83"/>
      <c r="N134" s="89"/>
      <c r="O134" s="96"/>
      <c r="P134" s="83"/>
      <c r="Q134" s="83"/>
      <c r="R134" s="84"/>
      <c r="S134" s="83"/>
      <c r="T134" s="83"/>
      <c r="U134" s="84"/>
      <c r="V134" s="83"/>
      <c r="W134" s="97"/>
    </row>
    <row r="135" ht="21.95" customHeight="1">
      <c r="A135" t="s" s="92">
        <v>97</v>
      </c>
      <c r="B135" s="94"/>
      <c r="C135" s="83"/>
      <c r="D135" s="87"/>
      <c r="E135" s="40"/>
      <c r="F135" s="88"/>
      <c r="G135" s="94"/>
      <c r="H135" s="83"/>
      <c r="I135" s="87"/>
      <c r="J135" s="40"/>
      <c r="K135" s="88"/>
      <c r="L135" s="94"/>
      <c r="M135" s="83"/>
      <c r="N135" s="89"/>
      <c r="O135" s="96"/>
      <c r="P135" s="83"/>
      <c r="Q135" s="83"/>
      <c r="R135" s="84"/>
      <c r="S135" s="83"/>
      <c r="T135" s="83"/>
      <c r="U135" s="84"/>
      <c r="V135" s="83"/>
      <c r="W135" s="97"/>
    </row>
    <row r="136" ht="21.95" customHeight="1">
      <c r="A136" t="s" s="93">
        <v>98</v>
      </c>
      <c r="B136" t="s" s="162">
        <v>464</v>
      </c>
      <c r="C136" s="83"/>
      <c r="D136" s="87"/>
      <c r="E136" s="40"/>
      <c r="F136" t="s" s="95">
        <v>98</v>
      </c>
      <c r="G136" t="s" s="162">
        <v>464</v>
      </c>
      <c r="H136" s="83"/>
      <c r="I136" s="87"/>
      <c r="J136" s="40"/>
      <c r="K136" t="s" s="95">
        <v>98</v>
      </c>
      <c r="L136" t="s" s="162">
        <v>464</v>
      </c>
      <c r="M136" s="83"/>
      <c r="N136" s="89"/>
      <c r="O136" s="96"/>
      <c r="P136" s="83"/>
      <c r="Q136" s="83"/>
      <c r="R136" s="84"/>
      <c r="S136" s="83"/>
      <c r="T136" s="83"/>
      <c r="U136" s="84"/>
      <c r="V136" s="83"/>
      <c r="W136" s="97"/>
    </row>
    <row r="137" ht="21.95" customHeight="1">
      <c r="A137" t="s" s="98">
        <v>99</v>
      </c>
      <c r="B137" s="83">
        <f>AVERAGE(B78:B87)</f>
        <v>26.5</v>
      </c>
      <c r="C137" s="83">
        <f>AVERAGE(C78:C87)</f>
        <v>253.52</v>
      </c>
      <c r="D137" s="87">
        <f>AVERAGE(D78:D87)</f>
        <v>9.5943682923479</v>
      </c>
      <c r="E137" s="40"/>
      <c r="F137" t="s" s="99">
        <v>99</v>
      </c>
      <c r="G137" s="83">
        <f>AVERAGE(G78:G87)</f>
        <v>10.6</v>
      </c>
      <c r="H137" s="83">
        <f>AVERAGE(H78:H87)</f>
        <v>88.53</v>
      </c>
      <c r="I137" s="87">
        <f>AVERAGE(I78:I87)</f>
        <v>8.49293768718382</v>
      </c>
      <c r="J137" s="40"/>
      <c r="K137" t="s" s="99">
        <v>99</v>
      </c>
      <c r="L137" s="83">
        <f>AVERAGE(L78:L87)</f>
        <v>0.5</v>
      </c>
      <c r="M137" s="83">
        <f>AVERAGE(M78:M87)</f>
        <v>3.09</v>
      </c>
      <c r="N137" s="89">
        <f>AVERAGE(N78:N87)</f>
        <v>6.19166666666667</v>
      </c>
      <c r="O137" s="96"/>
      <c r="P137" s="83"/>
      <c r="Q137" s="83"/>
      <c r="R137" s="84"/>
      <c r="S137" s="83"/>
      <c r="T137" s="83"/>
      <c r="U137" s="84"/>
      <c r="V137" s="83"/>
      <c r="W137" s="97"/>
    </row>
    <row r="138" ht="21.95" customHeight="1">
      <c r="A138" t="s" s="98">
        <v>100</v>
      </c>
      <c r="B138" s="83">
        <f>AVERAGE(B89:B98)</f>
        <v>27.1</v>
      </c>
      <c r="C138" s="83">
        <f>AVERAGE(C89:C98)</f>
        <v>258.66</v>
      </c>
      <c r="D138" s="87">
        <f>AVERAGE(D89:D98)</f>
        <v>9.54504353346459</v>
      </c>
      <c r="E138" s="40"/>
      <c r="F138" t="s" s="99">
        <v>100</v>
      </c>
      <c r="G138" s="83">
        <f>AVERAGE(G89:G98)</f>
        <v>11.1</v>
      </c>
      <c r="H138" s="83">
        <f>AVERAGE(H89:H98)</f>
        <v>91.72</v>
      </c>
      <c r="I138" s="87">
        <f>AVERAGE(I89:I98)</f>
        <v>8.36668576521518</v>
      </c>
      <c r="J138" s="40"/>
      <c r="K138" t="s" s="99">
        <v>100</v>
      </c>
      <c r="L138" s="83">
        <f>AVERAGE(L89:L98)</f>
        <v>0.9</v>
      </c>
      <c r="M138" s="83">
        <f>AVERAGE(M89:M98)</f>
        <v>5.64</v>
      </c>
      <c r="N138" s="89">
        <f>AVERAGE(N89:N98)</f>
        <v>6.17857142857143</v>
      </c>
      <c r="O138" s="96"/>
      <c r="P138" s="83"/>
      <c r="Q138" s="83"/>
      <c r="R138" s="84"/>
      <c r="S138" s="83"/>
      <c r="T138" s="83"/>
      <c r="U138" s="84"/>
      <c r="V138" s="83"/>
      <c r="W138" s="97"/>
    </row>
    <row r="139" ht="21.95" customHeight="1">
      <c r="A139" t="s" s="101">
        <v>101</v>
      </c>
      <c r="B139" s="84"/>
      <c r="C139" s="84"/>
      <c r="D139" s="90"/>
      <c r="E139" s="40"/>
      <c r="F139" t="s" s="102">
        <v>101</v>
      </c>
      <c r="G139" s="84"/>
      <c r="H139" s="84"/>
      <c r="I139" s="90"/>
      <c r="J139" s="40"/>
      <c r="K139" s="106"/>
      <c r="L139" s="84"/>
      <c r="M139" s="84"/>
      <c r="N139" s="91"/>
      <c r="O139" s="96"/>
      <c r="P139" s="83"/>
      <c r="Q139" s="83"/>
      <c r="R139" s="84"/>
      <c r="S139" s="83"/>
      <c r="T139" s="83"/>
      <c r="U139" s="84"/>
      <c r="V139" s="83"/>
      <c r="W139" s="97"/>
    </row>
    <row r="140" ht="21.95" customHeight="1">
      <c r="A140" t="s" s="103">
        <v>102</v>
      </c>
      <c r="B140" s="83"/>
      <c r="C140" s="83"/>
      <c r="D140" s="87"/>
      <c r="E140" s="40"/>
      <c r="F140" t="s" s="104">
        <v>102</v>
      </c>
      <c r="G140" s="83"/>
      <c r="H140" s="83"/>
      <c r="I140" s="87"/>
      <c r="J140" s="40"/>
      <c r="K140" t="s" s="104">
        <v>102</v>
      </c>
      <c r="L140" s="83"/>
      <c r="M140" s="83"/>
      <c r="N140" s="89"/>
      <c r="O140" s="96"/>
      <c r="P140" s="83"/>
      <c r="Q140" s="83"/>
      <c r="R140" s="84"/>
      <c r="S140" s="83"/>
      <c r="T140" s="83"/>
      <c r="U140" s="84"/>
      <c r="V140" s="83"/>
      <c r="W140" s="97"/>
    </row>
    <row r="141" ht="21.95" customHeight="1">
      <c r="A141" t="s" s="103">
        <v>103</v>
      </c>
      <c r="B141" s="83"/>
      <c r="C141" s="83"/>
      <c r="D141" s="87"/>
      <c r="E141" s="40"/>
      <c r="F141" t="s" s="104">
        <v>103</v>
      </c>
      <c r="G141" s="83"/>
      <c r="H141" s="83"/>
      <c r="I141" s="87"/>
      <c r="J141" s="40"/>
      <c r="K141" t="s" s="104">
        <v>103</v>
      </c>
      <c r="L141" s="83"/>
      <c r="M141" s="83"/>
      <c r="N141" s="89"/>
      <c r="O141" s="96"/>
      <c r="P141" s="83"/>
      <c r="Q141" s="83"/>
      <c r="R141" s="84"/>
      <c r="S141" s="83"/>
      <c r="T141" s="83"/>
      <c r="U141" s="84"/>
      <c r="V141" s="83"/>
      <c r="W141" s="97"/>
    </row>
    <row r="142" ht="21.95" customHeight="1">
      <c r="A142" s="105"/>
      <c r="B142" s="84"/>
      <c r="C142" s="84"/>
      <c r="D142" s="90"/>
      <c r="E142" s="40"/>
      <c r="F142" s="106"/>
      <c r="G142" s="84"/>
      <c r="H142" s="84"/>
      <c r="I142" s="90"/>
      <c r="J142" s="40"/>
      <c r="K142" s="106"/>
      <c r="L142" s="84"/>
      <c r="M142" s="84"/>
      <c r="N142" s="91"/>
      <c r="O142" s="96"/>
      <c r="P142" s="83"/>
      <c r="Q142" s="83"/>
      <c r="R142" s="84"/>
      <c r="S142" s="83"/>
      <c r="T142" s="83"/>
      <c r="U142" s="84"/>
      <c r="V142" s="83"/>
      <c r="W142" s="97"/>
    </row>
    <row r="143" ht="21.95" customHeight="1">
      <c r="A143" t="s" s="93">
        <v>104</v>
      </c>
      <c r="B143" s="84"/>
      <c r="C143" s="84"/>
      <c r="D143" s="90"/>
      <c r="E143" s="40"/>
      <c r="F143" t="s" s="95">
        <v>104</v>
      </c>
      <c r="G143" s="84"/>
      <c r="H143" s="84"/>
      <c r="I143" s="90"/>
      <c r="J143" s="40"/>
      <c r="K143" t="s" s="95">
        <v>104</v>
      </c>
      <c r="L143" s="84"/>
      <c r="M143" s="84"/>
      <c r="N143" s="91"/>
      <c r="O143" s="96"/>
      <c r="P143" s="83"/>
      <c r="Q143" s="83"/>
      <c r="R143" s="84"/>
      <c r="S143" s="83"/>
      <c r="T143" s="83"/>
      <c r="U143" s="84"/>
      <c r="V143" s="83"/>
      <c r="W143" s="97"/>
    </row>
    <row r="144" ht="21.95" customHeight="1">
      <c r="A144" t="s" s="98">
        <v>99</v>
      </c>
      <c r="B144" s="83">
        <f>AVERAGE(B83:B87)</f>
        <v>24.8</v>
      </c>
      <c r="C144" s="83">
        <f>AVERAGE(C83:C87)</f>
        <v>245.04</v>
      </c>
      <c r="D144" s="87">
        <f>AVERAGE(D83:D87)</f>
        <v>9.86980501089325</v>
      </c>
      <c r="E144" s="40"/>
      <c r="F144" t="s" s="99">
        <v>99</v>
      </c>
      <c r="G144" s="83">
        <f>AVERAGE(G83:G87)</f>
        <v>7.6</v>
      </c>
      <c r="H144" s="83">
        <f>AVERAGE(H83:H87)</f>
        <v>65.2</v>
      </c>
      <c r="I144" s="87">
        <f>AVERAGE(I83:I87)</f>
        <v>8.617263403263401</v>
      </c>
      <c r="J144" s="40"/>
      <c r="K144" t="s" s="99">
        <v>99</v>
      </c>
      <c r="L144" s="83">
        <f>AVERAGE(L83:L87)</f>
        <v>0</v>
      </c>
      <c r="M144" s="83">
        <f>AVERAGE(M83:M87)</f>
        <v>0</v>
      </c>
      <c r="N144" s="89">
        <f>AVERAGE(N83:N87)</f>
      </c>
      <c r="O144" s="96"/>
      <c r="P144" s="83"/>
      <c r="Q144" s="83"/>
      <c r="R144" s="84"/>
      <c r="S144" s="83"/>
      <c r="T144" s="83"/>
      <c r="U144" s="84"/>
      <c r="V144" s="83"/>
      <c r="W144" s="97"/>
    </row>
    <row r="145" ht="21.95" customHeight="1">
      <c r="A145" t="s" s="98">
        <v>100</v>
      </c>
      <c r="B145" s="83">
        <f>AVERAGE(B89:B93)</f>
        <v>23.4</v>
      </c>
      <c r="C145" s="83">
        <f>AVERAGE(C89:C93)</f>
        <v>221.28</v>
      </c>
      <c r="D145" s="87">
        <f>AVERAGE(D89:D93)</f>
        <v>9.488822257664371</v>
      </c>
      <c r="E145" s="40"/>
      <c r="F145" t="s" s="99">
        <v>100</v>
      </c>
      <c r="G145" s="83">
        <f>AVERAGE(G89:G93)</f>
        <v>10.6</v>
      </c>
      <c r="H145" s="83">
        <f>AVERAGE(H89:H93)</f>
        <v>87.54000000000001</v>
      </c>
      <c r="I145" s="87">
        <f>AVERAGE(I89:I93)</f>
        <v>8.416</v>
      </c>
      <c r="J145" s="40"/>
      <c r="K145" t="s" s="99">
        <v>100</v>
      </c>
      <c r="L145" s="83">
        <f>AVERAGE(L89:L93)</f>
        <v>0.8</v>
      </c>
      <c r="M145" s="83">
        <f>AVERAGE(M89:M93)</f>
        <v>4.8</v>
      </c>
      <c r="N145" s="89">
        <f>AVERAGE(N89:N93)</f>
        <v>6</v>
      </c>
      <c r="O145" s="96"/>
      <c r="P145" s="83"/>
      <c r="Q145" s="83"/>
      <c r="R145" s="84"/>
      <c r="S145" s="83"/>
      <c r="T145" s="83"/>
      <c r="U145" s="84"/>
      <c r="V145" s="83"/>
      <c r="W145" s="97"/>
    </row>
    <row r="146" ht="21.95" customHeight="1">
      <c r="A146" t="s" s="101">
        <v>101</v>
      </c>
      <c r="B146" s="84"/>
      <c r="C146" s="84"/>
      <c r="D146" s="90"/>
      <c r="E146" s="40"/>
      <c r="F146" t="s" s="102">
        <v>101</v>
      </c>
      <c r="G146" s="84"/>
      <c r="H146" s="84"/>
      <c r="I146" s="90"/>
      <c r="J146" s="40"/>
      <c r="K146" t="s" s="102">
        <v>101</v>
      </c>
      <c r="L146" s="84"/>
      <c r="M146" s="84"/>
      <c r="N146" s="91"/>
      <c r="O146" s="96"/>
      <c r="P146" s="83"/>
      <c r="Q146" s="83"/>
      <c r="R146" s="84"/>
      <c r="S146" s="83"/>
      <c r="T146" s="83"/>
      <c r="U146" s="84"/>
      <c r="V146" s="83"/>
      <c r="W146" s="97"/>
    </row>
    <row r="147" ht="21.95" customHeight="1">
      <c r="A147" t="s" s="103">
        <v>102</v>
      </c>
      <c r="B147" s="83"/>
      <c r="C147" s="83"/>
      <c r="D147" s="87"/>
      <c r="E147" s="40"/>
      <c r="F147" t="s" s="104">
        <v>102</v>
      </c>
      <c r="G147" s="83"/>
      <c r="H147" s="83"/>
      <c r="I147" s="87"/>
      <c r="J147" s="40"/>
      <c r="K147" t="s" s="104">
        <v>102</v>
      </c>
      <c r="L147" s="83"/>
      <c r="M147" s="83"/>
      <c r="N147" s="89"/>
      <c r="O147" s="96"/>
      <c r="P147" s="83"/>
      <c r="Q147" s="83"/>
      <c r="R147" s="84"/>
      <c r="S147" s="83"/>
      <c r="T147" s="83"/>
      <c r="U147" s="84"/>
      <c r="V147" s="83"/>
      <c r="W147" s="97"/>
    </row>
    <row r="148" ht="21.95" customHeight="1">
      <c r="A148" t="s" s="103">
        <v>103</v>
      </c>
      <c r="B148" s="83"/>
      <c r="C148" s="83"/>
      <c r="D148" s="87"/>
      <c r="E148" s="40"/>
      <c r="F148" t="s" s="104">
        <v>103</v>
      </c>
      <c r="G148" s="83"/>
      <c r="H148" s="83"/>
      <c r="I148" s="87"/>
      <c r="J148" s="40"/>
      <c r="K148" t="s" s="104">
        <v>103</v>
      </c>
      <c r="L148" s="83"/>
      <c r="M148" s="83"/>
      <c r="N148" s="89"/>
      <c r="O148" s="96"/>
      <c r="P148" s="83"/>
      <c r="Q148" s="83"/>
      <c r="R148" s="84"/>
      <c r="S148" s="83"/>
      <c r="T148" s="83"/>
      <c r="U148" s="84"/>
      <c r="V148" s="83"/>
      <c r="W148" s="97"/>
    </row>
    <row r="149" ht="21.95" customHeight="1">
      <c r="A149" s="105"/>
      <c r="B149" s="83"/>
      <c r="C149" s="83"/>
      <c r="D149" s="87"/>
      <c r="E149" s="40"/>
      <c r="F149" s="106"/>
      <c r="G149" s="84"/>
      <c r="H149" s="83"/>
      <c r="I149" s="87"/>
      <c r="J149" s="40"/>
      <c r="K149" s="106"/>
      <c r="L149" s="84"/>
      <c r="M149" s="83"/>
      <c r="N149" s="89"/>
      <c r="O149" s="96"/>
      <c r="P149" s="83"/>
      <c r="Q149" s="83"/>
      <c r="R149" s="84"/>
      <c r="S149" s="83"/>
      <c r="T149" s="83"/>
      <c r="U149" s="84"/>
      <c r="V149" s="83"/>
      <c r="W149" s="97"/>
    </row>
    <row r="150" ht="21.95" customHeight="1">
      <c r="A150" s="105"/>
      <c r="B150" s="107"/>
      <c r="C150" t="s" s="108">
        <v>105</v>
      </c>
      <c r="D150" s="87"/>
      <c r="E150" s="40"/>
      <c r="F150" s="106"/>
      <c r="G150" s="84"/>
      <c r="H150" s="83"/>
      <c r="I150" s="87"/>
      <c r="J150" s="40"/>
      <c r="K150" s="106"/>
      <c r="L150" s="84"/>
      <c r="M150" s="83"/>
      <c r="N150" s="89"/>
      <c r="O150" s="96"/>
      <c r="P150" s="83"/>
      <c r="Q150" s="83"/>
      <c r="R150" s="84"/>
      <c r="S150" s="83"/>
      <c r="T150" s="83"/>
      <c r="U150" s="84"/>
      <c r="V150" s="83"/>
      <c r="W150" s="97"/>
    </row>
    <row r="151" ht="22.75" customHeight="1">
      <c r="A151" s="109"/>
      <c r="B151" s="110"/>
      <c r="C151" t="s" s="111">
        <v>106</v>
      </c>
      <c r="D151" s="112"/>
      <c r="E151" s="113"/>
      <c r="F151" s="114"/>
      <c r="G151" s="115"/>
      <c r="H151" s="116"/>
      <c r="I151" s="112"/>
      <c r="J151" s="113"/>
      <c r="K151" s="114"/>
      <c r="L151" s="115"/>
      <c r="M151" s="116"/>
      <c r="N151" s="117"/>
      <c r="O151" s="118"/>
      <c r="P151" s="116"/>
      <c r="Q151" s="116"/>
      <c r="R151" s="115"/>
      <c r="S151" s="116"/>
      <c r="T151" s="116"/>
      <c r="U151" s="115"/>
      <c r="V151" s="116"/>
      <c r="W151"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3.xml><?xml version="1.0" encoding="utf-8"?>
<worksheet xmlns:r="http://schemas.openxmlformats.org/officeDocument/2006/relationships" xmlns="http://schemas.openxmlformats.org/spreadsheetml/2006/main">
  <dimension ref="A1:W105"/>
  <sheetViews>
    <sheetView workbookViewId="0" showGridLines="0" defaultGridColor="1"/>
  </sheetViews>
  <sheetFormatPr defaultColWidth="16.3333" defaultRowHeight="19.9" customHeight="1" outlineLevelRow="0" outlineLevelCol="0"/>
  <cols>
    <col min="1" max="1" width="10" style="321" customWidth="1"/>
    <col min="2" max="4" width="12.1719" style="321" customWidth="1"/>
    <col min="5" max="5" width="1.35156" style="321" customWidth="1"/>
    <col min="6" max="6" width="10" style="321" customWidth="1"/>
    <col min="7" max="9" width="12.1719" style="321" customWidth="1"/>
    <col min="10" max="10" width="1.35156" style="321" customWidth="1"/>
    <col min="11" max="11" width="10" style="321" customWidth="1"/>
    <col min="12" max="14" width="12.1719" style="321" customWidth="1"/>
    <col min="15" max="15" width="10.8516" style="321" customWidth="1"/>
    <col min="16" max="17" width="6.5" style="321" customWidth="1"/>
    <col min="18" max="18" width="10.8516" style="321" customWidth="1"/>
    <col min="19" max="20" width="6.5" style="321" customWidth="1"/>
    <col min="21" max="21" width="10.8516" style="321" customWidth="1"/>
    <col min="22" max="23" width="6.5" style="321" customWidth="1"/>
    <col min="24" max="16384" width="16.3516" style="321" customWidth="1"/>
  </cols>
  <sheetData>
    <row r="1" ht="64.15" customHeight="1">
      <c r="A1" t="s" s="164">
        <v>395</v>
      </c>
      <c r="B1" t="s" s="27">
        <v>40</v>
      </c>
      <c r="C1" t="s" s="27">
        <v>41</v>
      </c>
      <c r="D1" t="s" s="28">
        <v>42</v>
      </c>
      <c r="E1" s="29"/>
      <c r="F1" t="s" s="30">
        <v>466</v>
      </c>
      <c r="G1" t="s" s="27">
        <v>44</v>
      </c>
      <c r="H1" t="s" s="27">
        <v>45</v>
      </c>
      <c r="I1" t="s" s="28">
        <v>46</v>
      </c>
      <c r="J1" s="29"/>
      <c r="K1" t="s" s="30">
        <v>467</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1957</v>
      </c>
      <c r="B3" s="144">
        <v>48</v>
      </c>
      <c r="C3" s="78">
        <v>147.5</v>
      </c>
      <c r="D3" s="79">
        <v>3.07291666666667</v>
      </c>
      <c r="E3" s="40"/>
      <c r="F3" s="145">
        <v>1957</v>
      </c>
      <c r="G3" s="144">
        <v>29</v>
      </c>
      <c r="H3" s="78">
        <v>58.9</v>
      </c>
      <c r="I3" s="79">
        <v>2.03103448275862</v>
      </c>
      <c r="J3" s="40"/>
      <c r="K3" s="145">
        <v>1957</v>
      </c>
      <c r="L3" s="144">
        <v>9</v>
      </c>
      <c r="M3" s="78">
        <v>7.3</v>
      </c>
      <c r="N3" s="81">
        <v>0.811111111111111</v>
      </c>
      <c r="O3" s="152"/>
      <c r="P3" s="135"/>
      <c r="Q3" s="97"/>
      <c r="R3" s="153"/>
      <c r="S3" s="135"/>
      <c r="T3" s="97"/>
      <c r="U3" s="153"/>
      <c r="V3" s="135"/>
      <c r="W3" s="97"/>
    </row>
    <row r="4" ht="21.95" customHeight="1">
      <c r="A4" s="150">
        <v>1958</v>
      </c>
      <c r="B4" s="100">
        <v>39</v>
      </c>
      <c r="C4" s="83">
        <v>129.2</v>
      </c>
      <c r="D4" s="87">
        <v>3.31282051282051</v>
      </c>
      <c r="E4" s="40"/>
      <c r="F4" s="151">
        <v>1958</v>
      </c>
      <c r="G4" s="100">
        <v>18</v>
      </c>
      <c r="H4" s="83">
        <v>34</v>
      </c>
      <c r="I4" s="87">
        <v>1.88888888888889</v>
      </c>
      <c r="J4" s="40"/>
      <c r="K4" s="151">
        <v>1958</v>
      </c>
      <c r="L4" s="100">
        <v>4</v>
      </c>
      <c r="M4" s="83">
        <v>0.6</v>
      </c>
      <c r="N4" s="89">
        <v>0.15</v>
      </c>
      <c r="O4" s="152"/>
      <c r="P4" s="135"/>
      <c r="Q4" s="97"/>
      <c r="R4" s="153"/>
      <c r="S4" s="135"/>
      <c r="T4" s="97"/>
      <c r="U4" s="153"/>
      <c r="V4" s="135"/>
      <c r="W4" s="97"/>
    </row>
    <row r="5" ht="21.95" customHeight="1">
      <c r="A5" s="150">
        <v>1959</v>
      </c>
      <c r="B5" s="100">
        <v>33</v>
      </c>
      <c r="C5" s="83">
        <v>113.5</v>
      </c>
      <c r="D5" s="87">
        <v>3.43939393939394</v>
      </c>
      <c r="E5" s="40"/>
      <c r="F5" s="151">
        <v>1959</v>
      </c>
      <c r="G5" s="100">
        <v>12</v>
      </c>
      <c r="H5" s="83">
        <v>18.9</v>
      </c>
      <c r="I5" s="87">
        <v>1.575</v>
      </c>
      <c r="J5" s="40"/>
      <c r="K5" s="151">
        <v>1959</v>
      </c>
      <c r="L5" s="100">
        <v>3</v>
      </c>
      <c r="M5" s="83">
        <v>-2.2</v>
      </c>
      <c r="N5" s="89">
        <v>-0.7333333333333329</v>
      </c>
      <c r="O5" s="152"/>
      <c r="P5" s="135"/>
      <c r="Q5" s="97"/>
      <c r="R5" s="153"/>
      <c r="S5" s="135"/>
      <c r="T5" s="97"/>
      <c r="U5" s="153"/>
      <c r="V5" s="135"/>
      <c r="W5" s="97"/>
    </row>
    <row r="6" ht="21.95" customHeight="1">
      <c r="A6" s="150">
        <v>1960</v>
      </c>
      <c r="B6" s="100">
        <v>68</v>
      </c>
      <c r="C6" s="83">
        <v>227.3</v>
      </c>
      <c r="D6" s="87">
        <v>3.34264705882353</v>
      </c>
      <c r="E6" s="40"/>
      <c r="F6" s="151">
        <v>1960</v>
      </c>
      <c r="G6" s="100">
        <v>31</v>
      </c>
      <c r="H6" s="83">
        <v>57.4</v>
      </c>
      <c r="I6" s="87">
        <v>1.85161290322581</v>
      </c>
      <c r="J6" s="40"/>
      <c r="K6" s="151">
        <v>1960</v>
      </c>
      <c r="L6" s="100">
        <v>11</v>
      </c>
      <c r="M6" s="83">
        <v>5.2</v>
      </c>
      <c r="N6" s="89">
        <v>0.472727272727273</v>
      </c>
      <c r="O6" s="152"/>
      <c r="P6" s="135"/>
      <c r="Q6" s="97"/>
      <c r="R6" s="153"/>
      <c r="S6" s="135"/>
      <c r="T6" s="97"/>
      <c r="U6" s="153"/>
      <c r="V6" s="135"/>
      <c r="W6" s="97"/>
    </row>
    <row r="7" ht="21.95" customHeight="1">
      <c r="A7" s="150">
        <v>1961</v>
      </c>
      <c r="B7" s="100">
        <v>50</v>
      </c>
      <c r="C7" s="83">
        <v>146.7</v>
      </c>
      <c r="D7" s="87">
        <v>2.934</v>
      </c>
      <c r="E7" s="40"/>
      <c r="F7" s="151">
        <v>1961</v>
      </c>
      <c r="G7" s="100">
        <v>32</v>
      </c>
      <c r="H7" s="83">
        <v>65.59999999999999</v>
      </c>
      <c r="I7" s="87">
        <v>2.05</v>
      </c>
      <c r="J7" s="40"/>
      <c r="K7" s="151">
        <v>1961</v>
      </c>
      <c r="L7" s="100">
        <v>9</v>
      </c>
      <c r="M7" s="83">
        <v>6.2</v>
      </c>
      <c r="N7" s="89">
        <v>0.688888888888889</v>
      </c>
      <c r="O7" s="152"/>
      <c r="P7" s="135"/>
      <c r="Q7" s="97"/>
      <c r="R7" s="153"/>
      <c r="S7" s="135"/>
      <c r="T7" s="97"/>
      <c r="U7" s="153"/>
      <c r="V7" s="135"/>
      <c r="W7" s="97"/>
    </row>
    <row r="8" ht="21.95" customHeight="1">
      <c r="A8" s="150">
        <v>1962</v>
      </c>
      <c r="B8" s="100">
        <v>33</v>
      </c>
      <c r="C8" s="83">
        <v>120</v>
      </c>
      <c r="D8" s="87">
        <v>3.63636363636364</v>
      </c>
      <c r="E8" s="40"/>
      <c r="F8" s="151">
        <v>1962</v>
      </c>
      <c r="G8" s="100">
        <v>16</v>
      </c>
      <c r="H8" s="83">
        <v>47.4</v>
      </c>
      <c r="I8" s="87">
        <v>2.9625</v>
      </c>
      <c r="J8" s="40"/>
      <c r="K8" s="151">
        <v>1962</v>
      </c>
      <c r="L8" s="100">
        <v>0</v>
      </c>
      <c r="M8" s="83">
        <v>0</v>
      </c>
      <c r="N8" s="89"/>
      <c r="O8" s="152"/>
      <c r="P8" s="135"/>
      <c r="Q8" s="97"/>
      <c r="R8" s="153"/>
      <c r="S8" s="135"/>
      <c r="T8" s="97"/>
      <c r="U8" s="153"/>
      <c r="V8" s="135"/>
      <c r="W8" s="97"/>
    </row>
    <row r="9" ht="21.95" customHeight="1">
      <c r="A9" s="150">
        <v>1963</v>
      </c>
      <c r="B9" s="100">
        <v>42</v>
      </c>
      <c r="C9" s="83">
        <v>123.6</v>
      </c>
      <c r="D9" s="87">
        <v>2.94285714285714</v>
      </c>
      <c r="E9" s="40"/>
      <c r="F9" s="151">
        <v>1963</v>
      </c>
      <c r="G9" s="100">
        <v>25</v>
      </c>
      <c r="H9" s="83">
        <v>48.8</v>
      </c>
      <c r="I9" s="87">
        <v>1.952</v>
      </c>
      <c r="J9" s="40"/>
      <c r="K9" s="151">
        <v>1963</v>
      </c>
      <c r="L9" s="100">
        <v>8</v>
      </c>
      <c r="M9" s="83">
        <v>5.6</v>
      </c>
      <c r="N9" s="89">
        <v>0.7</v>
      </c>
      <c r="O9" s="152"/>
      <c r="P9" s="135"/>
      <c r="Q9" s="97"/>
      <c r="R9" s="153"/>
      <c r="S9" s="135"/>
      <c r="T9" s="97"/>
      <c r="U9" s="153"/>
      <c r="V9" s="135"/>
      <c r="W9" s="97"/>
    </row>
    <row r="10" ht="21.95" customHeight="1">
      <c r="A10" s="150">
        <v>1964</v>
      </c>
      <c r="B10" s="100">
        <v>57</v>
      </c>
      <c r="C10" s="83">
        <v>175.5</v>
      </c>
      <c r="D10" s="87">
        <v>3.07894736842105</v>
      </c>
      <c r="E10" s="40"/>
      <c r="F10" s="151">
        <v>1964</v>
      </c>
      <c r="G10" s="100">
        <v>36</v>
      </c>
      <c r="H10" s="83">
        <v>81.5</v>
      </c>
      <c r="I10" s="87">
        <v>2.26388888888889</v>
      </c>
      <c r="J10" s="40"/>
      <c r="K10" s="151">
        <v>1964</v>
      </c>
      <c r="L10" s="100">
        <v>7</v>
      </c>
      <c r="M10" s="83">
        <v>0.5</v>
      </c>
      <c r="N10" s="89">
        <v>0.0714285714285714</v>
      </c>
      <c r="O10" s="152"/>
      <c r="P10" s="135"/>
      <c r="Q10" s="97"/>
      <c r="R10" s="153"/>
      <c r="S10" s="135"/>
      <c r="T10" s="97"/>
      <c r="U10" s="153"/>
      <c r="V10" s="135"/>
      <c r="W10" s="97"/>
    </row>
    <row r="11" ht="21.95" customHeight="1">
      <c r="A11" s="150">
        <v>1965</v>
      </c>
      <c r="B11" s="100">
        <v>44</v>
      </c>
      <c r="C11" s="83">
        <v>143</v>
      </c>
      <c r="D11" s="87">
        <v>3.25</v>
      </c>
      <c r="E11" s="40"/>
      <c r="F11" s="151">
        <v>1965</v>
      </c>
      <c r="G11" s="100">
        <v>23</v>
      </c>
      <c r="H11" s="83">
        <v>51</v>
      </c>
      <c r="I11" s="87">
        <v>2.21739130434783</v>
      </c>
      <c r="J11" s="40"/>
      <c r="K11" s="151">
        <v>1965</v>
      </c>
      <c r="L11" s="100">
        <v>5</v>
      </c>
      <c r="M11" s="83">
        <v>2.8</v>
      </c>
      <c r="N11" s="89">
        <v>0.5600000000000001</v>
      </c>
      <c r="O11" s="152"/>
      <c r="P11" s="135"/>
      <c r="Q11" s="97"/>
      <c r="R11" s="153"/>
      <c r="S11" s="135"/>
      <c r="T11" s="97"/>
      <c r="U11" s="153"/>
      <c r="V11" s="135"/>
      <c r="W11" s="97"/>
    </row>
    <row r="12" ht="21.95" customHeight="1">
      <c r="A12" s="150">
        <v>1966</v>
      </c>
      <c r="B12" s="100">
        <v>34</v>
      </c>
      <c r="C12" s="83">
        <v>114.2</v>
      </c>
      <c r="D12" s="87">
        <v>3.35882352941176</v>
      </c>
      <c r="E12" s="40"/>
      <c r="F12" s="151">
        <v>1966</v>
      </c>
      <c r="G12" s="100">
        <v>17</v>
      </c>
      <c r="H12" s="83">
        <v>38.3</v>
      </c>
      <c r="I12" s="87">
        <v>2.25294117647059</v>
      </c>
      <c r="J12" s="40"/>
      <c r="K12" s="151">
        <v>1966</v>
      </c>
      <c r="L12" s="100">
        <v>3</v>
      </c>
      <c r="M12" s="83">
        <v>1.3</v>
      </c>
      <c r="N12" s="89">
        <v>0.433333333333333</v>
      </c>
      <c r="O12" s="152"/>
      <c r="P12" s="135"/>
      <c r="Q12" s="97"/>
      <c r="R12" s="153"/>
      <c r="S12" s="135"/>
      <c r="T12" s="97"/>
      <c r="U12" s="153"/>
      <c r="V12" s="135"/>
      <c r="W12" s="97"/>
    </row>
    <row r="13" ht="21.95" customHeight="1">
      <c r="A13" s="150">
        <v>1967</v>
      </c>
      <c r="B13" s="100">
        <v>45</v>
      </c>
      <c r="C13" s="83">
        <v>146.8</v>
      </c>
      <c r="D13" s="87">
        <v>3.26222222222222</v>
      </c>
      <c r="E13" s="40"/>
      <c r="F13" s="151">
        <v>1967</v>
      </c>
      <c r="G13" s="100">
        <v>26</v>
      </c>
      <c r="H13" s="83">
        <v>61.1</v>
      </c>
      <c r="I13" s="87">
        <v>2.35</v>
      </c>
      <c r="J13" s="40"/>
      <c r="K13" s="151">
        <v>1967</v>
      </c>
      <c r="L13" s="100">
        <v>4</v>
      </c>
      <c r="M13" s="83">
        <v>3.1</v>
      </c>
      <c r="N13" s="89">
        <v>0.775</v>
      </c>
      <c r="O13" s="152"/>
      <c r="P13" s="135"/>
      <c r="Q13" s="97"/>
      <c r="R13" s="153"/>
      <c r="S13" s="135"/>
      <c r="T13" s="97"/>
      <c r="U13" s="153"/>
      <c r="V13" s="135"/>
      <c r="W13" s="97"/>
    </row>
    <row r="14" ht="21.95" customHeight="1">
      <c r="A14" s="150">
        <v>1968</v>
      </c>
      <c r="B14" s="100">
        <v>34</v>
      </c>
      <c r="C14" s="83">
        <v>97.3</v>
      </c>
      <c r="D14" s="87">
        <v>2.86176470588235</v>
      </c>
      <c r="E14" s="40"/>
      <c r="F14" s="151">
        <v>1968</v>
      </c>
      <c r="G14" s="100">
        <v>22</v>
      </c>
      <c r="H14" s="83">
        <v>44.5</v>
      </c>
      <c r="I14" s="87">
        <v>2.02272727272727</v>
      </c>
      <c r="J14" s="40"/>
      <c r="K14" s="151">
        <v>1968</v>
      </c>
      <c r="L14" s="100">
        <v>7</v>
      </c>
      <c r="M14" s="83">
        <v>0.5</v>
      </c>
      <c r="N14" s="89">
        <v>0.0714285714285714</v>
      </c>
      <c r="O14" s="152"/>
      <c r="P14" s="135"/>
      <c r="Q14" s="97"/>
      <c r="R14" s="153"/>
      <c r="S14" s="135"/>
      <c r="T14" s="97"/>
      <c r="U14" s="153"/>
      <c r="V14" s="135"/>
      <c r="W14" s="97"/>
    </row>
    <row r="15" ht="21.95" customHeight="1">
      <c r="A15" s="150">
        <v>1969</v>
      </c>
      <c r="B15" s="100">
        <v>35</v>
      </c>
      <c r="C15" s="83">
        <v>135</v>
      </c>
      <c r="D15" s="87">
        <v>3.85714285714286</v>
      </c>
      <c r="E15" s="40"/>
      <c r="F15" s="151">
        <v>1969</v>
      </c>
      <c r="G15" s="100">
        <v>14</v>
      </c>
      <c r="H15" s="83">
        <v>39.2</v>
      </c>
      <c r="I15" s="87">
        <v>2.8</v>
      </c>
      <c r="J15" s="40"/>
      <c r="K15" s="151">
        <v>1969</v>
      </c>
      <c r="L15" s="100">
        <v>0</v>
      </c>
      <c r="M15" s="83">
        <v>0</v>
      </c>
      <c r="N15" s="89"/>
      <c r="O15" s="152"/>
      <c r="P15" s="135"/>
      <c r="Q15" s="97"/>
      <c r="R15" s="153"/>
      <c r="S15" s="135"/>
      <c r="T15" s="97"/>
      <c r="U15" s="153"/>
      <c r="V15" s="135"/>
      <c r="W15" s="97"/>
    </row>
    <row r="16" ht="21.95" customHeight="1">
      <c r="A16" s="150">
        <v>1970</v>
      </c>
      <c r="B16" s="100">
        <v>21</v>
      </c>
      <c r="C16" s="83">
        <v>65.40000000000001</v>
      </c>
      <c r="D16" s="87">
        <v>3.11428571428571</v>
      </c>
      <c r="E16" s="40"/>
      <c r="F16" s="151">
        <v>1970</v>
      </c>
      <c r="G16" s="100">
        <v>14</v>
      </c>
      <c r="H16" s="83">
        <v>31.7</v>
      </c>
      <c r="I16" s="87">
        <v>2.26428571428571</v>
      </c>
      <c r="J16" s="40"/>
      <c r="K16" s="151">
        <v>1970</v>
      </c>
      <c r="L16" s="100">
        <v>3</v>
      </c>
      <c r="M16" s="83">
        <v>2.6</v>
      </c>
      <c r="N16" s="89">
        <v>0.866666666666667</v>
      </c>
      <c r="O16" s="152"/>
      <c r="P16" s="135"/>
      <c r="Q16" s="97"/>
      <c r="R16" s="153"/>
      <c r="S16" s="135"/>
      <c r="T16" s="97"/>
      <c r="U16" s="153"/>
      <c r="V16" s="135"/>
      <c r="W16" s="97"/>
    </row>
    <row r="17" ht="21.95" customHeight="1">
      <c r="A17" s="150">
        <v>1971</v>
      </c>
      <c r="B17" s="100">
        <v>42</v>
      </c>
      <c r="C17" s="83">
        <v>132.1</v>
      </c>
      <c r="D17" s="87">
        <v>3.1452380952381</v>
      </c>
      <c r="E17" s="40"/>
      <c r="F17" s="151">
        <v>1971</v>
      </c>
      <c r="G17" s="100">
        <v>24</v>
      </c>
      <c r="H17" s="83">
        <v>53.2</v>
      </c>
      <c r="I17" s="87">
        <v>2.21666666666667</v>
      </c>
      <c r="J17" s="40"/>
      <c r="K17" s="151">
        <v>1971</v>
      </c>
      <c r="L17" s="100">
        <v>4</v>
      </c>
      <c r="M17" s="83">
        <v>0.3</v>
      </c>
      <c r="N17" s="89">
        <v>0.075</v>
      </c>
      <c r="O17" s="152"/>
      <c r="P17" s="135"/>
      <c r="Q17" s="97"/>
      <c r="R17" s="153"/>
      <c r="S17" s="135"/>
      <c r="T17" s="97"/>
      <c r="U17" s="153"/>
      <c r="V17" s="135"/>
      <c r="W17" s="97"/>
    </row>
    <row r="18" ht="21.95" customHeight="1">
      <c r="A18" s="150">
        <v>1972</v>
      </c>
      <c r="B18" s="100">
        <v>35</v>
      </c>
      <c r="C18" s="83">
        <v>121.9</v>
      </c>
      <c r="D18" s="87">
        <v>3.48285714285714</v>
      </c>
      <c r="E18" s="40"/>
      <c r="F18" s="151">
        <v>1972</v>
      </c>
      <c r="G18" s="100">
        <v>17</v>
      </c>
      <c r="H18" s="83">
        <v>43.4</v>
      </c>
      <c r="I18" s="87">
        <v>2.55294117647059</v>
      </c>
      <c r="J18" s="40"/>
      <c r="K18" s="151">
        <v>1972</v>
      </c>
      <c r="L18" s="100">
        <v>2</v>
      </c>
      <c r="M18" s="83">
        <v>1.8</v>
      </c>
      <c r="N18" s="89">
        <v>0.9</v>
      </c>
      <c r="O18" s="152"/>
      <c r="P18" s="135"/>
      <c r="Q18" s="97"/>
      <c r="R18" s="153"/>
      <c r="S18" s="135"/>
      <c r="T18" s="97"/>
      <c r="U18" s="153"/>
      <c r="V18" s="135"/>
      <c r="W18" s="97"/>
    </row>
    <row r="19" ht="21.95" customHeight="1">
      <c r="A19" s="150">
        <v>1973</v>
      </c>
      <c r="B19" s="100">
        <v>12</v>
      </c>
      <c r="C19" s="83">
        <v>54.3</v>
      </c>
      <c r="D19" s="87">
        <v>4.525</v>
      </c>
      <c r="E19" s="40"/>
      <c r="F19" s="151">
        <v>1973</v>
      </c>
      <c r="G19" s="100">
        <v>2</v>
      </c>
      <c r="H19" s="83">
        <v>6.4</v>
      </c>
      <c r="I19" s="87">
        <v>3.2</v>
      </c>
      <c r="J19" s="40"/>
      <c r="K19" s="151">
        <v>1973</v>
      </c>
      <c r="L19" s="100">
        <v>0</v>
      </c>
      <c r="M19" s="83">
        <v>0</v>
      </c>
      <c r="N19" s="89"/>
      <c r="O19" s="152"/>
      <c r="P19" s="135"/>
      <c r="Q19" s="97"/>
      <c r="R19" s="153"/>
      <c r="S19" s="135"/>
      <c r="T19" s="97"/>
      <c r="U19" s="153"/>
      <c r="V19" s="135"/>
      <c r="W19" s="97"/>
    </row>
    <row r="20" ht="21.95" customHeight="1">
      <c r="A20" s="150">
        <v>1974</v>
      </c>
      <c r="B20" s="100">
        <v>44</v>
      </c>
      <c r="C20" s="83">
        <v>150.1</v>
      </c>
      <c r="D20" s="87">
        <v>3.41136363636364</v>
      </c>
      <c r="E20" s="40"/>
      <c r="F20" s="151">
        <v>1974</v>
      </c>
      <c r="G20" s="100">
        <v>22</v>
      </c>
      <c r="H20" s="83">
        <v>47.8</v>
      </c>
      <c r="I20" s="87">
        <v>2.17272727272727</v>
      </c>
      <c r="J20" s="40"/>
      <c r="K20" s="151">
        <v>1974</v>
      </c>
      <c r="L20" s="100">
        <v>4</v>
      </c>
      <c r="M20" s="83">
        <v>0.6</v>
      </c>
      <c r="N20" s="89">
        <v>0.15</v>
      </c>
      <c r="O20" s="152"/>
      <c r="P20" s="135"/>
      <c r="Q20" s="97"/>
      <c r="R20" s="153"/>
      <c r="S20" s="135"/>
      <c r="T20" s="97"/>
      <c r="U20" s="153"/>
      <c r="V20" s="135"/>
      <c r="W20" s="97"/>
    </row>
    <row r="21" ht="21.95" customHeight="1">
      <c r="A21" s="150">
        <v>1975</v>
      </c>
      <c r="B21" s="100">
        <v>33</v>
      </c>
      <c r="C21" s="83">
        <v>121.6</v>
      </c>
      <c r="D21" s="87">
        <v>3.68484848484848</v>
      </c>
      <c r="E21" s="40"/>
      <c r="F21" s="151">
        <v>1975</v>
      </c>
      <c r="G21" s="100">
        <v>15</v>
      </c>
      <c r="H21" s="83">
        <v>42.4</v>
      </c>
      <c r="I21" s="87">
        <v>2.82666666666667</v>
      </c>
      <c r="J21" s="40"/>
      <c r="K21" s="151">
        <v>1975</v>
      </c>
      <c r="L21" s="100">
        <v>0</v>
      </c>
      <c r="M21" s="83">
        <v>0</v>
      </c>
      <c r="N21" s="89"/>
      <c r="O21" s="152"/>
      <c r="P21" s="135"/>
      <c r="Q21" s="97"/>
      <c r="R21" s="153"/>
      <c r="S21" s="135"/>
      <c r="T21" s="97"/>
      <c r="U21" s="153"/>
      <c r="V21" s="135"/>
      <c r="W21" s="97"/>
    </row>
    <row r="22" ht="21.95" customHeight="1">
      <c r="A22" s="150">
        <v>1976</v>
      </c>
      <c r="B22" s="100">
        <v>18</v>
      </c>
      <c r="C22" s="83">
        <v>57.9</v>
      </c>
      <c r="D22" s="87">
        <v>3.21666666666667</v>
      </c>
      <c r="E22" s="40"/>
      <c r="F22" s="151">
        <v>1976</v>
      </c>
      <c r="G22" s="100">
        <v>8</v>
      </c>
      <c r="H22" s="83">
        <v>13.4</v>
      </c>
      <c r="I22" s="87">
        <v>1.675</v>
      </c>
      <c r="J22" s="40"/>
      <c r="K22" s="151">
        <v>1976</v>
      </c>
      <c r="L22" s="100">
        <v>4</v>
      </c>
      <c r="M22" s="83">
        <v>2.8</v>
      </c>
      <c r="N22" s="89">
        <v>0.7</v>
      </c>
      <c r="O22" s="152"/>
      <c r="P22" s="135"/>
      <c r="Q22" s="97"/>
      <c r="R22" s="153"/>
      <c r="S22" s="135"/>
      <c r="T22" s="97"/>
      <c r="U22" s="153"/>
      <c r="V22" s="135"/>
      <c r="W22" s="97"/>
    </row>
    <row r="23" ht="21.95" customHeight="1">
      <c r="A23" s="150">
        <v>1977</v>
      </c>
      <c r="B23" s="100">
        <v>61</v>
      </c>
      <c r="C23" s="83">
        <v>187.2</v>
      </c>
      <c r="D23" s="87">
        <v>3.06885245901639</v>
      </c>
      <c r="E23" s="40"/>
      <c r="F23" s="151">
        <v>1977</v>
      </c>
      <c r="G23" s="100">
        <v>34</v>
      </c>
      <c r="H23" s="83">
        <v>66.7</v>
      </c>
      <c r="I23" s="87">
        <v>1.96176470588235</v>
      </c>
      <c r="J23" s="40"/>
      <c r="K23" s="151">
        <v>1977</v>
      </c>
      <c r="L23" s="100">
        <v>11</v>
      </c>
      <c r="M23" s="83">
        <v>6.1</v>
      </c>
      <c r="N23" s="89">
        <v>0.554545454545455</v>
      </c>
      <c r="O23" s="152"/>
      <c r="P23" s="135"/>
      <c r="Q23" s="97"/>
      <c r="R23" s="153"/>
      <c r="S23" s="135"/>
      <c r="T23" s="97"/>
      <c r="U23" s="153"/>
      <c r="V23" s="135"/>
      <c r="W23" s="97"/>
    </row>
    <row r="24" ht="21.95" customHeight="1">
      <c r="A24" s="150">
        <v>1978</v>
      </c>
      <c r="B24" s="100">
        <v>37</v>
      </c>
      <c r="C24" s="83">
        <v>137</v>
      </c>
      <c r="D24" s="87">
        <v>3.7027027027027</v>
      </c>
      <c r="E24" s="40"/>
      <c r="F24" s="151">
        <v>1978</v>
      </c>
      <c r="G24" s="100">
        <v>18</v>
      </c>
      <c r="H24" s="83">
        <v>49.5</v>
      </c>
      <c r="I24" s="87">
        <v>2.75</v>
      </c>
      <c r="J24" s="40"/>
      <c r="K24" s="151">
        <v>1978</v>
      </c>
      <c r="L24" s="100">
        <v>0</v>
      </c>
      <c r="M24" s="83">
        <v>0</v>
      </c>
      <c r="N24" s="89"/>
      <c r="O24" s="152"/>
      <c r="P24" s="135"/>
      <c r="Q24" s="97"/>
      <c r="R24" s="153"/>
      <c r="S24" s="135"/>
      <c r="T24" s="97"/>
      <c r="U24" s="153"/>
      <c r="V24" s="135"/>
      <c r="W24" s="97"/>
    </row>
    <row r="25" ht="21.95" customHeight="1">
      <c r="A25" s="150">
        <v>1979</v>
      </c>
      <c r="B25" s="100">
        <v>39</v>
      </c>
      <c r="C25" s="83">
        <v>118.6</v>
      </c>
      <c r="D25" s="87">
        <v>3.04102564102564</v>
      </c>
      <c r="E25" s="40"/>
      <c r="F25" s="151">
        <v>1979</v>
      </c>
      <c r="G25" s="100">
        <v>22</v>
      </c>
      <c r="H25" s="83">
        <v>41.4</v>
      </c>
      <c r="I25" s="87">
        <v>1.88181818181818</v>
      </c>
      <c r="J25" s="40"/>
      <c r="K25" s="151">
        <v>1979</v>
      </c>
      <c r="L25" s="100">
        <v>8</v>
      </c>
      <c r="M25" s="83">
        <v>6</v>
      </c>
      <c r="N25" s="89">
        <v>0.75</v>
      </c>
      <c r="O25" t="s" s="131">
        <v>110</v>
      </c>
      <c r="P25" s="135">
        <f>AVERAGE(B25:B44)</f>
        <v>38.8</v>
      </c>
      <c r="Q25" s="97">
        <f>AVERAGE(D25:D44)</f>
        <v>3.30409409131124</v>
      </c>
      <c r="R25" t="s" s="134">
        <v>110</v>
      </c>
      <c r="S25" s="135">
        <f>AVERAGE(G25:G44)</f>
        <v>20.8</v>
      </c>
      <c r="T25" s="97">
        <f>AVERAGE(I25:I44)</f>
        <v>2.30340900948404</v>
      </c>
      <c r="U25" t="s" s="134">
        <v>110</v>
      </c>
      <c r="V25" s="135">
        <f>AVERAGE(L25:L44)</f>
        <v>4.55</v>
      </c>
      <c r="W25" s="97">
        <f>AVERAGE(N25:N44)</f>
        <v>0.614966931216931</v>
      </c>
    </row>
    <row r="26" ht="21.95" customHeight="1">
      <c r="A26" s="150">
        <v>1980</v>
      </c>
      <c r="B26" s="100">
        <v>46</v>
      </c>
      <c r="C26" s="83">
        <v>163</v>
      </c>
      <c r="D26" s="87">
        <v>3.54347826086957</v>
      </c>
      <c r="E26" s="40"/>
      <c r="F26" s="151">
        <v>1980</v>
      </c>
      <c r="G26" s="100">
        <v>23</v>
      </c>
      <c r="H26" s="83">
        <v>56.5</v>
      </c>
      <c r="I26" s="87">
        <v>2.45652173913043</v>
      </c>
      <c r="J26" s="40"/>
      <c r="K26" s="151">
        <v>1980</v>
      </c>
      <c r="L26" s="100">
        <v>2</v>
      </c>
      <c r="M26" s="83">
        <v>2</v>
      </c>
      <c r="N26" s="89">
        <v>1</v>
      </c>
      <c r="O26" t="s" s="131">
        <v>111</v>
      </c>
      <c r="P26" s="135">
        <f>AVERAGE(B26:B44)</f>
        <v>38.7894736842105</v>
      </c>
      <c r="Q26" s="97">
        <f>AVERAGE(D26:D44)</f>
        <v>3.31793979922101</v>
      </c>
      <c r="R26" t="s" s="134">
        <v>111</v>
      </c>
      <c r="S26" s="135">
        <f>AVERAGE(G26:G44)</f>
        <v>20.7368421052632</v>
      </c>
      <c r="T26" s="97">
        <f>AVERAGE(I26:I44)</f>
        <v>2.32559800041383</v>
      </c>
      <c r="U26" t="s" s="134">
        <v>111</v>
      </c>
      <c r="V26" s="135">
        <f>AVERAGE(L26:L44)</f>
        <v>4.36842105263158</v>
      </c>
      <c r="W26" s="97">
        <f>AVERAGE(N26:N44)</f>
        <v>0.60702380952381</v>
      </c>
    </row>
    <row r="27" ht="21.95" customHeight="1">
      <c r="A27" s="150">
        <v>1981</v>
      </c>
      <c r="B27" s="100">
        <v>34</v>
      </c>
      <c r="C27" s="83">
        <v>135.5</v>
      </c>
      <c r="D27" s="87">
        <v>3.98529411764706</v>
      </c>
      <c r="E27" s="40"/>
      <c r="F27" s="151">
        <v>1981</v>
      </c>
      <c r="G27" s="100">
        <v>14</v>
      </c>
      <c r="H27" s="83">
        <v>43.5</v>
      </c>
      <c r="I27" s="87">
        <v>3.10714285714286</v>
      </c>
      <c r="J27" s="40"/>
      <c r="K27" s="151">
        <v>1981</v>
      </c>
      <c r="L27" s="100">
        <v>0</v>
      </c>
      <c r="M27" s="83">
        <v>0</v>
      </c>
      <c r="N27" s="89"/>
      <c r="O27" t="s" s="131">
        <v>112</v>
      </c>
      <c r="P27" s="135">
        <f>AVERAGE(B27:B44)</f>
        <v>38.3888888888889</v>
      </c>
      <c r="Q27" s="97">
        <f>AVERAGE(D27:D44)</f>
        <v>3.30540988468497</v>
      </c>
      <c r="R27" t="s" s="134">
        <v>112</v>
      </c>
      <c r="S27" s="135">
        <f>AVERAGE(G27:G44)</f>
        <v>20.6111111111111</v>
      </c>
      <c r="T27" s="97">
        <f>AVERAGE(I27:I44)</f>
        <v>2.31832445937402</v>
      </c>
      <c r="U27" t="s" s="134">
        <v>112</v>
      </c>
      <c r="V27" s="135">
        <f>AVERAGE(L27:L44)</f>
        <v>4.5</v>
      </c>
      <c r="W27" s="97">
        <f>AVERAGE(N27:N44)</f>
        <v>0.582462797619048</v>
      </c>
    </row>
    <row r="28" ht="21.95" customHeight="1">
      <c r="A28" s="150">
        <v>1982</v>
      </c>
      <c r="B28" s="100">
        <v>47</v>
      </c>
      <c r="C28" s="83">
        <v>111.5</v>
      </c>
      <c r="D28" s="87">
        <v>2.37234042553191</v>
      </c>
      <c r="E28" s="40"/>
      <c r="F28" s="151">
        <v>1982</v>
      </c>
      <c r="G28" s="100">
        <v>37</v>
      </c>
      <c r="H28" s="83">
        <v>65.2</v>
      </c>
      <c r="I28" s="87">
        <v>1.76216216216216</v>
      </c>
      <c r="J28" s="40"/>
      <c r="K28" s="151">
        <v>1982</v>
      </c>
      <c r="L28" s="100">
        <v>12</v>
      </c>
      <c r="M28" s="83">
        <v>0.8</v>
      </c>
      <c r="N28" s="89">
        <v>0.06666666666666669</v>
      </c>
      <c r="O28" t="s" s="131">
        <v>113</v>
      </c>
      <c r="P28" s="135">
        <f>AVERAGE(B28:B44)</f>
        <v>38.6470588235294</v>
      </c>
      <c r="Q28" s="97">
        <f>AVERAGE(D28:D44)</f>
        <v>3.26541669451073</v>
      </c>
      <c r="R28" t="s" s="134">
        <v>113</v>
      </c>
      <c r="S28" s="135">
        <f>AVERAGE(G28:G44)</f>
        <v>21</v>
      </c>
      <c r="T28" s="97">
        <f>AVERAGE(I28:I44)</f>
        <v>2.27192337715232</v>
      </c>
      <c r="U28" t="s" s="134">
        <v>113</v>
      </c>
      <c r="V28" s="135">
        <f>AVERAGE(L28:L44)</f>
        <v>4.76470588235294</v>
      </c>
      <c r="W28" s="97">
        <f>AVERAGE(N28:N44)</f>
        <v>0.582462797619048</v>
      </c>
    </row>
    <row r="29" ht="21.95" customHeight="1">
      <c r="A29" s="150">
        <v>1983</v>
      </c>
      <c r="B29" s="100">
        <v>39</v>
      </c>
      <c r="C29" s="83">
        <v>123.5</v>
      </c>
      <c r="D29" s="87">
        <v>3.16666666666667</v>
      </c>
      <c r="E29" s="40"/>
      <c r="F29" s="151">
        <v>1983</v>
      </c>
      <c r="G29" s="100">
        <v>19</v>
      </c>
      <c r="H29" s="83">
        <v>35.8</v>
      </c>
      <c r="I29" s="87">
        <v>1.88421052631579</v>
      </c>
      <c r="J29" s="40"/>
      <c r="K29" s="151">
        <v>1983</v>
      </c>
      <c r="L29" s="100">
        <v>6</v>
      </c>
      <c r="M29" s="83">
        <v>2.5</v>
      </c>
      <c r="N29" s="89">
        <v>0.416666666666667</v>
      </c>
      <c r="O29" t="s" s="131">
        <v>114</v>
      </c>
      <c r="P29" s="135">
        <f>AVERAGE(B29:B44)</f>
        <v>38.125</v>
      </c>
      <c r="Q29" s="97">
        <f>AVERAGE(D29:D44)</f>
        <v>3.32123396132191</v>
      </c>
      <c r="R29" t="s" s="134">
        <v>114</v>
      </c>
      <c r="S29" s="135">
        <f>AVERAGE(G29:G44)</f>
        <v>20</v>
      </c>
      <c r="T29" s="97">
        <f>AVERAGE(I29:I44)</f>
        <v>2.3037834530892</v>
      </c>
      <c r="U29" t="s" s="134">
        <v>114</v>
      </c>
      <c r="V29" s="135">
        <f>AVERAGE(L29:L44)</f>
        <v>4.3125</v>
      </c>
      <c r="W29" s="97">
        <f>AVERAGE(N29:N44)</f>
        <v>0.616849206349206</v>
      </c>
    </row>
    <row r="30" ht="21.95" customHeight="1">
      <c r="A30" s="150">
        <v>1984</v>
      </c>
      <c r="B30" s="100">
        <v>38</v>
      </c>
      <c r="C30" s="83">
        <v>141.9</v>
      </c>
      <c r="D30" s="87">
        <v>3.73421052631579</v>
      </c>
      <c r="E30" s="40"/>
      <c r="F30" s="151">
        <v>1984</v>
      </c>
      <c r="G30" s="100">
        <v>16</v>
      </c>
      <c r="H30" s="83">
        <v>41.5</v>
      </c>
      <c r="I30" s="87">
        <v>2.59375</v>
      </c>
      <c r="J30" s="40"/>
      <c r="K30" s="151">
        <v>1984</v>
      </c>
      <c r="L30" s="100">
        <v>2</v>
      </c>
      <c r="M30" s="83">
        <v>1.2</v>
      </c>
      <c r="N30" s="89">
        <v>0.6</v>
      </c>
      <c r="O30" t="s" s="131">
        <v>115</v>
      </c>
      <c r="P30" s="135">
        <f>AVERAGE(B30:B44)</f>
        <v>38.0666666666667</v>
      </c>
      <c r="Q30" s="97">
        <f>AVERAGE(D30:D44)</f>
        <v>3.33153844763226</v>
      </c>
      <c r="R30" t="s" s="134">
        <v>115</v>
      </c>
      <c r="S30" s="135">
        <f>AVERAGE(G30:G44)</f>
        <v>20.0666666666667</v>
      </c>
      <c r="T30" s="97">
        <f>AVERAGE(I30:I44)</f>
        <v>2.33175498154076</v>
      </c>
      <c r="U30" t="s" s="134">
        <v>115</v>
      </c>
      <c r="V30" s="135">
        <f>AVERAGE(L30:L44)</f>
        <v>4.2</v>
      </c>
      <c r="W30" s="97">
        <f>AVERAGE(N30:N44)</f>
        <v>0.6311479591836739</v>
      </c>
    </row>
    <row r="31" ht="21.95" customHeight="1">
      <c r="A31" s="150">
        <v>1985</v>
      </c>
      <c r="B31" s="100">
        <v>36</v>
      </c>
      <c r="C31" s="83">
        <v>90.8</v>
      </c>
      <c r="D31" s="87">
        <v>2.52222222222222</v>
      </c>
      <c r="E31" s="40"/>
      <c r="F31" s="151">
        <v>1985</v>
      </c>
      <c r="G31" s="100">
        <v>24</v>
      </c>
      <c r="H31" s="83">
        <v>37.8</v>
      </c>
      <c r="I31" s="87">
        <v>1.575</v>
      </c>
      <c r="J31" s="40"/>
      <c r="K31" s="151">
        <v>1985</v>
      </c>
      <c r="L31" s="100">
        <v>11</v>
      </c>
      <c r="M31" s="83">
        <v>5.5</v>
      </c>
      <c r="N31" s="89">
        <v>0.5</v>
      </c>
      <c r="O31" t="s" s="131">
        <v>116</v>
      </c>
      <c r="P31" s="135">
        <f>AVERAGE(B31:B44)</f>
        <v>38.0714285714286</v>
      </c>
      <c r="Q31" s="97">
        <f>AVERAGE(D31:D44)</f>
        <v>3.30277615629772</v>
      </c>
      <c r="R31" t="s" s="134">
        <v>116</v>
      </c>
      <c r="S31" s="135">
        <f>AVERAGE(G31:G44)</f>
        <v>20.3571428571429</v>
      </c>
      <c r="T31" s="97">
        <f>AVERAGE(I31:I44)</f>
        <v>2.31304105165082</v>
      </c>
      <c r="U31" t="s" s="134">
        <v>116</v>
      </c>
      <c r="V31" s="135">
        <f>AVERAGE(L31:L44)</f>
        <v>4.35714285714286</v>
      </c>
      <c r="W31" s="97">
        <f>AVERAGE(N31:N44)</f>
        <v>0.633543956043956</v>
      </c>
    </row>
    <row r="32" ht="21.95" customHeight="1">
      <c r="A32" s="150">
        <v>1986</v>
      </c>
      <c r="B32" s="100">
        <v>39</v>
      </c>
      <c r="C32" s="83">
        <v>142.1</v>
      </c>
      <c r="D32" s="87">
        <v>3.64358974358974</v>
      </c>
      <c r="E32" s="40"/>
      <c r="F32" s="151">
        <v>1986</v>
      </c>
      <c r="G32" s="100">
        <v>17</v>
      </c>
      <c r="H32" s="83">
        <v>38.9</v>
      </c>
      <c r="I32" s="87">
        <v>2.28823529411765</v>
      </c>
      <c r="J32" s="40"/>
      <c r="K32" s="151">
        <v>1986</v>
      </c>
      <c r="L32" s="100">
        <v>4</v>
      </c>
      <c r="M32" s="83">
        <v>1.5</v>
      </c>
      <c r="N32" s="89">
        <v>0.375</v>
      </c>
      <c r="O32" t="s" s="131">
        <v>117</v>
      </c>
      <c r="P32" s="135">
        <f>AVERAGE(B32:B44)</f>
        <v>38.2307692307692</v>
      </c>
      <c r="Q32" s="97">
        <f>AVERAGE(D32:D44)</f>
        <v>3.36281876661122</v>
      </c>
      <c r="R32" t="s" s="134">
        <v>117</v>
      </c>
      <c r="S32" s="135">
        <f>AVERAGE(G32:G44)</f>
        <v>20.0769230769231</v>
      </c>
      <c r="T32" s="97">
        <f>AVERAGE(I32:I44)</f>
        <v>2.36981344023934</v>
      </c>
      <c r="U32" t="s" s="134">
        <v>117</v>
      </c>
      <c r="V32" s="135">
        <f>AVERAGE(L32:L44)</f>
        <v>3.84615384615385</v>
      </c>
      <c r="W32" s="97">
        <f>AVERAGE(N32:N44)</f>
        <v>0.644672619047619</v>
      </c>
    </row>
    <row r="33" ht="21.95" customHeight="1">
      <c r="A33" s="150">
        <v>1987</v>
      </c>
      <c r="B33" s="100">
        <v>41</v>
      </c>
      <c r="C33" s="83">
        <v>145.5</v>
      </c>
      <c r="D33" s="87">
        <v>3.54878048780488</v>
      </c>
      <c r="E33" s="40"/>
      <c r="F33" s="151">
        <v>1987</v>
      </c>
      <c r="G33" s="100">
        <v>18</v>
      </c>
      <c r="H33" s="83">
        <v>41</v>
      </c>
      <c r="I33" s="87">
        <v>2.27777777777778</v>
      </c>
      <c r="J33" s="40"/>
      <c r="K33" s="151">
        <v>1987</v>
      </c>
      <c r="L33" s="100">
        <v>3</v>
      </c>
      <c r="M33" s="83">
        <v>3.3</v>
      </c>
      <c r="N33" s="89">
        <v>1.1</v>
      </c>
      <c r="O33" t="s" s="131">
        <v>118</v>
      </c>
      <c r="P33" s="135">
        <f>AVERAGE(B33:B44)</f>
        <v>38.1666666666667</v>
      </c>
      <c r="Q33" s="97">
        <f>AVERAGE(D33:D44)</f>
        <v>3.33942118519635</v>
      </c>
      <c r="R33" t="s" s="134">
        <v>118</v>
      </c>
      <c r="S33" s="135">
        <f>AVERAGE(G33:G44)</f>
        <v>20.3333333333333</v>
      </c>
      <c r="T33" s="97">
        <f>AVERAGE(I33:I44)</f>
        <v>2.37661161908282</v>
      </c>
      <c r="U33" t="s" s="134">
        <v>118</v>
      </c>
      <c r="V33" s="135">
        <f>AVERAGE(L33:L44)</f>
        <v>3.83333333333333</v>
      </c>
      <c r="W33" s="97">
        <f>AVERAGE(N33:N44)</f>
        <v>0.6691883116883121</v>
      </c>
    </row>
    <row r="34" ht="21.95" customHeight="1">
      <c r="A34" s="150">
        <v>1988</v>
      </c>
      <c r="B34" s="100">
        <v>24</v>
      </c>
      <c r="C34" s="83">
        <v>89.59999999999999</v>
      </c>
      <c r="D34" s="87">
        <v>3.73333333333333</v>
      </c>
      <c r="E34" s="40"/>
      <c r="F34" s="151">
        <v>1988</v>
      </c>
      <c r="G34" s="100">
        <v>9</v>
      </c>
      <c r="H34" s="83">
        <v>23.2</v>
      </c>
      <c r="I34" s="87">
        <v>2.57777777777778</v>
      </c>
      <c r="J34" s="40"/>
      <c r="K34" s="151">
        <v>1988</v>
      </c>
      <c r="L34" s="100">
        <v>1</v>
      </c>
      <c r="M34" s="83">
        <v>1</v>
      </c>
      <c r="N34" s="89">
        <v>1</v>
      </c>
      <c r="O34" t="s" s="131">
        <v>119</v>
      </c>
      <c r="P34" s="135">
        <f>AVERAGE(B34:B44)</f>
        <v>37.9090909090909</v>
      </c>
      <c r="Q34" s="97">
        <f>AVERAGE(D34:D44)</f>
        <v>3.32038852132284</v>
      </c>
      <c r="R34" t="s" s="134">
        <v>119</v>
      </c>
      <c r="S34" s="135">
        <f>AVERAGE(G34:G44)</f>
        <v>20.5454545454545</v>
      </c>
      <c r="T34" s="97">
        <f>AVERAGE(I34:I44)</f>
        <v>2.38559651374691</v>
      </c>
      <c r="U34" t="s" s="134">
        <v>119</v>
      </c>
      <c r="V34" s="135">
        <f>AVERAGE(L34:L44)</f>
        <v>3.90909090909091</v>
      </c>
      <c r="W34" s="97">
        <f>AVERAGE(N34:N44)</f>
        <v>0.626107142857143</v>
      </c>
    </row>
    <row r="35" ht="21.95" customHeight="1">
      <c r="A35" s="150">
        <v>1989</v>
      </c>
      <c r="B35" s="100">
        <v>48</v>
      </c>
      <c r="C35" s="83">
        <v>143.2</v>
      </c>
      <c r="D35" s="87">
        <v>2.98333333333333</v>
      </c>
      <c r="E35" s="40"/>
      <c r="F35" s="151">
        <v>1989</v>
      </c>
      <c r="G35" s="100">
        <v>27</v>
      </c>
      <c r="H35" s="83">
        <v>51.3</v>
      </c>
      <c r="I35" s="87">
        <v>1.9</v>
      </c>
      <c r="J35" s="40"/>
      <c r="K35" s="151">
        <v>1989</v>
      </c>
      <c r="L35" s="100">
        <v>8</v>
      </c>
      <c r="M35" s="83">
        <v>8.5</v>
      </c>
      <c r="N35" s="89">
        <v>1.0625</v>
      </c>
      <c r="O35" t="s" s="131">
        <v>98</v>
      </c>
      <c r="P35" s="135">
        <f>AVERAGE(B35:B44)</f>
        <v>39.3</v>
      </c>
      <c r="Q35" s="97">
        <f>AVERAGE(D35:D44)</f>
        <v>3.27909404012179</v>
      </c>
      <c r="R35" t="s" s="134">
        <v>98</v>
      </c>
      <c r="S35" s="135">
        <f>AVERAGE(G35:G44)</f>
        <v>21.7</v>
      </c>
      <c r="T35" s="97">
        <f>AVERAGE(I35:I44)</f>
        <v>2.36637838734383</v>
      </c>
      <c r="U35" t="s" s="134">
        <v>98</v>
      </c>
      <c r="V35" s="135">
        <f>AVERAGE(L35:L44)</f>
        <v>4.2</v>
      </c>
      <c r="W35" s="97">
        <f>AVERAGE(N35:N44)</f>
        <v>0.584563492063492</v>
      </c>
    </row>
    <row r="36" ht="21.95" customHeight="1">
      <c r="A36" s="150">
        <v>1990</v>
      </c>
      <c r="B36" s="100">
        <v>39</v>
      </c>
      <c r="C36" s="83">
        <v>139.2</v>
      </c>
      <c r="D36" s="87">
        <v>3.56923076923077</v>
      </c>
      <c r="E36" s="40"/>
      <c r="F36" s="151">
        <v>1990</v>
      </c>
      <c r="G36" s="100">
        <v>18</v>
      </c>
      <c r="H36" s="83">
        <v>46.7</v>
      </c>
      <c r="I36" s="87">
        <v>2.59444444444444</v>
      </c>
      <c r="J36" s="40"/>
      <c r="K36" s="151">
        <v>1990</v>
      </c>
      <c r="L36" s="100">
        <v>1</v>
      </c>
      <c r="M36" s="83">
        <v>0</v>
      </c>
      <c r="N36" s="89">
        <v>0</v>
      </c>
      <c r="O36" t="s" s="131">
        <v>120</v>
      </c>
      <c r="P36" s="135">
        <f>AVERAGE(B36:B44)</f>
        <v>38.3333333333333</v>
      </c>
      <c r="Q36" s="97">
        <f>AVERAGE(D36:D44)</f>
        <v>3.31195634087607</v>
      </c>
      <c r="R36" t="s" s="134">
        <v>120</v>
      </c>
      <c r="S36" s="135">
        <f>AVERAGE(G36:G44)</f>
        <v>21.1111111111111</v>
      </c>
      <c r="T36" s="97">
        <f>AVERAGE(I36:I44)</f>
        <v>2.41819820815981</v>
      </c>
      <c r="U36" t="s" s="134">
        <v>120</v>
      </c>
      <c r="V36" s="135">
        <f>AVERAGE(L36:L44)</f>
        <v>3.77777777777778</v>
      </c>
      <c r="W36" s="97">
        <f>AVERAGE(N36:N44)</f>
        <v>0.524821428571429</v>
      </c>
    </row>
    <row r="37" ht="21.95" customHeight="1">
      <c r="A37" s="150">
        <v>1991</v>
      </c>
      <c r="B37" s="100">
        <v>51</v>
      </c>
      <c r="C37" s="83">
        <v>169.8</v>
      </c>
      <c r="D37" s="87">
        <v>3.32941176470588</v>
      </c>
      <c r="E37" s="40"/>
      <c r="F37" s="151">
        <v>1991</v>
      </c>
      <c r="G37" s="100">
        <v>29</v>
      </c>
      <c r="H37" s="83">
        <v>73.09999999999999</v>
      </c>
      <c r="I37" s="87">
        <v>2.52068965517241</v>
      </c>
      <c r="J37" s="40"/>
      <c r="K37" s="151">
        <v>1991</v>
      </c>
      <c r="L37" s="100">
        <v>4</v>
      </c>
      <c r="M37" s="83">
        <v>3.4</v>
      </c>
      <c r="N37" s="89">
        <v>0.85</v>
      </c>
      <c r="O37" t="s" s="131">
        <v>121</v>
      </c>
      <c r="P37" s="135">
        <f>AVERAGE(B37:B44)</f>
        <v>38.25</v>
      </c>
      <c r="Q37" s="97">
        <f>AVERAGE(D37:D44)</f>
        <v>3.27979703733173</v>
      </c>
      <c r="R37" t="s" s="134">
        <v>121</v>
      </c>
      <c r="S37" s="135">
        <f>AVERAGE(G37:G44)</f>
        <v>21.5</v>
      </c>
      <c r="T37" s="97">
        <f>AVERAGE(I37:I44)</f>
        <v>2.39616742862423</v>
      </c>
      <c r="U37" t="s" s="134">
        <v>121</v>
      </c>
      <c r="V37" s="135">
        <f>AVERAGE(L37:L44)</f>
        <v>4.125</v>
      </c>
      <c r="W37" s="97">
        <f>AVERAGE(N37:N44)</f>
        <v>0.599795918367347</v>
      </c>
    </row>
    <row r="38" ht="21.95" customHeight="1">
      <c r="A38" s="150">
        <v>1992</v>
      </c>
      <c r="B38" s="100">
        <v>49</v>
      </c>
      <c r="C38" s="83">
        <v>147.5</v>
      </c>
      <c r="D38" s="87">
        <v>3.01020408163265</v>
      </c>
      <c r="E38" s="40"/>
      <c r="F38" s="151">
        <v>1992</v>
      </c>
      <c r="G38" s="100">
        <v>28</v>
      </c>
      <c r="H38" s="83">
        <v>51.8</v>
      </c>
      <c r="I38" s="87">
        <v>1.85</v>
      </c>
      <c r="J38" s="40"/>
      <c r="K38" s="151">
        <v>1992</v>
      </c>
      <c r="L38" s="100">
        <v>10</v>
      </c>
      <c r="M38" s="83">
        <v>8.9</v>
      </c>
      <c r="N38" s="89">
        <v>0.89</v>
      </c>
      <c r="O38" t="s" s="131">
        <v>122</v>
      </c>
      <c r="P38" s="135">
        <f>AVERAGE(B38:B44)</f>
        <v>36.4285714285714</v>
      </c>
      <c r="Q38" s="97">
        <f>AVERAGE(D38:D44)</f>
        <v>3.27270921913542</v>
      </c>
      <c r="R38" t="s" s="134">
        <v>122</v>
      </c>
      <c r="S38" s="135">
        <f>AVERAGE(G38:G44)</f>
        <v>20.4285714285714</v>
      </c>
      <c r="T38" s="97">
        <f>AVERAGE(I38:I44)</f>
        <v>2.37837853911734</v>
      </c>
      <c r="U38" t="s" s="134">
        <v>122</v>
      </c>
      <c r="V38" s="135">
        <f>AVERAGE(L38:L44)</f>
        <v>4.14285714285714</v>
      </c>
      <c r="W38" s="97">
        <f>AVERAGE(N38:N44)</f>
        <v>0.558095238095238</v>
      </c>
    </row>
    <row r="39" ht="21.95" customHeight="1">
      <c r="A39" s="150">
        <v>1993</v>
      </c>
      <c r="B39" s="100">
        <v>23</v>
      </c>
      <c r="C39" s="83">
        <v>93.09999999999999</v>
      </c>
      <c r="D39" s="87">
        <v>4.04782608695652</v>
      </c>
      <c r="E39" s="40"/>
      <c r="F39" s="151">
        <v>1993</v>
      </c>
      <c r="G39" s="100">
        <v>9</v>
      </c>
      <c r="H39" s="83">
        <v>28.6</v>
      </c>
      <c r="I39" s="87">
        <v>3.17777777777778</v>
      </c>
      <c r="J39" s="40"/>
      <c r="K39" s="151">
        <v>1993</v>
      </c>
      <c r="L39" s="100">
        <v>0</v>
      </c>
      <c r="M39" s="83">
        <v>0</v>
      </c>
      <c r="N39" s="89"/>
      <c r="O39" t="s" s="131">
        <v>123</v>
      </c>
      <c r="P39" s="135">
        <f>AVERAGE(B39:B44)</f>
        <v>34.3333333333333</v>
      </c>
      <c r="Q39" s="97">
        <f>AVERAGE(D39:D44)</f>
        <v>3.31646007538589</v>
      </c>
      <c r="R39" t="s" s="134">
        <v>123</v>
      </c>
      <c r="S39" s="135">
        <f>AVERAGE(G39:G44)</f>
        <v>19.1666666666667</v>
      </c>
      <c r="T39" s="97">
        <f>AVERAGE(I39:I44)</f>
        <v>2.46644162897023</v>
      </c>
      <c r="U39" t="s" s="134">
        <v>123</v>
      </c>
      <c r="V39" s="135">
        <f>AVERAGE(L39:L44)</f>
        <v>3.16666666666667</v>
      </c>
      <c r="W39" s="97">
        <f>AVERAGE(N39:N44)</f>
        <v>0.491714285714286</v>
      </c>
    </row>
    <row r="40" ht="21.95" customHeight="1">
      <c r="A40" s="150">
        <v>1994</v>
      </c>
      <c r="B40" s="100">
        <v>61</v>
      </c>
      <c r="C40" s="83">
        <v>183.6</v>
      </c>
      <c r="D40" s="87">
        <v>3.00983606557377</v>
      </c>
      <c r="E40" s="40"/>
      <c r="F40" s="151">
        <v>1994</v>
      </c>
      <c r="G40" s="100">
        <v>38</v>
      </c>
      <c r="H40" s="83">
        <v>83.2</v>
      </c>
      <c r="I40" s="87">
        <v>2.18947368421053</v>
      </c>
      <c r="J40" s="40"/>
      <c r="K40" s="151">
        <v>1994</v>
      </c>
      <c r="L40" s="100">
        <v>7</v>
      </c>
      <c r="M40" s="83">
        <v>3</v>
      </c>
      <c r="N40" s="89">
        <v>0.428571428571429</v>
      </c>
      <c r="O40" t="s" s="131">
        <v>104</v>
      </c>
      <c r="P40" s="135">
        <f>AVERAGE(B40:B44)</f>
        <v>36.6</v>
      </c>
      <c r="Q40" s="97">
        <f>AVERAGE(D40:D44)</f>
        <v>3.17018687307176</v>
      </c>
      <c r="R40" t="s" s="134">
        <v>104</v>
      </c>
      <c r="S40" s="135">
        <f>AVERAGE(G40:G44)</f>
        <v>21.2</v>
      </c>
      <c r="T40" s="97">
        <f>AVERAGE(I40:I44)</f>
        <v>2.32417439920872</v>
      </c>
      <c r="U40" t="s" s="134">
        <v>104</v>
      </c>
      <c r="V40" s="135">
        <f>AVERAGE(L40:L44)</f>
        <v>3.8</v>
      </c>
      <c r="W40" s="97">
        <f>AVERAGE(N40:N44)</f>
        <v>0.491714285714286</v>
      </c>
    </row>
    <row r="41" ht="21.95" customHeight="1">
      <c r="A41" s="150">
        <v>1995</v>
      </c>
      <c r="B41" s="100">
        <v>34</v>
      </c>
      <c r="C41" s="83">
        <v>93.90000000000001</v>
      </c>
      <c r="D41" s="87">
        <v>2.76176470588235</v>
      </c>
      <c r="E41" s="40"/>
      <c r="F41" s="151">
        <v>1995</v>
      </c>
      <c r="G41" s="100">
        <v>23</v>
      </c>
      <c r="H41" s="83">
        <v>46.6</v>
      </c>
      <c r="I41" s="87">
        <v>2.02608695652174</v>
      </c>
      <c r="J41" s="40"/>
      <c r="K41" s="151">
        <v>1995</v>
      </c>
      <c r="L41" s="100">
        <v>5</v>
      </c>
      <c r="M41" s="83">
        <v>1.9</v>
      </c>
      <c r="N41" s="89">
        <v>0.38</v>
      </c>
      <c r="O41" t="s" s="131">
        <v>124</v>
      </c>
      <c r="P41" s="135">
        <f>AVERAGE(B41:B44)</f>
        <v>30.5</v>
      </c>
      <c r="Q41" s="97">
        <f>AVERAGE(D41:D44)</f>
        <v>3.21027457494626</v>
      </c>
      <c r="R41" t="s" s="134">
        <v>124</v>
      </c>
      <c r="S41" s="135">
        <f>AVERAGE(G41:G44)</f>
        <v>17</v>
      </c>
      <c r="T41" s="97">
        <f>AVERAGE(I41:I44)</f>
        <v>2.35784957795827</v>
      </c>
      <c r="U41" t="s" s="134">
        <v>124</v>
      </c>
      <c r="V41" s="135">
        <f>AVERAGE(L41:L44)</f>
        <v>3</v>
      </c>
      <c r="W41" s="97">
        <f>AVERAGE(N41:N44)</f>
        <v>0.5075</v>
      </c>
    </row>
    <row r="42" ht="21.95" customHeight="1">
      <c r="A42" s="150">
        <v>1996</v>
      </c>
      <c r="B42" s="100">
        <v>28</v>
      </c>
      <c r="C42" s="83">
        <v>105.4</v>
      </c>
      <c r="D42" s="87">
        <v>3.76428571428571</v>
      </c>
      <c r="E42" s="40"/>
      <c r="F42" s="151">
        <v>1996</v>
      </c>
      <c r="G42" s="100">
        <v>13</v>
      </c>
      <c r="H42" s="83">
        <v>36.5</v>
      </c>
      <c r="I42" s="87">
        <v>2.80769230769231</v>
      </c>
      <c r="J42" s="40"/>
      <c r="K42" s="151">
        <v>1996</v>
      </c>
      <c r="L42" s="100">
        <v>1</v>
      </c>
      <c r="M42" s="83">
        <v>0.4</v>
      </c>
      <c r="N42" s="89">
        <v>0.4</v>
      </c>
      <c r="O42" t="s" s="131">
        <v>125</v>
      </c>
      <c r="P42" s="135">
        <f>AVERAGE(B42:B44)</f>
        <v>29.3333333333333</v>
      </c>
      <c r="Q42" s="97">
        <f>AVERAGE(D42:D44)</f>
        <v>3.35977786463422</v>
      </c>
      <c r="R42" t="s" s="134">
        <v>125</v>
      </c>
      <c r="S42" s="135">
        <f>AVERAGE(G42:G44)</f>
        <v>15</v>
      </c>
      <c r="T42" s="97">
        <f>AVERAGE(I42:I44)</f>
        <v>2.46843711843712</v>
      </c>
      <c r="U42" t="s" s="134">
        <v>125</v>
      </c>
      <c r="V42" s="135">
        <f>AVERAGE(L42:L44)</f>
        <v>2.33333333333333</v>
      </c>
      <c r="W42" s="97">
        <f>AVERAGE(N42:N44)</f>
        <v>0.55</v>
      </c>
    </row>
    <row r="43" ht="21.95" customHeight="1">
      <c r="A43" s="150">
        <v>1997</v>
      </c>
      <c r="B43" s="100">
        <v>43</v>
      </c>
      <c r="C43" s="83">
        <v>151.4</v>
      </c>
      <c r="D43" s="87">
        <v>3.52093023255814</v>
      </c>
      <c r="E43" s="40"/>
      <c r="F43" s="151">
        <v>1997</v>
      </c>
      <c r="G43" s="100">
        <v>18</v>
      </c>
      <c r="H43" s="83">
        <v>37.5</v>
      </c>
      <c r="I43" s="87">
        <v>2.08333333333333</v>
      </c>
      <c r="J43" s="40"/>
      <c r="K43" s="151">
        <v>1997</v>
      </c>
      <c r="L43" s="100">
        <v>4</v>
      </c>
      <c r="M43" s="83">
        <v>1</v>
      </c>
      <c r="N43" s="89">
        <v>0.25</v>
      </c>
      <c r="O43" t="s" s="131">
        <v>126</v>
      </c>
      <c r="P43" s="135">
        <f>AVERAGE(B43:B44)</f>
        <v>30</v>
      </c>
      <c r="Q43" s="97">
        <f>AVERAGE(D43:D44)</f>
        <v>3.15752393980848</v>
      </c>
      <c r="R43" t="s" s="134">
        <v>126</v>
      </c>
      <c r="S43" s="135">
        <f>AVERAGE(G43:G44)</f>
        <v>16</v>
      </c>
      <c r="T43" s="97">
        <f>AVERAGE(I43:I44)</f>
        <v>2.29880952380952</v>
      </c>
      <c r="U43" t="s" s="134">
        <v>126</v>
      </c>
      <c r="V43" s="135">
        <f>AVERAGE(L43:L44)</f>
        <v>3</v>
      </c>
      <c r="W43" s="97">
        <f>AVERAGE(N43:N44)</f>
        <v>0.625</v>
      </c>
    </row>
    <row r="44" ht="21.95" customHeight="1">
      <c r="A44" s="150">
        <v>1998</v>
      </c>
      <c r="B44" s="100">
        <v>17</v>
      </c>
      <c r="C44" s="83">
        <v>47.5</v>
      </c>
      <c r="D44" s="87">
        <v>2.79411764705882</v>
      </c>
      <c r="E44" s="40"/>
      <c r="F44" s="151">
        <v>1998</v>
      </c>
      <c r="G44" s="100">
        <v>14</v>
      </c>
      <c r="H44" s="83">
        <v>35.2</v>
      </c>
      <c r="I44" s="87">
        <v>2.51428571428571</v>
      </c>
      <c r="J44" s="40"/>
      <c r="K44" s="151">
        <v>1998</v>
      </c>
      <c r="L44" s="100">
        <v>2</v>
      </c>
      <c r="M44" s="83">
        <v>2</v>
      </c>
      <c r="N44" s="89">
        <v>1</v>
      </c>
      <c r="O44" t="s" s="131">
        <v>127</v>
      </c>
      <c r="P44" s="135">
        <f>AVERAGE(B44)</f>
        <v>17</v>
      </c>
      <c r="Q44" s="97">
        <f>AVERAGE(D44)</f>
        <v>2.79411764705882</v>
      </c>
      <c r="R44" t="s" s="134">
        <v>127</v>
      </c>
      <c r="S44" s="135">
        <f>AVERAGE(G44)</f>
        <v>14</v>
      </c>
      <c r="T44" s="97">
        <f>AVERAGE(I44)</f>
        <v>2.51428571428571</v>
      </c>
      <c r="U44" t="s" s="134">
        <v>127</v>
      </c>
      <c r="V44" s="135">
        <f>AVERAGE(L44)</f>
        <v>2</v>
      </c>
      <c r="W44" s="97">
        <f>AVERAGE(N44)</f>
        <v>1</v>
      </c>
    </row>
    <row r="45" ht="21.95" customHeight="1">
      <c r="A45" s="150">
        <v>1999</v>
      </c>
      <c r="B45" s="154">
        <v>23</v>
      </c>
      <c r="C45" s="155">
        <v>87</v>
      </c>
      <c r="D45" s="156">
        <v>3.78260869565217</v>
      </c>
      <c r="E45" s="40"/>
      <c r="F45" s="151">
        <v>1999</v>
      </c>
      <c r="G45" s="154">
        <v>9</v>
      </c>
      <c r="H45" s="155">
        <v>24.9</v>
      </c>
      <c r="I45" s="156">
        <v>2.76666666666667</v>
      </c>
      <c r="J45" s="40"/>
      <c r="K45" s="151">
        <v>1999</v>
      </c>
      <c r="L45" s="154">
        <v>0</v>
      </c>
      <c r="M45" s="155">
        <v>0</v>
      </c>
      <c r="N45" s="157"/>
      <c r="O45" t="s" s="131">
        <v>128</v>
      </c>
      <c r="P45" s="158">
        <f>AVERAGE(B45)</f>
        <v>23</v>
      </c>
      <c r="Q45" s="159">
        <f>AVERAGE(D45)</f>
        <v>3.78260869565217</v>
      </c>
      <c r="R45" t="s" s="134">
        <v>128</v>
      </c>
      <c r="S45" s="158">
        <f>AVERAGE(G45)</f>
        <v>9</v>
      </c>
      <c r="T45" s="159">
        <f>AVERAGE(I45)</f>
        <v>2.76666666666667</v>
      </c>
      <c r="U45" t="s" s="134">
        <v>128</v>
      </c>
      <c r="V45" s="158">
        <f>AVERAGE(L45)</f>
        <v>0</v>
      </c>
      <c r="W45" s="159"/>
    </row>
    <row r="46" ht="21.95" customHeight="1">
      <c r="A46" s="150">
        <v>2000</v>
      </c>
      <c r="B46" s="100">
        <v>38</v>
      </c>
      <c r="C46" s="83">
        <v>123.7</v>
      </c>
      <c r="D46" s="87">
        <v>3.25526315789474</v>
      </c>
      <c r="E46" s="40"/>
      <c r="F46" s="151">
        <v>2000</v>
      </c>
      <c r="G46" s="100">
        <v>23</v>
      </c>
      <c r="H46" s="83">
        <v>57.8</v>
      </c>
      <c r="I46" s="87">
        <v>2.51304347826087</v>
      </c>
      <c r="J46" s="40"/>
      <c r="K46" s="151">
        <v>2000</v>
      </c>
      <c r="L46" s="100">
        <v>3</v>
      </c>
      <c r="M46" s="83">
        <v>3</v>
      </c>
      <c r="N46" s="89">
        <v>1</v>
      </c>
      <c r="O46" t="s" s="131">
        <v>127</v>
      </c>
      <c r="P46" s="135">
        <f>AVERAGE(B46)</f>
        <v>38</v>
      </c>
      <c r="Q46" s="97">
        <f>AVERAGE(D46)</f>
        <v>3.25526315789474</v>
      </c>
      <c r="R46" t="s" s="134">
        <v>127</v>
      </c>
      <c r="S46" s="135">
        <f>AVERAGE(G46)</f>
        <v>23</v>
      </c>
      <c r="T46" s="97">
        <f>AVERAGE(I46)</f>
        <v>2.51304347826087</v>
      </c>
      <c r="U46" t="s" s="134">
        <v>127</v>
      </c>
      <c r="V46" s="135">
        <f>AVERAGE(L46)</f>
        <v>3</v>
      </c>
      <c r="W46" s="97">
        <f>AVERAGE(N46)</f>
        <v>1</v>
      </c>
    </row>
    <row r="47" ht="21.95" customHeight="1">
      <c r="A47" s="150">
        <v>2001</v>
      </c>
      <c r="B47" s="100">
        <v>34</v>
      </c>
      <c r="C47" s="83">
        <v>144</v>
      </c>
      <c r="D47" s="87">
        <v>4.23529411764706</v>
      </c>
      <c r="E47" s="40"/>
      <c r="F47" s="151">
        <v>2001</v>
      </c>
      <c r="G47" s="100">
        <v>3</v>
      </c>
      <c r="H47" s="83">
        <v>5.5</v>
      </c>
      <c r="I47" s="87">
        <v>1.83333333333333</v>
      </c>
      <c r="J47" s="40"/>
      <c r="K47" s="151">
        <v>2001</v>
      </c>
      <c r="L47" s="100">
        <v>0</v>
      </c>
      <c r="M47" s="83">
        <v>0</v>
      </c>
      <c r="N47" s="89"/>
      <c r="O47" t="s" s="131">
        <v>126</v>
      </c>
      <c r="P47" s="135">
        <f>AVERAGE(B46:B47)</f>
        <v>36</v>
      </c>
      <c r="Q47" s="97">
        <f>AVERAGE(D46:D47)</f>
        <v>3.7452786377709</v>
      </c>
      <c r="R47" t="s" s="134">
        <v>126</v>
      </c>
      <c r="S47" s="135">
        <f>AVERAGE(G46:G47)</f>
        <v>13</v>
      </c>
      <c r="T47" s="97">
        <f>AVERAGE(I46:I47)</f>
        <v>2.1731884057971</v>
      </c>
      <c r="U47" t="s" s="134">
        <v>126</v>
      </c>
      <c r="V47" s="135">
        <f>AVERAGE(L46:L47)</f>
        <v>1.5</v>
      </c>
      <c r="W47" s="97">
        <f>AVERAGE(N46:N47)</f>
        <v>1</v>
      </c>
    </row>
    <row r="48" ht="21.95" customHeight="1">
      <c r="A48" s="150">
        <v>2002</v>
      </c>
      <c r="B48" s="100">
        <v>44</v>
      </c>
      <c r="C48" s="83">
        <v>130.9</v>
      </c>
      <c r="D48" s="87">
        <v>2.975</v>
      </c>
      <c r="E48" s="40"/>
      <c r="F48" s="151">
        <v>2002</v>
      </c>
      <c r="G48" s="100">
        <v>27</v>
      </c>
      <c r="H48" s="83">
        <v>55.7</v>
      </c>
      <c r="I48" s="87">
        <v>2.06296296296296</v>
      </c>
      <c r="J48" s="40"/>
      <c r="K48" s="151">
        <v>2002</v>
      </c>
      <c r="L48" s="100">
        <v>8</v>
      </c>
      <c r="M48" s="83">
        <v>4.3</v>
      </c>
      <c r="N48" s="89">
        <v>0.5375</v>
      </c>
      <c r="O48" t="s" s="131">
        <v>125</v>
      </c>
      <c r="P48" s="135">
        <f>AVERAGE(B46:B48)</f>
        <v>38.6666666666667</v>
      </c>
      <c r="Q48" s="97">
        <f>AVERAGE(D46:D48)</f>
        <v>3.48851909184727</v>
      </c>
      <c r="R48" t="s" s="134">
        <v>125</v>
      </c>
      <c r="S48" s="135">
        <f>AVERAGE(G46:G48)</f>
        <v>17.6666666666667</v>
      </c>
      <c r="T48" s="97">
        <f>AVERAGE(I46:I48)</f>
        <v>2.13644659151905</v>
      </c>
      <c r="U48" t="s" s="134">
        <v>125</v>
      </c>
      <c r="V48" s="135">
        <f>AVERAGE(L46:L48)</f>
        <v>3.66666666666667</v>
      </c>
      <c r="W48" s="97">
        <f>AVERAGE(N46:N48)</f>
        <v>0.76875</v>
      </c>
    </row>
    <row r="49" ht="21.95" customHeight="1">
      <c r="A49" s="150">
        <v>2003</v>
      </c>
      <c r="B49" s="100">
        <v>23</v>
      </c>
      <c r="C49" s="83">
        <v>77.2</v>
      </c>
      <c r="D49" s="87">
        <v>3.35652173913043</v>
      </c>
      <c r="E49" s="40"/>
      <c r="F49" s="151">
        <v>2003</v>
      </c>
      <c r="G49" s="100">
        <v>14</v>
      </c>
      <c r="H49" s="83">
        <v>34.5</v>
      </c>
      <c r="I49" s="87">
        <v>2.46428571428571</v>
      </c>
      <c r="J49" s="40"/>
      <c r="K49" s="151">
        <v>2003</v>
      </c>
      <c r="L49" s="100">
        <v>3</v>
      </c>
      <c r="M49" s="83">
        <v>1.9</v>
      </c>
      <c r="N49" s="89">
        <v>0.633333333333333</v>
      </c>
      <c r="O49" t="s" s="131">
        <v>124</v>
      </c>
      <c r="P49" s="135">
        <f>AVERAGE(B46:B49)</f>
        <v>34.75</v>
      </c>
      <c r="Q49" s="97">
        <f>AVERAGE(D46:D49)</f>
        <v>3.45551975366806</v>
      </c>
      <c r="R49" t="s" s="134">
        <v>124</v>
      </c>
      <c r="S49" s="135">
        <f>AVERAGE(G46:G49)</f>
        <v>16.75</v>
      </c>
      <c r="T49" s="97">
        <f>AVERAGE(I46:I49)</f>
        <v>2.21840637221072</v>
      </c>
      <c r="U49" t="s" s="134">
        <v>124</v>
      </c>
      <c r="V49" s="135">
        <f>AVERAGE(L46:L49)</f>
        <v>3.5</v>
      </c>
      <c r="W49" s="97">
        <f>AVERAGE(N46:N49)</f>
        <v>0.723611111111111</v>
      </c>
    </row>
    <row r="50" ht="21.95" customHeight="1">
      <c r="A50" s="150">
        <v>2004</v>
      </c>
      <c r="B50" s="100">
        <v>38</v>
      </c>
      <c r="C50" s="83">
        <v>138.7</v>
      </c>
      <c r="D50" s="87">
        <v>3.65</v>
      </c>
      <c r="E50" s="40"/>
      <c r="F50" s="151">
        <v>2004</v>
      </c>
      <c r="G50" s="100">
        <v>22</v>
      </c>
      <c r="H50" s="83">
        <v>65.09999999999999</v>
      </c>
      <c r="I50" s="87">
        <v>2.95909090909091</v>
      </c>
      <c r="J50" s="40"/>
      <c r="K50" s="151">
        <v>2004</v>
      </c>
      <c r="L50" s="100">
        <v>0</v>
      </c>
      <c r="M50" s="83">
        <v>0</v>
      </c>
      <c r="N50" s="89"/>
      <c r="O50" t="s" s="131">
        <v>104</v>
      </c>
      <c r="P50" s="135">
        <f>AVERAGE(B46:B50)</f>
        <v>35.4</v>
      </c>
      <c r="Q50" s="97">
        <f>AVERAGE(D46:D50)</f>
        <v>3.49441580293445</v>
      </c>
      <c r="R50" t="s" s="134">
        <v>104</v>
      </c>
      <c r="S50" s="135">
        <f>AVERAGE(G46:G50)</f>
        <v>17.8</v>
      </c>
      <c r="T50" s="97">
        <f>AVERAGE(I46:I50)</f>
        <v>2.36654327958676</v>
      </c>
      <c r="U50" t="s" s="134">
        <v>104</v>
      </c>
      <c r="V50" s="135">
        <f>AVERAGE(L46:L50)</f>
        <v>2.8</v>
      </c>
      <c r="W50" s="97">
        <f>AVERAGE(N46:N50)</f>
        <v>0.723611111111111</v>
      </c>
    </row>
    <row r="51" ht="21.95" customHeight="1">
      <c r="A51" s="150">
        <v>2005</v>
      </c>
      <c r="B51" s="100">
        <v>16</v>
      </c>
      <c r="C51" s="83">
        <v>67.59999999999999</v>
      </c>
      <c r="D51" s="87">
        <v>4.225</v>
      </c>
      <c r="E51" s="40"/>
      <c r="F51" s="151">
        <v>2005</v>
      </c>
      <c r="G51" s="100">
        <v>3</v>
      </c>
      <c r="H51" s="83">
        <v>8.5</v>
      </c>
      <c r="I51" s="87">
        <v>2.83333333333333</v>
      </c>
      <c r="J51" s="40"/>
      <c r="K51" s="151">
        <v>2005</v>
      </c>
      <c r="L51" s="100">
        <v>0</v>
      </c>
      <c r="M51" s="83">
        <v>0</v>
      </c>
      <c r="N51" s="89"/>
      <c r="O51" t="s" s="131">
        <v>123</v>
      </c>
      <c r="P51" s="135">
        <f>AVERAGE(B46:B51)</f>
        <v>32.1666666666667</v>
      </c>
      <c r="Q51" s="97">
        <f>AVERAGE(D46:D51)</f>
        <v>3.61617983577871</v>
      </c>
      <c r="R51" t="s" s="134">
        <v>123</v>
      </c>
      <c r="S51" s="135">
        <f>AVERAGE(G46:G51)</f>
        <v>15.3333333333333</v>
      </c>
      <c r="T51" s="97">
        <f>AVERAGE(I46:I51)</f>
        <v>2.44434162187785</v>
      </c>
      <c r="U51" t="s" s="134">
        <v>123</v>
      </c>
      <c r="V51" s="135">
        <f>AVERAGE(L46:L51)</f>
        <v>2.33333333333333</v>
      </c>
      <c r="W51" s="97">
        <f>AVERAGE(N46:N51)</f>
        <v>0.723611111111111</v>
      </c>
    </row>
    <row r="52" ht="21.95" customHeight="1">
      <c r="A52" s="150">
        <v>2006</v>
      </c>
      <c r="B52" s="100">
        <v>27</v>
      </c>
      <c r="C52" s="83">
        <v>94.90000000000001</v>
      </c>
      <c r="D52" s="87">
        <v>3.51481481481481</v>
      </c>
      <c r="E52" s="40"/>
      <c r="F52" s="151">
        <v>2006</v>
      </c>
      <c r="G52" s="100">
        <v>14</v>
      </c>
      <c r="H52" s="83">
        <v>34.6</v>
      </c>
      <c r="I52" s="87">
        <v>2.47142857142857</v>
      </c>
      <c r="J52" s="40"/>
      <c r="K52" s="151">
        <v>2006</v>
      </c>
      <c r="L52" s="100">
        <v>2</v>
      </c>
      <c r="M52" s="83">
        <v>2</v>
      </c>
      <c r="N52" s="89">
        <v>1</v>
      </c>
      <c r="O52" t="s" s="131">
        <v>122</v>
      </c>
      <c r="P52" s="135">
        <f>AVERAGE(B46:B52)</f>
        <v>31.4285714285714</v>
      </c>
      <c r="Q52" s="97">
        <f>AVERAGE(D46:D52)</f>
        <v>3.60169911849815</v>
      </c>
      <c r="R52" t="s" s="134">
        <v>122</v>
      </c>
      <c r="S52" s="135">
        <f>AVERAGE(G46:G52)</f>
        <v>15.1428571428571</v>
      </c>
      <c r="T52" s="97">
        <f>AVERAGE(I46:I52)</f>
        <v>2.44821118609938</v>
      </c>
      <c r="U52" t="s" s="134">
        <v>122</v>
      </c>
      <c r="V52" s="135">
        <f>AVERAGE(L46:L52)</f>
        <v>2.28571428571429</v>
      </c>
      <c r="W52" s="97">
        <f>AVERAGE(N46:N52)</f>
        <v>0.792708333333333</v>
      </c>
    </row>
    <row r="53" ht="21.95" customHeight="1">
      <c r="A53" s="150">
        <v>2007</v>
      </c>
      <c r="B53" s="100">
        <v>29</v>
      </c>
      <c r="C53" s="83">
        <v>100.6</v>
      </c>
      <c r="D53" s="87">
        <v>3.46896551724138</v>
      </c>
      <c r="E53" s="40"/>
      <c r="F53" s="151">
        <v>2007</v>
      </c>
      <c r="G53" s="100">
        <v>16</v>
      </c>
      <c r="H53" s="83">
        <v>42.6</v>
      </c>
      <c r="I53" s="87">
        <v>2.6625</v>
      </c>
      <c r="J53" s="40"/>
      <c r="K53" s="151">
        <v>2007</v>
      </c>
      <c r="L53" s="100">
        <v>1</v>
      </c>
      <c r="M53" s="83">
        <v>0.5</v>
      </c>
      <c r="N53" s="89">
        <v>0.5</v>
      </c>
      <c r="O53" t="s" s="131">
        <v>121</v>
      </c>
      <c r="P53" s="135">
        <f>AVERAGE(B46:B53)</f>
        <v>31.125</v>
      </c>
      <c r="Q53" s="97">
        <f>AVERAGE(D46:D53)</f>
        <v>3.58510741834105</v>
      </c>
      <c r="R53" t="s" s="134">
        <v>121</v>
      </c>
      <c r="S53" s="135">
        <f>AVERAGE(G46:G53)</f>
        <v>15.25</v>
      </c>
      <c r="T53" s="97">
        <f>AVERAGE(I46:I53)</f>
        <v>2.47499728783696</v>
      </c>
      <c r="U53" t="s" s="134">
        <v>121</v>
      </c>
      <c r="V53" s="135">
        <f>AVERAGE(L46:L53)</f>
        <v>2.125</v>
      </c>
      <c r="W53" s="97">
        <f>AVERAGE(N46:N53)</f>
        <v>0.734166666666667</v>
      </c>
    </row>
    <row r="54" ht="21.95" customHeight="1">
      <c r="A54" s="150">
        <v>2008</v>
      </c>
      <c r="B54" s="100">
        <v>32</v>
      </c>
      <c r="C54" s="83">
        <v>110.6</v>
      </c>
      <c r="D54" s="87">
        <v>3.45625</v>
      </c>
      <c r="E54" s="40"/>
      <c r="F54" s="151">
        <v>2008</v>
      </c>
      <c r="G54" s="100">
        <v>16</v>
      </c>
      <c r="H54" s="83">
        <v>40.1</v>
      </c>
      <c r="I54" s="87">
        <v>2.50625</v>
      </c>
      <c r="J54" s="40"/>
      <c r="K54" s="151">
        <v>2008</v>
      </c>
      <c r="L54" s="100">
        <v>2</v>
      </c>
      <c r="M54" s="83">
        <v>1.9</v>
      </c>
      <c r="N54" s="89">
        <v>0.95</v>
      </c>
      <c r="O54" t="s" s="131">
        <v>120</v>
      </c>
      <c r="P54" s="135">
        <f>AVERAGE(B46:B54)</f>
        <v>31.2222222222222</v>
      </c>
      <c r="Q54" s="97">
        <f>AVERAGE(D46:D54)</f>
        <v>3.57078992741427</v>
      </c>
      <c r="R54" t="s" s="134">
        <v>120</v>
      </c>
      <c r="S54" s="135">
        <f>AVERAGE(G46:G54)</f>
        <v>15.3333333333333</v>
      </c>
      <c r="T54" s="97">
        <f>AVERAGE(I46:I54)</f>
        <v>2.47846981141063</v>
      </c>
      <c r="U54" t="s" s="134">
        <v>120</v>
      </c>
      <c r="V54" s="135">
        <f>AVERAGE(L46:L54)</f>
        <v>2.11111111111111</v>
      </c>
      <c r="W54" s="97">
        <f>AVERAGE(N46:N54)</f>
        <v>0.770138888888889</v>
      </c>
    </row>
    <row r="55" ht="21.95" customHeight="1">
      <c r="A55" s="150">
        <v>2009</v>
      </c>
      <c r="B55" s="100">
        <v>14</v>
      </c>
      <c r="C55" s="83">
        <v>52.2</v>
      </c>
      <c r="D55" s="87">
        <v>3.72857142857143</v>
      </c>
      <c r="E55" s="40"/>
      <c r="F55" s="151">
        <v>2009</v>
      </c>
      <c r="G55" s="100">
        <v>4</v>
      </c>
      <c r="H55" s="83">
        <v>9.9</v>
      </c>
      <c r="I55" s="87">
        <v>2.475</v>
      </c>
      <c r="J55" s="40"/>
      <c r="K55" s="151">
        <v>2009</v>
      </c>
      <c r="L55" s="100">
        <v>0</v>
      </c>
      <c r="M55" s="83">
        <v>0</v>
      </c>
      <c r="N55" s="89"/>
      <c r="O55" t="s" s="131">
        <v>98</v>
      </c>
      <c r="P55" s="135">
        <f>AVERAGE(B46:B55)</f>
        <v>29.5</v>
      </c>
      <c r="Q55" s="97">
        <f>AVERAGE(D46:D55)</f>
        <v>3.58656807752999</v>
      </c>
      <c r="R55" t="s" s="134">
        <v>98</v>
      </c>
      <c r="S55" s="135">
        <f>AVERAGE(G46:G55)</f>
        <v>14.2</v>
      </c>
      <c r="T55" s="97">
        <f>AVERAGE(I46:I55)</f>
        <v>2.47812283026957</v>
      </c>
      <c r="U55" t="s" s="134">
        <v>98</v>
      </c>
      <c r="V55" s="135">
        <f>AVERAGE(L46:L55)</f>
        <v>1.9</v>
      </c>
      <c r="W55" s="97">
        <f>AVERAGE(N46:N55)</f>
        <v>0.770138888888889</v>
      </c>
    </row>
    <row r="56" ht="21.95" customHeight="1">
      <c r="A56" s="150">
        <v>2010</v>
      </c>
      <c r="B56" s="100">
        <v>29</v>
      </c>
      <c r="C56" s="83">
        <v>103</v>
      </c>
      <c r="D56" s="87">
        <v>3.55172413793103</v>
      </c>
      <c r="E56" s="40"/>
      <c r="F56" s="151">
        <v>2010</v>
      </c>
      <c r="G56" s="100">
        <v>13</v>
      </c>
      <c r="H56" s="83">
        <v>31.1</v>
      </c>
      <c r="I56" s="87">
        <v>2.39230769230769</v>
      </c>
      <c r="J56" s="40"/>
      <c r="K56" s="151">
        <v>2010</v>
      </c>
      <c r="L56" s="100">
        <v>3</v>
      </c>
      <c r="M56" s="83">
        <v>0.1</v>
      </c>
      <c r="N56" s="89">
        <v>0.0333333333333333</v>
      </c>
      <c r="O56" t="s" s="131">
        <v>119</v>
      </c>
      <c r="P56" s="135">
        <f>AVERAGE(B46:B56)</f>
        <v>29.4545454545455</v>
      </c>
      <c r="Q56" s="97">
        <f>AVERAGE(D46:D56)</f>
        <v>3.58340044665735</v>
      </c>
      <c r="R56" t="s" s="134">
        <v>119</v>
      </c>
      <c r="S56" s="135">
        <f>AVERAGE(G46:G56)</f>
        <v>14.0909090909091</v>
      </c>
      <c r="T56" s="97">
        <f>AVERAGE(I46:I56)</f>
        <v>2.47032145409122</v>
      </c>
      <c r="U56" t="s" s="134">
        <v>119</v>
      </c>
      <c r="V56" s="135">
        <f>AVERAGE(L46:L56)</f>
        <v>2</v>
      </c>
      <c r="W56" s="97">
        <f>AVERAGE(N46:N56)</f>
        <v>0.664880952380952</v>
      </c>
    </row>
    <row r="57" ht="21.95" customHeight="1">
      <c r="A57" s="150">
        <v>2011</v>
      </c>
      <c r="B57" s="100">
        <v>38</v>
      </c>
      <c r="C57" s="83">
        <v>121.4</v>
      </c>
      <c r="D57" s="87">
        <v>3.19473684210526</v>
      </c>
      <c r="E57" s="40"/>
      <c r="F57" s="151">
        <v>2011</v>
      </c>
      <c r="G57" s="100">
        <v>23</v>
      </c>
      <c r="H57" s="83">
        <v>54.5</v>
      </c>
      <c r="I57" s="87">
        <v>2.3695652173913</v>
      </c>
      <c r="J57" s="40"/>
      <c r="K57" s="151">
        <v>2011</v>
      </c>
      <c r="L57" s="100">
        <v>5</v>
      </c>
      <c r="M57" s="83">
        <v>0.4</v>
      </c>
      <c r="N57" s="89">
        <v>0.08</v>
      </c>
      <c r="O57" t="s" s="131">
        <v>118</v>
      </c>
      <c r="P57" s="135">
        <f>AVERAGE(B46:B57)</f>
        <v>30.1666666666667</v>
      </c>
      <c r="Q57" s="97">
        <f>AVERAGE(D46:D57)</f>
        <v>3.55101181294468</v>
      </c>
      <c r="R57" t="s" s="134">
        <v>118</v>
      </c>
      <c r="S57" s="135">
        <f>AVERAGE(G46:G57)</f>
        <v>14.8333333333333</v>
      </c>
      <c r="T57" s="97">
        <f>AVERAGE(I46:I57)</f>
        <v>2.46192510103289</v>
      </c>
      <c r="U57" t="s" s="134">
        <v>118</v>
      </c>
      <c r="V57" s="135">
        <f>AVERAGE(L46:L57)</f>
        <v>2.25</v>
      </c>
      <c r="W57" s="97">
        <f>AVERAGE(N46:N57)</f>
        <v>0.591770833333333</v>
      </c>
    </row>
    <row r="58" ht="21.95" customHeight="1">
      <c r="A58" s="150">
        <v>2012</v>
      </c>
      <c r="B58" s="100">
        <v>58</v>
      </c>
      <c r="C58" s="83">
        <v>191.2</v>
      </c>
      <c r="D58" s="87">
        <v>3.29655172413793</v>
      </c>
      <c r="E58" s="40"/>
      <c r="F58" s="151">
        <v>2012</v>
      </c>
      <c r="G58" s="100">
        <v>33</v>
      </c>
      <c r="H58" s="83">
        <v>79.3</v>
      </c>
      <c r="I58" s="87">
        <v>2.4030303030303</v>
      </c>
      <c r="J58" s="40"/>
      <c r="K58" s="151">
        <v>2012</v>
      </c>
      <c r="L58" s="100">
        <v>5</v>
      </c>
      <c r="M58" s="83">
        <v>2.7</v>
      </c>
      <c r="N58" s="89">
        <v>0.54</v>
      </c>
      <c r="O58" t="s" s="131">
        <v>117</v>
      </c>
      <c r="P58" s="135">
        <f>AVERAGE(B46:B58)</f>
        <v>32.3076923076923</v>
      </c>
      <c r="Q58" s="97">
        <f>AVERAGE(D46:D58)</f>
        <v>3.53143795995954</v>
      </c>
      <c r="R58" t="s" s="134">
        <v>117</v>
      </c>
      <c r="S58" s="135">
        <f>AVERAGE(G46:G58)</f>
        <v>16.2307692307692</v>
      </c>
      <c r="T58" s="97">
        <f>AVERAGE(I46:I58)</f>
        <v>2.45739473195577</v>
      </c>
      <c r="U58" t="s" s="134">
        <v>117</v>
      </c>
      <c r="V58" s="135">
        <f>AVERAGE(L46:L58)</f>
        <v>2.46153846153846</v>
      </c>
      <c r="W58" s="97">
        <f>AVERAGE(N46:N58)</f>
        <v>0.5860185185185181</v>
      </c>
    </row>
    <row r="59" ht="21.95" customHeight="1">
      <c r="A59" s="150">
        <v>2013</v>
      </c>
      <c r="B59" s="100">
        <v>26</v>
      </c>
      <c r="C59" s="83">
        <v>98.7</v>
      </c>
      <c r="D59" s="87">
        <v>3.79615384615385</v>
      </c>
      <c r="E59" s="40"/>
      <c r="F59" s="151">
        <v>2013</v>
      </c>
      <c r="G59" s="100">
        <v>12</v>
      </c>
      <c r="H59" s="83">
        <v>37.3</v>
      </c>
      <c r="I59" s="87">
        <v>3.10833333333333</v>
      </c>
      <c r="J59" s="40"/>
      <c r="K59" s="151">
        <v>2013</v>
      </c>
      <c r="L59" s="100">
        <v>0</v>
      </c>
      <c r="M59" s="83">
        <v>0</v>
      </c>
      <c r="N59" s="89"/>
      <c r="O59" t="s" s="131">
        <v>116</v>
      </c>
      <c r="P59" s="135">
        <f>AVERAGE(B46:B59)</f>
        <v>31.8571428571429</v>
      </c>
      <c r="Q59" s="97">
        <f>AVERAGE(D46:D59)</f>
        <v>3.55034623754485</v>
      </c>
      <c r="R59" t="s" s="134">
        <v>116</v>
      </c>
      <c r="S59" s="135">
        <f>AVERAGE(G46:G59)</f>
        <v>15.9285714285714</v>
      </c>
      <c r="T59" s="97">
        <f>AVERAGE(I46:I59)</f>
        <v>2.50389034633988</v>
      </c>
      <c r="U59" t="s" s="134">
        <v>116</v>
      </c>
      <c r="V59" s="135">
        <f>AVERAGE(L46:L59)</f>
        <v>2.28571428571429</v>
      </c>
      <c r="W59" s="97">
        <f>AVERAGE(N46:N59)</f>
        <v>0.5860185185185181</v>
      </c>
    </row>
    <row r="60" ht="21.95" customHeight="1">
      <c r="A60" s="150">
        <v>2014</v>
      </c>
      <c r="B60" s="100">
        <v>34</v>
      </c>
      <c r="C60" s="83">
        <v>109.3</v>
      </c>
      <c r="D60" s="87">
        <v>3.21470588235294</v>
      </c>
      <c r="E60" s="40"/>
      <c r="F60" s="151">
        <v>2014</v>
      </c>
      <c r="G60" s="100">
        <v>19</v>
      </c>
      <c r="H60" s="83">
        <v>44.5</v>
      </c>
      <c r="I60" s="87">
        <v>2.34210526315789</v>
      </c>
      <c r="J60" s="40"/>
      <c r="K60" s="151">
        <v>2014</v>
      </c>
      <c r="L60" s="100">
        <v>5</v>
      </c>
      <c r="M60" s="83">
        <v>4.5</v>
      </c>
      <c r="N60" s="89">
        <v>0.9</v>
      </c>
      <c r="O60" t="s" s="131">
        <v>115</v>
      </c>
      <c r="P60" s="135">
        <f>AVERAGE(B46:B60)</f>
        <v>32</v>
      </c>
      <c r="Q60" s="97">
        <f>AVERAGE(D46:D60)</f>
        <v>3.52797021386539</v>
      </c>
      <c r="R60" t="s" s="134">
        <v>115</v>
      </c>
      <c r="S60" s="135">
        <f>AVERAGE(G46:G60)</f>
        <v>16.1333333333333</v>
      </c>
      <c r="T60" s="97">
        <f>AVERAGE(I46:I60)</f>
        <v>2.49310467412775</v>
      </c>
      <c r="U60" t="s" s="134">
        <v>115</v>
      </c>
      <c r="V60" s="135">
        <f>AVERAGE(L46:L60)</f>
        <v>2.46666666666667</v>
      </c>
      <c r="W60" s="97">
        <f>AVERAGE(N46:N60)</f>
        <v>0.6174166666666669</v>
      </c>
    </row>
    <row r="61" ht="21.95" customHeight="1">
      <c r="A61" s="150">
        <v>2015</v>
      </c>
      <c r="B61" s="100">
        <v>27</v>
      </c>
      <c r="C61" s="83">
        <v>100.2</v>
      </c>
      <c r="D61" s="87">
        <v>3.71111111111111</v>
      </c>
      <c r="E61" s="40"/>
      <c r="F61" s="151">
        <v>2015</v>
      </c>
      <c r="G61" s="100">
        <v>11</v>
      </c>
      <c r="H61" s="83">
        <v>29.6</v>
      </c>
      <c r="I61" s="87">
        <v>2.69090909090909</v>
      </c>
      <c r="J61" s="40"/>
      <c r="K61" s="151">
        <v>2015</v>
      </c>
      <c r="L61" s="100">
        <v>0</v>
      </c>
      <c r="M61" s="83">
        <v>0</v>
      </c>
      <c r="N61" s="89"/>
      <c r="O61" t="s" s="131">
        <v>114</v>
      </c>
      <c r="P61" s="135">
        <f>AVERAGE(B46:B61)</f>
        <v>31.6875</v>
      </c>
      <c r="Q61" s="97">
        <f>AVERAGE(D46:D61)</f>
        <v>3.53941651994325</v>
      </c>
      <c r="R61" t="s" s="134">
        <v>114</v>
      </c>
      <c r="S61" s="135">
        <f>AVERAGE(G46:G61)</f>
        <v>15.8125</v>
      </c>
      <c r="T61" s="97">
        <f>AVERAGE(I46:I61)</f>
        <v>2.50546745017658</v>
      </c>
      <c r="U61" t="s" s="134">
        <v>114</v>
      </c>
      <c r="V61" s="135">
        <f>AVERAGE(L46:L61)</f>
        <v>2.3125</v>
      </c>
      <c r="W61" s="97">
        <f>AVERAGE(N46:N61)</f>
        <v>0.6174166666666669</v>
      </c>
    </row>
    <row r="62" ht="21.95" customHeight="1">
      <c r="A62" s="150">
        <v>2016</v>
      </c>
      <c r="B62" s="100">
        <v>16</v>
      </c>
      <c r="C62" s="83">
        <v>70.5</v>
      </c>
      <c r="D62" s="87">
        <v>4.40625</v>
      </c>
      <c r="E62" s="40"/>
      <c r="F62" s="151">
        <v>2016</v>
      </c>
      <c r="G62" s="100">
        <v>2</v>
      </c>
      <c r="H62" s="83">
        <v>6.5</v>
      </c>
      <c r="I62" s="87">
        <v>3.25</v>
      </c>
      <c r="J62" s="40"/>
      <c r="K62" s="151">
        <v>2016</v>
      </c>
      <c r="L62" s="100">
        <v>0</v>
      </c>
      <c r="M62" s="83">
        <v>0</v>
      </c>
      <c r="N62" s="89"/>
      <c r="O62" t="s" s="131">
        <v>113</v>
      </c>
      <c r="P62" s="135">
        <f>AVERAGE(B46:B62)</f>
        <v>30.7647058823529</v>
      </c>
      <c r="Q62" s="97">
        <f>AVERAGE(D46:D62)</f>
        <v>3.59040672465247</v>
      </c>
      <c r="R62" t="s" s="134">
        <v>113</v>
      </c>
      <c r="S62" s="135">
        <f>AVERAGE(G46:G62)</f>
        <v>15</v>
      </c>
      <c r="T62" s="97">
        <f>AVERAGE(I46:I62)</f>
        <v>2.54926348251913</v>
      </c>
      <c r="U62" t="s" s="134">
        <v>113</v>
      </c>
      <c r="V62" s="135">
        <f>AVERAGE(L46:L62)</f>
        <v>2.17647058823529</v>
      </c>
      <c r="W62" s="97">
        <f>AVERAGE(N46:N62)</f>
        <v>0.6174166666666669</v>
      </c>
    </row>
    <row r="63" ht="21.95" customHeight="1">
      <c r="A63" s="150">
        <v>2017</v>
      </c>
      <c r="B63" s="100">
        <v>29</v>
      </c>
      <c r="C63" s="83">
        <v>118.2</v>
      </c>
      <c r="D63" s="87">
        <v>4.07586206896552</v>
      </c>
      <c r="E63" s="40"/>
      <c r="F63" s="151">
        <v>2017</v>
      </c>
      <c r="G63" s="100">
        <v>9</v>
      </c>
      <c r="H63" s="83">
        <v>25.8</v>
      </c>
      <c r="I63" s="87">
        <v>2.86666666666667</v>
      </c>
      <c r="J63" s="40"/>
      <c r="K63" s="151">
        <v>2017</v>
      </c>
      <c r="L63" s="100">
        <v>0</v>
      </c>
      <c r="M63" s="83">
        <v>0</v>
      </c>
      <c r="N63" s="89"/>
      <c r="O63" t="s" s="131">
        <v>112</v>
      </c>
      <c r="P63" s="135">
        <f>AVERAGE(B46:B63)</f>
        <v>30.6666666666667</v>
      </c>
      <c r="Q63" s="97">
        <f>AVERAGE(D46:D63)</f>
        <v>3.61737646600319</v>
      </c>
      <c r="R63" t="s" s="134">
        <v>112</v>
      </c>
      <c r="S63" s="135">
        <f>AVERAGE(G46:G63)</f>
        <v>14.6666666666667</v>
      </c>
      <c r="T63" s="97">
        <f>AVERAGE(I46:I63)</f>
        <v>2.56689699274955</v>
      </c>
      <c r="U63" t="s" s="134">
        <v>112</v>
      </c>
      <c r="V63" s="135">
        <f>AVERAGE(L46:L63)</f>
        <v>2.05555555555556</v>
      </c>
      <c r="W63" s="97">
        <f>AVERAGE(N46:N63)</f>
        <v>0.6174166666666669</v>
      </c>
    </row>
    <row r="64" ht="21.95" customHeight="1">
      <c r="A64" s="150">
        <v>2018</v>
      </c>
      <c r="B64" s="100">
        <v>40</v>
      </c>
      <c r="C64" s="83">
        <v>121.2</v>
      </c>
      <c r="D64" s="87">
        <v>3.03</v>
      </c>
      <c r="E64" s="40"/>
      <c r="F64" s="151">
        <v>2018</v>
      </c>
      <c r="G64" s="100">
        <v>22</v>
      </c>
      <c r="H64" s="83">
        <v>42.8</v>
      </c>
      <c r="I64" s="87">
        <v>1.94545454545455</v>
      </c>
      <c r="J64" s="40"/>
      <c r="K64" s="151">
        <v>2018</v>
      </c>
      <c r="L64" s="100">
        <v>8</v>
      </c>
      <c r="M64" s="83">
        <v>4.8</v>
      </c>
      <c r="N64" s="89">
        <v>0.6</v>
      </c>
      <c r="O64" t="s" s="131">
        <v>111</v>
      </c>
      <c r="P64" s="135">
        <f>AVERAGE(B46:B64)</f>
        <v>31.1578947368421</v>
      </c>
      <c r="Q64" s="97">
        <f>AVERAGE(D46:D64)</f>
        <v>3.58646191516092</v>
      </c>
      <c r="R64" t="s" s="134">
        <v>111</v>
      </c>
      <c r="S64" s="135">
        <f>AVERAGE(G46:G64)</f>
        <v>15.0526315789474</v>
      </c>
      <c r="T64" s="97">
        <f>AVERAGE(I46:I64)</f>
        <v>2.5341894955235</v>
      </c>
      <c r="U64" t="s" s="134">
        <v>111</v>
      </c>
      <c r="V64" s="135">
        <f>AVERAGE(L46:L64)</f>
        <v>2.36842105263158</v>
      </c>
      <c r="W64" s="97">
        <f>AVERAGE(N46:N64)</f>
        <v>0.615833333333333</v>
      </c>
    </row>
    <row r="65" ht="21.95" customHeight="1">
      <c r="A65" s="150">
        <v>2019</v>
      </c>
      <c r="B65" s="100">
        <v>23</v>
      </c>
      <c r="C65" s="83">
        <v>91.3</v>
      </c>
      <c r="D65" s="87">
        <v>3.9695652173913</v>
      </c>
      <c r="E65" s="40"/>
      <c r="F65" s="151">
        <v>2019</v>
      </c>
      <c r="G65" s="100">
        <v>8</v>
      </c>
      <c r="H65" s="83">
        <v>24.2</v>
      </c>
      <c r="I65" s="87">
        <v>3.025</v>
      </c>
      <c r="J65" s="40"/>
      <c r="K65" s="151">
        <v>2019</v>
      </c>
      <c r="L65" s="100">
        <v>0</v>
      </c>
      <c r="M65" s="83">
        <v>0</v>
      </c>
      <c r="N65" s="89"/>
      <c r="O65" t="s" s="131">
        <v>110</v>
      </c>
      <c r="P65" s="135">
        <f>AVERAGE(B46:B65)</f>
        <v>30.75</v>
      </c>
      <c r="Q65" s="97">
        <f>AVERAGE(D46:D65)</f>
        <v>3.60561708027244</v>
      </c>
      <c r="R65" t="s" s="134">
        <v>110</v>
      </c>
      <c r="S65" s="135">
        <f>AVERAGE(G46:G65)</f>
        <v>14.7</v>
      </c>
      <c r="T65" s="97">
        <f>AVERAGE(I46:I65)</f>
        <v>2.55873002074733</v>
      </c>
      <c r="U65" t="s" s="134">
        <v>110</v>
      </c>
      <c r="V65" s="135">
        <f>AVERAGE(L46:L65)</f>
        <v>2.25</v>
      </c>
      <c r="W65" s="97">
        <f>AVERAGE(N46:N65)</f>
        <v>0.615833333333333</v>
      </c>
    </row>
    <row r="66" ht="21.95" customHeight="1">
      <c r="A66" s="150">
        <v>2020</v>
      </c>
      <c r="B66" s="100">
        <v>24</v>
      </c>
      <c r="C66" s="83">
        <v>93.09999999999999</v>
      </c>
      <c r="D66" s="87">
        <v>3.87916666666667</v>
      </c>
      <c r="E66" s="40"/>
      <c r="F66" s="151">
        <v>2020</v>
      </c>
      <c r="G66" s="100">
        <v>8</v>
      </c>
      <c r="H66" s="83">
        <v>25.1</v>
      </c>
      <c r="I66" s="87">
        <v>3.1375</v>
      </c>
      <c r="J66" s="40"/>
      <c r="K66" s="151">
        <v>2020</v>
      </c>
      <c r="L66" s="100">
        <v>0</v>
      </c>
      <c r="M66" s="83">
        <v>0</v>
      </c>
      <c r="N66" s="89"/>
      <c r="O66" s="96"/>
      <c r="P66" s="83"/>
      <c r="Q66" s="83"/>
      <c r="R66" s="84"/>
      <c r="S66" s="83"/>
      <c r="T66" s="83"/>
      <c r="U66" s="84"/>
      <c r="V66" s="83"/>
      <c r="W66" s="97"/>
    </row>
    <row r="67" ht="21.95" customHeight="1">
      <c r="A67" s="150">
        <v>2021</v>
      </c>
      <c r="B67" s="100">
        <v>23</v>
      </c>
      <c r="C67" s="83">
        <v>94.09999999999999</v>
      </c>
      <c r="D67" s="87">
        <v>4.09130434782609</v>
      </c>
      <c r="E67" s="40"/>
      <c r="F67" s="151">
        <v>2021</v>
      </c>
      <c r="G67" s="100">
        <v>5</v>
      </c>
      <c r="H67" s="83">
        <v>15.9</v>
      </c>
      <c r="I67" s="87">
        <v>3.18</v>
      </c>
      <c r="J67" s="40"/>
      <c r="K67" s="151">
        <v>2021</v>
      </c>
      <c r="L67" s="100">
        <v>0</v>
      </c>
      <c r="M67" s="83">
        <v>0</v>
      </c>
      <c r="N67" s="89"/>
      <c r="O67" s="96"/>
      <c r="P67" s="83"/>
      <c r="Q67" s="83"/>
      <c r="R67" s="84"/>
      <c r="S67" s="83"/>
      <c r="T67" s="83"/>
      <c r="U67" s="84"/>
      <c r="V67" s="83"/>
      <c r="W67" s="97"/>
    </row>
    <row r="68" ht="21.95" customHeight="1">
      <c r="A68" s="150">
        <v>2022</v>
      </c>
      <c r="B68" s="100">
        <v>30</v>
      </c>
      <c r="C68" s="83">
        <v>117.1</v>
      </c>
      <c r="D68" s="87">
        <v>3.90333333333333</v>
      </c>
      <c r="E68" s="40"/>
      <c r="F68" s="151">
        <v>2022</v>
      </c>
      <c r="G68" s="100">
        <v>12</v>
      </c>
      <c r="H68" s="83">
        <v>33.2</v>
      </c>
      <c r="I68" s="87">
        <v>2.76666666666667</v>
      </c>
      <c r="J68" s="40"/>
      <c r="K68" s="151">
        <v>2022</v>
      </c>
      <c r="L68" s="100">
        <v>1</v>
      </c>
      <c r="M68" s="83">
        <v>1</v>
      </c>
      <c r="N68" s="89">
        <v>1</v>
      </c>
      <c r="O68" s="96"/>
      <c r="P68" s="83"/>
      <c r="Q68" s="83"/>
      <c r="R68" s="84"/>
      <c r="S68" s="83"/>
      <c r="T68" s="83"/>
      <c r="U68" s="84"/>
      <c r="V68" s="83"/>
      <c r="W68" s="97"/>
    </row>
    <row r="69" ht="21.95" customHeight="1">
      <c r="A69" s="86"/>
      <c r="B69" s="94"/>
      <c r="C69" s="83"/>
      <c r="D69" s="87"/>
      <c r="E69" s="40"/>
      <c r="F69" s="88"/>
      <c r="G69" s="94"/>
      <c r="H69" s="83"/>
      <c r="I69" s="87"/>
      <c r="J69" s="40"/>
      <c r="K69" s="88"/>
      <c r="L69" s="94"/>
      <c r="M69" s="83"/>
      <c r="N69" s="89"/>
      <c r="O69" s="96"/>
      <c r="P69" s="83"/>
      <c r="Q69" s="83"/>
      <c r="R69" s="84"/>
      <c r="S69" s="83"/>
      <c r="T69" s="83"/>
      <c r="U69" s="84"/>
      <c r="V69" s="83"/>
      <c r="W69" s="97"/>
    </row>
    <row r="70" ht="21.95" customHeight="1">
      <c r="A70" s="86"/>
      <c r="B70" s="94"/>
      <c r="C70" s="83"/>
      <c r="D70" s="87"/>
      <c r="E70" s="40"/>
      <c r="F70" s="88"/>
      <c r="G70" s="94"/>
      <c r="H70" s="83"/>
      <c r="I70" s="87"/>
      <c r="J70" s="40"/>
      <c r="K70" s="88"/>
      <c r="L70" s="94"/>
      <c r="M70" s="83"/>
      <c r="N70" s="89"/>
      <c r="O70" s="96"/>
      <c r="P70" s="83"/>
      <c r="Q70" s="83"/>
      <c r="R70" s="84"/>
      <c r="S70" s="83"/>
      <c r="T70" s="83"/>
      <c r="U70" s="84"/>
      <c r="V70" s="83"/>
      <c r="W70" s="97"/>
    </row>
    <row r="71" ht="21.95" customHeight="1">
      <c r="A71" s="86"/>
      <c r="B71" s="94"/>
      <c r="C71" s="83"/>
      <c r="D71" s="87"/>
      <c r="E71" s="40"/>
      <c r="F71" s="88"/>
      <c r="G71" s="94"/>
      <c r="H71" s="83"/>
      <c r="I71" s="87"/>
      <c r="J71" s="40"/>
      <c r="K71" s="88"/>
      <c r="L71" s="94"/>
      <c r="M71" s="83"/>
      <c r="N71" s="89"/>
      <c r="O71" s="96"/>
      <c r="P71" s="83"/>
      <c r="Q71" s="83"/>
      <c r="R71" s="84"/>
      <c r="S71" s="83"/>
      <c r="T71" s="83"/>
      <c r="U71" s="84"/>
      <c r="V71" s="83"/>
      <c r="W71" s="97"/>
    </row>
    <row r="72" ht="21.95" customHeight="1">
      <c r="A72" s="86"/>
      <c r="B72" s="94"/>
      <c r="C72" s="83"/>
      <c r="D72" s="87"/>
      <c r="E72" s="40"/>
      <c r="F72" s="88"/>
      <c r="G72" s="94"/>
      <c r="H72" s="83"/>
      <c r="I72" s="87"/>
      <c r="J72" s="40"/>
      <c r="K72" s="88"/>
      <c r="L72" s="94"/>
      <c r="M72" s="83"/>
      <c r="N72" s="89"/>
      <c r="O72" s="96"/>
      <c r="P72" s="83"/>
      <c r="Q72" s="83"/>
      <c r="R72" s="84"/>
      <c r="S72" s="83"/>
      <c r="T72" s="83"/>
      <c r="U72" s="84"/>
      <c r="V72" s="83"/>
      <c r="W72" s="97"/>
    </row>
    <row r="73" ht="21.95" customHeight="1">
      <c r="A73" s="86"/>
      <c r="B73" s="94"/>
      <c r="C73" s="83"/>
      <c r="D73" s="87"/>
      <c r="E73" s="40"/>
      <c r="F73" s="88"/>
      <c r="G73" s="94"/>
      <c r="H73" s="83"/>
      <c r="I73" s="87"/>
      <c r="J73" s="40"/>
      <c r="K73" s="88"/>
      <c r="L73" s="94"/>
      <c r="M73" s="83"/>
      <c r="N73" s="89"/>
      <c r="O73" s="96"/>
      <c r="P73" s="83"/>
      <c r="Q73" s="83"/>
      <c r="R73" s="84"/>
      <c r="S73" s="83"/>
      <c r="T73" s="83"/>
      <c r="U73" s="84"/>
      <c r="V73" s="83"/>
      <c r="W73" s="97"/>
    </row>
    <row r="74" ht="21.95" customHeight="1">
      <c r="A74" s="86"/>
      <c r="B74" s="94"/>
      <c r="C74" s="83"/>
      <c r="D74" s="87"/>
      <c r="E74" s="40"/>
      <c r="F74" s="88"/>
      <c r="G74" s="94"/>
      <c r="H74" s="83"/>
      <c r="I74" s="87"/>
      <c r="J74" s="40"/>
      <c r="K74" s="88"/>
      <c r="L74" s="94"/>
      <c r="M74" s="83"/>
      <c r="N74" s="89"/>
      <c r="O74" s="96"/>
      <c r="P74" s="83"/>
      <c r="Q74" s="83"/>
      <c r="R74" s="84"/>
      <c r="S74" s="83"/>
      <c r="T74" s="83"/>
      <c r="U74" s="84"/>
      <c r="V74" s="83"/>
      <c r="W74" s="97"/>
    </row>
    <row r="75" ht="21.95" customHeight="1">
      <c r="A75" s="86"/>
      <c r="B75" s="94"/>
      <c r="C75" s="83"/>
      <c r="D75" s="87"/>
      <c r="E75" s="40"/>
      <c r="F75" s="88"/>
      <c r="G75" s="94"/>
      <c r="H75" s="83"/>
      <c r="I75" s="87"/>
      <c r="J75" s="40"/>
      <c r="K75" s="88"/>
      <c r="L75" s="94"/>
      <c r="M75" s="83"/>
      <c r="N75" s="89"/>
      <c r="O75" s="96"/>
      <c r="P75" s="83"/>
      <c r="Q75" s="83"/>
      <c r="R75" s="84"/>
      <c r="S75" s="83"/>
      <c r="T75" s="83"/>
      <c r="U75" s="84"/>
      <c r="V75" s="83"/>
      <c r="W75" s="97"/>
    </row>
    <row r="76" ht="21.95" customHeight="1">
      <c r="A76" s="86"/>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s="86"/>
      <c r="B77" s="94"/>
      <c r="C77" s="83"/>
      <c r="D77" s="87"/>
      <c r="E77" s="40"/>
      <c r="F77" s="88"/>
      <c r="G77" s="94"/>
      <c r="H77" s="83"/>
      <c r="I77" s="87"/>
      <c r="J77" s="40"/>
      <c r="K77" s="88"/>
      <c r="L77" s="94"/>
      <c r="M77" s="83"/>
      <c r="N77" s="89"/>
      <c r="O77" s="96"/>
      <c r="P77" s="83"/>
      <c r="Q77" s="83"/>
      <c r="R77" s="84"/>
      <c r="S77" s="83"/>
      <c r="T77" s="83"/>
      <c r="U77" s="84"/>
      <c r="V77" s="83"/>
      <c r="W77" s="97"/>
    </row>
    <row r="78" ht="21.95" customHeight="1">
      <c r="A78" s="86"/>
      <c r="B78" s="94"/>
      <c r="C78" s="83"/>
      <c r="D78" s="87"/>
      <c r="E78" s="40"/>
      <c r="F78" s="88"/>
      <c r="G78" s="94"/>
      <c r="H78" s="83"/>
      <c r="I78" s="87"/>
      <c r="J78" s="40"/>
      <c r="K78" s="88"/>
      <c r="L78" s="94"/>
      <c r="M78" s="83"/>
      <c r="N78" s="89"/>
      <c r="O78" s="96"/>
      <c r="P78" s="83"/>
      <c r="Q78" s="83"/>
      <c r="R78" s="84"/>
      <c r="S78" s="83"/>
      <c r="T78" s="83"/>
      <c r="U78" s="84"/>
      <c r="V78" s="83"/>
      <c r="W78" s="97"/>
    </row>
    <row r="79" ht="21.95" customHeight="1">
      <c r="A79" s="86"/>
      <c r="B79" s="94"/>
      <c r="C79" s="83"/>
      <c r="D79" s="87"/>
      <c r="E79" s="40"/>
      <c r="F79" s="88"/>
      <c r="G79" s="94"/>
      <c r="H79" s="83"/>
      <c r="I79" s="87"/>
      <c r="J79" s="40"/>
      <c r="K79" s="88"/>
      <c r="L79" s="94"/>
      <c r="M79" s="83"/>
      <c r="N79" s="89"/>
      <c r="O79" s="96"/>
      <c r="P79" s="83"/>
      <c r="Q79" s="83"/>
      <c r="R79" s="84"/>
      <c r="S79" s="83"/>
      <c r="T79" s="83"/>
      <c r="U79" s="84"/>
      <c r="V79" s="83"/>
      <c r="W79" s="97"/>
    </row>
    <row r="80" ht="21.95" customHeight="1">
      <c r="A80" s="86"/>
      <c r="B80" s="94"/>
      <c r="C80" s="83"/>
      <c r="D80" s="87"/>
      <c r="E80" s="40"/>
      <c r="F80" s="88"/>
      <c r="G80" s="94"/>
      <c r="H80" s="83"/>
      <c r="I80" s="87"/>
      <c r="J80" s="40"/>
      <c r="K80" s="88"/>
      <c r="L80" s="94"/>
      <c r="M80" s="83"/>
      <c r="N80" s="89"/>
      <c r="O80" s="96"/>
      <c r="P80" s="83"/>
      <c r="Q80" s="83"/>
      <c r="R80" s="84"/>
      <c r="S80" s="83"/>
      <c r="T80" s="83"/>
      <c r="U80" s="84"/>
      <c r="V80" s="83"/>
      <c r="W80" s="97"/>
    </row>
    <row r="81" ht="21.95" customHeight="1">
      <c r="A81" s="86"/>
      <c r="B81" s="94"/>
      <c r="C81" s="83"/>
      <c r="D81" s="87"/>
      <c r="E81" s="40"/>
      <c r="F81" s="88"/>
      <c r="G81" s="94"/>
      <c r="H81" s="83"/>
      <c r="I81" s="87"/>
      <c r="J81" s="40"/>
      <c r="K81" s="88"/>
      <c r="L81" s="94"/>
      <c r="M81" s="83"/>
      <c r="N81" s="89"/>
      <c r="O81" s="96"/>
      <c r="P81" s="83"/>
      <c r="Q81" s="83"/>
      <c r="R81" s="84"/>
      <c r="S81" s="83"/>
      <c r="T81" s="83"/>
      <c r="U81" s="84"/>
      <c r="V81" s="83"/>
      <c r="W81" s="97"/>
    </row>
    <row r="82" ht="21.95" customHeight="1">
      <c r="A82" s="86"/>
      <c r="B82" s="94"/>
      <c r="C82" s="83"/>
      <c r="D82" s="87"/>
      <c r="E82" s="40"/>
      <c r="F82" s="88"/>
      <c r="G82" s="94"/>
      <c r="H82" s="83"/>
      <c r="I82" s="87"/>
      <c r="J82" s="40"/>
      <c r="K82" s="88"/>
      <c r="L82" s="94"/>
      <c r="M82" s="83"/>
      <c r="N82" s="89"/>
      <c r="O82" s="96"/>
      <c r="P82" s="83"/>
      <c r="Q82" s="83"/>
      <c r="R82" s="84"/>
      <c r="S82" s="83"/>
      <c r="T82" s="83"/>
      <c r="U82" s="84"/>
      <c r="V82" s="83"/>
      <c r="W82" s="97"/>
    </row>
    <row r="83" ht="21.95" customHeight="1">
      <c r="A83" s="86"/>
      <c r="B83" s="94"/>
      <c r="C83" s="83"/>
      <c r="D83" s="87"/>
      <c r="E83" s="40"/>
      <c r="F83" s="88"/>
      <c r="G83" s="94"/>
      <c r="H83" s="83"/>
      <c r="I83" s="87"/>
      <c r="J83" s="40"/>
      <c r="K83" s="88"/>
      <c r="L83" s="94"/>
      <c r="M83" s="83"/>
      <c r="N83" s="89"/>
      <c r="O83" s="96"/>
      <c r="P83" s="83"/>
      <c r="Q83" s="83"/>
      <c r="R83" s="84"/>
      <c r="S83" s="83"/>
      <c r="T83" s="83"/>
      <c r="U83" s="84"/>
      <c r="V83" s="83"/>
      <c r="W83" s="97"/>
    </row>
    <row r="84" ht="21.95" customHeight="1">
      <c r="A84" s="86"/>
      <c r="B84" s="94"/>
      <c r="C84" s="83"/>
      <c r="D84" s="87"/>
      <c r="E84" s="40"/>
      <c r="F84" s="88"/>
      <c r="G84" s="94"/>
      <c r="H84" s="83"/>
      <c r="I84" s="87"/>
      <c r="J84" s="40"/>
      <c r="K84" s="88"/>
      <c r="L84" s="94"/>
      <c r="M84" s="83"/>
      <c r="N84" s="89"/>
      <c r="O84" s="96"/>
      <c r="P84" s="83"/>
      <c r="Q84" s="83"/>
      <c r="R84" s="84"/>
      <c r="S84" s="83"/>
      <c r="T84" s="83"/>
      <c r="U84" s="84"/>
      <c r="V84" s="83"/>
      <c r="W84" s="97"/>
    </row>
    <row r="85" ht="21.95" customHeight="1">
      <c r="A85" s="86"/>
      <c r="B85" s="94"/>
      <c r="C85" s="83"/>
      <c r="D85" s="87"/>
      <c r="E85" s="40"/>
      <c r="F85" s="88"/>
      <c r="G85" s="94"/>
      <c r="H85" s="83"/>
      <c r="I85" s="87"/>
      <c r="J85" s="40"/>
      <c r="K85" s="88"/>
      <c r="L85" s="94"/>
      <c r="M85" s="83"/>
      <c r="N85" s="89"/>
      <c r="O85" s="96"/>
      <c r="P85" s="83"/>
      <c r="Q85" s="83"/>
      <c r="R85" s="84"/>
      <c r="S85" s="83"/>
      <c r="T85" s="83"/>
      <c r="U85" s="84"/>
      <c r="V85" s="83"/>
      <c r="W85" s="97"/>
    </row>
    <row r="86" ht="21.95" customHeight="1">
      <c r="A86" s="86"/>
      <c r="B86" s="94"/>
      <c r="C86" s="83"/>
      <c r="D86" s="87"/>
      <c r="E86" s="40"/>
      <c r="F86" s="88"/>
      <c r="G86" s="94"/>
      <c r="H86" s="83"/>
      <c r="I86" s="87"/>
      <c r="J86" s="40"/>
      <c r="K86" s="88"/>
      <c r="L86" s="94"/>
      <c r="M86" s="83"/>
      <c r="N86" s="89"/>
      <c r="O86" s="96"/>
      <c r="P86" s="83"/>
      <c r="Q86" s="83"/>
      <c r="R86" s="84"/>
      <c r="S86" s="83"/>
      <c r="T86" s="83"/>
      <c r="U86" s="84"/>
      <c r="V86" s="83"/>
      <c r="W86" s="97"/>
    </row>
    <row r="87" ht="21.95" customHeight="1">
      <c r="A87" s="86"/>
      <c r="B87" s="84"/>
      <c r="C87" s="83"/>
      <c r="D87" s="90"/>
      <c r="E87" s="40"/>
      <c r="F87" s="88"/>
      <c r="G87" s="84"/>
      <c r="H87" s="83"/>
      <c r="I87" s="90"/>
      <c r="J87" s="40"/>
      <c r="K87" s="88"/>
      <c r="L87" s="84"/>
      <c r="M87" s="83"/>
      <c r="N87" s="91"/>
      <c r="O87" s="96"/>
      <c r="P87" s="83"/>
      <c r="Q87" s="83"/>
      <c r="R87" s="84"/>
      <c r="S87" s="83"/>
      <c r="T87" s="83"/>
      <c r="U87" s="84"/>
      <c r="V87" s="83"/>
      <c r="W87" s="97"/>
    </row>
    <row r="88" ht="21.95" customHeight="1">
      <c r="A88" s="86"/>
      <c r="B88" s="84"/>
      <c r="C88" s="83"/>
      <c r="D88" s="90"/>
      <c r="E88" s="40"/>
      <c r="F88" s="88"/>
      <c r="G88" s="84"/>
      <c r="H88" s="83"/>
      <c r="I88" s="90"/>
      <c r="J88" s="40"/>
      <c r="K88" s="88"/>
      <c r="L88" s="84"/>
      <c r="M88" s="83"/>
      <c r="N88" s="91"/>
      <c r="O88" s="96"/>
      <c r="P88" s="83"/>
      <c r="Q88" s="83"/>
      <c r="R88" s="84"/>
      <c r="S88" s="83"/>
      <c r="T88" s="83"/>
      <c r="U88" s="84"/>
      <c r="V88" s="83"/>
      <c r="W88" s="97"/>
    </row>
    <row r="89" ht="21.95" customHeight="1">
      <c r="A89" t="s" s="92">
        <v>97</v>
      </c>
      <c r="B89" s="94"/>
      <c r="C89" s="83"/>
      <c r="D89" s="87"/>
      <c r="E89" s="40"/>
      <c r="F89" s="88"/>
      <c r="G89" s="94"/>
      <c r="H89" s="83"/>
      <c r="I89" s="87"/>
      <c r="J89" s="40"/>
      <c r="K89" s="88"/>
      <c r="L89" s="94"/>
      <c r="M89" s="83"/>
      <c r="N89" s="89"/>
      <c r="O89" s="96"/>
      <c r="P89" s="83"/>
      <c r="Q89" s="83"/>
      <c r="R89" s="84"/>
      <c r="S89" s="83"/>
      <c r="T89" s="83"/>
      <c r="U89" s="84"/>
      <c r="V89" s="83"/>
      <c r="W89" s="97"/>
    </row>
    <row r="90" ht="21.95" customHeight="1">
      <c r="A90" t="s" s="93">
        <v>98</v>
      </c>
      <c r="B90" t="s" s="162">
        <v>468</v>
      </c>
      <c r="C90" s="83"/>
      <c r="D90" s="87"/>
      <c r="E90" s="40"/>
      <c r="F90" t="s" s="95">
        <v>98</v>
      </c>
      <c r="G90" t="s" s="162">
        <v>468</v>
      </c>
      <c r="H90" s="83"/>
      <c r="I90" s="87"/>
      <c r="J90" s="40"/>
      <c r="K90" t="s" s="95">
        <v>98</v>
      </c>
      <c r="L90" t="s" s="162">
        <v>468</v>
      </c>
      <c r="M90" s="83"/>
      <c r="N90" s="89"/>
      <c r="O90" s="96"/>
      <c r="P90" s="83"/>
      <c r="Q90" s="83"/>
      <c r="R90" s="84"/>
      <c r="S90" s="83"/>
      <c r="T90" s="83"/>
      <c r="U90" s="84"/>
      <c r="V90" s="83"/>
      <c r="W90" s="97"/>
    </row>
    <row r="91" ht="21.95" customHeight="1">
      <c r="A91" t="s" s="98">
        <v>99</v>
      </c>
      <c r="B91" s="83">
        <f>AVERAGE(B35:B44)</f>
        <v>39.3</v>
      </c>
      <c r="C91" s="83">
        <f>AVERAGE(C35:C44)</f>
        <v>127.46</v>
      </c>
      <c r="D91" s="87">
        <f>AVERAGE(D35:D44)</f>
        <v>3.27909404012179</v>
      </c>
      <c r="E91" s="40"/>
      <c r="F91" t="s" s="99">
        <v>99</v>
      </c>
      <c r="G91" s="83">
        <f>AVERAGE(G35:G44)</f>
        <v>21.7</v>
      </c>
      <c r="H91" s="83">
        <f>AVERAGE(H35:H44)</f>
        <v>49.05</v>
      </c>
      <c r="I91" s="87">
        <f>AVERAGE(I35:I44)</f>
        <v>2.36637838734383</v>
      </c>
      <c r="J91" s="40"/>
      <c r="K91" t="s" s="99">
        <v>99</v>
      </c>
      <c r="L91" s="83">
        <f>AVERAGE(L35:L44)</f>
        <v>4.2</v>
      </c>
      <c r="M91" s="83">
        <f>AVERAGE(M35:M44)</f>
        <v>2.91</v>
      </c>
      <c r="N91" s="89">
        <f>AVERAGE(N35:N44)</f>
        <v>0.584563492063492</v>
      </c>
      <c r="O91" s="96"/>
      <c r="P91" s="83"/>
      <c r="Q91" s="83"/>
      <c r="R91" s="84"/>
      <c r="S91" s="83"/>
      <c r="T91" s="83"/>
      <c r="U91" s="84"/>
      <c r="V91" s="83"/>
      <c r="W91" s="97"/>
    </row>
    <row r="92" ht="21.95" customHeight="1">
      <c r="A92" t="s" s="98">
        <v>100</v>
      </c>
      <c r="B92" s="83">
        <f>AVERAGE(B46:B55)</f>
        <v>29.5</v>
      </c>
      <c r="C92" s="83">
        <f>AVERAGE(C46:C55)</f>
        <v>104.04</v>
      </c>
      <c r="D92" s="87">
        <f>AVERAGE(D46:D55)</f>
        <v>3.58656807752999</v>
      </c>
      <c r="E92" s="40"/>
      <c r="F92" t="s" s="99">
        <v>100</v>
      </c>
      <c r="G92" s="83">
        <f>AVERAGE(G46:G55)</f>
        <v>14.2</v>
      </c>
      <c r="H92" s="83">
        <f>AVERAGE(H46:H55)</f>
        <v>35.43</v>
      </c>
      <c r="I92" s="87">
        <f>AVERAGE(I46:I55)</f>
        <v>2.47812283026957</v>
      </c>
      <c r="J92" s="40"/>
      <c r="K92" t="s" s="99">
        <v>100</v>
      </c>
      <c r="L92" s="83">
        <f>AVERAGE(L46:L55)</f>
        <v>1.9</v>
      </c>
      <c r="M92" s="83">
        <f>AVERAGE(M46:M55)</f>
        <v>1.36</v>
      </c>
      <c r="N92" s="89">
        <f>AVERAGE(N46:N55)</f>
        <v>0.770138888888889</v>
      </c>
      <c r="O92" s="96"/>
      <c r="P92" s="83"/>
      <c r="Q92" s="83"/>
      <c r="R92" s="84"/>
      <c r="S92" s="83"/>
      <c r="T92" s="83"/>
      <c r="U92" s="84"/>
      <c r="V92" s="83"/>
      <c r="W92" s="97"/>
    </row>
    <row r="93" ht="21.95" customHeight="1">
      <c r="A93" s="105"/>
      <c r="B93" s="84"/>
      <c r="C93" s="84"/>
      <c r="D93" s="90"/>
      <c r="E93" s="40"/>
      <c r="F93" s="106"/>
      <c r="G93" s="84"/>
      <c r="H93" s="84"/>
      <c r="I93" s="90"/>
      <c r="J93" s="40"/>
      <c r="K93" s="106"/>
      <c r="L93" s="84"/>
      <c r="M93" s="84"/>
      <c r="N93" s="91"/>
      <c r="O93" s="96"/>
      <c r="P93" s="83"/>
      <c r="Q93" s="83"/>
      <c r="R93" s="84"/>
      <c r="S93" s="83"/>
      <c r="T93" s="83"/>
      <c r="U93" s="84"/>
      <c r="V93" s="83"/>
      <c r="W93" s="97"/>
    </row>
    <row r="94" ht="21.95" customHeight="1">
      <c r="A94" t="s" s="103">
        <v>102</v>
      </c>
      <c r="B94" s="83">
        <f>AVERAGE(B35:B44)</f>
        <v>39.3</v>
      </c>
      <c r="C94" s="83">
        <f>AVERAGE(C35:C44)</f>
        <v>127.46</v>
      </c>
      <c r="D94" s="87">
        <f>AVERAGE(D35:D44)</f>
        <v>3.27909404012179</v>
      </c>
      <c r="E94" s="40"/>
      <c r="F94" t="s" s="104">
        <v>102</v>
      </c>
      <c r="G94" s="83">
        <f>AVERAGE(G35:G44)</f>
        <v>21.7</v>
      </c>
      <c r="H94" s="83">
        <f>AVERAGE(H35:H44)</f>
        <v>49.05</v>
      </c>
      <c r="I94" s="87">
        <f>AVERAGE(I35:I44)</f>
        <v>2.36637838734383</v>
      </c>
      <c r="J94" s="40"/>
      <c r="K94" t="s" s="104">
        <v>102</v>
      </c>
      <c r="L94" s="83">
        <f>AVERAGE(L35:L44)</f>
        <v>4.2</v>
      </c>
      <c r="M94" s="83">
        <f>AVERAGE(M35:M44)</f>
        <v>2.91</v>
      </c>
      <c r="N94" s="89">
        <f>AVERAGE(N35:N44)</f>
        <v>0.584563492063492</v>
      </c>
      <c r="O94" s="96"/>
      <c r="P94" s="83"/>
      <c r="Q94" s="83"/>
      <c r="R94" s="84"/>
      <c r="S94" s="83"/>
      <c r="T94" s="83"/>
      <c r="U94" s="84"/>
      <c r="V94" s="83"/>
      <c r="W94" s="97"/>
    </row>
    <row r="95" ht="21.95" customHeight="1">
      <c r="A95" t="s" s="103">
        <v>103</v>
      </c>
      <c r="B95" s="83">
        <f>AVERAGE(B46:B55)</f>
        <v>29.5</v>
      </c>
      <c r="C95" s="83">
        <f>AVERAGE(C46:C55)</f>
        <v>104.04</v>
      </c>
      <c r="D95" s="87">
        <f>AVERAGE(D46:D55)</f>
        <v>3.58656807752999</v>
      </c>
      <c r="E95" s="40"/>
      <c r="F95" t="s" s="104">
        <v>103</v>
      </c>
      <c r="G95" s="83">
        <f>AVERAGE(G46:G55)</f>
        <v>14.2</v>
      </c>
      <c r="H95" s="83">
        <f>AVERAGE(H46:H55)</f>
        <v>35.43</v>
      </c>
      <c r="I95" s="87">
        <f>AVERAGE(I46:I55)</f>
        <v>2.47812283026957</v>
      </c>
      <c r="J95" s="40"/>
      <c r="K95" t="s" s="104">
        <v>103</v>
      </c>
      <c r="L95" s="83">
        <f>AVERAGE(L46:L55)</f>
        <v>1.9</v>
      </c>
      <c r="M95" s="83">
        <f>AVERAGE(M46:M55)</f>
        <v>1.36</v>
      </c>
      <c r="N95" s="89">
        <f>AVERAGE(N46:N55)</f>
        <v>0.770138888888889</v>
      </c>
      <c r="O95" s="96"/>
      <c r="P95" s="83"/>
      <c r="Q95" s="83"/>
      <c r="R95" s="84"/>
      <c r="S95" s="83"/>
      <c r="T95" s="83"/>
      <c r="U95" s="84"/>
      <c r="V95" s="83"/>
      <c r="W95" s="97"/>
    </row>
    <row r="96" ht="21.95" customHeight="1">
      <c r="A96" s="105"/>
      <c r="B96" s="84"/>
      <c r="C96" s="84"/>
      <c r="D96" s="90"/>
      <c r="E96" s="40"/>
      <c r="F96" s="106"/>
      <c r="G96" s="84"/>
      <c r="H96" s="84"/>
      <c r="I96" s="90"/>
      <c r="J96" s="40"/>
      <c r="K96" s="106"/>
      <c r="L96" s="84"/>
      <c r="M96" s="84"/>
      <c r="N96" s="91"/>
      <c r="O96" s="96"/>
      <c r="P96" s="83"/>
      <c r="Q96" s="83"/>
      <c r="R96" s="84"/>
      <c r="S96" s="83"/>
      <c r="T96" s="83"/>
      <c r="U96" s="84"/>
      <c r="V96" s="83"/>
      <c r="W96" s="97"/>
    </row>
    <row r="97" ht="21.95" customHeight="1">
      <c r="A97" t="s" s="93">
        <v>104</v>
      </c>
      <c r="B97" s="84"/>
      <c r="C97" s="84"/>
      <c r="D97" s="90"/>
      <c r="E97" s="40"/>
      <c r="F97" t="s" s="95">
        <v>104</v>
      </c>
      <c r="G97" s="84"/>
      <c r="H97" s="84"/>
      <c r="I97" s="90"/>
      <c r="J97" s="40"/>
      <c r="K97" t="s" s="95">
        <v>104</v>
      </c>
      <c r="L97" s="84"/>
      <c r="M97" s="84"/>
      <c r="N97" s="91"/>
      <c r="O97" s="96"/>
      <c r="P97" s="83"/>
      <c r="Q97" s="83"/>
      <c r="R97" s="84"/>
      <c r="S97" s="83"/>
      <c r="T97" s="83"/>
      <c r="U97" s="84"/>
      <c r="V97" s="83"/>
      <c r="W97" s="97"/>
    </row>
    <row r="98" ht="21.95" customHeight="1">
      <c r="A98" t="s" s="98">
        <v>99</v>
      </c>
      <c r="B98" s="83">
        <f>AVERAGE(B40:B44)</f>
        <v>36.6</v>
      </c>
      <c r="C98" s="83">
        <f>AVERAGE(C40:C44)</f>
        <v>116.36</v>
      </c>
      <c r="D98" s="87">
        <f>AVERAGE(D40:D44)</f>
        <v>3.17018687307176</v>
      </c>
      <c r="E98" s="40"/>
      <c r="F98" t="s" s="99">
        <v>99</v>
      </c>
      <c r="G98" s="83">
        <f>AVERAGE(G40:G44)</f>
        <v>21.2</v>
      </c>
      <c r="H98" s="83">
        <f>AVERAGE(H40:H44)</f>
        <v>47.8</v>
      </c>
      <c r="I98" s="87">
        <f>AVERAGE(I40:I44)</f>
        <v>2.32417439920872</v>
      </c>
      <c r="J98" s="40"/>
      <c r="K98" t="s" s="99">
        <v>99</v>
      </c>
      <c r="L98" s="83">
        <f>AVERAGE(L40:L44)</f>
        <v>3.8</v>
      </c>
      <c r="M98" s="83">
        <f>AVERAGE(M40:M44)</f>
        <v>1.66</v>
      </c>
      <c r="N98" s="89">
        <f>AVERAGE(N40:N44)</f>
        <v>0.491714285714286</v>
      </c>
      <c r="O98" s="96"/>
      <c r="P98" s="83"/>
      <c r="Q98" s="83"/>
      <c r="R98" s="84"/>
      <c r="S98" s="83"/>
      <c r="T98" s="83"/>
      <c r="U98" s="84"/>
      <c r="V98" s="83"/>
      <c r="W98" s="97"/>
    </row>
    <row r="99" ht="21.95" customHeight="1">
      <c r="A99" t="s" s="98">
        <v>100</v>
      </c>
      <c r="B99" s="83">
        <f>AVERAGE(B46:B50)</f>
        <v>35.4</v>
      </c>
      <c r="C99" s="83">
        <f>AVERAGE(C46:C50)</f>
        <v>122.9</v>
      </c>
      <c r="D99" s="87">
        <f>AVERAGE(D46:D50)</f>
        <v>3.49441580293445</v>
      </c>
      <c r="E99" s="40"/>
      <c r="F99" t="s" s="99">
        <v>100</v>
      </c>
      <c r="G99" s="83">
        <f>AVERAGE(G46:G50)</f>
        <v>17.8</v>
      </c>
      <c r="H99" s="83">
        <f>AVERAGE(H46:H50)</f>
        <v>43.72</v>
      </c>
      <c r="I99" s="87">
        <f>AVERAGE(I46:I50)</f>
        <v>2.36654327958676</v>
      </c>
      <c r="J99" s="40"/>
      <c r="K99" t="s" s="99">
        <v>100</v>
      </c>
      <c r="L99" s="83">
        <f>AVERAGE(L46:L50)</f>
        <v>2.8</v>
      </c>
      <c r="M99" s="83">
        <f>AVERAGE(M46:M50)</f>
        <v>1.84</v>
      </c>
      <c r="N99" s="89">
        <f>AVERAGE(N46:N50)</f>
        <v>0.723611111111111</v>
      </c>
      <c r="O99" s="96"/>
      <c r="P99" s="83"/>
      <c r="Q99" s="83"/>
      <c r="R99" s="84"/>
      <c r="S99" s="83"/>
      <c r="T99" s="83"/>
      <c r="U99" s="84"/>
      <c r="V99" s="83"/>
      <c r="W99" s="97"/>
    </row>
    <row r="100" ht="21.95" customHeight="1">
      <c r="A100" s="105"/>
      <c r="B100" s="84"/>
      <c r="C100" s="84"/>
      <c r="D100" s="90"/>
      <c r="E100" s="40"/>
      <c r="F100" s="106"/>
      <c r="G100" s="84"/>
      <c r="H100" s="84"/>
      <c r="I100" s="90"/>
      <c r="J100" s="40"/>
      <c r="K100" s="106"/>
      <c r="L100" s="84"/>
      <c r="M100" s="84"/>
      <c r="N100" s="91"/>
      <c r="O100" s="96"/>
      <c r="P100" s="83"/>
      <c r="Q100" s="83"/>
      <c r="R100" s="84"/>
      <c r="S100" s="83"/>
      <c r="T100" s="83"/>
      <c r="U100" s="84"/>
      <c r="V100" s="83"/>
      <c r="W100" s="97"/>
    </row>
    <row r="101" ht="21.95" customHeight="1">
      <c r="A101" t="s" s="103">
        <v>102</v>
      </c>
      <c r="B101" s="83">
        <f>AVERAGE(B40:B44)</f>
        <v>36.6</v>
      </c>
      <c r="C101" s="83">
        <f>AVERAGE(C40:C44)</f>
        <v>116.36</v>
      </c>
      <c r="D101" s="87">
        <f>AVERAGE(D40:D44)</f>
        <v>3.17018687307176</v>
      </c>
      <c r="E101" s="40"/>
      <c r="F101" t="s" s="104">
        <v>102</v>
      </c>
      <c r="G101" s="83">
        <f>AVERAGE(G40:G44)</f>
        <v>21.2</v>
      </c>
      <c r="H101" s="83">
        <f>AVERAGE(H40:H44)</f>
        <v>47.8</v>
      </c>
      <c r="I101" s="87">
        <f>AVERAGE(I40:I44)</f>
        <v>2.32417439920872</v>
      </c>
      <c r="J101" s="40"/>
      <c r="K101" t="s" s="104">
        <v>102</v>
      </c>
      <c r="L101" s="83">
        <f>AVERAGE(L40:L44)</f>
        <v>3.8</v>
      </c>
      <c r="M101" s="83">
        <f>AVERAGE(M40:M44)</f>
        <v>1.66</v>
      </c>
      <c r="N101" s="89">
        <f>AVERAGE(N40:N44)</f>
        <v>0.491714285714286</v>
      </c>
      <c r="O101" s="96"/>
      <c r="P101" s="83"/>
      <c r="Q101" s="83"/>
      <c r="R101" s="84"/>
      <c r="S101" s="83"/>
      <c r="T101" s="83"/>
      <c r="U101" s="84"/>
      <c r="V101" s="83"/>
      <c r="W101" s="97"/>
    </row>
    <row r="102" ht="21.95" customHeight="1">
      <c r="A102" t="s" s="103">
        <v>103</v>
      </c>
      <c r="B102" s="83">
        <f>AVERAGE(B46:B50)</f>
        <v>35.4</v>
      </c>
      <c r="C102" s="83">
        <f>AVERAGE(C46:C50)</f>
        <v>122.9</v>
      </c>
      <c r="D102" s="87">
        <f>AVERAGE(D46:D50)</f>
        <v>3.49441580293445</v>
      </c>
      <c r="E102" s="40"/>
      <c r="F102" t="s" s="104">
        <v>103</v>
      </c>
      <c r="G102" s="83">
        <f>AVERAGE(G46:G50)</f>
        <v>17.8</v>
      </c>
      <c r="H102" s="83">
        <f>AVERAGE(H46:H50)</f>
        <v>43.72</v>
      </c>
      <c r="I102" s="87">
        <f>AVERAGE(I46:I50)</f>
        <v>2.36654327958676</v>
      </c>
      <c r="J102" s="40"/>
      <c r="K102" t="s" s="104">
        <v>103</v>
      </c>
      <c r="L102" s="83">
        <f>AVERAGE(L46:L50)</f>
        <v>2.8</v>
      </c>
      <c r="M102" s="83">
        <f>AVERAGE(M46:M50)</f>
        <v>1.84</v>
      </c>
      <c r="N102" s="89">
        <f>AVERAGE(N46:N50)</f>
        <v>0.723611111111111</v>
      </c>
      <c r="O102" s="96"/>
      <c r="P102" s="83"/>
      <c r="Q102" s="83"/>
      <c r="R102" s="84"/>
      <c r="S102" s="83"/>
      <c r="T102" s="83"/>
      <c r="U102" s="84"/>
      <c r="V102" s="83"/>
      <c r="W102" s="97"/>
    </row>
    <row r="103" ht="21.95" customHeight="1">
      <c r="A103" s="105"/>
      <c r="B103" s="83"/>
      <c r="C103" s="83"/>
      <c r="D103" s="87"/>
      <c r="E103" s="40"/>
      <c r="F103" s="106"/>
      <c r="G103" s="84"/>
      <c r="H103" s="83"/>
      <c r="I103" s="87"/>
      <c r="J103" s="40"/>
      <c r="K103" s="106"/>
      <c r="L103" s="84"/>
      <c r="M103" s="83"/>
      <c r="N103" s="89"/>
      <c r="O103" s="96"/>
      <c r="P103" s="83"/>
      <c r="Q103" s="83"/>
      <c r="R103" s="84"/>
      <c r="S103" s="83"/>
      <c r="T103" s="83"/>
      <c r="U103" s="84"/>
      <c r="V103" s="83"/>
      <c r="W103" s="97"/>
    </row>
    <row r="104" ht="21.95" customHeight="1">
      <c r="A104" s="105"/>
      <c r="B104" s="107"/>
      <c r="C104" t="s" s="108">
        <v>105</v>
      </c>
      <c r="D104" s="87"/>
      <c r="E104" s="40"/>
      <c r="F104" s="106"/>
      <c r="G104" s="84"/>
      <c r="H104" s="83"/>
      <c r="I104" s="87"/>
      <c r="J104" s="40"/>
      <c r="K104" s="106"/>
      <c r="L104" s="84"/>
      <c r="M104" s="83"/>
      <c r="N104" s="89"/>
      <c r="O104" s="96"/>
      <c r="P104" s="83"/>
      <c r="Q104" s="83"/>
      <c r="R104" s="84"/>
      <c r="S104" s="83"/>
      <c r="T104" s="83"/>
      <c r="U104" s="84"/>
      <c r="V104" s="83"/>
      <c r="W104" s="97"/>
    </row>
    <row r="105" ht="22.75" customHeight="1">
      <c r="A105" s="109"/>
      <c r="B105" s="110"/>
      <c r="C105" t="s" s="111">
        <v>106</v>
      </c>
      <c r="D105" s="112"/>
      <c r="E105" s="113"/>
      <c r="F105" s="114"/>
      <c r="G105" s="115"/>
      <c r="H105" s="116"/>
      <c r="I105" s="112"/>
      <c r="J105" s="113"/>
      <c r="K105" s="114"/>
      <c r="L105" s="115"/>
      <c r="M105" s="116"/>
      <c r="N105" s="117"/>
      <c r="O105" s="118"/>
      <c r="P105" s="116"/>
      <c r="Q105" s="116"/>
      <c r="R105" s="115"/>
      <c r="S105" s="116"/>
      <c r="T105" s="116"/>
      <c r="U105" s="115"/>
      <c r="V105" s="116"/>
      <c r="W105"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4.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22" customWidth="1"/>
    <col min="2" max="4" width="12.1719" style="322" customWidth="1"/>
    <col min="5" max="5" width="1.35156" style="322" customWidth="1"/>
    <col min="6" max="6" width="10" style="322" customWidth="1"/>
    <col min="7" max="9" width="12.1719" style="322" customWidth="1"/>
    <col min="10" max="10" width="1.35156" style="322" customWidth="1"/>
    <col min="11" max="11" width="10" style="322" customWidth="1"/>
    <col min="12" max="14" width="12.1719" style="322" customWidth="1"/>
    <col min="15" max="15" width="10.8516" style="322" customWidth="1"/>
    <col min="16" max="17" width="6.5" style="322" customWidth="1"/>
    <col min="18" max="18" width="10.8516" style="322" customWidth="1"/>
    <col min="19" max="20" width="6.5" style="322" customWidth="1"/>
    <col min="21" max="21" width="10.8516" style="322" customWidth="1"/>
    <col min="22" max="23" width="6.5" style="322" customWidth="1"/>
    <col min="24" max="16384" width="16.3516" style="322" customWidth="1"/>
  </cols>
  <sheetData>
    <row r="1" ht="64.15" customHeight="1">
      <c r="A1" t="s" s="164">
        <v>278</v>
      </c>
      <c r="B1" t="s" s="27">
        <v>40</v>
      </c>
      <c r="C1" t="s" s="27">
        <v>41</v>
      </c>
      <c r="D1" t="s" s="28">
        <v>42</v>
      </c>
      <c r="E1" s="29"/>
      <c r="F1" t="s" s="30">
        <v>390</v>
      </c>
      <c r="G1" t="s" s="27">
        <v>44</v>
      </c>
      <c r="H1" t="s" s="27">
        <v>45</v>
      </c>
      <c r="I1" t="s" s="28">
        <v>46</v>
      </c>
      <c r="J1" s="29"/>
      <c r="K1" t="s" s="30">
        <v>391</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18</v>
      </c>
      <c r="C3" s="78">
        <v>52.7</v>
      </c>
      <c r="D3" s="79">
        <v>2.92777777777778</v>
      </c>
      <c r="E3" s="40"/>
      <c r="F3" s="145">
        <v>1910</v>
      </c>
      <c r="G3" s="144">
        <v>9</v>
      </c>
      <c r="H3" s="78">
        <v>15.6</v>
      </c>
      <c r="I3" s="79">
        <v>1.73333333333333</v>
      </c>
      <c r="J3" s="40"/>
      <c r="K3" s="145">
        <v>1910</v>
      </c>
      <c r="L3" s="144">
        <v>5</v>
      </c>
      <c r="M3" s="78">
        <v>2.9</v>
      </c>
      <c r="N3" s="81">
        <v>0.58</v>
      </c>
      <c r="O3" s="146"/>
      <c r="P3" s="147"/>
      <c r="Q3" s="148"/>
      <c r="R3" s="149"/>
      <c r="S3" s="147"/>
      <c r="T3" s="148"/>
      <c r="U3" s="149"/>
      <c r="V3" s="147"/>
      <c r="W3" s="148"/>
    </row>
    <row r="4" ht="21.95" customHeight="1">
      <c r="A4" s="150">
        <v>1911</v>
      </c>
      <c r="B4" s="100">
        <v>27</v>
      </c>
      <c r="C4" s="83">
        <v>59.7</v>
      </c>
      <c r="D4" s="87">
        <v>2.21111111111111</v>
      </c>
      <c r="E4" s="40"/>
      <c r="F4" s="151">
        <v>1911</v>
      </c>
      <c r="G4" s="100">
        <v>22</v>
      </c>
      <c r="H4" s="83">
        <v>39.2</v>
      </c>
      <c r="I4" s="87">
        <v>1.78181818181818</v>
      </c>
      <c r="J4" s="40"/>
      <c r="K4" s="151">
        <v>1911</v>
      </c>
      <c r="L4" s="100">
        <v>4</v>
      </c>
      <c r="M4" s="83">
        <v>-2.7</v>
      </c>
      <c r="N4" s="89">
        <v>-0.675</v>
      </c>
      <c r="O4" s="152"/>
      <c r="P4" s="135"/>
      <c r="Q4" s="97"/>
      <c r="R4" s="153"/>
      <c r="S4" s="135"/>
      <c r="T4" s="97"/>
      <c r="U4" s="153"/>
      <c r="V4" s="135"/>
      <c r="W4" s="97"/>
    </row>
    <row r="5" ht="21.95" customHeight="1">
      <c r="A5" s="150">
        <v>1912</v>
      </c>
      <c r="B5" s="100">
        <v>21</v>
      </c>
      <c r="C5" s="83">
        <v>70.8</v>
      </c>
      <c r="D5" s="87">
        <v>3.37142857142857</v>
      </c>
      <c r="E5" s="40"/>
      <c r="F5" s="151">
        <v>1912</v>
      </c>
      <c r="G5" s="100">
        <v>11</v>
      </c>
      <c r="H5" s="83">
        <v>28.8</v>
      </c>
      <c r="I5" s="87">
        <v>2.61818181818182</v>
      </c>
      <c r="J5" s="40"/>
      <c r="K5" s="151">
        <v>1912</v>
      </c>
      <c r="L5" s="100">
        <v>1</v>
      </c>
      <c r="M5" s="83">
        <v>1.1</v>
      </c>
      <c r="N5" s="89">
        <v>1.1</v>
      </c>
      <c r="O5" s="152"/>
      <c r="P5" s="135"/>
      <c r="Q5" s="97"/>
      <c r="R5" s="153"/>
      <c r="S5" s="135"/>
      <c r="T5" s="97"/>
      <c r="U5" s="153"/>
      <c r="V5" s="135"/>
      <c r="W5" s="97"/>
    </row>
    <row r="6" ht="21.95" customHeight="1">
      <c r="A6" s="150">
        <v>1913</v>
      </c>
      <c r="B6" s="100">
        <v>46</v>
      </c>
      <c r="C6" s="83">
        <v>162.1</v>
      </c>
      <c r="D6" s="87">
        <v>3.52391304347826</v>
      </c>
      <c r="E6" s="40"/>
      <c r="F6" s="151">
        <v>1913</v>
      </c>
      <c r="G6" s="100">
        <v>21</v>
      </c>
      <c r="H6" s="83">
        <v>58.1</v>
      </c>
      <c r="I6" s="87">
        <v>2.76666666666667</v>
      </c>
      <c r="J6" s="40"/>
      <c r="K6" s="151">
        <v>1913</v>
      </c>
      <c r="L6" s="100">
        <v>0</v>
      </c>
      <c r="M6" s="83">
        <v>0</v>
      </c>
      <c r="N6" s="89"/>
      <c r="O6" s="152"/>
      <c r="P6" s="135"/>
      <c r="Q6" s="97"/>
      <c r="R6" s="153"/>
      <c r="S6" s="135"/>
      <c r="T6" s="97"/>
      <c r="U6" s="153"/>
      <c r="V6" s="135"/>
      <c r="W6" s="97"/>
    </row>
    <row r="7" ht="21.95" customHeight="1">
      <c r="A7" s="150">
        <v>1914</v>
      </c>
      <c r="B7" s="100">
        <v>20</v>
      </c>
      <c r="C7" s="83">
        <v>67</v>
      </c>
      <c r="D7" s="87">
        <v>3.35</v>
      </c>
      <c r="E7" s="40"/>
      <c r="F7" s="151">
        <v>1914</v>
      </c>
      <c r="G7" s="100">
        <v>12</v>
      </c>
      <c r="H7" s="83">
        <v>33.8</v>
      </c>
      <c r="I7" s="87">
        <v>2.81666666666667</v>
      </c>
      <c r="J7" s="40"/>
      <c r="K7" s="151">
        <v>1914</v>
      </c>
      <c r="L7" s="100">
        <v>0</v>
      </c>
      <c r="M7" s="83">
        <v>0</v>
      </c>
      <c r="N7" s="89"/>
      <c r="O7" s="152"/>
      <c r="P7" s="135"/>
      <c r="Q7" s="97"/>
      <c r="R7" s="153"/>
      <c r="S7" s="135"/>
      <c r="T7" s="97"/>
      <c r="U7" s="153"/>
      <c r="V7" s="135"/>
      <c r="W7" s="97"/>
    </row>
    <row r="8" ht="21.95" customHeight="1">
      <c r="A8" s="150">
        <v>1915</v>
      </c>
      <c r="B8" s="100">
        <v>22</v>
      </c>
      <c r="C8" s="83">
        <v>86.7</v>
      </c>
      <c r="D8" s="87">
        <v>3.94090909090909</v>
      </c>
      <c r="E8" s="40"/>
      <c r="F8" s="151">
        <v>1915</v>
      </c>
      <c r="G8" s="100">
        <v>6</v>
      </c>
      <c r="H8" s="83">
        <v>19.3</v>
      </c>
      <c r="I8" s="87">
        <v>3.21666666666667</v>
      </c>
      <c r="J8" s="40"/>
      <c r="K8" s="151">
        <v>1915</v>
      </c>
      <c r="L8" s="100">
        <v>0</v>
      </c>
      <c r="M8" s="83">
        <v>0</v>
      </c>
      <c r="N8" s="89"/>
      <c r="O8" s="152"/>
      <c r="P8" s="135"/>
      <c r="Q8" s="97"/>
      <c r="R8" s="153"/>
      <c r="S8" s="135"/>
      <c r="T8" s="97"/>
      <c r="U8" s="153"/>
      <c r="V8" s="135"/>
      <c r="W8" s="97"/>
    </row>
    <row r="9" ht="21.95" customHeight="1">
      <c r="A9" s="150">
        <v>1916</v>
      </c>
      <c r="B9" s="100">
        <v>15</v>
      </c>
      <c r="C9" s="83">
        <v>60.1</v>
      </c>
      <c r="D9" s="87">
        <v>4.00666666666667</v>
      </c>
      <c r="E9" s="40"/>
      <c r="F9" s="151">
        <v>1916</v>
      </c>
      <c r="G9" s="100">
        <v>4</v>
      </c>
      <c r="H9" s="83">
        <v>12.7</v>
      </c>
      <c r="I9" s="87">
        <v>3.175</v>
      </c>
      <c r="J9" s="40"/>
      <c r="K9" s="151">
        <v>1916</v>
      </c>
      <c r="L9" s="100">
        <v>0</v>
      </c>
      <c r="M9" s="83">
        <v>0</v>
      </c>
      <c r="N9" s="89"/>
      <c r="O9" s="152"/>
      <c r="P9" s="135"/>
      <c r="Q9" s="97"/>
      <c r="R9" s="153"/>
      <c r="S9" s="135"/>
      <c r="T9" s="97"/>
      <c r="U9" s="153"/>
      <c r="V9" s="135"/>
      <c r="W9" s="97"/>
    </row>
    <row r="10" ht="21.95" customHeight="1">
      <c r="A10" s="150">
        <v>1917</v>
      </c>
      <c r="B10" s="100">
        <v>38</v>
      </c>
      <c r="C10" s="83">
        <v>125.6</v>
      </c>
      <c r="D10" s="87">
        <v>3.30526315789474</v>
      </c>
      <c r="E10" s="40"/>
      <c r="F10" s="151">
        <v>1917</v>
      </c>
      <c r="G10" s="100">
        <v>15</v>
      </c>
      <c r="H10" s="83">
        <v>28.4</v>
      </c>
      <c r="I10" s="87">
        <v>1.89333333333333</v>
      </c>
      <c r="J10" s="40"/>
      <c r="K10" s="151">
        <v>1917</v>
      </c>
      <c r="L10" s="100">
        <v>4</v>
      </c>
      <c r="M10" s="83">
        <v>0.6</v>
      </c>
      <c r="N10" s="89">
        <v>0.15</v>
      </c>
      <c r="O10" s="152"/>
      <c r="P10" s="135"/>
      <c r="Q10" s="97"/>
      <c r="R10" s="153"/>
      <c r="S10" s="135"/>
      <c r="T10" s="97"/>
      <c r="U10" s="153"/>
      <c r="V10" s="135"/>
      <c r="W10" s="97"/>
    </row>
    <row r="11" ht="21.95" customHeight="1">
      <c r="A11" s="150">
        <v>1918</v>
      </c>
      <c r="B11" s="100">
        <v>41</v>
      </c>
      <c r="C11" s="83">
        <v>126.8</v>
      </c>
      <c r="D11" s="87">
        <v>3.09268292682927</v>
      </c>
      <c r="E11" s="40"/>
      <c r="F11" s="151">
        <v>1918</v>
      </c>
      <c r="G11" s="100">
        <v>23</v>
      </c>
      <c r="H11" s="83">
        <v>50.6</v>
      </c>
      <c r="I11" s="87">
        <v>2.2</v>
      </c>
      <c r="J11" s="40"/>
      <c r="K11" s="151">
        <v>1918</v>
      </c>
      <c r="L11" s="100">
        <v>4</v>
      </c>
      <c r="M11" s="83">
        <v>1.7</v>
      </c>
      <c r="N11" s="89">
        <v>0.425</v>
      </c>
      <c r="O11" s="152"/>
      <c r="P11" s="135"/>
      <c r="Q11" s="97"/>
      <c r="R11" s="153"/>
      <c r="S11" s="135"/>
      <c r="T11" s="97"/>
      <c r="U11" s="153"/>
      <c r="V11" s="135"/>
      <c r="W11" s="97"/>
    </row>
    <row r="12" ht="21.95" customHeight="1">
      <c r="A12" s="150">
        <v>1919</v>
      </c>
      <c r="B12" s="100">
        <v>41</v>
      </c>
      <c r="C12" s="83">
        <v>108.5</v>
      </c>
      <c r="D12" s="87">
        <v>2.64634146341463</v>
      </c>
      <c r="E12" s="40"/>
      <c r="F12" s="151">
        <v>1919</v>
      </c>
      <c r="G12" s="100">
        <v>26</v>
      </c>
      <c r="H12" s="83">
        <v>46</v>
      </c>
      <c r="I12" s="87">
        <v>1.76923076923077</v>
      </c>
      <c r="J12" s="40"/>
      <c r="K12" s="151">
        <v>1919</v>
      </c>
      <c r="L12" s="100">
        <v>10</v>
      </c>
      <c r="M12" s="83">
        <v>2.9</v>
      </c>
      <c r="N12" s="89">
        <v>0.29</v>
      </c>
      <c r="O12" s="152"/>
      <c r="P12" s="135"/>
      <c r="Q12" s="97"/>
      <c r="R12" s="153"/>
      <c r="S12" s="135"/>
      <c r="T12" s="97"/>
      <c r="U12" s="153"/>
      <c r="V12" s="135"/>
      <c r="W12" s="97"/>
    </row>
    <row r="13" ht="21.95" customHeight="1">
      <c r="A13" s="150">
        <v>1920</v>
      </c>
      <c r="B13" s="100">
        <v>31</v>
      </c>
      <c r="C13" s="83">
        <v>108.6</v>
      </c>
      <c r="D13" s="87">
        <v>3.50322580645161</v>
      </c>
      <c r="E13" s="40"/>
      <c r="F13" s="151">
        <v>1920</v>
      </c>
      <c r="G13" s="100">
        <v>14</v>
      </c>
      <c r="H13" s="83">
        <v>39.3</v>
      </c>
      <c r="I13" s="87">
        <v>2.80714285714286</v>
      </c>
      <c r="J13" s="40"/>
      <c r="K13" s="151">
        <v>1920</v>
      </c>
      <c r="L13" s="100">
        <v>0</v>
      </c>
      <c r="M13" s="83">
        <v>0</v>
      </c>
      <c r="N13" s="89"/>
      <c r="O13" s="152"/>
      <c r="P13" s="135"/>
      <c r="Q13" s="97"/>
      <c r="R13" s="153"/>
      <c r="S13" s="135"/>
      <c r="T13" s="97"/>
      <c r="U13" s="153"/>
      <c r="V13" s="135"/>
      <c r="W13" s="97"/>
    </row>
    <row r="14" ht="21.95" customHeight="1">
      <c r="A14" s="150">
        <v>1921</v>
      </c>
      <c r="B14" s="100">
        <v>31</v>
      </c>
      <c r="C14" s="83">
        <v>92.40000000000001</v>
      </c>
      <c r="D14" s="87">
        <v>2.98064516129032</v>
      </c>
      <c r="E14" s="40"/>
      <c r="F14" s="151">
        <v>1921</v>
      </c>
      <c r="G14" s="100">
        <v>19</v>
      </c>
      <c r="H14" s="83">
        <v>42.1</v>
      </c>
      <c r="I14" s="87">
        <v>2.21578947368421</v>
      </c>
      <c r="J14" s="40"/>
      <c r="K14" s="151">
        <v>1921</v>
      </c>
      <c r="L14" s="100">
        <v>4</v>
      </c>
      <c r="M14" s="83">
        <v>2.8</v>
      </c>
      <c r="N14" s="89">
        <v>0.7</v>
      </c>
      <c r="O14" s="152"/>
      <c r="P14" s="135"/>
      <c r="Q14" s="97"/>
      <c r="R14" s="153"/>
      <c r="S14" s="135"/>
      <c r="T14" s="97"/>
      <c r="U14" s="153"/>
      <c r="V14" s="135"/>
      <c r="W14" s="97"/>
    </row>
    <row r="15" ht="21.95" customHeight="1">
      <c r="A15" s="150">
        <v>1922</v>
      </c>
      <c r="B15" s="100">
        <v>52</v>
      </c>
      <c r="C15" s="83">
        <v>136.5</v>
      </c>
      <c r="D15" s="87">
        <v>2.625</v>
      </c>
      <c r="E15" s="40"/>
      <c r="F15" s="151">
        <v>1922</v>
      </c>
      <c r="G15" s="100">
        <v>33</v>
      </c>
      <c r="H15" s="83">
        <v>58.4</v>
      </c>
      <c r="I15" s="87">
        <v>1.76969696969697</v>
      </c>
      <c r="J15" s="40"/>
      <c r="K15" s="151">
        <v>1922</v>
      </c>
      <c r="L15" s="100">
        <v>11</v>
      </c>
      <c r="M15" s="83">
        <v>6.7</v>
      </c>
      <c r="N15" s="89">
        <v>0.609090909090909</v>
      </c>
      <c r="O15" s="152"/>
      <c r="P15" s="135"/>
      <c r="Q15" s="97"/>
      <c r="R15" s="153"/>
      <c r="S15" s="135"/>
      <c r="T15" s="97"/>
      <c r="U15" s="153"/>
      <c r="V15" s="135"/>
      <c r="W15" s="97"/>
    </row>
    <row r="16" ht="21.95" customHeight="1">
      <c r="A16" s="150">
        <v>1923</v>
      </c>
      <c r="B16" s="100">
        <v>32</v>
      </c>
      <c r="C16" s="83">
        <v>96.8</v>
      </c>
      <c r="D16" s="87">
        <v>3.025</v>
      </c>
      <c r="E16" s="40"/>
      <c r="F16" s="151">
        <v>1923</v>
      </c>
      <c r="G16" s="100">
        <v>21</v>
      </c>
      <c r="H16" s="83">
        <v>51.4</v>
      </c>
      <c r="I16" s="87">
        <v>2.44761904761905</v>
      </c>
      <c r="J16" s="40"/>
      <c r="K16" s="151">
        <v>1923</v>
      </c>
      <c r="L16" s="100">
        <v>2</v>
      </c>
      <c r="M16" s="83">
        <v>1.7</v>
      </c>
      <c r="N16" s="89">
        <v>0.85</v>
      </c>
      <c r="O16" s="152"/>
      <c r="P16" s="135"/>
      <c r="Q16" s="97"/>
      <c r="R16" s="153"/>
      <c r="S16" s="135"/>
      <c r="T16" s="97"/>
      <c r="U16" s="153"/>
      <c r="V16" s="135"/>
      <c r="W16" s="97"/>
    </row>
    <row r="17" ht="21.95" customHeight="1">
      <c r="A17" s="150">
        <v>1924</v>
      </c>
      <c r="B17" s="100">
        <v>49</v>
      </c>
      <c r="C17" s="83">
        <v>134.5</v>
      </c>
      <c r="D17" s="87">
        <v>2.74489795918367</v>
      </c>
      <c r="E17" s="40"/>
      <c r="F17" s="151">
        <v>1924</v>
      </c>
      <c r="G17" s="100">
        <v>31</v>
      </c>
      <c r="H17" s="83">
        <v>59.8</v>
      </c>
      <c r="I17" s="87">
        <v>1.92903225806452</v>
      </c>
      <c r="J17" s="40"/>
      <c r="K17" s="151">
        <v>1924</v>
      </c>
      <c r="L17" s="100">
        <v>13</v>
      </c>
      <c r="M17" s="83">
        <v>6.7</v>
      </c>
      <c r="N17" s="89">
        <v>0.515384615384615</v>
      </c>
      <c r="O17" s="152"/>
      <c r="P17" s="135"/>
      <c r="Q17" s="97"/>
      <c r="R17" s="153"/>
      <c r="S17" s="135"/>
      <c r="T17" s="97"/>
      <c r="U17" s="153"/>
      <c r="V17" s="135"/>
      <c r="W17" s="97"/>
    </row>
    <row r="18" ht="21.95" customHeight="1">
      <c r="A18" s="150">
        <v>1925</v>
      </c>
      <c r="B18" s="100">
        <v>67</v>
      </c>
      <c r="C18" s="83">
        <v>189.3</v>
      </c>
      <c r="D18" s="87">
        <v>2.82537313432836</v>
      </c>
      <c r="E18" s="40"/>
      <c r="F18" s="151">
        <v>1925</v>
      </c>
      <c r="G18" s="100">
        <v>44</v>
      </c>
      <c r="H18" s="83">
        <v>91.59999999999999</v>
      </c>
      <c r="I18" s="87">
        <v>2.08181818181818</v>
      </c>
      <c r="J18" s="40"/>
      <c r="K18" s="151">
        <v>1925</v>
      </c>
      <c r="L18" s="100">
        <v>10</v>
      </c>
      <c r="M18" s="83">
        <v>5.6</v>
      </c>
      <c r="N18" s="89">
        <v>0.5600000000000001</v>
      </c>
      <c r="O18" s="152"/>
      <c r="P18" s="135"/>
      <c r="Q18" s="97"/>
      <c r="R18" s="153"/>
      <c r="S18" s="135"/>
      <c r="T18" s="97"/>
      <c r="U18" s="153"/>
      <c r="V18" s="135"/>
      <c r="W18" s="97"/>
    </row>
    <row r="19" ht="21.95" customHeight="1">
      <c r="A19" s="150">
        <v>1926</v>
      </c>
      <c r="B19" s="100">
        <v>35</v>
      </c>
      <c r="C19" s="83">
        <v>111.7</v>
      </c>
      <c r="D19" s="87">
        <v>3.19142857142857</v>
      </c>
      <c r="E19" s="40"/>
      <c r="F19" s="151">
        <v>1926</v>
      </c>
      <c r="G19" s="100">
        <v>20</v>
      </c>
      <c r="H19" s="83">
        <v>48.2</v>
      </c>
      <c r="I19" s="87">
        <v>2.41</v>
      </c>
      <c r="J19" s="40"/>
      <c r="K19" s="151">
        <v>1926</v>
      </c>
      <c r="L19" s="100">
        <v>4</v>
      </c>
      <c r="M19" s="83">
        <v>0.6</v>
      </c>
      <c r="N19" s="89">
        <v>0.15</v>
      </c>
      <c r="O19" s="152"/>
      <c r="P19" s="135"/>
      <c r="Q19" s="97"/>
      <c r="R19" s="153"/>
      <c r="S19" s="135"/>
      <c r="T19" s="97"/>
      <c r="U19" s="153"/>
      <c r="V19" s="135"/>
      <c r="W19" s="97"/>
    </row>
    <row r="20" ht="21.95" customHeight="1">
      <c r="A20" s="150">
        <v>1927</v>
      </c>
      <c r="B20" s="100">
        <v>62</v>
      </c>
      <c r="C20" s="83">
        <v>152.2</v>
      </c>
      <c r="D20" s="87">
        <v>2.45483870967742</v>
      </c>
      <c r="E20" s="40"/>
      <c r="F20" s="151">
        <v>1927</v>
      </c>
      <c r="G20" s="100">
        <v>46</v>
      </c>
      <c r="H20" s="83">
        <v>84.8</v>
      </c>
      <c r="I20" s="87">
        <v>1.84347826086957</v>
      </c>
      <c r="J20" s="40"/>
      <c r="K20" s="151">
        <v>1927</v>
      </c>
      <c r="L20" s="100">
        <v>12</v>
      </c>
      <c r="M20" s="83">
        <v>3.5</v>
      </c>
      <c r="N20" s="89">
        <v>0.291666666666667</v>
      </c>
      <c r="O20" s="152"/>
      <c r="P20" s="135"/>
      <c r="Q20" s="97"/>
      <c r="R20" s="153"/>
      <c r="S20" s="135"/>
      <c r="T20" s="97"/>
      <c r="U20" s="153"/>
      <c r="V20" s="135"/>
      <c r="W20" s="97"/>
    </row>
    <row r="21" ht="21.95" customHeight="1">
      <c r="A21" s="150">
        <v>1928</v>
      </c>
      <c r="B21" s="100">
        <v>26</v>
      </c>
      <c r="C21" s="83">
        <v>60.2</v>
      </c>
      <c r="D21" s="87">
        <v>2.31538461538462</v>
      </c>
      <c r="E21" s="40"/>
      <c r="F21" s="151">
        <v>1928</v>
      </c>
      <c r="G21" s="100">
        <v>20</v>
      </c>
      <c r="H21" s="83">
        <v>35.8</v>
      </c>
      <c r="I21" s="87">
        <v>1.79</v>
      </c>
      <c r="J21" s="40"/>
      <c r="K21" s="151">
        <v>1928</v>
      </c>
      <c r="L21" s="100">
        <v>7</v>
      </c>
      <c r="M21" s="83">
        <v>3.4</v>
      </c>
      <c r="N21" s="89">
        <v>0.485714285714286</v>
      </c>
      <c r="O21" s="152"/>
      <c r="P21" s="135"/>
      <c r="Q21" s="97"/>
      <c r="R21" s="153"/>
      <c r="S21" s="135"/>
      <c r="T21" s="97"/>
      <c r="U21" s="153"/>
      <c r="V21" s="135"/>
      <c r="W21" s="97"/>
    </row>
    <row r="22" ht="21.95" customHeight="1">
      <c r="A22" s="150">
        <v>1929</v>
      </c>
      <c r="B22" s="100">
        <v>65</v>
      </c>
      <c r="C22" s="83">
        <v>183.2</v>
      </c>
      <c r="D22" s="87">
        <v>2.81846153846154</v>
      </c>
      <c r="E22" s="40"/>
      <c r="F22" s="151">
        <v>1929</v>
      </c>
      <c r="G22" s="100">
        <v>44</v>
      </c>
      <c r="H22" s="83">
        <v>93.8</v>
      </c>
      <c r="I22" s="87">
        <v>2.13181818181818</v>
      </c>
      <c r="J22" s="40"/>
      <c r="K22" s="151">
        <v>1929</v>
      </c>
      <c r="L22" s="100">
        <v>12</v>
      </c>
      <c r="M22" s="83">
        <v>11.6</v>
      </c>
      <c r="N22" s="89">
        <v>0.966666666666667</v>
      </c>
      <c r="O22" s="152"/>
      <c r="P22" s="135"/>
      <c r="Q22" s="97"/>
      <c r="R22" s="153"/>
      <c r="S22" s="135"/>
      <c r="T22" s="97"/>
      <c r="U22" s="153"/>
      <c r="V22" s="135"/>
      <c r="W22" s="97"/>
    </row>
    <row r="23" ht="21.95" customHeight="1">
      <c r="A23" s="150">
        <v>1930</v>
      </c>
      <c r="B23" s="100">
        <v>33</v>
      </c>
      <c r="C23" s="83">
        <v>115.5</v>
      </c>
      <c r="D23" s="87">
        <v>3.5</v>
      </c>
      <c r="E23" s="40"/>
      <c r="F23" s="151">
        <v>1930</v>
      </c>
      <c r="G23" s="100">
        <v>17</v>
      </c>
      <c r="H23" s="83">
        <v>48.1</v>
      </c>
      <c r="I23" s="87">
        <v>2.82941176470588</v>
      </c>
      <c r="J23" s="40"/>
      <c r="K23" s="151">
        <v>1930</v>
      </c>
      <c r="L23" s="100">
        <v>0</v>
      </c>
      <c r="M23" s="83">
        <v>0</v>
      </c>
      <c r="N23" s="89"/>
      <c r="O23" s="152"/>
      <c r="P23" s="135"/>
      <c r="Q23" s="97"/>
      <c r="R23" s="153"/>
      <c r="S23" s="135"/>
      <c r="T23" s="97"/>
      <c r="U23" s="153"/>
      <c r="V23" s="135"/>
      <c r="W23" s="97"/>
    </row>
    <row r="24" ht="21.95" customHeight="1">
      <c r="A24" s="150">
        <v>1931</v>
      </c>
      <c r="B24" s="100">
        <v>102</v>
      </c>
      <c r="C24" s="83">
        <v>236.3</v>
      </c>
      <c r="D24" s="87">
        <v>2.31666666666667</v>
      </c>
      <c r="E24" s="40"/>
      <c r="F24" s="151">
        <v>1931</v>
      </c>
      <c r="G24" s="100">
        <v>78</v>
      </c>
      <c r="H24" s="83">
        <v>135.6</v>
      </c>
      <c r="I24" s="87">
        <v>1.73846153846154</v>
      </c>
      <c r="J24" s="40"/>
      <c r="K24" s="151">
        <v>1931</v>
      </c>
      <c r="L24" s="100">
        <v>29</v>
      </c>
      <c r="M24" s="83">
        <v>12.4</v>
      </c>
      <c r="N24" s="89">
        <v>0.427586206896552</v>
      </c>
      <c r="O24" s="152"/>
      <c r="P24" s="135"/>
      <c r="Q24" s="97"/>
      <c r="R24" s="153"/>
      <c r="S24" s="135"/>
      <c r="T24" s="97"/>
      <c r="U24" s="153"/>
      <c r="V24" s="135"/>
      <c r="W24" s="97"/>
    </row>
    <row r="25" ht="21.95" customHeight="1">
      <c r="A25" s="150">
        <v>1932</v>
      </c>
      <c r="B25" s="100">
        <v>50</v>
      </c>
      <c r="C25" s="83">
        <v>113.1</v>
      </c>
      <c r="D25" s="87">
        <v>2.262</v>
      </c>
      <c r="E25" s="40"/>
      <c r="F25" s="151">
        <v>1932</v>
      </c>
      <c r="G25" s="100">
        <v>38</v>
      </c>
      <c r="H25" s="83">
        <v>62.6</v>
      </c>
      <c r="I25" s="87">
        <v>1.64736842105263</v>
      </c>
      <c r="J25" s="40"/>
      <c r="K25" s="151">
        <v>1932</v>
      </c>
      <c r="L25" s="100">
        <v>15</v>
      </c>
      <c r="M25" s="83">
        <v>6.7</v>
      </c>
      <c r="N25" s="89">
        <v>0.446666666666667</v>
      </c>
      <c r="O25" s="152"/>
      <c r="P25" s="135"/>
      <c r="Q25" s="97"/>
      <c r="R25" s="153"/>
      <c r="S25" s="135"/>
      <c r="T25" s="97"/>
      <c r="U25" s="153"/>
      <c r="V25" s="135"/>
      <c r="W25" s="97"/>
    </row>
    <row r="26" ht="21.95" customHeight="1">
      <c r="A26" s="150">
        <v>1933</v>
      </c>
      <c r="B26" s="100">
        <v>46</v>
      </c>
      <c r="C26" s="83">
        <v>141.1</v>
      </c>
      <c r="D26" s="87">
        <v>3.06739130434783</v>
      </c>
      <c r="E26" s="40"/>
      <c r="F26" s="151">
        <v>1933</v>
      </c>
      <c r="G26" s="100">
        <v>27</v>
      </c>
      <c r="H26" s="83">
        <v>59.5</v>
      </c>
      <c r="I26" s="87">
        <v>2.2037037037037</v>
      </c>
      <c r="J26" s="40"/>
      <c r="K26" s="151">
        <v>1933</v>
      </c>
      <c r="L26" s="100">
        <v>6</v>
      </c>
      <c r="M26" s="83">
        <v>3.7</v>
      </c>
      <c r="N26" s="89">
        <v>0.616666666666667</v>
      </c>
      <c r="O26" s="152"/>
      <c r="P26" s="135"/>
      <c r="Q26" s="97"/>
      <c r="R26" s="153"/>
      <c r="S26" s="135"/>
      <c r="T26" s="97"/>
      <c r="U26" s="153"/>
      <c r="V26" s="135"/>
      <c r="W26" s="97"/>
    </row>
    <row r="27" ht="21.95" customHeight="1">
      <c r="A27" s="150">
        <v>1934</v>
      </c>
      <c r="B27" s="100">
        <v>52</v>
      </c>
      <c r="C27" s="83">
        <v>174.7</v>
      </c>
      <c r="D27" s="87">
        <v>3.35961538461538</v>
      </c>
      <c r="E27" s="40"/>
      <c r="F27" s="151">
        <v>1934</v>
      </c>
      <c r="G27" s="100">
        <v>24</v>
      </c>
      <c r="H27" s="83">
        <v>58.5</v>
      </c>
      <c r="I27" s="87">
        <v>2.4375</v>
      </c>
      <c r="J27" s="40"/>
      <c r="K27" s="151">
        <v>1934</v>
      </c>
      <c r="L27" s="100">
        <v>4</v>
      </c>
      <c r="M27" s="83">
        <v>3.4</v>
      </c>
      <c r="N27" s="89">
        <v>0.85</v>
      </c>
      <c r="O27" s="152"/>
      <c r="P27" s="135"/>
      <c r="Q27" s="97"/>
      <c r="R27" s="153"/>
      <c r="S27" s="135"/>
      <c r="T27" s="97"/>
      <c r="U27" s="153"/>
      <c r="V27" s="135"/>
      <c r="W27" s="97"/>
    </row>
    <row r="28" ht="21.95" customHeight="1">
      <c r="A28" s="150">
        <v>1935</v>
      </c>
      <c r="B28" s="100">
        <v>57</v>
      </c>
      <c r="C28" s="83">
        <v>183.2</v>
      </c>
      <c r="D28" s="87">
        <v>3.2140350877193</v>
      </c>
      <c r="E28" s="40"/>
      <c r="F28" s="151">
        <v>1935</v>
      </c>
      <c r="G28" s="100">
        <v>26</v>
      </c>
      <c r="H28" s="83">
        <v>55.2</v>
      </c>
      <c r="I28" s="87">
        <v>2.12307692307692</v>
      </c>
      <c r="J28" s="40"/>
      <c r="K28" s="151">
        <v>1935</v>
      </c>
      <c r="L28" s="100">
        <v>7</v>
      </c>
      <c r="M28" s="83">
        <v>5.3</v>
      </c>
      <c r="N28" s="89">
        <v>0.757142857142857</v>
      </c>
      <c r="O28" s="152"/>
      <c r="P28" s="135"/>
      <c r="Q28" s="97"/>
      <c r="R28" s="153"/>
      <c r="S28" s="135"/>
      <c r="T28" s="97"/>
      <c r="U28" s="153"/>
      <c r="V28" s="135"/>
      <c r="W28" s="97"/>
    </row>
    <row r="29" ht="21.95" customHeight="1">
      <c r="A29" s="150">
        <v>1936</v>
      </c>
      <c r="B29" s="100">
        <v>44</v>
      </c>
      <c r="C29" s="83">
        <v>142.8</v>
      </c>
      <c r="D29" s="87">
        <v>3.24545454545455</v>
      </c>
      <c r="E29" s="40"/>
      <c r="F29" s="151">
        <v>1936</v>
      </c>
      <c r="G29" s="100">
        <v>20</v>
      </c>
      <c r="H29" s="83">
        <v>41.3</v>
      </c>
      <c r="I29" s="87">
        <v>2.065</v>
      </c>
      <c r="J29" s="40"/>
      <c r="K29" s="151">
        <v>1936</v>
      </c>
      <c r="L29" s="100">
        <v>5</v>
      </c>
      <c r="M29" s="83">
        <v>3.3</v>
      </c>
      <c r="N29" s="89">
        <v>0.66</v>
      </c>
      <c r="O29" s="152"/>
      <c r="P29" s="135"/>
      <c r="Q29" s="97"/>
      <c r="R29" s="153"/>
      <c r="S29" s="135"/>
      <c r="T29" s="97"/>
      <c r="U29" s="153"/>
      <c r="V29" s="135"/>
      <c r="W29" s="97"/>
    </row>
    <row r="30" ht="21.95" customHeight="1">
      <c r="A30" s="150">
        <v>1937</v>
      </c>
      <c r="B30" s="100">
        <v>51</v>
      </c>
      <c r="C30" s="83">
        <v>150.1</v>
      </c>
      <c r="D30" s="87">
        <v>2.94313725490196</v>
      </c>
      <c r="E30" s="40"/>
      <c r="F30" s="151">
        <v>1937</v>
      </c>
      <c r="G30" s="100">
        <v>32</v>
      </c>
      <c r="H30" s="83">
        <v>72.09999999999999</v>
      </c>
      <c r="I30" s="87">
        <v>2.253125</v>
      </c>
      <c r="J30" s="40"/>
      <c r="K30" s="151">
        <v>1937</v>
      </c>
      <c r="L30" s="100">
        <v>4</v>
      </c>
      <c r="M30" s="83">
        <v>1.5</v>
      </c>
      <c r="N30" s="89">
        <v>0.375</v>
      </c>
      <c r="O30" s="152"/>
      <c r="P30" s="135"/>
      <c r="Q30" s="97"/>
      <c r="R30" s="153"/>
      <c r="S30" s="135"/>
      <c r="T30" s="97"/>
      <c r="U30" s="153"/>
      <c r="V30" s="135"/>
      <c r="W30" s="97"/>
    </row>
    <row r="31" ht="21.95" customHeight="1">
      <c r="A31" s="150">
        <v>1938</v>
      </c>
      <c r="B31" s="100">
        <v>31</v>
      </c>
      <c r="C31" s="83">
        <v>101.6</v>
      </c>
      <c r="D31" s="87">
        <v>3.27741935483871</v>
      </c>
      <c r="E31" s="40"/>
      <c r="F31" s="151">
        <v>1938</v>
      </c>
      <c r="G31" s="100">
        <v>17</v>
      </c>
      <c r="H31" s="83">
        <v>42.5</v>
      </c>
      <c r="I31" s="87">
        <v>2.5</v>
      </c>
      <c r="J31" s="40"/>
      <c r="K31" s="151">
        <v>1938</v>
      </c>
      <c r="L31" s="100">
        <v>1</v>
      </c>
      <c r="M31" s="83">
        <v>1.1</v>
      </c>
      <c r="N31" s="89">
        <v>1.1</v>
      </c>
      <c r="O31" s="152"/>
      <c r="P31" s="135"/>
      <c r="Q31" s="97"/>
      <c r="R31" s="153"/>
      <c r="S31" s="135"/>
      <c r="T31" s="97"/>
      <c r="U31" s="153"/>
      <c r="V31" s="135"/>
      <c r="W31" s="97"/>
    </row>
    <row r="32" ht="21.95" customHeight="1">
      <c r="A32" s="150">
        <v>1939</v>
      </c>
      <c r="B32" s="100">
        <v>51</v>
      </c>
      <c r="C32" s="83">
        <v>161.6</v>
      </c>
      <c r="D32" s="87">
        <v>3.16862745098039</v>
      </c>
      <c r="E32" s="40"/>
      <c r="F32" s="151">
        <v>1939</v>
      </c>
      <c r="G32" s="100">
        <v>26</v>
      </c>
      <c r="H32" s="83">
        <v>55.6</v>
      </c>
      <c r="I32" s="87">
        <v>2.13846153846154</v>
      </c>
      <c r="J32" s="40"/>
      <c r="K32" s="151">
        <v>1939</v>
      </c>
      <c r="L32" s="100">
        <v>6</v>
      </c>
      <c r="M32" s="83">
        <v>3.4</v>
      </c>
      <c r="N32" s="89">
        <v>0.566666666666667</v>
      </c>
      <c r="O32" s="152"/>
      <c r="P32" s="135"/>
      <c r="Q32" s="97"/>
      <c r="R32" s="153"/>
      <c r="S32" s="135"/>
      <c r="T32" s="97"/>
      <c r="U32" s="153"/>
      <c r="V32" s="135"/>
      <c r="W32" s="97"/>
    </row>
    <row r="33" ht="21.95" customHeight="1">
      <c r="A33" s="150">
        <v>1940</v>
      </c>
      <c r="B33" s="100">
        <v>43</v>
      </c>
      <c r="C33" s="83">
        <v>163.8</v>
      </c>
      <c r="D33" s="87">
        <v>3.8093023255814</v>
      </c>
      <c r="E33" s="40"/>
      <c r="F33" s="151">
        <v>1940</v>
      </c>
      <c r="G33" s="100">
        <v>16</v>
      </c>
      <c r="H33" s="83">
        <v>47</v>
      </c>
      <c r="I33" s="87">
        <v>2.9375</v>
      </c>
      <c r="J33" s="40"/>
      <c r="K33" s="151">
        <v>1940</v>
      </c>
      <c r="L33" s="100">
        <v>1</v>
      </c>
      <c r="M33" s="83">
        <v>1.1</v>
      </c>
      <c r="N33" s="89">
        <v>1.1</v>
      </c>
      <c r="O33" s="152"/>
      <c r="P33" s="135"/>
      <c r="Q33" s="97"/>
      <c r="R33" s="153"/>
      <c r="S33" s="135"/>
      <c r="T33" s="97"/>
      <c r="U33" s="153"/>
      <c r="V33" s="135"/>
      <c r="W33" s="97"/>
    </row>
    <row r="34" ht="21.95" customHeight="1">
      <c r="A34" s="150">
        <v>1941</v>
      </c>
      <c r="B34" s="100">
        <v>28</v>
      </c>
      <c r="C34" s="83">
        <v>86.7</v>
      </c>
      <c r="D34" s="87">
        <v>3.09642857142857</v>
      </c>
      <c r="E34" s="40"/>
      <c r="F34" s="151">
        <v>1941</v>
      </c>
      <c r="G34" s="100">
        <v>18</v>
      </c>
      <c r="H34" s="83">
        <v>45.2</v>
      </c>
      <c r="I34" s="87">
        <v>2.51111111111111</v>
      </c>
      <c r="J34" s="40"/>
      <c r="K34" s="151">
        <v>1941</v>
      </c>
      <c r="L34" s="100">
        <v>2</v>
      </c>
      <c r="M34" s="83">
        <v>1.1</v>
      </c>
      <c r="N34" s="89">
        <v>0.55</v>
      </c>
      <c r="O34" s="152"/>
      <c r="P34" s="135"/>
      <c r="Q34" s="97"/>
      <c r="R34" s="153"/>
      <c r="S34" s="135"/>
      <c r="T34" s="97"/>
      <c r="U34" s="153"/>
      <c r="V34" s="135"/>
      <c r="W34" s="97"/>
    </row>
    <row r="35" ht="21.95" customHeight="1">
      <c r="A35" s="150">
        <v>1942</v>
      </c>
      <c r="B35" s="100">
        <v>0</v>
      </c>
      <c r="C35" s="83">
        <v>0</v>
      </c>
      <c r="D35" s="87"/>
      <c r="E35" s="40"/>
      <c r="F35" s="151">
        <v>1942</v>
      </c>
      <c r="G35" s="100">
        <v>0</v>
      </c>
      <c r="H35" s="83">
        <v>0</v>
      </c>
      <c r="I35" s="87"/>
      <c r="J35" s="40"/>
      <c r="K35" s="151">
        <v>1942</v>
      </c>
      <c r="L35" s="100">
        <v>0</v>
      </c>
      <c r="M35" s="83">
        <v>0</v>
      </c>
      <c r="N35" s="89"/>
      <c r="O35" s="152"/>
      <c r="P35" s="135"/>
      <c r="Q35" s="97"/>
      <c r="R35" s="153"/>
      <c r="S35" s="135"/>
      <c r="T35" s="97"/>
      <c r="U35" s="153"/>
      <c r="V35" s="135"/>
      <c r="W35" s="97"/>
    </row>
    <row r="36" ht="21.95" customHeight="1">
      <c r="A36" s="150">
        <v>1943</v>
      </c>
      <c r="B36" s="100">
        <v>0</v>
      </c>
      <c r="C36" s="83">
        <v>0</v>
      </c>
      <c r="D36" s="87"/>
      <c r="E36" s="40"/>
      <c r="F36" s="151">
        <v>1943</v>
      </c>
      <c r="G36" s="100">
        <v>0</v>
      </c>
      <c r="H36" s="83">
        <v>0</v>
      </c>
      <c r="I36" s="87"/>
      <c r="J36" s="40"/>
      <c r="K36" s="151">
        <v>1943</v>
      </c>
      <c r="L36" s="100">
        <v>0</v>
      </c>
      <c r="M36" s="83">
        <v>0</v>
      </c>
      <c r="N36" s="89"/>
      <c r="O36" s="152"/>
      <c r="P36" s="135"/>
      <c r="Q36" s="97"/>
      <c r="R36" s="153"/>
      <c r="S36" s="135"/>
      <c r="T36" s="97"/>
      <c r="U36" s="153"/>
      <c r="V36" s="135"/>
      <c r="W36" s="97"/>
    </row>
    <row r="37" ht="21.95" customHeight="1">
      <c r="A37" s="150">
        <v>1944</v>
      </c>
      <c r="B37" s="100">
        <v>0</v>
      </c>
      <c r="C37" s="83">
        <v>0</v>
      </c>
      <c r="D37" s="87"/>
      <c r="E37" s="40"/>
      <c r="F37" s="151">
        <v>1944</v>
      </c>
      <c r="G37" s="100">
        <v>0</v>
      </c>
      <c r="H37" s="83">
        <v>0</v>
      </c>
      <c r="I37" s="87"/>
      <c r="J37" s="40"/>
      <c r="K37" s="151">
        <v>1944</v>
      </c>
      <c r="L37" s="100">
        <v>0</v>
      </c>
      <c r="M37" s="83">
        <v>0</v>
      </c>
      <c r="N37" s="89"/>
      <c r="O37" s="152"/>
      <c r="P37" s="135"/>
      <c r="Q37" s="97"/>
      <c r="R37" s="153"/>
      <c r="S37" s="135"/>
      <c r="T37" s="97"/>
      <c r="U37" s="153"/>
      <c r="V37" s="135"/>
      <c r="W37" s="97"/>
    </row>
    <row r="38" ht="21.95" customHeight="1">
      <c r="A38" s="150">
        <v>1945</v>
      </c>
      <c r="B38" s="100">
        <v>0</v>
      </c>
      <c r="C38" s="83">
        <v>0</v>
      </c>
      <c r="D38" s="87"/>
      <c r="E38" s="40"/>
      <c r="F38" s="151">
        <v>1945</v>
      </c>
      <c r="G38" s="100">
        <v>0</v>
      </c>
      <c r="H38" s="83">
        <v>0</v>
      </c>
      <c r="I38" s="87"/>
      <c r="J38" s="40"/>
      <c r="K38" s="151">
        <v>1945</v>
      </c>
      <c r="L38" s="100">
        <v>0</v>
      </c>
      <c r="M38" s="83">
        <v>0</v>
      </c>
      <c r="N38" s="89"/>
      <c r="O38" s="152"/>
      <c r="P38" s="135"/>
      <c r="Q38" s="97"/>
      <c r="R38" s="153"/>
      <c r="S38" s="135"/>
      <c r="T38" s="97"/>
      <c r="U38" s="153"/>
      <c r="V38" s="135"/>
      <c r="W38" s="97"/>
    </row>
    <row r="39" ht="21.95" customHeight="1">
      <c r="A39" s="150">
        <v>1946</v>
      </c>
      <c r="B39" s="100">
        <v>0</v>
      </c>
      <c r="C39" s="83">
        <v>0</v>
      </c>
      <c r="D39" s="87"/>
      <c r="E39" s="40"/>
      <c r="F39" s="151">
        <v>1946</v>
      </c>
      <c r="G39" s="100">
        <v>0</v>
      </c>
      <c r="H39" s="83">
        <v>0</v>
      </c>
      <c r="I39" s="87"/>
      <c r="J39" s="40"/>
      <c r="K39" s="151">
        <v>1946</v>
      </c>
      <c r="L39" s="100">
        <v>0</v>
      </c>
      <c r="M39" s="83">
        <v>0</v>
      </c>
      <c r="N39" s="89"/>
      <c r="O39" s="152"/>
      <c r="P39" s="135"/>
      <c r="Q39" s="97"/>
      <c r="R39" s="153"/>
      <c r="S39" s="135"/>
      <c r="T39" s="97"/>
      <c r="U39" s="153"/>
      <c r="V39" s="135"/>
      <c r="W39" s="97"/>
    </row>
    <row r="40" ht="21.95" customHeight="1">
      <c r="A40" s="150">
        <v>1947</v>
      </c>
      <c r="B40" s="100">
        <v>0</v>
      </c>
      <c r="C40" s="83">
        <v>0</v>
      </c>
      <c r="D40" s="87"/>
      <c r="E40" s="40"/>
      <c r="F40" s="151">
        <v>1947</v>
      </c>
      <c r="G40" s="100">
        <v>0</v>
      </c>
      <c r="H40" s="83">
        <v>0</v>
      </c>
      <c r="I40" s="87"/>
      <c r="J40" s="40"/>
      <c r="K40" s="151">
        <v>1947</v>
      </c>
      <c r="L40" s="100">
        <v>0</v>
      </c>
      <c r="M40" s="83">
        <v>0</v>
      </c>
      <c r="N40" s="89"/>
      <c r="O40" s="152"/>
      <c r="P40" s="135"/>
      <c r="Q40" s="97"/>
      <c r="R40" s="153"/>
      <c r="S40" s="135"/>
      <c r="T40" s="97"/>
      <c r="U40" s="153"/>
      <c r="V40" s="135"/>
      <c r="W40" s="97"/>
    </row>
    <row r="41" ht="21.95" customHeight="1">
      <c r="A41" s="150">
        <v>1948</v>
      </c>
      <c r="B41" s="100">
        <v>0</v>
      </c>
      <c r="C41" s="83">
        <v>0</v>
      </c>
      <c r="D41" s="87"/>
      <c r="E41" s="40"/>
      <c r="F41" s="151">
        <v>1948</v>
      </c>
      <c r="G41" s="100">
        <v>0</v>
      </c>
      <c r="H41" s="83">
        <v>0</v>
      </c>
      <c r="I41" s="87"/>
      <c r="J41" s="40"/>
      <c r="K41" s="151">
        <v>1948</v>
      </c>
      <c r="L41" s="100">
        <v>0</v>
      </c>
      <c r="M41" s="83">
        <v>0</v>
      </c>
      <c r="N41" s="89"/>
      <c r="O41" s="152"/>
      <c r="P41" s="135"/>
      <c r="Q41" s="97"/>
      <c r="R41" s="153"/>
      <c r="S41" s="135"/>
      <c r="T41" s="97"/>
      <c r="U41" s="153"/>
      <c r="V41" s="135"/>
      <c r="W41" s="97"/>
    </row>
    <row r="42" ht="21.95" customHeight="1">
      <c r="A42" s="150">
        <v>1949</v>
      </c>
      <c r="B42" s="100">
        <v>0</v>
      </c>
      <c r="C42" s="83">
        <v>0</v>
      </c>
      <c r="D42" s="87"/>
      <c r="E42" s="40"/>
      <c r="F42" s="151">
        <v>1949</v>
      </c>
      <c r="G42" s="100">
        <v>0</v>
      </c>
      <c r="H42" s="83">
        <v>0</v>
      </c>
      <c r="I42" s="87"/>
      <c r="J42" s="40"/>
      <c r="K42" s="151">
        <v>1949</v>
      </c>
      <c r="L42" s="100">
        <v>0</v>
      </c>
      <c r="M42" s="83">
        <v>0</v>
      </c>
      <c r="N42" s="89"/>
      <c r="O42" s="152"/>
      <c r="P42" s="135"/>
      <c r="Q42" s="97"/>
      <c r="R42" s="153"/>
      <c r="S42" s="135"/>
      <c r="T42" s="97"/>
      <c r="U42" s="153"/>
      <c r="V42" s="135"/>
      <c r="W42" s="97"/>
    </row>
    <row r="43" ht="21.95" customHeight="1">
      <c r="A43" s="150">
        <v>1950</v>
      </c>
      <c r="B43" s="100">
        <v>12</v>
      </c>
      <c r="C43" s="83">
        <v>51.2</v>
      </c>
      <c r="D43" s="87">
        <v>4.26666666666667</v>
      </c>
      <c r="E43" s="40"/>
      <c r="F43" s="151">
        <v>1950</v>
      </c>
      <c r="G43" s="100">
        <v>1</v>
      </c>
      <c r="H43" s="83">
        <v>3.3</v>
      </c>
      <c r="I43" s="87">
        <v>3.3</v>
      </c>
      <c r="J43" s="40"/>
      <c r="K43" s="151">
        <v>1950</v>
      </c>
      <c r="L43" s="100">
        <v>0</v>
      </c>
      <c r="M43" s="83">
        <v>0</v>
      </c>
      <c r="N43" s="89"/>
      <c r="O43" s="152"/>
      <c r="P43" s="135"/>
      <c r="Q43" s="97"/>
      <c r="R43" s="153"/>
      <c r="S43" s="135"/>
      <c r="T43" s="97"/>
      <c r="U43" s="153"/>
      <c r="V43" s="135"/>
      <c r="W43" s="97"/>
    </row>
    <row r="44" ht="21.95" customHeight="1">
      <c r="A44" s="150">
        <v>1951</v>
      </c>
      <c r="B44" s="100">
        <v>16</v>
      </c>
      <c r="C44" s="83">
        <v>66.7</v>
      </c>
      <c r="D44" s="87">
        <v>4.16875</v>
      </c>
      <c r="E44" s="40"/>
      <c r="F44" s="151">
        <v>1951</v>
      </c>
      <c r="G44" s="100">
        <v>2</v>
      </c>
      <c r="H44" s="83">
        <v>6.6</v>
      </c>
      <c r="I44" s="87">
        <v>3.3</v>
      </c>
      <c r="J44" s="40"/>
      <c r="K44" s="151">
        <v>1951</v>
      </c>
      <c r="L44" s="100">
        <v>0</v>
      </c>
      <c r="M44" s="83">
        <v>0</v>
      </c>
      <c r="N44" s="89"/>
      <c r="O44" s="152"/>
      <c r="P44" s="135"/>
      <c r="Q44" s="97"/>
      <c r="R44" s="153"/>
      <c r="S44" s="135"/>
      <c r="T44" s="97"/>
      <c r="U44" s="153"/>
      <c r="V44" s="135"/>
      <c r="W44" s="97"/>
    </row>
    <row r="45" ht="21.95" customHeight="1">
      <c r="A45" s="150">
        <v>1952</v>
      </c>
      <c r="B45" s="100">
        <v>10</v>
      </c>
      <c r="C45" s="83">
        <v>33.3</v>
      </c>
      <c r="D45" s="87">
        <v>3.33</v>
      </c>
      <c r="E45" s="40"/>
      <c r="F45" s="151">
        <v>1952</v>
      </c>
      <c r="G45" s="100">
        <v>7</v>
      </c>
      <c r="H45" s="83">
        <v>20.6</v>
      </c>
      <c r="I45" s="87">
        <v>2.94285714285714</v>
      </c>
      <c r="J45" s="40"/>
      <c r="K45" s="151">
        <v>1952</v>
      </c>
      <c r="L45" s="100">
        <v>0</v>
      </c>
      <c r="M45" s="83">
        <v>0</v>
      </c>
      <c r="N45" s="89"/>
      <c r="O45" s="152"/>
      <c r="P45" s="135"/>
      <c r="Q45" s="97"/>
      <c r="R45" s="153"/>
      <c r="S45" s="135"/>
      <c r="T45" s="97"/>
      <c r="U45" s="153"/>
      <c r="V45" s="135"/>
      <c r="W45" s="97"/>
    </row>
    <row r="46" ht="21.95" customHeight="1">
      <c r="A46" s="150">
        <v>1953</v>
      </c>
      <c r="B46" s="100">
        <v>34</v>
      </c>
      <c r="C46" s="83">
        <v>100.1</v>
      </c>
      <c r="D46" s="87">
        <v>2.94411764705882</v>
      </c>
      <c r="E46" s="40"/>
      <c r="F46" s="151">
        <v>1953</v>
      </c>
      <c r="G46" s="100">
        <v>19</v>
      </c>
      <c r="H46" s="83">
        <v>38.6</v>
      </c>
      <c r="I46" s="87">
        <v>2.03157894736842</v>
      </c>
      <c r="J46" s="40"/>
      <c r="K46" s="151">
        <v>1953</v>
      </c>
      <c r="L46" s="100">
        <v>7</v>
      </c>
      <c r="M46" s="83">
        <v>3.8</v>
      </c>
      <c r="N46" s="89">
        <v>0.542857142857143</v>
      </c>
      <c r="O46" s="152"/>
      <c r="P46" s="135"/>
      <c r="Q46" s="97"/>
      <c r="R46" s="153"/>
      <c r="S46" s="135"/>
      <c r="T46" s="97"/>
      <c r="U46" s="153"/>
      <c r="V46" s="135"/>
      <c r="W46" s="97"/>
    </row>
    <row r="47" ht="21.95" customHeight="1">
      <c r="A47" s="150">
        <v>1954</v>
      </c>
      <c r="B47" s="100">
        <v>25</v>
      </c>
      <c r="C47" s="83">
        <v>80.2</v>
      </c>
      <c r="D47" s="87">
        <v>3.208</v>
      </c>
      <c r="E47" s="40"/>
      <c r="F47" s="151">
        <v>1954</v>
      </c>
      <c r="G47" s="100">
        <v>13</v>
      </c>
      <c r="H47" s="83">
        <v>29.9</v>
      </c>
      <c r="I47" s="87">
        <v>2.3</v>
      </c>
      <c r="J47" s="40"/>
      <c r="K47" s="151">
        <v>1954</v>
      </c>
      <c r="L47" s="100">
        <v>3</v>
      </c>
      <c r="M47" s="83">
        <v>1.7</v>
      </c>
      <c r="N47" s="89">
        <v>0.566666666666667</v>
      </c>
      <c r="O47" s="152"/>
      <c r="P47" s="135"/>
      <c r="Q47" s="97"/>
      <c r="R47" s="153"/>
      <c r="S47" s="135"/>
      <c r="T47" s="97"/>
      <c r="U47" s="153"/>
      <c r="V47" s="135"/>
      <c r="W47" s="97"/>
    </row>
    <row r="48" ht="21.95" customHeight="1">
      <c r="A48" s="150">
        <v>1955</v>
      </c>
      <c r="B48" s="100">
        <v>39</v>
      </c>
      <c r="C48" s="83">
        <v>110.3</v>
      </c>
      <c r="D48" s="87">
        <v>2.82820512820513</v>
      </c>
      <c r="E48" s="40"/>
      <c r="F48" s="151">
        <v>1955</v>
      </c>
      <c r="G48" s="100">
        <v>25</v>
      </c>
      <c r="H48" s="83">
        <v>51.2</v>
      </c>
      <c r="I48" s="87">
        <v>2.048</v>
      </c>
      <c r="J48" s="40"/>
      <c r="K48" s="151">
        <v>1955</v>
      </c>
      <c r="L48" s="100">
        <v>5</v>
      </c>
      <c r="M48" s="83">
        <v>0.6</v>
      </c>
      <c r="N48" s="89">
        <v>0.12</v>
      </c>
      <c r="O48" s="152"/>
      <c r="P48" s="135"/>
      <c r="Q48" s="97"/>
      <c r="R48" s="153"/>
      <c r="S48" s="135"/>
      <c r="T48" s="97"/>
      <c r="U48" s="153"/>
      <c r="V48" s="135"/>
      <c r="W48" s="97"/>
    </row>
    <row r="49" ht="21.95" customHeight="1">
      <c r="A49" s="150">
        <v>1956</v>
      </c>
      <c r="B49" s="100">
        <v>46</v>
      </c>
      <c r="C49" s="83">
        <v>144.2</v>
      </c>
      <c r="D49" s="87">
        <v>3.13478260869565</v>
      </c>
      <c r="E49" s="40"/>
      <c r="F49" s="151">
        <v>1956</v>
      </c>
      <c r="G49" s="100">
        <v>28</v>
      </c>
      <c r="H49" s="83">
        <v>68</v>
      </c>
      <c r="I49" s="87">
        <v>2.42857142857143</v>
      </c>
      <c r="J49" s="40"/>
      <c r="K49" s="151">
        <v>1956</v>
      </c>
      <c r="L49" s="100">
        <v>4</v>
      </c>
      <c r="M49" s="83">
        <v>3.4</v>
      </c>
      <c r="N49" s="89">
        <v>0.85</v>
      </c>
      <c r="O49" s="152"/>
      <c r="P49" s="135"/>
      <c r="Q49" s="97"/>
      <c r="R49" s="153"/>
      <c r="S49" s="135"/>
      <c r="T49" s="97"/>
      <c r="U49" s="153"/>
      <c r="V49" s="135"/>
      <c r="W49" s="97"/>
    </row>
    <row r="50" ht="21.95" customHeight="1">
      <c r="A50" s="150">
        <v>1957</v>
      </c>
      <c r="B50" s="100">
        <v>34</v>
      </c>
      <c r="C50" s="83">
        <v>106.8</v>
      </c>
      <c r="D50" s="87">
        <v>3.14117647058824</v>
      </c>
      <c r="E50" s="40"/>
      <c r="F50" s="151">
        <v>1957</v>
      </c>
      <c r="G50" s="100">
        <v>21</v>
      </c>
      <c r="H50" s="83">
        <v>52.1</v>
      </c>
      <c r="I50" s="87">
        <v>2.48095238095238</v>
      </c>
      <c r="J50" s="40"/>
      <c r="K50" s="151">
        <v>1957</v>
      </c>
      <c r="L50" s="100">
        <v>4</v>
      </c>
      <c r="M50" s="83">
        <v>2.3</v>
      </c>
      <c r="N50" s="89">
        <v>0.575</v>
      </c>
      <c r="O50" s="152"/>
      <c r="P50" s="135"/>
      <c r="Q50" s="97"/>
      <c r="R50" s="153"/>
      <c r="S50" s="135"/>
      <c r="T50" s="97"/>
      <c r="U50" s="153"/>
      <c r="V50" s="135"/>
      <c r="W50" s="97"/>
    </row>
    <row r="51" ht="21.95" customHeight="1">
      <c r="A51" s="150">
        <v>1958</v>
      </c>
      <c r="B51" s="100">
        <v>38</v>
      </c>
      <c r="C51" s="83">
        <v>97.2</v>
      </c>
      <c r="D51" s="87">
        <v>2.55789473684211</v>
      </c>
      <c r="E51" s="40"/>
      <c r="F51" s="151">
        <v>1958</v>
      </c>
      <c r="G51" s="100">
        <v>27</v>
      </c>
      <c r="H51" s="83">
        <v>49.3</v>
      </c>
      <c r="I51" s="87">
        <v>1.82592592592593</v>
      </c>
      <c r="J51" s="40"/>
      <c r="K51" s="151">
        <v>1958</v>
      </c>
      <c r="L51" s="100">
        <v>12</v>
      </c>
      <c r="M51" s="83">
        <v>5.1</v>
      </c>
      <c r="N51" s="89">
        <v>0.425</v>
      </c>
      <c r="O51" s="152"/>
      <c r="P51" s="135"/>
      <c r="Q51" s="97"/>
      <c r="R51" s="153"/>
      <c r="S51" s="135"/>
      <c r="T51" s="97"/>
      <c r="U51" s="153"/>
      <c r="V51" s="135"/>
      <c r="W51" s="97"/>
    </row>
    <row r="52" ht="21.95" customHeight="1">
      <c r="A52" s="150">
        <v>1959</v>
      </c>
      <c r="B52" s="100">
        <v>28</v>
      </c>
      <c r="C52" s="83">
        <v>91.09999999999999</v>
      </c>
      <c r="D52" s="87">
        <v>3.25357142857143</v>
      </c>
      <c r="E52" s="40"/>
      <c r="F52" s="151">
        <v>1959</v>
      </c>
      <c r="G52" s="100">
        <v>15</v>
      </c>
      <c r="H52" s="83">
        <v>36.4</v>
      </c>
      <c r="I52" s="87">
        <v>2.42666666666667</v>
      </c>
      <c r="J52" s="40"/>
      <c r="K52" s="151">
        <v>1959</v>
      </c>
      <c r="L52" s="100">
        <v>3</v>
      </c>
      <c r="M52" s="83">
        <v>0</v>
      </c>
      <c r="N52" s="89">
        <v>0</v>
      </c>
      <c r="O52" s="152"/>
      <c r="P52" s="135"/>
      <c r="Q52" s="97"/>
      <c r="R52" s="153"/>
      <c r="S52" s="135"/>
      <c r="T52" s="97"/>
      <c r="U52" s="153"/>
      <c r="V52" s="135"/>
      <c r="W52" s="97"/>
    </row>
    <row r="53" ht="21.95" customHeight="1">
      <c r="A53" s="150">
        <v>1960</v>
      </c>
      <c r="B53" s="100">
        <v>45</v>
      </c>
      <c r="C53" s="83">
        <v>136.2</v>
      </c>
      <c r="D53" s="87">
        <v>3.02666666666667</v>
      </c>
      <c r="E53" s="40"/>
      <c r="F53" s="151">
        <v>1960</v>
      </c>
      <c r="G53" s="100">
        <v>26</v>
      </c>
      <c r="H53" s="83">
        <v>56.6</v>
      </c>
      <c r="I53" s="87">
        <v>2.17692307692308</v>
      </c>
      <c r="J53" s="40"/>
      <c r="K53" s="151">
        <v>1960</v>
      </c>
      <c r="L53" s="100">
        <v>8</v>
      </c>
      <c r="M53" s="83">
        <v>5</v>
      </c>
      <c r="N53" s="89">
        <v>0.625</v>
      </c>
      <c r="O53" s="152"/>
      <c r="P53" s="135"/>
      <c r="Q53" s="97"/>
      <c r="R53" s="153"/>
      <c r="S53" s="135"/>
      <c r="T53" s="97"/>
      <c r="U53" s="153"/>
      <c r="V53" s="135"/>
      <c r="W53" s="97"/>
    </row>
    <row r="54" ht="21.95" customHeight="1">
      <c r="A54" s="150">
        <v>1961</v>
      </c>
      <c r="B54" s="100">
        <v>35</v>
      </c>
      <c r="C54" s="83">
        <v>106.1</v>
      </c>
      <c r="D54" s="87">
        <v>3.03142857142857</v>
      </c>
      <c r="E54" s="40"/>
      <c r="F54" s="151">
        <v>1961</v>
      </c>
      <c r="G54" s="100">
        <v>22</v>
      </c>
      <c r="H54" s="83">
        <v>50.6</v>
      </c>
      <c r="I54" s="87">
        <v>2.3</v>
      </c>
      <c r="J54" s="40"/>
      <c r="K54" s="151">
        <v>1961</v>
      </c>
      <c r="L54" s="100">
        <v>3</v>
      </c>
      <c r="M54" s="83">
        <v>2.3</v>
      </c>
      <c r="N54" s="89">
        <v>0.7666666666666671</v>
      </c>
      <c r="O54" s="152"/>
      <c r="P54" s="135"/>
      <c r="Q54" s="97"/>
      <c r="R54" s="153"/>
      <c r="S54" s="135"/>
      <c r="T54" s="97"/>
      <c r="U54" s="153"/>
      <c r="V54" s="135"/>
      <c r="W54" s="97"/>
    </row>
    <row r="55" ht="21.95" customHeight="1">
      <c r="A55" s="150">
        <v>1962</v>
      </c>
      <c r="B55" s="100">
        <v>26</v>
      </c>
      <c r="C55" s="83">
        <v>86.3</v>
      </c>
      <c r="D55" s="87">
        <v>3.31923076923077</v>
      </c>
      <c r="E55" s="40"/>
      <c r="F55" s="151">
        <v>1962</v>
      </c>
      <c r="G55" s="100">
        <v>15</v>
      </c>
      <c r="H55" s="83">
        <v>40.4</v>
      </c>
      <c r="I55" s="87">
        <v>2.69333333333333</v>
      </c>
      <c r="J55" s="40"/>
      <c r="K55" s="151">
        <v>1962</v>
      </c>
      <c r="L55" s="100">
        <v>2</v>
      </c>
      <c r="M55" s="83">
        <v>2.2</v>
      </c>
      <c r="N55" s="89">
        <v>1.1</v>
      </c>
      <c r="O55" s="152"/>
      <c r="P55" s="135"/>
      <c r="Q55" s="97"/>
      <c r="R55" s="153"/>
      <c r="S55" s="135"/>
      <c r="T55" s="97"/>
      <c r="U55" s="153"/>
      <c r="V55" s="135"/>
      <c r="W55" s="97"/>
    </row>
    <row r="56" ht="21.95" customHeight="1">
      <c r="A56" s="150">
        <v>1963</v>
      </c>
      <c r="B56" s="100">
        <v>31</v>
      </c>
      <c r="C56" s="83">
        <v>80.40000000000001</v>
      </c>
      <c r="D56" s="87">
        <v>2.59354838709677</v>
      </c>
      <c r="E56" s="40"/>
      <c r="F56" s="151">
        <v>1963</v>
      </c>
      <c r="G56" s="100">
        <v>20</v>
      </c>
      <c r="H56" s="83">
        <v>36</v>
      </c>
      <c r="I56" s="87">
        <v>1.8</v>
      </c>
      <c r="J56" s="40"/>
      <c r="K56" s="151">
        <v>1963</v>
      </c>
      <c r="L56" s="100">
        <v>9</v>
      </c>
      <c r="M56" s="83">
        <v>7.8</v>
      </c>
      <c r="N56" s="89">
        <v>0.866666666666667</v>
      </c>
      <c r="O56" s="152"/>
      <c r="P56" s="135"/>
      <c r="Q56" s="97"/>
      <c r="R56" s="153"/>
      <c r="S56" s="135"/>
      <c r="T56" s="97"/>
      <c r="U56" s="153"/>
      <c r="V56" s="135"/>
      <c r="W56" s="97"/>
    </row>
    <row r="57" ht="21.95" customHeight="1">
      <c r="A57" s="150">
        <v>1964</v>
      </c>
      <c r="B57" s="100">
        <v>28</v>
      </c>
      <c r="C57" s="83">
        <v>74.7</v>
      </c>
      <c r="D57" s="87">
        <v>2.66785714285714</v>
      </c>
      <c r="E57" s="40"/>
      <c r="F57" s="151">
        <v>1964</v>
      </c>
      <c r="G57" s="100">
        <v>19</v>
      </c>
      <c r="H57" s="83">
        <v>36.7</v>
      </c>
      <c r="I57" s="87">
        <v>1.93157894736842</v>
      </c>
      <c r="J57" s="40"/>
      <c r="K57" s="151">
        <v>1964</v>
      </c>
      <c r="L57" s="100">
        <v>6</v>
      </c>
      <c r="M57" s="83">
        <v>1.1</v>
      </c>
      <c r="N57" s="89">
        <v>0.183333333333333</v>
      </c>
      <c r="O57" s="152"/>
      <c r="P57" s="135"/>
      <c r="Q57" s="97"/>
      <c r="R57" s="153"/>
      <c r="S57" s="135"/>
      <c r="T57" s="97"/>
      <c r="U57" s="153"/>
      <c r="V57" s="135"/>
      <c r="W57" s="97"/>
    </row>
    <row r="58" ht="21.95" customHeight="1">
      <c r="A58" s="150">
        <v>1965</v>
      </c>
      <c r="B58" s="100">
        <v>32</v>
      </c>
      <c r="C58" s="83">
        <v>89.7</v>
      </c>
      <c r="D58" s="87">
        <v>2.803125</v>
      </c>
      <c r="E58" s="40"/>
      <c r="F58" s="151">
        <v>1965</v>
      </c>
      <c r="G58" s="100">
        <v>21</v>
      </c>
      <c r="H58" s="83">
        <v>43.3</v>
      </c>
      <c r="I58" s="87">
        <v>2.06190476190476</v>
      </c>
      <c r="J58" s="40"/>
      <c r="K58" s="151">
        <v>1965</v>
      </c>
      <c r="L58" s="100">
        <v>5</v>
      </c>
      <c r="M58" s="83">
        <v>2.8</v>
      </c>
      <c r="N58" s="89">
        <v>0.5600000000000001</v>
      </c>
      <c r="O58" s="152"/>
      <c r="P58" s="135"/>
      <c r="Q58" s="97"/>
      <c r="R58" s="153"/>
      <c r="S58" s="135"/>
      <c r="T58" s="97"/>
      <c r="U58" s="153"/>
      <c r="V58" s="135"/>
      <c r="W58" s="97"/>
    </row>
    <row r="59" ht="21.95" customHeight="1">
      <c r="A59" s="150">
        <v>1966</v>
      </c>
      <c r="B59" s="100">
        <v>39</v>
      </c>
      <c r="C59" s="83">
        <v>124.5</v>
      </c>
      <c r="D59" s="87">
        <v>3.19230769230769</v>
      </c>
      <c r="E59" s="40"/>
      <c r="F59" s="151">
        <v>1966</v>
      </c>
      <c r="G59" s="100">
        <v>23</v>
      </c>
      <c r="H59" s="83">
        <v>57.6</v>
      </c>
      <c r="I59" s="87">
        <v>2.50434782608696</v>
      </c>
      <c r="J59" s="40"/>
      <c r="K59" s="151">
        <v>1966</v>
      </c>
      <c r="L59" s="100">
        <v>4</v>
      </c>
      <c r="M59" s="83">
        <v>2.4</v>
      </c>
      <c r="N59" s="89">
        <v>0.6</v>
      </c>
      <c r="O59" s="152"/>
      <c r="P59" s="135"/>
      <c r="Q59" s="97"/>
      <c r="R59" s="153"/>
      <c r="S59" s="135"/>
      <c r="T59" s="97"/>
      <c r="U59" s="153"/>
      <c r="V59" s="135"/>
      <c r="W59" s="97"/>
    </row>
    <row r="60" ht="21.95" customHeight="1">
      <c r="A60" s="150">
        <v>1967</v>
      </c>
      <c r="B60" s="100">
        <v>37</v>
      </c>
      <c r="C60" s="83">
        <v>129.5</v>
      </c>
      <c r="D60" s="87">
        <v>3.5</v>
      </c>
      <c r="E60" s="40"/>
      <c r="F60" s="151">
        <v>1967</v>
      </c>
      <c r="G60" s="100">
        <v>18</v>
      </c>
      <c r="H60" s="83">
        <v>51.2</v>
      </c>
      <c r="I60" s="87">
        <v>2.84444444444444</v>
      </c>
      <c r="J60" s="40"/>
      <c r="K60" s="151">
        <v>1967</v>
      </c>
      <c r="L60" s="100">
        <v>0</v>
      </c>
      <c r="M60" s="83">
        <v>0</v>
      </c>
      <c r="N60" s="89"/>
      <c r="O60" s="152"/>
      <c r="P60" s="135"/>
      <c r="Q60" s="97"/>
      <c r="R60" s="153"/>
      <c r="S60" s="135"/>
      <c r="T60" s="97"/>
      <c r="U60" s="153"/>
      <c r="V60" s="135"/>
      <c r="W60" s="97"/>
    </row>
    <row r="61" ht="21.95" customHeight="1">
      <c r="A61" s="150">
        <v>1968</v>
      </c>
      <c r="B61" s="100">
        <v>37</v>
      </c>
      <c r="C61" s="83">
        <v>111.3</v>
      </c>
      <c r="D61" s="87">
        <v>3.00810810810811</v>
      </c>
      <c r="E61" s="40"/>
      <c r="F61" s="151">
        <v>1968</v>
      </c>
      <c r="G61" s="100">
        <v>17</v>
      </c>
      <c r="H61" s="83">
        <v>30</v>
      </c>
      <c r="I61" s="87">
        <v>1.76470588235294</v>
      </c>
      <c r="J61" s="40"/>
      <c r="K61" s="151">
        <v>1968</v>
      </c>
      <c r="L61" s="100">
        <v>6</v>
      </c>
      <c r="M61" s="83">
        <v>1.4</v>
      </c>
      <c r="N61" s="89">
        <v>0.233333333333333</v>
      </c>
      <c r="O61" s="152"/>
      <c r="P61" s="135"/>
      <c r="Q61" s="97"/>
      <c r="R61" s="153"/>
      <c r="S61" s="135"/>
      <c r="T61" s="97"/>
      <c r="U61" s="153"/>
      <c r="V61" s="135"/>
      <c r="W61" s="97"/>
    </row>
    <row r="62" ht="21.95" customHeight="1">
      <c r="A62" s="150">
        <v>1969</v>
      </c>
      <c r="B62" s="100">
        <v>34</v>
      </c>
      <c r="C62" s="83">
        <v>117.5</v>
      </c>
      <c r="D62" s="87">
        <v>3.45588235294118</v>
      </c>
      <c r="E62" s="40"/>
      <c r="F62" s="151">
        <v>1969</v>
      </c>
      <c r="G62" s="100">
        <v>15</v>
      </c>
      <c r="H62" s="83">
        <v>38.5</v>
      </c>
      <c r="I62" s="87">
        <v>2.56666666666667</v>
      </c>
      <c r="J62" s="40"/>
      <c r="K62" s="151">
        <v>1969</v>
      </c>
      <c r="L62" s="100">
        <v>0</v>
      </c>
      <c r="M62" s="83">
        <v>0</v>
      </c>
      <c r="N62" s="89"/>
      <c r="O62" s="152"/>
      <c r="P62" s="135"/>
      <c r="Q62" s="97"/>
      <c r="R62" s="153"/>
      <c r="S62" s="135"/>
      <c r="T62" s="97"/>
      <c r="U62" s="153"/>
      <c r="V62" s="135"/>
      <c r="W62" s="97"/>
    </row>
    <row r="63" ht="21.95" customHeight="1">
      <c r="A63" s="150">
        <v>1970</v>
      </c>
      <c r="B63" s="100">
        <v>43</v>
      </c>
      <c r="C63" s="83">
        <v>126.9</v>
      </c>
      <c r="D63" s="87">
        <v>2.95116279069767</v>
      </c>
      <c r="E63" s="40"/>
      <c r="F63" s="151">
        <v>1970</v>
      </c>
      <c r="G63" s="100">
        <v>24</v>
      </c>
      <c r="H63" s="83">
        <v>47.5</v>
      </c>
      <c r="I63" s="87">
        <v>1.97916666666667</v>
      </c>
      <c r="J63" s="40"/>
      <c r="K63" s="151">
        <v>1970</v>
      </c>
      <c r="L63" s="100">
        <v>7</v>
      </c>
      <c r="M63" s="83">
        <v>5</v>
      </c>
      <c r="N63" s="89">
        <v>0.714285714285714</v>
      </c>
      <c r="O63" s="152"/>
      <c r="P63" s="135"/>
      <c r="Q63" s="97"/>
      <c r="R63" s="153"/>
      <c r="S63" s="135"/>
      <c r="T63" s="97"/>
      <c r="U63" s="153"/>
      <c r="V63" s="135"/>
      <c r="W63" s="97"/>
    </row>
    <row r="64" ht="21.95" customHeight="1">
      <c r="A64" s="150">
        <v>1971</v>
      </c>
      <c r="B64" s="100">
        <v>53</v>
      </c>
      <c r="C64" s="83">
        <v>142.9</v>
      </c>
      <c r="D64" s="87">
        <v>2.69622641509434</v>
      </c>
      <c r="E64" s="40"/>
      <c r="F64" s="151">
        <v>1971</v>
      </c>
      <c r="G64" s="100">
        <v>34</v>
      </c>
      <c r="H64" s="83">
        <v>62.5</v>
      </c>
      <c r="I64" s="87">
        <v>1.83823529411765</v>
      </c>
      <c r="J64" s="40"/>
      <c r="K64" s="151">
        <v>1971</v>
      </c>
      <c r="L64" s="100">
        <v>9</v>
      </c>
      <c r="M64" s="83">
        <v>3.5</v>
      </c>
      <c r="N64" s="89">
        <v>0.388888888888889</v>
      </c>
      <c r="O64" s="152"/>
      <c r="P64" s="135"/>
      <c r="Q64" s="97"/>
      <c r="R64" s="153"/>
      <c r="S64" s="135"/>
      <c r="T64" s="97"/>
      <c r="U64" s="153"/>
      <c r="V64" s="135"/>
      <c r="W64" s="97"/>
    </row>
    <row r="65" ht="21.95" customHeight="1">
      <c r="A65" s="150">
        <v>1972</v>
      </c>
      <c r="B65" s="100">
        <v>30</v>
      </c>
      <c r="C65" s="83">
        <v>110.6</v>
      </c>
      <c r="D65" s="87">
        <v>3.68666666666667</v>
      </c>
      <c r="E65" s="40"/>
      <c r="F65" s="151">
        <v>1972</v>
      </c>
      <c r="G65" s="100">
        <v>11</v>
      </c>
      <c r="H65" s="83">
        <v>30.6</v>
      </c>
      <c r="I65" s="87">
        <v>2.78181818181818</v>
      </c>
      <c r="J65" s="40"/>
      <c r="K65" s="151">
        <v>1972</v>
      </c>
      <c r="L65" s="100">
        <v>0</v>
      </c>
      <c r="M65" s="83">
        <v>0</v>
      </c>
      <c r="N65" s="89"/>
      <c r="O65" s="152"/>
      <c r="P65" s="135"/>
      <c r="Q65" s="97"/>
      <c r="R65" s="153"/>
      <c r="S65" s="135"/>
      <c r="T65" s="97"/>
      <c r="U65" s="153"/>
      <c r="V65" s="135"/>
      <c r="W65" s="97"/>
    </row>
    <row r="66" ht="21.95" customHeight="1">
      <c r="A66" s="150">
        <v>1973</v>
      </c>
      <c r="B66" s="100">
        <v>14</v>
      </c>
      <c r="C66" s="83">
        <v>55.1</v>
      </c>
      <c r="D66" s="87">
        <v>3.93571428571429</v>
      </c>
      <c r="E66" s="40"/>
      <c r="F66" s="151">
        <v>1973</v>
      </c>
      <c r="G66" s="100">
        <v>1</v>
      </c>
      <c r="H66" s="83">
        <v>2</v>
      </c>
      <c r="I66" s="87">
        <v>2</v>
      </c>
      <c r="J66" s="40"/>
      <c r="K66" s="151">
        <v>1973</v>
      </c>
      <c r="L66" s="100">
        <v>0</v>
      </c>
      <c r="M66" s="83">
        <v>0</v>
      </c>
      <c r="N66" s="89"/>
      <c r="O66" s="152"/>
      <c r="P66" s="135"/>
      <c r="Q66" s="97"/>
      <c r="R66" s="153"/>
      <c r="S66" s="135"/>
      <c r="T66" s="97"/>
      <c r="U66" s="153"/>
      <c r="V66" s="135"/>
      <c r="W66" s="97"/>
    </row>
    <row r="67" ht="21.95" customHeight="1">
      <c r="A67" s="150">
        <v>1974</v>
      </c>
      <c r="B67" s="100">
        <v>40</v>
      </c>
      <c r="C67" s="83">
        <v>110</v>
      </c>
      <c r="D67" s="87">
        <v>2.75</v>
      </c>
      <c r="E67" s="40"/>
      <c r="F67" s="151">
        <v>1974</v>
      </c>
      <c r="G67" s="100">
        <v>21</v>
      </c>
      <c r="H67" s="83">
        <v>33.6</v>
      </c>
      <c r="I67" s="87">
        <v>1.6</v>
      </c>
      <c r="J67" s="40"/>
      <c r="K67" s="151">
        <v>1974</v>
      </c>
      <c r="L67" s="100">
        <v>7</v>
      </c>
      <c r="M67" s="83">
        <v>2.7</v>
      </c>
      <c r="N67" s="89">
        <v>0.385714285714286</v>
      </c>
      <c r="O67" s="152"/>
      <c r="P67" s="135"/>
      <c r="Q67" s="97"/>
      <c r="R67" s="153"/>
      <c r="S67" s="135"/>
      <c r="T67" s="97"/>
      <c r="U67" s="153"/>
      <c r="V67" s="135"/>
      <c r="W67" s="97"/>
    </row>
    <row r="68" ht="21.95" customHeight="1">
      <c r="A68" s="150">
        <v>1975</v>
      </c>
      <c r="B68" s="100">
        <v>34</v>
      </c>
      <c r="C68" s="83">
        <v>103.3</v>
      </c>
      <c r="D68" s="87">
        <v>3.03823529411765</v>
      </c>
      <c r="E68" s="40"/>
      <c r="F68" s="151">
        <v>1975</v>
      </c>
      <c r="G68" s="100">
        <v>18</v>
      </c>
      <c r="H68" s="83">
        <v>40.6</v>
      </c>
      <c r="I68" s="87">
        <v>2.25555555555556</v>
      </c>
      <c r="J68" s="40"/>
      <c r="K68" s="151">
        <v>1975</v>
      </c>
      <c r="L68" s="100">
        <v>1</v>
      </c>
      <c r="M68" s="83">
        <v>1</v>
      </c>
      <c r="N68" s="89">
        <v>1</v>
      </c>
      <c r="O68" s="152"/>
      <c r="P68" s="135"/>
      <c r="Q68" s="97"/>
      <c r="R68" s="153"/>
      <c r="S68" s="135"/>
      <c r="T68" s="97"/>
      <c r="U68" s="153"/>
      <c r="V68" s="135"/>
      <c r="W68" s="97"/>
    </row>
    <row r="69" ht="21.95" customHeight="1">
      <c r="A69" s="150">
        <v>1976</v>
      </c>
      <c r="B69" s="100">
        <v>62</v>
      </c>
      <c r="C69" s="83">
        <v>175.4</v>
      </c>
      <c r="D69" s="87">
        <v>2.82903225806452</v>
      </c>
      <c r="E69" s="40"/>
      <c r="F69" s="151">
        <v>1976</v>
      </c>
      <c r="G69" s="100">
        <v>31</v>
      </c>
      <c r="H69" s="83">
        <v>52.7</v>
      </c>
      <c r="I69" s="87">
        <v>1.7</v>
      </c>
      <c r="J69" s="40"/>
      <c r="K69" s="151">
        <v>1976</v>
      </c>
      <c r="L69" s="100">
        <v>11</v>
      </c>
      <c r="M69" s="83">
        <v>3.5</v>
      </c>
      <c r="N69" s="89">
        <v>0.318181818181818</v>
      </c>
      <c r="O69" s="152"/>
      <c r="P69" s="135"/>
      <c r="Q69" s="97"/>
      <c r="R69" s="153"/>
      <c r="S69" s="135"/>
      <c r="T69" s="97"/>
      <c r="U69" s="153"/>
      <c r="V69" s="135"/>
      <c r="W69" s="97"/>
    </row>
    <row r="70" ht="21.95" customHeight="1">
      <c r="A70" s="150">
        <v>1977</v>
      </c>
      <c r="B70" s="100">
        <v>57</v>
      </c>
      <c r="C70" s="83">
        <v>141.2</v>
      </c>
      <c r="D70" s="87">
        <v>2.47719298245614</v>
      </c>
      <c r="E70" s="40"/>
      <c r="F70" s="151">
        <v>1977</v>
      </c>
      <c r="G70" s="100">
        <v>33</v>
      </c>
      <c r="H70" s="83">
        <v>41.8</v>
      </c>
      <c r="I70" s="87">
        <v>1.26666666666667</v>
      </c>
      <c r="J70" s="40"/>
      <c r="K70" s="151">
        <v>1977</v>
      </c>
      <c r="L70" s="100">
        <v>14</v>
      </c>
      <c r="M70" s="83">
        <v>-3.5</v>
      </c>
      <c r="N70" s="89">
        <v>-0.25</v>
      </c>
      <c r="O70" t="s" s="131">
        <v>110</v>
      </c>
      <c r="P70" s="135">
        <f>AVERAGE(B70:B89)</f>
        <v>37.55</v>
      </c>
      <c r="Q70" s="97">
        <f>AVERAGE(D70:D89)</f>
        <v>3.07144799439948</v>
      </c>
      <c r="R70" t="s" s="134">
        <v>110</v>
      </c>
      <c r="S70" s="135">
        <f>AVERAGE(G70:G89)</f>
        <v>18.75</v>
      </c>
      <c r="T70" s="97">
        <f>AVERAGE(I70:I89)</f>
        <v>1.94725327532879</v>
      </c>
      <c r="U70" t="s" s="134">
        <v>110</v>
      </c>
      <c r="V70" s="135">
        <f>AVERAGE(L70:L89)</f>
        <v>5</v>
      </c>
      <c r="W70" s="97">
        <f>AVERAGE(N70:N89)</f>
        <v>0.374856902356902</v>
      </c>
    </row>
    <row r="71" ht="21.95" customHeight="1">
      <c r="A71" s="150">
        <v>1978</v>
      </c>
      <c r="B71" s="100">
        <v>46</v>
      </c>
      <c r="C71" s="83">
        <v>134.1</v>
      </c>
      <c r="D71" s="87">
        <v>2.91521739130435</v>
      </c>
      <c r="E71" s="40"/>
      <c r="F71" s="151">
        <v>1978</v>
      </c>
      <c r="G71" s="100">
        <v>24</v>
      </c>
      <c r="H71" s="83">
        <v>44</v>
      </c>
      <c r="I71" s="87">
        <v>1.83333333333333</v>
      </c>
      <c r="J71" s="40"/>
      <c r="K71" s="151">
        <v>1978</v>
      </c>
      <c r="L71" s="100">
        <v>3</v>
      </c>
      <c r="M71" s="83">
        <v>-1.3</v>
      </c>
      <c r="N71" s="89">
        <v>-0.433333333333333</v>
      </c>
      <c r="O71" t="s" s="131">
        <v>111</v>
      </c>
      <c r="P71" s="135">
        <f>AVERAGE(B71:B89)</f>
        <v>36.5263157894737</v>
      </c>
      <c r="Q71" s="97">
        <f>AVERAGE(D71:D89)</f>
        <v>3.10272457397544</v>
      </c>
      <c r="R71" t="s" s="134">
        <v>111</v>
      </c>
      <c r="S71" s="135">
        <f>AVERAGE(G71:G89)</f>
        <v>18</v>
      </c>
      <c r="T71" s="97">
        <f>AVERAGE(I71:I89)</f>
        <v>1.98307362315311</v>
      </c>
      <c r="U71" t="s" s="134">
        <v>111</v>
      </c>
      <c r="V71" s="135">
        <f>AVERAGE(L71:L89)</f>
        <v>4.52631578947368</v>
      </c>
      <c r="W71" s="97">
        <f>AVERAGE(N71:N89)</f>
        <v>0.411613190730838</v>
      </c>
    </row>
    <row r="72" ht="21.95" customHeight="1">
      <c r="A72" s="150">
        <v>1979</v>
      </c>
      <c r="B72" s="100">
        <v>44</v>
      </c>
      <c r="C72" s="83">
        <v>139.4</v>
      </c>
      <c r="D72" s="87">
        <v>3.16818181818182</v>
      </c>
      <c r="E72" s="40"/>
      <c r="F72" s="151">
        <v>1979</v>
      </c>
      <c r="G72" s="100">
        <v>24</v>
      </c>
      <c r="H72" s="83">
        <v>53.9</v>
      </c>
      <c r="I72" s="87">
        <v>2.24583333333333</v>
      </c>
      <c r="J72" s="40"/>
      <c r="K72" s="151">
        <v>1979</v>
      </c>
      <c r="L72" s="100">
        <v>2</v>
      </c>
      <c r="M72" s="83">
        <v>-0.1</v>
      </c>
      <c r="N72" s="89">
        <v>-0.05</v>
      </c>
      <c r="O72" t="s" s="131">
        <v>112</v>
      </c>
      <c r="P72" s="135">
        <f>AVERAGE(B72:B89)</f>
        <v>36</v>
      </c>
      <c r="Q72" s="97">
        <f>AVERAGE(D72:D89)</f>
        <v>3.11314163967939</v>
      </c>
      <c r="R72" t="s" s="134">
        <v>112</v>
      </c>
      <c r="S72" s="135">
        <f>AVERAGE(G72:G89)</f>
        <v>17.6666666666667</v>
      </c>
      <c r="T72" s="97">
        <f>AVERAGE(I72:I89)</f>
        <v>1.9913925281431</v>
      </c>
      <c r="U72" t="s" s="134">
        <v>112</v>
      </c>
      <c r="V72" s="135">
        <f>AVERAGE(L72:L89)</f>
        <v>4.61111111111111</v>
      </c>
      <c r="W72" s="97">
        <f>AVERAGE(N72:N89)</f>
        <v>0.464422348484849</v>
      </c>
    </row>
    <row r="73" ht="21.95" customHeight="1">
      <c r="A73" s="150">
        <v>1980</v>
      </c>
      <c r="B73" s="204">
        <v>39</v>
      </c>
      <c r="C73" s="205">
        <v>132.9</v>
      </c>
      <c r="D73" s="206">
        <v>3.40769230769231</v>
      </c>
      <c r="E73" s="40"/>
      <c r="F73" s="151">
        <v>1980</v>
      </c>
      <c r="G73" s="204">
        <v>15</v>
      </c>
      <c r="H73" s="205">
        <v>34.8</v>
      </c>
      <c r="I73" s="206">
        <v>2.32</v>
      </c>
      <c r="J73" s="40"/>
      <c r="K73" s="151">
        <v>1980</v>
      </c>
      <c r="L73" s="204">
        <v>1</v>
      </c>
      <c r="M73" s="205">
        <v>0.5</v>
      </c>
      <c r="N73" s="207">
        <v>0.5</v>
      </c>
      <c r="O73" t="s" s="131">
        <v>113</v>
      </c>
      <c r="P73" s="135">
        <f>AVERAGE(B73:B89)</f>
        <v>35.5294117647059</v>
      </c>
      <c r="Q73" s="97">
        <f>AVERAGE(D73:D89)</f>
        <v>3.10990398212042</v>
      </c>
      <c r="R73" t="s" s="134">
        <v>113</v>
      </c>
      <c r="S73" s="135">
        <f>AVERAGE(G73:G89)</f>
        <v>17.2941176470588</v>
      </c>
      <c r="T73" s="97">
        <f>AVERAGE(I73:I89)</f>
        <v>1.97642542195544</v>
      </c>
      <c r="U73" t="s" s="134">
        <v>113</v>
      </c>
      <c r="V73" s="135">
        <f>AVERAGE(L73:L89)</f>
        <v>4.76470588235294</v>
      </c>
      <c r="W73" s="97">
        <f>AVERAGE(N73:N89)</f>
        <v>0.498717171717172</v>
      </c>
    </row>
    <row r="74" ht="21.95" customHeight="1">
      <c r="A74" s="150">
        <v>1981</v>
      </c>
      <c r="B74" s="100">
        <v>39</v>
      </c>
      <c r="C74" s="83">
        <v>112.1</v>
      </c>
      <c r="D74" s="87">
        <v>2.87435897435897</v>
      </c>
      <c r="E74" s="40"/>
      <c r="F74" s="151">
        <v>1981</v>
      </c>
      <c r="G74" s="100">
        <v>19</v>
      </c>
      <c r="H74" s="83">
        <v>29.4</v>
      </c>
      <c r="I74" s="87">
        <v>1.54736842105263</v>
      </c>
      <c r="J74" s="40"/>
      <c r="K74" s="151">
        <v>1981</v>
      </c>
      <c r="L74" s="100">
        <v>7</v>
      </c>
      <c r="M74" s="83">
        <v>2.4</v>
      </c>
      <c r="N74" s="89">
        <v>0.342857142857143</v>
      </c>
      <c r="O74" t="s" s="131">
        <v>114</v>
      </c>
      <c r="P74" s="135">
        <f>AVERAGE(B74:B89)</f>
        <v>35.3125</v>
      </c>
      <c r="Q74" s="97">
        <f>AVERAGE(D74:D89)</f>
        <v>3.09129221177218</v>
      </c>
      <c r="R74" t="s" s="134">
        <v>114</v>
      </c>
      <c r="S74" s="135">
        <f>AVERAGE(G74:G89)</f>
        <v>17.4375</v>
      </c>
      <c r="T74" s="97">
        <f>AVERAGE(I74:I89)</f>
        <v>1.95495201082765</v>
      </c>
      <c r="U74" t="s" s="134">
        <v>114</v>
      </c>
      <c r="V74" s="135">
        <f>AVERAGE(L74:L89)</f>
        <v>5</v>
      </c>
      <c r="W74" s="97">
        <f>AVERAGE(N74:N89)</f>
        <v>0.498625541125541</v>
      </c>
    </row>
    <row r="75" ht="21.95" customHeight="1">
      <c r="A75" s="150">
        <v>1982</v>
      </c>
      <c r="B75" s="100">
        <v>64</v>
      </c>
      <c r="C75" s="83">
        <v>132.7</v>
      </c>
      <c r="D75" s="87">
        <v>2.0734375</v>
      </c>
      <c r="E75" s="40"/>
      <c r="F75" s="151">
        <v>1982</v>
      </c>
      <c r="G75" s="100">
        <v>39</v>
      </c>
      <c r="H75" s="83">
        <v>32.3</v>
      </c>
      <c r="I75" s="87">
        <v>0.828205128205128</v>
      </c>
      <c r="J75" s="40"/>
      <c r="K75" s="151">
        <v>1982</v>
      </c>
      <c r="L75" s="100">
        <v>23</v>
      </c>
      <c r="M75" s="83">
        <v>-4.6</v>
      </c>
      <c r="N75" s="89">
        <v>-0.2</v>
      </c>
      <c r="O75" t="s" s="131">
        <v>115</v>
      </c>
      <c r="P75" s="135">
        <f>AVERAGE(B75:B89)</f>
        <v>35.0666666666667</v>
      </c>
      <c r="Q75" s="97">
        <f>AVERAGE(D75:D89)</f>
        <v>3.10575442759973</v>
      </c>
      <c r="R75" t="s" s="134">
        <v>115</v>
      </c>
      <c r="S75" s="135">
        <f>AVERAGE(G75:G89)</f>
        <v>17.3333333333333</v>
      </c>
      <c r="T75" s="97">
        <f>AVERAGE(I75:I89)</f>
        <v>1.98212425014599</v>
      </c>
      <c r="U75" t="s" s="134">
        <v>115</v>
      </c>
      <c r="V75" s="135">
        <f>AVERAGE(L75:L89)</f>
        <v>4.86666666666667</v>
      </c>
      <c r="W75" s="97">
        <f>AVERAGE(N75:N89)</f>
        <v>0.510607725607726</v>
      </c>
    </row>
    <row r="76" ht="21.95" customHeight="1">
      <c r="A76" s="150">
        <v>1983</v>
      </c>
      <c r="B76" s="100">
        <v>34</v>
      </c>
      <c r="C76" s="83">
        <v>76.59999999999999</v>
      </c>
      <c r="D76" s="87">
        <v>2.25294117647059</v>
      </c>
      <c r="E76" s="40"/>
      <c r="F76" s="151">
        <v>1983</v>
      </c>
      <c r="G76" s="100">
        <v>21</v>
      </c>
      <c r="H76" s="83">
        <v>24.4</v>
      </c>
      <c r="I76" s="87">
        <v>1.16190476190476</v>
      </c>
      <c r="J76" s="40"/>
      <c r="K76" s="151">
        <v>1983</v>
      </c>
      <c r="L76" s="100">
        <v>11</v>
      </c>
      <c r="M76" s="83">
        <v>2.3</v>
      </c>
      <c r="N76" s="89">
        <v>0.209090909090909</v>
      </c>
      <c r="O76" t="s" s="131">
        <v>116</v>
      </c>
      <c r="P76" s="135">
        <f>AVERAGE(B76:B89)</f>
        <v>33</v>
      </c>
      <c r="Q76" s="97">
        <f>AVERAGE(D76:D89)</f>
        <v>3.17949135099971</v>
      </c>
      <c r="R76" t="s" s="134">
        <v>116</v>
      </c>
      <c r="S76" s="135">
        <f>AVERAGE(G76:G89)</f>
        <v>15.7857142857143</v>
      </c>
      <c r="T76" s="97">
        <f>AVERAGE(I76:I89)</f>
        <v>2.06454704457034</v>
      </c>
      <c r="U76" t="s" s="134">
        <v>116</v>
      </c>
      <c r="V76" s="135">
        <f>AVERAGE(L76:L89)</f>
        <v>3.57142857142857</v>
      </c>
      <c r="W76" s="97">
        <f>AVERAGE(N76:N89)</f>
        <v>0.569825036075036</v>
      </c>
    </row>
    <row r="77" ht="21.95" customHeight="1">
      <c r="A77" s="150">
        <v>1984</v>
      </c>
      <c r="B77" s="100">
        <v>41</v>
      </c>
      <c r="C77" s="83">
        <v>149.4</v>
      </c>
      <c r="D77" s="87">
        <v>3.64390243902439</v>
      </c>
      <c r="E77" s="40"/>
      <c r="F77" s="151">
        <v>1984</v>
      </c>
      <c r="G77" s="100">
        <v>13</v>
      </c>
      <c r="H77" s="83">
        <v>28.5</v>
      </c>
      <c r="I77" s="87">
        <v>2.19230769230769</v>
      </c>
      <c r="J77" s="40"/>
      <c r="K77" s="151">
        <v>1984</v>
      </c>
      <c r="L77" s="100">
        <v>0</v>
      </c>
      <c r="M77" s="83">
        <v>0</v>
      </c>
      <c r="N77" s="89"/>
      <c r="O77" t="s" s="131">
        <v>117</v>
      </c>
      <c r="P77" s="135">
        <f>AVERAGE(B77:B89)</f>
        <v>32.9230769230769</v>
      </c>
      <c r="Q77" s="97">
        <f>AVERAGE(D77:D89)</f>
        <v>3.2507644413481</v>
      </c>
      <c r="R77" t="s" s="134">
        <v>117</v>
      </c>
      <c r="S77" s="135">
        <f>AVERAGE(G77:G89)</f>
        <v>15.3846153846154</v>
      </c>
      <c r="T77" s="97">
        <f>AVERAGE(I77:I89)</f>
        <v>2.13398106631384</v>
      </c>
      <c r="U77" t="s" s="134">
        <v>117</v>
      </c>
      <c r="V77" s="135">
        <f>AVERAGE(L77:L89)</f>
        <v>3</v>
      </c>
      <c r="W77" s="97">
        <f>AVERAGE(N77:N89)</f>
        <v>0.6026190476190481</v>
      </c>
    </row>
    <row r="78" ht="21.95" customHeight="1">
      <c r="A78" s="150">
        <v>1985</v>
      </c>
      <c r="B78" s="100">
        <v>46</v>
      </c>
      <c r="C78" s="83">
        <v>135</v>
      </c>
      <c r="D78" s="87">
        <v>2.93478260869565</v>
      </c>
      <c r="E78" s="40"/>
      <c r="F78" s="151">
        <v>1985</v>
      </c>
      <c r="G78" s="100">
        <v>24</v>
      </c>
      <c r="H78" s="83">
        <v>43.5</v>
      </c>
      <c r="I78" s="87">
        <v>1.8125</v>
      </c>
      <c r="J78" s="40"/>
      <c r="K78" s="151">
        <v>1985</v>
      </c>
      <c r="L78" s="100">
        <v>7</v>
      </c>
      <c r="M78" s="83">
        <v>2.3</v>
      </c>
      <c r="N78" s="89">
        <v>0.328571428571429</v>
      </c>
      <c r="O78" t="s" s="131">
        <v>118</v>
      </c>
      <c r="P78" s="135">
        <f>AVERAGE(B78:B89)</f>
        <v>32.25</v>
      </c>
      <c r="Q78" s="97">
        <f>AVERAGE(D78:D89)</f>
        <v>3.21800294154175</v>
      </c>
      <c r="R78" t="s" s="134">
        <v>118</v>
      </c>
      <c r="S78" s="135">
        <f>AVERAGE(G78:G89)</f>
        <v>15.5833333333333</v>
      </c>
      <c r="T78" s="97">
        <f>AVERAGE(I78:I89)</f>
        <v>2.12912051414769</v>
      </c>
      <c r="U78" t="s" s="134">
        <v>118</v>
      </c>
      <c r="V78" s="135">
        <f>AVERAGE(L78:L89)</f>
        <v>3.25</v>
      </c>
      <c r="W78" s="97">
        <f>AVERAGE(N78:N89)</f>
        <v>0.6026190476190481</v>
      </c>
    </row>
    <row r="79" ht="21.95" customHeight="1">
      <c r="A79" s="150">
        <v>1986</v>
      </c>
      <c r="B79" s="100">
        <v>33</v>
      </c>
      <c r="C79" s="83">
        <v>97.7</v>
      </c>
      <c r="D79" s="87">
        <v>2.96060606060606</v>
      </c>
      <c r="E79" s="40"/>
      <c r="F79" s="151">
        <v>1986</v>
      </c>
      <c r="G79" s="100">
        <v>18</v>
      </c>
      <c r="H79" s="83">
        <v>33</v>
      </c>
      <c r="I79" s="87">
        <v>1.83333333333333</v>
      </c>
      <c r="J79" s="40"/>
      <c r="K79" s="151">
        <v>1986</v>
      </c>
      <c r="L79" s="100">
        <v>5</v>
      </c>
      <c r="M79" s="83">
        <v>2.9</v>
      </c>
      <c r="N79" s="89">
        <v>0.58</v>
      </c>
      <c r="O79" t="s" s="131">
        <v>119</v>
      </c>
      <c r="P79" s="135">
        <f>AVERAGE(B79:B89)</f>
        <v>31</v>
      </c>
      <c r="Q79" s="97">
        <f>AVERAGE(D79:D89)</f>
        <v>3.24375024452776</v>
      </c>
      <c r="R79" t="s" s="134">
        <v>119</v>
      </c>
      <c r="S79" s="135">
        <f>AVERAGE(G79:G89)</f>
        <v>14.8181818181818</v>
      </c>
      <c r="T79" s="97">
        <f>AVERAGE(I79:I89)</f>
        <v>2.15790419725202</v>
      </c>
      <c r="U79" t="s" s="134">
        <v>119</v>
      </c>
      <c r="V79" s="135">
        <f>AVERAGE(L79:L89)</f>
        <v>2.90909090909091</v>
      </c>
      <c r="W79" s="97">
        <f>AVERAGE(N79:N89)</f>
        <v>0.63002380952381</v>
      </c>
    </row>
    <row r="80" ht="21.95" customHeight="1">
      <c r="A80" s="150">
        <v>1987</v>
      </c>
      <c r="B80" s="100">
        <v>42</v>
      </c>
      <c r="C80" s="83">
        <v>128.4</v>
      </c>
      <c r="D80" s="87">
        <v>3.05714285714286</v>
      </c>
      <c r="E80" s="40"/>
      <c r="F80" s="151">
        <v>1987</v>
      </c>
      <c r="G80" s="100">
        <v>24</v>
      </c>
      <c r="H80" s="83">
        <v>52.1</v>
      </c>
      <c r="I80" s="87">
        <v>2.17083333333333</v>
      </c>
      <c r="J80" s="40"/>
      <c r="K80" s="151">
        <v>1987</v>
      </c>
      <c r="L80" s="100">
        <v>3</v>
      </c>
      <c r="M80" s="83">
        <v>2.6</v>
      </c>
      <c r="N80" s="89">
        <v>0.866666666666667</v>
      </c>
      <c r="O80" t="s" s="131">
        <v>98</v>
      </c>
      <c r="P80" s="135">
        <f>AVERAGE(B80:B89)</f>
        <v>30.8</v>
      </c>
      <c r="Q80" s="97">
        <f>AVERAGE(D80:D89)</f>
        <v>3.27206466291993</v>
      </c>
      <c r="R80" t="s" s="134">
        <v>98</v>
      </c>
      <c r="S80" s="135">
        <f>AVERAGE(G80:G89)</f>
        <v>14.5</v>
      </c>
      <c r="T80" s="97">
        <f>AVERAGE(I80:I89)</f>
        <v>2.19036128364389</v>
      </c>
      <c r="U80" t="s" s="134">
        <v>98</v>
      </c>
      <c r="V80" s="135">
        <f>AVERAGE(L80:L89)</f>
        <v>2.7</v>
      </c>
      <c r="W80" s="97">
        <f>AVERAGE(N80:N89)</f>
        <v>0.635582010582011</v>
      </c>
    </row>
    <row r="81" ht="21.95" customHeight="1">
      <c r="A81" s="150">
        <v>1988</v>
      </c>
      <c r="B81" s="100">
        <v>27</v>
      </c>
      <c r="C81" s="83">
        <v>102.8</v>
      </c>
      <c r="D81" s="87">
        <v>3.80740740740741</v>
      </c>
      <c r="E81" s="40"/>
      <c r="F81" s="151">
        <v>1988</v>
      </c>
      <c r="G81" s="100">
        <v>6</v>
      </c>
      <c r="H81" s="83">
        <v>14.9</v>
      </c>
      <c r="I81" s="87">
        <v>2.48333333333333</v>
      </c>
      <c r="J81" s="40"/>
      <c r="K81" s="151">
        <v>1988</v>
      </c>
      <c r="L81" s="100">
        <v>0</v>
      </c>
      <c r="M81" s="83">
        <v>0</v>
      </c>
      <c r="N81" s="89"/>
      <c r="O81" t="s" s="131">
        <v>120</v>
      </c>
      <c r="P81" s="135">
        <f>AVERAGE(B81:B89)</f>
        <v>29.5555555555556</v>
      </c>
      <c r="Q81" s="97">
        <f>AVERAGE(D81:D89)</f>
        <v>3.29594486356182</v>
      </c>
      <c r="R81" t="s" s="134">
        <v>120</v>
      </c>
      <c r="S81" s="135">
        <f>AVERAGE(G81:G89)</f>
        <v>13.4444444444444</v>
      </c>
      <c r="T81" s="97">
        <f>AVERAGE(I81:I89)</f>
        <v>2.19253105590062</v>
      </c>
      <c r="U81" t="s" s="134">
        <v>120</v>
      </c>
      <c r="V81" s="135">
        <f>AVERAGE(L81:L89)</f>
        <v>2.66666666666667</v>
      </c>
      <c r="W81" s="97">
        <f>AVERAGE(N81:N89)</f>
        <v>0.606696428571429</v>
      </c>
    </row>
    <row r="82" ht="21.95" customHeight="1">
      <c r="A82" s="150">
        <v>1989</v>
      </c>
      <c r="B82" s="100">
        <v>40</v>
      </c>
      <c r="C82" s="83">
        <v>119.9</v>
      </c>
      <c r="D82" s="87">
        <v>2.9975</v>
      </c>
      <c r="E82" s="40"/>
      <c r="F82" s="151">
        <v>1989</v>
      </c>
      <c r="G82" s="100">
        <v>21</v>
      </c>
      <c r="H82" s="83">
        <v>43</v>
      </c>
      <c r="I82" s="87">
        <v>2.04761904761905</v>
      </c>
      <c r="J82" s="40"/>
      <c r="K82" s="151">
        <v>1989</v>
      </c>
      <c r="L82" s="100">
        <v>4</v>
      </c>
      <c r="M82" s="83">
        <v>2.3</v>
      </c>
      <c r="N82" s="89">
        <v>0.575</v>
      </c>
      <c r="O82" t="s" s="131">
        <v>121</v>
      </c>
      <c r="P82" s="135">
        <f>AVERAGE(B82:B89)</f>
        <v>29.875</v>
      </c>
      <c r="Q82" s="97">
        <f>AVERAGE(D82:D89)</f>
        <v>3.23201204558112</v>
      </c>
      <c r="R82" t="s" s="134">
        <v>121</v>
      </c>
      <c r="S82" s="135">
        <f>AVERAGE(G82:G89)</f>
        <v>14.375</v>
      </c>
      <c r="T82" s="97">
        <f>AVERAGE(I82:I89)</f>
        <v>2.15618077122153</v>
      </c>
      <c r="U82" t="s" s="134">
        <v>121</v>
      </c>
      <c r="V82" s="135">
        <f>AVERAGE(L82:L89)</f>
        <v>3</v>
      </c>
      <c r="W82" s="97">
        <f>AVERAGE(N82:N89)</f>
        <v>0.606696428571429</v>
      </c>
    </row>
    <row r="83" ht="21.95" customHeight="1">
      <c r="A83" s="150">
        <v>1990</v>
      </c>
      <c r="B83" s="100">
        <v>27</v>
      </c>
      <c r="C83" s="83">
        <v>85.7</v>
      </c>
      <c r="D83" s="87">
        <v>3.17407407407407</v>
      </c>
      <c r="E83" s="40"/>
      <c r="F83" s="151">
        <v>1990</v>
      </c>
      <c r="G83" s="100">
        <v>14</v>
      </c>
      <c r="H83" s="83">
        <v>33.2</v>
      </c>
      <c r="I83" s="87">
        <v>2.37142857142857</v>
      </c>
      <c r="J83" s="40"/>
      <c r="K83" s="151">
        <v>1990</v>
      </c>
      <c r="L83" s="100">
        <v>2</v>
      </c>
      <c r="M83" s="83">
        <v>1.4</v>
      </c>
      <c r="N83" s="89">
        <v>0.7</v>
      </c>
      <c r="O83" t="s" s="131">
        <v>122</v>
      </c>
      <c r="P83" s="135">
        <f>AVERAGE(B83:B89)</f>
        <v>28.4285714285714</v>
      </c>
      <c r="Q83" s="97">
        <f>AVERAGE(D83:D89)</f>
        <v>3.26551376637843</v>
      </c>
      <c r="R83" t="s" s="134">
        <v>122</v>
      </c>
      <c r="S83" s="135">
        <f>AVERAGE(G83:G89)</f>
        <v>13.4285714285714</v>
      </c>
      <c r="T83" s="97">
        <f>AVERAGE(I83:I89)</f>
        <v>2.17168958887903</v>
      </c>
      <c r="U83" t="s" s="134">
        <v>122</v>
      </c>
      <c r="V83" s="135">
        <f>AVERAGE(L83:L89)</f>
        <v>2.85714285714286</v>
      </c>
      <c r="W83" s="97">
        <f>AVERAGE(N83:N89)</f>
        <v>0.611224489795918</v>
      </c>
    </row>
    <row r="84" ht="21.95" customHeight="1">
      <c r="A84" s="150">
        <v>1991</v>
      </c>
      <c r="B84" s="100">
        <v>19</v>
      </c>
      <c r="C84" s="83">
        <v>69.2</v>
      </c>
      <c r="D84" s="87">
        <v>3.64210526315789</v>
      </c>
      <c r="E84" s="40"/>
      <c r="F84" s="151">
        <v>1991</v>
      </c>
      <c r="G84" s="100">
        <v>7</v>
      </c>
      <c r="H84" s="83">
        <v>16.8</v>
      </c>
      <c r="I84" s="87">
        <v>2.4</v>
      </c>
      <c r="J84" s="40"/>
      <c r="K84" s="151">
        <v>1991</v>
      </c>
      <c r="L84" s="100">
        <v>1</v>
      </c>
      <c r="M84" s="83">
        <v>0.9</v>
      </c>
      <c r="N84" s="89">
        <v>0.9</v>
      </c>
      <c r="O84" t="s" s="131">
        <v>123</v>
      </c>
      <c r="P84" s="135">
        <f>AVERAGE(B84:B89)</f>
        <v>28.6666666666667</v>
      </c>
      <c r="Q84" s="97">
        <f>AVERAGE(D84:D89)</f>
        <v>3.28075371509582</v>
      </c>
      <c r="R84" t="s" s="134">
        <v>123</v>
      </c>
      <c r="S84" s="135">
        <f>AVERAGE(G84:G89)</f>
        <v>13.3333333333333</v>
      </c>
      <c r="T84" s="97">
        <f>AVERAGE(I84:I89)</f>
        <v>2.13839975845411</v>
      </c>
      <c r="U84" t="s" s="134">
        <v>123</v>
      </c>
      <c r="V84" s="135">
        <f>AVERAGE(L84:L89)</f>
        <v>3</v>
      </c>
      <c r="W84" s="97">
        <f>AVERAGE(N84:N89)</f>
        <v>0.596428571428572</v>
      </c>
    </row>
    <row r="85" ht="21.95" customHeight="1">
      <c r="A85" s="150">
        <v>1992</v>
      </c>
      <c r="B85" s="100">
        <v>40</v>
      </c>
      <c r="C85" s="83">
        <v>131.4</v>
      </c>
      <c r="D85" s="87">
        <v>3.285</v>
      </c>
      <c r="E85" s="40"/>
      <c r="F85" s="151">
        <v>1992</v>
      </c>
      <c r="G85" s="100">
        <v>21</v>
      </c>
      <c r="H85" s="83">
        <v>53.9</v>
      </c>
      <c r="I85" s="87">
        <v>2.56666666666667</v>
      </c>
      <c r="J85" s="40"/>
      <c r="K85" s="151">
        <v>1992</v>
      </c>
      <c r="L85" s="100">
        <v>1</v>
      </c>
      <c r="M85" s="83">
        <v>0.9</v>
      </c>
      <c r="N85" s="89">
        <v>0.9</v>
      </c>
      <c r="O85" t="s" s="131">
        <v>104</v>
      </c>
      <c r="P85" s="135">
        <f>AVERAGE(B85:B89)</f>
        <v>30.6</v>
      </c>
      <c r="Q85" s="97">
        <f>AVERAGE(D85:D89)</f>
        <v>3.2084834054834</v>
      </c>
      <c r="R85" t="s" s="134">
        <v>104</v>
      </c>
      <c r="S85" s="135">
        <f>AVERAGE(G85:G89)</f>
        <v>14.6</v>
      </c>
      <c r="T85" s="97">
        <f>AVERAGE(I85:I89)</f>
        <v>2.08607971014493</v>
      </c>
      <c r="U85" t="s" s="134">
        <v>104</v>
      </c>
      <c r="V85" s="135">
        <f>AVERAGE(L85:L89)</f>
        <v>3.4</v>
      </c>
      <c r="W85" s="97">
        <f>AVERAGE(N85:N89)</f>
        <v>0.535714285714286</v>
      </c>
    </row>
    <row r="86" ht="21.95" customHeight="1">
      <c r="A86" s="150">
        <v>1993</v>
      </c>
      <c r="B86" s="100">
        <v>18</v>
      </c>
      <c r="C86" s="83">
        <v>58.1</v>
      </c>
      <c r="D86" s="87">
        <v>3.22777777777778</v>
      </c>
      <c r="E86" s="40"/>
      <c r="F86" s="151">
        <v>1993</v>
      </c>
      <c r="G86" s="100">
        <v>8</v>
      </c>
      <c r="H86" s="83">
        <v>15.1</v>
      </c>
      <c r="I86" s="87">
        <v>1.8875</v>
      </c>
      <c r="J86" s="40"/>
      <c r="K86" s="151">
        <v>1993</v>
      </c>
      <c r="L86" s="100">
        <v>2</v>
      </c>
      <c r="M86" s="83">
        <v>1.2</v>
      </c>
      <c r="N86" s="89">
        <v>0.6</v>
      </c>
      <c r="O86" t="s" s="131">
        <v>124</v>
      </c>
      <c r="P86" s="135">
        <f>AVERAGE(B86:B89)</f>
        <v>28.25</v>
      </c>
      <c r="Q86" s="97">
        <f>AVERAGE(D86:D89)</f>
        <v>3.18935425685426</v>
      </c>
      <c r="R86" t="s" s="134">
        <v>124</v>
      </c>
      <c r="S86" s="135">
        <f>AVERAGE(G86:G89)</f>
        <v>13</v>
      </c>
      <c r="T86" s="97">
        <f>AVERAGE(I86:I89)</f>
        <v>1.96593297101449</v>
      </c>
      <c r="U86" t="s" s="134">
        <v>124</v>
      </c>
      <c r="V86" s="135">
        <f>AVERAGE(L86:L89)</f>
        <v>4</v>
      </c>
      <c r="W86" s="97">
        <f>AVERAGE(N86:N89)</f>
        <v>0.444642857142857</v>
      </c>
    </row>
    <row r="87" ht="21.95" customHeight="1">
      <c r="A87" s="150">
        <v>1994</v>
      </c>
      <c r="B87" s="100">
        <v>45</v>
      </c>
      <c r="C87" s="83">
        <v>136.1</v>
      </c>
      <c r="D87" s="87">
        <v>3.02444444444444</v>
      </c>
      <c r="E87" s="40"/>
      <c r="F87" s="151">
        <v>1994</v>
      </c>
      <c r="G87" s="100">
        <v>23</v>
      </c>
      <c r="H87" s="83">
        <v>40.7</v>
      </c>
      <c r="I87" s="87">
        <v>1.7695652173913</v>
      </c>
      <c r="J87" s="40"/>
      <c r="K87" s="151">
        <v>1994</v>
      </c>
      <c r="L87" s="100">
        <v>7</v>
      </c>
      <c r="M87" s="83">
        <v>2.3</v>
      </c>
      <c r="N87" s="89">
        <v>0.328571428571429</v>
      </c>
      <c r="O87" t="s" s="131">
        <v>125</v>
      </c>
      <c r="P87" s="135">
        <f>AVERAGE(B87:B89)</f>
        <v>31.6666666666667</v>
      </c>
      <c r="Q87" s="97">
        <f>AVERAGE(D87:D89)</f>
        <v>3.17654641654641</v>
      </c>
      <c r="R87" t="s" s="134">
        <v>125</v>
      </c>
      <c r="S87" s="135">
        <f>AVERAGE(G87:G89)</f>
        <v>14.6666666666667</v>
      </c>
      <c r="T87" s="97">
        <f>AVERAGE(I87:I89)</f>
        <v>1.99207729468599</v>
      </c>
      <c r="U87" t="s" s="134">
        <v>125</v>
      </c>
      <c r="V87" s="135">
        <f>AVERAGE(L87:L89)</f>
        <v>4.66666666666667</v>
      </c>
      <c r="W87" s="97">
        <f>AVERAGE(N87:N89)</f>
        <v>0.392857142857143</v>
      </c>
    </row>
    <row r="88" ht="21.95" customHeight="1">
      <c r="A88" s="150">
        <v>1995</v>
      </c>
      <c r="B88" s="100">
        <v>28</v>
      </c>
      <c r="C88" s="83">
        <v>77.40000000000001</v>
      </c>
      <c r="D88" s="87">
        <v>2.76428571428571</v>
      </c>
      <c r="E88" s="40"/>
      <c r="F88" s="151">
        <v>1995</v>
      </c>
      <c r="G88" s="100">
        <v>15</v>
      </c>
      <c r="H88" s="83">
        <v>25.6</v>
      </c>
      <c r="I88" s="87">
        <v>1.70666666666667</v>
      </c>
      <c r="J88" s="40"/>
      <c r="K88" s="151">
        <v>1995</v>
      </c>
      <c r="L88" s="100">
        <v>6</v>
      </c>
      <c r="M88" s="83">
        <v>2.7</v>
      </c>
      <c r="N88" s="89">
        <v>0.45</v>
      </c>
      <c r="O88" t="s" s="131">
        <v>126</v>
      </c>
      <c r="P88" s="135">
        <f>AVERAGE(B88:B89)</f>
        <v>25</v>
      </c>
      <c r="Q88" s="97">
        <f>AVERAGE(D88:D89)</f>
        <v>3.2525974025974</v>
      </c>
      <c r="R88" t="s" s="134">
        <v>126</v>
      </c>
      <c r="S88" s="135">
        <f>AVERAGE(G88:G89)</f>
        <v>10.5</v>
      </c>
      <c r="T88" s="97">
        <f>AVERAGE(I88:I89)</f>
        <v>2.10333333333334</v>
      </c>
      <c r="U88" t="s" s="134">
        <v>126</v>
      </c>
      <c r="V88" s="135">
        <f>AVERAGE(L88:L89)</f>
        <v>3.5</v>
      </c>
      <c r="W88" s="97">
        <f>AVERAGE(N88:N89)</f>
        <v>0.425</v>
      </c>
    </row>
    <row r="89" ht="21.95" customHeight="1">
      <c r="A89" s="150">
        <v>1996</v>
      </c>
      <c r="B89" s="100">
        <v>22</v>
      </c>
      <c r="C89" s="83">
        <v>82.3</v>
      </c>
      <c r="D89" s="87">
        <v>3.74090909090909</v>
      </c>
      <c r="E89" s="40"/>
      <c r="F89" s="151">
        <v>1996</v>
      </c>
      <c r="G89" s="100">
        <v>6</v>
      </c>
      <c r="H89" s="83">
        <v>15</v>
      </c>
      <c r="I89" s="87">
        <v>2.5</v>
      </c>
      <c r="J89" s="40"/>
      <c r="K89" s="151">
        <v>1996</v>
      </c>
      <c r="L89" s="100">
        <v>1</v>
      </c>
      <c r="M89" s="83">
        <v>0.4</v>
      </c>
      <c r="N89" s="89">
        <v>0.4</v>
      </c>
      <c r="O89" t="s" s="131">
        <v>127</v>
      </c>
      <c r="P89" s="135">
        <f>AVERAGE(B89)</f>
        <v>22</v>
      </c>
      <c r="Q89" s="97">
        <f>AVERAGE(D89)</f>
        <v>3.74090909090909</v>
      </c>
      <c r="R89" t="s" s="134">
        <v>127</v>
      </c>
      <c r="S89" s="135">
        <f>AVERAGE(G89)</f>
        <v>6</v>
      </c>
      <c r="T89" s="97">
        <f>AVERAGE(I89)</f>
        <v>2.5</v>
      </c>
      <c r="U89" t="s" s="134">
        <v>127</v>
      </c>
      <c r="V89" s="135">
        <f>AVERAGE(L89)</f>
        <v>1</v>
      </c>
      <c r="W89" s="97">
        <f>AVERAGE(N89)</f>
        <v>0.4</v>
      </c>
    </row>
    <row r="90" ht="21.95" customHeight="1">
      <c r="A90" s="150">
        <v>1997</v>
      </c>
      <c r="B90" s="154">
        <v>43</v>
      </c>
      <c r="C90" s="155">
        <v>131.5</v>
      </c>
      <c r="D90" s="156">
        <v>3.05813953488372</v>
      </c>
      <c r="E90" s="40"/>
      <c r="F90" s="151">
        <v>1997</v>
      </c>
      <c r="G90" s="154">
        <v>20</v>
      </c>
      <c r="H90" s="155">
        <v>32.8</v>
      </c>
      <c r="I90" s="156">
        <v>1.64</v>
      </c>
      <c r="J90" s="40"/>
      <c r="K90" s="151">
        <v>1997</v>
      </c>
      <c r="L90" s="154">
        <v>4</v>
      </c>
      <c r="M90" s="155">
        <v>-3.7</v>
      </c>
      <c r="N90" s="157">
        <v>-0.925</v>
      </c>
      <c r="O90" t="s" s="131">
        <v>128</v>
      </c>
      <c r="P90" s="158">
        <f>AVERAGE(B90)</f>
        <v>43</v>
      </c>
      <c r="Q90" s="159">
        <f>AVERAGE(D90)</f>
        <v>3.05813953488372</v>
      </c>
      <c r="R90" t="s" s="134">
        <v>128</v>
      </c>
      <c r="S90" s="158">
        <f>AVERAGE(G90)</f>
        <v>20</v>
      </c>
      <c r="T90" s="159">
        <f>AVERAGE(I90)</f>
        <v>1.64</v>
      </c>
      <c r="U90" t="s" s="134">
        <v>128</v>
      </c>
      <c r="V90" s="158">
        <f>AVERAGE(L90)</f>
        <v>4</v>
      </c>
      <c r="W90" s="159">
        <f>AVERAGE(N90)</f>
        <v>-0.925</v>
      </c>
    </row>
    <row r="91" ht="21.95" customHeight="1">
      <c r="A91" s="150">
        <v>1998</v>
      </c>
      <c r="B91" s="100">
        <v>20</v>
      </c>
      <c r="C91" s="83">
        <v>67.2</v>
      </c>
      <c r="D91" s="87">
        <v>3.36</v>
      </c>
      <c r="E91" s="40"/>
      <c r="F91" s="151">
        <v>1998</v>
      </c>
      <c r="G91" s="100">
        <v>8</v>
      </c>
      <c r="H91" s="83">
        <v>15.9</v>
      </c>
      <c r="I91" s="87">
        <v>1.9875</v>
      </c>
      <c r="J91" s="40"/>
      <c r="K91" s="151">
        <v>1998</v>
      </c>
      <c r="L91" s="100">
        <v>1</v>
      </c>
      <c r="M91" s="83">
        <v>0.8</v>
      </c>
      <c r="N91" s="89">
        <v>0.8</v>
      </c>
      <c r="O91" t="s" s="131">
        <v>127</v>
      </c>
      <c r="P91" s="135">
        <f>AVERAGE(B91)</f>
        <v>20</v>
      </c>
      <c r="Q91" s="97">
        <f>AVERAGE(D91)</f>
        <v>3.36</v>
      </c>
      <c r="R91" t="s" s="134">
        <v>127</v>
      </c>
      <c r="S91" s="135">
        <f>AVERAGE(G91)</f>
        <v>8</v>
      </c>
      <c r="T91" s="97">
        <f>AVERAGE(I91)</f>
        <v>1.9875</v>
      </c>
      <c r="U91" t="s" s="134">
        <v>127</v>
      </c>
      <c r="V91" s="135">
        <f>AVERAGE(L91)</f>
        <v>1</v>
      </c>
      <c r="W91" s="97">
        <f>AVERAGE(N91)</f>
        <v>0.8</v>
      </c>
    </row>
    <row r="92" ht="21.95" customHeight="1">
      <c r="A92" s="150">
        <v>1999</v>
      </c>
      <c r="B92" s="100">
        <v>18</v>
      </c>
      <c r="C92" s="83">
        <v>71.5</v>
      </c>
      <c r="D92" s="87">
        <v>3.97222222222222</v>
      </c>
      <c r="E92" s="40"/>
      <c r="F92" s="151">
        <v>1999</v>
      </c>
      <c r="G92" s="100">
        <v>4</v>
      </c>
      <c r="H92" s="83">
        <v>11.6</v>
      </c>
      <c r="I92" s="87">
        <v>2.9</v>
      </c>
      <c r="J92" s="40"/>
      <c r="K92" s="151">
        <v>1999</v>
      </c>
      <c r="L92" s="100">
        <v>0</v>
      </c>
      <c r="M92" s="83">
        <v>0</v>
      </c>
      <c r="N92" s="89"/>
      <c r="O92" t="s" s="131">
        <v>126</v>
      </c>
      <c r="P92" s="135">
        <f>AVERAGE(B91:B92)</f>
        <v>19</v>
      </c>
      <c r="Q92" s="97">
        <f>AVERAGE(D91:D92)</f>
        <v>3.66611111111111</v>
      </c>
      <c r="R92" t="s" s="134">
        <v>126</v>
      </c>
      <c r="S92" s="135">
        <f>AVERAGE(G91:G92)</f>
        <v>6</v>
      </c>
      <c r="T92" s="97">
        <f>AVERAGE(I91:I92)</f>
        <v>2.44375</v>
      </c>
      <c r="U92" t="s" s="134">
        <v>126</v>
      </c>
      <c r="V92" s="135">
        <f>AVERAGE(L91:L92)</f>
        <v>0.5</v>
      </c>
      <c r="W92" s="97">
        <f>AVERAGE(N91:N92)</f>
        <v>0.8</v>
      </c>
    </row>
    <row r="93" ht="21.95" customHeight="1">
      <c r="A93" s="150">
        <v>2000</v>
      </c>
      <c r="B93" s="100">
        <v>33</v>
      </c>
      <c r="C93" s="83">
        <v>113.9</v>
      </c>
      <c r="D93" s="87">
        <v>3.45151515151515</v>
      </c>
      <c r="E93" s="40"/>
      <c r="F93" s="151">
        <v>2000</v>
      </c>
      <c r="G93" s="100">
        <v>14</v>
      </c>
      <c r="H93" s="83">
        <v>34.5</v>
      </c>
      <c r="I93" s="87">
        <v>2.46428571428571</v>
      </c>
      <c r="J93" s="40"/>
      <c r="K93" s="151">
        <v>2000</v>
      </c>
      <c r="L93" s="100">
        <v>0</v>
      </c>
      <c r="M93" s="83">
        <v>0</v>
      </c>
      <c r="N93" s="89"/>
      <c r="O93" t="s" s="131">
        <v>125</v>
      </c>
      <c r="P93" s="135">
        <f>AVERAGE(B91:B93)</f>
        <v>23.6666666666667</v>
      </c>
      <c r="Q93" s="97">
        <f>AVERAGE(D91:D93)</f>
        <v>3.59457912457912</v>
      </c>
      <c r="R93" t="s" s="134">
        <v>125</v>
      </c>
      <c r="S93" s="135">
        <f>AVERAGE(G91:G93)</f>
        <v>8.66666666666667</v>
      </c>
      <c r="T93" s="97">
        <f>AVERAGE(I91:I93)</f>
        <v>2.45059523809524</v>
      </c>
      <c r="U93" t="s" s="134">
        <v>125</v>
      </c>
      <c r="V93" s="135">
        <f>AVERAGE(L91:L93)</f>
        <v>0.333333333333333</v>
      </c>
      <c r="W93" s="97">
        <f>AVERAGE(N91:N93)</f>
        <v>0.8</v>
      </c>
    </row>
    <row r="94" ht="21.95" customHeight="1">
      <c r="A94" s="150">
        <v>2001</v>
      </c>
      <c r="B94" s="100">
        <v>28</v>
      </c>
      <c r="C94" s="83">
        <v>116.7</v>
      </c>
      <c r="D94" s="87">
        <v>4.16785714285714</v>
      </c>
      <c r="E94" s="40"/>
      <c r="F94" s="151">
        <v>2001</v>
      </c>
      <c r="G94" s="100">
        <v>2</v>
      </c>
      <c r="H94" s="83">
        <v>5.5</v>
      </c>
      <c r="I94" s="87">
        <v>2.75</v>
      </c>
      <c r="J94" s="40"/>
      <c r="K94" s="151">
        <v>2001</v>
      </c>
      <c r="L94" s="100">
        <v>0</v>
      </c>
      <c r="M94" s="83">
        <v>0</v>
      </c>
      <c r="N94" s="89"/>
      <c r="O94" t="s" s="131">
        <v>124</v>
      </c>
      <c r="P94" s="135">
        <f>AVERAGE(B91:B94)</f>
        <v>24.75</v>
      </c>
      <c r="Q94" s="97">
        <f>AVERAGE(D91:D94)</f>
        <v>3.73789862914863</v>
      </c>
      <c r="R94" t="s" s="134">
        <v>124</v>
      </c>
      <c r="S94" s="135">
        <f>AVERAGE(G91:G94)</f>
        <v>7</v>
      </c>
      <c r="T94" s="97">
        <f>AVERAGE(I91:I94)</f>
        <v>2.52544642857143</v>
      </c>
      <c r="U94" t="s" s="134">
        <v>124</v>
      </c>
      <c r="V94" s="135">
        <f>AVERAGE(L91:L94)</f>
        <v>0.25</v>
      </c>
      <c r="W94" s="97">
        <f>AVERAGE(N91:N94)</f>
        <v>0.8</v>
      </c>
    </row>
    <row r="95" ht="21.95" customHeight="1">
      <c r="A95" s="150">
        <v>2002</v>
      </c>
      <c r="B95" s="100">
        <v>28</v>
      </c>
      <c r="C95" s="83">
        <v>97.90000000000001</v>
      </c>
      <c r="D95" s="87">
        <v>3.49642857142857</v>
      </c>
      <c r="E95" s="40"/>
      <c r="F95" s="151">
        <v>2002</v>
      </c>
      <c r="G95" s="100">
        <v>12</v>
      </c>
      <c r="H95" s="83">
        <v>28.6</v>
      </c>
      <c r="I95" s="87">
        <v>2.38333333333333</v>
      </c>
      <c r="J95" s="40"/>
      <c r="K95" s="151">
        <v>2002</v>
      </c>
      <c r="L95" s="100">
        <v>1</v>
      </c>
      <c r="M95" s="83">
        <v>-0.5</v>
      </c>
      <c r="N95" s="89">
        <v>-0.5</v>
      </c>
      <c r="O95" t="s" s="131">
        <v>104</v>
      </c>
      <c r="P95" s="135">
        <f>AVERAGE(B91:B95)</f>
        <v>25.4</v>
      </c>
      <c r="Q95" s="97">
        <f>AVERAGE(D91:D95)</f>
        <v>3.68960461760462</v>
      </c>
      <c r="R95" t="s" s="134">
        <v>104</v>
      </c>
      <c r="S95" s="135">
        <f>AVERAGE(G91:G95)</f>
        <v>8</v>
      </c>
      <c r="T95" s="97">
        <f>AVERAGE(I91:I95)</f>
        <v>2.49702380952381</v>
      </c>
      <c r="U95" t="s" s="134">
        <v>104</v>
      </c>
      <c r="V95" s="135">
        <f>AVERAGE(L91:L95)</f>
        <v>0.4</v>
      </c>
      <c r="W95" s="97">
        <f>AVERAGE(N91:N95)</f>
        <v>0.15</v>
      </c>
    </row>
    <row r="96" ht="21.95" customHeight="1">
      <c r="A96" s="150">
        <v>2003</v>
      </c>
      <c r="B96" s="100">
        <v>26</v>
      </c>
      <c r="C96" s="83">
        <v>93.09999999999999</v>
      </c>
      <c r="D96" s="87">
        <v>3.58076923076923</v>
      </c>
      <c r="E96" s="40"/>
      <c r="F96" s="151">
        <v>2003</v>
      </c>
      <c r="G96" s="100">
        <v>7</v>
      </c>
      <c r="H96" s="83">
        <v>11.2</v>
      </c>
      <c r="I96" s="87">
        <v>1.6</v>
      </c>
      <c r="J96" s="40"/>
      <c r="K96" s="151">
        <v>2003</v>
      </c>
      <c r="L96" s="100">
        <v>1</v>
      </c>
      <c r="M96" s="83">
        <v>-0.4</v>
      </c>
      <c r="N96" s="89">
        <v>-0.4</v>
      </c>
      <c r="O96" t="s" s="131">
        <v>123</v>
      </c>
      <c r="P96" s="135">
        <f>AVERAGE(B91:B96)</f>
        <v>25.5</v>
      </c>
      <c r="Q96" s="97">
        <f>AVERAGE(D91:D96)</f>
        <v>3.67146538646539</v>
      </c>
      <c r="R96" t="s" s="134">
        <v>123</v>
      </c>
      <c r="S96" s="135">
        <f>AVERAGE(G91:G96)</f>
        <v>7.83333333333333</v>
      </c>
      <c r="T96" s="97">
        <f>AVERAGE(I91:I96)</f>
        <v>2.34751984126984</v>
      </c>
      <c r="U96" t="s" s="134">
        <v>123</v>
      </c>
      <c r="V96" s="135">
        <f>AVERAGE(L91:L96)</f>
        <v>0.5</v>
      </c>
      <c r="W96" s="97">
        <f>AVERAGE(N91:N96)</f>
        <v>-0.0333333333333333</v>
      </c>
    </row>
    <row r="97" ht="21.95" customHeight="1">
      <c r="A97" s="150">
        <v>2004</v>
      </c>
      <c r="B97" s="100">
        <v>38</v>
      </c>
      <c r="C97" s="83">
        <v>129.6</v>
      </c>
      <c r="D97" s="87">
        <v>3.41052631578947</v>
      </c>
      <c r="E97" s="40"/>
      <c r="F97" s="151">
        <v>2004</v>
      </c>
      <c r="G97" s="100">
        <v>14</v>
      </c>
      <c r="H97" s="83">
        <v>29</v>
      </c>
      <c r="I97" s="87">
        <v>2.07142857142857</v>
      </c>
      <c r="J97" s="40"/>
      <c r="K97" s="151">
        <v>2004</v>
      </c>
      <c r="L97" s="100">
        <v>2</v>
      </c>
      <c r="M97" s="83">
        <v>0.1</v>
      </c>
      <c r="N97" s="89">
        <v>0.05</v>
      </c>
      <c r="O97" t="s" s="131">
        <v>122</v>
      </c>
      <c r="P97" s="135">
        <f>AVERAGE(B91:B97)</f>
        <v>27.2857142857143</v>
      </c>
      <c r="Q97" s="97">
        <f>AVERAGE(D91:D97)</f>
        <v>3.63418837636883</v>
      </c>
      <c r="R97" t="s" s="134">
        <v>122</v>
      </c>
      <c r="S97" s="135">
        <f>AVERAGE(G91:G97)</f>
        <v>8.71428571428571</v>
      </c>
      <c r="T97" s="97">
        <f>AVERAGE(I91:I97)</f>
        <v>2.30807823129252</v>
      </c>
      <c r="U97" t="s" s="134">
        <v>122</v>
      </c>
      <c r="V97" s="135">
        <f>AVERAGE(L91:L97)</f>
        <v>0.714285714285714</v>
      </c>
      <c r="W97" s="97">
        <f>AVERAGE(N91:N97)</f>
        <v>-0.0125</v>
      </c>
    </row>
    <row r="98" ht="21.95" customHeight="1">
      <c r="A98" s="150">
        <v>2005</v>
      </c>
      <c r="B98" s="100">
        <v>19</v>
      </c>
      <c r="C98" s="83">
        <v>66.8</v>
      </c>
      <c r="D98" s="87">
        <v>3.51578947368421</v>
      </c>
      <c r="E98" s="40"/>
      <c r="F98" s="151">
        <v>2005</v>
      </c>
      <c r="G98" s="100">
        <v>7</v>
      </c>
      <c r="H98" s="83">
        <v>15.5</v>
      </c>
      <c r="I98" s="87">
        <v>2.21428571428571</v>
      </c>
      <c r="J98" s="40"/>
      <c r="K98" s="151">
        <v>2005</v>
      </c>
      <c r="L98" s="100">
        <v>0</v>
      </c>
      <c r="M98" s="83">
        <v>0</v>
      </c>
      <c r="N98" s="89"/>
      <c r="O98" t="s" s="131">
        <v>121</v>
      </c>
      <c r="P98" s="135">
        <f>AVERAGE(B91:B98)</f>
        <v>26.25</v>
      </c>
      <c r="Q98" s="97">
        <f>AVERAGE(D91:D98)</f>
        <v>3.61938851353325</v>
      </c>
      <c r="R98" t="s" s="134">
        <v>121</v>
      </c>
      <c r="S98" s="135">
        <f>AVERAGE(G91:G98)</f>
        <v>8.5</v>
      </c>
      <c r="T98" s="97">
        <f>AVERAGE(I91:I98)</f>
        <v>2.29635416666667</v>
      </c>
      <c r="U98" t="s" s="134">
        <v>121</v>
      </c>
      <c r="V98" s="135">
        <f>AVERAGE(L91:L98)</f>
        <v>0.625</v>
      </c>
      <c r="W98" s="97">
        <f>AVERAGE(N91:N98)</f>
        <v>-0.0125</v>
      </c>
    </row>
    <row r="99" ht="21.95" customHeight="1">
      <c r="A99" s="150">
        <v>2006</v>
      </c>
      <c r="B99" s="100">
        <v>44</v>
      </c>
      <c r="C99" s="83">
        <v>147.2</v>
      </c>
      <c r="D99" s="87">
        <v>3.34545454545455</v>
      </c>
      <c r="E99" s="40"/>
      <c r="F99" s="151">
        <v>2006</v>
      </c>
      <c r="G99" s="100">
        <v>19</v>
      </c>
      <c r="H99" s="83">
        <v>41.9</v>
      </c>
      <c r="I99" s="87">
        <v>2.20526315789474</v>
      </c>
      <c r="J99" s="40"/>
      <c r="K99" s="151">
        <v>2006</v>
      </c>
      <c r="L99" s="100">
        <v>3</v>
      </c>
      <c r="M99" s="83">
        <v>1</v>
      </c>
      <c r="N99" s="89">
        <v>0.333333333333333</v>
      </c>
      <c r="O99" t="s" s="131">
        <v>120</v>
      </c>
      <c r="P99" s="135">
        <f>AVERAGE(B91:B99)</f>
        <v>28.2222222222222</v>
      </c>
      <c r="Q99" s="97">
        <f>AVERAGE(D91:D99)</f>
        <v>3.58895140596895</v>
      </c>
      <c r="R99" t="s" s="134">
        <v>120</v>
      </c>
      <c r="S99" s="135">
        <f>AVERAGE(G91:G99)</f>
        <v>9.66666666666667</v>
      </c>
      <c r="T99" s="97">
        <f>AVERAGE(I91:I99)</f>
        <v>2.28623294346978</v>
      </c>
      <c r="U99" t="s" s="134">
        <v>120</v>
      </c>
      <c r="V99" s="135">
        <f>AVERAGE(L91:L99)</f>
        <v>0.888888888888889</v>
      </c>
      <c r="W99" s="97">
        <f>AVERAGE(N91:N99)</f>
        <v>0.0566666666666666</v>
      </c>
    </row>
    <row r="100" ht="21.95" customHeight="1">
      <c r="A100" s="150">
        <v>2007</v>
      </c>
      <c r="B100" s="100">
        <v>40</v>
      </c>
      <c r="C100" s="83">
        <v>117.5</v>
      </c>
      <c r="D100" s="87">
        <v>2.9375</v>
      </c>
      <c r="E100" s="40"/>
      <c r="F100" s="151">
        <v>2007</v>
      </c>
      <c r="G100" s="100">
        <v>22</v>
      </c>
      <c r="H100" s="83">
        <v>44.2</v>
      </c>
      <c r="I100" s="87">
        <v>2.00909090909091</v>
      </c>
      <c r="J100" s="40"/>
      <c r="K100" s="151">
        <v>2007</v>
      </c>
      <c r="L100" s="100">
        <v>6</v>
      </c>
      <c r="M100" s="83">
        <v>3</v>
      </c>
      <c r="N100" s="89">
        <v>0.5</v>
      </c>
      <c r="O100" t="s" s="131">
        <v>98</v>
      </c>
      <c r="P100" s="135">
        <f>AVERAGE(B91:B100)</f>
        <v>29.4</v>
      </c>
      <c r="Q100" s="97">
        <f>AVERAGE(D91:D100)</f>
        <v>3.52380626537205</v>
      </c>
      <c r="R100" t="s" s="134">
        <v>98</v>
      </c>
      <c r="S100" s="135">
        <f>AVERAGE(G91:G100)</f>
        <v>10.9</v>
      </c>
      <c r="T100" s="97">
        <f>AVERAGE(I91:I100)</f>
        <v>2.2585187400319</v>
      </c>
      <c r="U100" t="s" s="134">
        <v>98</v>
      </c>
      <c r="V100" s="135">
        <f>AVERAGE(L91:L100)</f>
        <v>1.4</v>
      </c>
      <c r="W100" s="97">
        <f>AVERAGE(N91:N100)</f>
        <v>0.130555555555556</v>
      </c>
    </row>
    <row r="101" ht="21.95" customHeight="1">
      <c r="A101" s="150">
        <v>2008</v>
      </c>
      <c r="B101" s="100">
        <v>33</v>
      </c>
      <c r="C101" s="83">
        <v>111.6</v>
      </c>
      <c r="D101" s="87">
        <v>3.38181818181818</v>
      </c>
      <c r="E101" s="40"/>
      <c r="F101" s="151">
        <v>2008</v>
      </c>
      <c r="G101" s="100">
        <v>15</v>
      </c>
      <c r="H101" s="83">
        <v>35.1</v>
      </c>
      <c r="I101" s="87">
        <v>2.34</v>
      </c>
      <c r="J101" s="40"/>
      <c r="K101" s="151">
        <v>2008</v>
      </c>
      <c r="L101" s="100">
        <v>0</v>
      </c>
      <c r="M101" s="83">
        <v>0</v>
      </c>
      <c r="N101" s="89"/>
      <c r="O101" t="s" s="131">
        <v>119</v>
      </c>
      <c r="P101" s="135">
        <f>AVERAGE(B91:B101)</f>
        <v>29.7272727272727</v>
      </c>
      <c r="Q101" s="97">
        <f>AVERAGE(D91:D101)</f>
        <v>3.51089825777625</v>
      </c>
      <c r="R101" t="s" s="134">
        <v>119</v>
      </c>
      <c r="S101" s="135">
        <f>AVERAGE(G91:G101)</f>
        <v>11.2727272727273</v>
      </c>
      <c r="T101" s="97">
        <f>AVERAGE(I91:I101)</f>
        <v>2.26592612730172</v>
      </c>
      <c r="U101" t="s" s="134">
        <v>119</v>
      </c>
      <c r="V101" s="135">
        <f>AVERAGE(L91:L101)</f>
        <v>1.27272727272727</v>
      </c>
      <c r="W101" s="97">
        <f>AVERAGE(N91:N101)</f>
        <v>0.130555555555556</v>
      </c>
    </row>
    <row r="102" ht="21.95" customHeight="1">
      <c r="A102" s="150">
        <v>2009</v>
      </c>
      <c r="B102" s="100">
        <v>16</v>
      </c>
      <c r="C102" s="83">
        <v>59.1</v>
      </c>
      <c r="D102" s="87">
        <v>3.69375</v>
      </c>
      <c r="E102" s="40"/>
      <c r="F102" s="151">
        <v>2009</v>
      </c>
      <c r="G102" s="100">
        <v>5</v>
      </c>
      <c r="H102" s="83">
        <v>11.4</v>
      </c>
      <c r="I102" s="87">
        <v>2.28</v>
      </c>
      <c r="J102" s="40"/>
      <c r="K102" s="151">
        <v>2009</v>
      </c>
      <c r="L102" s="100">
        <v>0</v>
      </c>
      <c r="M102" s="83">
        <v>0</v>
      </c>
      <c r="N102" s="89"/>
      <c r="O102" t="s" s="131">
        <v>118</v>
      </c>
      <c r="P102" s="135">
        <f>AVERAGE(B91:B102)</f>
        <v>28.5833333333333</v>
      </c>
      <c r="Q102" s="97">
        <f>AVERAGE(D91:D102)</f>
        <v>3.52613590296156</v>
      </c>
      <c r="R102" t="s" s="134">
        <v>118</v>
      </c>
      <c r="S102" s="135">
        <f>AVERAGE(G91:G102)</f>
        <v>10.75</v>
      </c>
      <c r="T102" s="97">
        <f>AVERAGE(I91:I102)</f>
        <v>2.26709895002658</v>
      </c>
      <c r="U102" t="s" s="134">
        <v>118</v>
      </c>
      <c r="V102" s="135">
        <f>AVERAGE(L91:L102)</f>
        <v>1.16666666666667</v>
      </c>
      <c r="W102" s="97">
        <f>AVERAGE(N91:N102)</f>
        <v>0.130555555555556</v>
      </c>
    </row>
    <row r="103" ht="21.95" customHeight="1">
      <c r="A103" s="150">
        <v>2010</v>
      </c>
      <c r="B103" s="100">
        <v>27</v>
      </c>
      <c r="C103" s="83">
        <v>83.2</v>
      </c>
      <c r="D103" s="87">
        <v>3.08148148148148</v>
      </c>
      <c r="E103" s="40"/>
      <c r="F103" s="151">
        <v>2010</v>
      </c>
      <c r="G103" s="100">
        <v>14</v>
      </c>
      <c r="H103" s="83">
        <v>27.4</v>
      </c>
      <c r="I103" s="87">
        <v>1.95714285714286</v>
      </c>
      <c r="J103" s="40"/>
      <c r="K103" s="151">
        <v>2010</v>
      </c>
      <c r="L103" s="100">
        <v>3</v>
      </c>
      <c r="M103" s="83">
        <v>0.9</v>
      </c>
      <c r="N103" s="89">
        <v>0.3</v>
      </c>
      <c r="O103" t="s" s="131">
        <v>117</v>
      </c>
      <c r="P103" s="135">
        <f>AVERAGE(B91:B103)</f>
        <v>28.4615384615385</v>
      </c>
      <c r="Q103" s="97">
        <f>AVERAGE(D91:D103)</f>
        <v>3.49193171669386</v>
      </c>
      <c r="R103" t="s" s="134">
        <v>117</v>
      </c>
      <c r="S103" s="135">
        <f>AVERAGE(G91:G103)</f>
        <v>11</v>
      </c>
      <c r="T103" s="97">
        <f>AVERAGE(I91:I103)</f>
        <v>2.24325617365091</v>
      </c>
      <c r="U103" t="s" s="134">
        <v>117</v>
      </c>
      <c r="V103" s="135">
        <f>AVERAGE(L91:L103)</f>
        <v>1.30769230769231</v>
      </c>
      <c r="W103" s="97">
        <f>AVERAGE(N91:N103)</f>
        <v>0.154761904761905</v>
      </c>
    </row>
    <row r="104" ht="21.95" customHeight="1">
      <c r="A104" s="150">
        <v>2011</v>
      </c>
      <c r="B104" s="100">
        <v>35</v>
      </c>
      <c r="C104" s="83">
        <v>118.6</v>
      </c>
      <c r="D104" s="87">
        <v>3.38857142857143</v>
      </c>
      <c r="E104" s="40"/>
      <c r="F104" s="151">
        <v>2011</v>
      </c>
      <c r="G104" s="100">
        <v>12</v>
      </c>
      <c r="H104" s="83">
        <v>22.5</v>
      </c>
      <c r="I104" s="87">
        <v>1.875</v>
      </c>
      <c r="J104" s="40"/>
      <c r="K104" s="151">
        <v>2011</v>
      </c>
      <c r="L104" s="100">
        <v>3</v>
      </c>
      <c r="M104" s="83">
        <v>1.9</v>
      </c>
      <c r="N104" s="89">
        <v>0.633333333333333</v>
      </c>
      <c r="O104" t="s" s="131">
        <v>116</v>
      </c>
      <c r="P104" s="135">
        <f>AVERAGE(B91:B104)</f>
        <v>28.9285714285714</v>
      </c>
      <c r="Q104" s="97">
        <f>AVERAGE(D91:D104)</f>
        <v>3.48454883897083</v>
      </c>
      <c r="R104" t="s" s="134">
        <v>116</v>
      </c>
      <c r="S104" s="135">
        <f>AVERAGE(G91:G104)</f>
        <v>11.0714285714286</v>
      </c>
      <c r="T104" s="97">
        <f>AVERAGE(I91:I104)</f>
        <v>2.21695216124727</v>
      </c>
      <c r="U104" t="s" s="134">
        <v>116</v>
      </c>
      <c r="V104" s="135">
        <f>AVERAGE(L91:L104)</f>
        <v>1.42857142857143</v>
      </c>
      <c r="W104" s="97">
        <f>AVERAGE(N91:N104)</f>
        <v>0.214583333333333</v>
      </c>
    </row>
    <row r="105" ht="21.95" customHeight="1">
      <c r="A105" s="150">
        <v>2012</v>
      </c>
      <c r="B105" s="100">
        <v>50</v>
      </c>
      <c r="C105" s="83">
        <v>161.6</v>
      </c>
      <c r="D105" s="87">
        <v>3.232</v>
      </c>
      <c r="E105" s="40"/>
      <c r="F105" s="151">
        <v>2012</v>
      </c>
      <c r="G105" s="100">
        <v>26</v>
      </c>
      <c r="H105" s="83">
        <v>59.9</v>
      </c>
      <c r="I105" s="87">
        <v>2.30384615384615</v>
      </c>
      <c r="J105" s="40"/>
      <c r="K105" s="151">
        <v>2012</v>
      </c>
      <c r="L105" s="100">
        <v>2</v>
      </c>
      <c r="M105" s="83">
        <v>1.2</v>
      </c>
      <c r="N105" s="89">
        <v>0.6</v>
      </c>
      <c r="O105" t="s" s="131">
        <v>115</v>
      </c>
      <c r="P105" s="135">
        <f>AVERAGE(B91:B105)</f>
        <v>30.3333333333333</v>
      </c>
      <c r="Q105" s="97">
        <f>AVERAGE(D91:D105)</f>
        <v>3.46771224970611</v>
      </c>
      <c r="R105" t="s" s="134">
        <v>115</v>
      </c>
      <c r="S105" s="135">
        <f>AVERAGE(G91:G105)</f>
        <v>12.0666666666667</v>
      </c>
      <c r="T105" s="97">
        <f>AVERAGE(I91:I105)</f>
        <v>2.2227450940872</v>
      </c>
      <c r="U105" t="s" s="134">
        <v>115</v>
      </c>
      <c r="V105" s="135">
        <f>AVERAGE(L91:L105)</f>
        <v>1.46666666666667</v>
      </c>
      <c r="W105" s="97">
        <f>AVERAGE(N91:N105)</f>
        <v>0.257407407407407</v>
      </c>
    </row>
    <row r="106" ht="21.95" customHeight="1">
      <c r="A106" s="150">
        <v>2013</v>
      </c>
      <c r="B106" s="100">
        <v>21</v>
      </c>
      <c r="C106" s="83">
        <v>61.7</v>
      </c>
      <c r="D106" s="87">
        <v>2.93809523809524</v>
      </c>
      <c r="E106" s="40"/>
      <c r="F106" s="151">
        <v>2013</v>
      </c>
      <c r="G106" s="100">
        <v>12</v>
      </c>
      <c r="H106" s="83">
        <v>23.5</v>
      </c>
      <c r="I106" s="87">
        <v>1.95833333333333</v>
      </c>
      <c r="J106" s="40"/>
      <c r="K106" s="151">
        <v>2013</v>
      </c>
      <c r="L106" s="100">
        <v>2</v>
      </c>
      <c r="M106" s="83">
        <v>1.6</v>
      </c>
      <c r="N106" s="89">
        <v>0.8</v>
      </c>
      <c r="O106" t="s" s="131">
        <v>114</v>
      </c>
      <c r="P106" s="135">
        <f>AVERAGE(B91:B106)</f>
        <v>29.75</v>
      </c>
      <c r="Q106" s="97">
        <f>AVERAGE(D91:D106)</f>
        <v>3.43461118648043</v>
      </c>
      <c r="R106" t="s" s="134">
        <v>114</v>
      </c>
      <c r="S106" s="135">
        <f>AVERAGE(G91:G106)</f>
        <v>12.0625</v>
      </c>
      <c r="T106" s="97">
        <f>AVERAGE(I91:I106)</f>
        <v>2.20621935904008</v>
      </c>
      <c r="U106" t="s" s="134">
        <v>114</v>
      </c>
      <c r="V106" s="135">
        <f>AVERAGE(L91:L106)</f>
        <v>1.5</v>
      </c>
      <c r="W106" s="97">
        <f>AVERAGE(N91:N106)</f>
        <v>0.311666666666667</v>
      </c>
    </row>
    <row r="107" ht="21.95" customHeight="1">
      <c r="A107" s="150">
        <v>2014</v>
      </c>
      <c r="B107" s="100">
        <v>31</v>
      </c>
      <c r="C107" s="83">
        <v>95.2</v>
      </c>
      <c r="D107" s="87">
        <v>3.07096774193548</v>
      </c>
      <c r="E107" s="40"/>
      <c r="F107" s="151">
        <v>2014</v>
      </c>
      <c r="G107" s="100">
        <v>17</v>
      </c>
      <c r="H107" s="83">
        <v>34.5</v>
      </c>
      <c r="I107" s="87">
        <v>2.02941176470588</v>
      </c>
      <c r="J107" s="40"/>
      <c r="K107" s="151">
        <v>2014</v>
      </c>
      <c r="L107" s="100">
        <v>1</v>
      </c>
      <c r="M107" s="83">
        <v>0.4</v>
      </c>
      <c r="N107" s="89">
        <v>0.4</v>
      </c>
      <c r="O107" t="s" s="131">
        <v>113</v>
      </c>
      <c r="P107" s="135">
        <f>AVERAGE(B91:B107)</f>
        <v>29.8235294117647</v>
      </c>
      <c r="Q107" s="97">
        <f>AVERAGE(D91:D107)</f>
        <v>3.41322039562484</v>
      </c>
      <c r="R107" t="s" s="134">
        <v>113</v>
      </c>
      <c r="S107" s="135">
        <f>AVERAGE(G91:G107)</f>
        <v>12.3529411764706</v>
      </c>
      <c r="T107" s="97">
        <f>AVERAGE(I91:I107)</f>
        <v>2.19581891231454</v>
      </c>
      <c r="U107" t="s" s="134">
        <v>113</v>
      </c>
      <c r="V107" s="135">
        <f>AVERAGE(L91:L107)</f>
        <v>1.47058823529412</v>
      </c>
      <c r="W107" s="97">
        <f>AVERAGE(N91:N107)</f>
        <v>0.31969696969697</v>
      </c>
    </row>
    <row r="108" ht="21.95" customHeight="1">
      <c r="A108" s="150">
        <v>2015</v>
      </c>
      <c r="B108" s="100">
        <v>27</v>
      </c>
      <c r="C108" s="83">
        <v>104.7</v>
      </c>
      <c r="D108" s="87">
        <v>3.87777777777778</v>
      </c>
      <c r="E108" s="40"/>
      <c r="F108" s="151">
        <v>2015</v>
      </c>
      <c r="G108" s="100">
        <v>7</v>
      </c>
      <c r="H108" s="83">
        <v>18.3</v>
      </c>
      <c r="I108" s="87">
        <v>2.61428571428571</v>
      </c>
      <c r="J108" s="40"/>
      <c r="K108" s="151">
        <v>2015</v>
      </c>
      <c r="L108" s="100">
        <v>0</v>
      </c>
      <c r="M108" s="83">
        <v>0</v>
      </c>
      <c r="N108" s="89"/>
      <c r="O108" t="s" s="131">
        <v>112</v>
      </c>
      <c r="P108" s="135">
        <f>AVERAGE(B91:B108)</f>
        <v>29.6666666666667</v>
      </c>
      <c r="Q108" s="97">
        <f>AVERAGE(D91:D108)</f>
        <v>3.43902913907779</v>
      </c>
      <c r="R108" t="s" s="134">
        <v>112</v>
      </c>
      <c r="S108" s="135">
        <f>AVERAGE(G91:G108)</f>
        <v>12.0555555555556</v>
      </c>
      <c r="T108" s="97">
        <f>AVERAGE(I91:I108)</f>
        <v>2.21906706797961</v>
      </c>
      <c r="U108" t="s" s="134">
        <v>112</v>
      </c>
      <c r="V108" s="135">
        <f>AVERAGE(L91:L108)</f>
        <v>1.38888888888889</v>
      </c>
      <c r="W108" s="97">
        <f>AVERAGE(N91:N108)</f>
        <v>0.31969696969697</v>
      </c>
    </row>
    <row r="109" ht="21.95" customHeight="1">
      <c r="A109" s="150">
        <v>2016</v>
      </c>
      <c r="B109" s="100">
        <v>14</v>
      </c>
      <c r="C109" s="83">
        <v>60.5</v>
      </c>
      <c r="D109" s="87">
        <v>4.32142857142857</v>
      </c>
      <c r="E109" s="40"/>
      <c r="F109" s="151">
        <v>2016</v>
      </c>
      <c r="G109" s="100">
        <v>0</v>
      </c>
      <c r="H109" s="83">
        <v>0</v>
      </c>
      <c r="I109" s="87"/>
      <c r="J109" s="40"/>
      <c r="K109" s="151">
        <v>2016</v>
      </c>
      <c r="L109" s="100">
        <v>0</v>
      </c>
      <c r="M109" s="83">
        <v>0</v>
      </c>
      <c r="N109" s="89"/>
      <c r="O109" t="s" s="131">
        <v>111</v>
      </c>
      <c r="P109" s="135">
        <f>AVERAGE(B91:B109)</f>
        <v>28.8421052631579</v>
      </c>
      <c r="Q109" s="97">
        <f>AVERAGE(D91:D109)</f>
        <v>3.48547121446467</v>
      </c>
      <c r="R109" t="s" s="134">
        <v>111</v>
      </c>
      <c r="S109" s="135">
        <f>AVERAGE(G91:G109)</f>
        <v>11.4210526315789</v>
      </c>
      <c r="T109" s="97">
        <f>AVERAGE(I91:I109)</f>
        <v>2.21906706797961</v>
      </c>
      <c r="U109" t="s" s="134">
        <v>111</v>
      </c>
      <c r="V109" s="135">
        <f>AVERAGE(L91:L109)</f>
        <v>1.31578947368421</v>
      </c>
      <c r="W109" s="97">
        <f>AVERAGE(N91:N109)</f>
        <v>0.31969696969697</v>
      </c>
    </row>
    <row r="110" ht="21.95" customHeight="1">
      <c r="A110" s="150">
        <v>2017</v>
      </c>
      <c r="B110" s="100">
        <v>22</v>
      </c>
      <c r="C110" s="83">
        <v>84.90000000000001</v>
      </c>
      <c r="D110" s="87">
        <v>3.85909090909091</v>
      </c>
      <c r="E110" s="40"/>
      <c r="F110" s="151">
        <v>2017</v>
      </c>
      <c r="G110" s="100">
        <v>5</v>
      </c>
      <c r="H110" s="83">
        <v>14.1</v>
      </c>
      <c r="I110" s="87">
        <v>2.82</v>
      </c>
      <c r="J110" s="40"/>
      <c r="K110" s="151">
        <v>2017</v>
      </c>
      <c r="L110" s="100">
        <v>0</v>
      </c>
      <c r="M110" s="83">
        <v>0</v>
      </c>
      <c r="N110" s="89"/>
      <c r="O110" t="s" s="131">
        <v>110</v>
      </c>
      <c r="P110" s="135">
        <f>AVERAGE(B91:B110)</f>
        <v>28.5</v>
      </c>
      <c r="Q110" s="97">
        <f>AVERAGE(D91:D110)</f>
        <v>3.50415219919598</v>
      </c>
      <c r="R110" t="s" s="134">
        <v>110</v>
      </c>
      <c r="S110" s="135">
        <f>AVERAGE(G91:G110)</f>
        <v>11.1</v>
      </c>
      <c r="T110" s="97">
        <f>AVERAGE(I91:I110)</f>
        <v>2.25069511703331</v>
      </c>
      <c r="U110" t="s" s="134">
        <v>110</v>
      </c>
      <c r="V110" s="135">
        <f>AVERAGE(L91:L110)</f>
        <v>1.25</v>
      </c>
      <c r="W110" s="97">
        <f>AVERAGE(N91:N110)</f>
        <v>0.31969696969697</v>
      </c>
    </row>
    <row r="111" ht="21.95" customHeight="1">
      <c r="A111" s="150">
        <v>2018</v>
      </c>
      <c r="B111" s="100">
        <v>29</v>
      </c>
      <c r="C111" s="83">
        <v>104.9</v>
      </c>
      <c r="D111" s="87">
        <v>3.61724137931034</v>
      </c>
      <c r="E111" s="40"/>
      <c r="F111" s="151">
        <v>2018</v>
      </c>
      <c r="G111" s="100">
        <v>10</v>
      </c>
      <c r="H111" s="83">
        <v>24.7</v>
      </c>
      <c r="I111" s="87">
        <v>2.47</v>
      </c>
      <c r="J111" s="40"/>
      <c r="K111" s="151">
        <v>2018</v>
      </c>
      <c r="L111" s="100">
        <v>0</v>
      </c>
      <c r="M111" s="83">
        <v>0</v>
      </c>
      <c r="N111" s="89"/>
      <c r="O111" s="96"/>
      <c r="P111" s="83"/>
      <c r="Q111" s="83"/>
      <c r="R111" s="84"/>
      <c r="S111" s="83"/>
      <c r="T111" s="83"/>
      <c r="U111" s="84"/>
      <c r="V111" s="83"/>
      <c r="W111" s="97"/>
    </row>
    <row r="112" ht="21.95" customHeight="1">
      <c r="A112" s="150">
        <v>2019</v>
      </c>
      <c r="B112" s="100">
        <v>21</v>
      </c>
      <c r="C112" s="83">
        <v>77.8</v>
      </c>
      <c r="D112" s="87">
        <v>3.7047619047619</v>
      </c>
      <c r="E112" s="40"/>
      <c r="F112" s="151">
        <v>2019</v>
      </c>
      <c r="G112" s="100">
        <v>7</v>
      </c>
      <c r="H112" s="83">
        <v>17</v>
      </c>
      <c r="I112" s="87">
        <v>2.42857142857143</v>
      </c>
      <c r="J112" s="40"/>
      <c r="K112" s="151">
        <v>2019</v>
      </c>
      <c r="L112" s="100">
        <v>0</v>
      </c>
      <c r="M112" s="83">
        <v>0</v>
      </c>
      <c r="N112" s="89"/>
      <c r="O112" s="96"/>
      <c r="P112" s="83"/>
      <c r="Q112" s="83"/>
      <c r="R112" s="84"/>
      <c r="S112" s="83"/>
      <c r="T112" s="83"/>
      <c r="U112" s="84"/>
      <c r="V112" s="83"/>
      <c r="W112" s="97"/>
    </row>
    <row r="113" ht="21.95" customHeight="1">
      <c r="A113" s="150">
        <v>2020</v>
      </c>
      <c r="B113" s="100">
        <v>16</v>
      </c>
      <c r="C113" s="83">
        <v>63.6</v>
      </c>
      <c r="D113" s="87">
        <v>3.975</v>
      </c>
      <c r="E113" s="40"/>
      <c r="F113" s="151">
        <v>2020</v>
      </c>
      <c r="G113" s="100">
        <v>2</v>
      </c>
      <c r="H113" s="83">
        <v>3.7</v>
      </c>
      <c r="I113" s="87">
        <v>1.85</v>
      </c>
      <c r="J113" s="40"/>
      <c r="K113" s="151">
        <v>2020</v>
      </c>
      <c r="L113" s="100">
        <v>1</v>
      </c>
      <c r="M113" s="83">
        <v>1</v>
      </c>
      <c r="N113" s="89">
        <v>1</v>
      </c>
      <c r="O113" s="96"/>
      <c r="P113" s="83"/>
      <c r="Q113" s="83"/>
      <c r="R113" s="84"/>
      <c r="S113" s="83"/>
      <c r="T113" s="83"/>
      <c r="U113" s="84"/>
      <c r="V113" s="83"/>
      <c r="W113" s="97"/>
    </row>
    <row r="114" ht="21.95" customHeight="1">
      <c r="A114" s="150">
        <v>2021</v>
      </c>
      <c r="B114" s="100">
        <v>17</v>
      </c>
      <c r="C114" s="83">
        <v>69.5</v>
      </c>
      <c r="D114" s="87">
        <v>4.08823529411765</v>
      </c>
      <c r="E114" s="40"/>
      <c r="F114" s="151">
        <v>2021</v>
      </c>
      <c r="G114" s="100">
        <v>2</v>
      </c>
      <c r="H114" s="83">
        <v>6</v>
      </c>
      <c r="I114" s="87">
        <v>3</v>
      </c>
      <c r="J114" s="40"/>
      <c r="K114" s="151">
        <v>2021</v>
      </c>
      <c r="L114" s="100">
        <v>0</v>
      </c>
      <c r="M114" s="83">
        <v>0</v>
      </c>
      <c r="N114" s="89"/>
      <c r="O114" s="96"/>
      <c r="P114" s="83"/>
      <c r="Q114" s="83"/>
      <c r="R114" s="84"/>
      <c r="S114" s="83"/>
      <c r="T114" s="83"/>
      <c r="U114" s="84"/>
      <c r="V114" s="83"/>
      <c r="W114" s="97"/>
    </row>
    <row r="115" ht="21.95" customHeight="1">
      <c r="A115" s="150">
        <v>2022</v>
      </c>
      <c r="B115" s="100">
        <v>30</v>
      </c>
      <c r="C115" s="83">
        <v>102.1</v>
      </c>
      <c r="D115" s="87">
        <v>3.40333333333333</v>
      </c>
      <c r="E115" s="40"/>
      <c r="F115" s="151">
        <v>2022</v>
      </c>
      <c r="G115" s="100">
        <v>11</v>
      </c>
      <c r="H115" s="83">
        <v>27.8</v>
      </c>
      <c r="I115" s="87">
        <v>2.52727272727273</v>
      </c>
      <c r="J115" s="40"/>
      <c r="K115" s="151">
        <v>2022</v>
      </c>
      <c r="L115" s="100">
        <v>0</v>
      </c>
      <c r="M115" s="83">
        <v>0</v>
      </c>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83">
        <f>AVERAGE(B80:B89)</f>
        <v>30.8</v>
      </c>
      <c r="C138" s="83">
        <f>AVERAGE(C73:C82)</f>
        <v>118.75</v>
      </c>
      <c r="D138" s="87">
        <f>AVERAGE(D73:D82)</f>
        <v>3.00097713313982</v>
      </c>
      <c r="E138" s="40"/>
      <c r="F138" t="s" s="99">
        <v>99</v>
      </c>
      <c r="G138" s="83">
        <f>AVERAGE(G80:G89)</f>
        <v>14.5</v>
      </c>
      <c r="H138" s="83">
        <f>AVERAGE(H73:H82)</f>
        <v>33.59</v>
      </c>
      <c r="I138" s="87">
        <f>AVERAGE(I73:I82)</f>
        <v>1.83974050510892</v>
      </c>
      <c r="J138" s="40"/>
      <c r="K138" t="s" s="99">
        <v>99</v>
      </c>
      <c r="L138" s="83">
        <f>AVERAGE(L80:L89)</f>
        <v>2.7</v>
      </c>
      <c r="M138" s="83">
        <f>AVERAGE(M73:M82)</f>
        <v>1.07</v>
      </c>
      <c r="N138" s="89">
        <f>AVERAGE(N73:N82)</f>
        <v>0.400273268398269</v>
      </c>
      <c r="O138" s="96"/>
      <c r="P138" s="83"/>
      <c r="Q138" s="83"/>
      <c r="R138" s="84"/>
      <c r="S138" s="83"/>
      <c r="T138" s="83"/>
      <c r="U138" s="84"/>
      <c r="V138" s="83"/>
      <c r="W138" s="97"/>
    </row>
    <row r="139" ht="21.95" customHeight="1">
      <c r="A139" t="s" s="98">
        <v>100</v>
      </c>
      <c r="B139" s="83">
        <f>AVERAGE(B91:B100)</f>
        <v>29.4</v>
      </c>
      <c r="C139" s="83">
        <f>AVERAGE(C84:C93)</f>
        <v>93.86</v>
      </c>
      <c r="D139" s="87">
        <f>AVERAGE(D84:D93)</f>
        <v>3.3526399199196</v>
      </c>
      <c r="E139" s="40"/>
      <c r="F139" t="s" s="99">
        <v>100</v>
      </c>
      <c r="G139" s="83">
        <f>AVERAGE(G91:G100)</f>
        <v>10.9</v>
      </c>
      <c r="H139" s="83">
        <f>AVERAGE(H84:H93)</f>
        <v>26.19</v>
      </c>
      <c r="I139" s="87">
        <f>AVERAGE(I84:I93)</f>
        <v>2.18221842650104</v>
      </c>
      <c r="J139" s="40"/>
      <c r="K139" t="s" s="99">
        <v>100</v>
      </c>
      <c r="L139" s="83">
        <f>AVERAGE(L91:L100)</f>
        <v>1.4</v>
      </c>
      <c r="M139" s="83">
        <f>AVERAGE(M84:M93)</f>
        <v>0.55</v>
      </c>
      <c r="N139" s="89">
        <f>AVERAGE(N84:N93)</f>
        <v>0.431696428571429</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f>AVERAGE(B63:B72)</f>
        <v>42.3</v>
      </c>
      <c r="C141" s="83">
        <f>AVERAGE(C83:C92)</f>
        <v>91.04000000000001</v>
      </c>
      <c r="D141" s="87">
        <f>AVERAGE(D83:D92)</f>
        <v>3.32489581217549</v>
      </c>
      <c r="E141" s="40"/>
      <c r="F141" t="s" s="104">
        <v>102</v>
      </c>
      <c r="G141" s="83">
        <f>AVERAGE(G63:G72)</f>
        <v>22.1</v>
      </c>
      <c r="H141" s="83">
        <f>AVERAGE(H83:H92)</f>
        <v>26.06</v>
      </c>
      <c r="I141" s="87">
        <f>AVERAGE(I83:I92)</f>
        <v>2.17293271221532</v>
      </c>
      <c r="J141" s="40"/>
      <c r="K141" t="s" s="104">
        <v>102</v>
      </c>
      <c r="L141" s="83">
        <f>AVERAGE(L63:L72)</f>
        <v>5.4</v>
      </c>
      <c r="M141" s="83">
        <f>AVERAGE(M83:M92)</f>
        <v>0.6899999999999999</v>
      </c>
      <c r="N141" s="89">
        <f>AVERAGE(N83:N92)</f>
        <v>0.461507936507937</v>
      </c>
      <c r="O141" s="96"/>
      <c r="P141" s="83"/>
      <c r="Q141" s="83"/>
      <c r="R141" s="84"/>
      <c r="S141" s="83"/>
      <c r="T141" s="83"/>
      <c r="U141" s="84"/>
      <c r="V141" s="83"/>
      <c r="W141" s="97"/>
    </row>
    <row r="142" ht="21.95" customHeight="1">
      <c r="A142" t="s" s="103">
        <v>103</v>
      </c>
      <c r="B142" s="83">
        <f>AVERAGE(B74:B83)</f>
        <v>39.3</v>
      </c>
      <c r="C142" s="83">
        <f>AVERAGE(C94:C103)</f>
        <v>102.27</v>
      </c>
      <c r="D142" s="87">
        <f>AVERAGE(D94:D103)</f>
        <v>3.46113749432828</v>
      </c>
      <c r="E142" s="40"/>
      <c r="F142" t="s" s="104">
        <v>103</v>
      </c>
      <c r="G142" s="83">
        <f>AVERAGE(G74:G83)</f>
        <v>19.9</v>
      </c>
      <c r="H142" s="83">
        <f>AVERAGE(H94:H103)</f>
        <v>24.98</v>
      </c>
      <c r="I142" s="87">
        <f>AVERAGE(I94:I103)</f>
        <v>2.18105445431761</v>
      </c>
      <c r="J142" s="40"/>
      <c r="K142" t="s" s="104">
        <v>103</v>
      </c>
      <c r="L142" s="83">
        <f>AVERAGE(L74:L83)</f>
        <v>6.2</v>
      </c>
      <c r="M142" s="83">
        <f>AVERAGE(M94:M103)</f>
        <v>0.41</v>
      </c>
      <c r="N142" s="89">
        <f>AVERAGE(N94:N103)</f>
        <v>0.0472222222222222</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AVERAGE(B85:B89)</f>
        <v>30.6</v>
      </c>
      <c r="C145" s="83">
        <f>AVERAGE(C78:C82)</f>
        <v>116.76</v>
      </c>
      <c r="D145" s="87">
        <f>AVERAGE(D78:D82)</f>
        <v>3.1514877867704</v>
      </c>
      <c r="E145" s="40"/>
      <c r="F145" t="s" s="99">
        <v>99</v>
      </c>
      <c r="G145" s="83">
        <f>AVERAGE(G85:G89)</f>
        <v>14.6</v>
      </c>
      <c r="H145" s="83">
        <f>AVERAGE(H78:H82)</f>
        <v>37.3</v>
      </c>
      <c r="I145" s="87">
        <f>AVERAGE(I78:I82)</f>
        <v>2.06952380952381</v>
      </c>
      <c r="J145" s="40"/>
      <c r="K145" t="s" s="99">
        <v>99</v>
      </c>
      <c r="L145" s="83">
        <f>AVERAGE(L85:L89)</f>
        <v>3.4</v>
      </c>
      <c r="M145" s="83">
        <f>AVERAGE(M78:M82)</f>
        <v>2.02</v>
      </c>
      <c r="N145" s="89">
        <f>AVERAGE(N78:N82)</f>
        <v>0.587559523809524</v>
      </c>
      <c r="O145" s="96"/>
      <c r="P145" s="83"/>
      <c r="Q145" s="83"/>
      <c r="R145" s="84"/>
      <c r="S145" s="83"/>
      <c r="T145" s="83"/>
      <c r="U145" s="84"/>
      <c r="V145" s="83"/>
      <c r="W145" s="97"/>
    </row>
    <row r="146" ht="21.95" customHeight="1">
      <c r="A146" t="s" s="98">
        <v>100</v>
      </c>
      <c r="B146" s="83">
        <f>AVERAGE(B91:B95)</f>
        <v>25.4</v>
      </c>
      <c r="C146" s="83">
        <f>AVERAGE(C84:C88)</f>
        <v>94.44</v>
      </c>
      <c r="D146" s="87">
        <f>AVERAGE(D84:D88)</f>
        <v>3.18872263993316</v>
      </c>
      <c r="E146" s="40"/>
      <c r="F146" t="s" s="99">
        <v>100</v>
      </c>
      <c r="G146" s="83">
        <f>AVERAGE(G91:G95)</f>
        <v>8</v>
      </c>
      <c r="H146" s="83">
        <f>AVERAGE(H84:H88)</f>
        <v>30.42</v>
      </c>
      <c r="I146" s="87">
        <f>AVERAGE(I84:I88)</f>
        <v>2.06607971014493</v>
      </c>
      <c r="J146" s="40"/>
      <c r="K146" t="s" s="99">
        <v>100</v>
      </c>
      <c r="L146" s="83">
        <f>AVERAGE(L91:L95)</f>
        <v>0.4</v>
      </c>
      <c r="M146" s="83">
        <f>AVERAGE(M84:M88)</f>
        <v>1.6</v>
      </c>
      <c r="N146" s="89">
        <f>AVERAGE(N84:N88)</f>
        <v>0.635714285714286</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AVERAGE(B68:B72)</f>
        <v>48.6</v>
      </c>
      <c r="C148" s="83">
        <f>AVERAGE(C88:C92)</f>
        <v>85.98</v>
      </c>
      <c r="D148" s="87">
        <f>AVERAGE(D88:D92)</f>
        <v>3.37911131246015</v>
      </c>
      <c r="E148" s="40"/>
      <c r="F148" t="s" s="104">
        <v>102</v>
      </c>
      <c r="G148" s="83">
        <f>AVERAGE(G68:G72)</f>
        <v>26</v>
      </c>
      <c r="H148" s="83">
        <f>AVERAGE(H88:H92)</f>
        <v>20.18</v>
      </c>
      <c r="I148" s="87">
        <f>AVERAGE(I88:I92)</f>
        <v>2.14683333333333</v>
      </c>
      <c r="J148" s="40"/>
      <c r="K148" t="s" s="104">
        <v>102</v>
      </c>
      <c r="L148" s="83">
        <f>AVERAGE(L68:L72)</f>
        <v>6.2</v>
      </c>
      <c r="M148" s="83">
        <f>AVERAGE(M88:M92)</f>
        <v>0.04</v>
      </c>
      <c r="N148" s="89">
        <f>AVERAGE(N88:N92)</f>
        <v>0.18125</v>
      </c>
      <c r="O148" s="96"/>
      <c r="P148" s="83"/>
      <c r="Q148" s="83"/>
      <c r="R148" s="84"/>
      <c r="S148" s="83"/>
      <c r="T148" s="83"/>
      <c r="U148" s="84"/>
      <c r="V148" s="83"/>
      <c r="W148" s="97"/>
    </row>
    <row r="149" ht="21.95" customHeight="1">
      <c r="A149" t="s" s="103">
        <v>103</v>
      </c>
      <c r="B149" s="83">
        <f>AVERAGE(B74:B78)</f>
        <v>44.8</v>
      </c>
      <c r="C149" s="83">
        <f>AVERAGE(C94:C98)</f>
        <v>100.82</v>
      </c>
      <c r="D149" s="87">
        <f>AVERAGE(D94:D98)</f>
        <v>3.63427414690572</v>
      </c>
      <c r="E149" s="40"/>
      <c r="F149" t="s" s="104">
        <v>103</v>
      </c>
      <c r="G149" s="83">
        <f>AVERAGE(G74:G78)</f>
        <v>23.2</v>
      </c>
      <c r="H149" s="83">
        <f>AVERAGE(H94:H98)</f>
        <v>17.96</v>
      </c>
      <c r="I149" s="87">
        <f>AVERAGE(I94:I98)</f>
        <v>2.20380952380952</v>
      </c>
      <c r="J149" s="40"/>
      <c r="K149" t="s" s="104">
        <v>103</v>
      </c>
      <c r="L149" s="83">
        <f>AVERAGE(L74:L78)</f>
        <v>9.6</v>
      </c>
      <c r="M149" s="83">
        <f>AVERAGE(M94:M98)</f>
        <v>-0.16</v>
      </c>
      <c r="N149" s="89">
        <f>AVERAGE(N94:N98)</f>
        <v>-0.283333333333333</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5.xml><?xml version="1.0" encoding="utf-8"?>
<worksheet xmlns:r="http://schemas.openxmlformats.org/officeDocument/2006/relationships" xmlns="http://schemas.openxmlformats.org/spreadsheetml/2006/main">
  <dimension ref="A1:W121"/>
  <sheetViews>
    <sheetView workbookViewId="0" showGridLines="0" defaultGridColor="1"/>
  </sheetViews>
  <sheetFormatPr defaultColWidth="16.3333" defaultRowHeight="19.9" customHeight="1" outlineLevelRow="0" outlineLevelCol="0"/>
  <cols>
    <col min="1" max="1" width="10" style="323" customWidth="1"/>
    <col min="2" max="4" width="12.1719" style="323" customWidth="1"/>
    <col min="5" max="5" width="1.35156" style="323" customWidth="1"/>
    <col min="6" max="6" width="10" style="323" customWidth="1"/>
    <col min="7" max="9" width="12.1719" style="323" customWidth="1"/>
    <col min="10" max="10" width="1.35156" style="323" customWidth="1"/>
    <col min="11" max="11" width="10" style="323" customWidth="1"/>
    <col min="12" max="14" width="12.1719" style="323" customWidth="1"/>
    <col min="15" max="15" width="10.8516" style="323" customWidth="1"/>
    <col min="16" max="17" width="6.5" style="323" customWidth="1"/>
    <col min="18" max="18" width="10.8516" style="323" customWidth="1"/>
    <col min="19" max="20" width="6.5" style="323" customWidth="1"/>
    <col min="21" max="21" width="10.8516" style="323" customWidth="1"/>
    <col min="22" max="23" width="6.5" style="323" customWidth="1"/>
    <col min="24" max="16384" width="16.3516" style="323" customWidth="1"/>
  </cols>
  <sheetData>
    <row r="1" ht="64.15" customHeight="1">
      <c r="A1" t="s" s="164">
        <v>471</v>
      </c>
      <c r="B1" t="s" s="27">
        <v>40</v>
      </c>
      <c r="C1" t="s" s="27">
        <v>41</v>
      </c>
      <c r="D1" t="s" s="28">
        <v>42</v>
      </c>
      <c r="E1" s="29"/>
      <c r="F1" t="s" s="30">
        <v>186</v>
      </c>
      <c r="G1" t="s" s="27">
        <v>44</v>
      </c>
      <c r="H1" t="s" s="27">
        <v>45</v>
      </c>
      <c r="I1" t="s" s="28">
        <v>46</v>
      </c>
      <c r="J1" s="29"/>
      <c r="K1" t="s" s="30">
        <v>217</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1941</v>
      </c>
      <c r="B3" s="144">
        <v>88</v>
      </c>
      <c r="C3" s="78">
        <v>807.5</v>
      </c>
      <c r="D3" s="79">
        <v>9.17613636363636</v>
      </c>
      <c r="E3" s="40"/>
      <c r="F3" s="145">
        <v>1941</v>
      </c>
      <c r="G3" s="144">
        <v>65</v>
      </c>
      <c r="H3" s="78">
        <v>529.2</v>
      </c>
      <c r="I3" s="79">
        <v>8.14153846153846</v>
      </c>
      <c r="J3" s="40"/>
      <c r="K3" s="145">
        <v>1941</v>
      </c>
      <c r="L3" s="144">
        <v>22</v>
      </c>
      <c r="M3" s="78">
        <v>115.1</v>
      </c>
      <c r="N3" s="81">
        <v>5.23181818181818</v>
      </c>
      <c r="O3" s="152"/>
      <c r="P3" s="135"/>
      <c r="Q3" s="97"/>
      <c r="R3" s="153"/>
      <c r="S3" s="135"/>
      <c r="T3" s="97"/>
      <c r="U3" s="153"/>
      <c r="V3" s="135"/>
      <c r="W3" s="97"/>
    </row>
    <row r="4" ht="21.95" customHeight="1">
      <c r="A4" s="150">
        <v>1942</v>
      </c>
      <c r="B4" s="100">
        <v>24</v>
      </c>
      <c r="C4" s="83">
        <v>240.6</v>
      </c>
      <c r="D4" s="87">
        <v>10.025</v>
      </c>
      <c r="E4" s="40"/>
      <c r="F4" s="151">
        <v>1942</v>
      </c>
      <c r="G4" s="100">
        <v>15</v>
      </c>
      <c r="H4" s="83">
        <v>127.6</v>
      </c>
      <c r="I4" s="87">
        <v>8.506666666666669</v>
      </c>
      <c r="J4" s="40"/>
      <c r="K4" s="151">
        <v>1942</v>
      </c>
      <c r="L4" s="100">
        <v>7</v>
      </c>
      <c r="M4" s="83">
        <v>46.8</v>
      </c>
      <c r="N4" s="89">
        <v>6.68571428571429</v>
      </c>
      <c r="O4" s="152"/>
      <c r="P4" s="135"/>
      <c r="Q4" s="97"/>
      <c r="R4" s="153"/>
      <c r="S4" s="135"/>
      <c r="T4" s="97"/>
      <c r="U4" s="153"/>
      <c r="V4" s="135"/>
      <c r="W4" s="97"/>
    </row>
    <row r="5" ht="21.95" customHeight="1">
      <c r="A5" s="150">
        <v>1943</v>
      </c>
      <c r="B5" s="100">
        <v>23</v>
      </c>
      <c r="C5" s="83">
        <v>245.4</v>
      </c>
      <c r="D5" s="87">
        <v>10.6695652173913</v>
      </c>
      <c r="E5" s="40"/>
      <c r="F5" s="151">
        <v>1943</v>
      </c>
      <c r="G5" s="100">
        <v>11</v>
      </c>
      <c r="H5" s="83">
        <v>96.7</v>
      </c>
      <c r="I5" s="87">
        <v>8.790909090909089</v>
      </c>
      <c r="J5" s="40"/>
      <c r="K5" s="151">
        <v>1943</v>
      </c>
      <c r="L5" s="100">
        <v>3</v>
      </c>
      <c r="M5" s="83">
        <v>18.3</v>
      </c>
      <c r="N5" s="89">
        <v>6.1</v>
      </c>
      <c r="O5" s="152"/>
      <c r="P5" s="135"/>
      <c r="Q5" s="97"/>
      <c r="R5" s="153"/>
      <c r="S5" s="135"/>
      <c r="T5" s="97"/>
      <c r="U5" s="153"/>
      <c r="V5" s="135"/>
      <c r="W5" s="97"/>
    </row>
    <row r="6" ht="21.95" customHeight="1">
      <c r="A6" s="150">
        <v>1944</v>
      </c>
      <c r="B6" s="100">
        <v>41</v>
      </c>
      <c r="C6" s="83">
        <v>455.1</v>
      </c>
      <c r="D6" s="87">
        <v>11.1</v>
      </c>
      <c r="E6" s="40"/>
      <c r="F6" s="151">
        <v>1944</v>
      </c>
      <c r="G6" s="100">
        <v>20</v>
      </c>
      <c r="H6" s="83">
        <v>196.3</v>
      </c>
      <c r="I6" s="87">
        <v>9.815</v>
      </c>
      <c r="J6" s="40"/>
      <c r="K6" s="151">
        <v>1944</v>
      </c>
      <c r="L6" s="100">
        <v>1</v>
      </c>
      <c r="M6" s="83">
        <v>6.6</v>
      </c>
      <c r="N6" s="89">
        <v>6.6</v>
      </c>
      <c r="O6" s="152"/>
      <c r="P6" s="135"/>
      <c r="Q6" s="97"/>
      <c r="R6" s="153"/>
      <c r="S6" s="135"/>
      <c r="T6" s="97"/>
      <c r="U6" s="153"/>
      <c r="V6" s="135"/>
      <c r="W6" s="97"/>
    </row>
    <row r="7" ht="21.95" customHeight="1">
      <c r="A7" s="150">
        <v>1945</v>
      </c>
      <c r="B7" s="100">
        <v>26</v>
      </c>
      <c r="C7" s="83">
        <v>299.2</v>
      </c>
      <c r="D7" s="87">
        <v>11.5076923076923</v>
      </c>
      <c r="E7" s="40"/>
      <c r="F7" s="151">
        <v>1945</v>
      </c>
      <c r="G7" s="100">
        <v>10</v>
      </c>
      <c r="H7" s="83">
        <v>100.6</v>
      </c>
      <c r="I7" s="87">
        <v>10.06</v>
      </c>
      <c r="J7" s="40"/>
      <c r="K7" s="151">
        <v>1945</v>
      </c>
      <c r="L7" s="100">
        <v>0</v>
      </c>
      <c r="M7" s="83">
        <v>0</v>
      </c>
      <c r="N7" s="89"/>
      <c r="O7" s="152"/>
      <c r="P7" s="135"/>
      <c r="Q7" s="97"/>
      <c r="R7" s="153"/>
      <c r="S7" s="135"/>
      <c r="T7" s="97"/>
      <c r="U7" s="153"/>
      <c r="V7" s="135"/>
      <c r="W7" s="97"/>
    </row>
    <row r="8" ht="21.95" customHeight="1">
      <c r="A8" s="150">
        <v>1946</v>
      </c>
      <c r="B8" s="100">
        <v>62</v>
      </c>
      <c r="C8" s="83">
        <v>666.2</v>
      </c>
      <c r="D8" s="87">
        <v>10.7451612903226</v>
      </c>
      <c r="E8" s="40"/>
      <c r="F8" s="151">
        <v>1946</v>
      </c>
      <c r="G8" s="100">
        <v>29</v>
      </c>
      <c r="H8" s="83">
        <v>258.8</v>
      </c>
      <c r="I8" s="87">
        <v>8.92413793103448</v>
      </c>
      <c r="J8" s="40"/>
      <c r="K8" s="151">
        <v>1946</v>
      </c>
      <c r="L8" s="100">
        <v>9</v>
      </c>
      <c r="M8" s="83">
        <v>64.2</v>
      </c>
      <c r="N8" s="89">
        <v>7.13333333333333</v>
      </c>
      <c r="O8" s="152"/>
      <c r="P8" s="135"/>
      <c r="Q8" s="97"/>
      <c r="R8" s="153"/>
      <c r="S8" s="135"/>
      <c r="T8" s="97"/>
      <c r="U8" s="153"/>
      <c r="V8" s="135"/>
      <c r="W8" s="97"/>
    </row>
    <row r="9" ht="21.95" customHeight="1">
      <c r="A9" s="150">
        <v>1947</v>
      </c>
      <c r="B9" s="100">
        <v>22</v>
      </c>
      <c r="C9" s="83">
        <v>257.2</v>
      </c>
      <c r="D9" s="87">
        <v>11.6909090909091</v>
      </c>
      <c r="E9" s="40"/>
      <c r="F9" s="151">
        <v>1947</v>
      </c>
      <c r="G9" s="100">
        <v>6</v>
      </c>
      <c r="H9" s="83">
        <v>60.9</v>
      </c>
      <c r="I9" s="87">
        <v>10.15</v>
      </c>
      <c r="J9" s="40"/>
      <c r="K9" s="151">
        <v>1947</v>
      </c>
      <c r="L9" s="100">
        <v>0</v>
      </c>
      <c r="M9" s="83">
        <v>0</v>
      </c>
      <c r="N9" s="89"/>
      <c r="O9" s="152"/>
      <c r="P9" s="135"/>
      <c r="Q9" s="97"/>
      <c r="R9" s="153"/>
      <c r="S9" s="135"/>
      <c r="T9" s="97"/>
      <c r="U9" s="153"/>
      <c r="V9" s="135"/>
      <c r="W9" s="97"/>
    </row>
    <row r="10" ht="21.95" customHeight="1">
      <c r="A10" s="150">
        <v>1948</v>
      </c>
      <c r="B10" s="100">
        <v>36</v>
      </c>
      <c r="C10" s="83">
        <v>403.3</v>
      </c>
      <c r="D10" s="87">
        <v>11.2027777777778</v>
      </c>
      <c r="E10" s="40"/>
      <c r="F10" s="151">
        <v>1948</v>
      </c>
      <c r="G10" s="100">
        <v>12</v>
      </c>
      <c r="H10" s="83">
        <v>112.6</v>
      </c>
      <c r="I10" s="87">
        <v>9.383333333333329</v>
      </c>
      <c r="J10" s="40"/>
      <c r="K10" s="151">
        <v>1948</v>
      </c>
      <c r="L10" s="100">
        <v>1</v>
      </c>
      <c r="M10" s="83">
        <v>5.6</v>
      </c>
      <c r="N10" s="89">
        <v>5.6</v>
      </c>
      <c r="O10" s="152"/>
      <c r="P10" s="135"/>
      <c r="Q10" s="97"/>
      <c r="R10" s="153"/>
      <c r="S10" s="135"/>
      <c r="T10" s="97"/>
      <c r="U10" s="153"/>
      <c r="V10" s="135"/>
      <c r="W10" s="97"/>
    </row>
    <row r="11" ht="21.95" customHeight="1">
      <c r="A11" s="150">
        <v>1949</v>
      </c>
      <c r="B11" s="100">
        <v>63</v>
      </c>
      <c r="C11" s="83">
        <v>610.7</v>
      </c>
      <c r="D11" s="87">
        <v>9.693650793650789</v>
      </c>
      <c r="E11" s="40"/>
      <c r="F11" s="151">
        <v>1949</v>
      </c>
      <c r="G11" s="100">
        <v>44</v>
      </c>
      <c r="H11" s="83">
        <v>374.4</v>
      </c>
      <c r="I11" s="87">
        <v>8.50909090909091</v>
      </c>
      <c r="J11" s="40"/>
      <c r="K11" s="151">
        <v>1949</v>
      </c>
      <c r="L11" s="100">
        <v>15</v>
      </c>
      <c r="M11" s="83">
        <v>93</v>
      </c>
      <c r="N11" s="89">
        <v>6.2</v>
      </c>
      <c r="O11" s="152"/>
      <c r="P11" s="135"/>
      <c r="Q11" s="97"/>
      <c r="R11" s="153"/>
      <c r="S11" s="135"/>
      <c r="T11" s="97"/>
      <c r="U11" s="153"/>
      <c r="V11" s="135"/>
      <c r="W11" s="97"/>
    </row>
    <row r="12" ht="21.95" customHeight="1">
      <c r="A12" s="150">
        <v>1950</v>
      </c>
      <c r="B12" s="100">
        <v>43</v>
      </c>
      <c r="C12" s="83">
        <v>454.1</v>
      </c>
      <c r="D12" s="87">
        <v>10.5604651162791</v>
      </c>
      <c r="E12" s="40"/>
      <c r="F12" s="151">
        <v>1950</v>
      </c>
      <c r="G12" s="100">
        <v>23</v>
      </c>
      <c r="H12" s="83">
        <v>213.2</v>
      </c>
      <c r="I12" s="87">
        <v>9.2695652173913</v>
      </c>
      <c r="J12" s="40"/>
      <c r="K12" s="151">
        <v>1950</v>
      </c>
      <c r="L12" s="100">
        <v>4</v>
      </c>
      <c r="M12" s="83">
        <v>27.3</v>
      </c>
      <c r="N12" s="89">
        <v>6.825</v>
      </c>
      <c r="O12" s="152"/>
      <c r="P12" s="135"/>
      <c r="Q12" s="97"/>
      <c r="R12" s="153"/>
      <c r="S12" s="135"/>
      <c r="T12" s="97"/>
      <c r="U12" s="153"/>
      <c r="V12" s="135"/>
      <c r="W12" s="97"/>
    </row>
    <row r="13" ht="21.95" customHeight="1">
      <c r="A13" s="150">
        <v>1951</v>
      </c>
      <c r="B13" s="100">
        <v>56</v>
      </c>
      <c r="C13" s="83">
        <v>582.8</v>
      </c>
      <c r="D13" s="87">
        <v>10.4071428571429</v>
      </c>
      <c r="E13" s="40"/>
      <c r="F13" s="151">
        <v>1951</v>
      </c>
      <c r="G13" s="100">
        <v>34</v>
      </c>
      <c r="H13" s="83">
        <v>312.1</v>
      </c>
      <c r="I13" s="87">
        <v>9.179411764705881</v>
      </c>
      <c r="J13" s="40"/>
      <c r="K13" s="151">
        <v>1951</v>
      </c>
      <c r="L13" s="100">
        <v>10</v>
      </c>
      <c r="M13" s="83">
        <v>72.3</v>
      </c>
      <c r="N13" s="89">
        <v>7.23</v>
      </c>
      <c r="O13" s="152"/>
      <c r="P13" s="135"/>
      <c r="Q13" s="97"/>
      <c r="R13" s="153"/>
      <c r="S13" s="135"/>
      <c r="T13" s="97"/>
      <c r="U13" s="153"/>
      <c r="V13" s="135"/>
      <c r="W13" s="97"/>
    </row>
    <row r="14" ht="21.95" customHeight="1">
      <c r="A14" s="150">
        <v>1952</v>
      </c>
      <c r="B14" s="100">
        <v>50</v>
      </c>
      <c r="C14" s="83">
        <v>545</v>
      </c>
      <c r="D14" s="87">
        <v>10.9</v>
      </c>
      <c r="E14" s="40"/>
      <c r="F14" s="151">
        <v>1952</v>
      </c>
      <c r="G14" s="100">
        <v>22</v>
      </c>
      <c r="H14" s="83">
        <v>205.1</v>
      </c>
      <c r="I14" s="87">
        <v>9.322727272727271</v>
      </c>
      <c r="J14" s="40"/>
      <c r="K14" s="151">
        <v>1952</v>
      </c>
      <c r="L14" s="100">
        <v>3</v>
      </c>
      <c r="M14" s="83">
        <v>22.4</v>
      </c>
      <c r="N14" s="89">
        <v>7.46666666666667</v>
      </c>
      <c r="O14" s="152"/>
      <c r="P14" s="135"/>
      <c r="Q14" s="97"/>
      <c r="R14" s="153"/>
      <c r="S14" s="135"/>
      <c r="T14" s="97"/>
      <c r="U14" s="153"/>
      <c r="V14" s="135"/>
      <c r="W14" s="97"/>
    </row>
    <row r="15" ht="21.95" customHeight="1">
      <c r="A15" s="150">
        <v>1953</v>
      </c>
      <c r="B15" s="100">
        <v>60</v>
      </c>
      <c r="C15" s="83">
        <v>624.9</v>
      </c>
      <c r="D15" s="87">
        <v>10.415</v>
      </c>
      <c r="E15" s="40"/>
      <c r="F15" s="151">
        <v>1953</v>
      </c>
      <c r="G15" s="100">
        <v>35</v>
      </c>
      <c r="H15" s="83">
        <v>321.4</v>
      </c>
      <c r="I15" s="87">
        <v>9.18285714285714</v>
      </c>
      <c r="J15" s="40"/>
      <c r="K15" s="151">
        <v>1953</v>
      </c>
      <c r="L15" s="100">
        <v>6</v>
      </c>
      <c r="M15" s="83">
        <v>43.6</v>
      </c>
      <c r="N15" s="89">
        <v>7.26666666666667</v>
      </c>
      <c r="O15" s="152"/>
      <c r="P15" s="135"/>
      <c r="Q15" s="97"/>
      <c r="R15" s="153"/>
      <c r="S15" s="135"/>
      <c r="T15" s="97"/>
      <c r="U15" s="153"/>
      <c r="V15" s="135"/>
      <c r="W15" s="97"/>
    </row>
    <row r="16" ht="21.95" customHeight="1">
      <c r="A16" s="150">
        <v>1954</v>
      </c>
      <c r="B16" s="100">
        <v>31</v>
      </c>
      <c r="C16" s="83">
        <v>343.2</v>
      </c>
      <c r="D16" s="87">
        <v>11.0709677419355</v>
      </c>
      <c r="E16" s="40"/>
      <c r="F16" s="151">
        <v>1954</v>
      </c>
      <c r="G16" s="100">
        <v>17</v>
      </c>
      <c r="H16" s="83">
        <v>171.7</v>
      </c>
      <c r="I16" s="87">
        <v>10.1</v>
      </c>
      <c r="J16" s="40"/>
      <c r="K16" s="151">
        <v>1954</v>
      </c>
      <c r="L16" s="100">
        <v>0</v>
      </c>
      <c r="M16" s="83">
        <v>0</v>
      </c>
      <c r="N16" s="89"/>
      <c r="O16" s="152"/>
      <c r="P16" s="135"/>
      <c r="Q16" s="97"/>
      <c r="R16" s="153"/>
      <c r="S16" s="135"/>
      <c r="T16" s="97"/>
      <c r="U16" s="153"/>
      <c r="V16" s="135"/>
      <c r="W16" s="97"/>
    </row>
    <row r="17" ht="21.95" customHeight="1">
      <c r="A17" s="150">
        <v>1955</v>
      </c>
      <c r="B17" s="100">
        <v>26</v>
      </c>
      <c r="C17" s="83">
        <v>300.1</v>
      </c>
      <c r="D17" s="87">
        <v>11.5423076923077</v>
      </c>
      <c r="E17" s="40"/>
      <c r="F17" s="151">
        <v>1955</v>
      </c>
      <c r="G17" s="100">
        <v>11</v>
      </c>
      <c r="H17" s="83">
        <v>111.7</v>
      </c>
      <c r="I17" s="87">
        <v>10.1545454545455</v>
      </c>
      <c r="J17" s="40"/>
      <c r="K17" s="151">
        <v>1955</v>
      </c>
      <c r="L17" s="100">
        <v>0</v>
      </c>
      <c r="M17" s="83">
        <v>0</v>
      </c>
      <c r="N17" s="89"/>
      <c r="O17" s="152"/>
      <c r="P17" s="135"/>
      <c r="Q17" s="97"/>
      <c r="R17" s="153"/>
      <c r="S17" s="135"/>
      <c r="T17" s="97"/>
      <c r="U17" s="153"/>
      <c r="V17" s="135"/>
      <c r="W17" s="97"/>
    </row>
    <row r="18" ht="21.95" customHeight="1">
      <c r="A18" s="150">
        <v>1956</v>
      </c>
      <c r="B18" s="100">
        <v>44</v>
      </c>
      <c r="C18" s="83">
        <v>461.8</v>
      </c>
      <c r="D18" s="87">
        <v>10.4954545454545</v>
      </c>
      <c r="E18" s="40"/>
      <c r="F18" s="151">
        <v>1956</v>
      </c>
      <c r="G18" s="100">
        <v>24</v>
      </c>
      <c r="H18" s="83">
        <v>218.2</v>
      </c>
      <c r="I18" s="87">
        <v>9.09166666666667</v>
      </c>
      <c r="J18" s="40"/>
      <c r="K18" s="151">
        <v>1956</v>
      </c>
      <c r="L18" s="100">
        <v>4</v>
      </c>
      <c r="M18" s="83">
        <v>27.4</v>
      </c>
      <c r="N18" s="89">
        <v>6.85</v>
      </c>
      <c r="O18" s="152"/>
      <c r="P18" s="135"/>
      <c r="Q18" s="97"/>
      <c r="R18" s="153"/>
      <c r="S18" s="135"/>
      <c r="T18" s="97"/>
      <c r="U18" s="153"/>
      <c r="V18" s="135"/>
      <c r="W18" s="97"/>
    </row>
    <row r="19" ht="21.95" customHeight="1">
      <c r="A19" s="150">
        <v>1957</v>
      </c>
      <c r="B19" s="100">
        <v>25</v>
      </c>
      <c r="C19" s="83">
        <v>261.6</v>
      </c>
      <c r="D19" s="87">
        <v>10.464</v>
      </c>
      <c r="E19" s="40"/>
      <c r="F19" s="151">
        <v>1957</v>
      </c>
      <c r="G19" s="100">
        <v>15</v>
      </c>
      <c r="H19" s="83">
        <v>138.8</v>
      </c>
      <c r="I19" s="87">
        <v>9.25333333333333</v>
      </c>
      <c r="J19" s="40"/>
      <c r="K19" s="151">
        <v>1957</v>
      </c>
      <c r="L19" s="100">
        <v>5</v>
      </c>
      <c r="M19" s="83">
        <v>35</v>
      </c>
      <c r="N19" s="89">
        <v>7</v>
      </c>
      <c r="O19" s="152"/>
      <c r="P19" s="135"/>
      <c r="Q19" s="97"/>
      <c r="R19" s="153"/>
      <c r="S19" s="135"/>
      <c r="T19" s="97"/>
      <c r="U19" s="153"/>
      <c r="V19" s="135"/>
      <c r="W19" s="97"/>
    </row>
    <row r="20" ht="21.95" customHeight="1">
      <c r="A20" s="150">
        <v>1958</v>
      </c>
      <c r="B20" s="100">
        <v>31</v>
      </c>
      <c r="C20" s="83">
        <v>350</v>
      </c>
      <c r="D20" s="87">
        <v>11.2903225806452</v>
      </c>
      <c r="E20" s="40"/>
      <c r="F20" s="151">
        <v>1958</v>
      </c>
      <c r="G20" s="100">
        <v>10</v>
      </c>
      <c r="H20" s="83">
        <v>93</v>
      </c>
      <c r="I20" s="87">
        <v>9.300000000000001</v>
      </c>
      <c r="J20" s="40"/>
      <c r="K20" s="151">
        <v>1958</v>
      </c>
      <c r="L20" s="100">
        <v>1</v>
      </c>
      <c r="M20" s="83">
        <v>7</v>
      </c>
      <c r="N20" s="89">
        <v>7</v>
      </c>
      <c r="O20" s="152"/>
      <c r="P20" s="135"/>
      <c r="Q20" s="97"/>
      <c r="R20" s="153"/>
      <c r="S20" s="135"/>
      <c r="T20" s="97"/>
      <c r="U20" s="153"/>
      <c r="V20" s="135"/>
      <c r="W20" s="97"/>
    </row>
    <row r="21" ht="21.95" customHeight="1">
      <c r="A21" s="150">
        <v>1959</v>
      </c>
      <c r="B21" s="100">
        <v>50</v>
      </c>
      <c r="C21" s="83">
        <v>508.3</v>
      </c>
      <c r="D21" s="87">
        <v>10.166</v>
      </c>
      <c r="E21" s="40"/>
      <c r="F21" s="151">
        <v>1959</v>
      </c>
      <c r="G21" s="100">
        <v>30</v>
      </c>
      <c r="H21" s="83">
        <v>262.7</v>
      </c>
      <c r="I21" s="87">
        <v>8.756666666666669</v>
      </c>
      <c r="J21" s="40"/>
      <c r="K21" s="151">
        <v>1959</v>
      </c>
      <c r="L21" s="100">
        <v>9</v>
      </c>
      <c r="M21" s="83">
        <v>58.4</v>
      </c>
      <c r="N21" s="89">
        <v>6.48888888888889</v>
      </c>
      <c r="O21" s="152"/>
      <c r="P21" s="135"/>
      <c r="Q21" s="97"/>
      <c r="R21" s="153"/>
      <c r="S21" s="135"/>
      <c r="T21" s="97"/>
      <c r="U21" s="153"/>
      <c r="V21" s="135"/>
      <c r="W21" s="97"/>
    </row>
    <row r="22" ht="21.95" customHeight="1">
      <c r="A22" s="150">
        <v>1960</v>
      </c>
      <c r="B22" s="100">
        <v>55</v>
      </c>
      <c r="C22" s="83">
        <v>547</v>
      </c>
      <c r="D22" s="87">
        <v>9.945454545454551</v>
      </c>
      <c r="E22" s="40"/>
      <c r="F22" s="151">
        <v>1960</v>
      </c>
      <c r="G22" s="100">
        <v>34</v>
      </c>
      <c r="H22" s="83">
        <v>287.4</v>
      </c>
      <c r="I22" s="87">
        <v>8.45294117647059</v>
      </c>
      <c r="J22" s="40"/>
      <c r="K22" s="151">
        <v>1960</v>
      </c>
      <c r="L22" s="100">
        <v>12</v>
      </c>
      <c r="M22" s="83">
        <v>79.59999999999999</v>
      </c>
      <c r="N22" s="89">
        <v>6.63333333333333</v>
      </c>
      <c r="O22" s="152"/>
      <c r="P22" s="135"/>
      <c r="Q22" s="97"/>
      <c r="R22" s="153"/>
      <c r="S22" s="135"/>
      <c r="T22" s="97"/>
      <c r="U22" s="153"/>
      <c r="V22" s="135"/>
      <c r="W22" s="97"/>
    </row>
    <row r="23" ht="21.95" customHeight="1">
      <c r="A23" s="150">
        <v>1961</v>
      </c>
      <c r="B23" s="100">
        <v>64</v>
      </c>
      <c r="C23" s="83">
        <v>703.3</v>
      </c>
      <c r="D23" s="87">
        <v>10.9890625</v>
      </c>
      <c r="E23" s="40"/>
      <c r="F23" s="151">
        <v>1961</v>
      </c>
      <c r="G23" s="100">
        <v>28</v>
      </c>
      <c r="H23" s="83">
        <v>263.8</v>
      </c>
      <c r="I23" s="87">
        <v>9.421428571428571</v>
      </c>
      <c r="J23" s="40"/>
      <c r="K23" s="151">
        <v>1961</v>
      </c>
      <c r="L23" s="100">
        <v>3</v>
      </c>
      <c r="M23" s="83">
        <v>20.8</v>
      </c>
      <c r="N23" s="89">
        <v>6.93333333333333</v>
      </c>
      <c r="O23" s="152"/>
      <c r="P23" s="135"/>
      <c r="Q23" s="97"/>
      <c r="R23" s="153"/>
      <c r="S23" s="135"/>
      <c r="T23" s="97"/>
      <c r="U23" s="153"/>
      <c r="V23" s="135"/>
      <c r="W23" s="97"/>
    </row>
    <row r="24" ht="21.95" customHeight="1">
      <c r="A24" s="150">
        <v>1962</v>
      </c>
      <c r="B24" s="100">
        <v>29</v>
      </c>
      <c r="C24" s="83">
        <v>313.8</v>
      </c>
      <c r="D24" s="87">
        <v>10.8206896551724</v>
      </c>
      <c r="E24" s="40"/>
      <c r="F24" s="151">
        <v>1962</v>
      </c>
      <c r="G24" s="100">
        <v>15</v>
      </c>
      <c r="H24" s="83">
        <v>142.8</v>
      </c>
      <c r="I24" s="87">
        <v>9.52</v>
      </c>
      <c r="J24" s="40"/>
      <c r="K24" s="151">
        <v>1962</v>
      </c>
      <c r="L24" s="100">
        <v>2</v>
      </c>
      <c r="M24" s="83">
        <v>15.1</v>
      </c>
      <c r="N24" s="89">
        <v>7.55</v>
      </c>
      <c r="O24" s="152"/>
      <c r="P24" s="135"/>
      <c r="Q24" s="97"/>
      <c r="R24" s="153"/>
      <c r="S24" s="135"/>
      <c r="T24" s="97"/>
      <c r="U24" s="153"/>
      <c r="V24" s="135"/>
      <c r="W24" s="97"/>
    </row>
    <row r="25" ht="21.95" customHeight="1">
      <c r="A25" s="150">
        <v>1963</v>
      </c>
      <c r="B25" s="100">
        <v>49</v>
      </c>
      <c r="C25" s="83">
        <v>491.4</v>
      </c>
      <c r="D25" s="87">
        <v>10.0285714285714</v>
      </c>
      <c r="E25" s="40"/>
      <c r="F25" s="151">
        <v>1963</v>
      </c>
      <c r="G25" s="100">
        <v>28</v>
      </c>
      <c r="H25" s="83">
        <v>237.1</v>
      </c>
      <c r="I25" s="87">
        <v>8.46785714285714</v>
      </c>
      <c r="J25" s="40"/>
      <c r="K25" s="151">
        <v>1963</v>
      </c>
      <c r="L25" s="100">
        <v>8</v>
      </c>
      <c r="M25" s="83">
        <v>51.2</v>
      </c>
      <c r="N25" s="89">
        <v>6.4</v>
      </c>
      <c r="O25" s="152"/>
      <c r="P25" s="135"/>
      <c r="Q25" s="97"/>
      <c r="R25" s="153"/>
      <c r="S25" s="135"/>
      <c r="T25" s="97"/>
      <c r="U25" s="153"/>
      <c r="V25" s="135"/>
      <c r="W25" s="97"/>
    </row>
    <row r="26" ht="21.95" customHeight="1">
      <c r="A26" s="150">
        <v>1964</v>
      </c>
      <c r="B26" s="100">
        <v>28</v>
      </c>
      <c r="C26" s="83">
        <v>300.1</v>
      </c>
      <c r="D26" s="87">
        <v>10.7178571428571</v>
      </c>
      <c r="E26" s="40"/>
      <c r="F26" s="151">
        <v>1964</v>
      </c>
      <c r="G26" s="100">
        <v>15</v>
      </c>
      <c r="H26" s="83">
        <v>143.2</v>
      </c>
      <c r="I26" s="87">
        <v>9.54666666666667</v>
      </c>
      <c r="J26" s="40"/>
      <c r="K26" s="151">
        <v>1964</v>
      </c>
      <c r="L26" s="100">
        <v>0</v>
      </c>
      <c r="M26" s="83">
        <v>0</v>
      </c>
      <c r="N26" s="89"/>
      <c r="O26" s="152"/>
      <c r="P26" s="135"/>
      <c r="Q26" s="97"/>
      <c r="R26" s="153"/>
      <c r="S26" s="135"/>
      <c r="T26" s="97"/>
      <c r="U26" s="153"/>
      <c r="V26" s="135"/>
      <c r="W26" s="97"/>
    </row>
    <row r="27" ht="21.95" customHeight="1">
      <c r="A27" s="150">
        <v>1965</v>
      </c>
      <c r="B27" s="100">
        <v>47</v>
      </c>
      <c r="C27" s="83">
        <v>491</v>
      </c>
      <c r="D27" s="87">
        <v>10.4468085106383</v>
      </c>
      <c r="E27" s="40"/>
      <c r="F27" s="151">
        <v>1965</v>
      </c>
      <c r="G27" s="100">
        <v>26</v>
      </c>
      <c r="H27" s="83">
        <v>234.2</v>
      </c>
      <c r="I27" s="87">
        <v>9.007692307692309</v>
      </c>
      <c r="J27" s="40"/>
      <c r="K27" s="151">
        <v>1965</v>
      </c>
      <c r="L27" s="100">
        <v>7</v>
      </c>
      <c r="M27" s="83">
        <v>47.1</v>
      </c>
      <c r="N27" s="89">
        <v>6.72857142857143</v>
      </c>
      <c r="O27" s="152"/>
      <c r="P27" s="135"/>
      <c r="Q27" s="97"/>
      <c r="R27" s="153"/>
      <c r="S27" s="135"/>
      <c r="T27" s="97"/>
      <c r="U27" s="153"/>
      <c r="V27" s="135"/>
      <c r="W27" s="97"/>
    </row>
    <row r="28" ht="21.95" customHeight="1">
      <c r="A28" s="150">
        <v>1966</v>
      </c>
      <c r="B28" s="100">
        <v>36</v>
      </c>
      <c r="C28" s="83">
        <v>389.7</v>
      </c>
      <c r="D28" s="87">
        <v>10.825</v>
      </c>
      <c r="E28" s="40"/>
      <c r="F28" s="151">
        <v>1966</v>
      </c>
      <c r="G28" s="100">
        <v>17</v>
      </c>
      <c r="H28" s="83">
        <v>156.5</v>
      </c>
      <c r="I28" s="87">
        <v>9.205882352941179</v>
      </c>
      <c r="J28" s="40"/>
      <c r="K28" s="151">
        <v>1966</v>
      </c>
      <c r="L28" s="100">
        <v>6</v>
      </c>
      <c r="M28" s="83">
        <v>42.4</v>
      </c>
      <c r="N28" s="89">
        <v>7.06666666666667</v>
      </c>
      <c r="O28" s="152"/>
      <c r="P28" s="135"/>
      <c r="Q28" s="97"/>
      <c r="R28" s="153"/>
      <c r="S28" s="135"/>
      <c r="T28" s="97"/>
      <c r="U28" s="153"/>
      <c r="V28" s="135"/>
      <c r="W28" s="97"/>
    </row>
    <row r="29" ht="21.95" customHeight="1">
      <c r="A29" s="150">
        <v>1967</v>
      </c>
      <c r="B29" s="100">
        <v>37</v>
      </c>
      <c r="C29" s="83">
        <v>394.2</v>
      </c>
      <c r="D29" s="87">
        <v>10.6540540540541</v>
      </c>
      <c r="E29" s="40"/>
      <c r="F29" s="151">
        <v>1967</v>
      </c>
      <c r="G29" s="100">
        <v>20</v>
      </c>
      <c r="H29" s="83">
        <v>185.8</v>
      </c>
      <c r="I29" s="87">
        <v>9.289999999999999</v>
      </c>
      <c r="J29" s="40"/>
      <c r="K29" s="151">
        <v>1967</v>
      </c>
      <c r="L29" s="100">
        <v>4</v>
      </c>
      <c r="M29" s="83">
        <v>29</v>
      </c>
      <c r="N29" s="89">
        <v>7.25</v>
      </c>
      <c r="O29" s="152"/>
      <c r="P29" s="135"/>
      <c r="Q29" s="97"/>
      <c r="R29" s="153"/>
      <c r="S29" s="135"/>
      <c r="T29" s="97"/>
      <c r="U29" s="153"/>
      <c r="V29" s="135"/>
      <c r="W29" s="97"/>
    </row>
    <row r="30" ht="21.95" customHeight="1">
      <c r="A30" s="150">
        <v>1968</v>
      </c>
      <c r="B30" s="100">
        <v>40</v>
      </c>
      <c r="C30" s="83">
        <v>422.6</v>
      </c>
      <c r="D30" s="87">
        <v>10.565</v>
      </c>
      <c r="E30" s="40"/>
      <c r="F30" s="151">
        <v>1968</v>
      </c>
      <c r="G30" s="100">
        <v>24</v>
      </c>
      <c r="H30" s="83">
        <v>227.3</v>
      </c>
      <c r="I30" s="87">
        <v>9.47083333333333</v>
      </c>
      <c r="J30" s="40"/>
      <c r="K30" s="151">
        <v>1968</v>
      </c>
      <c r="L30" s="100">
        <v>3</v>
      </c>
      <c r="M30" s="83">
        <v>19.9</v>
      </c>
      <c r="N30" s="89">
        <v>6.63333333333333</v>
      </c>
      <c r="O30" s="152"/>
      <c r="P30" s="135"/>
      <c r="Q30" s="97"/>
      <c r="R30" s="153"/>
      <c r="S30" s="135"/>
      <c r="T30" s="97"/>
      <c r="U30" s="153"/>
      <c r="V30" s="135"/>
      <c r="W30" s="97"/>
    </row>
    <row r="31" ht="21.95" customHeight="1">
      <c r="A31" s="150">
        <v>1969</v>
      </c>
      <c r="B31" s="100">
        <v>20</v>
      </c>
      <c r="C31" s="83">
        <v>230.1</v>
      </c>
      <c r="D31" s="87">
        <v>11.505</v>
      </c>
      <c r="E31" s="40"/>
      <c r="F31" s="151">
        <v>1969</v>
      </c>
      <c r="G31" s="100">
        <v>8</v>
      </c>
      <c r="H31" s="83">
        <v>80.7</v>
      </c>
      <c r="I31" s="87">
        <v>10.0875</v>
      </c>
      <c r="J31" s="40"/>
      <c r="K31" s="151">
        <v>1969</v>
      </c>
      <c r="L31" s="100">
        <v>1</v>
      </c>
      <c r="M31" s="83">
        <v>7.7</v>
      </c>
      <c r="N31" s="89">
        <v>7.7</v>
      </c>
      <c r="O31" s="152"/>
      <c r="P31" s="135"/>
      <c r="Q31" s="97"/>
      <c r="R31" s="153"/>
      <c r="S31" s="135"/>
      <c r="T31" s="97"/>
      <c r="U31" s="153"/>
      <c r="V31" s="135"/>
      <c r="W31" s="97"/>
    </row>
    <row r="32" ht="21.95" customHeight="1">
      <c r="A32" s="150">
        <v>1970</v>
      </c>
      <c r="B32" s="100">
        <v>33</v>
      </c>
      <c r="C32" s="83">
        <v>365.7</v>
      </c>
      <c r="D32" s="87">
        <v>11.0818181818182</v>
      </c>
      <c r="E32" s="40"/>
      <c r="F32" s="151">
        <v>1970</v>
      </c>
      <c r="G32" s="100">
        <v>14</v>
      </c>
      <c r="H32" s="83">
        <v>134</v>
      </c>
      <c r="I32" s="87">
        <v>9.571428571428569</v>
      </c>
      <c r="J32" s="40"/>
      <c r="K32" s="151">
        <v>1970</v>
      </c>
      <c r="L32" s="100">
        <v>1</v>
      </c>
      <c r="M32" s="83">
        <v>6.8</v>
      </c>
      <c r="N32" s="89">
        <v>6.8</v>
      </c>
      <c r="O32" s="152"/>
      <c r="P32" s="135"/>
      <c r="Q32" s="97"/>
      <c r="R32" s="153"/>
      <c r="S32" s="135"/>
      <c r="T32" s="97"/>
      <c r="U32" s="153"/>
      <c r="V32" s="135"/>
      <c r="W32" s="97"/>
    </row>
    <row r="33" ht="21.95" customHeight="1">
      <c r="A33" s="150">
        <v>1971</v>
      </c>
      <c r="B33" s="100">
        <v>45</v>
      </c>
      <c r="C33" s="83">
        <v>495.9</v>
      </c>
      <c r="D33" s="87">
        <v>11.02</v>
      </c>
      <c r="E33" s="40"/>
      <c r="F33" s="151">
        <v>1971</v>
      </c>
      <c r="G33" s="100">
        <v>19</v>
      </c>
      <c r="H33" s="83">
        <v>176</v>
      </c>
      <c r="I33" s="87">
        <v>9.263157894736841</v>
      </c>
      <c r="J33" s="40"/>
      <c r="K33" s="151">
        <v>1971</v>
      </c>
      <c r="L33" s="100">
        <v>3</v>
      </c>
      <c r="M33" s="83">
        <v>20.4</v>
      </c>
      <c r="N33" s="89">
        <v>6.8</v>
      </c>
      <c r="O33" s="152"/>
      <c r="P33" s="135"/>
      <c r="Q33" s="97"/>
      <c r="R33" s="153"/>
      <c r="S33" s="135"/>
      <c r="T33" s="97"/>
      <c r="U33" s="153"/>
      <c r="V33" s="135"/>
      <c r="W33" s="97"/>
    </row>
    <row r="34" ht="21.95" customHeight="1">
      <c r="A34" s="150">
        <v>1972</v>
      </c>
      <c r="B34" s="100">
        <v>50</v>
      </c>
      <c r="C34" s="83">
        <v>528.9</v>
      </c>
      <c r="D34" s="87">
        <v>10.578</v>
      </c>
      <c r="E34" s="40"/>
      <c r="F34" s="151">
        <v>1972</v>
      </c>
      <c r="G34" s="100">
        <v>25</v>
      </c>
      <c r="H34" s="83">
        <v>226.1</v>
      </c>
      <c r="I34" s="87">
        <v>9.044</v>
      </c>
      <c r="J34" s="40"/>
      <c r="K34" s="151">
        <v>1972</v>
      </c>
      <c r="L34" s="100">
        <v>5</v>
      </c>
      <c r="M34" s="83">
        <v>34.8</v>
      </c>
      <c r="N34" s="89">
        <v>6.96</v>
      </c>
      <c r="O34" s="152"/>
      <c r="P34" s="135"/>
      <c r="Q34" s="97"/>
      <c r="R34" s="153"/>
      <c r="S34" s="135"/>
      <c r="T34" s="97"/>
      <c r="U34" s="153"/>
      <c r="V34" s="135"/>
      <c r="W34" s="97"/>
    </row>
    <row r="35" ht="21.95" customHeight="1">
      <c r="A35" s="150">
        <v>1973</v>
      </c>
      <c r="B35" s="100">
        <v>7</v>
      </c>
      <c r="C35" s="83">
        <v>81.90000000000001</v>
      </c>
      <c r="D35" s="87">
        <v>11.7</v>
      </c>
      <c r="E35" s="40"/>
      <c r="F35" s="151">
        <v>1973</v>
      </c>
      <c r="G35" s="100">
        <v>2</v>
      </c>
      <c r="H35" s="83">
        <v>21.4</v>
      </c>
      <c r="I35" s="87">
        <v>10.7</v>
      </c>
      <c r="J35" s="40"/>
      <c r="K35" s="151">
        <v>1973</v>
      </c>
      <c r="L35" s="100">
        <v>0</v>
      </c>
      <c r="M35" s="83">
        <v>0</v>
      </c>
      <c r="N35" s="89"/>
      <c r="O35" s="152"/>
      <c r="P35" s="135"/>
      <c r="Q35" s="97"/>
      <c r="R35" s="153"/>
      <c r="S35" s="135"/>
      <c r="T35" s="97"/>
      <c r="U35" s="153"/>
      <c r="V35" s="135"/>
      <c r="W35" s="97"/>
    </row>
    <row r="36" ht="21.95" customHeight="1">
      <c r="A36" s="150">
        <v>1974</v>
      </c>
      <c r="B36" s="100">
        <v>53</v>
      </c>
      <c r="C36" s="83">
        <v>553.4</v>
      </c>
      <c r="D36" s="87">
        <v>10.4415094339623</v>
      </c>
      <c r="E36" s="40"/>
      <c r="F36" s="151">
        <v>1974</v>
      </c>
      <c r="G36" s="100">
        <v>30</v>
      </c>
      <c r="H36" s="83">
        <v>274.1</v>
      </c>
      <c r="I36" s="87">
        <v>9.13666666666667</v>
      </c>
      <c r="J36" s="40"/>
      <c r="K36" s="151">
        <v>1974</v>
      </c>
      <c r="L36" s="100">
        <v>7</v>
      </c>
      <c r="M36" s="83">
        <v>47</v>
      </c>
      <c r="N36" s="89">
        <v>6.71428571428571</v>
      </c>
      <c r="O36" s="152"/>
      <c r="P36" s="135"/>
      <c r="Q36" s="97"/>
      <c r="R36" s="153"/>
      <c r="S36" s="135"/>
      <c r="T36" s="97"/>
      <c r="U36" s="153"/>
      <c r="V36" s="135"/>
      <c r="W36" s="97"/>
    </row>
    <row r="37" ht="21.95" customHeight="1">
      <c r="A37" s="150">
        <v>1975</v>
      </c>
      <c r="B37" s="100">
        <v>23</v>
      </c>
      <c r="C37" s="83">
        <v>257.8</v>
      </c>
      <c r="D37" s="87">
        <v>11.2086956521739</v>
      </c>
      <c r="E37" s="40"/>
      <c r="F37" s="151">
        <v>1975</v>
      </c>
      <c r="G37" s="100">
        <v>10</v>
      </c>
      <c r="H37" s="83">
        <v>94.2</v>
      </c>
      <c r="I37" s="87">
        <v>9.42</v>
      </c>
      <c r="J37" s="40"/>
      <c r="K37" s="151">
        <v>1975</v>
      </c>
      <c r="L37" s="100">
        <v>1</v>
      </c>
      <c r="M37" s="83">
        <v>4.6</v>
      </c>
      <c r="N37" s="89">
        <v>4.6</v>
      </c>
      <c r="O37" s="152"/>
      <c r="P37" s="135"/>
      <c r="Q37" s="97"/>
      <c r="R37" s="153"/>
      <c r="S37" s="135"/>
      <c r="T37" s="97"/>
      <c r="U37" s="153"/>
      <c r="V37" s="135"/>
      <c r="W37" s="97"/>
    </row>
    <row r="38" ht="21.95" customHeight="1">
      <c r="A38" s="150">
        <v>1976</v>
      </c>
      <c r="B38" s="100">
        <v>59</v>
      </c>
      <c r="C38" s="83">
        <v>582.7</v>
      </c>
      <c r="D38" s="87">
        <v>9.876271186440681</v>
      </c>
      <c r="E38" s="40"/>
      <c r="F38" s="151">
        <v>1976</v>
      </c>
      <c r="G38" s="100">
        <v>35</v>
      </c>
      <c r="H38" s="83">
        <v>292.6</v>
      </c>
      <c r="I38" s="87">
        <v>8.359999999999999</v>
      </c>
      <c r="J38" s="40"/>
      <c r="K38" s="151">
        <v>1976</v>
      </c>
      <c r="L38" s="100">
        <v>13</v>
      </c>
      <c r="M38" s="83">
        <v>85.3</v>
      </c>
      <c r="N38" s="89">
        <v>6.56153846153846</v>
      </c>
      <c r="O38" t="s" s="131">
        <v>110</v>
      </c>
      <c r="P38" s="135">
        <f>AVERAGE(B38:B57)</f>
        <v>36.65</v>
      </c>
      <c r="Q38" s="97">
        <f>AVERAGE(D38:D57)</f>
        <v>10.6429115399132</v>
      </c>
      <c r="R38" t="s" s="134">
        <v>110</v>
      </c>
      <c r="S38" s="135">
        <f>AVERAGE(G38:G57)</f>
        <v>18.55</v>
      </c>
      <c r="T38" s="97">
        <f>AVERAGE(I38:I57)</f>
        <v>9.11299450645674</v>
      </c>
      <c r="U38" t="s" s="134">
        <v>110</v>
      </c>
      <c r="V38" s="135">
        <f>AVERAGE(L38:L57)</f>
        <v>3.75</v>
      </c>
      <c r="W38" s="97">
        <f>AVERAGE(N38:N57)</f>
        <v>6.64513176638177</v>
      </c>
    </row>
    <row r="39" ht="21.95" customHeight="1">
      <c r="A39" s="150">
        <v>1977</v>
      </c>
      <c r="B39" s="100">
        <v>55</v>
      </c>
      <c r="C39" s="83">
        <v>594.9</v>
      </c>
      <c r="D39" s="87">
        <v>10.8163636363636</v>
      </c>
      <c r="E39" s="40"/>
      <c r="F39" s="151">
        <v>1977</v>
      </c>
      <c r="G39" s="100">
        <v>26</v>
      </c>
      <c r="H39" s="83">
        <v>243.2</v>
      </c>
      <c r="I39" s="87">
        <v>9.353846153846151</v>
      </c>
      <c r="J39" s="40"/>
      <c r="K39" s="151">
        <v>1977</v>
      </c>
      <c r="L39" s="100">
        <v>3</v>
      </c>
      <c r="M39" s="83">
        <v>20.4</v>
      </c>
      <c r="N39" s="89">
        <v>6.8</v>
      </c>
      <c r="O39" t="s" s="131">
        <v>111</v>
      </c>
      <c r="P39" s="135">
        <f>AVERAGE(B39:B57)</f>
        <v>35.4736842105263</v>
      </c>
      <c r="Q39" s="97">
        <f>AVERAGE(D39:D57)</f>
        <v>10.6832610322012</v>
      </c>
      <c r="R39" t="s" s="134">
        <v>111</v>
      </c>
      <c r="S39" s="135">
        <f>AVERAGE(G39:G57)</f>
        <v>17.6842105263158</v>
      </c>
      <c r="T39" s="97">
        <f>AVERAGE(I39:I57)</f>
        <v>9.15262579627025</v>
      </c>
      <c r="U39" t="s" s="134">
        <v>111</v>
      </c>
      <c r="V39" s="135">
        <f>AVERAGE(L39:L57)</f>
        <v>3.26315789473684</v>
      </c>
      <c r="W39" s="97">
        <f>AVERAGE(N39:N57)</f>
        <v>6.65004901960784</v>
      </c>
    </row>
    <row r="40" ht="21.95" customHeight="1">
      <c r="A40" s="150">
        <v>1978</v>
      </c>
      <c r="B40" s="100">
        <v>44</v>
      </c>
      <c r="C40" s="83">
        <v>487.2</v>
      </c>
      <c r="D40" s="87">
        <v>11.0727272727273</v>
      </c>
      <c r="E40" s="40"/>
      <c r="F40" s="151">
        <v>1978</v>
      </c>
      <c r="G40" s="100">
        <v>19</v>
      </c>
      <c r="H40" s="83">
        <v>185.8</v>
      </c>
      <c r="I40" s="87">
        <v>9.778947368421051</v>
      </c>
      <c r="J40" s="40"/>
      <c r="K40" s="151">
        <v>1978</v>
      </c>
      <c r="L40" s="100">
        <v>3</v>
      </c>
      <c r="M40" s="83">
        <v>21.2</v>
      </c>
      <c r="N40" s="89">
        <v>7.06666666666667</v>
      </c>
      <c r="O40" t="s" s="131">
        <v>112</v>
      </c>
      <c r="P40" s="135">
        <f>AVERAGE(B40:B57)</f>
        <v>34.3888888888889</v>
      </c>
      <c r="Q40" s="97">
        <f>AVERAGE(D40:D57)</f>
        <v>10.6758664430811</v>
      </c>
      <c r="R40" t="s" s="134">
        <v>112</v>
      </c>
      <c r="S40" s="135">
        <f>AVERAGE(G40:G57)</f>
        <v>17.2222222222222</v>
      </c>
      <c r="T40" s="97">
        <f>AVERAGE(I40:I57)</f>
        <v>9.141446887516031</v>
      </c>
      <c r="U40" t="s" s="134">
        <v>112</v>
      </c>
      <c r="V40" s="135">
        <f>AVERAGE(L40:L57)</f>
        <v>3.27777777777778</v>
      </c>
      <c r="W40" s="97">
        <f>AVERAGE(N40:N57)</f>
        <v>6.64067708333333</v>
      </c>
    </row>
    <row r="41" ht="21.95" customHeight="1">
      <c r="A41" s="150">
        <v>1979</v>
      </c>
      <c r="B41" s="100">
        <v>33</v>
      </c>
      <c r="C41" s="83">
        <v>353.4</v>
      </c>
      <c r="D41" s="87">
        <v>10.7090909090909</v>
      </c>
      <c r="E41" s="40"/>
      <c r="F41" s="151">
        <v>1979</v>
      </c>
      <c r="G41" s="100">
        <v>13</v>
      </c>
      <c r="H41" s="83">
        <v>113.6</v>
      </c>
      <c r="I41" s="87">
        <v>8.738461538461539</v>
      </c>
      <c r="J41" s="40"/>
      <c r="K41" s="151">
        <v>1979</v>
      </c>
      <c r="L41" s="100">
        <v>3</v>
      </c>
      <c r="M41" s="83">
        <v>16.5</v>
      </c>
      <c r="N41" s="89">
        <v>5.5</v>
      </c>
      <c r="O41" t="s" s="131">
        <v>113</v>
      </c>
      <c r="P41" s="135">
        <f>AVERAGE(B41:B57)</f>
        <v>33.8235294117647</v>
      </c>
      <c r="Q41" s="97">
        <f>AVERAGE(D41:D57)</f>
        <v>10.652521688396</v>
      </c>
      <c r="R41" t="s" s="134">
        <v>113</v>
      </c>
      <c r="S41" s="135">
        <f>AVERAGE(G41:G57)</f>
        <v>17.1176470588235</v>
      </c>
      <c r="T41" s="97">
        <f>AVERAGE(I41:I57)</f>
        <v>9.1039468592275</v>
      </c>
      <c r="U41" t="s" s="134">
        <v>113</v>
      </c>
      <c r="V41" s="135">
        <f>AVERAGE(L41:L57)</f>
        <v>3.29411764705882</v>
      </c>
      <c r="W41" s="97">
        <f>AVERAGE(N41:N57)</f>
        <v>6.61227777777778</v>
      </c>
    </row>
    <row r="42" ht="21.95" customHeight="1">
      <c r="A42" s="150">
        <v>1980</v>
      </c>
      <c r="B42" s="100">
        <v>25</v>
      </c>
      <c r="C42" s="83">
        <v>270.4</v>
      </c>
      <c r="D42" s="87">
        <v>10.816</v>
      </c>
      <c r="E42" s="40"/>
      <c r="F42" s="151">
        <v>1980</v>
      </c>
      <c r="G42" s="100">
        <v>14</v>
      </c>
      <c r="H42" s="83">
        <v>132</v>
      </c>
      <c r="I42" s="87">
        <v>9.428571428571431</v>
      </c>
      <c r="J42" s="40"/>
      <c r="K42" s="151">
        <v>1980</v>
      </c>
      <c r="L42" s="100">
        <v>1</v>
      </c>
      <c r="M42" s="83">
        <v>7.3</v>
      </c>
      <c r="N42" s="89">
        <v>7.3</v>
      </c>
      <c r="O42" t="s" s="131">
        <v>114</v>
      </c>
      <c r="P42" s="135">
        <f>AVERAGE(B42:B57)</f>
        <v>33.875</v>
      </c>
      <c r="Q42" s="97">
        <f>AVERAGE(D42:D57)</f>
        <v>10.6489861121026</v>
      </c>
      <c r="R42" t="s" s="134">
        <v>114</v>
      </c>
      <c r="S42" s="135">
        <f>AVERAGE(G42:G57)</f>
        <v>17.375</v>
      </c>
      <c r="T42" s="97">
        <f>AVERAGE(I42:I57)</f>
        <v>9.12678969177537</v>
      </c>
      <c r="U42" t="s" s="134">
        <v>114</v>
      </c>
      <c r="V42" s="135">
        <f>AVERAGE(L42:L57)</f>
        <v>3.3125</v>
      </c>
      <c r="W42" s="97">
        <f>AVERAGE(N42:N57)</f>
        <v>6.69172619047619</v>
      </c>
    </row>
    <row r="43" ht="21.95" customHeight="1">
      <c r="A43" s="150">
        <v>1981</v>
      </c>
      <c r="B43" s="100">
        <v>34</v>
      </c>
      <c r="C43" s="83">
        <v>381.2</v>
      </c>
      <c r="D43" s="87">
        <v>11.2117647058824</v>
      </c>
      <c r="E43" s="40"/>
      <c r="F43" s="151">
        <v>1981</v>
      </c>
      <c r="G43" s="100">
        <v>15</v>
      </c>
      <c r="H43" s="83">
        <v>146.9</v>
      </c>
      <c r="I43" s="87">
        <v>9.793333333333329</v>
      </c>
      <c r="J43" s="40"/>
      <c r="K43" s="151">
        <v>1981</v>
      </c>
      <c r="L43" s="100">
        <v>0</v>
      </c>
      <c r="M43" s="83">
        <v>0</v>
      </c>
      <c r="N43" s="89"/>
      <c r="O43" t="s" s="131">
        <v>115</v>
      </c>
      <c r="P43" s="135">
        <f>AVERAGE(B43:B57)</f>
        <v>34.4666666666667</v>
      </c>
      <c r="Q43" s="97">
        <f>AVERAGE(D43:D57)</f>
        <v>10.6378518529094</v>
      </c>
      <c r="R43" t="s" s="134">
        <v>115</v>
      </c>
      <c r="S43" s="135">
        <f>AVERAGE(G43:G57)</f>
        <v>17.6</v>
      </c>
      <c r="T43" s="97">
        <f>AVERAGE(I43:I57)</f>
        <v>9.1066709093223</v>
      </c>
      <c r="U43" t="s" s="134">
        <v>115</v>
      </c>
      <c r="V43" s="135">
        <f>AVERAGE(L43:L57)</f>
        <v>3.46666666666667</v>
      </c>
      <c r="W43" s="97">
        <f>AVERAGE(N43:N57)</f>
        <v>6.6449358974359</v>
      </c>
    </row>
    <row r="44" ht="21.95" customHeight="1">
      <c r="A44" s="150">
        <v>1982</v>
      </c>
      <c r="B44" s="100">
        <v>52</v>
      </c>
      <c r="C44" s="83">
        <v>511.4</v>
      </c>
      <c r="D44" s="87">
        <v>9.834615384615381</v>
      </c>
      <c r="E44" s="40"/>
      <c r="F44" s="151">
        <v>1982</v>
      </c>
      <c r="G44" s="100">
        <v>35</v>
      </c>
      <c r="H44" s="83">
        <v>302.2</v>
      </c>
      <c r="I44" s="87">
        <v>8.63428571428571</v>
      </c>
      <c r="J44" s="40"/>
      <c r="K44" s="151">
        <v>1982</v>
      </c>
      <c r="L44" s="100">
        <v>9</v>
      </c>
      <c r="M44" s="83">
        <v>55.2</v>
      </c>
      <c r="N44" s="89">
        <v>6.13333333333333</v>
      </c>
      <c r="O44" t="s" s="131">
        <v>116</v>
      </c>
      <c r="P44" s="135">
        <f>AVERAGE(B44:B57)</f>
        <v>34.5</v>
      </c>
      <c r="Q44" s="97">
        <f>AVERAGE(D44:D57)</f>
        <v>10.5968580776971</v>
      </c>
      <c r="R44" t="s" s="134">
        <v>116</v>
      </c>
      <c r="S44" s="135">
        <f>AVERAGE(G44:G57)</f>
        <v>17.7857142857143</v>
      </c>
      <c r="T44" s="97">
        <f>AVERAGE(I44:I57)</f>
        <v>9.057623593321519</v>
      </c>
      <c r="U44" t="s" s="134">
        <v>116</v>
      </c>
      <c r="V44" s="135">
        <f>AVERAGE(L44:L57)</f>
        <v>3.71428571428571</v>
      </c>
      <c r="W44" s="97">
        <f>AVERAGE(N44:N57)</f>
        <v>6.6449358974359</v>
      </c>
    </row>
    <row r="45" ht="21.95" customHeight="1">
      <c r="A45" s="150">
        <v>1983</v>
      </c>
      <c r="B45" s="100">
        <v>21</v>
      </c>
      <c r="C45" s="83">
        <v>234.2</v>
      </c>
      <c r="D45" s="87">
        <v>11.152380952381</v>
      </c>
      <c r="E45" s="40"/>
      <c r="F45" s="151">
        <v>1983</v>
      </c>
      <c r="G45" s="100">
        <v>9</v>
      </c>
      <c r="H45" s="83">
        <v>86.8</v>
      </c>
      <c r="I45" s="87">
        <v>9.64444444444444</v>
      </c>
      <c r="J45" s="40"/>
      <c r="K45" s="151">
        <v>1983</v>
      </c>
      <c r="L45" s="100">
        <v>1</v>
      </c>
      <c r="M45" s="83">
        <v>5.7</v>
      </c>
      <c r="N45" s="89">
        <v>5.7</v>
      </c>
      <c r="O45" t="s" s="131">
        <v>117</v>
      </c>
      <c r="P45" s="135">
        <f>AVERAGE(B45:B57)</f>
        <v>33.1538461538462</v>
      </c>
      <c r="Q45" s="97">
        <f>AVERAGE(D45:D57)</f>
        <v>10.6554921310111</v>
      </c>
      <c r="R45" t="s" s="134">
        <v>117</v>
      </c>
      <c r="S45" s="135">
        <f>AVERAGE(G45:G57)</f>
        <v>16.4615384615385</v>
      </c>
      <c r="T45" s="97">
        <f>AVERAGE(I45:I57)</f>
        <v>9.09018804555504</v>
      </c>
      <c r="U45" t="s" s="134">
        <v>117</v>
      </c>
      <c r="V45" s="135">
        <f>AVERAGE(L45:L57)</f>
        <v>3.30769230769231</v>
      </c>
      <c r="W45" s="97">
        <f>AVERAGE(N45:N57)</f>
        <v>6.68756944444444</v>
      </c>
    </row>
    <row r="46" ht="21.95" customHeight="1">
      <c r="A46" s="150">
        <v>1984</v>
      </c>
      <c r="B46" s="100">
        <v>31</v>
      </c>
      <c r="C46" s="83">
        <v>303.9</v>
      </c>
      <c r="D46" s="87">
        <v>9.803225806451611</v>
      </c>
      <c r="E46" s="40"/>
      <c r="F46" s="151">
        <v>1984</v>
      </c>
      <c r="G46" s="100">
        <v>18</v>
      </c>
      <c r="H46" s="83">
        <v>146</v>
      </c>
      <c r="I46" s="87">
        <v>8.111111111111111</v>
      </c>
      <c r="J46" s="40"/>
      <c r="K46" s="151">
        <v>1984</v>
      </c>
      <c r="L46" s="100">
        <v>8</v>
      </c>
      <c r="M46" s="83">
        <v>50.3</v>
      </c>
      <c r="N46" s="89">
        <v>6.2875</v>
      </c>
      <c r="O46" t="s" s="131">
        <v>118</v>
      </c>
      <c r="P46" s="135">
        <f>AVERAGE(B46:B57)</f>
        <v>34.1666666666667</v>
      </c>
      <c r="Q46" s="97">
        <f>AVERAGE(D46:D57)</f>
        <v>10.6140847292302</v>
      </c>
      <c r="R46" t="s" s="134">
        <v>118</v>
      </c>
      <c r="S46" s="135">
        <f>AVERAGE(G46:G57)</f>
        <v>17.0833333333333</v>
      </c>
      <c r="T46" s="97">
        <f>AVERAGE(I46:I57)</f>
        <v>9.04400001231426</v>
      </c>
      <c r="U46" t="s" s="134">
        <v>118</v>
      </c>
      <c r="V46" s="135">
        <f>AVERAGE(L46:L57)</f>
        <v>3.5</v>
      </c>
      <c r="W46" s="97">
        <f>AVERAGE(N46:N57)</f>
        <v>6.77734848484848</v>
      </c>
    </row>
    <row r="47" ht="21.95" customHeight="1">
      <c r="A47" s="150">
        <v>1985</v>
      </c>
      <c r="B47" s="100">
        <v>45</v>
      </c>
      <c r="C47" s="83">
        <v>471</v>
      </c>
      <c r="D47" s="87">
        <v>10.4666666666667</v>
      </c>
      <c r="E47" s="40"/>
      <c r="F47" s="151">
        <v>1985</v>
      </c>
      <c r="G47" s="100">
        <v>24</v>
      </c>
      <c r="H47" s="83">
        <v>212.8</v>
      </c>
      <c r="I47" s="87">
        <v>8.866666666666671</v>
      </c>
      <c r="J47" s="40"/>
      <c r="K47" s="151">
        <v>1985</v>
      </c>
      <c r="L47" s="100">
        <v>6</v>
      </c>
      <c r="M47" s="83">
        <v>38.3</v>
      </c>
      <c r="N47" s="89">
        <v>6.38333333333333</v>
      </c>
      <c r="O47" t="s" s="131">
        <v>119</v>
      </c>
      <c r="P47" s="135">
        <f>AVERAGE(B47:B57)</f>
        <v>34.4545454545455</v>
      </c>
      <c r="Q47" s="97">
        <f>AVERAGE(D47:D57)</f>
        <v>10.6877991767556</v>
      </c>
      <c r="R47" t="s" s="134">
        <v>119</v>
      </c>
      <c r="S47" s="135">
        <f>AVERAGE(G47:G57)</f>
        <v>17</v>
      </c>
      <c r="T47" s="97">
        <f>AVERAGE(I47:I57)</f>
        <v>9.12880809424181</v>
      </c>
      <c r="U47" t="s" s="134">
        <v>119</v>
      </c>
      <c r="V47" s="135">
        <f>AVERAGE(L47:L57)</f>
        <v>3.09090909090909</v>
      </c>
      <c r="W47" s="97">
        <f>AVERAGE(N47:N57)</f>
        <v>6.82633333333333</v>
      </c>
    </row>
    <row r="48" ht="21.95" customHeight="1">
      <c r="A48" s="150">
        <v>1986</v>
      </c>
      <c r="B48" s="100">
        <v>20</v>
      </c>
      <c r="C48" s="83">
        <v>203.2</v>
      </c>
      <c r="D48" s="87">
        <v>10.16</v>
      </c>
      <c r="E48" s="40"/>
      <c r="F48" s="151">
        <v>1986</v>
      </c>
      <c r="G48" s="100">
        <v>12</v>
      </c>
      <c r="H48" s="83">
        <v>104</v>
      </c>
      <c r="I48" s="87">
        <v>8.66666666666667</v>
      </c>
      <c r="J48" s="40"/>
      <c r="K48" s="151">
        <v>1986</v>
      </c>
      <c r="L48" s="100">
        <v>3</v>
      </c>
      <c r="M48" s="83">
        <v>20.2</v>
      </c>
      <c r="N48" s="89">
        <v>6.73333333333333</v>
      </c>
      <c r="O48" t="s" s="131">
        <v>98</v>
      </c>
      <c r="P48" s="135">
        <f>AVERAGE(B48:B57)</f>
        <v>33.4</v>
      </c>
      <c r="Q48" s="97">
        <f>AVERAGE(D48:D57)</f>
        <v>10.7099124277645</v>
      </c>
      <c r="R48" t="s" s="134">
        <v>98</v>
      </c>
      <c r="S48" s="135">
        <f>AVERAGE(G48:G57)</f>
        <v>16.3</v>
      </c>
      <c r="T48" s="97">
        <f>AVERAGE(I48:I57)</f>
        <v>9.155022236999329</v>
      </c>
      <c r="U48" t="s" s="134">
        <v>98</v>
      </c>
      <c r="V48" s="135">
        <f>AVERAGE(L48:L57)</f>
        <v>2.8</v>
      </c>
      <c r="W48" s="97">
        <f>AVERAGE(N48:N57)</f>
        <v>6.87555555555555</v>
      </c>
    </row>
    <row r="49" ht="21.95" customHeight="1">
      <c r="A49" s="150">
        <v>1987</v>
      </c>
      <c r="B49" s="100">
        <v>27</v>
      </c>
      <c r="C49" s="83">
        <v>290.5</v>
      </c>
      <c r="D49" s="87">
        <v>10.7592592592593</v>
      </c>
      <c r="E49" s="40"/>
      <c r="F49" s="151">
        <v>1987</v>
      </c>
      <c r="G49" s="100">
        <v>13</v>
      </c>
      <c r="H49" s="83">
        <v>120.7</v>
      </c>
      <c r="I49" s="87">
        <v>9.28461538461538</v>
      </c>
      <c r="J49" s="40"/>
      <c r="K49" s="151">
        <v>1987</v>
      </c>
      <c r="L49" s="100">
        <v>3</v>
      </c>
      <c r="M49" s="83">
        <v>21.3</v>
      </c>
      <c r="N49" s="89">
        <v>7.1</v>
      </c>
      <c r="O49" t="s" s="131">
        <v>120</v>
      </c>
      <c r="P49" s="135">
        <f>AVERAGE(B49:B57)</f>
        <v>34.8888888888889</v>
      </c>
      <c r="Q49" s="97">
        <f>AVERAGE(D49:D57)</f>
        <v>10.7710138086272</v>
      </c>
      <c r="R49" t="s" s="134">
        <v>120</v>
      </c>
      <c r="S49" s="135">
        <f>AVERAGE(G49:G57)</f>
        <v>16.7777777777778</v>
      </c>
      <c r="T49" s="97">
        <f>AVERAGE(I49:I57)</f>
        <v>9.20928396703629</v>
      </c>
      <c r="U49" t="s" s="134">
        <v>120</v>
      </c>
      <c r="V49" s="135">
        <f>AVERAGE(L49:L57)</f>
        <v>2.77777777777778</v>
      </c>
      <c r="W49" s="97">
        <f>AVERAGE(N49:N57)</f>
        <v>6.89333333333333</v>
      </c>
    </row>
    <row r="50" ht="21.95" customHeight="1">
      <c r="A50" s="150">
        <v>1988</v>
      </c>
      <c r="B50" s="100">
        <v>27</v>
      </c>
      <c r="C50" s="83">
        <v>303.3</v>
      </c>
      <c r="D50" s="87">
        <v>11.2333333333333</v>
      </c>
      <c r="E50" s="40"/>
      <c r="F50" s="151">
        <v>1988</v>
      </c>
      <c r="G50" s="100">
        <v>10</v>
      </c>
      <c r="H50" s="83">
        <v>97.59999999999999</v>
      </c>
      <c r="I50" s="87">
        <v>9.76</v>
      </c>
      <c r="J50" s="40"/>
      <c r="K50" s="151">
        <v>1988</v>
      </c>
      <c r="L50" s="100">
        <v>0</v>
      </c>
      <c r="M50" s="83">
        <v>0</v>
      </c>
      <c r="N50" s="89"/>
      <c r="O50" t="s" s="131">
        <v>121</v>
      </c>
      <c r="P50" s="135">
        <f>AVERAGE(B50:B57)</f>
        <v>35.875</v>
      </c>
      <c r="Q50" s="97">
        <f>AVERAGE(D50:D57)</f>
        <v>10.7724831272982</v>
      </c>
      <c r="R50" t="s" s="134">
        <v>121</v>
      </c>
      <c r="S50" s="135">
        <f>AVERAGE(G50:G57)</f>
        <v>17.25</v>
      </c>
      <c r="T50" s="97">
        <f>AVERAGE(I50:I57)</f>
        <v>9.1998675398389</v>
      </c>
      <c r="U50" t="s" s="134">
        <v>121</v>
      </c>
      <c r="V50" s="135">
        <f>AVERAGE(L50:L57)</f>
        <v>2.75</v>
      </c>
      <c r="W50" s="97">
        <f>AVERAGE(N50:N57)</f>
        <v>6.86380952380952</v>
      </c>
    </row>
    <row r="51" ht="21.95" customHeight="1">
      <c r="A51" s="150">
        <v>1989</v>
      </c>
      <c r="B51" s="100">
        <v>31</v>
      </c>
      <c r="C51" s="83">
        <v>336.2</v>
      </c>
      <c r="D51" s="87">
        <v>10.8451612903226</v>
      </c>
      <c r="E51" s="40"/>
      <c r="F51" s="151">
        <v>1989</v>
      </c>
      <c r="G51" s="100">
        <v>14</v>
      </c>
      <c r="H51" s="83">
        <v>128</v>
      </c>
      <c r="I51" s="87">
        <v>9.142857142857141</v>
      </c>
      <c r="J51" s="40"/>
      <c r="K51" s="151">
        <v>1989</v>
      </c>
      <c r="L51" s="100">
        <v>2</v>
      </c>
      <c r="M51" s="83">
        <v>14.5</v>
      </c>
      <c r="N51" s="89">
        <v>7.25</v>
      </c>
      <c r="O51" t="s" s="131">
        <v>122</v>
      </c>
      <c r="P51" s="135">
        <f>AVERAGE(B51:B57)</f>
        <v>37.1428571428571</v>
      </c>
      <c r="Q51" s="97">
        <f>AVERAGE(D51:D57)</f>
        <v>10.7066473835789</v>
      </c>
      <c r="R51" t="s" s="134">
        <v>122</v>
      </c>
      <c r="S51" s="135">
        <f>AVERAGE(G51:G57)</f>
        <v>18.2857142857143</v>
      </c>
      <c r="T51" s="97">
        <f>AVERAGE(I51:I57)</f>
        <v>9.11984861695875</v>
      </c>
      <c r="U51" t="s" s="134">
        <v>122</v>
      </c>
      <c r="V51" s="135">
        <f>AVERAGE(L51:L57)</f>
        <v>3.14285714285714</v>
      </c>
      <c r="W51" s="97">
        <f>AVERAGE(N51:N57)</f>
        <v>6.86380952380952</v>
      </c>
    </row>
    <row r="52" ht="21.95" customHeight="1">
      <c r="A52" s="150">
        <v>1990</v>
      </c>
      <c r="B52" s="100">
        <v>41</v>
      </c>
      <c r="C52" s="83">
        <v>434.2</v>
      </c>
      <c r="D52" s="87">
        <v>10.590243902439</v>
      </c>
      <c r="E52" s="40"/>
      <c r="F52" s="151">
        <v>1990</v>
      </c>
      <c r="G52" s="100">
        <v>22</v>
      </c>
      <c r="H52" s="83">
        <v>202.3</v>
      </c>
      <c r="I52" s="87">
        <v>9.195454545454551</v>
      </c>
      <c r="J52" s="40"/>
      <c r="K52" s="151">
        <v>1990</v>
      </c>
      <c r="L52" s="100">
        <v>2</v>
      </c>
      <c r="M52" s="83">
        <v>13.8</v>
      </c>
      <c r="N52" s="89">
        <v>6.9</v>
      </c>
      <c r="O52" t="s" s="131">
        <v>123</v>
      </c>
      <c r="P52" s="135">
        <f>AVERAGE(B52:B57)</f>
        <v>38.1666666666667</v>
      </c>
      <c r="Q52" s="97">
        <f>AVERAGE(D52:D57)</f>
        <v>10.6835617324549</v>
      </c>
      <c r="R52" t="s" s="134">
        <v>123</v>
      </c>
      <c r="S52" s="135">
        <f>AVERAGE(G52:G57)</f>
        <v>19</v>
      </c>
      <c r="T52" s="97">
        <f>AVERAGE(I52:I57)</f>
        <v>9.116013862642349</v>
      </c>
      <c r="U52" t="s" s="134">
        <v>123</v>
      </c>
      <c r="V52" s="135">
        <f>AVERAGE(L52:L57)</f>
        <v>3.33333333333333</v>
      </c>
      <c r="W52" s="97">
        <f>AVERAGE(N52:N57)</f>
        <v>6.79944444444444</v>
      </c>
    </row>
    <row r="53" ht="21.95" customHeight="1">
      <c r="A53" s="150">
        <v>1991</v>
      </c>
      <c r="B53" s="100">
        <v>47</v>
      </c>
      <c r="C53" s="83">
        <v>491.1</v>
      </c>
      <c r="D53" s="87">
        <v>10.4489361702128</v>
      </c>
      <c r="E53" s="40"/>
      <c r="F53" s="151">
        <v>1991</v>
      </c>
      <c r="G53" s="100">
        <v>24</v>
      </c>
      <c r="H53" s="83">
        <v>212.8</v>
      </c>
      <c r="I53" s="87">
        <v>8.866666666666671</v>
      </c>
      <c r="J53" s="40"/>
      <c r="K53" s="151">
        <v>1991</v>
      </c>
      <c r="L53" s="100">
        <v>6</v>
      </c>
      <c r="M53" s="83">
        <v>38.9</v>
      </c>
      <c r="N53" s="89">
        <v>6.48333333333333</v>
      </c>
      <c r="O53" t="s" s="131">
        <v>104</v>
      </c>
      <c r="P53" s="135">
        <f>AVERAGE(B53:B57)</f>
        <v>37.6</v>
      </c>
      <c r="Q53" s="97">
        <f>AVERAGE(D53:D57)</f>
        <v>10.7022252984581</v>
      </c>
      <c r="R53" t="s" s="134">
        <v>104</v>
      </c>
      <c r="S53" s="135">
        <f>AVERAGE(G53:G57)</f>
        <v>18.4</v>
      </c>
      <c r="T53" s="97">
        <f>AVERAGE(I53:I57)</f>
        <v>9.100125726079909</v>
      </c>
      <c r="U53" t="s" s="134">
        <v>104</v>
      </c>
      <c r="V53" s="135">
        <f>AVERAGE(L53:L57)</f>
        <v>3.6</v>
      </c>
      <c r="W53" s="97">
        <f>AVERAGE(N53:N57)</f>
        <v>6.77933333333333</v>
      </c>
    </row>
    <row r="54" ht="21.95" customHeight="1">
      <c r="A54" s="150">
        <v>1992</v>
      </c>
      <c r="B54" s="100">
        <v>34</v>
      </c>
      <c r="C54" s="83">
        <v>347.9</v>
      </c>
      <c r="D54" s="87">
        <v>10.2323529411765</v>
      </c>
      <c r="E54" s="40"/>
      <c r="F54" s="151">
        <v>1992</v>
      </c>
      <c r="G54" s="100">
        <v>19</v>
      </c>
      <c r="H54" s="83">
        <v>166.4</v>
      </c>
      <c r="I54" s="87">
        <v>8.757894736842109</v>
      </c>
      <c r="J54" s="40"/>
      <c r="K54" s="151">
        <v>1992</v>
      </c>
      <c r="L54" s="100">
        <v>5</v>
      </c>
      <c r="M54" s="83">
        <v>35.4</v>
      </c>
      <c r="N54" s="89">
        <v>7.08</v>
      </c>
      <c r="O54" t="s" s="131">
        <v>124</v>
      </c>
      <c r="P54" s="135">
        <f>AVERAGE(B54:B57)</f>
        <v>35.25</v>
      </c>
      <c r="Q54" s="97">
        <f>AVERAGE(D54:D57)</f>
        <v>10.7655475805194</v>
      </c>
      <c r="R54" t="s" s="134">
        <v>124</v>
      </c>
      <c r="S54" s="135">
        <f>AVERAGE(G54:G57)</f>
        <v>17</v>
      </c>
      <c r="T54" s="97">
        <f>AVERAGE(I54:I57)</f>
        <v>9.15849049093322</v>
      </c>
      <c r="U54" t="s" s="134">
        <v>124</v>
      </c>
      <c r="V54" s="135">
        <f>AVERAGE(L54:L57)</f>
        <v>3</v>
      </c>
      <c r="W54" s="97">
        <f>AVERAGE(N54:N57)</f>
        <v>6.85333333333333</v>
      </c>
    </row>
    <row r="55" ht="21.95" customHeight="1">
      <c r="A55" s="150">
        <v>1993</v>
      </c>
      <c r="B55" s="100">
        <v>27</v>
      </c>
      <c r="C55" s="83">
        <v>309.1</v>
      </c>
      <c r="D55" s="87">
        <v>11.4481481481481</v>
      </c>
      <c r="E55" s="40"/>
      <c r="F55" s="151">
        <v>1993</v>
      </c>
      <c r="G55" s="100">
        <v>7</v>
      </c>
      <c r="H55" s="83">
        <v>65</v>
      </c>
      <c r="I55" s="87">
        <v>9.28571428571429</v>
      </c>
      <c r="J55" s="40"/>
      <c r="K55" s="151">
        <v>1993</v>
      </c>
      <c r="L55" s="100">
        <v>2</v>
      </c>
      <c r="M55" s="83">
        <v>14.5</v>
      </c>
      <c r="N55" s="89">
        <v>7.25</v>
      </c>
      <c r="O55" t="s" s="131">
        <v>125</v>
      </c>
      <c r="P55" s="135">
        <f>AVERAGE(B55:B57)</f>
        <v>35.6666666666667</v>
      </c>
      <c r="Q55" s="97">
        <f>AVERAGE(D55:D57)</f>
        <v>10.943279126967</v>
      </c>
      <c r="R55" t="s" s="134">
        <v>125</v>
      </c>
      <c r="S55" s="135">
        <f>AVERAGE(G55:G57)</f>
        <v>16.3333333333333</v>
      </c>
      <c r="T55" s="97">
        <f>AVERAGE(I55:I57)</f>
        <v>9.292022408963589</v>
      </c>
      <c r="U55" t="s" s="134">
        <v>125</v>
      </c>
      <c r="V55" s="135">
        <f>AVERAGE(L55:L57)</f>
        <v>2.33333333333333</v>
      </c>
      <c r="W55" s="97">
        <f>AVERAGE(N55:N57)</f>
        <v>6.77777777777778</v>
      </c>
    </row>
    <row r="56" ht="21.95" customHeight="1">
      <c r="A56" s="150">
        <v>1994</v>
      </c>
      <c r="B56" s="154">
        <v>47</v>
      </c>
      <c r="C56" s="155">
        <v>515</v>
      </c>
      <c r="D56" s="156">
        <v>10.9574468085106</v>
      </c>
      <c r="E56" s="40"/>
      <c r="F56" s="151">
        <v>1994</v>
      </c>
      <c r="G56" s="154">
        <v>25</v>
      </c>
      <c r="H56" s="155">
        <v>245.2</v>
      </c>
      <c r="I56" s="156">
        <v>9.808</v>
      </c>
      <c r="J56" s="40"/>
      <c r="K56" s="151">
        <v>1994</v>
      </c>
      <c r="L56" s="154">
        <v>2</v>
      </c>
      <c r="M56" s="155">
        <v>14.1</v>
      </c>
      <c r="N56" s="157">
        <v>7.05</v>
      </c>
      <c r="O56" t="s" s="131">
        <v>126</v>
      </c>
      <c r="P56" s="135">
        <f>AVERAGE(B56:B57)</f>
        <v>40</v>
      </c>
      <c r="Q56" s="97">
        <f>AVERAGE(D56:D57)</f>
        <v>10.6908446163765</v>
      </c>
      <c r="R56" t="s" s="134">
        <v>126</v>
      </c>
      <c r="S56" s="135">
        <f>AVERAGE(G56:G57)</f>
        <v>21</v>
      </c>
      <c r="T56" s="97">
        <f>AVERAGE(I56:I57)</f>
        <v>9.29517647058824</v>
      </c>
      <c r="U56" t="s" s="134">
        <v>126</v>
      </c>
      <c r="V56" s="135">
        <f>AVERAGE(L56:L57)</f>
        <v>2.5</v>
      </c>
      <c r="W56" s="97">
        <f>AVERAGE(N56:N57)</f>
        <v>6.54166666666667</v>
      </c>
    </row>
    <row r="57" ht="21.95" customHeight="1">
      <c r="A57" s="150">
        <v>1995</v>
      </c>
      <c r="B57" s="100">
        <v>33</v>
      </c>
      <c r="C57" s="83">
        <v>344</v>
      </c>
      <c r="D57" s="87">
        <v>10.4242424242424</v>
      </c>
      <c r="E57" s="40"/>
      <c r="F57" s="151">
        <v>1995</v>
      </c>
      <c r="G57" s="100">
        <v>17</v>
      </c>
      <c r="H57" s="83">
        <v>149.3</v>
      </c>
      <c r="I57" s="87">
        <v>8.78235294117647</v>
      </c>
      <c r="J57" s="40"/>
      <c r="K57" s="151">
        <v>1995</v>
      </c>
      <c r="L57" s="100">
        <v>3</v>
      </c>
      <c r="M57" s="83">
        <v>18.1</v>
      </c>
      <c r="N57" s="89">
        <v>6.03333333333333</v>
      </c>
      <c r="O57" t="s" s="131">
        <v>127</v>
      </c>
      <c r="P57" s="135">
        <f>AVERAGE(B57)</f>
        <v>33</v>
      </c>
      <c r="Q57" s="97">
        <f>AVERAGE(D57)</f>
        <v>10.4242424242424</v>
      </c>
      <c r="R57" t="s" s="134">
        <v>127</v>
      </c>
      <c r="S57" s="135">
        <f>AVERAGE(G57)</f>
        <v>17</v>
      </c>
      <c r="T57" s="97">
        <f>AVERAGE(I57)</f>
        <v>8.78235294117647</v>
      </c>
      <c r="U57" t="s" s="134">
        <v>127</v>
      </c>
      <c r="V57" s="135">
        <f>AVERAGE(L57)</f>
        <v>3</v>
      </c>
      <c r="W57" s="97">
        <f>AVERAGE(N57)</f>
        <v>6.03333333333333</v>
      </c>
    </row>
    <row r="58" ht="21.95" customHeight="1">
      <c r="A58" s="150">
        <v>1996</v>
      </c>
      <c r="B58" s="100">
        <v>52</v>
      </c>
      <c r="C58" s="83">
        <v>562.5</v>
      </c>
      <c r="D58" s="87">
        <v>10.8173076923077</v>
      </c>
      <c r="E58" s="40"/>
      <c r="F58" s="151">
        <v>1996</v>
      </c>
      <c r="G58" s="100">
        <v>24</v>
      </c>
      <c r="H58" s="83">
        <v>216.4</v>
      </c>
      <c r="I58" s="87">
        <v>9.016666666666669</v>
      </c>
      <c r="J58" s="40"/>
      <c r="K58" s="151">
        <v>1996</v>
      </c>
      <c r="L58" s="100">
        <v>7</v>
      </c>
      <c r="M58" s="83">
        <v>47.4</v>
      </c>
      <c r="N58" s="89">
        <v>6.77142857142857</v>
      </c>
      <c r="O58" t="s" s="131">
        <v>128</v>
      </c>
      <c r="P58" s="158">
        <f>AVERAGE(B58)</f>
        <v>52</v>
      </c>
      <c r="Q58" s="159">
        <f>AVERAGE(D58)</f>
        <v>10.8173076923077</v>
      </c>
      <c r="R58" t="s" s="134">
        <v>128</v>
      </c>
      <c r="S58" s="158">
        <f>AVERAGE(G58)</f>
        <v>24</v>
      </c>
      <c r="T58" s="159">
        <f>AVERAGE(I58)</f>
        <v>9.016666666666669</v>
      </c>
      <c r="U58" t="s" s="134">
        <v>128</v>
      </c>
      <c r="V58" s="158">
        <f>AVERAGE(L58)</f>
        <v>7</v>
      </c>
      <c r="W58" s="159">
        <f>AVERAGE(N58)</f>
        <v>6.77142857142857</v>
      </c>
    </row>
    <row r="59" ht="21.95" customHeight="1">
      <c r="A59" s="150">
        <v>1997</v>
      </c>
      <c r="B59" s="100">
        <v>39</v>
      </c>
      <c r="C59" s="83">
        <v>439.5</v>
      </c>
      <c r="D59" s="87">
        <v>11.2692307692308</v>
      </c>
      <c r="E59" s="40"/>
      <c r="F59" s="151">
        <v>1997</v>
      </c>
      <c r="G59" s="100">
        <v>16</v>
      </c>
      <c r="H59" s="83">
        <v>156.5</v>
      </c>
      <c r="I59" s="87">
        <v>9.78125</v>
      </c>
      <c r="J59" s="40"/>
      <c r="K59" s="151">
        <v>1997</v>
      </c>
      <c r="L59" s="100">
        <v>0</v>
      </c>
      <c r="M59" s="83">
        <v>0</v>
      </c>
      <c r="N59" s="89"/>
      <c r="O59" t="s" s="131">
        <v>127</v>
      </c>
      <c r="P59" s="135">
        <f>AVERAGE(B59)</f>
        <v>39</v>
      </c>
      <c r="Q59" s="97">
        <f>AVERAGE(D59)</f>
        <v>11.2692307692308</v>
      </c>
      <c r="R59" t="s" s="134">
        <v>127</v>
      </c>
      <c r="S59" s="135">
        <f>AVERAGE(G59)</f>
        <v>16</v>
      </c>
      <c r="T59" s="97">
        <f>AVERAGE(I59)</f>
        <v>9.78125</v>
      </c>
      <c r="U59" t="s" s="134">
        <v>127</v>
      </c>
      <c r="V59" s="135">
        <f>AVERAGE(L59)</f>
        <v>0</v>
      </c>
      <c r="W59" s="97"/>
    </row>
    <row r="60" ht="21.95" customHeight="1">
      <c r="A60" s="150">
        <v>1998</v>
      </c>
      <c r="B60" s="100">
        <v>14</v>
      </c>
      <c r="C60" s="83">
        <v>148.2</v>
      </c>
      <c r="D60" s="87">
        <v>10.5857142857143</v>
      </c>
      <c r="E60" s="40"/>
      <c r="F60" s="151">
        <v>1998</v>
      </c>
      <c r="G60" s="100">
        <v>10</v>
      </c>
      <c r="H60" s="83">
        <v>97.7</v>
      </c>
      <c r="I60" s="87">
        <v>9.77</v>
      </c>
      <c r="J60" s="40"/>
      <c r="K60" s="151">
        <v>1998</v>
      </c>
      <c r="L60" s="100">
        <v>1</v>
      </c>
      <c r="M60" s="83">
        <v>7.1</v>
      </c>
      <c r="N60" s="89">
        <v>7.1</v>
      </c>
      <c r="O60" t="s" s="131">
        <v>126</v>
      </c>
      <c r="P60" s="135">
        <f>AVERAGE(B59:B60)</f>
        <v>26.5</v>
      </c>
      <c r="Q60" s="97">
        <f>AVERAGE(D59:D60)</f>
        <v>10.9274725274726</v>
      </c>
      <c r="R60" t="s" s="134">
        <v>126</v>
      </c>
      <c r="S60" s="135">
        <f>AVERAGE(G59:G60)</f>
        <v>13</v>
      </c>
      <c r="T60" s="97">
        <f>AVERAGE(I59:I60)</f>
        <v>9.775625</v>
      </c>
      <c r="U60" t="s" s="134">
        <v>126</v>
      </c>
      <c r="V60" s="135">
        <f>AVERAGE(L59:L60)</f>
        <v>0.5</v>
      </c>
      <c r="W60" s="97">
        <f>AVERAGE(N59:N60)</f>
        <v>7.1</v>
      </c>
    </row>
    <row r="61" ht="21.95" customHeight="1">
      <c r="A61" s="150">
        <v>1999</v>
      </c>
      <c r="B61" s="100">
        <v>44</v>
      </c>
      <c r="C61" s="83">
        <v>487.3</v>
      </c>
      <c r="D61" s="87">
        <v>11.075</v>
      </c>
      <c r="E61" s="40"/>
      <c r="F61" s="151">
        <v>1999</v>
      </c>
      <c r="G61" s="100">
        <v>22</v>
      </c>
      <c r="H61" s="83">
        <v>217.4</v>
      </c>
      <c r="I61" s="87">
        <v>9.881818181818179</v>
      </c>
      <c r="J61" s="40"/>
      <c r="K61" s="151">
        <v>1999</v>
      </c>
      <c r="L61" s="100">
        <v>1</v>
      </c>
      <c r="M61" s="83">
        <v>7.3</v>
      </c>
      <c r="N61" s="89">
        <v>7.3</v>
      </c>
      <c r="O61" t="s" s="131">
        <v>125</v>
      </c>
      <c r="P61" s="135">
        <f>AVERAGE(B59:B61)</f>
        <v>32.3333333333333</v>
      </c>
      <c r="Q61" s="97">
        <f>AVERAGE(D59:D61)</f>
        <v>10.9766483516484</v>
      </c>
      <c r="R61" t="s" s="134">
        <v>125</v>
      </c>
      <c r="S61" s="135">
        <f>AVERAGE(G59:G61)</f>
        <v>16</v>
      </c>
      <c r="T61" s="97">
        <f>AVERAGE(I59:I61)</f>
        <v>9.81102272727273</v>
      </c>
      <c r="U61" t="s" s="134">
        <v>125</v>
      </c>
      <c r="V61" s="135">
        <f>AVERAGE(L59:L61)</f>
        <v>0.666666666666667</v>
      </c>
      <c r="W61" s="97">
        <f>AVERAGE(N59:N61)</f>
        <v>7.2</v>
      </c>
    </row>
    <row r="62" ht="21.95" customHeight="1">
      <c r="A62" s="150">
        <v>2000</v>
      </c>
      <c r="B62" s="100">
        <v>49</v>
      </c>
      <c r="C62" s="83">
        <v>515</v>
      </c>
      <c r="D62" s="87">
        <v>10.5102040816327</v>
      </c>
      <c r="E62" s="40"/>
      <c r="F62" s="151">
        <v>2000</v>
      </c>
      <c r="G62" s="100">
        <v>24</v>
      </c>
      <c r="H62" s="83">
        <v>206.3</v>
      </c>
      <c r="I62" s="87">
        <v>8.59583333333333</v>
      </c>
      <c r="J62" s="40"/>
      <c r="K62" s="151">
        <v>2000</v>
      </c>
      <c r="L62" s="100">
        <v>11</v>
      </c>
      <c r="M62" s="83">
        <v>79.5</v>
      </c>
      <c r="N62" s="89">
        <v>7.22727272727273</v>
      </c>
      <c r="O62" t="s" s="131">
        <v>124</v>
      </c>
      <c r="P62" s="135">
        <f>AVERAGE(B59:B62)</f>
        <v>36.5</v>
      </c>
      <c r="Q62" s="97">
        <f>AVERAGE(D59:D62)</f>
        <v>10.8600372841445</v>
      </c>
      <c r="R62" t="s" s="134">
        <v>124</v>
      </c>
      <c r="S62" s="135">
        <f>AVERAGE(G59:G62)</f>
        <v>18</v>
      </c>
      <c r="T62" s="97">
        <f>AVERAGE(I59:I62)</f>
        <v>9.507225378787879</v>
      </c>
      <c r="U62" t="s" s="134">
        <v>124</v>
      </c>
      <c r="V62" s="135">
        <f>AVERAGE(L59:L62)</f>
        <v>3.25</v>
      </c>
      <c r="W62" s="97">
        <f>AVERAGE(N59:N62)</f>
        <v>7.20909090909091</v>
      </c>
    </row>
    <row r="63" ht="21.95" customHeight="1">
      <c r="A63" s="150">
        <v>2001</v>
      </c>
      <c r="B63" s="100">
        <v>47</v>
      </c>
      <c r="C63" s="83">
        <v>513.5</v>
      </c>
      <c r="D63" s="87">
        <v>10.9255319148936</v>
      </c>
      <c r="E63" s="40"/>
      <c r="F63" s="151">
        <v>2001</v>
      </c>
      <c r="G63" s="100">
        <v>19</v>
      </c>
      <c r="H63" s="83">
        <v>173.9</v>
      </c>
      <c r="I63" s="87">
        <v>9.15263157894737</v>
      </c>
      <c r="J63" s="40"/>
      <c r="K63" s="151">
        <v>2001</v>
      </c>
      <c r="L63" s="100">
        <v>3</v>
      </c>
      <c r="M63" s="83">
        <v>21.8</v>
      </c>
      <c r="N63" s="89">
        <v>7.26666666666667</v>
      </c>
      <c r="O63" t="s" s="131">
        <v>104</v>
      </c>
      <c r="P63" s="135">
        <f>AVERAGE(B59:B63)</f>
        <v>38.6</v>
      </c>
      <c r="Q63" s="97">
        <f>AVERAGE(D59:D63)</f>
        <v>10.8731362102943</v>
      </c>
      <c r="R63" t="s" s="134">
        <v>104</v>
      </c>
      <c r="S63" s="135">
        <f>AVERAGE(G59:G63)</f>
        <v>18.2</v>
      </c>
      <c r="T63" s="97">
        <f>AVERAGE(I59:I63)</f>
        <v>9.43630661881978</v>
      </c>
      <c r="U63" t="s" s="134">
        <v>104</v>
      </c>
      <c r="V63" s="135">
        <f>AVERAGE(L59:L63)</f>
        <v>3.2</v>
      </c>
      <c r="W63" s="97">
        <f>AVERAGE(N59:N63)</f>
        <v>7.22348484848485</v>
      </c>
    </row>
    <row r="64" ht="21.95" customHeight="1">
      <c r="A64" s="150">
        <v>2002</v>
      </c>
      <c r="B64" s="100">
        <v>41</v>
      </c>
      <c r="C64" s="83">
        <v>456.5</v>
      </c>
      <c r="D64" s="87">
        <v>11.1341463414634</v>
      </c>
      <c r="E64" s="40"/>
      <c r="F64" s="151">
        <v>2002</v>
      </c>
      <c r="G64" s="100">
        <v>16</v>
      </c>
      <c r="H64" s="83">
        <v>147</v>
      </c>
      <c r="I64" s="87">
        <v>9.1875</v>
      </c>
      <c r="J64" s="40"/>
      <c r="K64" s="151">
        <v>2002</v>
      </c>
      <c r="L64" s="100">
        <v>3</v>
      </c>
      <c r="M64" s="83">
        <v>21.2</v>
      </c>
      <c r="N64" s="89">
        <v>7.06666666666667</v>
      </c>
      <c r="O64" t="s" s="131">
        <v>123</v>
      </c>
      <c r="P64" s="135">
        <f>AVERAGE(B59:B64)</f>
        <v>39</v>
      </c>
      <c r="Q64" s="97">
        <f>AVERAGE(D59:D64)</f>
        <v>10.9166378988225</v>
      </c>
      <c r="R64" t="s" s="134">
        <v>123</v>
      </c>
      <c r="S64" s="135">
        <f>AVERAGE(G59:G64)</f>
        <v>17.8333333333333</v>
      </c>
      <c r="T64" s="97">
        <f>AVERAGE(I59:I64)</f>
        <v>9.39483884901648</v>
      </c>
      <c r="U64" t="s" s="134">
        <v>123</v>
      </c>
      <c r="V64" s="135">
        <f>AVERAGE(L59:L64)</f>
        <v>3.16666666666667</v>
      </c>
      <c r="W64" s="97">
        <f>AVERAGE(N59:N64)</f>
        <v>7.19212121212121</v>
      </c>
    </row>
    <row r="65" ht="21.95" customHeight="1">
      <c r="A65" s="150">
        <v>2003</v>
      </c>
      <c r="B65" s="100">
        <v>23</v>
      </c>
      <c r="C65" s="83">
        <v>257.8</v>
      </c>
      <c r="D65" s="87">
        <v>11.2086956521739</v>
      </c>
      <c r="E65" s="40"/>
      <c r="F65" s="151">
        <v>2003</v>
      </c>
      <c r="G65" s="100">
        <v>7</v>
      </c>
      <c r="H65" s="83">
        <v>61.5</v>
      </c>
      <c r="I65" s="87">
        <v>8.78571428571429</v>
      </c>
      <c r="J65" s="40"/>
      <c r="K65" s="151">
        <v>2003</v>
      </c>
      <c r="L65" s="100">
        <v>2</v>
      </c>
      <c r="M65" s="83">
        <v>11.9</v>
      </c>
      <c r="N65" s="89">
        <v>5.95</v>
      </c>
      <c r="O65" t="s" s="131">
        <v>122</v>
      </c>
      <c r="P65" s="135">
        <f>AVERAGE(B59:B65)</f>
        <v>36.7142857142857</v>
      </c>
      <c r="Q65" s="97">
        <f>AVERAGE(D59:D65)</f>
        <v>10.9583604350155</v>
      </c>
      <c r="R65" t="s" s="134">
        <v>122</v>
      </c>
      <c r="S65" s="135">
        <f>AVERAGE(G59:G65)</f>
        <v>16.2857142857143</v>
      </c>
      <c r="T65" s="97">
        <f>AVERAGE(I59:I65)</f>
        <v>9.307821054259019</v>
      </c>
      <c r="U65" t="s" s="134">
        <v>122</v>
      </c>
      <c r="V65" s="135">
        <f>AVERAGE(L59:L65)</f>
        <v>3</v>
      </c>
      <c r="W65" s="97">
        <f>AVERAGE(N59:N65)</f>
        <v>6.98510101010101</v>
      </c>
    </row>
    <row r="66" ht="21.95" customHeight="1">
      <c r="A66" s="150">
        <v>2004</v>
      </c>
      <c r="B66" s="100">
        <v>44</v>
      </c>
      <c r="C66" s="83">
        <v>453</v>
      </c>
      <c r="D66" s="87">
        <v>10.2954545454545</v>
      </c>
      <c r="E66" s="40"/>
      <c r="F66" s="151">
        <v>2004</v>
      </c>
      <c r="G66" s="100">
        <v>27</v>
      </c>
      <c r="H66" s="83">
        <v>244</v>
      </c>
      <c r="I66" s="87">
        <v>9.03703703703704</v>
      </c>
      <c r="J66" s="40"/>
      <c r="K66" s="151">
        <v>2004</v>
      </c>
      <c r="L66" s="100">
        <v>6</v>
      </c>
      <c r="M66" s="83">
        <v>39.6</v>
      </c>
      <c r="N66" s="89">
        <v>6.6</v>
      </c>
      <c r="O66" t="s" s="131">
        <v>121</v>
      </c>
      <c r="P66" s="135">
        <f>AVERAGE(B59:B66)</f>
        <v>37.625</v>
      </c>
      <c r="Q66" s="97">
        <f>AVERAGE(D59:D66)</f>
        <v>10.8754971988204</v>
      </c>
      <c r="R66" t="s" s="134">
        <v>121</v>
      </c>
      <c r="S66" s="135">
        <f>AVERAGE(G59:G66)</f>
        <v>17.625</v>
      </c>
      <c r="T66" s="97">
        <f>AVERAGE(I59:I66)</f>
        <v>9.27397305210628</v>
      </c>
      <c r="U66" t="s" s="134">
        <v>121</v>
      </c>
      <c r="V66" s="135">
        <f>AVERAGE(L59:L66)</f>
        <v>3.375</v>
      </c>
      <c r="W66" s="97">
        <f>AVERAGE(N59:N66)</f>
        <v>6.93008658008658</v>
      </c>
    </row>
    <row r="67" ht="21.95" customHeight="1">
      <c r="A67" s="150">
        <v>2005</v>
      </c>
      <c r="B67" s="100">
        <v>20</v>
      </c>
      <c r="C67" s="83">
        <v>228</v>
      </c>
      <c r="D67" s="87">
        <v>11.4</v>
      </c>
      <c r="E67" s="40"/>
      <c r="F67" s="151">
        <v>2005</v>
      </c>
      <c r="G67" s="100">
        <v>7</v>
      </c>
      <c r="H67" s="83">
        <v>68.3</v>
      </c>
      <c r="I67" s="87">
        <v>9.75714285714286</v>
      </c>
      <c r="J67" s="40"/>
      <c r="K67" s="151">
        <v>2005</v>
      </c>
      <c r="L67" s="100">
        <v>1</v>
      </c>
      <c r="M67" s="83">
        <v>7.8</v>
      </c>
      <c r="N67" s="89">
        <v>7.8</v>
      </c>
      <c r="O67" t="s" s="131">
        <v>120</v>
      </c>
      <c r="P67" s="135">
        <f>AVERAGE(B59:B67)</f>
        <v>35.6666666666667</v>
      </c>
      <c r="Q67" s="97">
        <f>AVERAGE(D59:D67)</f>
        <v>10.9337752878404</v>
      </c>
      <c r="R67" t="s" s="134">
        <v>120</v>
      </c>
      <c r="S67" s="135">
        <f>AVERAGE(G59:G67)</f>
        <v>16.4444444444444</v>
      </c>
      <c r="T67" s="97">
        <f>AVERAGE(I59:I67)</f>
        <v>9.327658585999229</v>
      </c>
      <c r="U67" t="s" s="134">
        <v>120</v>
      </c>
      <c r="V67" s="135">
        <f>AVERAGE(L59:L67)</f>
        <v>3.11111111111111</v>
      </c>
      <c r="W67" s="97">
        <f>AVERAGE(N59:N67)</f>
        <v>7.03882575757576</v>
      </c>
    </row>
    <row r="68" ht="21.95" customHeight="1">
      <c r="A68" s="150">
        <v>2006</v>
      </c>
      <c r="B68" s="100">
        <v>35</v>
      </c>
      <c r="C68" s="83">
        <v>389.6</v>
      </c>
      <c r="D68" s="87">
        <v>11.1314285714286</v>
      </c>
      <c r="E68" s="40"/>
      <c r="F68" s="151">
        <v>2006</v>
      </c>
      <c r="G68" s="100">
        <v>16</v>
      </c>
      <c r="H68" s="83">
        <v>156.6</v>
      </c>
      <c r="I68" s="87">
        <v>9.7875</v>
      </c>
      <c r="J68" s="40"/>
      <c r="K68" s="151">
        <v>2006</v>
      </c>
      <c r="L68" s="100">
        <v>0</v>
      </c>
      <c r="M68" s="83">
        <v>0</v>
      </c>
      <c r="N68" s="89"/>
      <c r="O68" t="s" s="131">
        <v>98</v>
      </c>
      <c r="P68" s="135">
        <f>AVERAGE(B59:B68)</f>
        <v>35.6</v>
      </c>
      <c r="Q68" s="97">
        <f>AVERAGE(D59:D68)</f>
        <v>10.9535406161992</v>
      </c>
      <c r="R68" t="s" s="134">
        <v>98</v>
      </c>
      <c r="S68" s="135">
        <f>AVERAGE(G59:G68)</f>
        <v>16.4</v>
      </c>
      <c r="T68" s="97">
        <f>AVERAGE(I59:I68)</f>
        <v>9.373642727399311</v>
      </c>
      <c r="U68" t="s" s="134">
        <v>98</v>
      </c>
      <c r="V68" s="135">
        <f>AVERAGE(L59:L68)</f>
        <v>2.8</v>
      </c>
      <c r="W68" s="97">
        <f>AVERAGE(N59:N68)</f>
        <v>7.03882575757576</v>
      </c>
    </row>
    <row r="69" ht="21.95" customHeight="1">
      <c r="A69" s="150">
        <v>2007</v>
      </c>
      <c r="B69" s="100">
        <v>39</v>
      </c>
      <c r="C69" s="83">
        <v>378.2</v>
      </c>
      <c r="D69" s="87">
        <v>9.6974358974359</v>
      </c>
      <c r="E69" s="40"/>
      <c r="F69" s="151">
        <v>2007</v>
      </c>
      <c r="G69" s="100">
        <v>28</v>
      </c>
      <c r="H69" s="83">
        <v>248</v>
      </c>
      <c r="I69" s="87">
        <v>8.857142857142859</v>
      </c>
      <c r="J69" s="40"/>
      <c r="K69" s="151">
        <v>2007</v>
      </c>
      <c r="L69" s="100">
        <v>8</v>
      </c>
      <c r="M69" s="83">
        <v>57.7</v>
      </c>
      <c r="N69" s="89">
        <v>7.2125</v>
      </c>
      <c r="O69" t="s" s="131">
        <v>119</v>
      </c>
      <c r="P69" s="135">
        <f>AVERAGE(B59:B69)</f>
        <v>35.9090909090909</v>
      </c>
      <c r="Q69" s="97">
        <f>AVERAGE(D59:D69)</f>
        <v>10.8393492781298</v>
      </c>
      <c r="R69" t="s" s="134">
        <v>119</v>
      </c>
      <c r="S69" s="135">
        <f>AVERAGE(G59:G69)</f>
        <v>17.4545454545455</v>
      </c>
      <c r="T69" s="97">
        <f>AVERAGE(I59:I69)</f>
        <v>9.32668819373963</v>
      </c>
      <c r="U69" t="s" s="134">
        <v>119</v>
      </c>
      <c r="V69" s="135">
        <f>AVERAGE(L59:L69)</f>
        <v>3.27272727272727</v>
      </c>
      <c r="W69" s="97">
        <f>AVERAGE(N59:N69)</f>
        <v>7.0581228956229</v>
      </c>
    </row>
    <row r="70" ht="21.95" customHeight="1">
      <c r="A70" s="150">
        <v>2008</v>
      </c>
      <c r="B70" s="100">
        <v>37</v>
      </c>
      <c r="C70" s="83">
        <v>386.2</v>
      </c>
      <c r="D70" s="87">
        <v>10.4378378378378</v>
      </c>
      <c r="E70" s="40"/>
      <c r="F70" s="151">
        <v>2008</v>
      </c>
      <c r="G70" s="100">
        <v>24</v>
      </c>
      <c r="H70" s="83">
        <v>229.5</v>
      </c>
      <c r="I70" s="87">
        <v>9.5625</v>
      </c>
      <c r="J70" s="40"/>
      <c r="K70" s="151">
        <v>2008</v>
      </c>
      <c r="L70" s="100">
        <v>4</v>
      </c>
      <c r="M70" s="83">
        <v>28.3</v>
      </c>
      <c r="N70" s="89">
        <v>7.075</v>
      </c>
      <c r="O70" t="s" s="131">
        <v>118</v>
      </c>
      <c r="P70" s="135">
        <f>AVERAGE(B59:B70)</f>
        <v>36</v>
      </c>
      <c r="Q70" s="97">
        <f>AVERAGE(D59:D70)</f>
        <v>10.8058899914388</v>
      </c>
      <c r="R70" t="s" s="134">
        <v>118</v>
      </c>
      <c r="S70" s="135">
        <f>AVERAGE(G59:G70)</f>
        <v>18</v>
      </c>
      <c r="T70" s="97">
        <f>AVERAGE(I59:I70)</f>
        <v>9.346339177594659</v>
      </c>
      <c r="U70" t="s" s="134">
        <v>118</v>
      </c>
      <c r="V70" s="135">
        <f>AVERAGE(L59:L70)</f>
        <v>3.33333333333333</v>
      </c>
      <c r="W70" s="97">
        <f>AVERAGE(N59:N70)</f>
        <v>7.05981060606061</v>
      </c>
    </row>
    <row r="71" ht="21.95" customHeight="1">
      <c r="A71" s="150">
        <v>2009</v>
      </c>
      <c r="B71" s="100">
        <v>39</v>
      </c>
      <c r="C71" s="83">
        <v>435.9</v>
      </c>
      <c r="D71" s="87">
        <v>11.1769230769231</v>
      </c>
      <c r="E71" s="40"/>
      <c r="F71" s="151">
        <v>2009</v>
      </c>
      <c r="G71" s="100">
        <v>15</v>
      </c>
      <c r="H71" s="83">
        <v>141.7</v>
      </c>
      <c r="I71" s="87">
        <v>9.446666666666671</v>
      </c>
      <c r="J71" s="40"/>
      <c r="K71" s="151">
        <v>2009</v>
      </c>
      <c r="L71" s="100">
        <v>2</v>
      </c>
      <c r="M71" s="83">
        <v>13.6</v>
      </c>
      <c r="N71" s="89">
        <v>6.8</v>
      </c>
      <c r="O71" t="s" s="131">
        <v>117</v>
      </c>
      <c r="P71" s="135">
        <f>AVERAGE(B59:B71)</f>
        <v>36.2307692307692</v>
      </c>
      <c r="Q71" s="97">
        <f>AVERAGE(D59:D71)</f>
        <v>10.8344309980145</v>
      </c>
      <c r="R71" t="s" s="134">
        <v>117</v>
      </c>
      <c r="S71" s="135">
        <f>AVERAGE(G59:G71)</f>
        <v>17.7692307692308</v>
      </c>
      <c r="T71" s="97">
        <f>AVERAGE(I59:I71)</f>
        <v>9.35405667675405</v>
      </c>
      <c r="U71" t="s" s="134">
        <v>117</v>
      </c>
      <c r="V71" s="135">
        <f>AVERAGE(L59:L71)</f>
        <v>3.23076923076923</v>
      </c>
      <c r="W71" s="97">
        <f>AVERAGE(N59:N71)</f>
        <v>7.0361914600551</v>
      </c>
    </row>
    <row r="72" ht="21.95" customHeight="1">
      <c r="A72" s="150">
        <v>2010</v>
      </c>
      <c r="B72" s="100">
        <v>13</v>
      </c>
      <c r="C72" s="83">
        <v>145.5</v>
      </c>
      <c r="D72" s="87">
        <v>11.1923076923077</v>
      </c>
      <c r="E72" s="40"/>
      <c r="F72" s="151">
        <v>2010</v>
      </c>
      <c r="G72" s="100">
        <v>6</v>
      </c>
      <c r="H72" s="83">
        <v>58</v>
      </c>
      <c r="I72" s="87">
        <v>9.66666666666667</v>
      </c>
      <c r="J72" s="40"/>
      <c r="K72" s="151">
        <v>2010</v>
      </c>
      <c r="L72" s="100">
        <v>1</v>
      </c>
      <c r="M72" s="83">
        <v>6.8</v>
      </c>
      <c r="N72" s="89">
        <v>6.8</v>
      </c>
      <c r="O72" t="s" s="131">
        <v>116</v>
      </c>
      <c r="P72" s="135">
        <f>AVERAGE(B59:B72)</f>
        <v>34.5714285714286</v>
      </c>
      <c r="Q72" s="97">
        <f>AVERAGE(D59:D72)</f>
        <v>10.8599936190355</v>
      </c>
      <c r="R72" t="s" s="134">
        <v>116</v>
      </c>
      <c r="S72" s="135">
        <f>AVERAGE(G59:G72)</f>
        <v>16.9285714285714</v>
      </c>
      <c r="T72" s="97">
        <f>AVERAGE(I59:I72)</f>
        <v>9.376385961747809</v>
      </c>
      <c r="U72" t="s" s="134">
        <v>116</v>
      </c>
      <c r="V72" s="135">
        <f>AVERAGE(L59:L72)</f>
        <v>3.07142857142857</v>
      </c>
      <c r="W72" s="97">
        <f>AVERAGE(N59:N72)</f>
        <v>7.01650883838384</v>
      </c>
    </row>
    <row r="73" ht="21.95" customHeight="1">
      <c r="A73" s="150">
        <v>2011</v>
      </c>
      <c r="B73" s="100">
        <v>76</v>
      </c>
      <c r="C73" s="83">
        <v>823.9</v>
      </c>
      <c r="D73" s="87">
        <v>10.8407894736842</v>
      </c>
      <c r="E73" s="40"/>
      <c r="F73" s="151">
        <v>2011</v>
      </c>
      <c r="G73" s="100">
        <v>38</v>
      </c>
      <c r="H73" s="83">
        <v>364.4</v>
      </c>
      <c r="I73" s="87">
        <v>9.58947368421053</v>
      </c>
      <c r="J73" s="40"/>
      <c r="K73" s="151">
        <v>2011</v>
      </c>
      <c r="L73" s="100">
        <v>2</v>
      </c>
      <c r="M73" s="83">
        <v>14</v>
      </c>
      <c r="N73" s="89">
        <v>7</v>
      </c>
      <c r="O73" t="s" s="131">
        <v>115</v>
      </c>
      <c r="P73" s="135">
        <f>AVERAGE(B59:B73)</f>
        <v>37.3333333333333</v>
      </c>
      <c r="Q73" s="97">
        <f>AVERAGE(D59:D73)</f>
        <v>10.8587133426787</v>
      </c>
      <c r="R73" t="s" s="134">
        <v>115</v>
      </c>
      <c r="S73" s="135">
        <f>AVERAGE(G59:G73)</f>
        <v>18.3333333333333</v>
      </c>
      <c r="T73" s="97">
        <f>AVERAGE(I59:I73)</f>
        <v>9.39059180991199</v>
      </c>
      <c r="U73" t="s" s="134">
        <v>115</v>
      </c>
      <c r="V73" s="135">
        <f>AVERAGE(L59:L73)</f>
        <v>3</v>
      </c>
      <c r="W73" s="97">
        <f>AVERAGE(N59:N73)</f>
        <v>7.01523892773893</v>
      </c>
    </row>
    <row r="74" ht="21.95" customHeight="1">
      <c r="A74" s="150">
        <v>2012</v>
      </c>
      <c r="B74" s="100">
        <v>39</v>
      </c>
      <c r="C74" s="83">
        <v>407.6</v>
      </c>
      <c r="D74" s="87">
        <v>10.4512820512821</v>
      </c>
      <c r="E74" s="40"/>
      <c r="F74" s="151">
        <v>2012</v>
      </c>
      <c r="G74" s="100">
        <v>26</v>
      </c>
      <c r="H74" s="83">
        <v>250.6</v>
      </c>
      <c r="I74" s="87">
        <v>9.63846153846154</v>
      </c>
      <c r="J74" s="40"/>
      <c r="K74" s="151">
        <v>2012</v>
      </c>
      <c r="L74" s="100">
        <v>2</v>
      </c>
      <c r="M74" s="83">
        <v>13.6</v>
      </c>
      <c r="N74" s="89">
        <v>6.8</v>
      </c>
      <c r="O74" t="s" s="131">
        <v>114</v>
      </c>
      <c r="P74" s="135">
        <f>AVERAGE(B59:B74)</f>
        <v>37.4375</v>
      </c>
      <c r="Q74" s="97">
        <f>AVERAGE(D59:D74)</f>
        <v>10.8332488869664</v>
      </c>
      <c r="R74" t="s" s="134">
        <v>114</v>
      </c>
      <c r="S74" s="135">
        <f>AVERAGE(G59:G74)</f>
        <v>18.8125</v>
      </c>
      <c r="T74" s="97">
        <f>AVERAGE(I59:I74)</f>
        <v>9.40608366794633</v>
      </c>
      <c r="U74" t="s" s="134">
        <v>114</v>
      </c>
      <c r="V74" s="135">
        <f>AVERAGE(L59:L74)</f>
        <v>2.9375</v>
      </c>
      <c r="W74" s="97">
        <f>AVERAGE(N59:N74)</f>
        <v>6.99986471861472</v>
      </c>
    </row>
    <row r="75" ht="21.95" customHeight="1">
      <c r="A75" s="150">
        <v>2013</v>
      </c>
      <c r="B75" s="100">
        <v>25</v>
      </c>
      <c r="C75" s="83">
        <v>282.3</v>
      </c>
      <c r="D75" s="87">
        <v>11.292</v>
      </c>
      <c r="E75" s="40"/>
      <c r="F75" s="151">
        <v>2013</v>
      </c>
      <c r="G75" s="100">
        <v>12</v>
      </c>
      <c r="H75" s="83">
        <v>127.6</v>
      </c>
      <c r="I75" s="87">
        <v>10.6333333333333</v>
      </c>
      <c r="J75" s="40"/>
      <c r="K75" s="151">
        <v>2013</v>
      </c>
      <c r="L75" s="100">
        <v>0</v>
      </c>
      <c r="M75" s="83">
        <v>0</v>
      </c>
      <c r="N75" s="89"/>
      <c r="O75" t="s" s="131">
        <v>113</v>
      </c>
      <c r="P75" s="135">
        <f>AVERAGE(B59:B75)</f>
        <v>36.7058823529412</v>
      </c>
      <c r="Q75" s="97">
        <f>AVERAGE(D59:D75)</f>
        <v>10.8602342465566</v>
      </c>
      <c r="R75" t="s" s="134">
        <v>113</v>
      </c>
      <c r="S75" s="135">
        <f>AVERAGE(G59:G75)</f>
        <v>18.4117647058824</v>
      </c>
      <c r="T75" s="97">
        <f>AVERAGE(I59:I75)</f>
        <v>9.4782748247338</v>
      </c>
      <c r="U75" t="s" s="134">
        <v>113</v>
      </c>
      <c r="V75" s="135">
        <f>AVERAGE(L59:L75)</f>
        <v>2.76470588235294</v>
      </c>
      <c r="W75" s="97">
        <f>AVERAGE(N59:N75)</f>
        <v>6.99986471861472</v>
      </c>
    </row>
    <row r="76" ht="21.95" customHeight="1">
      <c r="A76" s="150">
        <v>2014</v>
      </c>
      <c r="B76" s="100">
        <v>29</v>
      </c>
      <c r="C76" s="83">
        <v>318.3</v>
      </c>
      <c r="D76" s="87">
        <v>10.9758620689655</v>
      </c>
      <c r="E76" s="40"/>
      <c r="F76" s="151">
        <v>2014</v>
      </c>
      <c r="G76" s="100">
        <v>14</v>
      </c>
      <c r="H76" s="83">
        <v>135.8</v>
      </c>
      <c r="I76" s="87">
        <v>9.699999999999999</v>
      </c>
      <c r="J76" s="40"/>
      <c r="K76" s="151">
        <v>2014</v>
      </c>
      <c r="L76" s="100">
        <v>1</v>
      </c>
      <c r="M76" s="83">
        <v>7.3</v>
      </c>
      <c r="N76" s="89">
        <v>7.3</v>
      </c>
      <c r="O76" t="s" s="131">
        <v>112</v>
      </c>
      <c r="P76" s="135">
        <f>AVERAGE(B59:B76)</f>
        <v>36.2777777777778</v>
      </c>
      <c r="Q76" s="97">
        <f>AVERAGE(D59:D76)</f>
        <v>10.8666580144682</v>
      </c>
      <c r="R76" t="s" s="134">
        <v>112</v>
      </c>
      <c r="S76" s="135">
        <f>AVERAGE(G59:G76)</f>
        <v>18.1666666666667</v>
      </c>
      <c r="T76" s="97">
        <f>AVERAGE(I59:I76)</f>
        <v>9.49059289002637</v>
      </c>
      <c r="U76" t="s" s="134">
        <v>112</v>
      </c>
      <c r="V76" s="135">
        <f>AVERAGE(L59:L76)</f>
        <v>2.66666666666667</v>
      </c>
      <c r="W76" s="97">
        <f>AVERAGE(N59:N76)</f>
        <v>7.01987373737374</v>
      </c>
    </row>
    <row r="77" ht="21.95" customHeight="1">
      <c r="A77" s="150">
        <v>2015</v>
      </c>
      <c r="B77" s="100">
        <v>24</v>
      </c>
      <c r="C77" s="83">
        <v>256.3</v>
      </c>
      <c r="D77" s="87">
        <v>10.6791666666667</v>
      </c>
      <c r="E77" s="40"/>
      <c r="F77" s="151">
        <v>2015</v>
      </c>
      <c r="G77" s="100">
        <v>11</v>
      </c>
      <c r="H77" s="83">
        <v>96</v>
      </c>
      <c r="I77" s="87">
        <v>8.72727272727273</v>
      </c>
      <c r="J77" s="40"/>
      <c r="K77" s="151">
        <v>2015</v>
      </c>
      <c r="L77" s="100">
        <v>3</v>
      </c>
      <c r="M77" s="83">
        <v>21.7</v>
      </c>
      <c r="N77" s="89">
        <v>7.23333333333333</v>
      </c>
      <c r="O77" t="s" s="131">
        <v>111</v>
      </c>
      <c r="P77" s="135">
        <f>AVERAGE(B59:B77)</f>
        <v>35.6315789473684</v>
      </c>
      <c r="Q77" s="97">
        <f>AVERAGE(D59:D77)</f>
        <v>10.8567900487945</v>
      </c>
      <c r="R77" t="s" s="134">
        <v>111</v>
      </c>
      <c r="S77" s="135">
        <f>AVERAGE(G59:G77)</f>
        <v>17.7894736842105</v>
      </c>
      <c r="T77" s="97">
        <f>AVERAGE(I59:I77)</f>
        <v>9.450418144618279</v>
      </c>
      <c r="U77" t="s" s="134">
        <v>111</v>
      </c>
      <c r="V77" s="135">
        <f>AVERAGE(L59:L77)</f>
        <v>2.68421052631579</v>
      </c>
      <c r="W77" s="97">
        <f>AVERAGE(N59:N77)</f>
        <v>7.03321496212121</v>
      </c>
    </row>
    <row r="78" ht="21.95" customHeight="1">
      <c r="A78" s="150">
        <v>2016</v>
      </c>
      <c r="B78" s="100">
        <v>12</v>
      </c>
      <c r="C78" s="83">
        <v>142.2</v>
      </c>
      <c r="D78" s="87">
        <v>11.85</v>
      </c>
      <c r="E78" s="40"/>
      <c r="F78" s="151">
        <v>2016</v>
      </c>
      <c r="G78" s="100">
        <v>3</v>
      </c>
      <c r="H78" s="83">
        <v>32.4</v>
      </c>
      <c r="I78" s="87">
        <v>10.8</v>
      </c>
      <c r="J78" s="40"/>
      <c r="K78" s="151">
        <v>2016</v>
      </c>
      <c r="L78" s="100">
        <v>0</v>
      </c>
      <c r="M78" s="83">
        <v>0</v>
      </c>
      <c r="N78" s="89"/>
      <c r="O78" t="s" s="131">
        <v>110</v>
      </c>
      <c r="P78" s="135">
        <f>AVERAGE(B59:B78)</f>
        <v>34.45</v>
      </c>
      <c r="Q78" s="97">
        <f>AVERAGE(D59:D78)</f>
        <v>10.9064505463547</v>
      </c>
      <c r="R78" t="s" s="134">
        <v>110</v>
      </c>
      <c r="S78" s="135">
        <f>AVERAGE(G59:G78)</f>
        <v>17.05</v>
      </c>
      <c r="T78" s="97">
        <f>AVERAGE(I59:I78)</f>
        <v>9.51789723738737</v>
      </c>
      <c r="U78" t="s" s="134">
        <v>110</v>
      </c>
      <c r="V78" s="135">
        <f>AVERAGE(L59:L78)</f>
        <v>2.55</v>
      </c>
      <c r="W78" s="97">
        <f>AVERAGE(N59:N78)</f>
        <v>7.03321496212121</v>
      </c>
    </row>
    <row r="79" ht="21.95" customHeight="1">
      <c r="A79" s="150">
        <v>2017</v>
      </c>
      <c r="B79" s="100">
        <v>16</v>
      </c>
      <c r="C79" s="83">
        <v>184</v>
      </c>
      <c r="D79" s="87">
        <v>11.5</v>
      </c>
      <c r="E79" s="40"/>
      <c r="F79" s="151">
        <v>2017</v>
      </c>
      <c r="G79" s="100">
        <v>6</v>
      </c>
      <c r="H79" s="83">
        <v>58.7</v>
      </c>
      <c r="I79" s="87">
        <v>9.78333333333333</v>
      </c>
      <c r="J79" s="40"/>
      <c r="K79" s="151">
        <v>2017</v>
      </c>
      <c r="L79" s="100">
        <v>0</v>
      </c>
      <c r="M79" s="83">
        <v>0</v>
      </c>
      <c r="N79" s="89"/>
      <c r="O79" s="96"/>
      <c r="P79" s="83"/>
      <c r="Q79" s="83"/>
      <c r="R79" s="84"/>
      <c r="S79" s="83"/>
      <c r="T79" s="83"/>
      <c r="U79" s="84"/>
      <c r="V79" s="83"/>
      <c r="W79" s="97"/>
    </row>
    <row r="80" ht="21.95" customHeight="1">
      <c r="A80" s="150">
        <v>2018</v>
      </c>
      <c r="B80" s="100">
        <v>30</v>
      </c>
      <c r="C80" s="83">
        <v>317</v>
      </c>
      <c r="D80" s="87">
        <v>10.5666666666667</v>
      </c>
      <c r="E80" s="40"/>
      <c r="F80" s="151">
        <v>2018</v>
      </c>
      <c r="G80" s="100">
        <v>17</v>
      </c>
      <c r="H80" s="83">
        <v>158</v>
      </c>
      <c r="I80" s="87">
        <v>9.294117647058821</v>
      </c>
      <c r="J80" s="40"/>
      <c r="K80" s="151">
        <v>2018</v>
      </c>
      <c r="L80" s="100">
        <v>3</v>
      </c>
      <c r="M80" s="83">
        <v>20.4</v>
      </c>
      <c r="N80" s="89">
        <v>6.8</v>
      </c>
      <c r="O80" s="96"/>
      <c r="P80" s="83"/>
      <c r="Q80" s="83"/>
      <c r="R80" s="84"/>
      <c r="S80" s="83"/>
      <c r="T80" s="83"/>
      <c r="U80" s="84"/>
      <c r="V80" s="83"/>
      <c r="W80" s="97"/>
    </row>
    <row r="81" ht="21.95" customHeight="1">
      <c r="A81" s="150">
        <v>2019</v>
      </c>
      <c r="B81" s="100">
        <v>43</v>
      </c>
      <c r="C81" s="83">
        <v>461.9</v>
      </c>
      <c r="D81" s="87">
        <v>10.7418604651163</v>
      </c>
      <c r="E81" s="40"/>
      <c r="F81" s="151">
        <v>2019</v>
      </c>
      <c r="G81" s="100">
        <v>22</v>
      </c>
      <c r="H81" s="83">
        <v>203.4</v>
      </c>
      <c r="I81" s="87">
        <v>9.24545454545455</v>
      </c>
      <c r="J81" s="40"/>
      <c r="K81" s="151">
        <v>2019</v>
      </c>
      <c r="L81" s="100">
        <v>3</v>
      </c>
      <c r="M81" s="83">
        <v>22.9</v>
      </c>
      <c r="N81" s="89">
        <v>7.63333333333333</v>
      </c>
      <c r="O81" s="96"/>
      <c r="P81" s="83"/>
      <c r="Q81" s="83"/>
      <c r="R81" s="84"/>
      <c r="S81" s="83"/>
      <c r="T81" s="83"/>
      <c r="U81" s="84"/>
      <c r="V81" s="83"/>
      <c r="W81" s="97"/>
    </row>
    <row r="82" ht="21.95" customHeight="1">
      <c r="A82" s="150">
        <v>2020</v>
      </c>
      <c r="B82" s="100">
        <v>30</v>
      </c>
      <c r="C82" s="83">
        <v>320.8</v>
      </c>
      <c r="D82" s="87">
        <v>10.6933333333333</v>
      </c>
      <c r="E82" s="40"/>
      <c r="F82" s="151">
        <v>2020</v>
      </c>
      <c r="G82" s="100">
        <v>16</v>
      </c>
      <c r="H82" s="83">
        <v>151.7</v>
      </c>
      <c r="I82" s="87">
        <v>9.481249999999999</v>
      </c>
      <c r="J82" s="40"/>
      <c r="K82" s="151">
        <v>2020</v>
      </c>
      <c r="L82" s="100">
        <v>2</v>
      </c>
      <c r="M82" s="83">
        <v>13.5</v>
      </c>
      <c r="N82" s="89">
        <v>6.75</v>
      </c>
      <c r="O82" s="96"/>
      <c r="P82" s="83"/>
      <c r="Q82" s="83"/>
      <c r="R82" s="84"/>
      <c r="S82" s="83"/>
      <c r="T82" s="83"/>
      <c r="U82" s="84"/>
      <c r="V82" s="83"/>
      <c r="W82" s="97"/>
    </row>
    <row r="83" ht="21.95" customHeight="1">
      <c r="A83" s="150">
        <v>2021</v>
      </c>
      <c r="B83" s="100">
        <v>17</v>
      </c>
      <c r="C83" s="83">
        <v>191.3</v>
      </c>
      <c r="D83" s="87">
        <v>11.2529411764706</v>
      </c>
      <c r="E83" s="40"/>
      <c r="F83" s="151">
        <v>2021</v>
      </c>
      <c r="G83" s="100">
        <v>6</v>
      </c>
      <c r="H83" s="83">
        <v>57.7</v>
      </c>
      <c r="I83" s="87">
        <v>9.616666666666671</v>
      </c>
      <c r="J83" s="40"/>
      <c r="K83" s="151">
        <v>2021</v>
      </c>
      <c r="L83" s="100">
        <v>0</v>
      </c>
      <c r="M83" s="83">
        <v>0</v>
      </c>
      <c r="N83" s="89"/>
      <c r="O83" s="96"/>
      <c r="P83" s="83"/>
      <c r="Q83" s="83"/>
      <c r="R83" s="84"/>
      <c r="S83" s="83"/>
      <c r="T83" s="83"/>
      <c r="U83" s="84"/>
      <c r="V83" s="83"/>
      <c r="W83" s="97"/>
    </row>
    <row r="84" ht="21.95" customHeight="1">
      <c r="A84" s="150">
        <v>2022</v>
      </c>
      <c r="B84" s="100">
        <v>39</v>
      </c>
      <c r="C84" s="83">
        <v>437.5</v>
      </c>
      <c r="D84" s="87">
        <v>11.2179487179487</v>
      </c>
      <c r="E84" s="40"/>
      <c r="F84" s="151">
        <v>2022</v>
      </c>
      <c r="G84" s="100">
        <v>17</v>
      </c>
      <c r="H84" s="83">
        <v>163.6</v>
      </c>
      <c r="I84" s="87">
        <v>9.623529411764711</v>
      </c>
      <c r="J84" s="40"/>
      <c r="K84" s="151">
        <v>2022</v>
      </c>
      <c r="L84" s="100">
        <v>0</v>
      </c>
      <c r="M84" s="83">
        <v>0</v>
      </c>
      <c r="N84" s="89"/>
      <c r="O84" s="96"/>
      <c r="P84" s="83"/>
      <c r="Q84" s="83"/>
      <c r="R84" s="84"/>
      <c r="S84" s="83"/>
      <c r="T84" s="83"/>
      <c r="U84" s="84"/>
      <c r="V84" s="83"/>
      <c r="W84" s="97"/>
    </row>
    <row r="85" ht="21.95" customHeight="1">
      <c r="A85" s="86"/>
      <c r="B85" s="94"/>
      <c r="C85" s="83"/>
      <c r="D85" s="87"/>
      <c r="E85" s="40"/>
      <c r="F85" s="88"/>
      <c r="G85" s="94"/>
      <c r="H85" s="83"/>
      <c r="I85" s="87"/>
      <c r="J85" s="40"/>
      <c r="K85" s="88"/>
      <c r="L85" s="94"/>
      <c r="M85" s="83"/>
      <c r="N85" s="89"/>
      <c r="O85" s="96"/>
      <c r="P85" s="83"/>
      <c r="Q85" s="83"/>
      <c r="R85" s="84"/>
      <c r="S85" s="83"/>
      <c r="T85" s="83"/>
      <c r="U85" s="84"/>
      <c r="V85" s="83"/>
      <c r="W85" s="97"/>
    </row>
    <row r="86" ht="21.95" customHeight="1">
      <c r="A86" s="86"/>
      <c r="B86" s="94"/>
      <c r="C86" s="83"/>
      <c r="D86" s="87"/>
      <c r="E86" s="40"/>
      <c r="F86" s="88"/>
      <c r="G86" s="94"/>
      <c r="H86" s="83"/>
      <c r="I86" s="87"/>
      <c r="J86" s="40"/>
      <c r="K86" s="88"/>
      <c r="L86" s="94"/>
      <c r="M86" s="83"/>
      <c r="N86" s="89"/>
      <c r="O86" s="96"/>
      <c r="P86" s="83"/>
      <c r="Q86" s="83"/>
      <c r="R86" s="84"/>
      <c r="S86" s="83"/>
      <c r="T86" s="83"/>
      <c r="U86" s="84"/>
      <c r="V86" s="83"/>
      <c r="W86" s="97"/>
    </row>
    <row r="87" ht="21.95" customHeight="1">
      <c r="A87" s="86"/>
      <c r="B87" s="94"/>
      <c r="C87" s="83"/>
      <c r="D87" s="87"/>
      <c r="E87" s="40"/>
      <c r="F87" s="88"/>
      <c r="G87" s="94"/>
      <c r="H87" s="83"/>
      <c r="I87" s="87"/>
      <c r="J87" s="40"/>
      <c r="K87" s="88"/>
      <c r="L87" s="94"/>
      <c r="M87" s="83"/>
      <c r="N87" s="89"/>
      <c r="O87" s="96"/>
      <c r="P87" s="83"/>
      <c r="Q87" s="83"/>
      <c r="R87" s="84"/>
      <c r="S87" s="83"/>
      <c r="T87" s="83"/>
      <c r="U87" s="84"/>
      <c r="V87" s="83"/>
      <c r="W87" s="97"/>
    </row>
    <row r="88" ht="21.95" customHeight="1">
      <c r="A88" s="86"/>
      <c r="B88" s="94"/>
      <c r="C88" s="83"/>
      <c r="D88" s="87"/>
      <c r="E88" s="40"/>
      <c r="F88" s="88"/>
      <c r="G88" s="94"/>
      <c r="H88" s="83"/>
      <c r="I88" s="87"/>
      <c r="J88" s="40"/>
      <c r="K88" s="88"/>
      <c r="L88" s="94"/>
      <c r="M88" s="83"/>
      <c r="N88" s="89"/>
      <c r="O88" s="96"/>
      <c r="P88" s="83"/>
      <c r="Q88" s="83"/>
      <c r="R88" s="84"/>
      <c r="S88" s="83"/>
      <c r="T88" s="83"/>
      <c r="U88" s="84"/>
      <c r="V88" s="83"/>
      <c r="W88" s="97"/>
    </row>
    <row r="89" ht="21.95" customHeight="1">
      <c r="A89" s="86"/>
      <c r="B89" s="94"/>
      <c r="C89" s="83"/>
      <c r="D89" s="87"/>
      <c r="E89" s="40"/>
      <c r="F89" s="88"/>
      <c r="G89" s="94"/>
      <c r="H89" s="83"/>
      <c r="I89" s="87"/>
      <c r="J89" s="40"/>
      <c r="K89" s="88"/>
      <c r="L89" s="94"/>
      <c r="M89" s="83"/>
      <c r="N89" s="89"/>
      <c r="O89" s="96"/>
      <c r="P89" s="83"/>
      <c r="Q89" s="83"/>
      <c r="R89" s="84"/>
      <c r="S89" s="83"/>
      <c r="T89" s="83"/>
      <c r="U89" s="84"/>
      <c r="V89" s="83"/>
      <c r="W89" s="97"/>
    </row>
    <row r="90" ht="21.95" customHeight="1">
      <c r="A90" s="86"/>
      <c r="B90" s="94"/>
      <c r="C90" s="83"/>
      <c r="D90" s="87"/>
      <c r="E90" s="40"/>
      <c r="F90" s="88"/>
      <c r="G90" s="94"/>
      <c r="H90" s="83"/>
      <c r="I90" s="87"/>
      <c r="J90" s="40"/>
      <c r="K90" s="88"/>
      <c r="L90" s="94"/>
      <c r="M90" s="83"/>
      <c r="N90" s="89"/>
      <c r="O90" s="96"/>
      <c r="P90" s="83"/>
      <c r="Q90" s="83"/>
      <c r="R90" s="84"/>
      <c r="S90" s="83"/>
      <c r="T90" s="83"/>
      <c r="U90" s="84"/>
      <c r="V90" s="83"/>
      <c r="W90" s="97"/>
    </row>
    <row r="91" ht="21.95" customHeight="1">
      <c r="A91" s="86"/>
      <c r="B91" s="94"/>
      <c r="C91" s="83"/>
      <c r="D91" s="87"/>
      <c r="E91" s="40"/>
      <c r="F91" s="88"/>
      <c r="G91" s="94"/>
      <c r="H91" s="83"/>
      <c r="I91" s="87"/>
      <c r="J91" s="40"/>
      <c r="K91" s="88"/>
      <c r="L91" s="94"/>
      <c r="M91" s="83"/>
      <c r="N91" s="89"/>
      <c r="O91" s="96"/>
      <c r="P91" s="83"/>
      <c r="Q91" s="83"/>
      <c r="R91" s="84"/>
      <c r="S91" s="83"/>
      <c r="T91" s="83"/>
      <c r="U91" s="84"/>
      <c r="V91" s="83"/>
      <c r="W91" s="97"/>
    </row>
    <row r="92" ht="21.95" customHeight="1">
      <c r="A92" s="86"/>
      <c r="B92" s="94"/>
      <c r="C92" s="83"/>
      <c r="D92" s="87"/>
      <c r="E92" s="40"/>
      <c r="F92" s="88"/>
      <c r="G92" s="94"/>
      <c r="H92" s="83"/>
      <c r="I92" s="87"/>
      <c r="J92" s="40"/>
      <c r="K92" s="88"/>
      <c r="L92" s="94"/>
      <c r="M92" s="83"/>
      <c r="N92" s="89"/>
      <c r="O92" s="96"/>
      <c r="P92" s="83"/>
      <c r="Q92" s="83"/>
      <c r="R92" s="84"/>
      <c r="S92" s="83"/>
      <c r="T92" s="83"/>
      <c r="U92" s="84"/>
      <c r="V92" s="83"/>
      <c r="W92" s="97"/>
    </row>
    <row r="93" ht="21.95" customHeight="1">
      <c r="A93" s="86"/>
      <c r="B93" s="94"/>
      <c r="C93" s="83"/>
      <c r="D93" s="87"/>
      <c r="E93" s="40"/>
      <c r="F93" s="88"/>
      <c r="G93" s="94"/>
      <c r="H93" s="83"/>
      <c r="I93" s="87"/>
      <c r="J93" s="40"/>
      <c r="K93" s="88"/>
      <c r="L93" s="94"/>
      <c r="M93" s="83"/>
      <c r="N93" s="89"/>
      <c r="O93" s="96"/>
      <c r="P93" s="83"/>
      <c r="Q93" s="83"/>
      <c r="R93" s="84"/>
      <c r="S93" s="83"/>
      <c r="T93" s="83"/>
      <c r="U93" s="84"/>
      <c r="V93" s="83"/>
      <c r="W93" s="97"/>
    </row>
    <row r="94" ht="21.95" customHeight="1">
      <c r="A94" s="86"/>
      <c r="B94" s="94"/>
      <c r="C94" s="83"/>
      <c r="D94" s="87"/>
      <c r="E94" s="40"/>
      <c r="F94" s="88"/>
      <c r="G94" s="94"/>
      <c r="H94" s="83"/>
      <c r="I94" s="87"/>
      <c r="J94" s="40"/>
      <c r="K94" s="88"/>
      <c r="L94" s="94"/>
      <c r="M94" s="83"/>
      <c r="N94" s="89"/>
      <c r="O94" s="96"/>
      <c r="P94" s="83"/>
      <c r="Q94" s="83"/>
      <c r="R94" s="84"/>
      <c r="S94" s="83"/>
      <c r="T94" s="83"/>
      <c r="U94" s="84"/>
      <c r="V94" s="83"/>
      <c r="W94" s="97"/>
    </row>
    <row r="95" ht="21.95" customHeight="1">
      <c r="A95" s="86"/>
      <c r="B95" s="94"/>
      <c r="C95" s="83"/>
      <c r="D95" s="87"/>
      <c r="E95" s="40"/>
      <c r="F95" s="88"/>
      <c r="G95" s="94"/>
      <c r="H95" s="83"/>
      <c r="I95" s="87"/>
      <c r="J95" s="40"/>
      <c r="K95" s="88"/>
      <c r="L95" s="94"/>
      <c r="M95" s="83"/>
      <c r="N95" s="89"/>
      <c r="O95" s="96"/>
      <c r="P95" s="83"/>
      <c r="Q95" s="83"/>
      <c r="R95" s="84"/>
      <c r="S95" s="83"/>
      <c r="T95" s="83"/>
      <c r="U95" s="84"/>
      <c r="V95" s="83"/>
      <c r="W95" s="97"/>
    </row>
    <row r="96" ht="21.95" customHeight="1">
      <c r="A96" s="86"/>
      <c r="B96" s="94"/>
      <c r="C96" s="83"/>
      <c r="D96" s="87"/>
      <c r="E96" s="40"/>
      <c r="F96" s="88"/>
      <c r="G96" s="94"/>
      <c r="H96" s="83"/>
      <c r="I96" s="87"/>
      <c r="J96" s="40"/>
      <c r="K96" s="88"/>
      <c r="L96" s="94"/>
      <c r="M96" s="83"/>
      <c r="N96" s="89"/>
      <c r="O96" s="96"/>
      <c r="P96" s="83"/>
      <c r="Q96" s="83"/>
      <c r="R96" s="84"/>
      <c r="S96" s="83"/>
      <c r="T96" s="83"/>
      <c r="U96" s="84"/>
      <c r="V96" s="83"/>
      <c r="W96" s="97"/>
    </row>
    <row r="97" ht="21.95" customHeight="1">
      <c r="A97" s="86"/>
      <c r="B97" s="94"/>
      <c r="C97" s="83"/>
      <c r="D97" s="87"/>
      <c r="E97" s="40"/>
      <c r="F97" s="88"/>
      <c r="G97" s="94"/>
      <c r="H97" s="83"/>
      <c r="I97" s="87"/>
      <c r="J97" s="40"/>
      <c r="K97" s="88"/>
      <c r="L97" s="94"/>
      <c r="M97" s="83"/>
      <c r="N97" s="89"/>
      <c r="O97" s="96"/>
      <c r="P97" s="83"/>
      <c r="Q97" s="83"/>
      <c r="R97" s="84"/>
      <c r="S97" s="83"/>
      <c r="T97" s="83"/>
      <c r="U97" s="84"/>
      <c r="V97" s="83"/>
      <c r="W97" s="97"/>
    </row>
    <row r="98" ht="21.95" customHeight="1">
      <c r="A98" s="86"/>
      <c r="B98" s="94"/>
      <c r="C98" s="83"/>
      <c r="D98" s="87"/>
      <c r="E98" s="40"/>
      <c r="F98" s="88"/>
      <c r="G98" s="94"/>
      <c r="H98" s="83"/>
      <c r="I98" s="87"/>
      <c r="J98" s="40"/>
      <c r="K98" s="88"/>
      <c r="L98" s="94"/>
      <c r="M98" s="83"/>
      <c r="N98" s="89"/>
      <c r="O98" s="96"/>
      <c r="P98" s="83"/>
      <c r="Q98" s="83"/>
      <c r="R98" s="84"/>
      <c r="S98" s="83"/>
      <c r="T98" s="83"/>
      <c r="U98" s="84"/>
      <c r="V98" s="83"/>
      <c r="W98" s="97"/>
    </row>
    <row r="99" ht="21.95" customHeight="1">
      <c r="A99" s="86"/>
      <c r="B99" s="94"/>
      <c r="C99" s="83"/>
      <c r="D99" s="87"/>
      <c r="E99" s="40"/>
      <c r="F99" s="88"/>
      <c r="G99" s="94"/>
      <c r="H99" s="83"/>
      <c r="I99" s="87"/>
      <c r="J99" s="40"/>
      <c r="K99" s="88"/>
      <c r="L99" s="94"/>
      <c r="M99" s="83"/>
      <c r="N99" s="89"/>
      <c r="O99" s="96"/>
      <c r="P99" s="83"/>
      <c r="Q99" s="83"/>
      <c r="R99" s="84"/>
      <c r="S99" s="83"/>
      <c r="T99" s="83"/>
      <c r="U99" s="84"/>
      <c r="V99" s="83"/>
      <c r="W99" s="97"/>
    </row>
    <row r="100" ht="21.95" customHeight="1">
      <c r="A100" s="86"/>
      <c r="B100" s="94"/>
      <c r="C100" s="83"/>
      <c r="D100" s="87"/>
      <c r="E100" s="40"/>
      <c r="F100" s="88"/>
      <c r="G100" s="94"/>
      <c r="H100" s="83"/>
      <c r="I100" s="87"/>
      <c r="J100" s="40"/>
      <c r="K100" s="88"/>
      <c r="L100" s="94"/>
      <c r="M100" s="83"/>
      <c r="N100" s="89"/>
      <c r="O100" s="96"/>
      <c r="P100" s="83"/>
      <c r="Q100" s="83"/>
      <c r="R100" s="84"/>
      <c r="S100" s="83"/>
      <c r="T100" s="83"/>
      <c r="U100" s="84"/>
      <c r="V100" s="83"/>
      <c r="W100" s="97"/>
    </row>
    <row r="101" ht="21.95" customHeight="1">
      <c r="A101" s="86"/>
      <c r="B101" s="94"/>
      <c r="C101" s="83"/>
      <c r="D101" s="87"/>
      <c r="E101" s="40"/>
      <c r="F101" s="88"/>
      <c r="G101" s="94"/>
      <c r="H101" s="83"/>
      <c r="I101" s="87"/>
      <c r="J101" s="40"/>
      <c r="K101" s="88"/>
      <c r="L101" s="94"/>
      <c r="M101" s="83"/>
      <c r="N101" s="89"/>
      <c r="O101" s="96"/>
      <c r="P101" s="83"/>
      <c r="Q101" s="83"/>
      <c r="R101" s="84"/>
      <c r="S101" s="83"/>
      <c r="T101" s="83"/>
      <c r="U101" s="84"/>
      <c r="V101" s="83"/>
      <c r="W101" s="97"/>
    </row>
    <row r="102" ht="21.95" customHeight="1">
      <c r="A102" s="86"/>
      <c r="B102" s="94"/>
      <c r="C102" s="83"/>
      <c r="D102" s="87"/>
      <c r="E102" s="40"/>
      <c r="F102" s="88"/>
      <c r="G102" s="94"/>
      <c r="H102" s="83"/>
      <c r="I102" s="87"/>
      <c r="J102" s="40"/>
      <c r="K102" s="88"/>
      <c r="L102" s="94"/>
      <c r="M102" s="83"/>
      <c r="N102" s="89"/>
      <c r="O102" s="96"/>
      <c r="P102" s="83"/>
      <c r="Q102" s="83"/>
      <c r="R102" s="84"/>
      <c r="S102" s="83"/>
      <c r="T102" s="83"/>
      <c r="U102" s="84"/>
      <c r="V102" s="83"/>
      <c r="W102" s="97"/>
    </row>
    <row r="103" ht="21.95" customHeight="1">
      <c r="A103" s="86"/>
      <c r="B103" s="84"/>
      <c r="C103" s="83"/>
      <c r="D103" s="90"/>
      <c r="E103" s="40"/>
      <c r="F103" s="88"/>
      <c r="G103" s="84"/>
      <c r="H103" s="83"/>
      <c r="I103" s="90"/>
      <c r="J103" s="40"/>
      <c r="K103" s="88"/>
      <c r="L103" s="84"/>
      <c r="M103" s="83"/>
      <c r="N103" s="91"/>
      <c r="O103" s="96"/>
      <c r="P103" s="83"/>
      <c r="Q103" s="83"/>
      <c r="R103" s="84"/>
      <c r="S103" s="83"/>
      <c r="T103" s="83"/>
      <c r="U103" s="84"/>
      <c r="V103" s="83"/>
      <c r="W103" s="97"/>
    </row>
    <row r="104" ht="21.95" customHeight="1">
      <c r="A104" s="86"/>
      <c r="B104" s="84"/>
      <c r="C104" s="83"/>
      <c r="D104" s="90"/>
      <c r="E104" s="40"/>
      <c r="F104" s="88"/>
      <c r="G104" s="84"/>
      <c r="H104" s="83"/>
      <c r="I104" s="90"/>
      <c r="J104" s="40"/>
      <c r="K104" s="88"/>
      <c r="L104" s="84"/>
      <c r="M104" s="83"/>
      <c r="N104" s="91"/>
      <c r="O104" s="96"/>
      <c r="P104" s="83"/>
      <c r="Q104" s="83"/>
      <c r="R104" s="84"/>
      <c r="S104" s="83"/>
      <c r="T104" s="83"/>
      <c r="U104" s="84"/>
      <c r="V104" s="83"/>
      <c r="W104" s="97"/>
    </row>
    <row r="105" ht="21.95" customHeight="1">
      <c r="A105" t="s" s="92">
        <v>97</v>
      </c>
      <c r="B105" s="94"/>
      <c r="C105" s="83"/>
      <c r="D105" s="87"/>
      <c r="E105" s="40"/>
      <c r="F105" s="88"/>
      <c r="G105" s="94"/>
      <c r="H105" s="83"/>
      <c r="I105" s="87"/>
      <c r="J105" s="40"/>
      <c r="K105" s="88"/>
      <c r="L105" s="94"/>
      <c r="M105" s="83"/>
      <c r="N105" s="89"/>
      <c r="O105" s="96"/>
      <c r="P105" s="83"/>
      <c r="Q105" s="83"/>
      <c r="R105" s="84"/>
      <c r="S105" s="83"/>
      <c r="T105" s="83"/>
      <c r="U105" s="84"/>
      <c r="V105" s="83"/>
      <c r="W105" s="97"/>
    </row>
    <row r="106" ht="21.95" customHeight="1">
      <c r="A106" t="s" s="93">
        <v>98</v>
      </c>
      <c r="B106" t="s" s="162">
        <v>352</v>
      </c>
      <c r="C106" s="83"/>
      <c r="D106" s="87"/>
      <c r="E106" s="40"/>
      <c r="F106" t="s" s="95">
        <v>98</v>
      </c>
      <c r="G106" t="s" s="162">
        <v>352</v>
      </c>
      <c r="H106" s="83"/>
      <c r="I106" s="87"/>
      <c r="J106" s="40"/>
      <c r="K106" t="s" s="95">
        <v>98</v>
      </c>
      <c r="L106" t="s" s="162">
        <v>352</v>
      </c>
      <c r="M106" s="83"/>
      <c r="N106" s="89"/>
      <c r="O106" s="96"/>
      <c r="P106" s="83"/>
      <c r="Q106" s="83"/>
      <c r="R106" s="84"/>
      <c r="S106" s="83"/>
      <c r="T106" s="83"/>
      <c r="U106" s="84"/>
      <c r="V106" s="83"/>
      <c r="W106" s="97"/>
    </row>
    <row r="107" ht="21.95" customHeight="1">
      <c r="A107" t="s" s="98">
        <v>99</v>
      </c>
      <c r="B107" s="83">
        <f>AVERAGE(B48:B57)</f>
        <v>33.4</v>
      </c>
      <c r="C107" s="83">
        <f>AVERAGE(C48:C57)</f>
        <v>357.45</v>
      </c>
      <c r="D107" s="87">
        <f>AVERAGE(D48:D57)</f>
        <v>10.7099124277645</v>
      </c>
      <c r="E107" s="40"/>
      <c r="F107" t="s" s="99">
        <v>99</v>
      </c>
      <c r="G107" s="83">
        <f>AVERAGE(G48:G57)</f>
        <v>16.3</v>
      </c>
      <c r="H107" s="83">
        <f>AVERAGE(H48:H57)</f>
        <v>149.13</v>
      </c>
      <c r="I107" s="87">
        <f>AVERAGE(I48:I57)</f>
        <v>9.155022236999329</v>
      </c>
      <c r="J107" s="40"/>
      <c r="K107" t="s" s="99">
        <v>99</v>
      </c>
      <c r="L107" s="83">
        <f>AVERAGE(L48:L57)</f>
        <v>2.8</v>
      </c>
      <c r="M107" s="83">
        <f>AVERAGE(M48:M57)</f>
        <v>19.08</v>
      </c>
      <c r="N107" s="89">
        <f>AVERAGE(N48:N57)</f>
        <v>6.87555555555555</v>
      </c>
      <c r="O107" s="96"/>
      <c r="P107" s="83"/>
      <c r="Q107" s="83"/>
      <c r="R107" s="84"/>
      <c r="S107" s="83"/>
      <c r="T107" s="83"/>
      <c r="U107" s="84"/>
      <c r="V107" s="83"/>
      <c r="W107" s="97"/>
    </row>
    <row r="108" ht="21.95" customHeight="1">
      <c r="A108" t="s" s="98">
        <v>100</v>
      </c>
      <c r="B108" s="83">
        <f>AVERAGE(B59:B68)</f>
        <v>35.6</v>
      </c>
      <c r="C108" s="83">
        <f>AVERAGE(C59:C68)</f>
        <v>388.84</v>
      </c>
      <c r="D108" s="87">
        <f>AVERAGE(D59:D68)</f>
        <v>10.9535406161992</v>
      </c>
      <c r="E108" s="40"/>
      <c r="F108" t="s" s="99">
        <v>100</v>
      </c>
      <c r="G108" s="83">
        <f>AVERAGE(G59:G68)</f>
        <v>16.4</v>
      </c>
      <c r="H108" s="83">
        <f>AVERAGE(H59:H68)</f>
        <v>152.92</v>
      </c>
      <c r="I108" s="87">
        <f>AVERAGE(I59:I68)</f>
        <v>9.373642727399311</v>
      </c>
      <c r="J108" s="40"/>
      <c r="K108" t="s" s="99">
        <v>100</v>
      </c>
      <c r="L108" s="83">
        <f>AVERAGE(L59:L68)</f>
        <v>2.8</v>
      </c>
      <c r="M108" s="83">
        <f>AVERAGE(M59:M68)</f>
        <v>19.62</v>
      </c>
      <c r="N108" s="89">
        <f>AVERAGE(N59:N68)</f>
        <v>7.03882575757576</v>
      </c>
      <c r="O108" s="96"/>
      <c r="P108" s="83"/>
      <c r="Q108" s="83"/>
      <c r="R108" s="84"/>
      <c r="S108" s="83"/>
      <c r="T108" s="83"/>
      <c r="U108" s="84"/>
      <c r="V108" s="83"/>
      <c r="W108" s="97"/>
    </row>
    <row r="109" ht="21.95" customHeight="1">
      <c r="A109" t="s" s="101">
        <v>101</v>
      </c>
      <c r="B109" s="84"/>
      <c r="C109" s="84"/>
      <c r="D109" s="90"/>
      <c r="E109" s="40"/>
      <c r="F109" t="s" s="102">
        <v>101</v>
      </c>
      <c r="G109" s="84"/>
      <c r="H109" s="84"/>
      <c r="I109" s="90"/>
      <c r="J109" s="40"/>
      <c r="K109" s="106"/>
      <c r="L109" s="84"/>
      <c r="M109" s="84"/>
      <c r="N109" s="91"/>
      <c r="O109" s="96"/>
      <c r="P109" s="83"/>
      <c r="Q109" s="83"/>
      <c r="R109" s="84"/>
      <c r="S109" s="83"/>
      <c r="T109" s="83"/>
      <c r="U109" s="84"/>
      <c r="V109" s="83"/>
      <c r="W109" s="97"/>
    </row>
    <row r="110" ht="21.95" customHeight="1">
      <c r="A110" t="s" s="103">
        <v>102</v>
      </c>
      <c r="B110" s="83">
        <f>AVERAGE(B46:B55)</f>
        <v>33</v>
      </c>
      <c r="C110" s="83">
        <f>AVERAGE(C46:C55)</f>
        <v>349.04</v>
      </c>
      <c r="D110" s="87">
        <f>AVERAGE(D46:D55)</f>
        <v>10.598732751801</v>
      </c>
      <c r="E110" s="40"/>
      <c r="F110" t="s" s="104">
        <v>102</v>
      </c>
      <c r="G110" s="83">
        <f>AVERAGE(G46:G55)</f>
        <v>16.3</v>
      </c>
      <c r="H110" s="83">
        <f>AVERAGE(H46:H55)</f>
        <v>145.56</v>
      </c>
      <c r="I110" s="87">
        <f>AVERAGE(I46:I55)</f>
        <v>8.99376472065946</v>
      </c>
      <c r="J110" s="40"/>
      <c r="K110" t="s" s="104">
        <v>102</v>
      </c>
      <c r="L110" s="83">
        <f>AVERAGE(L46:L55)</f>
        <v>3.7</v>
      </c>
      <c r="M110" s="83">
        <f>AVERAGE(M46:M55)</f>
        <v>24.72</v>
      </c>
      <c r="N110" s="89">
        <f>AVERAGE(N46:N55)</f>
        <v>6.82972222222222</v>
      </c>
      <c r="O110" s="96"/>
      <c r="P110" s="83"/>
      <c r="Q110" s="83"/>
      <c r="R110" s="84"/>
      <c r="S110" s="83"/>
      <c r="T110" s="83"/>
      <c r="U110" s="84"/>
      <c r="V110" s="83"/>
      <c r="W110" s="97"/>
    </row>
    <row r="111" ht="21.95" customHeight="1">
      <c r="A111" t="s" s="103">
        <v>103</v>
      </c>
      <c r="B111" s="83">
        <f>AVERAGE(B57:B66)</f>
        <v>38.6</v>
      </c>
      <c r="C111" s="83">
        <f>AVERAGE(C57:C66)</f>
        <v>417.73</v>
      </c>
      <c r="D111" s="87">
        <f>AVERAGE(D57:D66)</f>
        <v>10.8245527707113</v>
      </c>
      <c r="E111" s="40"/>
      <c r="F111" t="s" s="104">
        <v>103</v>
      </c>
      <c r="G111" s="83">
        <f>AVERAGE(G57:G66)</f>
        <v>18.2</v>
      </c>
      <c r="H111" s="83">
        <f>AVERAGE(H57:H66)</f>
        <v>167</v>
      </c>
      <c r="I111" s="87">
        <f>AVERAGE(I57:I66)</f>
        <v>9.19908040246934</v>
      </c>
      <c r="J111" s="40"/>
      <c r="K111" t="s" s="104">
        <v>103</v>
      </c>
      <c r="L111" s="83">
        <f>AVERAGE(L57:L66)</f>
        <v>3.7</v>
      </c>
      <c r="M111" s="83">
        <f>AVERAGE(M57:M66)</f>
        <v>25.39</v>
      </c>
      <c r="N111" s="89">
        <f>AVERAGE(N57:N66)</f>
        <v>6.81281866281866</v>
      </c>
      <c r="O111" s="96"/>
      <c r="P111" s="83"/>
      <c r="Q111" s="83"/>
      <c r="R111" s="84"/>
      <c r="S111" s="83"/>
      <c r="T111" s="83"/>
      <c r="U111" s="84"/>
      <c r="V111" s="83"/>
      <c r="W111" s="97"/>
    </row>
    <row r="112" ht="21.95" customHeight="1">
      <c r="A112" s="105"/>
      <c r="B112" s="84"/>
      <c r="C112" s="84"/>
      <c r="D112" s="90"/>
      <c r="E112" s="40"/>
      <c r="F112" s="106"/>
      <c r="G112" s="84"/>
      <c r="H112" s="84"/>
      <c r="I112" s="90"/>
      <c r="J112" s="40"/>
      <c r="K112" s="106"/>
      <c r="L112" s="84"/>
      <c r="M112" s="84"/>
      <c r="N112" s="91"/>
      <c r="O112" s="96"/>
      <c r="P112" s="83"/>
      <c r="Q112" s="83"/>
      <c r="R112" s="84"/>
      <c r="S112" s="83"/>
      <c r="T112" s="83"/>
      <c r="U112" s="84"/>
      <c r="V112" s="83"/>
      <c r="W112" s="97"/>
    </row>
    <row r="113" ht="21.95" customHeight="1">
      <c r="A113" t="s" s="93">
        <v>104</v>
      </c>
      <c r="B113" s="84"/>
      <c r="C113" s="84"/>
      <c r="D113" s="90"/>
      <c r="E113" s="40"/>
      <c r="F113" t="s" s="95">
        <v>104</v>
      </c>
      <c r="G113" s="84"/>
      <c r="H113" s="84"/>
      <c r="I113" s="90"/>
      <c r="J113" s="40"/>
      <c r="K113" t="s" s="95">
        <v>104</v>
      </c>
      <c r="L113" s="84"/>
      <c r="M113" s="84"/>
      <c r="N113" s="91"/>
      <c r="O113" s="96"/>
      <c r="P113" s="83"/>
      <c r="Q113" s="83"/>
      <c r="R113" s="84"/>
      <c r="S113" s="83"/>
      <c r="T113" s="83"/>
      <c r="U113" s="84"/>
      <c r="V113" s="83"/>
      <c r="W113" s="97"/>
    </row>
    <row r="114" ht="21.95" customHeight="1">
      <c r="A114" t="s" s="98">
        <v>99</v>
      </c>
      <c r="B114" s="83">
        <f>AVERAGE(B53:B57)</f>
        <v>37.6</v>
      </c>
      <c r="C114" s="83">
        <f>AVERAGE(C53:C57)</f>
        <v>401.42</v>
      </c>
      <c r="D114" s="87">
        <f>AVERAGE(D53:D57)</f>
        <v>10.7022252984581</v>
      </c>
      <c r="E114" s="40"/>
      <c r="F114" t="s" s="99">
        <v>99</v>
      </c>
      <c r="G114" s="83">
        <f>AVERAGE(G53:G57)</f>
        <v>18.4</v>
      </c>
      <c r="H114" s="83">
        <f>AVERAGE(H53:H57)</f>
        <v>167.74</v>
      </c>
      <c r="I114" s="87">
        <f>AVERAGE(I53:I57)</f>
        <v>9.100125726079909</v>
      </c>
      <c r="J114" s="40"/>
      <c r="K114" t="s" s="99">
        <v>99</v>
      </c>
      <c r="L114" s="83">
        <f>AVERAGE(L53:L57)</f>
        <v>3.6</v>
      </c>
      <c r="M114" s="83">
        <f>AVERAGE(M53:M57)</f>
        <v>24.2</v>
      </c>
      <c r="N114" s="89">
        <f>AVERAGE(N53:N57)</f>
        <v>6.77933333333333</v>
      </c>
      <c r="O114" s="96"/>
      <c r="P114" s="83"/>
      <c r="Q114" s="83"/>
      <c r="R114" s="84"/>
      <c r="S114" s="83"/>
      <c r="T114" s="83"/>
      <c r="U114" s="84"/>
      <c r="V114" s="83"/>
      <c r="W114" s="97"/>
    </row>
    <row r="115" ht="21.95" customHeight="1">
      <c r="A115" t="s" s="98">
        <v>100</v>
      </c>
      <c r="B115" s="83">
        <f>AVERAGE(B59:B63)</f>
        <v>38.6</v>
      </c>
      <c r="C115" s="83">
        <f>AVERAGE(C59:C63)</f>
        <v>420.7</v>
      </c>
      <c r="D115" s="87">
        <f>AVERAGE(D59:D63)</f>
        <v>10.8731362102943</v>
      </c>
      <c r="E115" s="40"/>
      <c r="F115" t="s" s="99">
        <v>100</v>
      </c>
      <c r="G115" s="83">
        <f>AVERAGE(G59:G63)</f>
        <v>18.2</v>
      </c>
      <c r="H115" s="83">
        <f>AVERAGE(H59:H63)</f>
        <v>170.36</v>
      </c>
      <c r="I115" s="87">
        <f>AVERAGE(I59:I63)</f>
        <v>9.43630661881978</v>
      </c>
      <c r="J115" s="40"/>
      <c r="K115" t="s" s="99">
        <v>100</v>
      </c>
      <c r="L115" s="83">
        <f>AVERAGE(L59:L63)</f>
        <v>3.2</v>
      </c>
      <c r="M115" s="83">
        <f>AVERAGE(M59:M63)</f>
        <v>23.14</v>
      </c>
      <c r="N115" s="89">
        <f>AVERAGE(N59:N63)</f>
        <v>7.22348484848485</v>
      </c>
      <c r="O115" s="96"/>
      <c r="P115" s="83"/>
      <c r="Q115" s="83"/>
      <c r="R115" s="84"/>
      <c r="S115" s="83"/>
      <c r="T115" s="83"/>
      <c r="U115" s="84"/>
      <c r="V115" s="83"/>
      <c r="W115" s="97"/>
    </row>
    <row r="116" ht="21.95" customHeight="1">
      <c r="A116" t="s" s="101">
        <v>101</v>
      </c>
      <c r="B116" s="84"/>
      <c r="C116" s="84"/>
      <c r="D116" s="90"/>
      <c r="E116" s="40"/>
      <c r="F116" t="s" s="102">
        <v>101</v>
      </c>
      <c r="G116" s="84"/>
      <c r="H116" s="84"/>
      <c r="I116" s="90"/>
      <c r="J116" s="40"/>
      <c r="K116" t="s" s="102">
        <v>101</v>
      </c>
      <c r="L116" s="84"/>
      <c r="M116" s="84"/>
      <c r="N116" s="91"/>
      <c r="O116" s="96"/>
      <c r="P116" s="83"/>
      <c r="Q116" s="83"/>
      <c r="R116" s="84"/>
      <c r="S116" s="83"/>
      <c r="T116" s="83"/>
      <c r="U116" s="84"/>
      <c r="V116" s="83"/>
      <c r="W116" s="97"/>
    </row>
    <row r="117" ht="21.95" customHeight="1">
      <c r="A117" t="s" s="103">
        <v>102</v>
      </c>
      <c r="B117" s="83">
        <f>AVERAGE(B51:B55)</f>
        <v>36</v>
      </c>
      <c r="C117" s="83">
        <f>AVERAGE(C51:C55)</f>
        <v>383.7</v>
      </c>
      <c r="D117" s="87">
        <f>AVERAGE(D51:D55)</f>
        <v>10.7129684904598</v>
      </c>
      <c r="E117" s="40"/>
      <c r="F117" t="s" s="104">
        <v>102</v>
      </c>
      <c r="G117" s="83">
        <f>AVERAGE(G51:G55)</f>
        <v>17.2</v>
      </c>
      <c r="H117" s="83">
        <f>AVERAGE(H51:H55)</f>
        <v>154.9</v>
      </c>
      <c r="I117" s="87">
        <f>AVERAGE(I51:I55)</f>
        <v>9.04971747550695</v>
      </c>
      <c r="J117" s="40"/>
      <c r="K117" t="s" s="104">
        <v>102</v>
      </c>
      <c r="L117" s="83">
        <f>AVERAGE(L51:L55)</f>
        <v>3.4</v>
      </c>
      <c r="M117" s="83">
        <f>AVERAGE(M51:M55)</f>
        <v>23.42</v>
      </c>
      <c r="N117" s="89">
        <f>AVERAGE(N51:N55)</f>
        <v>6.99266666666667</v>
      </c>
      <c r="O117" s="96"/>
      <c r="P117" s="83"/>
      <c r="Q117" s="83"/>
      <c r="R117" s="84"/>
      <c r="S117" s="83"/>
      <c r="T117" s="83"/>
      <c r="U117" s="84"/>
      <c r="V117" s="83"/>
      <c r="W117" s="97"/>
    </row>
    <row r="118" ht="21.95" customHeight="1">
      <c r="A118" t="s" s="103">
        <v>103</v>
      </c>
      <c r="B118" s="83">
        <f>AVERAGE(B57:B61)</f>
        <v>36.4</v>
      </c>
      <c r="C118" s="83">
        <f>AVERAGE(C57:C61)</f>
        <v>396.3</v>
      </c>
      <c r="D118" s="87">
        <f>AVERAGE(D57:D61)</f>
        <v>10.834299034299</v>
      </c>
      <c r="E118" s="40"/>
      <c r="F118" t="s" s="104">
        <v>103</v>
      </c>
      <c r="G118" s="83">
        <f>AVERAGE(G57:G61)</f>
        <v>17.8</v>
      </c>
      <c r="H118" s="83">
        <f>AVERAGE(H57:H61)</f>
        <v>167.46</v>
      </c>
      <c r="I118" s="87">
        <f>AVERAGE(I57:I61)</f>
        <v>9.446417557932261</v>
      </c>
      <c r="J118" s="40"/>
      <c r="K118" t="s" s="104">
        <v>103</v>
      </c>
      <c r="L118" s="83">
        <f>AVERAGE(L57:L61)</f>
        <v>2.4</v>
      </c>
      <c r="M118" s="83">
        <f>AVERAGE(M57:M61)</f>
        <v>15.98</v>
      </c>
      <c r="N118" s="89">
        <f>AVERAGE(N57:N61)</f>
        <v>6.80119047619048</v>
      </c>
      <c r="O118" s="96"/>
      <c r="P118" s="83"/>
      <c r="Q118" s="83"/>
      <c r="R118" s="84"/>
      <c r="S118" s="83"/>
      <c r="T118" s="83"/>
      <c r="U118" s="84"/>
      <c r="V118" s="83"/>
      <c r="W118" s="97"/>
    </row>
    <row r="119" ht="21.95" customHeight="1">
      <c r="A119" s="105"/>
      <c r="B119" s="83"/>
      <c r="C119" s="83"/>
      <c r="D119" s="87"/>
      <c r="E119" s="40"/>
      <c r="F119" s="106"/>
      <c r="G119" s="84"/>
      <c r="H119" s="83"/>
      <c r="I119" s="87"/>
      <c r="J119" s="40"/>
      <c r="K119" s="106"/>
      <c r="L119" s="84"/>
      <c r="M119" s="83"/>
      <c r="N119" s="89"/>
      <c r="O119" s="96"/>
      <c r="P119" s="83"/>
      <c r="Q119" s="83"/>
      <c r="R119" s="84"/>
      <c r="S119" s="83"/>
      <c r="T119" s="83"/>
      <c r="U119" s="84"/>
      <c r="V119" s="83"/>
      <c r="W119" s="97"/>
    </row>
    <row r="120" ht="21.95" customHeight="1">
      <c r="A120" s="105"/>
      <c r="B120" s="107"/>
      <c r="C120" t="s" s="108">
        <v>105</v>
      </c>
      <c r="D120" s="87"/>
      <c r="E120" s="40"/>
      <c r="F120" s="106"/>
      <c r="G120" s="84"/>
      <c r="H120" s="83"/>
      <c r="I120" s="87"/>
      <c r="J120" s="40"/>
      <c r="K120" s="106"/>
      <c r="L120" s="84"/>
      <c r="M120" s="83"/>
      <c r="N120" s="89"/>
      <c r="O120" s="96"/>
      <c r="P120" s="83"/>
      <c r="Q120" s="83"/>
      <c r="R120" s="84"/>
      <c r="S120" s="83"/>
      <c r="T120" s="83"/>
      <c r="U120" s="84"/>
      <c r="V120" s="83"/>
      <c r="W120" s="97"/>
    </row>
    <row r="121" ht="22.75" customHeight="1">
      <c r="A121" s="109"/>
      <c r="B121" s="110"/>
      <c r="C121" t="s" s="111">
        <v>106</v>
      </c>
      <c r="D121" s="112"/>
      <c r="E121" s="113"/>
      <c r="F121" s="114"/>
      <c r="G121" s="115"/>
      <c r="H121" s="116"/>
      <c r="I121" s="112"/>
      <c r="J121" s="113"/>
      <c r="K121" s="114"/>
      <c r="L121" s="115"/>
      <c r="M121" s="116"/>
      <c r="N121" s="117"/>
      <c r="O121" s="118"/>
      <c r="P121" s="116"/>
      <c r="Q121" s="116"/>
      <c r="R121" s="115"/>
      <c r="S121" s="116"/>
      <c r="T121" s="116"/>
      <c r="U121" s="115"/>
      <c r="V121" s="116"/>
      <c r="W121"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6.xml><?xml version="1.0" encoding="utf-8"?>
<worksheet xmlns:r="http://schemas.openxmlformats.org/officeDocument/2006/relationships" xmlns="http://schemas.openxmlformats.org/spreadsheetml/2006/main">
  <dimension ref="A1:W97"/>
  <sheetViews>
    <sheetView workbookViewId="0" showGridLines="0" defaultGridColor="1"/>
  </sheetViews>
  <sheetFormatPr defaultColWidth="16.3333" defaultRowHeight="19.9" customHeight="1" outlineLevelRow="0" outlineLevelCol="0"/>
  <cols>
    <col min="1" max="1" width="10" style="324" customWidth="1"/>
    <col min="2" max="4" width="12.1719" style="324" customWidth="1"/>
    <col min="5" max="5" width="1.35156" style="324" customWidth="1"/>
    <col min="6" max="6" width="10" style="324" customWidth="1"/>
    <col min="7" max="9" width="12.1719" style="324" customWidth="1"/>
    <col min="10" max="10" width="1.35156" style="324" customWidth="1"/>
    <col min="11" max="11" width="10" style="324" customWidth="1"/>
    <col min="12" max="14" width="12.1719" style="324" customWidth="1"/>
    <col min="15" max="15" width="10.8516" style="324" customWidth="1"/>
    <col min="16" max="17" width="6.5" style="324" customWidth="1"/>
    <col min="18" max="18" width="10.8516" style="324" customWidth="1"/>
    <col min="19" max="20" width="6.5" style="324" customWidth="1"/>
    <col min="21" max="21" width="10.8516" style="324" customWidth="1"/>
    <col min="22" max="23" width="6.5" style="324" customWidth="1"/>
    <col min="24" max="16384" width="16.3516" style="324" customWidth="1"/>
  </cols>
  <sheetData>
    <row r="1" ht="64.15" customHeight="1">
      <c r="A1" t="s" s="164">
        <v>473</v>
      </c>
      <c r="B1" t="s" s="27">
        <v>40</v>
      </c>
      <c r="C1" t="s" s="27">
        <v>41</v>
      </c>
      <c r="D1" t="s" s="28">
        <v>42</v>
      </c>
      <c r="E1" s="29"/>
      <c r="F1" t="s" s="30">
        <v>474</v>
      </c>
      <c r="G1" t="s" s="27">
        <v>44</v>
      </c>
      <c r="H1" t="s" s="27">
        <v>45</v>
      </c>
      <c r="I1" t="s" s="28">
        <v>46</v>
      </c>
      <c r="J1" s="29"/>
      <c r="K1" t="s" s="30">
        <v>209</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1965</v>
      </c>
      <c r="B3" s="144">
        <v>35</v>
      </c>
      <c r="C3" s="78">
        <v>256.7</v>
      </c>
      <c r="D3" s="79">
        <v>7.33428571428571</v>
      </c>
      <c r="E3" s="40"/>
      <c r="F3" s="145">
        <v>1965</v>
      </c>
      <c r="G3" s="144">
        <v>23</v>
      </c>
      <c r="H3" s="78">
        <v>145.5</v>
      </c>
      <c r="I3" s="79">
        <v>6.32608695652174</v>
      </c>
      <c r="J3" s="40"/>
      <c r="K3" s="145">
        <v>1965</v>
      </c>
      <c r="L3" s="144">
        <v>4</v>
      </c>
      <c r="M3" s="78">
        <v>14.7</v>
      </c>
      <c r="N3" s="81">
        <v>3.675</v>
      </c>
      <c r="O3" s="152"/>
      <c r="P3" s="135"/>
      <c r="Q3" s="97"/>
      <c r="R3" s="153"/>
      <c r="S3" s="135"/>
      <c r="T3" s="97"/>
      <c r="U3" s="153"/>
      <c r="V3" s="135"/>
      <c r="W3" s="97"/>
    </row>
    <row r="4" ht="21.95" customHeight="1">
      <c r="A4" s="150">
        <v>1966</v>
      </c>
      <c r="B4" s="100">
        <v>25</v>
      </c>
      <c r="C4" s="83">
        <v>225</v>
      </c>
      <c r="D4" s="87">
        <v>9</v>
      </c>
      <c r="E4" s="40"/>
      <c r="F4" s="151">
        <v>1966</v>
      </c>
      <c r="G4" s="100">
        <v>4</v>
      </c>
      <c r="H4" s="83">
        <v>27.3</v>
      </c>
      <c r="I4" s="87">
        <v>6.825</v>
      </c>
      <c r="J4" s="40"/>
      <c r="K4" s="151">
        <v>1966</v>
      </c>
      <c r="L4" s="100">
        <v>0</v>
      </c>
      <c r="M4" s="83">
        <v>0</v>
      </c>
      <c r="N4" s="89"/>
      <c r="O4" s="152"/>
      <c r="P4" s="135"/>
      <c r="Q4" s="97"/>
      <c r="R4" s="153"/>
      <c r="S4" s="135"/>
      <c r="T4" s="97"/>
      <c r="U4" s="153"/>
      <c r="V4" s="135"/>
      <c r="W4" s="97"/>
    </row>
    <row r="5" ht="21.95" customHeight="1">
      <c r="A5" s="150">
        <v>1967</v>
      </c>
      <c r="B5" s="100">
        <v>51</v>
      </c>
      <c r="C5" s="83">
        <v>395.1</v>
      </c>
      <c r="D5" s="87">
        <v>7.74705882352941</v>
      </c>
      <c r="E5" s="40"/>
      <c r="F5" s="151">
        <v>1967</v>
      </c>
      <c r="G5" s="100">
        <v>29</v>
      </c>
      <c r="H5" s="83">
        <v>192.9</v>
      </c>
      <c r="I5" s="87">
        <v>6.65172413793103</v>
      </c>
      <c r="J5" s="40"/>
      <c r="K5" s="151">
        <v>1967</v>
      </c>
      <c r="L5" s="100">
        <v>3</v>
      </c>
      <c r="M5" s="83">
        <v>14.9</v>
      </c>
      <c r="N5" s="89">
        <v>4.96666666666667</v>
      </c>
      <c r="O5" s="152"/>
      <c r="P5" s="135"/>
      <c r="Q5" s="97"/>
      <c r="R5" s="153"/>
      <c r="S5" s="135"/>
      <c r="T5" s="97"/>
      <c r="U5" s="153"/>
      <c r="V5" s="135"/>
      <c r="W5" s="97"/>
    </row>
    <row r="6" ht="21.95" customHeight="1">
      <c r="A6" s="150">
        <v>1968</v>
      </c>
      <c r="B6" s="204">
        <v>19</v>
      </c>
      <c r="C6" s="205">
        <v>160</v>
      </c>
      <c r="D6" s="206">
        <v>8.42105263157895</v>
      </c>
      <c r="E6" s="40"/>
      <c r="F6" s="151">
        <v>1968</v>
      </c>
      <c r="G6" s="204">
        <v>8</v>
      </c>
      <c r="H6" s="205">
        <v>53.2</v>
      </c>
      <c r="I6" s="206">
        <v>6.65</v>
      </c>
      <c r="J6" s="40"/>
      <c r="K6" s="151">
        <v>1968</v>
      </c>
      <c r="L6" s="204">
        <v>0</v>
      </c>
      <c r="M6" s="205">
        <v>0</v>
      </c>
      <c r="N6" s="207"/>
      <c r="O6" s="152"/>
      <c r="P6" s="135"/>
      <c r="Q6" s="97"/>
      <c r="R6" s="153"/>
      <c r="S6" s="135"/>
      <c r="T6" s="97"/>
      <c r="U6" s="153"/>
      <c r="V6" s="135"/>
      <c r="W6" s="97"/>
    </row>
    <row r="7" ht="21.95" customHeight="1">
      <c r="A7" s="150">
        <v>1969</v>
      </c>
      <c r="B7" s="100">
        <v>28</v>
      </c>
      <c r="C7" s="83">
        <v>241</v>
      </c>
      <c r="D7" s="87">
        <v>8.607142857142859</v>
      </c>
      <c r="E7" s="40"/>
      <c r="F7" s="151">
        <v>1969</v>
      </c>
      <c r="G7" s="100">
        <v>7</v>
      </c>
      <c r="H7" s="83">
        <v>49.8</v>
      </c>
      <c r="I7" s="87">
        <v>7.11428571428571</v>
      </c>
      <c r="J7" s="40"/>
      <c r="K7" s="151">
        <v>1969</v>
      </c>
      <c r="L7" s="100">
        <v>0</v>
      </c>
      <c r="M7" s="83">
        <v>0</v>
      </c>
      <c r="N7" s="89"/>
      <c r="O7" s="152"/>
      <c r="P7" s="135"/>
      <c r="Q7" s="97"/>
      <c r="R7" s="153"/>
      <c r="S7" s="135"/>
      <c r="T7" s="97"/>
      <c r="U7" s="153"/>
      <c r="V7" s="135"/>
      <c r="W7" s="97"/>
    </row>
    <row r="8" ht="21.95" customHeight="1">
      <c r="A8" s="150">
        <v>1970</v>
      </c>
      <c r="B8" s="100">
        <v>27</v>
      </c>
      <c r="C8" s="83">
        <v>216.5</v>
      </c>
      <c r="D8" s="87">
        <v>8.018518518518521</v>
      </c>
      <c r="E8" s="40"/>
      <c r="F8" s="151">
        <v>1970</v>
      </c>
      <c r="G8" s="100">
        <v>11</v>
      </c>
      <c r="H8" s="83">
        <v>70.7</v>
      </c>
      <c r="I8" s="87">
        <v>6.42727272727273</v>
      </c>
      <c r="J8" s="40"/>
      <c r="K8" s="151">
        <v>1970</v>
      </c>
      <c r="L8" s="100">
        <v>2</v>
      </c>
      <c r="M8" s="83">
        <v>8.6</v>
      </c>
      <c r="N8" s="89">
        <v>4.3</v>
      </c>
      <c r="O8" s="152"/>
      <c r="P8" s="135"/>
      <c r="Q8" s="97"/>
      <c r="R8" s="153"/>
      <c r="S8" s="135"/>
      <c r="T8" s="97"/>
      <c r="U8" s="153"/>
      <c r="V8" s="135"/>
      <c r="W8" s="97"/>
    </row>
    <row r="9" ht="21.95" customHeight="1">
      <c r="A9" s="150">
        <v>1971</v>
      </c>
      <c r="B9" s="100">
        <v>27</v>
      </c>
      <c r="C9" s="83">
        <v>219.1</v>
      </c>
      <c r="D9" s="87">
        <v>8.11481481481481</v>
      </c>
      <c r="E9" s="40"/>
      <c r="F9" s="151">
        <v>1971</v>
      </c>
      <c r="G9" s="100">
        <v>12</v>
      </c>
      <c r="H9" s="83">
        <v>81.09999999999999</v>
      </c>
      <c r="I9" s="87">
        <v>6.75833333333333</v>
      </c>
      <c r="J9" s="40"/>
      <c r="K9" s="151">
        <v>1971</v>
      </c>
      <c r="L9" s="100">
        <v>0</v>
      </c>
      <c r="M9" s="83">
        <v>0</v>
      </c>
      <c r="N9" s="89"/>
      <c r="O9" s="152"/>
      <c r="P9" s="135"/>
      <c r="Q9" s="97"/>
      <c r="R9" s="153"/>
      <c r="S9" s="135"/>
      <c r="T9" s="97"/>
      <c r="U9" s="153"/>
      <c r="V9" s="135"/>
      <c r="W9" s="97"/>
    </row>
    <row r="10" ht="21.95" customHeight="1">
      <c r="A10" s="150">
        <v>1972</v>
      </c>
      <c r="B10" s="100">
        <v>20</v>
      </c>
      <c r="C10" s="83">
        <v>161.8</v>
      </c>
      <c r="D10" s="87">
        <v>8.09</v>
      </c>
      <c r="E10" s="40"/>
      <c r="F10" s="151">
        <v>1972</v>
      </c>
      <c r="G10" s="100">
        <v>10</v>
      </c>
      <c r="H10" s="83">
        <v>72.7</v>
      </c>
      <c r="I10" s="87">
        <v>7.27</v>
      </c>
      <c r="J10" s="40"/>
      <c r="K10" s="151">
        <v>1972</v>
      </c>
      <c r="L10" s="100">
        <v>0</v>
      </c>
      <c r="M10" s="83">
        <v>0</v>
      </c>
      <c r="N10" s="89"/>
      <c r="O10" s="152"/>
      <c r="P10" s="135"/>
      <c r="Q10" s="97"/>
      <c r="R10" s="153"/>
      <c r="S10" s="135"/>
      <c r="T10" s="97"/>
      <c r="U10" s="153"/>
      <c r="V10" s="135"/>
      <c r="W10" s="97"/>
    </row>
    <row r="11" ht="21.95" customHeight="1">
      <c r="A11" s="150">
        <v>1973</v>
      </c>
      <c r="B11" s="100">
        <v>0</v>
      </c>
      <c r="C11" s="83">
        <v>0</v>
      </c>
      <c r="D11" s="87"/>
      <c r="E11" s="40"/>
      <c r="F11" s="151">
        <v>1973</v>
      </c>
      <c r="G11" s="100">
        <v>0</v>
      </c>
      <c r="H11" s="83">
        <v>0</v>
      </c>
      <c r="I11" s="87"/>
      <c r="J11" s="40"/>
      <c r="K11" s="151">
        <v>1973</v>
      </c>
      <c r="L11" s="100">
        <v>0</v>
      </c>
      <c r="M11" s="83">
        <v>0</v>
      </c>
      <c r="N11" s="89"/>
      <c r="O11" s="152"/>
      <c r="P11" s="135"/>
      <c r="Q11" s="97"/>
      <c r="R11" s="153"/>
      <c r="S11" s="135"/>
      <c r="T11" s="97"/>
      <c r="U11" s="153"/>
      <c r="V11" s="135"/>
      <c r="W11" s="97"/>
    </row>
    <row r="12" ht="21.95" customHeight="1">
      <c r="A12" s="150">
        <v>1974</v>
      </c>
      <c r="B12" s="100">
        <v>36</v>
      </c>
      <c r="C12" s="83">
        <v>282</v>
      </c>
      <c r="D12" s="87">
        <v>7.83333333333333</v>
      </c>
      <c r="E12" s="40"/>
      <c r="F12" s="151">
        <v>1974</v>
      </c>
      <c r="G12" s="100">
        <v>20</v>
      </c>
      <c r="H12" s="83">
        <v>138.4</v>
      </c>
      <c r="I12" s="87">
        <v>6.92</v>
      </c>
      <c r="J12" s="40"/>
      <c r="K12" s="151">
        <v>1974</v>
      </c>
      <c r="L12" s="100">
        <v>1</v>
      </c>
      <c r="M12" s="83">
        <v>3.1</v>
      </c>
      <c r="N12" s="89">
        <v>3.1</v>
      </c>
      <c r="O12" s="152"/>
      <c r="P12" s="135"/>
      <c r="Q12" s="97"/>
      <c r="R12" s="153"/>
      <c r="S12" s="135"/>
      <c r="T12" s="97"/>
      <c r="U12" s="153"/>
      <c r="V12" s="135"/>
      <c r="W12" s="97"/>
    </row>
    <row r="13" ht="21.95" customHeight="1">
      <c r="A13" s="150">
        <v>1975</v>
      </c>
      <c r="B13" s="100">
        <v>0</v>
      </c>
      <c r="C13" s="83">
        <v>0</v>
      </c>
      <c r="D13" s="87"/>
      <c r="E13" s="40"/>
      <c r="F13" s="151">
        <v>1975</v>
      </c>
      <c r="G13" s="100">
        <v>0</v>
      </c>
      <c r="H13" s="83">
        <v>0</v>
      </c>
      <c r="I13" s="87"/>
      <c r="J13" s="40"/>
      <c r="K13" s="151">
        <v>1975</v>
      </c>
      <c r="L13" s="100">
        <v>0</v>
      </c>
      <c r="M13" s="83">
        <v>0</v>
      </c>
      <c r="N13" s="89"/>
      <c r="O13" s="152"/>
      <c r="P13" s="135"/>
      <c r="Q13" s="97"/>
      <c r="R13" s="153"/>
      <c r="S13" s="135"/>
      <c r="T13" s="97"/>
      <c r="U13" s="153"/>
      <c r="V13" s="135"/>
      <c r="W13" s="97"/>
    </row>
    <row r="14" ht="21.95" customHeight="1">
      <c r="A14" s="150">
        <v>1976</v>
      </c>
      <c r="B14" s="100">
        <v>48</v>
      </c>
      <c r="C14" s="83">
        <v>355.9</v>
      </c>
      <c r="D14" s="87">
        <v>7.41458333333333</v>
      </c>
      <c r="E14" s="40"/>
      <c r="F14" s="151">
        <v>1976</v>
      </c>
      <c r="G14" s="100">
        <v>29</v>
      </c>
      <c r="H14" s="83">
        <v>177.1</v>
      </c>
      <c r="I14" s="87">
        <v>6.10689655172414</v>
      </c>
      <c r="J14" s="40"/>
      <c r="K14" s="151">
        <v>1976</v>
      </c>
      <c r="L14" s="100">
        <v>6</v>
      </c>
      <c r="M14" s="83">
        <v>20.9</v>
      </c>
      <c r="N14" s="89">
        <v>3.48333333333333</v>
      </c>
      <c r="O14" s="152"/>
      <c r="P14" s="135"/>
      <c r="Q14" s="97"/>
      <c r="R14" s="153"/>
      <c r="S14" s="135"/>
      <c r="T14" s="97"/>
      <c r="U14" s="153"/>
      <c r="V14" s="135"/>
      <c r="W14" s="97"/>
    </row>
    <row r="15" ht="21.95" customHeight="1">
      <c r="A15" s="150">
        <v>1977</v>
      </c>
      <c r="B15" s="100">
        <v>36</v>
      </c>
      <c r="C15" s="83">
        <v>263.5</v>
      </c>
      <c r="D15" s="87">
        <v>7.31944444444444</v>
      </c>
      <c r="E15" s="40"/>
      <c r="F15" s="151">
        <v>1977</v>
      </c>
      <c r="G15" s="100">
        <v>23</v>
      </c>
      <c r="H15" s="83">
        <v>142.6</v>
      </c>
      <c r="I15" s="87">
        <v>6.2</v>
      </c>
      <c r="J15" s="40"/>
      <c r="K15" s="151">
        <v>1977</v>
      </c>
      <c r="L15" s="100">
        <v>7</v>
      </c>
      <c r="M15" s="83">
        <v>33.4</v>
      </c>
      <c r="N15" s="89">
        <v>4.77142857142857</v>
      </c>
      <c r="O15" t="s" s="131">
        <v>110</v>
      </c>
      <c r="P15" s="135">
        <f>AVERAGE(B15:B34)</f>
        <v>29.8</v>
      </c>
      <c r="Q15" s="97">
        <f>AVERAGE(D15:D34)</f>
        <v>7.91843394057509</v>
      </c>
      <c r="R15" t="s" s="134">
        <v>110</v>
      </c>
      <c r="S15" s="135">
        <f>AVERAGE(G15:G34)</f>
        <v>15.2</v>
      </c>
      <c r="T15" s="97">
        <f>AVERAGE(I15:I34)</f>
        <v>6.67970226144951</v>
      </c>
      <c r="U15" t="s" s="134">
        <v>110</v>
      </c>
      <c r="V15" s="135">
        <f>AVERAGE(L15:L34)</f>
        <v>2.5</v>
      </c>
      <c r="W15" s="97">
        <f>AVERAGE(N15:N34)</f>
        <v>4.39526695526695</v>
      </c>
    </row>
    <row r="16" ht="21.95" customHeight="1">
      <c r="A16" s="150">
        <v>1978</v>
      </c>
      <c r="B16" s="100">
        <v>20</v>
      </c>
      <c r="C16" s="83">
        <v>160</v>
      </c>
      <c r="D16" s="87">
        <v>8</v>
      </c>
      <c r="E16" s="40"/>
      <c r="F16" s="151">
        <v>1978</v>
      </c>
      <c r="G16" s="100">
        <v>10</v>
      </c>
      <c r="H16" s="83">
        <v>67</v>
      </c>
      <c r="I16" s="87">
        <v>6.7</v>
      </c>
      <c r="J16" s="40"/>
      <c r="K16" s="151">
        <v>1978</v>
      </c>
      <c r="L16" s="100">
        <v>2</v>
      </c>
      <c r="M16" s="83">
        <v>9.5</v>
      </c>
      <c r="N16" s="89">
        <v>4.75</v>
      </c>
      <c r="O16" t="s" s="131">
        <v>111</v>
      </c>
      <c r="P16" s="135">
        <f>AVERAGE(B16:B34)</f>
        <v>29.4736842105263</v>
      </c>
      <c r="Q16" s="97">
        <f>AVERAGE(D16:D34)</f>
        <v>7.94995970352934</v>
      </c>
      <c r="R16" t="s" s="134">
        <v>111</v>
      </c>
      <c r="S16" s="135">
        <f>AVERAGE(G16:G34)</f>
        <v>14.7894736842105</v>
      </c>
      <c r="T16" s="97">
        <f>AVERAGE(I16:I34)</f>
        <v>6.70494974889422</v>
      </c>
      <c r="U16" t="s" s="134">
        <v>111</v>
      </c>
      <c r="V16" s="135">
        <f>AVERAGE(L16:L34)</f>
        <v>2.26315789473684</v>
      </c>
      <c r="W16" s="97">
        <f>AVERAGE(N16:N34)</f>
        <v>4.35765079365079</v>
      </c>
    </row>
    <row r="17" ht="21.95" customHeight="1">
      <c r="A17" s="150">
        <v>1979</v>
      </c>
      <c r="B17" s="100">
        <v>24</v>
      </c>
      <c r="C17" s="83">
        <v>186.5</v>
      </c>
      <c r="D17" s="87">
        <v>7.77083333333333</v>
      </c>
      <c r="E17" s="40"/>
      <c r="F17" s="151">
        <v>1979</v>
      </c>
      <c r="G17" s="100">
        <v>13</v>
      </c>
      <c r="H17" s="83">
        <v>84</v>
      </c>
      <c r="I17" s="87">
        <v>6.46153846153846</v>
      </c>
      <c r="J17" s="40"/>
      <c r="K17" s="151">
        <v>1979</v>
      </c>
      <c r="L17" s="100">
        <v>0</v>
      </c>
      <c r="M17" s="83">
        <v>0</v>
      </c>
      <c r="N17" s="89"/>
      <c r="O17" t="s" s="131">
        <v>112</v>
      </c>
      <c r="P17" s="135">
        <f>AVERAGE(B17:B34)</f>
        <v>30</v>
      </c>
      <c r="Q17" s="97">
        <f>AVERAGE(D17:D34)</f>
        <v>7.94717968705875</v>
      </c>
      <c r="R17" t="s" s="134">
        <v>112</v>
      </c>
      <c r="S17" s="135">
        <f>AVERAGE(G17:G34)</f>
        <v>15.0555555555556</v>
      </c>
      <c r="T17" s="97">
        <f>AVERAGE(I17:I34)</f>
        <v>6.7052247349439</v>
      </c>
      <c r="U17" t="s" s="134">
        <v>112</v>
      </c>
      <c r="V17" s="135">
        <f>AVERAGE(L17:L34)</f>
        <v>2.27777777777778</v>
      </c>
      <c r="W17" s="97">
        <f>AVERAGE(N17:N34)</f>
        <v>4.31405643738977</v>
      </c>
    </row>
    <row r="18" ht="21.95" customHeight="1">
      <c r="A18" s="150">
        <v>1980</v>
      </c>
      <c r="B18" s="100">
        <v>22</v>
      </c>
      <c r="C18" s="83">
        <v>179</v>
      </c>
      <c r="D18" s="87">
        <v>8.13636363636364</v>
      </c>
      <c r="E18" s="40"/>
      <c r="F18" s="151">
        <v>1980</v>
      </c>
      <c r="G18" s="100">
        <v>11</v>
      </c>
      <c r="H18" s="83">
        <v>79</v>
      </c>
      <c r="I18" s="87">
        <v>7.18181818181818</v>
      </c>
      <c r="J18" s="40"/>
      <c r="K18" s="151">
        <v>1980</v>
      </c>
      <c r="L18" s="100">
        <v>0</v>
      </c>
      <c r="M18" s="83">
        <v>0</v>
      </c>
      <c r="N18" s="89"/>
      <c r="O18" t="s" s="131">
        <v>113</v>
      </c>
      <c r="P18" s="135">
        <f>AVERAGE(B18:B34)</f>
        <v>30.3529411764706</v>
      </c>
      <c r="Q18" s="97">
        <f>AVERAGE(D18:D34)</f>
        <v>7.95755300198377</v>
      </c>
      <c r="R18" t="s" s="134">
        <v>113</v>
      </c>
      <c r="S18" s="135">
        <f>AVERAGE(G18:G34)</f>
        <v>15.1764705882353</v>
      </c>
      <c r="T18" s="97">
        <f>AVERAGE(I18:I34)</f>
        <v>6.71955922161481</v>
      </c>
      <c r="U18" t="s" s="134">
        <v>113</v>
      </c>
      <c r="V18" s="135">
        <f>AVERAGE(L18:L34)</f>
        <v>2.41176470588235</v>
      </c>
      <c r="W18" s="97">
        <f>AVERAGE(N18:N34)</f>
        <v>4.31405643738977</v>
      </c>
    </row>
    <row r="19" ht="21.95" customHeight="1">
      <c r="A19" s="150">
        <v>1981</v>
      </c>
      <c r="B19" s="100">
        <v>10</v>
      </c>
      <c r="C19" s="83">
        <v>89</v>
      </c>
      <c r="D19" s="87">
        <v>8.9</v>
      </c>
      <c r="E19" s="40"/>
      <c r="F19" s="151">
        <v>1981</v>
      </c>
      <c r="G19" s="100">
        <v>2</v>
      </c>
      <c r="H19" s="83">
        <v>15</v>
      </c>
      <c r="I19" s="87">
        <v>7.5</v>
      </c>
      <c r="J19" s="40"/>
      <c r="K19" s="151">
        <v>1981</v>
      </c>
      <c r="L19" s="100">
        <v>0</v>
      </c>
      <c r="M19" s="83">
        <v>0</v>
      </c>
      <c r="N19" s="89"/>
      <c r="O19" t="s" s="131">
        <v>114</v>
      </c>
      <c r="P19" s="135">
        <f>AVERAGE(B19:B34)</f>
        <v>30.875</v>
      </c>
      <c r="Q19" s="97">
        <f>AVERAGE(D19:D34)</f>
        <v>7.94637733733503</v>
      </c>
      <c r="R19" t="s" s="134">
        <v>114</v>
      </c>
      <c r="S19" s="135">
        <f>AVERAGE(G19:G34)</f>
        <v>15.4375</v>
      </c>
      <c r="T19" s="97">
        <f>AVERAGE(I19:I34)</f>
        <v>6.69066803660209</v>
      </c>
      <c r="U19" t="s" s="134">
        <v>114</v>
      </c>
      <c r="V19" s="135">
        <f>AVERAGE(L19:L34)</f>
        <v>2.5625</v>
      </c>
      <c r="W19" s="97">
        <f>AVERAGE(N19:N34)</f>
        <v>4.31405643738977</v>
      </c>
    </row>
    <row r="20" ht="21.95" customHeight="1">
      <c r="A20" s="150">
        <v>1982</v>
      </c>
      <c r="B20" s="100">
        <v>44</v>
      </c>
      <c r="C20" s="83">
        <v>350.5</v>
      </c>
      <c r="D20" s="87">
        <v>7.96590909090909</v>
      </c>
      <c r="E20" s="40"/>
      <c r="F20" s="151">
        <v>1982</v>
      </c>
      <c r="G20" s="100">
        <v>19</v>
      </c>
      <c r="H20" s="83">
        <v>122</v>
      </c>
      <c r="I20" s="87">
        <v>6.42105263157895</v>
      </c>
      <c r="J20" s="40"/>
      <c r="K20" s="151">
        <v>1982</v>
      </c>
      <c r="L20" s="100">
        <v>3</v>
      </c>
      <c r="M20" s="83">
        <v>14.5</v>
      </c>
      <c r="N20" s="89">
        <v>4.83333333333333</v>
      </c>
      <c r="O20" t="s" s="131">
        <v>115</v>
      </c>
      <c r="P20" s="135">
        <f>AVERAGE(B20:B34)</f>
        <v>32.2666666666667</v>
      </c>
      <c r="Q20" s="97">
        <f>AVERAGE(D20:D34)</f>
        <v>7.88280249315736</v>
      </c>
      <c r="R20" t="s" s="134">
        <v>115</v>
      </c>
      <c r="S20" s="135">
        <f>AVERAGE(G20:G34)</f>
        <v>16.3333333333333</v>
      </c>
      <c r="T20" s="97">
        <f>AVERAGE(I20:I34)</f>
        <v>6.63671257237557</v>
      </c>
      <c r="U20" t="s" s="134">
        <v>115</v>
      </c>
      <c r="V20" s="135">
        <f>AVERAGE(L20:L34)</f>
        <v>2.73333333333333</v>
      </c>
      <c r="W20" s="97">
        <f>AVERAGE(N20:N34)</f>
        <v>4.31405643738977</v>
      </c>
    </row>
    <row r="21" ht="21.95" customHeight="1">
      <c r="A21" s="150">
        <v>1983</v>
      </c>
      <c r="B21" s="100">
        <v>34</v>
      </c>
      <c r="C21" s="83">
        <v>276.9</v>
      </c>
      <c r="D21" s="87">
        <v>8.14411764705882</v>
      </c>
      <c r="E21" s="40"/>
      <c r="F21" s="151">
        <v>1983</v>
      </c>
      <c r="G21" s="100">
        <v>13</v>
      </c>
      <c r="H21" s="83">
        <v>88</v>
      </c>
      <c r="I21" s="87">
        <v>6.76923076923077</v>
      </c>
      <c r="J21" s="40"/>
      <c r="K21" s="151">
        <v>1983</v>
      </c>
      <c r="L21" s="100">
        <v>2</v>
      </c>
      <c r="M21" s="83">
        <v>7.8</v>
      </c>
      <c r="N21" s="89">
        <v>3.9</v>
      </c>
      <c r="O21" t="s" s="131">
        <v>116</v>
      </c>
      <c r="P21" s="135">
        <f>AVERAGE(B21:B34)</f>
        <v>31.4285714285714</v>
      </c>
      <c r="Q21" s="97">
        <f>AVERAGE(D21:D34)</f>
        <v>7.87686630760367</v>
      </c>
      <c r="R21" t="s" s="134">
        <v>116</v>
      </c>
      <c r="S21" s="135">
        <f>AVERAGE(G21:G34)</f>
        <v>16.1428571428571</v>
      </c>
      <c r="T21" s="97">
        <f>AVERAGE(I21:I34)</f>
        <v>6.65211685386104</v>
      </c>
      <c r="U21" t="s" s="134">
        <v>116</v>
      </c>
      <c r="V21" s="135">
        <f>AVERAGE(L21:L34)</f>
        <v>2.71428571428571</v>
      </c>
      <c r="W21" s="97">
        <f>AVERAGE(N21:N34)</f>
        <v>4.24914682539683</v>
      </c>
    </row>
    <row r="22" ht="21.95" customHeight="1">
      <c r="A22" s="150">
        <v>1984</v>
      </c>
      <c r="B22" s="100">
        <v>32</v>
      </c>
      <c r="C22" s="83">
        <v>235.6</v>
      </c>
      <c r="D22" s="87">
        <v>7.3625</v>
      </c>
      <c r="E22" s="40"/>
      <c r="F22" s="151">
        <v>1984</v>
      </c>
      <c r="G22" s="100">
        <v>18</v>
      </c>
      <c r="H22" s="83">
        <v>104.8</v>
      </c>
      <c r="I22" s="87">
        <v>5.82222222222222</v>
      </c>
      <c r="J22" s="40"/>
      <c r="K22" s="151">
        <v>1984</v>
      </c>
      <c r="L22" s="100">
        <v>7</v>
      </c>
      <c r="M22" s="83">
        <v>28.7</v>
      </c>
      <c r="N22" s="89">
        <v>4.1</v>
      </c>
      <c r="O22" t="s" s="131">
        <v>117</v>
      </c>
      <c r="P22" s="135">
        <f>AVERAGE(B22:B34)</f>
        <v>31.2307692307692</v>
      </c>
      <c r="Q22" s="97">
        <f>AVERAGE(D22:D34)</f>
        <v>7.85630851226096</v>
      </c>
      <c r="R22" t="s" s="134">
        <v>117</v>
      </c>
      <c r="S22" s="135">
        <f>AVERAGE(G22:G34)</f>
        <v>16.3846153846154</v>
      </c>
      <c r="T22" s="97">
        <f>AVERAGE(I22:I34)</f>
        <v>6.64310809114029</v>
      </c>
      <c r="U22" t="s" s="134">
        <v>117</v>
      </c>
      <c r="V22" s="135">
        <f>AVERAGE(L22:L34)</f>
        <v>2.76923076923077</v>
      </c>
      <c r="W22" s="97">
        <f>AVERAGE(N22:N34)</f>
        <v>4.29902494331066</v>
      </c>
    </row>
    <row r="23" ht="21.95" customHeight="1">
      <c r="A23" s="150">
        <v>1985</v>
      </c>
      <c r="B23" s="100">
        <v>44</v>
      </c>
      <c r="C23" s="83">
        <v>320.7</v>
      </c>
      <c r="D23" s="87">
        <v>7.28863636363636</v>
      </c>
      <c r="E23" s="40"/>
      <c r="F23" s="151">
        <v>1985</v>
      </c>
      <c r="G23" s="100">
        <v>27</v>
      </c>
      <c r="H23" s="83">
        <v>165.8</v>
      </c>
      <c r="I23" s="87">
        <v>6.14074074074074</v>
      </c>
      <c r="J23" s="40"/>
      <c r="K23" s="151">
        <v>1985</v>
      </c>
      <c r="L23" s="100">
        <v>7</v>
      </c>
      <c r="M23" s="83">
        <v>30.9</v>
      </c>
      <c r="N23" s="89">
        <v>4.41428571428571</v>
      </c>
      <c r="O23" t="s" s="131">
        <v>118</v>
      </c>
      <c r="P23" s="135">
        <f>AVERAGE(B23:B34)</f>
        <v>31.1666666666667</v>
      </c>
      <c r="Q23" s="97">
        <f>AVERAGE(D23:D34)</f>
        <v>7.89745922161604</v>
      </c>
      <c r="R23" t="s" s="134">
        <v>118</v>
      </c>
      <c r="S23" s="135">
        <f>AVERAGE(G23:G34)</f>
        <v>16.25</v>
      </c>
      <c r="T23" s="97">
        <f>AVERAGE(I23:I34)</f>
        <v>6.71151524688346</v>
      </c>
      <c r="U23" t="s" s="134">
        <v>118</v>
      </c>
      <c r="V23" s="135">
        <f>AVERAGE(L23:L34)</f>
        <v>2.41666666666667</v>
      </c>
      <c r="W23" s="97">
        <f>AVERAGE(N23:N34)</f>
        <v>4.33219576719577</v>
      </c>
    </row>
    <row r="24" ht="21.95" customHeight="1">
      <c r="A24" s="150">
        <v>1986</v>
      </c>
      <c r="B24" s="100">
        <v>13</v>
      </c>
      <c r="C24" s="83">
        <v>96.2</v>
      </c>
      <c r="D24" s="87">
        <v>7.4</v>
      </c>
      <c r="E24" s="40"/>
      <c r="F24" s="151">
        <v>1986</v>
      </c>
      <c r="G24" s="100">
        <v>7</v>
      </c>
      <c r="H24" s="83">
        <v>43.6</v>
      </c>
      <c r="I24" s="87">
        <v>6.22857142857143</v>
      </c>
      <c r="J24" s="40"/>
      <c r="K24" s="151">
        <v>1986</v>
      </c>
      <c r="L24" s="100">
        <v>1</v>
      </c>
      <c r="M24" s="83">
        <v>5</v>
      </c>
      <c r="N24" s="89">
        <v>5</v>
      </c>
      <c r="O24" t="s" s="131">
        <v>119</v>
      </c>
      <c r="P24" s="135">
        <f>AVERAGE(B24:B34)</f>
        <v>30</v>
      </c>
      <c r="Q24" s="97">
        <f>AVERAGE(D24:D34)</f>
        <v>7.95280675415965</v>
      </c>
      <c r="R24" t="s" s="134">
        <v>119</v>
      </c>
      <c r="S24" s="135">
        <f>AVERAGE(G24:G34)</f>
        <v>15.2727272727273</v>
      </c>
      <c r="T24" s="97">
        <f>AVERAGE(I24:I34)</f>
        <v>6.76340383835098</v>
      </c>
      <c r="U24" t="s" s="134">
        <v>119</v>
      </c>
      <c r="V24" s="135">
        <f>AVERAGE(L24:L34)</f>
        <v>2</v>
      </c>
      <c r="W24" s="97">
        <f>AVERAGE(N24:N34)</f>
        <v>4.31577777777778</v>
      </c>
    </row>
    <row r="25" ht="21.95" customHeight="1">
      <c r="A25" s="150">
        <v>1987</v>
      </c>
      <c r="B25" s="100">
        <v>33</v>
      </c>
      <c r="C25" s="83">
        <v>271.3</v>
      </c>
      <c r="D25" s="87">
        <v>8.221212121212121</v>
      </c>
      <c r="E25" s="40"/>
      <c r="F25" s="151">
        <v>1987</v>
      </c>
      <c r="G25" s="100">
        <v>14</v>
      </c>
      <c r="H25" s="83">
        <v>100.9</v>
      </c>
      <c r="I25" s="87">
        <v>7.20714285714286</v>
      </c>
      <c r="J25" s="40"/>
      <c r="K25" s="151">
        <v>1987</v>
      </c>
      <c r="L25" s="100">
        <v>0</v>
      </c>
      <c r="M25" s="83">
        <v>0</v>
      </c>
      <c r="N25" s="89"/>
      <c r="O25" t="s" s="131">
        <v>98</v>
      </c>
      <c r="P25" s="135">
        <f>AVERAGE(B25:B34)</f>
        <v>31.7</v>
      </c>
      <c r="Q25" s="97">
        <f>AVERAGE(D25:D34)</f>
        <v>8.008087429575619</v>
      </c>
      <c r="R25" t="s" s="134">
        <v>98</v>
      </c>
      <c r="S25" s="135">
        <f>AVERAGE(G25:G34)</f>
        <v>16.1</v>
      </c>
      <c r="T25" s="97">
        <f>AVERAGE(I25:I34)</f>
        <v>6.81688707932894</v>
      </c>
      <c r="U25" t="s" s="134">
        <v>98</v>
      </c>
      <c r="V25" s="135">
        <f>AVERAGE(L25:L34)</f>
        <v>2.1</v>
      </c>
      <c r="W25" s="97">
        <f>AVERAGE(N25:N34)</f>
        <v>4.14472222222222</v>
      </c>
    </row>
    <row r="26" ht="21.95" customHeight="1">
      <c r="A26" s="150">
        <v>1988</v>
      </c>
      <c r="B26" s="100">
        <v>20</v>
      </c>
      <c r="C26" s="83">
        <v>181.5</v>
      </c>
      <c r="D26" s="87">
        <v>9.074999999999999</v>
      </c>
      <c r="E26" s="40"/>
      <c r="F26" s="151">
        <v>1988</v>
      </c>
      <c r="G26" s="100">
        <v>5</v>
      </c>
      <c r="H26" s="83">
        <v>38.5</v>
      </c>
      <c r="I26" s="87">
        <v>7.7</v>
      </c>
      <c r="J26" s="40"/>
      <c r="K26" s="151">
        <v>1988</v>
      </c>
      <c r="L26" s="100">
        <v>0</v>
      </c>
      <c r="M26" s="83">
        <v>0</v>
      </c>
      <c r="N26" s="89"/>
      <c r="O26" t="s" s="131">
        <v>120</v>
      </c>
      <c r="P26" s="135">
        <f>AVERAGE(B26:B34)</f>
        <v>31.5555555555556</v>
      </c>
      <c r="Q26" s="97">
        <f>AVERAGE(D26:D34)</f>
        <v>7.98440690828267</v>
      </c>
      <c r="R26" t="s" s="134">
        <v>120</v>
      </c>
      <c r="S26" s="135">
        <f>AVERAGE(G26:G34)</f>
        <v>16.3333333333333</v>
      </c>
      <c r="T26" s="97">
        <f>AVERAGE(I26:I34)</f>
        <v>6.7735253262385</v>
      </c>
      <c r="U26" t="s" s="134">
        <v>120</v>
      </c>
      <c r="V26" s="135">
        <f>AVERAGE(L26:L34)</f>
        <v>2.33333333333333</v>
      </c>
      <c r="W26" s="97">
        <f>AVERAGE(N26:N34)</f>
        <v>4.14472222222222</v>
      </c>
    </row>
    <row r="27" ht="21.95" customHeight="1">
      <c r="A27" s="150">
        <v>1989</v>
      </c>
      <c r="B27" s="100">
        <v>31</v>
      </c>
      <c r="C27" s="83">
        <v>248.5</v>
      </c>
      <c r="D27" s="87">
        <v>8.016129032258061</v>
      </c>
      <c r="E27" s="40"/>
      <c r="F27" s="151">
        <v>1989</v>
      </c>
      <c r="G27" s="100">
        <v>14</v>
      </c>
      <c r="H27" s="83">
        <v>98.2</v>
      </c>
      <c r="I27" s="87">
        <v>7.01428571428571</v>
      </c>
      <c r="J27" s="40"/>
      <c r="K27" s="151">
        <v>1989</v>
      </c>
      <c r="L27" s="100">
        <v>0</v>
      </c>
      <c r="M27" s="83">
        <v>0</v>
      </c>
      <c r="N27" s="89"/>
      <c r="O27" t="s" s="131">
        <v>121</v>
      </c>
      <c r="P27" s="135">
        <f>AVERAGE(B27:B34)</f>
        <v>33</v>
      </c>
      <c r="Q27" s="97">
        <f>AVERAGE(D27:D34)</f>
        <v>7.84808277181801</v>
      </c>
      <c r="R27" t="s" s="134">
        <v>121</v>
      </c>
      <c r="S27" s="135">
        <f>AVERAGE(G27:G34)</f>
        <v>17.75</v>
      </c>
      <c r="T27" s="97">
        <f>AVERAGE(I27:I34)</f>
        <v>6.65771599201832</v>
      </c>
      <c r="U27" t="s" s="134">
        <v>121</v>
      </c>
      <c r="V27" s="135">
        <f>AVERAGE(L27:L34)</f>
        <v>2.625</v>
      </c>
      <c r="W27" s="97">
        <f>AVERAGE(N27:N34)</f>
        <v>4.14472222222222</v>
      </c>
    </row>
    <row r="28" ht="21.95" customHeight="1">
      <c r="A28" s="150">
        <v>1990</v>
      </c>
      <c r="B28" s="100">
        <v>26</v>
      </c>
      <c r="C28" s="83">
        <v>195.9</v>
      </c>
      <c r="D28" s="87">
        <v>7.53461538461538</v>
      </c>
      <c r="E28" s="40"/>
      <c r="F28" s="151">
        <v>1990</v>
      </c>
      <c r="G28" s="100">
        <v>13</v>
      </c>
      <c r="H28" s="83">
        <v>75.09999999999999</v>
      </c>
      <c r="I28" s="87">
        <v>5.77692307692308</v>
      </c>
      <c r="J28" s="40"/>
      <c r="K28" s="151">
        <v>1990</v>
      </c>
      <c r="L28" s="100">
        <v>5</v>
      </c>
      <c r="M28" s="83">
        <v>20.2</v>
      </c>
      <c r="N28" s="89">
        <v>4.04</v>
      </c>
      <c r="O28" t="s" s="131">
        <v>122</v>
      </c>
      <c r="P28" s="135">
        <f>AVERAGE(B28:B34)</f>
        <v>33.2857142857143</v>
      </c>
      <c r="Q28" s="97">
        <f>AVERAGE(D28:D34)</f>
        <v>7.82407616318371</v>
      </c>
      <c r="R28" t="s" s="134">
        <v>122</v>
      </c>
      <c r="S28" s="135">
        <f>AVERAGE(G28:G34)</f>
        <v>18.2857142857143</v>
      </c>
      <c r="T28" s="97">
        <f>AVERAGE(I28:I34)</f>
        <v>6.60677746026583</v>
      </c>
      <c r="U28" t="s" s="134">
        <v>122</v>
      </c>
      <c r="V28" s="135">
        <f>AVERAGE(L28:L34)</f>
        <v>3</v>
      </c>
      <c r="W28" s="97">
        <f>AVERAGE(N28:N34)</f>
        <v>4.14472222222222</v>
      </c>
    </row>
    <row r="29" ht="21.95" customHeight="1">
      <c r="A29" s="150">
        <v>1991</v>
      </c>
      <c r="B29" s="100">
        <v>22</v>
      </c>
      <c r="C29" s="83">
        <v>178.3</v>
      </c>
      <c r="D29" s="87">
        <v>8.10454545454545</v>
      </c>
      <c r="E29" s="40"/>
      <c r="F29" s="151">
        <v>1991</v>
      </c>
      <c r="G29" s="100">
        <v>9</v>
      </c>
      <c r="H29" s="83">
        <v>60.6</v>
      </c>
      <c r="I29" s="87">
        <v>6.73333333333333</v>
      </c>
      <c r="J29" s="40"/>
      <c r="K29" s="151">
        <v>1991</v>
      </c>
      <c r="L29" s="100">
        <v>0</v>
      </c>
      <c r="M29" s="83">
        <v>0</v>
      </c>
      <c r="N29" s="89"/>
      <c r="O29" t="s" s="131">
        <v>123</v>
      </c>
      <c r="P29" s="135">
        <f>AVERAGE(B29:B34)</f>
        <v>34.5</v>
      </c>
      <c r="Q29" s="97">
        <f>AVERAGE(D29:D34)</f>
        <v>7.87231962627844</v>
      </c>
      <c r="R29" t="s" s="134">
        <v>123</v>
      </c>
      <c r="S29" s="135">
        <f>AVERAGE(G29:G34)</f>
        <v>19.1666666666667</v>
      </c>
      <c r="T29" s="97">
        <f>AVERAGE(I29:I34)</f>
        <v>6.74508652415629</v>
      </c>
      <c r="U29" t="s" s="134">
        <v>123</v>
      </c>
      <c r="V29" s="135">
        <f>AVERAGE(L29:L34)</f>
        <v>2.66666666666667</v>
      </c>
      <c r="W29" s="97">
        <f>AVERAGE(N29:N34)</f>
        <v>4.17962962962963</v>
      </c>
    </row>
    <row r="30" ht="21.95" customHeight="1">
      <c r="A30" s="150">
        <v>1992</v>
      </c>
      <c r="B30" s="100">
        <v>26</v>
      </c>
      <c r="C30" s="83">
        <v>199.5</v>
      </c>
      <c r="D30" s="87">
        <v>7.67307692307692</v>
      </c>
      <c r="E30" s="40"/>
      <c r="F30" s="151">
        <v>1992</v>
      </c>
      <c r="G30" s="100">
        <v>18</v>
      </c>
      <c r="H30" s="83">
        <v>130.9</v>
      </c>
      <c r="I30" s="87">
        <v>7.27222222222222</v>
      </c>
      <c r="J30" s="40"/>
      <c r="K30" s="151">
        <v>1992</v>
      </c>
      <c r="L30" s="100">
        <v>0</v>
      </c>
      <c r="M30" s="83">
        <v>0</v>
      </c>
      <c r="N30" s="89"/>
      <c r="O30" t="s" s="131">
        <v>104</v>
      </c>
      <c r="P30" s="135">
        <f>AVERAGE(B30:B34)</f>
        <v>37</v>
      </c>
      <c r="Q30" s="97">
        <f>AVERAGE(D30:D34)</f>
        <v>7.82587446062503</v>
      </c>
      <c r="R30" t="s" s="134">
        <v>104</v>
      </c>
      <c r="S30" s="135">
        <f>AVERAGE(G30:G34)</f>
        <v>21.2</v>
      </c>
      <c r="T30" s="97">
        <f>AVERAGE(I30:I34)</f>
        <v>6.74743716232088</v>
      </c>
      <c r="U30" t="s" s="134">
        <v>104</v>
      </c>
      <c r="V30" s="135">
        <f>AVERAGE(L30:L34)</f>
        <v>3.2</v>
      </c>
      <c r="W30" s="97">
        <f>AVERAGE(N30:N34)</f>
        <v>4.17962962962963</v>
      </c>
    </row>
    <row r="31" ht="21.95" customHeight="1">
      <c r="A31" s="150">
        <v>1993</v>
      </c>
      <c r="B31" s="100">
        <v>15</v>
      </c>
      <c r="C31" s="83">
        <v>130.9</v>
      </c>
      <c r="D31" s="87">
        <v>8.72666666666667</v>
      </c>
      <c r="E31" s="40"/>
      <c r="F31" s="151">
        <v>1993</v>
      </c>
      <c r="G31" s="100">
        <v>5</v>
      </c>
      <c r="H31" s="83">
        <v>37</v>
      </c>
      <c r="I31" s="87">
        <v>7.4</v>
      </c>
      <c r="J31" s="40"/>
      <c r="K31" s="151">
        <v>1993</v>
      </c>
      <c r="L31" s="100">
        <v>0</v>
      </c>
      <c r="M31" s="83">
        <v>0</v>
      </c>
      <c r="N31" s="89"/>
      <c r="O31" t="s" s="131">
        <v>124</v>
      </c>
      <c r="P31" s="135">
        <f>AVERAGE(B31:B34)</f>
        <v>39.75</v>
      </c>
      <c r="Q31" s="97">
        <f>AVERAGE(D31:D34)</f>
        <v>7.86407384501206</v>
      </c>
      <c r="R31" t="s" s="134">
        <v>124</v>
      </c>
      <c r="S31" s="135">
        <f>AVERAGE(G31:G34)</f>
        <v>22</v>
      </c>
      <c r="T31" s="97">
        <f>AVERAGE(I31:I34)</f>
        <v>6.61624089734555</v>
      </c>
      <c r="U31" t="s" s="134">
        <v>124</v>
      </c>
      <c r="V31" s="135">
        <f>AVERAGE(L31:L34)</f>
        <v>4</v>
      </c>
      <c r="W31" s="97">
        <f>AVERAGE(N31:N34)</f>
        <v>4.17962962962963</v>
      </c>
    </row>
    <row r="32" ht="21.95" customHeight="1">
      <c r="A32" s="150">
        <v>1994</v>
      </c>
      <c r="B32" s="100">
        <v>69</v>
      </c>
      <c r="C32" s="83">
        <v>515</v>
      </c>
      <c r="D32" s="87">
        <v>7.46376811594203</v>
      </c>
      <c r="E32" s="40"/>
      <c r="F32" s="151">
        <v>1994</v>
      </c>
      <c r="G32" s="100">
        <v>43</v>
      </c>
      <c r="H32" s="83">
        <v>275.8</v>
      </c>
      <c r="I32" s="87">
        <v>6.41395348837209</v>
      </c>
      <c r="J32" s="40"/>
      <c r="K32" s="151">
        <v>1994</v>
      </c>
      <c r="L32" s="100">
        <v>9</v>
      </c>
      <c r="M32" s="83">
        <v>38.6</v>
      </c>
      <c r="N32" s="89">
        <v>4.28888888888889</v>
      </c>
      <c r="O32" t="s" s="131">
        <v>125</v>
      </c>
      <c r="P32" s="135">
        <f>AVERAGE(B32:B34)</f>
        <v>48</v>
      </c>
      <c r="Q32" s="97">
        <f>AVERAGE(D32:D34)</f>
        <v>7.57654290446052</v>
      </c>
      <c r="R32" t="s" s="134">
        <v>125</v>
      </c>
      <c r="S32" s="135">
        <f>AVERAGE(G32:G34)</f>
        <v>27.6666666666667</v>
      </c>
      <c r="T32" s="97">
        <f>AVERAGE(I32:I34)</f>
        <v>6.3549878631274</v>
      </c>
      <c r="U32" t="s" s="134">
        <v>125</v>
      </c>
      <c r="V32" s="135">
        <f>AVERAGE(L32:L34)</f>
        <v>5.33333333333333</v>
      </c>
      <c r="W32" s="97">
        <f>AVERAGE(N32:N34)</f>
        <v>4.17962962962963</v>
      </c>
    </row>
    <row r="33" ht="21.95" customHeight="1">
      <c r="A33" s="150">
        <v>1995</v>
      </c>
      <c r="B33" s="100">
        <v>38</v>
      </c>
      <c r="C33" s="83">
        <v>276</v>
      </c>
      <c r="D33" s="87">
        <v>7.26315789473684</v>
      </c>
      <c r="E33" s="40"/>
      <c r="F33" s="151">
        <v>1995</v>
      </c>
      <c r="G33" s="100">
        <v>22</v>
      </c>
      <c r="H33" s="83">
        <v>130.8</v>
      </c>
      <c r="I33" s="87">
        <v>5.94545454545455</v>
      </c>
      <c r="J33" s="40"/>
      <c r="K33" s="151">
        <v>1995</v>
      </c>
      <c r="L33" s="100">
        <v>6</v>
      </c>
      <c r="M33" s="83">
        <v>21.3</v>
      </c>
      <c r="N33" s="89">
        <v>3.55</v>
      </c>
      <c r="O33" t="s" s="131">
        <v>126</v>
      </c>
      <c r="P33" s="135">
        <f>AVERAGE(B33:B34)</f>
        <v>37.5</v>
      </c>
      <c r="Q33" s="97">
        <f>AVERAGE(D33:D34)</f>
        <v>7.63293029871977</v>
      </c>
      <c r="R33" t="s" s="134">
        <v>126</v>
      </c>
      <c r="S33" s="135">
        <f>AVERAGE(G33:G34)</f>
        <v>20</v>
      </c>
      <c r="T33" s="97">
        <f>AVERAGE(I33:I34)</f>
        <v>6.32550505050506</v>
      </c>
      <c r="U33" t="s" s="134">
        <v>126</v>
      </c>
      <c r="V33" s="135">
        <f>AVERAGE(L33:L34)</f>
        <v>3.5</v>
      </c>
      <c r="W33" s="97">
        <f>AVERAGE(N33:N34)</f>
        <v>4.125</v>
      </c>
    </row>
    <row r="34" ht="21.95" customHeight="1">
      <c r="A34" s="150">
        <v>1996</v>
      </c>
      <c r="B34" s="100">
        <v>37</v>
      </c>
      <c r="C34" s="83">
        <v>296.1</v>
      </c>
      <c r="D34" s="87">
        <v>8.002702702702701</v>
      </c>
      <c r="E34" s="40"/>
      <c r="F34" s="151">
        <v>1996</v>
      </c>
      <c r="G34" s="100">
        <v>18</v>
      </c>
      <c r="H34" s="83">
        <v>120.7</v>
      </c>
      <c r="I34" s="87">
        <v>6.70555555555556</v>
      </c>
      <c r="J34" s="40"/>
      <c r="K34" s="151">
        <v>1996</v>
      </c>
      <c r="L34" s="100">
        <v>1</v>
      </c>
      <c r="M34" s="83">
        <v>4.7</v>
      </c>
      <c r="N34" s="89">
        <v>4.7</v>
      </c>
      <c r="O34" t="s" s="131">
        <v>127</v>
      </c>
      <c r="P34" s="135">
        <f>AVERAGE(B34)</f>
        <v>37</v>
      </c>
      <c r="Q34" s="97">
        <f>AVERAGE(D34)</f>
        <v>8.002702702702701</v>
      </c>
      <c r="R34" t="s" s="134">
        <v>127</v>
      </c>
      <c r="S34" s="135">
        <f>AVERAGE(G34)</f>
        <v>18</v>
      </c>
      <c r="T34" s="97">
        <f>AVERAGE(I34)</f>
        <v>6.70555555555556</v>
      </c>
      <c r="U34" t="s" s="134">
        <v>127</v>
      </c>
      <c r="V34" s="135">
        <f>AVERAGE(L34)</f>
        <v>1</v>
      </c>
      <c r="W34" s="97">
        <f>AVERAGE(N34)</f>
        <v>4.7</v>
      </c>
    </row>
    <row r="35" ht="21.95" customHeight="1">
      <c r="A35" s="150">
        <v>1997</v>
      </c>
      <c r="B35" s="154">
        <v>34</v>
      </c>
      <c r="C35" s="155">
        <v>264.8</v>
      </c>
      <c r="D35" s="156">
        <v>7.78823529411765</v>
      </c>
      <c r="E35" s="40"/>
      <c r="F35" s="151">
        <v>1997</v>
      </c>
      <c r="G35" s="154">
        <v>20</v>
      </c>
      <c r="H35" s="155">
        <v>138.8</v>
      </c>
      <c r="I35" s="156">
        <v>6.94</v>
      </c>
      <c r="J35" s="40"/>
      <c r="K35" s="151">
        <v>1997</v>
      </c>
      <c r="L35" s="154">
        <v>1</v>
      </c>
      <c r="M35" s="155">
        <v>4.4</v>
      </c>
      <c r="N35" s="157">
        <v>4.4</v>
      </c>
      <c r="O35" t="s" s="131">
        <v>128</v>
      </c>
      <c r="P35" s="158">
        <f>AVERAGE(B35)</f>
        <v>34</v>
      </c>
      <c r="Q35" s="159">
        <f>AVERAGE(D35)</f>
        <v>7.78823529411765</v>
      </c>
      <c r="R35" t="s" s="134">
        <v>128</v>
      </c>
      <c r="S35" s="158">
        <f>AVERAGE(G35)</f>
        <v>20</v>
      </c>
      <c r="T35" s="159"/>
      <c r="U35" t="s" s="134">
        <v>128</v>
      </c>
      <c r="V35" s="158">
        <f>AVERAGE(L35)</f>
        <v>1</v>
      </c>
      <c r="W35" s="159">
        <f>AVERAGE(N35)</f>
        <v>4.4</v>
      </c>
    </row>
    <row r="36" ht="21.95" customHeight="1">
      <c r="A36" s="150">
        <v>1998</v>
      </c>
      <c r="B36" s="100">
        <v>16</v>
      </c>
      <c r="C36" s="83">
        <v>137.6</v>
      </c>
      <c r="D36" s="87">
        <v>8.6</v>
      </c>
      <c r="E36" s="40"/>
      <c r="F36" s="151">
        <v>1998</v>
      </c>
      <c r="G36" s="100">
        <v>3</v>
      </c>
      <c r="H36" s="83">
        <v>19.9</v>
      </c>
      <c r="I36" s="87">
        <v>6.63333333333333</v>
      </c>
      <c r="J36" s="40"/>
      <c r="K36" s="151">
        <v>1998</v>
      </c>
      <c r="L36" s="100">
        <v>0</v>
      </c>
      <c r="M36" s="83">
        <v>0</v>
      </c>
      <c r="N36" s="89"/>
      <c r="O36" t="s" s="131">
        <v>127</v>
      </c>
      <c r="P36" s="135">
        <f>AVERAGE(B36)</f>
        <v>16</v>
      </c>
      <c r="Q36" s="97">
        <f>AVERAGE(D36)</f>
        <v>8.6</v>
      </c>
      <c r="R36" t="s" s="134">
        <v>127</v>
      </c>
      <c r="S36" s="135">
        <f>AVERAGE(G36)</f>
        <v>3</v>
      </c>
      <c r="T36" s="97">
        <f>AVERAGE(I36)</f>
        <v>6.63333333333333</v>
      </c>
      <c r="U36" t="s" s="134">
        <v>127</v>
      </c>
      <c r="V36" s="135">
        <f>AVERAGE(L36)</f>
        <v>0</v>
      </c>
      <c r="W36" s="97"/>
    </row>
    <row r="37" ht="21.95" customHeight="1">
      <c r="A37" s="150">
        <v>1999</v>
      </c>
      <c r="B37" s="100">
        <v>36</v>
      </c>
      <c r="C37" s="83">
        <v>303.4</v>
      </c>
      <c r="D37" s="87">
        <v>8.427777777777781</v>
      </c>
      <c r="E37" s="40"/>
      <c r="F37" s="151">
        <v>1999</v>
      </c>
      <c r="G37" s="100">
        <v>12</v>
      </c>
      <c r="H37" s="83">
        <v>79.40000000000001</v>
      </c>
      <c r="I37" s="87">
        <v>6.61666666666667</v>
      </c>
      <c r="J37" s="40"/>
      <c r="K37" s="151">
        <v>1999</v>
      </c>
      <c r="L37" s="100">
        <v>1</v>
      </c>
      <c r="M37" s="83">
        <v>5</v>
      </c>
      <c r="N37" s="89">
        <v>5</v>
      </c>
      <c r="O37" t="s" s="131">
        <v>126</v>
      </c>
      <c r="P37" s="135">
        <f>AVERAGE(B36:B37)</f>
        <v>26</v>
      </c>
      <c r="Q37" s="97">
        <f>AVERAGE(D36:D37)</f>
        <v>8.513888888888889</v>
      </c>
      <c r="R37" t="s" s="134">
        <v>126</v>
      </c>
      <c r="S37" s="135">
        <f>AVERAGE(G36:G37)</f>
        <v>7.5</v>
      </c>
      <c r="T37" s="97">
        <f>AVERAGE(I36:I37)</f>
        <v>6.625</v>
      </c>
      <c r="U37" t="s" s="134">
        <v>126</v>
      </c>
      <c r="V37" s="135">
        <f>AVERAGE(L36:L37)</f>
        <v>0.5</v>
      </c>
      <c r="W37" s="97">
        <f>AVERAGE(N36:N37)</f>
        <v>5</v>
      </c>
    </row>
    <row r="38" ht="21.95" customHeight="1">
      <c r="A38" s="150">
        <v>2000</v>
      </c>
      <c r="B38" s="100">
        <v>25</v>
      </c>
      <c r="C38" s="83">
        <v>187.5</v>
      </c>
      <c r="D38" s="87">
        <v>7.5</v>
      </c>
      <c r="E38" s="40"/>
      <c r="F38" s="151">
        <v>2000</v>
      </c>
      <c r="G38" s="100">
        <v>14</v>
      </c>
      <c r="H38" s="83">
        <v>84.8</v>
      </c>
      <c r="I38" s="87">
        <v>6.05714285714286</v>
      </c>
      <c r="J38" s="40"/>
      <c r="K38" s="151">
        <v>2000</v>
      </c>
      <c r="L38" s="100">
        <v>5</v>
      </c>
      <c r="M38" s="83">
        <v>22.6</v>
      </c>
      <c r="N38" s="89">
        <v>4.52</v>
      </c>
      <c r="O38" t="s" s="131">
        <v>125</v>
      </c>
      <c r="P38" s="135">
        <f>AVERAGE(B36:B38)</f>
        <v>25.6666666666667</v>
      </c>
      <c r="Q38" s="97">
        <f>AVERAGE(D36:D38)</f>
        <v>8.175925925925929</v>
      </c>
      <c r="R38" t="s" s="134">
        <v>125</v>
      </c>
      <c r="S38" s="135">
        <f>AVERAGE(G36:G38)</f>
        <v>9.66666666666667</v>
      </c>
      <c r="T38" s="97">
        <f>AVERAGE(I36:I38)</f>
        <v>6.43571428571429</v>
      </c>
      <c r="U38" t="s" s="134">
        <v>125</v>
      </c>
      <c r="V38" s="135">
        <f>AVERAGE(L36:L38)</f>
        <v>2</v>
      </c>
      <c r="W38" s="97">
        <f>AVERAGE(N36:N38)</f>
        <v>4.76</v>
      </c>
    </row>
    <row r="39" ht="21.95" customHeight="1">
      <c r="A39" s="150">
        <v>2001</v>
      </c>
      <c r="B39" s="100">
        <v>49</v>
      </c>
      <c r="C39" s="83">
        <v>406.8</v>
      </c>
      <c r="D39" s="87">
        <v>8.30204081632653</v>
      </c>
      <c r="E39" s="40"/>
      <c r="F39" s="151">
        <v>2001</v>
      </c>
      <c r="G39" s="100">
        <v>15</v>
      </c>
      <c r="H39" s="83">
        <v>97.3</v>
      </c>
      <c r="I39" s="87">
        <v>6.48666666666667</v>
      </c>
      <c r="J39" s="40"/>
      <c r="K39" s="151">
        <v>2001</v>
      </c>
      <c r="L39" s="100">
        <v>4</v>
      </c>
      <c r="M39" s="83">
        <v>17</v>
      </c>
      <c r="N39" s="89">
        <v>4.25</v>
      </c>
      <c r="O39" t="s" s="131">
        <v>124</v>
      </c>
      <c r="P39" s="135">
        <f>AVERAGE(B36:B39)</f>
        <v>31.5</v>
      </c>
      <c r="Q39" s="97">
        <f>AVERAGE(D36:D39)</f>
        <v>8.207454648526079</v>
      </c>
      <c r="R39" t="s" s="134">
        <v>124</v>
      </c>
      <c r="S39" s="135">
        <f>AVERAGE(G36:G39)</f>
        <v>11</v>
      </c>
      <c r="T39" s="97">
        <f>AVERAGE(I36:I39)</f>
        <v>6.44845238095238</v>
      </c>
      <c r="U39" t="s" s="134">
        <v>124</v>
      </c>
      <c r="V39" s="135">
        <f>AVERAGE(L36:L39)</f>
        <v>2.5</v>
      </c>
      <c r="W39" s="97">
        <f>AVERAGE(N36:N39)</f>
        <v>4.59</v>
      </c>
    </row>
    <row r="40" ht="21.95" customHeight="1">
      <c r="A40" s="150">
        <v>2002</v>
      </c>
      <c r="B40" s="100">
        <v>69</v>
      </c>
      <c r="C40" s="83">
        <v>483.3</v>
      </c>
      <c r="D40" s="87">
        <v>7.00434782608696</v>
      </c>
      <c r="E40" s="40"/>
      <c r="F40" s="151">
        <v>2002</v>
      </c>
      <c r="G40" s="100">
        <v>47</v>
      </c>
      <c r="H40" s="83">
        <v>282.7</v>
      </c>
      <c r="I40" s="87">
        <v>6.01489361702128</v>
      </c>
      <c r="J40" s="40"/>
      <c r="K40" s="151">
        <v>2002</v>
      </c>
      <c r="L40" s="100">
        <v>14</v>
      </c>
      <c r="M40" s="83">
        <v>60.7</v>
      </c>
      <c r="N40" s="89">
        <v>4.33571428571429</v>
      </c>
      <c r="O40" t="s" s="131">
        <v>104</v>
      </c>
      <c r="P40" s="135">
        <f>AVERAGE(B36:B40)</f>
        <v>39</v>
      </c>
      <c r="Q40" s="97">
        <f>AVERAGE(D36:D40)</f>
        <v>7.96683328403825</v>
      </c>
      <c r="R40" t="s" s="134">
        <v>104</v>
      </c>
      <c r="S40" s="135">
        <f>AVERAGE(G36:G40)</f>
        <v>18.2</v>
      </c>
      <c r="T40" s="97">
        <f>AVERAGE(I36:I40)</f>
        <v>6.36174062816616</v>
      </c>
      <c r="U40" t="s" s="134">
        <v>104</v>
      </c>
      <c r="V40" s="135">
        <f>AVERAGE(L36:L40)</f>
        <v>4.8</v>
      </c>
      <c r="W40" s="97">
        <f>AVERAGE(N36:N40)</f>
        <v>4.52642857142857</v>
      </c>
    </row>
    <row r="41" ht="21.95" customHeight="1">
      <c r="A41" s="150">
        <v>2003</v>
      </c>
      <c r="B41" s="100">
        <v>37</v>
      </c>
      <c r="C41" s="83">
        <v>300.7</v>
      </c>
      <c r="D41" s="87">
        <v>8.12702702702703</v>
      </c>
      <c r="E41" s="40"/>
      <c r="F41" s="151">
        <v>2003</v>
      </c>
      <c r="G41" s="100">
        <v>12</v>
      </c>
      <c r="H41" s="83">
        <v>68.59999999999999</v>
      </c>
      <c r="I41" s="87">
        <v>5.71666666666667</v>
      </c>
      <c r="J41" s="40"/>
      <c r="K41" s="151">
        <v>2003</v>
      </c>
      <c r="L41" s="100">
        <v>5</v>
      </c>
      <c r="M41" s="83">
        <v>22.3</v>
      </c>
      <c r="N41" s="89">
        <v>4.46</v>
      </c>
      <c r="O41" t="s" s="131">
        <v>123</v>
      </c>
      <c r="P41" s="135">
        <f>AVERAGE(B36:B41)</f>
        <v>38.6666666666667</v>
      </c>
      <c r="Q41" s="97">
        <f>AVERAGE(D36:D41)</f>
        <v>7.99353224120305</v>
      </c>
      <c r="R41" t="s" s="134">
        <v>123</v>
      </c>
      <c r="S41" s="135">
        <f>AVERAGE(G36:G41)</f>
        <v>17.1666666666667</v>
      </c>
      <c r="T41" s="97">
        <f>AVERAGE(I36:I41)</f>
        <v>6.25422830124958</v>
      </c>
      <c r="U41" t="s" s="134">
        <v>123</v>
      </c>
      <c r="V41" s="135">
        <f>AVERAGE(L36:L41)</f>
        <v>4.83333333333333</v>
      </c>
      <c r="W41" s="97">
        <f>AVERAGE(N36:N41)</f>
        <v>4.51314285714286</v>
      </c>
    </row>
    <row r="42" ht="21.95" customHeight="1">
      <c r="A42" s="150">
        <v>2004</v>
      </c>
      <c r="B42" s="100">
        <v>45</v>
      </c>
      <c r="C42" s="83">
        <v>317</v>
      </c>
      <c r="D42" s="87">
        <v>7.04444444444444</v>
      </c>
      <c r="E42" s="40"/>
      <c r="F42" s="151">
        <v>2004</v>
      </c>
      <c r="G42" s="100">
        <v>26</v>
      </c>
      <c r="H42" s="83">
        <v>144.9</v>
      </c>
      <c r="I42" s="87">
        <v>5.57307692307692</v>
      </c>
      <c r="J42" s="40"/>
      <c r="K42" s="151">
        <v>2004</v>
      </c>
      <c r="L42" s="100">
        <v>12</v>
      </c>
      <c r="M42" s="83">
        <v>50.9</v>
      </c>
      <c r="N42" s="89">
        <v>4.24166666666667</v>
      </c>
      <c r="O42" t="s" s="131">
        <v>122</v>
      </c>
      <c r="P42" s="135">
        <f>AVERAGE(B36:B42)</f>
        <v>39.5714285714286</v>
      </c>
      <c r="Q42" s="97">
        <f>AVERAGE(D36:D42)</f>
        <v>7.85794827023753</v>
      </c>
      <c r="R42" t="s" s="134">
        <v>122</v>
      </c>
      <c r="S42" s="135">
        <f>AVERAGE(G36:G42)</f>
        <v>18.4285714285714</v>
      </c>
      <c r="T42" s="97">
        <f>AVERAGE(I36:I42)</f>
        <v>6.15692096151063</v>
      </c>
      <c r="U42" t="s" s="134">
        <v>122</v>
      </c>
      <c r="V42" s="135">
        <f>AVERAGE(L36:L42)</f>
        <v>5.85714285714286</v>
      </c>
      <c r="W42" s="97">
        <f>AVERAGE(N36:N42)</f>
        <v>4.46789682539683</v>
      </c>
    </row>
    <row r="43" ht="21.95" customHeight="1">
      <c r="A43" s="150">
        <v>2005</v>
      </c>
      <c r="B43" s="100">
        <v>33</v>
      </c>
      <c r="C43" s="83">
        <v>253</v>
      </c>
      <c r="D43" s="87">
        <v>7.66666666666667</v>
      </c>
      <c r="E43" s="40"/>
      <c r="F43" s="151">
        <v>2005</v>
      </c>
      <c r="G43" s="100">
        <v>15</v>
      </c>
      <c r="H43" s="83">
        <v>90.7</v>
      </c>
      <c r="I43" s="87">
        <v>6.04666666666667</v>
      </c>
      <c r="J43" s="40"/>
      <c r="K43" s="151">
        <v>2005</v>
      </c>
      <c r="L43" s="100">
        <v>4</v>
      </c>
      <c r="M43" s="83">
        <v>16.8</v>
      </c>
      <c r="N43" s="89">
        <v>4.2</v>
      </c>
      <c r="O43" t="s" s="131">
        <v>121</v>
      </c>
      <c r="P43" s="135">
        <f>AVERAGE(B36:B43)</f>
        <v>38.75</v>
      </c>
      <c r="Q43" s="97">
        <f>AVERAGE(D36:D43)</f>
        <v>7.83403806979118</v>
      </c>
      <c r="R43" t="s" s="134">
        <v>121</v>
      </c>
      <c r="S43" s="135">
        <f>AVERAGE(G36:G43)</f>
        <v>18</v>
      </c>
      <c r="T43" s="97">
        <f>AVERAGE(I36:I43)</f>
        <v>6.14313917465513</v>
      </c>
      <c r="U43" t="s" s="134">
        <v>121</v>
      </c>
      <c r="V43" s="135">
        <f>AVERAGE(L36:L43)</f>
        <v>5.625</v>
      </c>
      <c r="W43" s="97">
        <f>AVERAGE(N36:N43)</f>
        <v>4.42962585034014</v>
      </c>
    </row>
    <row r="44" ht="21.95" customHeight="1">
      <c r="A44" s="150">
        <v>2006</v>
      </c>
      <c r="B44" s="100">
        <v>67</v>
      </c>
      <c r="C44" s="83">
        <v>497.6</v>
      </c>
      <c r="D44" s="87">
        <v>7.42686567164179</v>
      </c>
      <c r="E44" s="40"/>
      <c r="F44" s="151">
        <v>2006</v>
      </c>
      <c r="G44" s="100">
        <v>40</v>
      </c>
      <c r="H44" s="83">
        <v>250.6</v>
      </c>
      <c r="I44" s="87">
        <v>6.265</v>
      </c>
      <c r="J44" s="40"/>
      <c r="K44" s="151">
        <v>2006</v>
      </c>
      <c r="L44" s="100">
        <v>10</v>
      </c>
      <c r="M44" s="83">
        <v>43.8</v>
      </c>
      <c r="N44" s="89">
        <v>4.38</v>
      </c>
      <c r="O44" t="s" s="131">
        <v>120</v>
      </c>
      <c r="P44" s="135">
        <f>AVERAGE(B36:B44)</f>
        <v>41.8888888888889</v>
      </c>
      <c r="Q44" s="97">
        <f>AVERAGE(D36:D44)</f>
        <v>7.78879669221902</v>
      </c>
      <c r="R44" t="s" s="134">
        <v>120</v>
      </c>
      <c r="S44" s="135">
        <f>AVERAGE(G36:G44)</f>
        <v>20.4444444444444</v>
      </c>
      <c r="T44" s="97">
        <f>AVERAGE(I36:I44)</f>
        <v>6.15667926636012</v>
      </c>
      <c r="U44" t="s" s="134">
        <v>120</v>
      </c>
      <c r="V44" s="135">
        <f>AVERAGE(L36:L44)</f>
        <v>6.11111111111111</v>
      </c>
      <c r="W44" s="97">
        <f>AVERAGE(N36:N44)</f>
        <v>4.42342261904762</v>
      </c>
    </row>
    <row r="45" ht="21.95" customHeight="1">
      <c r="A45" s="150">
        <v>2007</v>
      </c>
      <c r="B45" s="100">
        <v>38</v>
      </c>
      <c r="C45" s="83">
        <v>266.3</v>
      </c>
      <c r="D45" s="87">
        <v>7.00789473684211</v>
      </c>
      <c r="E45" s="40"/>
      <c r="F45" s="151">
        <v>2007</v>
      </c>
      <c r="G45" s="100">
        <v>30</v>
      </c>
      <c r="H45" s="83">
        <v>192.9</v>
      </c>
      <c r="I45" s="87">
        <v>6.43</v>
      </c>
      <c r="J45" s="40"/>
      <c r="K45" s="151">
        <v>2007</v>
      </c>
      <c r="L45" s="100">
        <v>6</v>
      </c>
      <c r="M45" s="83">
        <v>27.8</v>
      </c>
      <c r="N45" s="89">
        <v>4.63333333333333</v>
      </c>
      <c r="O45" t="s" s="131">
        <v>98</v>
      </c>
      <c r="P45" s="135">
        <f>AVERAGE(B36:B45)</f>
        <v>41.5</v>
      </c>
      <c r="Q45" s="97">
        <f>AVERAGE(D36:D45)</f>
        <v>7.71070649668133</v>
      </c>
      <c r="R45" t="s" s="134">
        <v>98</v>
      </c>
      <c r="S45" s="135">
        <f>AVERAGE(G36:G45)</f>
        <v>21.4</v>
      </c>
      <c r="T45" s="97">
        <f>AVERAGE(I36:I45)</f>
        <v>6.18401133972411</v>
      </c>
      <c r="U45" t="s" s="134">
        <v>98</v>
      </c>
      <c r="V45" s="135">
        <f>AVERAGE(L36:L45)</f>
        <v>6.1</v>
      </c>
      <c r="W45" s="97">
        <f>AVERAGE(N36:N45)</f>
        <v>4.44674603174603</v>
      </c>
    </row>
    <row r="46" ht="21.95" customHeight="1">
      <c r="A46" s="150">
        <v>2008</v>
      </c>
      <c r="B46" s="100">
        <v>52</v>
      </c>
      <c r="C46" s="83">
        <v>387.8</v>
      </c>
      <c r="D46" s="87">
        <v>7.45769230769231</v>
      </c>
      <c r="E46" s="40"/>
      <c r="F46" s="151">
        <v>2008</v>
      </c>
      <c r="G46" s="100">
        <v>31</v>
      </c>
      <c r="H46" s="83">
        <v>199.1</v>
      </c>
      <c r="I46" s="87">
        <v>6.42258064516129</v>
      </c>
      <c r="J46" s="40"/>
      <c r="K46" s="151">
        <v>2008</v>
      </c>
      <c r="L46" s="100">
        <v>6</v>
      </c>
      <c r="M46" s="83">
        <v>21.8</v>
      </c>
      <c r="N46" s="89">
        <v>3.63333333333333</v>
      </c>
      <c r="O46" t="s" s="131">
        <v>119</v>
      </c>
      <c r="P46" s="135">
        <f>AVERAGE(B36:B46)</f>
        <v>42.4545454545455</v>
      </c>
      <c r="Q46" s="97">
        <f>AVERAGE(D36:D46)</f>
        <v>7.68770520677324</v>
      </c>
      <c r="R46" t="s" s="134">
        <v>119</v>
      </c>
      <c r="S46" s="135">
        <f>AVERAGE(G36:G46)</f>
        <v>22.2727272727273</v>
      </c>
      <c r="T46" s="97">
        <f>AVERAGE(I36:I46)</f>
        <v>6.20569945840021</v>
      </c>
      <c r="U46" t="s" s="134">
        <v>119</v>
      </c>
      <c r="V46" s="135">
        <f>AVERAGE(L36:L46)</f>
        <v>6.09090909090909</v>
      </c>
      <c r="W46" s="97">
        <f>AVERAGE(N36:N46)</f>
        <v>4.36540476190476</v>
      </c>
    </row>
    <row r="47" ht="21.95" customHeight="1">
      <c r="A47" s="150">
        <v>2009</v>
      </c>
      <c r="B47" s="100">
        <v>41</v>
      </c>
      <c r="C47" s="83">
        <v>307.4</v>
      </c>
      <c r="D47" s="87">
        <v>7.49756097560976</v>
      </c>
      <c r="E47" s="40"/>
      <c r="F47" s="151">
        <v>2009</v>
      </c>
      <c r="G47" s="100">
        <v>25</v>
      </c>
      <c r="H47" s="83">
        <v>164</v>
      </c>
      <c r="I47" s="87">
        <v>6.56</v>
      </c>
      <c r="J47" s="40"/>
      <c r="K47" s="151">
        <v>2009</v>
      </c>
      <c r="L47" s="100">
        <v>5</v>
      </c>
      <c r="M47" s="83">
        <v>23.1</v>
      </c>
      <c r="N47" s="89">
        <v>4.62</v>
      </c>
      <c r="O47" t="s" s="131">
        <v>118</v>
      </c>
      <c r="P47" s="135">
        <f>AVERAGE(B36:B47)</f>
        <v>42.3333333333333</v>
      </c>
      <c r="Q47" s="97">
        <f>AVERAGE(D36:D47)</f>
        <v>7.67185985417628</v>
      </c>
      <c r="R47" t="s" s="134">
        <v>118</v>
      </c>
      <c r="S47" s="135">
        <f>AVERAGE(G36:G47)</f>
        <v>22.5</v>
      </c>
      <c r="T47" s="97">
        <f>AVERAGE(I36:I47)</f>
        <v>6.23522450353353</v>
      </c>
      <c r="U47" t="s" s="134">
        <v>118</v>
      </c>
      <c r="V47" s="135">
        <f>AVERAGE(L36:L47)</f>
        <v>6</v>
      </c>
      <c r="W47" s="97">
        <f>AVERAGE(N36:N47)</f>
        <v>4.38854978354978</v>
      </c>
    </row>
    <row r="48" ht="21.95" customHeight="1">
      <c r="A48" s="150">
        <v>2010</v>
      </c>
      <c r="B48" s="100">
        <v>15</v>
      </c>
      <c r="C48" s="83">
        <v>131.5</v>
      </c>
      <c r="D48" s="87">
        <v>8.766666666666669</v>
      </c>
      <c r="E48" s="40"/>
      <c r="F48" s="151">
        <v>2010</v>
      </c>
      <c r="G48" s="100">
        <v>3</v>
      </c>
      <c r="H48" s="83">
        <v>19.7</v>
      </c>
      <c r="I48" s="87">
        <v>6.56666666666667</v>
      </c>
      <c r="J48" s="40"/>
      <c r="K48" s="151">
        <v>2010</v>
      </c>
      <c r="L48" s="100">
        <v>0</v>
      </c>
      <c r="M48" s="83">
        <v>0</v>
      </c>
      <c r="N48" s="89"/>
      <c r="O48" t="s" s="131">
        <v>117</v>
      </c>
      <c r="P48" s="135">
        <f>AVERAGE(B36:B48)</f>
        <v>40.2307692307692</v>
      </c>
      <c r="Q48" s="97">
        <f>AVERAGE(D36:D48)</f>
        <v>7.75607576282939</v>
      </c>
      <c r="R48" t="s" s="134">
        <v>117</v>
      </c>
      <c r="S48" s="135">
        <f>AVERAGE(G36:G48)</f>
        <v>21</v>
      </c>
      <c r="T48" s="97">
        <f>AVERAGE(I36:I48)</f>
        <v>6.26072005454377</v>
      </c>
      <c r="U48" t="s" s="134">
        <v>117</v>
      </c>
      <c r="V48" s="135">
        <f>AVERAGE(L36:L48)</f>
        <v>5.53846153846154</v>
      </c>
      <c r="W48" s="97">
        <f>AVERAGE(N36:N48)</f>
        <v>4.38854978354978</v>
      </c>
    </row>
    <row r="49" ht="21.95" customHeight="1">
      <c r="A49" s="150">
        <v>2011</v>
      </c>
      <c r="B49" s="100">
        <v>68</v>
      </c>
      <c r="C49" s="83">
        <v>493.2</v>
      </c>
      <c r="D49" s="87">
        <v>7.25294117647059</v>
      </c>
      <c r="E49" s="40"/>
      <c r="F49" s="151">
        <v>2011</v>
      </c>
      <c r="G49" s="100">
        <v>40</v>
      </c>
      <c r="H49" s="83">
        <v>237.6</v>
      </c>
      <c r="I49" s="87">
        <v>5.94</v>
      </c>
      <c r="J49" s="40"/>
      <c r="K49" s="151">
        <v>2011</v>
      </c>
      <c r="L49" s="100">
        <v>13</v>
      </c>
      <c r="M49" s="83">
        <v>58.8</v>
      </c>
      <c r="N49" s="89">
        <v>4.52307692307692</v>
      </c>
      <c r="O49" t="s" s="131">
        <v>116</v>
      </c>
      <c r="P49" s="135">
        <f>AVERAGE(B36:B49)</f>
        <v>42.2142857142857</v>
      </c>
      <c r="Q49" s="97">
        <f>AVERAGE(D36:D49)</f>
        <v>7.72013757808947</v>
      </c>
      <c r="R49" t="s" s="134">
        <v>116</v>
      </c>
      <c r="S49" s="135">
        <f>AVERAGE(G36:G49)</f>
        <v>22.3571428571429</v>
      </c>
      <c r="T49" s="97">
        <f>AVERAGE(I36:I49)</f>
        <v>6.23781147921922</v>
      </c>
      <c r="U49" t="s" s="134">
        <v>116</v>
      </c>
      <c r="V49" s="135">
        <f>AVERAGE(L36:L49)</f>
        <v>6.07142857142857</v>
      </c>
      <c r="W49" s="97">
        <f>AVERAGE(N36:N49)</f>
        <v>4.39976037851038</v>
      </c>
    </row>
    <row r="50" ht="21.95" customHeight="1">
      <c r="A50" s="150">
        <v>2012</v>
      </c>
      <c r="B50" s="100">
        <v>74</v>
      </c>
      <c r="C50" s="83">
        <v>462.1</v>
      </c>
      <c r="D50" s="87">
        <v>6.24459459459459</v>
      </c>
      <c r="E50" s="40"/>
      <c r="F50" s="151">
        <v>2012</v>
      </c>
      <c r="G50" s="100">
        <v>57</v>
      </c>
      <c r="H50" s="83">
        <v>310.1</v>
      </c>
      <c r="I50" s="87">
        <v>5.44035087719298</v>
      </c>
      <c r="J50" s="40"/>
      <c r="K50" s="151">
        <v>2012</v>
      </c>
      <c r="L50" s="100">
        <v>26</v>
      </c>
      <c r="M50" s="83">
        <v>102.5</v>
      </c>
      <c r="N50" s="89">
        <v>3.94230769230769</v>
      </c>
      <c r="O50" t="s" s="131">
        <v>115</v>
      </c>
      <c r="P50" s="135">
        <f>AVERAGE(B36:B50)</f>
        <v>44.3333333333333</v>
      </c>
      <c r="Q50" s="97">
        <f>AVERAGE(D36:D50)</f>
        <v>7.62176804585648</v>
      </c>
      <c r="R50" t="s" s="134">
        <v>115</v>
      </c>
      <c r="S50" s="135">
        <f>AVERAGE(G36:G50)</f>
        <v>24.6666666666667</v>
      </c>
      <c r="T50" s="97">
        <f>AVERAGE(I36:I50)</f>
        <v>6.18464743908413</v>
      </c>
      <c r="U50" t="s" s="134">
        <v>115</v>
      </c>
      <c r="V50" s="135">
        <f>AVERAGE(L36:L50)</f>
        <v>7.4</v>
      </c>
      <c r="W50" s="97">
        <f>AVERAGE(N36:N50)</f>
        <v>4.36457171034094</v>
      </c>
    </row>
    <row r="51" ht="21.95" customHeight="1">
      <c r="A51" s="150">
        <v>2013</v>
      </c>
      <c r="B51" s="100">
        <v>29</v>
      </c>
      <c r="C51" s="83">
        <v>230.5</v>
      </c>
      <c r="D51" s="87">
        <v>7.94827586206897</v>
      </c>
      <c r="E51" s="40"/>
      <c r="F51" s="151">
        <v>2013</v>
      </c>
      <c r="G51" s="100">
        <v>13</v>
      </c>
      <c r="H51" s="83">
        <v>85.5</v>
      </c>
      <c r="I51" s="87">
        <v>6.57692307692308</v>
      </c>
      <c r="J51" s="40"/>
      <c r="K51" s="151">
        <v>2013</v>
      </c>
      <c r="L51" s="100">
        <v>1</v>
      </c>
      <c r="M51" s="83">
        <v>4.6</v>
      </c>
      <c r="N51" s="89">
        <v>4.6</v>
      </c>
      <c r="O51" t="s" s="131">
        <v>114</v>
      </c>
      <c r="P51" s="135">
        <f>AVERAGE(B36:B51)</f>
        <v>43.375</v>
      </c>
      <c r="Q51" s="97">
        <f>AVERAGE(D36:D51)</f>
        <v>7.64217478436976</v>
      </c>
      <c r="R51" t="s" s="134">
        <v>114</v>
      </c>
      <c r="S51" s="135">
        <f>AVERAGE(G36:G51)</f>
        <v>23.9375</v>
      </c>
      <c r="T51" s="97">
        <f>AVERAGE(I36:I51)</f>
        <v>6.20916466644907</v>
      </c>
      <c r="U51" t="s" s="134">
        <v>114</v>
      </c>
      <c r="V51" s="135">
        <f>AVERAGE(L36:L51)</f>
        <v>7</v>
      </c>
      <c r="W51" s="97">
        <f>AVERAGE(N36:N51)</f>
        <v>4.38138801674516</v>
      </c>
    </row>
    <row r="52" ht="21.95" customHeight="1">
      <c r="A52" s="150">
        <v>2014</v>
      </c>
      <c r="B52" s="100">
        <v>54</v>
      </c>
      <c r="C52" s="83">
        <v>379.1</v>
      </c>
      <c r="D52" s="87">
        <v>7.02037037037037</v>
      </c>
      <c r="E52" s="40"/>
      <c r="F52" s="151">
        <v>2014</v>
      </c>
      <c r="G52" s="100">
        <v>33</v>
      </c>
      <c r="H52" s="83">
        <v>192.5</v>
      </c>
      <c r="I52" s="87">
        <v>5.83333333333333</v>
      </c>
      <c r="J52" s="40"/>
      <c r="K52" s="151">
        <v>2014</v>
      </c>
      <c r="L52" s="100">
        <v>9</v>
      </c>
      <c r="M52" s="83">
        <v>35.6</v>
      </c>
      <c r="N52" s="89">
        <v>3.95555555555556</v>
      </c>
      <c r="O52" t="s" s="131">
        <v>113</v>
      </c>
      <c r="P52" s="135">
        <f>AVERAGE(B36:B52)</f>
        <v>44</v>
      </c>
      <c r="Q52" s="97">
        <f>AVERAGE(D36:D52)</f>
        <v>7.6055980541345</v>
      </c>
      <c r="R52" t="s" s="134">
        <v>113</v>
      </c>
      <c r="S52" s="135">
        <f>AVERAGE(G36:G52)</f>
        <v>24.4705882352941</v>
      </c>
      <c r="T52" s="97">
        <f>AVERAGE(I36:I52)</f>
        <v>6.18705694097167</v>
      </c>
      <c r="U52" t="s" s="134">
        <v>113</v>
      </c>
      <c r="V52" s="135">
        <f>AVERAGE(L36:L52)</f>
        <v>7.11764705882353</v>
      </c>
      <c r="W52" s="97">
        <f>AVERAGE(N36:N52)</f>
        <v>4.35299918599919</v>
      </c>
    </row>
    <row r="53" ht="21.95" customHeight="1">
      <c r="A53" s="150">
        <v>2015</v>
      </c>
      <c r="B53" s="100">
        <v>46</v>
      </c>
      <c r="C53" s="83">
        <v>355</v>
      </c>
      <c r="D53" s="87">
        <v>7.71739130434783</v>
      </c>
      <c r="E53" s="40"/>
      <c r="F53" s="151">
        <v>2015</v>
      </c>
      <c r="G53" s="100">
        <v>24</v>
      </c>
      <c r="H53" s="83">
        <v>153.9</v>
      </c>
      <c r="I53" s="87">
        <v>6.4125</v>
      </c>
      <c r="J53" s="40"/>
      <c r="K53" s="151">
        <v>2015</v>
      </c>
      <c r="L53" s="100">
        <v>4</v>
      </c>
      <c r="M53" s="83">
        <v>17.7</v>
      </c>
      <c r="N53" s="89">
        <v>4.425</v>
      </c>
      <c r="O53" t="s" s="131">
        <v>112</v>
      </c>
      <c r="P53" s="135">
        <f>AVERAGE(B36:B53)</f>
        <v>44.1111111111111</v>
      </c>
      <c r="Q53" s="97">
        <f>AVERAGE(D36:D53)</f>
        <v>7.61180879025747</v>
      </c>
      <c r="R53" t="s" s="134">
        <v>112</v>
      </c>
      <c r="S53" s="135">
        <f>AVERAGE(G36:G53)</f>
        <v>24.4444444444444</v>
      </c>
      <c r="T53" s="97">
        <f>AVERAGE(I36:I53)</f>
        <v>6.19958155536213</v>
      </c>
      <c r="U53" t="s" s="134">
        <v>112</v>
      </c>
      <c r="V53" s="135">
        <f>AVERAGE(L36:L53)</f>
        <v>6.94444444444444</v>
      </c>
      <c r="W53" s="97">
        <f>AVERAGE(N36:N53)</f>
        <v>4.35749923687424</v>
      </c>
    </row>
    <row r="54" ht="21.95" customHeight="1">
      <c r="A54" s="150">
        <v>2016</v>
      </c>
      <c r="B54" s="100">
        <v>19</v>
      </c>
      <c r="C54" s="83">
        <v>147.6</v>
      </c>
      <c r="D54" s="87">
        <v>7.76842105263158</v>
      </c>
      <c r="E54" s="40"/>
      <c r="F54" s="151">
        <v>2016</v>
      </c>
      <c r="G54" s="100">
        <v>9</v>
      </c>
      <c r="H54" s="83">
        <v>60.2</v>
      </c>
      <c r="I54" s="87">
        <v>6.68888888888889</v>
      </c>
      <c r="J54" s="40"/>
      <c r="K54" s="151">
        <v>2016</v>
      </c>
      <c r="L54" s="100">
        <v>2</v>
      </c>
      <c r="M54" s="83">
        <v>9</v>
      </c>
      <c r="N54" s="89">
        <v>4.5</v>
      </c>
      <c r="O54" t="s" s="131">
        <v>111</v>
      </c>
      <c r="P54" s="135">
        <f>AVERAGE(B36:B54)</f>
        <v>42.7894736842105</v>
      </c>
      <c r="Q54" s="97">
        <f>AVERAGE(D36:D54)</f>
        <v>7.62005154090874</v>
      </c>
      <c r="R54" t="s" s="134">
        <v>111</v>
      </c>
      <c r="S54" s="135">
        <f>AVERAGE(G36:G54)</f>
        <v>23.6315789473684</v>
      </c>
      <c r="T54" s="97">
        <f>AVERAGE(I36:I54)</f>
        <v>6.22533457291617</v>
      </c>
      <c r="U54" t="s" s="134">
        <v>111</v>
      </c>
      <c r="V54" s="135">
        <f>AVERAGE(L36:L54)</f>
        <v>6.68421052631579</v>
      </c>
      <c r="W54" s="97">
        <f>AVERAGE(N36:N54)</f>
        <v>4.36588163470516</v>
      </c>
    </row>
    <row r="55" ht="21.95" customHeight="1">
      <c r="A55" s="150">
        <v>2017</v>
      </c>
      <c r="B55" s="100">
        <v>29</v>
      </c>
      <c r="C55" s="83">
        <v>229.6</v>
      </c>
      <c r="D55" s="87">
        <v>7.91724137931034</v>
      </c>
      <c r="E55" s="40"/>
      <c r="F55" s="151">
        <v>2017</v>
      </c>
      <c r="G55" s="100">
        <v>15</v>
      </c>
      <c r="H55" s="83">
        <v>105.1</v>
      </c>
      <c r="I55" s="87">
        <v>7.00666666666667</v>
      </c>
      <c r="J55" s="40"/>
      <c r="K55" s="151">
        <v>2017</v>
      </c>
      <c r="L55" s="100">
        <v>0</v>
      </c>
      <c r="M55" s="83">
        <v>0</v>
      </c>
      <c r="N55" s="89"/>
      <c r="O55" t="s" s="131">
        <v>110</v>
      </c>
      <c r="P55" s="135">
        <f>AVERAGE(B36:B55)</f>
        <v>42.1</v>
      </c>
      <c r="Q55" s="97">
        <f>AVERAGE(D36:D55)</f>
        <v>7.63491103282882</v>
      </c>
      <c r="R55" t="s" s="134">
        <v>110</v>
      </c>
      <c r="S55" s="135">
        <f>AVERAGE(G36:G55)</f>
        <v>23.2</v>
      </c>
      <c r="T55" s="97">
        <f>AVERAGE(I36:I55)</f>
        <v>6.2644011776037</v>
      </c>
      <c r="U55" t="s" s="134">
        <v>110</v>
      </c>
      <c r="V55" s="135">
        <f>AVERAGE(L36:L55)</f>
        <v>6.35</v>
      </c>
      <c r="W55" s="97">
        <f>AVERAGE(N36:N55)</f>
        <v>4.36588163470516</v>
      </c>
    </row>
    <row r="56" ht="21.95" customHeight="1">
      <c r="A56" s="150">
        <v>2018</v>
      </c>
      <c r="B56" s="100">
        <v>51</v>
      </c>
      <c r="C56" s="83">
        <v>393.6</v>
      </c>
      <c r="D56" s="87">
        <v>7.71764705882353</v>
      </c>
      <c r="E56" s="40"/>
      <c r="F56" s="151">
        <v>2018</v>
      </c>
      <c r="G56" s="100">
        <v>33</v>
      </c>
      <c r="H56" s="83">
        <v>227.6</v>
      </c>
      <c r="I56" s="87">
        <v>6.8969696969697</v>
      </c>
      <c r="J56" s="40"/>
      <c r="K56" s="151">
        <v>2018</v>
      </c>
      <c r="L56" s="100">
        <v>2</v>
      </c>
      <c r="M56" s="83">
        <v>8.800000000000001</v>
      </c>
      <c r="N56" s="89">
        <v>4.4</v>
      </c>
      <c r="O56" s="96"/>
      <c r="P56" s="83"/>
      <c r="Q56" s="83"/>
      <c r="R56" s="84"/>
      <c r="S56" s="83"/>
      <c r="T56" s="83"/>
      <c r="U56" s="84"/>
      <c r="V56" s="83"/>
      <c r="W56" s="97"/>
    </row>
    <row r="57" ht="21.95" customHeight="1">
      <c r="A57" s="150">
        <v>2019</v>
      </c>
      <c r="B57" s="100">
        <v>34</v>
      </c>
      <c r="C57" s="83">
        <v>283.2</v>
      </c>
      <c r="D57" s="87">
        <v>8.329411764705879</v>
      </c>
      <c r="E57" s="40"/>
      <c r="F57" s="151">
        <v>2019</v>
      </c>
      <c r="G57" s="100">
        <v>13</v>
      </c>
      <c r="H57" s="83">
        <v>88.40000000000001</v>
      </c>
      <c r="I57" s="87">
        <v>6.8</v>
      </c>
      <c r="J57" s="40"/>
      <c r="K57" s="151">
        <v>2019</v>
      </c>
      <c r="L57" s="100">
        <v>1</v>
      </c>
      <c r="M57" s="83">
        <v>5.2</v>
      </c>
      <c r="N57" s="89">
        <v>5.2</v>
      </c>
      <c r="O57" s="96"/>
      <c r="P57" s="83"/>
      <c r="Q57" s="83"/>
      <c r="R57" s="84"/>
      <c r="S57" s="83"/>
      <c r="T57" s="83"/>
      <c r="U57" s="84"/>
      <c r="V57" s="83"/>
      <c r="W57" s="97"/>
    </row>
    <row r="58" ht="21.95" customHeight="1">
      <c r="A58" s="150">
        <v>2020</v>
      </c>
      <c r="B58" s="100">
        <v>31</v>
      </c>
      <c r="C58" s="83">
        <v>260.6</v>
      </c>
      <c r="D58" s="87">
        <v>8.406451612903229</v>
      </c>
      <c r="E58" s="40"/>
      <c r="F58" s="151">
        <v>2020</v>
      </c>
      <c r="G58" s="100">
        <v>10</v>
      </c>
      <c r="H58" s="83">
        <v>71.5</v>
      </c>
      <c r="I58" s="87">
        <v>7.15</v>
      </c>
      <c r="J58" s="40"/>
      <c r="K58" s="151">
        <v>2020</v>
      </c>
      <c r="L58" s="100">
        <v>0</v>
      </c>
      <c r="M58" s="83">
        <v>0</v>
      </c>
      <c r="N58" s="89"/>
      <c r="O58" s="96"/>
      <c r="P58" s="83"/>
      <c r="Q58" s="83"/>
      <c r="R58" s="84"/>
      <c r="S58" s="83"/>
      <c r="T58" s="83"/>
      <c r="U58" s="84"/>
      <c r="V58" s="83"/>
      <c r="W58" s="97"/>
    </row>
    <row r="59" ht="21.95" customHeight="1">
      <c r="A59" s="150">
        <v>2021</v>
      </c>
      <c r="B59" s="100">
        <v>31</v>
      </c>
      <c r="C59" s="83">
        <v>261.8</v>
      </c>
      <c r="D59" s="87">
        <v>8.445161290322581</v>
      </c>
      <c r="E59" s="40"/>
      <c r="F59" s="151">
        <v>2021</v>
      </c>
      <c r="G59" s="100">
        <v>10</v>
      </c>
      <c r="H59" s="83">
        <v>69.3</v>
      </c>
      <c r="I59" s="87">
        <v>6.93</v>
      </c>
      <c r="J59" s="40"/>
      <c r="K59" s="151">
        <v>2021</v>
      </c>
      <c r="L59" s="100">
        <v>0</v>
      </c>
      <c r="M59" s="83">
        <v>0</v>
      </c>
      <c r="N59" s="89"/>
      <c r="O59" s="96"/>
      <c r="P59" s="83"/>
      <c r="Q59" s="83"/>
      <c r="R59" s="84"/>
      <c r="S59" s="83"/>
      <c r="T59" s="83"/>
      <c r="U59" s="84"/>
      <c r="V59" s="83"/>
      <c r="W59" s="97"/>
    </row>
    <row r="60" ht="21.95" customHeight="1">
      <c r="A60" s="150">
        <v>2022</v>
      </c>
      <c r="B60" s="100">
        <v>28</v>
      </c>
      <c r="C60" s="83">
        <v>219</v>
      </c>
      <c r="D60" s="87">
        <v>7.82142857142857</v>
      </c>
      <c r="E60" s="40"/>
      <c r="F60" s="151">
        <v>2022</v>
      </c>
      <c r="G60" s="100">
        <v>18</v>
      </c>
      <c r="H60" s="83">
        <v>125.8</v>
      </c>
      <c r="I60" s="87">
        <v>6.98888888888889</v>
      </c>
      <c r="J60" s="40"/>
      <c r="K60" s="151">
        <v>2022</v>
      </c>
      <c r="L60" s="100">
        <v>1</v>
      </c>
      <c r="M60" s="83">
        <v>4.2</v>
      </c>
      <c r="N60" s="89">
        <v>4.2</v>
      </c>
      <c r="O60" s="96"/>
      <c r="P60" s="83"/>
      <c r="Q60" s="83"/>
      <c r="R60" s="84"/>
      <c r="S60" s="83"/>
      <c r="T60" s="83"/>
      <c r="U60" s="84"/>
      <c r="V60" s="83"/>
      <c r="W60" s="97"/>
    </row>
    <row r="61" ht="21.95" customHeight="1">
      <c r="A61" s="86"/>
      <c r="B61" s="94"/>
      <c r="C61" s="83"/>
      <c r="D61" s="87"/>
      <c r="E61" s="40"/>
      <c r="F61" s="88"/>
      <c r="G61" s="94"/>
      <c r="H61" s="83"/>
      <c r="I61" s="87"/>
      <c r="J61" s="40"/>
      <c r="K61" s="88"/>
      <c r="L61" s="94"/>
      <c r="M61" s="83"/>
      <c r="N61" s="89"/>
      <c r="O61" s="96"/>
      <c r="P61" s="83"/>
      <c r="Q61" s="83"/>
      <c r="R61" s="84"/>
      <c r="S61" s="83"/>
      <c r="T61" s="83"/>
      <c r="U61" s="84"/>
      <c r="V61" s="83"/>
      <c r="W61" s="97"/>
    </row>
    <row r="62" ht="21.95" customHeight="1">
      <c r="A62" s="86"/>
      <c r="B62" s="94"/>
      <c r="C62" s="83"/>
      <c r="D62" s="87"/>
      <c r="E62" s="40"/>
      <c r="F62" s="88"/>
      <c r="G62" s="94"/>
      <c r="H62" s="83"/>
      <c r="I62" s="87"/>
      <c r="J62" s="40"/>
      <c r="K62" s="88"/>
      <c r="L62" s="94"/>
      <c r="M62" s="83"/>
      <c r="N62" s="89"/>
      <c r="O62" s="96"/>
      <c r="P62" s="83"/>
      <c r="Q62" s="83"/>
      <c r="R62" s="84"/>
      <c r="S62" s="83"/>
      <c r="T62" s="83"/>
      <c r="U62" s="84"/>
      <c r="V62" s="83"/>
      <c r="W62" s="97"/>
    </row>
    <row r="63" ht="21.95" customHeight="1">
      <c r="A63" s="86"/>
      <c r="B63" s="94"/>
      <c r="C63" s="83"/>
      <c r="D63" s="87"/>
      <c r="E63" s="40"/>
      <c r="F63" s="88"/>
      <c r="G63" s="94"/>
      <c r="H63" s="83"/>
      <c r="I63" s="87"/>
      <c r="J63" s="40"/>
      <c r="K63" s="88"/>
      <c r="L63" s="94"/>
      <c r="M63" s="83"/>
      <c r="N63" s="89"/>
      <c r="O63" s="96"/>
      <c r="P63" s="83"/>
      <c r="Q63" s="83"/>
      <c r="R63" s="84"/>
      <c r="S63" s="83"/>
      <c r="T63" s="83"/>
      <c r="U63" s="84"/>
      <c r="V63" s="83"/>
      <c r="W63" s="97"/>
    </row>
    <row r="64" ht="21.95" customHeight="1">
      <c r="A64" s="86"/>
      <c r="B64" s="94"/>
      <c r="C64" s="83"/>
      <c r="D64" s="87"/>
      <c r="E64" s="40"/>
      <c r="F64" s="88"/>
      <c r="G64" s="94"/>
      <c r="H64" s="83"/>
      <c r="I64" s="87"/>
      <c r="J64" s="40"/>
      <c r="K64" s="88"/>
      <c r="L64" s="94"/>
      <c r="M64" s="83"/>
      <c r="N64" s="89"/>
      <c r="O64" s="96"/>
      <c r="P64" s="83"/>
      <c r="Q64" s="83"/>
      <c r="R64" s="84"/>
      <c r="S64" s="83"/>
      <c r="T64" s="83"/>
      <c r="U64" s="84"/>
      <c r="V64" s="83"/>
      <c r="W64" s="97"/>
    </row>
    <row r="65" ht="21.95" customHeight="1">
      <c r="A65" s="86"/>
      <c r="B65" s="94"/>
      <c r="C65" s="83"/>
      <c r="D65" s="87"/>
      <c r="E65" s="40"/>
      <c r="F65" s="88"/>
      <c r="G65" s="94"/>
      <c r="H65" s="83"/>
      <c r="I65" s="87"/>
      <c r="J65" s="40"/>
      <c r="K65" s="88"/>
      <c r="L65" s="94"/>
      <c r="M65" s="83"/>
      <c r="N65" s="89"/>
      <c r="O65" s="96"/>
      <c r="P65" s="83"/>
      <c r="Q65" s="83"/>
      <c r="R65" s="84"/>
      <c r="S65" s="83"/>
      <c r="T65" s="83"/>
      <c r="U65" s="84"/>
      <c r="V65" s="83"/>
      <c r="W65" s="97"/>
    </row>
    <row r="66" ht="21.95" customHeight="1">
      <c r="A66" s="86"/>
      <c r="B66" s="94"/>
      <c r="C66" s="83"/>
      <c r="D66" s="87"/>
      <c r="E66" s="40"/>
      <c r="F66" s="88"/>
      <c r="G66" s="94"/>
      <c r="H66" s="83"/>
      <c r="I66" s="87"/>
      <c r="J66" s="40"/>
      <c r="K66" s="88"/>
      <c r="L66" s="94"/>
      <c r="M66" s="83"/>
      <c r="N66" s="89"/>
      <c r="O66" s="96"/>
      <c r="P66" s="83"/>
      <c r="Q66" s="83"/>
      <c r="R66" s="84"/>
      <c r="S66" s="83"/>
      <c r="T66" s="83"/>
      <c r="U66" s="84"/>
      <c r="V66" s="83"/>
      <c r="W66" s="97"/>
    </row>
    <row r="67" ht="21.95" customHeight="1">
      <c r="A67" s="86"/>
      <c r="B67" s="94"/>
      <c r="C67" s="83"/>
      <c r="D67" s="87"/>
      <c r="E67" s="40"/>
      <c r="F67" s="88"/>
      <c r="G67" s="94"/>
      <c r="H67" s="83"/>
      <c r="I67" s="87"/>
      <c r="J67" s="40"/>
      <c r="K67" s="88"/>
      <c r="L67" s="94"/>
      <c r="M67" s="83"/>
      <c r="N67" s="89"/>
      <c r="O67" s="96"/>
      <c r="P67" s="83"/>
      <c r="Q67" s="83"/>
      <c r="R67" s="84"/>
      <c r="S67" s="83"/>
      <c r="T67" s="83"/>
      <c r="U67" s="84"/>
      <c r="V67" s="83"/>
      <c r="W67" s="97"/>
    </row>
    <row r="68" ht="21.95" customHeight="1">
      <c r="A68" s="86"/>
      <c r="B68" s="94"/>
      <c r="C68" s="83"/>
      <c r="D68" s="87"/>
      <c r="E68" s="40"/>
      <c r="F68" s="88"/>
      <c r="G68" s="94"/>
      <c r="H68" s="83"/>
      <c r="I68" s="87"/>
      <c r="J68" s="40"/>
      <c r="K68" s="88"/>
      <c r="L68" s="94"/>
      <c r="M68" s="83"/>
      <c r="N68" s="89"/>
      <c r="O68" s="96"/>
      <c r="P68" s="83"/>
      <c r="Q68" s="83"/>
      <c r="R68" s="84"/>
      <c r="S68" s="83"/>
      <c r="T68" s="83"/>
      <c r="U68" s="84"/>
      <c r="V68" s="83"/>
      <c r="W68" s="97"/>
    </row>
    <row r="69" ht="21.95" customHeight="1">
      <c r="A69" s="86"/>
      <c r="B69" s="94"/>
      <c r="C69" s="83"/>
      <c r="D69" s="87"/>
      <c r="E69" s="40"/>
      <c r="F69" s="88"/>
      <c r="G69" s="94"/>
      <c r="H69" s="83"/>
      <c r="I69" s="87"/>
      <c r="J69" s="40"/>
      <c r="K69" s="88"/>
      <c r="L69" s="94"/>
      <c r="M69" s="83"/>
      <c r="N69" s="89"/>
      <c r="O69" s="96"/>
      <c r="P69" s="83"/>
      <c r="Q69" s="83"/>
      <c r="R69" s="84"/>
      <c r="S69" s="83"/>
      <c r="T69" s="83"/>
      <c r="U69" s="84"/>
      <c r="V69" s="83"/>
      <c r="W69" s="97"/>
    </row>
    <row r="70" ht="21.95" customHeight="1">
      <c r="A70" s="86"/>
      <c r="B70" s="94"/>
      <c r="C70" s="83"/>
      <c r="D70" s="87"/>
      <c r="E70" s="40"/>
      <c r="F70" s="88"/>
      <c r="G70" s="94"/>
      <c r="H70" s="83"/>
      <c r="I70" s="87"/>
      <c r="J70" s="40"/>
      <c r="K70" s="88"/>
      <c r="L70" s="94"/>
      <c r="M70" s="83"/>
      <c r="N70" s="89"/>
      <c r="O70" s="96"/>
      <c r="P70" s="83"/>
      <c r="Q70" s="83"/>
      <c r="R70" s="84"/>
      <c r="S70" s="83"/>
      <c r="T70" s="83"/>
      <c r="U70" s="84"/>
      <c r="V70" s="83"/>
      <c r="W70" s="97"/>
    </row>
    <row r="71" ht="21.95" customHeight="1">
      <c r="A71" s="86"/>
      <c r="B71" s="94"/>
      <c r="C71" s="83"/>
      <c r="D71" s="87"/>
      <c r="E71" s="40"/>
      <c r="F71" s="88"/>
      <c r="G71" s="94"/>
      <c r="H71" s="83"/>
      <c r="I71" s="87"/>
      <c r="J71" s="40"/>
      <c r="K71" s="88"/>
      <c r="L71" s="94"/>
      <c r="M71" s="83"/>
      <c r="N71" s="89"/>
      <c r="O71" s="96"/>
      <c r="P71" s="83"/>
      <c r="Q71" s="83"/>
      <c r="R71" s="84"/>
      <c r="S71" s="83"/>
      <c r="T71" s="83"/>
      <c r="U71" s="84"/>
      <c r="V71" s="83"/>
      <c r="W71" s="97"/>
    </row>
    <row r="72" ht="21.95" customHeight="1">
      <c r="A72" s="86"/>
      <c r="B72" s="94"/>
      <c r="C72" s="83"/>
      <c r="D72" s="87"/>
      <c r="E72" s="40"/>
      <c r="F72" s="88"/>
      <c r="G72" s="94"/>
      <c r="H72" s="83"/>
      <c r="I72" s="87"/>
      <c r="J72" s="40"/>
      <c r="K72" s="88"/>
      <c r="L72" s="94"/>
      <c r="M72" s="83"/>
      <c r="N72" s="89"/>
      <c r="O72" s="96"/>
      <c r="P72" s="83"/>
      <c r="Q72" s="83"/>
      <c r="R72" s="84"/>
      <c r="S72" s="83"/>
      <c r="T72" s="83"/>
      <c r="U72" s="84"/>
      <c r="V72" s="83"/>
      <c r="W72" s="97"/>
    </row>
    <row r="73" ht="21.95" customHeight="1">
      <c r="A73" s="86"/>
      <c r="B73" s="94"/>
      <c r="C73" s="83"/>
      <c r="D73" s="87"/>
      <c r="E73" s="40"/>
      <c r="F73" s="88"/>
      <c r="G73" s="94"/>
      <c r="H73" s="83"/>
      <c r="I73" s="87"/>
      <c r="J73" s="40"/>
      <c r="K73" s="88"/>
      <c r="L73" s="94"/>
      <c r="M73" s="83"/>
      <c r="N73" s="89"/>
      <c r="O73" s="96"/>
      <c r="P73" s="83"/>
      <c r="Q73" s="83"/>
      <c r="R73" s="84"/>
      <c r="S73" s="83"/>
      <c r="T73" s="83"/>
      <c r="U73" s="84"/>
      <c r="V73" s="83"/>
      <c r="W73" s="97"/>
    </row>
    <row r="74" ht="21.95" customHeight="1">
      <c r="A74" s="86"/>
      <c r="B74" s="94"/>
      <c r="C74" s="83"/>
      <c r="D74" s="87"/>
      <c r="E74" s="40"/>
      <c r="F74" s="88"/>
      <c r="G74" s="94"/>
      <c r="H74" s="83"/>
      <c r="I74" s="87"/>
      <c r="J74" s="40"/>
      <c r="K74" s="88"/>
      <c r="L74" s="94"/>
      <c r="M74" s="83"/>
      <c r="N74" s="89"/>
      <c r="O74" s="96"/>
      <c r="P74" s="83"/>
      <c r="Q74" s="83"/>
      <c r="R74" s="84"/>
      <c r="S74" s="83"/>
      <c r="T74" s="83"/>
      <c r="U74" s="84"/>
      <c r="V74" s="83"/>
      <c r="W74" s="97"/>
    </row>
    <row r="75" ht="21.95" customHeight="1">
      <c r="A75" s="86"/>
      <c r="B75" s="94"/>
      <c r="C75" s="83"/>
      <c r="D75" s="87"/>
      <c r="E75" s="40"/>
      <c r="F75" s="88"/>
      <c r="G75" s="94"/>
      <c r="H75" s="83"/>
      <c r="I75" s="87"/>
      <c r="J75" s="40"/>
      <c r="K75" s="88"/>
      <c r="L75" s="94"/>
      <c r="M75" s="83"/>
      <c r="N75" s="89"/>
      <c r="O75" s="96"/>
      <c r="P75" s="83"/>
      <c r="Q75" s="83"/>
      <c r="R75" s="84"/>
      <c r="S75" s="83"/>
      <c r="T75" s="83"/>
      <c r="U75" s="84"/>
      <c r="V75" s="83"/>
      <c r="W75" s="97"/>
    </row>
    <row r="76" ht="21.95" customHeight="1">
      <c r="A76" s="86"/>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s="86"/>
      <c r="B77" s="94"/>
      <c r="C77" s="83"/>
      <c r="D77" s="87"/>
      <c r="E77" s="40"/>
      <c r="F77" s="88"/>
      <c r="G77" s="94"/>
      <c r="H77" s="83"/>
      <c r="I77" s="87"/>
      <c r="J77" s="40"/>
      <c r="K77" s="88"/>
      <c r="L77" s="94"/>
      <c r="M77" s="83"/>
      <c r="N77" s="89"/>
      <c r="O77" s="96"/>
      <c r="P77" s="83"/>
      <c r="Q77" s="83"/>
      <c r="R77" s="84"/>
      <c r="S77" s="83"/>
      <c r="T77" s="83"/>
      <c r="U77" s="84"/>
      <c r="V77" s="83"/>
      <c r="W77" s="97"/>
    </row>
    <row r="78" ht="21.95" customHeight="1">
      <c r="A78" s="86"/>
      <c r="B78" s="94"/>
      <c r="C78" s="83"/>
      <c r="D78" s="87"/>
      <c r="E78" s="40"/>
      <c r="F78" s="88"/>
      <c r="G78" s="94"/>
      <c r="H78" s="83"/>
      <c r="I78" s="87"/>
      <c r="J78" s="40"/>
      <c r="K78" s="88"/>
      <c r="L78" s="94"/>
      <c r="M78" s="83"/>
      <c r="N78" s="89"/>
      <c r="O78" s="96"/>
      <c r="P78" s="83"/>
      <c r="Q78" s="83"/>
      <c r="R78" s="84"/>
      <c r="S78" s="83"/>
      <c r="T78" s="83"/>
      <c r="U78" s="84"/>
      <c r="V78" s="83"/>
      <c r="W78" s="97"/>
    </row>
    <row r="79" ht="21.95" customHeight="1">
      <c r="A79" s="86"/>
      <c r="B79" s="84"/>
      <c r="C79" s="83"/>
      <c r="D79" s="90"/>
      <c r="E79" s="40"/>
      <c r="F79" s="88"/>
      <c r="G79" s="84"/>
      <c r="H79" s="83"/>
      <c r="I79" s="90"/>
      <c r="J79" s="40"/>
      <c r="K79" s="88"/>
      <c r="L79" s="84"/>
      <c r="M79" s="83"/>
      <c r="N79" s="91"/>
      <c r="O79" s="96"/>
      <c r="P79" s="83"/>
      <c r="Q79" s="83"/>
      <c r="R79" s="84"/>
      <c r="S79" s="83"/>
      <c r="T79" s="83"/>
      <c r="U79" s="84"/>
      <c r="V79" s="83"/>
      <c r="W79" s="97"/>
    </row>
    <row r="80" ht="21.95" customHeight="1">
      <c r="A80" s="86"/>
      <c r="B80" s="84"/>
      <c r="C80" s="83"/>
      <c r="D80" s="90"/>
      <c r="E80" s="40"/>
      <c r="F80" s="88"/>
      <c r="G80" s="84"/>
      <c r="H80" s="83"/>
      <c r="I80" s="90"/>
      <c r="J80" s="40"/>
      <c r="K80" s="88"/>
      <c r="L80" s="84"/>
      <c r="M80" s="83"/>
      <c r="N80" s="91"/>
      <c r="O80" s="96"/>
      <c r="P80" s="83"/>
      <c r="Q80" s="83"/>
      <c r="R80" s="84"/>
      <c r="S80" s="83"/>
      <c r="T80" s="83"/>
      <c r="U80" s="84"/>
      <c r="V80" s="83"/>
      <c r="W80" s="97"/>
    </row>
    <row r="81" ht="21.95" customHeight="1">
      <c r="A81" t="s" s="92">
        <v>97</v>
      </c>
      <c r="B81" s="94"/>
      <c r="C81" s="83"/>
      <c r="D81" s="87"/>
      <c r="E81" s="40"/>
      <c r="F81" s="88"/>
      <c r="G81" s="94"/>
      <c r="H81" s="83"/>
      <c r="I81" s="87"/>
      <c r="J81" s="40"/>
      <c r="K81" s="88"/>
      <c r="L81" s="94"/>
      <c r="M81" s="83"/>
      <c r="N81" s="89"/>
      <c r="O81" s="96"/>
      <c r="P81" s="83"/>
      <c r="Q81" s="83"/>
      <c r="R81" s="84"/>
      <c r="S81" s="83"/>
      <c r="T81" s="83"/>
      <c r="U81" s="84"/>
      <c r="V81" s="83"/>
      <c r="W81" s="97"/>
    </row>
    <row r="82" ht="21.95" customHeight="1">
      <c r="A82" t="s" s="93">
        <v>98</v>
      </c>
      <c r="B82" s="94"/>
      <c r="C82" s="83"/>
      <c r="D82" s="87"/>
      <c r="E82" s="40"/>
      <c r="F82" t="s" s="95">
        <v>98</v>
      </c>
      <c r="G82" s="94"/>
      <c r="H82" s="83"/>
      <c r="I82" s="87"/>
      <c r="J82" s="40"/>
      <c r="K82" t="s" s="95">
        <v>98</v>
      </c>
      <c r="L82" s="94"/>
      <c r="M82" s="83"/>
      <c r="N82" s="89"/>
      <c r="O82" s="96"/>
      <c r="P82" s="83"/>
      <c r="Q82" s="83"/>
      <c r="R82" s="84"/>
      <c r="S82" s="83"/>
      <c r="T82" s="83"/>
      <c r="U82" s="84"/>
      <c r="V82" s="83"/>
      <c r="W82" s="97"/>
    </row>
    <row r="83" ht="21.95" customHeight="1">
      <c r="A83" t="s" s="98">
        <v>99</v>
      </c>
      <c r="B83" s="83">
        <f>AVERAGE(B25:B34)</f>
        <v>31.7</v>
      </c>
      <c r="C83" s="83">
        <f>AVERAGE(C16:C25)</f>
        <v>216.57</v>
      </c>
      <c r="D83" s="87">
        <f>AVERAGE(D16:D25)</f>
        <v>7.91895721925134</v>
      </c>
      <c r="E83" s="40"/>
      <c r="F83" t="s" s="99">
        <v>99</v>
      </c>
      <c r="G83" s="83">
        <f>AVERAGE(G25:G34)</f>
        <v>16.1</v>
      </c>
      <c r="H83" s="83">
        <f>AVERAGE(H16:H25)</f>
        <v>87.01000000000001</v>
      </c>
      <c r="I83" s="87">
        <f>AVERAGE(I16:I25)</f>
        <v>6.64323172928436</v>
      </c>
      <c r="J83" s="40"/>
      <c r="K83" t="s" s="99">
        <v>99</v>
      </c>
      <c r="L83" s="83">
        <f>AVERAGE(L25:L34)</f>
        <v>2.1</v>
      </c>
      <c r="M83" s="83">
        <f>AVERAGE(M16:M25)</f>
        <v>9.640000000000001</v>
      </c>
      <c r="N83" s="89">
        <f>AVERAGE(N16:N25)</f>
        <v>4.49960317460317</v>
      </c>
      <c r="O83" s="96"/>
      <c r="P83" s="83"/>
      <c r="Q83" s="83"/>
      <c r="R83" s="84"/>
      <c r="S83" s="83"/>
      <c r="T83" s="83"/>
      <c r="U83" s="84"/>
      <c r="V83" s="83"/>
      <c r="W83" s="97"/>
    </row>
    <row r="84" ht="21.95" customHeight="1">
      <c r="A84" t="s" s="98">
        <v>100</v>
      </c>
      <c r="B84" s="83">
        <f>AVERAGE(B36:B45)</f>
        <v>41.5</v>
      </c>
      <c r="C84" s="83">
        <f>AVERAGE(C27:C36)</f>
        <v>244.26</v>
      </c>
      <c r="D84" s="87">
        <f>AVERAGE(D27:D36)</f>
        <v>7.91728974686617</v>
      </c>
      <c r="E84" s="40"/>
      <c r="F84" t="s" s="99">
        <v>100</v>
      </c>
      <c r="G84" s="83">
        <f>AVERAGE(G36:G45)</f>
        <v>21.4</v>
      </c>
      <c r="H84" s="83">
        <f>AVERAGE(H27:H36)</f>
        <v>108.78</v>
      </c>
      <c r="I84" s="87">
        <f>AVERAGE(I27:I36)</f>
        <v>6.68350612694799</v>
      </c>
      <c r="J84" s="40"/>
      <c r="K84" t="s" s="99">
        <v>100</v>
      </c>
      <c r="L84" s="83">
        <f>AVERAGE(L36:L45)</f>
        <v>6.1</v>
      </c>
      <c r="M84" s="83">
        <f>AVERAGE(M27:M36)</f>
        <v>8.92</v>
      </c>
      <c r="N84" s="89">
        <f>AVERAGE(N27:N36)</f>
        <v>4.19577777777778</v>
      </c>
      <c r="O84" s="96"/>
      <c r="P84" s="83"/>
      <c r="Q84" s="83"/>
      <c r="R84" s="84"/>
      <c r="S84" s="83"/>
      <c r="T84" s="83"/>
      <c r="U84" s="84"/>
      <c r="V84" s="83"/>
      <c r="W84" s="97"/>
    </row>
    <row r="85" ht="21.95" customHeight="1">
      <c r="A85" t="s" s="93">
        <v>125</v>
      </c>
      <c r="B85" s="84"/>
      <c r="C85" s="84"/>
      <c r="D85" s="90"/>
      <c r="E85" s="40"/>
      <c r="F85" t="s" s="95">
        <v>125</v>
      </c>
      <c r="G85" s="84"/>
      <c r="H85" s="84"/>
      <c r="I85" s="90"/>
      <c r="J85" s="40"/>
      <c r="K85" t="s" s="95">
        <v>125</v>
      </c>
      <c r="L85" s="84"/>
      <c r="M85" s="84"/>
      <c r="N85" s="91"/>
      <c r="O85" s="96"/>
      <c r="P85" s="83"/>
      <c r="Q85" s="83"/>
      <c r="R85" s="84"/>
      <c r="S85" s="83"/>
      <c r="T85" s="83"/>
      <c r="U85" s="84"/>
      <c r="V85" s="83"/>
      <c r="W85" s="97"/>
    </row>
    <row r="86" ht="21.95" customHeight="1">
      <c r="A86" t="s" s="103">
        <v>102</v>
      </c>
      <c r="B86" s="83">
        <f>AVERAGE(B3:B5)</f>
        <v>37</v>
      </c>
      <c r="C86" s="83">
        <f>AVERAGE(C18:C27)</f>
        <v>224.92</v>
      </c>
      <c r="D86" s="87">
        <f>AVERAGE(D18:D27)</f>
        <v>8.05098678914381</v>
      </c>
      <c r="E86" s="40"/>
      <c r="F86" t="s" s="104">
        <v>102</v>
      </c>
      <c r="G86" s="83">
        <f>AVERAGE(G3:G5)</f>
        <v>18.6666666666667</v>
      </c>
      <c r="H86" s="83">
        <f>AVERAGE(H18:H27)</f>
        <v>85.58</v>
      </c>
      <c r="I86" s="87">
        <f>AVERAGE(I18:I27)</f>
        <v>6.79850645455909</v>
      </c>
      <c r="J86" s="40"/>
      <c r="K86" t="s" s="104">
        <v>102</v>
      </c>
      <c r="L86" s="83">
        <f>AVERAGE(L3:L5)</f>
        <v>2.33333333333333</v>
      </c>
      <c r="M86" s="83">
        <f>AVERAGE(M18:M27)</f>
        <v>8.69</v>
      </c>
      <c r="N86" s="89">
        <f>AVERAGE(N18:N27)</f>
        <v>4.44952380952381</v>
      </c>
      <c r="O86" s="96"/>
      <c r="P86" s="83"/>
      <c r="Q86" s="83"/>
      <c r="R86" s="84"/>
      <c r="S86" s="83"/>
      <c r="T86" s="83"/>
      <c r="U86" s="84"/>
      <c r="V86" s="83"/>
      <c r="W86" s="97"/>
    </row>
    <row r="87" ht="21.95" customHeight="1">
      <c r="A87" t="s" s="103">
        <v>103</v>
      </c>
      <c r="B87" s="83">
        <f>AVERAGE(B7:B9)</f>
        <v>27.3333333333333</v>
      </c>
      <c r="C87" s="83">
        <f>AVERAGE(C29:C38)</f>
        <v>248.91</v>
      </c>
      <c r="D87" s="87">
        <f>AVERAGE(D29:D38)</f>
        <v>7.9549930829566</v>
      </c>
      <c r="E87" s="40"/>
      <c r="F87" t="s" s="104">
        <v>103</v>
      </c>
      <c r="G87" s="83">
        <f>AVERAGE(G7:G9)</f>
        <v>10</v>
      </c>
      <c r="H87" s="83">
        <f>AVERAGE(H29:H38)</f>
        <v>107.87</v>
      </c>
      <c r="I87" s="87">
        <f>AVERAGE(I29:I38)</f>
        <v>6.67176620020806</v>
      </c>
      <c r="J87" s="40"/>
      <c r="K87" t="s" s="104">
        <v>103</v>
      </c>
      <c r="L87" s="83">
        <f>AVERAGE(L7:L9)</f>
        <v>0.666666666666667</v>
      </c>
      <c r="M87" s="83">
        <f>AVERAGE(M29:M38)</f>
        <v>9.66</v>
      </c>
      <c r="N87" s="89">
        <f>AVERAGE(N29:N38)</f>
        <v>4.40981481481482</v>
      </c>
      <c r="O87" s="96"/>
      <c r="P87" s="83"/>
      <c r="Q87" s="83"/>
      <c r="R87" s="84"/>
      <c r="S87" s="83"/>
      <c r="T87" s="83"/>
      <c r="U87" s="84"/>
      <c r="V87" s="83"/>
      <c r="W87" s="97"/>
    </row>
    <row r="88" ht="21.95" customHeight="1">
      <c r="A88" s="105"/>
      <c r="B88" s="84"/>
      <c r="C88" s="84"/>
      <c r="D88" s="90"/>
      <c r="E88" s="40"/>
      <c r="F88" s="106"/>
      <c r="G88" s="84"/>
      <c r="H88" s="84"/>
      <c r="I88" s="90"/>
      <c r="J88" s="40"/>
      <c r="K88" s="106"/>
      <c r="L88" s="84"/>
      <c r="M88" s="84"/>
      <c r="N88" s="91"/>
      <c r="O88" s="96"/>
      <c r="P88" s="83"/>
      <c r="Q88" s="83"/>
      <c r="R88" s="84"/>
      <c r="S88" s="83"/>
      <c r="T88" s="83"/>
      <c r="U88" s="84"/>
      <c r="V88" s="83"/>
      <c r="W88" s="97"/>
    </row>
    <row r="89" ht="21.95" customHeight="1">
      <c r="A89" t="s" s="93">
        <v>104</v>
      </c>
      <c r="B89" s="84"/>
      <c r="C89" s="84"/>
      <c r="D89" s="90"/>
      <c r="E89" s="40"/>
      <c r="F89" t="s" s="95">
        <v>104</v>
      </c>
      <c r="G89" s="84"/>
      <c r="H89" s="84"/>
      <c r="I89" s="90"/>
      <c r="J89" s="40"/>
      <c r="K89" t="s" s="95">
        <v>104</v>
      </c>
      <c r="L89" s="84"/>
      <c r="M89" s="84"/>
      <c r="N89" s="91"/>
      <c r="O89" s="96"/>
      <c r="P89" s="83"/>
      <c r="Q89" s="83"/>
      <c r="R89" s="84"/>
      <c r="S89" s="83"/>
      <c r="T89" s="83"/>
      <c r="U89" s="84"/>
      <c r="V89" s="83"/>
      <c r="W89" s="97"/>
    </row>
    <row r="90" ht="21.95" customHeight="1">
      <c r="A90" t="s" s="98">
        <v>99</v>
      </c>
      <c r="B90" s="83">
        <f>AVERAGE(B30:B34)</f>
        <v>37</v>
      </c>
      <c r="C90" s="83">
        <f>AVERAGE(C21:C25)</f>
        <v>240.14</v>
      </c>
      <c r="D90" s="87">
        <f>AVERAGE(D21:D25)</f>
        <v>7.68329322638146</v>
      </c>
      <c r="E90" s="40"/>
      <c r="F90" t="s" s="99">
        <v>99</v>
      </c>
      <c r="G90" s="83">
        <f>AVERAGE(G30:G34)</f>
        <v>21.2</v>
      </c>
      <c r="H90" s="83">
        <f>AVERAGE(H21:H25)</f>
        <v>100.62</v>
      </c>
      <c r="I90" s="87">
        <f>AVERAGE(I21:I25)</f>
        <v>6.4335816035816</v>
      </c>
      <c r="J90" s="40"/>
      <c r="K90" t="s" s="99">
        <v>99</v>
      </c>
      <c r="L90" s="83">
        <f>AVERAGE(L30:L34)</f>
        <v>3.2</v>
      </c>
      <c r="M90" s="83">
        <f>AVERAGE(M21:M25)</f>
        <v>14.48</v>
      </c>
      <c r="N90" s="89">
        <f>AVERAGE(N21:N25)</f>
        <v>4.35357142857143</v>
      </c>
      <c r="O90" s="96"/>
      <c r="P90" s="83"/>
      <c r="Q90" s="83"/>
      <c r="R90" s="84"/>
      <c r="S90" s="83"/>
      <c r="T90" s="83"/>
      <c r="U90" s="84"/>
      <c r="V90" s="83"/>
      <c r="W90" s="97"/>
    </row>
    <row r="91" ht="21.95" customHeight="1">
      <c r="A91" t="s" s="98">
        <v>100</v>
      </c>
      <c r="B91" s="83">
        <f>AVERAGE(B36:B40)</f>
        <v>39</v>
      </c>
      <c r="C91" s="83">
        <f>AVERAGE(C27:C31)</f>
        <v>190.62</v>
      </c>
      <c r="D91" s="87">
        <f>AVERAGE(D27:D31)</f>
        <v>8.011006692232501</v>
      </c>
      <c r="E91" s="40"/>
      <c r="F91" t="s" s="99">
        <v>100</v>
      </c>
      <c r="G91" s="83">
        <f>AVERAGE(G36:G40)</f>
        <v>18.2</v>
      </c>
      <c r="H91" s="83">
        <f>AVERAGE(H27:H31)</f>
        <v>80.36</v>
      </c>
      <c r="I91" s="87">
        <f>AVERAGE(I27:I31)</f>
        <v>6.83935286935287</v>
      </c>
      <c r="J91" s="40"/>
      <c r="K91" t="s" s="99">
        <v>100</v>
      </c>
      <c r="L91" s="83">
        <f>AVERAGE(L36:L40)</f>
        <v>4.8</v>
      </c>
      <c r="M91" s="83">
        <f>AVERAGE(M27:M31)</f>
        <v>4.04</v>
      </c>
      <c r="N91" s="89">
        <f>AVERAGE(N27:N31)</f>
        <v>4.04</v>
      </c>
      <c r="O91" s="96"/>
      <c r="P91" s="83"/>
      <c r="Q91" s="83"/>
      <c r="R91" s="84"/>
      <c r="S91" s="83"/>
      <c r="T91" s="83"/>
      <c r="U91" s="84"/>
      <c r="V91" s="83"/>
      <c r="W91" s="97"/>
    </row>
    <row r="92" ht="21.95" customHeight="1">
      <c r="A92" t="s" s="93">
        <v>125</v>
      </c>
      <c r="B92" s="84"/>
      <c r="C92" s="84"/>
      <c r="D92" s="90"/>
      <c r="E92" s="40"/>
      <c r="F92" t="s" s="95">
        <v>125</v>
      </c>
      <c r="G92" s="84"/>
      <c r="H92" s="84"/>
      <c r="I92" s="90"/>
      <c r="J92" s="40"/>
      <c r="K92" t="s" s="95">
        <v>125</v>
      </c>
      <c r="L92" s="84"/>
      <c r="M92" s="84"/>
      <c r="N92" s="91"/>
      <c r="O92" s="96"/>
      <c r="P92" s="83"/>
      <c r="Q92" s="83"/>
      <c r="R92" s="84"/>
      <c r="S92" s="83"/>
      <c r="T92" s="83"/>
      <c r="U92" s="84"/>
      <c r="V92" s="83"/>
      <c r="W92" s="97"/>
    </row>
    <row r="93" ht="21.95" customHeight="1">
      <c r="A93" t="s" s="103">
        <v>102</v>
      </c>
      <c r="B93" s="83">
        <f>AVERAGE(B3:B5)</f>
        <v>37</v>
      </c>
      <c r="C93" s="83">
        <f>AVERAGE(C23:C27)</f>
        <v>223.64</v>
      </c>
      <c r="D93" s="87">
        <f>AVERAGE(D23:D27)</f>
        <v>8.00019550342131</v>
      </c>
      <c r="E93" s="40"/>
      <c r="F93" t="s" s="104">
        <v>102</v>
      </c>
      <c r="G93" s="83">
        <f>AVERAGE(G3:G5)</f>
        <v>18.6666666666667</v>
      </c>
      <c r="H93" s="83">
        <f>AVERAGE(H23:H27)</f>
        <v>89.40000000000001</v>
      </c>
      <c r="I93" s="87">
        <f>AVERAGE(I23:I27)</f>
        <v>6.85814814814815</v>
      </c>
      <c r="J93" s="40"/>
      <c r="K93" t="s" s="104">
        <v>102</v>
      </c>
      <c r="L93" s="83">
        <f>AVERAGE(L3:L5)</f>
        <v>2.33333333333333</v>
      </c>
      <c r="M93" s="83">
        <f>AVERAGE(M23:M27)</f>
        <v>7.18</v>
      </c>
      <c r="N93" s="89">
        <f>AVERAGE(N23:N27)</f>
        <v>4.70714285714286</v>
      </c>
      <c r="O93" s="96"/>
      <c r="P93" s="83"/>
      <c r="Q93" s="83"/>
      <c r="R93" s="84"/>
      <c r="S93" s="83"/>
      <c r="T93" s="83"/>
      <c r="U93" s="84"/>
      <c r="V93" s="83"/>
      <c r="W93" s="97"/>
    </row>
    <row r="94" ht="21.95" customHeight="1">
      <c r="A94" t="s" s="103">
        <v>103</v>
      </c>
      <c r="B94" s="83">
        <f>AVERAGE(B7:B9)</f>
        <v>27.3333333333333</v>
      </c>
      <c r="C94" s="83">
        <f>AVERAGE(C29:C33)</f>
        <v>259.94</v>
      </c>
      <c r="D94" s="87">
        <f>AVERAGE(D29:D33)</f>
        <v>7.84624301099358</v>
      </c>
      <c r="E94" s="40"/>
      <c r="F94" t="s" s="104">
        <v>103</v>
      </c>
      <c r="G94" s="83">
        <f>AVERAGE(G7:G9)</f>
        <v>10</v>
      </c>
      <c r="H94" s="83">
        <f>AVERAGE(H29:H33)</f>
        <v>127.02</v>
      </c>
      <c r="I94" s="87">
        <f>AVERAGE(I29:I33)</f>
        <v>6.75299271787644</v>
      </c>
      <c r="J94" s="40"/>
      <c r="K94" t="s" s="104">
        <v>103</v>
      </c>
      <c r="L94" s="83">
        <f>AVERAGE(L7:L9)</f>
        <v>0.666666666666667</v>
      </c>
      <c r="M94" s="83">
        <f>AVERAGE(M29:M33)</f>
        <v>11.98</v>
      </c>
      <c r="N94" s="89">
        <f>AVERAGE(N29:N33)</f>
        <v>3.91944444444445</v>
      </c>
      <c r="O94" s="96"/>
      <c r="P94" s="83"/>
      <c r="Q94" s="83"/>
      <c r="R94" s="84"/>
      <c r="S94" s="83"/>
      <c r="T94" s="83"/>
      <c r="U94" s="84"/>
      <c r="V94" s="83"/>
      <c r="W94" s="97"/>
    </row>
    <row r="95" ht="21.95" customHeight="1">
      <c r="A95" s="105"/>
      <c r="B95" s="83"/>
      <c r="C95" s="83"/>
      <c r="D95" s="87"/>
      <c r="E95" s="40"/>
      <c r="F95" s="106"/>
      <c r="G95" s="84"/>
      <c r="H95" s="83"/>
      <c r="I95" s="87"/>
      <c r="J95" s="40"/>
      <c r="K95" s="106"/>
      <c r="L95" s="84"/>
      <c r="M95" s="83"/>
      <c r="N95" s="89"/>
      <c r="O95" s="96"/>
      <c r="P95" s="83"/>
      <c r="Q95" s="83"/>
      <c r="R95" s="84"/>
      <c r="S95" s="83"/>
      <c r="T95" s="83"/>
      <c r="U95" s="84"/>
      <c r="V95" s="83"/>
      <c r="W95" s="97"/>
    </row>
    <row r="96" ht="21.95" customHeight="1">
      <c r="A96" s="105"/>
      <c r="B96" s="107"/>
      <c r="C96" t="s" s="108">
        <v>105</v>
      </c>
      <c r="D96" s="87"/>
      <c r="E96" s="40"/>
      <c r="F96" s="106"/>
      <c r="G96" s="84"/>
      <c r="H96" s="83"/>
      <c r="I96" s="87"/>
      <c r="J96" s="40"/>
      <c r="K96" s="106"/>
      <c r="L96" s="84"/>
      <c r="M96" s="83"/>
      <c r="N96" s="89"/>
      <c r="O96" s="96"/>
      <c r="P96" s="83"/>
      <c r="Q96" s="83"/>
      <c r="R96" s="84"/>
      <c r="S96" s="83"/>
      <c r="T96" s="83"/>
      <c r="U96" s="84"/>
      <c r="V96" s="83"/>
      <c r="W96" s="97"/>
    </row>
    <row r="97" ht="22.75" customHeight="1">
      <c r="A97" s="109"/>
      <c r="B97" s="110"/>
      <c r="C97" t="s" s="111">
        <v>106</v>
      </c>
      <c r="D97" s="112"/>
      <c r="E97" s="113"/>
      <c r="F97" s="114"/>
      <c r="G97" s="115"/>
      <c r="H97" s="116"/>
      <c r="I97" s="112"/>
      <c r="J97" s="113"/>
      <c r="K97" s="114"/>
      <c r="L97" s="115"/>
      <c r="M97" s="116"/>
      <c r="N97" s="117"/>
      <c r="O97" s="118"/>
      <c r="P97" s="116"/>
      <c r="Q97" s="116"/>
      <c r="R97" s="115"/>
      <c r="S97" s="116"/>
      <c r="T97" s="116"/>
      <c r="U97" s="115"/>
      <c r="V97" s="116"/>
      <c r="W97"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7.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25" customWidth="1"/>
    <col min="2" max="4" width="12.1719" style="325" customWidth="1"/>
    <col min="5" max="5" width="1.35156" style="325" customWidth="1"/>
    <col min="6" max="6" width="10" style="325" customWidth="1"/>
    <col min="7" max="9" width="12.1719" style="325" customWidth="1"/>
    <col min="10" max="10" width="1.35156" style="325" customWidth="1"/>
    <col min="11" max="11" width="10" style="325" customWidth="1"/>
    <col min="12" max="14" width="12.1719" style="325" customWidth="1"/>
    <col min="15" max="15" width="10.8516" style="325" customWidth="1"/>
    <col min="16" max="17" width="6.5" style="325" customWidth="1"/>
    <col min="18" max="18" width="10.8516" style="325" customWidth="1"/>
    <col min="19" max="20" width="6.5" style="325" customWidth="1"/>
    <col min="21" max="21" width="10.8516" style="325" customWidth="1"/>
    <col min="22" max="23" width="6.5" style="325" customWidth="1"/>
    <col min="24" max="16384" width="16.3516" style="325" customWidth="1"/>
  </cols>
  <sheetData>
    <row r="1" ht="64.15" customHeight="1">
      <c r="A1" t="s" s="164">
        <v>476</v>
      </c>
      <c r="B1" t="s" s="27">
        <v>40</v>
      </c>
      <c r="C1" t="s" s="27">
        <v>41</v>
      </c>
      <c r="D1" t="s" s="28">
        <v>42</v>
      </c>
      <c r="E1" s="29"/>
      <c r="F1" t="s" s="30">
        <v>477</v>
      </c>
      <c r="G1" t="s" s="27">
        <v>44</v>
      </c>
      <c r="H1" t="s" s="27">
        <v>45</v>
      </c>
      <c r="I1" t="s" s="28">
        <v>46</v>
      </c>
      <c r="J1" s="29"/>
      <c r="K1" t="s" s="30">
        <v>478</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14</v>
      </c>
      <c r="C3" s="78">
        <v>0.8</v>
      </c>
      <c r="D3" s="79">
        <v>0.0571428571428571</v>
      </c>
      <c r="E3" s="40"/>
      <c r="F3" s="145">
        <v>1910</v>
      </c>
      <c r="G3" s="144">
        <v>3</v>
      </c>
      <c r="H3" s="78">
        <v>-5.6</v>
      </c>
      <c r="I3" s="79">
        <v>-1.86666666666667</v>
      </c>
      <c r="J3" s="40"/>
      <c r="K3" s="145">
        <v>1910</v>
      </c>
      <c r="L3" s="144">
        <v>1</v>
      </c>
      <c r="M3" s="78">
        <v>-3.9</v>
      </c>
      <c r="N3" s="81">
        <v>-3.9</v>
      </c>
      <c r="O3" s="146"/>
      <c r="P3" s="147"/>
      <c r="Q3" s="148"/>
      <c r="R3" s="149"/>
      <c r="S3" s="147"/>
      <c r="T3" s="148"/>
      <c r="U3" s="149"/>
      <c r="V3" s="147"/>
      <c r="W3" s="148"/>
    </row>
    <row r="4" ht="21.95" customHeight="1">
      <c r="A4" s="150">
        <v>1911</v>
      </c>
      <c r="B4" s="100">
        <v>25</v>
      </c>
      <c r="C4" s="83">
        <v>-9.300000000000001</v>
      </c>
      <c r="D4" s="87">
        <v>-0.372</v>
      </c>
      <c r="E4" s="40"/>
      <c r="F4" s="151">
        <v>1911</v>
      </c>
      <c r="G4" s="100">
        <v>12</v>
      </c>
      <c r="H4" s="83">
        <v>-14.4</v>
      </c>
      <c r="I4" s="87">
        <v>-1.2</v>
      </c>
      <c r="J4" s="40"/>
      <c r="K4" s="151">
        <v>1911</v>
      </c>
      <c r="L4" s="100">
        <v>0</v>
      </c>
      <c r="M4" s="83">
        <v>0</v>
      </c>
      <c r="N4" s="89"/>
      <c r="O4" s="152"/>
      <c r="P4" s="135"/>
      <c r="Q4" s="97"/>
      <c r="R4" s="153"/>
      <c r="S4" s="135"/>
      <c r="T4" s="97"/>
      <c r="U4" s="153"/>
      <c r="V4" s="135"/>
      <c r="W4" s="97"/>
    </row>
    <row r="5" ht="21.95" customHeight="1">
      <c r="A5" s="150">
        <v>1912</v>
      </c>
      <c r="B5" s="100">
        <v>31</v>
      </c>
      <c r="C5" s="83">
        <v>-5.2</v>
      </c>
      <c r="D5" s="87">
        <v>-0.167741935483871</v>
      </c>
      <c r="E5" s="40"/>
      <c r="F5" s="151">
        <v>1912</v>
      </c>
      <c r="G5" s="100">
        <v>14</v>
      </c>
      <c r="H5" s="83">
        <v>-14.7</v>
      </c>
      <c r="I5" s="87">
        <v>-1.05</v>
      </c>
      <c r="J5" s="40"/>
      <c r="K5" s="151">
        <v>1912</v>
      </c>
      <c r="L5" s="100">
        <v>0</v>
      </c>
      <c r="M5" s="83">
        <v>0</v>
      </c>
      <c r="N5" s="89"/>
      <c r="O5" s="152"/>
      <c r="P5" s="135"/>
      <c r="Q5" s="97"/>
      <c r="R5" s="153"/>
      <c r="S5" s="135"/>
      <c r="T5" s="97"/>
      <c r="U5" s="153"/>
      <c r="V5" s="135"/>
      <c r="W5" s="97"/>
    </row>
    <row r="6" ht="21.95" customHeight="1">
      <c r="A6" s="150">
        <v>1913</v>
      </c>
      <c r="B6" s="100">
        <v>40</v>
      </c>
      <c r="C6" s="83">
        <v>-15.1</v>
      </c>
      <c r="D6" s="87">
        <v>-0.3775</v>
      </c>
      <c r="E6" s="40"/>
      <c r="F6" s="151">
        <v>1913</v>
      </c>
      <c r="G6" s="100">
        <v>22</v>
      </c>
      <c r="H6" s="83">
        <v>-25.1</v>
      </c>
      <c r="I6" s="87">
        <v>-1.14090909090909</v>
      </c>
      <c r="J6" s="40"/>
      <c r="K6" s="151">
        <v>1913</v>
      </c>
      <c r="L6" s="100">
        <v>1</v>
      </c>
      <c r="M6" s="83">
        <v>-3.3</v>
      </c>
      <c r="N6" s="89">
        <v>-3.3</v>
      </c>
      <c r="O6" s="152"/>
      <c r="P6" s="135"/>
      <c r="Q6" s="97"/>
      <c r="R6" s="153"/>
      <c r="S6" s="135"/>
      <c r="T6" s="97"/>
      <c r="U6" s="153"/>
      <c r="V6" s="135"/>
      <c r="W6" s="97"/>
    </row>
    <row r="7" ht="21.95" customHeight="1">
      <c r="A7" s="150">
        <v>1914</v>
      </c>
      <c r="B7" s="100">
        <v>47</v>
      </c>
      <c r="C7" s="83">
        <v>-18.6</v>
      </c>
      <c r="D7" s="87">
        <v>-0.395744680851064</v>
      </c>
      <c r="E7" s="40"/>
      <c r="F7" s="151">
        <v>1914</v>
      </c>
      <c r="G7" s="100">
        <v>25</v>
      </c>
      <c r="H7" s="83">
        <v>-30.3</v>
      </c>
      <c r="I7" s="87">
        <v>-1.212</v>
      </c>
      <c r="J7" s="40"/>
      <c r="K7" s="151">
        <v>1914</v>
      </c>
      <c r="L7" s="100">
        <v>1</v>
      </c>
      <c r="M7" s="83">
        <v>-2.3</v>
      </c>
      <c r="N7" s="89">
        <v>-2.3</v>
      </c>
      <c r="O7" s="152"/>
      <c r="P7" s="135"/>
      <c r="Q7" s="97"/>
      <c r="R7" s="153"/>
      <c r="S7" s="135"/>
      <c r="T7" s="97"/>
      <c r="U7" s="153"/>
      <c r="V7" s="135"/>
      <c r="W7" s="97"/>
    </row>
    <row r="8" ht="21.95" customHeight="1">
      <c r="A8" s="150">
        <v>1915</v>
      </c>
      <c r="B8" s="100">
        <v>27</v>
      </c>
      <c r="C8" s="83">
        <v>8.699999999999999</v>
      </c>
      <c r="D8" s="87">
        <v>0.322222222222222</v>
      </c>
      <c r="E8" s="40"/>
      <c r="F8" s="151">
        <v>1915</v>
      </c>
      <c r="G8" s="100">
        <v>6</v>
      </c>
      <c r="H8" s="83">
        <v>-4.8</v>
      </c>
      <c r="I8" s="87">
        <v>-0.8</v>
      </c>
      <c r="J8" s="40"/>
      <c r="K8" s="151">
        <v>1915</v>
      </c>
      <c r="L8" s="100">
        <v>0</v>
      </c>
      <c r="M8" s="83">
        <v>0</v>
      </c>
      <c r="N8" s="89"/>
      <c r="O8" s="152"/>
      <c r="P8" s="135"/>
      <c r="Q8" s="97"/>
      <c r="R8" s="153"/>
      <c r="S8" s="135"/>
      <c r="T8" s="97"/>
      <c r="U8" s="153"/>
      <c r="V8" s="135"/>
      <c r="W8" s="97"/>
    </row>
    <row r="9" ht="21.95" customHeight="1">
      <c r="A9" s="150">
        <v>1916</v>
      </c>
      <c r="B9" s="100">
        <v>28</v>
      </c>
      <c r="C9" s="83">
        <v>-6.1</v>
      </c>
      <c r="D9" s="87">
        <v>-0.217857142857143</v>
      </c>
      <c r="E9" s="40"/>
      <c r="F9" s="151">
        <v>1916</v>
      </c>
      <c r="G9" s="100">
        <v>12</v>
      </c>
      <c r="H9" s="83">
        <v>-16.8</v>
      </c>
      <c r="I9" s="87">
        <v>-1.4</v>
      </c>
      <c r="J9" s="40"/>
      <c r="K9" s="151">
        <v>1916</v>
      </c>
      <c r="L9" s="100">
        <v>1</v>
      </c>
      <c r="M9" s="83">
        <v>-3.3</v>
      </c>
      <c r="N9" s="89">
        <v>-3.3</v>
      </c>
      <c r="O9" s="152"/>
      <c r="P9" s="135"/>
      <c r="Q9" s="97"/>
      <c r="R9" s="153"/>
      <c r="S9" s="135"/>
      <c r="T9" s="97"/>
      <c r="U9" s="153"/>
      <c r="V9" s="135"/>
      <c r="W9" s="97"/>
    </row>
    <row r="10" ht="21.95" customHeight="1">
      <c r="A10" s="150">
        <v>1917</v>
      </c>
      <c r="B10" s="100">
        <v>21</v>
      </c>
      <c r="C10" s="83">
        <v>-3.1</v>
      </c>
      <c r="D10" s="87">
        <v>-0.147619047619048</v>
      </c>
      <c r="E10" s="40"/>
      <c r="F10" s="151">
        <v>1917</v>
      </c>
      <c r="G10" s="100">
        <v>7</v>
      </c>
      <c r="H10" s="83">
        <v>-10.1</v>
      </c>
      <c r="I10" s="87">
        <v>-1.44285714285714</v>
      </c>
      <c r="J10" s="40"/>
      <c r="K10" s="151">
        <v>1917</v>
      </c>
      <c r="L10" s="100">
        <v>0</v>
      </c>
      <c r="M10" s="83">
        <v>0</v>
      </c>
      <c r="N10" s="89"/>
      <c r="O10" s="152"/>
      <c r="P10" s="135"/>
      <c r="Q10" s="97"/>
      <c r="R10" s="153"/>
      <c r="S10" s="135"/>
      <c r="T10" s="97"/>
      <c r="U10" s="153"/>
      <c r="V10" s="135"/>
      <c r="W10" s="97"/>
    </row>
    <row r="11" ht="21.95" customHeight="1">
      <c r="A11" s="150">
        <v>1918</v>
      </c>
      <c r="B11" s="100">
        <v>62</v>
      </c>
      <c r="C11" s="83">
        <v>-125.4</v>
      </c>
      <c r="D11" s="87">
        <v>-2.02258064516129</v>
      </c>
      <c r="E11" s="40"/>
      <c r="F11" s="151">
        <v>1918</v>
      </c>
      <c r="G11" s="100">
        <v>40</v>
      </c>
      <c r="H11" s="83">
        <v>-145.6</v>
      </c>
      <c r="I11" s="87">
        <v>-3.64</v>
      </c>
      <c r="J11" s="40"/>
      <c r="K11" s="151">
        <v>1918</v>
      </c>
      <c r="L11" s="100">
        <v>27</v>
      </c>
      <c r="M11" s="83">
        <v>-128.2</v>
      </c>
      <c r="N11" s="89">
        <v>-4.74814814814815</v>
      </c>
      <c r="O11" s="152"/>
      <c r="P11" s="135"/>
      <c r="Q11" s="97"/>
      <c r="R11" s="153"/>
      <c r="S11" s="135"/>
      <c r="T11" s="97"/>
      <c r="U11" s="153"/>
      <c r="V11" s="135"/>
      <c r="W11" s="97"/>
    </row>
    <row r="12" ht="21.95" customHeight="1">
      <c r="A12" s="150">
        <v>1919</v>
      </c>
      <c r="B12" s="100">
        <v>39</v>
      </c>
      <c r="C12" s="83">
        <v>-19.8</v>
      </c>
      <c r="D12" s="87">
        <v>-0.507692307692308</v>
      </c>
      <c r="E12" s="40"/>
      <c r="F12" s="151">
        <v>1919</v>
      </c>
      <c r="G12" s="100">
        <v>23</v>
      </c>
      <c r="H12" s="83">
        <v>-31</v>
      </c>
      <c r="I12" s="87">
        <v>-1.34782608695652</v>
      </c>
      <c r="J12" s="40"/>
      <c r="K12" s="151">
        <v>1919</v>
      </c>
      <c r="L12" s="100">
        <v>1</v>
      </c>
      <c r="M12" s="83">
        <v>-2.8</v>
      </c>
      <c r="N12" s="89">
        <v>-2.8</v>
      </c>
      <c r="O12" s="152"/>
      <c r="P12" s="135"/>
      <c r="Q12" s="97"/>
      <c r="R12" s="153"/>
      <c r="S12" s="135"/>
      <c r="T12" s="97"/>
      <c r="U12" s="153"/>
      <c r="V12" s="135"/>
      <c r="W12" s="97"/>
    </row>
    <row r="13" ht="21.95" customHeight="1">
      <c r="A13" s="150">
        <v>1920</v>
      </c>
      <c r="B13" s="100">
        <v>25</v>
      </c>
      <c r="C13" s="83">
        <v>-8.699999999999999</v>
      </c>
      <c r="D13" s="87">
        <v>-0.348</v>
      </c>
      <c r="E13" s="40"/>
      <c r="F13" s="151">
        <v>1920</v>
      </c>
      <c r="G13" s="100">
        <v>12</v>
      </c>
      <c r="H13" s="83">
        <v>-17</v>
      </c>
      <c r="I13" s="87">
        <v>-1.41666666666667</v>
      </c>
      <c r="J13" s="40"/>
      <c r="K13" s="151">
        <v>1920</v>
      </c>
      <c r="L13" s="100">
        <v>1</v>
      </c>
      <c r="M13" s="83">
        <v>-2.8</v>
      </c>
      <c r="N13" s="89">
        <v>-2.8</v>
      </c>
      <c r="O13" s="152"/>
      <c r="P13" s="135"/>
      <c r="Q13" s="97"/>
      <c r="R13" s="153"/>
      <c r="S13" s="135"/>
      <c r="T13" s="97"/>
      <c r="U13" s="153"/>
      <c r="V13" s="135"/>
      <c r="W13" s="97"/>
    </row>
    <row r="14" ht="21.95" customHeight="1">
      <c r="A14" s="150">
        <v>1921</v>
      </c>
      <c r="B14" s="100">
        <v>37</v>
      </c>
      <c r="C14" s="83">
        <v>-9.699999999999999</v>
      </c>
      <c r="D14" s="87">
        <v>-0.262162162162162</v>
      </c>
      <c r="E14" s="40"/>
      <c r="F14" s="151">
        <v>1921</v>
      </c>
      <c r="G14" s="100">
        <v>16</v>
      </c>
      <c r="H14" s="83">
        <v>-19.1</v>
      </c>
      <c r="I14" s="87">
        <v>-1.19375</v>
      </c>
      <c r="J14" s="40"/>
      <c r="K14" s="151">
        <v>1921</v>
      </c>
      <c r="L14" s="100">
        <v>0</v>
      </c>
      <c r="M14" s="83">
        <v>0</v>
      </c>
      <c r="N14" s="89"/>
      <c r="O14" s="152"/>
      <c r="P14" s="135"/>
      <c r="Q14" s="97"/>
      <c r="R14" s="153"/>
      <c r="S14" s="135"/>
      <c r="T14" s="97"/>
      <c r="U14" s="153"/>
      <c r="V14" s="135"/>
      <c r="W14" s="97"/>
    </row>
    <row r="15" ht="21.95" customHeight="1">
      <c r="A15" s="150">
        <v>1922</v>
      </c>
      <c r="B15" s="100">
        <v>26</v>
      </c>
      <c r="C15" s="83">
        <v>-11.7</v>
      </c>
      <c r="D15" s="87">
        <v>-0.45</v>
      </c>
      <c r="E15" s="40"/>
      <c r="F15" s="151">
        <v>1922</v>
      </c>
      <c r="G15" s="100">
        <v>13</v>
      </c>
      <c r="H15" s="83">
        <v>-19.5</v>
      </c>
      <c r="I15" s="87">
        <v>-1.5</v>
      </c>
      <c r="J15" s="40"/>
      <c r="K15" s="151">
        <v>1922</v>
      </c>
      <c r="L15" s="100">
        <v>2</v>
      </c>
      <c r="M15" s="83">
        <v>-5.9</v>
      </c>
      <c r="N15" s="89">
        <v>-2.95</v>
      </c>
      <c r="O15" s="152"/>
      <c r="P15" s="135"/>
      <c r="Q15" s="97"/>
      <c r="R15" s="153"/>
      <c r="S15" s="135"/>
      <c r="T15" s="97"/>
      <c r="U15" s="153"/>
      <c r="V15" s="135"/>
      <c r="W15" s="97"/>
    </row>
    <row r="16" ht="21.95" customHeight="1">
      <c r="A16" s="150">
        <v>1923</v>
      </c>
      <c r="B16" s="100">
        <v>16</v>
      </c>
      <c r="C16" s="83">
        <v>11.1</v>
      </c>
      <c r="D16" s="87">
        <v>0.69375</v>
      </c>
      <c r="E16" s="40"/>
      <c r="F16" s="151">
        <v>1923</v>
      </c>
      <c r="G16" s="100">
        <v>1</v>
      </c>
      <c r="H16" s="83">
        <v>-0.6</v>
      </c>
      <c r="I16" s="87">
        <v>-0.6</v>
      </c>
      <c r="J16" s="40"/>
      <c r="K16" s="151">
        <v>1923</v>
      </c>
      <c r="L16" s="100">
        <v>0</v>
      </c>
      <c r="M16" s="83">
        <v>0</v>
      </c>
      <c r="N16" s="89"/>
      <c r="O16" s="152"/>
      <c r="P16" s="135"/>
      <c r="Q16" s="97"/>
      <c r="R16" s="153"/>
      <c r="S16" s="135"/>
      <c r="T16" s="97"/>
      <c r="U16" s="153"/>
      <c r="V16" s="135"/>
      <c r="W16" s="97"/>
    </row>
    <row r="17" ht="21.95" customHeight="1">
      <c r="A17" s="150">
        <v>1924</v>
      </c>
      <c r="B17" s="100">
        <v>45</v>
      </c>
      <c r="C17" s="83">
        <v>-20.9</v>
      </c>
      <c r="D17" s="87">
        <v>-0.464444444444444</v>
      </c>
      <c r="E17" s="40"/>
      <c r="F17" s="151">
        <v>1924</v>
      </c>
      <c r="G17" s="100">
        <v>24</v>
      </c>
      <c r="H17" s="83">
        <v>-34.5</v>
      </c>
      <c r="I17" s="87">
        <v>-1.4375</v>
      </c>
      <c r="J17" s="40"/>
      <c r="K17" s="151">
        <v>1924</v>
      </c>
      <c r="L17" s="100">
        <v>2</v>
      </c>
      <c r="M17" s="83">
        <v>-5.8</v>
      </c>
      <c r="N17" s="89">
        <v>-2.9</v>
      </c>
      <c r="O17" s="152"/>
      <c r="P17" s="135"/>
      <c r="Q17" s="97"/>
      <c r="R17" s="153"/>
      <c r="S17" s="135"/>
      <c r="T17" s="97"/>
      <c r="U17" s="153"/>
      <c r="V17" s="135"/>
      <c r="W17" s="97"/>
    </row>
    <row r="18" ht="21.95" customHeight="1">
      <c r="A18" s="150">
        <v>1925</v>
      </c>
      <c r="B18" s="100">
        <v>14</v>
      </c>
      <c r="C18" s="83">
        <v>-2</v>
      </c>
      <c r="D18" s="87">
        <v>-0.142857142857143</v>
      </c>
      <c r="E18" s="40"/>
      <c r="F18" s="151">
        <v>1925</v>
      </c>
      <c r="G18" s="100">
        <v>7</v>
      </c>
      <c r="H18" s="83">
        <v>-6.5</v>
      </c>
      <c r="I18" s="87">
        <v>-0.928571428571429</v>
      </c>
      <c r="J18" s="40"/>
      <c r="K18" s="151">
        <v>1925</v>
      </c>
      <c r="L18" s="100">
        <v>0</v>
      </c>
      <c r="M18" s="83">
        <v>0</v>
      </c>
      <c r="N18" s="89"/>
      <c r="O18" s="152"/>
      <c r="P18" s="135"/>
      <c r="Q18" s="97"/>
      <c r="R18" s="153"/>
      <c r="S18" s="135"/>
      <c r="T18" s="97"/>
      <c r="U18" s="153"/>
      <c r="V18" s="135"/>
      <c r="W18" s="97"/>
    </row>
    <row r="19" ht="21.95" customHeight="1">
      <c r="A19" s="150">
        <v>1926</v>
      </c>
      <c r="B19" s="100">
        <v>22</v>
      </c>
      <c r="C19" s="83">
        <v>-1.8</v>
      </c>
      <c r="D19" s="87">
        <v>-0.0818181818181818</v>
      </c>
      <c r="E19" s="40"/>
      <c r="F19" s="151">
        <v>1926</v>
      </c>
      <c r="G19" s="100">
        <v>8</v>
      </c>
      <c r="H19" s="83">
        <v>-8.5</v>
      </c>
      <c r="I19" s="87">
        <v>-1.0625</v>
      </c>
      <c r="J19" s="40"/>
      <c r="K19" s="151">
        <v>1926</v>
      </c>
      <c r="L19" s="100">
        <v>0</v>
      </c>
      <c r="M19" s="83">
        <v>0</v>
      </c>
      <c r="N19" s="89"/>
      <c r="O19" s="152"/>
      <c r="P19" s="135"/>
      <c r="Q19" s="97"/>
      <c r="R19" s="153"/>
      <c r="S19" s="135"/>
      <c r="T19" s="97"/>
      <c r="U19" s="153"/>
      <c r="V19" s="135"/>
      <c r="W19" s="97"/>
    </row>
    <row r="20" ht="21.95" customHeight="1">
      <c r="A20" s="150">
        <v>1927</v>
      </c>
      <c r="B20" s="100">
        <v>55</v>
      </c>
      <c r="C20" s="83">
        <v>-33</v>
      </c>
      <c r="D20" s="87">
        <v>-0.6</v>
      </c>
      <c r="E20" s="40"/>
      <c r="F20" s="151">
        <v>1927</v>
      </c>
      <c r="G20" s="100">
        <v>32</v>
      </c>
      <c r="H20" s="83">
        <v>-49.3</v>
      </c>
      <c r="I20" s="87">
        <v>-1.540625</v>
      </c>
      <c r="J20" s="40"/>
      <c r="K20" s="151">
        <v>1927</v>
      </c>
      <c r="L20" s="100">
        <v>4</v>
      </c>
      <c r="M20" s="83">
        <v>-13.5</v>
      </c>
      <c r="N20" s="89">
        <v>-3.375</v>
      </c>
      <c r="O20" s="152"/>
      <c r="P20" s="135"/>
      <c r="Q20" s="97"/>
      <c r="R20" s="153"/>
      <c r="S20" s="135"/>
      <c r="T20" s="97"/>
      <c r="U20" s="153"/>
      <c r="V20" s="135"/>
      <c r="W20" s="97"/>
    </row>
    <row r="21" ht="21.95" customHeight="1">
      <c r="A21" s="150">
        <v>1928</v>
      </c>
      <c r="B21" s="100">
        <v>43</v>
      </c>
      <c r="C21" s="83">
        <v>-19.9</v>
      </c>
      <c r="D21" s="87">
        <v>-0.462790697674419</v>
      </c>
      <c r="E21" s="40"/>
      <c r="F21" s="151">
        <v>1928</v>
      </c>
      <c r="G21" s="100">
        <v>24</v>
      </c>
      <c r="H21" s="83">
        <v>-31</v>
      </c>
      <c r="I21" s="87">
        <v>-1.29166666666667</v>
      </c>
      <c r="J21" s="40"/>
      <c r="K21" s="151">
        <v>1928</v>
      </c>
      <c r="L21" s="100">
        <v>4</v>
      </c>
      <c r="M21" s="83">
        <v>-10.6</v>
      </c>
      <c r="N21" s="89">
        <v>-2.65</v>
      </c>
      <c r="O21" s="152"/>
      <c r="P21" s="135"/>
      <c r="Q21" s="97"/>
      <c r="R21" s="153"/>
      <c r="S21" s="135"/>
      <c r="T21" s="97"/>
      <c r="U21" s="153"/>
      <c r="V21" s="135"/>
      <c r="W21" s="97"/>
    </row>
    <row r="22" ht="21.95" customHeight="1">
      <c r="A22" s="150">
        <v>1929</v>
      </c>
      <c r="B22" s="100">
        <v>49</v>
      </c>
      <c r="C22" s="83">
        <v>-59.4</v>
      </c>
      <c r="D22" s="87">
        <v>-1.21224489795918</v>
      </c>
      <c r="E22" s="40"/>
      <c r="F22" s="151">
        <v>1929</v>
      </c>
      <c r="G22" s="100">
        <v>29</v>
      </c>
      <c r="H22" s="83">
        <v>-70</v>
      </c>
      <c r="I22" s="87">
        <v>-2.41379310344828</v>
      </c>
      <c r="J22" s="40"/>
      <c r="K22" s="151">
        <v>1929</v>
      </c>
      <c r="L22" s="100">
        <v>14</v>
      </c>
      <c r="M22" s="83">
        <v>-49.2</v>
      </c>
      <c r="N22" s="89">
        <v>-3.51428571428571</v>
      </c>
      <c r="O22" s="152"/>
      <c r="P22" s="135"/>
      <c r="Q22" s="97"/>
      <c r="R22" s="153"/>
      <c r="S22" s="135"/>
      <c r="T22" s="97"/>
      <c r="U22" s="153"/>
      <c r="V22" s="135"/>
      <c r="W22" s="97"/>
    </row>
    <row r="23" ht="21.95" customHeight="1">
      <c r="A23" s="150">
        <v>1930</v>
      </c>
      <c r="B23" s="100">
        <v>22</v>
      </c>
      <c r="C23" s="83">
        <v>-0.8</v>
      </c>
      <c r="D23" s="87">
        <v>-0.0363636363636364</v>
      </c>
      <c r="E23" s="40"/>
      <c r="F23" s="151">
        <v>1930</v>
      </c>
      <c r="G23" s="100">
        <v>10</v>
      </c>
      <c r="H23" s="83">
        <v>-7.9</v>
      </c>
      <c r="I23" s="87">
        <v>-0.79</v>
      </c>
      <c r="J23" s="40"/>
      <c r="K23" s="151">
        <v>1930</v>
      </c>
      <c r="L23" s="100">
        <v>0</v>
      </c>
      <c r="M23" s="83">
        <v>0</v>
      </c>
      <c r="N23" s="89"/>
      <c r="O23" s="152"/>
      <c r="P23" s="135"/>
      <c r="Q23" s="97"/>
      <c r="R23" s="153"/>
      <c r="S23" s="135"/>
      <c r="T23" s="97"/>
      <c r="U23" s="153"/>
      <c r="V23" s="135"/>
      <c r="W23" s="97"/>
    </row>
    <row r="24" ht="21.95" customHeight="1">
      <c r="A24" s="150">
        <v>1931</v>
      </c>
      <c r="B24" s="100">
        <v>12</v>
      </c>
      <c r="C24" s="83">
        <v>8</v>
      </c>
      <c r="D24" s="87">
        <v>0.666666666666667</v>
      </c>
      <c r="E24" s="40"/>
      <c r="F24" s="151">
        <v>1931</v>
      </c>
      <c r="G24" s="100">
        <v>1</v>
      </c>
      <c r="H24" s="83">
        <v>-1.1</v>
      </c>
      <c r="I24" s="87">
        <v>-1.1</v>
      </c>
      <c r="J24" s="40"/>
      <c r="K24" s="151">
        <v>1931</v>
      </c>
      <c r="L24" s="100">
        <v>0</v>
      </c>
      <c r="M24" s="83">
        <v>0</v>
      </c>
      <c r="N24" s="89"/>
      <c r="O24" s="152"/>
      <c r="P24" s="135"/>
      <c r="Q24" s="97"/>
      <c r="R24" s="153"/>
      <c r="S24" s="135"/>
      <c r="T24" s="97"/>
      <c r="U24" s="153"/>
      <c r="V24" s="135"/>
      <c r="W24" s="97"/>
    </row>
    <row r="25" ht="21.95" customHeight="1">
      <c r="A25" s="150">
        <v>1932</v>
      </c>
      <c r="B25" s="100">
        <v>29</v>
      </c>
      <c r="C25" s="83">
        <v>-17.4</v>
      </c>
      <c r="D25" s="87">
        <v>-0.6</v>
      </c>
      <c r="E25" s="40"/>
      <c r="F25" s="151">
        <v>1932</v>
      </c>
      <c r="G25" s="100">
        <v>15</v>
      </c>
      <c r="H25" s="83">
        <v>-26.7</v>
      </c>
      <c r="I25" s="87">
        <v>-1.78</v>
      </c>
      <c r="J25" s="40"/>
      <c r="K25" s="151">
        <v>1932</v>
      </c>
      <c r="L25" s="100">
        <v>3</v>
      </c>
      <c r="M25" s="83">
        <v>-10.3</v>
      </c>
      <c r="N25" s="89">
        <v>-3.43333333333333</v>
      </c>
      <c r="O25" s="152"/>
      <c r="P25" s="135"/>
      <c r="Q25" s="97"/>
      <c r="R25" s="153"/>
      <c r="S25" s="135"/>
      <c r="T25" s="97"/>
      <c r="U25" s="153"/>
      <c r="V25" s="135"/>
      <c r="W25" s="97"/>
    </row>
    <row r="26" ht="21.95" customHeight="1">
      <c r="A26" s="150">
        <v>1933</v>
      </c>
      <c r="B26" s="100">
        <v>29</v>
      </c>
      <c r="C26" s="83">
        <v>-4.4</v>
      </c>
      <c r="D26" s="87">
        <v>-0.151724137931034</v>
      </c>
      <c r="E26" s="40"/>
      <c r="F26" s="151">
        <v>1933</v>
      </c>
      <c r="G26" s="100">
        <v>15</v>
      </c>
      <c r="H26" s="83">
        <v>-12.8</v>
      </c>
      <c r="I26" s="87">
        <v>-0.8533333333333331</v>
      </c>
      <c r="J26" s="40"/>
      <c r="K26" s="151">
        <v>1933</v>
      </c>
      <c r="L26" s="100">
        <v>0</v>
      </c>
      <c r="M26" s="83">
        <v>0</v>
      </c>
      <c r="N26" s="89"/>
      <c r="O26" s="152"/>
      <c r="P26" s="135"/>
      <c r="Q26" s="97"/>
      <c r="R26" s="153"/>
      <c r="S26" s="135"/>
      <c r="T26" s="97"/>
      <c r="U26" s="153"/>
      <c r="V26" s="135"/>
      <c r="W26" s="97"/>
    </row>
    <row r="27" ht="21.95" customHeight="1">
      <c r="A27" s="150">
        <v>1934</v>
      </c>
      <c r="B27" s="100">
        <v>22</v>
      </c>
      <c r="C27" s="83">
        <v>7.1</v>
      </c>
      <c r="D27" s="87">
        <v>0.322727272727273</v>
      </c>
      <c r="E27" s="40"/>
      <c r="F27" s="151">
        <v>1934</v>
      </c>
      <c r="G27" s="100">
        <v>6</v>
      </c>
      <c r="H27" s="83">
        <v>-5.5</v>
      </c>
      <c r="I27" s="87">
        <v>-0.916666666666667</v>
      </c>
      <c r="J27" s="40"/>
      <c r="K27" s="151">
        <v>1934</v>
      </c>
      <c r="L27" s="100">
        <v>0</v>
      </c>
      <c r="M27" s="83">
        <v>0</v>
      </c>
      <c r="N27" s="89"/>
      <c r="O27" s="152"/>
      <c r="P27" s="135"/>
      <c r="Q27" s="97"/>
      <c r="R27" s="153"/>
      <c r="S27" s="135"/>
      <c r="T27" s="97"/>
      <c r="U27" s="153"/>
      <c r="V27" s="135"/>
      <c r="W27" s="97"/>
    </row>
    <row r="28" ht="21.95" customHeight="1">
      <c r="A28" s="150">
        <v>1935</v>
      </c>
      <c r="B28" s="100">
        <v>21</v>
      </c>
      <c r="C28" s="83">
        <v>-8</v>
      </c>
      <c r="D28" s="87">
        <v>-0.380952380952381</v>
      </c>
      <c r="E28" s="40"/>
      <c r="F28" s="151">
        <v>1935</v>
      </c>
      <c r="G28" s="100">
        <v>7</v>
      </c>
      <c r="H28" s="83">
        <v>-15.4</v>
      </c>
      <c r="I28" s="87">
        <v>-2.2</v>
      </c>
      <c r="J28" s="40"/>
      <c r="K28" s="151">
        <v>1935</v>
      </c>
      <c r="L28" s="100">
        <v>2</v>
      </c>
      <c r="M28" s="83">
        <v>-5.1</v>
      </c>
      <c r="N28" s="89">
        <v>-2.55</v>
      </c>
      <c r="O28" s="152"/>
      <c r="P28" s="135"/>
      <c r="Q28" s="97"/>
      <c r="R28" s="153"/>
      <c r="S28" s="135"/>
      <c r="T28" s="97"/>
      <c r="U28" s="153"/>
      <c r="V28" s="135"/>
      <c r="W28" s="97"/>
    </row>
    <row r="29" ht="21.95" customHeight="1">
      <c r="A29" s="150">
        <v>1936</v>
      </c>
      <c r="B29" s="100">
        <v>18</v>
      </c>
      <c r="C29" s="83">
        <v>-1.5</v>
      </c>
      <c r="D29" s="87">
        <v>-0.0833333333333333</v>
      </c>
      <c r="E29" s="40"/>
      <c r="F29" s="151">
        <v>1936</v>
      </c>
      <c r="G29" s="100">
        <v>8</v>
      </c>
      <c r="H29" s="83">
        <v>-9.800000000000001</v>
      </c>
      <c r="I29" s="87">
        <v>-1.225</v>
      </c>
      <c r="J29" s="40"/>
      <c r="K29" s="151">
        <v>1936</v>
      </c>
      <c r="L29" s="100">
        <v>0</v>
      </c>
      <c r="M29" s="83">
        <v>0</v>
      </c>
      <c r="N29" s="89"/>
      <c r="O29" s="152"/>
      <c r="P29" s="135"/>
      <c r="Q29" s="97"/>
      <c r="R29" s="153"/>
      <c r="S29" s="135"/>
      <c r="T29" s="97"/>
      <c r="U29" s="153"/>
      <c r="V29" s="135"/>
      <c r="W29" s="97"/>
    </row>
    <row r="30" ht="21.95" customHeight="1">
      <c r="A30" s="150">
        <v>1937</v>
      </c>
      <c r="B30" s="100">
        <v>39</v>
      </c>
      <c r="C30" s="83">
        <v>-17.4</v>
      </c>
      <c r="D30" s="87">
        <v>-0.446153846153846</v>
      </c>
      <c r="E30" s="40"/>
      <c r="F30" s="151">
        <v>1937</v>
      </c>
      <c r="G30" s="100">
        <v>19</v>
      </c>
      <c r="H30" s="83">
        <v>-30.4</v>
      </c>
      <c r="I30" s="87">
        <v>-1.6</v>
      </c>
      <c r="J30" s="40"/>
      <c r="K30" s="151">
        <v>1937</v>
      </c>
      <c r="L30" s="100">
        <v>5</v>
      </c>
      <c r="M30" s="83">
        <v>-15.7</v>
      </c>
      <c r="N30" s="89">
        <v>-3.14</v>
      </c>
      <c r="O30" s="152"/>
      <c r="P30" s="135"/>
      <c r="Q30" s="97"/>
      <c r="R30" s="153"/>
      <c r="S30" s="135"/>
      <c r="T30" s="97"/>
      <c r="U30" s="153"/>
      <c r="V30" s="135"/>
      <c r="W30" s="97"/>
    </row>
    <row r="31" ht="21.95" customHeight="1">
      <c r="A31" s="150">
        <v>1938</v>
      </c>
      <c r="B31" s="100">
        <v>27</v>
      </c>
      <c r="C31" s="83">
        <v>-15.6</v>
      </c>
      <c r="D31" s="87">
        <v>-0.5777777777777779</v>
      </c>
      <c r="E31" s="40"/>
      <c r="F31" s="151">
        <v>1938</v>
      </c>
      <c r="G31" s="100">
        <v>18</v>
      </c>
      <c r="H31" s="83">
        <v>-21.8</v>
      </c>
      <c r="I31" s="87">
        <v>-1.21111111111111</v>
      </c>
      <c r="J31" s="40"/>
      <c r="K31" s="151">
        <v>1938</v>
      </c>
      <c r="L31" s="100">
        <v>1</v>
      </c>
      <c r="M31" s="83">
        <v>-2.4</v>
      </c>
      <c r="N31" s="89">
        <v>-2.4</v>
      </c>
      <c r="O31" s="152"/>
      <c r="P31" s="135"/>
      <c r="Q31" s="97"/>
      <c r="R31" s="153"/>
      <c r="S31" s="135"/>
      <c r="T31" s="97"/>
      <c r="U31" s="153"/>
      <c r="V31" s="135"/>
      <c r="W31" s="97"/>
    </row>
    <row r="32" ht="21.95" customHeight="1">
      <c r="A32" s="150">
        <v>1939</v>
      </c>
      <c r="B32" s="100">
        <v>21</v>
      </c>
      <c r="C32" s="83">
        <v>-6.4</v>
      </c>
      <c r="D32" s="87">
        <v>-0.304761904761905</v>
      </c>
      <c r="E32" s="40"/>
      <c r="F32" s="151">
        <v>1939</v>
      </c>
      <c r="G32" s="100">
        <v>11</v>
      </c>
      <c r="H32" s="83">
        <v>-12.7</v>
      </c>
      <c r="I32" s="87">
        <v>-1.15454545454545</v>
      </c>
      <c r="J32" s="40"/>
      <c r="K32" s="151">
        <v>1939</v>
      </c>
      <c r="L32" s="100">
        <v>0</v>
      </c>
      <c r="M32" s="83">
        <v>0</v>
      </c>
      <c r="N32" s="89"/>
      <c r="O32" s="152"/>
      <c r="P32" s="135"/>
      <c r="Q32" s="97"/>
      <c r="R32" s="153"/>
      <c r="S32" s="135"/>
      <c r="T32" s="97"/>
      <c r="U32" s="153"/>
      <c r="V32" s="135"/>
      <c r="W32" s="97"/>
    </row>
    <row r="33" ht="21.95" customHeight="1">
      <c r="A33" s="150">
        <v>1940</v>
      </c>
      <c r="B33" s="100">
        <v>61</v>
      </c>
      <c r="C33" s="83">
        <v>-10.2</v>
      </c>
      <c r="D33" s="87">
        <v>-0.167213114754098</v>
      </c>
      <c r="E33" s="40"/>
      <c r="F33" s="151">
        <v>1940</v>
      </c>
      <c r="G33" s="100">
        <v>29</v>
      </c>
      <c r="H33" s="83">
        <v>-29.8</v>
      </c>
      <c r="I33" s="87">
        <v>-1.02758620689655</v>
      </c>
      <c r="J33" s="40"/>
      <c r="K33" s="151">
        <v>1940</v>
      </c>
      <c r="L33" s="100">
        <v>0</v>
      </c>
      <c r="M33" s="83">
        <v>0</v>
      </c>
      <c r="N33" s="89"/>
      <c r="O33" s="152"/>
      <c r="P33" s="135"/>
      <c r="Q33" s="97"/>
      <c r="R33" s="153"/>
      <c r="S33" s="135"/>
      <c r="T33" s="97"/>
      <c r="U33" s="153"/>
      <c r="V33" s="135"/>
      <c r="W33" s="97"/>
    </row>
    <row r="34" ht="21.95" customHeight="1">
      <c r="A34" s="150">
        <v>1941</v>
      </c>
      <c r="B34" s="100">
        <v>33</v>
      </c>
      <c r="C34" s="83">
        <v>4.5</v>
      </c>
      <c r="D34" s="87">
        <v>0.136363636363636</v>
      </c>
      <c r="E34" s="40"/>
      <c r="F34" s="151">
        <v>1941</v>
      </c>
      <c r="G34" s="100">
        <v>10</v>
      </c>
      <c r="H34" s="83">
        <v>-8.4</v>
      </c>
      <c r="I34" s="87">
        <v>-0.84</v>
      </c>
      <c r="J34" s="40"/>
      <c r="K34" s="151">
        <v>1941</v>
      </c>
      <c r="L34" s="100">
        <v>0</v>
      </c>
      <c r="M34" s="83">
        <v>0</v>
      </c>
      <c r="N34" s="89"/>
      <c r="O34" s="152"/>
      <c r="P34" s="135"/>
      <c r="Q34" s="97"/>
      <c r="R34" s="153"/>
      <c r="S34" s="135"/>
      <c r="T34" s="97"/>
      <c r="U34" s="153"/>
      <c r="V34" s="135"/>
      <c r="W34" s="97"/>
    </row>
    <row r="35" ht="21.95" customHeight="1">
      <c r="A35" s="150">
        <v>1942</v>
      </c>
      <c r="B35" s="100">
        <v>18</v>
      </c>
      <c r="C35" s="83">
        <v>6.1</v>
      </c>
      <c r="D35" s="87">
        <v>0.338888888888889</v>
      </c>
      <c r="E35" s="40"/>
      <c r="F35" s="151">
        <v>1942</v>
      </c>
      <c r="G35" s="100">
        <v>5</v>
      </c>
      <c r="H35" s="83">
        <v>-2.7</v>
      </c>
      <c r="I35" s="87">
        <v>-0.54</v>
      </c>
      <c r="J35" s="40"/>
      <c r="K35" s="151">
        <v>1942</v>
      </c>
      <c r="L35" s="100">
        <v>0</v>
      </c>
      <c r="M35" s="83">
        <v>0</v>
      </c>
      <c r="N35" s="89"/>
      <c r="O35" s="152"/>
      <c r="P35" s="135"/>
      <c r="Q35" s="97"/>
      <c r="R35" s="153"/>
      <c r="S35" s="135"/>
      <c r="T35" s="97"/>
      <c r="U35" s="153"/>
      <c r="V35" s="135"/>
      <c r="W35" s="97"/>
    </row>
    <row r="36" ht="21.95" customHeight="1">
      <c r="A36" s="150">
        <v>1943</v>
      </c>
      <c r="B36" s="100">
        <v>32</v>
      </c>
      <c r="C36" s="83">
        <v>4.2</v>
      </c>
      <c r="D36" s="87">
        <v>0.13125</v>
      </c>
      <c r="E36" s="40"/>
      <c r="F36" s="151">
        <v>1943</v>
      </c>
      <c r="G36" s="100">
        <v>11</v>
      </c>
      <c r="H36" s="83">
        <v>-9.199999999999999</v>
      </c>
      <c r="I36" s="87">
        <v>-0.836363636363636</v>
      </c>
      <c r="J36" s="40"/>
      <c r="K36" s="151">
        <v>1943</v>
      </c>
      <c r="L36" s="100">
        <v>0</v>
      </c>
      <c r="M36" s="83">
        <v>0</v>
      </c>
      <c r="N36" s="89"/>
      <c r="O36" s="152"/>
      <c r="P36" s="135"/>
      <c r="Q36" s="97"/>
      <c r="R36" s="153"/>
      <c r="S36" s="135"/>
      <c r="T36" s="97"/>
      <c r="U36" s="153"/>
      <c r="V36" s="135"/>
      <c r="W36" s="97"/>
    </row>
    <row r="37" ht="21.95" customHeight="1">
      <c r="A37" s="150">
        <v>1944</v>
      </c>
      <c r="B37" s="100">
        <v>58</v>
      </c>
      <c r="C37" s="83">
        <v>-44.1</v>
      </c>
      <c r="D37" s="87">
        <v>-0.760344827586207</v>
      </c>
      <c r="E37" s="40"/>
      <c r="F37" s="151">
        <v>1944</v>
      </c>
      <c r="G37" s="100">
        <v>30</v>
      </c>
      <c r="H37" s="83">
        <v>-56.9</v>
      </c>
      <c r="I37" s="87">
        <v>-1.89666666666667</v>
      </c>
      <c r="J37" s="40"/>
      <c r="K37" s="151">
        <v>1944</v>
      </c>
      <c r="L37" s="100">
        <v>10</v>
      </c>
      <c r="M37" s="83">
        <v>-31.8</v>
      </c>
      <c r="N37" s="89">
        <v>-3.18</v>
      </c>
      <c r="O37" s="152"/>
      <c r="P37" s="135"/>
      <c r="Q37" s="97"/>
      <c r="R37" s="153"/>
      <c r="S37" s="135"/>
      <c r="T37" s="97"/>
      <c r="U37" s="153"/>
      <c r="V37" s="135"/>
      <c r="W37" s="97"/>
    </row>
    <row r="38" ht="21.95" customHeight="1">
      <c r="A38" s="150">
        <v>1945</v>
      </c>
      <c r="B38" s="100">
        <v>22</v>
      </c>
      <c r="C38" s="83">
        <v>-6.2</v>
      </c>
      <c r="D38" s="87">
        <v>-0.281818181818182</v>
      </c>
      <c r="E38" s="40"/>
      <c r="F38" s="151">
        <v>1945</v>
      </c>
      <c r="G38" s="100">
        <v>11</v>
      </c>
      <c r="H38" s="83">
        <v>-14.1</v>
      </c>
      <c r="I38" s="87">
        <v>-1.28181818181818</v>
      </c>
      <c r="J38" s="40"/>
      <c r="K38" s="151">
        <v>1945</v>
      </c>
      <c r="L38" s="100">
        <v>1</v>
      </c>
      <c r="M38" s="83">
        <v>-2.5</v>
      </c>
      <c r="N38" s="89">
        <v>-2.5</v>
      </c>
      <c r="O38" s="152"/>
      <c r="P38" s="135"/>
      <c r="Q38" s="97"/>
      <c r="R38" s="153"/>
      <c r="S38" s="135"/>
      <c r="T38" s="97"/>
      <c r="U38" s="153"/>
      <c r="V38" s="135"/>
      <c r="W38" s="97"/>
    </row>
    <row r="39" ht="21.95" customHeight="1">
      <c r="A39" s="150">
        <v>1946</v>
      </c>
      <c r="B39" s="100">
        <v>36</v>
      </c>
      <c r="C39" s="83">
        <v>-0.8</v>
      </c>
      <c r="D39" s="87">
        <v>-0.0222222222222222</v>
      </c>
      <c r="E39" s="40"/>
      <c r="F39" s="151">
        <v>1946</v>
      </c>
      <c r="G39" s="100">
        <v>15</v>
      </c>
      <c r="H39" s="83">
        <v>-11</v>
      </c>
      <c r="I39" s="87">
        <v>-0.7333333333333329</v>
      </c>
      <c r="J39" s="40"/>
      <c r="K39" s="151">
        <v>1946</v>
      </c>
      <c r="L39" s="100">
        <v>0</v>
      </c>
      <c r="M39" s="83">
        <v>0</v>
      </c>
      <c r="N39" s="89"/>
      <c r="O39" s="152"/>
      <c r="P39" s="135"/>
      <c r="Q39" s="97"/>
      <c r="R39" s="153"/>
      <c r="S39" s="135"/>
      <c r="T39" s="97"/>
      <c r="U39" s="153"/>
      <c r="V39" s="135"/>
      <c r="W39" s="97"/>
    </row>
    <row r="40" ht="21.95" customHeight="1">
      <c r="A40" s="150">
        <v>1947</v>
      </c>
      <c r="B40" s="100">
        <v>18</v>
      </c>
      <c r="C40" s="83">
        <v>4.5</v>
      </c>
      <c r="D40" s="87">
        <v>0.25</v>
      </c>
      <c r="E40" s="40"/>
      <c r="F40" s="151">
        <v>1947</v>
      </c>
      <c r="G40" s="100">
        <v>4</v>
      </c>
      <c r="H40" s="83">
        <v>-2.8</v>
      </c>
      <c r="I40" s="87">
        <v>-0.7</v>
      </c>
      <c r="J40" s="40"/>
      <c r="K40" s="151">
        <v>1947</v>
      </c>
      <c r="L40" s="100">
        <v>0</v>
      </c>
      <c r="M40" s="83">
        <v>0</v>
      </c>
      <c r="N40" s="89"/>
      <c r="O40" s="152"/>
      <c r="P40" s="135"/>
      <c r="Q40" s="97"/>
      <c r="R40" s="153"/>
      <c r="S40" s="135"/>
      <c r="T40" s="97"/>
      <c r="U40" s="153"/>
      <c r="V40" s="135"/>
      <c r="W40" s="97"/>
    </row>
    <row r="41" ht="21.95" customHeight="1">
      <c r="A41" s="150">
        <v>1948</v>
      </c>
      <c r="B41" s="100">
        <v>28</v>
      </c>
      <c r="C41" s="83">
        <v>-0.3</v>
      </c>
      <c r="D41" s="87">
        <v>-0.0107142857142857</v>
      </c>
      <c r="E41" s="40"/>
      <c r="F41" s="151">
        <v>1948</v>
      </c>
      <c r="G41" s="100">
        <v>11</v>
      </c>
      <c r="H41" s="83">
        <v>-11.6</v>
      </c>
      <c r="I41" s="87">
        <v>-1.05454545454545</v>
      </c>
      <c r="J41" s="40"/>
      <c r="K41" s="151">
        <v>1948</v>
      </c>
      <c r="L41" s="100">
        <v>0</v>
      </c>
      <c r="M41" s="83">
        <v>0</v>
      </c>
      <c r="N41" s="89"/>
      <c r="O41" s="152"/>
      <c r="P41" s="135"/>
      <c r="Q41" s="97"/>
      <c r="R41" s="153"/>
      <c r="S41" s="135"/>
      <c r="T41" s="97"/>
      <c r="U41" s="153"/>
      <c r="V41" s="135"/>
      <c r="W41" s="97"/>
    </row>
    <row r="42" ht="21.95" customHeight="1">
      <c r="A42" s="150">
        <v>1949</v>
      </c>
      <c r="B42" s="100">
        <v>33</v>
      </c>
      <c r="C42" s="83">
        <v>4</v>
      </c>
      <c r="D42" s="87">
        <v>0.121212121212121</v>
      </c>
      <c r="E42" s="40"/>
      <c r="F42" s="151">
        <v>1949</v>
      </c>
      <c r="G42" s="100">
        <v>7</v>
      </c>
      <c r="H42" s="83">
        <v>-13.6</v>
      </c>
      <c r="I42" s="87">
        <v>-1.94285714285714</v>
      </c>
      <c r="J42" s="40"/>
      <c r="K42" s="151">
        <v>1949</v>
      </c>
      <c r="L42" s="100">
        <v>2</v>
      </c>
      <c r="M42" s="83">
        <v>-6.9</v>
      </c>
      <c r="N42" s="89">
        <v>-3.45</v>
      </c>
      <c r="O42" s="152"/>
      <c r="P42" s="135"/>
      <c r="Q42" s="97"/>
      <c r="R42" s="153"/>
      <c r="S42" s="135"/>
      <c r="T42" s="97"/>
      <c r="U42" s="153"/>
      <c r="V42" s="135"/>
      <c r="W42" s="97"/>
    </row>
    <row r="43" ht="21.95" customHeight="1">
      <c r="A43" s="150">
        <v>1950</v>
      </c>
      <c r="B43" s="100">
        <v>7</v>
      </c>
      <c r="C43" s="83">
        <v>2.3</v>
      </c>
      <c r="D43" s="87">
        <v>0.328571428571429</v>
      </c>
      <c r="E43" s="40"/>
      <c r="F43" s="151">
        <v>1950</v>
      </c>
      <c r="G43" s="100">
        <v>2</v>
      </c>
      <c r="H43" s="83">
        <v>-1.6</v>
      </c>
      <c r="I43" s="87">
        <v>-0.8</v>
      </c>
      <c r="J43" s="40"/>
      <c r="K43" s="151">
        <v>1950</v>
      </c>
      <c r="L43" s="100">
        <v>0</v>
      </c>
      <c r="M43" s="83">
        <v>0</v>
      </c>
      <c r="N43" s="89"/>
      <c r="O43" s="152"/>
      <c r="P43" s="135"/>
      <c r="Q43" s="97"/>
      <c r="R43" s="153"/>
      <c r="S43" s="135"/>
      <c r="T43" s="97"/>
      <c r="U43" s="153"/>
      <c r="V43" s="135"/>
      <c r="W43" s="97"/>
    </row>
    <row r="44" ht="21.95" customHeight="1">
      <c r="A44" s="150">
        <v>1951</v>
      </c>
      <c r="B44" s="100">
        <v>31</v>
      </c>
      <c r="C44" s="83">
        <v>4.1</v>
      </c>
      <c r="D44" s="87">
        <v>0.132258064516129</v>
      </c>
      <c r="E44" s="40"/>
      <c r="F44" s="151">
        <v>1951</v>
      </c>
      <c r="G44" s="100">
        <v>9</v>
      </c>
      <c r="H44" s="83">
        <v>-9.9</v>
      </c>
      <c r="I44" s="87">
        <v>-1.1</v>
      </c>
      <c r="J44" s="40"/>
      <c r="K44" s="151">
        <v>1951</v>
      </c>
      <c r="L44" s="100">
        <v>0</v>
      </c>
      <c r="M44" s="83">
        <v>0</v>
      </c>
      <c r="N44" s="89"/>
      <c r="O44" s="152"/>
      <c r="P44" s="135"/>
      <c r="Q44" s="97"/>
      <c r="R44" s="153"/>
      <c r="S44" s="135"/>
      <c r="T44" s="97"/>
      <c r="U44" s="153"/>
      <c r="V44" s="135"/>
      <c r="W44" s="97"/>
    </row>
    <row r="45" ht="21.95" customHeight="1">
      <c r="A45" s="150">
        <v>1952</v>
      </c>
      <c r="B45" s="100">
        <v>34</v>
      </c>
      <c r="C45" s="83">
        <v>-11.4</v>
      </c>
      <c r="D45" s="87">
        <v>-0.335294117647059</v>
      </c>
      <c r="E45" s="40"/>
      <c r="F45" s="151">
        <v>1952</v>
      </c>
      <c r="G45" s="100">
        <v>13</v>
      </c>
      <c r="H45" s="83">
        <v>-21.5</v>
      </c>
      <c r="I45" s="87">
        <v>-1.65384615384615</v>
      </c>
      <c r="J45" s="40"/>
      <c r="K45" s="151">
        <v>1952</v>
      </c>
      <c r="L45" s="100">
        <v>4</v>
      </c>
      <c r="M45" s="83">
        <v>-11.2</v>
      </c>
      <c r="N45" s="89">
        <v>-2.8</v>
      </c>
      <c r="O45" s="152"/>
      <c r="P45" s="135"/>
      <c r="Q45" s="97"/>
      <c r="R45" s="153"/>
      <c r="S45" s="135"/>
      <c r="T45" s="97"/>
      <c r="U45" s="153"/>
      <c r="V45" s="135"/>
      <c r="W45" s="97"/>
    </row>
    <row r="46" ht="21.95" customHeight="1">
      <c r="A46" s="150">
        <v>1953</v>
      </c>
      <c r="B46" s="100">
        <v>40</v>
      </c>
      <c r="C46" s="83">
        <v>-15.3</v>
      </c>
      <c r="D46" s="87">
        <v>-0.3825</v>
      </c>
      <c r="E46" s="40"/>
      <c r="F46" s="151">
        <v>1953</v>
      </c>
      <c r="G46" s="100">
        <v>22</v>
      </c>
      <c r="H46" s="83">
        <v>-29.4</v>
      </c>
      <c r="I46" s="87">
        <v>-1.33636363636364</v>
      </c>
      <c r="J46" s="40"/>
      <c r="K46" s="151">
        <v>1953</v>
      </c>
      <c r="L46" s="100">
        <v>4</v>
      </c>
      <c r="M46" s="83">
        <v>-10.5</v>
      </c>
      <c r="N46" s="89">
        <v>-2.625</v>
      </c>
      <c r="O46" s="152"/>
      <c r="P46" s="135"/>
      <c r="Q46" s="97"/>
      <c r="R46" s="153"/>
      <c r="S46" s="135"/>
      <c r="T46" s="97"/>
      <c r="U46" s="153"/>
      <c r="V46" s="135"/>
      <c r="W46" s="97"/>
    </row>
    <row r="47" ht="21.95" customHeight="1">
      <c r="A47" s="150">
        <v>1954</v>
      </c>
      <c r="B47" s="100">
        <v>37</v>
      </c>
      <c r="C47" s="83">
        <v>6.1</v>
      </c>
      <c r="D47" s="87">
        <v>0.164864864864865</v>
      </c>
      <c r="E47" s="40"/>
      <c r="F47" s="151">
        <v>1954</v>
      </c>
      <c r="G47" s="100">
        <v>12</v>
      </c>
      <c r="H47" s="83">
        <v>-12.4</v>
      </c>
      <c r="I47" s="87">
        <v>-1.03333333333333</v>
      </c>
      <c r="J47" s="40"/>
      <c r="K47" s="151">
        <v>1954</v>
      </c>
      <c r="L47" s="100">
        <v>0</v>
      </c>
      <c r="M47" s="83">
        <v>0</v>
      </c>
      <c r="N47" s="89"/>
      <c r="O47" s="152"/>
      <c r="P47" s="135"/>
      <c r="Q47" s="97"/>
      <c r="R47" s="153"/>
      <c r="S47" s="135"/>
      <c r="T47" s="97"/>
      <c r="U47" s="153"/>
      <c r="V47" s="135"/>
      <c r="W47" s="97"/>
    </row>
    <row r="48" ht="21.95" customHeight="1">
      <c r="A48" s="150">
        <v>1955</v>
      </c>
      <c r="B48" s="100">
        <v>33</v>
      </c>
      <c r="C48" s="83">
        <v>4.3</v>
      </c>
      <c r="D48" s="87">
        <v>0.13030303030303</v>
      </c>
      <c r="E48" s="40"/>
      <c r="F48" s="151">
        <v>1955</v>
      </c>
      <c r="G48" s="100">
        <v>11</v>
      </c>
      <c r="H48" s="83">
        <v>-11</v>
      </c>
      <c r="I48" s="87">
        <v>-1</v>
      </c>
      <c r="J48" s="40"/>
      <c r="K48" s="151">
        <v>1955</v>
      </c>
      <c r="L48" s="100">
        <v>1</v>
      </c>
      <c r="M48" s="83">
        <v>-2.8</v>
      </c>
      <c r="N48" s="89">
        <v>-2.8</v>
      </c>
      <c r="O48" s="152"/>
      <c r="P48" s="135"/>
      <c r="Q48" s="97"/>
      <c r="R48" s="153"/>
      <c r="S48" s="135"/>
      <c r="T48" s="97"/>
      <c r="U48" s="153"/>
      <c r="V48" s="135"/>
      <c r="W48" s="97"/>
    </row>
    <row r="49" ht="21.95" customHeight="1">
      <c r="A49" s="150">
        <v>1956</v>
      </c>
      <c r="B49" s="100">
        <v>32</v>
      </c>
      <c r="C49" s="83">
        <v>-16.1</v>
      </c>
      <c r="D49" s="87">
        <v>-0.503125</v>
      </c>
      <c r="E49" s="40"/>
      <c r="F49" s="151">
        <v>1956</v>
      </c>
      <c r="G49" s="100">
        <v>16</v>
      </c>
      <c r="H49" s="83">
        <v>-25.8</v>
      </c>
      <c r="I49" s="87">
        <v>-1.6125</v>
      </c>
      <c r="J49" s="40"/>
      <c r="K49" s="151">
        <v>1956</v>
      </c>
      <c r="L49" s="100">
        <v>5</v>
      </c>
      <c r="M49" s="83">
        <v>-15.3</v>
      </c>
      <c r="N49" s="89">
        <v>-3.06</v>
      </c>
      <c r="O49" s="152"/>
      <c r="P49" s="135"/>
      <c r="Q49" s="97"/>
      <c r="R49" s="153"/>
      <c r="S49" s="135"/>
      <c r="T49" s="97"/>
      <c r="U49" s="153"/>
      <c r="V49" s="135"/>
      <c r="W49" s="97"/>
    </row>
    <row r="50" ht="21.95" customHeight="1">
      <c r="A50" s="150">
        <v>1957</v>
      </c>
      <c r="B50" s="100">
        <v>52</v>
      </c>
      <c r="C50" s="83">
        <v>-18.5</v>
      </c>
      <c r="D50" s="87">
        <v>-0.355769230769231</v>
      </c>
      <c r="E50" s="40"/>
      <c r="F50" s="151">
        <v>1957</v>
      </c>
      <c r="G50" s="100">
        <v>22</v>
      </c>
      <c r="H50" s="83">
        <v>-37</v>
      </c>
      <c r="I50" s="87">
        <v>-1.68181818181818</v>
      </c>
      <c r="J50" s="40"/>
      <c r="K50" s="151">
        <v>1957</v>
      </c>
      <c r="L50" s="100">
        <v>6</v>
      </c>
      <c r="M50" s="83">
        <v>-20.9</v>
      </c>
      <c r="N50" s="89">
        <v>-3.48333333333333</v>
      </c>
      <c r="O50" s="152"/>
      <c r="P50" s="135"/>
      <c r="Q50" s="97"/>
      <c r="R50" s="153"/>
      <c r="S50" s="135"/>
      <c r="T50" s="97"/>
      <c r="U50" s="153"/>
      <c r="V50" s="135"/>
      <c r="W50" s="97"/>
    </row>
    <row r="51" ht="21.95" customHeight="1">
      <c r="A51" s="150">
        <v>1958</v>
      </c>
      <c r="B51" s="100">
        <v>31</v>
      </c>
      <c r="C51" s="83">
        <v>-37.8</v>
      </c>
      <c r="D51" s="87">
        <v>-1.21935483870968</v>
      </c>
      <c r="E51" s="40"/>
      <c r="F51" s="151">
        <v>1958</v>
      </c>
      <c r="G51" s="100">
        <v>21</v>
      </c>
      <c r="H51" s="83">
        <v>-44.8</v>
      </c>
      <c r="I51" s="87">
        <v>-2.13333333333333</v>
      </c>
      <c r="J51" s="40"/>
      <c r="K51" s="151">
        <v>1958</v>
      </c>
      <c r="L51" s="100">
        <v>10</v>
      </c>
      <c r="M51" s="83">
        <v>-29.9</v>
      </c>
      <c r="N51" s="89">
        <v>-2.99</v>
      </c>
      <c r="O51" s="152"/>
      <c r="P51" s="135"/>
      <c r="Q51" s="97"/>
      <c r="R51" s="153"/>
      <c r="S51" s="135"/>
      <c r="T51" s="97"/>
      <c r="U51" s="153"/>
      <c r="V51" s="135"/>
      <c r="W51" s="97"/>
    </row>
    <row r="52" ht="21.95" customHeight="1">
      <c r="A52" s="150">
        <v>1959</v>
      </c>
      <c r="B52" s="100">
        <v>42</v>
      </c>
      <c r="C52" s="83">
        <v>-7.8</v>
      </c>
      <c r="D52" s="87">
        <v>-0.185714285714286</v>
      </c>
      <c r="E52" s="40"/>
      <c r="F52" s="151">
        <v>1959</v>
      </c>
      <c r="G52" s="100">
        <v>19</v>
      </c>
      <c r="H52" s="83">
        <v>-24.5</v>
      </c>
      <c r="I52" s="87">
        <v>-1.28947368421053</v>
      </c>
      <c r="J52" s="40"/>
      <c r="K52" s="151">
        <v>1959</v>
      </c>
      <c r="L52" s="100">
        <v>2</v>
      </c>
      <c r="M52" s="83">
        <v>-6.5</v>
      </c>
      <c r="N52" s="89">
        <v>-3.25</v>
      </c>
      <c r="O52" s="152"/>
      <c r="P52" s="135"/>
      <c r="Q52" s="97"/>
      <c r="R52" s="153"/>
      <c r="S52" s="135"/>
      <c r="T52" s="97"/>
      <c r="U52" s="153"/>
      <c r="V52" s="135"/>
      <c r="W52" s="97"/>
    </row>
    <row r="53" ht="21.95" customHeight="1">
      <c r="A53" s="150">
        <v>1960</v>
      </c>
      <c r="B53" s="100">
        <v>30</v>
      </c>
      <c r="C53" s="83">
        <v>-9.5</v>
      </c>
      <c r="D53" s="87">
        <v>-0.316666666666667</v>
      </c>
      <c r="E53" s="40"/>
      <c r="F53" s="151">
        <v>1960</v>
      </c>
      <c r="G53" s="100">
        <v>16</v>
      </c>
      <c r="H53" s="83">
        <v>-16.7</v>
      </c>
      <c r="I53" s="87">
        <v>-1.04375</v>
      </c>
      <c r="J53" s="40"/>
      <c r="K53" s="151">
        <v>1960</v>
      </c>
      <c r="L53" s="100">
        <v>1</v>
      </c>
      <c r="M53" s="83">
        <v>-2.3</v>
      </c>
      <c r="N53" s="89">
        <v>-2.3</v>
      </c>
      <c r="O53" s="152"/>
      <c r="P53" s="135"/>
      <c r="Q53" s="97"/>
      <c r="R53" s="153"/>
      <c r="S53" s="135"/>
      <c r="T53" s="97"/>
      <c r="U53" s="153"/>
      <c r="V53" s="135"/>
      <c r="W53" s="97"/>
    </row>
    <row r="54" ht="21.95" customHeight="1">
      <c r="A54" s="150">
        <v>1961</v>
      </c>
      <c r="B54" s="100">
        <v>35</v>
      </c>
      <c r="C54" s="83">
        <v>-0.4</v>
      </c>
      <c r="D54" s="87">
        <v>-0.0114285714285714</v>
      </c>
      <c r="E54" s="40"/>
      <c r="F54" s="151">
        <v>1961</v>
      </c>
      <c r="G54" s="100">
        <v>16</v>
      </c>
      <c r="H54" s="83">
        <v>-18</v>
      </c>
      <c r="I54" s="87">
        <v>-1.125</v>
      </c>
      <c r="J54" s="40"/>
      <c r="K54" s="151">
        <v>1961</v>
      </c>
      <c r="L54" s="100">
        <v>2</v>
      </c>
      <c r="M54" s="83">
        <v>-5.5</v>
      </c>
      <c r="N54" s="89">
        <v>-2.75</v>
      </c>
      <c r="O54" s="152"/>
      <c r="P54" s="135"/>
      <c r="Q54" s="97"/>
      <c r="R54" s="153"/>
      <c r="S54" s="135"/>
      <c r="T54" s="97"/>
      <c r="U54" s="153"/>
      <c r="V54" s="135"/>
      <c r="W54" s="97"/>
    </row>
    <row r="55" ht="21.95" customHeight="1">
      <c r="A55" s="150">
        <v>1962</v>
      </c>
      <c r="B55" s="100">
        <v>41</v>
      </c>
      <c r="C55" s="83">
        <v>-1.8</v>
      </c>
      <c r="D55" s="87">
        <v>-0.0439024390243902</v>
      </c>
      <c r="E55" s="40"/>
      <c r="F55" s="151">
        <v>1962</v>
      </c>
      <c r="G55" s="100">
        <v>14</v>
      </c>
      <c r="H55" s="83">
        <v>-23.5</v>
      </c>
      <c r="I55" s="87">
        <v>-1.67857142857143</v>
      </c>
      <c r="J55" s="40"/>
      <c r="K55" s="151">
        <v>1962</v>
      </c>
      <c r="L55" s="100">
        <v>4</v>
      </c>
      <c r="M55" s="83">
        <v>-12.8</v>
      </c>
      <c r="N55" s="89">
        <v>-3.2</v>
      </c>
      <c r="O55" s="152"/>
      <c r="P55" s="135"/>
      <c r="Q55" s="97"/>
      <c r="R55" s="153"/>
      <c r="S55" s="135"/>
      <c r="T55" s="97"/>
      <c r="U55" s="153"/>
      <c r="V55" s="135"/>
      <c r="W55" s="97"/>
    </row>
    <row r="56" ht="21.95" customHeight="1">
      <c r="A56" s="150">
        <v>1963</v>
      </c>
      <c r="B56" s="100">
        <v>20</v>
      </c>
      <c r="C56" s="83">
        <v>-0.4</v>
      </c>
      <c r="D56" s="87">
        <v>-0.02</v>
      </c>
      <c r="E56" s="40"/>
      <c r="F56" s="151">
        <v>1963</v>
      </c>
      <c r="G56" s="100">
        <v>8</v>
      </c>
      <c r="H56" s="83">
        <v>-7.3</v>
      </c>
      <c r="I56" s="87">
        <v>-0.9125</v>
      </c>
      <c r="J56" s="40"/>
      <c r="K56" s="151">
        <v>1963</v>
      </c>
      <c r="L56" s="100">
        <v>0</v>
      </c>
      <c r="M56" s="83">
        <v>0</v>
      </c>
      <c r="N56" s="89"/>
      <c r="O56" s="152"/>
      <c r="P56" s="135"/>
      <c r="Q56" s="97"/>
      <c r="R56" s="153"/>
      <c r="S56" s="135"/>
      <c r="T56" s="97"/>
      <c r="U56" s="153"/>
      <c r="V56" s="135"/>
      <c r="W56" s="97"/>
    </row>
    <row r="57" ht="21.95" customHeight="1">
      <c r="A57" s="150">
        <v>1964</v>
      </c>
      <c r="B57" s="100">
        <v>26</v>
      </c>
      <c r="C57" s="83">
        <v>2.1</v>
      </c>
      <c r="D57" s="87">
        <v>0.0807692307692308</v>
      </c>
      <c r="E57" s="40"/>
      <c r="F57" s="151">
        <v>1964</v>
      </c>
      <c r="G57" s="100">
        <v>8</v>
      </c>
      <c r="H57" s="83">
        <v>-8.4</v>
      </c>
      <c r="I57" s="87">
        <v>-1.05</v>
      </c>
      <c r="J57" s="40"/>
      <c r="K57" s="151">
        <v>1964</v>
      </c>
      <c r="L57" s="100">
        <v>0</v>
      </c>
      <c r="M57" s="83">
        <v>0</v>
      </c>
      <c r="N57" s="89"/>
      <c r="O57" s="152"/>
      <c r="P57" s="135"/>
      <c r="Q57" s="97"/>
      <c r="R57" s="153"/>
      <c r="S57" s="135"/>
      <c r="T57" s="97"/>
      <c r="U57" s="153"/>
      <c r="V57" s="135"/>
      <c r="W57" s="97"/>
    </row>
    <row r="58" ht="21.95" customHeight="1">
      <c r="A58" s="150">
        <v>1965</v>
      </c>
      <c r="B58" s="100">
        <v>53</v>
      </c>
      <c r="C58" s="83">
        <v>-20</v>
      </c>
      <c r="D58" s="87">
        <v>-0.377358490566038</v>
      </c>
      <c r="E58" s="40"/>
      <c r="F58" s="151">
        <v>1965</v>
      </c>
      <c r="G58" s="100">
        <v>25</v>
      </c>
      <c r="H58" s="83">
        <v>-40.9</v>
      </c>
      <c r="I58" s="87">
        <v>-1.636</v>
      </c>
      <c r="J58" s="40"/>
      <c r="K58" s="151">
        <v>1965</v>
      </c>
      <c r="L58" s="100">
        <v>8</v>
      </c>
      <c r="M58" s="83">
        <v>-24.9</v>
      </c>
      <c r="N58" s="89">
        <v>-3.1125</v>
      </c>
      <c r="O58" s="152"/>
      <c r="P58" s="135"/>
      <c r="Q58" s="97"/>
      <c r="R58" s="153"/>
      <c r="S58" s="135"/>
      <c r="T58" s="97"/>
      <c r="U58" s="153"/>
      <c r="V58" s="135"/>
      <c r="W58" s="97"/>
    </row>
    <row r="59" ht="21.95" customHeight="1">
      <c r="A59" s="150">
        <v>1966</v>
      </c>
      <c r="B59" s="100">
        <v>68</v>
      </c>
      <c r="C59" s="83">
        <v>-41.9</v>
      </c>
      <c r="D59" s="87">
        <v>-0.616176470588235</v>
      </c>
      <c r="E59" s="40"/>
      <c r="F59" s="151">
        <v>1966</v>
      </c>
      <c r="G59" s="100">
        <v>40</v>
      </c>
      <c r="H59" s="83">
        <v>-59.4</v>
      </c>
      <c r="I59" s="87">
        <v>-1.485</v>
      </c>
      <c r="J59" s="40"/>
      <c r="K59" s="151">
        <v>1966</v>
      </c>
      <c r="L59" s="100">
        <v>8</v>
      </c>
      <c r="M59" s="83">
        <v>-24.4</v>
      </c>
      <c r="N59" s="89">
        <v>-3.05</v>
      </c>
      <c r="O59" s="152"/>
      <c r="P59" s="135"/>
      <c r="Q59" s="97"/>
      <c r="R59" s="153"/>
      <c r="S59" s="135"/>
      <c r="T59" s="97"/>
      <c r="U59" s="153"/>
      <c r="V59" s="135"/>
      <c r="W59" s="97"/>
    </row>
    <row r="60" ht="21.95" customHeight="1">
      <c r="A60" s="150">
        <v>1967</v>
      </c>
      <c r="B60" s="100">
        <v>43</v>
      </c>
      <c r="C60" s="83">
        <v>-21.5</v>
      </c>
      <c r="D60" s="87">
        <v>-0.5</v>
      </c>
      <c r="E60" s="40"/>
      <c r="F60" s="151">
        <v>1967</v>
      </c>
      <c r="G60" s="100">
        <v>24</v>
      </c>
      <c r="H60" s="83">
        <v>-36</v>
      </c>
      <c r="I60" s="87">
        <v>-1.5</v>
      </c>
      <c r="J60" s="40"/>
      <c r="K60" s="151">
        <v>1967</v>
      </c>
      <c r="L60" s="100">
        <v>3</v>
      </c>
      <c r="M60" s="83">
        <v>-9.300000000000001</v>
      </c>
      <c r="N60" s="89">
        <v>-3.1</v>
      </c>
      <c r="O60" s="152"/>
      <c r="P60" s="135"/>
      <c r="Q60" s="97"/>
      <c r="R60" s="153"/>
      <c r="S60" s="135"/>
      <c r="T60" s="97"/>
      <c r="U60" s="153"/>
      <c r="V60" s="135"/>
      <c r="W60" s="97"/>
    </row>
    <row r="61" ht="21.95" customHeight="1">
      <c r="A61" s="150">
        <v>1968</v>
      </c>
      <c r="B61" s="100">
        <v>32</v>
      </c>
      <c r="C61" s="83">
        <v>-3.2</v>
      </c>
      <c r="D61" s="87">
        <v>-0.1</v>
      </c>
      <c r="E61" s="40"/>
      <c r="F61" s="151">
        <v>1968</v>
      </c>
      <c r="G61" s="100">
        <v>17</v>
      </c>
      <c r="H61" s="83">
        <v>-15.1</v>
      </c>
      <c r="I61" s="87">
        <v>-0.888235294117647</v>
      </c>
      <c r="J61" s="40"/>
      <c r="K61" s="151">
        <v>1968</v>
      </c>
      <c r="L61" s="100">
        <v>1</v>
      </c>
      <c r="M61" s="83">
        <v>-2.8</v>
      </c>
      <c r="N61" s="89">
        <v>-2.8</v>
      </c>
      <c r="O61" s="152"/>
      <c r="P61" s="135"/>
      <c r="Q61" s="97"/>
      <c r="R61" s="153"/>
      <c r="S61" s="135"/>
      <c r="T61" s="97"/>
      <c r="U61" s="153"/>
      <c r="V61" s="135"/>
      <c r="W61" s="97"/>
    </row>
    <row r="62" ht="21.95" customHeight="1">
      <c r="A62" s="150">
        <v>1969</v>
      </c>
      <c r="B62" s="100">
        <v>52</v>
      </c>
      <c r="C62" s="83">
        <v>-35.4</v>
      </c>
      <c r="D62" s="87">
        <v>-0.680769230769231</v>
      </c>
      <c r="E62" s="40"/>
      <c r="F62" s="151">
        <v>1969</v>
      </c>
      <c r="G62" s="100">
        <v>33</v>
      </c>
      <c r="H62" s="83">
        <v>-48.1</v>
      </c>
      <c r="I62" s="87">
        <v>-1.45757575757576</v>
      </c>
      <c r="J62" s="40"/>
      <c r="K62" s="151">
        <v>1969</v>
      </c>
      <c r="L62" s="100">
        <v>4</v>
      </c>
      <c r="M62" s="83">
        <v>-12.4</v>
      </c>
      <c r="N62" s="89">
        <v>-3.1</v>
      </c>
      <c r="O62" s="152"/>
      <c r="P62" s="135"/>
      <c r="Q62" s="97"/>
      <c r="R62" s="153"/>
      <c r="S62" s="135"/>
      <c r="T62" s="97"/>
      <c r="U62" s="153"/>
      <c r="V62" s="135"/>
      <c r="W62" s="97"/>
    </row>
    <row r="63" ht="21.95" customHeight="1">
      <c r="A63" s="150">
        <v>1970</v>
      </c>
      <c r="B63" s="100">
        <v>42</v>
      </c>
      <c r="C63" s="83">
        <v>-17.6</v>
      </c>
      <c r="D63" s="87">
        <v>-0.419047619047619</v>
      </c>
      <c r="E63" s="40"/>
      <c r="F63" s="151">
        <v>1970</v>
      </c>
      <c r="G63" s="100">
        <v>24</v>
      </c>
      <c r="H63" s="83">
        <v>-26.5</v>
      </c>
      <c r="I63" s="87">
        <v>-1.10416666666667</v>
      </c>
      <c r="J63" s="40"/>
      <c r="K63" s="151">
        <v>1970</v>
      </c>
      <c r="L63" s="100">
        <v>2</v>
      </c>
      <c r="M63" s="83">
        <v>-5.7</v>
      </c>
      <c r="N63" s="89">
        <v>-2.85</v>
      </c>
      <c r="O63" s="152"/>
      <c r="P63" s="135"/>
      <c r="Q63" s="97"/>
      <c r="R63" s="153"/>
      <c r="S63" s="135"/>
      <c r="T63" s="97"/>
      <c r="U63" s="153"/>
      <c r="V63" s="135"/>
      <c r="W63" s="97"/>
    </row>
    <row r="64" ht="21.95" customHeight="1">
      <c r="A64" s="150">
        <v>1971</v>
      </c>
      <c r="B64" s="100">
        <v>71</v>
      </c>
      <c r="C64" s="83">
        <v>-82.3</v>
      </c>
      <c r="D64" s="87">
        <v>-1.15915492957746</v>
      </c>
      <c r="E64" s="40"/>
      <c r="F64" s="151">
        <v>1971</v>
      </c>
      <c r="G64" s="100">
        <v>52</v>
      </c>
      <c r="H64" s="83">
        <v>-95</v>
      </c>
      <c r="I64" s="87">
        <v>-1.82692307692308</v>
      </c>
      <c r="J64" s="40"/>
      <c r="K64" s="151">
        <v>1971</v>
      </c>
      <c r="L64" s="100">
        <v>17</v>
      </c>
      <c r="M64" s="83">
        <v>-62.1</v>
      </c>
      <c r="N64" s="89">
        <v>-3.65294117647059</v>
      </c>
      <c r="O64" s="152"/>
      <c r="P64" s="135"/>
      <c r="Q64" s="97"/>
      <c r="R64" s="153"/>
      <c r="S64" s="135"/>
      <c r="T64" s="97"/>
      <c r="U64" s="153"/>
      <c r="V64" s="135"/>
      <c r="W64" s="97"/>
    </row>
    <row r="65" ht="21.95" customHeight="1">
      <c r="A65" s="150">
        <v>1972</v>
      </c>
      <c r="B65" s="100">
        <v>43</v>
      </c>
      <c r="C65" s="83">
        <v>-10.4</v>
      </c>
      <c r="D65" s="87">
        <v>-0.241860465116279</v>
      </c>
      <c r="E65" s="40"/>
      <c r="F65" s="151">
        <v>1972</v>
      </c>
      <c r="G65" s="100">
        <v>18</v>
      </c>
      <c r="H65" s="83">
        <v>-30.5</v>
      </c>
      <c r="I65" s="87">
        <v>-1.69444444444444</v>
      </c>
      <c r="J65" s="40"/>
      <c r="K65" s="151">
        <v>1972</v>
      </c>
      <c r="L65" s="100">
        <v>3</v>
      </c>
      <c r="M65" s="83">
        <v>-9.5</v>
      </c>
      <c r="N65" s="89">
        <v>-3.16666666666667</v>
      </c>
      <c r="O65" s="152"/>
      <c r="P65" s="135"/>
      <c r="Q65" s="97"/>
      <c r="R65" s="153"/>
      <c r="S65" s="135"/>
      <c r="T65" s="97"/>
      <c r="U65" s="153"/>
      <c r="V65" s="135"/>
      <c r="W65" s="97"/>
    </row>
    <row r="66" ht="21.95" customHeight="1">
      <c r="A66" s="150">
        <v>1973</v>
      </c>
      <c r="B66" s="100">
        <v>37</v>
      </c>
      <c r="C66" s="83">
        <v>-3.4</v>
      </c>
      <c r="D66" s="87">
        <v>-0.0918918918918919</v>
      </c>
      <c r="E66" s="40"/>
      <c r="F66" s="151">
        <v>1973</v>
      </c>
      <c r="G66" s="100">
        <v>18</v>
      </c>
      <c r="H66" s="83">
        <v>-15.9</v>
      </c>
      <c r="I66" s="87">
        <v>-0.883333333333333</v>
      </c>
      <c r="J66" s="40"/>
      <c r="K66" s="151">
        <v>1973</v>
      </c>
      <c r="L66" s="100">
        <v>1</v>
      </c>
      <c r="M66" s="83">
        <v>-2.4</v>
      </c>
      <c r="N66" s="89">
        <v>-2.4</v>
      </c>
      <c r="O66" s="152"/>
      <c r="P66" s="135"/>
      <c r="Q66" s="97"/>
      <c r="R66" s="153"/>
      <c r="S66" s="135"/>
      <c r="T66" s="97"/>
      <c r="U66" s="153"/>
      <c r="V66" s="135"/>
      <c r="W66" s="97"/>
    </row>
    <row r="67" ht="21.95" customHeight="1">
      <c r="A67" s="150">
        <v>1974</v>
      </c>
      <c r="B67" s="100">
        <v>40</v>
      </c>
      <c r="C67" s="83">
        <v>-36.5</v>
      </c>
      <c r="D67" s="87">
        <v>-0.9125</v>
      </c>
      <c r="E67" s="40"/>
      <c r="F67" s="151">
        <v>1974</v>
      </c>
      <c r="G67" s="100">
        <v>23</v>
      </c>
      <c r="H67" s="83">
        <v>-45.8</v>
      </c>
      <c r="I67" s="87">
        <v>-1.99130434782609</v>
      </c>
      <c r="J67" s="40"/>
      <c r="K67" s="151">
        <v>1974</v>
      </c>
      <c r="L67" s="100">
        <v>8</v>
      </c>
      <c r="M67" s="83">
        <v>-30.4</v>
      </c>
      <c r="N67" s="89">
        <v>-3.8</v>
      </c>
      <c r="O67" s="152"/>
      <c r="P67" s="135"/>
      <c r="Q67" s="97"/>
      <c r="R67" s="153"/>
      <c r="S67" s="135"/>
      <c r="T67" s="97"/>
      <c r="U67" s="153"/>
      <c r="V67" s="135"/>
      <c r="W67" s="97"/>
    </row>
    <row r="68" ht="21.95" customHeight="1">
      <c r="A68" s="150">
        <v>1975</v>
      </c>
      <c r="B68" s="100">
        <v>34</v>
      </c>
      <c r="C68" s="83">
        <v>-29.4</v>
      </c>
      <c r="D68" s="87">
        <v>-0.864705882352941</v>
      </c>
      <c r="E68" s="40"/>
      <c r="F68" s="151">
        <v>1975</v>
      </c>
      <c r="G68" s="100">
        <v>23</v>
      </c>
      <c r="H68" s="83">
        <v>-35.8</v>
      </c>
      <c r="I68" s="87">
        <v>-1.55652173913043</v>
      </c>
      <c r="J68" s="40"/>
      <c r="K68" s="151">
        <v>1975</v>
      </c>
      <c r="L68" s="100">
        <v>3</v>
      </c>
      <c r="M68" s="83">
        <v>-11</v>
      </c>
      <c r="N68" s="89">
        <v>-3.66666666666667</v>
      </c>
      <c r="O68" s="152"/>
      <c r="P68" s="135"/>
      <c r="Q68" s="97"/>
      <c r="R68" s="153"/>
      <c r="S68" s="135"/>
      <c r="T68" s="97"/>
      <c r="U68" s="153"/>
      <c r="V68" s="135"/>
      <c r="W68" s="97"/>
    </row>
    <row r="69" ht="21.95" customHeight="1">
      <c r="A69" s="150">
        <v>1976</v>
      </c>
      <c r="B69" s="100">
        <v>62</v>
      </c>
      <c r="C69" s="83">
        <v>-56.7</v>
      </c>
      <c r="D69" s="87">
        <v>-0.914516129032258</v>
      </c>
      <c r="E69" s="40"/>
      <c r="F69" s="151">
        <v>1976</v>
      </c>
      <c r="G69" s="100">
        <v>37</v>
      </c>
      <c r="H69" s="83">
        <v>-73.8</v>
      </c>
      <c r="I69" s="87">
        <v>-1.99459459459459</v>
      </c>
      <c r="J69" s="40"/>
      <c r="K69" s="151">
        <v>1976</v>
      </c>
      <c r="L69" s="100">
        <v>18</v>
      </c>
      <c r="M69" s="83">
        <v>-57.8</v>
      </c>
      <c r="N69" s="89">
        <v>-3.21111111111111</v>
      </c>
      <c r="O69" t="s" s="131">
        <v>110</v>
      </c>
      <c r="P69" s="135">
        <f>AVERAGE(B69:B88)</f>
        <v>40.8</v>
      </c>
      <c r="Q69" s="97">
        <f>AVERAGE(D69:D88)</f>
        <v>-0.445629456137607</v>
      </c>
      <c r="R69" t="s" s="134">
        <v>110</v>
      </c>
      <c r="S69" s="135">
        <f>AVERAGE(G69:G88)</f>
        <v>22.5</v>
      </c>
      <c r="T69" s="97">
        <f>AVERAGE(I69:I88)</f>
        <v>-1.43840793850155</v>
      </c>
      <c r="U69" t="s" s="134">
        <v>110</v>
      </c>
      <c r="V69" s="135">
        <f>AVERAGE(L69:L88)</f>
        <v>5.6</v>
      </c>
      <c r="W69" s="97">
        <f>AVERAGE(N69:N88)</f>
        <v>-2.95925485008818</v>
      </c>
    </row>
    <row r="70" ht="21.95" customHeight="1">
      <c r="A70" s="150">
        <v>1977</v>
      </c>
      <c r="B70" s="100">
        <v>62</v>
      </c>
      <c r="C70" s="83">
        <v>-37.4</v>
      </c>
      <c r="D70" s="87">
        <v>-0.6032258064516129</v>
      </c>
      <c r="E70" s="40"/>
      <c r="F70" s="151">
        <v>1977</v>
      </c>
      <c r="G70" s="100">
        <v>36</v>
      </c>
      <c r="H70" s="83">
        <v>-54.1</v>
      </c>
      <c r="I70" s="87">
        <v>-1.50277777777778</v>
      </c>
      <c r="J70" s="40"/>
      <c r="K70" s="151">
        <v>1977</v>
      </c>
      <c r="L70" s="100">
        <v>5</v>
      </c>
      <c r="M70" s="83">
        <v>-16.2</v>
      </c>
      <c r="N70" s="89">
        <v>-3.24</v>
      </c>
      <c r="O70" t="s" s="131">
        <v>111</v>
      </c>
      <c r="P70" s="135">
        <f>AVERAGE(B70:B88)</f>
        <v>39.6842105263158</v>
      </c>
      <c r="Q70" s="97">
        <f>AVERAGE(D70:D88)</f>
        <v>-0.420951210195783</v>
      </c>
      <c r="R70" t="s" s="134">
        <v>111</v>
      </c>
      <c r="S70" s="135">
        <f>AVERAGE(G70:G88)</f>
        <v>21.7368421052632</v>
      </c>
      <c r="T70" s="97">
        <f>AVERAGE(I70:I88)</f>
        <v>-1.40913495660192</v>
      </c>
      <c r="U70" t="s" s="134">
        <v>111</v>
      </c>
      <c r="V70" s="135">
        <f>AVERAGE(L70:L88)</f>
        <v>4.94736842105263</v>
      </c>
      <c r="W70" s="97">
        <f>AVERAGE(N70:N88)</f>
        <v>-2.94443977591036</v>
      </c>
    </row>
    <row r="71" ht="21.95" customHeight="1">
      <c r="A71" s="150">
        <v>1978</v>
      </c>
      <c r="B71" s="100">
        <v>23</v>
      </c>
      <c r="C71" s="83">
        <v>-4.4</v>
      </c>
      <c r="D71" s="87">
        <v>-0.191304347826087</v>
      </c>
      <c r="E71" s="40"/>
      <c r="F71" s="151">
        <v>1978</v>
      </c>
      <c r="G71" s="100">
        <v>12</v>
      </c>
      <c r="H71" s="83">
        <v>-11.7</v>
      </c>
      <c r="I71" s="87">
        <v>-0.975</v>
      </c>
      <c r="J71" s="40"/>
      <c r="K71" s="151">
        <v>1978</v>
      </c>
      <c r="L71" s="100">
        <v>0</v>
      </c>
      <c r="M71" s="83">
        <v>0</v>
      </c>
      <c r="N71" s="89"/>
      <c r="O71" t="s" s="131">
        <v>112</v>
      </c>
      <c r="P71" s="135">
        <f>AVERAGE(B71:B88)</f>
        <v>38.4444444444444</v>
      </c>
      <c r="Q71" s="97">
        <f>AVERAGE(D71:D88)</f>
        <v>-0.410824843737126</v>
      </c>
      <c r="R71" t="s" s="134">
        <v>112</v>
      </c>
      <c r="S71" s="135">
        <f>AVERAGE(G71:G88)</f>
        <v>20.9444444444444</v>
      </c>
      <c r="T71" s="97">
        <f>AVERAGE(I71:I88)</f>
        <v>-1.4039325776477</v>
      </c>
      <c r="U71" t="s" s="134">
        <v>112</v>
      </c>
      <c r="V71" s="135">
        <f>AVERAGE(L71:L88)</f>
        <v>4.94444444444444</v>
      </c>
      <c r="W71" s="97">
        <f>AVERAGE(N71:N88)</f>
        <v>-2.92596726190476</v>
      </c>
    </row>
    <row r="72" ht="21.95" customHeight="1">
      <c r="A72" s="150">
        <v>1979</v>
      </c>
      <c r="B72" s="100">
        <v>51</v>
      </c>
      <c r="C72" s="83">
        <v>-50</v>
      </c>
      <c r="D72" s="87">
        <v>-0.9803921568627449</v>
      </c>
      <c r="E72" s="40"/>
      <c r="F72" s="151">
        <v>1979</v>
      </c>
      <c r="G72" s="100">
        <v>33</v>
      </c>
      <c r="H72" s="83">
        <v>-62.1</v>
      </c>
      <c r="I72" s="87">
        <v>-1.88181818181818</v>
      </c>
      <c r="J72" s="40"/>
      <c r="K72" s="151">
        <v>1979</v>
      </c>
      <c r="L72" s="100">
        <v>12</v>
      </c>
      <c r="M72" s="83">
        <v>-37.6</v>
      </c>
      <c r="N72" s="89">
        <v>-3.13333333333333</v>
      </c>
      <c r="O72" t="s" s="131">
        <v>113</v>
      </c>
      <c r="P72" s="135">
        <f>AVERAGE(B72:B88)</f>
        <v>39.3529411764706</v>
      </c>
      <c r="Q72" s="97">
        <f>AVERAGE(D72:D88)</f>
        <v>-0.423737814084834</v>
      </c>
      <c r="R72" t="s" s="134">
        <v>113</v>
      </c>
      <c r="S72" s="135">
        <f>AVERAGE(G72:G88)</f>
        <v>21.4705882352941</v>
      </c>
      <c r="T72" s="97">
        <f>AVERAGE(I72:I88)</f>
        <v>-1.42916390574463</v>
      </c>
      <c r="U72" t="s" s="134">
        <v>113</v>
      </c>
      <c r="V72" s="135">
        <f>AVERAGE(L72:L88)</f>
        <v>5.23529411764706</v>
      </c>
      <c r="W72" s="97">
        <f>AVERAGE(N72:N88)</f>
        <v>-2.92596726190476</v>
      </c>
    </row>
    <row r="73" ht="21.95" customHeight="1">
      <c r="A73" s="150">
        <v>1980</v>
      </c>
      <c r="B73" s="100">
        <v>45</v>
      </c>
      <c r="C73" s="83">
        <v>-25.5</v>
      </c>
      <c r="D73" s="87">
        <v>-0.566666666666667</v>
      </c>
      <c r="E73" s="40"/>
      <c r="F73" s="151">
        <v>1980</v>
      </c>
      <c r="G73" s="100">
        <v>31</v>
      </c>
      <c r="H73" s="83">
        <v>-34.1</v>
      </c>
      <c r="I73" s="87">
        <v>-1.1</v>
      </c>
      <c r="J73" s="40"/>
      <c r="K73" s="151">
        <v>1980</v>
      </c>
      <c r="L73" s="100">
        <v>3</v>
      </c>
      <c r="M73" s="83">
        <v>-8.1</v>
      </c>
      <c r="N73" s="89">
        <v>-2.7</v>
      </c>
      <c r="O73" t="s" s="131">
        <v>114</v>
      </c>
      <c r="P73" s="135">
        <f>AVERAGE(B73:B88)</f>
        <v>38.625</v>
      </c>
      <c r="Q73" s="97">
        <f>AVERAGE(D73:D88)</f>
        <v>-0.388946917661215</v>
      </c>
      <c r="R73" t="s" s="134">
        <v>114</v>
      </c>
      <c r="S73" s="135">
        <f>AVERAGE(G73:G88)</f>
        <v>20.75</v>
      </c>
      <c r="T73" s="97">
        <f>AVERAGE(I73:I88)</f>
        <v>-1.40087301349003</v>
      </c>
      <c r="U73" t="s" s="134">
        <v>114</v>
      </c>
      <c r="V73" s="135">
        <f>AVERAGE(L73:L88)</f>
        <v>4.8125</v>
      </c>
      <c r="W73" s="97">
        <f>AVERAGE(N73:N88)</f>
        <v>-2.91214285714286</v>
      </c>
    </row>
    <row r="74" ht="21.95" customHeight="1">
      <c r="A74" s="150">
        <v>1981</v>
      </c>
      <c r="B74" s="100">
        <v>28</v>
      </c>
      <c r="C74" s="83">
        <v>0.9</v>
      </c>
      <c r="D74" s="87">
        <v>0.0321428571428571</v>
      </c>
      <c r="E74" s="40"/>
      <c r="F74" s="151">
        <v>1981</v>
      </c>
      <c r="G74" s="100">
        <v>10</v>
      </c>
      <c r="H74" s="83">
        <v>-12</v>
      </c>
      <c r="I74" s="87">
        <v>-1.2</v>
      </c>
      <c r="J74" s="40"/>
      <c r="K74" s="151">
        <v>1981</v>
      </c>
      <c r="L74" s="100">
        <v>1</v>
      </c>
      <c r="M74" s="83">
        <v>-2.3</v>
      </c>
      <c r="N74" s="89">
        <v>-2.3</v>
      </c>
      <c r="O74" t="s" s="131">
        <v>115</v>
      </c>
      <c r="P74" s="135">
        <f>AVERAGE(B74:B88)</f>
        <v>38.2</v>
      </c>
      <c r="Q74" s="97">
        <f>AVERAGE(D74:D88)</f>
        <v>-0.377098934394184</v>
      </c>
      <c r="R74" t="s" s="134">
        <v>115</v>
      </c>
      <c r="S74" s="135">
        <f>AVERAGE(G74:G88)</f>
        <v>20.0666666666667</v>
      </c>
      <c r="T74" s="97">
        <f>AVERAGE(I74:I88)</f>
        <v>-1.42093121438937</v>
      </c>
      <c r="U74" t="s" s="134">
        <v>115</v>
      </c>
      <c r="V74" s="135">
        <f>AVERAGE(L74:L88)</f>
        <v>4.93333333333333</v>
      </c>
      <c r="W74" s="97">
        <f>AVERAGE(N74:N88)</f>
        <v>-2.92729591836735</v>
      </c>
    </row>
    <row r="75" ht="21.95" customHeight="1">
      <c r="A75" s="150">
        <v>1982</v>
      </c>
      <c r="B75" s="100">
        <v>82</v>
      </c>
      <c r="C75" s="83">
        <v>-95</v>
      </c>
      <c r="D75" s="87">
        <v>-1.15853658536585</v>
      </c>
      <c r="E75" s="40"/>
      <c r="F75" s="151">
        <v>1982</v>
      </c>
      <c r="G75" s="100">
        <v>56</v>
      </c>
      <c r="H75" s="83">
        <v>-111.7</v>
      </c>
      <c r="I75" s="87">
        <v>-1.99464285714286</v>
      </c>
      <c r="J75" s="40"/>
      <c r="K75" s="151">
        <v>1982</v>
      </c>
      <c r="L75" s="100">
        <v>20</v>
      </c>
      <c r="M75" s="83">
        <v>-69</v>
      </c>
      <c r="N75" s="89">
        <v>-3.45</v>
      </c>
      <c r="O75" t="s" s="131">
        <v>116</v>
      </c>
      <c r="P75" s="135">
        <f>AVERAGE(B75:B88)</f>
        <v>38.9285714285714</v>
      </c>
      <c r="Q75" s="97">
        <f>AVERAGE(D75:D88)</f>
        <v>-0.406330490932545</v>
      </c>
      <c r="R75" t="s" s="134">
        <v>116</v>
      </c>
      <c r="S75" s="135">
        <f>AVERAGE(G75:G88)</f>
        <v>20.7857142857143</v>
      </c>
      <c r="T75" s="97">
        <f>AVERAGE(I75:I88)</f>
        <v>-1.43671201541718</v>
      </c>
      <c r="U75" t="s" s="134">
        <v>116</v>
      </c>
      <c r="V75" s="135">
        <f>AVERAGE(L75:L88)</f>
        <v>5.21428571428571</v>
      </c>
      <c r="W75" s="97">
        <f>AVERAGE(N75:N88)</f>
        <v>-2.97554945054945</v>
      </c>
    </row>
    <row r="76" ht="21.95" customHeight="1">
      <c r="A76" s="150">
        <v>1983</v>
      </c>
      <c r="B76" s="100">
        <v>27</v>
      </c>
      <c r="C76" s="83">
        <v>-19.2</v>
      </c>
      <c r="D76" s="87">
        <v>-0.711111111111111</v>
      </c>
      <c r="E76" s="40"/>
      <c r="F76" s="151">
        <v>1983</v>
      </c>
      <c r="G76" s="100">
        <v>17</v>
      </c>
      <c r="H76" s="83">
        <v>-24.8</v>
      </c>
      <c r="I76" s="87">
        <v>-1.45882352941176</v>
      </c>
      <c r="J76" s="40"/>
      <c r="K76" s="151">
        <v>1983</v>
      </c>
      <c r="L76" s="100">
        <v>5</v>
      </c>
      <c r="M76" s="83">
        <v>-14.8</v>
      </c>
      <c r="N76" s="89">
        <v>-2.96</v>
      </c>
      <c r="O76" t="s" s="131">
        <v>117</v>
      </c>
      <c r="P76" s="135">
        <f>AVERAGE(B76:B88)</f>
        <v>35.6153846153846</v>
      </c>
      <c r="Q76" s="97">
        <f>AVERAGE(D76:D88)</f>
        <v>-0.348468483668444</v>
      </c>
      <c r="R76" t="s" s="134">
        <v>117</v>
      </c>
      <c r="S76" s="135">
        <f>AVERAGE(G76:G88)</f>
        <v>18.0769230769231</v>
      </c>
      <c r="T76" s="97">
        <f>AVERAGE(I76:I88)</f>
        <v>-1.39379425836136</v>
      </c>
      <c r="U76" t="s" s="134">
        <v>117</v>
      </c>
      <c r="V76" s="135">
        <f>AVERAGE(L76:L88)</f>
        <v>4.07692307692308</v>
      </c>
      <c r="W76" s="97">
        <f>AVERAGE(N76:N88)</f>
        <v>-2.93601190476191</v>
      </c>
    </row>
    <row r="77" ht="21.95" customHeight="1">
      <c r="A77" s="150">
        <v>1984</v>
      </c>
      <c r="B77" s="100">
        <v>38</v>
      </c>
      <c r="C77" s="83">
        <v>-23.6</v>
      </c>
      <c r="D77" s="87">
        <v>-0.621052631578947</v>
      </c>
      <c r="E77" s="40"/>
      <c r="F77" s="151">
        <v>1984</v>
      </c>
      <c r="G77" s="100">
        <v>24</v>
      </c>
      <c r="H77" s="83">
        <v>-32.2</v>
      </c>
      <c r="I77" s="87">
        <v>-1.34166666666667</v>
      </c>
      <c r="J77" s="40"/>
      <c r="K77" s="151">
        <v>1984</v>
      </c>
      <c r="L77" s="100">
        <v>4</v>
      </c>
      <c r="M77" s="83">
        <v>-13.4</v>
      </c>
      <c r="N77" s="89">
        <v>-3.35</v>
      </c>
      <c r="O77" t="s" s="131">
        <v>118</v>
      </c>
      <c r="P77" s="135">
        <f>AVERAGE(B77:B88)</f>
        <v>36.3333333333333</v>
      </c>
      <c r="Q77" s="97">
        <f>AVERAGE(D77:D88)</f>
        <v>-0.318248264714889</v>
      </c>
      <c r="R77" t="s" s="134">
        <v>118</v>
      </c>
      <c r="S77" s="135">
        <f>AVERAGE(G77:G88)</f>
        <v>18.1666666666667</v>
      </c>
      <c r="T77" s="97">
        <f>AVERAGE(I77:I88)</f>
        <v>-1.38837515244049</v>
      </c>
      <c r="U77" t="s" s="134">
        <v>118</v>
      </c>
      <c r="V77" s="135">
        <f>AVERAGE(L77:L88)</f>
        <v>4</v>
      </c>
      <c r="W77" s="97">
        <f>AVERAGE(N77:N88)</f>
        <v>-2.93383116883117</v>
      </c>
    </row>
    <row r="78" ht="21.95" customHeight="1">
      <c r="A78" s="150">
        <v>1985</v>
      </c>
      <c r="B78" s="100">
        <v>52</v>
      </c>
      <c r="C78" s="83">
        <v>-34.7</v>
      </c>
      <c r="D78" s="87">
        <v>-0.667307692307692</v>
      </c>
      <c r="E78" s="40"/>
      <c r="F78" s="151">
        <v>1985</v>
      </c>
      <c r="G78" s="100">
        <v>29</v>
      </c>
      <c r="H78" s="83">
        <v>-51</v>
      </c>
      <c r="I78" s="87">
        <v>-1.75862068965517</v>
      </c>
      <c r="J78" s="40"/>
      <c r="K78" s="151">
        <v>1985</v>
      </c>
      <c r="L78" s="100">
        <v>10</v>
      </c>
      <c r="M78" s="83">
        <v>-31.6</v>
      </c>
      <c r="N78" s="89">
        <v>-3.16</v>
      </c>
      <c r="O78" t="s" s="131">
        <v>119</v>
      </c>
      <c r="P78" s="135">
        <f>AVERAGE(B78:B88)</f>
        <v>36.1818181818182</v>
      </c>
      <c r="Q78" s="97">
        <f>AVERAGE(D78:D88)</f>
        <v>-0.290720594999974</v>
      </c>
      <c r="R78" t="s" s="134">
        <v>119</v>
      </c>
      <c r="S78" s="135">
        <f>AVERAGE(G78:G88)</f>
        <v>17.6363636363636</v>
      </c>
      <c r="T78" s="97">
        <f>AVERAGE(I78:I88)</f>
        <v>-1.39262137841993</v>
      </c>
      <c r="U78" t="s" s="134">
        <v>119</v>
      </c>
      <c r="V78" s="135">
        <f>AVERAGE(L78:L88)</f>
        <v>4</v>
      </c>
      <c r="W78" s="97">
        <f>AVERAGE(N78:N88)</f>
        <v>-2.89221428571429</v>
      </c>
    </row>
    <row r="79" ht="21.95" customHeight="1">
      <c r="A79" s="150">
        <v>1986</v>
      </c>
      <c r="B79" s="100">
        <v>45</v>
      </c>
      <c r="C79" s="83">
        <v>-27</v>
      </c>
      <c r="D79" s="87">
        <v>-0.6</v>
      </c>
      <c r="E79" s="40"/>
      <c r="F79" s="151">
        <v>1986</v>
      </c>
      <c r="G79" s="100">
        <v>21</v>
      </c>
      <c r="H79" s="83">
        <v>-42.6</v>
      </c>
      <c r="I79" s="87">
        <v>-2.02857142857143</v>
      </c>
      <c r="J79" s="40"/>
      <c r="K79" s="151">
        <v>1986</v>
      </c>
      <c r="L79" s="100">
        <v>7</v>
      </c>
      <c r="M79" s="83">
        <v>-24.2</v>
      </c>
      <c r="N79" s="89">
        <v>-3.45714285714286</v>
      </c>
      <c r="O79" t="s" s="131">
        <v>98</v>
      </c>
      <c r="P79" s="135">
        <f>AVERAGE(B79:B88)</f>
        <v>34.6</v>
      </c>
      <c r="Q79" s="97">
        <f>AVERAGE(D79:D88)</f>
        <v>-0.253061885269202</v>
      </c>
      <c r="R79" t="s" s="134">
        <v>98</v>
      </c>
      <c r="S79" s="135">
        <f>AVERAGE(G79:G88)</f>
        <v>16.5</v>
      </c>
      <c r="T79" s="97">
        <f>AVERAGE(I79:I88)</f>
        <v>-1.3560214472964</v>
      </c>
      <c r="U79" t="s" s="134">
        <v>98</v>
      </c>
      <c r="V79" s="135">
        <f>AVERAGE(L79:L88)</f>
        <v>3.4</v>
      </c>
      <c r="W79" s="97">
        <f>AVERAGE(N79:N88)</f>
        <v>-2.86246031746032</v>
      </c>
    </row>
    <row r="80" ht="21.95" customHeight="1">
      <c r="A80" s="150">
        <v>1987</v>
      </c>
      <c r="B80" s="100">
        <v>41</v>
      </c>
      <c r="C80" s="83">
        <v>-29.2</v>
      </c>
      <c r="D80" s="87">
        <v>-0.71219512195122</v>
      </c>
      <c r="E80" s="40"/>
      <c r="F80" s="151">
        <v>1987</v>
      </c>
      <c r="G80" s="100">
        <v>29</v>
      </c>
      <c r="H80" s="83">
        <v>-36.8</v>
      </c>
      <c r="I80" s="87">
        <v>-1.26896551724138</v>
      </c>
      <c r="J80" s="40"/>
      <c r="K80" s="151">
        <v>1987</v>
      </c>
      <c r="L80" s="100">
        <v>5</v>
      </c>
      <c r="M80" s="83">
        <v>-14.9</v>
      </c>
      <c r="N80" s="89">
        <v>-2.98</v>
      </c>
      <c r="O80" t="s" s="131">
        <v>120</v>
      </c>
      <c r="P80" s="135">
        <f>AVERAGE(B80:B88)</f>
        <v>33.4444444444444</v>
      </c>
      <c r="Q80" s="97">
        <f>AVERAGE(D80:D88)</f>
        <v>-0.214513205854669</v>
      </c>
      <c r="R80" t="s" s="134">
        <v>120</v>
      </c>
      <c r="S80" s="135">
        <f>AVERAGE(G80:G88)</f>
        <v>16</v>
      </c>
      <c r="T80" s="97">
        <f>AVERAGE(I80:I88)</f>
        <v>-1.28129367159918</v>
      </c>
      <c r="U80" t="s" s="134">
        <v>120</v>
      </c>
      <c r="V80" s="135">
        <f>AVERAGE(L80:L88)</f>
        <v>3</v>
      </c>
      <c r="W80" s="97">
        <f>AVERAGE(N80:N88)</f>
        <v>-2.788125</v>
      </c>
    </row>
    <row r="81" ht="21.95" customHeight="1">
      <c r="A81" s="150">
        <v>1988</v>
      </c>
      <c r="B81" s="100">
        <v>22</v>
      </c>
      <c r="C81" s="83">
        <v>7.4</v>
      </c>
      <c r="D81" s="87">
        <v>0.336363636363636</v>
      </c>
      <c r="E81" s="40"/>
      <c r="F81" s="151">
        <v>1988</v>
      </c>
      <c r="G81" s="100">
        <v>5</v>
      </c>
      <c r="H81" s="83">
        <v>-5.2</v>
      </c>
      <c r="I81" s="87">
        <v>-1.04</v>
      </c>
      <c r="J81" s="40"/>
      <c r="K81" s="151">
        <v>1988</v>
      </c>
      <c r="L81" s="100">
        <v>1</v>
      </c>
      <c r="M81" s="83">
        <v>-2.7</v>
      </c>
      <c r="N81" s="89">
        <v>-2.7</v>
      </c>
      <c r="O81" t="s" s="131">
        <v>121</v>
      </c>
      <c r="P81" s="135">
        <f>AVERAGE(B81:B88)</f>
        <v>32.5</v>
      </c>
      <c r="Q81" s="97">
        <f>AVERAGE(D81:D88)</f>
        <v>-0.152302966342601</v>
      </c>
      <c r="R81" t="s" s="134">
        <v>121</v>
      </c>
      <c r="S81" s="135">
        <f>AVERAGE(G81:G88)</f>
        <v>14.375</v>
      </c>
      <c r="T81" s="97">
        <f>AVERAGE(I81:I88)</f>
        <v>-1.2828346908939</v>
      </c>
      <c r="U81" t="s" s="134">
        <v>121</v>
      </c>
      <c r="V81" s="135">
        <f>AVERAGE(L81:L88)</f>
        <v>2.75</v>
      </c>
      <c r="W81" s="97">
        <f>AVERAGE(N81:N88)</f>
        <v>-2.76071428571429</v>
      </c>
    </row>
    <row r="82" ht="21.95" customHeight="1">
      <c r="A82" s="150">
        <v>1989</v>
      </c>
      <c r="B82" s="100">
        <v>41</v>
      </c>
      <c r="C82" s="83">
        <v>-13.7</v>
      </c>
      <c r="D82" s="87">
        <v>-0.334146341463415</v>
      </c>
      <c r="E82" s="40"/>
      <c r="F82" s="151">
        <v>1989</v>
      </c>
      <c r="G82" s="100">
        <v>19</v>
      </c>
      <c r="H82" s="83">
        <v>-26.1</v>
      </c>
      <c r="I82" s="87">
        <v>-1.37368421052632</v>
      </c>
      <c r="J82" s="40"/>
      <c r="K82" s="151">
        <v>1989</v>
      </c>
      <c r="L82" s="100">
        <v>4</v>
      </c>
      <c r="M82" s="83">
        <v>-11.3</v>
      </c>
      <c r="N82" s="89">
        <v>-2.825</v>
      </c>
      <c r="O82" t="s" s="131">
        <v>122</v>
      </c>
      <c r="P82" s="135">
        <f>AVERAGE(B82:B88)</f>
        <v>34</v>
      </c>
      <c r="Q82" s="97">
        <f>AVERAGE(D82:D88)</f>
        <v>-0.22211248101492</v>
      </c>
      <c r="R82" t="s" s="134">
        <v>122</v>
      </c>
      <c r="S82" s="135">
        <f>AVERAGE(G82:G88)</f>
        <v>15.7142857142857</v>
      </c>
      <c r="T82" s="97">
        <f>AVERAGE(I82:I88)</f>
        <v>-1.3175253610216</v>
      </c>
      <c r="U82" t="s" s="134">
        <v>122</v>
      </c>
      <c r="V82" s="135">
        <f>AVERAGE(L82:L88)</f>
        <v>3</v>
      </c>
      <c r="W82" s="97">
        <f>AVERAGE(N82:N88)</f>
        <v>-2.77083333333333</v>
      </c>
    </row>
    <row r="83" ht="21.95" customHeight="1">
      <c r="A83" s="150">
        <v>1990</v>
      </c>
      <c r="B83" s="100">
        <v>20</v>
      </c>
      <c r="C83" s="83">
        <v>-4.6</v>
      </c>
      <c r="D83" s="87">
        <v>-0.23</v>
      </c>
      <c r="E83" s="40"/>
      <c r="F83" s="151">
        <v>1990</v>
      </c>
      <c r="G83" s="100">
        <v>8</v>
      </c>
      <c r="H83" s="83">
        <v>-11.2</v>
      </c>
      <c r="I83" s="87">
        <v>-1.4</v>
      </c>
      <c r="J83" s="40"/>
      <c r="K83" s="151">
        <v>1990</v>
      </c>
      <c r="L83" s="100">
        <v>1</v>
      </c>
      <c r="M83" s="83">
        <v>-3.1</v>
      </c>
      <c r="N83" s="89">
        <v>-3.1</v>
      </c>
      <c r="O83" t="s" s="131">
        <v>123</v>
      </c>
      <c r="P83" s="135">
        <f>AVERAGE(B83:B88)</f>
        <v>32.8333333333333</v>
      </c>
      <c r="Q83" s="97">
        <f>AVERAGE(D83:D88)</f>
        <v>-0.203440170940171</v>
      </c>
      <c r="R83" t="s" s="134">
        <v>123</v>
      </c>
      <c r="S83" s="135">
        <f>AVERAGE(G83:G88)</f>
        <v>15.1666666666667</v>
      </c>
      <c r="T83" s="97">
        <f>AVERAGE(I83:I88)</f>
        <v>-1.30816555277082</v>
      </c>
      <c r="U83" t="s" s="134">
        <v>123</v>
      </c>
      <c r="V83" s="135">
        <f>AVERAGE(L83:L88)</f>
        <v>2.83333333333333</v>
      </c>
      <c r="W83" s="97">
        <f>AVERAGE(N83:N88)</f>
        <v>-2.76</v>
      </c>
    </row>
    <row r="84" ht="21.95" customHeight="1">
      <c r="A84" s="150">
        <v>1991</v>
      </c>
      <c r="B84" s="100">
        <v>26</v>
      </c>
      <c r="C84" s="83">
        <v>5.1</v>
      </c>
      <c r="D84" s="87">
        <v>0.196153846153846</v>
      </c>
      <c r="E84" s="40"/>
      <c r="F84" s="151">
        <v>1991</v>
      </c>
      <c r="G84" s="100">
        <v>8</v>
      </c>
      <c r="H84" s="83">
        <v>-7.8</v>
      </c>
      <c r="I84" s="87">
        <v>-0.975</v>
      </c>
      <c r="J84" s="40"/>
      <c r="K84" s="151">
        <v>1991</v>
      </c>
      <c r="L84" s="100">
        <v>0</v>
      </c>
      <c r="M84" s="83">
        <v>0</v>
      </c>
      <c r="N84" s="89"/>
      <c r="O84" t="s" s="131">
        <v>104</v>
      </c>
      <c r="P84" s="135">
        <f>AVERAGE(B84:B88)</f>
        <v>35.4</v>
      </c>
      <c r="Q84" s="97">
        <f>AVERAGE(D84:D88)</f>
        <v>-0.198128205128205</v>
      </c>
      <c r="R84" t="s" s="134">
        <v>104</v>
      </c>
      <c r="S84" s="135">
        <f>AVERAGE(G84:G88)</f>
        <v>16.6</v>
      </c>
      <c r="T84" s="97">
        <f>AVERAGE(I84:I88)</f>
        <v>-1.28979866332498</v>
      </c>
      <c r="U84" t="s" s="134">
        <v>104</v>
      </c>
      <c r="V84" s="135">
        <f>AVERAGE(L84:L88)</f>
        <v>3.2</v>
      </c>
      <c r="W84" s="97">
        <f>AVERAGE(N84:N88)</f>
        <v>-2.675</v>
      </c>
    </row>
    <row r="85" ht="21.95" customHeight="1">
      <c r="A85" s="150">
        <v>1992</v>
      </c>
      <c r="B85" s="100">
        <v>40</v>
      </c>
      <c r="C85" s="83">
        <v>-5.6</v>
      </c>
      <c r="D85" s="87">
        <v>-0.14</v>
      </c>
      <c r="E85" s="40"/>
      <c r="F85" s="151">
        <v>1992</v>
      </c>
      <c r="G85" s="100">
        <v>19</v>
      </c>
      <c r="H85" s="83">
        <v>-21</v>
      </c>
      <c r="I85" s="87">
        <v>-1.10526315789474</v>
      </c>
      <c r="J85" s="40"/>
      <c r="K85" s="151">
        <v>1992</v>
      </c>
      <c r="L85" s="100">
        <v>2</v>
      </c>
      <c r="M85" s="83">
        <v>-4.7</v>
      </c>
      <c r="N85" s="89">
        <v>-2.35</v>
      </c>
      <c r="O85" t="s" s="131">
        <v>124</v>
      </c>
      <c r="P85" s="135">
        <f>AVERAGE(B85:B88)</f>
        <v>37.75</v>
      </c>
      <c r="Q85" s="97">
        <f>AVERAGE(D85:D88)</f>
        <v>-0.296698717948718</v>
      </c>
      <c r="R85" t="s" s="134">
        <v>124</v>
      </c>
      <c r="S85" s="135">
        <f>AVERAGE(G85:G88)</f>
        <v>18.75</v>
      </c>
      <c r="T85" s="97">
        <f>AVERAGE(I85:I88)</f>
        <v>-1.36849832915622</v>
      </c>
      <c r="U85" t="s" s="134">
        <v>124</v>
      </c>
      <c r="V85" s="135">
        <f>AVERAGE(L85:L88)</f>
        <v>4</v>
      </c>
      <c r="W85" s="97">
        <f>AVERAGE(N85:N88)</f>
        <v>-2.675</v>
      </c>
    </row>
    <row r="86" ht="21.95" customHeight="1">
      <c r="A86" s="150">
        <v>1993</v>
      </c>
      <c r="B86" s="100">
        <v>26</v>
      </c>
      <c r="C86" s="83">
        <v>-3.6</v>
      </c>
      <c r="D86" s="87">
        <v>-0.138461538461538</v>
      </c>
      <c r="E86" s="40"/>
      <c r="F86" s="151">
        <v>1993</v>
      </c>
      <c r="G86" s="100">
        <v>9</v>
      </c>
      <c r="H86" s="83">
        <v>-13.6</v>
      </c>
      <c r="I86" s="87">
        <v>-1.51111111111111</v>
      </c>
      <c r="J86" s="40"/>
      <c r="K86" s="151">
        <v>1993</v>
      </c>
      <c r="L86" s="100">
        <v>3</v>
      </c>
      <c r="M86" s="83">
        <v>-7.6</v>
      </c>
      <c r="N86" s="89">
        <v>-2.53333333333333</v>
      </c>
      <c r="O86" t="s" s="131">
        <v>125</v>
      </c>
      <c r="P86" s="135">
        <f>AVERAGE(B86:B88)</f>
        <v>37</v>
      </c>
      <c r="Q86" s="97">
        <f>AVERAGE(D86:D88)</f>
        <v>-0.348931623931624</v>
      </c>
      <c r="R86" t="s" s="134">
        <v>125</v>
      </c>
      <c r="S86" s="135">
        <f>AVERAGE(G86:G88)</f>
        <v>18.6666666666667</v>
      </c>
      <c r="T86" s="97">
        <f>AVERAGE(I86:I88)</f>
        <v>-1.45624338624338</v>
      </c>
      <c r="U86" t="s" s="134">
        <v>125</v>
      </c>
      <c r="V86" s="135">
        <f>AVERAGE(L86:L88)</f>
        <v>4.66666666666667</v>
      </c>
      <c r="W86" s="97">
        <f>AVERAGE(N86:N88)</f>
        <v>-2.78333333333333</v>
      </c>
    </row>
    <row r="87" ht="21.95" customHeight="1">
      <c r="A87" s="150">
        <v>1994</v>
      </c>
      <c r="B87" s="154">
        <v>60</v>
      </c>
      <c r="C87" s="155">
        <v>-42.5</v>
      </c>
      <c r="D87" s="156">
        <v>-0.708333333333333</v>
      </c>
      <c r="E87" s="40"/>
      <c r="F87" s="151">
        <v>1994</v>
      </c>
      <c r="G87" s="154">
        <v>35</v>
      </c>
      <c r="H87" s="155">
        <v>-58.6</v>
      </c>
      <c r="I87" s="156">
        <v>-1.67428571428571</v>
      </c>
      <c r="J87" s="40"/>
      <c r="K87" s="151">
        <v>1994</v>
      </c>
      <c r="L87" s="154">
        <v>9</v>
      </c>
      <c r="M87" s="155">
        <v>-26.7</v>
      </c>
      <c r="N87" s="157">
        <v>-2.96666666666667</v>
      </c>
      <c r="O87" t="s" s="131">
        <v>126</v>
      </c>
      <c r="P87" s="135">
        <f>AVERAGE(B87:B88)</f>
        <v>42.5</v>
      </c>
      <c r="Q87" s="97">
        <f>AVERAGE(D87:D88)</f>
        <v>-0.454166666666667</v>
      </c>
      <c r="R87" t="s" s="134">
        <v>126</v>
      </c>
      <c r="S87" s="135">
        <f>AVERAGE(G87:G88)</f>
        <v>23.5</v>
      </c>
      <c r="T87" s="97">
        <f>AVERAGE(I87:I88)</f>
        <v>-1.42880952380952</v>
      </c>
      <c r="U87" t="s" s="134">
        <v>126</v>
      </c>
      <c r="V87" s="135">
        <f>AVERAGE(L87:L88)</f>
        <v>5.5</v>
      </c>
      <c r="W87" s="97">
        <f>AVERAGE(N87:N88)</f>
        <v>-2.90833333333334</v>
      </c>
    </row>
    <row r="88" ht="21.95" customHeight="1">
      <c r="A88" s="150">
        <v>1995</v>
      </c>
      <c r="B88" s="100">
        <v>25</v>
      </c>
      <c r="C88" s="83">
        <v>-5</v>
      </c>
      <c r="D88" s="87">
        <v>-0.2</v>
      </c>
      <c r="E88" s="40"/>
      <c r="F88" s="151">
        <v>1995</v>
      </c>
      <c r="G88" s="100">
        <v>12</v>
      </c>
      <c r="H88" s="83">
        <v>-14.2</v>
      </c>
      <c r="I88" s="87">
        <v>-1.18333333333333</v>
      </c>
      <c r="J88" s="40"/>
      <c r="K88" s="151">
        <v>1995</v>
      </c>
      <c r="L88" s="100">
        <v>2</v>
      </c>
      <c r="M88" s="83">
        <v>-5.7</v>
      </c>
      <c r="N88" s="89">
        <v>-2.85</v>
      </c>
      <c r="O88" t="s" s="131">
        <v>127</v>
      </c>
      <c r="P88" s="135">
        <f>AVERAGE(B88)</f>
        <v>25</v>
      </c>
      <c r="Q88" s="97">
        <f>AVERAGE(D88)</f>
        <v>-0.2</v>
      </c>
      <c r="R88" t="s" s="134">
        <v>127</v>
      </c>
      <c r="S88" s="135">
        <f>AVERAGE(G88)</f>
        <v>12</v>
      </c>
      <c r="T88" s="97">
        <f>AVERAGE(I88)</f>
        <v>-1.18333333333333</v>
      </c>
      <c r="U88" t="s" s="134">
        <v>127</v>
      </c>
      <c r="V88" s="135">
        <f>AVERAGE(L88)</f>
        <v>2</v>
      </c>
      <c r="W88" s="97">
        <f>AVERAGE(N88)</f>
        <v>-2.85</v>
      </c>
    </row>
    <row r="89" ht="21.95" customHeight="1">
      <c r="A89" s="150">
        <v>1996</v>
      </c>
      <c r="B89" s="100">
        <v>30</v>
      </c>
      <c r="C89" s="83">
        <v>-3.6</v>
      </c>
      <c r="D89" s="87">
        <v>-0.12</v>
      </c>
      <c r="E89" s="40"/>
      <c r="F89" s="151">
        <v>1996</v>
      </c>
      <c r="G89" s="100">
        <v>16</v>
      </c>
      <c r="H89" s="83">
        <v>-14.5</v>
      </c>
      <c r="I89" s="87">
        <v>-0.90625</v>
      </c>
      <c r="J89" s="40"/>
      <c r="K89" s="151">
        <v>1996</v>
      </c>
      <c r="L89" s="100">
        <v>1</v>
      </c>
      <c r="M89" s="83">
        <v>-2.4</v>
      </c>
      <c r="N89" s="89">
        <v>-2.4</v>
      </c>
      <c r="O89" t="s" s="131">
        <v>128</v>
      </c>
      <c r="P89" s="158">
        <f>AVERAGE(B89)</f>
        <v>30</v>
      </c>
      <c r="Q89" s="159">
        <f>AVERAGE(D89)</f>
        <v>-0.12</v>
      </c>
      <c r="R89" t="s" s="134">
        <v>128</v>
      </c>
      <c r="S89" s="158">
        <f>AVERAGE(G89)</f>
        <v>16</v>
      </c>
      <c r="T89" s="159">
        <f>AVERAGE(I89)</f>
        <v>-0.90625</v>
      </c>
      <c r="U89" t="s" s="134">
        <v>128</v>
      </c>
      <c r="V89" s="158">
        <f>AVERAGE(L89)</f>
        <v>1</v>
      </c>
      <c r="W89" s="159">
        <f>AVERAGE(N89)</f>
        <v>-2.4</v>
      </c>
    </row>
    <row r="90" ht="21.95" customHeight="1">
      <c r="A90" s="150">
        <v>1997</v>
      </c>
      <c r="B90" s="100">
        <v>49</v>
      </c>
      <c r="C90" s="83">
        <v>-46.6</v>
      </c>
      <c r="D90" s="87">
        <v>-0.9510204081632651</v>
      </c>
      <c r="E90" s="40"/>
      <c r="F90" s="151">
        <v>1997</v>
      </c>
      <c r="G90" s="100">
        <v>33</v>
      </c>
      <c r="H90" s="83">
        <v>-57.1</v>
      </c>
      <c r="I90" s="87">
        <v>-1.73030303030303</v>
      </c>
      <c r="J90" s="40"/>
      <c r="K90" s="151">
        <v>1997</v>
      </c>
      <c r="L90" s="100">
        <v>11</v>
      </c>
      <c r="M90" s="83">
        <v>-35.1</v>
      </c>
      <c r="N90" s="89">
        <v>-3.19090909090909</v>
      </c>
      <c r="O90" t="s" s="131">
        <v>127</v>
      </c>
      <c r="P90" s="135">
        <f>AVERAGE(B90)</f>
        <v>49</v>
      </c>
      <c r="Q90" s="97">
        <f>AVERAGE(D90)</f>
        <v>-0.9510204081632651</v>
      </c>
      <c r="R90" t="s" s="134">
        <v>127</v>
      </c>
      <c r="S90" s="135">
        <f>AVERAGE(G90)</f>
        <v>33</v>
      </c>
      <c r="T90" s="97">
        <f>AVERAGE(I90)</f>
        <v>-1.73030303030303</v>
      </c>
      <c r="U90" t="s" s="134">
        <v>127</v>
      </c>
      <c r="V90" s="135">
        <f>AVERAGE(L90)</f>
        <v>11</v>
      </c>
      <c r="W90" s="97">
        <f>AVERAGE(N90)</f>
        <v>-3.19090909090909</v>
      </c>
    </row>
    <row r="91" ht="21.95" customHeight="1">
      <c r="A91" s="150">
        <v>1998</v>
      </c>
      <c r="B91" s="100">
        <v>34</v>
      </c>
      <c r="C91" s="83">
        <v>-22.1</v>
      </c>
      <c r="D91" s="87">
        <v>-0.65</v>
      </c>
      <c r="E91" s="40"/>
      <c r="F91" s="151">
        <v>1998</v>
      </c>
      <c r="G91" s="100">
        <v>19</v>
      </c>
      <c r="H91" s="83">
        <v>-31.5</v>
      </c>
      <c r="I91" s="87">
        <v>-1.65789473684211</v>
      </c>
      <c r="J91" s="40"/>
      <c r="K91" s="151">
        <v>1998</v>
      </c>
      <c r="L91" s="100">
        <v>6</v>
      </c>
      <c r="M91" s="83">
        <v>-19.7</v>
      </c>
      <c r="N91" s="89">
        <v>-3.28333333333333</v>
      </c>
      <c r="O91" t="s" s="131">
        <v>126</v>
      </c>
      <c r="P91" s="135">
        <f>AVERAGE(B90:B91)</f>
        <v>41.5</v>
      </c>
      <c r="Q91" s="97">
        <f>AVERAGE(D90:D91)</f>
        <v>-0.800510204081633</v>
      </c>
      <c r="R91" t="s" s="134">
        <v>126</v>
      </c>
      <c r="S91" s="135">
        <f>AVERAGE(G90:G91)</f>
        <v>26</v>
      </c>
      <c r="T91" s="97">
        <f>AVERAGE(I90:I91)</f>
        <v>-1.69409888357257</v>
      </c>
      <c r="U91" t="s" s="134">
        <v>126</v>
      </c>
      <c r="V91" s="135">
        <f>AVERAGE(L90:L91)</f>
        <v>8.5</v>
      </c>
      <c r="W91" s="97">
        <f>AVERAGE(N90:N91)</f>
        <v>-3.23712121212121</v>
      </c>
    </row>
    <row r="92" ht="21.95" customHeight="1">
      <c r="A92" s="150">
        <v>1999</v>
      </c>
      <c r="B92" s="100">
        <v>44</v>
      </c>
      <c r="C92" s="83">
        <v>-34</v>
      </c>
      <c r="D92" s="87">
        <v>-0.772727272727273</v>
      </c>
      <c r="E92" s="40"/>
      <c r="F92" s="151">
        <v>1999</v>
      </c>
      <c r="G92" s="100">
        <v>29</v>
      </c>
      <c r="H92" s="83">
        <v>-44.9</v>
      </c>
      <c r="I92" s="87">
        <v>-1.54827586206897</v>
      </c>
      <c r="J92" s="40"/>
      <c r="K92" s="151">
        <v>1999</v>
      </c>
      <c r="L92" s="100">
        <v>9</v>
      </c>
      <c r="M92" s="83">
        <v>-27.6</v>
      </c>
      <c r="N92" s="89">
        <v>-3.06666666666667</v>
      </c>
      <c r="O92" t="s" s="131">
        <v>125</v>
      </c>
      <c r="P92" s="135">
        <f>AVERAGE(B90:B92)</f>
        <v>42.3333333333333</v>
      </c>
      <c r="Q92" s="97">
        <f>AVERAGE(D90:D92)</f>
        <v>-0.791249226963513</v>
      </c>
      <c r="R92" t="s" s="134">
        <v>125</v>
      </c>
      <c r="S92" s="135">
        <f>AVERAGE(G90:G92)</f>
        <v>27</v>
      </c>
      <c r="T92" s="97">
        <f>AVERAGE(I90:I92)</f>
        <v>-1.64549120973804</v>
      </c>
      <c r="U92" t="s" s="134">
        <v>125</v>
      </c>
      <c r="V92" s="135">
        <f>AVERAGE(L90:L92)</f>
        <v>8.66666666666667</v>
      </c>
      <c r="W92" s="97">
        <f>AVERAGE(N90:N92)</f>
        <v>-3.18030303030303</v>
      </c>
    </row>
    <row r="93" ht="21.95" customHeight="1">
      <c r="A93" s="150">
        <v>2000</v>
      </c>
      <c r="B93" s="100">
        <v>32</v>
      </c>
      <c r="C93" s="83">
        <v>6.7</v>
      </c>
      <c r="D93" s="87">
        <v>0.209375</v>
      </c>
      <c r="E93" s="40"/>
      <c r="F93" s="151">
        <v>2000</v>
      </c>
      <c r="G93" s="100">
        <v>12</v>
      </c>
      <c r="H93" s="83">
        <v>-6.3</v>
      </c>
      <c r="I93" s="87">
        <v>-0.525</v>
      </c>
      <c r="J93" s="40"/>
      <c r="K93" s="151">
        <v>2000</v>
      </c>
      <c r="L93" s="100">
        <v>0</v>
      </c>
      <c r="M93" s="83">
        <v>0</v>
      </c>
      <c r="N93" s="89"/>
      <c r="O93" t="s" s="131">
        <v>124</v>
      </c>
      <c r="P93" s="135">
        <f>AVERAGE(B90:B93)</f>
        <v>39.75</v>
      </c>
      <c r="Q93" s="97">
        <f>AVERAGE(D90:D93)</f>
        <v>-0.541093170222635</v>
      </c>
      <c r="R93" t="s" s="134">
        <v>124</v>
      </c>
      <c r="S93" s="135">
        <f>AVERAGE(G90:G93)</f>
        <v>23.25</v>
      </c>
      <c r="T93" s="97">
        <f>AVERAGE(I90:I93)</f>
        <v>-1.36536840730353</v>
      </c>
      <c r="U93" t="s" s="134">
        <v>124</v>
      </c>
      <c r="V93" s="135">
        <f>AVERAGE(L90:L93)</f>
        <v>6.5</v>
      </c>
      <c r="W93" s="97">
        <f>AVERAGE(N90:N93)</f>
        <v>-3.18030303030303</v>
      </c>
    </row>
    <row r="94" ht="21.95" customHeight="1">
      <c r="A94" s="150">
        <v>2001</v>
      </c>
      <c r="B94" s="204">
        <v>39</v>
      </c>
      <c r="C94" s="205">
        <v>-18.2</v>
      </c>
      <c r="D94" s="206">
        <v>-0.466666666666667</v>
      </c>
      <c r="E94" s="40"/>
      <c r="F94" s="151">
        <v>2001</v>
      </c>
      <c r="G94" s="204">
        <v>22</v>
      </c>
      <c r="H94" s="205">
        <v>-29.6</v>
      </c>
      <c r="I94" s="206">
        <v>-1.34545454545455</v>
      </c>
      <c r="J94" s="40"/>
      <c r="K94" s="151">
        <v>2001</v>
      </c>
      <c r="L94" s="204">
        <v>3</v>
      </c>
      <c r="M94" s="205">
        <v>-10</v>
      </c>
      <c r="N94" s="207">
        <v>-3.33333333333333</v>
      </c>
      <c r="O94" t="s" s="131">
        <v>104</v>
      </c>
      <c r="P94" s="135">
        <f>AVERAGE(B90:B94)</f>
        <v>39.6</v>
      </c>
      <c r="Q94" s="97">
        <f>AVERAGE(D90:D94)</f>
        <v>-0.5262078695114411</v>
      </c>
      <c r="R94" t="s" s="134">
        <v>104</v>
      </c>
      <c r="S94" s="135">
        <f>AVERAGE(G90:G94)</f>
        <v>23</v>
      </c>
      <c r="T94" s="97">
        <f>AVERAGE(I90:I94)</f>
        <v>-1.36138563493373</v>
      </c>
      <c r="U94" t="s" s="134">
        <v>104</v>
      </c>
      <c r="V94" s="135">
        <f>AVERAGE(L90:L94)</f>
        <v>5.8</v>
      </c>
      <c r="W94" s="97">
        <f>AVERAGE(N90:N94)</f>
        <v>-3.21856060606061</v>
      </c>
    </row>
    <row r="95" ht="21.95" customHeight="1">
      <c r="A95" s="150">
        <v>2002</v>
      </c>
      <c r="B95" s="100">
        <v>55</v>
      </c>
      <c r="C95" s="83">
        <v>-27.7</v>
      </c>
      <c r="D95" s="87">
        <v>-0.503636363636364</v>
      </c>
      <c r="E95" s="40"/>
      <c r="F95" s="151">
        <v>2002</v>
      </c>
      <c r="G95" s="100">
        <v>29</v>
      </c>
      <c r="H95" s="83">
        <v>-46.9</v>
      </c>
      <c r="I95" s="87">
        <v>-1.61724137931034</v>
      </c>
      <c r="J95" s="40"/>
      <c r="K95" s="151">
        <v>2002</v>
      </c>
      <c r="L95" s="100">
        <v>8</v>
      </c>
      <c r="M95" s="83">
        <v>-22.6</v>
      </c>
      <c r="N95" s="89">
        <v>-2.825</v>
      </c>
      <c r="O95" t="s" s="131">
        <v>123</v>
      </c>
      <c r="P95" s="135">
        <f>AVERAGE(B90:B95)</f>
        <v>42.1666666666667</v>
      </c>
      <c r="Q95" s="97">
        <f>AVERAGE(D90:D95)</f>
        <v>-0.5224459518655949</v>
      </c>
      <c r="R95" t="s" s="134">
        <v>123</v>
      </c>
      <c r="S95" s="135">
        <f>AVERAGE(G90:G95)</f>
        <v>24</v>
      </c>
      <c r="T95" s="97">
        <f>AVERAGE(I90:I95)</f>
        <v>-1.4040282589965</v>
      </c>
      <c r="U95" t="s" s="134">
        <v>123</v>
      </c>
      <c r="V95" s="135">
        <f>AVERAGE(L90:L95)</f>
        <v>6.16666666666667</v>
      </c>
      <c r="W95" s="97">
        <f>AVERAGE(N90:N95)</f>
        <v>-3.13984848484848</v>
      </c>
    </row>
    <row r="96" ht="21.95" customHeight="1">
      <c r="A96" s="150">
        <v>2003</v>
      </c>
      <c r="B96" s="100">
        <v>26</v>
      </c>
      <c r="C96" s="83">
        <v>-12.4</v>
      </c>
      <c r="D96" s="87">
        <v>-0.476923076923077</v>
      </c>
      <c r="E96" s="40"/>
      <c r="F96" s="151">
        <v>2003</v>
      </c>
      <c r="G96" s="100">
        <v>17</v>
      </c>
      <c r="H96" s="83">
        <v>-18.3</v>
      </c>
      <c r="I96" s="87">
        <v>-1.07647058823529</v>
      </c>
      <c r="J96" s="40"/>
      <c r="K96" s="151">
        <v>2003</v>
      </c>
      <c r="L96" s="100">
        <v>1</v>
      </c>
      <c r="M96" s="83">
        <v>-2.5</v>
      </c>
      <c r="N96" s="89">
        <v>-2.5</v>
      </c>
      <c r="O96" t="s" s="131">
        <v>122</v>
      </c>
      <c r="P96" s="135">
        <f>AVERAGE(B90:B96)</f>
        <v>39.8571428571429</v>
      </c>
      <c r="Q96" s="97">
        <f>AVERAGE(D90:D96)</f>
        <v>-0.515942684016664</v>
      </c>
      <c r="R96" t="s" s="134">
        <v>122</v>
      </c>
      <c r="S96" s="135">
        <f>AVERAGE(G90:G96)</f>
        <v>23</v>
      </c>
      <c r="T96" s="97">
        <f>AVERAGE(I90:I96)</f>
        <v>-1.35723430603061</v>
      </c>
      <c r="U96" t="s" s="134">
        <v>122</v>
      </c>
      <c r="V96" s="135">
        <f>AVERAGE(L90:L96)</f>
        <v>5.42857142857143</v>
      </c>
      <c r="W96" s="97">
        <f>AVERAGE(N90:N96)</f>
        <v>-3.03320707070707</v>
      </c>
    </row>
    <row r="97" ht="21.95" customHeight="1">
      <c r="A97" s="150">
        <v>2004</v>
      </c>
      <c r="B97" s="100">
        <v>37</v>
      </c>
      <c r="C97" s="83">
        <v>-2.5</v>
      </c>
      <c r="D97" s="87">
        <v>-0.0675675675675676</v>
      </c>
      <c r="E97" s="40"/>
      <c r="F97" s="151">
        <v>2004</v>
      </c>
      <c r="G97" s="100">
        <v>14</v>
      </c>
      <c r="H97" s="83">
        <v>-16.9</v>
      </c>
      <c r="I97" s="87">
        <v>-1.20714285714286</v>
      </c>
      <c r="J97" s="40"/>
      <c r="K97" s="151">
        <v>2004</v>
      </c>
      <c r="L97" s="100">
        <v>3</v>
      </c>
      <c r="M97" s="83">
        <v>-8.6</v>
      </c>
      <c r="N97" s="89">
        <v>-2.86666666666667</v>
      </c>
      <c r="O97" t="s" s="131">
        <v>121</v>
      </c>
      <c r="P97" s="135">
        <f>AVERAGE(B90:B97)</f>
        <v>39.5</v>
      </c>
      <c r="Q97" s="97">
        <f>AVERAGE(D90:D97)</f>
        <v>-0.459895794460527</v>
      </c>
      <c r="R97" t="s" s="134">
        <v>121</v>
      </c>
      <c r="S97" s="135">
        <f>AVERAGE(G90:G97)</f>
        <v>21.875</v>
      </c>
      <c r="T97" s="97">
        <f>AVERAGE(I90:I97)</f>
        <v>-1.33847287491964</v>
      </c>
      <c r="U97" t="s" s="134">
        <v>121</v>
      </c>
      <c r="V97" s="135">
        <f>AVERAGE(L90:L97)</f>
        <v>5.125</v>
      </c>
      <c r="W97" s="97">
        <f>AVERAGE(N90:N97)</f>
        <v>-3.00941558441558</v>
      </c>
    </row>
    <row r="98" ht="21.95" customHeight="1">
      <c r="A98" s="150">
        <v>2005</v>
      </c>
      <c r="B98" s="100">
        <v>32</v>
      </c>
      <c r="C98" s="83">
        <v>0.7</v>
      </c>
      <c r="D98" s="87">
        <v>0.021875</v>
      </c>
      <c r="E98" s="40"/>
      <c r="F98" s="151">
        <v>2005</v>
      </c>
      <c r="G98" s="100">
        <v>13</v>
      </c>
      <c r="H98" s="83">
        <v>-13.2</v>
      </c>
      <c r="I98" s="87">
        <v>-1.01538461538462</v>
      </c>
      <c r="J98" s="40"/>
      <c r="K98" s="151">
        <v>2005</v>
      </c>
      <c r="L98" s="100">
        <v>0</v>
      </c>
      <c r="M98" s="83">
        <v>0</v>
      </c>
      <c r="N98" s="89"/>
      <c r="O98" t="s" s="131">
        <v>120</v>
      </c>
      <c r="P98" s="135">
        <f>AVERAGE(B90:B98)</f>
        <v>38.6666666666667</v>
      </c>
      <c r="Q98" s="97">
        <f>AVERAGE(D90:D98)</f>
        <v>-0.406365706187135</v>
      </c>
      <c r="R98" t="s" s="134">
        <v>120</v>
      </c>
      <c r="S98" s="135">
        <f>AVERAGE(G90:G98)</f>
        <v>20.8888888888889</v>
      </c>
      <c r="T98" s="97">
        <f>AVERAGE(I90:I98)</f>
        <v>-1.30257417941575</v>
      </c>
      <c r="U98" t="s" s="134">
        <v>120</v>
      </c>
      <c r="V98" s="135">
        <f>AVERAGE(L90:L98)</f>
        <v>4.55555555555556</v>
      </c>
      <c r="W98" s="97">
        <f>AVERAGE(N90:N98)</f>
        <v>-3.00941558441558</v>
      </c>
    </row>
    <row r="99" ht="21.95" customHeight="1">
      <c r="A99" s="150">
        <v>2006</v>
      </c>
      <c r="B99" s="100">
        <v>70</v>
      </c>
      <c r="C99" s="83">
        <v>-81</v>
      </c>
      <c r="D99" s="87">
        <v>-1.15714285714286</v>
      </c>
      <c r="E99" s="40"/>
      <c r="F99" s="151">
        <v>2006</v>
      </c>
      <c r="G99" s="100">
        <v>50</v>
      </c>
      <c r="H99" s="83">
        <v>-90.8</v>
      </c>
      <c r="I99" s="87">
        <v>-1.816</v>
      </c>
      <c r="J99" s="40"/>
      <c r="K99" s="151">
        <v>2006</v>
      </c>
      <c r="L99" s="100">
        <v>19</v>
      </c>
      <c r="M99" s="83">
        <v>-56.5</v>
      </c>
      <c r="N99" s="89">
        <v>-2.97368421052632</v>
      </c>
      <c r="O99" t="s" s="131">
        <v>98</v>
      </c>
      <c r="P99" s="135">
        <f>AVERAGE(B90:B99)</f>
        <v>41.8</v>
      </c>
      <c r="Q99" s="97">
        <f>AVERAGE(D90:D99)</f>
        <v>-0.481443421282707</v>
      </c>
      <c r="R99" t="s" s="134">
        <v>98</v>
      </c>
      <c r="S99" s="135">
        <f>AVERAGE(G90:G99)</f>
        <v>23.8</v>
      </c>
      <c r="T99" s="97">
        <f>AVERAGE(I90:I99)</f>
        <v>-1.35391676147418</v>
      </c>
      <c r="U99" t="s" s="134">
        <v>98</v>
      </c>
      <c r="V99" s="135">
        <f>AVERAGE(L90:L99)</f>
        <v>6</v>
      </c>
      <c r="W99" s="97">
        <f>AVERAGE(N90:N99)</f>
        <v>-3.00494916267943</v>
      </c>
    </row>
    <row r="100" ht="21.95" customHeight="1">
      <c r="A100" s="150">
        <v>2007</v>
      </c>
      <c r="B100" s="100">
        <v>41</v>
      </c>
      <c r="C100" s="83">
        <v>-15.6</v>
      </c>
      <c r="D100" s="87">
        <v>-0.380487804878049</v>
      </c>
      <c r="E100" s="40"/>
      <c r="F100" s="151">
        <v>2007</v>
      </c>
      <c r="G100" s="100">
        <v>21</v>
      </c>
      <c r="H100" s="83">
        <v>-28.8</v>
      </c>
      <c r="I100" s="87">
        <v>-1.37142857142857</v>
      </c>
      <c r="J100" s="40"/>
      <c r="K100" s="151">
        <v>2007</v>
      </c>
      <c r="L100" s="100">
        <v>6</v>
      </c>
      <c r="M100" s="83">
        <v>-17.6</v>
      </c>
      <c r="N100" s="89">
        <v>-2.93333333333333</v>
      </c>
      <c r="O100" t="s" s="131">
        <v>119</v>
      </c>
      <c r="P100" s="135">
        <f>AVERAGE(B90:B100)</f>
        <v>41.7272727272727</v>
      </c>
      <c r="Q100" s="97">
        <f>AVERAGE(D90:D100)</f>
        <v>-0.472265637973193</v>
      </c>
      <c r="R100" t="s" s="134">
        <v>119</v>
      </c>
      <c r="S100" s="135">
        <f>AVERAGE(G90:G100)</f>
        <v>23.5454545454545</v>
      </c>
      <c r="T100" s="97">
        <f>AVERAGE(I90:I100)</f>
        <v>-1.3555087441973</v>
      </c>
      <c r="U100" t="s" s="134">
        <v>119</v>
      </c>
      <c r="V100" s="135">
        <f>AVERAGE(L90:L100)</f>
        <v>6</v>
      </c>
      <c r="W100" s="97">
        <f>AVERAGE(N90:N100)</f>
        <v>-2.99699184830764</v>
      </c>
    </row>
    <row r="101" ht="21.95" customHeight="1">
      <c r="A101" s="150">
        <v>2008</v>
      </c>
      <c r="B101" s="100">
        <v>40</v>
      </c>
      <c r="C101" s="83">
        <v>-6.1</v>
      </c>
      <c r="D101" s="87">
        <v>-0.1525</v>
      </c>
      <c r="E101" s="40"/>
      <c r="F101" s="151">
        <v>2008</v>
      </c>
      <c r="G101" s="100">
        <v>18</v>
      </c>
      <c r="H101" s="83">
        <v>-20.8</v>
      </c>
      <c r="I101" s="87">
        <v>-1.15555555555556</v>
      </c>
      <c r="J101" s="40"/>
      <c r="K101" s="151">
        <v>2008</v>
      </c>
      <c r="L101" s="100">
        <v>2</v>
      </c>
      <c r="M101" s="83">
        <v>-6</v>
      </c>
      <c r="N101" s="89">
        <v>-3</v>
      </c>
      <c r="O101" t="s" s="131">
        <v>118</v>
      </c>
      <c r="P101" s="135">
        <f>AVERAGE(B90:B101)</f>
        <v>41.5833333333333</v>
      </c>
      <c r="Q101" s="97">
        <f>AVERAGE(D90:D101)</f>
        <v>-0.445618501475427</v>
      </c>
      <c r="R101" t="s" s="134">
        <v>118</v>
      </c>
      <c r="S101" s="135">
        <f>AVERAGE(G90:G101)</f>
        <v>23.0833333333333</v>
      </c>
      <c r="T101" s="97">
        <f>AVERAGE(I90:I101)</f>
        <v>-1.33884597847716</v>
      </c>
      <c r="U101" t="s" s="134">
        <v>118</v>
      </c>
      <c r="V101" s="135">
        <f>AVERAGE(L90:L101)</f>
        <v>5.66666666666667</v>
      </c>
      <c r="W101" s="97">
        <f>AVERAGE(N90:N101)</f>
        <v>-2.99729266347687</v>
      </c>
    </row>
    <row r="102" ht="21.95" customHeight="1">
      <c r="A102" s="150">
        <v>2009</v>
      </c>
      <c r="B102" s="100">
        <v>29</v>
      </c>
      <c r="C102" s="83">
        <v>-15.1</v>
      </c>
      <c r="D102" s="87">
        <v>-0.5206896551724139</v>
      </c>
      <c r="E102" s="40"/>
      <c r="F102" s="151">
        <v>2009</v>
      </c>
      <c r="G102" s="100">
        <v>17</v>
      </c>
      <c r="H102" s="83">
        <v>-24.3</v>
      </c>
      <c r="I102" s="87">
        <v>-1.42941176470588</v>
      </c>
      <c r="J102" s="40"/>
      <c r="K102" s="151">
        <v>2009</v>
      </c>
      <c r="L102" s="100">
        <v>3</v>
      </c>
      <c r="M102" s="83">
        <v>-7.5</v>
      </c>
      <c r="N102" s="89">
        <v>-2.5</v>
      </c>
      <c r="O102" t="s" s="131">
        <v>117</v>
      </c>
      <c r="P102" s="135">
        <f>AVERAGE(B90:B102)</f>
        <v>40.6153846153846</v>
      </c>
      <c r="Q102" s="97">
        <f>AVERAGE(D90:D102)</f>
        <v>-0.451393205605964</v>
      </c>
      <c r="R102" t="s" s="134">
        <v>117</v>
      </c>
      <c r="S102" s="135">
        <f>AVERAGE(G90:G102)</f>
        <v>22.6153846153846</v>
      </c>
      <c r="T102" s="97">
        <f>AVERAGE(I90:I102)</f>
        <v>-1.34581257741783</v>
      </c>
      <c r="U102" t="s" s="134">
        <v>117</v>
      </c>
      <c r="V102" s="135">
        <f>AVERAGE(L90:L102)</f>
        <v>5.46153846153846</v>
      </c>
      <c r="W102" s="97">
        <f>AVERAGE(N90:N102)</f>
        <v>-2.95208423952443</v>
      </c>
    </row>
    <row r="103" ht="21.95" customHeight="1">
      <c r="A103" s="150">
        <v>2010</v>
      </c>
      <c r="B103" s="100">
        <v>36</v>
      </c>
      <c r="C103" s="83">
        <v>-13.6</v>
      </c>
      <c r="D103" s="87">
        <v>-0.377777777777778</v>
      </c>
      <c r="E103" s="40"/>
      <c r="F103" s="151">
        <v>2010</v>
      </c>
      <c r="G103" s="100">
        <v>19</v>
      </c>
      <c r="H103" s="83">
        <v>-23.4</v>
      </c>
      <c r="I103" s="87">
        <v>-1.23157894736842</v>
      </c>
      <c r="J103" s="40"/>
      <c r="K103" s="151">
        <v>2010</v>
      </c>
      <c r="L103" s="100">
        <v>3</v>
      </c>
      <c r="M103" s="83">
        <v>-8.699999999999999</v>
      </c>
      <c r="N103" s="89">
        <v>-2.9</v>
      </c>
      <c r="O103" t="s" s="131">
        <v>116</v>
      </c>
      <c r="P103" s="135">
        <f>AVERAGE(B90:B103)</f>
        <v>40.2857142857143</v>
      </c>
      <c r="Q103" s="97">
        <f>AVERAGE(D90:D103)</f>
        <v>-0.446134960761094</v>
      </c>
      <c r="R103" t="s" s="134">
        <v>116</v>
      </c>
      <c r="S103" s="135">
        <f>AVERAGE(G90:G103)</f>
        <v>22.3571428571429</v>
      </c>
      <c r="T103" s="97">
        <f>AVERAGE(I90:I103)</f>
        <v>-1.3376530324143</v>
      </c>
      <c r="U103" t="s" s="134">
        <v>116</v>
      </c>
      <c r="V103" s="135">
        <f>AVERAGE(L90:L103)</f>
        <v>5.28571428571429</v>
      </c>
      <c r="W103" s="97">
        <f>AVERAGE(N90:N103)</f>
        <v>-2.94774388623073</v>
      </c>
    </row>
    <row r="104" ht="21.95" customHeight="1">
      <c r="A104" s="150">
        <v>2011</v>
      </c>
      <c r="B104" s="100">
        <v>51</v>
      </c>
      <c r="C104" s="83">
        <v>-31.7</v>
      </c>
      <c r="D104" s="87">
        <v>-0.62156862745098</v>
      </c>
      <c r="E104" s="40"/>
      <c r="F104" s="151">
        <v>2011</v>
      </c>
      <c r="G104" s="100">
        <v>32</v>
      </c>
      <c r="H104" s="83">
        <v>-46.3</v>
      </c>
      <c r="I104" s="87">
        <v>-1.446875</v>
      </c>
      <c r="J104" s="40"/>
      <c r="K104" s="151">
        <v>2011</v>
      </c>
      <c r="L104" s="100">
        <v>6</v>
      </c>
      <c r="M104" s="83">
        <v>-18.4</v>
      </c>
      <c r="N104" s="89">
        <v>-3.06666666666667</v>
      </c>
      <c r="O104" t="s" s="131">
        <v>115</v>
      </c>
      <c r="P104" s="135">
        <f>AVERAGE(B90:B104)</f>
        <v>41</v>
      </c>
      <c r="Q104" s="97">
        <f>AVERAGE(D90:D104)</f>
        <v>-0.45783053854042</v>
      </c>
      <c r="R104" t="s" s="134">
        <v>115</v>
      </c>
      <c r="S104" s="135">
        <f>AVERAGE(G90:G104)</f>
        <v>23</v>
      </c>
      <c r="T104" s="97">
        <f>AVERAGE(I90:I104)</f>
        <v>-1.34493449692001</v>
      </c>
      <c r="U104" t="s" s="134">
        <v>115</v>
      </c>
      <c r="V104" s="135">
        <f>AVERAGE(L90:L104)</f>
        <v>5.33333333333333</v>
      </c>
      <c r="W104" s="97">
        <f>AVERAGE(N90:N104)</f>
        <v>-2.95689179241811</v>
      </c>
    </row>
    <row r="105" ht="21.95" customHeight="1">
      <c r="A105" s="150">
        <v>2012</v>
      </c>
      <c r="B105" s="100">
        <v>58</v>
      </c>
      <c r="C105" s="83">
        <v>-27.2</v>
      </c>
      <c r="D105" s="87">
        <v>-0.468965517241379</v>
      </c>
      <c r="E105" s="40"/>
      <c r="F105" s="151">
        <v>2012</v>
      </c>
      <c r="G105" s="100">
        <v>32</v>
      </c>
      <c r="H105" s="83">
        <v>-40.8</v>
      </c>
      <c r="I105" s="87">
        <v>-1.275</v>
      </c>
      <c r="J105" s="40"/>
      <c r="K105" s="151">
        <v>2012</v>
      </c>
      <c r="L105" s="100">
        <v>7</v>
      </c>
      <c r="M105" s="83">
        <v>-18.2</v>
      </c>
      <c r="N105" s="89">
        <v>-2.6</v>
      </c>
      <c r="O105" t="s" s="131">
        <v>114</v>
      </c>
      <c r="P105" s="135">
        <f>AVERAGE(B90:B105)</f>
        <v>42.0625</v>
      </c>
      <c r="Q105" s="97">
        <f>AVERAGE(D90:D105)</f>
        <v>-0.45852647470923</v>
      </c>
      <c r="R105" t="s" s="134">
        <v>114</v>
      </c>
      <c r="S105" s="135">
        <f>AVERAGE(G90:G105)</f>
        <v>23.5625</v>
      </c>
      <c r="T105" s="97">
        <f>AVERAGE(I90:I105)</f>
        <v>-1.34056359086251</v>
      </c>
      <c r="U105" t="s" s="134">
        <v>114</v>
      </c>
      <c r="V105" s="135">
        <f>AVERAGE(L90:L105)</f>
        <v>5.4375</v>
      </c>
      <c r="W105" s="97">
        <f>AVERAGE(N90:N105)</f>
        <v>-2.9313995215311</v>
      </c>
    </row>
    <row r="106" ht="21.95" customHeight="1">
      <c r="A106" s="150">
        <v>2013</v>
      </c>
      <c r="B106" s="100">
        <v>30</v>
      </c>
      <c r="C106" s="83">
        <v>12.2</v>
      </c>
      <c r="D106" s="87">
        <v>0.406666666666667</v>
      </c>
      <c r="E106" s="40"/>
      <c r="F106" s="151">
        <v>2013</v>
      </c>
      <c r="G106" s="100">
        <v>6</v>
      </c>
      <c r="H106" s="83">
        <v>-3.6</v>
      </c>
      <c r="I106" s="87">
        <v>-0.6</v>
      </c>
      <c r="J106" s="40"/>
      <c r="K106" s="151">
        <v>2013</v>
      </c>
      <c r="L106" s="100">
        <v>0</v>
      </c>
      <c r="M106" s="83">
        <v>0</v>
      </c>
      <c r="N106" s="89"/>
      <c r="O106" t="s" s="131">
        <v>113</v>
      </c>
      <c r="P106" s="135">
        <f>AVERAGE(B90:B106)</f>
        <v>41.3529411764706</v>
      </c>
      <c r="Q106" s="97">
        <f>AVERAGE(D90:D106)</f>
        <v>-0.407632760510647</v>
      </c>
      <c r="R106" t="s" s="134">
        <v>113</v>
      </c>
      <c r="S106" s="135">
        <f>AVERAGE(G90:G106)</f>
        <v>22.5294117647059</v>
      </c>
      <c r="T106" s="97">
        <f>AVERAGE(I90:I106)</f>
        <v>-1.29700102669413</v>
      </c>
      <c r="U106" t="s" s="134">
        <v>113</v>
      </c>
      <c r="V106" s="135">
        <f>AVERAGE(L90:L106)</f>
        <v>5.11764705882353</v>
      </c>
      <c r="W106" s="97">
        <f>AVERAGE(N90:N106)</f>
        <v>-2.9313995215311</v>
      </c>
    </row>
    <row r="107" ht="21.95" customHeight="1">
      <c r="A107" s="150">
        <v>2014</v>
      </c>
      <c r="B107" s="100">
        <v>35</v>
      </c>
      <c r="C107" s="83">
        <v>-18</v>
      </c>
      <c r="D107" s="87">
        <v>-0.514285714285714</v>
      </c>
      <c r="E107" s="40"/>
      <c r="F107" s="151">
        <v>2014</v>
      </c>
      <c r="G107" s="100">
        <v>20</v>
      </c>
      <c r="H107" s="83">
        <v>-28.7</v>
      </c>
      <c r="I107" s="87">
        <v>-1.435</v>
      </c>
      <c r="J107" s="40"/>
      <c r="K107" s="151">
        <v>2014</v>
      </c>
      <c r="L107" s="100">
        <v>3</v>
      </c>
      <c r="M107" s="83">
        <v>-8.9</v>
      </c>
      <c r="N107" s="89">
        <v>-2.96666666666667</v>
      </c>
      <c r="O107" t="s" s="131">
        <v>112</v>
      </c>
      <c r="P107" s="135">
        <f>AVERAGE(B90:B107)</f>
        <v>41</v>
      </c>
      <c r="Q107" s="97">
        <f>AVERAGE(D90:D107)</f>
        <v>-0.413557924609262</v>
      </c>
      <c r="R107" t="s" s="134">
        <v>112</v>
      </c>
      <c r="S107" s="135">
        <f>AVERAGE(G90:G107)</f>
        <v>22.3888888888889</v>
      </c>
      <c r="T107" s="97">
        <f>AVERAGE(I90:I107)</f>
        <v>-1.30466763632223</v>
      </c>
      <c r="U107" t="s" s="134">
        <v>112</v>
      </c>
      <c r="V107" s="135">
        <f>AVERAGE(L90:L107)</f>
        <v>5</v>
      </c>
      <c r="W107" s="97">
        <f>AVERAGE(N90:N107)</f>
        <v>-2.93375066454014</v>
      </c>
    </row>
    <row r="108" ht="21.95" customHeight="1">
      <c r="A108" s="150">
        <v>2015</v>
      </c>
      <c r="B108" s="100">
        <v>33</v>
      </c>
      <c r="C108" s="83">
        <v>-11.6</v>
      </c>
      <c r="D108" s="87">
        <v>-0.351515151515152</v>
      </c>
      <c r="E108" s="40"/>
      <c r="F108" s="151">
        <v>2015</v>
      </c>
      <c r="G108" s="100">
        <v>16</v>
      </c>
      <c r="H108" s="83">
        <v>-22.7</v>
      </c>
      <c r="I108" s="87">
        <v>-1.41875</v>
      </c>
      <c r="J108" s="40"/>
      <c r="K108" s="151">
        <v>2015</v>
      </c>
      <c r="L108" s="100">
        <v>3</v>
      </c>
      <c r="M108" s="83">
        <v>-9.1</v>
      </c>
      <c r="N108" s="89">
        <v>-3.03333333333333</v>
      </c>
      <c r="O108" t="s" s="131">
        <v>111</v>
      </c>
      <c r="P108" s="135">
        <f>AVERAGE(B90:B108)</f>
        <v>40.5789473684211</v>
      </c>
      <c r="Q108" s="97">
        <f>AVERAGE(D90:D108)</f>
        <v>-0.410292515499046</v>
      </c>
      <c r="R108" t="s" s="134">
        <v>111</v>
      </c>
      <c r="S108" s="135">
        <f>AVERAGE(G90:G108)</f>
        <v>22.0526315789474</v>
      </c>
      <c r="T108" s="97">
        <f>AVERAGE(I90:I108)</f>
        <v>-1.31067197125264</v>
      </c>
      <c r="U108" t="s" s="134">
        <v>111</v>
      </c>
      <c r="V108" s="135">
        <f>AVERAGE(L90:L108)</f>
        <v>4.89473684210526</v>
      </c>
      <c r="W108" s="97">
        <f>AVERAGE(N90:N108)</f>
        <v>-2.93997458133971</v>
      </c>
    </row>
    <row r="109" ht="21.95" customHeight="1">
      <c r="A109" s="150">
        <v>2016</v>
      </c>
      <c r="B109" s="100">
        <v>19</v>
      </c>
      <c r="C109" s="83">
        <v>0.9</v>
      </c>
      <c r="D109" s="87">
        <v>0.0473684210526316</v>
      </c>
      <c r="E109" s="40"/>
      <c r="F109" s="151">
        <v>2016</v>
      </c>
      <c r="G109" s="100">
        <v>8</v>
      </c>
      <c r="H109" s="83">
        <v>-6.7</v>
      </c>
      <c r="I109" s="87">
        <v>-0.8375</v>
      </c>
      <c r="J109" s="40"/>
      <c r="K109" s="151">
        <v>2016</v>
      </c>
      <c r="L109" s="100">
        <v>0</v>
      </c>
      <c r="M109" s="83">
        <v>0</v>
      </c>
      <c r="N109" s="89"/>
      <c r="O109" t="s" s="131">
        <v>110</v>
      </c>
      <c r="P109" s="135">
        <f>AVERAGE(B90:B109)</f>
        <v>39.5</v>
      </c>
      <c r="Q109" s="97">
        <f>AVERAGE(D90:D109)</f>
        <v>-0.387409468671462</v>
      </c>
      <c r="R109" t="s" s="134">
        <v>110</v>
      </c>
      <c r="S109" s="135">
        <f>AVERAGE(G90:G109)</f>
        <v>21.35</v>
      </c>
      <c r="T109" s="97">
        <f>AVERAGE(I90:I109)</f>
        <v>-1.28701337269001</v>
      </c>
      <c r="U109" t="s" s="134">
        <v>110</v>
      </c>
      <c r="V109" s="135">
        <f>AVERAGE(L90:L109)</f>
        <v>4.65</v>
      </c>
      <c r="W109" s="97">
        <f>AVERAGE(N90:N109)</f>
        <v>-2.93997458133971</v>
      </c>
    </row>
    <row r="110" ht="21.95" customHeight="1">
      <c r="A110" s="150">
        <v>2017</v>
      </c>
      <c r="B110" s="100">
        <v>58</v>
      </c>
      <c r="C110" s="83">
        <v>-52.6</v>
      </c>
      <c r="D110" s="87">
        <v>-0.906896551724138</v>
      </c>
      <c r="E110" s="40"/>
      <c r="F110" s="151">
        <v>2017</v>
      </c>
      <c r="G110" s="100">
        <v>39</v>
      </c>
      <c r="H110" s="83">
        <v>-67.59999999999999</v>
      </c>
      <c r="I110" s="87">
        <v>-1.73333333333333</v>
      </c>
      <c r="J110" s="40"/>
      <c r="K110" s="151">
        <v>2017</v>
      </c>
      <c r="L110" s="100">
        <v>13</v>
      </c>
      <c r="M110" s="83">
        <v>-38.7</v>
      </c>
      <c r="N110" s="89">
        <v>-2.97692307692308</v>
      </c>
      <c r="O110" s="96"/>
      <c r="P110" s="83"/>
      <c r="Q110" s="83"/>
      <c r="R110" s="84"/>
      <c r="S110" s="83"/>
      <c r="T110" s="83"/>
      <c r="U110" s="84"/>
      <c r="V110" s="83"/>
      <c r="W110" s="97"/>
    </row>
    <row r="111" ht="21.95" customHeight="1">
      <c r="A111" s="150">
        <v>2018</v>
      </c>
      <c r="B111" s="100">
        <v>46</v>
      </c>
      <c r="C111" s="83">
        <v>-16.6</v>
      </c>
      <c r="D111" s="87">
        <v>-0.360869565217391</v>
      </c>
      <c r="E111" s="40"/>
      <c r="F111" s="151">
        <v>2018</v>
      </c>
      <c r="G111" s="100">
        <v>24</v>
      </c>
      <c r="H111" s="83">
        <v>-30.3</v>
      </c>
      <c r="I111" s="87">
        <v>-1.2625</v>
      </c>
      <c r="J111" s="40"/>
      <c r="K111" s="151">
        <v>2018</v>
      </c>
      <c r="L111" s="100">
        <v>4</v>
      </c>
      <c r="M111" s="83">
        <v>-12.5</v>
      </c>
      <c r="N111" s="89">
        <v>-3.125</v>
      </c>
      <c r="O111" s="96"/>
      <c r="P111" s="83"/>
      <c r="Q111" s="83"/>
      <c r="R111" s="84"/>
      <c r="S111" s="83"/>
      <c r="T111" s="83"/>
      <c r="U111" s="84"/>
      <c r="V111" s="83"/>
      <c r="W111" s="97"/>
    </row>
    <row r="112" ht="21.95" customHeight="1">
      <c r="A112" s="150">
        <v>2019</v>
      </c>
      <c r="B112" s="100">
        <v>54</v>
      </c>
      <c r="C112" s="83">
        <v>-29.4</v>
      </c>
      <c r="D112" s="87">
        <v>-0.544444444444444</v>
      </c>
      <c r="E112" s="40"/>
      <c r="F112" s="151">
        <v>2019</v>
      </c>
      <c r="G112" s="100">
        <v>34</v>
      </c>
      <c r="H112" s="83">
        <v>-38.8</v>
      </c>
      <c r="I112" s="87">
        <v>-1.14117647058824</v>
      </c>
      <c r="J112" s="40"/>
      <c r="K112" s="151">
        <v>2019</v>
      </c>
      <c r="L112" s="100">
        <v>7</v>
      </c>
      <c r="M112" s="83">
        <v>-19.3</v>
      </c>
      <c r="N112" s="89">
        <v>-2.75714285714286</v>
      </c>
      <c r="O112" s="96"/>
      <c r="P112" s="83"/>
      <c r="Q112" s="83"/>
      <c r="R112" s="84"/>
      <c r="S112" s="83"/>
      <c r="T112" s="83"/>
      <c r="U112" s="84"/>
      <c r="V112" s="83"/>
      <c r="W112" s="97"/>
    </row>
    <row r="113" ht="21.95" customHeight="1">
      <c r="A113" s="150">
        <v>2020</v>
      </c>
      <c r="B113" s="100">
        <v>33</v>
      </c>
      <c r="C113" s="83">
        <v>-12.3</v>
      </c>
      <c r="D113" s="87">
        <v>-0.372727272727273</v>
      </c>
      <c r="E113" s="40"/>
      <c r="F113" s="151">
        <v>2020</v>
      </c>
      <c r="G113" s="100">
        <v>19</v>
      </c>
      <c r="H113" s="83">
        <v>-21.9</v>
      </c>
      <c r="I113" s="87">
        <v>-1.15263157894737</v>
      </c>
      <c r="J113" s="40"/>
      <c r="K113" s="151">
        <v>2020</v>
      </c>
      <c r="L113" s="100">
        <v>3</v>
      </c>
      <c r="M113" s="83">
        <v>-8.4</v>
      </c>
      <c r="N113" s="89">
        <v>-2.8</v>
      </c>
      <c r="O113" s="96"/>
      <c r="P113" s="83"/>
      <c r="Q113" s="83"/>
      <c r="R113" s="84"/>
      <c r="S113" s="83"/>
      <c r="T113" s="83"/>
      <c r="U113" s="84"/>
      <c r="V113" s="83"/>
      <c r="W113" s="97"/>
    </row>
    <row r="114" ht="21.95" customHeight="1">
      <c r="A114" s="150">
        <v>2021</v>
      </c>
      <c r="B114" s="100">
        <v>43</v>
      </c>
      <c r="C114" s="83">
        <v>3.1</v>
      </c>
      <c r="D114" s="87">
        <v>0.072093023255814</v>
      </c>
      <c r="E114" s="40"/>
      <c r="F114" s="151">
        <v>2021</v>
      </c>
      <c r="G114" s="100">
        <v>14</v>
      </c>
      <c r="H114" s="83">
        <v>-17.5</v>
      </c>
      <c r="I114" s="87">
        <v>-1.25</v>
      </c>
      <c r="J114" s="40"/>
      <c r="K114" s="151">
        <v>2021</v>
      </c>
      <c r="L114" s="100">
        <v>2</v>
      </c>
      <c r="M114" s="83">
        <v>-5.5</v>
      </c>
      <c r="N114" s="89">
        <v>-2.75</v>
      </c>
      <c r="O114" s="96"/>
      <c r="P114" s="83"/>
      <c r="Q114" s="83"/>
      <c r="R114" s="84"/>
      <c r="S114" s="83"/>
      <c r="T114" s="83"/>
      <c r="U114" s="84"/>
      <c r="V114" s="83"/>
      <c r="W114" s="97"/>
    </row>
    <row r="115" ht="21.95" customHeight="1">
      <c r="A115" s="150">
        <v>2022</v>
      </c>
      <c r="B115" s="100">
        <v>24</v>
      </c>
      <c r="C115" s="83">
        <v>-5.5</v>
      </c>
      <c r="D115" s="87">
        <v>-0.229166666666667</v>
      </c>
      <c r="E115" s="40"/>
      <c r="F115" s="151">
        <v>2022</v>
      </c>
      <c r="G115" s="100">
        <v>12</v>
      </c>
      <c r="H115" s="83">
        <v>-15.2</v>
      </c>
      <c r="I115" s="87">
        <v>-1.26666666666667</v>
      </c>
      <c r="J115" s="40"/>
      <c r="K115" s="151">
        <v>2022</v>
      </c>
      <c r="L115" s="100">
        <v>2</v>
      </c>
      <c r="M115" s="83">
        <v>-6.1</v>
      </c>
      <c r="N115" s="89">
        <v>-3.05</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83">
        <f>AVERAGE(B79:B88)</f>
        <v>34.6</v>
      </c>
      <c r="C138" s="83">
        <f>AVERAGE(C79:C88)</f>
        <v>-11.87</v>
      </c>
      <c r="D138" s="87">
        <f>AVERAGE(D79:D88)</f>
        <v>-0.253061885269202</v>
      </c>
      <c r="E138" s="40"/>
      <c r="F138" t="s" s="99">
        <v>99</v>
      </c>
      <c r="G138" s="83">
        <f>AVERAGE(G79:G88)</f>
        <v>16.5</v>
      </c>
      <c r="H138" s="83">
        <f>AVERAGE(H79:H88)</f>
        <v>-23.71</v>
      </c>
      <c r="I138" s="87">
        <f>AVERAGE(I79:I88)</f>
        <v>-1.3560214472964</v>
      </c>
      <c r="J138" s="40"/>
      <c r="K138" t="s" s="99">
        <v>99</v>
      </c>
      <c r="L138" s="83">
        <f>AVERAGE(L79:L88)</f>
        <v>3.4</v>
      </c>
      <c r="M138" s="83">
        <f>AVERAGE(M79:M88)</f>
        <v>-10.09</v>
      </c>
      <c r="N138" s="89">
        <f>AVERAGE(N79:N88)</f>
        <v>-2.86246031746032</v>
      </c>
      <c r="O138" s="96"/>
      <c r="P138" s="83"/>
      <c r="Q138" s="83"/>
      <c r="R138" s="84"/>
      <c r="S138" s="83"/>
      <c r="T138" s="83"/>
      <c r="U138" s="84"/>
      <c r="V138" s="83"/>
      <c r="W138" s="97"/>
    </row>
    <row r="139" ht="21.95" customHeight="1">
      <c r="A139" t="s" s="98">
        <v>100</v>
      </c>
      <c r="B139" s="83">
        <f>AVERAGE(B90:B99)</f>
        <v>41.8</v>
      </c>
      <c r="C139" s="83">
        <f>AVERAGE(C90:C99)</f>
        <v>-23.71</v>
      </c>
      <c r="D139" s="87">
        <f>AVERAGE(D90:D99)</f>
        <v>-0.481443421282707</v>
      </c>
      <c r="E139" s="40"/>
      <c r="F139" t="s" s="99">
        <v>100</v>
      </c>
      <c r="G139" s="83">
        <f>AVERAGE(G90:G99)</f>
        <v>23.8</v>
      </c>
      <c r="H139" s="83">
        <f>AVERAGE(H90:H99)</f>
        <v>-35.55</v>
      </c>
      <c r="I139" s="87">
        <f>AVERAGE(I90:I99)</f>
        <v>-1.35391676147418</v>
      </c>
      <c r="J139" s="40"/>
      <c r="K139" t="s" s="99">
        <v>100</v>
      </c>
      <c r="L139" s="83">
        <f>AVERAGE(L90:L99)</f>
        <v>6</v>
      </c>
      <c r="M139" s="83">
        <f>AVERAGE(M90:M99)</f>
        <v>-18.26</v>
      </c>
      <c r="N139" s="89">
        <f>AVERAGE(N90:N99)</f>
        <v>-3.00494916267943</v>
      </c>
      <c r="O139" s="96"/>
      <c r="P139" s="83"/>
      <c r="Q139" s="83"/>
      <c r="R139" s="84"/>
      <c r="S139" s="83"/>
      <c r="T139" s="83"/>
      <c r="U139" s="84"/>
      <c r="V139" s="83"/>
      <c r="W139" s="97"/>
    </row>
    <row r="140" ht="21.95" customHeight="1">
      <c r="A140" t="s" s="101">
        <v>101</v>
      </c>
      <c r="B140" s="84"/>
      <c r="C140" s="84"/>
      <c r="D140" s="90"/>
      <c r="E140" s="40"/>
      <c r="F140" t="s" s="102">
        <v>101</v>
      </c>
      <c r="G140" s="84"/>
      <c r="H140" s="84"/>
      <c r="I140" s="90"/>
      <c r="J140" s="40"/>
      <c r="K140" s="106"/>
      <c r="L140" s="84"/>
      <c r="M140" s="84"/>
      <c r="N140" s="91"/>
      <c r="O140" s="96"/>
      <c r="P140" s="83"/>
      <c r="Q140" s="83"/>
      <c r="R140" s="84"/>
      <c r="S140" s="83"/>
      <c r="T140" s="83"/>
      <c r="U140" s="84"/>
      <c r="V140" s="83"/>
      <c r="W140" s="97"/>
    </row>
    <row r="141" ht="21.95" customHeight="1">
      <c r="A141" t="s" s="103">
        <v>102</v>
      </c>
      <c r="B141" s="83">
        <f>AVERAGE(B84:B93)</f>
        <v>36.6</v>
      </c>
      <c r="C141" s="83">
        <f>AVERAGE(C84:C93)</f>
        <v>-15.12</v>
      </c>
      <c r="D141" s="87">
        <f>AVERAGE(D84:D93)</f>
        <v>-0.327501370653156</v>
      </c>
      <c r="E141" s="40"/>
      <c r="F141" t="s" s="104">
        <v>102</v>
      </c>
      <c r="G141" s="83">
        <f>AVERAGE(G84:G93)</f>
        <v>19.2</v>
      </c>
      <c r="H141" s="83">
        <f>AVERAGE(H84:H93)</f>
        <v>-26.95</v>
      </c>
      <c r="I141" s="87">
        <f>AVERAGE(I84:I93)</f>
        <v>-1.2816716945839</v>
      </c>
      <c r="J141" s="40"/>
      <c r="K141" t="s" s="104">
        <v>102</v>
      </c>
      <c r="L141" s="83">
        <f>AVERAGE(L84:L93)</f>
        <v>4.3</v>
      </c>
      <c r="M141" s="83">
        <f>AVERAGE(M84:M93)</f>
        <v>-12.95</v>
      </c>
      <c r="N141" s="89">
        <f>AVERAGE(N84:N93)</f>
        <v>-2.83011363636364</v>
      </c>
      <c r="O141" s="96"/>
      <c r="P141" s="83"/>
      <c r="Q141" s="83"/>
      <c r="R141" s="84"/>
      <c r="S141" s="83"/>
      <c r="T141" s="83"/>
      <c r="U141" s="84"/>
      <c r="V141" s="83"/>
      <c r="W141" s="97"/>
    </row>
    <row r="142" ht="21.95" customHeight="1">
      <c r="A142" t="s" s="103">
        <v>103</v>
      </c>
      <c r="B142" s="83">
        <f>AVERAGE(B95:B104)</f>
        <v>41.7</v>
      </c>
      <c r="C142" s="83">
        <f>AVERAGE(C95:C104)</f>
        <v>-20.5</v>
      </c>
      <c r="D142" s="87">
        <f>AVERAGE(D95:D104)</f>
        <v>-0.423641873054909</v>
      </c>
      <c r="E142" s="40"/>
      <c r="F142" t="s" s="104">
        <v>103</v>
      </c>
      <c r="G142" s="83">
        <f>AVERAGE(G95:G104)</f>
        <v>23</v>
      </c>
      <c r="H142" s="83">
        <f>AVERAGE(H95:H104)</f>
        <v>-32.97</v>
      </c>
      <c r="I142" s="87">
        <f>AVERAGE(I95:I104)</f>
        <v>-1.33670892791315</v>
      </c>
      <c r="J142" s="40"/>
      <c r="K142" t="s" s="104">
        <v>103</v>
      </c>
      <c r="L142" s="83">
        <f>AVERAGE(L95:L104)</f>
        <v>5.1</v>
      </c>
      <c r="M142" s="83">
        <f>AVERAGE(M95:M104)</f>
        <v>-14.84</v>
      </c>
      <c r="N142" s="89">
        <f>AVERAGE(N95:N104)</f>
        <v>-2.84059454191033</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AVERAGE(B84:B88)</f>
        <v>35.4</v>
      </c>
      <c r="C145" s="83">
        <f>AVERAGE(C84:C88)</f>
        <v>-10.32</v>
      </c>
      <c r="D145" s="87">
        <f>AVERAGE(D84:D88)</f>
        <v>-0.198128205128205</v>
      </c>
      <c r="E145" s="40"/>
      <c r="F145" t="s" s="99">
        <v>99</v>
      </c>
      <c r="G145" s="83">
        <f>AVERAGE(G84:G88)</f>
        <v>16.6</v>
      </c>
      <c r="H145" s="83">
        <f>AVERAGE(H84:H88)</f>
        <v>-23.04</v>
      </c>
      <c r="I145" s="87">
        <f>AVERAGE(I84:I88)</f>
        <v>-1.28979866332498</v>
      </c>
      <c r="J145" s="40"/>
      <c r="K145" t="s" s="99">
        <v>99</v>
      </c>
      <c r="L145" s="83">
        <f>AVERAGE(L84:L88)</f>
        <v>3.2</v>
      </c>
      <c r="M145" s="83">
        <f>AVERAGE(M84:M88)</f>
        <v>-8.94</v>
      </c>
      <c r="N145" s="89">
        <f>AVERAGE(N84:N88)</f>
        <v>-2.675</v>
      </c>
      <c r="O145" s="96"/>
      <c r="P145" s="83"/>
      <c r="Q145" s="83"/>
      <c r="R145" s="84"/>
      <c r="S145" s="83"/>
      <c r="T145" s="83"/>
      <c r="U145" s="84"/>
      <c r="V145" s="83"/>
      <c r="W145" s="97"/>
    </row>
    <row r="146" ht="21.95" customHeight="1">
      <c r="A146" t="s" s="98">
        <v>100</v>
      </c>
      <c r="B146" s="83">
        <f>AVERAGE(B90:B94)</f>
        <v>39.6</v>
      </c>
      <c r="C146" s="83">
        <f>AVERAGE(C90:C94)</f>
        <v>-22.84</v>
      </c>
      <c r="D146" s="87">
        <f>AVERAGE(D90:D94)</f>
        <v>-0.5262078695114411</v>
      </c>
      <c r="E146" s="40"/>
      <c r="F146" t="s" s="99">
        <v>100</v>
      </c>
      <c r="G146" s="83">
        <f>AVERAGE(G90:G94)</f>
        <v>23</v>
      </c>
      <c r="H146" s="83">
        <f>AVERAGE(H90:H94)</f>
        <v>-33.88</v>
      </c>
      <c r="I146" s="87">
        <f>AVERAGE(I90:I94)</f>
        <v>-1.36138563493373</v>
      </c>
      <c r="J146" s="40"/>
      <c r="K146" t="s" s="99">
        <v>100</v>
      </c>
      <c r="L146" s="83">
        <f>AVERAGE(L90:L94)</f>
        <v>5.8</v>
      </c>
      <c r="M146" s="83">
        <f>AVERAGE(M90:M94)</f>
        <v>-18.48</v>
      </c>
      <c r="N146" s="89">
        <f>AVERAGE(N90:N94)</f>
        <v>-3.21856060606061</v>
      </c>
      <c r="O146" s="96"/>
      <c r="P146" s="83"/>
      <c r="Q146" s="83"/>
      <c r="R146" s="84"/>
      <c r="S146" s="83"/>
      <c r="T146" s="83"/>
      <c r="U146" s="84"/>
      <c r="V146" s="83"/>
      <c r="W146" s="97"/>
    </row>
    <row r="147" ht="21.95" customHeight="1">
      <c r="A147" t="s" s="101">
        <v>101</v>
      </c>
      <c r="B147" s="84"/>
      <c r="C147" s="84"/>
      <c r="D147" s="90"/>
      <c r="E147" s="40"/>
      <c r="F147" t="s" s="102">
        <v>101</v>
      </c>
      <c r="G147" s="84"/>
      <c r="H147" s="84"/>
      <c r="I147" s="90"/>
      <c r="J147" s="40"/>
      <c r="K147" t="s" s="102">
        <v>101</v>
      </c>
      <c r="L147" s="84"/>
      <c r="M147" s="84"/>
      <c r="N147" s="91"/>
      <c r="O147" s="96"/>
      <c r="P147" s="83"/>
      <c r="Q147" s="83"/>
      <c r="R147" s="84"/>
      <c r="S147" s="83"/>
      <c r="T147" s="83"/>
      <c r="U147" s="84"/>
      <c r="V147" s="83"/>
      <c r="W147" s="97"/>
    </row>
    <row r="148" ht="21.95" customHeight="1">
      <c r="A148" t="s" s="103">
        <v>102</v>
      </c>
      <c r="B148" s="83">
        <f>AVERAGE(B89:B93)</f>
        <v>37.8</v>
      </c>
      <c r="C148" s="83">
        <f>AVERAGE(C89:C93)</f>
        <v>-19.92</v>
      </c>
      <c r="D148" s="87">
        <f>AVERAGE(D89:D93)</f>
        <v>-0.456874536178108</v>
      </c>
      <c r="E148" s="40"/>
      <c r="F148" t="s" s="104">
        <v>102</v>
      </c>
      <c r="G148" s="83">
        <f>AVERAGE(G89:G93)</f>
        <v>21.8</v>
      </c>
      <c r="H148" s="83">
        <f>AVERAGE(H89:H93)</f>
        <v>-30.86</v>
      </c>
      <c r="I148" s="87">
        <f>AVERAGE(I89:I93)</f>
        <v>-1.27354472584282</v>
      </c>
      <c r="J148" s="40"/>
      <c r="K148" t="s" s="104">
        <v>102</v>
      </c>
      <c r="L148" s="83">
        <f>AVERAGE(L89:L93)</f>
        <v>5.4</v>
      </c>
      <c r="M148" s="83">
        <f>AVERAGE(M89:M93)</f>
        <v>-16.96</v>
      </c>
      <c r="N148" s="89">
        <f>AVERAGE(N89:N93)</f>
        <v>-2.98522727272727</v>
      </c>
      <c r="O148" s="96"/>
      <c r="P148" s="83"/>
      <c r="Q148" s="83"/>
      <c r="R148" s="84"/>
      <c r="S148" s="83"/>
      <c r="T148" s="83"/>
      <c r="U148" s="84"/>
      <c r="V148" s="83"/>
      <c r="W148" s="97"/>
    </row>
    <row r="149" ht="21.95" customHeight="1">
      <c r="A149" t="s" s="103">
        <v>103</v>
      </c>
      <c r="B149" s="83">
        <f>AVERAGE(B95:B99)</f>
        <v>44</v>
      </c>
      <c r="C149" s="83">
        <f>AVERAGE(C95:C99)</f>
        <v>-24.58</v>
      </c>
      <c r="D149" s="87">
        <f>AVERAGE(D95:D99)</f>
        <v>-0.436678973053974</v>
      </c>
      <c r="E149" s="40"/>
      <c r="F149" t="s" s="104">
        <v>103</v>
      </c>
      <c r="G149" s="83">
        <f>AVERAGE(G95:G99)</f>
        <v>24.6</v>
      </c>
      <c r="H149" s="83">
        <f>AVERAGE(H95:H99)</f>
        <v>-37.22</v>
      </c>
      <c r="I149" s="87">
        <f>AVERAGE(I95:I99)</f>
        <v>-1.34644788801462</v>
      </c>
      <c r="J149" s="40"/>
      <c r="K149" t="s" s="104">
        <v>103</v>
      </c>
      <c r="L149" s="83">
        <f>AVERAGE(L95:L99)</f>
        <v>6.2</v>
      </c>
      <c r="M149" s="83">
        <f>AVERAGE(M95:M99)</f>
        <v>-18.04</v>
      </c>
      <c r="N149" s="89">
        <f>AVERAGE(N95:N99)</f>
        <v>-2.79133771929825</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8.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26" customWidth="1"/>
    <col min="2" max="4" width="12.1719" style="326" customWidth="1"/>
    <col min="5" max="5" width="1.35156" style="326" customWidth="1"/>
    <col min="6" max="6" width="10" style="326" customWidth="1"/>
    <col min="7" max="9" width="12.1719" style="326" customWidth="1"/>
    <col min="10" max="10" width="1.35156" style="326" customWidth="1"/>
    <col min="11" max="11" width="10" style="326" customWidth="1"/>
    <col min="12" max="14" width="12.1719" style="326" customWidth="1"/>
    <col min="15" max="15" width="10.8516" style="326" customWidth="1"/>
    <col min="16" max="17" width="6.5" style="326" customWidth="1"/>
    <col min="18" max="18" width="10.8516" style="326" customWidth="1"/>
    <col min="19" max="20" width="6.5" style="326" customWidth="1"/>
    <col min="21" max="21" width="10.8516" style="326" customWidth="1"/>
    <col min="22" max="23" width="6.5" style="326" customWidth="1"/>
    <col min="24" max="16384" width="16.3516" style="326" customWidth="1"/>
  </cols>
  <sheetData>
    <row r="1" ht="64.15" customHeight="1">
      <c r="A1" t="s" s="164">
        <v>235</v>
      </c>
      <c r="B1" t="s" s="27">
        <v>40</v>
      </c>
      <c r="C1" t="s" s="27">
        <v>41</v>
      </c>
      <c r="D1" t="s" s="28">
        <v>42</v>
      </c>
      <c r="E1" s="29"/>
      <c r="F1" t="s" s="30">
        <v>236</v>
      </c>
      <c r="G1" t="s" s="27">
        <v>44</v>
      </c>
      <c r="H1" t="s" s="27">
        <v>45</v>
      </c>
      <c r="I1" t="s" s="28">
        <v>46</v>
      </c>
      <c r="J1" s="29"/>
      <c r="K1" t="s" s="30">
        <v>170</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31</v>
      </c>
      <c r="C3" s="78">
        <v>54.7</v>
      </c>
      <c r="D3" s="79">
        <v>1.76451612903226</v>
      </c>
      <c r="E3" s="40"/>
      <c r="F3" s="145">
        <v>1910</v>
      </c>
      <c r="G3" s="144">
        <v>9</v>
      </c>
      <c r="H3" s="78">
        <v>1.7</v>
      </c>
      <c r="I3" s="79">
        <v>0.188888888888889</v>
      </c>
      <c r="J3" s="40"/>
      <c r="K3" s="145">
        <v>1910</v>
      </c>
      <c r="L3" s="144">
        <v>1</v>
      </c>
      <c r="M3" s="78">
        <v>-1.1</v>
      </c>
      <c r="N3" s="81">
        <v>-1.1</v>
      </c>
      <c r="O3" s="146"/>
      <c r="P3" s="147"/>
      <c r="Q3" s="148"/>
      <c r="R3" s="149"/>
      <c r="S3" s="147"/>
      <c r="T3" s="148"/>
      <c r="U3" s="149"/>
      <c r="V3" s="147"/>
      <c r="W3" s="148"/>
    </row>
    <row r="4" ht="21.95" customHeight="1">
      <c r="A4" s="150">
        <v>1911</v>
      </c>
      <c r="B4" s="100">
        <v>43</v>
      </c>
      <c r="C4" s="83">
        <v>0.7</v>
      </c>
      <c r="D4" s="87">
        <v>0.0162790697674419</v>
      </c>
      <c r="E4" s="40"/>
      <c r="F4" s="151">
        <v>1911</v>
      </c>
      <c r="G4" s="100">
        <v>27</v>
      </c>
      <c r="H4" s="83">
        <v>-35.6</v>
      </c>
      <c r="I4" s="87">
        <v>-1.31851851851852</v>
      </c>
      <c r="J4" s="40"/>
      <c r="K4" s="151">
        <v>1911</v>
      </c>
      <c r="L4" s="100">
        <v>14</v>
      </c>
      <c r="M4" s="83">
        <v>-31.9</v>
      </c>
      <c r="N4" s="89">
        <v>-2.27857142857143</v>
      </c>
      <c r="O4" s="152"/>
      <c r="P4" s="135"/>
      <c r="Q4" s="97"/>
      <c r="R4" s="153"/>
      <c r="S4" s="135"/>
      <c r="T4" s="97"/>
      <c r="U4" s="153"/>
      <c r="V4" s="135"/>
      <c r="W4" s="97"/>
    </row>
    <row r="5" ht="21.95" customHeight="1">
      <c r="A5" s="150">
        <v>1912</v>
      </c>
      <c r="B5" s="100">
        <v>30</v>
      </c>
      <c r="C5" s="83">
        <v>39</v>
      </c>
      <c r="D5" s="87">
        <v>1.3</v>
      </c>
      <c r="E5" s="40"/>
      <c r="F5" s="151">
        <v>1912</v>
      </c>
      <c r="G5" s="100">
        <v>15</v>
      </c>
      <c r="H5" s="83">
        <v>6.6</v>
      </c>
      <c r="I5" s="87">
        <v>0.44</v>
      </c>
      <c r="J5" s="40"/>
      <c r="K5" s="151">
        <v>1912</v>
      </c>
      <c r="L5" s="100">
        <v>2</v>
      </c>
      <c r="M5" s="83">
        <v>-2.2</v>
      </c>
      <c r="N5" s="89">
        <v>-1.1</v>
      </c>
      <c r="O5" s="152"/>
      <c r="P5" s="135"/>
      <c r="Q5" s="97"/>
      <c r="R5" s="153"/>
      <c r="S5" s="135"/>
      <c r="T5" s="97"/>
      <c r="U5" s="153"/>
      <c r="V5" s="135"/>
      <c r="W5" s="97"/>
    </row>
    <row r="6" ht="21.95" customHeight="1">
      <c r="A6" s="150">
        <v>1913</v>
      </c>
      <c r="B6" s="100">
        <v>50</v>
      </c>
      <c r="C6" s="83">
        <v>84.5</v>
      </c>
      <c r="D6" s="87">
        <v>1.69</v>
      </c>
      <c r="E6" s="40"/>
      <c r="F6" s="151">
        <v>1913</v>
      </c>
      <c r="G6" s="100">
        <v>16</v>
      </c>
      <c r="H6" s="83">
        <v>7.3</v>
      </c>
      <c r="I6" s="87">
        <v>0.45625</v>
      </c>
      <c r="J6" s="40"/>
      <c r="K6" s="151">
        <v>1913</v>
      </c>
      <c r="L6" s="100">
        <v>1</v>
      </c>
      <c r="M6" s="83">
        <v>-1.1</v>
      </c>
      <c r="N6" s="89">
        <v>-1.1</v>
      </c>
      <c r="O6" s="152"/>
      <c r="P6" s="135"/>
      <c r="Q6" s="97"/>
      <c r="R6" s="153"/>
      <c r="S6" s="135"/>
      <c r="T6" s="97"/>
      <c r="U6" s="153"/>
      <c r="V6" s="135"/>
      <c r="W6" s="97"/>
    </row>
    <row r="7" ht="21.95" customHeight="1">
      <c r="A7" s="150">
        <v>1914</v>
      </c>
      <c r="B7" s="100">
        <v>28</v>
      </c>
      <c r="C7" s="83">
        <v>37.8</v>
      </c>
      <c r="D7" s="87">
        <v>1.35</v>
      </c>
      <c r="E7" s="40"/>
      <c r="F7" s="151">
        <v>1914</v>
      </c>
      <c r="G7" s="100">
        <v>9</v>
      </c>
      <c r="H7" s="83">
        <v>2.3</v>
      </c>
      <c r="I7" s="87">
        <v>0.255555555555556</v>
      </c>
      <c r="J7" s="40"/>
      <c r="K7" s="151">
        <v>1914</v>
      </c>
      <c r="L7" s="100">
        <v>1</v>
      </c>
      <c r="M7" s="83">
        <v>-2.9</v>
      </c>
      <c r="N7" s="89">
        <v>-2.9</v>
      </c>
      <c r="O7" s="152"/>
      <c r="P7" s="135"/>
      <c r="Q7" s="97"/>
      <c r="R7" s="153"/>
      <c r="S7" s="135"/>
      <c r="T7" s="97"/>
      <c r="U7" s="153"/>
      <c r="V7" s="135"/>
      <c r="W7" s="97"/>
    </row>
    <row r="8" ht="21.95" customHeight="1">
      <c r="A8" s="150">
        <v>1915</v>
      </c>
      <c r="B8" s="100">
        <v>23</v>
      </c>
      <c r="C8" s="83">
        <v>32.6</v>
      </c>
      <c r="D8" s="87">
        <v>1.41739130434783</v>
      </c>
      <c r="E8" s="40"/>
      <c r="F8" s="151">
        <v>1915</v>
      </c>
      <c r="G8" s="100">
        <v>7</v>
      </c>
      <c r="H8" s="83">
        <v>-1.2</v>
      </c>
      <c r="I8" s="87">
        <v>-0.171428571428571</v>
      </c>
      <c r="J8" s="40"/>
      <c r="K8" s="151">
        <v>1915</v>
      </c>
      <c r="L8" s="100">
        <v>0</v>
      </c>
      <c r="M8" s="83">
        <v>0</v>
      </c>
      <c r="N8" s="89"/>
      <c r="O8" s="152"/>
      <c r="P8" s="135"/>
      <c r="Q8" s="97"/>
      <c r="R8" s="153"/>
      <c r="S8" s="135"/>
      <c r="T8" s="97"/>
      <c r="U8" s="153"/>
      <c r="V8" s="135"/>
      <c r="W8" s="97"/>
    </row>
    <row r="9" ht="21.95" customHeight="1">
      <c r="A9" s="150">
        <v>1916</v>
      </c>
      <c r="B9" s="100">
        <v>32</v>
      </c>
      <c r="C9" s="83">
        <v>46.5</v>
      </c>
      <c r="D9" s="87">
        <v>1.453125</v>
      </c>
      <c r="E9" s="40"/>
      <c r="F9" s="151">
        <v>1916</v>
      </c>
      <c r="G9" s="100">
        <v>11</v>
      </c>
      <c r="H9" s="83">
        <v>1.7</v>
      </c>
      <c r="I9" s="87">
        <v>0.154545454545455</v>
      </c>
      <c r="J9" s="40"/>
      <c r="K9" s="151">
        <v>1916</v>
      </c>
      <c r="L9" s="100">
        <v>3</v>
      </c>
      <c r="M9" s="83">
        <v>-4.8</v>
      </c>
      <c r="N9" s="89">
        <v>-1.6</v>
      </c>
      <c r="O9" s="152"/>
      <c r="P9" s="135"/>
      <c r="Q9" s="97"/>
      <c r="R9" s="153"/>
      <c r="S9" s="135"/>
      <c r="T9" s="97"/>
      <c r="U9" s="153"/>
      <c r="V9" s="135"/>
      <c r="W9" s="97"/>
    </row>
    <row r="10" ht="21.95" customHeight="1">
      <c r="A10" s="150">
        <v>1917</v>
      </c>
      <c r="B10" s="100">
        <v>33</v>
      </c>
      <c r="C10" s="83">
        <v>38.6</v>
      </c>
      <c r="D10" s="87">
        <v>1.16969696969697</v>
      </c>
      <c r="E10" s="40"/>
      <c r="F10" s="151">
        <v>1917</v>
      </c>
      <c r="G10" s="100">
        <v>18</v>
      </c>
      <c r="H10" s="83">
        <v>4.8</v>
      </c>
      <c r="I10" s="87">
        <v>0.266666666666667</v>
      </c>
      <c r="J10" s="40"/>
      <c r="K10" s="151">
        <v>1917</v>
      </c>
      <c r="L10" s="100">
        <v>3</v>
      </c>
      <c r="M10" s="83">
        <v>-3.9</v>
      </c>
      <c r="N10" s="89">
        <v>-1.3</v>
      </c>
      <c r="O10" s="152"/>
      <c r="P10" s="135"/>
      <c r="Q10" s="97"/>
      <c r="R10" s="153"/>
      <c r="S10" s="135"/>
      <c r="T10" s="97"/>
      <c r="U10" s="153"/>
      <c r="V10" s="135"/>
      <c r="W10" s="97"/>
    </row>
    <row r="11" ht="21.95" customHeight="1">
      <c r="A11" s="150">
        <v>1918</v>
      </c>
      <c r="B11" s="100">
        <v>37</v>
      </c>
      <c r="C11" s="83">
        <v>31.3</v>
      </c>
      <c r="D11" s="87">
        <v>0.845945945945946</v>
      </c>
      <c r="E11" s="40"/>
      <c r="F11" s="151">
        <v>1918</v>
      </c>
      <c r="G11" s="100">
        <v>22</v>
      </c>
      <c r="H11" s="83">
        <v>-3.9</v>
      </c>
      <c r="I11" s="87">
        <v>-0.177272727272727</v>
      </c>
      <c r="J11" s="40"/>
      <c r="K11" s="151">
        <v>1918</v>
      </c>
      <c r="L11" s="100">
        <v>6</v>
      </c>
      <c r="M11" s="83">
        <v>-10.6</v>
      </c>
      <c r="N11" s="89">
        <v>-1.76666666666667</v>
      </c>
      <c r="O11" s="152"/>
      <c r="P11" s="135"/>
      <c r="Q11" s="97"/>
      <c r="R11" s="153"/>
      <c r="S11" s="135"/>
      <c r="T11" s="97"/>
      <c r="U11" s="153"/>
      <c r="V11" s="135"/>
      <c r="W11" s="97"/>
    </row>
    <row r="12" ht="21.95" customHeight="1">
      <c r="A12" s="150">
        <v>1919</v>
      </c>
      <c r="B12" s="100">
        <v>49</v>
      </c>
      <c r="C12" s="83">
        <v>26.1</v>
      </c>
      <c r="D12" s="87">
        <v>0.53265306122449</v>
      </c>
      <c r="E12" s="40"/>
      <c r="F12" s="151">
        <v>1919</v>
      </c>
      <c r="G12" s="100">
        <v>29</v>
      </c>
      <c r="H12" s="83">
        <v>-19.2</v>
      </c>
      <c r="I12" s="87">
        <v>-0.662068965517241</v>
      </c>
      <c r="J12" s="40"/>
      <c r="K12" s="151">
        <v>1919</v>
      </c>
      <c r="L12" s="100">
        <v>11</v>
      </c>
      <c r="M12" s="83">
        <v>-24.7</v>
      </c>
      <c r="N12" s="89">
        <v>-2.24545454545455</v>
      </c>
      <c r="O12" s="152"/>
      <c r="P12" s="135"/>
      <c r="Q12" s="97"/>
      <c r="R12" s="153"/>
      <c r="S12" s="135"/>
      <c r="T12" s="97"/>
      <c r="U12" s="153"/>
      <c r="V12" s="135"/>
      <c r="W12" s="97"/>
    </row>
    <row r="13" ht="21.95" customHeight="1">
      <c r="A13" s="150">
        <v>1920</v>
      </c>
      <c r="B13" s="100">
        <v>22</v>
      </c>
      <c r="C13" s="83">
        <v>39</v>
      </c>
      <c r="D13" s="87">
        <v>1.77272727272727</v>
      </c>
      <c r="E13" s="40"/>
      <c r="F13" s="151">
        <v>1920</v>
      </c>
      <c r="G13" s="100">
        <v>5</v>
      </c>
      <c r="H13" s="83">
        <v>-1.3</v>
      </c>
      <c r="I13" s="87">
        <v>-0.26</v>
      </c>
      <c r="J13" s="40"/>
      <c r="K13" s="151">
        <v>1920</v>
      </c>
      <c r="L13" s="100">
        <v>2</v>
      </c>
      <c r="M13" s="83">
        <v>-3</v>
      </c>
      <c r="N13" s="89">
        <v>-1.5</v>
      </c>
      <c r="O13" s="152"/>
      <c r="P13" s="135"/>
      <c r="Q13" s="97"/>
      <c r="R13" s="153"/>
      <c r="S13" s="135"/>
      <c r="T13" s="97"/>
      <c r="U13" s="153"/>
      <c r="V13" s="135"/>
      <c r="W13" s="97"/>
    </row>
    <row r="14" ht="21.95" customHeight="1">
      <c r="A14" s="150">
        <v>1921</v>
      </c>
      <c r="B14" s="100">
        <v>15</v>
      </c>
      <c r="C14" s="83">
        <v>31.3</v>
      </c>
      <c r="D14" s="87">
        <v>2.08666666666667</v>
      </c>
      <c r="E14" s="40"/>
      <c r="F14" s="151">
        <v>1921</v>
      </c>
      <c r="G14" s="100">
        <v>3</v>
      </c>
      <c r="H14" s="83">
        <v>2.8</v>
      </c>
      <c r="I14" s="87">
        <v>0.933333333333333</v>
      </c>
      <c r="J14" s="40"/>
      <c r="K14" s="151">
        <v>1921</v>
      </c>
      <c r="L14" s="100">
        <v>0</v>
      </c>
      <c r="M14" s="83">
        <v>0</v>
      </c>
      <c r="N14" s="89"/>
      <c r="O14" s="152"/>
      <c r="P14" s="135"/>
      <c r="Q14" s="97"/>
      <c r="R14" s="153"/>
      <c r="S14" s="135"/>
      <c r="T14" s="97"/>
      <c r="U14" s="153"/>
      <c r="V14" s="135"/>
      <c r="W14" s="97"/>
    </row>
    <row r="15" ht="21.95" customHeight="1">
      <c r="A15" s="150">
        <v>1922</v>
      </c>
      <c r="B15" s="100">
        <v>42</v>
      </c>
      <c r="C15" s="83">
        <v>43.9</v>
      </c>
      <c r="D15" s="87">
        <v>1.0452380952381</v>
      </c>
      <c r="E15" s="40"/>
      <c r="F15" s="151">
        <v>1922</v>
      </c>
      <c r="G15" s="100">
        <v>23</v>
      </c>
      <c r="H15" s="83">
        <v>-0.8</v>
      </c>
      <c r="I15" s="87">
        <v>-0.0347826086956522</v>
      </c>
      <c r="J15" s="40"/>
      <c r="K15" s="151">
        <v>1922</v>
      </c>
      <c r="L15" s="100">
        <v>3</v>
      </c>
      <c r="M15" s="83">
        <v>-4.5</v>
      </c>
      <c r="N15" s="89">
        <v>-1.5</v>
      </c>
      <c r="O15" s="152"/>
      <c r="P15" s="135"/>
      <c r="Q15" s="97"/>
      <c r="R15" s="153"/>
      <c r="S15" s="135"/>
      <c r="T15" s="97"/>
      <c r="U15" s="153"/>
      <c r="V15" s="135"/>
      <c r="W15" s="97"/>
    </row>
    <row r="16" ht="21.95" customHeight="1">
      <c r="A16" s="150">
        <v>1923</v>
      </c>
      <c r="B16" s="100">
        <v>30</v>
      </c>
      <c r="C16" s="83">
        <v>50.4</v>
      </c>
      <c r="D16" s="87">
        <v>1.68</v>
      </c>
      <c r="E16" s="40"/>
      <c r="F16" s="151">
        <v>1923</v>
      </c>
      <c r="G16" s="100">
        <v>11</v>
      </c>
      <c r="H16" s="83">
        <v>4.6</v>
      </c>
      <c r="I16" s="87">
        <v>0.418181818181818</v>
      </c>
      <c r="J16" s="40"/>
      <c r="K16" s="151">
        <v>1923</v>
      </c>
      <c r="L16" s="100">
        <v>1</v>
      </c>
      <c r="M16" s="83">
        <v>-1.1</v>
      </c>
      <c r="N16" s="89">
        <v>-1.1</v>
      </c>
      <c r="O16" s="152"/>
      <c r="P16" s="135"/>
      <c r="Q16" s="97"/>
      <c r="R16" s="153"/>
      <c r="S16" s="135"/>
      <c r="T16" s="97"/>
      <c r="U16" s="153"/>
      <c r="V16" s="135"/>
      <c r="W16" s="97"/>
    </row>
    <row r="17" ht="21.95" customHeight="1">
      <c r="A17" s="150">
        <v>1924</v>
      </c>
      <c r="B17" s="100">
        <v>38</v>
      </c>
      <c r="C17" s="83">
        <v>56.9</v>
      </c>
      <c r="D17" s="87">
        <v>1.49736842105263</v>
      </c>
      <c r="E17" s="40"/>
      <c r="F17" s="151">
        <v>1924</v>
      </c>
      <c r="G17" s="100">
        <v>16</v>
      </c>
      <c r="H17" s="83">
        <v>5.7</v>
      </c>
      <c r="I17" s="87">
        <v>0.35625</v>
      </c>
      <c r="J17" s="40"/>
      <c r="K17" s="151">
        <v>1924</v>
      </c>
      <c r="L17" s="100">
        <v>2</v>
      </c>
      <c r="M17" s="83">
        <v>-2.2</v>
      </c>
      <c r="N17" s="89">
        <v>-1.1</v>
      </c>
      <c r="O17" s="152"/>
      <c r="P17" s="135"/>
      <c r="Q17" s="97"/>
      <c r="R17" s="153"/>
      <c r="S17" s="135"/>
      <c r="T17" s="97"/>
      <c r="U17" s="153"/>
      <c r="V17" s="135"/>
      <c r="W17" s="97"/>
    </row>
    <row r="18" ht="21.95" customHeight="1">
      <c r="A18" s="150">
        <v>1925</v>
      </c>
      <c r="B18" s="100">
        <v>49</v>
      </c>
      <c r="C18" s="83">
        <v>64.3</v>
      </c>
      <c r="D18" s="87">
        <v>1.31224489795918</v>
      </c>
      <c r="E18" s="40"/>
      <c r="F18" s="151">
        <v>1925</v>
      </c>
      <c r="G18" s="100">
        <v>23</v>
      </c>
      <c r="H18" s="83">
        <v>5.1</v>
      </c>
      <c r="I18" s="87">
        <v>0.221739130434783</v>
      </c>
      <c r="J18" s="40"/>
      <c r="K18" s="151">
        <v>1925</v>
      </c>
      <c r="L18" s="100">
        <v>6</v>
      </c>
      <c r="M18" s="83">
        <v>-6.6</v>
      </c>
      <c r="N18" s="89">
        <v>-1.1</v>
      </c>
      <c r="O18" s="152"/>
      <c r="P18" s="135"/>
      <c r="Q18" s="97"/>
      <c r="R18" s="153"/>
      <c r="S18" s="135"/>
      <c r="T18" s="97"/>
      <c r="U18" s="153"/>
      <c r="V18" s="135"/>
      <c r="W18" s="97"/>
    </row>
    <row r="19" ht="21.95" customHeight="1">
      <c r="A19" s="150">
        <v>1926</v>
      </c>
      <c r="B19" s="100">
        <v>31</v>
      </c>
      <c r="C19" s="83">
        <v>45.9</v>
      </c>
      <c r="D19" s="87">
        <v>1.48064516129032</v>
      </c>
      <c r="E19" s="40"/>
      <c r="F19" s="151">
        <v>1926</v>
      </c>
      <c r="G19" s="100">
        <v>11</v>
      </c>
      <c r="H19" s="83">
        <v>1.7</v>
      </c>
      <c r="I19" s="87">
        <v>0.154545454545455</v>
      </c>
      <c r="J19" s="40"/>
      <c r="K19" s="151">
        <v>1926</v>
      </c>
      <c r="L19" s="100">
        <v>1</v>
      </c>
      <c r="M19" s="83">
        <v>-1.1</v>
      </c>
      <c r="N19" s="89">
        <v>-1.1</v>
      </c>
      <c r="O19" s="152"/>
      <c r="P19" s="135"/>
      <c r="Q19" s="97"/>
      <c r="R19" s="153"/>
      <c r="S19" s="135"/>
      <c r="T19" s="97"/>
      <c r="U19" s="153"/>
      <c r="V19" s="135"/>
      <c r="W19" s="97"/>
    </row>
    <row r="20" ht="21.95" customHeight="1">
      <c r="A20" s="150">
        <v>1927</v>
      </c>
      <c r="B20" s="100">
        <v>61</v>
      </c>
      <c r="C20" s="83">
        <v>10.2</v>
      </c>
      <c r="D20" s="87">
        <v>0.167213114754098</v>
      </c>
      <c r="E20" s="40"/>
      <c r="F20" s="151">
        <v>1927</v>
      </c>
      <c r="G20" s="100">
        <v>46</v>
      </c>
      <c r="H20" s="83">
        <v>-20</v>
      </c>
      <c r="I20" s="87">
        <v>-0.434782608695652</v>
      </c>
      <c r="J20" s="40"/>
      <c r="K20" s="151">
        <v>1927</v>
      </c>
      <c r="L20" s="100">
        <v>13</v>
      </c>
      <c r="M20" s="83">
        <v>-25.5</v>
      </c>
      <c r="N20" s="89">
        <v>-1.96153846153846</v>
      </c>
      <c r="O20" s="152"/>
      <c r="P20" s="135"/>
      <c r="Q20" s="97"/>
      <c r="R20" s="153"/>
      <c r="S20" s="135"/>
      <c r="T20" s="97"/>
      <c r="U20" s="153"/>
      <c r="V20" s="135"/>
      <c r="W20" s="97"/>
    </row>
    <row r="21" ht="21.95" customHeight="1">
      <c r="A21" s="150">
        <v>1928</v>
      </c>
      <c r="B21" s="100">
        <v>39</v>
      </c>
      <c r="C21" s="83">
        <v>46.1</v>
      </c>
      <c r="D21" s="87">
        <v>1.18205128205128</v>
      </c>
      <c r="E21" s="40"/>
      <c r="F21" s="151">
        <v>1928</v>
      </c>
      <c r="G21" s="100">
        <v>16</v>
      </c>
      <c r="H21" s="83">
        <v>-0.7</v>
      </c>
      <c r="I21" s="87">
        <v>-0.04375</v>
      </c>
      <c r="J21" s="40"/>
      <c r="K21" s="151">
        <v>1928</v>
      </c>
      <c r="L21" s="100">
        <v>4</v>
      </c>
      <c r="M21" s="83">
        <v>-6.7</v>
      </c>
      <c r="N21" s="89">
        <v>-1.675</v>
      </c>
      <c r="O21" s="152"/>
      <c r="P21" s="135"/>
      <c r="Q21" s="97"/>
      <c r="R21" s="153"/>
      <c r="S21" s="135"/>
      <c r="T21" s="97"/>
      <c r="U21" s="153"/>
      <c r="V21" s="135"/>
      <c r="W21" s="97"/>
    </row>
    <row r="22" ht="21.95" customHeight="1">
      <c r="A22" s="150">
        <v>1929</v>
      </c>
      <c r="B22" s="100">
        <v>55</v>
      </c>
      <c r="C22" s="83">
        <v>3</v>
      </c>
      <c r="D22" s="87">
        <v>0.0545454545454545</v>
      </c>
      <c r="E22" s="40"/>
      <c r="F22" s="151">
        <v>1929</v>
      </c>
      <c r="G22" s="100">
        <v>36</v>
      </c>
      <c r="H22" s="83">
        <v>-39.4</v>
      </c>
      <c r="I22" s="87">
        <v>-1.09444444444444</v>
      </c>
      <c r="J22" s="40"/>
      <c r="K22" s="151">
        <v>1929</v>
      </c>
      <c r="L22" s="100">
        <v>17</v>
      </c>
      <c r="M22" s="83">
        <v>-47.2</v>
      </c>
      <c r="N22" s="89">
        <v>-2.77647058823529</v>
      </c>
      <c r="O22" s="152"/>
      <c r="P22" s="135"/>
      <c r="Q22" s="97"/>
      <c r="R22" s="153"/>
      <c r="S22" s="135"/>
      <c r="T22" s="97"/>
      <c r="U22" s="153"/>
      <c r="V22" s="135"/>
      <c r="W22" s="97"/>
    </row>
    <row r="23" ht="21.95" customHeight="1">
      <c r="A23" s="150">
        <v>1930</v>
      </c>
      <c r="B23" s="100">
        <v>34</v>
      </c>
      <c r="C23" s="83">
        <v>56.5</v>
      </c>
      <c r="D23" s="87">
        <v>1.66176470588235</v>
      </c>
      <c r="E23" s="40"/>
      <c r="F23" s="151">
        <v>1930</v>
      </c>
      <c r="G23" s="100">
        <v>13</v>
      </c>
      <c r="H23" s="83">
        <v>3.9</v>
      </c>
      <c r="I23" s="87">
        <v>0.3</v>
      </c>
      <c r="J23" s="40"/>
      <c r="K23" s="151">
        <v>1930</v>
      </c>
      <c r="L23" s="100">
        <v>2</v>
      </c>
      <c r="M23" s="83">
        <v>-3.9</v>
      </c>
      <c r="N23" s="89">
        <v>-1.95</v>
      </c>
      <c r="O23" s="152"/>
      <c r="P23" s="135"/>
      <c r="Q23" s="97"/>
      <c r="R23" s="153"/>
      <c r="S23" s="135"/>
      <c r="T23" s="97"/>
      <c r="U23" s="153"/>
      <c r="V23" s="135"/>
      <c r="W23" s="97"/>
    </row>
    <row r="24" ht="21.95" customHeight="1">
      <c r="A24" s="150">
        <v>1931</v>
      </c>
      <c r="B24" s="100">
        <v>49</v>
      </c>
      <c r="C24" s="83">
        <v>72.5</v>
      </c>
      <c r="D24" s="87">
        <v>1.47959183673469</v>
      </c>
      <c r="E24" s="40"/>
      <c r="F24" s="151">
        <v>1931</v>
      </c>
      <c r="G24" s="100">
        <v>25</v>
      </c>
      <c r="H24" s="83">
        <v>13.7</v>
      </c>
      <c r="I24" s="87">
        <v>0.548</v>
      </c>
      <c r="J24" s="40"/>
      <c r="K24" s="151">
        <v>1931</v>
      </c>
      <c r="L24" s="100">
        <v>2</v>
      </c>
      <c r="M24" s="83">
        <v>-2.2</v>
      </c>
      <c r="N24" s="89">
        <v>-1.1</v>
      </c>
      <c r="O24" s="152"/>
      <c r="P24" s="135"/>
      <c r="Q24" s="97"/>
      <c r="R24" s="153"/>
      <c r="S24" s="135"/>
      <c r="T24" s="97"/>
      <c r="U24" s="153"/>
      <c r="V24" s="135"/>
      <c r="W24" s="97"/>
    </row>
    <row r="25" ht="21.95" customHeight="1">
      <c r="A25" s="150">
        <v>1932</v>
      </c>
      <c r="B25" s="100">
        <v>37</v>
      </c>
      <c r="C25" s="83">
        <v>36.8</v>
      </c>
      <c r="D25" s="87">
        <v>0.994594594594595</v>
      </c>
      <c r="E25" s="40"/>
      <c r="F25" s="151">
        <v>1932</v>
      </c>
      <c r="G25" s="100">
        <v>22</v>
      </c>
      <c r="H25" s="83">
        <v>2.1</v>
      </c>
      <c r="I25" s="87">
        <v>0.0954545454545455</v>
      </c>
      <c r="J25" s="40"/>
      <c r="K25" s="151">
        <v>1932</v>
      </c>
      <c r="L25" s="100">
        <v>3</v>
      </c>
      <c r="M25" s="83">
        <v>-9.9</v>
      </c>
      <c r="N25" s="89">
        <v>-3.3</v>
      </c>
      <c r="O25" s="152"/>
      <c r="P25" s="135"/>
      <c r="Q25" s="97"/>
      <c r="R25" s="153"/>
      <c r="S25" s="135"/>
      <c r="T25" s="97"/>
      <c r="U25" s="153"/>
      <c r="V25" s="135"/>
      <c r="W25" s="97"/>
    </row>
    <row r="26" ht="21.95" customHeight="1">
      <c r="A26" s="150">
        <v>1933</v>
      </c>
      <c r="B26" s="100">
        <v>32</v>
      </c>
      <c r="C26" s="83">
        <v>32.9</v>
      </c>
      <c r="D26" s="87">
        <v>1.028125</v>
      </c>
      <c r="E26" s="40"/>
      <c r="F26" s="151">
        <v>1933</v>
      </c>
      <c r="G26" s="100">
        <v>19</v>
      </c>
      <c r="H26" s="83">
        <v>3.9</v>
      </c>
      <c r="I26" s="87">
        <v>0.205263157894737</v>
      </c>
      <c r="J26" s="40"/>
      <c r="K26" s="151">
        <v>1933</v>
      </c>
      <c r="L26" s="100">
        <v>3</v>
      </c>
      <c r="M26" s="83">
        <v>-5</v>
      </c>
      <c r="N26" s="89">
        <v>-1.66666666666667</v>
      </c>
      <c r="O26" s="152"/>
      <c r="P26" s="135"/>
      <c r="Q26" s="97"/>
      <c r="R26" s="153"/>
      <c r="S26" s="135"/>
      <c r="T26" s="97"/>
      <c r="U26" s="153"/>
      <c r="V26" s="135"/>
      <c r="W26" s="97"/>
    </row>
    <row r="27" ht="21.95" customHeight="1">
      <c r="A27" s="150">
        <v>1934</v>
      </c>
      <c r="B27" s="100">
        <v>36</v>
      </c>
      <c r="C27" s="83">
        <v>46.3</v>
      </c>
      <c r="D27" s="87">
        <v>1.28611111111111</v>
      </c>
      <c r="E27" s="40"/>
      <c r="F27" s="151">
        <v>1934</v>
      </c>
      <c r="G27" s="100">
        <v>17</v>
      </c>
      <c r="H27" s="83">
        <v>2.8</v>
      </c>
      <c r="I27" s="87">
        <v>0.164705882352941</v>
      </c>
      <c r="J27" s="40"/>
      <c r="K27" s="151">
        <v>1934</v>
      </c>
      <c r="L27" s="100">
        <v>4</v>
      </c>
      <c r="M27" s="83">
        <v>-5</v>
      </c>
      <c r="N27" s="89">
        <v>-1.25</v>
      </c>
      <c r="O27" s="152"/>
      <c r="P27" s="135"/>
      <c r="Q27" s="97"/>
      <c r="R27" s="153"/>
      <c r="S27" s="135"/>
      <c r="T27" s="97"/>
      <c r="U27" s="153"/>
      <c r="V27" s="135"/>
      <c r="W27" s="97"/>
    </row>
    <row r="28" ht="21.95" customHeight="1">
      <c r="A28" s="150">
        <v>1935</v>
      </c>
      <c r="B28" s="100">
        <v>44</v>
      </c>
      <c r="C28" s="83">
        <v>30.6</v>
      </c>
      <c r="D28" s="87">
        <v>0.695454545454545</v>
      </c>
      <c r="E28" s="40"/>
      <c r="F28" s="151">
        <v>1935</v>
      </c>
      <c r="G28" s="100">
        <v>28</v>
      </c>
      <c r="H28" s="83">
        <v>-7.6</v>
      </c>
      <c r="I28" s="87">
        <v>-0.271428571428571</v>
      </c>
      <c r="J28" s="40"/>
      <c r="K28" s="151">
        <v>1935</v>
      </c>
      <c r="L28" s="100">
        <v>11</v>
      </c>
      <c r="M28" s="83">
        <v>-16.4</v>
      </c>
      <c r="N28" s="89">
        <v>-1.49090909090909</v>
      </c>
      <c r="O28" s="152"/>
      <c r="P28" s="135"/>
      <c r="Q28" s="97"/>
      <c r="R28" s="153"/>
      <c r="S28" s="135"/>
      <c r="T28" s="97"/>
      <c r="U28" s="153"/>
      <c r="V28" s="135"/>
      <c r="W28" s="97"/>
    </row>
    <row r="29" ht="21.95" customHeight="1">
      <c r="A29" s="150">
        <v>1936</v>
      </c>
      <c r="B29" s="100">
        <v>31</v>
      </c>
      <c r="C29" s="83">
        <v>21.7</v>
      </c>
      <c r="D29" s="87">
        <v>0.7</v>
      </c>
      <c r="E29" s="40"/>
      <c r="F29" s="151">
        <v>1936</v>
      </c>
      <c r="G29" s="100">
        <v>16</v>
      </c>
      <c r="H29" s="83">
        <v>-9.1</v>
      </c>
      <c r="I29" s="87">
        <v>-0.56875</v>
      </c>
      <c r="J29" s="40"/>
      <c r="K29" s="151">
        <v>1936</v>
      </c>
      <c r="L29" s="100">
        <v>4</v>
      </c>
      <c r="M29" s="83">
        <v>-7.4</v>
      </c>
      <c r="N29" s="89">
        <v>-1.85</v>
      </c>
      <c r="O29" s="152"/>
      <c r="P29" s="135"/>
      <c r="Q29" s="97"/>
      <c r="R29" s="153"/>
      <c r="S29" s="135"/>
      <c r="T29" s="97"/>
      <c r="U29" s="153"/>
      <c r="V29" s="135"/>
      <c r="W29" s="97"/>
    </row>
    <row r="30" ht="21.95" customHeight="1">
      <c r="A30" s="150">
        <v>1937</v>
      </c>
      <c r="B30" s="100">
        <v>44</v>
      </c>
      <c r="C30" s="83">
        <v>53.5</v>
      </c>
      <c r="D30" s="87">
        <v>1.21590909090909</v>
      </c>
      <c r="E30" s="40"/>
      <c r="F30" s="151">
        <v>1937</v>
      </c>
      <c r="G30" s="100">
        <v>17</v>
      </c>
      <c r="H30" s="83">
        <v>-0.6</v>
      </c>
      <c r="I30" s="87">
        <v>-0.0352941176470588</v>
      </c>
      <c r="J30" s="40"/>
      <c r="K30" s="151">
        <v>1937</v>
      </c>
      <c r="L30" s="100">
        <v>4</v>
      </c>
      <c r="M30" s="83">
        <v>-7.7</v>
      </c>
      <c r="N30" s="89">
        <v>-1.925</v>
      </c>
      <c r="O30" s="152"/>
      <c r="P30" s="135"/>
      <c r="Q30" s="97"/>
      <c r="R30" s="153"/>
      <c r="S30" s="135"/>
      <c r="T30" s="97"/>
      <c r="U30" s="153"/>
      <c r="V30" s="135"/>
      <c r="W30" s="97"/>
    </row>
    <row r="31" ht="21.95" customHeight="1">
      <c r="A31" s="150">
        <v>1938</v>
      </c>
      <c r="B31" s="100">
        <v>30</v>
      </c>
      <c r="C31" s="83">
        <v>36.6</v>
      </c>
      <c r="D31" s="87">
        <v>1.22</v>
      </c>
      <c r="E31" s="40"/>
      <c r="F31" s="151">
        <v>1938</v>
      </c>
      <c r="G31" s="100">
        <v>10</v>
      </c>
      <c r="H31" s="83">
        <v>-4.5</v>
      </c>
      <c r="I31" s="87">
        <v>-0.45</v>
      </c>
      <c r="J31" s="40"/>
      <c r="K31" s="151">
        <v>1938</v>
      </c>
      <c r="L31" s="100">
        <v>4</v>
      </c>
      <c r="M31" s="83">
        <v>-8.5</v>
      </c>
      <c r="N31" s="89">
        <v>-2.125</v>
      </c>
      <c r="O31" s="152"/>
      <c r="P31" s="135"/>
      <c r="Q31" s="97"/>
      <c r="R31" s="153"/>
      <c r="S31" s="135"/>
      <c r="T31" s="97"/>
      <c r="U31" s="153"/>
      <c r="V31" s="135"/>
      <c r="W31" s="97"/>
    </row>
    <row r="32" ht="21.95" customHeight="1">
      <c r="A32" s="150">
        <v>1939</v>
      </c>
      <c r="B32" s="100">
        <v>27</v>
      </c>
      <c r="C32" s="83">
        <v>36.4</v>
      </c>
      <c r="D32" s="87">
        <v>1.34814814814815</v>
      </c>
      <c r="E32" s="40"/>
      <c r="F32" s="151">
        <v>1939</v>
      </c>
      <c r="G32" s="100">
        <v>10</v>
      </c>
      <c r="H32" s="83">
        <v>2.4</v>
      </c>
      <c r="I32" s="87">
        <v>0.24</v>
      </c>
      <c r="J32" s="40"/>
      <c r="K32" s="151">
        <v>1939</v>
      </c>
      <c r="L32" s="100">
        <v>1</v>
      </c>
      <c r="M32" s="83">
        <v>-1.9</v>
      </c>
      <c r="N32" s="89">
        <v>-1.9</v>
      </c>
      <c r="O32" s="152"/>
      <c r="P32" s="135"/>
      <c r="Q32" s="97"/>
      <c r="R32" s="153"/>
      <c r="S32" s="135"/>
      <c r="T32" s="97"/>
      <c r="U32" s="153"/>
      <c r="V32" s="135"/>
      <c r="W32" s="97"/>
    </row>
    <row r="33" ht="21.95" customHeight="1">
      <c r="A33" s="150">
        <v>1940</v>
      </c>
      <c r="B33" s="100">
        <v>52</v>
      </c>
      <c r="C33" s="83">
        <v>22.6</v>
      </c>
      <c r="D33" s="87">
        <v>0.434615384615385</v>
      </c>
      <c r="E33" s="40"/>
      <c r="F33" s="151">
        <v>1940</v>
      </c>
      <c r="G33" s="100">
        <v>32</v>
      </c>
      <c r="H33" s="83">
        <v>-19.2</v>
      </c>
      <c r="I33" s="87">
        <v>-0.6</v>
      </c>
      <c r="J33" s="40"/>
      <c r="K33" s="151">
        <v>1940</v>
      </c>
      <c r="L33" s="100">
        <v>10</v>
      </c>
      <c r="M33" s="83">
        <v>-24.5</v>
      </c>
      <c r="N33" s="89">
        <v>-2.45</v>
      </c>
      <c r="O33" s="152"/>
      <c r="P33" s="135"/>
      <c r="Q33" s="97"/>
      <c r="R33" s="153"/>
      <c r="S33" s="135"/>
      <c r="T33" s="97"/>
      <c r="U33" s="153"/>
      <c r="V33" s="135"/>
      <c r="W33" s="97"/>
    </row>
    <row r="34" ht="21.95" customHeight="1">
      <c r="A34" s="150">
        <v>1941</v>
      </c>
      <c r="B34" s="100">
        <v>23</v>
      </c>
      <c r="C34" s="83">
        <v>27.9</v>
      </c>
      <c r="D34" s="87">
        <v>1.21304347826087</v>
      </c>
      <c r="E34" s="40"/>
      <c r="F34" s="151">
        <v>1941</v>
      </c>
      <c r="G34" s="100">
        <v>10</v>
      </c>
      <c r="H34" s="83">
        <v>0.4</v>
      </c>
      <c r="I34" s="87">
        <v>0.04</v>
      </c>
      <c r="J34" s="40"/>
      <c r="K34" s="151">
        <v>1941</v>
      </c>
      <c r="L34" s="100">
        <v>0</v>
      </c>
      <c r="M34" s="83">
        <v>0</v>
      </c>
      <c r="N34" s="89"/>
      <c r="O34" s="152"/>
      <c r="P34" s="135"/>
      <c r="Q34" s="97"/>
      <c r="R34" s="153"/>
      <c r="S34" s="135"/>
      <c r="T34" s="97"/>
      <c r="U34" s="153"/>
      <c r="V34" s="135"/>
      <c r="W34" s="97"/>
    </row>
    <row r="35" ht="21.95" customHeight="1">
      <c r="A35" s="150">
        <v>1942</v>
      </c>
      <c r="B35" s="100">
        <v>16</v>
      </c>
      <c r="C35" s="83">
        <v>29.9</v>
      </c>
      <c r="D35" s="87">
        <v>1.86875</v>
      </c>
      <c r="E35" s="40"/>
      <c r="F35" s="151">
        <v>1942</v>
      </c>
      <c r="G35" s="100">
        <v>3</v>
      </c>
      <c r="H35" s="83">
        <v>1.1</v>
      </c>
      <c r="I35" s="87">
        <v>0.366666666666667</v>
      </c>
      <c r="J35" s="40"/>
      <c r="K35" s="151">
        <v>1942</v>
      </c>
      <c r="L35" s="100">
        <v>0</v>
      </c>
      <c r="M35" s="83">
        <v>0</v>
      </c>
      <c r="N35" s="89"/>
      <c r="O35" s="152"/>
      <c r="P35" s="135"/>
      <c r="Q35" s="97"/>
      <c r="R35" s="153"/>
      <c r="S35" s="135"/>
      <c r="T35" s="97"/>
      <c r="U35" s="153"/>
      <c r="V35" s="135"/>
      <c r="W35" s="97"/>
    </row>
    <row r="36" ht="21.95" customHeight="1">
      <c r="A36" s="150">
        <v>1943</v>
      </c>
      <c r="B36" s="100">
        <v>58</v>
      </c>
      <c r="C36" s="83">
        <v>33.5</v>
      </c>
      <c r="D36" s="87">
        <v>0.577586206896552</v>
      </c>
      <c r="E36" s="40"/>
      <c r="F36" s="151">
        <v>1943</v>
      </c>
      <c r="G36" s="100">
        <v>36</v>
      </c>
      <c r="H36" s="83">
        <v>-14.2</v>
      </c>
      <c r="I36" s="87">
        <v>-0.394444444444444</v>
      </c>
      <c r="J36" s="40"/>
      <c r="K36" s="151">
        <v>1943</v>
      </c>
      <c r="L36" s="100">
        <v>10</v>
      </c>
      <c r="M36" s="83">
        <v>-20.8</v>
      </c>
      <c r="N36" s="89">
        <v>-2.08</v>
      </c>
      <c r="O36" s="152"/>
      <c r="P36" s="135"/>
      <c r="Q36" s="97"/>
      <c r="R36" s="153"/>
      <c r="S36" s="135"/>
      <c r="T36" s="97"/>
      <c r="U36" s="153"/>
      <c r="V36" s="135"/>
      <c r="W36" s="97"/>
    </row>
    <row r="37" ht="21.95" customHeight="1">
      <c r="A37" s="150">
        <v>1944</v>
      </c>
      <c r="B37" s="100">
        <v>38</v>
      </c>
      <c r="C37" s="83">
        <v>46.6</v>
      </c>
      <c r="D37" s="87">
        <v>1.22631578947368</v>
      </c>
      <c r="E37" s="40"/>
      <c r="F37" s="151">
        <v>1944</v>
      </c>
      <c r="G37" s="100">
        <v>15</v>
      </c>
      <c r="H37" s="83">
        <v>-0.3</v>
      </c>
      <c r="I37" s="87">
        <v>-0.02</v>
      </c>
      <c r="J37" s="40"/>
      <c r="K37" s="151">
        <v>1944</v>
      </c>
      <c r="L37" s="100">
        <v>3</v>
      </c>
      <c r="M37" s="83">
        <v>-3.3</v>
      </c>
      <c r="N37" s="89">
        <v>-1.1</v>
      </c>
      <c r="O37" s="152"/>
      <c r="P37" s="135"/>
      <c r="Q37" s="97"/>
      <c r="R37" s="153"/>
      <c r="S37" s="135"/>
      <c r="T37" s="97"/>
      <c r="U37" s="153"/>
      <c r="V37" s="135"/>
      <c r="W37" s="97"/>
    </row>
    <row r="38" ht="21.95" customHeight="1">
      <c r="A38" s="150">
        <v>1945</v>
      </c>
      <c r="B38" s="100">
        <v>29</v>
      </c>
      <c r="C38" s="83">
        <v>29.8</v>
      </c>
      <c r="D38" s="87">
        <v>1.02758620689655</v>
      </c>
      <c r="E38" s="40"/>
      <c r="F38" s="151">
        <v>1945</v>
      </c>
      <c r="G38" s="100">
        <v>14</v>
      </c>
      <c r="H38" s="83">
        <v>-2.9</v>
      </c>
      <c r="I38" s="87">
        <v>-0.207142857142857</v>
      </c>
      <c r="J38" s="40"/>
      <c r="K38" s="151">
        <v>1945</v>
      </c>
      <c r="L38" s="100">
        <v>3</v>
      </c>
      <c r="M38" s="83">
        <v>-5.9</v>
      </c>
      <c r="N38" s="89">
        <v>-1.96666666666667</v>
      </c>
      <c r="O38" s="152"/>
      <c r="P38" s="135"/>
      <c r="Q38" s="97"/>
      <c r="R38" s="153"/>
      <c r="S38" s="135"/>
      <c r="T38" s="97"/>
      <c r="U38" s="153"/>
      <c r="V38" s="135"/>
      <c r="W38" s="97"/>
    </row>
    <row r="39" ht="21.95" customHeight="1">
      <c r="A39" s="150">
        <v>1946</v>
      </c>
      <c r="B39" s="100">
        <v>47</v>
      </c>
      <c r="C39" s="83">
        <v>26.8</v>
      </c>
      <c r="D39" s="87">
        <v>0.570212765957447</v>
      </c>
      <c r="E39" s="40"/>
      <c r="F39" s="151">
        <v>1946</v>
      </c>
      <c r="G39" s="100">
        <v>26</v>
      </c>
      <c r="H39" s="83">
        <v>-13.8</v>
      </c>
      <c r="I39" s="87">
        <v>-0.530769230769231</v>
      </c>
      <c r="J39" s="40"/>
      <c r="K39" s="151">
        <v>1946</v>
      </c>
      <c r="L39" s="100">
        <v>10</v>
      </c>
      <c r="M39" s="83">
        <v>-18.5</v>
      </c>
      <c r="N39" s="89">
        <v>-1.85</v>
      </c>
      <c r="O39" s="152"/>
      <c r="P39" s="135"/>
      <c r="Q39" s="97"/>
      <c r="R39" s="153"/>
      <c r="S39" s="135"/>
      <c r="T39" s="97"/>
      <c r="U39" s="153"/>
      <c r="V39" s="135"/>
      <c r="W39" s="97"/>
    </row>
    <row r="40" ht="21.95" customHeight="1">
      <c r="A40" s="150">
        <v>1947</v>
      </c>
      <c r="B40" s="100">
        <v>33</v>
      </c>
      <c r="C40" s="83">
        <v>34.5</v>
      </c>
      <c r="D40" s="87">
        <v>1.04545454545455</v>
      </c>
      <c r="E40" s="40"/>
      <c r="F40" s="151">
        <v>1947</v>
      </c>
      <c r="G40" s="100">
        <v>18</v>
      </c>
      <c r="H40" s="83">
        <v>-0.5</v>
      </c>
      <c r="I40" s="87">
        <v>-0.0277777777777778</v>
      </c>
      <c r="J40" s="40"/>
      <c r="K40" s="151">
        <v>1947</v>
      </c>
      <c r="L40" s="100">
        <v>3</v>
      </c>
      <c r="M40" s="83">
        <v>-5</v>
      </c>
      <c r="N40" s="89">
        <v>-1.66666666666667</v>
      </c>
      <c r="O40" s="152"/>
      <c r="P40" s="135"/>
      <c r="Q40" s="97"/>
      <c r="R40" s="153"/>
      <c r="S40" s="135"/>
      <c r="T40" s="97"/>
      <c r="U40" s="153"/>
      <c r="V40" s="135"/>
      <c r="W40" s="97"/>
    </row>
    <row r="41" ht="21.95" customHeight="1">
      <c r="A41" s="150">
        <v>1948</v>
      </c>
      <c r="B41" s="100">
        <v>47</v>
      </c>
      <c r="C41" s="83">
        <v>42.2</v>
      </c>
      <c r="D41" s="87">
        <v>0.897872340425532</v>
      </c>
      <c r="E41" s="40"/>
      <c r="F41" s="151">
        <v>1948</v>
      </c>
      <c r="G41" s="100">
        <v>22</v>
      </c>
      <c r="H41" s="83">
        <v>-8.300000000000001</v>
      </c>
      <c r="I41" s="87">
        <v>-0.377272727272727</v>
      </c>
      <c r="J41" s="40"/>
      <c r="K41" s="151">
        <v>1948</v>
      </c>
      <c r="L41" s="100">
        <v>7</v>
      </c>
      <c r="M41" s="83">
        <v>-11.2</v>
      </c>
      <c r="N41" s="89">
        <v>-1.6</v>
      </c>
      <c r="O41" s="152"/>
      <c r="P41" s="135"/>
      <c r="Q41" s="97"/>
      <c r="R41" s="153"/>
      <c r="S41" s="135"/>
      <c r="T41" s="97"/>
      <c r="U41" s="153"/>
      <c r="V41" s="135"/>
      <c r="W41" s="97"/>
    </row>
    <row r="42" ht="21.95" customHeight="1">
      <c r="A42" s="150">
        <v>1949</v>
      </c>
      <c r="B42" s="100">
        <v>53</v>
      </c>
      <c r="C42" s="83">
        <v>60.2</v>
      </c>
      <c r="D42" s="87">
        <v>1.13584905660377</v>
      </c>
      <c r="E42" s="40"/>
      <c r="F42" s="151">
        <v>1949</v>
      </c>
      <c r="G42" s="100">
        <v>25</v>
      </c>
      <c r="H42" s="83">
        <v>0.2</v>
      </c>
      <c r="I42" s="87">
        <v>0.008</v>
      </c>
      <c r="J42" s="40"/>
      <c r="K42" s="151">
        <v>1949</v>
      </c>
      <c r="L42" s="100">
        <v>4</v>
      </c>
      <c r="M42" s="83">
        <v>-7.8</v>
      </c>
      <c r="N42" s="89">
        <v>-1.95</v>
      </c>
      <c r="O42" s="152"/>
      <c r="P42" s="135"/>
      <c r="Q42" s="97"/>
      <c r="R42" s="153"/>
      <c r="S42" s="135"/>
      <c r="T42" s="97"/>
      <c r="U42" s="153"/>
      <c r="V42" s="135"/>
      <c r="W42" s="97"/>
    </row>
    <row r="43" ht="21.95" customHeight="1">
      <c r="A43" s="150">
        <v>1950</v>
      </c>
      <c r="B43" s="100">
        <v>10</v>
      </c>
      <c r="C43" s="83">
        <v>18.5</v>
      </c>
      <c r="D43" s="87">
        <v>1.85</v>
      </c>
      <c r="E43" s="40"/>
      <c r="F43" s="151">
        <v>1950</v>
      </c>
      <c r="G43" s="100">
        <v>2</v>
      </c>
      <c r="H43" s="83">
        <v>0</v>
      </c>
      <c r="I43" s="87">
        <v>0</v>
      </c>
      <c r="J43" s="40"/>
      <c r="K43" s="151">
        <v>1950</v>
      </c>
      <c r="L43" s="100">
        <v>0</v>
      </c>
      <c r="M43" s="83">
        <v>0</v>
      </c>
      <c r="N43" s="89"/>
      <c r="O43" s="152"/>
      <c r="P43" s="135"/>
      <c r="Q43" s="97"/>
      <c r="R43" s="153"/>
      <c r="S43" s="135"/>
      <c r="T43" s="97"/>
      <c r="U43" s="153"/>
      <c r="V43" s="135"/>
      <c r="W43" s="97"/>
    </row>
    <row r="44" ht="21.95" customHeight="1">
      <c r="A44" s="150">
        <v>1951</v>
      </c>
      <c r="B44" s="100">
        <v>38</v>
      </c>
      <c r="C44" s="83">
        <v>46.4</v>
      </c>
      <c r="D44" s="87">
        <v>1.22105263157895</v>
      </c>
      <c r="E44" s="40"/>
      <c r="F44" s="151">
        <v>1951</v>
      </c>
      <c r="G44" s="100">
        <v>16</v>
      </c>
      <c r="H44" s="83">
        <v>-2.3</v>
      </c>
      <c r="I44" s="87">
        <v>-0.14375</v>
      </c>
      <c r="J44" s="40"/>
      <c r="K44" s="151">
        <v>1951</v>
      </c>
      <c r="L44" s="100">
        <v>4</v>
      </c>
      <c r="M44" s="83">
        <v>-5.6</v>
      </c>
      <c r="N44" s="89">
        <v>-1.4</v>
      </c>
      <c r="O44" s="152"/>
      <c r="P44" s="135"/>
      <c r="Q44" s="97"/>
      <c r="R44" s="153"/>
      <c r="S44" s="135"/>
      <c r="T44" s="97"/>
      <c r="U44" s="153"/>
      <c r="V44" s="135"/>
      <c r="W44" s="97"/>
    </row>
    <row r="45" ht="21.95" customHeight="1">
      <c r="A45" s="150">
        <v>1952</v>
      </c>
      <c r="B45" s="100">
        <v>33</v>
      </c>
      <c r="C45" s="83">
        <v>30.8</v>
      </c>
      <c r="D45" s="87">
        <v>0.933333333333333</v>
      </c>
      <c r="E45" s="40"/>
      <c r="F45" s="151">
        <v>1952</v>
      </c>
      <c r="G45" s="100">
        <v>17</v>
      </c>
      <c r="H45" s="83">
        <v>-3.2</v>
      </c>
      <c r="I45" s="87">
        <v>-0.188235294117647</v>
      </c>
      <c r="J45" s="40"/>
      <c r="K45" s="151">
        <v>1952</v>
      </c>
      <c r="L45" s="100">
        <v>3</v>
      </c>
      <c r="M45" s="83">
        <v>-8.4</v>
      </c>
      <c r="N45" s="89">
        <v>-2.8</v>
      </c>
      <c r="O45" s="152"/>
      <c r="P45" s="135"/>
      <c r="Q45" s="97"/>
      <c r="R45" s="153"/>
      <c r="S45" s="135"/>
      <c r="T45" s="97"/>
      <c r="U45" s="153"/>
      <c r="V45" s="135"/>
      <c r="W45" s="97"/>
    </row>
    <row r="46" ht="21.95" customHeight="1">
      <c r="A46" s="150">
        <v>1953</v>
      </c>
      <c r="B46" s="100">
        <v>42</v>
      </c>
      <c r="C46" s="83">
        <v>60.2</v>
      </c>
      <c r="D46" s="87">
        <v>1.43333333333333</v>
      </c>
      <c r="E46" s="40"/>
      <c r="F46" s="151">
        <v>1953</v>
      </c>
      <c r="G46" s="100">
        <v>16</v>
      </c>
      <c r="H46" s="83">
        <v>3.6</v>
      </c>
      <c r="I46" s="87">
        <v>0.225</v>
      </c>
      <c r="J46" s="40"/>
      <c r="K46" s="151">
        <v>1953</v>
      </c>
      <c r="L46" s="100">
        <v>1</v>
      </c>
      <c r="M46" s="83">
        <v>-1.1</v>
      </c>
      <c r="N46" s="89">
        <v>-1.1</v>
      </c>
      <c r="O46" s="152"/>
      <c r="P46" s="135"/>
      <c r="Q46" s="97"/>
      <c r="R46" s="153"/>
      <c r="S46" s="135"/>
      <c r="T46" s="97"/>
      <c r="U46" s="153"/>
      <c r="V46" s="135"/>
      <c r="W46" s="97"/>
    </row>
    <row r="47" ht="21.95" customHeight="1">
      <c r="A47" s="150">
        <v>1954</v>
      </c>
      <c r="B47" s="100">
        <v>26</v>
      </c>
      <c r="C47" s="83">
        <v>38.2</v>
      </c>
      <c r="D47" s="87">
        <v>1.46923076923077</v>
      </c>
      <c r="E47" s="40"/>
      <c r="F47" s="151">
        <v>1954</v>
      </c>
      <c r="G47" s="100">
        <v>10</v>
      </c>
      <c r="H47" s="83">
        <v>5.6</v>
      </c>
      <c r="I47" s="87">
        <v>0.5600000000000001</v>
      </c>
      <c r="J47" s="40"/>
      <c r="K47" s="151">
        <v>1954</v>
      </c>
      <c r="L47" s="100">
        <v>0</v>
      </c>
      <c r="M47" s="83">
        <v>0</v>
      </c>
      <c r="N47" s="89"/>
      <c r="O47" s="152"/>
      <c r="P47" s="135"/>
      <c r="Q47" s="97"/>
      <c r="R47" s="153"/>
      <c r="S47" s="135"/>
      <c r="T47" s="97"/>
      <c r="U47" s="153"/>
      <c r="V47" s="135"/>
      <c r="W47" s="97"/>
    </row>
    <row r="48" ht="21.95" customHeight="1">
      <c r="A48" s="150">
        <v>1955</v>
      </c>
      <c r="B48" s="100">
        <v>32</v>
      </c>
      <c r="C48" s="83">
        <v>34</v>
      </c>
      <c r="D48" s="87">
        <v>1.0625</v>
      </c>
      <c r="E48" s="40"/>
      <c r="F48" s="151">
        <v>1955</v>
      </c>
      <c r="G48" s="100">
        <v>18</v>
      </c>
      <c r="H48" s="83">
        <v>2.8</v>
      </c>
      <c r="I48" s="87">
        <v>0.155555555555556</v>
      </c>
      <c r="J48" s="40"/>
      <c r="K48" s="151">
        <v>1955</v>
      </c>
      <c r="L48" s="100">
        <v>4</v>
      </c>
      <c r="M48" s="83">
        <v>-5</v>
      </c>
      <c r="N48" s="89">
        <v>-1.25</v>
      </c>
      <c r="O48" s="152"/>
      <c r="P48" s="135"/>
      <c r="Q48" s="97"/>
      <c r="R48" s="153"/>
      <c r="S48" s="135"/>
      <c r="T48" s="97"/>
      <c r="U48" s="153"/>
      <c r="V48" s="135"/>
      <c r="W48" s="97"/>
    </row>
    <row r="49" ht="21.95" customHeight="1">
      <c r="A49" s="150">
        <v>1956</v>
      </c>
      <c r="B49" s="100">
        <v>28</v>
      </c>
      <c r="C49" s="83">
        <v>48.6</v>
      </c>
      <c r="D49" s="87">
        <v>1.73571428571429</v>
      </c>
      <c r="E49" s="40"/>
      <c r="F49" s="151">
        <v>1956</v>
      </c>
      <c r="G49" s="100">
        <v>6</v>
      </c>
      <c r="H49" s="83">
        <v>1.6</v>
      </c>
      <c r="I49" s="87">
        <v>0.266666666666667</v>
      </c>
      <c r="J49" s="40"/>
      <c r="K49" s="151">
        <v>1956</v>
      </c>
      <c r="L49" s="100">
        <v>1</v>
      </c>
      <c r="M49" s="83">
        <v>-1.1</v>
      </c>
      <c r="N49" s="89">
        <v>-1.1</v>
      </c>
      <c r="O49" s="152"/>
      <c r="P49" s="135"/>
      <c r="Q49" s="97"/>
      <c r="R49" s="153"/>
      <c r="S49" s="135"/>
      <c r="T49" s="97"/>
      <c r="U49" s="153"/>
      <c r="V49" s="135"/>
      <c r="W49" s="97"/>
    </row>
    <row r="50" ht="21.95" customHeight="1">
      <c r="A50" s="150">
        <v>1957</v>
      </c>
      <c r="B50" s="100">
        <v>41</v>
      </c>
      <c r="C50" s="83">
        <v>42.9</v>
      </c>
      <c r="D50" s="87">
        <v>1.04634146341463</v>
      </c>
      <c r="E50" s="40"/>
      <c r="F50" s="151">
        <v>1957</v>
      </c>
      <c r="G50" s="100">
        <v>19</v>
      </c>
      <c r="H50" s="83">
        <v>-5.7</v>
      </c>
      <c r="I50" s="87">
        <v>-0.3</v>
      </c>
      <c r="J50" s="40"/>
      <c r="K50" s="151">
        <v>1957</v>
      </c>
      <c r="L50" s="100">
        <v>3</v>
      </c>
      <c r="M50" s="83">
        <v>-7.3</v>
      </c>
      <c r="N50" s="89">
        <v>-2.43333333333333</v>
      </c>
      <c r="O50" s="152"/>
      <c r="P50" s="135"/>
      <c r="Q50" s="97"/>
      <c r="R50" s="153"/>
      <c r="S50" s="135"/>
      <c r="T50" s="97"/>
      <c r="U50" s="153"/>
      <c r="V50" s="135"/>
      <c r="W50" s="97"/>
    </row>
    <row r="51" ht="21.95" customHeight="1">
      <c r="A51" s="150">
        <v>1958</v>
      </c>
      <c r="B51" s="100">
        <v>39</v>
      </c>
      <c r="C51" s="83">
        <v>27.6</v>
      </c>
      <c r="D51" s="87">
        <v>0.707692307692308</v>
      </c>
      <c r="E51" s="40"/>
      <c r="F51" s="151">
        <v>1958</v>
      </c>
      <c r="G51" s="100">
        <v>23</v>
      </c>
      <c r="H51" s="83">
        <v>-8.1</v>
      </c>
      <c r="I51" s="87">
        <v>-0.352173913043478</v>
      </c>
      <c r="J51" s="40"/>
      <c r="K51" s="151">
        <v>1958</v>
      </c>
      <c r="L51" s="100">
        <v>8</v>
      </c>
      <c r="M51" s="83">
        <v>-16.1</v>
      </c>
      <c r="N51" s="89">
        <v>-2.0125</v>
      </c>
      <c r="O51" s="152"/>
      <c r="P51" s="135"/>
      <c r="Q51" s="97"/>
      <c r="R51" s="153"/>
      <c r="S51" s="135"/>
      <c r="T51" s="97"/>
      <c r="U51" s="153"/>
      <c r="V51" s="135"/>
      <c r="W51" s="97"/>
    </row>
    <row r="52" ht="21.95" customHeight="1">
      <c r="A52" s="150">
        <v>1959</v>
      </c>
      <c r="B52" s="100">
        <v>53</v>
      </c>
      <c r="C52" s="83">
        <v>64.8</v>
      </c>
      <c r="D52" s="87">
        <v>1.22264150943396</v>
      </c>
      <c r="E52" s="40"/>
      <c r="F52" s="151">
        <v>1959</v>
      </c>
      <c r="G52" s="100">
        <v>24</v>
      </c>
      <c r="H52" s="83">
        <v>4.5</v>
      </c>
      <c r="I52" s="87">
        <v>0.1875</v>
      </c>
      <c r="J52" s="40"/>
      <c r="K52" s="151">
        <v>1959</v>
      </c>
      <c r="L52" s="100">
        <v>5</v>
      </c>
      <c r="M52" s="83">
        <v>-8.300000000000001</v>
      </c>
      <c r="N52" s="89">
        <v>-1.66</v>
      </c>
      <c r="O52" s="152"/>
      <c r="P52" s="135"/>
      <c r="Q52" s="97"/>
      <c r="R52" s="153"/>
      <c r="S52" s="135"/>
      <c r="T52" s="97"/>
      <c r="U52" s="153"/>
      <c r="V52" s="135"/>
      <c r="W52" s="97"/>
    </row>
    <row r="53" ht="21.95" customHeight="1">
      <c r="A53" s="150">
        <v>1960</v>
      </c>
      <c r="B53" s="100">
        <v>29</v>
      </c>
      <c r="C53" s="83">
        <v>31.7</v>
      </c>
      <c r="D53" s="87">
        <v>1.09310344827586</v>
      </c>
      <c r="E53" s="40"/>
      <c r="F53" s="151">
        <v>1960</v>
      </c>
      <c r="G53" s="100">
        <v>18</v>
      </c>
      <c r="H53" s="83">
        <v>3.8</v>
      </c>
      <c r="I53" s="87">
        <v>0.211111111111111</v>
      </c>
      <c r="J53" s="40"/>
      <c r="K53" s="151">
        <v>1960</v>
      </c>
      <c r="L53" s="100">
        <v>4</v>
      </c>
      <c r="M53" s="83">
        <v>-6.1</v>
      </c>
      <c r="N53" s="89">
        <v>-1.525</v>
      </c>
      <c r="O53" s="152"/>
      <c r="P53" s="135"/>
      <c r="Q53" s="97"/>
      <c r="R53" s="153"/>
      <c r="S53" s="135"/>
      <c r="T53" s="97"/>
      <c r="U53" s="153"/>
      <c r="V53" s="135"/>
      <c r="W53" s="97"/>
    </row>
    <row r="54" ht="21.95" customHeight="1">
      <c r="A54" s="150">
        <v>1961</v>
      </c>
      <c r="B54" s="100">
        <v>43</v>
      </c>
      <c r="C54" s="83">
        <v>44.6</v>
      </c>
      <c r="D54" s="87">
        <v>1.03720930232558</v>
      </c>
      <c r="E54" s="40"/>
      <c r="F54" s="151">
        <v>1961</v>
      </c>
      <c r="G54" s="100">
        <v>20</v>
      </c>
      <c r="H54" s="83">
        <v>-8.800000000000001</v>
      </c>
      <c r="I54" s="87">
        <v>-0.44</v>
      </c>
      <c r="J54" s="40"/>
      <c r="K54" s="151">
        <v>1961</v>
      </c>
      <c r="L54" s="100">
        <v>10</v>
      </c>
      <c r="M54" s="83">
        <v>-15.1</v>
      </c>
      <c r="N54" s="89">
        <v>-1.51</v>
      </c>
      <c r="O54" s="152"/>
      <c r="P54" s="135"/>
      <c r="Q54" s="97"/>
      <c r="R54" s="153"/>
      <c r="S54" s="135"/>
      <c r="T54" s="97"/>
      <c r="U54" s="153"/>
      <c r="V54" s="135"/>
      <c r="W54" s="97"/>
    </row>
    <row r="55" ht="21.95" customHeight="1">
      <c r="A55" s="150">
        <v>1962</v>
      </c>
      <c r="B55" s="100">
        <v>37</v>
      </c>
      <c r="C55" s="83">
        <v>60.1</v>
      </c>
      <c r="D55" s="87">
        <v>1.62432432432432</v>
      </c>
      <c r="E55" s="40"/>
      <c r="F55" s="151">
        <v>1962</v>
      </c>
      <c r="G55" s="100">
        <v>12</v>
      </c>
      <c r="H55" s="83">
        <v>1.1</v>
      </c>
      <c r="I55" s="87">
        <v>0.0916666666666667</v>
      </c>
      <c r="J55" s="40"/>
      <c r="K55" s="151">
        <v>1962</v>
      </c>
      <c r="L55" s="100">
        <v>1</v>
      </c>
      <c r="M55" s="83">
        <v>-1.1</v>
      </c>
      <c r="N55" s="89">
        <v>-1.1</v>
      </c>
      <c r="O55" s="152"/>
      <c r="P55" s="135"/>
      <c r="Q55" s="97"/>
      <c r="R55" s="153"/>
      <c r="S55" s="135"/>
      <c r="T55" s="97"/>
      <c r="U55" s="153"/>
      <c r="V55" s="135"/>
      <c r="W55" s="97"/>
    </row>
    <row r="56" ht="21.95" customHeight="1">
      <c r="A56" s="150">
        <v>1963</v>
      </c>
      <c r="B56" s="100">
        <v>32</v>
      </c>
      <c r="C56" s="83">
        <v>37.8</v>
      </c>
      <c r="D56" s="87">
        <v>1.18125</v>
      </c>
      <c r="E56" s="40"/>
      <c r="F56" s="151">
        <v>1963</v>
      </c>
      <c r="G56" s="100">
        <v>17</v>
      </c>
      <c r="H56" s="83">
        <v>6.2</v>
      </c>
      <c r="I56" s="87">
        <v>0.364705882352941</v>
      </c>
      <c r="J56" s="40"/>
      <c r="K56" s="151">
        <v>1963</v>
      </c>
      <c r="L56" s="100">
        <v>1</v>
      </c>
      <c r="M56" s="83">
        <v>-1.7</v>
      </c>
      <c r="N56" s="89">
        <v>-1.7</v>
      </c>
      <c r="O56" s="152"/>
      <c r="P56" s="135"/>
      <c r="Q56" s="97"/>
      <c r="R56" s="153"/>
      <c r="S56" s="135"/>
      <c r="T56" s="97"/>
      <c r="U56" s="153"/>
      <c r="V56" s="135"/>
      <c r="W56" s="97"/>
    </row>
    <row r="57" ht="21.95" customHeight="1">
      <c r="A57" s="150">
        <v>1964</v>
      </c>
      <c r="B57" s="100">
        <v>29</v>
      </c>
      <c r="C57" s="83">
        <v>35.6</v>
      </c>
      <c r="D57" s="87">
        <v>1.22758620689655</v>
      </c>
      <c r="E57" s="40"/>
      <c r="F57" s="151">
        <v>1964</v>
      </c>
      <c r="G57" s="100">
        <v>13</v>
      </c>
      <c r="H57" s="83">
        <v>-0.1</v>
      </c>
      <c r="I57" s="87">
        <v>-0.00769230769230769</v>
      </c>
      <c r="J57" s="40"/>
      <c r="K57" s="151">
        <v>1964</v>
      </c>
      <c r="L57" s="100">
        <v>2</v>
      </c>
      <c r="M57" s="83">
        <v>-4.4</v>
      </c>
      <c r="N57" s="89">
        <v>-2.2</v>
      </c>
      <c r="O57" s="152"/>
      <c r="P57" s="135"/>
      <c r="Q57" s="97"/>
      <c r="R57" s="153"/>
      <c r="S57" s="135"/>
      <c r="T57" s="97"/>
      <c r="U57" s="153"/>
      <c r="V57" s="135"/>
      <c r="W57" s="97"/>
    </row>
    <row r="58" ht="21.95" customHeight="1">
      <c r="A58" s="150">
        <v>1965</v>
      </c>
      <c r="B58" s="100">
        <v>37</v>
      </c>
      <c r="C58" s="83">
        <v>51.8</v>
      </c>
      <c r="D58" s="87">
        <v>1.4</v>
      </c>
      <c r="E58" s="40"/>
      <c r="F58" s="151">
        <v>1965</v>
      </c>
      <c r="G58" s="100">
        <v>12</v>
      </c>
      <c r="H58" s="83">
        <v>-7.3</v>
      </c>
      <c r="I58" s="87">
        <v>-0.6083333333333329</v>
      </c>
      <c r="J58" s="40"/>
      <c r="K58" s="151">
        <v>1965</v>
      </c>
      <c r="L58" s="100">
        <v>6</v>
      </c>
      <c r="M58" s="83">
        <v>-8.800000000000001</v>
      </c>
      <c r="N58" s="89">
        <v>-1.46666666666667</v>
      </c>
      <c r="O58" s="152"/>
      <c r="P58" s="135"/>
      <c r="Q58" s="97"/>
      <c r="R58" s="153"/>
      <c r="S58" s="135"/>
      <c r="T58" s="97"/>
      <c r="U58" s="153"/>
      <c r="V58" s="135"/>
      <c r="W58" s="97"/>
    </row>
    <row r="59" ht="21.95" customHeight="1">
      <c r="A59" s="150">
        <v>1966</v>
      </c>
      <c r="B59" s="100">
        <v>24</v>
      </c>
      <c r="C59" s="83">
        <v>29.4</v>
      </c>
      <c r="D59" s="87">
        <v>1.225</v>
      </c>
      <c r="E59" s="40"/>
      <c r="F59" s="151">
        <v>1966</v>
      </c>
      <c r="G59" s="100">
        <v>9</v>
      </c>
      <c r="H59" s="83">
        <v>-2.5</v>
      </c>
      <c r="I59" s="87">
        <v>-0.277777777777778</v>
      </c>
      <c r="J59" s="40"/>
      <c r="K59" s="151">
        <v>1966</v>
      </c>
      <c r="L59" s="100">
        <v>4</v>
      </c>
      <c r="M59" s="83">
        <v>-6.2</v>
      </c>
      <c r="N59" s="89">
        <v>-1.55</v>
      </c>
      <c r="O59" s="152"/>
      <c r="P59" s="135"/>
      <c r="Q59" s="97"/>
      <c r="R59" s="153"/>
      <c r="S59" s="135"/>
      <c r="T59" s="97"/>
      <c r="U59" s="153"/>
      <c r="V59" s="135"/>
      <c r="W59" s="97"/>
    </row>
    <row r="60" ht="21.95" customHeight="1">
      <c r="A60" s="150">
        <v>1967</v>
      </c>
      <c r="B60" s="100">
        <v>28</v>
      </c>
      <c r="C60" s="83">
        <v>46.8</v>
      </c>
      <c r="D60" s="87">
        <v>1.67142857142857</v>
      </c>
      <c r="E60" s="40"/>
      <c r="F60" s="151">
        <v>1967</v>
      </c>
      <c r="G60" s="100">
        <v>10</v>
      </c>
      <c r="H60" s="83">
        <v>9</v>
      </c>
      <c r="I60" s="87">
        <v>0.9</v>
      </c>
      <c r="J60" s="40"/>
      <c r="K60" s="151">
        <v>1967</v>
      </c>
      <c r="L60" s="100">
        <v>0</v>
      </c>
      <c r="M60" s="83">
        <v>0</v>
      </c>
      <c r="N60" s="89"/>
      <c r="O60" s="152"/>
      <c r="P60" s="135"/>
      <c r="Q60" s="97"/>
      <c r="R60" s="153"/>
      <c r="S60" s="135"/>
      <c r="T60" s="97"/>
      <c r="U60" s="153"/>
      <c r="V60" s="135"/>
      <c r="W60" s="97"/>
    </row>
    <row r="61" ht="21.95" customHeight="1">
      <c r="A61" s="150">
        <v>1968</v>
      </c>
      <c r="B61" s="100">
        <v>30</v>
      </c>
      <c r="C61" s="83">
        <v>37.6</v>
      </c>
      <c r="D61" s="87">
        <v>1.25333333333333</v>
      </c>
      <c r="E61" s="40"/>
      <c r="F61" s="151">
        <v>1968</v>
      </c>
      <c r="G61" s="100">
        <v>11</v>
      </c>
      <c r="H61" s="83">
        <v>-1.6</v>
      </c>
      <c r="I61" s="87">
        <v>-0.145454545454545</v>
      </c>
      <c r="J61" s="40"/>
      <c r="K61" s="151">
        <v>1968</v>
      </c>
      <c r="L61" s="100">
        <v>3</v>
      </c>
      <c r="M61" s="83">
        <v>-7.1</v>
      </c>
      <c r="N61" s="89">
        <v>-2.36666666666667</v>
      </c>
      <c r="O61" s="152"/>
      <c r="P61" s="135"/>
      <c r="Q61" s="97"/>
      <c r="R61" s="153"/>
      <c r="S61" s="135"/>
      <c r="T61" s="97"/>
      <c r="U61" s="153"/>
      <c r="V61" s="135"/>
      <c r="W61" s="97"/>
    </row>
    <row r="62" ht="21.95" customHeight="1">
      <c r="A62" s="150">
        <v>1969</v>
      </c>
      <c r="B62" s="100">
        <v>22</v>
      </c>
      <c r="C62" s="83">
        <v>40.3</v>
      </c>
      <c r="D62" s="87">
        <v>1.83181818181818</v>
      </c>
      <c r="E62" s="40"/>
      <c r="F62" s="151">
        <v>1969</v>
      </c>
      <c r="G62" s="100">
        <v>5</v>
      </c>
      <c r="H62" s="83">
        <v>3.5</v>
      </c>
      <c r="I62" s="87">
        <v>0.7</v>
      </c>
      <c r="J62" s="40"/>
      <c r="K62" s="151">
        <v>1969</v>
      </c>
      <c r="L62" s="100">
        <v>0</v>
      </c>
      <c r="M62" s="83">
        <v>0</v>
      </c>
      <c r="N62" s="89"/>
      <c r="O62" s="152"/>
      <c r="P62" s="135"/>
      <c r="Q62" s="97"/>
      <c r="R62" s="153"/>
      <c r="S62" s="135"/>
      <c r="T62" s="97"/>
      <c r="U62" s="153"/>
      <c r="V62" s="135"/>
      <c r="W62" s="97"/>
    </row>
    <row r="63" ht="21.95" customHeight="1">
      <c r="A63" s="150">
        <v>1970</v>
      </c>
      <c r="B63" s="100">
        <v>49</v>
      </c>
      <c r="C63" s="83">
        <v>57.9</v>
      </c>
      <c r="D63" s="87">
        <v>1.18163265306122</v>
      </c>
      <c r="E63" s="40"/>
      <c r="F63" s="151">
        <v>1970</v>
      </c>
      <c r="G63" s="100">
        <v>22</v>
      </c>
      <c r="H63" s="83">
        <v>-0.5</v>
      </c>
      <c r="I63" s="87">
        <v>-0.0227272727272727</v>
      </c>
      <c r="J63" s="40"/>
      <c r="K63" s="151">
        <v>1970</v>
      </c>
      <c r="L63" s="100">
        <v>5</v>
      </c>
      <c r="M63" s="83">
        <v>-8.5</v>
      </c>
      <c r="N63" s="89">
        <v>-1.7</v>
      </c>
      <c r="O63" s="152"/>
      <c r="P63" s="135"/>
      <c r="Q63" s="97"/>
      <c r="R63" s="153"/>
      <c r="S63" s="135"/>
      <c r="T63" s="97"/>
      <c r="U63" s="153"/>
      <c r="V63" s="135"/>
      <c r="W63" s="97"/>
    </row>
    <row r="64" ht="21.95" customHeight="1">
      <c r="A64" s="150">
        <v>1971</v>
      </c>
      <c r="B64" s="100">
        <v>36</v>
      </c>
      <c r="C64" s="83">
        <v>31.1</v>
      </c>
      <c r="D64" s="87">
        <v>0.863888888888889</v>
      </c>
      <c r="E64" s="40"/>
      <c r="F64" s="151">
        <v>1971</v>
      </c>
      <c r="G64" s="100">
        <v>19</v>
      </c>
      <c r="H64" s="83">
        <v>-8.6</v>
      </c>
      <c r="I64" s="87">
        <v>-0.452631578947368</v>
      </c>
      <c r="J64" s="40"/>
      <c r="K64" s="151">
        <v>1971</v>
      </c>
      <c r="L64" s="100">
        <v>5</v>
      </c>
      <c r="M64" s="83">
        <v>-12.8</v>
      </c>
      <c r="N64" s="89">
        <v>-2.56</v>
      </c>
      <c r="O64" s="152"/>
      <c r="P64" s="135"/>
      <c r="Q64" s="97"/>
      <c r="R64" s="153"/>
      <c r="S64" s="135"/>
      <c r="T64" s="97"/>
      <c r="U64" s="153"/>
      <c r="V64" s="135"/>
      <c r="W64" s="97"/>
    </row>
    <row r="65" ht="21.95" customHeight="1">
      <c r="A65" s="150">
        <v>1972</v>
      </c>
      <c r="B65" s="100">
        <v>38</v>
      </c>
      <c r="C65" s="83">
        <v>50.9</v>
      </c>
      <c r="D65" s="87">
        <v>1.33947368421053</v>
      </c>
      <c r="E65" s="40"/>
      <c r="F65" s="151">
        <v>1972</v>
      </c>
      <c r="G65" s="100">
        <v>14</v>
      </c>
      <c r="H65" s="83">
        <v>-1.6</v>
      </c>
      <c r="I65" s="87">
        <v>-0.114285714285714</v>
      </c>
      <c r="J65" s="40"/>
      <c r="K65" s="151">
        <v>1972</v>
      </c>
      <c r="L65" s="100">
        <v>5</v>
      </c>
      <c r="M65" s="83">
        <v>-6.8</v>
      </c>
      <c r="N65" s="89">
        <v>-1.36</v>
      </c>
      <c r="O65" s="152"/>
      <c r="P65" s="135"/>
      <c r="Q65" s="97"/>
      <c r="R65" s="153"/>
      <c r="S65" s="135"/>
      <c r="T65" s="97"/>
      <c r="U65" s="153"/>
      <c r="V65" s="135"/>
      <c r="W65" s="97"/>
    </row>
    <row r="66" ht="21.95" customHeight="1">
      <c r="A66" s="150">
        <v>1973</v>
      </c>
      <c r="B66" s="100">
        <v>9</v>
      </c>
      <c r="C66" s="83">
        <v>17.1</v>
      </c>
      <c r="D66" s="87">
        <v>1.9</v>
      </c>
      <c r="E66" s="40"/>
      <c r="F66" s="151">
        <v>1973</v>
      </c>
      <c r="G66" s="100">
        <v>2</v>
      </c>
      <c r="H66" s="83">
        <v>2.1</v>
      </c>
      <c r="I66" s="87">
        <v>1.05</v>
      </c>
      <c r="J66" s="40"/>
      <c r="K66" s="151">
        <v>1973</v>
      </c>
      <c r="L66" s="100">
        <v>0</v>
      </c>
      <c r="M66" s="83">
        <v>0</v>
      </c>
      <c r="N66" s="89"/>
      <c r="O66" s="152"/>
      <c r="P66" s="135"/>
      <c r="Q66" s="97"/>
      <c r="R66" s="153"/>
      <c r="S66" s="135"/>
      <c r="T66" s="97"/>
      <c r="U66" s="153"/>
      <c r="V66" s="135"/>
      <c r="W66" s="97"/>
    </row>
    <row r="67" ht="21.95" customHeight="1">
      <c r="A67" s="150">
        <v>1974</v>
      </c>
      <c r="B67" s="100">
        <v>33</v>
      </c>
      <c r="C67" s="83">
        <v>41.7</v>
      </c>
      <c r="D67" s="87">
        <v>1.26363636363636</v>
      </c>
      <c r="E67" s="40"/>
      <c r="F67" s="151">
        <v>1974</v>
      </c>
      <c r="G67" s="100">
        <v>13</v>
      </c>
      <c r="H67" s="83">
        <v>-1.1</v>
      </c>
      <c r="I67" s="87">
        <v>-0.08461538461538461</v>
      </c>
      <c r="J67" s="40"/>
      <c r="K67" s="151">
        <v>1974</v>
      </c>
      <c r="L67" s="100">
        <v>3</v>
      </c>
      <c r="M67" s="83">
        <v>-4</v>
      </c>
      <c r="N67" s="89">
        <v>-1.33333333333333</v>
      </c>
      <c r="O67" s="152"/>
      <c r="P67" s="135"/>
      <c r="Q67" s="97"/>
      <c r="R67" s="153"/>
      <c r="S67" s="135"/>
      <c r="T67" s="97"/>
      <c r="U67" s="153"/>
      <c r="V67" s="135"/>
      <c r="W67" s="97"/>
    </row>
    <row r="68" ht="21.95" customHeight="1">
      <c r="A68" s="150">
        <v>1975</v>
      </c>
      <c r="B68" s="100">
        <v>18</v>
      </c>
      <c r="C68" s="83">
        <v>34</v>
      </c>
      <c r="D68" s="87">
        <v>1.88888888888889</v>
      </c>
      <c r="E68" s="40"/>
      <c r="F68" s="151">
        <v>1975</v>
      </c>
      <c r="G68" s="100">
        <v>3</v>
      </c>
      <c r="H68" s="83">
        <v>2.4</v>
      </c>
      <c r="I68" s="87">
        <v>0.8</v>
      </c>
      <c r="J68" s="40"/>
      <c r="K68" s="151">
        <v>1975</v>
      </c>
      <c r="L68" s="100">
        <v>0</v>
      </c>
      <c r="M68" s="83">
        <v>0</v>
      </c>
      <c r="N68" s="89"/>
      <c r="O68" s="152"/>
      <c r="P68" s="135"/>
      <c r="Q68" s="97"/>
      <c r="R68" s="153"/>
      <c r="S68" s="135"/>
      <c r="T68" s="97"/>
      <c r="U68" s="153"/>
      <c r="V68" s="135"/>
      <c r="W68" s="97"/>
    </row>
    <row r="69" ht="21.95" customHeight="1">
      <c r="A69" s="150">
        <v>1976</v>
      </c>
      <c r="B69" s="100">
        <v>26</v>
      </c>
      <c r="C69" s="83">
        <v>39</v>
      </c>
      <c r="D69" s="87">
        <v>1.5</v>
      </c>
      <c r="E69" s="40"/>
      <c r="F69" s="151">
        <v>1976</v>
      </c>
      <c r="G69" s="100">
        <v>10</v>
      </c>
      <c r="H69" s="83">
        <v>3.7</v>
      </c>
      <c r="I69" s="87">
        <v>0.37</v>
      </c>
      <c r="J69" s="40"/>
      <c r="K69" s="151">
        <v>1976</v>
      </c>
      <c r="L69" s="100">
        <v>0</v>
      </c>
      <c r="M69" s="83">
        <v>0</v>
      </c>
      <c r="N69" s="89"/>
      <c r="O69" s="152"/>
      <c r="P69" s="135"/>
      <c r="Q69" s="97"/>
      <c r="R69" s="153"/>
      <c r="S69" s="135"/>
      <c r="T69" s="97"/>
      <c r="U69" s="153"/>
      <c r="V69" s="135"/>
      <c r="W69" s="97"/>
    </row>
    <row r="70" ht="21.95" customHeight="1">
      <c r="A70" s="150">
        <v>1977</v>
      </c>
      <c r="B70" s="100">
        <v>29</v>
      </c>
      <c r="C70" s="83">
        <v>41.3</v>
      </c>
      <c r="D70" s="87">
        <v>1.42413793103448</v>
      </c>
      <c r="E70" s="40"/>
      <c r="F70" s="151">
        <v>1977</v>
      </c>
      <c r="G70" s="100">
        <v>11</v>
      </c>
      <c r="H70" s="83">
        <v>0.2</v>
      </c>
      <c r="I70" s="87">
        <v>0.0181818181818182</v>
      </c>
      <c r="J70" s="40"/>
      <c r="K70" s="151">
        <v>1977</v>
      </c>
      <c r="L70" s="100">
        <v>0</v>
      </c>
      <c r="M70" s="83">
        <v>0</v>
      </c>
      <c r="N70" s="89"/>
      <c r="O70" t="s" s="131">
        <v>110</v>
      </c>
      <c r="P70" s="135">
        <f>AVERAGE(B70:B89)</f>
        <v>24.5</v>
      </c>
      <c r="Q70" s="97">
        <f>AVERAGE(D70:D89)</f>
        <v>1.2858225448052</v>
      </c>
      <c r="R70" t="s" s="134">
        <v>110</v>
      </c>
      <c r="S70" s="135">
        <f>AVERAGE(G70:G89)</f>
        <v>10.65</v>
      </c>
      <c r="T70" s="97">
        <f>AVERAGE(I70:I89)</f>
        <v>0.149506124531055</v>
      </c>
      <c r="U70" t="s" s="134">
        <v>110</v>
      </c>
      <c r="V70" s="135">
        <f>AVERAGE(L70:L89)</f>
        <v>1.3</v>
      </c>
      <c r="W70" s="97">
        <f>AVERAGE(N70:N89)</f>
        <v>-1.68703703703704</v>
      </c>
    </row>
    <row r="71" ht="21.95" customHeight="1">
      <c r="A71" s="150">
        <v>1978</v>
      </c>
      <c r="B71" s="100">
        <v>32</v>
      </c>
      <c r="C71" s="83">
        <v>24.8</v>
      </c>
      <c r="D71" s="87">
        <v>0.775</v>
      </c>
      <c r="E71" s="40"/>
      <c r="F71" s="151">
        <v>1978</v>
      </c>
      <c r="G71" s="100">
        <v>19</v>
      </c>
      <c r="H71" s="83">
        <v>-2.3</v>
      </c>
      <c r="I71" s="87">
        <v>-0.121052631578947</v>
      </c>
      <c r="J71" s="40"/>
      <c r="K71" s="151">
        <v>1978</v>
      </c>
      <c r="L71" s="100">
        <v>2</v>
      </c>
      <c r="M71" s="83">
        <v>-3.3</v>
      </c>
      <c r="N71" s="89">
        <v>-1.65</v>
      </c>
      <c r="O71" t="s" s="131">
        <v>111</v>
      </c>
      <c r="P71" s="135">
        <f>AVERAGE(B71:B89)</f>
        <v>24.2631578947368</v>
      </c>
      <c r="Q71" s="97">
        <f>AVERAGE(D71:D89)</f>
        <v>1.27813835668135</v>
      </c>
      <c r="R71" t="s" s="134">
        <v>111</v>
      </c>
      <c r="S71" s="135">
        <f>AVERAGE(G71:G89)</f>
        <v>10.6315789473684</v>
      </c>
      <c r="T71" s="97">
        <f>AVERAGE(I71:I89)</f>
        <v>0.156801919328235</v>
      </c>
      <c r="U71" t="s" s="134">
        <v>111</v>
      </c>
      <c r="V71" s="135">
        <f>AVERAGE(L71:L89)</f>
        <v>1.36842105263158</v>
      </c>
      <c r="W71" s="97">
        <f>AVERAGE(N71:N89)</f>
        <v>-1.68703703703704</v>
      </c>
    </row>
    <row r="72" ht="21.95" customHeight="1">
      <c r="A72" s="150">
        <v>1979</v>
      </c>
      <c r="B72" s="100">
        <v>30</v>
      </c>
      <c r="C72" s="83">
        <v>39</v>
      </c>
      <c r="D72" s="87">
        <v>1.3</v>
      </c>
      <c r="E72" s="40"/>
      <c r="F72" s="151">
        <v>1979</v>
      </c>
      <c r="G72" s="100">
        <v>12</v>
      </c>
      <c r="H72" s="83">
        <v>4.8</v>
      </c>
      <c r="I72" s="87">
        <v>0.4</v>
      </c>
      <c r="J72" s="40"/>
      <c r="K72" s="151">
        <v>1979</v>
      </c>
      <c r="L72" s="100">
        <v>0</v>
      </c>
      <c r="M72" s="83">
        <v>0</v>
      </c>
      <c r="N72" s="89"/>
      <c r="O72" t="s" s="131">
        <v>112</v>
      </c>
      <c r="P72" s="135">
        <f>AVERAGE(B72:B89)</f>
        <v>23.8333333333333</v>
      </c>
      <c r="Q72" s="97">
        <f>AVERAGE(D72:D89)</f>
        <v>1.30773473060379</v>
      </c>
      <c r="R72" t="s" s="134">
        <v>112</v>
      </c>
      <c r="S72" s="135">
        <f>AVERAGE(G72:G89)</f>
        <v>10.1666666666667</v>
      </c>
      <c r="T72" s="97">
        <f>AVERAGE(I72:I89)</f>
        <v>0.173146304675716</v>
      </c>
      <c r="U72" t="s" s="134">
        <v>112</v>
      </c>
      <c r="V72" s="135">
        <f>AVERAGE(L72:L89)</f>
        <v>1.33333333333333</v>
      </c>
      <c r="W72" s="97">
        <f>AVERAGE(N72:N89)</f>
        <v>-1.69166666666667</v>
      </c>
    </row>
    <row r="73" ht="21.95" customHeight="1">
      <c r="A73" s="150">
        <v>1980</v>
      </c>
      <c r="B73" s="100">
        <v>23</v>
      </c>
      <c r="C73" s="83">
        <v>39.7</v>
      </c>
      <c r="D73" s="87">
        <v>1.72608695652174</v>
      </c>
      <c r="E73" s="40"/>
      <c r="F73" s="151">
        <v>1980</v>
      </c>
      <c r="G73" s="100">
        <v>7</v>
      </c>
      <c r="H73" s="83">
        <v>3.2</v>
      </c>
      <c r="I73" s="87">
        <v>0.457142857142857</v>
      </c>
      <c r="J73" s="40"/>
      <c r="K73" s="151">
        <v>1980</v>
      </c>
      <c r="L73" s="100">
        <v>0</v>
      </c>
      <c r="M73" s="83">
        <v>0</v>
      </c>
      <c r="N73" s="89"/>
      <c r="O73" t="s" s="131">
        <v>113</v>
      </c>
      <c r="P73" s="135">
        <f>AVERAGE(B73:B89)</f>
        <v>23.4705882352941</v>
      </c>
      <c r="Q73" s="97">
        <f>AVERAGE(D73:D89)</f>
        <v>1.30821815126652</v>
      </c>
      <c r="R73" t="s" s="134">
        <v>113</v>
      </c>
      <c r="S73" s="135">
        <f>AVERAGE(G73:G89)</f>
        <v>10.0588235294118</v>
      </c>
      <c r="T73" s="97">
        <f>AVERAGE(I73:I89)</f>
        <v>0.158967948717949</v>
      </c>
      <c r="U73" t="s" s="134">
        <v>113</v>
      </c>
      <c r="V73" s="135">
        <f>AVERAGE(L73:L89)</f>
        <v>1.41176470588235</v>
      </c>
      <c r="W73" s="97">
        <f>AVERAGE(N73:N89)</f>
        <v>-1.69166666666667</v>
      </c>
    </row>
    <row r="74" ht="21.95" customHeight="1">
      <c r="A74" s="150">
        <v>1981</v>
      </c>
      <c r="B74" s="100">
        <v>18</v>
      </c>
      <c r="C74" s="83">
        <v>29.4</v>
      </c>
      <c r="D74" s="87">
        <v>1.63333333333333</v>
      </c>
      <c r="E74" s="40"/>
      <c r="F74" s="151">
        <v>1981</v>
      </c>
      <c r="G74" s="100">
        <v>6</v>
      </c>
      <c r="H74" s="83">
        <v>2.7</v>
      </c>
      <c r="I74" s="87">
        <v>0.45</v>
      </c>
      <c r="J74" s="40"/>
      <c r="K74" s="151">
        <v>1981</v>
      </c>
      <c r="L74" s="100">
        <v>1</v>
      </c>
      <c r="M74" s="83">
        <v>-1.4</v>
      </c>
      <c r="N74" s="89">
        <v>-1.4</v>
      </c>
      <c r="O74" t="s" s="131">
        <v>114</v>
      </c>
      <c r="P74" s="135">
        <f>AVERAGE(B74:B89)</f>
        <v>23.5</v>
      </c>
      <c r="Q74" s="97">
        <f>AVERAGE(D74:D89)</f>
        <v>1.28036023091617</v>
      </c>
      <c r="R74" t="s" s="134">
        <v>114</v>
      </c>
      <c r="S74" s="135">
        <f>AVERAGE(G74:G89)</f>
        <v>10.25</v>
      </c>
      <c r="T74" s="97">
        <f>AVERAGE(I74:I89)</f>
        <v>0.139089621489621</v>
      </c>
      <c r="U74" t="s" s="134">
        <v>114</v>
      </c>
      <c r="V74" s="135">
        <f>AVERAGE(L74:L89)</f>
        <v>1.5</v>
      </c>
      <c r="W74" s="97">
        <f>AVERAGE(N74:N89)</f>
        <v>-1.69166666666667</v>
      </c>
    </row>
    <row r="75" ht="21.95" customHeight="1">
      <c r="A75" s="150">
        <v>1982</v>
      </c>
      <c r="B75" s="100">
        <v>32</v>
      </c>
      <c r="C75" s="83">
        <v>37.7</v>
      </c>
      <c r="D75" s="87">
        <v>1.178125</v>
      </c>
      <c r="E75" s="40"/>
      <c r="F75" s="151">
        <v>1982</v>
      </c>
      <c r="G75" s="100">
        <v>16</v>
      </c>
      <c r="H75" s="83">
        <v>5.2</v>
      </c>
      <c r="I75" s="87">
        <v>0.325</v>
      </c>
      <c r="J75" s="40"/>
      <c r="K75" s="151">
        <v>1982</v>
      </c>
      <c r="L75" s="100">
        <v>0</v>
      </c>
      <c r="M75" s="83">
        <v>0</v>
      </c>
      <c r="N75" s="89"/>
      <c r="O75" t="s" s="131">
        <v>115</v>
      </c>
      <c r="P75" s="135">
        <f>AVERAGE(B75:B89)</f>
        <v>23.8666666666667</v>
      </c>
      <c r="Q75" s="97">
        <f>AVERAGE(D75:D89)</f>
        <v>1.25514786645781</v>
      </c>
      <c r="R75" t="s" s="134">
        <v>115</v>
      </c>
      <c r="S75" s="135">
        <f>AVERAGE(G75:G89)</f>
        <v>10.5333333333333</v>
      </c>
      <c r="T75" s="97">
        <f>AVERAGE(I75:I89)</f>
        <v>0.116881737310309</v>
      </c>
      <c r="U75" t="s" s="134">
        <v>115</v>
      </c>
      <c r="V75" s="135">
        <f>AVERAGE(L75:L89)</f>
        <v>1.53333333333333</v>
      </c>
      <c r="W75" s="97">
        <f>AVERAGE(N75:N89)</f>
        <v>-1.73333333333333</v>
      </c>
    </row>
    <row r="76" ht="21.95" customHeight="1">
      <c r="A76" s="150">
        <v>1983</v>
      </c>
      <c r="B76" s="100">
        <v>19</v>
      </c>
      <c r="C76" s="83">
        <v>29.2</v>
      </c>
      <c r="D76" s="87">
        <v>1.53684210526316</v>
      </c>
      <c r="E76" s="40"/>
      <c r="F76" s="151">
        <v>1983</v>
      </c>
      <c r="G76" s="100">
        <v>4</v>
      </c>
      <c r="H76" s="83">
        <v>1.5</v>
      </c>
      <c r="I76" s="87">
        <v>0.375</v>
      </c>
      <c r="J76" s="40"/>
      <c r="K76" s="151">
        <v>1983</v>
      </c>
      <c r="L76" s="100">
        <v>0</v>
      </c>
      <c r="M76" s="83">
        <v>0</v>
      </c>
      <c r="N76" s="89"/>
      <c r="O76" t="s" s="131">
        <v>116</v>
      </c>
      <c r="P76" s="135">
        <f>AVERAGE(B76:B89)</f>
        <v>23.2857142857143</v>
      </c>
      <c r="Q76" s="97">
        <f>AVERAGE(D76:D89)</f>
        <v>1.26107270233918</v>
      </c>
      <c r="R76" t="s" s="134">
        <v>116</v>
      </c>
      <c r="S76" s="135">
        <f>AVERAGE(G76:G89)</f>
        <v>10.1428571428571</v>
      </c>
      <c r="T76" s="97">
        <f>AVERAGE(I76:I89)</f>
        <v>0.100872640180332</v>
      </c>
      <c r="U76" t="s" s="134">
        <v>116</v>
      </c>
      <c r="V76" s="135">
        <f>AVERAGE(L76:L89)</f>
        <v>1.64285714285714</v>
      </c>
      <c r="W76" s="97">
        <f>AVERAGE(N76:N89)</f>
        <v>-1.73333333333333</v>
      </c>
    </row>
    <row r="77" ht="21.95" customHeight="1">
      <c r="A77" s="150">
        <v>1984</v>
      </c>
      <c r="B77" s="100">
        <v>10</v>
      </c>
      <c r="C77" s="83">
        <v>17.2</v>
      </c>
      <c r="D77" s="87">
        <v>1.72</v>
      </c>
      <c r="E77" s="40"/>
      <c r="F77" s="151">
        <v>1984</v>
      </c>
      <c r="G77" s="100">
        <v>2</v>
      </c>
      <c r="H77" s="83">
        <v>0.6</v>
      </c>
      <c r="I77" s="87">
        <v>0.3</v>
      </c>
      <c r="J77" s="40"/>
      <c r="K77" s="151">
        <v>1984</v>
      </c>
      <c r="L77" s="100">
        <v>0</v>
      </c>
      <c r="M77" s="83">
        <v>0</v>
      </c>
      <c r="N77" s="89"/>
      <c r="O77" t="s" s="131">
        <v>117</v>
      </c>
      <c r="P77" s="135">
        <f>AVERAGE(B77:B89)</f>
        <v>23.6153846153846</v>
      </c>
      <c r="Q77" s="97">
        <f>AVERAGE(D77:D89)</f>
        <v>1.23809191876218</v>
      </c>
      <c r="R77" t="s" s="134">
        <v>117</v>
      </c>
      <c r="S77" s="135">
        <f>AVERAGE(G77:G89)</f>
        <v>10.6153846153846</v>
      </c>
      <c r="T77" s="97">
        <f>AVERAGE(I77:I89)</f>
        <v>0.0780286935286935</v>
      </c>
      <c r="U77" t="s" s="134">
        <v>117</v>
      </c>
      <c r="V77" s="135">
        <f>AVERAGE(L77:L89)</f>
        <v>1.76923076923077</v>
      </c>
      <c r="W77" s="97">
        <f>AVERAGE(N77:N89)</f>
        <v>-1.73333333333333</v>
      </c>
    </row>
    <row r="78" ht="21.95" customHeight="1">
      <c r="A78" s="150">
        <v>1985</v>
      </c>
      <c r="B78" s="100">
        <v>25</v>
      </c>
      <c r="C78" s="83">
        <v>35.8</v>
      </c>
      <c r="D78" s="87">
        <v>1.432</v>
      </c>
      <c r="E78" s="40"/>
      <c r="F78" s="151">
        <v>1985</v>
      </c>
      <c r="G78" s="100">
        <v>6</v>
      </c>
      <c r="H78" s="83">
        <v>-1.3</v>
      </c>
      <c r="I78" s="87">
        <v>-0.216666666666667</v>
      </c>
      <c r="J78" s="40"/>
      <c r="K78" s="151">
        <v>1985</v>
      </c>
      <c r="L78" s="100">
        <v>1</v>
      </c>
      <c r="M78" s="83">
        <v>-2.1</v>
      </c>
      <c r="N78" s="89">
        <v>-2.1</v>
      </c>
      <c r="O78" t="s" s="131">
        <v>118</v>
      </c>
      <c r="P78" s="135">
        <f>AVERAGE(B78:B89)</f>
        <v>24.75</v>
      </c>
      <c r="Q78" s="97">
        <f>AVERAGE(D78:D89)</f>
        <v>1.1942820931951</v>
      </c>
      <c r="R78" t="s" s="134">
        <v>118</v>
      </c>
      <c r="S78" s="135">
        <f>AVERAGE(G78:G89)</f>
        <v>11.3333333333333</v>
      </c>
      <c r="T78" s="97">
        <f>AVERAGE(I78:I89)</f>
        <v>0.0578494838494838</v>
      </c>
      <c r="U78" t="s" s="134">
        <v>118</v>
      </c>
      <c r="V78" s="135">
        <f>AVERAGE(L78:L89)</f>
        <v>1.91666666666667</v>
      </c>
      <c r="W78" s="97">
        <f>AVERAGE(N78:N89)</f>
        <v>-1.73333333333333</v>
      </c>
    </row>
    <row r="79" ht="21.95" customHeight="1">
      <c r="A79" s="150">
        <v>1986</v>
      </c>
      <c r="B79" s="100">
        <v>24</v>
      </c>
      <c r="C79" s="83">
        <v>29</v>
      </c>
      <c r="D79" s="87">
        <v>1.20833333333333</v>
      </c>
      <c r="E79" s="40"/>
      <c r="F79" s="151">
        <v>1986</v>
      </c>
      <c r="G79" s="100">
        <v>11</v>
      </c>
      <c r="H79" s="83">
        <v>3.3</v>
      </c>
      <c r="I79" s="87">
        <v>0.3</v>
      </c>
      <c r="J79" s="40"/>
      <c r="K79" s="151">
        <v>1986</v>
      </c>
      <c r="L79" s="100">
        <v>0</v>
      </c>
      <c r="M79" s="83">
        <v>0</v>
      </c>
      <c r="N79" s="89"/>
      <c r="O79" t="s" s="131">
        <v>119</v>
      </c>
      <c r="P79" s="135">
        <f>AVERAGE(B79:B89)</f>
        <v>24.7272727272727</v>
      </c>
      <c r="Q79" s="97">
        <f>AVERAGE(D79:D89)</f>
        <v>1.17051030251461</v>
      </c>
      <c r="R79" t="s" s="134">
        <v>119</v>
      </c>
      <c r="S79" s="135">
        <f>AVERAGE(G79:G89)</f>
        <v>11.8181818181818</v>
      </c>
      <c r="T79" s="97">
        <f>AVERAGE(I79:I89)</f>
        <v>0.0853010989010989</v>
      </c>
      <c r="U79" t="s" s="134">
        <v>119</v>
      </c>
      <c r="V79" s="135">
        <f>AVERAGE(L79:L89)</f>
        <v>2</v>
      </c>
      <c r="W79" s="97">
        <f>AVERAGE(N79:N89)</f>
        <v>-1.67222222222222</v>
      </c>
    </row>
    <row r="80" ht="21.95" customHeight="1">
      <c r="A80" s="150">
        <v>1987</v>
      </c>
      <c r="B80" s="100">
        <v>24</v>
      </c>
      <c r="C80" s="83">
        <v>38.3</v>
      </c>
      <c r="D80" s="87">
        <v>1.59583333333333</v>
      </c>
      <c r="E80" s="40"/>
      <c r="F80" s="151">
        <v>1987</v>
      </c>
      <c r="G80" s="100">
        <v>7</v>
      </c>
      <c r="H80" s="83">
        <v>2.4</v>
      </c>
      <c r="I80" s="87">
        <v>0.342857142857143</v>
      </c>
      <c r="J80" s="40"/>
      <c r="K80" s="151">
        <v>1987</v>
      </c>
      <c r="L80" s="100">
        <v>1</v>
      </c>
      <c r="M80" s="83">
        <v>-1.1</v>
      </c>
      <c r="N80" s="89">
        <v>-1.1</v>
      </c>
      <c r="O80" t="s" s="131">
        <v>98</v>
      </c>
      <c r="P80" s="135">
        <f>AVERAGE(B80:B89)</f>
        <v>24.8</v>
      </c>
      <c r="Q80" s="97">
        <f>AVERAGE(D80:D89)</f>
        <v>1.16630774353475</v>
      </c>
      <c r="R80" t="s" s="134">
        <v>98</v>
      </c>
      <c r="S80" s="135">
        <f>AVERAGE(G80:G89)</f>
        <v>11.9</v>
      </c>
      <c r="T80" s="97">
        <f>AVERAGE(I80:I89)</f>
        <v>0.0614456654456654</v>
      </c>
      <c r="U80" t="s" s="134">
        <v>98</v>
      </c>
      <c r="V80" s="135">
        <f>AVERAGE(L80:L89)</f>
        <v>2.2</v>
      </c>
      <c r="W80" s="97">
        <f>AVERAGE(N80:N89)</f>
        <v>-1.67222222222222</v>
      </c>
    </row>
    <row r="81" ht="21.95" customHeight="1">
      <c r="A81" s="150">
        <v>1988</v>
      </c>
      <c r="B81" s="100">
        <v>13</v>
      </c>
      <c r="C81" s="83">
        <v>19.4</v>
      </c>
      <c r="D81" s="87">
        <v>1.49230769230769</v>
      </c>
      <c r="E81" s="40"/>
      <c r="F81" s="151">
        <v>1988</v>
      </c>
      <c r="G81" s="100">
        <v>6</v>
      </c>
      <c r="H81" s="83">
        <v>3.5</v>
      </c>
      <c r="I81" s="87">
        <v>0.583333333333333</v>
      </c>
      <c r="J81" s="40"/>
      <c r="K81" s="151">
        <v>1988</v>
      </c>
      <c r="L81" s="100">
        <v>0</v>
      </c>
      <c r="M81" s="83">
        <v>0</v>
      </c>
      <c r="N81" s="89"/>
      <c r="O81" t="s" s="131">
        <v>120</v>
      </c>
      <c r="P81" s="135">
        <f>AVERAGE(B81:B89)</f>
        <v>24.8888888888889</v>
      </c>
      <c r="Q81" s="97">
        <f>AVERAGE(D81:D89)</f>
        <v>1.11261704480993</v>
      </c>
      <c r="R81" t="s" s="134">
        <v>120</v>
      </c>
      <c r="S81" s="135">
        <f>AVERAGE(G81:G89)</f>
        <v>12.4444444444444</v>
      </c>
      <c r="T81" s="97">
        <f>AVERAGE(I81:I89)</f>
        <v>0.0262692307692307</v>
      </c>
      <c r="U81" t="s" s="134">
        <v>120</v>
      </c>
      <c r="V81" s="135">
        <f>AVERAGE(L81:L89)</f>
        <v>2.33333333333333</v>
      </c>
      <c r="W81" s="97">
        <f>AVERAGE(N81:N89)</f>
        <v>-1.78666666666667</v>
      </c>
    </row>
    <row r="82" ht="21.95" customHeight="1">
      <c r="A82" s="150">
        <v>1989</v>
      </c>
      <c r="B82" s="100">
        <v>28</v>
      </c>
      <c r="C82" s="83">
        <v>41.6</v>
      </c>
      <c r="D82" s="87">
        <v>1.48571428571429</v>
      </c>
      <c r="E82" s="40"/>
      <c r="F82" s="151">
        <v>1989</v>
      </c>
      <c r="G82" s="100">
        <v>12</v>
      </c>
      <c r="H82" s="83">
        <v>5.4</v>
      </c>
      <c r="I82" s="87">
        <v>0.45</v>
      </c>
      <c r="J82" s="40"/>
      <c r="K82" s="151">
        <v>1989</v>
      </c>
      <c r="L82" s="100">
        <v>1</v>
      </c>
      <c r="M82" s="83">
        <v>-1.5</v>
      </c>
      <c r="N82" s="89">
        <v>-1.5</v>
      </c>
      <c r="O82" t="s" s="131">
        <v>121</v>
      </c>
      <c r="P82" s="135">
        <f>AVERAGE(B82:B89)</f>
        <v>26.375</v>
      </c>
      <c r="Q82" s="97">
        <f>AVERAGE(D82:D89)</f>
        <v>1.05837552373882</v>
      </c>
      <c r="R82" t="s" s="134">
        <v>121</v>
      </c>
      <c r="S82" s="135">
        <f>AVERAGE(G82:G89)</f>
        <v>13.25</v>
      </c>
      <c r="T82" s="97">
        <f>AVERAGE(I82:I89)</f>
        <v>-0.0533113553113553</v>
      </c>
      <c r="U82" t="s" s="134">
        <v>121</v>
      </c>
      <c r="V82" s="135">
        <f>AVERAGE(L82:L89)</f>
        <v>2.625</v>
      </c>
      <c r="W82" s="97">
        <f>AVERAGE(N82:N89)</f>
        <v>-1.78666666666667</v>
      </c>
    </row>
    <row r="83" ht="21.95" customHeight="1">
      <c r="A83" s="150">
        <v>1990</v>
      </c>
      <c r="B83" s="100">
        <v>16</v>
      </c>
      <c r="C83" s="83">
        <v>21.7</v>
      </c>
      <c r="D83" s="87">
        <v>1.35625</v>
      </c>
      <c r="E83" s="40"/>
      <c r="F83" s="151">
        <v>1990</v>
      </c>
      <c r="G83" s="100">
        <v>6</v>
      </c>
      <c r="H83" s="83">
        <v>1.1</v>
      </c>
      <c r="I83" s="87">
        <v>0.183333333333333</v>
      </c>
      <c r="J83" s="40"/>
      <c r="K83" s="151">
        <v>1990</v>
      </c>
      <c r="L83" s="100">
        <v>0</v>
      </c>
      <c r="M83" s="83">
        <v>0</v>
      </c>
      <c r="N83" s="89"/>
      <c r="O83" t="s" s="131">
        <v>122</v>
      </c>
      <c r="P83" s="135">
        <f>AVERAGE(B83:B89)</f>
        <v>26.1428571428571</v>
      </c>
      <c r="Q83" s="97">
        <f>AVERAGE(D83:D89)</f>
        <v>0.987152396742914</v>
      </c>
      <c r="R83" t="s" s="134">
        <v>122</v>
      </c>
      <c r="S83" s="135">
        <f>AVERAGE(G83:G89)</f>
        <v>13.4285714285714</v>
      </c>
      <c r="T83" s="97">
        <f>AVERAGE(I83:I89)</f>
        <v>-0.137196581196581</v>
      </c>
      <c r="U83" t="s" s="134">
        <v>122</v>
      </c>
      <c r="V83" s="135">
        <f>AVERAGE(L83:L89)</f>
        <v>2.85714285714286</v>
      </c>
      <c r="W83" s="97">
        <f>AVERAGE(N83:N89)</f>
        <v>-1.85833333333334</v>
      </c>
    </row>
    <row r="84" ht="21.95" customHeight="1">
      <c r="A84" s="150">
        <v>1991</v>
      </c>
      <c r="B84" s="100">
        <v>18</v>
      </c>
      <c r="C84" s="83">
        <v>20.9</v>
      </c>
      <c r="D84" s="87">
        <v>1.16111111111111</v>
      </c>
      <c r="E84" s="40"/>
      <c r="F84" s="151">
        <v>1991</v>
      </c>
      <c r="G84" s="100">
        <v>6</v>
      </c>
      <c r="H84" s="83">
        <v>0.1</v>
      </c>
      <c r="I84" s="87">
        <v>0.0166666666666667</v>
      </c>
      <c r="J84" s="40"/>
      <c r="K84" s="151">
        <v>1991</v>
      </c>
      <c r="L84" s="100">
        <v>0</v>
      </c>
      <c r="M84" s="83">
        <v>0</v>
      </c>
      <c r="N84" s="89"/>
      <c r="O84" t="s" s="131">
        <v>123</v>
      </c>
      <c r="P84" s="135">
        <f>AVERAGE(B84:B89)</f>
        <v>27.8333333333333</v>
      </c>
      <c r="Q84" s="97">
        <f>AVERAGE(D84:D89)</f>
        <v>0.913332876091496</v>
      </c>
      <c r="R84" t="s" s="134">
        <v>123</v>
      </c>
      <c r="S84" s="135">
        <f>AVERAGE(G84:G89)</f>
        <v>14.6666666666667</v>
      </c>
      <c r="T84" s="97">
        <f>AVERAGE(I84:I89)</f>
        <v>-0.201302564102564</v>
      </c>
      <c r="U84" t="s" s="134">
        <v>123</v>
      </c>
      <c r="V84" s="135">
        <f>AVERAGE(L84:L89)</f>
        <v>3.33333333333333</v>
      </c>
      <c r="W84" s="97">
        <f>AVERAGE(N84:N89)</f>
        <v>-1.85833333333334</v>
      </c>
    </row>
    <row r="85" ht="21.95" customHeight="1">
      <c r="A85" s="150">
        <v>1992</v>
      </c>
      <c r="B85" s="100">
        <v>21</v>
      </c>
      <c r="C85" s="83">
        <v>32.8</v>
      </c>
      <c r="D85" s="87">
        <v>1.56190476190476</v>
      </c>
      <c r="E85" s="40"/>
      <c r="F85" s="151">
        <v>1992</v>
      </c>
      <c r="G85" s="100">
        <v>5</v>
      </c>
      <c r="H85" s="83">
        <v>0.2</v>
      </c>
      <c r="I85" s="87">
        <v>0.04</v>
      </c>
      <c r="J85" s="40"/>
      <c r="K85" s="151">
        <v>1992</v>
      </c>
      <c r="L85" s="100">
        <v>1</v>
      </c>
      <c r="M85" s="83">
        <v>-1.4</v>
      </c>
      <c r="N85" s="89">
        <v>-1.4</v>
      </c>
      <c r="O85" t="s" s="131">
        <v>104</v>
      </c>
      <c r="P85" s="135">
        <f>AVERAGE(B85:B89)</f>
        <v>29.8</v>
      </c>
      <c r="Q85" s="97">
        <f>AVERAGE(D85:D89)</f>
        <v>0.851388317336593</v>
      </c>
      <c r="R85" t="s" s="134">
        <v>104</v>
      </c>
      <c r="S85" s="135">
        <f>AVERAGE(G85:G89)</f>
        <v>16.4</v>
      </c>
      <c r="T85" s="97">
        <f>AVERAGE(I85:I89)</f>
        <v>-0.255794871794872</v>
      </c>
      <c r="U85" t="s" s="134">
        <v>104</v>
      </c>
      <c r="V85" s="135">
        <f>AVERAGE(L85:L89)</f>
        <v>4</v>
      </c>
      <c r="W85" s="97">
        <f>AVERAGE(N85:N89)</f>
        <v>-1.85833333333334</v>
      </c>
    </row>
    <row r="86" ht="21.95" customHeight="1">
      <c r="A86" s="150">
        <v>1993</v>
      </c>
      <c r="B86" s="204">
        <v>0</v>
      </c>
      <c r="C86" s="205">
        <v>0</v>
      </c>
      <c r="D86" s="206"/>
      <c r="E86" s="40"/>
      <c r="F86" s="151">
        <v>1993</v>
      </c>
      <c r="G86" s="204">
        <v>0</v>
      </c>
      <c r="H86" s="205">
        <v>0</v>
      </c>
      <c r="I86" s="206"/>
      <c r="J86" s="40"/>
      <c r="K86" s="151">
        <v>1993</v>
      </c>
      <c r="L86" s="204">
        <v>0</v>
      </c>
      <c r="M86" s="205">
        <v>0</v>
      </c>
      <c r="N86" s="207"/>
      <c r="O86" t="s" s="131">
        <v>124</v>
      </c>
      <c r="P86" s="135">
        <f>AVERAGE(B86:B89)</f>
        <v>32</v>
      </c>
      <c r="Q86" s="97">
        <f>AVERAGE(D86:D89)</f>
        <v>0.614549502480537</v>
      </c>
      <c r="R86" t="s" s="134">
        <v>124</v>
      </c>
      <c r="S86" s="135">
        <f>AVERAGE(G86:G89)</f>
        <v>19.25</v>
      </c>
      <c r="T86" s="97">
        <f>AVERAGE(I86:I89)</f>
        <v>-0.354393162393162</v>
      </c>
      <c r="U86" t="s" s="134">
        <v>124</v>
      </c>
      <c r="V86" s="135">
        <f>AVERAGE(L86:L89)</f>
        <v>4.75</v>
      </c>
      <c r="W86" s="97">
        <f>AVERAGE(N86:N89)</f>
        <v>-2.01111111111111</v>
      </c>
    </row>
    <row r="87" ht="21.95" customHeight="1">
      <c r="A87" s="150">
        <v>1994</v>
      </c>
      <c r="B87" s="100">
        <v>58</v>
      </c>
      <c r="C87" s="83">
        <v>17.3</v>
      </c>
      <c r="D87" s="87">
        <v>0.298275862068966</v>
      </c>
      <c r="E87" s="40"/>
      <c r="F87" s="151">
        <v>1994</v>
      </c>
      <c r="G87" s="100">
        <v>39</v>
      </c>
      <c r="H87" s="83">
        <v>-19</v>
      </c>
      <c r="I87" s="87">
        <v>-0.487179487179487</v>
      </c>
      <c r="J87" s="40"/>
      <c r="K87" s="151">
        <v>1994</v>
      </c>
      <c r="L87" s="100">
        <v>9</v>
      </c>
      <c r="M87" s="83">
        <v>-19.4</v>
      </c>
      <c r="N87" s="89">
        <v>-2.15555555555556</v>
      </c>
      <c r="O87" t="s" s="131">
        <v>125</v>
      </c>
      <c r="P87" s="135">
        <f>AVERAGE(B87:B89)</f>
        <v>42.6666666666667</v>
      </c>
      <c r="Q87" s="97">
        <f>AVERAGE(D87:D89)</f>
        <v>0.614549502480537</v>
      </c>
      <c r="R87" t="s" s="134">
        <v>125</v>
      </c>
      <c r="S87" s="135">
        <f>AVERAGE(G87:G89)</f>
        <v>25.6666666666667</v>
      </c>
      <c r="T87" s="97">
        <f>AVERAGE(I87:I89)</f>
        <v>-0.354393162393162</v>
      </c>
      <c r="U87" t="s" s="134">
        <v>125</v>
      </c>
      <c r="V87" s="135">
        <f>AVERAGE(L87:L89)</f>
        <v>6.33333333333333</v>
      </c>
      <c r="W87" s="97">
        <f>AVERAGE(N87:N89)</f>
        <v>-2.01111111111111</v>
      </c>
    </row>
    <row r="88" ht="21.95" customHeight="1">
      <c r="A88" s="150">
        <v>1995</v>
      </c>
      <c r="B88" s="100">
        <v>37</v>
      </c>
      <c r="C88" s="83">
        <v>10.2</v>
      </c>
      <c r="D88" s="87">
        <v>0.275675675675676</v>
      </c>
      <c r="E88" s="40"/>
      <c r="F88" s="151">
        <v>1995</v>
      </c>
      <c r="G88" s="100">
        <v>25</v>
      </c>
      <c r="H88" s="83">
        <v>-16.9</v>
      </c>
      <c r="I88" s="87">
        <v>-0.676</v>
      </c>
      <c r="J88" s="40"/>
      <c r="K88" s="151">
        <v>1995</v>
      </c>
      <c r="L88" s="100">
        <v>9</v>
      </c>
      <c r="M88" s="83">
        <v>-16.9</v>
      </c>
      <c r="N88" s="89">
        <v>-1.87777777777778</v>
      </c>
      <c r="O88" t="s" s="131">
        <v>126</v>
      </c>
      <c r="P88" s="135">
        <f>AVERAGE(B88:B89)</f>
        <v>35</v>
      </c>
      <c r="Q88" s="97">
        <f>AVERAGE(D88:D89)</f>
        <v>0.772686322686323</v>
      </c>
      <c r="R88" t="s" s="134">
        <v>126</v>
      </c>
      <c r="S88" s="135">
        <f>AVERAGE(G88:G89)</f>
        <v>19</v>
      </c>
      <c r="T88" s="97">
        <f>AVERAGE(I88:I89)</f>
        <v>-0.288</v>
      </c>
      <c r="U88" t="s" s="134">
        <v>126</v>
      </c>
      <c r="V88" s="135">
        <f>AVERAGE(L88:L89)</f>
        <v>5</v>
      </c>
      <c r="W88" s="97">
        <f>AVERAGE(N88:N89)</f>
        <v>-1.93888888888889</v>
      </c>
    </row>
    <row r="89" ht="21.95" customHeight="1">
      <c r="A89" s="150">
        <v>1996</v>
      </c>
      <c r="B89" s="100">
        <v>33</v>
      </c>
      <c r="C89" s="83">
        <v>41.9</v>
      </c>
      <c r="D89" s="87">
        <v>1.26969696969697</v>
      </c>
      <c r="E89" s="40"/>
      <c r="F89" s="151">
        <v>1996</v>
      </c>
      <c r="G89" s="100">
        <v>13</v>
      </c>
      <c r="H89" s="83">
        <v>1.3</v>
      </c>
      <c r="I89" s="87">
        <v>0.1</v>
      </c>
      <c r="J89" s="40"/>
      <c r="K89" s="151">
        <v>1996</v>
      </c>
      <c r="L89" s="100">
        <v>1</v>
      </c>
      <c r="M89" s="83">
        <v>-2</v>
      </c>
      <c r="N89" s="89">
        <v>-2</v>
      </c>
      <c r="O89" t="s" s="131">
        <v>127</v>
      </c>
      <c r="P89" s="135">
        <f>AVERAGE(B89)</f>
        <v>33</v>
      </c>
      <c r="Q89" s="97">
        <f>AVERAGE(D89)</f>
        <v>1.26969696969697</v>
      </c>
      <c r="R89" t="s" s="134">
        <v>127</v>
      </c>
      <c r="S89" s="135">
        <f>AVERAGE(G89)</f>
        <v>13</v>
      </c>
      <c r="T89" s="97">
        <f>AVERAGE(I89)</f>
        <v>0.1</v>
      </c>
      <c r="U89" t="s" s="134">
        <v>127</v>
      </c>
      <c r="V89" s="135">
        <f>AVERAGE(L89)</f>
        <v>1</v>
      </c>
      <c r="W89" s="97">
        <f>AVERAGE(N89)</f>
        <v>-2</v>
      </c>
    </row>
    <row r="90" ht="21.95" customHeight="1">
      <c r="A90" s="150">
        <v>1997</v>
      </c>
      <c r="B90" s="154">
        <v>50</v>
      </c>
      <c r="C90" s="155">
        <v>-5</v>
      </c>
      <c r="D90" s="156">
        <v>-0.1</v>
      </c>
      <c r="E90" s="40"/>
      <c r="F90" s="151">
        <v>1997</v>
      </c>
      <c r="G90" s="154">
        <v>39</v>
      </c>
      <c r="H90" s="155">
        <v>-27</v>
      </c>
      <c r="I90" s="156">
        <v>-0.692307692307692</v>
      </c>
      <c r="J90" s="40"/>
      <c r="K90" s="151">
        <v>1997</v>
      </c>
      <c r="L90" s="154">
        <v>9</v>
      </c>
      <c r="M90" s="155">
        <v>-25</v>
      </c>
      <c r="N90" s="157">
        <v>-2.77777777777778</v>
      </c>
      <c r="O90" t="s" s="131">
        <v>128</v>
      </c>
      <c r="P90" s="158">
        <f>AVERAGE(B90)</f>
        <v>50</v>
      </c>
      <c r="Q90" s="159">
        <f>AVERAGE(D90)</f>
        <v>-0.1</v>
      </c>
      <c r="R90" t="s" s="134">
        <v>128</v>
      </c>
      <c r="S90" s="158">
        <f>AVERAGE(G90)</f>
        <v>39</v>
      </c>
      <c r="T90" s="159">
        <f>AVERAGE(I90)</f>
        <v>-0.692307692307692</v>
      </c>
      <c r="U90" t="s" s="134">
        <v>128</v>
      </c>
      <c r="V90" s="158">
        <f>AVERAGE(L90)</f>
        <v>9</v>
      </c>
      <c r="W90" s="159">
        <f>AVERAGE(N90)</f>
        <v>-2.77777777777778</v>
      </c>
    </row>
    <row r="91" ht="21.95" customHeight="1">
      <c r="A91" s="150">
        <v>1998</v>
      </c>
      <c r="B91" s="100">
        <v>28</v>
      </c>
      <c r="C91" s="83">
        <v>16</v>
      </c>
      <c r="D91" s="87">
        <v>0.571428571428571</v>
      </c>
      <c r="E91" s="40"/>
      <c r="F91" s="151">
        <v>1998</v>
      </c>
      <c r="G91" s="100">
        <v>21</v>
      </c>
      <c r="H91" s="83">
        <v>2</v>
      </c>
      <c r="I91" s="87">
        <v>0.09523809523809521</v>
      </c>
      <c r="J91" s="40"/>
      <c r="K91" s="151">
        <v>1998</v>
      </c>
      <c r="L91" s="100">
        <v>2</v>
      </c>
      <c r="M91" s="83">
        <v>-4</v>
      </c>
      <c r="N91" s="89">
        <v>-2</v>
      </c>
      <c r="O91" t="s" s="131">
        <v>127</v>
      </c>
      <c r="P91" s="135">
        <f>AVERAGE(B91)</f>
        <v>28</v>
      </c>
      <c r="Q91" s="97">
        <f>AVERAGE(D91)</f>
        <v>0.571428571428571</v>
      </c>
      <c r="R91" t="s" s="134">
        <v>127</v>
      </c>
      <c r="S91" s="135">
        <f>AVERAGE(G91)</f>
        <v>21</v>
      </c>
      <c r="T91" s="97">
        <f>AVERAGE(I91)</f>
        <v>0.09523809523809521</v>
      </c>
      <c r="U91" t="s" s="134">
        <v>127</v>
      </c>
      <c r="V91" s="135">
        <f>AVERAGE(L91)</f>
        <v>2</v>
      </c>
      <c r="W91" s="97">
        <f>AVERAGE(N91)</f>
        <v>-2</v>
      </c>
    </row>
    <row r="92" ht="21.95" customHeight="1">
      <c r="A92" s="150">
        <v>1999</v>
      </c>
      <c r="B92" s="100">
        <v>46</v>
      </c>
      <c r="C92" s="83">
        <v>20</v>
      </c>
      <c r="D92" s="87">
        <v>0.434782608695652</v>
      </c>
      <c r="E92" s="40"/>
      <c r="F92" s="151">
        <v>1999</v>
      </c>
      <c r="G92" s="100">
        <v>31</v>
      </c>
      <c r="H92" s="83">
        <v>-10</v>
      </c>
      <c r="I92" s="87">
        <v>-0.32258064516129</v>
      </c>
      <c r="J92" s="40"/>
      <c r="K92" s="151">
        <v>1999</v>
      </c>
      <c r="L92" s="100">
        <v>7</v>
      </c>
      <c r="M92" s="83">
        <v>-16</v>
      </c>
      <c r="N92" s="89">
        <v>-2.28571428571429</v>
      </c>
      <c r="O92" t="s" s="131">
        <v>126</v>
      </c>
      <c r="P92" s="135">
        <f>AVERAGE(B91:B92)</f>
        <v>37</v>
      </c>
      <c r="Q92" s="97">
        <f>AVERAGE(D91:D92)</f>
        <v>0.503105590062112</v>
      </c>
      <c r="R92" t="s" s="134">
        <v>126</v>
      </c>
      <c r="S92" s="135">
        <f>AVERAGE(G91:G92)</f>
        <v>26</v>
      </c>
      <c r="T92" s="97">
        <f>AVERAGE(I91:I92)</f>
        <v>-0.113671274961597</v>
      </c>
      <c r="U92" t="s" s="134">
        <v>126</v>
      </c>
      <c r="V92" s="135">
        <f>AVERAGE(L91:L92)</f>
        <v>4.5</v>
      </c>
      <c r="W92" s="97">
        <f>AVERAGE(N91:N92)</f>
        <v>-2.14285714285715</v>
      </c>
    </row>
    <row r="93" ht="21.95" customHeight="1">
      <c r="A93" s="150">
        <v>2000</v>
      </c>
      <c r="B93" s="100">
        <v>51</v>
      </c>
      <c r="C93" s="83">
        <v>4</v>
      </c>
      <c r="D93" s="87">
        <v>0.07843137254901961</v>
      </c>
      <c r="E93" s="40"/>
      <c r="F93" s="151">
        <v>2000</v>
      </c>
      <c r="G93" s="100">
        <v>42</v>
      </c>
      <c r="H93" s="83">
        <v>-14</v>
      </c>
      <c r="I93" s="87">
        <v>-0.333333333333333</v>
      </c>
      <c r="J93" s="40"/>
      <c r="K93" s="151">
        <v>2000</v>
      </c>
      <c r="L93" s="100">
        <v>5</v>
      </c>
      <c r="M93" s="83">
        <v>-17</v>
      </c>
      <c r="N93" s="89">
        <v>-3.4</v>
      </c>
      <c r="O93" t="s" s="131">
        <v>125</v>
      </c>
      <c r="P93" s="135">
        <f>AVERAGE(B91:B93)</f>
        <v>41.6666666666667</v>
      </c>
      <c r="Q93" s="97">
        <f>AVERAGE(D91:D93)</f>
        <v>0.361547517557748</v>
      </c>
      <c r="R93" t="s" s="134">
        <v>125</v>
      </c>
      <c r="S93" s="135">
        <f>AVERAGE(G91:G93)</f>
        <v>31.3333333333333</v>
      </c>
      <c r="T93" s="97">
        <f>AVERAGE(I91:I93)</f>
        <v>-0.186891961085509</v>
      </c>
      <c r="U93" t="s" s="134">
        <v>125</v>
      </c>
      <c r="V93" s="135">
        <f>AVERAGE(L91:L93)</f>
        <v>4.66666666666667</v>
      </c>
      <c r="W93" s="97">
        <f>AVERAGE(N91:N93)</f>
        <v>-2.56190476190476</v>
      </c>
    </row>
    <row r="94" ht="21.95" customHeight="1">
      <c r="A94" s="150">
        <v>2001</v>
      </c>
      <c r="B94" s="100">
        <v>54</v>
      </c>
      <c r="C94" s="83">
        <v>-4</v>
      </c>
      <c r="D94" s="87">
        <v>-0.0740740740740741</v>
      </c>
      <c r="E94" s="40"/>
      <c r="F94" s="151">
        <v>2001</v>
      </c>
      <c r="G94" s="100">
        <v>43</v>
      </c>
      <c r="H94" s="83">
        <v>-26</v>
      </c>
      <c r="I94" s="87">
        <v>-0.604651162790698</v>
      </c>
      <c r="J94" s="40"/>
      <c r="K94" s="151">
        <v>2001</v>
      </c>
      <c r="L94" s="100">
        <v>14</v>
      </c>
      <c r="M94" s="83">
        <v>-31</v>
      </c>
      <c r="N94" s="89">
        <v>-2.21428571428571</v>
      </c>
      <c r="O94" t="s" s="131">
        <v>124</v>
      </c>
      <c r="P94" s="135">
        <f>AVERAGE(B91:B94)</f>
        <v>44.75</v>
      </c>
      <c r="Q94" s="97">
        <f>AVERAGE(D91:D94)</f>
        <v>0.252642119649792</v>
      </c>
      <c r="R94" t="s" s="134">
        <v>124</v>
      </c>
      <c r="S94" s="135">
        <f>AVERAGE(G91:G94)</f>
        <v>34.25</v>
      </c>
      <c r="T94" s="97">
        <f>AVERAGE(I91:I94)</f>
        <v>-0.291331761511806</v>
      </c>
      <c r="U94" t="s" s="134">
        <v>124</v>
      </c>
      <c r="V94" s="135">
        <f>AVERAGE(L91:L94)</f>
        <v>7</v>
      </c>
      <c r="W94" s="97">
        <f>AVERAGE(N91:N94)</f>
        <v>-2.475</v>
      </c>
    </row>
    <row r="95" ht="21.95" customHeight="1">
      <c r="A95" s="150">
        <v>2002</v>
      </c>
      <c r="B95" s="100">
        <v>55</v>
      </c>
      <c r="C95" s="83">
        <v>-31</v>
      </c>
      <c r="D95" s="87">
        <v>-0.563636363636364</v>
      </c>
      <c r="E95" s="40"/>
      <c r="F95" s="151">
        <v>2002</v>
      </c>
      <c r="G95" s="100">
        <v>51</v>
      </c>
      <c r="H95" s="83">
        <v>-39</v>
      </c>
      <c r="I95" s="87">
        <v>-0.764705882352941</v>
      </c>
      <c r="J95" s="40"/>
      <c r="K95" s="151">
        <v>2002</v>
      </c>
      <c r="L95" s="100">
        <v>13</v>
      </c>
      <c r="M95" s="83">
        <v>-47</v>
      </c>
      <c r="N95" s="89">
        <v>-3.61538461538462</v>
      </c>
      <c r="O95" t="s" s="131">
        <v>104</v>
      </c>
      <c r="P95" s="135">
        <f>AVERAGE(B91:B95)</f>
        <v>46.8</v>
      </c>
      <c r="Q95" s="97">
        <f>AVERAGE(D91:D95)</f>
        <v>0.0893864229925609</v>
      </c>
      <c r="R95" t="s" s="134">
        <v>104</v>
      </c>
      <c r="S95" s="135">
        <f>AVERAGE(G91:G95)</f>
        <v>37.6</v>
      </c>
      <c r="T95" s="97">
        <f>AVERAGE(I91:I95)</f>
        <v>-0.386006585680033</v>
      </c>
      <c r="U95" t="s" s="134">
        <v>104</v>
      </c>
      <c r="V95" s="135">
        <f>AVERAGE(L91:L95)</f>
        <v>8.199999999999999</v>
      </c>
      <c r="W95" s="97">
        <f>AVERAGE(N91:N95)</f>
        <v>-2.70307692307692</v>
      </c>
    </row>
    <row r="96" ht="21.95" customHeight="1">
      <c r="A96" s="150">
        <v>2003</v>
      </c>
      <c r="B96" s="100">
        <v>45</v>
      </c>
      <c r="C96" s="83">
        <v>13.3</v>
      </c>
      <c r="D96" s="87">
        <v>0.295555555555556</v>
      </c>
      <c r="E96" s="40"/>
      <c r="F96" s="151">
        <v>2003</v>
      </c>
      <c r="G96" s="100">
        <v>33</v>
      </c>
      <c r="H96" s="83">
        <v>-10.5</v>
      </c>
      <c r="I96" s="87">
        <v>-0.318181818181818</v>
      </c>
      <c r="J96" s="40"/>
      <c r="K96" s="151">
        <v>2003</v>
      </c>
      <c r="L96" s="100">
        <v>7</v>
      </c>
      <c r="M96" s="83">
        <v>-18.8</v>
      </c>
      <c r="N96" s="89">
        <v>-2.68571428571429</v>
      </c>
      <c r="O96" t="s" s="131">
        <v>123</v>
      </c>
      <c r="P96" s="135">
        <f>AVERAGE(B91:B96)</f>
        <v>46.5</v>
      </c>
      <c r="Q96" s="97">
        <f>AVERAGE(D91:D96)</f>
        <v>0.123747945086393</v>
      </c>
      <c r="R96" t="s" s="134">
        <v>123</v>
      </c>
      <c r="S96" s="135">
        <f>AVERAGE(G91:G96)</f>
        <v>36.8333333333333</v>
      </c>
      <c r="T96" s="97">
        <f>AVERAGE(I91:I96)</f>
        <v>-0.374702457763664</v>
      </c>
      <c r="U96" t="s" s="134">
        <v>123</v>
      </c>
      <c r="V96" s="135">
        <f>AVERAGE(L91:L96)</f>
        <v>8</v>
      </c>
      <c r="W96" s="97">
        <f>AVERAGE(N91:N96)</f>
        <v>-2.70018315018315</v>
      </c>
    </row>
    <row r="97" ht="21.95" customHeight="1">
      <c r="A97" s="150">
        <v>2004</v>
      </c>
      <c r="B97" s="100">
        <v>63</v>
      </c>
      <c r="C97" s="83">
        <v>24</v>
      </c>
      <c r="D97" s="87">
        <v>0.380952380952381</v>
      </c>
      <c r="E97" s="40"/>
      <c r="F97" s="151">
        <v>2004</v>
      </c>
      <c r="G97" s="100">
        <v>37</v>
      </c>
      <c r="H97" s="83">
        <v>-24.8</v>
      </c>
      <c r="I97" s="87">
        <v>-0.67027027027027</v>
      </c>
      <c r="J97" s="40"/>
      <c r="K97" s="151">
        <v>2004</v>
      </c>
      <c r="L97" s="100">
        <v>14</v>
      </c>
      <c r="M97" s="83">
        <v>-29.8</v>
      </c>
      <c r="N97" s="89">
        <v>-2.12857142857143</v>
      </c>
      <c r="O97" t="s" s="131">
        <v>122</v>
      </c>
      <c r="P97" s="135">
        <f>AVERAGE(B91:B97)</f>
        <v>48.8571428571429</v>
      </c>
      <c r="Q97" s="97">
        <f>AVERAGE(D91:D97)</f>
        <v>0.160491435924392</v>
      </c>
      <c r="R97" t="s" s="134">
        <v>122</v>
      </c>
      <c r="S97" s="135">
        <f>AVERAGE(G91:G97)</f>
        <v>36.8571428571429</v>
      </c>
      <c r="T97" s="97">
        <f>AVERAGE(I91:I97)</f>
        <v>-0.416926430978894</v>
      </c>
      <c r="U97" t="s" s="134">
        <v>122</v>
      </c>
      <c r="V97" s="135">
        <f>AVERAGE(L91:L97)</f>
        <v>8.857142857142859</v>
      </c>
      <c r="W97" s="97">
        <f>AVERAGE(N91:N97)</f>
        <v>-2.61852433281005</v>
      </c>
    </row>
    <row r="98" ht="21.95" customHeight="1">
      <c r="A98" s="150">
        <v>2005</v>
      </c>
      <c r="B98" s="100">
        <v>36</v>
      </c>
      <c r="C98" s="83">
        <v>12.7</v>
      </c>
      <c r="D98" s="87">
        <v>0.352777777777778</v>
      </c>
      <c r="E98" s="40"/>
      <c r="F98" s="151">
        <v>2005</v>
      </c>
      <c r="G98" s="100">
        <v>25</v>
      </c>
      <c r="H98" s="83">
        <v>-10.5</v>
      </c>
      <c r="I98" s="87">
        <v>-0.42</v>
      </c>
      <c r="J98" s="40"/>
      <c r="K98" s="151">
        <v>2005</v>
      </c>
      <c r="L98" s="100">
        <v>8</v>
      </c>
      <c r="M98" s="83">
        <v>-13.6</v>
      </c>
      <c r="N98" s="89">
        <v>-1.7</v>
      </c>
      <c r="O98" t="s" s="131">
        <v>121</v>
      </c>
      <c r="P98" s="135">
        <f>AVERAGE(B91:B98)</f>
        <v>47.25</v>
      </c>
      <c r="Q98" s="97">
        <f>AVERAGE(D91:D98)</f>
        <v>0.184527228656065</v>
      </c>
      <c r="R98" t="s" s="134">
        <v>121</v>
      </c>
      <c r="S98" s="135">
        <f>AVERAGE(G91:G98)</f>
        <v>35.375</v>
      </c>
      <c r="T98" s="97">
        <f>AVERAGE(I91:I98)</f>
        <v>-0.417310627106532</v>
      </c>
      <c r="U98" t="s" s="134">
        <v>121</v>
      </c>
      <c r="V98" s="135">
        <f>AVERAGE(L91:L98)</f>
        <v>8.75</v>
      </c>
      <c r="W98" s="97">
        <f>AVERAGE(N91:N98)</f>
        <v>-2.50370879120879</v>
      </c>
    </row>
    <row r="99" ht="21.95" customHeight="1">
      <c r="A99" s="150">
        <v>2006</v>
      </c>
      <c r="B99" s="100">
        <v>65</v>
      </c>
      <c r="C99" s="83">
        <v>24.2</v>
      </c>
      <c r="D99" s="87">
        <v>0.372307692307692</v>
      </c>
      <c r="E99" s="40"/>
      <c r="F99" s="151">
        <v>2006</v>
      </c>
      <c r="G99" s="100">
        <v>38</v>
      </c>
      <c r="H99" s="83">
        <v>-31.3</v>
      </c>
      <c r="I99" s="87">
        <v>-0.823684210526316</v>
      </c>
      <c r="J99" s="40"/>
      <c r="K99" s="151">
        <v>2006</v>
      </c>
      <c r="L99" s="100">
        <v>14</v>
      </c>
      <c r="M99" s="83">
        <v>-31.5</v>
      </c>
      <c r="N99" s="89">
        <v>-2.25</v>
      </c>
      <c r="O99" t="s" s="131">
        <v>120</v>
      </c>
      <c r="P99" s="135">
        <f>AVERAGE(B91:B99)</f>
        <v>49.2222222222222</v>
      </c>
      <c r="Q99" s="97">
        <f>AVERAGE(D91:D99)</f>
        <v>0.205391724617357</v>
      </c>
      <c r="R99" t="s" s="134">
        <v>120</v>
      </c>
      <c r="S99" s="135">
        <f>AVERAGE(G91:G99)</f>
        <v>35.6666666666667</v>
      </c>
      <c r="T99" s="97">
        <f>AVERAGE(I91:I99)</f>
        <v>-0.462463247486508</v>
      </c>
      <c r="U99" t="s" s="134">
        <v>120</v>
      </c>
      <c r="V99" s="135">
        <f>AVERAGE(L91:L99)</f>
        <v>9.33333333333333</v>
      </c>
      <c r="W99" s="97">
        <f>AVERAGE(N91:N99)</f>
        <v>-2.47551892551893</v>
      </c>
    </row>
    <row r="100" ht="21.95" customHeight="1">
      <c r="A100" s="150">
        <v>2007</v>
      </c>
      <c r="B100" s="100">
        <v>45</v>
      </c>
      <c r="C100" s="83">
        <v>30.3</v>
      </c>
      <c r="D100" s="87">
        <v>0.673333333333333</v>
      </c>
      <c r="E100" s="40"/>
      <c r="F100" s="151">
        <v>2007</v>
      </c>
      <c r="G100" s="100">
        <v>24</v>
      </c>
      <c r="H100" s="83">
        <v>-10.3</v>
      </c>
      <c r="I100" s="87">
        <v>-0.429166666666667</v>
      </c>
      <c r="J100" s="40"/>
      <c r="K100" s="151">
        <v>2007</v>
      </c>
      <c r="L100" s="100">
        <v>5</v>
      </c>
      <c r="M100" s="83">
        <v>-14.7</v>
      </c>
      <c r="N100" s="89">
        <v>-2.94</v>
      </c>
      <c r="O100" t="s" s="131">
        <v>98</v>
      </c>
      <c r="P100" s="135">
        <f>AVERAGE(B91:B100)</f>
        <v>48.8</v>
      </c>
      <c r="Q100" s="97">
        <f>AVERAGE(D91:D100)</f>
        <v>0.252185885488954</v>
      </c>
      <c r="R100" t="s" s="134">
        <v>98</v>
      </c>
      <c r="S100" s="135">
        <f>AVERAGE(G91:G100)</f>
        <v>34.5</v>
      </c>
      <c r="T100" s="97">
        <f>AVERAGE(I91:I100)</f>
        <v>-0.459133589404524</v>
      </c>
      <c r="U100" t="s" s="134">
        <v>98</v>
      </c>
      <c r="V100" s="135">
        <f>AVERAGE(L91:L100)</f>
        <v>8.9</v>
      </c>
      <c r="W100" s="97">
        <f>AVERAGE(N91:N100)</f>
        <v>-2.52196703296703</v>
      </c>
    </row>
    <row r="101" ht="21.95" customHeight="1">
      <c r="A101" s="150">
        <v>2008</v>
      </c>
      <c r="B101" s="100">
        <v>56</v>
      </c>
      <c r="C101" s="83">
        <v>28</v>
      </c>
      <c r="D101" s="87">
        <v>0.5</v>
      </c>
      <c r="E101" s="40"/>
      <c r="F101" s="151">
        <v>2008</v>
      </c>
      <c r="G101" s="100">
        <v>37</v>
      </c>
      <c r="H101" s="83">
        <v>-8.9</v>
      </c>
      <c r="I101" s="87">
        <v>-0.240540540540541</v>
      </c>
      <c r="J101" s="40"/>
      <c r="K101" s="151">
        <v>2008</v>
      </c>
      <c r="L101" s="100">
        <v>10</v>
      </c>
      <c r="M101" s="83">
        <v>-18.3</v>
      </c>
      <c r="N101" s="89">
        <v>-1.83</v>
      </c>
      <c r="O101" t="s" s="131">
        <v>119</v>
      </c>
      <c r="P101" s="135">
        <f>AVERAGE(B91:B101)</f>
        <v>49.4545454545455</v>
      </c>
      <c r="Q101" s="97">
        <f>AVERAGE(D91:D101)</f>
        <v>0.274714441353595</v>
      </c>
      <c r="R101" t="s" s="134">
        <v>119</v>
      </c>
      <c r="S101" s="135">
        <f>AVERAGE(G91:G101)</f>
        <v>34.7272727272727</v>
      </c>
      <c r="T101" s="97">
        <f>AVERAGE(I91:I101)</f>
        <v>-0.439261494053253</v>
      </c>
      <c r="U101" t="s" s="134">
        <v>119</v>
      </c>
      <c r="V101" s="135">
        <f>AVERAGE(L91:L101)</f>
        <v>9</v>
      </c>
      <c r="W101" s="97">
        <f>AVERAGE(N91:N101)</f>
        <v>-2.45906093906094</v>
      </c>
    </row>
    <row r="102" ht="21.95" customHeight="1">
      <c r="A102" s="150">
        <v>2009</v>
      </c>
      <c r="B102" s="100">
        <v>40</v>
      </c>
      <c r="C102" s="83">
        <v>26.2</v>
      </c>
      <c r="D102" s="87">
        <v>0.655</v>
      </c>
      <c r="E102" s="40"/>
      <c r="F102" s="151">
        <v>2009</v>
      </c>
      <c r="G102" s="100">
        <v>24</v>
      </c>
      <c r="H102" s="83">
        <v>-9.800000000000001</v>
      </c>
      <c r="I102" s="87">
        <v>-0.408333333333333</v>
      </c>
      <c r="J102" s="40"/>
      <c r="K102" s="151">
        <v>2009</v>
      </c>
      <c r="L102" s="100">
        <v>4</v>
      </c>
      <c r="M102" s="83">
        <v>-10.6</v>
      </c>
      <c r="N102" s="89">
        <v>-2.65</v>
      </c>
      <c r="O102" t="s" s="131">
        <v>118</v>
      </c>
      <c r="P102" s="135">
        <f>AVERAGE(B91:B102)</f>
        <v>48.6666666666667</v>
      </c>
      <c r="Q102" s="97">
        <f>AVERAGE(D91:D102)</f>
        <v>0.306404904574129</v>
      </c>
      <c r="R102" t="s" s="134">
        <v>118</v>
      </c>
      <c r="S102" s="135">
        <f>AVERAGE(G91:G102)</f>
        <v>33.8333333333333</v>
      </c>
      <c r="T102" s="97">
        <f>AVERAGE(I91:I102)</f>
        <v>-0.436684147326593</v>
      </c>
      <c r="U102" t="s" s="134">
        <v>118</v>
      </c>
      <c r="V102" s="135">
        <f>AVERAGE(L91:L102)</f>
        <v>8.58333333333333</v>
      </c>
      <c r="W102" s="97">
        <f>AVERAGE(N91:N102)</f>
        <v>-2.47497252747253</v>
      </c>
    </row>
    <row r="103" ht="21.95" customHeight="1">
      <c r="A103" s="150">
        <v>2010</v>
      </c>
      <c r="B103" s="100">
        <v>53</v>
      </c>
      <c r="C103" s="83">
        <v>25</v>
      </c>
      <c r="D103" s="87">
        <v>0.471698113207547</v>
      </c>
      <c r="E103" s="40"/>
      <c r="F103" s="151">
        <v>2010</v>
      </c>
      <c r="G103" s="100">
        <v>32</v>
      </c>
      <c r="H103" s="83">
        <v>-18.5</v>
      </c>
      <c r="I103" s="87">
        <v>-0.578125</v>
      </c>
      <c r="J103" s="40"/>
      <c r="K103" s="151">
        <v>2010</v>
      </c>
      <c r="L103" s="100">
        <v>11</v>
      </c>
      <c r="M103" s="83">
        <v>-27</v>
      </c>
      <c r="N103" s="89">
        <v>-2.45454545454545</v>
      </c>
      <c r="O103" t="s" s="131">
        <v>117</v>
      </c>
      <c r="P103" s="135">
        <f>AVERAGE(B91:B103)</f>
        <v>49</v>
      </c>
      <c r="Q103" s="97">
        <f>AVERAGE(D91:D103)</f>
        <v>0.319119766776699</v>
      </c>
      <c r="R103" t="s" s="134">
        <v>117</v>
      </c>
      <c r="S103" s="135">
        <f>AVERAGE(G91:G103)</f>
        <v>33.6923076923077</v>
      </c>
      <c r="T103" s="97">
        <f>AVERAGE(I91:I103)</f>
        <v>-0.447564212916855</v>
      </c>
      <c r="U103" t="s" s="134">
        <v>117</v>
      </c>
      <c r="V103" s="135">
        <f>AVERAGE(L91:L103)</f>
        <v>8.76923076923077</v>
      </c>
      <c r="W103" s="97">
        <f>AVERAGE(N91:N103)</f>
        <v>-2.47340121417045</v>
      </c>
    </row>
    <row r="104" ht="21.95" customHeight="1">
      <c r="A104" s="150">
        <v>2011</v>
      </c>
      <c r="B104" s="100">
        <v>52</v>
      </c>
      <c r="C104" s="83">
        <v>28.3</v>
      </c>
      <c r="D104" s="87">
        <v>0.544230769230769</v>
      </c>
      <c r="E104" s="40"/>
      <c r="F104" s="151">
        <v>2011</v>
      </c>
      <c r="G104" s="100">
        <v>30</v>
      </c>
      <c r="H104" s="83">
        <v>-16.5</v>
      </c>
      <c r="I104" s="87">
        <v>-0.55</v>
      </c>
      <c r="J104" s="40"/>
      <c r="K104" s="151">
        <v>2011</v>
      </c>
      <c r="L104" s="100">
        <v>12</v>
      </c>
      <c r="M104" s="83">
        <v>-27.3</v>
      </c>
      <c r="N104" s="89">
        <v>-2.275</v>
      </c>
      <c r="O104" t="s" s="131">
        <v>116</v>
      </c>
      <c r="P104" s="135">
        <f>AVERAGE(B91:B104)</f>
        <v>49.2142857142857</v>
      </c>
      <c r="Q104" s="97">
        <f>AVERAGE(D91:D104)</f>
        <v>0.335199124094847</v>
      </c>
      <c r="R104" t="s" s="134">
        <v>116</v>
      </c>
      <c r="S104" s="135">
        <f>AVERAGE(G91:G104)</f>
        <v>33.4285714285714</v>
      </c>
      <c r="T104" s="97">
        <f>AVERAGE(I91:I104)</f>
        <v>-0.454881054851365</v>
      </c>
      <c r="U104" t="s" s="134">
        <v>116</v>
      </c>
      <c r="V104" s="135">
        <f>AVERAGE(L91:L104)</f>
        <v>9</v>
      </c>
      <c r="W104" s="97">
        <f>AVERAGE(N91:N104)</f>
        <v>-2.45922969887256</v>
      </c>
    </row>
    <row r="105" ht="21.95" customHeight="1">
      <c r="A105" s="150">
        <v>2012</v>
      </c>
      <c r="B105" s="100">
        <v>78</v>
      </c>
      <c r="C105" s="83">
        <v>43.9</v>
      </c>
      <c r="D105" s="87">
        <v>0.562820512820513</v>
      </c>
      <c r="E105" s="40"/>
      <c r="F105" s="151">
        <v>2012</v>
      </c>
      <c r="G105" s="100">
        <v>43</v>
      </c>
      <c r="H105" s="83">
        <v>-31.7</v>
      </c>
      <c r="I105" s="87">
        <v>-0.737209302325581</v>
      </c>
      <c r="J105" s="40"/>
      <c r="K105" s="151">
        <v>2012</v>
      </c>
      <c r="L105" s="100">
        <v>15</v>
      </c>
      <c r="M105" s="83">
        <v>-32.9</v>
      </c>
      <c r="N105" s="89">
        <v>-2.19333333333333</v>
      </c>
      <c r="O105" t="s" s="131">
        <v>115</v>
      </c>
      <c r="P105" s="135">
        <f>AVERAGE(B91:B105)</f>
        <v>51.1333333333333</v>
      </c>
      <c r="Q105" s="97">
        <f>AVERAGE(D91:D105)</f>
        <v>0.350373883343225</v>
      </c>
      <c r="R105" t="s" s="134">
        <v>115</v>
      </c>
      <c r="S105" s="135">
        <f>AVERAGE(G91:G105)</f>
        <v>34.0666666666667</v>
      </c>
      <c r="T105" s="97">
        <f>AVERAGE(I91:I105)</f>
        <v>-0.473702938016313</v>
      </c>
      <c r="U105" t="s" s="134">
        <v>115</v>
      </c>
      <c r="V105" s="135">
        <f>AVERAGE(L91:L105)</f>
        <v>9.4</v>
      </c>
      <c r="W105" s="97">
        <f>AVERAGE(N91:N105)</f>
        <v>-2.44150327450327</v>
      </c>
    </row>
    <row r="106" ht="21.95" customHeight="1">
      <c r="A106" s="150">
        <v>2013</v>
      </c>
      <c r="B106" s="100">
        <v>38</v>
      </c>
      <c r="C106" s="83">
        <v>21.2</v>
      </c>
      <c r="D106" s="87">
        <v>0.557894736842105</v>
      </c>
      <c r="E106" s="40"/>
      <c r="F106" s="151">
        <v>2013</v>
      </c>
      <c r="G106" s="100">
        <v>23</v>
      </c>
      <c r="H106" s="83">
        <v>-9.800000000000001</v>
      </c>
      <c r="I106" s="87">
        <v>-0.426086956521739</v>
      </c>
      <c r="J106" s="40"/>
      <c r="K106" s="151">
        <v>2013</v>
      </c>
      <c r="L106" s="100">
        <v>7</v>
      </c>
      <c r="M106" s="83">
        <v>-13.1</v>
      </c>
      <c r="N106" s="89">
        <v>-1.87142857142857</v>
      </c>
      <c r="O106" t="s" s="131">
        <v>114</v>
      </c>
      <c r="P106" s="135">
        <f>AVERAGE(B91:B106)</f>
        <v>50.3125</v>
      </c>
      <c r="Q106" s="97">
        <f>AVERAGE(D91:D106)</f>
        <v>0.363343936686905</v>
      </c>
      <c r="R106" t="s" s="134">
        <v>114</v>
      </c>
      <c r="S106" s="135">
        <f>AVERAGE(G91:G106)</f>
        <v>33.375</v>
      </c>
      <c r="T106" s="97">
        <f>AVERAGE(I91:I106)</f>
        <v>-0.470726939172902</v>
      </c>
      <c r="U106" t="s" s="134">
        <v>114</v>
      </c>
      <c r="V106" s="135">
        <f>AVERAGE(L91:L106)</f>
        <v>9.25</v>
      </c>
      <c r="W106" s="97">
        <f>AVERAGE(N91:N106)</f>
        <v>-2.40587360556111</v>
      </c>
    </row>
    <row r="107" ht="21.95" customHeight="1">
      <c r="A107" s="150">
        <v>2014</v>
      </c>
      <c r="B107" s="100">
        <v>33</v>
      </c>
      <c r="C107" s="83">
        <v>7</v>
      </c>
      <c r="D107" s="87">
        <v>0.212121212121212</v>
      </c>
      <c r="E107" s="40"/>
      <c r="F107" s="151">
        <v>2014</v>
      </c>
      <c r="G107" s="100">
        <v>25</v>
      </c>
      <c r="H107" s="83">
        <v>-8.1</v>
      </c>
      <c r="I107" s="87">
        <v>-0.324</v>
      </c>
      <c r="J107" s="40"/>
      <c r="K107" s="151">
        <v>2014</v>
      </c>
      <c r="L107" s="100">
        <v>6</v>
      </c>
      <c r="M107" s="83">
        <v>-11.7</v>
      </c>
      <c r="N107" s="89">
        <v>-1.95</v>
      </c>
      <c r="O107" t="s" s="131">
        <v>113</v>
      </c>
      <c r="P107" s="135">
        <f>AVERAGE(B91:B107)</f>
        <v>49.2941176470588</v>
      </c>
      <c r="Q107" s="97">
        <f>AVERAGE(D91:D107)</f>
        <v>0.354448482300688</v>
      </c>
      <c r="R107" t="s" s="134">
        <v>113</v>
      </c>
      <c r="S107" s="135">
        <f>AVERAGE(G91:G107)</f>
        <v>32.8823529411765</v>
      </c>
      <c r="T107" s="97">
        <f>AVERAGE(I91:I107)</f>
        <v>-0.462095942750967</v>
      </c>
      <c r="U107" t="s" s="134">
        <v>113</v>
      </c>
      <c r="V107" s="135">
        <f>AVERAGE(L91:L107)</f>
        <v>9.058823529411759</v>
      </c>
      <c r="W107" s="97">
        <f>AVERAGE(N91:N107)</f>
        <v>-2.37905751111633</v>
      </c>
    </row>
    <row r="108" ht="21.95" customHeight="1">
      <c r="A108" s="150">
        <v>2015</v>
      </c>
      <c r="B108" s="100">
        <v>44</v>
      </c>
      <c r="C108" s="83">
        <v>54.9</v>
      </c>
      <c r="D108" s="87">
        <v>1.24772727272727</v>
      </c>
      <c r="E108" s="40"/>
      <c r="F108" s="151">
        <v>2015</v>
      </c>
      <c r="G108" s="100">
        <v>16</v>
      </c>
      <c r="H108" s="83">
        <v>-1.5</v>
      </c>
      <c r="I108" s="87">
        <v>-0.09375</v>
      </c>
      <c r="J108" s="40"/>
      <c r="K108" s="151">
        <v>2015</v>
      </c>
      <c r="L108" s="100">
        <v>1</v>
      </c>
      <c r="M108" s="83">
        <v>-1.3</v>
      </c>
      <c r="N108" s="89">
        <v>-1.3</v>
      </c>
      <c r="O108" t="s" s="131">
        <v>112</v>
      </c>
      <c r="P108" s="135">
        <f>AVERAGE(B91:B108)</f>
        <v>49</v>
      </c>
      <c r="Q108" s="97">
        <f>AVERAGE(D91:D108)</f>
        <v>0.404075081768831</v>
      </c>
      <c r="R108" t="s" s="134">
        <v>112</v>
      </c>
      <c r="S108" s="135">
        <f>AVERAGE(G91:G108)</f>
        <v>31.9444444444444</v>
      </c>
      <c r="T108" s="97">
        <f>AVERAGE(I91:I108)</f>
        <v>-0.441632279264802</v>
      </c>
      <c r="U108" t="s" s="134">
        <v>112</v>
      </c>
      <c r="V108" s="135">
        <f>AVERAGE(L91:L108)</f>
        <v>8.611111111111111</v>
      </c>
      <c r="W108" s="97">
        <f>AVERAGE(N91:N108)</f>
        <v>-2.31910987160987</v>
      </c>
    </row>
    <row r="109" ht="21.95" customHeight="1">
      <c r="A109" s="150">
        <v>2016</v>
      </c>
      <c r="B109" s="100">
        <v>37</v>
      </c>
      <c r="C109" s="83">
        <v>36.6</v>
      </c>
      <c r="D109" s="87">
        <v>0.989189189189189</v>
      </c>
      <c r="E109" s="40"/>
      <c r="F109" s="151">
        <v>2016</v>
      </c>
      <c r="G109" s="100">
        <v>19</v>
      </c>
      <c r="H109" s="83">
        <v>1</v>
      </c>
      <c r="I109" s="87">
        <v>0.0526315789473684</v>
      </c>
      <c r="J109" s="40"/>
      <c r="K109" s="151">
        <v>2016</v>
      </c>
      <c r="L109" s="100">
        <v>2</v>
      </c>
      <c r="M109" s="83">
        <v>-2.2</v>
      </c>
      <c r="N109" s="89">
        <v>-1.1</v>
      </c>
      <c r="O109" t="s" s="131">
        <v>111</v>
      </c>
      <c r="P109" s="135">
        <f>AVERAGE(B91:B109)</f>
        <v>48.3684210526316</v>
      </c>
      <c r="Q109" s="97">
        <f>AVERAGE(D91:D109)</f>
        <v>0.434870561106745</v>
      </c>
      <c r="R109" t="s" s="134">
        <v>111</v>
      </c>
      <c r="S109" s="135">
        <f>AVERAGE(G91:G109)</f>
        <v>31.2631578947368</v>
      </c>
      <c r="T109" s="97">
        <f>AVERAGE(I91:I109)</f>
        <v>-0.415618391990477</v>
      </c>
      <c r="U109" t="s" s="134">
        <v>111</v>
      </c>
      <c r="V109" s="135">
        <f>AVERAGE(L91:L109)</f>
        <v>8.263157894736841</v>
      </c>
      <c r="W109" s="97">
        <f>AVERAGE(N91:N109)</f>
        <v>-2.25494619415672</v>
      </c>
    </row>
    <row r="110" ht="21.95" customHeight="1">
      <c r="A110" s="150">
        <v>2017</v>
      </c>
      <c r="B110" s="100">
        <v>61</v>
      </c>
      <c r="C110" s="83">
        <v>20.8</v>
      </c>
      <c r="D110" s="87">
        <v>0.340983606557377</v>
      </c>
      <c r="E110" s="40"/>
      <c r="F110" s="151">
        <v>2017</v>
      </c>
      <c r="G110" s="100">
        <v>37</v>
      </c>
      <c r="H110" s="83">
        <v>-30.3</v>
      </c>
      <c r="I110" s="87">
        <v>-0.818918918918919</v>
      </c>
      <c r="J110" s="40"/>
      <c r="K110" s="151">
        <v>2017</v>
      </c>
      <c r="L110" s="100">
        <v>15</v>
      </c>
      <c r="M110" s="83">
        <v>-31.1</v>
      </c>
      <c r="N110" s="89">
        <v>-2.07333333333333</v>
      </c>
      <c r="O110" t="s" s="131">
        <v>110</v>
      </c>
      <c r="P110" s="135">
        <f>AVERAGE(B91:B110)</f>
        <v>49</v>
      </c>
      <c r="Q110" s="97">
        <f>AVERAGE(D91:D110)</f>
        <v>0.430176213379276</v>
      </c>
      <c r="R110" t="s" s="134">
        <v>110</v>
      </c>
      <c r="S110" s="135">
        <f>AVERAGE(G91:G110)</f>
        <v>31.55</v>
      </c>
      <c r="T110" s="97">
        <f>AVERAGE(I91:I110)</f>
        <v>-0.435783418336899</v>
      </c>
      <c r="U110" t="s" s="134">
        <v>110</v>
      </c>
      <c r="V110" s="135">
        <f>AVERAGE(L91:L110)</f>
        <v>8.6</v>
      </c>
      <c r="W110" s="97">
        <f>AVERAGE(N91:N110)</f>
        <v>-2.24586555111555</v>
      </c>
    </row>
    <row r="111" ht="21.95" customHeight="1">
      <c r="A111" s="150">
        <v>2018</v>
      </c>
      <c r="B111" s="100">
        <v>62</v>
      </c>
      <c r="C111" s="83">
        <v>23</v>
      </c>
      <c r="D111" s="87">
        <v>0.370967741935484</v>
      </c>
      <c r="E111" s="40"/>
      <c r="F111" s="151">
        <v>2018</v>
      </c>
      <c r="G111" s="100">
        <v>36</v>
      </c>
      <c r="H111" s="83">
        <v>-30.3</v>
      </c>
      <c r="I111" s="87">
        <v>-0.841666666666667</v>
      </c>
      <c r="J111" s="40"/>
      <c r="K111" s="151">
        <v>2018</v>
      </c>
      <c r="L111" s="100">
        <v>16</v>
      </c>
      <c r="M111" s="83">
        <v>-36.7</v>
      </c>
      <c r="N111" s="89">
        <v>-2.29375</v>
      </c>
      <c r="O111" s="96"/>
      <c r="P111" s="83"/>
      <c r="Q111" s="83"/>
      <c r="R111" s="84"/>
      <c r="S111" s="83"/>
      <c r="T111" s="83"/>
      <c r="U111" s="84"/>
      <c r="V111" s="83"/>
      <c r="W111" s="97"/>
    </row>
    <row r="112" ht="21.95" customHeight="1">
      <c r="A112" s="150">
        <v>2019</v>
      </c>
      <c r="B112" s="100">
        <v>45</v>
      </c>
      <c r="C112" s="83">
        <v>42.2</v>
      </c>
      <c r="D112" s="87">
        <v>0.937777777777778</v>
      </c>
      <c r="E112" s="40"/>
      <c r="F112" s="151">
        <v>2019</v>
      </c>
      <c r="G112" s="100">
        <v>22</v>
      </c>
      <c r="H112" s="83">
        <v>-5.4</v>
      </c>
      <c r="I112" s="87">
        <v>-0.245454545454545</v>
      </c>
      <c r="J112" s="40"/>
      <c r="K112" s="151">
        <v>2019</v>
      </c>
      <c r="L112" s="100">
        <v>6</v>
      </c>
      <c r="M112" s="83">
        <v>-8.6</v>
      </c>
      <c r="N112" s="89">
        <v>-1.43333333333333</v>
      </c>
      <c r="O112" s="96"/>
      <c r="P112" s="83"/>
      <c r="Q112" s="83"/>
      <c r="R112" s="84"/>
      <c r="S112" s="83"/>
      <c r="T112" s="83"/>
      <c r="U112" s="84"/>
      <c r="V112" s="83"/>
      <c r="W112" s="97"/>
    </row>
    <row r="113" ht="21.95" customHeight="1">
      <c r="A113" s="150">
        <v>2020</v>
      </c>
      <c r="B113" s="100">
        <v>47</v>
      </c>
      <c r="C113" s="83">
        <v>32.7</v>
      </c>
      <c r="D113" s="87">
        <v>0.695744680851064</v>
      </c>
      <c r="E113" s="40"/>
      <c r="F113" s="151">
        <v>2020</v>
      </c>
      <c r="G113" s="100">
        <v>26</v>
      </c>
      <c r="H113" s="83">
        <v>-9.9</v>
      </c>
      <c r="I113" s="87">
        <v>-0.380769230769231</v>
      </c>
      <c r="J113" s="40"/>
      <c r="K113" s="151">
        <v>2020</v>
      </c>
      <c r="L113" s="100">
        <v>7</v>
      </c>
      <c r="M113" s="83">
        <v>-13.6</v>
      </c>
      <c r="N113" s="89">
        <v>-1.94285714285714</v>
      </c>
      <c r="O113" s="96"/>
      <c r="P113" s="83"/>
      <c r="Q113" s="83"/>
      <c r="R113" s="84"/>
      <c r="S113" s="83"/>
      <c r="T113" s="83"/>
      <c r="U113" s="84"/>
      <c r="V113" s="83"/>
      <c r="W113" s="97"/>
    </row>
    <row r="114" ht="21.95" customHeight="1">
      <c r="A114" s="150">
        <v>2021</v>
      </c>
      <c r="B114" s="100">
        <v>57</v>
      </c>
      <c r="C114" s="83">
        <v>38.8</v>
      </c>
      <c r="D114" s="87">
        <v>0.680701754385965</v>
      </c>
      <c r="E114" s="40"/>
      <c r="F114" s="151">
        <v>2021</v>
      </c>
      <c r="G114" s="100">
        <v>35</v>
      </c>
      <c r="H114" s="83">
        <v>-6.3</v>
      </c>
      <c r="I114" s="87">
        <v>-0.18</v>
      </c>
      <c r="J114" s="40"/>
      <c r="K114" s="151">
        <v>2021</v>
      </c>
      <c r="L114" s="100">
        <v>4</v>
      </c>
      <c r="M114" s="83">
        <v>-11.3</v>
      </c>
      <c r="N114" s="89">
        <v>-2.825</v>
      </c>
      <c r="O114" s="96"/>
      <c r="P114" s="83"/>
      <c r="Q114" s="83"/>
      <c r="R114" s="84"/>
      <c r="S114" s="83"/>
      <c r="T114" s="83"/>
      <c r="U114" s="84"/>
      <c r="V114" s="83"/>
      <c r="W114" s="97"/>
    </row>
    <row r="115" ht="21.95" customHeight="1">
      <c r="A115" s="150">
        <v>2022</v>
      </c>
      <c r="B115" s="100">
        <v>48</v>
      </c>
      <c r="C115" s="83">
        <v>39.3</v>
      </c>
      <c r="D115" s="87">
        <v>0.81875</v>
      </c>
      <c r="E115" s="40"/>
      <c r="F115" s="151">
        <v>2022</v>
      </c>
      <c r="G115" s="100">
        <v>28</v>
      </c>
      <c r="H115" s="83">
        <v>-1.8</v>
      </c>
      <c r="I115" s="87">
        <v>-0.06428571428571429</v>
      </c>
      <c r="J115" s="40"/>
      <c r="K115" s="151">
        <v>2022</v>
      </c>
      <c r="L115" s="100">
        <v>6</v>
      </c>
      <c r="M115" s="83">
        <v>-12.6</v>
      </c>
      <c r="N115" s="89">
        <v>-2.1</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83">
        <f>AVERAGE(B80:B89)</f>
        <v>24.8</v>
      </c>
      <c r="C138" s="83">
        <f>AVERAGE(C77:C86)</f>
        <v>25.67</v>
      </c>
      <c r="D138" s="87">
        <f>AVERAGE(D77:D86)</f>
        <v>1.44593939085606</v>
      </c>
      <c r="E138" s="40"/>
      <c r="F138" t="s" s="99">
        <v>99</v>
      </c>
      <c r="G138" s="83">
        <f>AVERAGE(G80:G89)</f>
        <v>11.9</v>
      </c>
      <c r="H138" s="83">
        <f>AVERAGE(H77:H86)</f>
        <v>1.53</v>
      </c>
      <c r="I138" s="87">
        <f>AVERAGE(I77:I86)</f>
        <v>0.222169312169312</v>
      </c>
      <c r="J138" s="40"/>
      <c r="K138" t="s" s="99">
        <v>99</v>
      </c>
      <c r="L138" s="83">
        <f>AVERAGE(L80:L89)</f>
        <v>2.2</v>
      </c>
      <c r="M138" s="83">
        <f>AVERAGE(M77:M86)</f>
        <v>-0.61</v>
      </c>
      <c r="N138" s="89">
        <f>AVERAGE(N77:N86)</f>
        <v>-1.525</v>
      </c>
      <c r="O138" s="96"/>
      <c r="P138" s="83"/>
      <c r="Q138" s="83"/>
      <c r="R138" s="84"/>
      <c r="S138" s="83"/>
      <c r="T138" s="83"/>
      <c r="U138" s="84"/>
      <c r="V138" s="83"/>
      <c r="W138" s="97"/>
    </row>
    <row r="139" ht="21.95" customHeight="1">
      <c r="A139" t="s" s="98">
        <v>100</v>
      </c>
      <c r="B139" s="83">
        <f>AVERAGE(B91:B100)</f>
        <v>48.8</v>
      </c>
      <c r="C139" s="83">
        <f>AVERAGE(C88:C97)</f>
        <v>8.94</v>
      </c>
      <c r="D139" s="87">
        <f>AVERAGE(D88:D97)</f>
        <v>0.256881269684339</v>
      </c>
      <c r="E139" s="40"/>
      <c r="F139" t="s" s="99">
        <v>100</v>
      </c>
      <c r="G139" s="83">
        <f>AVERAGE(G91:G100)</f>
        <v>34.5</v>
      </c>
      <c r="H139" s="83">
        <f>AVERAGE(H88:H97)</f>
        <v>-16.49</v>
      </c>
      <c r="I139" s="87">
        <f>AVERAGE(I88:I97)</f>
        <v>-0.418679270915995</v>
      </c>
      <c r="J139" s="40"/>
      <c r="K139" t="s" s="99">
        <v>100</v>
      </c>
      <c r="L139" s="83">
        <f>AVERAGE(L91:L100)</f>
        <v>8.9</v>
      </c>
      <c r="M139" s="83">
        <f>AVERAGE(M88:M97)</f>
        <v>-20.75</v>
      </c>
      <c r="N139" s="89">
        <f>AVERAGE(N88:N97)</f>
        <v>-2.49852258852259</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f>AVERAGE(B76:B85)</f>
        <v>19.8</v>
      </c>
      <c r="C141" s="83">
        <f>AVERAGE(C84:C93)</f>
        <v>15.81</v>
      </c>
      <c r="D141" s="87">
        <f>AVERAGE(D84:D93)</f>
        <v>0.616811881458969</v>
      </c>
      <c r="E141" s="40"/>
      <c r="F141" t="s" s="104">
        <v>102</v>
      </c>
      <c r="G141" s="83">
        <f>AVERAGE(G76:G85)</f>
        <v>6.5</v>
      </c>
      <c r="H141" s="83">
        <f>AVERAGE(H84:H93)</f>
        <v>-8.33</v>
      </c>
      <c r="I141" s="87">
        <f>AVERAGE(I84:I93)</f>
        <v>-0.251055155119671</v>
      </c>
      <c r="J141" s="40"/>
      <c r="K141" t="s" s="104">
        <v>102</v>
      </c>
      <c r="L141" s="83">
        <f>AVERAGE(L76:L85)</f>
        <v>0.4</v>
      </c>
      <c r="M141" s="83">
        <f>AVERAGE(M84:M93)</f>
        <v>-10.17</v>
      </c>
      <c r="N141" s="89">
        <f>AVERAGE(N84:N93)</f>
        <v>-2.23710317460318</v>
      </c>
      <c r="O141" s="96"/>
      <c r="P141" s="83"/>
      <c r="Q141" s="83"/>
      <c r="R141" s="84"/>
      <c r="S141" s="83"/>
      <c r="T141" s="83"/>
      <c r="U141" s="84"/>
      <c r="V141" s="83"/>
      <c r="W141" s="97"/>
    </row>
    <row r="142" ht="21.95" customHeight="1">
      <c r="A142" t="s" s="103">
        <v>103</v>
      </c>
      <c r="B142" s="83">
        <f>AVERAGE(B87:B96)</f>
        <v>45.7</v>
      </c>
      <c r="C142" s="83">
        <f>AVERAGE(C95:C104)</f>
        <v>18.1</v>
      </c>
      <c r="D142" s="87">
        <f>AVERAGE(D95:D104)</f>
        <v>0.368221925872869</v>
      </c>
      <c r="E142" s="40"/>
      <c r="F142" t="s" s="104">
        <v>103</v>
      </c>
      <c r="G142" s="83">
        <f>AVERAGE(G87:G96)</f>
        <v>33.7</v>
      </c>
      <c r="H142" s="83">
        <f>AVERAGE(H95:H104)</f>
        <v>-18.01</v>
      </c>
      <c r="I142" s="87">
        <f>AVERAGE(I95:I104)</f>
        <v>-0.520300772187189</v>
      </c>
      <c r="J142" s="40"/>
      <c r="K142" t="s" s="104">
        <v>103</v>
      </c>
      <c r="L142" s="83">
        <f>AVERAGE(L87:L96)</f>
        <v>7.6</v>
      </c>
      <c r="M142" s="83">
        <f>AVERAGE(M95:M104)</f>
        <v>-23.86</v>
      </c>
      <c r="N142" s="89">
        <f>AVERAGE(N95:N104)</f>
        <v>-2.45292157842158</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AVERAGE(B85:B89)</f>
        <v>29.8</v>
      </c>
      <c r="C145" s="83">
        <f>AVERAGE(C82:C86)</f>
        <v>23.4</v>
      </c>
      <c r="D145" s="87">
        <f>AVERAGE(D82:D86)</f>
        <v>1.39124503968254</v>
      </c>
      <c r="E145" s="40"/>
      <c r="F145" t="s" s="99">
        <v>99</v>
      </c>
      <c r="G145" s="83">
        <f>AVERAGE(G85:G89)</f>
        <v>16.4</v>
      </c>
      <c r="H145" s="83">
        <f>AVERAGE(H82:H86)</f>
        <v>1.36</v>
      </c>
      <c r="I145" s="87">
        <f>AVERAGE(I82:I86)</f>
        <v>0.1725</v>
      </c>
      <c r="J145" s="40"/>
      <c r="K145" t="s" s="99">
        <v>99</v>
      </c>
      <c r="L145" s="83">
        <f>AVERAGE(L85:L89)</f>
        <v>4</v>
      </c>
      <c r="M145" s="83">
        <f>AVERAGE(M82:M86)</f>
        <v>-0.58</v>
      </c>
      <c r="N145" s="89">
        <f>AVERAGE(N82:N86)</f>
        <v>-1.45</v>
      </c>
      <c r="O145" s="96"/>
      <c r="P145" s="83"/>
      <c r="Q145" s="83"/>
      <c r="R145" s="84"/>
      <c r="S145" s="83"/>
      <c r="T145" s="83"/>
      <c r="U145" s="84"/>
      <c r="V145" s="83"/>
      <c r="W145" s="97"/>
    </row>
    <row r="146" ht="21.95" customHeight="1">
      <c r="A146" t="s" s="98">
        <v>100</v>
      </c>
      <c r="B146" s="83">
        <f>AVERAGE(B91:B95)</f>
        <v>46.8</v>
      </c>
      <c r="C146" s="83">
        <f>AVERAGE(C88:C92)</f>
        <v>16.62</v>
      </c>
      <c r="D146" s="87">
        <f>AVERAGE(D88:D92)</f>
        <v>0.490316765099374</v>
      </c>
      <c r="E146" s="40"/>
      <c r="F146" t="s" s="99">
        <v>100</v>
      </c>
      <c r="G146" s="83">
        <f>AVERAGE(G91:G95)</f>
        <v>37.6</v>
      </c>
      <c r="H146" s="83">
        <f>AVERAGE(H88:H92)</f>
        <v>-10.12</v>
      </c>
      <c r="I146" s="87">
        <f>AVERAGE(I88:I92)</f>
        <v>-0.299130048446177</v>
      </c>
      <c r="J146" s="40"/>
      <c r="K146" t="s" s="99">
        <v>100</v>
      </c>
      <c r="L146" s="83">
        <f>AVERAGE(L91:L95)</f>
        <v>8.199999999999999</v>
      </c>
      <c r="M146" s="83">
        <f>AVERAGE(M88:M92)</f>
        <v>-12.78</v>
      </c>
      <c r="N146" s="89">
        <f>AVERAGE(N88:N92)</f>
        <v>-2.18825396825397</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AVERAGE(B81:B85)</f>
        <v>19.2</v>
      </c>
      <c r="C148" s="83">
        <f>AVERAGE(C89:C93)</f>
        <v>15.38</v>
      </c>
      <c r="D148" s="87">
        <f>AVERAGE(D89:D93)</f>
        <v>0.450867904474043</v>
      </c>
      <c r="E148" s="40"/>
      <c r="F148" t="s" s="104">
        <v>102</v>
      </c>
      <c r="G148" s="83">
        <f>AVERAGE(G81:G85)</f>
        <v>7</v>
      </c>
      <c r="H148" s="83">
        <f>AVERAGE(H89:H93)</f>
        <v>-9.539999999999999</v>
      </c>
      <c r="I148" s="87">
        <f>AVERAGE(I89:I93)</f>
        <v>-0.230596715112844</v>
      </c>
      <c r="J148" s="40"/>
      <c r="K148" t="s" s="104">
        <v>102</v>
      </c>
      <c r="L148" s="83">
        <f>AVERAGE(L81:L85)</f>
        <v>0.4</v>
      </c>
      <c r="M148" s="83">
        <f>AVERAGE(M89:M93)</f>
        <v>-12.8</v>
      </c>
      <c r="N148" s="89">
        <f>AVERAGE(N89:N93)</f>
        <v>-2.49269841269841</v>
      </c>
      <c r="O148" s="96"/>
      <c r="P148" s="83"/>
      <c r="Q148" s="83"/>
      <c r="R148" s="84"/>
      <c r="S148" s="83"/>
      <c r="T148" s="83"/>
      <c r="U148" s="84"/>
      <c r="V148" s="83"/>
      <c r="W148" s="97"/>
    </row>
    <row r="149" ht="21.95" customHeight="1">
      <c r="A149" t="s" s="103">
        <v>103</v>
      </c>
      <c r="B149" s="83">
        <f>AVERAGE(B87:B91)</f>
        <v>41.2</v>
      </c>
      <c r="C149" s="83">
        <f>AVERAGE(C95:C99)</f>
        <v>8.640000000000001</v>
      </c>
      <c r="D149" s="87">
        <f>AVERAGE(D95:D99)</f>
        <v>0.167591408591409</v>
      </c>
      <c r="E149" s="40"/>
      <c r="F149" t="s" s="104">
        <v>103</v>
      </c>
      <c r="G149" s="83">
        <f>AVERAGE(G87:G91)</f>
        <v>27.4</v>
      </c>
      <c r="H149" s="83">
        <f>AVERAGE(H95:H99)</f>
        <v>-23.22</v>
      </c>
      <c r="I149" s="87">
        <f>AVERAGE(I95:I99)</f>
        <v>-0.599368436266269</v>
      </c>
      <c r="J149" s="40"/>
      <c r="K149" t="s" s="104">
        <v>103</v>
      </c>
      <c r="L149" s="83">
        <f>AVERAGE(L87:L91)</f>
        <v>6</v>
      </c>
      <c r="M149" s="83">
        <f>AVERAGE(M95:M99)</f>
        <v>-28.14</v>
      </c>
      <c r="N149" s="89">
        <f>AVERAGE(N95:N99)</f>
        <v>-2.47593406593407</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9.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27" customWidth="1"/>
    <col min="2" max="4" width="12.1719" style="327" customWidth="1"/>
    <col min="5" max="5" width="1.35156" style="327" customWidth="1"/>
    <col min="6" max="6" width="10" style="327" customWidth="1"/>
    <col min="7" max="9" width="12.1719" style="327" customWidth="1"/>
    <col min="10" max="10" width="1.35156" style="327" customWidth="1"/>
    <col min="11" max="11" width="10" style="327" customWidth="1"/>
    <col min="12" max="14" width="12.1719" style="327" customWidth="1"/>
    <col min="15" max="15" width="10.8516" style="327" customWidth="1"/>
    <col min="16" max="17" width="6.5" style="327" customWidth="1"/>
    <col min="18" max="18" width="10.8516" style="327" customWidth="1"/>
    <col min="19" max="20" width="6.5" style="327" customWidth="1"/>
    <col min="21" max="21" width="10.8516" style="327" customWidth="1"/>
    <col min="22" max="23" width="6.5" style="327" customWidth="1"/>
    <col min="24" max="16384" width="16.3516" style="327" customWidth="1"/>
  </cols>
  <sheetData>
    <row r="1" ht="64.15" customHeight="1">
      <c r="A1" t="s" s="164">
        <v>481</v>
      </c>
      <c r="B1" t="s" s="27">
        <v>40</v>
      </c>
      <c r="C1" t="s" s="27">
        <v>41</v>
      </c>
      <c r="D1" t="s" s="28">
        <v>42</v>
      </c>
      <c r="E1" s="29"/>
      <c r="F1" t="s" s="30">
        <v>387</v>
      </c>
      <c r="G1" t="s" s="27">
        <v>44</v>
      </c>
      <c r="H1" t="s" s="27">
        <v>45</v>
      </c>
      <c r="I1" t="s" s="28">
        <v>46</v>
      </c>
      <c r="J1" s="29"/>
      <c r="K1" t="s" s="30">
        <v>482</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40</v>
      </c>
      <c r="C3" s="78">
        <v>15.9</v>
      </c>
      <c r="D3" s="79">
        <v>0.3975</v>
      </c>
      <c r="E3" s="40"/>
      <c r="F3" s="145">
        <v>1910</v>
      </c>
      <c r="G3" s="144">
        <v>13</v>
      </c>
      <c r="H3" s="78">
        <v>-6.5</v>
      </c>
      <c r="I3" s="79">
        <v>-0.5</v>
      </c>
      <c r="J3" s="40"/>
      <c r="K3" s="145">
        <v>1910</v>
      </c>
      <c r="L3" s="144">
        <v>0</v>
      </c>
      <c r="M3" s="78">
        <v>0</v>
      </c>
      <c r="N3" s="81"/>
      <c r="O3" s="146"/>
      <c r="P3" s="147"/>
      <c r="Q3" s="148"/>
      <c r="R3" s="149"/>
      <c r="S3" s="147"/>
      <c r="T3" s="148"/>
      <c r="U3" s="149"/>
      <c r="V3" s="147"/>
      <c r="W3" s="148"/>
    </row>
    <row r="4" ht="21.95" customHeight="1">
      <c r="A4" s="150">
        <v>1911</v>
      </c>
      <c r="B4" s="100">
        <v>40</v>
      </c>
      <c r="C4" s="83">
        <v>-4.4</v>
      </c>
      <c r="D4" s="87">
        <v>-0.11</v>
      </c>
      <c r="E4" s="40"/>
      <c r="F4" s="151">
        <v>1911</v>
      </c>
      <c r="G4" s="100">
        <v>23</v>
      </c>
      <c r="H4" s="83">
        <v>-17.4</v>
      </c>
      <c r="I4" s="87">
        <v>-0.756521739130435</v>
      </c>
      <c r="J4" s="40"/>
      <c r="K4" s="151">
        <v>1911</v>
      </c>
      <c r="L4" s="100">
        <v>1</v>
      </c>
      <c r="M4" s="83">
        <v>-2.3</v>
      </c>
      <c r="N4" s="89">
        <v>-2.3</v>
      </c>
      <c r="O4" s="152"/>
      <c r="P4" s="135"/>
      <c r="Q4" s="97"/>
      <c r="R4" s="153"/>
      <c r="S4" s="135"/>
      <c r="T4" s="97"/>
      <c r="U4" s="153"/>
      <c r="V4" s="135"/>
      <c r="W4" s="97"/>
    </row>
    <row r="5" ht="21.95" customHeight="1">
      <c r="A5" s="150">
        <v>1912</v>
      </c>
      <c r="B5" s="100">
        <v>33</v>
      </c>
      <c r="C5" s="83">
        <v>-2.1</v>
      </c>
      <c r="D5" s="87">
        <v>-0.0636363636363636</v>
      </c>
      <c r="E5" s="40"/>
      <c r="F5" s="151">
        <v>1912</v>
      </c>
      <c r="G5" s="100">
        <v>19</v>
      </c>
      <c r="H5" s="83">
        <v>-13.6</v>
      </c>
      <c r="I5" s="87">
        <v>-0.715789473684211</v>
      </c>
      <c r="J5" s="40"/>
      <c r="K5" s="151">
        <v>1912</v>
      </c>
      <c r="L5" s="100">
        <v>2</v>
      </c>
      <c r="M5" s="83">
        <v>-4.7</v>
      </c>
      <c r="N5" s="89">
        <v>-2.35</v>
      </c>
      <c r="O5" s="152"/>
      <c r="P5" s="135"/>
      <c r="Q5" s="97"/>
      <c r="R5" s="153"/>
      <c r="S5" s="135"/>
      <c r="T5" s="97"/>
      <c r="U5" s="153"/>
      <c r="V5" s="135"/>
      <c r="W5" s="97"/>
    </row>
    <row r="6" ht="21.95" customHeight="1">
      <c r="A6" s="150">
        <v>1913</v>
      </c>
      <c r="B6" s="100">
        <v>40</v>
      </c>
      <c r="C6" s="83">
        <v>8.300000000000001</v>
      </c>
      <c r="D6" s="87">
        <v>0.2075</v>
      </c>
      <c r="E6" s="40"/>
      <c r="F6" s="151">
        <v>1913</v>
      </c>
      <c r="G6" s="100">
        <v>14</v>
      </c>
      <c r="H6" s="83">
        <v>-14.7</v>
      </c>
      <c r="I6" s="87">
        <v>-1.05</v>
      </c>
      <c r="J6" s="40"/>
      <c r="K6" s="151">
        <v>1913</v>
      </c>
      <c r="L6" s="100">
        <v>4</v>
      </c>
      <c r="M6" s="83">
        <v>-9.4</v>
      </c>
      <c r="N6" s="89">
        <v>-2.35</v>
      </c>
      <c r="O6" s="152"/>
      <c r="P6" s="135"/>
      <c r="Q6" s="97"/>
      <c r="R6" s="153"/>
      <c r="S6" s="135"/>
      <c r="T6" s="97"/>
      <c r="U6" s="153"/>
      <c r="V6" s="135"/>
      <c r="W6" s="97"/>
    </row>
    <row r="7" ht="21.95" customHeight="1">
      <c r="A7" s="150">
        <v>1914</v>
      </c>
      <c r="B7" s="100">
        <v>43</v>
      </c>
      <c r="C7" s="83">
        <v>-20.7</v>
      </c>
      <c r="D7" s="87">
        <v>-0.481395348837209</v>
      </c>
      <c r="E7" s="40"/>
      <c r="F7" s="151">
        <v>1914</v>
      </c>
      <c r="G7" s="100">
        <v>28</v>
      </c>
      <c r="H7" s="83">
        <v>-31.3</v>
      </c>
      <c r="I7" s="87">
        <v>-1.11785714285714</v>
      </c>
      <c r="J7" s="40"/>
      <c r="K7" s="151">
        <v>1914</v>
      </c>
      <c r="L7" s="100">
        <v>6</v>
      </c>
      <c r="M7" s="83">
        <v>-16.6</v>
      </c>
      <c r="N7" s="89">
        <v>-2.76666666666667</v>
      </c>
      <c r="O7" s="152"/>
      <c r="P7" s="135"/>
      <c r="Q7" s="97"/>
      <c r="R7" s="153"/>
      <c r="S7" s="135"/>
      <c r="T7" s="97"/>
      <c r="U7" s="153"/>
      <c r="V7" s="135"/>
      <c r="W7" s="97"/>
    </row>
    <row r="8" ht="21.95" customHeight="1">
      <c r="A8" s="150">
        <v>1915</v>
      </c>
      <c r="B8" s="100">
        <v>18</v>
      </c>
      <c r="C8" s="83">
        <v>8.5</v>
      </c>
      <c r="D8" s="87">
        <v>0.472222222222222</v>
      </c>
      <c r="E8" s="40"/>
      <c r="F8" s="151">
        <v>1915</v>
      </c>
      <c r="G8" s="100">
        <v>4</v>
      </c>
      <c r="H8" s="83">
        <v>-3.6</v>
      </c>
      <c r="I8" s="87">
        <v>-0.9</v>
      </c>
      <c r="J8" s="40"/>
      <c r="K8" s="151">
        <v>1915</v>
      </c>
      <c r="L8" s="100">
        <v>1</v>
      </c>
      <c r="M8" s="83">
        <v>-2.5</v>
      </c>
      <c r="N8" s="89">
        <v>-2.5</v>
      </c>
      <c r="O8" s="152"/>
      <c r="P8" s="135"/>
      <c r="Q8" s="97"/>
      <c r="R8" s="153"/>
      <c r="S8" s="135"/>
      <c r="T8" s="97"/>
      <c r="U8" s="153"/>
      <c r="V8" s="135"/>
      <c r="W8" s="97"/>
    </row>
    <row r="9" ht="21.95" customHeight="1">
      <c r="A9" s="150">
        <v>1916</v>
      </c>
      <c r="B9" s="100">
        <v>41</v>
      </c>
      <c r="C9" s="83">
        <v>-22.2</v>
      </c>
      <c r="D9" s="87">
        <v>-0.541463414634146</v>
      </c>
      <c r="E9" s="40"/>
      <c r="F9" s="151">
        <v>1916</v>
      </c>
      <c r="G9" s="100">
        <v>27</v>
      </c>
      <c r="H9" s="83">
        <v>-33.2</v>
      </c>
      <c r="I9" s="87">
        <v>-1.22962962962963</v>
      </c>
      <c r="J9" s="40"/>
      <c r="K9" s="151">
        <v>1916</v>
      </c>
      <c r="L9" s="100">
        <v>6</v>
      </c>
      <c r="M9" s="83">
        <v>-16.6</v>
      </c>
      <c r="N9" s="89">
        <v>-2.76666666666667</v>
      </c>
      <c r="O9" s="152"/>
      <c r="P9" s="135"/>
      <c r="Q9" s="97"/>
      <c r="R9" s="153"/>
      <c r="S9" s="135"/>
      <c r="T9" s="97"/>
      <c r="U9" s="153"/>
      <c r="V9" s="135"/>
      <c r="W9" s="97"/>
    </row>
    <row r="10" ht="21.95" customHeight="1">
      <c r="A10" s="150">
        <v>1917</v>
      </c>
      <c r="B10" s="100">
        <v>25</v>
      </c>
      <c r="C10" s="83">
        <v>-3</v>
      </c>
      <c r="D10" s="87">
        <v>-0.12</v>
      </c>
      <c r="E10" s="40"/>
      <c r="F10" s="151">
        <v>1917</v>
      </c>
      <c r="G10" s="100">
        <v>12</v>
      </c>
      <c r="H10" s="83">
        <v>-11.8</v>
      </c>
      <c r="I10" s="87">
        <v>-0.9833333333333329</v>
      </c>
      <c r="J10" s="40"/>
      <c r="K10" s="151">
        <v>1917</v>
      </c>
      <c r="L10" s="100">
        <v>1</v>
      </c>
      <c r="M10" s="83">
        <v>-2.5</v>
      </c>
      <c r="N10" s="89">
        <v>-2.5</v>
      </c>
      <c r="O10" s="152"/>
      <c r="P10" s="135"/>
      <c r="Q10" s="97"/>
      <c r="R10" s="153"/>
      <c r="S10" s="135"/>
      <c r="T10" s="97"/>
      <c r="U10" s="153"/>
      <c r="V10" s="135"/>
      <c r="W10" s="97"/>
    </row>
    <row r="11" ht="21.95" customHeight="1">
      <c r="A11" s="150">
        <v>1918</v>
      </c>
      <c r="B11" s="100">
        <v>34</v>
      </c>
      <c r="C11" s="83">
        <v>7.7</v>
      </c>
      <c r="D11" s="87">
        <v>0.226470588235294</v>
      </c>
      <c r="E11" s="40"/>
      <c r="F11" s="151">
        <v>1918</v>
      </c>
      <c r="G11" s="100">
        <v>12</v>
      </c>
      <c r="H11" s="83">
        <v>-7.8</v>
      </c>
      <c r="I11" s="87">
        <v>-0.65</v>
      </c>
      <c r="J11" s="40"/>
      <c r="K11" s="151">
        <v>1918</v>
      </c>
      <c r="L11" s="100">
        <v>0</v>
      </c>
      <c r="M11" s="83">
        <v>0</v>
      </c>
      <c r="N11" s="89"/>
      <c r="O11" s="152"/>
      <c r="P11" s="135"/>
      <c r="Q11" s="97"/>
      <c r="R11" s="153"/>
      <c r="S11" s="135"/>
      <c r="T11" s="97"/>
      <c r="U11" s="153"/>
      <c r="V11" s="135"/>
      <c r="W11" s="97"/>
    </row>
    <row r="12" ht="21.95" customHeight="1">
      <c r="A12" s="150">
        <v>1919</v>
      </c>
      <c r="B12" s="100">
        <v>53</v>
      </c>
      <c r="C12" s="83">
        <v>2</v>
      </c>
      <c r="D12" s="87">
        <v>0.0377358490566038</v>
      </c>
      <c r="E12" s="40"/>
      <c r="F12" s="151">
        <v>1919</v>
      </c>
      <c r="G12" s="100">
        <v>27</v>
      </c>
      <c r="H12" s="83">
        <v>-19</v>
      </c>
      <c r="I12" s="87">
        <v>-0.7037037037037041</v>
      </c>
      <c r="J12" s="40"/>
      <c r="K12" s="151">
        <v>1919</v>
      </c>
      <c r="L12" s="100">
        <v>2</v>
      </c>
      <c r="M12" s="83">
        <v>-4.4</v>
      </c>
      <c r="N12" s="89">
        <v>-2.2</v>
      </c>
      <c r="O12" s="152"/>
      <c r="P12" s="135"/>
      <c r="Q12" s="97"/>
      <c r="R12" s="153"/>
      <c r="S12" s="135"/>
      <c r="T12" s="97"/>
      <c r="U12" s="153"/>
      <c r="V12" s="135"/>
      <c r="W12" s="97"/>
    </row>
    <row r="13" ht="21.95" customHeight="1">
      <c r="A13" s="150">
        <v>1920</v>
      </c>
      <c r="B13" s="100">
        <v>22</v>
      </c>
      <c r="C13" s="83">
        <v>-7.7</v>
      </c>
      <c r="D13" s="87">
        <v>-0.35</v>
      </c>
      <c r="E13" s="40"/>
      <c r="F13" s="151">
        <v>1920</v>
      </c>
      <c r="G13" s="100">
        <v>9</v>
      </c>
      <c r="H13" s="83">
        <v>-15.5</v>
      </c>
      <c r="I13" s="87">
        <v>-1.72222222222222</v>
      </c>
      <c r="J13" s="40"/>
      <c r="K13" s="151">
        <v>1920</v>
      </c>
      <c r="L13" s="100">
        <v>4</v>
      </c>
      <c r="M13" s="83">
        <v>-12.5</v>
      </c>
      <c r="N13" s="89">
        <v>-3.125</v>
      </c>
      <c r="O13" s="152"/>
      <c r="P13" s="135"/>
      <c r="Q13" s="97"/>
      <c r="R13" s="153"/>
      <c r="S13" s="135"/>
      <c r="T13" s="97"/>
      <c r="U13" s="153"/>
      <c r="V13" s="135"/>
      <c r="W13" s="97"/>
    </row>
    <row r="14" ht="21.95" customHeight="1">
      <c r="A14" s="150">
        <v>1921</v>
      </c>
      <c r="B14" s="100">
        <v>23</v>
      </c>
      <c r="C14" s="83">
        <v>6.6</v>
      </c>
      <c r="D14" s="87">
        <v>0.28695652173913</v>
      </c>
      <c r="E14" s="40"/>
      <c r="F14" s="151">
        <v>1921</v>
      </c>
      <c r="G14" s="100">
        <v>8</v>
      </c>
      <c r="H14" s="83">
        <v>-6.3</v>
      </c>
      <c r="I14" s="87">
        <v>-0.7875</v>
      </c>
      <c r="J14" s="40"/>
      <c r="K14" s="151">
        <v>1921</v>
      </c>
      <c r="L14" s="100">
        <v>0</v>
      </c>
      <c r="M14" s="83">
        <v>0</v>
      </c>
      <c r="N14" s="89"/>
      <c r="O14" s="152"/>
      <c r="P14" s="135"/>
      <c r="Q14" s="97"/>
      <c r="R14" s="153"/>
      <c r="S14" s="135"/>
      <c r="T14" s="97"/>
      <c r="U14" s="153"/>
      <c r="V14" s="135"/>
      <c r="W14" s="97"/>
    </row>
    <row r="15" ht="21.95" customHeight="1">
      <c r="A15" s="150">
        <v>1922</v>
      </c>
      <c r="B15" s="100">
        <v>36</v>
      </c>
      <c r="C15" s="83">
        <v>-4.8</v>
      </c>
      <c r="D15" s="87">
        <v>-0.133333333333333</v>
      </c>
      <c r="E15" s="40"/>
      <c r="F15" s="151">
        <v>1922</v>
      </c>
      <c r="G15" s="100">
        <v>22</v>
      </c>
      <c r="H15" s="83">
        <v>-18.7</v>
      </c>
      <c r="I15" s="87">
        <v>-0.85</v>
      </c>
      <c r="J15" s="40"/>
      <c r="K15" s="151">
        <v>1922</v>
      </c>
      <c r="L15" s="100">
        <v>3</v>
      </c>
      <c r="M15" s="83">
        <v>-6.1</v>
      </c>
      <c r="N15" s="89">
        <v>-2.03333333333333</v>
      </c>
      <c r="O15" s="152"/>
      <c r="P15" s="135"/>
      <c r="Q15" s="97"/>
      <c r="R15" s="153"/>
      <c r="S15" s="135"/>
      <c r="T15" s="97"/>
      <c r="U15" s="153"/>
      <c r="V15" s="135"/>
      <c r="W15" s="97"/>
    </row>
    <row r="16" ht="21.95" customHeight="1">
      <c r="A16" s="150">
        <v>1923</v>
      </c>
      <c r="B16" s="100">
        <v>28</v>
      </c>
      <c r="C16" s="83">
        <v>6.2</v>
      </c>
      <c r="D16" s="87">
        <v>0.221428571428571</v>
      </c>
      <c r="E16" s="40"/>
      <c r="F16" s="151">
        <v>1923</v>
      </c>
      <c r="G16" s="100">
        <v>13</v>
      </c>
      <c r="H16" s="83">
        <v>-9.4</v>
      </c>
      <c r="I16" s="87">
        <v>-0.723076923076923</v>
      </c>
      <c r="J16" s="40"/>
      <c r="K16" s="151">
        <v>1923</v>
      </c>
      <c r="L16" s="100">
        <v>1</v>
      </c>
      <c r="M16" s="83">
        <v>-2.5</v>
      </c>
      <c r="N16" s="89">
        <v>-2.5</v>
      </c>
      <c r="O16" s="152"/>
      <c r="P16" s="135"/>
      <c r="Q16" s="97"/>
      <c r="R16" s="153"/>
      <c r="S16" s="135"/>
      <c r="T16" s="97"/>
      <c r="U16" s="153"/>
      <c r="V16" s="135"/>
      <c r="W16" s="97"/>
    </row>
    <row r="17" ht="21.95" customHeight="1">
      <c r="A17" s="150">
        <v>1924</v>
      </c>
      <c r="B17" s="100">
        <v>39</v>
      </c>
      <c r="C17" s="83">
        <v>-1.1</v>
      </c>
      <c r="D17" s="87">
        <v>-0.0282051282051282</v>
      </c>
      <c r="E17" s="40"/>
      <c r="F17" s="151">
        <v>1924</v>
      </c>
      <c r="G17" s="100">
        <v>19</v>
      </c>
      <c r="H17" s="83">
        <v>-17.7</v>
      </c>
      <c r="I17" s="87">
        <v>-0.931578947368421</v>
      </c>
      <c r="J17" s="40"/>
      <c r="K17" s="151">
        <v>1924</v>
      </c>
      <c r="L17" s="100">
        <v>3</v>
      </c>
      <c r="M17" s="83">
        <v>-7.5</v>
      </c>
      <c r="N17" s="89">
        <v>-2.5</v>
      </c>
      <c r="O17" s="152"/>
      <c r="P17" s="135"/>
      <c r="Q17" s="97"/>
      <c r="R17" s="153"/>
      <c r="S17" s="135"/>
      <c r="T17" s="97"/>
      <c r="U17" s="153"/>
      <c r="V17" s="135"/>
      <c r="W17" s="97"/>
    </row>
    <row r="18" ht="21.95" customHeight="1">
      <c r="A18" s="150">
        <v>1925</v>
      </c>
      <c r="B18" s="100">
        <v>65</v>
      </c>
      <c r="C18" s="83">
        <v>-22.3</v>
      </c>
      <c r="D18" s="87">
        <v>-0.343076923076923</v>
      </c>
      <c r="E18" s="40"/>
      <c r="F18" s="151">
        <v>1925</v>
      </c>
      <c r="G18" s="100">
        <v>36</v>
      </c>
      <c r="H18" s="83">
        <v>-45.3</v>
      </c>
      <c r="I18" s="87">
        <v>-1.25833333333333</v>
      </c>
      <c r="J18" s="40"/>
      <c r="K18" s="151">
        <v>1925</v>
      </c>
      <c r="L18" s="100">
        <v>10</v>
      </c>
      <c r="M18" s="83">
        <v>-23.8</v>
      </c>
      <c r="N18" s="89">
        <v>-2.38</v>
      </c>
      <c r="O18" s="152"/>
      <c r="P18" s="135"/>
      <c r="Q18" s="97"/>
      <c r="R18" s="153"/>
      <c r="S18" s="135"/>
      <c r="T18" s="97"/>
      <c r="U18" s="153"/>
      <c r="V18" s="135"/>
      <c r="W18" s="97"/>
    </row>
    <row r="19" ht="21.95" customHeight="1">
      <c r="A19" s="150">
        <v>1926</v>
      </c>
      <c r="B19" s="100">
        <v>31</v>
      </c>
      <c r="C19" s="83">
        <v>3.8</v>
      </c>
      <c r="D19" s="87">
        <v>0.12258064516129</v>
      </c>
      <c r="E19" s="40"/>
      <c r="F19" s="151">
        <v>1926</v>
      </c>
      <c r="G19" s="100">
        <v>13</v>
      </c>
      <c r="H19" s="83">
        <v>-10</v>
      </c>
      <c r="I19" s="87">
        <v>-0.7692307692307691</v>
      </c>
      <c r="J19" s="40"/>
      <c r="K19" s="151">
        <v>1926</v>
      </c>
      <c r="L19" s="100">
        <v>1</v>
      </c>
      <c r="M19" s="83">
        <v>-1.9</v>
      </c>
      <c r="N19" s="89">
        <v>-1.9</v>
      </c>
      <c r="O19" s="152"/>
      <c r="P19" s="135"/>
      <c r="Q19" s="97"/>
      <c r="R19" s="153"/>
      <c r="S19" s="135"/>
      <c r="T19" s="97"/>
      <c r="U19" s="153"/>
      <c r="V19" s="135"/>
      <c r="W19" s="97"/>
    </row>
    <row r="20" ht="21.95" customHeight="1">
      <c r="A20" s="150">
        <v>1927</v>
      </c>
      <c r="B20" s="100">
        <v>36</v>
      </c>
      <c r="C20" s="83">
        <v>-22.1</v>
      </c>
      <c r="D20" s="87">
        <v>-0.613888888888889</v>
      </c>
      <c r="E20" s="40"/>
      <c r="F20" s="151">
        <v>1927</v>
      </c>
      <c r="G20" s="100">
        <v>23</v>
      </c>
      <c r="H20" s="83">
        <v>-30.9</v>
      </c>
      <c r="I20" s="87">
        <v>-1.34347826086957</v>
      </c>
      <c r="J20" s="40"/>
      <c r="K20" s="151">
        <v>1927</v>
      </c>
      <c r="L20" s="100">
        <v>6</v>
      </c>
      <c r="M20" s="83">
        <v>-15.3</v>
      </c>
      <c r="N20" s="89">
        <v>-2.55</v>
      </c>
      <c r="O20" s="152"/>
      <c r="P20" s="135"/>
      <c r="Q20" s="97"/>
      <c r="R20" s="153"/>
      <c r="S20" s="135"/>
      <c r="T20" s="97"/>
      <c r="U20" s="153"/>
      <c r="V20" s="135"/>
      <c r="W20" s="97"/>
    </row>
    <row r="21" ht="21.95" customHeight="1">
      <c r="A21" s="150">
        <v>1928</v>
      </c>
      <c r="B21" s="100">
        <v>31</v>
      </c>
      <c r="C21" s="83">
        <v>-0.9</v>
      </c>
      <c r="D21" s="87">
        <v>-0.0290322580645161</v>
      </c>
      <c r="E21" s="40"/>
      <c r="F21" s="151">
        <v>1928</v>
      </c>
      <c r="G21" s="100">
        <v>18</v>
      </c>
      <c r="H21" s="83">
        <v>-12.6</v>
      </c>
      <c r="I21" s="87">
        <v>-0.7</v>
      </c>
      <c r="J21" s="40"/>
      <c r="K21" s="151">
        <v>1928</v>
      </c>
      <c r="L21" s="100">
        <v>2</v>
      </c>
      <c r="M21" s="83">
        <v>-4.4</v>
      </c>
      <c r="N21" s="89">
        <v>-2.2</v>
      </c>
      <c r="O21" s="152"/>
      <c r="P21" s="135"/>
      <c r="Q21" s="97"/>
      <c r="R21" s="153"/>
      <c r="S21" s="135"/>
      <c r="T21" s="97"/>
      <c r="U21" s="153"/>
      <c r="V21" s="135"/>
      <c r="W21" s="97"/>
    </row>
    <row r="22" ht="21.95" customHeight="1">
      <c r="A22" s="150">
        <v>1929</v>
      </c>
      <c r="B22" s="100">
        <v>47</v>
      </c>
      <c r="C22" s="83">
        <v>-7.7</v>
      </c>
      <c r="D22" s="87">
        <v>-0.163829787234043</v>
      </c>
      <c r="E22" s="40"/>
      <c r="F22" s="151">
        <v>1929</v>
      </c>
      <c r="G22" s="100">
        <v>24</v>
      </c>
      <c r="H22" s="83">
        <v>-26.1</v>
      </c>
      <c r="I22" s="87">
        <v>-1.0875</v>
      </c>
      <c r="J22" s="40"/>
      <c r="K22" s="151">
        <v>1929</v>
      </c>
      <c r="L22" s="100">
        <v>4</v>
      </c>
      <c r="M22" s="83">
        <v>-10.3</v>
      </c>
      <c r="N22" s="89">
        <v>-2.575</v>
      </c>
      <c r="O22" s="152"/>
      <c r="P22" s="135"/>
      <c r="Q22" s="97"/>
      <c r="R22" s="153"/>
      <c r="S22" s="135"/>
      <c r="T22" s="97"/>
      <c r="U22" s="153"/>
      <c r="V22" s="135"/>
      <c r="W22" s="97"/>
    </row>
    <row r="23" ht="21.95" customHeight="1">
      <c r="A23" s="150">
        <v>1930</v>
      </c>
      <c r="B23" s="100">
        <v>22</v>
      </c>
      <c r="C23" s="83">
        <v>8.699999999999999</v>
      </c>
      <c r="D23" s="87">
        <v>0.395454545454545</v>
      </c>
      <c r="E23" s="40"/>
      <c r="F23" s="151">
        <v>1930</v>
      </c>
      <c r="G23" s="100">
        <v>5</v>
      </c>
      <c r="H23" s="83">
        <v>-3.9</v>
      </c>
      <c r="I23" s="87">
        <v>-0.78</v>
      </c>
      <c r="J23" s="40"/>
      <c r="K23" s="151">
        <v>1930</v>
      </c>
      <c r="L23" s="100">
        <v>0</v>
      </c>
      <c r="M23" s="83">
        <v>0</v>
      </c>
      <c r="N23" s="89"/>
      <c r="O23" s="152"/>
      <c r="P23" s="135"/>
      <c r="Q23" s="97"/>
      <c r="R23" s="153"/>
      <c r="S23" s="135"/>
      <c r="T23" s="97"/>
      <c r="U23" s="153"/>
      <c r="V23" s="135"/>
      <c r="W23" s="97"/>
    </row>
    <row r="24" ht="21.95" customHeight="1">
      <c r="A24" s="150">
        <v>1931</v>
      </c>
      <c r="B24" s="100">
        <v>52</v>
      </c>
      <c r="C24" s="83">
        <v>-38.9</v>
      </c>
      <c r="D24" s="87">
        <v>-0.748076923076923</v>
      </c>
      <c r="E24" s="40"/>
      <c r="F24" s="151">
        <v>1931</v>
      </c>
      <c r="G24" s="100">
        <v>35</v>
      </c>
      <c r="H24" s="83">
        <v>-53.1</v>
      </c>
      <c r="I24" s="87">
        <v>-1.51714285714286</v>
      </c>
      <c r="J24" s="40"/>
      <c r="K24" s="151">
        <v>1931</v>
      </c>
      <c r="L24" s="100">
        <v>10</v>
      </c>
      <c r="M24" s="83">
        <v>-28</v>
      </c>
      <c r="N24" s="89">
        <v>-2.8</v>
      </c>
      <c r="O24" s="152"/>
      <c r="P24" s="135"/>
      <c r="Q24" s="97"/>
      <c r="R24" s="153"/>
      <c r="S24" s="135"/>
      <c r="T24" s="97"/>
      <c r="U24" s="153"/>
      <c r="V24" s="135"/>
      <c r="W24" s="97"/>
    </row>
    <row r="25" ht="21.95" customHeight="1">
      <c r="A25" s="150">
        <v>1932</v>
      </c>
      <c r="B25" s="100">
        <v>28</v>
      </c>
      <c r="C25" s="83">
        <v>-3.2</v>
      </c>
      <c r="D25" s="87">
        <v>-0.114285714285714</v>
      </c>
      <c r="E25" s="40"/>
      <c r="F25" s="151">
        <v>1932</v>
      </c>
      <c r="G25" s="100">
        <v>18</v>
      </c>
      <c r="H25" s="83">
        <v>-10.7</v>
      </c>
      <c r="I25" s="87">
        <v>-0.594444444444444</v>
      </c>
      <c r="J25" s="40"/>
      <c r="K25" s="151">
        <v>1932</v>
      </c>
      <c r="L25" s="100">
        <v>0</v>
      </c>
      <c r="M25" s="83">
        <v>0</v>
      </c>
      <c r="N25" s="89"/>
      <c r="O25" s="152"/>
      <c r="P25" s="135"/>
      <c r="Q25" s="97"/>
      <c r="R25" s="153"/>
      <c r="S25" s="135"/>
      <c r="T25" s="97"/>
      <c r="U25" s="153"/>
      <c r="V25" s="135"/>
      <c r="W25" s="97"/>
    </row>
    <row r="26" ht="21.95" customHeight="1">
      <c r="A26" s="150">
        <v>1933</v>
      </c>
      <c r="B26" s="100">
        <v>36</v>
      </c>
      <c r="C26" s="83">
        <v>-9</v>
      </c>
      <c r="D26" s="87">
        <v>-0.25</v>
      </c>
      <c r="E26" s="40"/>
      <c r="F26" s="151">
        <v>1933</v>
      </c>
      <c r="G26" s="100">
        <v>23</v>
      </c>
      <c r="H26" s="83">
        <v>-21.8</v>
      </c>
      <c r="I26" s="87">
        <v>-0.947826086956522</v>
      </c>
      <c r="J26" s="40"/>
      <c r="K26" s="151">
        <v>1933</v>
      </c>
      <c r="L26" s="100">
        <v>4</v>
      </c>
      <c r="M26" s="83">
        <v>-8.800000000000001</v>
      </c>
      <c r="N26" s="89">
        <v>-2.2</v>
      </c>
      <c r="O26" s="152"/>
      <c r="P26" s="135"/>
      <c r="Q26" s="97"/>
      <c r="R26" s="153"/>
      <c r="S26" s="135"/>
      <c r="T26" s="97"/>
      <c r="U26" s="153"/>
      <c r="V26" s="135"/>
      <c r="W26" s="97"/>
    </row>
    <row r="27" ht="21.95" customHeight="1">
      <c r="A27" s="150">
        <v>1934</v>
      </c>
      <c r="B27" s="100">
        <v>33</v>
      </c>
      <c r="C27" s="83">
        <v>-4.2</v>
      </c>
      <c r="D27" s="87">
        <v>-0.127272727272727</v>
      </c>
      <c r="E27" s="40"/>
      <c r="F27" s="151">
        <v>1934</v>
      </c>
      <c r="G27" s="100">
        <v>18</v>
      </c>
      <c r="H27" s="83">
        <v>-15.3</v>
      </c>
      <c r="I27" s="87">
        <v>-0.85</v>
      </c>
      <c r="J27" s="40"/>
      <c r="K27" s="151">
        <v>1934</v>
      </c>
      <c r="L27" s="100">
        <v>1</v>
      </c>
      <c r="M27" s="83">
        <v>-2.2</v>
      </c>
      <c r="N27" s="89">
        <v>-2.2</v>
      </c>
      <c r="O27" s="152"/>
      <c r="P27" s="135"/>
      <c r="Q27" s="97"/>
      <c r="R27" s="153"/>
      <c r="S27" s="135"/>
      <c r="T27" s="97"/>
      <c r="U27" s="153"/>
      <c r="V27" s="135"/>
      <c r="W27" s="97"/>
    </row>
    <row r="28" ht="21.95" customHeight="1">
      <c r="A28" s="150">
        <v>1935</v>
      </c>
      <c r="B28" s="100">
        <v>33</v>
      </c>
      <c r="C28" s="83">
        <v>7.3</v>
      </c>
      <c r="D28" s="87">
        <v>0.221212121212121</v>
      </c>
      <c r="E28" s="40"/>
      <c r="F28" s="151">
        <v>1935</v>
      </c>
      <c r="G28" s="100">
        <v>13</v>
      </c>
      <c r="H28" s="83">
        <v>-11.1</v>
      </c>
      <c r="I28" s="87">
        <v>-0.853846153846154</v>
      </c>
      <c r="J28" s="40"/>
      <c r="K28" s="151">
        <v>1935</v>
      </c>
      <c r="L28" s="100">
        <v>1</v>
      </c>
      <c r="M28" s="83">
        <v>-1.9</v>
      </c>
      <c r="N28" s="89">
        <v>-1.9</v>
      </c>
      <c r="O28" s="152"/>
      <c r="P28" s="135"/>
      <c r="Q28" s="97"/>
      <c r="R28" s="153"/>
      <c r="S28" s="135"/>
      <c r="T28" s="97"/>
      <c r="U28" s="153"/>
      <c r="V28" s="135"/>
      <c r="W28" s="97"/>
    </row>
    <row r="29" ht="21.95" customHeight="1">
      <c r="A29" s="150">
        <v>1936</v>
      </c>
      <c r="B29" s="100">
        <v>30</v>
      </c>
      <c r="C29" s="83">
        <v>3.2</v>
      </c>
      <c r="D29" s="87">
        <v>0.106666666666667</v>
      </c>
      <c r="E29" s="40"/>
      <c r="F29" s="151">
        <v>1936</v>
      </c>
      <c r="G29" s="100">
        <v>15</v>
      </c>
      <c r="H29" s="83">
        <v>-12.6</v>
      </c>
      <c r="I29" s="87">
        <v>-0.84</v>
      </c>
      <c r="J29" s="40"/>
      <c r="K29" s="151">
        <v>1936</v>
      </c>
      <c r="L29" s="100">
        <v>1</v>
      </c>
      <c r="M29" s="83">
        <v>-1.9</v>
      </c>
      <c r="N29" s="89">
        <v>-1.9</v>
      </c>
      <c r="O29" s="152"/>
      <c r="P29" s="135"/>
      <c r="Q29" s="97"/>
      <c r="R29" s="153"/>
      <c r="S29" s="135"/>
      <c r="T29" s="97"/>
      <c r="U29" s="153"/>
      <c r="V29" s="135"/>
      <c r="W29" s="97"/>
    </row>
    <row r="30" ht="21.95" customHeight="1">
      <c r="A30" s="150">
        <v>1937</v>
      </c>
      <c r="B30" s="100">
        <v>58</v>
      </c>
      <c r="C30" s="83">
        <v>-49.1</v>
      </c>
      <c r="D30" s="87">
        <v>-0.846551724137931</v>
      </c>
      <c r="E30" s="40"/>
      <c r="F30" s="151">
        <v>1937</v>
      </c>
      <c r="G30" s="100">
        <v>46</v>
      </c>
      <c r="H30" s="83">
        <v>-60.7</v>
      </c>
      <c r="I30" s="87">
        <v>-1.3195652173913</v>
      </c>
      <c r="J30" s="40"/>
      <c r="K30" s="151">
        <v>1937</v>
      </c>
      <c r="L30" s="100">
        <v>16</v>
      </c>
      <c r="M30" s="83">
        <v>-42.1</v>
      </c>
      <c r="N30" s="89">
        <v>-2.63125</v>
      </c>
      <c r="O30" s="152"/>
      <c r="P30" s="135"/>
      <c r="Q30" s="97"/>
      <c r="R30" s="153"/>
      <c r="S30" s="135"/>
      <c r="T30" s="97"/>
      <c r="U30" s="153"/>
      <c r="V30" s="135"/>
      <c r="W30" s="97"/>
    </row>
    <row r="31" ht="21.95" customHeight="1">
      <c r="A31" s="150">
        <v>1938</v>
      </c>
      <c r="B31" s="100">
        <v>32</v>
      </c>
      <c r="C31" s="83">
        <v>-0.8</v>
      </c>
      <c r="D31" s="87">
        <v>-0.025</v>
      </c>
      <c r="E31" s="40"/>
      <c r="F31" s="151">
        <v>1938</v>
      </c>
      <c r="G31" s="100">
        <v>16</v>
      </c>
      <c r="H31" s="83">
        <v>-13.7</v>
      </c>
      <c r="I31" s="87">
        <v>-0.85625</v>
      </c>
      <c r="J31" s="40"/>
      <c r="K31" s="151">
        <v>1938</v>
      </c>
      <c r="L31" s="100">
        <v>2</v>
      </c>
      <c r="M31" s="83">
        <v>-4.7</v>
      </c>
      <c r="N31" s="89">
        <v>-2.35</v>
      </c>
      <c r="O31" s="152"/>
      <c r="P31" s="135"/>
      <c r="Q31" s="97"/>
      <c r="R31" s="153"/>
      <c r="S31" s="135"/>
      <c r="T31" s="97"/>
      <c r="U31" s="153"/>
      <c r="V31" s="135"/>
      <c r="W31" s="97"/>
    </row>
    <row r="32" ht="21.95" customHeight="1">
      <c r="A32" s="150">
        <v>1939</v>
      </c>
      <c r="B32" s="100">
        <v>36</v>
      </c>
      <c r="C32" s="83">
        <v>-7.7</v>
      </c>
      <c r="D32" s="87">
        <v>-0.213888888888889</v>
      </c>
      <c r="E32" s="40"/>
      <c r="F32" s="151">
        <v>1939</v>
      </c>
      <c r="G32" s="100">
        <v>22</v>
      </c>
      <c r="H32" s="83">
        <v>-19.4</v>
      </c>
      <c r="I32" s="87">
        <v>-0.8818181818181819</v>
      </c>
      <c r="J32" s="40"/>
      <c r="K32" s="151">
        <v>1939</v>
      </c>
      <c r="L32" s="100">
        <v>1</v>
      </c>
      <c r="M32" s="83">
        <v>-2.8</v>
      </c>
      <c r="N32" s="89">
        <v>-2.8</v>
      </c>
      <c r="O32" s="152"/>
      <c r="P32" s="135"/>
      <c r="Q32" s="97"/>
      <c r="R32" s="153"/>
      <c r="S32" s="135"/>
      <c r="T32" s="97"/>
      <c r="U32" s="153"/>
      <c r="V32" s="135"/>
      <c r="W32" s="97"/>
    </row>
    <row r="33" ht="21.95" customHeight="1">
      <c r="A33" s="150">
        <v>1940</v>
      </c>
      <c r="B33" s="100">
        <v>49</v>
      </c>
      <c r="C33" s="83">
        <v>-17.4</v>
      </c>
      <c r="D33" s="87">
        <v>-0.355102040816327</v>
      </c>
      <c r="E33" s="40"/>
      <c r="F33" s="151">
        <v>1940</v>
      </c>
      <c r="G33" s="100">
        <v>31</v>
      </c>
      <c r="H33" s="83">
        <v>-31.6</v>
      </c>
      <c r="I33" s="87">
        <v>-1.01935483870968</v>
      </c>
      <c r="J33" s="40"/>
      <c r="K33" s="151">
        <v>1940</v>
      </c>
      <c r="L33" s="100">
        <v>5</v>
      </c>
      <c r="M33" s="83">
        <v>-14</v>
      </c>
      <c r="N33" s="89">
        <v>-2.8</v>
      </c>
      <c r="O33" s="152"/>
      <c r="P33" s="135"/>
      <c r="Q33" s="97"/>
      <c r="R33" s="153"/>
      <c r="S33" s="135"/>
      <c r="T33" s="97"/>
      <c r="U33" s="153"/>
      <c r="V33" s="135"/>
      <c r="W33" s="97"/>
    </row>
    <row r="34" ht="21.95" customHeight="1">
      <c r="A34" s="150">
        <v>1941</v>
      </c>
      <c r="B34" s="100">
        <v>25</v>
      </c>
      <c r="C34" s="83">
        <v>5.2</v>
      </c>
      <c r="D34" s="87">
        <v>0.208</v>
      </c>
      <c r="E34" s="40"/>
      <c r="F34" s="151">
        <v>1941</v>
      </c>
      <c r="G34" s="100">
        <v>10</v>
      </c>
      <c r="H34" s="83">
        <v>-5.8</v>
      </c>
      <c r="I34" s="87">
        <v>-0.58</v>
      </c>
      <c r="J34" s="40"/>
      <c r="K34" s="151">
        <v>1941</v>
      </c>
      <c r="L34" s="100">
        <v>1</v>
      </c>
      <c r="M34" s="83">
        <v>-2.2</v>
      </c>
      <c r="N34" s="89">
        <v>-2.2</v>
      </c>
      <c r="O34" s="152"/>
      <c r="P34" s="135"/>
      <c r="Q34" s="97"/>
      <c r="R34" s="153"/>
      <c r="S34" s="135"/>
      <c r="T34" s="97"/>
      <c r="U34" s="153"/>
      <c r="V34" s="135"/>
      <c r="W34" s="97"/>
    </row>
    <row r="35" ht="21.95" customHeight="1">
      <c r="A35" s="150">
        <v>1942</v>
      </c>
      <c r="B35" s="100">
        <v>35</v>
      </c>
      <c r="C35" s="83">
        <v>-0.1</v>
      </c>
      <c r="D35" s="87">
        <v>-0.00285714285714286</v>
      </c>
      <c r="E35" s="40"/>
      <c r="F35" s="151">
        <v>1942</v>
      </c>
      <c r="G35" s="100">
        <v>16</v>
      </c>
      <c r="H35" s="83">
        <v>-17.9</v>
      </c>
      <c r="I35" s="87">
        <v>-1.11875</v>
      </c>
      <c r="J35" s="40"/>
      <c r="K35" s="151">
        <v>1942</v>
      </c>
      <c r="L35" s="100">
        <v>4</v>
      </c>
      <c r="M35" s="83">
        <v>-11.6</v>
      </c>
      <c r="N35" s="89">
        <v>-2.9</v>
      </c>
      <c r="O35" s="152"/>
      <c r="P35" s="135"/>
      <c r="Q35" s="97"/>
      <c r="R35" s="153"/>
      <c r="S35" s="135"/>
      <c r="T35" s="97"/>
      <c r="U35" s="153"/>
      <c r="V35" s="135"/>
      <c r="W35" s="97"/>
    </row>
    <row r="36" ht="21.95" customHeight="1">
      <c r="A36" s="150">
        <v>1943</v>
      </c>
      <c r="B36" s="100">
        <v>52</v>
      </c>
      <c r="C36" s="83">
        <v>-10.3</v>
      </c>
      <c r="D36" s="87">
        <v>-0.198076923076923</v>
      </c>
      <c r="E36" s="40"/>
      <c r="F36" s="151">
        <v>1943</v>
      </c>
      <c r="G36" s="100">
        <v>29</v>
      </c>
      <c r="H36" s="83">
        <v>-31.2</v>
      </c>
      <c r="I36" s="87">
        <v>-1.07586206896552</v>
      </c>
      <c r="J36" s="40"/>
      <c r="K36" s="151">
        <v>1943</v>
      </c>
      <c r="L36" s="100">
        <v>5</v>
      </c>
      <c r="M36" s="83">
        <v>-14</v>
      </c>
      <c r="N36" s="89">
        <v>-2.8</v>
      </c>
      <c r="O36" s="152"/>
      <c r="P36" s="135"/>
      <c r="Q36" s="97"/>
      <c r="R36" s="153"/>
      <c r="S36" s="135"/>
      <c r="T36" s="97"/>
      <c r="U36" s="153"/>
      <c r="V36" s="135"/>
      <c r="W36" s="97"/>
    </row>
    <row r="37" ht="21.95" customHeight="1">
      <c r="A37" s="150">
        <v>1944</v>
      </c>
      <c r="B37" s="100">
        <v>39</v>
      </c>
      <c r="C37" s="83">
        <v>-7</v>
      </c>
      <c r="D37" s="87">
        <v>-0.179487179487179</v>
      </c>
      <c r="E37" s="40"/>
      <c r="F37" s="151">
        <v>1944</v>
      </c>
      <c r="G37" s="100">
        <v>24</v>
      </c>
      <c r="H37" s="83">
        <v>-18.2</v>
      </c>
      <c r="I37" s="87">
        <v>-0.758333333333333</v>
      </c>
      <c r="J37" s="40"/>
      <c r="K37" s="151">
        <v>1944</v>
      </c>
      <c r="L37" s="100">
        <v>1</v>
      </c>
      <c r="M37" s="83">
        <v>-2.2</v>
      </c>
      <c r="N37" s="89">
        <v>-2.2</v>
      </c>
      <c r="O37" s="152"/>
      <c r="P37" s="135"/>
      <c r="Q37" s="97"/>
      <c r="R37" s="153"/>
      <c r="S37" s="135"/>
      <c r="T37" s="97"/>
      <c r="U37" s="153"/>
      <c r="V37" s="135"/>
      <c r="W37" s="97"/>
    </row>
    <row r="38" ht="21.95" customHeight="1">
      <c r="A38" s="150">
        <v>1945</v>
      </c>
      <c r="B38" s="100">
        <v>11</v>
      </c>
      <c r="C38" s="83">
        <v>4.4</v>
      </c>
      <c r="D38" s="87">
        <v>0.4</v>
      </c>
      <c r="E38" s="40"/>
      <c r="F38" s="151">
        <v>1945</v>
      </c>
      <c r="G38" s="100">
        <v>4</v>
      </c>
      <c r="H38" s="83">
        <v>-2.3</v>
      </c>
      <c r="I38" s="87">
        <v>-0.575</v>
      </c>
      <c r="J38" s="40"/>
      <c r="K38" s="151">
        <v>1945</v>
      </c>
      <c r="L38" s="100">
        <v>0</v>
      </c>
      <c r="M38" s="83">
        <v>0</v>
      </c>
      <c r="N38" s="89"/>
      <c r="O38" s="152"/>
      <c r="P38" s="135"/>
      <c r="Q38" s="97"/>
      <c r="R38" s="153"/>
      <c r="S38" s="135"/>
      <c r="T38" s="97"/>
      <c r="U38" s="153"/>
      <c r="V38" s="135"/>
      <c r="W38" s="97"/>
    </row>
    <row r="39" ht="21.95" customHeight="1">
      <c r="A39" s="150">
        <v>1946</v>
      </c>
      <c r="B39" s="100">
        <v>22</v>
      </c>
      <c r="C39" s="83">
        <v>1.6</v>
      </c>
      <c r="D39" s="87">
        <v>0.0727272727272727</v>
      </c>
      <c r="E39" s="40"/>
      <c r="F39" s="151">
        <v>1946</v>
      </c>
      <c r="G39" s="100">
        <v>12</v>
      </c>
      <c r="H39" s="83">
        <v>-6.9</v>
      </c>
      <c r="I39" s="87">
        <v>-0.575</v>
      </c>
      <c r="J39" s="40"/>
      <c r="K39" s="151">
        <v>1946</v>
      </c>
      <c r="L39" s="100">
        <v>1</v>
      </c>
      <c r="M39" s="83">
        <v>-2.2</v>
      </c>
      <c r="N39" s="89">
        <v>-2.2</v>
      </c>
      <c r="O39" s="152"/>
      <c r="P39" s="135"/>
      <c r="Q39" s="97"/>
      <c r="R39" s="153"/>
      <c r="S39" s="135"/>
      <c r="T39" s="97"/>
      <c r="U39" s="153"/>
      <c r="V39" s="135"/>
      <c r="W39" s="97"/>
    </row>
    <row r="40" ht="21.95" customHeight="1">
      <c r="A40" s="150">
        <v>1947</v>
      </c>
      <c r="B40" s="100">
        <v>40</v>
      </c>
      <c r="C40" s="83">
        <v>-12.8</v>
      </c>
      <c r="D40" s="87">
        <v>-0.32</v>
      </c>
      <c r="E40" s="40"/>
      <c r="F40" s="151">
        <v>1947</v>
      </c>
      <c r="G40" s="100">
        <v>28</v>
      </c>
      <c r="H40" s="83">
        <v>-22.5</v>
      </c>
      <c r="I40" s="87">
        <v>-0.803571428571429</v>
      </c>
      <c r="J40" s="40"/>
      <c r="K40" s="151">
        <v>1947</v>
      </c>
      <c r="L40" s="100">
        <v>4</v>
      </c>
      <c r="M40" s="83">
        <v>-11.6</v>
      </c>
      <c r="N40" s="89">
        <v>-2.9</v>
      </c>
      <c r="O40" s="152"/>
      <c r="P40" s="135"/>
      <c r="Q40" s="97"/>
      <c r="R40" s="153"/>
      <c r="S40" s="135"/>
      <c r="T40" s="97"/>
      <c r="U40" s="153"/>
      <c r="V40" s="135"/>
      <c r="W40" s="97"/>
    </row>
    <row r="41" ht="21.95" customHeight="1">
      <c r="A41" s="150">
        <v>1948</v>
      </c>
      <c r="B41" s="100">
        <v>38</v>
      </c>
      <c r="C41" s="83">
        <v>-10.9</v>
      </c>
      <c r="D41" s="87">
        <v>-0.286842105263158</v>
      </c>
      <c r="E41" s="40"/>
      <c r="F41" s="151">
        <v>1948</v>
      </c>
      <c r="G41" s="100">
        <v>20</v>
      </c>
      <c r="H41" s="83">
        <v>-26.2</v>
      </c>
      <c r="I41" s="87">
        <v>-1.31</v>
      </c>
      <c r="J41" s="40"/>
      <c r="K41" s="151">
        <v>1948</v>
      </c>
      <c r="L41" s="100">
        <v>5</v>
      </c>
      <c r="M41" s="83">
        <v>-15</v>
      </c>
      <c r="N41" s="89">
        <v>-3</v>
      </c>
      <c r="O41" s="152"/>
      <c r="P41" s="135"/>
      <c r="Q41" s="97"/>
      <c r="R41" s="153"/>
      <c r="S41" s="135"/>
      <c r="T41" s="97"/>
      <c r="U41" s="153"/>
      <c r="V41" s="135"/>
      <c r="W41" s="97"/>
    </row>
    <row r="42" ht="21.95" customHeight="1">
      <c r="A42" s="150">
        <v>1949</v>
      </c>
      <c r="B42" s="100">
        <v>33</v>
      </c>
      <c r="C42" s="83">
        <v>-15.2</v>
      </c>
      <c r="D42" s="87">
        <v>-0.460606060606061</v>
      </c>
      <c r="E42" s="40"/>
      <c r="F42" s="151">
        <v>1949</v>
      </c>
      <c r="G42" s="100">
        <v>26</v>
      </c>
      <c r="H42" s="83">
        <v>-21.4</v>
      </c>
      <c r="I42" s="87">
        <v>-0.823076923076923</v>
      </c>
      <c r="J42" s="40"/>
      <c r="K42" s="151">
        <v>1949</v>
      </c>
      <c r="L42" s="100">
        <v>2</v>
      </c>
      <c r="M42" s="83">
        <v>-4.4</v>
      </c>
      <c r="N42" s="89">
        <v>-2.2</v>
      </c>
      <c r="O42" s="152"/>
      <c r="P42" s="135"/>
      <c r="Q42" s="97"/>
      <c r="R42" s="153"/>
      <c r="S42" s="135"/>
      <c r="T42" s="97"/>
      <c r="U42" s="153"/>
      <c r="V42" s="135"/>
      <c r="W42" s="97"/>
    </row>
    <row r="43" ht="21.95" customHeight="1">
      <c r="A43" s="150">
        <v>1950</v>
      </c>
      <c r="B43" s="100">
        <v>42</v>
      </c>
      <c r="C43" s="83">
        <v>-11.3</v>
      </c>
      <c r="D43" s="87">
        <v>-0.269047619047619</v>
      </c>
      <c r="E43" s="40"/>
      <c r="F43" s="151">
        <v>1950</v>
      </c>
      <c r="G43" s="100">
        <v>24</v>
      </c>
      <c r="H43" s="83">
        <v>-28.1</v>
      </c>
      <c r="I43" s="87">
        <v>-1.17083333333333</v>
      </c>
      <c r="J43" s="40"/>
      <c r="K43" s="151">
        <v>1950</v>
      </c>
      <c r="L43" s="100">
        <v>5</v>
      </c>
      <c r="M43" s="83">
        <v>-13.3</v>
      </c>
      <c r="N43" s="89">
        <v>-2.66</v>
      </c>
      <c r="O43" s="152"/>
      <c r="P43" s="135"/>
      <c r="Q43" s="97"/>
      <c r="R43" s="153"/>
      <c r="S43" s="135"/>
      <c r="T43" s="97"/>
      <c r="U43" s="153"/>
      <c r="V43" s="135"/>
      <c r="W43" s="97"/>
    </row>
    <row r="44" ht="21.95" customHeight="1">
      <c r="A44" s="150">
        <v>1951</v>
      </c>
      <c r="B44" s="100">
        <v>56</v>
      </c>
      <c r="C44" s="83">
        <v>-33.4</v>
      </c>
      <c r="D44" s="87">
        <v>-0.596428571428571</v>
      </c>
      <c r="E44" s="40"/>
      <c r="F44" s="151">
        <v>1951</v>
      </c>
      <c r="G44" s="100">
        <v>40</v>
      </c>
      <c r="H44" s="83">
        <v>-46.5</v>
      </c>
      <c r="I44" s="87">
        <v>-1.1625</v>
      </c>
      <c r="J44" s="40"/>
      <c r="K44" s="151">
        <v>1951</v>
      </c>
      <c r="L44" s="100">
        <v>10</v>
      </c>
      <c r="M44" s="83">
        <v>-30.5</v>
      </c>
      <c r="N44" s="89">
        <v>-3.05</v>
      </c>
      <c r="O44" s="152"/>
      <c r="P44" s="135"/>
      <c r="Q44" s="97"/>
      <c r="R44" s="153"/>
      <c r="S44" s="135"/>
      <c r="T44" s="97"/>
      <c r="U44" s="153"/>
      <c r="V44" s="135"/>
      <c r="W44" s="97"/>
    </row>
    <row r="45" ht="21.95" customHeight="1">
      <c r="A45" s="150">
        <v>1952</v>
      </c>
      <c r="B45" s="100">
        <v>56</v>
      </c>
      <c r="C45" s="83">
        <v>-17.3</v>
      </c>
      <c r="D45" s="87">
        <v>-0.308928571428571</v>
      </c>
      <c r="E45" s="40"/>
      <c r="F45" s="151">
        <v>1952</v>
      </c>
      <c r="G45" s="100">
        <v>36</v>
      </c>
      <c r="H45" s="83">
        <v>-35.3</v>
      </c>
      <c r="I45" s="87">
        <v>-0.980555555555556</v>
      </c>
      <c r="J45" s="40"/>
      <c r="K45" s="151">
        <v>1952</v>
      </c>
      <c r="L45" s="100">
        <v>4</v>
      </c>
      <c r="M45" s="83">
        <v>-8.800000000000001</v>
      </c>
      <c r="N45" s="89">
        <v>-2.2</v>
      </c>
      <c r="O45" s="152"/>
      <c r="P45" s="135"/>
      <c r="Q45" s="97"/>
      <c r="R45" s="153"/>
      <c r="S45" s="135"/>
      <c r="T45" s="97"/>
      <c r="U45" s="153"/>
      <c r="V45" s="135"/>
      <c r="W45" s="97"/>
    </row>
    <row r="46" ht="21.95" customHeight="1">
      <c r="A46" s="150">
        <v>1953</v>
      </c>
      <c r="B46" s="100">
        <v>43</v>
      </c>
      <c r="C46" s="83">
        <v>-15.7</v>
      </c>
      <c r="D46" s="87">
        <v>-0.365116279069767</v>
      </c>
      <c r="E46" s="40"/>
      <c r="F46" s="151">
        <v>1953</v>
      </c>
      <c r="G46" s="100">
        <v>27</v>
      </c>
      <c r="H46" s="83">
        <v>-29.3</v>
      </c>
      <c r="I46" s="87">
        <v>-1.08518518518519</v>
      </c>
      <c r="J46" s="40"/>
      <c r="K46" s="151">
        <v>1953</v>
      </c>
      <c r="L46" s="100">
        <v>4</v>
      </c>
      <c r="M46" s="83">
        <v>-10</v>
      </c>
      <c r="N46" s="89">
        <v>-2.5</v>
      </c>
      <c r="O46" s="152"/>
      <c r="P46" s="135"/>
      <c r="Q46" s="97"/>
      <c r="R46" s="153"/>
      <c r="S46" s="135"/>
      <c r="T46" s="97"/>
      <c r="U46" s="153"/>
      <c r="V46" s="135"/>
      <c r="W46" s="97"/>
    </row>
    <row r="47" ht="21.95" customHeight="1">
      <c r="A47" s="150">
        <v>1954</v>
      </c>
      <c r="B47" s="100">
        <v>56</v>
      </c>
      <c r="C47" s="83">
        <v>-29.7</v>
      </c>
      <c r="D47" s="87">
        <v>-0.530357142857143</v>
      </c>
      <c r="E47" s="40"/>
      <c r="F47" s="151">
        <v>1954</v>
      </c>
      <c r="G47" s="100">
        <v>42</v>
      </c>
      <c r="H47" s="83">
        <v>-42.6</v>
      </c>
      <c r="I47" s="87">
        <v>-1.01428571428571</v>
      </c>
      <c r="J47" s="40"/>
      <c r="K47" s="151">
        <v>1954</v>
      </c>
      <c r="L47" s="100">
        <v>5</v>
      </c>
      <c r="M47" s="83">
        <v>-11.6</v>
      </c>
      <c r="N47" s="89">
        <v>-2.32</v>
      </c>
      <c r="O47" s="152"/>
      <c r="P47" s="135"/>
      <c r="Q47" s="97"/>
      <c r="R47" s="153"/>
      <c r="S47" s="135"/>
      <c r="T47" s="97"/>
      <c r="U47" s="153"/>
      <c r="V47" s="135"/>
      <c r="W47" s="97"/>
    </row>
    <row r="48" ht="21.95" customHeight="1">
      <c r="A48" s="150">
        <v>1955</v>
      </c>
      <c r="B48" s="100">
        <v>33</v>
      </c>
      <c r="C48" s="83">
        <v>-20.6</v>
      </c>
      <c r="D48" s="87">
        <v>-0.624242424242424</v>
      </c>
      <c r="E48" s="40"/>
      <c r="F48" s="151">
        <v>1955</v>
      </c>
      <c r="G48" s="100">
        <v>21</v>
      </c>
      <c r="H48" s="83">
        <v>-31.3</v>
      </c>
      <c r="I48" s="87">
        <v>-1.49047619047619</v>
      </c>
      <c r="J48" s="40"/>
      <c r="K48" s="151">
        <v>1955</v>
      </c>
      <c r="L48" s="100">
        <v>7</v>
      </c>
      <c r="M48" s="83">
        <v>-21.6</v>
      </c>
      <c r="N48" s="89">
        <v>-3.08571428571429</v>
      </c>
      <c r="O48" s="152"/>
      <c r="P48" s="135"/>
      <c r="Q48" s="97"/>
      <c r="R48" s="153"/>
      <c r="S48" s="135"/>
      <c r="T48" s="97"/>
      <c r="U48" s="153"/>
      <c r="V48" s="135"/>
      <c r="W48" s="97"/>
    </row>
    <row r="49" ht="21.95" customHeight="1">
      <c r="A49" s="150">
        <v>1956</v>
      </c>
      <c r="B49" s="100">
        <v>67</v>
      </c>
      <c r="C49" s="83">
        <v>-45.7</v>
      </c>
      <c r="D49" s="87">
        <v>-0.682089552238806</v>
      </c>
      <c r="E49" s="40"/>
      <c r="F49" s="151">
        <v>1956</v>
      </c>
      <c r="G49" s="100">
        <v>51</v>
      </c>
      <c r="H49" s="83">
        <v>-59.3</v>
      </c>
      <c r="I49" s="87">
        <v>-1.16274509803922</v>
      </c>
      <c r="J49" s="40"/>
      <c r="K49" s="151">
        <v>1956</v>
      </c>
      <c r="L49" s="100">
        <v>11</v>
      </c>
      <c r="M49" s="83">
        <v>-27.2</v>
      </c>
      <c r="N49" s="89">
        <v>-2.47272727272727</v>
      </c>
      <c r="O49" s="152"/>
      <c r="P49" s="135"/>
      <c r="Q49" s="97"/>
      <c r="R49" s="153"/>
      <c r="S49" s="135"/>
      <c r="T49" s="97"/>
      <c r="U49" s="153"/>
      <c r="V49" s="135"/>
      <c r="W49" s="97"/>
    </row>
    <row r="50" ht="21.95" customHeight="1">
      <c r="A50" s="150">
        <v>1957</v>
      </c>
      <c r="B50" s="100">
        <v>33</v>
      </c>
      <c r="C50" s="83">
        <v>-18.2</v>
      </c>
      <c r="D50" s="87">
        <v>-0.551515151515152</v>
      </c>
      <c r="E50" s="40"/>
      <c r="F50" s="151">
        <v>1957</v>
      </c>
      <c r="G50" s="100">
        <v>25</v>
      </c>
      <c r="H50" s="83">
        <v>-24</v>
      </c>
      <c r="I50" s="87">
        <v>-0.96</v>
      </c>
      <c r="J50" s="40"/>
      <c r="K50" s="151">
        <v>1957</v>
      </c>
      <c r="L50" s="100">
        <v>5</v>
      </c>
      <c r="M50" s="83">
        <v>-12.2</v>
      </c>
      <c r="N50" s="89">
        <v>-2.44</v>
      </c>
      <c r="O50" s="152"/>
      <c r="P50" s="135"/>
      <c r="Q50" s="97"/>
      <c r="R50" s="153"/>
      <c r="S50" s="135"/>
      <c r="T50" s="97"/>
      <c r="U50" s="153"/>
      <c r="V50" s="135"/>
      <c r="W50" s="97"/>
    </row>
    <row r="51" ht="21.95" customHeight="1">
      <c r="A51" s="150">
        <v>1958</v>
      </c>
      <c r="B51" s="100">
        <v>49</v>
      </c>
      <c r="C51" s="83">
        <v>-15</v>
      </c>
      <c r="D51" s="87">
        <v>-0.306122448979592</v>
      </c>
      <c r="E51" s="40"/>
      <c r="F51" s="151">
        <v>1958</v>
      </c>
      <c r="G51" s="100">
        <v>34</v>
      </c>
      <c r="H51" s="83">
        <v>-29</v>
      </c>
      <c r="I51" s="87">
        <v>-0.852941176470588</v>
      </c>
      <c r="J51" s="40"/>
      <c r="K51" s="151">
        <v>1958</v>
      </c>
      <c r="L51" s="100">
        <v>2</v>
      </c>
      <c r="M51" s="83">
        <v>-4.4</v>
      </c>
      <c r="N51" s="89">
        <v>-2.2</v>
      </c>
      <c r="O51" s="152"/>
      <c r="P51" s="135"/>
      <c r="Q51" s="97"/>
      <c r="R51" s="153"/>
      <c r="S51" s="135"/>
      <c r="T51" s="97"/>
      <c r="U51" s="153"/>
      <c r="V51" s="135"/>
      <c r="W51" s="97"/>
    </row>
    <row r="52" ht="21.95" customHeight="1">
      <c r="A52" s="150">
        <v>1959</v>
      </c>
      <c r="B52" s="100">
        <v>33</v>
      </c>
      <c r="C52" s="83">
        <v>-0.5</v>
      </c>
      <c r="D52" s="87">
        <v>-0.0151515151515152</v>
      </c>
      <c r="E52" s="40"/>
      <c r="F52" s="151">
        <v>1959</v>
      </c>
      <c r="G52" s="100">
        <v>19</v>
      </c>
      <c r="H52" s="83">
        <v>-11.4</v>
      </c>
      <c r="I52" s="87">
        <v>-0.6</v>
      </c>
      <c r="J52" s="40"/>
      <c r="K52" s="151">
        <v>1959</v>
      </c>
      <c r="L52" s="100">
        <v>1</v>
      </c>
      <c r="M52" s="83">
        <v>-2.8</v>
      </c>
      <c r="N52" s="89">
        <v>-2.8</v>
      </c>
      <c r="O52" s="152"/>
      <c r="P52" s="135"/>
      <c r="Q52" s="97"/>
      <c r="R52" s="153"/>
      <c r="S52" s="135"/>
      <c r="T52" s="97"/>
      <c r="U52" s="153"/>
      <c r="V52" s="135"/>
      <c r="W52" s="97"/>
    </row>
    <row r="53" ht="21.95" customHeight="1">
      <c r="A53" s="150">
        <v>1960</v>
      </c>
      <c r="B53" s="100">
        <v>56</v>
      </c>
      <c r="C53" s="83">
        <v>-16.6</v>
      </c>
      <c r="D53" s="87">
        <v>-0.296428571428571</v>
      </c>
      <c r="E53" s="40"/>
      <c r="F53" s="151">
        <v>1960</v>
      </c>
      <c r="G53" s="100">
        <v>35</v>
      </c>
      <c r="H53" s="83">
        <v>-36.7</v>
      </c>
      <c r="I53" s="87">
        <v>-1.04857142857143</v>
      </c>
      <c r="J53" s="40"/>
      <c r="K53" s="151">
        <v>1960</v>
      </c>
      <c r="L53" s="100">
        <v>10</v>
      </c>
      <c r="M53" s="83">
        <v>-24.9</v>
      </c>
      <c r="N53" s="89">
        <v>-2.49</v>
      </c>
      <c r="O53" s="152"/>
      <c r="P53" s="135"/>
      <c r="Q53" s="97"/>
      <c r="R53" s="153"/>
      <c r="S53" s="135"/>
      <c r="T53" s="97"/>
      <c r="U53" s="153"/>
      <c r="V53" s="135"/>
      <c r="W53" s="97"/>
    </row>
    <row r="54" ht="21.95" customHeight="1">
      <c r="A54" s="150">
        <v>1961</v>
      </c>
      <c r="B54" s="100">
        <v>42</v>
      </c>
      <c r="C54" s="83">
        <v>-16.6</v>
      </c>
      <c r="D54" s="87">
        <v>-0.395238095238095</v>
      </c>
      <c r="E54" s="40"/>
      <c r="F54" s="151">
        <v>1961</v>
      </c>
      <c r="G54" s="100">
        <v>23</v>
      </c>
      <c r="H54" s="83">
        <v>-34</v>
      </c>
      <c r="I54" s="87">
        <v>-1.47826086956522</v>
      </c>
      <c r="J54" s="40"/>
      <c r="K54" s="151">
        <v>1961</v>
      </c>
      <c r="L54" s="100">
        <v>7</v>
      </c>
      <c r="M54" s="83">
        <v>-20.5</v>
      </c>
      <c r="N54" s="89">
        <v>-2.92857142857143</v>
      </c>
      <c r="O54" s="152"/>
      <c r="P54" s="135"/>
      <c r="Q54" s="97"/>
      <c r="R54" s="153"/>
      <c r="S54" s="135"/>
      <c r="T54" s="97"/>
      <c r="U54" s="153"/>
      <c r="V54" s="135"/>
      <c r="W54" s="97"/>
    </row>
    <row r="55" ht="21.95" customHeight="1">
      <c r="A55" s="150">
        <v>1962</v>
      </c>
      <c r="B55" s="100">
        <v>46</v>
      </c>
      <c r="C55" s="83">
        <v>-18.7</v>
      </c>
      <c r="D55" s="87">
        <v>-0.406521739130435</v>
      </c>
      <c r="E55" s="40"/>
      <c r="F55" s="151">
        <v>1962</v>
      </c>
      <c r="G55" s="100">
        <v>30</v>
      </c>
      <c r="H55" s="83">
        <v>-33.1</v>
      </c>
      <c r="I55" s="87">
        <v>-1.10333333333333</v>
      </c>
      <c r="J55" s="40"/>
      <c r="K55" s="151">
        <v>1962</v>
      </c>
      <c r="L55" s="100">
        <v>8</v>
      </c>
      <c r="M55" s="83">
        <v>-20.5</v>
      </c>
      <c r="N55" s="89">
        <v>-2.5625</v>
      </c>
      <c r="O55" s="152"/>
      <c r="P55" s="135"/>
      <c r="Q55" s="97"/>
      <c r="R55" s="153"/>
      <c r="S55" s="135"/>
      <c r="T55" s="97"/>
      <c r="U55" s="153"/>
      <c r="V55" s="135"/>
      <c r="W55" s="97"/>
    </row>
    <row r="56" ht="21.95" customHeight="1">
      <c r="A56" s="150">
        <v>1963</v>
      </c>
      <c r="B56" s="100">
        <v>13</v>
      </c>
      <c r="C56" s="83">
        <v>3.8</v>
      </c>
      <c r="D56" s="87">
        <v>0.292307692307692</v>
      </c>
      <c r="E56" s="40"/>
      <c r="F56" s="151">
        <v>1963</v>
      </c>
      <c r="G56" s="100">
        <v>5</v>
      </c>
      <c r="H56" s="83">
        <v>-2</v>
      </c>
      <c r="I56" s="87">
        <v>-0.4</v>
      </c>
      <c r="J56" s="40"/>
      <c r="K56" s="151">
        <v>1963</v>
      </c>
      <c r="L56" s="100">
        <v>0</v>
      </c>
      <c r="M56" s="83">
        <v>0</v>
      </c>
      <c r="N56" s="89"/>
      <c r="O56" s="152"/>
      <c r="P56" s="135"/>
      <c r="Q56" s="97"/>
      <c r="R56" s="153"/>
      <c r="S56" s="135"/>
      <c r="T56" s="97"/>
      <c r="U56" s="153"/>
      <c r="V56" s="135"/>
      <c r="W56" s="97"/>
    </row>
    <row r="57" ht="21.95" customHeight="1">
      <c r="A57" s="150">
        <v>1964</v>
      </c>
      <c r="B57" s="100">
        <v>34</v>
      </c>
      <c r="C57" s="83">
        <v>-28.5</v>
      </c>
      <c r="D57" s="87">
        <v>-0.838235294117647</v>
      </c>
      <c r="E57" s="40"/>
      <c r="F57" s="151">
        <v>1964</v>
      </c>
      <c r="G57" s="100">
        <v>19</v>
      </c>
      <c r="H57" s="83">
        <v>-40.5</v>
      </c>
      <c r="I57" s="87">
        <v>-2.13157894736842</v>
      </c>
      <c r="J57" s="40"/>
      <c r="K57" s="151">
        <v>1964</v>
      </c>
      <c r="L57" s="100">
        <v>8</v>
      </c>
      <c r="M57" s="83">
        <v>-35.2</v>
      </c>
      <c r="N57" s="89">
        <v>-4.4</v>
      </c>
      <c r="O57" s="152"/>
      <c r="P57" s="135"/>
      <c r="Q57" s="97"/>
      <c r="R57" s="153"/>
      <c r="S57" s="135"/>
      <c r="T57" s="97"/>
      <c r="U57" s="153"/>
      <c r="V57" s="135"/>
      <c r="W57" s="97"/>
    </row>
    <row r="58" ht="21.95" customHeight="1">
      <c r="A58" s="150">
        <v>1965</v>
      </c>
      <c r="B58" s="100">
        <v>24</v>
      </c>
      <c r="C58" s="83">
        <v>2.7</v>
      </c>
      <c r="D58" s="87">
        <v>0.1125</v>
      </c>
      <c r="E58" s="40"/>
      <c r="F58" s="151">
        <v>1965</v>
      </c>
      <c r="G58" s="100">
        <v>12</v>
      </c>
      <c r="H58" s="83">
        <v>-7.9</v>
      </c>
      <c r="I58" s="87">
        <v>-0.658333333333333</v>
      </c>
      <c r="J58" s="40"/>
      <c r="K58" s="151">
        <v>1965</v>
      </c>
      <c r="L58" s="100">
        <v>1</v>
      </c>
      <c r="M58" s="83">
        <v>-2.2</v>
      </c>
      <c r="N58" s="89">
        <v>-2.2</v>
      </c>
      <c r="O58" s="152"/>
      <c r="P58" s="135"/>
      <c r="Q58" s="97"/>
      <c r="R58" s="153"/>
      <c r="S58" s="135"/>
      <c r="T58" s="97"/>
      <c r="U58" s="153"/>
      <c r="V58" s="135"/>
      <c r="W58" s="97"/>
    </row>
    <row r="59" ht="21.95" customHeight="1">
      <c r="A59" s="150">
        <v>1966</v>
      </c>
      <c r="B59" s="100">
        <v>49</v>
      </c>
      <c r="C59" s="83">
        <v>-11.7</v>
      </c>
      <c r="D59" s="87">
        <v>-0.238775510204082</v>
      </c>
      <c r="E59" s="40"/>
      <c r="F59" s="151">
        <v>1966</v>
      </c>
      <c r="G59" s="100">
        <v>28</v>
      </c>
      <c r="H59" s="83">
        <v>-27.2</v>
      </c>
      <c r="I59" s="87">
        <v>-0.971428571428571</v>
      </c>
      <c r="J59" s="40"/>
      <c r="K59" s="151">
        <v>1966</v>
      </c>
      <c r="L59" s="100">
        <v>5</v>
      </c>
      <c r="M59" s="83">
        <v>-12.5</v>
      </c>
      <c r="N59" s="89">
        <v>-2.5</v>
      </c>
      <c r="O59" s="152"/>
      <c r="P59" s="135"/>
      <c r="Q59" s="97"/>
      <c r="R59" s="153"/>
      <c r="S59" s="135"/>
      <c r="T59" s="97"/>
      <c r="U59" s="153"/>
      <c r="V59" s="135"/>
      <c r="W59" s="97"/>
    </row>
    <row r="60" ht="21.95" customHeight="1">
      <c r="A60" s="150">
        <v>1967</v>
      </c>
      <c r="B60" s="100">
        <v>28</v>
      </c>
      <c r="C60" s="83">
        <v>-1</v>
      </c>
      <c r="D60" s="87">
        <v>-0.0357142857142857</v>
      </c>
      <c r="E60" s="40"/>
      <c r="F60" s="151">
        <v>1967</v>
      </c>
      <c r="G60" s="100">
        <v>14</v>
      </c>
      <c r="H60" s="83">
        <v>-11.6</v>
      </c>
      <c r="I60" s="87">
        <v>-0.828571428571429</v>
      </c>
      <c r="J60" s="40"/>
      <c r="K60" s="151">
        <v>1967</v>
      </c>
      <c r="L60" s="100">
        <v>1</v>
      </c>
      <c r="M60" s="83">
        <v>-2.1</v>
      </c>
      <c r="N60" s="89">
        <v>-2.1</v>
      </c>
      <c r="O60" s="152"/>
      <c r="P60" s="135"/>
      <c r="Q60" s="97"/>
      <c r="R60" s="153"/>
      <c r="S60" s="135"/>
      <c r="T60" s="97"/>
      <c r="U60" s="153"/>
      <c r="V60" s="135"/>
      <c r="W60" s="97"/>
    </row>
    <row r="61" ht="21.95" customHeight="1">
      <c r="A61" s="150">
        <v>1968</v>
      </c>
      <c r="B61" s="100">
        <v>65</v>
      </c>
      <c r="C61" s="83">
        <v>-35.6</v>
      </c>
      <c r="D61" s="87">
        <v>-0.547692307692308</v>
      </c>
      <c r="E61" s="40"/>
      <c r="F61" s="151">
        <v>1968</v>
      </c>
      <c r="G61" s="100">
        <v>41</v>
      </c>
      <c r="H61" s="83">
        <v>-52</v>
      </c>
      <c r="I61" s="87">
        <v>-1.26829268292683</v>
      </c>
      <c r="J61" s="40"/>
      <c r="K61" s="151">
        <v>1968</v>
      </c>
      <c r="L61" s="100">
        <v>11</v>
      </c>
      <c r="M61" s="83">
        <v>-27.6</v>
      </c>
      <c r="N61" s="89">
        <v>-2.50909090909091</v>
      </c>
      <c r="O61" s="152"/>
      <c r="P61" s="135"/>
      <c r="Q61" s="97"/>
      <c r="R61" s="153"/>
      <c r="S61" s="135"/>
      <c r="T61" s="97"/>
      <c r="U61" s="153"/>
      <c r="V61" s="135"/>
      <c r="W61" s="97"/>
    </row>
    <row r="62" ht="21.95" customHeight="1">
      <c r="A62" s="150">
        <v>1969</v>
      </c>
      <c r="B62" s="100">
        <v>54</v>
      </c>
      <c r="C62" s="83">
        <v>-40.9</v>
      </c>
      <c r="D62" s="87">
        <v>-0.757407407407407</v>
      </c>
      <c r="E62" s="40"/>
      <c r="F62" s="151">
        <v>1969</v>
      </c>
      <c r="G62" s="100">
        <v>37</v>
      </c>
      <c r="H62" s="83">
        <v>-56.6</v>
      </c>
      <c r="I62" s="87">
        <v>-1.52972972972973</v>
      </c>
      <c r="J62" s="40"/>
      <c r="K62" s="151">
        <v>1969</v>
      </c>
      <c r="L62" s="100">
        <v>17</v>
      </c>
      <c r="M62" s="83">
        <v>-42.3</v>
      </c>
      <c r="N62" s="89">
        <v>-2.48823529411765</v>
      </c>
      <c r="O62" s="152"/>
      <c r="P62" s="135"/>
      <c r="Q62" s="97"/>
      <c r="R62" s="153"/>
      <c r="S62" s="135"/>
      <c r="T62" s="97"/>
      <c r="U62" s="153"/>
      <c r="V62" s="135"/>
      <c r="W62" s="97"/>
    </row>
    <row r="63" ht="21.95" customHeight="1">
      <c r="A63" s="150">
        <v>1970</v>
      </c>
      <c r="B63" s="100">
        <v>34</v>
      </c>
      <c r="C63" s="83">
        <v>6.7</v>
      </c>
      <c r="D63" s="87">
        <v>0.197058823529412</v>
      </c>
      <c r="E63" s="40"/>
      <c r="F63" s="151">
        <v>1970</v>
      </c>
      <c r="G63" s="100">
        <v>12</v>
      </c>
      <c r="H63" s="83">
        <v>-14.5</v>
      </c>
      <c r="I63" s="87">
        <v>-1.20833333333333</v>
      </c>
      <c r="J63" s="40"/>
      <c r="K63" s="151">
        <v>1970</v>
      </c>
      <c r="L63" s="100">
        <v>2</v>
      </c>
      <c r="M63" s="83">
        <v>-4.4</v>
      </c>
      <c r="N63" s="89">
        <v>-2.2</v>
      </c>
      <c r="O63" s="152"/>
      <c r="P63" s="135"/>
      <c r="Q63" s="97"/>
      <c r="R63" s="153"/>
      <c r="S63" s="135"/>
      <c r="T63" s="97"/>
      <c r="U63" s="153"/>
      <c r="V63" s="135"/>
      <c r="W63" s="97"/>
    </row>
    <row r="64" ht="21.95" customHeight="1">
      <c r="A64" s="150">
        <v>1971</v>
      </c>
      <c r="B64" s="100">
        <v>44</v>
      </c>
      <c r="C64" s="83">
        <v>-4</v>
      </c>
      <c r="D64" s="87">
        <v>-0.0909090909090909</v>
      </c>
      <c r="E64" s="40"/>
      <c r="F64" s="151">
        <v>1971</v>
      </c>
      <c r="G64" s="100">
        <v>25</v>
      </c>
      <c r="H64" s="83">
        <v>-19</v>
      </c>
      <c r="I64" s="87">
        <v>-0.76</v>
      </c>
      <c r="J64" s="40"/>
      <c r="K64" s="151">
        <v>1971</v>
      </c>
      <c r="L64" s="100">
        <v>3</v>
      </c>
      <c r="M64" s="83">
        <v>-8.1</v>
      </c>
      <c r="N64" s="89">
        <v>-2.7</v>
      </c>
      <c r="O64" s="152"/>
      <c r="P64" s="135"/>
      <c r="Q64" s="97"/>
      <c r="R64" s="153"/>
      <c r="S64" s="135"/>
      <c r="T64" s="97"/>
      <c r="U64" s="153"/>
      <c r="V64" s="135"/>
      <c r="W64" s="97"/>
    </row>
    <row r="65" ht="21.95" customHeight="1">
      <c r="A65" s="150">
        <v>1972</v>
      </c>
      <c r="B65" s="100">
        <v>30</v>
      </c>
      <c r="C65" s="83">
        <v>-11.7</v>
      </c>
      <c r="D65" s="87">
        <v>-0.39</v>
      </c>
      <c r="E65" s="40"/>
      <c r="F65" s="151">
        <v>1972</v>
      </c>
      <c r="G65" s="100">
        <v>21</v>
      </c>
      <c r="H65" s="83">
        <v>-18.3</v>
      </c>
      <c r="I65" s="87">
        <v>-0.871428571428571</v>
      </c>
      <c r="J65" s="40"/>
      <c r="K65" s="151">
        <v>1972</v>
      </c>
      <c r="L65" s="100">
        <v>2</v>
      </c>
      <c r="M65" s="83">
        <v>-5.2</v>
      </c>
      <c r="N65" s="89">
        <v>-2.6</v>
      </c>
      <c r="O65" s="152"/>
      <c r="P65" s="135"/>
      <c r="Q65" s="97"/>
      <c r="R65" s="153"/>
      <c r="S65" s="135"/>
      <c r="T65" s="97"/>
      <c r="U65" s="153"/>
      <c r="V65" s="135"/>
      <c r="W65" s="97"/>
    </row>
    <row r="66" ht="21.95" customHeight="1">
      <c r="A66" s="150">
        <v>1973</v>
      </c>
      <c r="B66" s="100">
        <v>24</v>
      </c>
      <c r="C66" s="83">
        <v>-9.1</v>
      </c>
      <c r="D66" s="87">
        <v>-0.379166666666667</v>
      </c>
      <c r="E66" s="40"/>
      <c r="F66" s="151">
        <v>1973</v>
      </c>
      <c r="G66" s="100">
        <v>16</v>
      </c>
      <c r="H66" s="83">
        <v>-16.6</v>
      </c>
      <c r="I66" s="87">
        <v>-1.0375</v>
      </c>
      <c r="J66" s="40"/>
      <c r="K66" s="151">
        <v>1973</v>
      </c>
      <c r="L66" s="100">
        <v>3</v>
      </c>
      <c r="M66" s="83">
        <v>-9.800000000000001</v>
      </c>
      <c r="N66" s="89">
        <v>-3.26666666666667</v>
      </c>
      <c r="O66" s="152"/>
      <c r="P66" s="135"/>
      <c r="Q66" s="97"/>
      <c r="R66" s="153"/>
      <c r="S66" s="135"/>
      <c r="T66" s="97"/>
      <c r="U66" s="153"/>
      <c r="V66" s="135"/>
      <c r="W66" s="97"/>
    </row>
    <row r="67" ht="21.95" customHeight="1">
      <c r="A67" s="150">
        <v>1974</v>
      </c>
      <c r="B67" s="100">
        <v>38</v>
      </c>
      <c r="C67" s="83">
        <v>-23.7</v>
      </c>
      <c r="D67" s="87">
        <v>-0.623684210526316</v>
      </c>
      <c r="E67" s="40"/>
      <c r="F67" s="151">
        <v>1974</v>
      </c>
      <c r="G67" s="100">
        <v>26</v>
      </c>
      <c r="H67" s="83">
        <v>-32.7</v>
      </c>
      <c r="I67" s="87">
        <v>-1.25769230769231</v>
      </c>
      <c r="J67" s="40"/>
      <c r="K67" s="151">
        <v>1974</v>
      </c>
      <c r="L67" s="100">
        <v>7</v>
      </c>
      <c r="M67" s="83">
        <v>-17.9</v>
      </c>
      <c r="N67" s="89">
        <v>-2.55714285714286</v>
      </c>
      <c r="O67" s="152"/>
      <c r="P67" s="135"/>
      <c r="Q67" s="97"/>
      <c r="R67" s="153"/>
      <c r="S67" s="135"/>
      <c r="T67" s="97"/>
      <c r="U67" s="153"/>
      <c r="V67" s="135"/>
      <c r="W67" s="97"/>
    </row>
    <row r="68" ht="21.95" customHeight="1">
      <c r="A68" s="150">
        <v>1975</v>
      </c>
      <c r="B68" s="100">
        <v>47</v>
      </c>
      <c r="C68" s="83">
        <v>-10.2</v>
      </c>
      <c r="D68" s="87">
        <v>-0.217021276595745</v>
      </c>
      <c r="E68" s="40"/>
      <c r="F68" s="151">
        <v>1975</v>
      </c>
      <c r="G68" s="100">
        <v>30</v>
      </c>
      <c r="H68" s="83">
        <v>-27.5</v>
      </c>
      <c r="I68" s="87">
        <v>-0.916666666666667</v>
      </c>
      <c r="J68" s="40"/>
      <c r="K68" s="151">
        <v>1975</v>
      </c>
      <c r="L68" s="100">
        <v>4</v>
      </c>
      <c r="M68" s="83">
        <v>-10.2</v>
      </c>
      <c r="N68" s="89">
        <v>-2.55</v>
      </c>
      <c r="O68" s="152"/>
      <c r="P68" s="135"/>
      <c r="Q68" s="97"/>
      <c r="R68" s="153"/>
      <c r="S68" s="135"/>
      <c r="T68" s="97"/>
      <c r="U68" s="153"/>
      <c r="V68" s="135"/>
      <c r="W68" s="97"/>
    </row>
    <row r="69" ht="21.95" customHeight="1">
      <c r="A69" s="150">
        <v>1976</v>
      </c>
      <c r="B69" s="100">
        <v>29</v>
      </c>
      <c r="C69" s="83">
        <v>-7.6</v>
      </c>
      <c r="D69" s="87">
        <v>-0.262068965517241</v>
      </c>
      <c r="E69" s="40"/>
      <c r="F69" s="151">
        <v>1976</v>
      </c>
      <c r="G69" s="100">
        <v>21</v>
      </c>
      <c r="H69" s="83">
        <v>-15.5</v>
      </c>
      <c r="I69" s="87">
        <v>-0.738095238095238</v>
      </c>
      <c r="J69" s="40"/>
      <c r="K69" s="151">
        <v>1976</v>
      </c>
      <c r="L69" s="100">
        <v>2</v>
      </c>
      <c r="M69" s="83">
        <v>-4.2</v>
      </c>
      <c r="N69" s="89">
        <v>-2.1</v>
      </c>
      <c r="O69" s="152"/>
      <c r="P69" s="135"/>
      <c r="Q69" s="97"/>
      <c r="R69" s="153"/>
      <c r="S69" s="135"/>
      <c r="T69" s="97"/>
      <c r="U69" s="153"/>
      <c r="V69" s="135"/>
      <c r="W69" s="97"/>
    </row>
    <row r="70" ht="21.95" customHeight="1">
      <c r="A70" s="150">
        <v>1977</v>
      </c>
      <c r="B70" s="100">
        <v>37</v>
      </c>
      <c r="C70" s="83">
        <v>-16.7</v>
      </c>
      <c r="D70" s="87">
        <v>-0.451351351351351</v>
      </c>
      <c r="E70" s="40"/>
      <c r="F70" s="151">
        <v>1977</v>
      </c>
      <c r="G70" s="100">
        <v>21</v>
      </c>
      <c r="H70" s="83">
        <v>-29.5</v>
      </c>
      <c r="I70" s="87">
        <v>-1.4047619047619</v>
      </c>
      <c r="J70" s="40"/>
      <c r="K70" s="151">
        <v>1977</v>
      </c>
      <c r="L70" s="100">
        <v>6</v>
      </c>
      <c r="M70" s="83">
        <v>-15.9</v>
      </c>
      <c r="N70" s="89">
        <v>-2.65</v>
      </c>
      <c r="O70" s="152"/>
      <c r="P70" s="135"/>
      <c r="Q70" s="97"/>
      <c r="R70" s="153"/>
      <c r="S70" s="135"/>
      <c r="T70" s="97"/>
      <c r="U70" s="153"/>
      <c r="V70" s="135"/>
      <c r="W70" s="97"/>
    </row>
    <row r="71" ht="21.95" customHeight="1">
      <c r="A71" s="150">
        <v>1978</v>
      </c>
      <c r="B71" s="100">
        <v>33</v>
      </c>
      <c r="C71" s="83">
        <v>4.9</v>
      </c>
      <c r="D71" s="87">
        <v>0.148484848484848</v>
      </c>
      <c r="E71" s="40"/>
      <c r="F71" s="151">
        <v>1978</v>
      </c>
      <c r="G71" s="100">
        <v>12</v>
      </c>
      <c r="H71" s="83">
        <v>-11.2</v>
      </c>
      <c r="I71" s="87">
        <v>-0.933333333333333</v>
      </c>
      <c r="J71" s="40"/>
      <c r="K71" s="151">
        <v>1978</v>
      </c>
      <c r="L71" s="100">
        <v>2</v>
      </c>
      <c r="M71" s="83">
        <v>-4.6</v>
      </c>
      <c r="N71" s="89">
        <v>-2.3</v>
      </c>
      <c r="O71" t="s" s="131">
        <v>110</v>
      </c>
      <c r="P71" s="135">
        <f>AVERAGE(B71:B90)</f>
        <v>29.35</v>
      </c>
      <c r="Q71" s="97">
        <f>AVERAGE(D71:D90)</f>
        <v>-0.03681495038014</v>
      </c>
      <c r="R71" t="s" s="134">
        <v>110</v>
      </c>
      <c r="S71" s="135">
        <f>AVERAGE(G71:G90)</f>
        <v>13.7</v>
      </c>
      <c r="T71" s="97">
        <f>AVERAGE(I71:I90)</f>
        <v>-1.01733971394269</v>
      </c>
      <c r="U71" t="s" s="134">
        <v>110</v>
      </c>
      <c r="V71" s="135">
        <f>AVERAGE(L71:L90)</f>
        <v>2.8</v>
      </c>
      <c r="W71" s="97">
        <f>AVERAGE(N71:N90)</f>
        <v>-2.34748299319728</v>
      </c>
    </row>
    <row r="72" ht="21.95" customHeight="1">
      <c r="A72" s="150">
        <v>1979</v>
      </c>
      <c r="B72" s="100">
        <v>34</v>
      </c>
      <c r="C72" s="83">
        <v>-9.1</v>
      </c>
      <c r="D72" s="87">
        <v>-0.267647058823529</v>
      </c>
      <c r="E72" s="40"/>
      <c r="F72" s="151">
        <v>1979</v>
      </c>
      <c r="G72" s="100">
        <v>17</v>
      </c>
      <c r="H72" s="83">
        <v>-22.7</v>
      </c>
      <c r="I72" s="87">
        <v>-1.33529411764706</v>
      </c>
      <c r="J72" s="40"/>
      <c r="K72" s="151">
        <v>1979</v>
      </c>
      <c r="L72" s="100">
        <v>6</v>
      </c>
      <c r="M72" s="83">
        <v>-14.4</v>
      </c>
      <c r="N72" s="89">
        <v>-2.4</v>
      </c>
      <c r="O72" t="s" s="131">
        <v>111</v>
      </c>
      <c r="P72" s="135">
        <f>AVERAGE(B72:B90)</f>
        <v>29.1578947368421</v>
      </c>
      <c r="Q72" s="97">
        <f>AVERAGE(D72:D90)</f>
        <v>-0.0465675713730341</v>
      </c>
      <c r="R72" t="s" s="134">
        <v>111</v>
      </c>
      <c r="S72" s="135">
        <f>AVERAGE(G72:G90)</f>
        <v>13.7894736842105</v>
      </c>
      <c r="T72" s="97">
        <f>AVERAGE(I72:I90)</f>
        <v>-1.02176110239582</v>
      </c>
      <c r="U72" t="s" s="134">
        <v>111</v>
      </c>
      <c r="V72" s="135">
        <f>AVERAGE(L72:L90)</f>
        <v>2.84210526315789</v>
      </c>
      <c r="W72" s="97">
        <f>AVERAGE(N72:N90)</f>
        <v>-2.35113553113553</v>
      </c>
    </row>
    <row r="73" ht="21.95" customHeight="1">
      <c r="A73" s="150">
        <v>1980</v>
      </c>
      <c r="B73" s="100">
        <v>30</v>
      </c>
      <c r="C73" s="83">
        <v>-12</v>
      </c>
      <c r="D73" s="87">
        <v>-0.4</v>
      </c>
      <c r="E73" s="40"/>
      <c r="F73" s="151">
        <v>1980</v>
      </c>
      <c r="G73" s="100">
        <v>19</v>
      </c>
      <c r="H73" s="83">
        <v>-21.6</v>
      </c>
      <c r="I73" s="87">
        <v>-1.13684210526316</v>
      </c>
      <c r="J73" s="40"/>
      <c r="K73" s="151">
        <v>1980</v>
      </c>
      <c r="L73" s="100">
        <v>2</v>
      </c>
      <c r="M73" s="83">
        <v>-4</v>
      </c>
      <c r="N73" s="89">
        <v>-2</v>
      </c>
      <c r="O73" t="s" s="131">
        <v>112</v>
      </c>
      <c r="P73" s="135">
        <f>AVERAGE(B73:B90)</f>
        <v>28.8888888888889</v>
      </c>
      <c r="Q73" s="97">
        <f>AVERAGE(D73:D90)</f>
        <v>-0.0342853776257844</v>
      </c>
      <c r="R73" t="s" s="134">
        <v>112</v>
      </c>
      <c r="S73" s="135">
        <f>AVERAGE(G73:G90)</f>
        <v>13.6111111111111</v>
      </c>
      <c r="T73" s="97">
        <f>AVERAGE(I73:I90)</f>
        <v>-1.00434260154853</v>
      </c>
      <c r="U73" t="s" s="134">
        <v>112</v>
      </c>
      <c r="V73" s="135">
        <f>AVERAGE(L73:L90)</f>
        <v>2.66666666666667</v>
      </c>
      <c r="W73" s="97">
        <f>AVERAGE(N73:N90)</f>
        <v>-2.34706349206349</v>
      </c>
    </row>
    <row r="74" ht="21.95" customHeight="1">
      <c r="A74" s="150">
        <v>1981</v>
      </c>
      <c r="B74" s="100">
        <v>29</v>
      </c>
      <c r="C74" s="83">
        <v>-19.5</v>
      </c>
      <c r="D74" s="87">
        <v>-0.672413793103448</v>
      </c>
      <c r="E74" s="40"/>
      <c r="F74" s="151">
        <v>1981</v>
      </c>
      <c r="G74" s="100">
        <v>18</v>
      </c>
      <c r="H74" s="83">
        <v>-28.9</v>
      </c>
      <c r="I74" s="87">
        <v>-1.60555555555556</v>
      </c>
      <c r="J74" s="40"/>
      <c r="K74" s="151">
        <v>1981</v>
      </c>
      <c r="L74" s="100">
        <v>7</v>
      </c>
      <c r="M74" s="83">
        <v>-19.4</v>
      </c>
      <c r="N74" s="89">
        <v>-2.77142857142857</v>
      </c>
      <c r="O74" t="s" s="131">
        <v>113</v>
      </c>
      <c r="P74" s="135">
        <f>AVERAGE(B74:B90)</f>
        <v>28.8235294117647</v>
      </c>
      <c r="Q74" s="97">
        <f>AVERAGE(D74:D90)</f>
        <v>-0.0127727527802423</v>
      </c>
      <c r="R74" t="s" s="134">
        <v>113</v>
      </c>
      <c r="S74" s="135">
        <f>AVERAGE(G74:G90)</f>
        <v>13.2941176470588</v>
      </c>
      <c r="T74" s="97">
        <f>AVERAGE(I74:I90)</f>
        <v>-0.996548513094724</v>
      </c>
      <c r="U74" t="s" s="134">
        <v>113</v>
      </c>
      <c r="V74" s="135">
        <f>AVERAGE(L74:L90)</f>
        <v>2.70588235294118</v>
      </c>
      <c r="W74" s="97">
        <f>AVERAGE(N74:N90)</f>
        <v>-2.37861471861472</v>
      </c>
    </row>
    <row r="75" ht="21.95" customHeight="1">
      <c r="A75" s="150">
        <v>1982</v>
      </c>
      <c r="B75" s="100">
        <v>33</v>
      </c>
      <c r="C75" s="83">
        <v>-1.3</v>
      </c>
      <c r="D75" s="87">
        <v>-0.0393939393939394</v>
      </c>
      <c r="E75" s="40"/>
      <c r="F75" s="151">
        <v>1982</v>
      </c>
      <c r="G75" s="100">
        <v>17</v>
      </c>
      <c r="H75" s="83">
        <v>-15.1</v>
      </c>
      <c r="I75" s="87">
        <v>-0.888235294117647</v>
      </c>
      <c r="J75" s="40"/>
      <c r="K75" s="151">
        <v>1982</v>
      </c>
      <c r="L75" s="100">
        <v>3</v>
      </c>
      <c r="M75" s="83">
        <v>-7</v>
      </c>
      <c r="N75" s="89">
        <v>-2.33333333333333</v>
      </c>
      <c r="O75" t="s" s="131">
        <v>114</v>
      </c>
      <c r="P75" s="135">
        <f>AVERAGE(B75:B90)</f>
        <v>28.8125</v>
      </c>
      <c r="Q75" s="97">
        <f>AVERAGE(D75:D90)</f>
        <v>0.0284548122399581</v>
      </c>
      <c r="R75" t="s" s="134">
        <v>114</v>
      </c>
      <c r="S75" s="135">
        <f>AVERAGE(G75:G90)</f>
        <v>13</v>
      </c>
      <c r="T75" s="97">
        <f>AVERAGE(I75:I90)</f>
        <v>-0.958485572940922</v>
      </c>
      <c r="U75" t="s" s="134">
        <v>114</v>
      </c>
      <c r="V75" s="135">
        <f>AVERAGE(L75:L90)</f>
        <v>2.4375</v>
      </c>
      <c r="W75" s="97">
        <f>AVERAGE(N75:N90)</f>
        <v>-2.33933333333333</v>
      </c>
    </row>
    <row r="76" ht="21.95" customHeight="1">
      <c r="A76" s="150">
        <v>1983</v>
      </c>
      <c r="B76" s="100">
        <v>15</v>
      </c>
      <c r="C76" s="83">
        <v>-2.1</v>
      </c>
      <c r="D76" s="87">
        <v>-0.14</v>
      </c>
      <c r="E76" s="40"/>
      <c r="F76" s="151">
        <v>1983</v>
      </c>
      <c r="G76" s="100">
        <v>9</v>
      </c>
      <c r="H76" s="83">
        <v>-8.300000000000001</v>
      </c>
      <c r="I76" s="87">
        <v>-0.9222222222222221</v>
      </c>
      <c r="J76" s="40"/>
      <c r="K76" s="151">
        <v>1983</v>
      </c>
      <c r="L76" s="100">
        <v>1</v>
      </c>
      <c r="M76" s="83">
        <v>-2.4</v>
      </c>
      <c r="N76" s="89">
        <v>-2.4</v>
      </c>
      <c r="O76" t="s" s="131">
        <v>115</v>
      </c>
      <c r="P76" s="135">
        <f>AVERAGE(B76:B90)</f>
        <v>28.5333333333333</v>
      </c>
      <c r="Q76" s="97">
        <f>AVERAGE(D76:D90)</f>
        <v>0.0329780623488846</v>
      </c>
      <c r="R76" t="s" s="134">
        <v>115</v>
      </c>
      <c r="S76" s="135">
        <f>AVERAGE(G76:G90)</f>
        <v>12.7333333333333</v>
      </c>
      <c r="T76" s="97">
        <f>AVERAGE(I76:I90)</f>
        <v>-0.963168924862474</v>
      </c>
      <c r="U76" t="s" s="134">
        <v>115</v>
      </c>
      <c r="V76" s="135">
        <f>AVERAGE(L76:L90)</f>
        <v>2.4</v>
      </c>
      <c r="W76" s="97">
        <f>AVERAGE(N76:N90)</f>
        <v>-2.34</v>
      </c>
    </row>
    <row r="77" ht="21.95" customHeight="1">
      <c r="A77" s="150">
        <v>1984</v>
      </c>
      <c r="B77" s="100">
        <v>39</v>
      </c>
      <c r="C77" s="83">
        <v>0.9</v>
      </c>
      <c r="D77" s="87">
        <v>0.0230769230769231</v>
      </c>
      <c r="E77" s="40"/>
      <c r="F77" s="151">
        <v>1984</v>
      </c>
      <c r="G77" s="100">
        <v>18</v>
      </c>
      <c r="H77" s="83">
        <v>-18.3</v>
      </c>
      <c r="I77" s="87">
        <v>-1.01666666666667</v>
      </c>
      <c r="J77" s="40"/>
      <c r="K77" s="151">
        <v>1984</v>
      </c>
      <c r="L77" s="100">
        <v>1</v>
      </c>
      <c r="M77" s="83">
        <v>-2.6</v>
      </c>
      <c r="N77" s="89">
        <v>-2.6</v>
      </c>
      <c r="O77" t="s" s="131">
        <v>116</v>
      </c>
      <c r="P77" s="135">
        <f>AVERAGE(B77:B90)</f>
        <v>29.5</v>
      </c>
      <c r="Q77" s="97">
        <f>AVERAGE(D77:D90)</f>
        <v>0.0453336382309478</v>
      </c>
      <c r="R77" t="s" s="134">
        <v>116</v>
      </c>
      <c r="S77" s="135">
        <f>AVERAGE(G77:G90)</f>
        <v>13</v>
      </c>
      <c r="T77" s="97">
        <f>AVERAGE(I77:I90)</f>
        <v>-0.966093689336777</v>
      </c>
      <c r="U77" t="s" s="134">
        <v>116</v>
      </c>
      <c r="V77" s="135">
        <f>AVERAGE(L77:L90)</f>
        <v>2.5</v>
      </c>
      <c r="W77" s="97">
        <f>AVERAGE(N77:N90)</f>
        <v>-2.3325</v>
      </c>
    </row>
    <row r="78" ht="21.95" customHeight="1">
      <c r="A78" s="150">
        <v>1985</v>
      </c>
      <c r="B78" s="100">
        <v>30</v>
      </c>
      <c r="C78" s="83">
        <v>5.2</v>
      </c>
      <c r="D78" s="87">
        <v>0.173333333333333</v>
      </c>
      <c r="E78" s="40"/>
      <c r="F78" s="151">
        <v>1985</v>
      </c>
      <c r="G78" s="100">
        <v>10</v>
      </c>
      <c r="H78" s="83">
        <v>-11</v>
      </c>
      <c r="I78" s="87">
        <v>-1.1</v>
      </c>
      <c r="J78" s="40"/>
      <c r="K78" s="151">
        <v>1985</v>
      </c>
      <c r="L78" s="100">
        <v>1</v>
      </c>
      <c r="M78" s="83">
        <v>-2</v>
      </c>
      <c r="N78" s="89">
        <v>-2</v>
      </c>
      <c r="O78" t="s" s="131">
        <v>117</v>
      </c>
      <c r="P78" s="135">
        <f>AVERAGE(B78:B90)</f>
        <v>28.7692307692308</v>
      </c>
      <c r="Q78" s="97">
        <f>AVERAGE(D78:D90)</f>
        <v>0.0470456932427958</v>
      </c>
      <c r="R78" t="s" s="134">
        <v>117</v>
      </c>
      <c r="S78" s="135">
        <f>AVERAGE(G78:G90)</f>
        <v>12.6153846153846</v>
      </c>
      <c r="T78" s="97">
        <f>AVERAGE(I78:I90)</f>
        <v>-0.962203460311401</v>
      </c>
      <c r="U78" t="s" s="134">
        <v>117</v>
      </c>
      <c r="V78" s="135">
        <f>AVERAGE(L78:L90)</f>
        <v>2.61538461538462</v>
      </c>
      <c r="W78" s="97">
        <f>AVERAGE(N78:N90)</f>
        <v>-2.29428571428571</v>
      </c>
    </row>
    <row r="79" ht="21.95" customHeight="1">
      <c r="A79" s="150">
        <v>1986</v>
      </c>
      <c r="B79" s="100">
        <v>31</v>
      </c>
      <c r="C79" s="83">
        <v>0.5</v>
      </c>
      <c r="D79" s="87">
        <v>0.0161290322580645</v>
      </c>
      <c r="E79" s="40"/>
      <c r="F79" s="151">
        <v>1986</v>
      </c>
      <c r="G79" s="100">
        <v>14</v>
      </c>
      <c r="H79" s="83">
        <v>-15.4</v>
      </c>
      <c r="I79" s="87">
        <v>-1.1</v>
      </c>
      <c r="J79" s="40"/>
      <c r="K79" s="151">
        <v>1986</v>
      </c>
      <c r="L79" s="100">
        <v>2</v>
      </c>
      <c r="M79" s="83">
        <v>-4.2</v>
      </c>
      <c r="N79" s="89">
        <v>-2.1</v>
      </c>
      <c r="O79" t="s" s="131">
        <v>118</v>
      </c>
      <c r="P79" s="135">
        <f>AVERAGE(B79:B90)</f>
        <v>28.6666666666667</v>
      </c>
      <c r="Q79" s="97">
        <f>AVERAGE(D79:D90)</f>
        <v>0.0365217232352511</v>
      </c>
      <c r="R79" t="s" s="134">
        <v>118</v>
      </c>
      <c r="S79" s="135">
        <f>AVERAGE(G79:G90)</f>
        <v>12.8333333333333</v>
      </c>
      <c r="T79" s="97">
        <f>AVERAGE(I79:I90)</f>
        <v>-0.950720415337351</v>
      </c>
      <c r="U79" t="s" s="134">
        <v>118</v>
      </c>
      <c r="V79" s="135">
        <f>AVERAGE(L79:L90)</f>
        <v>2.75</v>
      </c>
      <c r="W79" s="97">
        <f>AVERAGE(N79:N90)</f>
        <v>-2.34333333333333</v>
      </c>
    </row>
    <row r="80" ht="21.95" customHeight="1">
      <c r="A80" s="150">
        <v>1987</v>
      </c>
      <c r="B80" s="100">
        <v>39</v>
      </c>
      <c r="C80" s="83">
        <v>-25.7</v>
      </c>
      <c r="D80" s="87">
        <v>-0.658974358974359</v>
      </c>
      <c r="E80" s="40"/>
      <c r="F80" s="151">
        <v>1987</v>
      </c>
      <c r="G80" s="100">
        <v>26</v>
      </c>
      <c r="H80" s="83">
        <v>-35.5</v>
      </c>
      <c r="I80" s="87">
        <v>-1.36538461538462</v>
      </c>
      <c r="J80" s="40"/>
      <c r="K80" s="151">
        <v>1987</v>
      </c>
      <c r="L80" s="100">
        <v>9</v>
      </c>
      <c r="M80" s="83">
        <v>-21</v>
      </c>
      <c r="N80" s="89">
        <v>-2.33333333333333</v>
      </c>
      <c r="O80" t="s" s="131">
        <v>119</v>
      </c>
      <c r="P80" s="135">
        <f>AVERAGE(B80:B90)</f>
        <v>28.4545454545455</v>
      </c>
      <c r="Q80" s="97">
        <f>AVERAGE(D80:D90)</f>
        <v>0.0383756042331771</v>
      </c>
      <c r="R80" t="s" s="134">
        <v>119</v>
      </c>
      <c r="S80" s="135">
        <f>AVERAGE(G80:G90)</f>
        <v>12.7272727272727</v>
      </c>
      <c r="T80" s="97">
        <f>AVERAGE(I80:I90)</f>
        <v>-0.937149544004383</v>
      </c>
      <c r="U80" t="s" s="134">
        <v>119</v>
      </c>
      <c r="V80" s="135">
        <f>AVERAGE(L80:L90)</f>
        <v>2.81818181818182</v>
      </c>
      <c r="W80" s="97">
        <f>AVERAGE(N80:N90)</f>
        <v>-2.392</v>
      </c>
    </row>
    <row r="81" ht="21.95" customHeight="1">
      <c r="A81" s="150">
        <v>1988</v>
      </c>
      <c r="B81" s="100">
        <v>23</v>
      </c>
      <c r="C81" s="83">
        <v>0.4</v>
      </c>
      <c r="D81" s="87">
        <v>0.0173913043478261</v>
      </c>
      <c r="E81" s="40"/>
      <c r="F81" s="151">
        <v>1988</v>
      </c>
      <c r="G81" s="100">
        <v>14</v>
      </c>
      <c r="H81" s="83">
        <v>-9</v>
      </c>
      <c r="I81" s="87">
        <v>-0.642857142857143</v>
      </c>
      <c r="J81" s="40"/>
      <c r="K81" s="151">
        <v>1988</v>
      </c>
      <c r="L81" s="100">
        <v>0</v>
      </c>
      <c r="M81" s="83">
        <v>0</v>
      </c>
      <c r="N81" s="89"/>
      <c r="O81" t="s" s="131">
        <v>98</v>
      </c>
      <c r="P81" s="135">
        <f>AVERAGE(B81:B90)</f>
        <v>27.4</v>
      </c>
      <c r="Q81" s="97">
        <f>AVERAGE(D81:D90)</f>
        <v>0.108110600553931</v>
      </c>
      <c r="R81" t="s" s="134">
        <v>98</v>
      </c>
      <c r="S81" s="135">
        <f>AVERAGE(G81:G90)</f>
        <v>11.4</v>
      </c>
      <c r="T81" s="97">
        <f>AVERAGE(I81:I90)</f>
        <v>-0.894326036866359</v>
      </c>
      <c r="U81" t="s" s="134">
        <v>98</v>
      </c>
      <c r="V81" s="135">
        <f>AVERAGE(L81:L90)</f>
        <v>2.2</v>
      </c>
      <c r="W81" s="97">
        <f>AVERAGE(N81:N90)</f>
        <v>-2.40666666666667</v>
      </c>
    </row>
    <row r="82" ht="21.95" customHeight="1">
      <c r="A82" s="150">
        <v>1989</v>
      </c>
      <c r="B82" s="100">
        <v>33</v>
      </c>
      <c r="C82" s="83">
        <v>-3.3</v>
      </c>
      <c r="D82" s="87">
        <v>-0.1</v>
      </c>
      <c r="E82" s="40"/>
      <c r="F82" s="151">
        <v>1989</v>
      </c>
      <c r="G82" s="100">
        <v>18</v>
      </c>
      <c r="H82" s="83">
        <v>-15</v>
      </c>
      <c r="I82" s="87">
        <v>-0.833333333333333</v>
      </c>
      <c r="J82" s="40"/>
      <c r="K82" s="151">
        <v>1989</v>
      </c>
      <c r="L82" s="100">
        <v>2</v>
      </c>
      <c r="M82" s="83">
        <v>-4.1</v>
      </c>
      <c r="N82" s="89">
        <v>-2.05</v>
      </c>
      <c r="O82" t="s" s="131">
        <v>120</v>
      </c>
      <c r="P82" s="135">
        <f>AVERAGE(B82:B90)</f>
        <v>27.8888888888889</v>
      </c>
      <c r="Q82" s="97">
        <f>AVERAGE(D82:D90)</f>
        <v>0.118190522354609</v>
      </c>
      <c r="R82" t="s" s="134">
        <v>120</v>
      </c>
      <c r="S82" s="135">
        <f>AVERAGE(G82:G90)</f>
        <v>11.1111111111111</v>
      </c>
      <c r="T82" s="97">
        <f>AVERAGE(I82:I90)</f>
        <v>-0.922267025089606</v>
      </c>
      <c r="U82" t="s" s="134">
        <v>120</v>
      </c>
      <c r="V82" s="135">
        <f>AVERAGE(L82:L90)</f>
        <v>2.44444444444444</v>
      </c>
      <c r="W82" s="97">
        <f>AVERAGE(N82:N90)</f>
        <v>-2.40666666666667</v>
      </c>
    </row>
    <row r="83" ht="21.95" customHeight="1">
      <c r="A83" s="150">
        <v>1990</v>
      </c>
      <c r="B83" s="100">
        <v>45</v>
      </c>
      <c r="C83" s="83">
        <v>-37.8</v>
      </c>
      <c r="D83" s="87">
        <v>-0.84</v>
      </c>
      <c r="E83" s="40"/>
      <c r="F83" s="151">
        <v>1990</v>
      </c>
      <c r="G83" s="100">
        <v>31</v>
      </c>
      <c r="H83" s="83">
        <v>-50</v>
      </c>
      <c r="I83" s="87">
        <v>-1.61290322580645</v>
      </c>
      <c r="J83" s="40"/>
      <c r="K83" s="151">
        <v>1990</v>
      </c>
      <c r="L83" s="100">
        <v>10</v>
      </c>
      <c r="M83" s="83">
        <v>-27.1</v>
      </c>
      <c r="N83" s="89">
        <v>-2.71</v>
      </c>
      <c r="O83" t="s" s="131">
        <v>121</v>
      </c>
      <c r="P83" s="135">
        <f>AVERAGE(B83:B90)</f>
        <v>27.25</v>
      </c>
      <c r="Q83" s="97">
        <f>AVERAGE(D83:D90)</f>
        <v>0.145464337648935</v>
      </c>
      <c r="R83" t="s" s="134">
        <v>121</v>
      </c>
      <c r="S83" s="135">
        <f>AVERAGE(G83:G90)</f>
        <v>10.25</v>
      </c>
      <c r="T83" s="97">
        <f>AVERAGE(I83:I90)</f>
        <v>-0.93338373655914</v>
      </c>
      <c r="U83" t="s" s="134">
        <v>121</v>
      </c>
      <c r="V83" s="135">
        <f>AVERAGE(L83:L90)</f>
        <v>2.5</v>
      </c>
      <c r="W83" s="97">
        <f>AVERAGE(N83:N90)</f>
        <v>-2.52555555555556</v>
      </c>
    </row>
    <row r="84" ht="21.95" customHeight="1">
      <c r="A84" s="150">
        <v>1991</v>
      </c>
      <c r="B84" s="100">
        <v>19</v>
      </c>
      <c r="C84" s="83">
        <v>8.699999999999999</v>
      </c>
      <c r="D84" s="87">
        <v>0.457894736842105</v>
      </c>
      <c r="E84" s="40"/>
      <c r="F84" s="151">
        <v>1991</v>
      </c>
      <c r="G84" s="100">
        <v>5</v>
      </c>
      <c r="H84" s="83">
        <v>-3</v>
      </c>
      <c r="I84" s="87">
        <v>-0.6</v>
      </c>
      <c r="J84" s="40"/>
      <c r="K84" s="151">
        <v>1991</v>
      </c>
      <c r="L84" s="100">
        <v>0</v>
      </c>
      <c r="M84" s="83">
        <v>0</v>
      </c>
      <c r="N84" s="89"/>
      <c r="O84" t="s" s="131">
        <v>122</v>
      </c>
      <c r="P84" s="135">
        <f>AVERAGE(B84:B90)</f>
        <v>24.7142857142857</v>
      </c>
      <c r="Q84" s="97">
        <f>AVERAGE(D84:D90)</f>
        <v>0.286244957313069</v>
      </c>
      <c r="R84" t="s" s="134">
        <v>122</v>
      </c>
      <c r="S84" s="135">
        <f>AVERAGE(G84:G90)</f>
        <v>7.28571428571429</v>
      </c>
      <c r="T84" s="97">
        <f>AVERAGE(I84:I90)</f>
        <v>-0.8363095238095239</v>
      </c>
      <c r="U84" t="s" s="134">
        <v>122</v>
      </c>
      <c r="V84" s="135">
        <f>AVERAGE(L84:L90)</f>
        <v>1.42857142857143</v>
      </c>
      <c r="W84" s="97">
        <f>AVERAGE(N84:N90)</f>
        <v>-2.43333333333334</v>
      </c>
    </row>
    <row r="85" ht="21.95" customHeight="1">
      <c r="A85" s="150">
        <v>1992</v>
      </c>
      <c r="B85" s="100">
        <v>22</v>
      </c>
      <c r="C85" s="83">
        <v>8</v>
      </c>
      <c r="D85" s="87">
        <v>0.363636363636364</v>
      </c>
      <c r="E85" s="40"/>
      <c r="F85" s="151">
        <v>1992</v>
      </c>
      <c r="G85" s="100">
        <v>8</v>
      </c>
      <c r="H85" s="83">
        <v>-4.3</v>
      </c>
      <c r="I85" s="87">
        <v>-0.5375</v>
      </c>
      <c r="J85" s="40"/>
      <c r="K85" s="151">
        <v>1992</v>
      </c>
      <c r="L85" s="100">
        <v>0</v>
      </c>
      <c r="M85" s="83">
        <v>0</v>
      </c>
      <c r="N85" s="89"/>
      <c r="O85" t="s" s="131">
        <v>123</v>
      </c>
      <c r="P85" s="135">
        <f>AVERAGE(B85:B90)</f>
        <v>25.6666666666667</v>
      </c>
      <c r="Q85" s="97">
        <f>AVERAGE(D85:D90)</f>
        <v>0.257636660724896</v>
      </c>
      <c r="R85" t="s" s="134">
        <v>123</v>
      </c>
      <c r="S85" s="135">
        <f>AVERAGE(G85:G90)</f>
        <v>7.66666666666667</v>
      </c>
      <c r="T85" s="97">
        <f>AVERAGE(I85:I90)</f>
        <v>-0.875694444444445</v>
      </c>
      <c r="U85" t="s" s="134">
        <v>123</v>
      </c>
      <c r="V85" s="135">
        <f>AVERAGE(L85:L90)</f>
        <v>1.66666666666667</v>
      </c>
      <c r="W85" s="97">
        <f>AVERAGE(N85:N90)</f>
        <v>-2.43333333333334</v>
      </c>
    </row>
    <row r="86" ht="21.95" customHeight="1">
      <c r="A86" s="150">
        <v>1993</v>
      </c>
      <c r="B86" s="100">
        <v>34</v>
      </c>
      <c r="C86" s="83">
        <v>13.7</v>
      </c>
      <c r="D86" s="87">
        <v>0.402941176470588</v>
      </c>
      <c r="E86" s="40"/>
      <c r="F86" s="151">
        <v>1993</v>
      </c>
      <c r="G86" s="100">
        <v>8</v>
      </c>
      <c r="H86" s="83">
        <v>-8.9</v>
      </c>
      <c r="I86" s="87">
        <v>-1.1125</v>
      </c>
      <c r="J86" s="40"/>
      <c r="K86" s="151">
        <v>1993</v>
      </c>
      <c r="L86" s="100">
        <v>1</v>
      </c>
      <c r="M86" s="83">
        <v>-2</v>
      </c>
      <c r="N86" s="89">
        <v>-2</v>
      </c>
      <c r="O86" t="s" s="131">
        <v>104</v>
      </c>
      <c r="P86" s="135">
        <f>AVERAGE(B86:B90)</f>
        <v>26.4</v>
      </c>
      <c r="Q86" s="97">
        <f>AVERAGE(D86:D90)</f>
        <v>0.236436720142602</v>
      </c>
      <c r="R86" t="s" s="134">
        <v>104</v>
      </c>
      <c r="S86" s="135">
        <f>AVERAGE(G86:G90)</f>
        <v>7.6</v>
      </c>
      <c r="T86" s="97">
        <f>AVERAGE(I86:I90)</f>
        <v>-0.943333333333333</v>
      </c>
      <c r="U86" t="s" s="134">
        <v>104</v>
      </c>
      <c r="V86" s="135">
        <f>AVERAGE(L86:L90)</f>
        <v>2</v>
      </c>
      <c r="W86" s="97">
        <f>AVERAGE(N86:N90)</f>
        <v>-2.43333333333334</v>
      </c>
    </row>
    <row r="87" ht="21.95" customHeight="1">
      <c r="A87" s="150">
        <v>1994</v>
      </c>
      <c r="B87" s="100">
        <v>30</v>
      </c>
      <c r="C87" s="83">
        <v>17.8</v>
      </c>
      <c r="D87" s="87">
        <v>0.593333333333333</v>
      </c>
      <c r="E87" s="40"/>
      <c r="F87" s="151">
        <v>1994</v>
      </c>
      <c r="G87" s="100">
        <v>4</v>
      </c>
      <c r="H87" s="83">
        <v>-3.9</v>
      </c>
      <c r="I87" s="87">
        <v>-0.975</v>
      </c>
      <c r="J87" s="40"/>
      <c r="K87" s="151">
        <v>1994</v>
      </c>
      <c r="L87" s="100">
        <v>0</v>
      </c>
      <c r="M87" s="83">
        <v>0</v>
      </c>
      <c r="N87" s="89"/>
      <c r="O87" t="s" s="131">
        <v>124</v>
      </c>
      <c r="P87" s="135">
        <f>AVERAGE(B87:B90)</f>
        <v>24.5</v>
      </c>
      <c r="Q87" s="97">
        <f>AVERAGE(D87:D90)</f>
        <v>0.194810606060606</v>
      </c>
      <c r="R87" t="s" s="134">
        <v>124</v>
      </c>
      <c r="S87" s="135">
        <f>AVERAGE(G87:G90)</f>
        <v>7.5</v>
      </c>
      <c r="T87" s="97">
        <f>AVERAGE(I87:I90)</f>
        <v>-0.901041666666667</v>
      </c>
      <c r="U87" t="s" s="134">
        <v>124</v>
      </c>
      <c r="V87" s="135">
        <f>AVERAGE(L87:L90)</f>
        <v>2.25</v>
      </c>
      <c r="W87" s="97">
        <f>AVERAGE(N87:N90)</f>
        <v>-2.86666666666667</v>
      </c>
    </row>
    <row r="88" ht="21.95" customHeight="1">
      <c r="A88" s="150">
        <v>1995</v>
      </c>
      <c r="B88" s="100">
        <v>15</v>
      </c>
      <c r="C88" s="83">
        <v>5.8</v>
      </c>
      <c r="D88" s="87">
        <v>0.386666666666667</v>
      </c>
      <c r="E88" s="40"/>
      <c r="F88" s="151">
        <v>1995</v>
      </c>
      <c r="G88" s="100">
        <v>3</v>
      </c>
      <c r="H88" s="83">
        <v>-0.5</v>
      </c>
      <c r="I88" s="87">
        <v>-0.166666666666667</v>
      </c>
      <c r="J88" s="40"/>
      <c r="K88" s="151">
        <v>1995</v>
      </c>
      <c r="L88" s="100">
        <v>0</v>
      </c>
      <c r="M88" s="83">
        <v>0</v>
      </c>
      <c r="N88" s="89"/>
      <c r="O88" t="s" s="131">
        <v>125</v>
      </c>
      <c r="P88" s="135">
        <f>AVERAGE(B88:B90)</f>
        <v>22.6666666666667</v>
      </c>
      <c r="Q88" s="97">
        <f>AVERAGE(D88:D90)</f>
        <v>0.061969696969697</v>
      </c>
      <c r="R88" t="s" s="134">
        <v>125</v>
      </c>
      <c r="S88" s="135">
        <f>AVERAGE(G88:G90)</f>
        <v>8.66666666666667</v>
      </c>
      <c r="T88" s="97">
        <f>AVERAGE(I88:I90)</f>
        <v>-0.876388888888889</v>
      </c>
      <c r="U88" t="s" s="134">
        <v>125</v>
      </c>
      <c r="V88" s="135">
        <f>AVERAGE(L88:L90)</f>
        <v>3</v>
      </c>
      <c r="W88" s="97">
        <f>AVERAGE(N88:N90)</f>
        <v>-2.86666666666667</v>
      </c>
    </row>
    <row r="89" ht="21.95" customHeight="1">
      <c r="A89" s="150">
        <v>1996</v>
      </c>
      <c r="B89" s="100">
        <v>20</v>
      </c>
      <c r="C89" s="83">
        <v>5.5</v>
      </c>
      <c r="D89" s="87">
        <v>0.275</v>
      </c>
      <c r="E89" s="40"/>
      <c r="F89" s="151">
        <v>1996</v>
      </c>
      <c r="G89" s="100">
        <v>8</v>
      </c>
      <c r="H89" s="83">
        <v>-3.7</v>
      </c>
      <c r="I89" s="87">
        <v>-0.4625</v>
      </c>
      <c r="J89" s="40"/>
      <c r="K89" s="151">
        <v>1996</v>
      </c>
      <c r="L89" s="100">
        <v>0</v>
      </c>
      <c r="M89" s="83">
        <v>0</v>
      </c>
      <c r="N89" s="89"/>
      <c r="O89" t="s" s="131">
        <v>126</v>
      </c>
      <c r="P89" s="135">
        <f>AVERAGE(B89:B90)</f>
        <v>26.5</v>
      </c>
      <c r="Q89" s="97">
        <f>AVERAGE(D89:D90)</f>
        <v>-0.100378787878788</v>
      </c>
      <c r="R89" t="s" s="134">
        <v>126</v>
      </c>
      <c r="S89" s="135">
        <f>AVERAGE(G89:G90)</f>
        <v>11.5</v>
      </c>
      <c r="T89" s="97">
        <f>AVERAGE(I89:I90)</f>
        <v>-1.23125</v>
      </c>
      <c r="U89" t="s" s="134">
        <v>126</v>
      </c>
      <c r="V89" s="135">
        <f>AVERAGE(L89:L90)</f>
        <v>4.5</v>
      </c>
      <c r="W89" s="97">
        <f>AVERAGE(N89:N90)</f>
        <v>-2.86666666666667</v>
      </c>
    </row>
    <row r="90" ht="21.95" customHeight="1">
      <c r="A90" s="150">
        <v>1997</v>
      </c>
      <c r="B90" s="100">
        <v>33</v>
      </c>
      <c r="C90" s="83">
        <v>-15.7</v>
      </c>
      <c r="D90" s="87">
        <v>-0.475757575757576</v>
      </c>
      <c r="E90" s="40"/>
      <c r="F90" s="151">
        <v>1997</v>
      </c>
      <c r="G90" s="100">
        <v>15</v>
      </c>
      <c r="H90" s="83">
        <v>-30</v>
      </c>
      <c r="I90" s="87">
        <v>-2</v>
      </c>
      <c r="J90" s="40"/>
      <c r="K90" s="151">
        <v>1997</v>
      </c>
      <c r="L90" s="100">
        <v>9</v>
      </c>
      <c r="M90" s="83">
        <v>-25.8</v>
      </c>
      <c r="N90" s="89">
        <v>-2.86666666666667</v>
      </c>
      <c r="O90" t="s" s="131">
        <v>127</v>
      </c>
      <c r="P90" s="135">
        <f>AVERAGE(B90)</f>
        <v>33</v>
      </c>
      <c r="Q90" s="97">
        <f>AVERAGE(D90)</f>
        <v>-0.475757575757576</v>
      </c>
      <c r="R90" t="s" s="134">
        <v>127</v>
      </c>
      <c r="S90" s="135">
        <f>AVERAGE(G90)</f>
        <v>15</v>
      </c>
      <c r="T90" s="97">
        <f>AVERAGE(I90)</f>
        <v>-2</v>
      </c>
      <c r="U90" t="s" s="134">
        <v>127</v>
      </c>
      <c r="V90" s="135">
        <f>AVERAGE(L90)</f>
        <v>9</v>
      </c>
      <c r="W90" s="97">
        <f>AVERAGE(N90)</f>
        <v>-2.86666666666667</v>
      </c>
    </row>
    <row r="91" ht="21.95" customHeight="1">
      <c r="A91" s="150">
        <v>1998</v>
      </c>
      <c r="B91" s="154">
        <v>23</v>
      </c>
      <c r="C91" s="155">
        <v>-8.4</v>
      </c>
      <c r="D91" s="156">
        <v>-0.365217391304348</v>
      </c>
      <c r="E91" s="40"/>
      <c r="F91" s="151">
        <v>1998</v>
      </c>
      <c r="G91" s="154">
        <v>13</v>
      </c>
      <c r="H91" s="155">
        <v>-13.6</v>
      </c>
      <c r="I91" s="156">
        <v>-1.04615384615385</v>
      </c>
      <c r="J91" s="40"/>
      <c r="K91" s="151">
        <v>1998</v>
      </c>
      <c r="L91" s="154">
        <v>1</v>
      </c>
      <c r="M91" s="155">
        <v>-2.8</v>
      </c>
      <c r="N91" s="157">
        <v>-2.8</v>
      </c>
      <c r="O91" t="s" s="131">
        <v>128</v>
      </c>
      <c r="P91" s="158">
        <f>AVERAGE(B91)</f>
        <v>23</v>
      </c>
      <c r="Q91" s="159">
        <f>AVERAGE(D91)</f>
        <v>-0.365217391304348</v>
      </c>
      <c r="R91" t="s" s="134">
        <v>128</v>
      </c>
      <c r="S91" s="158">
        <f>AVERAGE(G91)</f>
        <v>13</v>
      </c>
      <c r="T91" s="159">
        <f>AVERAGE(I91)</f>
        <v>-1.04615384615385</v>
      </c>
      <c r="U91" t="s" s="134">
        <v>128</v>
      </c>
      <c r="V91" s="158">
        <f>AVERAGE(L91)</f>
        <v>1</v>
      </c>
      <c r="W91" s="159">
        <f>AVERAGE(N91)</f>
        <v>-2.8</v>
      </c>
    </row>
    <row r="92" ht="21.95" customHeight="1">
      <c r="A92" s="150">
        <v>1999</v>
      </c>
      <c r="B92" s="100">
        <v>32</v>
      </c>
      <c r="C92" s="83">
        <v>9.6</v>
      </c>
      <c r="D92" s="87">
        <v>0.3</v>
      </c>
      <c r="E92" s="40"/>
      <c r="F92" s="151">
        <v>1999</v>
      </c>
      <c r="G92" s="100">
        <v>12</v>
      </c>
      <c r="H92" s="83">
        <v>-6.4</v>
      </c>
      <c r="I92" s="87">
        <v>-0.533333333333333</v>
      </c>
      <c r="J92" s="40"/>
      <c r="K92" s="151">
        <v>1999</v>
      </c>
      <c r="L92" s="100">
        <v>0</v>
      </c>
      <c r="M92" s="83">
        <v>0</v>
      </c>
      <c r="N92" s="89"/>
      <c r="O92" t="s" s="131">
        <v>127</v>
      </c>
      <c r="P92" s="135">
        <f>AVERAGE(B92)</f>
        <v>32</v>
      </c>
      <c r="Q92" s="97">
        <f>AVERAGE(D92)</f>
        <v>0.3</v>
      </c>
      <c r="R92" t="s" s="134">
        <v>127</v>
      </c>
      <c r="S92" s="135">
        <f>AVERAGE(G92)</f>
        <v>12</v>
      </c>
      <c r="T92" s="97">
        <f>AVERAGE(I92)</f>
        <v>-0.533333333333333</v>
      </c>
      <c r="U92" t="s" s="134">
        <v>127</v>
      </c>
      <c r="V92" s="135">
        <f>AVERAGE(L92)</f>
        <v>0</v>
      </c>
      <c r="W92" s="97"/>
    </row>
    <row r="93" ht="21.95" customHeight="1">
      <c r="A93" s="150">
        <v>2000</v>
      </c>
      <c r="B93" s="100">
        <v>25</v>
      </c>
      <c r="C93" s="83">
        <v>6.8</v>
      </c>
      <c r="D93" s="87">
        <v>0.272</v>
      </c>
      <c r="E93" s="40"/>
      <c r="F93" s="151">
        <v>2000</v>
      </c>
      <c r="G93" s="100">
        <v>8</v>
      </c>
      <c r="H93" s="83">
        <v>-6.8</v>
      </c>
      <c r="I93" s="87">
        <v>-0.85</v>
      </c>
      <c r="J93" s="40"/>
      <c r="K93" s="151">
        <v>2000</v>
      </c>
      <c r="L93" s="100">
        <v>1</v>
      </c>
      <c r="M93" s="83">
        <v>-1.9</v>
      </c>
      <c r="N93" s="89">
        <v>-1.9</v>
      </c>
      <c r="O93" t="s" s="131">
        <v>126</v>
      </c>
      <c r="P93" s="135">
        <f>AVERAGE(B92:B93)</f>
        <v>28.5</v>
      </c>
      <c r="Q93" s="97">
        <f>AVERAGE(D92:D93)</f>
        <v>0.286</v>
      </c>
      <c r="R93" t="s" s="134">
        <v>126</v>
      </c>
      <c r="S93" s="135">
        <f>AVERAGE(G92:G93)</f>
        <v>10</v>
      </c>
      <c r="T93" s="97">
        <f>AVERAGE(I92:I93)</f>
        <v>-0.691666666666667</v>
      </c>
      <c r="U93" t="s" s="134">
        <v>126</v>
      </c>
      <c r="V93" s="135">
        <f>AVERAGE(L92:L93)</f>
        <v>0.5</v>
      </c>
      <c r="W93" s="97">
        <f>AVERAGE(N92:N93)</f>
        <v>-1.9</v>
      </c>
    </row>
    <row r="94" ht="21.95" customHeight="1">
      <c r="A94" s="150">
        <v>2001</v>
      </c>
      <c r="B94" s="100">
        <v>31</v>
      </c>
      <c r="C94" s="83">
        <v>-1.7</v>
      </c>
      <c r="D94" s="87">
        <v>-0.0548387096774194</v>
      </c>
      <c r="E94" s="40"/>
      <c r="F94" s="151">
        <v>2001</v>
      </c>
      <c r="G94" s="100">
        <v>16</v>
      </c>
      <c r="H94" s="83">
        <v>-12.6</v>
      </c>
      <c r="I94" s="87">
        <v>-0.7875</v>
      </c>
      <c r="J94" s="40"/>
      <c r="K94" s="151">
        <v>2001</v>
      </c>
      <c r="L94" s="100">
        <v>1</v>
      </c>
      <c r="M94" s="83">
        <v>-2.5</v>
      </c>
      <c r="N94" s="89">
        <v>-2.5</v>
      </c>
      <c r="O94" t="s" s="131">
        <v>125</v>
      </c>
      <c r="P94" s="135">
        <f>AVERAGE(B92:B94)</f>
        <v>29.3333333333333</v>
      </c>
      <c r="Q94" s="97">
        <f>AVERAGE(D92:D94)</f>
        <v>0.172387096774194</v>
      </c>
      <c r="R94" t="s" s="134">
        <v>125</v>
      </c>
      <c r="S94" s="135">
        <f>AVERAGE(G92:G94)</f>
        <v>12</v>
      </c>
      <c r="T94" s="97">
        <f>AVERAGE(I92:I94)</f>
        <v>-0.723611111111111</v>
      </c>
      <c r="U94" t="s" s="134">
        <v>125</v>
      </c>
      <c r="V94" s="135">
        <f>AVERAGE(L92:L94)</f>
        <v>0.666666666666667</v>
      </c>
      <c r="W94" s="97">
        <f>AVERAGE(N92:N94)</f>
        <v>-2.2</v>
      </c>
    </row>
    <row r="95" ht="21.95" customHeight="1">
      <c r="A95" s="150">
        <v>2002</v>
      </c>
      <c r="B95" s="100">
        <v>30</v>
      </c>
      <c r="C95" s="83">
        <v>2.4</v>
      </c>
      <c r="D95" s="87">
        <v>0.08</v>
      </c>
      <c r="E95" s="40"/>
      <c r="F95" s="151">
        <v>2002</v>
      </c>
      <c r="G95" s="100">
        <v>14</v>
      </c>
      <c r="H95" s="83">
        <v>-12.8</v>
      </c>
      <c r="I95" s="87">
        <v>-0.914285714285714</v>
      </c>
      <c r="J95" s="40"/>
      <c r="K95" s="151">
        <v>2002</v>
      </c>
      <c r="L95" s="100">
        <v>1</v>
      </c>
      <c r="M95" s="83">
        <v>-2</v>
      </c>
      <c r="N95" s="89">
        <v>-2</v>
      </c>
      <c r="O95" t="s" s="131">
        <v>124</v>
      </c>
      <c r="P95" s="135">
        <f>AVERAGE(B92:B95)</f>
        <v>29.5</v>
      </c>
      <c r="Q95" s="97">
        <f>AVERAGE(D92:D95)</f>
        <v>0.149290322580645</v>
      </c>
      <c r="R95" t="s" s="134">
        <v>124</v>
      </c>
      <c r="S95" s="135">
        <f>AVERAGE(G92:G95)</f>
        <v>12.5</v>
      </c>
      <c r="T95" s="97">
        <f>AVERAGE(I92:I95)</f>
        <v>-0.771279761904762</v>
      </c>
      <c r="U95" t="s" s="134">
        <v>124</v>
      </c>
      <c r="V95" s="135">
        <f>AVERAGE(L92:L95)</f>
        <v>0.75</v>
      </c>
      <c r="W95" s="97">
        <f>AVERAGE(N92:N95)</f>
        <v>-2.13333333333333</v>
      </c>
    </row>
    <row r="96" ht="21.95" customHeight="1">
      <c r="A96" s="150">
        <v>2003</v>
      </c>
      <c r="B96" s="100">
        <v>34</v>
      </c>
      <c r="C96" s="83">
        <v>-24.7</v>
      </c>
      <c r="D96" s="87">
        <v>-0.726470588235294</v>
      </c>
      <c r="E96" s="40"/>
      <c r="F96" s="151">
        <v>2003</v>
      </c>
      <c r="G96" s="100">
        <v>23</v>
      </c>
      <c r="H96" s="83">
        <v>-35.2</v>
      </c>
      <c r="I96" s="87">
        <v>-1.5304347826087</v>
      </c>
      <c r="J96" s="40"/>
      <c r="K96" s="151">
        <v>2003</v>
      </c>
      <c r="L96" s="100">
        <v>8</v>
      </c>
      <c r="M96" s="83">
        <v>-24.3</v>
      </c>
      <c r="N96" s="89">
        <v>-3.0375</v>
      </c>
      <c r="O96" t="s" s="131">
        <v>104</v>
      </c>
      <c r="P96" s="135">
        <f>AVERAGE(B92:B96)</f>
        <v>30.4</v>
      </c>
      <c r="Q96" s="97">
        <f>AVERAGE(D92:D96)</f>
        <v>-0.0258618595825427</v>
      </c>
      <c r="R96" t="s" s="134">
        <v>104</v>
      </c>
      <c r="S96" s="135">
        <f>AVERAGE(G92:G96)</f>
        <v>14.6</v>
      </c>
      <c r="T96" s="97">
        <f>AVERAGE(I92:I96)</f>
        <v>-0.923110766045549</v>
      </c>
      <c r="U96" t="s" s="134">
        <v>104</v>
      </c>
      <c r="V96" s="135">
        <f>AVERAGE(L92:L96)</f>
        <v>2.2</v>
      </c>
      <c r="W96" s="97">
        <f>AVERAGE(N92:N96)</f>
        <v>-2.359375</v>
      </c>
    </row>
    <row r="97" ht="21.95" customHeight="1">
      <c r="A97" s="150">
        <v>2004</v>
      </c>
      <c r="B97" s="100">
        <v>52</v>
      </c>
      <c r="C97" s="83">
        <v>-31.4</v>
      </c>
      <c r="D97" s="87">
        <v>-0.603846153846154</v>
      </c>
      <c r="E97" s="40"/>
      <c r="F97" s="151">
        <v>2004</v>
      </c>
      <c r="G97" s="100">
        <v>32</v>
      </c>
      <c r="H97" s="83">
        <v>-43.1</v>
      </c>
      <c r="I97" s="87">
        <v>-1.346875</v>
      </c>
      <c r="J97" s="40"/>
      <c r="K97" s="151">
        <v>2004</v>
      </c>
      <c r="L97" s="100">
        <v>10</v>
      </c>
      <c r="M97" s="83">
        <v>-25.9</v>
      </c>
      <c r="N97" s="89">
        <v>-2.59</v>
      </c>
      <c r="O97" t="s" s="131">
        <v>123</v>
      </c>
      <c r="P97" s="135">
        <f>AVERAGE(B92:B97)</f>
        <v>34</v>
      </c>
      <c r="Q97" s="97">
        <f>AVERAGE(D92:D97)</f>
        <v>-0.122192575293145</v>
      </c>
      <c r="R97" t="s" s="134">
        <v>123</v>
      </c>
      <c r="S97" s="135">
        <f>AVERAGE(G92:G97)</f>
        <v>17.5</v>
      </c>
      <c r="T97" s="97">
        <f>AVERAGE(I92:I97)</f>
        <v>-0.993738138371291</v>
      </c>
      <c r="U97" t="s" s="134">
        <v>123</v>
      </c>
      <c r="V97" s="135">
        <f>AVERAGE(L92:L97)</f>
        <v>3.5</v>
      </c>
      <c r="W97" s="97">
        <f>AVERAGE(N92:N97)</f>
        <v>-2.4055</v>
      </c>
    </row>
    <row r="98" ht="21.95" customHeight="1">
      <c r="A98" s="150">
        <v>2005</v>
      </c>
      <c r="B98" s="100">
        <v>40</v>
      </c>
      <c r="C98" s="83">
        <v>-11.1</v>
      </c>
      <c r="D98" s="87">
        <v>-0.2775</v>
      </c>
      <c r="E98" s="40"/>
      <c r="F98" s="151">
        <v>2005</v>
      </c>
      <c r="G98" s="100">
        <v>18</v>
      </c>
      <c r="H98" s="83">
        <v>-28.8</v>
      </c>
      <c r="I98" s="87">
        <v>-1.6</v>
      </c>
      <c r="J98" s="40"/>
      <c r="K98" s="151">
        <v>2005</v>
      </c>
      <c r="L98" s="100">
        <v>8</v>
      </c>
      <c r="M98" s="83">
        <v>-22.2</v>
      </c>
      <c r="N98" s="89">
        <v>-2.775</v>
      </c>
      <c r="O98" t="s" s="131">
        <v>122</v>
      </c>
      <c r="P98" s="135">
        <f>AVERAGE(B92:B98)</f>
        <v>34.8571428571429</v>
      </c>
      <c r="Q98" s="97">
        <f>AVERAGE(D92:D98)</f>
        <v>-0.144379350251267</v>
      </c>
      <c r="R98" t="s" s="134">
        <v>122</v>
      </c>
      <c r="S98" s="135">
        <f>AVERAGE(G92:G98)</f>
        <v>17.5714285714286</v>
      </c>
      <c r="T98" s="97">
        <f>AVERAGE(I92:I98)</f>
        <v>-1.08034697574682</v>
      </c>
      <c r="U98" t="s" s="134">
        <v>122</v>
      </c>
      <c r="V98" s="135">
        <f>AVERAGE(L92:L98)</f>
        <v>4.14285714285714</v>
      </c>
      <c r="W98" s="97">
        <f>AVERAGE(N92:N98)</f>
        <v>-2.46708333333333</v>
      </c>
    </row>
    <row r="99" ht="21.95" customHeight="1">
      <c r="A99" s="150">
        <v>2006</v>
      </c>
      <c r="B99" s="100">
        <v>49</v>
      </c>
      <c r="C99" s="83">
        <v>-36.4</v>
      </c>
      <c r="D99" s="87">
        <v>-0.742857142857143</v>
      </c>
      <c r="E99" s="40"/>
      <c r="F99" s="151">
        <v>2006</v>
      </c>
      <c r="G99" s="100">
        <v>28</v>
      </c>
      <c r="H99" s="83">
        <v>-53.2</v>
      </c>
      <c r="I99" s="87">
        <v>-1.9</v>
      </c>
      <c r="J99" s="40"/>
      <c r="K99" s="151">
        <v>2006</v>
      </c>
      <c r="L99" s="100">
        <v>14</v>
      </c>
      <c r="M99" s="83">
        <v>-43.1</v>
      </c>
      <c r="N99" s="89">
        <v>-3.07857142857143</v>
      </c>
      <c r="O99" t="s" s="131">
        <v>121</v>
      </c>
      <c r="P99" s="135">
        <f>AVERAGE(B92:B99)</f>
        <v>36.625</v>
      </c>
      <c r="Q99" s="97">
        <f>AVERAGE(D92:D99)</f>
        <v>-0.219189074327001</v>
      </c>
      <c r="R99" t="s" s="134">
        <v>121</v>
      </c>
      <c r="S99" s="135">
        <f>AVERAGE(G92:G99)</f>
        <v>18.875</v>
      </c>
      <c r="T99" s="97">
        <f>AVERAGE(I92:I99)</f>
        <v>-1.18280360377847</v>
      </c>
      <c r="U99" t="s" s="134">
        <v>121</v>
      </c>
      <c r="V99" s="135">
        <f>AVERAGE(L92:L99)</f>
        <v>5.375</v>
      </c>
      <c r="W99" s="97">
        <f>AVERAGE(N92:N99)</f>
        <v>-2.5544387755102</v>
      </c>
    </row>
    <row r="100" ht="21.95" customHeight="1">
      <c r="A100" s="150">
        <v>2007</v>
      </c>
      <c r="B100" s="100">
        <v>35</v>
      </c>
      <c r="C100" s="83">
        <v>19.6</v>
      </c>
      <c r="D100" s="87">
        <v>0.5600000000000001</v>
      </c>
      <c r="E100" s="40"/>
      <c r="F100" s="151">
        <v>2007</v>
      </c>
      <c r="G100" s="100">
        <v>7</v>
      </c>
      <c r="H100" s="83">
        <v>-2.9</v>
      </c>
      <c r="I100" s="87">
        <v>-0.414285714285714</v>
      </c>
      <c r="J100" s="40"/>
      <c r="K100" s="151">
        <v>2007</v>
      </c>
      <c r="L100" s="100">
        <v>0</v>
      </c>
      <c r="M100" s="83">
        <v>0</v>
      </c>
      <c r="N100" s="89"/>
      <c r="O100" t="s" s="131">
        <v>120</v>
      </c>
      <c r="P100" s="135">
        <f>AVERAGE(B92:B100)</f>
        <v>36.4444444444444</v>
      </c>
      <c r="Q100" s="97">
        <f>AVERAGE(D92:D100)</f>
        <v>-0.13261251051289</v>
      </c>
      <c r="R100" t="s" s="134">
        <v>120</v>
      </c>
      <c r="S100" s="135">
        <f>AVERAGE(G92:G100)</f>
        <v>17.5555555555556</v>
      </c>
      <c r="T100" s="97">
        <f>AVERAGE(I92:I100)</f>
        <v>-1.09741272716816</v>
      </c>
      <c r="U100" t="s" s="134">
        <v>120</v>
      </c>
      <c r="V100" s="135">
        <f>AVERAGE(L92:L100)</f>
        <v>4.77777777777778</v>
      </c>
      <c r="W100" s="97">
        <f>AVERAGE(N92:N100)</f>
        <v>-2.5544387755102</v>
      </c>
    </row>
    <row r="101" ht="21.95" customHeight="1">
      <c r="A101" s="150">
        <v>2008</v>
      </c>
      <c r="B101" s="100">
        <v>52</v>
      </c>
      <c r="C101" s="83">
        <v>-28.6</v>
      </c>
      <c r="D101" s="87">
        <v>-0.55</v>
      </c>
      <c r="E101" s="40"/>
      <c r="F101" s="151">
        <v>2008</v>
      </c>
      <c r="G101" s="100">
        <v>33</v>
      </c>
      <c r="H101" s="83">
        <v>-40.2</v>
      </c>
      <c r="I101" s="87">
        <v>-1.21818181818182</v>
      </c>
      <c r="J101" s="40"/>
      <c r="K101" s="151">
        <v>2008</v>
      </c>
      <c r="L101" s="100">
        <v>8</v>
      </c>
      <c r="M101" s="83">
        <v>-19.2</v>
      </c>
      <c r="N101" s="89">
        <v>-2.4</v>
      </c>
      <c r="O101" t="s" s="131">
        <v>98</v>
      </c>
      <c r="P101" s="135">
        <f>AVERAGE(B92:B101)</f>
        <v>38</v>
      </c>
      <c r="Q101" s="97">
        <f>AVERAGE(D92:D101)</f>
        <v>-0.174351259461601</v>
      </c>
      <c r="R101" t="s" s="134">
        <v>98</v>
      </c>
      <c r="S101" s="135">
        <f>AVERAGE(G92:G101)</f>
        <v>19.1</v>
      </c>
      <c r="T101" s="97">
        <f>AVERAGE(I92:I101)</f>
        <v>-1.10948963626953</v>
      </c>
      <c r="U101" t="s" s="134">
        <v>98</v>
      </c>
      <c r="V101" s="135">
        <f>AVERAGE(L92:L101)</f>
        <v>5.1</v>
      </c>
      <c r="W101" s="97">
        <f>AVERAGE(N92:N101)</f>
        <v>-2.53513392857143</v>
      </c>
    </row>
    <row r="102" ht="21.95" customHeight="1">
      <c r="A102" s="150">
        <v>2009</v>
      </c>
      <c r="B102" s="100">
        <v>34</v>
      </c>
      <c r="C102" s="83">
        <v>1.4</v>
      </c>
      <c r="D102" s="87">
        <v>0.0411764705882353</v>
      </c>
      <c r="E102" s="40"/>
      <c r="F102" s="151">
        <v>2009</v>
      </c>
      <c r="G102" s="100">
        <v>18</v>
      </c>
      <c r="H102" s="83">
        <v>-10.9</v>
      </c>
      <c r="I102" s="87">
        <v>-0.605555555555556</v>
      </c>
      <c r="J102" s="40"/>
      <c r="K102" s="151">
        <v>2009</v>
      </c>
      <c r="L102" s="100">
        <v>1</v>
      </c>
      <c r="M102" s="83">
        <v>-1.9</v>
      </c>
      <c r="N102" s="89">
        <v>-1.9</v>
      </c>
      <c r="O102" t="s" s="131">
        <v>119</v>
      </c>
      <c r="P102" s="135">
        <f>AVERAGE(B92:B102)</f>
        <v>37.6363636363636</v>
      </c>
      <c r="Q102" s="97">
        <f>AVERAGE(D92:D102)</f>
        <v>-0.15475782945707</v>
      </c>
      <c r="R102" t="s" s="134">
        <v>119</v>
      </c>
      <c r="S102" s="135">
        <f>AVERAGE(G92:G102)</f>
        <v>19</v>
      </c>
      <c r="T102" s="97">
        <f>AVERAGE(I92:I102)</f>
        <v>-1.06367744711371</v>
      </c>
      <c r="U102" t="s" s="134">
        <v>119</v>
      </c>
      <c r="V102" s="135">
        <f>AVERAGE(L92:L102)</f>
        <v>4.72727272727273</v>
      </c>
      <c r="W102" s="97">
        <f>AVERAGE(N92:N102)</f>
        <v>-2.46456349206349</v>
      </c>
    </row>
    <row r="103" ht="21.95" customHeight="1">
      <c r="A103" s="150">
        <v>2010</v>
      </c>
      <c r="B103" s="100">
        <v>65</v>
      </c>
      <c r="C103" s="83">
        <v>-38.4</v>
      </c>
      <c r="D103" s="87">
        <v>-0.590769230769231</v>
      </c>
      <c r="E103" s="40"/>
      <c r="F103" s="151">
        <v>2010</v>
      </c>
      <c r="G103" s="100">
        <v>41</v>
      </c>
      <c r="H103" s="83">
        <v>-55.2</v>
      </c>
      <c r="I103" s="87">
        <v>-1.34634146341463</v>
      </c>
      <c r="J103" s="40"/>
      <c r="K103" s="151">
        <v>2010</v>
      </c>
      <c r="L103" s="100">
        <v>11</v>
      </c>
      <c r="M103" s="83">
        <v>-27.7</v>
      </c>
      <c r="N103" s="89">
        <v>-2.51818181818182</v>
      </c>
      <c r="O103" t="s" s="131">
        <v>118</v>
      </c>
      <c r="P103" s="135">
        <f>AVERAGE(B92:B103)</f>
        <v>39.9166666666667</v>
      </c>
      <c r="Q103" s="97">
        <f>AVERAGE(D92:D103)</f>
        <v>-0.191092112899751</v>
      </c>
      <c r="R103" t="s" s="134">
        <v>118</v>
      </c>
      <c r="S103" s="135">
        <f>AVERAGE(G92:G103)</f>
        <v>20.8333333333333</v>
      </c>
      <c r="T103" s="97">
        <f>AVERAGE(I92:I103)</f>
        <v>-1.08723278180546</v>
      </c>
      <c r="U103" t="s" s="134">
        <v>118</v>
      </c>
      <c r="V103" s="135">
        <f>AVERAGE(L92:L103)</f>
        <v>5.25</v>
      </c>
      <c r="W103" s="97">
        <f>AVERAGE(N92:N103)</f>
        <v>-2.46992532467533</v>
      </c>
    </row>
    <row r="104" ht="21.95" customHeight="1">
      <c r="A104" s="150">
        <v>2011</v>
      </c>
      <c r="B104" s="100">
        <v>20</v>
      </c>
      <c r="C104" s="83">
        <v>10.6</v>
      </c>
      <c r="D104" s="87">
        <v>0.53</v>
      </c>
      <c r="E104" s="40"/>
      <c r="F104" s="151">
        <v>2011</v>
      </c>
      <c r="G104" s="100">
        <v>5</v>
      </c>
      <c r="H104" s="83">
        <v>-2.5</v>
      </c>
      <c r="I104" s="87">
        <v>-0.5</v>
      </c>
      <c r="J104" s="40"/>
      <c r="K104" s="151">
        <v>2011</v>
      </c>
      <c r="L104" s="100">
        <v>0</v>
      </c>
      <c r="M104" s="83">
        <v>0</v>
      </c>
      <c r="N104" s="89"/>
      <c r="O104" t="s" s="131">
        <v>117</v>
      </c>
      <c r="P104" s="135">
        <f>AVERAGE(B92:B104)</f>
        <v>38.3846153846154</v>
      </c>
      <c r="Q104" s="97">
        <f>AVERAGE(D92:D104)</f>
        <v>-0.135623488830539</v>
      </c>
      <c r="R104" t="s" s="134">
        <v>117</v>
      </c>
      <c r="S104" s="135">
        <f>AVERAGE(G92:G104)</f>
        <v>19.6153846153846</v>
      </c>
      <c r="T104" s="97">
        <f>AVERAGE(I92:I104)</f>
        <v>-1.04206102935888</v>
      </c>
      <c r="U104" t="s" s="134">
        <v>117</v>
      </c>
      <c r="V104" s="135">
        <f>AVERAGE(L92:L104)</f>
        <v>4.84615384615385</v>
      </c>
      <c r="W104" s="97">
        <f>AVERAGE(N92:N104)</f>
        <v>-2.46992532467533</v>
      </c>
    </row>
    <row r="105" ht="21.95" customHeight="1">
      <c r="A105" s="150">
        <v>2012</v>
      </c>
      <c r="B105" s="100">
        <v>46</v>
      </c>
      <c r="C105" s="83">
        <v>-17.2</v>
      </c>
      <c r="D105" s="87">
        <v>-0.373913043478261</v>
      </c>
      <c r="E105" s="40"/>
      <c r="F105" s="151">
        <v>2012</v>
      </c>
      <c r="G105" s="100">
        <v>24</v>
      </c>
      <c r="H105" s="83">
        <v>-33.2</v>
      </c>
      <c r="I105" s="87">
        <v>-1.38333333333333</v>
      </c>
      <c r="J105" s="40"/>
      <c r="K105" s="151">
        <v>2012</v>
      </c>
      <c r="L105" s="100">
        <v>6</v>
      </c>
      <c r="M105" s="83">
        <v>-14.7</v>
      </c>
      <c r="N105" s="89">
        <v>-2.45</v>
      </c>
      <c r="O105" t="s" s="131">
        <v>116</v>
      </c>
      <c r="P105" s="135">
        <f>AVERAGE(B92:B105)</f>
        <v>38.9285714285714</v>
      </c>
      <c r="Q105" s="97">
        <f>AVERAGE(D92:D105)</f>
        <v>-0.152644171305376</v>
      </c>
      <c r="R105" t="s" s="134">
        <v>116</v>
      </c>
      <c r="S105" s="135">
        <f>AVERAGE(G92:G105)</f>
        <v>19.9285714285714</v>
      </c>
      <c r="T105" s="97">
        <f>AVERAGE(I92:I105)</f>
        <v>-1.06643762249991</v>
      </c>
      <c r="U105" t="s" s="134">
        <v>116</v>
      </c>
      <c r="V105" s="135">
        <f>AVERAGE(L92:L105)</f>
        <v>4.92857142857143</v>
      </c>
      <c r="W105" s="97">
        <f>AVERAGE(N92:N105)</f>
        <v>-2.46811393152302</v>
      </c>
    </row>
    <row r="106" ht="21.95" customHeight="1">
      <c r="A106" s="150">
        <v>2013</v>
      </c>
      <c r="B106" s="100">
        <v>28</v>
      </c>
      <c r="C106" s="83">
        <v>-6.5</v>
      </c>
      <c r="D106" s="87">
        <v>-0.232142857142857</v>
      </c>
      <c r="E106" s="40"/>
      <c r="F106" s="151">
        <v>2013</v>
      </c>
      <c r="G106" s="100">
        <v>12</v>
      </c>
      <c r="H106" s="83">
        <v>-17.7</v>
      </c>
      <c r="I106" s="87">
        <v>-1.475</v>
      </c>
      <c r="J106" s="40"/>
      <c r="K106" s="151">
        <v>2013</v>
      </c>
      <c r="L106" s="100">
        <v>4</v>
      </c>
      <c r="M106" s="83">
        <v>-13.1</v>
      </c>
      <c r="N106" s="89">
        <v>-3.275</v>
      </c>
      <c r="O106" t="s" s="131">
        <v>115</v>
      </c>
      <c r="P106" s="135">
        <f>AVERAGE(B92:B106)</f>
        <v>38.2</v>
      </c>
      <c r="Q106" s="97">
        <f>AVERAGE(D92:D106)</f>
        <v>-0.157944083694542</v>
      </c>
      <c r="R106" t="s" s="134">
        <v>115</v>
      </c>
      <c r="S106" s="135">
        <f>AVERAGE(G92:G106)</f>
        <v>19.4</v>
      </c>
      <c r="T106" s="97">
        <f>AVERAGE(I92:I106)</f>
        <v>-1.09367511433325</v>
      </c>
      <c r="U106" t="s" s="134">
        <v>115</v>
      </c>
      <c r="V106" s="135">
        <f>AVERAGE(L92:L106)</f>
        <v>4.86666666666667</v>
      </c>
      <c r="W106" s="97">
        <f>AVERAGE(N92:N106)</f>
        <v>-2.53535443722944</v>
      </c>
    </row>
    <row r="107" ht="21.95" customHeight="1">
      <c r="A107" s="150">
        <v>2014</v>
      </c>
      <c r="B107" s="100">
        <v>28</v>
      </c>
      <c r="C107" s="83">
        <v>-13.1</v>
      </c>
      <c r="D107" s="87">
        <v>-0.467857142857143</v>
      </c>
      <c r="E107" s="40"/>
      <c r="F107" s="151">
        <v>2014</v>
      </c>
      <c r="G107" s="100">
        <v>17</v>
      </c>
      <c r="H107" s="83">
        <v>-22</v>
      </c>
      <c r="I107" s="87">
        <v>-1.29411764705882</v>
      </c>
      <c r="J107" s="40"/>
      <c r="K107" s="151">
        <v>2014</v>
      </c>
      <c r="L107" s="100">
        <v>3</v>
      </c>
      <c r="M107" s="83">
        <v>-6.4</v>
      </c>
      <c r="N107" s="89">
        <v>-2.13333333333333</v>
      </c>
      <c r="O107" t="s" s="131">
        <v>114</v>
      </c>
      <c r="P107" s="135">
        <f>AVERAGE(B92:B107)</f>
        <v>37.5625</v>
      </c>
      <c r="Q107" s="97">
        <f>AVERAGE(D92:D107)</f>
        <v>-0.177313649892204</v>
      </c>
      <c r="R107" t="s" s="134">
        <v>114</v>
      </c>
      <c r="S107" s="135">
        <f>AVERAGE(G92:G107)</f>
        <v>19.25</v>
      </c>
      <c r="T107" s="97">
        <f>AVERAGE(I92:I107)</f>
        <v>-1.1062027726286</v>
      </c>
      <c r="U107" t="s" s="134">
        <v>114</v>
      </c>
      <c r="V107" s="135">
        <f>AVERAGE(L92:L107)</f>
        <v>4.75</v>
      </c>
      <c r="W107" s="97">
        <f>AVERAGE(N92:N107)</f>
        <v>-2.50442973692974</v>
      </c>
    </row>
    <row r="108" ht="21.95" customHeight="1">
      <c r="A108" s="150">
        <v>2015</v>
      </c>
      <c r="B108" s="100">
        <v>47</v>
      </c>
      <c r="C108" s="83">
        <v>-12.2</v>
      </c>
      <c r="D108" s="87">
        <v>-0.259574468085106</v>
      </c>
      <c r="E108" s="40"/>
      <c r="F108" s="151">
        <v>2015</v>
      </c>
      <c r="G108" s="100">
        <v>26</v>
      </c>
      <c r="H108" s="83">
        <v>-30.5</v>
      </c>
      <c r="I108" s="87">
        <v>-1.17307692307692</v>
      </c>
      <c r="J108" s="40"/>
      <c r="K108" s="151">
        <v>2015</v>
      </c>
      <c r="L108" s="100">
        <v>5</v>
      </c>
      <c r="M108" s="83">
        <v>-12.5</v>
      </c>
      <c r="N108" s="89">
        <v>-2.5</v>
      </c>
      <c r="O108" t="s" s="131">
        <v>113</v>
      </c>
      <c r="P108" s="135">
        <f>AVERAGE(B92:B108)</f>
        <v>38.1176470588235</v>
      </c>
      <c r="Q108" s="97">
        <f>AVERAGE(D92:D108)</f>
        <v>-0.18215252155061</v>
      </c>
      <c r="R108" t="s" s="134">
        <v>113</v>
      </c>
      <c r="S108" s="135">
        <f>AVERAGE(G92:G108)</f>
        <v>19.6470588235294</v>
      </c>
      <c r="T108" s="97">
        <f>AVERAGE(I92:I108)</f>
        <v>-1.11013654618438</v>
      </c>
      <c r="U108" t="s" s="134">
        <v>113</v>
      </c>
      <c r="V108" s="135">
        <f>AVERAGE(L92:L108)</f>
        <v>4.76470588235294</v>
      </c>
      <c r="W108" s="97">
        <f>AVERAGE(N92:N108)</f>
        <v>-2.50411332714904</v>
      </c>
    </row>
    <row r="109" ht="21.95" customHeight="1">
      <c r="A109" s="150">
        <v>2016</v>
      </c>
      <c r="B109" s="100">
        <v>54</v>
      </c>
      <c r="C109" s="83">
        <v>-11.6</v>
      </c>
      <c r="D109" s="87">
        <v>-0.214814814814815</v>
      </c>
      <c r="E109" s="40"/>
      <c r="F109" s="151">
        <v>2016</v>
      </c>
      <c r="G109" s="100">
        <v>26</v>
      </c>
      <c r="H109" s="83">
        <v>-29.9</v>
      </c>
      <c r="I109" s="87">
        <v>-1.15</v>
      </c>
      <c r="J109" s="40"/>
      <c r="K109" s="151">
        <v>2016</v>
      </c>
      <c r="L109" s="100">
        <v>5</v>
      </c>
      <c r="M109" s="83">
        <v>-14.1</v>
      </c>
      <c r="N109" s="89">
        <v>-2.82</v>
      </c>
      <c r="O109" t="s" s="131">
        <v>112</v>
      </c>
      <c r="P109" s="135">
        <f>AVERAGE(B92:B109)</f>
        <v>39</v>
      </c>
      <c r="Q109" s="97">
        <f>AVERAGE(D92:D109)</f>
        <v>-0.183967093398622</v>
      </c>
      <c r="R109" t="s" s="134">
        <v>112</v>
      </c>
      <c r="S109" s="135">
        <f>AVERAGE(G92:G109)</f>
        <v>20</v>
      </c>
      <c r="T109" s="97">
        <f>AVERAGE(I92:I109)</f>
        <v>-1.11235118250747</v>
      </c>
      <c r="U109" t="s" s="134">
        <v>112</v>
      </c>
      <c r="V109" s="135">
        <f>AVERAGE(L92:L109)</f>
        <v>4.77777777777778</v>
      </c>
      <c r="W109" s="97">
        <f>AVERAGE(N92:N109)</f>
        <v>-2.52517243867244</v>
      </c>
    </row>
    <row r="110" ht="21.95" customHeight="1">
      <c r="A110" s="150">
        <v>2017</v>
      </c>
      <c r="B110" s="100">
        <v>31</v>
      </c>
      <c r="C110" s="83">
        <v>16.2</v>
      </c>
      <c r="D110" s="87">
        <v>0.52258064516129</v>
      </c>
      <c r="E110" s="40"/>
      <c r="F110" s="151">
        <v>2017</v>
      </c>
      <c r="G110" s="100">
        <v>9</v>
      </c>
      <c r="H110" s="83">
        <v>-3.9</v>
      </c>
      <c r="I110" s="87">
        <v>-0.433333333333333</v>
      </c>
      <c r="J110" s="40"/>
      <c r="K110" s="151">
        <v>2017</v>
      </c>
      <c r="L110" s="100">
        <v>0</v>
      </c>
      <c r="M110" s="83">
        <v>0</v>
      </c>
      <c r="N110" s="89"/>
      <c r="O110" t="s" s="131">
        <v>111</v>
      </c>
      <c r="P110" s="135">
        <f>AVERAGE(B92:B110)</f>
        <v>38.5789473684211</v>
      </c>
      <c r="Q110" s="97">
        <f>AVERAGE(D92:D110)</f>
        <v>-0.146780370316521</v>
      </c>
      <c r="R110" t="s" s="134">
        <v>111</v>
      </c>
      <c r="S110" s="135">
        <f>AVERAGE(G92:G110)</f>
        <v>19.4210526315789</v>
      </c>
      <c r="T110" s="97">
        <f>AVERAGE(I92:I110)</f>
        <v>-1.07661340097199</v>
      </c>
      <c r="U110" t="s" s="134">
        <v>111</v>
      </c>
      <c r="V110" s="135">
        <f>AVERAGE(L92:L110)</f>
        <v>4.52631578947368</v>
      </c>
      <c r="W110" s="97">
        <f>AVERAGE(N92:N110)</f>
        <v>-2.52517243867244</v>
      </c>
    </row>
    <row r="111" ht="21.95" customHeight="1">
      <c r="A111" s="150">
        <v>2018</v>
      </c>
      <c r="B111" s="100">
        <v>39</v>
      </c>
      <c r="C111" s="83">
        <v>18.4</v>
      </c>
      <c r="D111" s="87">
        <v>0.471794871794872</v>
      </c>
      <c r="E111" s="40"/>
      <c r="F111" s="151">
        <v>2018</v>
      </c>
      <c r="G111" s="100">
        <v>11</v>
      </c>
      <c r="H111" s="83">
        <v>-7.2</v>
      </c>
      <c r="I111" s="87">
        <v>-0.654545454545455</v>
      </c>
      <c r="J111" s="40"/>
      <c r="K111" s="151">
        <v>2018</v>
      </c>
      <c r="L111" s="100">
        <v>1</v>
      </c>
      <c r="M111" s="83">
        <v>-2.3</v>
      </c>
      <c r="N111" s="89">
        <v>-2.3</v>
      </c>
      <c r="O111" t="s" s="131">
        <v>110</v>
      </c>
      <c r="P111" s="135">
        <f>AVERAGE(B92:B111)</f>
        <v>38.6</v>
      </c>
      <c r="Q111" s="97">
        <f>AVERAGE(D92:D111)</f>
        <v>-0.115851608210951</v>
      </c>
      <c r="R111" t="s" s="134">
        <v>110</v>
      </c>
      <c r="S111" s="135">
        <f>AVERAGE(G92:G111)</f>
        <v>19</v>
      </c>
      <c r="T111" s="97">
        <f>AVERAGE(I92:I111)</f>
        <v>-1.05551000365067</v>
      </c>
      <c r="U111" t="s" s="134">
        <v>110</v>
      </c>
      <c r="V111" s="135">
        <f>AVERAGE(L92:L111)</f>
        <v>4.35</v>
      </c>
      <c r="W111" s="97">
        <f>AVERAGE(N92:N111)</f>
        <v>-2.51109916125541</v>
      </c>
    </row>
    <row r="112" ht="21.95" customHeight="1">
      <c r="A112" s="150">
        <v>2019</v>
      </c>
      <c r="B112" s="100">
        <v>47</v>
      </c>
      <c r="C112" s="83">
        <v>-4.3</v>
      </c>
      <c r="D112" s="87">
        <v>-0.09148936170212769</v>
      </c>
      <c r="E112" s="40"/>
      <c r="F112" s="151">
        <v>2019</v>
      </c>
      <c r="G112" s="100">
        <v>25</v>
      </c>
      <c r="H112" s="83">
        <v>-21.7</v>
      </c>
      <c r="I112" s="87">
        <v>-0.868</v>
      </c>
      <c r="J112" s="40"/>
      <c r="K112" s="151">
        <v>2019</v>
      </c>
      <c r="L112" s="100">
        <v>3</v>
      </c>
      <c r="M112" s="83">
        <v>-6.8</v>
      </c>
      <c r="N112" s="89">
        <v>-2.26666666666667</v>
      </c>
      <c r="O112" s="96"/>
      <c r="P112" s="83"/>
      <c r="Q112" s="83"/>
      <c r="R112" s="84"/>
      <c r="S112" s="83"/>
      <c r="T112" s="83"/>
      <c r="U112" s="84"/>
      <c r="V112" s="83"/>
      <c r="W112" s="97"/>
    </row>
    <row r="113" ht="21.95" customHeight="1">
      <c r="A113" s="150">
        <v>2020</v>
      </c>
      <c r="B113" s="100">
        <v>36</v>
      </c>
      <c r="C113" s="83">
        <v>7.9</v>
      </c>
      <c r="D113" s="87">
        <v>0.219444444444444</v>
      </c>
      <c r="E113" s="40"/>
      <c r="F113" s="151">
        <v>2020</v>
      </c>
      <c r="G113" s="100">
        <v>12</v>
      </c>
      <c r="H113" s="83">
        <v>-7.2</v>
      </c>
      <c r="I113" s="87">
        <v>-0.6</v>
      </c>
      <c r="J113" s="40"/>
      <c r="K113" s="151">
        <v>2020</v>
      </c>
      <c r="L113" s="100">
        <v>0</v>
      </c>
      <c r="M113" s="83">
        <v>0</v>
      </c>
      <c r="N113" s="89"/>
      <c r="O113" s="96"/>
      <c r="P113" s="83"/>
      <c r="Q113" s="83"/>
      <c r="R113" s="84"/>
      <c r="S113" s="83"/>
      <c r="T113" s="83"/>
      <c r="U113" s="84"/>
      <c r="V113" s="83"/>
      <c r="W113" s="97"/>
    </row>
    <row r="114" ht="21.95" customHeight="1">
      <c r="A114" s="150">
        <v>2021</v>
      </c>
      <c r="B114" s="100">
        <v>30</v>
      </c>
      <c r="C114" s="83">
        <v>10.9</v>
      </c>
      <c r="D114" s="87">
        <v>0.363333333333333</v>
      </c>
      <c r="E114" s="40"/>
      <c r="F114" s="151">
        <v>2021</v>
      </c>
      <c r="G114" s="100">
        <v>10</v>
      </c>
      <c r="H114" s="83">
        <v>-7.2</v>
      </c>
      <c r="I114" s="87">
        <v>-0.72</v>
      </c>
      <c r="J114" s="40"/>
      <c r="K114" s="151">
        <v>2021</v>
      </c>
      <c r="L114" s="100">
        <v>1</v>
      </c>
      <c r="M114" s="83">
        <v>-1.9</v>
      </c>
      <c r="N114" s="89">
        <v>-1.9</v>
      </c>
      <c r="O114" s="96"/>
      <c r="P114" s="83"/>
      <c r="Q114" s="83"/>
      <c r="R114" s="84"/>
      <c r="S114" s="83"/>
      <c r="T114" s="83"/>
      <c r="U114" s="84"/>
      <c r="V114" s="83"/>
      <c r="W114" s="97"/>
    </row>
    <row r="115" ht="21.95" customHeight="1">
      <c r="A115" s="150">
        <v>2022</v>
      </c>
      <c r="B115" s="100">
        <v>41</v>
      </c>
      <c r="C115" s="83">
        <v>8.9</v>
      </c>
      <c r="D115" s="87">
        <v>0.217073170731707</v>
      </c>
      <c r="E115" s="40"/>
      <c r="F115" s="151">
        <v>2022</v>
      </c>
      <c r="G115" s="100">
        <v>17</v>
      </c>
      <c r="H115" s="83">
        <v>-11.7</v>
      </c>
      <c r="I115" s="87">
        <v>-0.6882352941176469</v>
      </c>
      <c r="J115" s="40"/>
      <c r="K115" s="151">
        <v>2022</v>
      </c>
      <c r="L115" s="100">
        <v>2</v>
      </c>
      <c r="M115" s="83">
        <v>-4.1</v>
      </c>
      <c r="N115" s="89">
        <v>-2.05</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t="s" s="162">
        <v>325</v>
      </c>
      <c r="C137" s="83"/>
      <c r="D137" s="87"/>
      <c r="E137" s="40"/>
      <c r="F137" t="s" s="95">
        <v>98</v>
      </c>
      <c r="G137" t="s" s="162">
        <v>325</v>
      </c>
      <c r="H137" s="83"/>
      <c r="I137" s="87"/>
      <c r="J137" s="40"/>
      <c r="K137" t="s" s="95">
        <v>98</v>
      </c>
      <c r="L137" t="s" s="162">
        <v>325</v>
      </c>
      <c r="M137" s="83"/>
      <c r="N137" s="89"/>
      <c r="O137" s="96"/>
      <c r="P137" s="83"/>
      <c r="Q137" s="83"/>
      <c r="R137" s="84"/>
      <c r="S137" s="83"/>
      <c r="T137" s="83"/>
      <c r="U137" s="84"/>
      <c r="V137" s="83"/>
      <c r="W137" s="97"/>
    </row>
    <row r="138" ht="21.95" customHeight="1">
      <c r="A138" t="s" s="98">
        <v>99</v>
      </c>
      <c r="B138" s="83">
        <f>AVERAGE(B81:B90)</f>
        <v>27.4</v>
      </c>
      <c r="C138" s="83">
        <f>AVERAGE(C81:C90)</f>
        <v>0.31</v>
      </c>
      <c r="D138" s="87">
        <f>AVERAGE(D81:D90)</f>
        <v>0.108110600553931</v>
      </c>
      <c r="E138" s="40"/>
      <c r="F138" t="s" s="99">
        <v>99</v>
      </c>
      <c r="G138" s="83">
        <f>AVERAGE(G81:G90)</f>
        <v>11.4</v>
      </c>
      <c r="H138" s="83">
        <f>AVERAGE(H81:H90)</f>
        <v>-12.83</v>
      </c>
      <c r="I138" s="87">
        <f>AVERAGE(I81:I90)</f>
        <v>-0.894326036866359</v>
      </c>
      <c r="J138" s="40"/>
      <c r="K138" t="s" s="99">
        <v>99</v>
      </c>
      <c r="L138" s="83">
        <f>AVERAGE(L81:L90)</f>
        <v>2.2</v>
      </c>
      <c r="M138" s="83">
        <f>AVERAGE(M81:M90)</f>
        <v>-5.9</v>
      </c>
      <c r="N138" s="89">
        <f>AVERAGE(N81:N90)</f>
        <v>-2.40666666666667</v>
      </c>
      <c r="O138" s="96"/>
      <c r="P138" s="83"/>
      <c r="Q138" s="83"/>
      <c r="R138" s="84"/>
      <c r="S138" s="83"/>
      <c r="T138" s="83"/>
      <c r="U138" s="84"/>
      <c r="V138" s="83"/>
      <c r="W138" s="97"/>
    </row>
    <row r="139" ht="21.95" customHeight="1">
      <c r="A139" t="s" s="98">
        <v>100</v>
      </c>
      <c r="B139" s="83">
        <f>AVERAGE(B92:B101)</f>
        <v>38</v>
      </c>
      <c r="C139" s="83">
        <f>AVERAGE(C92:C101)</f>
        <v>-9.550000000000001</v>
      </c>
      <c r="D139" s="87">
        <f>AVERAGE(D92:D101)</f>
        <v>-0.174351259461601</v>
      </c>
      <c r="E139" s="40"/>
      <c r="F139" t="s" s="99">
        <v>100</v>
      </c>
      <c r="G139" s="83">
        <f>AVERAGE(G92:G101)</f>
        <v>19.1</v>
      </c>
      <c r="H139" s="83">
        <f>AVERAGE(H92:H101)</f>
        <v>-24.2</v>
      </c>
      <c r="I139" s="87">
        <f>AVERAGE(I92:I101)</f>
        <v>-1.10948963626953</v>
      </c>
      <c r="J139" s="40"/>
      <c r="K139" t="s" s="99">
        <v>100</v>
      </c>
      <c r="L139" s="83">
        <f>AVERAGE(L92:L101)</f>
        <v>5.1</v>
      </c>
      <c r="M139" s="83">
        <f>AVERAGE(M92:M101)</f>
        <v>-14.11</v>
      </c>
      <c r="N139" s="89">
        <f>AVERAGE(N92:N101)</f>
        <v>-2.53513392857143</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f>AVERAGE(B81:B90)</f>
        <v>27.4</v>
      </c>
      <c r="C141" s="83">
        <f>AVERAGE(C81:C90)</f>
        <v>0.31</v>
      </c>
      <c r="D141" s="87">
        <f>AVERAGE(D81:D90)</f>
        <v>0.108110600553931</v>
      </c>
      <c r="E141" s="40"/>
      <c r="F141" t="s" s="104">
        <v>102</v>
      </c>
      <c r="G141" s="83">
        <f>AVERAGE(G81:G90)</f>
        <v>11.4</v>
      </c>
      <c r="H141" s="83">
        <f>AVERAGE(H81:H90)</f>
        <v>-12.83</v>
      </c>
      <c r="I141" s="87">
        <f>AVERAGE(I81:I90)</f>
        <v>-0.894326036866359</v>
      </c>
      <c r="J141" s="40"/>
      <c r="K141" t="s" s="104">
        <v>102</v>
      </c>
      <c r="L141" s="83">
        <f>AVERAGE(L81:L90)</f>
        <v>2.2</v>
      </c>
      <c r="M141" s="83">
        <f>AVERAGE(M81:M90)</f>
        <v>-5.9</v>
      </c>
      <c r="N141" s="89">
        <f>AVERAGE(N81:N90)</f>
        <v>-2.40666666666667</v>
      </c>
      <c r="O141" s="96"/>
      <c r="P141" s="83"/>
      <c r="Q141" s="83"/>
      <c r="R141" s="84"/>
      <c r="S141" s="83"/>
      <c r="T141" s="83"/>
      <c r="U141" s="84"/>
      <c r="V141" s="83"/>
      <c r="W141" s="97"/>
    </row>
    <row r="142" ht="21.95" customHeight="1">
      <c r="A142" t="s" s="103">
        <v>103</v>
      </c>
      <c r="B142" s="83">
        <f>AVERAGE(B92:B101)</f>
        <v>38</v>
      </c>
      <c r="C142" s="83">
        <f>AVERAGE(C92:C101)</f>
        <v>-9.550000000000001</v>
      </c>
      <c r="D142" s="87">
        <f>AVERAGE(D92:D101)</f>
        <v>-0.174351259461601</v>
      </c>
      <c r="E142" s="40"/>
      <c r="F142" t="s" s="104">
        <v>103</v>
      </c>
      <c r="G142" s="83">
        <f>AVERAGE(G92:G101)</f>
        <v>19.1</v>
      </c>
      <c r="H142" s="83">
        <f>AVERAGE(H92:H101)</f>
        <v>-24.2</v>
      </c>
      <c r="I142" s="87">
        <f>AVERAGE(I92:I101)</f>
        <v>-1.10948963626953</v>
      </c>
      <c r="J142" s="40"/>
      <c r="K142" t="s" s="104">
        <v>103</v>
      </c>
      <c r="L142" s="83">
        <f>AVERAGE(L92:L101)</f>
        <v>5.1</v>
      </c>
      <c r="M142" s="83">
        <f>AVERAGE(M92:M101)</f>
        <v>-14.11</v>
      </c>
      <c r="N142" s="89">
        <f>AVERAGE(N92:N101)</f>
        <v>-2.53513392857143</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AVERAGE(B86:B90)</f>
        <v>26.4</v>
      </c>
      <c r="C145" s="83">
        <f>AVERAGE(C86:C90)</f>
        <v>5.42</v>
      </c>
      <c r="D145" s="87">
        <f>AVERAGE(D86:D90)</f>
        <v>0.236436720142602</v>
      </c>
      <c r="E145" s="40"/>
      <c r="F145" t="s" s="99">
        <v>99</v>
      </c>
      <c r="G145" s="83">
        <f>AVERAGE(G86:G90)</f>
        <v>7.6</v>
      </c>
      <c r="H145" s="83">
        <f>AVERAGE(H86:H90)</f>
        <v>-9.4</v>
      </c>
      <c r="I145" s="87">
        <f>AVERAGE(I86:I90)</f>
        <v>-0.943333333333333</v>
      </c>
      <c r="J145" s="40"/>
      <c r="K145" t="s" s="99">
        <v>99</v>
      </c>
      <c r="L145" s="83">
        <f>AVERAGE(L86:L90)</f>
        <v>2</v>
      </c>
      <c r="M145" s="83">
        <f>AVERAGE(M86:M90)</f>
        <v>-5.56</v>
      </c>
      <c r="N145" s="89">
        <f>AVERAGE(N86:N90)</f>
        <v>-2.43333333333334</v>
      </c>
      <c r="O145" s="96"/>
      <c r="P145" s="83"/>
      <c r="Q145" s="83"/>
      <c r="R145" s="84"/>
      <c r="S145" s="83"/>
      <c r="T145" s="83"/>
      <c r="U145" s="84"/>
      <c r="V145" s="83"/>
      <c r="W145" s="97"/>
    </row>
    <row r="146" ht="21.95" customHeight="1">
      <c r="A146" t="s" s="98">
        <v>100</v>
      </c>
      <c r="B146" s="83">
        <f>AVERAGE(B92:B96)</f>
        <v>30.4</v>
      </c>
      <c r="C146" s="83">
        <f>AVERAGE(C92:C96)</f>
        <v>-1.52</v>
      </c>
      <c r="D146" s="87">
        <f>AVERAGE(D92:D96)</f>
        <v>-0.0258618595825427</v>
      </c>
      <c r="E146" s="40"/>
      <c r="F146" t="s" s="99">
        <v>100</v>
      </c>
      <c r="G146" s="83">
        <f>AVERAGE(G92:G96)</f>
        <v>14.6</v>
      </c>
      <c r="H146" s="83">
        <f>AVERAGE(H92:H96)</f>
        <v>-14.76</v>
      </c>
      <c r="I146" s="87">
        <f>AVERAGE(I92:I96)</f>
        <v>-0.923110766045549</v>
      </c>
      <c r="J146" s="40"/>
      <c r="K146" t="s" s="99">
        <v>100</v>
      </c>
      <c r="L146" s="83">
        <f>AVERAGE(L92:L96)</f>
        <v>2.2</v>
      </c>
      <c r="M146" s="83">
        <f>AVERAGE(M92:M96)</f>
        <v>-6.14</v>
      </c>
      <c r="N146" s="89">
        <f>AVERAGE(N92:N96)</f>
        <v>-2.359375</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AVERAGE(B86:B90)</f>
        <v>26.4</v>
      </c>
      <c r="C148" s="83">
        <f>AVERAGE(C86:C90)</f>
        <v>5.42</v>
      </c>
      <c r="D148" s="87">
        <f>AVERAGE(D86:D90)</f>
        <v>0.236436720142602</v>
      </c>
      <c r="E148" s="40"/>
      <c r="F148" t="s" s="104">
        <v>102</v>
      </c>
      <c r="G148" s="83">
        <f>AVERAGE(G86:G90)</f>
        <v>7.6</v>
      </c>
      <c r="H148" s="83">
        <f>AVERAGE(H86:H90)</f>
        <v>-9.4</v>
      </c>
      <c r="I148" s="87">
        <f>AVERAGE(I86:I90)</f>
        <v>-0.943333333333333</v>
      </c>
      <c r="J148" s="40"/>
      <c r="K148" t="s" s="104">
        <v>102</v>
      </c>
      <c r="L148" s="83">
        <f>AVERAGE(L86:L90)</f>
        <v>2</v>
      </c>
      <c r="M148" s="83">
        <f>AVERAGE(M86:M90)</f>
        <v>-5.56</v>
      </c>
      <c r="N148" s="89">
        <f>AVERAGE(N86:N90)</f>
        <v>-2.43333333333334</v>
      </c>
      <c r="O148" s="96"/>
      <c r="P148" s="83"/>
      <c r="Q148" s="83"/>
      <c r="R148" s="84"/>
      <c r="S148" s="83"/>
      <c r="T148" s="83"/>
      <c r="U148" s="84"/>
      <c r="V148" s="83"/>
      <c r="W148" s="97"/>
    </row>
    <row r="149" ht="21.95" customHeight="1">
      <c r="A149" t="s" s="103">
        <v>103</v>
      </c>
      <c r="B149" s="83">
        <f>AVERAGE(B92:B96)</f>
        <v>30.4</v>
      </c>
      <c r="C149" s="83">
        <f>AVERAGE(C92:C96)</f>
        <v>-1.52</v>
      </c>
      <c r="D149" s="87">
        <f>AVERAGE(D92:D96)</f>
        <v>-0.0258618595825427</v>
      </c>
      <c r="E149" s="40"/>
      <c r="F149" t="s" s="104">
        <v>103</v>
      </c>
      <c r="G149" s="83">
        <f>AVERAGE(G92:G96)</f>
        <v>14.6</v>
      </c>
      <c r="H149" s="83">
        <f>AVERAGE(H92:H96)</f>
        <v>-14.76</v>
      </c>
      <c r="I149" s="87">
        <f>AVERAGE(I92:I96)</f>
        <v>-0.923110766045549</v>
      </c>
      <c r="J149" s="40"/>
      <c r="K149" t="s" s="104">
        <v>103</v>
      </c>
      <c r="L149" s="83">
        <f>AVERAGE(L92:L96)</f>
        <v>2.2</v>
      </c>
      <c r="M149" s="83">
        <f>AVERAGE(M92:M96)</f>
        <v>-6.14</v>
      </c>
      <c r="N149" s="89">
        <f>AVERAGE(N92:N96)</f>
        <v>-2.359375</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xml><?xml version="1.0" encoding="utf-8"?>
<worksheet xmlns:r="http://schemas.openxmlformats.org/officeDocument/2006/relationships" xmlns="http://schemas.openxmlformats.org/spreadsheetml/2006/main">
  <dimension ref="A1:W107"/>
  <sheetViews>
    <sheetView workbookViewId="0" showGridLines="0" defaultGridColor="1"/>
  </sheetViews>
  <sheetFormatPr defaultColWidth="16.3333" defaultRowHeight="19.9" customHeight="1" outlineLevelRow="0" outlineLevelCol="0"/>
  <cols>
    <col min="1" max="1" width="10" style="188" customWidth="1"/>
    <col min="2" max="4" width="12.1719" style="188" customWidth="1"/>
    <col min="5" max="5" width="1.35156" style="188" customWidth="1"/>
    <col min="6" max="6" width="10" style="188" customWidth="1"/>
    <col min="7" max="9" width="12.1719" style="188" customWidth="1"/>
    <col min="10" max="10" width="1.35156" style="188" customWidth="1"/>
    <col min="11" max="11" width="10" style="188" customWidth="1"/>
    <col min="12" max="14" width="12.1719" style="188" customWidth="1"/>
    <col min="15" max="15" width="10.8516" style="188" customWidth="1"/>
    <col min="16" max="17" width="6.5" style="188" customWidth="1"/>
    <col min="18" max="18" width="10.8516" style="188" customWidth="1"/>
    <col min="19" max="20" width="6.5" style="188" customWidth="1"/>
    <col min="21" max="21" width="10.8516" style="188" customWidth="1"/>
    <col min="22" max="23" width="6.5" style="188" customWidth="1"/>
    <col min="24" max="16384" width="16.3516" style="188" customWidth="1"/>
  </cols>
  <sheetData>
    <row r="1" ht="64.15" customHeight="1">
      <c r="A1" t="s" s="164">
        <v>153</v>
      </c>
      <c r="B1" t="s" s="27">
        <v>40</v>
      </c>
      <c r="C1" t="s" s="27">
        <v>41</v>
      </c>
      <c r="D1" t="s" s="27">
        <v>42</v>
      </c>
      <c r="E1" s="121"/>
      <c r="F1" t="s" s="27">
        <v>154</v>
      </c>
      <c r="G1" t="s" s="27">
        <v>44</v>
      </c>
      <c r="H1" t="s" s="27">
        <v>45</v>
      </c>
      <c r="I1" t="s" s="27">
        <v>46</v>
      </c>
      <c r="J1" s="121"/>
      <c r="K1" t="s" s="27">
        <v>155</v>
      </c>
      <c r="L1" t="s" s="27">
        <v>48</v>
      </c>
      <c r="M1" t="s" s="27">
        <v>49</v>
      </c>
      <c r="N1" t="s" s="31">
        <v>50</v>
      </c>
      <c r="O1" t="s" s="32">
        <v>51</v>
      </c>
      <c r="P1" t="s" s="33">
        <v>52</v>
      </c>
      <c r="Q1" s="34"/>
      <c r="R1" t="s" s="35">
        <v>51</v>
      </c>
      <c r="S1" t="s" s="33">
        <v>53</v>
      </c>
      <c r="T1" s="34"/>
      <c r="U1" t="s" s="35">
        <v>51</v>
      </c>
      <c r="V1" t="s" s="33">
        <v>54</v>
      </c>
      <c r="W1" s="36"/>
    </row>
    <row r="2" ht="22.6" customHeight="1">
      <c r="A2" s="189"/>
      <c r="B2" s="38"/>
      <c r="C2" s="38"/>
      <c r="D2" s="38"/>
      <c r="E2" s="122"/>
      <c r="F2" s="38"/>
      <c r="G2" s="38"/>
      <c r="H2" s="38"/>
      <c r="I2" s="38"/>
      <c r="J2" s="122"/>
      <c r="K2" s="38"/>
      <c r="L2" s="38"/>
      <c r="M2" s="38"/>
      <c r="N2" s="42"/>
      <c r="O2" s="139"/>
      <c r="P2" t="s" s="140">
        <v>55</v>
      </c>
      <c r="Q2" t="s" s="141">
        <v>56</v>
      </c>
      <c r="R2" s="142"/>
      <c r="S2" t="s" s="140">
        <v>55</v>
      </c>
      <c r="T2" t="s" s="141">
        <v>56</v>
      </c>
      <c r="U2" s="142"/>
      <c r="V2" t="s" s="140">
        <v>55</v>
      </c>
      <c r="W2" t="s" s="141">
        <v>56</v>
      </c>
    </row>
    <row r="3" ht="22.25" customHeight="1">
      <c r="A3" s="150">
        <v>1955</v>
      </c>
      <c r="B3" s="144">
        <v>20</v>
      </c>
      <c r="C3" s="78">
        <v>86.90000000000001</v>
      </c>
      <c r="D3" s="79">
        <v>4.345</v>
      </c>
      <c r="E3" s="40"/>
      <c r="F3" s="145">
        <v>1955</v>
      </c>
      <c r="G3" s="144">
        <v>15</v>
      </c>
      <c r="H3" s="78">
        <v>60.7</v>
      </c>
      <c r="I3" s="79">
        <v>4.04666666666667</v>
      </c>
      <c r="J3" s="40"/>
      <c r="K3" s="145">
        <v>1955</v>
      </c>
      <c r="L3" s="144">
        <v>0</v>
      </c>
      <c r="M3" s="78">
        <v>0</v>
      </c>
      <c r="N3" s="81"/>
      <c r="O3" s="146"/>
      <c r="P3" s="147"/>
      <c r="Q3" s="148"/>
      <c r="R3" s="149"/>
      <c r="S3" s="147"/>
      <c r="T3" s="148"/>
      <c r="U3" s="149"/>
      <c r="V3" s="147"/>
      <c r="W3" s="148"/>
    </row>
    <row r="4" ht="21.95" customHeight="1">
      <c r="A4" s="150">
        <v>1956</v>
      </c>
      <c r="B4" s="100">
        <v>28</v>
      </c>
      <c r="C4" s="83">
        <v>129.4</v>
      </c>
      <c r="D4" s="87">
        <v>4.62142857142857</v>
      </c>
      <c r="E4" s="40"/>
      <c r="F4" s="151">
        <v>1956</v>
      </c>
      <c r="G4" s="100">
        <v>16</v>
      </c>
      <c r="H4" s="83">
        <v>64.59999999999999</v>
      </c>
      <c r="I4" s="87">
        <v>4.0375</v>
      </c>
      <c r="J4" s="40"/>
      <c r="K4" s="151">
        <v>1956</v>
      </c>
      <c r="L4" s="100">
        <v>0</v>
      </c>
      <c r="M4" s="83">
        <v>0</v>
      </c>
      <c r="N4" s="89"/>
      <c r="O4" s="152"/>
      <c r="P4" s="135"/>
      <c r="Q4" s="97"/>
      <c r="R4" s="153"/>
      <c r="S4" s="135"/>
      <c r="T4" s="97"/>
      <c r="U4" s="153"/>
      <c r="V4" s="135"/>
      <c r="W4" s="97"/>
    </row>
    <row r="5" ht="21.95" customHeight="1">
      <c r="A5" s="150">
        <v>1957</v>
      </c>
      <c r="B5" s="100">
        <v>38</v>
      </c>
      <c r="C5" s="83">
        <v>154.4</v>
      </c>
      <c r="D5" s="87">
        <v>4.06315789473684</v>
      </c>
      <c r="E5" s="40"/>
      <c r="F5" s="151">
        <v>1957</v>
      </c>
      <c r="G5" s="100">
        <v>24</v>
      </c>
      <c r="H5" s="83">
        <v>80.2</v>
      </c>
      <c r="I5" s="87">
        <v>3.34166666666667</v>
      </c>
      <c r="J5" s="40"/>
      <c r="K5" s="151">
        <v>1957</v>
      </c>
      <c r="L5" s="100">
        <v>6</v>
      </c>
      <c r="M5" s="83">
        <v>10</v>
      </c>
      <c r="N5" s="89">
        <v>1.66666666666667</v>
      </c>
      <c r="O5" s="152"/>
      <c r="P5" s="135"/>
      <c r="Q5" s="97"/>
      <c r="R5" s="153"/>
      <c r="S5" s="135"/>
      <c r="T5" s="97"/>
      <c r="U5" s="153"/>
      <c r="V5" s="135"/>
      <c r="W5" s="97"/>
    </row>
    <row r="6" ht="21.95" customHeight="1">
      <c r="A6" s="150">
        <v>1958</v>
      </c>
      <c r="B6" s="100">
        <v>33</v>
      </c>
      <c r="C6" s="83">
        <v>109.5</v>
      </c>
      <c r="D6" s="87">
        <v>3.31818181818182</v>
      </c>
      <c r="E6" s="40"/>
      <c r="F6" s="151">
        <v>1958</v>
      </c>
      <c r="G6" s="100">
        <v>24</v>
      </c>
      <c r="H6" s="83">
        <v>61.5</v>
      </c>
      <c r="I6" s="87">
        <v>2.5625</v>
      </c>
      <c r="J6" s="40"/>
      <c r="K6" s="151">
        <v>1958</v>
      </c>
      <c r="L6" s="100">
        <v>9</v>
      </c>
      <c r="M6" s="83">
        <v>6.2</v>
      </c>
      <c r="N6" s="89">
        <v>0.688888888888889</v>
      </c>
      <c r="O6" s="152"/>
      <c r="P6" s="135"/>
      <c r="Q6" s="97"/>
      <c r="R6" s="153"/>
      <c r="S6" s="135"/>
      <c r="T6" s="97"/>
      <c r="U6" s="153"/>
      <c r="V6" s="135"/>
      <c r="W6" s="97"/>
    </row>
    <row r="7" ht="21.95" customHeight="1">
      <c r="A7" s="150">
        <v>1959</v>
      </c>
      <c r="B7" s="100">
        <v>27</v>
      </c>
      <c r="C7" s="83">
        <v>119.7</v>
      </c>
      <c r="D7" s="87">
        <v>4.43333333333333</v>
      </c>
      <c r="E7" s="40"/>
      <c r="F7" s="151">
        <v>1959</v>
      </c>
      <c r="G7" s="100">
        <v>13</v>
      </c>
      <c r="H7" s="83">
        <v>44.3</v>
      </c>
      <c r="I7" s="87">
        <v>3.40769230769231</v>
      </c>
      <c r="J7" s="40"/>
      <c r="K7" s="151">
        <v>1959</v>
      </c>
      <c r="L7" s="100">
        <v>3</v>
      </c>
      <c r="M7" s="83">
        <v>5.5</v>
      </c>
      <c r="N7" s="89">
        <v>1.83333333333333</v>
      </c>
      <c r="O7" s="152"/>
      <c r="P7" s="135"/>
      <c r="Q7" s="97"/>
      <c r="R7" s="153"/>
      <c r="S7" s="135"/>
      <c r="T7" s="97"/>
      <c r="U7" s="153"/>
      <c r="V7" s="135"/>
      <c r="W7" s="97"/>
    </row>
    <row r="8" ht="21.95" customHeight="1">
      <c r="A8" s="150">
        <v>1960</v>
      </c>
      <c r="B8" s="100">
        <v>47</v>
      </c>
      <c r="C8" s="83">
        <v>195.2</v>
      </c>
      <c r="D8" s="87">
        <v>4.1531914893617</v>
      </c>
      <c r="E8" s="40"/>
      <c r="F8" s="151">
        <v>1960</v>
      </c>
      <c r="G8" s="100">
        <v>25</v>
      </c>
      <c r="H8" s="83">
        <v>79.2</v>
      </c>
      <c r="I8" s="87">
        <v>3.168</v>
      </c>
      <c r="J8" s="40"/>
      <c r="K8" s="151">
        <v>1960</v>
      </c>
      <c r="L8" s="100">
        <v>9</v>
      </c>
      <c r="M8" s="83">
        <v>16.2</v>
      </c>
      <c r="N8" s="89">
        <v>1.8</v>
      </c>
      <c r="O8" s="152"/>
      <c r="P8" s="135"/>
      <c r="Q8" s="97"/>
      <c r="R8" s="153"/>
      <c r="S8" s="135"/>
      <c r="T8" s="97"/>
      <c r="U8" s="153"/>
      <c r="V8" s="135"/>
      <c r="W8" s="97"/>
    </row>
    <row r="9" ht="21.95" customHeight="1">
      <c r="A9" s="150">
        <v>1961</v>
      </c>
      <c r="B9" s="100">
        <v>39</v>
      </c>
      <c r="C9" s="83">
        <v>135</v>
      </c>
      <c r="D9" s="87">
        <v>3.46153846153846</v>
      </c>
      <c r="E9" s="40"/>
      <c r="F9" s="151">
        <v>1961</v>
      </c>
      <c r="G9" s="100">
        <v>29</v>
      </c>
      <c r="H9" s="83">
        <v>83.2</v>
      </c>
      <c r="I9" s="87">
        <v>2.86896551724138</v>
      </c>
      <c r="J9" s="40"/>
      <c r="K9" s="151">
        <v>1961</v>
      </c>
      <c r="L9" s="100">
        <v>7</v>
      </c>
      <c r="M9" s="83">
        <v>10</v>
      </c>
      <c r="N9" s="89">
        <v>1.42857142857143</v>
      </c>
      <c r="O9" s="152"/>
      <c r="P9" s="135"/>
      <c r="Q9" s="97"/>
      <c r="R9" s="153"/>
      <c r="S9" s="135"/>
      <c r="T9" s="97"/>
      <c r="U9" s="153"/>
      <c r="V9" s="135"/>
      <c r="W9" s="97"/>
    </row>
    <row r="10" ht="21.95" customHeight="1">
      <c r="A10" s="150">
        <v>1962</v>
      </c>
      <c r="B10" s="100">
        <v>15</v>
      </c>
      <c r="C10" s="83">
        <v>76.3</v>
      </c>
      <c r="D10" s="87">
        <v>5.08666666666667</v>
      </c>
      <c r="E10" s="40"/>
      <c r="F10" s="151">
        <v>1962</v>
      </c>
      <c r="G10" s="100">
        <v>5</v>
      </c>
      <c r="H10" s="83">
        <v>21.5</v>
      </c>
      <c r="I10" s="87">
        <v>4.3</v>
      </c>
      <c r="J10" s="40"/>
      <c r="K10" s="151">
        <v>1962</v>
      </c>
      <c r="L10" s="100">
        <v>0</v>
      </c>
      <c r="M10" s="83">
        <v>0</v>
      </c>
      <c r="N10" s="89"/>
      <c r="O10" s="152"/>
      <c r="P10" s="135"/>
      <c r="Q10" s="97"/>
      <c r="R10" s="153"/>
      <c r="S10" s="135"/>
      <c r="T10" s="97"/>
      <c r="U10" s="153"/>
      <c r="V10" s="135"/>
      <c r="W10" s="97"/>
    </row>
    <row r="11" ht="21.95" customHeight="1">
      <c r="A11" s="150">
        <v>1963</v>
      </c>
      <c r="B11" s="100">
        <v>31</v>
      </c>
      <c r="C11" s="83">
        <v>123.9</v>
      </c>
      <c r="D11" s="87">
        <v>3.99677419354839</v>
      </c>
      <c r="E11" s="40"/>
      <c r="F11" s="151">
        <v>1963</v>
      </c>
      <c r="G11" s="100">
        <v>18</v>
      </c>
      <c r="H11" s="83">
        <v>54.7</v>
      </c>
      <c r="I11" s="87">
        <v>3.03888888888889</v>
      </c>
      <c r="J11" s="40"/>
      <c r="K11" s="151">
        <v>1963</v>
      </c>
      <c r="L11" s="100">
        <v>9</v>
      </c>
      <c r="M11" s="83">
        <v>18.8</v>
      </c>
      <c r="N11" s="89">
        <v>2.08888888888889</v>
      </c>
      <c r="O11" s="152"/>
      <c r="P11" s="135"/>
      <c r="Q11" s="97"/>
      <c r="R11" s="153"/>
      <c r="S11" s="135"/>
      <c r="T11" s="97"/>
      <c r="U11" s="153"/>
      <c r="V11" s="135"/>
      <c r="W11" s="97"/>
    </row>
    <row r="12" ht="21.95" customHeight="1">
      <c r="A12" s="150">
        <v>1964</v>
      </c>
      <c r="B12" s="100">
        <v>35</v>
      </c>
      <c r="C12" s="83">
        <v>134.6</v>
      </c>
      <c r="D12" s="87">
        <v>3.84571428571429</v>
      </c>
      <c r="E12" s="40"/>
      <c r="F12" s="151">
        <v>1964</v>
      </c>
      <c r="G12" s="100">
        <v>25</v>
      </c>
      <c r="H12" s="83">
        <v>82.5</v>
      </c>
      <c r="I12" s="87">
        <v>3.3</v>
      </c>
      <c r="J12" s="40"/>
      <c r="K12" s="151">
        <v>1964</v>
      </c>
      <c r="L12" s="100">
        <v>5</v>
      </c>
      <c r="M12" s="83">
        <v>7.7</v>
      </c>
      <c r="N12" s="89">
        <v>1.54</v>
      </c>
      <c r="O12" s="152"/>
      <c r="P12" s="135"/>
      <c r="Q12" s="97"/>
      <c r="R12" s="153"/>
      <c r="S12" s="135"/>
      <c r="T12" s="97"/>
      <c r="U12" s="153"/>
      <c r="V12" s="135"/>
      <c r="W12" s="97"/>
    </row>
    <row r="13" ht="21.95" customHeight="1">
      <c r="A13" s="150">
        <v>1965</v>
      </c>
      <c r="B13" s="100">
        <v>40</v>
      </c>
      <c r="C13" s="83">
        <v>125.8</v>
      </c>
      <c r="D13" s="87">
        <v>3.145</v>
      </c>
      <c r="E13" s="40"/>
      <c r="F13" s="151">
        <v>1965</v>
      </c>
      <c r="G13" s="100">
        <v>27</v>
      </c>
      <c r="H13" s="83">
        <v>55.9</v>
      </c>
      <c r="I13" s="87">
        <v>2.07037037037037</v>
      </c>
      <c r="J13" s="40"/>
      <c r="K13" s="151">
        <v>1965</v>
      </c>
      <c r="L13" s="100">
        <v>15</v>
      </c>
      <c r="M13" s="83">
        <v>14.3</v>
      </c>
      <c r="N13" s="89">
        <v>0.953333333333333</v>
      </c>
      <c r="O13" s="152"/>
      <c r="P13" s="135"/>
      <c r="Q13" s="97"/>
      <c r="R13" s="153"/>
      <c r="S13" s="135"/>
      <c r="T13" s="97"/>
      <c r="U13" s="153"/>
      <c r="V13" s="135"/>
      <c r="W13" s="97"/>
    </row>
    <row r="14" ht="21.95" customHeight="1">
      <c r="A14" s="150">
        <v>1966</v>
      </c>
      <c r="B14" s="100">
        <v>48</v>
      </c>
      <c r="C14" s="83">
        <v>230</v>
      </c>
      <c r="D14" s="87">
        <v>4.79166666666667</v>
      </c>
      <c r="E14" s="40"/>
      <c r="F14" s="151">
        <v>1966</v>
      </c>
      <c r="G14" s="100">
        <v>17</v>
      </c>
      <c r="H14" s="83">
        <v>64.8</v>
      </c>
      <c r="I14" s="87">
        <v>3.81176470588235</v>
      </c>
      <c r="J14" s="40"/>
      <c r="K14" s="151">
        <v>1966</v>
      </c>
      <c r="L14" s="100">
        <v>1</v>
      </c>
      <c r="M14" s="83">
        <v>1.7</v>
      </c>
      <c r="N14" s="89">
        <v>1.7</v>
      </c>
      <c r="O14" s="152"/>
      <c r="P14" s="135"/>
      <c r="Q14" s="97"/>
      <c r="R14" s="153"/>
      <c r="S14" s="135"/>
      <c r="T14" s="97"/>
      <c r="U14" s="153"/>
      <c r="V14" s="135"/>
      <c r="W14" s="97"/>
    </row>
    <row r="15" ht="21.95" customHeight="1">
      <c r="A15" s="150">
        <v>1967</v>
      </c>
      <c r="B15" s="100">
        <v>43</v>
      </c>
      <c r="C15" s="83">
        <v>173.1</v>
      </c>
      <c r="D15" s="87">
        <v>4.02558139534884</v>
      </c>
      <c r="E15" s="40"/>
      <c r="F15" s="151">
        <v>1967</v>
      </c>
      <c r="G15" s="100">
        <v>26</v>
      </c>
      <c r="H15" s="83">
        <v>85.7</v>
      </c>
      <c r="I15" s="87">
        <v>3.29615384615385</v>
      </c>
      <c r="J15" s="40"/>
      <c r="K15" s="151">
        <v>1967</v>
      </c>
      <c r="L15" s="100">
        <v>6</v>
      </c>
      <c r="M15" s="83">
        <v>12.2</v>
      </c>
      <c r="N15" s="89">
        <v>2.03333333333333</v>
      </c>
      <c r="O15" s="152"/>
      <c r="P15" s="135"/>
      <c r="Q15" s="97"/>
      <c r="R15" s="153"/>
      <c r="S15" s="135"/>
      <c r="T15" s="97"/>
      <c r="U15" s="153"/>
      <c r="V15" s="135"/>
      <c r="W15" s="97"/>
    </row>
    <row r="16" ht="21.95" customHeight="1">
      <c r="A16" s="150">
        <v>1968</v>
      </c>
      <c r="B16" s="100">
        <v>36</v>
      </c>
      <c r="C16" s="83">
        <v>145.8</v>
      </c>
      <c r="D16" s="87">
        <v>4.05</v>
      </c>
      <c r="E16" s="40"/>
      <c r="F16" s="151">
        <v>1968</v>
      </c>
      <c r="G16" s="100">
        <v>21</v>
      </c>
      <c r="H16" s="83">
        <v>64.8</v>
      </c>
      <c r="I16" s="87">
        <v>3.08571428571429</v>
      </c>
      <c r="J16" s="40"/>
      <c r="K16" s="151">
        <v>1968</v>
      </c>
      <c r="L16" s="100">
        <v>8</v>
      </c>
      <c r="M16" s="83">
        <v>13.9</v>
      </c>
      <c r="N16" s="89">
        <v>1.7375</v>
      </c>
      <c r="O16" s="152"/>
      <c r="P16" s="135"/>
      <c r="Q16" s="97"/>
      <c r="R16" s="153"/>
      <c r="S16" s="135"/>
      <c r="T16" s="97"/>
      <c r="U16" s="153"/>
      <c r="V16" s="135"/>
      <c r="W16" s="97"/>
    </row>
    <row r="17" ht="21.95" customHeight="1">
      <c r="A17" s="150">
        <v>1969</v>
      </c>
      <c r="B17" s="100">
        <v>39</v>
      </c>
      <c r="C17" s="83">
        <v>172.3</v>
      </c>
      <c r="D17" s="87">
        <v>4.41794871794872</v>
      </c>
      <c r="E17" s="40"/>
      <c r="F17" s="151">
        <v>1969</v>
      </c>
      <c r="G17" s="100">
        <v>18</v>
      </c>
      <c r="H17" s="83">
        <v>61.9</v>
      </c>
      <c r="I17" s="87">
        <v>3.43888888888889</v>
      </c>
      <c r="J17" s="40"/>
      <c r="K17" s="151">
        <v>1969</v>
      </c>
      <c r="L17" s="100">
        <v>3</v>
      </c>
      <c r="M17" s="83">
        <v>5</v>
      </c>
      <c r="N17" s="89">
        <v>1.66666666666667</v>
      </c>
      <c r="O17" s="152"/>
      <c r="P17" s="135"/>
      <c r="Q17" s="97"/>
      <c r="R17" s="153"/>
      <c r="S17" s="135"/>
      <c r="T17" s="97"/>
      <c r="U17" s="153"/>
      <c r="V17" s="135"/>
      <c r="W17" s="97"/>
    </row>
    <row r="18" ht="21.95" customHeight="1">
      <c r="A18" s="150">
        <v>1970</v>
      </c>
      <c r="B18" s="100">
        <v>56</v>
      </c>
      <c r="C18" s="83">
        <v>214.8</v>
      </c>
      <c r="D18" s="87">
        <v>3.83571428571429</v>
      </c>
      <c r="E18" s="40"/>
      <c r="F18" s="151">
        <v>1970</v>
      </c>
      <c r="G18" s="100">
        <v>36</v>
      </c>
      <c r="H18" s="83">
        <v>113.7</v>
      </c>
      <c r="I18" s="87">
        <v>3.15833333333333</v>
      </c>
      <c r="J18" s="40"/>
      <c r="K18" s="151">
        <v>1970</v>
      </c>
      <c r="L18" s="100">
        <v>5</v>
      </c>
      <c r="M18" s="83">
        <v>5.9</v>
      </c>
      <c r="N18" s="89">
        <v>1.18</v>
      </c>
      <c r="O18" s="152"/>
      <c r="P18" s="135"/>
      <c r="Q18" s="97"/>
      <c r="R18" s="153"/>
      <c r="S18" s="135"/>
      <c r="T18" s="97"/>
      <c r="U18" s="153"/>
      <c r="V18" s="135"/>
      <c r="W18" s="97"/>
    </row>
    <row r="19" ht="21.95" customHeight="1">
      <c r="A19" s="150">
        <v>1971</v>
      </c>
      <c r="B19" s="100">
        <v>51</v>
      </c>
      <c r="C19" s="83">
        <v>186.2</v>
      </c>
      <c r="D19" s="87">
        <v>3.65098039215686</v>
      </c>
      <c r="E19" s="40"/>
      <c r="F19" s="151">
        <v>1971</v>
      </c>
      <c r="G19" s="100">
        <v>36</v>
      </c>
      <c r="H19" s="83">
        <v>105.8</v>
      </c>
      <c r="I19" s="87">
        <v>2.93888888888889</v>
      </c>
      <c r="J19" s="40"/>
      <c r="K19" s="151">
        <v>1971</v>
      </c>
      <c r="L19" s="100">
        <v>7</v>
      </c>
      <c r="M19" s="83">
        <v>8.699999999999999</v>
      </c>
      <c r="N19" s="89">
        <v>1.24285714285714</v>
      </c>
      <c r="O19" s="152"/>
      <c r="P19" s="135"/>
      <c r="Q19" s="97"/>
      <c r="R19" s="153"/>
      <c r="S19" s="135"/>
      <c r="T19" s="97"/>
      <c r="U19" s="153"/>
      <c r="V19" s="135"/>
      <c r="W19" s="97"/>
    </row>
    <row r="20" ht="21.95" customHeight="1">
      <c r="A20" s="150">
        <v>1972</v>
      </c>
      <c r="B20" s="100">
        <v>31</v>
      </c>
      <c r="C20" s="83">
        <v>129</v>
      </c>
      <c r="D20" s="87">
        <v>4.16129032258065</v>
      </c>
      <c r="E20" s="40"/>
      <c r="F20" s="151">
        <v>1972</v>
      </c>
      <c r="G20" s="100">
        <v>18</v>
      </c>
      <c r="H20" s="83">
        <v>60.4</v>
      </c>
      <c r="I20" s="87">
        <v>3.35555555555556</v>
      </c>
      <c r="J20" s="40"/>
      <c r="K20" s="151">
        <v>1972</v>
      </c>
      <c r="L20" s="100">
        <v>2</v>
      </c>
      <c r="M20" s="83">
        <v>3.4</v>
      </c>
      <c r="N20" s="89">
        <v>1.7</v>
      </c>
      <c r="O20" s="152"/>
      <c r="P20" s="135"/>
      <c r="Q20" s="97"/>
      <c r="R20" s="153"/>
      <c r="S20" s="135"/>
      <c r="T20" s="97"/>
      <c r="U20" s="153"/>
      <c r="V20" s="135"/>
      <c r="W20" s="97"/>
    </row>
    <row r="21" ht="21.95" customHeight="1">
      <c r="A21" s="150">
        <v>1973</v>
      </c>
      <c r="B21" s="100">
        <v>12</v>
      </c>
      <c r="C21" s="83">
        <v>59</v>
      </c>
      <c r="D21" s="87">
        <v>4.91666666666667</v>
      </c>
      <c r="E21" s="40"/>
      <c r="F21" s="151">
        <v>1973</v>
      </c>
      <c r="G21" s="100">
        <v>2</v>
      </c>
      <c r="H21" s="83">
        <v>7.5</v>
      </c>
      <c r="I21" s="87">
        <v>3.75</v>
      </c>
      <c r="J21" s="40"/>
      <c r="K21" s="151">
        <v>1973</v>
      </c>
      <c r="L21" s="100">
        <v>0</v>
      </c>
      <c r="M21" s="83">
        <v>0</v>
      </c>
      <c r="N21" s="89"/>
      <c r="O21" s="152"/>
      <c r="P21" s="135"/>
      <c r="Q21" s="97"/>
      <c r="R21" s="153"/>
      <c r="S21" s="135"/>
      <c r="T21" s="97"/>
      <c r="U21" s="153"/>
      <c r="V21" s="135"/>
      <c r="W21" s="97"/>
    </row>
    <row r="22" ht="21.95" customHeight="1">
      <c r="A22" s="150">
        <v>1974</v>
      </c>
      <c r="B22" s="100">
        <v>29</v>
      </c>
      <c r="C22" s="83">
        <v>135.5</v>
      </c>
      <c r="D22" s="87">
        <v>4.67241379310345</v>
      </c>
      <c r="E22" s="40"/>
      <c r="F22" s="151">
        <v>1974</v>
      </c>
      <c r="G22" s="100">
        <v>9</v>
      </c>
      <c r="H22" s="83">
        <v>30.5</v>
      </c>
      <c r="I22" s="87">
        <v>3.38888888888889</v>
      </c>
      <c r="J22" s="40"/>
      <c r="K22" s="151">
        <v>1974</v>
      </c>
      <c r="L22" s="100">
        <v>0</v>
      </c>
      <c r="M22" s="83">
        <v>0</v>
      </c>
      <c r="N22" s="89"/>
      <c r="O22" s="152"/>
      <c r="P22" s="135"/>
      <c r="Q22" s="97"/>
      <c r="R22" s="153"/>
      <c r="S22" s="135"/>
      <c r="T22" s="97"/>
      <c r="U22" s="153"/>
      <c r="V22" s="135"/>
      <c r="W22" s="97"/>
    </row>
    <row r="23" ht="21.95" customHeight="1">
      <c r="A23" s="150">
        <v>1975</v>
      </c>
      <c r="B23" s="100">
        <v>34</v>
      </c>
      <c r="C23" s="83">
        <v>156.1</v>
      </c>
      <c r="D23" s="87">
        <v>4.59117647058824</v>
      </c>
      <c r="E23" s="40"/>
      <c r="F23" s="151">
        <v>1975</v>
      </c>
      <c r="G23" s="100">
        <v>12</v>
      </c>
      <c r="H23" s="83">
        <v>40.1</v>
      </c>
      <c r="I23" s="87">
        <v>3.34166666666667</v>
      </c>
      <c r="J23" s="40"/>
      <c r="K23" s="151">
        <v>1975</v>
      </c>
      <c r="L23" s="100">
        <v>2</v>
      </c>
      <c r="M23" s="83">
        <v>3.6</v>
      </c>
      <c r="N23" s="89">
        <v>1.8</v>
      </c>
      <c r="O23" s="152"/>
      <c r="P23" s="135"/>
      <c r="Q23" s="97"/>
      <c r="R23" s="153"/>
      <c r="S23" s="135"/>
      <c r="T23" s="97"/>
      <c r="U23" s="153"/>
      <c r="V23" s="135"/>
      <c r="W23" s="97"/>
    </row>
    <row r="24" ht="21.95" customHeight="1">
      <c r="A24" s="150">
        <v>1976</v>
      </c>
      <c r="B24" s="100">
        <v>64</v>
      </c>
      <c r="C24" s="83">
        <v>255.6</v>
      </c>
      <c r="D24" s="87">
        <v>3.99375</v>
      </c>
      <c r="E24" s="40"/>
      <c r="F24" s="151">
        <v>1976</v>
      </c>
      <c r="G24" s="100">
        <v>38</v>
      </c>
      <c r="H24" s="83">
        <v>119</v>
      </c>
      <c r="I24" s="87">
        <v>3.13157894736842</v>
      </c>
      <c r="J24" s="40"/>
      <c r="K24" s="151">
        <v>1976</v>
      </c>
      <c r="L24" s="100">
        <v>9</v>
      </c>
      <c r="M24" s="83">
        <v>15.5</v>
      </c>
      <c r="N24" s="89">
        <v>1.72222222222222</v>
      </c>
      <c r="O24" s="152"/>
      <c r="P24" s="135"/>
      <c r="Q24" s="97"/>
      <c r="R24" s="153"/>
      <c r="S24" s="135"/>
      <c r="T24" s="97"/>
      <c r="U24" s="153"/>
      <c r="V24" s="135"/>
      <c r="W24" s="97"/>
    </row>
    <row r="25" ht="21.95" customHeight="1">
      <c r="A25" s="150">
        <v>1977</v>
      </c>
      <c r="B25" s="100">
        <v>51</v>
      </c>
      <c r="C25" s="83">
        <v>212.2</v>
      </c>
      <c r="D25" s="87">
        <v>4.16078431372549</v>
      </c>
      <c r="E25" s="40"/>
      <c r="F25" s="151">
        <v>1977</v>
      </c>
      <c r="G25" s="100">
        <v>26</v>
      </c>
      <c r="H25" s="83">
        <v>82.90000000000001</v>
      </c>
      <c r="I25" s="87">
        <v>3.18846153846154</v>
      </c>
      <c r="J25" s="40"/>
      <c r="K25" s="151">
        <v>1977</v>
      </c>
      <c r="L25" s="100">
        <v>6</v>
      </c>
      <c r="M25" s="83">
        <v>10</v>
      </c>
      <c r="N25" s="89">
        <v>1.66666666666667</v>
      </c>
      <c r="O25" s="152"/>
      <c r="P25" s="135"/>
      <c r="Q25" s="97"/>
      <c r="R25" s="153"/>
      <c r="S25" s="135"/>
      <c r="T25" s="97"/>
      <c r="U25" s="153"/>
      <c r="V25" s="135"/>
      <c r="W25" s="97"/>
    </row>
    <row r="26" ht="21.95" customHeight="1">
      <c r="A26" s="150">
        <v>1978</v>
      </c>
      <c r="B26" s="100">
        <v>33</v>
      </c>
      <c r="C26" s="83">
        <v>158.1</v>
      </c>
      <c r="D26" s="87">
        <v>4.79090909090909</v>
      </c>
      <c r="E26" s="40"/>
      <c r="F26" s="151">
        <v>1978</v>
      </c>
      <c r="G26" s="100">
        <v>10</v>
      </c>
      <c r="H26" s="83">
        <v>33.4</v>
      </c>
      <c r="I26" s="87">
        <v>3.34</v>
      </c>
      <c r="J26" s="40"/>
      <c r="K26" s="151">
        <v>1978</v>
      </c>
      <c r="L26" s="100">
        <v>1</v>
      </c>
      <c r="M26" s="83">
        <v>1.4</v>
      </c>
      <c r="N26" s="89">
        <v>1.4</v>
      </c>
      <c r="O26" s="152"/>
      <c r="P26" s="135"/>
      <c r="Q26" s="97"/>
      <c r="R26" s="153"/>
      <c r="S26" s="135"/>
      <c r="T26" s="97"/>
      <c r="U26" s="153"/>
      <c r="V26" s="135"/>
      <c r="W26" s="97"/>
    </row>
    <row r="27" ht="21.95" customHeight="1">
      <c r="A27" s="150">
        <v>1979</v>
      </c>
      <c r="B27" s="100">
        <v>35</v>
      </c>
      <c r="C27" s="83">
        <v>169.6</v>
      </c>
      <c r="D27" s="87">
        <v>4.84571428571429</v>
      </c>
      <c r="E27" s="40"/>
      <c r="F27" s="151">
        <v>1979</v>
      </c>
      <c r="G27" s="100">
        <v>11</v>
      </c>
      <c r="H27" s="83">
        <v>36.7</v>
      </c>
      <c r="I27" s="87">
        <v>3.33636363636364</v>
      </c>
      <c r="J27" s="40"/>
      <c r="K27" s="151">
        <v>1979</v>
      </c>
      <c r="L27" s="100">
        <v>2</v>
      </c>
      <c r="M27" s="83">
        <v>4.6</v>
      </c>
      <c r="N27" s="89">
        <v>2.3</v>
      </c>
      <c r="O27" s="152"/>
      <c r="P27" s="135"/>
      <c r="Q27" s="97"/>
      <c r="R27" s="153"/>
      <c r="S27" s="135"/>
      <c r="T27" s="97"/>
      <c r="U27" s="153"/>
      <c r="V27" s="135"/>
      <c r="W27" s="97"/>
    </row>
    <row r="28" ht="21.95" customHeight="1">
      <c r="A28" s="150">
        <v>1980</v>
      </c>
      <c r="B28" s="100">
        <v>32</v>
      </c>
      <c r="C28" s="83">
        <v>151.4</v>
      </c>
      <c r="D28" s="87">
        <v>4.73125</v>
      </c>
      <c r="E28" s="40"/>
      <c r="F28" s="151">
        <v>1980</v>
      </c>
      <c r="G28" s="100">
        <v>8</v>
      </c>
      <c r="H28" s="83">
        <v>25.8</v>
      </c>
      <c r="I28" s="87">
        <v>3.225</v>
      </c>
      <c r="J28" s="40"/>
      <c r="K28" s="151">
        <v>1980</v>
      </c>
      <c r="L28" s="100">
        <v>0</v>
      </c>
      <c r="M28" s="83">
        <v>0</v>
      </c>
      <c r="N28" s="89"/>
      <c r="O28" s="152"/>
      <c r="P28" s="135"/>
      <c r="Q28" s="97"/>
      <c r="R28" s="153"/>
      <c r="S28" s="135"/>
      <c r="T28" s="97"/>
      <c r="U28" s="153"/>
      <c r="V28" s="135"/>
      <c r="W28" s="97"/>
    </row>
    <row r="29" ht="21.95" customHeight="1">
      <c r="A29" s="150">
        <v>1981</v>
      </c>
      <c r="B29" s="100">
        <v>33</v>
      </c>
      <c r="C29" s="83">
        <v>158.7</v>
      </c>
      <c r="D29" s="87">
        <v>4.80909090909091</v>
      </c>
      <c r="E29" s="40"/>
      <c r="F29" s="151">
        <v>1981</v>
      </c>
      <c r="G29" s="100">
        <v>9</v>
      </c>
      <c r="H29" s="83">
        <v>30.8</v>
      </c>
      <c r="I29" s="87">
        <v>3.42222222222222</v>
      </c>
      <c r="J29" s="40"/>
      <c r="K29" s="151">
        <v>1981</v>
      </c>
      <c r="L29" s="100">
        <v>0</v>
      </c>
      <c r="M29" s="83">
        <v>0</v>
      </c>
      <c r="N29" s="89"/>
      <c r="O29" t="s" s="131">
        <v>110</v>
      </c>
      <c r="P29" s="135">
        <f>AVERAGE(B29:B48)</f>
        <v>36.9</v>
      </c>
      <c r="Q29" s="97">
        <f>AVERAGE(D29:D48)</f>
        <v>4.31042635728394</v>
      </c>
      <c r="R29" t="s" s="134">
        <v>110</v>
      </c>
      <c r="S29" s="135">
        <f>AVERAGE(G29:G48)</f>
        <v>18.4</v>
      </c>
      <c r="T29" s="97">
        <f>AVERAGE(I29:I48)</f>
        <v>3.27668383130883</v>
      </c>
      <c r="U29" t="s" s="134">
        <v>110</v>
      </c>
      <c r="V29" s="135">
        <f>AVERAGE(L29:L48)</f>
        <v>3.95</v>
      </c>
      <c r="W29" s="97">
        <f>AVERAGE(N29:N48)</f>
        <v>1.8899883286648</v>
      </c>
    </row>
    <row r="30" ht="21.95" customHeight="1">
      <c r="A30" s="150">
        <v>1982</v>
      </c>
      <c r="B30" s="100">
        <v>58</v>
      </c>
      <c r="C30" s="83">
        <v>227.1</v>
      </c>
      <c r="D30" s="87">
        <v>3.91551724137931</v>
      </c>
      <c r="E30" s="40"/>
      <c r="F30" s="151">
        <v>1982</v>
      </c>
      <c r="G30" s="100">
        <v>34</v>
      </c>
      <c r="H30" s="83">
        <v>102.5</v>
      </c>
      <c r="I30" s="87">
        <v>3.01470588235294</v>
      </c>
      <c r="J30" s="40"/>
      <c r="K30" s="151">
        <v>1982</v>
      </c>
      <c r="L30" s="100">
        <v>9</v>
      </c>
      <c r="M30" s="83">
        <v>13.9</v>
      </c>
      <c r="N30" s="89">
        <v>1.54444444444444</v>
      </c>
      <c r="O30" t="s" s="131">
        <v>111</v>
      </c>
      <c r="P30" s="135">
        <f>AVERAGE(B30:B48)</f>
        <v>37.1052631578947</v>
      </c>
      <c r="Q30" s="97">
        <f>AVERAGE(D30:D48)</f>
        <v>4.28418085455726</v>
      </c>
      <c r="R30" t="s" s="134">
        <v>111</v>
      </c>
      <c r="S30" s="135">
        <f>AVERAGE(G30:G48)</f>
        <v>18.8947368421053</v>
      </c>
      <c r="T30" s="97">
        <f>AVERAGE(I30:I48)</f>
        <v>3.2690239159976</v>
      </c>
      <c r="U30" t="s" s="134">
        <v>111</v>
      </c>
      <c r="V30" s="135">
        <f>AVERAGE(L30:L48)</f>
        <v>4.15789473684211</v>
      </c>
      <c r="W30" s="97">
        <f>AVERAGE(N30:N48)</f>
        <v>1.8899883286648</v>
      </c>
    </row>
    <row r="31" ht="21.95" customHeight="1">
      <c r="A31" s="150">
        <v>1983</v>
      </c>
      <c r="B31" s="100">
        <v>37</v>
      </c>
      <c r="C31" s="83">
        <v>137.5</v>
      </c>
      <c r="D31" s="87">
        <v>3.71621621621622</v>
      </c>
      <c r="E31" s="40"/>
      <c r="F31" s="151">
        <v>1983</v>
      </c>
      <c r="G31" s="100">
        <v>25</v>
      </c>
      <c r="H31" s="83">
        <v>72</v>
      </c>
      <c r="I31" s="87">
        <v>2.88</v>
      </c>
      <c r="J31" s="40"/>
      <c r="K31" s="151">
        <v>1983</v>
      </c>
      <c r="L31" s="100">
        <v>7</v>
      </c>
      <c r="M31" s="83">
        <v>7.5</v>
      </c>
      <c r="N31" s="89">
        <v>1.07142857142857</v>
      </c>
      <c r="O31" t="s" s="131">
        <v>112</v>
      </c>
      <c r="P31" s="135">
        <f>AVERAGE(B31:B48)</f>
        <v>35.9444444444444</v>
      </c>
      <c r="Q31" s="97">
        <f>AVERAGE(D31:D48)</f>
        <v>4.30466216640048</v>
      </c>
      <c r="R31" t="s" s="134">
        <v>112</v>
      </c>
      <c r="S31" s="135">
        <f>AVERAGE(G31:G48)</f>
        <v>18.0555555555556</v>
      </c>
      <c r="T31" s="97">
        <f>AVERAGE(I31:I48)</f>
        <v>3.28315269564453</v>
      </c>
      <c r="U31" t="s" s="134">
        <v>112</v>
      </c>
      <c r="V31" s="135">
        <f>AVERAGE(L31:L48)</f>
        <v>3.88888888888889</v>
      </c>
      <c r="W31" s="97">
        <f>AVERAGE(N31:N48)</f>
        <v>1.91158482142857</v>
      </c>
    </row>
    <row r="32" ht="21.95" customHeight="1">
      <c r="A32" s="150">
        <v>1984</v>
      </c>
      <c r="B32" s="100">
        <v>49</v>
      </c>
      <c r="C32" s="83">
        <v>198.3</v>
      </c>
      <c r="D32" s="87">
        <v>4.0469387755102</v>
      </c>
      <c r="E32" s="40"/>
      <c r="F32" s="151">
        <v>1984</v>
      </c>
      <c r="G32" s="100">
        <v>26</v>
      </c>
      <c r="H32" s="83">
        <v>77.5</v>
      </c>
      <c r="I32" s="87">
        <v>2.98076923076923</v>
      </c>
      <c r="J32" s="40"/>
      <c r="K32" s="151">
        <v>1984</v>
      </c>
      <c r="L32" s="100">
        <v>8</v>
      </c>
      <c r="M32" s="83">
        <v>13.9</v>
      </c>
      <c r="N32" s="89">
        <v>1.7375</v>
      </c>
      <c r="O32" t="s" s="131">
        <v>113</v>
      </c>
      <c r="P32" s="135">
        <f>AVERAGE(B32:B48)</f>
        <v>35.8823529411765</v>
      </c>
      <c r="Q32" s="97">
        <f>AVERAGE(D32:D48)</f>
        <v>4.33927663405838</v>
      </c>
      <c r="R32" t="s" s="134">
        <v>113</v>
      </c>
      <c r="S32" s="135">
        <f>AVERAGE(G32:G48)</f>
        <v>17.6470588235294</v>
      </c>
      <c r="T32" s="97">
        <f>AVERAGE(I32:I48)</f>
        <v>3.3068675600942</v>
      </c>
      <c r="U32" t="s" s="134">
        <v>113</v>
      </c>
      <c r="V32" s="135">
        <f>AVERAGE(L32:L48)</f>
        <v>3.70588235294118</v>
      </c>
      <c r="W32" s="97">
        <f>AVERAGE(N32:N48)</f>
        <v>1.96759523809524</v>
      </c>
    </row>
    <row r="33" ht="21.95" customHeight="1">
      <c r="A33" s="150">
        <v>1985</v>
      </c>
      <c r="B33" s="100">
        <v>42</v>
      </c>
      <c r="C33" s="83">
        <v>169.7</v>
      </c>
      <c r="D33" s="87">
        <v>4.04047619047619</v>
      </c>
      <c r="E33" s="40"/>
      <c r="F33" s="151">
        <v>1985</v>
      </c>
      <c r="G33" s="100">
        <v>24</v>
      </c>
      <c r="H33" s="83">
        <v>74.5</v>
      </c>
      <c r="I33" s="87">
        <v>3.10416666666667</v>
      </c>
      <c r="J33" s="40"/>
      <c r="K33" s="151">
        <v>1985</v>
      </c>
      <c r="L33" s="100">
        <v>7</v>
      </c>
      <c r="M33" s="83">
        <v>13.1</v>
      </c>
      <c r="N33" s="89">
        <v>1.87142857142857</v>
      </c>
      <c r="O33" t="s" s="131">
        <v>114</v>
      </c>
      <c r="P33" s="135">
        <f>AVERAGE(B33:B48)</f>
        <v>35.0625</v>
      </c>
      <c r="Q33" s="97">
        <f>AVERAGE(D33:D48)</f>
        <v>4.35754775021764</v>
      </c>
      <c r="R33" t="s" s="134">
        <v>114</v>
      </c>
      <c r="S33" s="135">
        <f>AVERAGE(G33:G48)</f>
        <v>17.125</v>
      </c>
      <c r="T33" s="97">
        <f>AVERAGE(I33:I48)</f>
        <v>3.32724870567702</v>
      </c>
      <c r="U33" t="s" s="134">
        <v>114</v>
      </c>
      <c r="V33" s="135">
        <f>AVERAGE(L33:L48)</f>
        <v>3.4375</v>
      </c>
      <c r="W33" s="97">
        <f>AVERAGE(N33:N48)</f>
        <v>1.9840306122449</v>
      </c>
    </row>
    <row r="34" ht="21.95" customHeight="1">
      <c r="A34" s="150">
        <v>1986</v>
      </c>
      <c r="B34" s="100">
        <v>28</v>
      </c>
      <c r="C34" s="83">
        <v>127.3</v>
      </c>
      <c r="D34" s="87">
        <v>4.54642857142857</v>
      </c>
      <c r="E34" s="40"/>
      <c r="F34" s="151">
        <v>1986</v>
      </c>
      <c r="G34" s="100">
        <v>11</v>
      </c>
      <c r="H34" s="83">
        <v>38.7</v>
      </c>
      <c r="I34" s="87">
        <v>3.51818181818182</v>
      </c>
      <c r="J34" s="40"/>
      <c r="K34" s="151">
        <v>1986</v>
      </c>
      <c r="L34" s="100">
        <v>1</v>
      </c>
      <c r="M34" s="83">
        <v>1.7</v>
      </c>
      <c r="N34" s="89">
        <v>1.7</v>
      </c>
      <c r="O34" t="s" s="131">
        <v>115</v>
      </c>
      <c r="P34" s="135">
        <f>AVERAGE(B34:B48)</f>
        <v>34.6</v>
      </c>
      <c r="Q34" s="97">
        <f>AVERAGE(D34:D48)</f>
        <v>4.3786858542004</v>
      </c>
      <c r="R34" t="s" s="134">
        <v>115</v>
      </c>
      <c r="S34" s="135">
        <f>AVERAGE(G34:G48)</f>
        <v>16.6666666666667</v>
      </c>
      <c r="T34" s="97">
        <f>AVERAGE(I34:I48)</f>
        <v>3.34212084161104</v>
      </c>
      <c r="U34" t="s" s="134">
        <v>115</v>
      </c>
      <c r="V34" s="135">
        <f>AVERAGE(L34:L48)</f>
        <v>3.2</v>
      </c>
      <c r="W34" s="97">
        <f>AVERAGE(N34:N48)</f>
        <v>1.99269230769231</v>
      </c>
    </row>
    <row r="35" ht="21.95" customHeight="1">
      <c r="A35" s="150">
        <v>1987</v>
      </c>
      <c r="B35" s="100">
        <v>41</v>
      </c>
      <c r="C35" s="83">
        <v>177.6</v>
      </c>
      <c r="D35" s="87">
        <v>4.33170731707317</v>
      </c>
      <c r="E35" s="40"/>
      <c r="F35" s="151">
        <v>1987</v>
      </c>
      <c r="G35" s="100">
        <v>17</v>
      </c>
      <c r="H35" s="83">
        <v>56.7</v>
      </c>
      <c r="I35" s="87">
        <v>3.33529411764706</v>
      </c>
      <c r="J35" s="40"/>
      <c r="K35" s="151">
        <v>1987</v>
      </c>
      <c r="L35" s="100">
        <v>0</v>
      </c>
      <c r="M35" s="83">
        <v>0</v>
      </c>
      <c r="N35" s="89"/>
      <c r="O35" t="s" s="131">
        <v>116</v>
      </c>
      <c r="P35" s="135">
        <f>AVERAGE(B35:B48)</f>
        <v>35.0714285714286</v>
      </c>
      <c r="Q35" s="97">
        <f>AVERAGE(D35:D48)</f>
        <v>4.36670423154125</v>
      </c>
      <c r="R35" t="s" s="134">
        <v>116</v>
      </c>
      <c r="S35" s="135">
        <f>AVERAGE(G35:G48)</f>
        <v>17.0714285714286</v>
      </c>
      <c r="T35" s="97">
        <f>AVERAGE(I35:I48)</f>
        <v>3.32954505757027</v>
      </c>
      <c r="U35" t="s" s="134">
        <v>116</v>
      </c>
      <c r="V35" s="135">
        <f>AVERAGE(L35:L48)</f>
        <v>3.35714285714286</v>
      </c>
      <c r="W35" s="97">
        <f>AVERAGE(N35:N48)</f>
        <v>2.01708333333333</v>
      </c>
    </row>
    <row r="36" ht="21.95" customHeight="1">
      <c r="A36" s="150">
        <v>1988</v>
      </c>
      <c r="B36" s="100">
        <v>21</v>
      </c>
      <c r="C36" s="83">
        <v>97.59999999999999</v>
      </c>
      <c r="D36" s="87">
        <v>4.64761904761905</v>
      </c>
      <c r="E36" s="40"/>
      <c r="F36" s="151">
        <v>1988</v>
      </c>
      <c r="G36" s="100">
        <v>7</v>
      </c>
      <c r="H36" s="83">
        <v>23.6</v>
      </c>
      <c r="I36" s="87">
        <v>3.37142857142857</v>
      </c>
      <c r="J36" s="40"/>
      <c r="K36" s="151">
        <v>1988</v>
      </c>
      <c r="L36" s="100">
        <v>1</v>
      </c>
      <c r="M36" s="83">
        <v>2.3</v>
      </c>
      <c r="N36" s="89">
        <v>2.3</v>
      </c>
      <c r="O36" t="s" s="131">
        <v>117</v>
      </c>
      <c r="P36" s="135">
        <f>AVERAGE(B36:B48)</f>
        <v>34.6153846153846</v>
      </c>
      <c r="Q36" s="97">
        <f>AVERAGE(D36:D48)</f>
        <v>4.36939630188494</v>
      </c>
      <c r="R36" t="s" s="134">
        <v>117</v>
      </c>
      <c r="S36" s="135">
        <f>AVERAGE(G36:G48)</f>
        <v>17.0769230769231</v>
      </c>
      <c r="T36" s="97">
        <f>AVERAGE(I36:I48)</f>
        <v>3.32910282217975</v>
      </c>
      <c r="U36" t="s" s="134">
        <v>117</v>
      </c>
      <c r="V36" s="135">
        <f>AVERAGE(L36:L48)</f>
        <v>3.61538461538462</v>
      </c>
      <c r="W36" s="97">
        <f>AVERAGE(N36:N48)</f>
        <v>2.01708333333333</v>
      </c>
    </row>
    <row r="37" ht="21.95" customHeight="1">
      <c r="A37" s="150">
        <v>1989</v>
      </c>
      <c r="B37" s="100">
        <v>53</v>
      </c>
      <c r="C37" s="83">
        <v>194</v>
      </c>
      <c r="D37" s="87">
        <v>3.66037735849057</v>
      </c>
      <c r="E37" s="40"/>
      <c r="F37" s="151">
        <v>1989</v>
      </c>
      <c r="G37" s="100">
        <v>37</v>
      </c>
      <c r="H37" s="83">
        <v>107.9</v>
      </c>
      <c r="I37" s="87">
        <v>2.91621621621622</v>
      </c>
      <c r="J37" s="40"/>
      <c r="K37" s="151">
        <v>1989</v>
      </c>
      <c r="L37" s="100">
        <v>10</v>
      </c>
      <c r="M37" s="83">
        <v>19.8</v>
      </c>
      <c r="N37" s="89">
        <v>1.98</v>
      </c>
      <c r="O37" t="s" s="131">
        <v>118</v>
      </c>
      <c r="P37" s="135">
        <f>AVERAGE(B37:B48)</f>
        <v>35.75</v>
      </c>
      <c r="Q37" s="97">
        <f>AVERAGE(D37:D48)</f>
        <v>4.34621107307377</v>
      </c>
      <c r="R37" t="s" s="134">
        <v>118</v>
      </c>
      <c r="S37" s="135">
        <f>AVERAGE(G37:G48)</f>
        <v>17.9166666666667</v>
      </c>
      <c r="T37" s="97">
        <f>AVERAGE(I37:I48)</f>
        <v>3.32557567640901</v>
      </c>
      <c r="U37" t="s" s="134">
        <v>118</v>
      </c>
      <c r="V37" s="135">
        <f>AVERAGE(L37:L48)</f>
        <v>3.83333333333333</v>
      </c>
      <c r="W37" s="97">
        <f>AVERAGE(N37:N48)</f>
        <v>1.99136363636364</v>
      </c>
    </row>
    <row r="38" ht="21.95" customHeight="1">
      <c r="A38" s="150">
        <v>1990</v>
      </c>
      <c r="B38" s="100">
        <v>36</v>
      </c>
      <c r="C38" s="83">
        <v>163.5</v>
      </c>
      <c r="D38" s="87">
        <v>4.54166666666667</v>
      </c>
      <c r="E38" s="40"/>
      <c r="F38" s="151">
        <v>1990</v>
      </c>
      <c r="G38" s="100">
        <v>13</v>
      </c>
      <c r="H38" s="83">
        <v>46.7</v>
      </c>
      <c r="I38" s="87">
        <v>3.59230769230769</v>
      </c>
      <c r="J38" s="40"/>
      <c r="K38" s="151">
        <v>1990</v>
      </c>
      <c r="L38" s="100">
        <v>1</v>
      </c>
      <c r="M38" s="83">
        <v>2.1</v>
      </c>
      <c r="N38" s="89">
        <v>2.1</v>
      </c>
      <c r="O38" t="s" s="131">
        <v>119</v>
      </c>
      <c r="P38" s="135">
        <f>AVERAGE(B38:B48)</f>
        <v>34.1818181818182</v>
      </c>
      <c r="Q38" s="97">
        <f>AVERAGE(D38:D48)</f>
        <v>4.40855959258133</v>
      </c>
      <c r="R38" t="s" s="134">
        <v>119</v>
      </c>
      <c r="S38" s="135">
        <f>AVERAGE(G38:G48)</f>
        <v>16.1818181818182</v>
      </c>
      <c r="T38" s="97">
        <f>AVERAGE(I38:I48)</f>
        <v>3.36279017279017</v>
      </c>
      <c r="U38" t="s" s="134">
        <v>119</v>
      </c>
      <c r="V38" s="135">
        <f>AVERAGE(L38:L48)</f>
        <v>3.27272727272727</v>
      </c>
      <c r="W38" s="97">
        <f>AVERAGE(N38:N48)</f>
        <v>1.9925</v>
      </c>
    </row>
    <row r="39" ht="21.95" customHeight="1">
      <c r="A39" s="150">
        <v>1991</v>
      </c>
      <c r="B39" s="100">
        <v>39</v>
      </c>
      <c r="C39" s="83">
        <v>181.7</v>
      </c>
      <c r="D39" s="87">
        <v>4.65897435897436</v>
      </c>
      <c r="E39" s="40"/>
      <c r="F39" s="151">
        <v>1991</v>
      </c>
      <c r="G39" s="100">
        <v>16</v>
      </c>
      <c r="H39" s="83">
        <v>55.2</v>
      </c>
      <c r="I39" s="87">
        <v>3.45</v>
      </c>
      <c r="J39" s="40"/>
      <c r="K39" s="151">
        <v>1991</v>
      </c>
      <c r="L39" s="100">
        <v>1</v>
      </c>
      <c r="M39" s="83">
        <v>2</v>
      </c>
      <c r="N39" s="89">
        <v>2</v>
      </c>
      <c r="O39" t="s" s="131">
        <v>98</v>
      </c>
      <c r="P39" s="135">
        <f>AVERAGE(B39:B48)</f>
        <v>34</v>
      </c>
      <c r="Q39" s="97">
        <f>AVERAGE(D39:D48)</f>
        <v>4.3952488851728</v>
      </c>
      <c r="R39" t="s" s="134">
        <v>98</v>
      </c>
      <c r="S39" s="135">
        <f>AVERAGE(G39:G48)</f>
        <v>16.5</v>
      </c>
      <c r="T39" s="97">
        <f>AVERAGE(I39:I48)</f>
        <v>3.33983842083842</v>
      </c>
      <c r="U39" t="s" s="134">
        <v>98</v>
      </c>
      <c r="V39" s="135">
        <f>AVERAGE(L39:L48)</f>
        <v>3.5</v>
      </c>
      <c r="W39" s="97">
        <f>AVERAGE(N39:N48)</f>
        <v>1.98055555555556</v>
      </c>
    </row>
    <row r="40" ht="21.95" customHeight="1">
      <c r="A40" s="150">
        <v>1992</v>
      </c>
      <c r="B40" s="100">
        <v>48</v>
      </c>
      <c r="C40" s="83">
        <v>205.2</v>
      </c>
      <c r="D40" s="87">
        <v>4.275</v>
      </c>
      <c r="E40" s="40"/>
      <c r="F40" s="151">
        <v>1992</v>
      </c>
      <c r="G40" s="100">
        <v>26</v>
      </c>
      <c r="H40" s="83">
        <v>87.40000000000001</v>
      </c>
      <c r="I40" s="87">
        <v>3.36153846153846</v>
      </c>
      <c r="J40" s="40"/>
      <c r="K40" s="151">
        <v>1992</v>
      </c>
      <c r="L40" s="100">
        <v>4</v>
      </c>
      <c r="M40" s="83">
        <v>8.300000000000001</v>
      </c>
      <c r="N40" s="89">
        <v>2.075</v>
      </c>
      <c r="O40" t="s" s="131">
        <v>120</v>
      </c>
      <c r="P40" s="135">
        <f>AVERAGE(B40:B48)</f>
        <v>33.4444444444444</v>
      </c>
      <c r="Q40" s="97">
        <f>AVERAGE(D40:D48)</f>
        <v>4.3659460547504</v>
      </c>
      <c r="R40" t="s" s="134">
        <v>120</v>
      </c>
      <c r="S40" s="135">
        <f>AVERAGE(G40:G48)</f>
        <v>16.5555555555556</v>
      </c>
      <c r="T40" s="97">
        <f>AVERAGE(I40:I48)</f>
        <v>3.32759824537602</v>
      </c>
      <c r="U40" t="s" s="134">
        <v>120</v>
      </c>
      <c r="V40" s="135">
        <f>AVERAGE(L40:L48)</f>
        <v>3.77777777777778</v>
      </c>
      <c r="W40" s="97">
        <f>AVERAGE(N40:N48)</f>
        <v>1.978125</v>
      </c>
    </row>
    <row r="41" ht="21.95" customHeight="1">
      <c r="A41" s="150">
        <v>1993</v>
      </c>
      <c r="B41" s="100">
        <v>30</v>
      </c>
      <c r="C41" s="83">
        <v>137.7</v>
      </c>
      <c r="D41" s="87">
        <v>4.59</v>
      </c>
      <c r="E41" s="40"/>
      <c r="F41" s="151">
        <v>1993</v>
      </c>
      <c r="G41" s="100">
        <v>11</v>
      </c>
      <c r="H41" s="83">
        <v>38.5</v>
      </c>
      <c r="I41" s="87">
        <v>3.5</v>
      </c>
      <c r="J41" s="40"/>
      <c r="K41" s="151">
        <v>1993</v>
      </c>
      <c r="L41" s="100">
        <v>1</v>
      </c>
      <c r="M41" s="83">
        <v>2.4</v>
      </c>
      <c r="N41" s="89">
        <v>2.4</v>
      </c>
      <c r="O41" t="s" s="131">
        <v>121</v>
      </c>
      <c r="P41" s="135">
        <f>AVERAGE(B41:B48)</f>
        <v>31.625</v>
      </c>
      <c r="Q41" s="97">
        <f>AVERAGE(D41:D48)</f>
        <v>4.3773143115942</v>
      </c>
      <c r="R41" t="s" s="134">
        <v>121</v>
      </c>
      <c r="S41" s="135">
        <f>AVERAGE(G41:G48)</f>
        <v>15.375</v>
      </c>
      <c r="T41" s="97">
        <f>AVERAGE(I41:I48)</f>
        <v>3.32335571835572</v>
      </c>
      <c r="U41" t="s" s="134">
        <v>121</v>
      </c>
      <c r="V41" s="135">
        <f>AVERAGE(L41:L48)</f>
        <v>3.75</v>
      </c>
      <c r="W41" s="97">
        <f>AVERAGE(N41:N48)</f>
        <v>1.96428571428571</v>
      </c>
    </row>
    <row r="42" ht="21.95" customHeight="1">
      <c r="A42" s="150">
        <v>1994</v>
      </c>
      <c r="B42" s="100">
        <v>55</v>
      </c>
      <c r="C42" s="83">
        <v>231</v>
      </c>
      <c r="D42" s="87">
        <v>4.2</v>
      </c>
      <c r="E42" s="40"/>
      <c r="F42" s="151">
        <v>1994</v>
      </c>
      <c r="G42" s="100">
        <v>27</v>
      </c>
      <c r="H42" s="83">
        <v>86.3</v>
      </c>
      <c r="I42" s="87">
        <v>3.1962962962963</v>
      </c>
      <c r="J42" s="40"/>
      <c r="K42" s="151">
        <v>1994</v>
      </c>
      <c r="L42" s="100">
        <v>7</v>
      </c>
      <c r="M42" s="83">
        <v>12.6</v>
      </c>
      <c r="N42" s="89">
        <v>1.8</v>
      </c>
      <c r="O42" t="s" s="131">
        <v>122</v>
      </c>
      <c r="P42" s="135">
        <f>AVERAGE(B42:B48)</f>
        <v>31.8571428571429</v>
      </c>
      <c r="Q42" s="97">
        <f>AVERAGE(D42:D48)</f>
        <v>4.34693064182195</v>
      </c>
      <c r="R42" t="s" s="134">
        <v>122</v>
      </c>
      <c r="S42" s="135">
        <f>AVERAGE(G42:G48)</f>
        <v>16</v>
      </c>
      <c r="T42" s="97">
        <f>AVERAGE(I42:I48)</f>
        <v>3.29812082097796</v>
      </c>
      <c r="U42" t="s" s="134">
        <v>122</v>
      </c>
      <c r="V42" s="135">
        <f>AVERAGE(L42:L48)</f>
        <v>4.14285714285714</v>
      </c>
      <c r="W42" s="97">
        <f>AVERAGE(N42:N48)</f>
        <v>1.89166666666667</v>
      </c>
    </row>
    <row r="43" ht="21.95" customHeight="1">
      <c r="A43" s="150">
        <v>1995</v>
      </c>
      <c r="B43" s="100">
        <v>30</v>
      </c>
      <c r="C43" s="83">
        <v>131.1</v>
      </c>
      <c r="D43" s="87">
        <v>4.37</v>
      </c>
      <c r="E43" s="40"/>
      <c r="F43" s="151">
        <v>1995</v>
      </c>
      <c r="G43" s="100">
        <v>14</v>
      </c>
      <c r="H43" s="83">
        <v>42.9</v>
      </c>
      <c r="I43" s="87">
        <v>3.06428571428571</v>
      </c>
      <c r="J43" s="40"/>
      <c r="K43" s="151">
        <v>1995</v>
      </c>
      <c r="L43" s="100">
        <v>4</v>
      </c>
      <c r="M43" s="83">
        <v>6.8</v>
      </c>
      <c r="N43" s="89">
        <v>1.7</v>
      </c>
      <c r="O43" t="s" s="131">
        <v>123</v>
      </c>
      <c r="P43" s="135">
        <f>AVERAGE(B43:B48)</f>
        <v>28</v>
      </c>
      <c r="Q43" s="97">
        <f>AVERAGE(D43:D48)</f>
        <v>4.37141908212561</v>
      </c>
      <c r="R43" t="s" s="134">
        <v>123</v>
      </c>
      <c r="S43" s="135">
        <f>AVERAGE(G43:G48)</f>
        <v>14.1666666666667</v>
      </c>
      <c r="T43" s="97">
        <f>AVERAGE(I43:I48)</f>
        <v>3.31509157509158</v>
      </c>
      <c r="U43" t="s" s="134">
        <v>123</v>
      </c>
      <c r="V43" s="135">
        <f>AVERAGE(L43:L48)</f>
        <v>3.66666666666667</v>
      </c>
      <c r="W43" s="97">
        <f>AVERAGE(N43:N48)</f>
        <v>1.91</v>
      </c>
    </row>
    <row r="44" ht="21.95" customHeight="1">
      <c r="A44" s="150">
        <v>1996</v>
      </c>
      <c r="B44" s="100">
        <v>24</v>
      </c>
      <c r="C44" s="83">
        <v>115.3</v>
      </c>
      <c r="D44" s="87">
        <v>4.80416666666667</v>
      </c>
      <c r="E44" s="40"/>
      <c r="F44" s="190">
        <v>1996</v>
      </c>
      <c r="G44" s="100">
        <v>8</v>
      </c>
      <c r="H44" s="83">
        <v>29.4</v>
      </c>
      <c r="I44" s="87">
        <v>3.675</v>
      </c>
      <c r="J44" s="40"/>
      <c r="K44" s="190">
        <v>1996</v>
      </c>
      <c r="L44" s="100">
        <v>1</v>
      </c>
      <c r="M44" s="83">
        <v>2.4</v>
      </c>
      <c r="N44" s="89">
        <v>2.4</v>
      </c>
      <c r="O44" t="s" s="131">
        <v>104</v>
      </c>
      <c r="P44" s="135">
        <f>AVERAGE(B44:B48)</f>
        <v>27.6</v>
      </c>
      <c r="Q44" s="97">
        <f>AVERAGE(D44:D48)</f>
        <v>4.37170289855073</v>
      </c>
      <c r="R44" t="s" s="134">
        <v>104</v>
      </c>
      <c r="S44" s="135">
        <f>AVERAGE(G44:G48)</f>
        <v>14.2</v>
      </c>
      <c r="T44" s="97">
        <f>AVERAGE(I44:I48)</f>
        <v>3.36525274725275</v>
      </c>
      <c r="U44" t="s" s="134">
        <v>104</v>
      </c>
      <c r="V44" s="135">
        <f>AVERAGE(L44:L48)</f>
        <v>3.6</v>
      </c>
      <c r="W44" s="97">
        <f>AVERAGE(N44:N48)</f>
        <v>1.9625</v>
      </c>
    </row>
    <row r="45" ht="21.95" customHeight="1">
      <c r="A45" s="150">
        <v>1997</v>
      </c>
      <c r="B45" s="100">
        <v>50</v>
      </c>
      <c r="C45" s="83">
        <v>189.5</v>
      </c>
      <c r="D45" s="87">
        <v>3.79</v>
      </c>
      <c r="E45" s="40"/>
      <c r="F45" s="151">
        <v>1997</v>
      </c>
      <c r="G45" s="100">
        <v>28</v>
      </c>
      <c r="H45" s="83">
        <v>76.40000000000001</v>
      </c>
      <c r="I45" s="87">
        <v>2.72857142857143</v>
      </c>
      <c r="J45" s="40"/>
      <c r="K45" s="151">
        <v>1997</v>
      </c>
      <c r="L45" s="100">
        <v>9</v>
      </c>
      <c r="M45" s="83">
        <v>9</v>
      </c>
      <c r="N45" s="89">
        <v>1</v>
      </c>
      <c r="O45" t="s" s="131">
        <v>124</v>
      </c>
      <c r="P45" s="135">
        <f>AVERAGE(B45:B48)</f>
        <v>28.5</v>
      </c>
      <c r="Q45" s="97">
        <f>AVERAGE(D45:D48)</f>
        <v>4.26358695652174</v>
      </c>
      <c r="R45" t="s" s="134">
        <v>124</v>
      </c>
      <c r="S45" s="135">
        <f>AVERAGE(G45:G48)</f>
        <v>15.75</v>
      </c>
      <c r="T45" s="97">
        <f>AVERAGE(I45:I48)</f>
        <v>3.28781593406594</v>
      </c>
      <c r="U45" t="s" s="134">
        <v>124</v>
      </c>
      <c r="V45" s="135">
        <f>AVERAGE(L45:L48)</f>
        <v>4.25</v>
      </c>
      <c r="W45" s="97">
        <f>AVERAGE(N45:N48)</f>
        <v>1.81666666666667</v>
      </c>
    </row>
    <row r="46" ht="21.95" customHeight="1">
      <c r="A46" s="150">
        <v>1998</v>
      </c>
      <c r="B46" s="100">
        <v>23</v>
      </c>
      <c r="C46" s="83">
        <v>96.7</v>
      </c>
      <c r="D46" s="87">
        <v>4.20434782608696</v>
      </c>
      <c r="E46" s="40"/>
      <c r="F46" s="151">
        <v>1998</v>
      </c>
      <c r="G46" s="100">
        <v>13</v>
      </c>
      <c r="H46" s="83">
        <v>41.7</v>
      </c>
      <c r="I46" s="87">
        <v>3.20769230769231</v>
      </c>
      <c r="J46" s="40"/>
      <c r="K46" s="151">
        <v>1998</v>
      </c>
      <c r="L46" s="100">
        <v>4</v>
      </c>
      <c r="M46" s="83">
        <v>8.9</v>
      </c>
      <c r="N46" s="89">
        <v>2.225</v>
      </c>
      <c r="O46" t="s" s="131">
        <v>125</v>
      </c>
      <c r="P46" s="135">
        <f>AVERAGE(B46:B48)</f>
        <v>21.3333333333333</v>
      </c>
      <c r="Q46" s="97">
        <f>AVERAGE(D46:D48)</f>
        <v>4.42144927536232</v>
      </c>
      <c r="R46" t="s" s="134">
        <v>125</v>
      </c>
      <c r="S46" s="135">
        <f>AVERAGE(G46:G48)</f>
        <v>11.6666666666667</v>
      </c>
      <c r="T46" s="97">
        <f>AVERAGE(I46:I48)</f>
        <v>3.47423076923077</v>
      </c>
      <c r="U46" t="s" s="134">
        <v>125</v>
      </c>
      <c r="V46" s="135">
        <f>AVERAGE(L46:L48)</f>
        <v>2.66666666666667</v>
      </c>
      <c r="W46" s="97">
        <f>AVERAGE(N46:N48)</f>
        <v>2.225</v>
      </c>
    </row>
    <row r="47" ht="21.95" customHeight="1">
      <c r="A47" s="150">
        <v>1999</v>
      </c>
      <c r="B47" s="100">
        <v>5</v>
      </c>
      <c r="C47" s="83">
        <v>23.8</v>
      </c>
      <c r="D47" s="87">
        <v>4.76</v>
      </c>
      <c r="E47" s="40"/>
      <c r="F47" s="151">
        <v>1999</v>
      </c>
      <c r="G47" s="100">
        <v>2</v>
      </c>
      <c r="H47" s="83">
        <v>7.5</v>
      </c>
      <c r="I47" s="87">
        <v>3.75</v>
      </c>
      <c r="J47" s="40"/>
      <c r="K47" s="151">
        <v>1999</v>
      </c>
      <c r="L47" s="100">
        <v>0</v>
      </c>
      <c r="M47" s="83">
        <v>0</v>
      </c>
      <c r="N47" s="89"/>
      <c r="O47" t="s" s="131">
        <v>126</v>
      </c>
      <c r="P47" s="135">
        <f>AVERAGE(B47:B48)</f>
        <v>20.5</v>
      </c>
      <c r="Q47" s="97">
        <f>AVERAGE(D47:D48)</f>
        <v>4.53</v>
      </c>
      <c r="R47" t="s" s="134">
        <v>126</v>
      </c>
      <c r="S47" s="135">
        <f>AVERAGE(G47:G48)</f>
        <v>11</v>
      </c>
      <c r="T47" s="97">
        <f>AVERAGE(I47:I48)</f>
        <v>3.6075</v>
      </c>
      <c r="U47" t="s" s="134">
        <v>126</v>
      </c>
      <c r="V47" s="135">
        <f>AVERAGE(L47:L48)</f>
        <v>2</v>
      </c>
      <c r="W47" s="97">
        <f>AVERAGE(N47:N48)</f>
        <v>2.225</v>
      </c>
    </row>
    <row r="48" ht="21.95" customHeight="1">
      <c r="A48" s="150">
        <v>2000</v>
      </c>
      <c r="B48" s="100">
        <v>36</v>
      </c>
      <c r="C48" s="83">
        <v>154.8</v>
      </c>
      <c r="D48" s="87">
        <v>4.3</v>
      </c>
      <c r="E48" s="40"/>
      <c r="F48" s="151">
        <v>2000</v>
      </c>
      <c r="G48" s="100">
        <v>20</v>
      </c>
      <c r="H48" s="83">
        <v>69.3</v>
      </c>
      <c r="I48" s="87">
        <v>3.465</v>
      </c>
      <c r="J48" s="40"/>
      <c r="K48" s="151">
        <v>2000</v>
      </c>
      <c r="L48" s="100">
        <v>4</v>
      </c>
      <c r="M48" s="83">
        <v>8.9</v>
      </c>
      <c r="N48" s="89">
        <v>2.225</v>
      </c>
      <c r="O48" t="s" s="131">
        <v>127</v>
      </c>
      <c r="P48" s="135">
        <f>AVERAGE(B48)</f>
        <v>36</v>
      </c>
      <c r="Q48" s="97">
        <f>AVERAGE(D48)</f>
        <v>4.3</v>
      </c>
      <c r="R48" t="s" s="134">
        <v>127</v>
      </c>
      <c r="S48" s="135">
        <f>AVERAGE(G48)</f>
        <v>20</v>
      </c>
      <c r="T48" s="97">
        <f>AVERAGE(I48)</f>
        <v>3.465</v>
      </c>
      <c r="U48" t="s" s="134">
        <v>127</v>
      </c>
      <c r="V48" s="135">
        <f>AVERAGE(L48)</f>
        <v>4</v>
      </c>
      <c r="W48" s="97">
        <f>AVERAGE(N48)</f>
        <v>2.225</v>
      </c>
    </row>
    <row r="49" ht="21.95" customHeight="1">
      <c r="A49" s="150">
        <v>2001</v>
      </c>
      <c r="B49" s="154">
        <v>35</v>
      </c>
      <c r="C49" s="155">
        <v>163.1</v>
      </c>
      <c r="D49" s="156">
        <v>4.66</v>
      </c>
      <c r="E49" s="40"/>
      <c r="F49" s="151">
        <v>2001</v>
      </c>
      <c r="G49" s="154">
        <v>15</v>
      </c>
      <c r="H49" s="155">
        <v>57.6</v>
      </c>
      <c r="I49" s="156">
        <v>3.84</v>
      </c>
      <c r="J49" s="40"/>
      <c r="K49" s="151">
        <v>2001</v>
      </c>
      <c r="L49" s="154">
        <v>0</v>
      </c>
      <c r="M49" s="155">
        <v>0</v>
      </c>
      <c r="N49" s="157"/>
      <c r="O49" t="s" s="131">
        <v>128</v>
      </c>
      <c r="P49" s="158">
        <f>AVERAGE(B49)</f>
        <v>35</v>
      </c>
      <c r="Q49" s="159">
        <f>AVERAGE(D49)</f>
        <v>4.66</v>
      </c>
      <c r="R49" t="s" s="134">
        <v>128</v>
      </c>
      <c r="S49" s="158">
        <f>AVERAGE(G49)</f>
        <v>15</v>
      </c>
      <c r="T49" s="159">
        <f>AVERAGE(I49)</f>
        <v>3.84</v>
      </c>
      <c r="U49" t="s" s="134">
        <v>128</v>
      </c>
      <c r="V49" s="158">
        <f>AVERAGE(L49)</f>
        <v>0</v>
      </c>
      <c r="W49" s="97"/>
    </row>
    <row r="50" ht="21.95" customHeight="1">
      <c r="A50" s="150">
        <v>2002</v>
      </c>
      <c r="B50" s="100">
        <v>46</v>
      </c>
      <c r="C50" s="83">
        <v>191.1</v>
      </c>
      <c r="D50" s="87">
        <v>4.15434782608696</v>
      </c>
      <c r="E50" s="40"/>
      <c r="F50" s="151">
        <v>2002</v>
      </c>
      <c r="G50" s="100">
        <v>24</v>
      </c>
      <c r="H50" s="83">
        <v>71.40000000000001</v>
      </c>
      <c r="I50" s="87">
        <v>2.975</v>
      </c>
      <c r="J50" s="40"/>
      <c r="K50" s="151">
        <v>2002</v>
      </c>
      <c r="L50" s="100">
        <v>7</v>
      </c>
      <c r="M50" s="83">
        <v>11.5</v>
      </c>
      <c r="N50" s="89">
        <v>1.64285714285714</v>
      </c>
      <c r="O50" t="s" s="131">
        <v>127</v>
      </c>
      <c r="P50" s="135">
        <f>AVERAGE(B50)</f>
        <v>46</v>
      </c>
      <c r="Q50" s="97">
        <f>AVERAGE(D50)</f>
        <v>4.15434782608696</v>
      </c>
      <c r="R50" t="s" s="134">
        <v>127</v>
      </c>
      <c r="S50" s="135">
        <f>AVERAGE(G50)</f>
        <v>24</v>
      </c>
      <c r="T50" s="97">
        <f>AVERAGE(I50)</f>
        <v>2.975</v>
      </c>
      <c r="U50" t="s" s="134">
        <v>127</v>
      </c>
      <c r="V50" s="135">
        <f>AVERAGE(L50)</f>
        <v>7</v>
      </c>
      <c r="W50" s="97">
        <f>AVERAGE(N50)</f>
        <v>1.64285714285714</v>
      </c>
    </row>
    <row r="51" ht="21.95" customHeight="1">
      <c r="A51" s="150">
        <v>2003</v>
      </c>
      <c r="B51" s="100">
        <v>30</v>
      </c>
      <c r="C51" s="83">
        <v>126.9</v>
      </c>
      <c r="D51" s="87">
        <v>4.23</v>
      </c>
      <c r="E51" s="40"/>
      <c r="F51" s="151">
        <v>2003</v>
      </c>
      <c r="G51" s="100">
        <v>19</v>
      </c>
      <c r="H51" s="83">
        <v>67.8</v>
      </c>
      <c r="I51" s="87">
        <v>3.56842105263158</v>
      </c>
      <c r="J51" s="40"/>
      <c r="K51" s="151">
        <v>2003</v>
      </c>
      <c r="L51" s="100">
        <v>1</v>
      </c>
      <c r="M51" s="83">
        <v>2.4</v>
      </c>
      <c r="N51" s="89">
        <v>2.4</v>
      </c>
      <c r="O51" t="s" s="131">
        <v>126</v>
      </c>
      <c r="P51" s="135">
        <f>AVERAGE(B50:B51)</f>
        <v>38</v>
      </c>
      <c r="Q51" s="97">
        <f>AVERAGE(D50:D51)</f>
        <v>4.19217391304348</v>
      </c>
      <c r="R51" t="s" s="134">
        <v>126</v>
      </c>
      <c r="S51" s="135">
        <f>AVERAGE(G50:G51)</f>
        <v>21.5</v>
      </c>
      <c r="T51" s="97">
        <f>AVERAGE(I50:I51)</f>
        <v>3.27171052631579</v>
      </c>
      <c r="U51" t="s" s="134">
        <v>126</v>
      </c>
      <c r="V51" s="135">
        <f>AVERAGE(L50:L51)</f>
        <v>4</v>
      </c>
      <c r="W51" s="97">
        <f>AVERAGE(N50:N51)</f>
        <v>2.02142857142857</v>
      </c>
    </row>
    <row r="52" ht="21.95" customHeight="1">
      <c r="A52" s="150">
        <v>2004</v>
      </c>
      <c r="B52" s="100">
        <v>45</v>
      </c>
      <c r="C52" s="83">
        <v>197.8</v>
      </c>
      <c r="D52" s="87">
        <v>4.39555555555556</v>
      </c>
      <c r="E52" s="40"/>
      <c r="F52" s="151">
        <v>2004</v>
      </c>
      <c r="G52" s="100">
        <v>16</v>
      </c>
      <c r="H52" s="83">
        <v>43.7</v>
      </c>
      <c r="I52" s="87">
        <v>2.73125</v>
      </c>
      <c r="J52" s="40"/>
      <c r="K52" s="151">
        <v>2004</v>
      </c>
      <c r="L52" s="100">
        <v>7</v>
      </c>
      <c r="M52" s="83">
        <v>10.7</v>
      </c>
      <c r="N52" s="89">
        <v>1.52857142857143</v>
      </c>
      <c r="O52" t="s" s="131">
        <v>125</v>
      </c>
      <c r="P52" s="135">
        <f>AVERAGE(B50:B52)</f>
        <v>40.3333333333333</v>
      </c>
      <c r="Q52" s="97">
        <f>AVERAGE(D50:D52)</f>
        <v>4.25996779388084</v>
      </c>
      <c r="R52" t="s" s="134">
        <v>125</v>
      </c>
      <c r="S52" s="135">
        <f>AVERAGE(G50:G52)</f>
        <v>19.6666666666667</v>
      </c>
      <c r="T52" s="97">
        <f>AVERAGE(I50:I52)</f>
        <v>3.09155701754386</v>
      </c>
      <c r="U52" t="s" s="134">
        <v>125</v>
      </c>
      <c r="V52" s="135">
        <f>AVERAGE(L50:L52)</f>
        <v>5</v>
      </c>
      <c r="W52" s="97">
        <f>AVERAGE(N50:N52)</f>
        <v>1.85714285714286</v>
      </c>
    </row>
    <row r="53" ht="21.95" customHeight="1">
      <c r="A53" s="150">
        <v>2005</v>
      </c>
      <c r="B53" s="100">
        <v>14</v>
      </c>
      <c r="C53" s="83">
        <v>72.40000000000001</v>
      </c>
      <c r="D53" s="87">
        <v>5.17142857142857</v>
      </c>
      <c r="E53" s="40"/>
      <c r="F53" s="151">
        <v>2005</v>
      </c>
      <c r="G53" s="100">
        <v>2</v>
      </c>
      <c r="H53" s="83">
        <v>8.199999999999999</v>
      </c>
      <c r="I53" s="87">
        <v>4.1</v>
      </c>
      <c r="J53" s="40"/>
      <c r="K53" s="151">
        <v>2005</v>
      </c>
      <c r="L53" s="100">
        <v>0</v>
      </c>
      <c r="M53" s="83">
        <v>0</v>
      </c>
      <c r="N53" s="89"/>
      <c r="O53" t="s" s="131">
        <v>124</v>
      </c>
      <c r="P53" s="135">
        <f>AVERAGE(B50:B53)</f>
        <v>33.75</v>
      </c>
      <c r="Q53" s="97">
        <f>AVERAGE(D50:D53)</f>
        <v>4.48783298826777</v>
      </c>
      <c r="R53" t="s" s="134">
        <v>124</v>
      </c>
      <c r="S53" s="135">
        <f>AVERAGE(G50:G53)</f>
        <v>15.25</v>
      </c>
      <c r="T53" s="97">
        <f>AVERAGE(I50:I53)</f>
        <v>3.3436677631579</v>
      </c>
      <c r="U53" t="s" s="134">
        <v>124</v>
      </c>
      <c r="V53" s="135">
        <f>AVERAGE(L50:L53)</f>
        <v>3.75</v>
      </c>
      <c r="W53" s="97">
        <f>AVERAGE(N50:N53)</f>
        <v>1.85714285714286</v>
      </c>
    </row>
    <row r="54" ht="21.95" customHeight="1">
      <c r="A54" s="150">
        <v>2006</v>
      </c>
      <c r="B54" s="100">
        <v>35</v>
      </c>
      <c r="C54" s="83">
        <v>152.3</v>
      </c>
      <c r="D54" s="87">
        <v>4.35142857142857</v>
      </c>
      <c r="E54" s="40"/>
      <c r="F54" s="151">
        <v>2006</v>
      </c>
      <c r="G54" s="100">
        <v>15</v>
      </c>
      <c r="H54" s="83">
        <v>49.2</v>
      </c>
      <c r="I54" s="87">
        <v>3.28</v>
      </c>
      <c r="J54" s="40"/>
      <c r="K54" s="151">
        <v>2006</v>
      </c>
      <c r="L54" s="100">
        <v>1</v>
      </c>
      <c r="M54" s="83">
        <v>2.1</v>
      </c>
      <c r="N54" s="89">
        <v>2.1</v>
      </c>
      <c r="O54" t="s" s="131">
        <v>104</v>
      </c>
      <c r="P54" s="135">
        <f>AVERAGE(B50:B54)</f>
        <v>34</v>
      </c>
      <c r="Q54" s="97">
        <f>AVERAGE(D50:D54)</f>
        <v>4.46055210489993</v>
      </c>
      <c r="R54" t="s" s="134">
        <v>104</v>
      </c>
      <c r="S54" s="135">
        <f>AVERAGE(G50:G54)</f>
        <v>15.2</v>
      </c>
      <c r="T54" s="97">
        <f>AVERAGE(I50:I54)</f>
        <v>3.33093421052632</v>
      </c>
      <c r="U54" t="s" s="134">
        <v>104</v>
      </c>
      <c r="V54" s="135">
        <f>AVERAGE(L50:L54)</f>
        <v>3.2</v>
      </c>
      <c r="W54" s="97">
        <f>AVERAGE(N50:N54)</f>
        <v>1.91785714285714</v>
      </c>
    </row>
    <row r="55" ht="21.95" customHeight="1">
      <c r="A55" s="150">
        <v>2007</v>
      </c>
      <c r="B55" s="100">
        <v>42</v>
      </c>
      <c r="C55" s="83">
        <v>174.8</v>
      </c>
      <c r="D55" s="87">
        <v>4.16190476190476</v>
      </c>
      <c r="E55" s="40"/>
      <c r="F55" s="151">
        <v>2007</v>
      </c>
      <c r="G55" s="100">
        <v>23</v>
      </c>
      <c r="H55" s="83">
        <v>76.2</v>
      </c>
      <c r="I55" s="87">
        <v>3.31304347826087</v>
      </c>
      <c r="J55" s="40"/>
      <c r="K55" s="151">
        <v>2007</v>
      </c>
      <c r="L55" s="100">
        <v>3</v>
      </c>
      <c r="M55" s="83">
        <v>4.8</v>
      </c>
      <c r="N55" s="89">
        <v>1.6</v>
      </c>
      <c r="O55" t="s" s="131">
        <v>123</v>
      </c>
      <c r="P55" s="135">
        <f>AVERAGE(B50:B55)</f>
        <v>35.3333333333333</v>
      </c>
      <c r="Q55" s="97">
        <f>AVERAGE(D50:D55)</f>
        <v>4.41077754773407</v>
      </c>
      <c r="R55" t="s" s="134">
        <v>123</v>
      </c>
      <c r="S55" s="135">
        <f>AVERAGE(G50:G55)</f>
        <v>16.5</v>
      </c>
      <c r="T55" s="97">
        <f>AVERAGE(I50:I55)</f>
        <v>3.32795242181541</v>
      </c>
      <c r="U55" t="s" s="134">
        <v>123</v>
      </c>
      <c r="V55" s="135">
        <f>AVERAGE(L50:L55)</f>
        <v>3.16666666666667</v>
      </c>
      <c r="W55" s="97">
        <f>AVERAGE(N50:N55)</f>
        <v>1.85428571428571</v>
      </c>
    </row>
    <row r="56" ht="21.95" customHeight="1">
      <c r="A56" s="150">
        <v>2008</v>
      </c>
      <c r="B56" s="100">
        <v>33</v>
      </c>
      <c r="C56" s="83">
        <v>145.3</v>
      </c>
      <c r="D56" s="87">
        <v>4.4030303030303</v>
      </c>
      <c r="E56" s="40"/>
      <c r="F56" s="151">
        <v>2008</v>
      </c>
      <c r="G56" s="100">
        <v>12</v>
      </c>
      <c r="H56" s="83">
        <v>34.8</v>
      </c>
      <c r="I56" s="87">
        <v>2.9</v>
      </c>
      <c r="J56" s="40"/>
      <c r="K56" s="151">
        <v>2008</v>
      </c>
      <c r="L56" s="100">
        <v>3</v>
      </c>
      <c r="M56" s="83">
        <v>5.9</v>
      </c>
      <c r="N56" s="89">
        <v>1.96666666666667</v>
      </c>
      <c r="O56" t="s" s="131">
        <v>122</v>
      </c>
      <c r="P56" s="135">
        <f>AVERAGE(B50:B56)</f>
        <v>35</v>
      </c>
      <c r="Q56" s="97">
        <f>AVERAGE(D50:D56)</f>
        <v>4.40967079849067</v>
      </c>
      <c r="R56" t="s" s="134">
        <v>122</v>
      </c>
      <c r="S56" s="135">
        <f>AVERAGE(G50:G56)</f>
        <v>15.8571428571429</v>
      </c>
      <c r="T56" s="97">
        <f>AVERAGE(I50:I56)</f>
        <v>3.26681636155606</v>
      </c>
      <c r="U56" t="s" s="134">
        <v>122</v>
      </c>
      <c r="V56" s="135">
        <f>AVERAGE(L50:L56)</f>
        <v>3.14285714285714</v>
      </c>
      <c r="W56" s="97">
        <f>AVERAGE(N50:N56)</f>
        <v>1.87301587301587</v>
      </c>
    </row>
    <row r="57" ht="21.95" customHeight="1">
      <c r="A57" s="150">
        <v>2009</v>
      </c>
      <c r="B57" s="100">
        <v>27</v>
      </c>
      <c r="C57" s="83">
        <v>136.8</v>
      </c>
      <c r="D57" s="87">
        <v>5.06666666666667</v>
      </c>
      <c r="E57" s="40"/>
      <c r="F57" s="151">
        <v>2009</v>
      </c>
      <c r="G57" s="100">
        <v>7</v>
      </c>
      <c r="H57" s="83">
        <v>27.5</v>
      </c>
      <c r="I57" s="87">
        <v>3.92857142857143</v>
      </c>
      <c r="J57" s="40"/>
      <c r="K57" s="151">
        <v>2009</v>
      </c>
      <c r="L57" s="100">
        <v>0</v>
      </c>
      <c r="M57" s="83">
        <v>0</v>
      </c>
      <c r="N57" s="89"/>
      <c r="O57" t="s" s="131">
        <v>121</v>
      </c>
      <c r="P57" s="135">
        <f>AVERAGE(B50:B57)</f>
        <v>34</v>
      </c>
      <c r="Q57" s="97">
        <f>AVERAGE(D50:D57)</f>
        <v>4.49179528201267</v>
      </c>
      <c r="R57" t="s" s="134">
        <v>121</v>
      </c>
      <c r="S57" s="135">
        <f>AVERAGE(G50:G57)</f>
        <v>14.75</v>
      </c>
      <c r="T57" s="97">
        <f>AVERAGE(I50:I57)</f>
        <v>3.34953574493299</v>
      </c>
      <c r="U57" t="s" s="134">
        <v>121</v>
      </c>
      <c r="V57" s="135">
        <f>AVERAGE(L50:L57)</f>
        <v>2.75</v>
      </c>
      <c r="W57" s="97">
        <f>AVERAGE(N50:N57)</f>
        <v>1.87301587301587</v>
      </c>
    </row>
    <row r="58" ht="21.95" customHeight="1">
      <c r="A58" s="150">
        <v>2010</v>
      </c>
      <c r="B58" s="100">
        <v>28</v>
      </c>
      <c r="C58" s="83">
        <v>115</v>
      </c>
      <c r="D58" s="87">
        <v>4.10714285714286</v>
      </c>
      <c r="E58" s="40"/>
      <c r="F58" s="151">
        <v>2010</v>
      </c>
      <c r="G58" s="100">
        <v>17</v>
      </c>
      <c r="H58" s="83">
        <v>54.2</v>
      </c>
      <c r="I58" s="87">
        <v>3.18823529411765</v>
      </c>
      <c r="J58" s="40"/>
      <c r="K58" s="151">
        <v>2010</v>
      </c>
      <c r="L58" s="100">
        <v>5</v>
      </c>
      <c r="M58" s="83">
        <v>10.5</v>
      </c>
      <c r="N58" s="89">
        <v>2.1</v>
      </c>
      <c r="O58" t="s" s="131">
        <v>120</v>
      </c>
      <c r="P58" s="135">
        <f>AVERAGE(B50:B58)</f>
        <v>33.3333333333333</v>
      </c>
      <c r="Q58" s="97">
        <f>AVERAGE(D50:D58)</f>
        <v>4.44905612369381</v>
      </c>
      <c r="R58" t="s" s="134">
        <v>120</v>
      </c>
      <c r="S58" s="135">
        <f>AVERAGE(G50:G58)</f>
        <v>15</v>
      </c>
      <c r="T58" s="97">
        <f>AVERAGE(I50:I58)</f>
        <v>3.33161347262017</v>
      </c>
      <c r="U58" t="s" s="134">
        <v>120</v>
      </c>
      <c r="V58" s="135">
        <f>AVERAGE(L50:L58)</f>
        <v>3</v>
      </c>
      <c r="W58" s="97">
        <f>AVERAGE(N50:N58)</f>
        <v>1.90544217687075</v>
      </c>
    </row>
    <row r="59" ht="21.95" customHeight="1">
      <c r="A59" s="150">
        <v>2011</v>
      </c>
      <c r="B59" s="100">
        <v>34</v>
      </c>
      <c r="C59" s="83">
        <v>146.7</v>
      </c>
      <c r="D59" s="87">
        <v>4.31470588235294</v>
      </c>
      <c r="E59" s="40"/>
      <c r="F59" s="151">
        <v>2011</v>
      </c>
      <c r="G59" s="100">
        <v>21</v>
      </c>
      <c r="H59" s="83">
        <v>77.3</v>
      </c>
      <c r="I59" s="87">
        <v>3.68095238095238</v>
      </c>
      <c r="J59" s="40"/>
      <c r="K59" s="151">
        <v>2011</v>
      </c>
      <c r="L59" s="100">
        <v>1</v>
      </c>
      <c r="M59" s="83">
        <v>2</v>
      </c>
      <c r="N59" s="89">
        <v>2</v>
      </c>
      <c r="O59" t="s" s="131">
        <v>98</v>
      </c>
      <c r="P59" s="135">
        <f>AVERAGE(B50:B59)</f>
        <v>33.4</v>
      </c>
      <c r="Q59" s="97">
        <f>AVERAGE(D50:D59)</f>
        <v>4.43562109955972</v>
      </c>
      <c r="R59" t="s" s="134">
        <v>98</v>
      </c>
      <c r="S59" s="135">
        <f>AVERAGE(G50:G59)</f>
        <v>15.6</v>
      </c>
      <c r="T59" s="97">
        <f>AVERAGE(I50:I59)</f>
        <v>3.36654736345339</v>
      </c>
      <c r="U59" t="s" s="134">
        <v>98</v>
      </c>
      <c r="V59" s="135">
        <f>AVERAGE(L50:L59)</f>
        <v>2.8</v>
      </c>
      <c r="W59" s="97">
        <f>AVERAGE(N50:N59)</f>
        <v>1.91726190476191</v>
      </c>
    </row>
    <row r="60" ht="21.95" customHeight="1">
      <c r="A60" s="150">
        <v>2012</v>
      </c>
      <c r="B60" s="100">
        <v>45</v>
      </c>
      <c r="C60" s="83">
        <v>196</v>
      </c>
      <c r="D60" s="87">
        <v>4.35555555555556</v>
      </c>
      <c r="E60" s="40"/>
      <c r="F60" s="151">
        <v>2012</v>
      </c>
      <c r="G60" s="100">
        <v>21</v>
      </c>
      <c r="H60" s="83">
        <v>70.09999999999999</v>
      </c>
      <c r="I60" s="87">
        <v>3.33809523809524</v>
      </c>
      <c r="J60" s="40"/>
      <c r="K60" s="151">
        <v>2012</v>
      </c>
      <c r="L60" s="100">
        <v>4</v>
      </c>
      <c r="M60" s="83">
        <v>9.1</v>
      </c>
      <c r="N60" s="89">
        <v>2.275</v>
      </c>
      <c r="O60" t="s" s="131">
        <v>119</v>
      </c>
      <c r="P60" s="135">
        <f>AVERAGE(B50:B60)</f>
        <v>34.4545454545455</v>
      </c>
      <c r="Q60" s="97">
        <f>AVERAGE(D50:D60)</f>
        <v>4.42834241374116</v>
      </c>
      <c r="R60" t="s" s="134">
        <v>119</v>
      </c>
      <c r="S60" s="135">
        <f>AVERAGE(G50:G60)</f>
        <v>16.0909090909091</v>
      </c>
      <c r="T60" s="97">
        <f>AVERAGE(I50:I60)</f>
        <v>3.36396080660265</v>
      </c>
      <c r="U60" t="s" s="134">
        <v>119</v>
      </c>
      <c r="V60" s="135">
        <f>AVERAGE(L50:L60)</f>
        <v>2.90909090909091</v>
      </c>
      <c r="W60" s="97">
        <f>AVERAGE(N50:N60)</f>
        <v>1.95701058201058</v>
      </c>
    </row>
    <row r="61" ht="21.95" customHeight="1">
      <c r="A61" s="150">
        <v>2013</v>
      </c>
      <c r="B61" s="100">
        <v>23</v>
      </c>
      <c r="C61" s="83">
        <v>111.1</v>
      </c>
      <c r="D61" s="87">
        <v>4.8304347826087</v>
      </c>
      <c r="E61" s="40"/>
      <c r="F61" s="151">
        <v>2013</v>
      </c>
      <c r="G61" s="100">
        <v>11</v>
      </c>
      <c r="H61" s="83">
        <v>45.2</v>
      </c>
      <c r="I61" s="87">
        <v>4.10909090909091</v>
      </c>
      <c r="J61" s="40"/>
      <c r="K61" s="151">
        <v>2013</v>
      </c>
      <c r="L61" s="100">
        <v>0</v>
      </c>
      <c r="M61" s="83">
        <v>0</v>
      </c>
      <c r="N61" s="89"/>
      <c r="O61" t="s" s="131">
        <v>118</v>
      </c>
      <c r="P61" s="135">
        <f>AVERAGE(B50:B61)</f>
        <v>33.5</v>
      </c>
      <c r="Q61" s="97">
        <f>AVERAGE(D50:D61)</f>
        <v>4.46185011114679</v>
      </c>
      <c r="R61" t="s" s="134">
        <v>118</v>
      </c>
      <c r="S61" s="135">
        <f>AVERAGE(G50:G61)</f>
        <v>15.6666666666667</v>
      </c>
      <c r="T61" s="97">
        <f>AVERAGE(I50:I61)</f>
        <v>3.42605498181001</v>
      </c>
      <c r="U61" t="s" s="134">
        <v>118</v>
      </c>
      <c r="V61" s="135">
        <f>AVERAGE(L50:L61)</f>
        <v>2.66666666666667</v>
      </c>
      <c r="W61" s="97">
        <f>AVERAGE(N50:N61)</f>
        <v>1.95701058201058</v>
      </c>
    </row>
    <row r="62" ht="21.95" customHeight="1">
      <c r="A62" s="150">
        <v>2014</v>
      </c>
      <c r="B62" s="100">
        <v>36</v>
      </c>
      <c r="C62" s="83">
        <v>155.1</v>
      </c>
      <c r="D62" s="87">
        <v>4.30833333333333</v>
      </c>
      <c r="E62" s="40"/>
      <c r="F62" s="151">
        <v>2014</v>
      </c>
      <c r="G62" s="100">
        <v>14</v>
      </c>
      <c r="H62" s="83">
        <v>40.9</v>
      </c>
      <c r="I62" s="87">
        <v>2.92142857142857</v>
      </c>
      <c r="J62" s="40"/>
      <c r="K62" s="151">
        <v>2014</v>
      </c>
      <c r="L62" s="100">
        <v>5</v>
      </c>
      <c r="M62" s="83">
        <v>9.199999999999999</v>
      </c>
      <c r="N62" s="89">
        <v>1.84</v>
      </c>
      <c r="O62" t="s" s="131">
        <v>117</v>
      </c>
      <c r="P62" s="135">
        <f>AVERAGE(B50:B62)</f>
        <v>33.6923076923077</v>
      </c>
      <c r="Q62" s="97">
        <f>AVERAGE(D50:D62)</f>
        <v>4.45004112823806</v>
      </c>
      <c r="R62" t="s" s="134">
        <v>117</v>
      </c>
      <c r="S62" s="135">
        <f>AVERAGE(G50:G62)</f>
        <v>15.5384615384615</v>
      </c>
      <c r="T62" s="97">
        <f>AVERAGE(I50:I62)</f>
        <v>3.38723756562682</v>
      </c>
      <c r="U62" t="s" s="134">
        <v>117</v>
      </c>
      <c r="V62" s="135">
        <f>AVERAGE(L50:L62)</f>
        <v>2.84615384615385</v>
      </c>
      <c r="W62" s="97">
        <f>AVERAGE(N50:N62)</f>
        <v>1.94530952380952</v>
      </c>
    </row>
    <row r="63" ht="21.95" customHeight="1">
      <c r="A63" s="150">
        <v>2015</v>
      </c>
      <c r="B63" s="100">
        <v>31</v>
      </c>
      <c r="C63" s="83">
        <v>143.2</v>
      </c>
      <c r="D63" s="87">
        <v>4.61935483870968</v>
      </c>
      <c r="E63" s="40"/>
      <c r="F63" s="151">
        <v>2015</v>
      </c>
      <c r="G63" s="100">
        <v>11</v>
      </c>
      <c r="H63" s="83">
        <v>38.1</v>
      </c>
      <c r="I63" s="87">
        <v>3.46363636363636</v>
      </c>
      <c r="J63" s="40"/>
      <c r="K63" s="151">
        <v>2015</v>
      </c>
      <c r="L63" s="100">
        <v>2</v>
      </c>
      <c r="M63" s="83">
        <v>3.6</v>
      </c>
      <c r="N63" s="89">
        <v>1.8</v>
      </c>
      <c r="O63" t="s" s="131">
        <v>116</v>
      </c>
      <c r="P63" s="135">
        <f>AVERAGE(B50:B63)</f>
        <v>33.5</v>
      </c>
      <c r="Q63" s="97">
        <f>AVERAGE(D50:D63)</f>
        <v>4.46213496470032</v>
      </c>
      <c r="R63" t="s" s="134">
        <v>116</v>
      </c>
      <c r="S63" s="135">
        <f>AVERAGE(G50:G63)</f>
        <v>15.2142857142857</v>
      </c>
      <c r="T63" s="97">
        <f>AVERAGE(I50:I63)</f>
        <v>3.3926946226275</v>
      </c>
      <c r="U63" t="s" s="134">
        <v>116</v>
      </c>
      <c r="V63" s="135">
        <f>AVERAGE(L50:L63)</f>
        <v>2.78571428571429</v>
      </c>
      <c r="W63" s="97">
        <f>AVERAGE(N50:N63)</f>
        <v>1.93209956709957</v>
      </c>
    </row>
    <row r="64" ht="21.95" customHeight="1">
      <c r="A64" s="150">
        <v>2016</v>
      </c>
      <c r="B64" s="100">
        <v>16</v>
      </c>
      <c r="C64" s="83">
        <v>78.5</v>
      </c>
      <c r="D64" s="87">
        <v>4.90625</v>
      </c>
      <c r="E64" s="40"/>
      <c r="F64" s="151">
        <v>2016</v>
      </c>
      <c r="G64" s="100">
        <v>3</v>
      </c>
      <c r="H64" s="83">
        <v>11.5</v>
      </c>
      <c r="I64" s="87">
        <v>3.83333333333333</v>
      </c>
      <c r="J64" s="40"/>
      <c r="K64" s="151">
        <v>2016</v>
      </c>
      <c r="L64" s="100">
        <v>0</v>
      </c>
      <c r="M64" s="83">
        <v>0</v>
      </c>
      <c r="N64" s="89"/>
      <c r="O64" t="s" s="131">
        <v>115</v>
      </c>
      <c r="P64" s="135">
        <f>AVERAGE(B50:B64)</f>
        <v>32.3333333333333</v>
      </c>
      <c r="Q64" s="97">
        <f>AVERAGE(D50:D64)</f>
        <v>4.4917426337203</v>
      </c>
      <c r="R64" t="s" s="134">
        <v>115</v>
      </c>
      <c r="S64" s="135">
        <f>AVERAGE(G50:G64)</f>
        <v>14.4</v>
      </c>
      <c r="T64" s="97">
        <f>AVERAGE(I50:I64)</f>
        <v>3.42207053667455</v>
      </c>
      <c r="U64" t="s" s="134">
        <v>115</v>
      </c>
      <c r="V64" s="135">
        <f>AVERAGE(L50:L64)</f>
        <v>2.6</v>
      </c>
      <c r="W64" s="97">
        <f>AVERAGE(N50:N64)</f>
        <v>1.93209956709957</v>
      </c>
    </row>
    <row r="65" ht="21.95" customHeight="1">
      <c r="A65" s="150">
        <v>2017</v>
      </c>
      <c r="B65" s="100">
        <v>29</v>
      </c>
      <c r="C65" s="83">
        <v>144.6</v>
      </c>
      <c r="D65" s="87">
        <v>4.98620689655172</v>
      </c>
      <c r="E65" s="40"/>
      <c r="F65" s="151">
        <v>2017</v>
      </c>
      <c r="G65" s="100">
        <v>7</v>
      </c>
      <c r="H65" s="83">
        <v>26.9</v>
      </c>
      <c r="I65" s="87">
        <v>3.84285714285714</v>
      </c>
      <c r="J65" s="40"/>
      <c r="K65" s="151">
        <v>2017</v>
      </c>
      <c r="L65" s="100">
        <v>0</v>
      </c>
      <c r="M65" s="83">
        <v>0</v>
      </c>
      <c r="N65" s="89"/>
      <c r="O65" t="s" s="131">
        <v>114</v>
      </c>
      <c r="P65" s="135">
        <f>AVERAGE(B50:B65)</f>
        <v>32.125</v>
      </c>
      <c r="Q65" s="97">
        <f>AVERAGE(D50:D65)</f>
        <v>4.52264665014726</v>
      </c>
      <c r="R65" t="s" s="134">
        <v>114</v>
      </c>
      <c r="S65" s="135">
        <f>AVERAGE(G50:G65)</f>
        <v>13.9375</v>
      </c>
      <c r="T65" s="97">
        <f>AVERAGE(I50:I65)</f>
        <v>3.44836969956097</v>
      </c>
      <c r="U65" t="s" s="134">
        <v>114</v>
      </c>
      <c r="V65" s="135">
        <f>AVERAGE(L50:L65)</f>
        <v>2.4375</v>
      </c>
      <c r="W65" s="97">
        <f>AVERAGE(N50:N65)</f>
        <v>1.93209956709957</v>
      </c>
    </row>
    <row r="66" ht="21.95" customHeight="1">
      <c r="A66" s="150">
        <v>2018</v>
      </c>
      <c r="B66" s="100">
        <v>45</v>
      </c>
      <c r="C66" s="83">
        <v>197.9</v>
      </c>
      <c r="D66" s="87">
        <v>4.39777777777778</v>
      </c>
      <c r="E66" s="40"/>
      <c r="F66" s="151">
        <v>2018</v>
      </c>
      <c r="G66" s="100">
        <v>18</v>
      </c>
      <c r="H66" s="83">
        <v>54.5</v>
      </c>
      <c r="I66" s="87">
        <v>3.02777777777778</v>
      </c>
      <c r="J66" s="40"/>
      <c r="K66" s="151">
        <v>2018</v>
      </c>
      <c r="L66" s="100">
        <v>4</v>
      </c>
      <c r="M66" s="83">
        <v>8.1</v>
      </c>
      <c r="N66" s="89">
        <v>2.025</v>
      </c>
      <c r="O66" t="s" s="131">
        <v>113</v>
      </c>
      <c r="P66" s="135">
        <f>AVERAGE(B50:B66)</f>
        <v>32.8823529411765</v>
      </c>
      <c r="Q66" s="97">
        <f>AVERAGE(D50:D66)</f>
        <v>4.51530142236082</v>
      </c>
      <c r="R66" t="s" s="134">
        <v>113</v>
      </c>
      <c r="S66" s="135">
        <f>AVERAGE(G50:G66)</f>
        <v>14.1764705882353</v>
      </c>
      <c r="T66" s="97">
        <f>AVERAGE(I50:I66)</f>
        <v>3.4236289982796</v>
      </c>
      <c r="U66" t="s" s="134">
        <v>113</v>
      </c>
      <c r="V66" s="135">
        <f>AVERAGE(L50:L66)</f>
        <v>2.52941176470588</v>
      </c>
      <c r="W66" s="97">
        <f>AVERAGE(N50:N66)</f>
        <v>1.93984126984127</v>
      </c>
    </row>
    <row r="67" ht="21.95" customHeight="1">
      <c r="A67" s="150">
        <v>2019</v>
      </c>
      <c r="B67" s="100">
        <v>45</v>
      </c>
      <c r="C67" s="83">
        <v>190.3</v>
      </c>
      <c r="D67" s="87">
        <v>4.22888888888889</v>
      </c>
      <c r="E67" s="40"/>
      <c r="F67" s="151">
        <v>2019</v>
      </c>
      <c r="G67" s="100">
        <v>25</v>
      </c>
      <c r="H67" s="83">
        <v>80.90000000000001</v>
      </c>
      <c r="I67" s="87">
        <v>3.236</v>
      </c>
      <c r="J67" s="40"/>
      <c r="K67" s="151">
        <v>2019</v>
      </c>
      <c r="L67" s="100">
        <v>5</v>
      </c>
      <c r="M67" s="83">
        <v>7.1</v>
      </c>
      <c r="N67" s="89">
        <v>1.42</v>
      </c>
      <c r="O67" t="s" s="131">
        <v>112</v>
      </c>
      <c r="P67" s="135">
        <f>AVERAGE(B50:B67)</f>
        <v>33.5555555555556</v>
      </c>
      <c r="Q67" s="97">
        <f>AVERAGE(D50:D67)</f>
        <v>4.49938961494571</v>
      </c>
      <c r="R67" t="s" s="134">
        <v>112</v>
      </c>
      <c r="S67" s="135">
        <f>AVERAGE(G50:G67)</f>
        <v>14.7777777777778</v>
      </c>
      <c r="T67" s="97">
        <f>AVERAGE(I50:I67)</f>
        <v>3.41320516504185</v>
      </c>
      <c r="U67" t="s" s="134">
        <v>112</v>
      </c>
      <c r="V67" s="135">
        <f>AVERAGE(L50:L67)</f>
        <v>2.66666666666667</v>
      </c>
      <c r="W67" s="97">
        <f>AVERAGE(N50:N67)</f>
        <v>1.89985347985348</v>
      </c>
    </row>
    <row r="68" ht="21.95" customHeight="1">
      <c r="A68" s="150">
        <v>2020</v>
      </c>
      <c r="B68" s="100">
        <v>38</v>
      </c>
      <c r="C68" s="83">
        <v>161.1</v>
      </c>
      <c r="D68" s="87">
        <v>4.23947368421053</v>
      </c>
      <c r="E68" s="40"/>
      <c r="F68" s="151">
        <v>2020</v>
      </c>
      <c r="G68" s="100">
        <v>20</v>
      </c>
      <c r="H68" s="83">
        <v>68.2</v>
      </c>
      <c r="I68" s="87">
        <v>3.41</v>
      </c>
      <c r="J68" s="40"/>
      <c r="K68" s="151">
        <v>2020</v>
      </c>
      <c r="L68" s="100">
        <v>2</v>
      </c>
      <c r="M68" s="83">
        <v>4.4</v>
      </c>
      <c r="N68" s="89">
        <v>2.2</v>
      </c>
      <c r="O68" t="s" s="131">
        <v>111</v>
      </c>
      <c r="P68" s="135">
        <f>AVERAGE(B50:B68)</f>
        <v>33.7894736842105</v>
      </c>
      <c r="Q68" s="97">
        <f>AVERAGE(D50:D68)</f>
        <v>4.48570982911755</v>
      </c>
      <c r="R68" t="s" s="134">
        <v>111</v>
      </c>
      <c r="S68" s="135">
        <f>AVERAGE(G50:G68)</f>
        <v>15.0526315789474</v>
      </c>
      <c r="T68" s="97">
        <f>AVERAGE(I50:I68)</f>
        <v>3.41303647214491</v>
      </c>
      <c r="U68" t="s" s="134">
        <v>111</v>
      </c>
      <c r="V68" s="135">
        <f>AVERAGE(L50:L68)</f>
        <v>2.63157894736842</v>
      </c>
      <c r="W68" s="97">
        <f>AVERAGE(N50:N68)</f>
        <v>1.9212925170068</v>
      </c>
    </row>
    <row r="69" ht="21.95" customHeight="1">
      <c r="A69" s="150">
        <v>2021</v>
      </c>
      <c r="B69" s="100">
        <v>34</v>
      </c>
      <c r="C69" s="83">
        <v>159.9</v>
      </c>
      <c r="D69" s="87">
        <v>4.70294117647059</v>
      </c>
      <c r="E69" s="40"/>
      <c r="F69" s="151">
        <v>2021</v>
      </c>
      <c r="G69" s="100">
        <v>11</v>
      </c>
      <c r="H69" s="83">
        <v>37.1</v>
      </c>
      <c r="I69" s="87">
        <v>3.37272727272727</v>
      </c>
      <c r="J69" s="40"/>
      <c r="K69" s="151">
        <v>2021</v>
      </c>
      <c r="L69" s="100">
        <v>3</v>
      </c>
      <c r="M69" s="83">
        <v>6.4</v>
      </c>
      <c r="N69" s="89">
        <v>2.13333333333333</v>
      </c>
      <c r="O69" t="s" s="131">
        <v>110</v>
      </c>
      <c r="P69" s="135">
        <f>AVERAGE(B50:B69)</f>
        <v>33.8</v>
      </c>
      <c r="Q69" s="97">
        <f>AVERAGE(D50:D69)</f>
        <v>4.4965713964852</v>
      </c>
      <c r="R69" t="s" s="134">
        <v>110</v>
      </c>
      <c r="S69" s="135">
        <f>AVERAGE(G50:G69)</f>
        <v>14.85</v>
      </c>
      <c r="T69" s="97">
        <f>AVERAGE(I50:I69)</f>
        <v>3.41102101217403</v>
      </c>
      <c r="U69" t="s" s="134">
        <v>110</v>
      </c>
      <c r="V69" s="135">
        <f>AVERAGE(L50:L69)</f>
        <v>2.65</v>
      </c>
      <c r="W69" s="97">
        <f>AVERAGE(N50:N69)</f>
        <v>1.93542857142857</v>
      </c>
    </row>
    <row r="70" ht="21.95" customHeight="1">
      <c r="A70" s="150">
        <v>2022</v>
      </c>
      <c r="B70" s="100">
        <v>30</v>
      </c>
      <c r="C70" s="83">
        <v>125.9</v>
      </c>
      <c r="D70" s="87">
        <v>4.19666666666667</v>
      </c>
      <c r="E70" s="40"/>
      <c r="F70" s="151">
        <v>2022</v>
      </c>
      <c r="G70" s="100">
        <v>16</v>
      </c>
      <c r="H70" s="83">
        <v>51.7</v>
      </c>
      <c r="I70" s="87">
        <v>3.23125</v>
      </c>
      <c r="J70" s="40"/>
      <c r="K70" s="151">
        <v>2022</v>
      </c>
      <c r="L70" s="100">
        <v>1</v>
      </c>
      <c r="M70" s="83">
        <v>1.1</v>
      </c>
      <c r="N70" s="89">
        <v>1.1</v>
      </c>
      <c r="O70" s="96"/>
      <c r="P70" s="83"/>
      <c r="Q70" s="83"/>
      <c r="R70" s="84"/>
      <c r="S70" s="83"/>
      <c r="T70" s="83"/>
      <c r="U70" s="84"/>
      <c r="V70" s="83"/>
      <c r="W70" s="97"/>
    </row>
    <row r="71" ht="21.95" customHeight="1">
      <c r="A71" s="86"/>
      <c r="B71" s="84"/>
      <c r="C71" s="83"/>
      <c r="D71" s="87"/>
      <c r="E71" s="40"/>
      <c r="F71" s="191"/>
      <c r="G71" s="84"/>
      <c r="H71" s="83"/>
      <c r="I71" s="87"/>
      <c r="J71" s="40"/>
      <c r="K71" s="88"/>
      <c r="L71" s="84"/>
      <c r="M71" s="83"/>
      <c r="N71" s="89"/>
      <c r="O71" s="96"/>
      <c r="P71" s="83"/>
      <c r="Q71" s="83"/>
      <c r="R71" s="84"/>
      <c r="S71" s="83"/>
      <c r="T71" s="83"/>
      <c r="U71" s="84"/>
      <c r="V71" s="83"/>
      <c r="W71" s="97"/>
    </row>
    <row r="72" ht="21.95" customHeight="1">
      <c r="A72" s="86"/>
      <c r="B72" s="84"/>
      <c r="C72" s="83"/>
      <c r="D72" s="87"/>
      <c r="E72" s="40"/>
      <c r="F72" s="191"/>
      <c r="G72" s="84"/>
      <c r="H72" s="83"/>
      <c r="I72" s="87"/>
      <c r="J72" s="40"/>
      <c r="K72" s="88"/>
      <c r="L72" s="84"/>
      <c r="M72" s="83"/>
      <c r="N72" s="89"/>
      <c r="O72" s="96"/>
      <c r="P72" s="83"/>
      <c r="Q72" s="83"/>
      <c r="R72" s="84"/>
      <c r="S72" s="83"/>
      <c r="T72" s="83"/>
      <c r="U72" s="84"/>
      <c r="V72" s="83"/>
      <c r="W72" s="97"/>
    </row>
    <row r="73" ht="21.95" customHeight="1">
      <c r="A73" s="86"/>
      <c r="B73" s="84"/>
      <c r="C73" s="83"/>
      <c r="D73" s="87"/>
      <c r="E73" s="40"/>
      <c r="F73" s="191"/>
      <c r="G73" s="84"/>
      <c r="H73" s="83"/>
      <c r="I73" s="87"/>
      <c r="J73" s="40"/>
      <c r="K73" s="88"/>
      <c r="L73" s="84"/>
      <c r="M73" s="83"/>
      <c r="N73" s="89"/>
      <c r="O73" s="96"/>
      <c r="P73" s="83"/>
      <c r="Q73" s="83"/>
      <c r="R73" s="84"/>
      <c r="S73" s="83"/>
      <c r="T73" s="83"/>
      <c r="U73" s="84"/>
      <c r="V73" s="83"/>
      <c r="W73" s="97"/>
    </row>
    <row r="74" ht="21.95" customHeight="1">
      <c r="A74" s="86"/>
      <c r="B74" s="84"/>
      <c r="C74" s="83"/>
      <c r="D74" s="87"/>
      <c r="E74" s="40"/>
      <c r="F74" s="191"/>
      <c r="G74" s="84"/>
      <c r="H74" s="83"/>
      <c r="I74" s="87"/>
      <c r="J74" s="40"/>
      <c r="K74" s="88"/>
      <c r="L74" s="84"/>
      <c r="M74" s="83"/>
      <c r="N74" s="89"/>
      <c r="O74" s="96"/>
      <c r="P74" s="83"/>
      <c r="Q74" s="83"/>
      <c r="R74" s="84"/>
      <c r="S74" s="83"/>
      <c r="T74" s="83"/>
      <c r="U74" s="84"/>
      <c r="V74" s="83"/>
      <c r="W74" s="97"/>
    </row>
    <row r="75" ht="21.95" customHeight="1">
      <c r="A75" s="86"/>
      <c r="B75" s="84"/>
      <c r="C75" s="83"/>
      <c r="D75" s="87"/>
      <c r="E75" s="40"/>
      <c r="F75" s="191"/>
      <c r="G75" s="84"/>
      <c r="H75" s="83"/>
      <c r="I75" s="87"/>
      <c r="J75" s="40"/>
      <c r="K75" s="88"/>
      <c r="L75" s="84"/>
      <c r="M75" s="83"/>
      <c r="N75" s="89"/>
      <c r="O75" s="96"/>
      <c r="P75" s="83"/>
      <c r="Q75" s="83"/>
      <c r="R75" s="84"/>
      <c r="S75" s="83"/>
      <c r="T75" s="83"/>
      <c r="U75" s="84"/>
      <c r="V75" s="83"/>
      <c r="W75" s="97"/>
    </row>
    <row r="76" ht="21.95" customHeight="1">
      <c r="A76" s="86"/>
      <c r="B76" s="84"/>
      <c r="C76" s="83"/>
      <c r="D76" s="87"/>
      <c r="E76" s="40"/>
      <c r="F76" s="191"/>
      <c r="G76" s="84"/>
      <c r="H76" s="83"/>
      <c r="I76" s="87"/>
      <c r="J76" s="40"/>
      <c r="K76" s="88"/>
      <c r="L76" s="84"/>
      <c r="M76" s="83"/>
      <c r="N76" s="89"/>
      <c r="O76" s="96"/>
      <c r="P76" s="83"/>
      <c r="Q76" s="83"/>
      <c r="R76" s="84"/>
      <c r="S76" s="83"/>
      <c r="T76" s="83"/>
      <c r="U76" s="84"/>
      <c r="V76" s="83"/>
      <c r="W76" s="97"/>
    </row>
    <row r="77" ht="21.95" customHeight="1">
      <c r="A77" s="86"/>
      <c r="B77" s="84"/>
      <c r="C77" s="83"/>
      <c r="D77" s="87"/>
      <c r="E77" s="40"/>
      <c r="F77" s="191"/>
      <c r="G77" s="84"/>
      <c r="H77" s="83"/>
      <c r="I77" s="87"/>
      <c r="J77" s="40"/>
      <c r="K77" s="88"/>
      <c r="L77" s="84"/>
      <c r="M77" s="83"/>
      <c r="N77" s="89"/>
      <c r="O77" s="96"/>
      <c r="P77" s="83"/>
      <c r="Q77" s="83"/>
      <c r="R77" s="84"/>
      <c r="S77" s="83"/>
      <c r="T77" s="83"/>
      <c r="U77" s="84"/>
      <c r="V77" s="83"/>
      <c r="W77" s="97"/>
    </row>
    <row r="78" ht="21.95" customHeight="1">
      <c r="A78" s="86"/>
      <c r="B78" s="84"/>
      <c r="C78" s="83"/>
      <c r="D78" s="87"/>
      <c r="E78" s="40"/>
      <c r="F78" s="191"/>
      <c r="G78" s="84"/>
      <c r="H78" s="83"/>
      <c r="I78" s="87"/>
      <c r="J78" s="40"/>
      <c r="K78" s="88"/>
      <c r="L78" s="84"/>
      <c r="M78" s="83"/>
      <c r="N78" s="89"/>
      <c r="O78" s="96"/>
      <c r="P78" s="83"/>
      <c r="Q78" s="83"/>
      <c r="R78" s="84"/>
      <c r="S78" s="83"/>
      <c r="T78" s="83"/>
      <c r="U78" s="84"/>
      <c r="V78" s="83"/>
      <c r="W78" s="97"/>
    </row>
    <row r="79" ht="21.95" customHeight="1">
      <c r="A79" s="86"/>
      <c r="B79" s="84"/>
      <c r="C79" s="83"/>
      <c r="D79" s="87"/>
      <c r="E79" s="40"/>
      <c r="F79" s="191"/>
      <c r="G79" s="84"/>
      <c r="H79" s="83"/>
      <c r="I79" s="87"/>
      <c r="J79" s="40"/>
      <c r="K79" s="88"/>
      <c r="L79" s="84"/>
      <c r="M79" s="83"/>
      <c r="N79" s="89"/>
      <c r="O79" s="96"/>
      <c r="P79" s="83"/>
      <c r="Q79" s="83"/>
      <c r="R79" s="84"/>
      <c r="S79" s="83"/>
      <c r="T79" s="83"/>
      <c r="U79" s="84"/>
      <c r="V79" s="83"/>
      <c r="W79" s="97"/>
    </row>
    <row r="80" ht="21.95" customHeight="1">
      <c r="A80" s="86"/>
      <c r="B80" s="84"/>
      <c r="C80" s="83"/>
      <c r="D80" s="87"/>
      <c r="E80" s="40"/>
      <c r="F80" s="191"/>
      <c r="G80" s="84"/>
      <c r="H80" s="83"/>
      <c r="I80" s="87"/>
      <c r="J80" s="40"/>
      <c r="K80" s="88"/>
      <c r="L80" s="84"/>
      <c r="M80" s="83"/>
      <c r="N80" s="89"/>
      <c r="O80" s="96"/>
      <c r="P80" s="83"/>
      <c r="Q80" s="83"/>
      <c r="R80" s="84"/>
      <c r="S80" s="83"/>
      <c r="T80" s="83"/>
      <c r="U80" s="84"/>
      <c r="V80" s="83"/>
      <c r="W80" s="97"/>
    </row>
    <row r="81" ht="21.95" customHeight="1">
      <c r="A81" s="86"/>
      <c r="B81" s="84"/>
      <c r="C81" s="83"/>
      <c r="D81" s="87"/>
      <c r="E81" s="40"/>
      <c r="F81" s="191"/>
      <c r="G81" s="84"/>
      <c r="H81" s="83"/>
      <c r="I81" s="87"/>
      <c r="J81" s="40"/>
      <c r="K81" s="88"/>
      <c r="L81" s="84"/>
      <c r="M81" s="83"/>
      <c r="N81" s="89"/>
      <c r="O81" s="96"/>
      <c r="P81" s="83"/>
      <c r="Q81" s="83"/>
      <c r="R81" s="84"/>
      <c r="S81" s="83"/>
      <c r="T81" s="83"/>
      <c r="U81" s="84"/>
      <c r="V81" s="83"/>
      <c r="W81" s="97"/>
    </row>
    <row r="82" ht="21.95" customHeight="1">
      <c r="A82" s="86"/>
      <c r="B82" s="84"/>
      <c r="C82" s="83"/>
      <c r="D82" s="87"/>
      <c r="E82" s="40"/>
      <c r="F82" s="191"/>
      <c r="G82" s="84"/>
      <c r="H82" s="83"/>
      <c r="I82" s="87"/>
      <c r="J82" s="40"/>
      <c r="K82" s="88"/>
      <c r="L82" s="84"/>
      <c r="M82" s="83"/>
      <c r="N82" s="89"/>
      <c r="O82" s="96"/>
      <c r="P82" s="83"/>
      <c r="Q82" s="83"/>
      <c r="R82" s="84"/>
      <c r="S82" s="83"/>
      <c r="T82" s="83"/>
      <c r="U82" s="84"/>
      <c r="V82" s="83"/>
      <c r="W82" s="97"/>
    </row>
    <row r="83" ht="21.95" customHeight="1">
      <c r="A83" s="86"/>
      <c r="B83" s="84"/>
      <c r="C83" s="83"/>
      <c r="D83" s="87"/>
      <c r="E83" s="40"/>
      <c r="F83" s="191"/>
      <c r="G83" s="84"/>
      <c r="H83" s="83"/>
      <c r="I83" s="87"/>
      <c r="J83" s="40"/>
      <c r="K83" s="88"/>
      <c r="L83" s="84"/>
      <c r="M83" s="83"/>
      <c r="N83" s="89"/>
      <c r="O83" s="96"/>
      <c r="P83" s="83"/>
      <c r="Q83" s="83"/>
      <c r="R83" s="84"/>
      <c r="S83" s="83"/>
      <c r="T83" s="83"/>
      <c r="U83" s="84"/>
      <c r="V83" s="83"/>
      <c r="W83" s="97"/>
    </row>
    <row r="84" ht="21.95" customHeight="1">
      <c r="A84" s="86"/>
      <c r="B84" s="84"/>
      <c r="C84" s="83"/>
      <c r="D84" s="87"/>
      <c r="E84" s="40"/>
      <c r="F84" s="191"/>
      <c r="G84" s="84"/>
      <c r="H84" s="83"/>
      <c r="I84" s="87"/>
      <c r="J84" s="40"/>
      <c r="K84" s="88"/>
      <c r="L84" s="84"/>
      <c r="M84" s="83"/>
      <c r="N84" s="89"/>
      <c r="O84" s="96"/>
      <c r="P84" s="83"/>
      <c r="Q84" s="83"/>
      <c r="R84" s="84"/>
      <c r="S84" s="83"/>
      <c r="T84" s="83"/>
      <c r="U84" s="84"/>
      <c r="V84" s="83"/>
      <c r="W84" s="97"/>
    </row>
    <row r="85" ht="21.95" customHeight="1">
      <c r="A85" s="86"/>
      <c r="B85" s="84"/>
      <c r="C85" s="83"/>
      <c r="D85" s="87"/>
      <c r="E85" s="40"/>
      <c r="F85" s="191"/>
      <c r="G85" s="84"/>
      <c r="H85" s="83"/>
      <c r="I85" s="87"/>
      <c r="J85" s="40"/>
      <c r="K85" s="88"/>
      <c r="L85" s="84"/>
      <c r="M85" s="83"/>
      <c r="N85" s="89"/>
      <c r="O85" s="96"/>
      <c r="P85" s="83"/>
      <c r="Q85" s="83"/>
      <c r="R85" s="84"/>
      <c r="S85" s="83"/>
      <c r="T85" s="83"/>
      <c r="U85" s="84"/>
      <c r="V85" s="83"/>
      <c r="W85" s="97"/>
    </row>
    <row r="86" ht="21.95" customHeight="1">
      <c r="A86" s="86"/>
      <c r="B86" s="84"/>
      <c r="C86" s="83"/>
      <c r="D86" s="87"/>
      <c r="E86" s="40"/>
      <c r="F86" s="191"/>
      <c r="G86" s="84"/>
      <c r="H86" s="83"/>
      <c r="I86" s="87"/>
      <c r="J86" s="40"/>
      <c r="K86" s="88"/>
      <c r="L86" s="84"/>
      <c r="M86" s="83"/>
      <c r="N86" s="89"/>
      <c r="O86" s="96"/>
      <c r="P86" s="83"/>
      <c r="Q86" s="83"/>
      <c r="R86" s="84"/>
      <c r="S86" s="83"/>
      <c r="T86" s="83"/>
      <c r="U86" s="84"/>
      <c r="V86" s="83"/>
      <c r="W86" s="97"/>
    </row>
    <row r="87" ht="21.95" customHeight="1">
      <c r="A87" s="86"/>
      <c r="B87" s="84"/>
      <c r="C87" s="83"/>
      <c r="D87" s="87"/>
      <c r="E87" s="40"/>
      <c r="F87" s="191"/>
      <c r="G87" s="84"/>
      <c r="H87" s="83"/>
      <c r="I87" s="87"/>
      <c r="J87" s="40"/>
      <c r="K87" s="88"/>
      <c r="L87" s="84"/>
      <c r="M87" s="83"/>
      <c r="N87" s="89"/>
      <c r="O87" s="96"/>
      <c r="P87" s="83"/>
      <c r="Q87" s="83"/>
      <c r="R87" s="84"/>
      <c r="S87" s="83"/>
      <c r="T87" s="83"/>
      <c r="U87" s="84"/>
      <c r="V87" s="83"/>
      <c r="W87" s="97"/>
    </row>
    <row r="88" ht="21.95" customHeight="1">
      <c r="A88" s="86"/>
      <c r="B88" s="84"/>
      <c r="C88" s="83"/>
      <c r="D88" s="87"/>
      <c r="E88" s="40"/>
      <c r="F88" s="191"/>
      <c r="G88" s="84"/>
      <c r="H88" s="83"/>
      <c r="I88" s="87"/>
      <c r="J88" s="40"/>
      <c r="K88" s="88"/>
      <c r="L88" s="84"/>
      <c r="M88" s="83"/>
      <c r="N88" s="89"/>
      <c r="O88" s="96"/>
      <c r="P88" s="83"/>
      <c r="Q88" s="83"/>
      <c r="R88" s="84"/>
      <c r="S88" s="83"/>
      <c r="T88" s="83"/>
      <c r="U88" s="84"/>
      <c r="V88" s="83"/>
      <c r="W88" s="97"/>
    </row>
    <row r="89" ht="21.95" customHeight="1">
      <c r="A89" s="86"/>
      <c r="B89" s="84"/>
      <c r="C89" s="83"/>
      <c r="D89" s="90"/>
      <c r="E89" s="40"/>
      <c r="F89" s="191"/>
      <c r="G89" s="84"/>
      <c r="H89" s="83"/>
      <c r="I89" s="90"/>
      <c r="J89" s="40"/>
      <c r="K89" s="88"/>
      <c r="L89" s="84"/>
      <c r="M89" s="83"/>
      <c r="N89" s="91"/>
      <c r="O89" s="96"/>
      <c r="P89" s="83"/>
      <c r="Q89" s="83"/>
      <c r="R89" s="84"/>
      <c r="S89" s="83"/>
      <c r="T89" s="83"/>
      <c r="U89" s="84"/>
      <c r="V89" s="83"/>
      <c r="W89" s="97"/>
    </row>
    <row r="90" ht="21.95" customHeight="1">
      <c r="A90" s="86"/>
      <c r="B90" s="84"/>
      <c r="C90" s="83"/>
      <c r="D90" s="90"/>
      <c r="E90" s="40"/>
      <c r="F90" s="191"/>
      <c r="G90" s="84"/>
      <c r="H90" s="83"/>
      <c r="I90" s="90"/>
      <c r="J90" s="40"/>
      <c r="K90" s="88"/>
      <c r="L90" s="84"/>
      <c r="M90" s="83"/>
      <c r="N90" s="91"/>
      <c r="O90" s="96"/>
      <c r="P90" s="83"/>
      <c r="Q90" s="83"/>
      <c r="R90" s="84"/>
      <c r="S90" s="83"/>
      <c r="T90" s="83"/>
      <c r="U90" s="84"/>
      <c r="V90" s="83"/>
      <c r="W90" s="97"/>
    </row>
    <row r="91" ht="21.95" customHeight="1">
      <c r="A91" t="s" s="92">
        <v>97</v>
      </c>
      <c r="B91" s="84"/>
      <c r="C91" s="83"/>
      <c r="D91" s="87"/>
      <c r="E91" s="40"/>
      <c r="F91" t="s" s="192">
        <v>97</v>
      </c>
      <c r="G91" s="84"/>
      <c r="H91" s="83"/>
      <c r="I91" s="87"/>
      <c r="J91" s="40"/>
      <c r="K91" s="88"/>
      <c r="L91" s="84"/>
      <c r="M91" s="83"/>
      <c r="N91" s="89"/>
      <c r="O91" s="96"/>
      <c r="P91" s="83"/>
      <c r="Q91" s="83"/>
      <c r="R91" s="84"/>
      <c r="S91" s="83"/>
      <c r="T91" s="83"/>
      <c r="U91" s="84"/>
      <c r="V91" s="83"/>
      <c r="W91" s="97"/>
    </row>
    <row r="92" ht="21.95" customHeight="1">
      <c r="A92" t="s" s="93">
        <v>98</v>
      </c>
      <c r="B92" t="s" s="162">
        <v>156</v>
      </c>
      <c r="C92" s="83"/>
      <c r="D92" s="87"/>
      <c r="E92" s="40"/>
      <c r="F92" t="s" s="95">
        <v>98</v>
      </c>
      <c r="G92" t="s" s="162">
        <v>156</v>
      </c>
      <c r="H92" s="83"/>
      <c r="I92" s="87"/>
      <c r="J92" s="40"/>
      <c r="K92" t="s" s="95">
        <v>98</v>
      </c>
      <c r="L92" t="s" s="162">
        <v>156</v>
      </c>
      <c r="M92" s="83"/>
      <c r="N92" s="89"/>
      <c r="O92" s="96"/>
      <c r="P92" s="83"/>
      <c r="Q92" s="83"/>
      <c r="R92" s="84"/>
      <c r="S92" s="83"/>
      <c r="T92" s="83"/>
      <c r="U92" s="84"/>
      <c r="V92" s="83"/>
      <c r="W92" s="97"/>
    </row>
    <row r="93" ht="21.95" customHeight="1">
      <c r="A93" t="s" s="98">
        <v>99</v>
      </c>
      <c r="B93" s="100">
        <f>AVERAGE(B39:B48)</f>
        <v>34</v>
      </c>
      <c r="C93" s="83">
        <f>AVERAGE(C39:C48)</f>
        <v>146.68</v>
      </c>
      <c r="D93" s="87">
        <f>AVERAGE(D39:D48)</f>
        <v>4.3952488851728</v>
      </c>
      <c r="E93" s="40"/>
      <c r="F93" t="s" s="99">
        <v>99</v>
      </c>
      <c r="G93" s="100">
        <f>AVERAGE(G39:G48)</f>
        <v>16.5</v>
      </c>
      <c r="H93" s="83">
        <f>AVERAGE(H39:H48)</f>
        <v>53.46</v>
      </c>
      <c r="I93" s="87">
        <f>AVERAGE(I39:I48)</f>
        <v>3.33983842083842</v>
      </c>
      <c r="J93" s="40"/>
      <c r="K93" t="s" s="99">
        <v>99</v>
      </c>
      <c r="L93" s="100">
        <f>AVERAGE(L39:L48)</f>
        <v>3.5</v>
      </c>
      <c r="M93" s="83">
        <f>AVERAGE(M39:M48)</f>
        <v>6.13</v>
      </c>
      <c r="N93" s="89">
        <f>AVERAGE(N39:N48)</f>
        <v>1.98055555555556</v>
      </c>
      <c r="O93" s="96"/>
      <c r="P93" s="83"/>
      <c r="Q93" s="83"/>
      <c r="R93" s="84"/>
      <c r="S93" s="83"/>
      <c r="T93" s="83"/>
      <c r="U93" s="84"/>
      <c r="V93" s="83"/>
      <c r="W93" s="97"/>
    </row>
    <row r="94" ht="21.95" customHeight="1">
      <c r="A94" t="s" s="98">
        <v>100</v>
      </c>
      <c r="B94" s="83">
        <f>AVERAGE(B50:B59)</f>
        <v>33.4</v>
      </c>
      <c r="C94" s="83">
        <f>AVERAGE(C50:C59)</f>
        <v>145.91</v>
      </c>
      <c r="D94" s="87">
        <f>AVERAGE(D50:D59)</f>
        <v>4.43562109955972</v>
      </c>
      <c r="E94" s="40"/>
      <c r="F94" t="s" s="99">
        <v>100</v>
      </c>
      <c r="G94" s="83">
        <f>AVERAGE(G50:G59)</f>
        <v>15.6</v>
      </c>
      <c r="H94" s="83">
        <f>AVERAGE(H50:H59)</f>
        <v>51.03</v>
      </c>
      <c r="I94" s="87">
        <f>AVERAGE(I50:I59)</f>
        <v>3.36654736345339</v>
      </c>
      <c r="J94" s="40"/>
      <c r="K94" t="s" s="99">
        <v>100</v>
      </c>
      <c r="L94" s="83">
        <f>AVERAGE(L50:L59)</f>
        <v>2.8</v>
      </c>
      <c r="M94" s="83">
        <f>AVERAGE(M50:M59)</f>
        <v>4.99</v>
      </c>
      <c r="N94" s="89">
        <f>AVERAGE(N50:N59)</f>
        <v>1.91726190476191</v>
      </c>
      <c r="O94" s="96"/>
      <c r="P94" s="83"/>
      <c r="Q94" s="83"/>
      <c r="R94" s="84"/>
      <c r="S94" s="83"/>
      <c r="T94" s="83"/>
      <c r="U94" s="84"/>
      <c r="V94" s="83"/>
      <c r="W94" s="97"/>
    </row>
    <row r="95" ht="21.95" customHeight="1">
      <c r="A95" s="105"/>
      <c r="B95" s="84"/>
      <c r="C95" s="84"/>
      <c r="D95" s="90"/>
      <c r="E95" s="40"/>
      <c r="F95" s="106"/>
      <c r="G95" s="84"/>
      <c r="H95" s="84"/>
      <c r="I95" s="90"/>
      <c r="J95" s="40"/>
      <c r="K95" s="106"/>
      <c r="L95" s="84"/>
      <c r="M95" s="84"/>
      <c r="N95" s="91"/>
      <c r="O95" s="96"/>
      <c r="P95" s="83"/>
      <c r="Q95" s="83"/>
      <c r="R95" s="84"/>
      <c r="S95" s="83"/>
      <c r="T95" s="83"/>
      <c r="U95" s="84"/>
      <c r="V95" s="83"/>
      <c r="W95" s="97"/>
    </row>
    <row r="96" ht="21.95" customHeight="1">
      <c r="A96" t="s" s="103">
        <v>102</v>
      </c>
      <c r="B96" s="83">
        <f>AVERAGE(B39:B48)</f>
        <v>34</v>
      </c>
      <c r="C96" s="83">
        <f>AVERAGE(C39:C48)</f>
        <v>146.68</v>
      </c>
      <c r="D96" s="87">
        <f>AVERAGE(D39:D48)</f>
        <v>4.3952488851728</v>
      </c>
      <c r="E96" s="40"/>
      <c r="F96" t="s" s="104">
        <v>102</v>
      </c>
      <c r="G96" s="83">
        <f>AVERAGE(G39:G48)</f>
        <v>16.5</v>
      </c>
      <c r="H96" s="83">
        <f>AVERAGE(H39:H48)</f>
        <v>53.46</v>
      </c>
      <c r="I96" s="87">
        <f>AVERAGE(I39:I48)</f>
        <v>3.33983842083842</v>
      </c>
      <c r="J96" s="40"/>
      <c r="K96" t="s" s="104">
        <v>102</v>
      </c>
      <c r="L96" s="83">
        <f>AVERAGE(L39:L48)</f>
        <v>3.5</v>
      </c>
      <c r="M96" s="83">
        <f>AVERAGE(M39:M48)</f>
        <v>6.13</v>
      </c>
      <c r="N96" s="89">
        <f>AVERAGE(N39:N48)</f>
        <v>1.98055555555556</v>
      </c>
      <c r="O96" s="96"/>
      <c r="P96" s="83"/>
      <c r="Q96" s="83"/>
      <c r="R96" s="84"/>
      <c r="S96" s="83"/>
      <c r="T96" s="83"/>
      <c r="U96" s="84"/>
      <c r="V96" s="83"/>
      <c r="W96" s="97"/>
    </row>
    <row r="97" ht="21.95" customHeight="1">
      <c r="A97" t="s" s="103">
        <v>103</v>
      </c>
      <c r="B97" s="100">
        <f>AVERAGE(B50:B59)</f>
        <v>33.4</v>
      </c>
      <c r="C97" s="83">
        <f>AVERAGE(C50:C59)</f>
        <v>145.91</v>
      </c>
      <c r="D97" s="87">
        <f>AVERAGE(D50:D59)</f>
        <v>4.43562109955972</v>
      </c>
      <c r="E97" s="40"/>
      <c r="F97" t="s" s="104">
        <v>103</v>
      </c>
      <c r="G97" s="100">
        <f>AVERAGE(G50:G59)</f>
        <v>15.6</v>
      </c>
      <c r="H97" s="83">
        <f>AVERAGE(H50:H59)</f>
        <v>51.03</v>
      </c>
      <c r="I97" s="87">
        <f>AVERAGE(I50:I59)</f>
        <v>3.36654736345339</v>
      </c>
      <c r="J97" s="40"/>
      <c r="K97" t="s" s="104">
        <v>103</v>
      </c>
      <c r="L97" s="100">
        <f>AVERAGE(L50:L59)</f>
        <v>2.8</v>
      </c>
      <c r="M97" s="83">
        <f>AVERAGE(M50:M59)</f>
        <v>4.99</v>
      </c>
      <c r="N97" s="89">
        <f>AVERAGE(N50:N59)</f>
        <v>1.91726190476191</v>
      </c>
      <c r="O97" s="96"/>
      <c r="P97" s="83"/>
      <c r="Q97" s="83"/>
      <c r="R97" s="84"/>
      <c r="S97" s="83"/>
      <c r="T97" s="83"/>
      <c r="U97" s="84"/>
      <c r="V97" s="83"/>
      <c r="W97" s="97"/>
    </row>
    <row r="98" ht="21.95" customHeight="1">
      <c r="A98" s="105"/>
      <c r="B98" s="84"/>
      <c r="C98" s="84"/>
      <c r="D98" s="90"/>
      <c r="E98" s="40"/>
      <c r="F98" s="106"/>
      <c r="G98" s="84"/>
      <c r="H98" s="84"/>
      <c r="I98" s="90"/>
      <c r="J98" s="40"/>
      <c r="K98" s="106"/>
      <c r="L98" s="84"/>
      <c r="M98" s="84"/>
      <c r="N98" s="91"/>
      <c r="O98" s="96"/>
      <c r="P98" s="83"/>
      <c r="Q98" s="83"/>
      <c r="R98" s="84"/>
      <c r="S98" s="83"/>
      <c r="T98" s="83"/>
      <c r="U98" s="84"/>
      <c r="V98" s="83"/>
      <c r="W98" s="97"/>
    </row>
    <row r="99" ht="21.95" customHeight="1">
      <c r="A99" t="s" s="93">
        <v>104</v>
      </c>
      <c r="B99" s="84"/>
      <c r="C99" s="84"/>
      <c r="D99" s="90"/>
      <c r="E99" s="40"/>
      <c r="F99" t="s" s="95">
        <v>104</v>
      </c>
      <c r="G99" s="84"/>
      <c r="H99" s="84"/>
      <c r="I99" s="90"/>
      <c r="J99" s="40"/>
      <c r="K99" t="s" s="95">
        <v>104</v>
      </c>
      <c r="L99" s="84"/>
      <c r="M99" s="84"/>
      <c r="N99" s="91"/>
      <c r="O99" s="96"/>
      <c r="P99" s="83"/>
      <c r="Q99" s="83"/>
      <c r="R99" s="84"/>
      <c r="S99" s="83"/>
      <c r="T99" s="83"/>
      <c r="U99" s="84"/>
      <c r="V99" s="83"/>
      <c r="W99" s="97"/>
    </row>
    <row r="100" ht="21.95" customHeight="1">
      <c r="A100" t="s" s="98">
        <v>99</v>
      </c>
      <c r="B100" s="83">
        <f>AVERAGE(B44:B48)</f>
        <v>27.6</v>
      </c>
      <c r="C100" s="83">
        <f>AVERAGE(C44:C48)</f>
        <v>116.02</v>
      </c>
      <c r="D100" s="87">
        <f>AVERAGE(D44:D48)</f>
        <v>4.37170289855073</v>
      </c>
      <c r="E100" s="40"/>
      <c r="F100" t="s" s="99">
        <v>99</v>
      </c>
      <c r="G100" s="83">
        <f>AVERAGE(G44:G48)</f>
        <v>14.2</v>
      </c>
      <c r="H100" s="83">
        <f>AVERAGE(H44:H48)</f>
        <v>44.86</v>
      </c>
      <c r="I100" s="87">
        <f>AVERAGE(I44:I48)</f>
        <v>3.36525274725275</v>
      </c>
      <c r="J100" s="40"/>
      <c r="K100" t="s" s="99">
        <v>99</v>
      </c>
      <c r="L100" s="83">
        <f>AVERAGE(L44:L48)</f>
        <v>3.6</v>
      </c>
      <c r="M100" s="83">
        <f>AVERAGE(M44:M48)</f>
        <v>5.84</v>
      </c>
      <c r="N100" s="89">
        <f>AVERAGE(N44:N48)</f>
        <v>1.9625</v>
      </c>
      <c r="O100" s="96"/>
      <c r="P100" s="83"/>
      <c r="Q100" s="83"/>
      <c r="R100" s="84"/>
      <c r="S100" s="83"/>
      <c r="T100" s="83"/>
      <c r="U100" s="84"/>
      <c r="V100" s="83"/>
      <c r="W100" s="97"/>
    </row>
    <row r="101" ht="21.95" customHeight="1">
      <c r="A101" t="s" s="98">
        <v>100</v>
      </c>
      <c r="B101" s="83">
        <f>AVERAGE(B50:B54)</f>
        <v>34</v>
      </c>
      <c r="C101" s="83">
        <f>AVERAGE(C50:C54)</f>
        <v>148.1</v>
      </c>
      <c r="D101" s="87">
        <f>AVERAGE(D50:D54)</f>
        <v>4.46055210489993</v>
      </c>
      <c r="E101" s="40"/>
      <c r="F101" t="s" s="99">
        <v>100</v>
      </c>
      <c r="G101" s="83">
        <f>AVERAGE(G50:G54)</f>
        <v>15.2</v>
      </c>
      <c r="H101" s="83">
        <f>AVERAGE(H50:H54)</f>
        <v>48.06</v>
      </c>
      <c r="I101" s="87">
        <f>AVERAGE(I50:I54)</f>
        <v>3.33093421052632</v>
      </c>
      <c r="J101" s="40"/>
      <c r="K101" t="s" s="99">
        <v>100</v>
      </c>
      <c r="L101" s="83">
        <f>AVERAGE(L50:L54)</f>
        <v>3.2</v>
      </c>
      <c r="M101" s="83">
        <f>AVERAGE(M50:M54)</f>
        <v>5.34</v>
      </c>
      <c r="N101" s="89">
        <f>AVERAGE(N50:N54)</f>
        <v>1.91785714285714</v>
      </c>
      <c r="O101" s="96"/>
      <c r="P101" s="83"/>
      <c r="Q101" s="83"/>
      <c r="R101" s="84"/>
      <c r="S101" s="83"/>
      <c r="T101" s="83"/>
      <c r="U101" s="84"/>
      <c r="V101" s="83"/>
      <c r="W101" s="97"/>
    </row>
    <row r="102" ht="21.95" customHeight="1">
      <c r="A102" s="105"/>
      <c r="B102" s="84"/>
      <c r="C102" s="84"/>
      <c r="D102" s="90"/>
      <c r="E102" s="40"/>
      <c r="F102" s="106"/>
      <c r="G102" s="84"/>
      <c r="H102" s="84"/>
      <c r="I102" s="90"/>
      <c r="J102" s="40"/>
      <c r="K102" s="106"/>
      <c r="L102" s="84"/>
      <c r="M102" s="84"/>
      <c r="N102" s="91"/>
      <c r="O102" s="96"/>
      <c r="P102" s="83"/>
      <c r="Q102" s="83"/>
      <c r="R102" s="84"/>
      <c r="S102" s="83"/>
      <c r="T102" s="83"/>
      <c r="U102" s="84"/>
      <c r="V102" s="83"/>
      <c r="W102" s="97"/>
    </row>
    <row r="103" ht="21.95" customHeight="1">
      <c r="A103" t="s" s="103">
        <v>102</v>
      </c>
      <c r="B103" s="83">
        <f>AVERAGE(B44:B48)</f>
        <v>27.6</v>
      </c>
      <c r="C103" s="83">
        <f>AVERAGE(C44:C48)</f>
        <v>116.02</v>
      </c>
      <c r="D103" s="87">
        <f>AVERAGE(D44:D48)</f>
        <v>4.37170289855073</v>
      </c>
      <c r="E103" s="40"/>
      <c r="F103" t="s" s="104">
        <v>102</v>
      </c>
      <c r="G103" s="83">
        <f>AVERAGE(G44:G48)</f>
        <v>14.2</v>
      </c>
      <c r="H103" s="83">
        <f>AVERAGE(H44:H48)</f>
        <v>44.86</v>
      </c>
      <c r="I103" s="87">
        <f>AVERAGE(I44:I48)</f>
        <v>3.36525274725275</v>
      </c>
      <c r="J103" s="40"/>
      <c r="K103" t="s" s="104">
        <v>102</v>
      </c>
      <c r="L103" s="83">
        <f>AVERAGE(L44:L48)</f>
        <v>3.6</v>
      </c>
      <c r="M103" s="83">
        <f>AVERAGE(M44:M48)</f>
        <v>5.84</v>
      </c>
      <c r="N103" s="89">
        <f>AVERAGE(N44:N48)</f>
        <v>1.9625</v>
      </c>
      <c r="O103" s="96"/>
      <c r="P103" s="83"/>
      <c r="Q103" s="83"/>
      <c r="R103" s="84"/>
      <c r="S103" s="83"/>
      <c r="T103" s="83"/>
      <c r="U103" s="84"/>
      <c r="V103" s="83"/>
      <c r="W103" s="97"/>
    </row>
    <row r="104" ht="21.95" customHeight="1">
      <c r="A104" t="s" s="103">
        <v>103</v>
      </c>
      <c r="B104" s="83">
        <f>AVERAGE(B50:B54)</f>
        <v>34</v>
      </c>
      <c r="C104" s="83">
        <f>AVERAGE(C50:C54)</f>
        <v>148.1</v>
      </c>
      <c r="D104" s="87">
        <f>AVERAGE(D50:D54)</f>
        <v>4.46055210489993</v>
      </c>
      <c r="E104" s="40"/>
      <c r="F104" t="s" s="104">
        <v>103</v>
      </c>
      <c r="G104" s="83">
        <f>AVERAGE(G50:G54)</f>
        <v>15.2</v>
      </c>
      <c r="H104" s="83">
        <f>AVERAGE(H50:H54)</f>
        <v>48.06</v>
      </c>
      <c r="I104" s="87">
        <f>AVERAGE(I50:I54)</f>
        <v>3.33093421052632</v>
      </c>
      <c r="J104" s="40"/>
      <c r="K104" t="s" s="104">
        <v>103</v>
      </c>
      <c r="L104" s="83">
        <f>AVERAGE(L50:L54)</f>
        <v>3.2</v>
      </c>
      <c r="M104" s="83">
        <f>AVERAGE(M50:M54)</f>
        <v>5.34</v>
      </c>
      <c r="N104" s="89">
        <f>AVERAGE(N50:N54)</f>
        <v>1.91785714285714</v>
      </c>
      <c r="O104" s="96"/>
      <c r="P104" s="83"/>
      <c r="Q104" s="83"/>
      <c r="R104" s="84"/>
      <c r="S104" s="83"/>
      <c r="T104" s="83"/>
      <c r="U104" s="84"/>
      <c r="V104" s="83"/>
      <c r="W104" s="97"/>
    </row>
    <row r="105" ht="21.95" customHeight="1">
      <c r="A105" s="105"/>
      <c r="B105" s="83"/>
      <c r="C105" s="83"/>
      <c r="D105" s="87"/>
      <c r="E105" s="40"/>
      <c r="F105" s="106"/>
      <c r="G105" s="84"/>
      <c r="H105" s="83"/>
      <c r="I105" s="87"/>
      <c r="J105" s="40"/>
      <c r="K105" s="106"/>
      <c r="L105" s="84"/>
      <c r="M105" s="83"/>
      <c r="N105" s="89"/>
      <c r="O105" s="96"/>
      <c r="P105" s="83"/>
      <c r="Q105" s="83"/>
      <c r="R105" s="84"/>
      <c r="S105" s="83"/>
      <c r="T105" s="83"/>
      <c r="U105" s="84"/>
      <c r="V105" s="83"/>
      <c r="W105" s="97"/>
    </row>
    <row r="106" ht="21.95" customHeight="1">
      <c r="A106" s="105"/>
      <c r="B106" s="107"/>
      <c r="C106" t="s" s="108">
        <v>105</v>
      </c>
      <c r="D106" s="87"/>
      <c r="E106" s="40"/>
      <c r="F106" s="106"/>
      <c r="G106" s="84"/>
      <c r="H106" s="83"/>
      <c r="I106" s="87"/>
      <c r="J106" s="40"/>
      <c r="K106" s="106"/>
      <c r="L106" s="84"/>
      <c r="M106" s="83"/>
      <c r="N106" s="89"/>
      <c r="O106" s="96"/>
      <c r="P106" s="83"/>
      <c r="Q106" s="83"/>
      <c r="R106" s="84"/>
      <c r="S106" s="83"/>
      <c r="T106" s="83"/>
      <c r="U106" s="84"/>
      <c r="V106" s="83"/>
      <c r="W106" s="97"/>
    </row>
    <row r="107" ht="22.75" customHeight="1">
      <c r="A107" s="109"/>
      <c r="B107" s="110"/>
      <c r="C107" t="s" s="111">
        <v>106</v>
      </c>
      <c r="D107" s="112"/>
      <c r="E107" s="113"/>
      <c r="F107" s="114"/>
      <c r="G107" s="115"/>
      <c r="H107" s="116"/>
      <c r="I107" s="112"/>
      <c r="J107" s="113"/>
      <c r="K107" s="114"/>
      <c r="L107" s="115"/>
      <c r="M107" s="116"/>
      <c r="N107" s="117"/>
      <c r="O107" s="118"/>
      <c r="P107" s="116"/>
      <c r="Q107" s="116"/>
      <c r="R107" s="115"/>
      <c r="S107" s="116"/>
      <c r="T107" s="116"/>
      <c r="U107" s="115"/>
      <c r="V107" s="116"/>
      <c r="W107" s="119"/>
    </row>
  </sheetData>
  <mergeCells count="15">
    <mergeCell ref="N1:N2"/>
    <mergeCell ref="M1:M2"/>
    <mergeCell ref="L1:L2"/>
    <mergeCell ref="K1:K2"/>
    <mergeCell ref="I1:I2"/>
    <mergeCell ref="H1:H2"/>
    <mergeCell ref="G1:G2"/>
    <mergeCell ref="F1:F2"/>
    <mergeCell ref="D1:D2"/>
    <mergeCell ref="C1:C2"/>
    <mergeCell ref="B1:B2"/>
    <mergeCell ref="A1:A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0.xml><?xml version="1.0" encoding="utf-8"?>
<worksheet xmlns:r="http://schemas.openxmlformats.org/officeDocument/2006/relationships" xmlns="http://schemas.openxmlformats.org/spreadsheetml/2006/main">
  <dimension ref="A1:W94"/>
  <sheetViews>
    <sheetView workbookViewId="0" showGridLines="0" defaultGridColor="1"/>
  </sheetViews>
  <sheetFormatPr defaultColWidth="16.3333" defaultRowHeight="19.9" customHeight="1" outlineLevelRow="0" outlineLevelCol="0"/>
  <cols>
    <col min="1" max="1" width="10" style="328" customWidth="1"/>
    <col min="2" max="4" width="12.1719" style="328" customWidth="1"/>
    <col min="5" max="5" width="1.35156" style="328" customWidth="1"/>
    <col min="6" max="6" width="10" style="328" customWidth="1"/>
    <col min="7" max="9" width="12.1719" style="328" customWidth="1"/>
    <col min="10" max="10" width="1.35156" style="328" customWidth="1"/>
    <col min="11" max="11" width="10" style="328" customWidth="1"/>
    <col min="12" max="14" width="12.1719" style="328" customWidth="1"/>
    <col min="15" max="15" width="10.8516" style="328" customWidth="1"/>
    <col min="16" max="17" width="6.5" style="328" customWidth="1"/>
    <col min="18" max="18" width="10.8516" style="328" customWidth="1"/>
    <col min="19" max="20" width="6.5" style="328" customWidth="1"/>
    <col min="21" max="21" width="10.8516" style="328" customWidth="1"/>
    <col min="22" max="23" width="6.5" style="328" customWidth="1"/>
    <col min="24" max="16384" width="16.3516" style="328" customWidth="1"/>
  </cols>
  <sheetData>
    <row r="1" ht="64.15" customHeight="1">
      <c r="A1" t="s" s="164">
        <v>484</v>
      </c>
      <c r="B1" t="s" s="27">
        <v>40</v>
      </c>
      <c r="C1" t="s" s="27">
        <v>41</v>
      </c>
      <c r="D1" t="s" s="28">
        <v>42</v>
      </c>
      <c r="E1" s="29"/>
      <c r="F1" t="s" s="30">
        <v>485</v>
      </c>
      <c r="G1" t="s" s="27">
        <v>44</v>
      </c>
      <c r="H1" t="s" s="27">
        <v>45</v>
      </c>
      <c r="I1" t="s" s="28">
        <v>46</v>
      </c>
      <c r="J1" s="29"/>
      <c r="K1" t="s" s="30">
        <v>486</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1968</v>
      </c>
      <c r="B3" s="144">
        <v>72</v>
      </c>
      <c r="C3" s="78">
        <v>1219.4</v>
      </c>
      <c r="D3" s="79">
        <v>16.9361111111111</v>
      </c>
      <c r="E3" s="40"/>
      <c r="F3" s="145">
        <v>1968</v>
      </c>
      <c r="G3" s="144">
        <v>44</v>
      </c>
      <c r="H3" s="78">
        <v>719.4</v>
      </c>
      <c r="I3" s="79">
        <v>16.35</v>
      </c>
      <c r="J3" s="40"/>
      <c r="K3" s="145">
        <v>1968</v>
      </c>
      <c r="L3" s="144">
        <v>6</v>
      </c>
      <c r="M3" s="78">
        <v>83.8</v>
      </c>
      <c r="N3" s="81">
        <v>13.9666666666667</v>
      </c>
      <c r="O3" s="152"/>
      <c r="P3" s="135"/>
      <c r="Q3" s="97"/>
      <c r="R3" s="153"/>
      <c r="S3" s="135"/>
      <c r="T3" s="97"/>
      <c r="U3" s="153"/>
      <c r="V3" s="135"/>
      <c r="W3" s="97"/>
    </row>
    <row r="4" ht="21.95" customHeight="1">
      <c r="A4" s="150">
        <v>1969</v>
      </c>
      <c r="B4" s="100">
        <v>78</v>
      </c>
      <c r="C4" s="83">
        <v>1295.2</v>
      </c>
      <c r="D4" s="87">
        <v>16.6051282051282</v>
      </c>
      <c r="E4" s="40"/>
      <c r="F4" s="151">
        <v>1969</v>
      </c>
      <c r="G4" s="100">
        <v>51</v>
      </c>
      <c r="H4" s="83">
        <v>815.6</v>
      </c>
      <c r="I4" s="87">
        <v>15.9921568627451</v>
      </c>
      <c r="J4" s="40"/>
      <c r="K4" s="151">
        <v>1969</v>
      </c>
      <c r="L4" s="100">
        <v>15</v>
      </c>
      <c r="M4" s="83">
        <v>223.9</v>
      </c>
      <c r="N4" s="89">
        <v>14.9266666666667</v>
      </c>
      <c r="O4" s="152"/>
      <c r="P4" s="135"/>
      <c r="Q4" s="97"/>
      <c r="R4" s="153"/>
      <c r="S4" s="135"/>
      <c r="T4" s="97"/>
      <c r="U4" s="153"/>
      <c r="V4" s="135"/>
      <c r="W4" s="97"/>
    </row>
    <row r="5" ht="21.95" customHeight="1">
      <c r="A5" s="150">
        <v>1970</v>
      </c>
      <c r="B5" s="100">
        <v>36</v>
      </c>
      <c r="C5" s="83">
        <v>615.6</v>
      </c>
      <c r="D5" s="87">
        <v>17.1</v>
      </c>
      <c r="E5" s="40"/>
      <c r="F5" s="151">
        <v>1970</v>
      </c>
      <c r="G5" s="100">
        <v>17</v>
      </c>
      <c r="H5" s="83">
        <v>277.1</v>
      </c>
      <c r="I5" s="87">
        <v>16.3</v>
      </c>
      <c r="J5" s="40"/>
      <c r="K5" s="151">
        <v>1970</v>
      </c>
      <c r="L5" s="100">
        <v>3</v>
      </c>
      <c r="M5" s="83">
        <v>43.5</v>
      </c>
      <c r="N5" s="89">
        <v>14.5</v>
      </c>
      <c r="O5" s="152"/>
      <c r="P5" s="135"/>
      <c r="Q5" s="97"/>
      <c r="R5" s="153"/>
      <c r="S5" s="135"/>
      <c r="T5" s="97"/>
      <c r="U5" s="153"/>
      <c r="V5" s="135"/>
      <c r="W5" s="97"/>
    </row>
    <row r="6" ht="21.95" customHeight="1">
      <c r="A6" s="150">
        <v>1971</v>
      </c>
      <c r="B6" s="100">
        <v>27</v>
      </c>
      <c r="C6" s="83">
        <v>453.9</v>
      </c>
      <c r="D6" s="87">
        <v>16.8111111111111</v>
      </c>
      <c r="E6" s="40"/>
      <c r="F6" s="151">
        <v>1971</v>
      </c>
      <c r="G6" s="100">
        <v>17</v>
      </c>
      <c r="H6" s="83">
        <v>274.3</v>
      </c>
      <c r="I6" s="87">
        <v>16.1352941176471</v>
      </c>
      <c r="J6" s="40"/>
      <c r="K6" s="151">
        <v>1971</v>
      </c>
      <c r="L6" s="100">
        <v>5</v>
      </c>
      <c r="M6" s="83">
        <v>74</v>
      </c>
      <c r="N6" s="89">
        <v>14.8</v>
      </c>
      <c r="O6" s="152"/>
      <c r="P6" s="135"/>
      <c r="Q6" s="97"/>
      <c r="R6" s="153"/>
      <c r="S6" s="135"/>
      <c r="T6" s="97"/>
      <c r="U6" s="153"/>
      <c r="V6" s="135"/>
      <c r="W6" s="97"/>
    </row>
    <row r="7" ht="21.95" customHeight="1">
      <c r="A7" s="150">
        <v>1972</v>
      </c>
      <c r="B7" s="100">
        <v>60</v>
      </c>
      <c r="C7" s="83">
        <v>1030.6</v>
      </c>
      <c r="D7" s="87">
        <v>17.1766666666667</v>
      </c>
      <c r="E7" s="40"/>
      <c r="F7" s="151">
        <v>1972</v>
      </c>
      <c r="G7" s="100">
        <v>26</v>
      </c>
      <c r="H7" s="83">
        <v>426.1</v>
      </c>
      <c r="I7" s="87">
        <v>16.3884615384615</v>
      </c>
      <c r="J7" s="40"/>
      <c r="K7" s="151">
        <v>1972</v>
      </c>
      <c r="L7" s="100">
        <v>3</v>
      </c>
      <c r="M7" s="83">
        <v>44.9</v>
      </c>
      <c r="N7" s="89">
        <v>14.9666666666667</v>
      </c>
      <c r="O7" s="152"/>
      <c r="P7" s="135"/>
      <c r="Q7" s="97"/>
      <c r="R7" s="153"/>
      <c r="S7" s="135"/>
      <c r="T7" s="97"/>
      <c r="U7" s="153"/>
      <c r="V7" s="135"/>
      <c r="W7" s="97"/>
    </row>
    <row r="8" ht="21.95" customHeight="1">
      <c r="A8" s="150">
        <v>1973</v>
      </c>
      <c r="B8" s="100">
        <v>5</v>
      </c>
      <c r="C8" s="83">
        <v>83.40000000000001</v>
      </c>
      <c r="D8" s="87">
        <v>16.68</v>
      </c>
      <c r="E8" s="40"/>
      <c r="F8" s="151">
        <v>1973</v>
      </c>
      <c r="G8" s="100">
        <v>2</v>
      </c>
      <c r="H8" s="83">
        <v>30.6</v>
      </c>
      <c r="I8" s="87">
        <v>15.3</v>
      </c>
      <c r="J8" s="40"/>
      <c r="K8" s="151">
        <v>1973</v>
      </c>
      <c r="L8" s="100">
        <v>1</v>
      </c>
      <c r="M8" s="83">
        <v>14</v>
      </c>
      <c r="N8" s="89">
        <v>14</v>
      </c>
      <c r="O8" s="152"/>
      <c r="P8" s="135"/>
      <c r="Q8" s="97"/>
      <c r="R8" s="153"/>
      <c r="S8" s="135"/>
      <c r="T8" s="97"/>
      <c r="U8" s="153"/>
      <c r="V8" s="135"/>
      <c r="W8" s="97"/>
    </row>
    <row r="9" ht="21.95" customHeight="1">
      <c r="A9" s="150">
        <v>1974</v>
      </c>
      <c r="B9" s="100">
        <v>16</v>
      </c>
      <c r="C9" s="83">
        <v>270.6</v>
      </c>
      <c r="D9" s="87">
        <v>16.9125</v>
      </c>
      <c r="E9" s="40"/>
      <c r="F9" s="151">
        <v>1974</v>
      </c>
      <c r="G9" s="100">
        <v>10</v>
      </c>
      <c r="H9" s="83">
        <v>164.5</v>
      </c>
      <c r="I9" s="87">
        <v>16.45</v>
      </c>
      <c r="J9" s="40"/>
      <c r="K9" s="151">
        <v>1974</v>
      </c>
      <c r="L9" s="100">
        <v>1</v>
      </c>
      <c r="M9" s="83">
        <v>15.2</v>
      </c>
      <c r="N9" s="89">
        <v>15.2</v>
      </c>
      <c r="O9" s="152"/>
      <c r="P9" s="135"/>
      <c r="Q9" s="97"/>
      <c r="R9" s="153"/>
      <c r="S9" s="135"/>
      <c r="T9" s="97"/>
      <c r="U9" s="153"/>
      <c r="V9" s="135"/>
      <c r="W9" s="97"/>
    </row>
    <row r="10" ht="21.95" customHeight="1">
      <c r="A10" s="150">
        <v>1975</v>
      </c>
      <c r="B10" s="100">
        <v>7</v>
      </c>
      <c r="C10" s="83">
        <v>114.5</v>
      </c>
      <c r="D10" s="87">
        <v>16.3571428571429</v>
      </c>
      <c r="E10" s="40"/>
      <c r="F10" s="151">
        <v>1975</v>
      </c>
      <c r="G10" s="100">
        <v>5</v>
      </c>
      <c r="H10" s="83">
        <v>78.40000000000001</v>
      </c>
      <c r="I10" s="87">
        <v>15.68</v>
      </c>
      <c r="J10" s="40"/>
      <c r="K10" s="151">
        <v>1975</v>
      </c>
      <c r="L10" s="100">
        <v>2</v>
      </c>
      <c r="M10" s="83">
        <v>29.8</v>
      </c>
      <c r="N10" s="89">
        <v>14.9</v>
      </c>
      <c r="O10" s="152"/>
      <c r="P10" s="135"/>
      <c r="Q10" s="97"/>
      <c r="R10" s="153"/>
      <c r="S10" s="135"/>
      <c r="T10" s="97"/>
      <c r="U10" s="153"/>
      <c r="V10" s="135"/>
      <c r="W10" s="97"/>
    </row>
    <row r="11" ht="21.95" customHeight="1">
      <c r="A11" s="150">
        <v>1976</v>
      </c>
      <c r="B11" s="100">
        <v>36</v>
      </c>
      <c r="C11" s="83">
        <v>604.5</v>
      </c>
      <c r="D11" s="87">
        <v>16.7916666666667</v>
      </c>
      <c r="E11" s="40"/>
      <c r="F11" s="151">
        <v>1976</v>
      </c>
      <c r="G11" s="100">
        <v>21</v>
      </c>
      <c r="H11" s="83">
        <v>336.3</v>
      </c>
      <c r="I11" s="87">
        <v>16.0142857142857</v>
      </c>
      <c r="J11" s="40"/>
      <c r="K11" s="151">
        <v>1976</v>
      </c>
      <c r="L11" s="100">
        <v>5</v>
      </c>
      <c r="M11" s="83">
        <v>73.90000000000001</v>
      </c>
      <c r="N11" s="89">
        <v>14.78</v>
      </c>
      <c r="O11" t="s" s="131">
        <v>110</v>
      </c>
      <c r="P11" s="135">
        <f>AVERAGE(B11:B30)</f>
        <v>35.95</v>
      </c>
      <c r="Q11" s="97">
        <f>AVERAGE(D11:D30)</f>
        <v>17.0460370790818</v>
      </c>
      <c r="R11" t="s" s="134">
        <v>110</v>
      </c>
      <c r="S11" s="135">
        <f>AVERAGE(G11:G30)</f>
        <v>16.8</v>
      </c>
      <c r="T11" s="97">
        <f>AVERAGE(I11:I30)</f>
        <v>16.1462199562473</v>
      </c>
      <c r="U11" t="s" s="134">
        <v>110</v>
      </c>
      <c r="V11" s="135">
        <f>AVERAGE(L11:L30)</f>
        <v>3.3</v>
      </c>
      <c r="W11" s="97">
        <f>AVERAGE(N11:N30)</f>
        <v>14.6696052631579</v>
      </c>
    </row>
    <row r="12" ht="21.95" customHeight="1">
      <c r="A12" s="150">
        <v>1977</v>
      </c>
      <c r="B12" s="100">
        <v>41</v>
      </c>
      <c r="C12" s="83">
        <v>699.1</v>
      </c>
      <c r="D12" s="87">
        <v>17.0512195121951</v>
      </c>
      <c r="E12" s="40"/>
      <c r="F12" s="151">
        <v>1977</v>
      </c>
      <c r="G12" s="100">
        <v>20</v>
      </c>
      <c r="H12" s="83">
        <v>324.7</v>
      </c>
      <c r="I12" s="87">
        <v>16.235</v>
      </c>
      <c r="J12" s="40"/>
      <c r="K12" s="151">
        <v>1977</v>
      </c>
      <c r="L12" s="100">
        <v>5</v>
      </c>
      <c r="M12" s="83">
        <v>74.40000000000001</v>
      </c>
      <c r="N12" s="89">
        <v>14.88</v>
      </c>
      <c r="O12" t="s" s="131">
        <v>111</v>
      </c>
      <c r="P12" s="135">
        <f>AVERAGE(B12:B30)</f>
        <v>35.9473684210526</v>
      </c>
      <c r="Q12" s="97">
        <f>AVERAGE(D12:D30)</f>
        <v>17.0594249955247</v>
      </c>
      <c r="R12" t="s" s="134">
        <v>111</v>
      </c>
      <c r="S12" s="135">
        <f>AVERAGE(G12:G30)</f>
        <v>16.5789473684211</v>
      </c>
      <c r="T12" s="97">
        <f>AVERAGE(I12:I30)</f>
        <v>16.153163863719</v>
      </c>
      <c r="U12" t="s" s="134">
        <v>111</v>
      </c>
      <c r="V12" s="135">
        <f>AVERAGE(L12:L30)</f>
        <v>3.21052631578947</v>
      </c>
      <c r="W12" s="97">
        <f>AVERAGE(N12:N30)</f>
        <v>14.6634722222222</v>
      </c>
    </row>
    <row r="13" ht="21.95" customHeight="1">
      <c r="A13" s="150">
        <v>1978</v>
      </c>
      <c r="B13" s="100">
        <v>18</v>
      </c>
      <c r="C13" s="83">
        <v>308.8</v>
      </c>
      <c r="D13" s="87">
        <v>17.1555555555556</v>
      </c>
      <c r="E13" s="40"/>
      <c r="F13" s="151">
        <v>1978</v>
      </c>
      <c r="G13" s="100">
        <v>7</v>
      </c>
      <c r="H13" s="83">
        <v>113.4</v>
      </c>
      <c r="I13" s="87">
        <v>16.2</v>
      </c>
      <c r="J13" s="40"/>
      <c r="K13" s="151">
        <v>1978</v>
      </c>
      <c r="L13" s="100">
        <v>2</v>
      </c>
      <c r="M13" s="83">
        <v>29.8</v>
      </c>
      <c r="N13" s="89">
        <v>14.9</v>
      </c>
      <c r="O13" t="s" s="131">
        <v>112</v>
      </c>
      <c r="P13" s="135">
        <f>AVERAGE(B13:B30)</f>
        <v>35.6666666666667</v>
      </c>
      <c r="Q13" s="97">
        <f>AVERAGE(D13:D30)</f>
        <v>17.0598808557097</v>
      </c>
      <c r="R13" t="s" s="134">
        <v>112</v>
      </c>
      <c r="S13" s="135">
        <f>AVERAGE(G13:G30)</f>
        <v>16.3888888888889</v>
      </c>
      <c r="T13" s="97">
        <f>AVERAGE(I13:I30)</f>
        <v>16.1486174117034</v>
      </c>
      <c r="U13" t="s" s="134">
        <v>112</v>
      </c>
      <c r="V13" s="135">
        <f>AVERAGE(L13:L30)</f>
        <v>3.11111111111111</v>
      </c>
      <c r="W13" s="97">
        <f>AVERAGE(N13:N30)</f>
        <v>14.6507352941176</v>
      </c>
    </row>
    <row r="14" ht="21.95" customHeight="1">
      <c r="A14" s="150">
        <v>1979</v>
      </c>
      <c r="B14" s="100">
        <v>23</v>
      </c>
      <c r="C14" s="83">
        <v>401.2</v>
      </c>
      <c r="D14" s="87">
        <v>17.4434782608696</v>
      </c>
      <c r="E14" s="40"/>
      <c r="F14" s="151">
        <v>1979</v>
      </c>
      <c r="G14" s="100">
        <v>7</v>
      </c>
      <c r="H14" s="83">
        <v>116.2</v>
      </c>
      <c r="I14" s="87">
        <v>16.6</v>
      </c>
      <c r="J14" s="40"/>
      <c r="K14" s="151">
        <v>1979</v>
      </c>
      <c r="L14" s="100">
        <v>1</v>
      </c>
      <c r="M14" s="83">
        <v>15.5</v>
      </c>
      <c r="N14" s="89">
        <v>15.5</v>
      </c>
      <c r="O14" t="s" s="131">
        <v>113</v>
      </c>
      <c r="P14" s="135">
        <f>AVERAGE(B14:B30)</f>
        <v>36.7058823529412</v>
      </c>
      <c r="Q14" s="97">
        <f>AVERAGE(D14:D30)</f>
        <v>17.0542529321894</v>
      </c>
      <c r="R14" t="s" s="134">
        <v>113</v>
      </c>
      <c r="S14" s="135">
        <f>AVERAGE(G14:G30)</f>
        <v>16.9411764705882</v>
      </c>
      <c r="T14" s="97">
        <f>AVERAGE(I14:I30)</f>
        <v>16.1455949065094</v>
      </c>
      <c r="U14" t="s" s="134">
        <v>113</v>
      </c>
      <c r="V14" s="135">
        <f>AVERAGE(L14:L30)</f>
        <v>3.17647058823529</v>
      </c>
      <c r="W14" s="97">
        <f>AVERAGE(N14:N30)</f>
        <v>14.63515625</v>
      </c>
    </row>
    <row r="15" ht="21.95" customHeight="1">
      <c r="A15" s="150">
        <v>1980</v>
      </c>
      <c r="B15" s="100">
        <v>39</v>
      </c>
      <c r="C15" s="83">
        <v>680</v>
      </c>
      <c r="D15" s="87">
        <v>17.4358974358974</v>
      </c>
      <c r="E15" s="40"/>
      <c r="F15" s="151">
        <v>1980</v>
      </c>
      <c r="G15" s="100">
        <v>14</v>
      </c>
      <c r="H15" s="83">
        <v>233.8</v>
      </c>
      <c r="I15" s="87">
        <v>16.7</v>
      </c>
      <c r="J15" s="40"/>
      <c r="K15" s="151">
        <v>1980</v>
      </c>
      <c r="L15" s="100">
        <v>0</v>
      </c>
      <c r="M15" s="83">
        <v>0</v>
      </c>
      <c r="N15" s="89"/>
      <c r="O15" t="s" s="131">
        <v>114</v>
      </c>
      <c r="P15" s="135">
        <f>AVERAGE(B15:B30)</f>
        <v>37.5625</v>
      </c>
      <c r="Q15" s="97">
        <f>AVERAGE(D15:D30)</f>
        <v>17.0299263491469</v>
      </c>
      <c r="R15" t="s" s="134">
        <v>114</v>
      </c>
      <c r="S15" s="135">
        <f>AVERAGE(G15:G30)</f>
        <v>17.5625</v>
      </c>
      <c r="T15" s="97">
        <f>AVERAGE(I15:I30)</f>
        <v>16.1171945881663</v>
      </c>
      <c r="U15" t="s" s="134">
        <v>114</v>
      </c>
      <c r="V15" s="135">
        <f>AVERAGE(L15:L30)</f>
        <v>3.3125</v>
      </c>
      <c r="W15" s="97">
        <f>AVERAGE(N15:N30)</f>
        <v>14.5775</v>
      </c>
    </row>
    <row r="16" ht="21.95" customHeight="1">
      <c r="A16" s="150">
        <v>1981</v>
      </c>
      <c r="B16" s="100">
        <v>12</v>
      </c>
      <c r="C16" s="83">
        <v>206.3</v>
      </c>
      <c r="D16" s="87">
        <v>17.1916666666667</v>
      </c>
      <c r="E16" s="40"/>
      <c r="F16" s="151">
        <v>1981</v>
      </c>
      <c r="G16" s="100">
        <v>6</v>
      </c>
      <c r="H16" s="83">
        <v>99.5</v>
      </c>
      <c r="I16" s="87">
        <v>16.5833333333333</v>
      </c>
      <c r="J16" s="40"/>
      <c r="K16" s="151">
        <v>1981</v>
      </c>
      <c r="L16" s="100">
        <v>1</v>
      </c>
      <c r="M16" s="83">
        <v>15</v>
      </c>
      <c r="N16" s="89">
        <v>15</v>
      </c>
      <c r="O16" t="s" s="131">
        <v>115</v>
      </c>
      <c r="P16" s="135">
        <f>AVERAGE(B16:B30)</f>
        <v>37.4666666666667</v>
      </c>
      <c r="Q16" s="97">
        <f>AVERAGE(D16:D30)</f>
        <v>17.0028616100302</v>
      </c>
      <c r="R16" t="s" s="134">
        <v>115</v>
      </c>
      <c r="S16" s="135">
        <f>AVERAGE(G16:G30)</f>
        <v>17.8</v>
      </c>
      <c r="T16" s="97">
        <f>AVERAGE(I16:I30)</f>
        <v>16.078340894044</v>
      </c>
      <c r="U16" t="s" s="134">
        <v>115</v>
      </c>
      <c r="V16" s="135">
        <f>AVERAGE(L16:L30)</f>
        <v>3.53333333333333</v>
      </c>
      <c r="W16" s="97">
        <f>AVERAGE(N16:N30)</f>
        <v>14.5775</v>
      </c>
    </row>
    <row r="17" ht="21.95" customHeight="1">
      <c r="A17" s="150">
        <v>1982</v>
      </c>
      <c r="B17" s="100">
        <v>66</v>
      </c>
      <c r="C17" s="83">
        <v>1126.1</v>
      </c>
      <c r="D17" s="87">
        <v>17.0621212121212</v>
      </c>
      <c r="E17" s="40"/>
      <c r="F17" s="151">
        <v>1982</v>
      </c>
      <c r="G17" s="100">
        <v>26</v>
      </c>
      <c r="H17" s="83">
        <v>411.9</v>
      </c>
      <c r="I17" s="87">
        <v>15.8423076923077</v>
      </c>
      <c r="J17" s="40"/>
      <c r="K17" s="151">
        <v>1982</v>
      </c>
      <c r="L17" s="100">
        <v>7</v>
      </c>
      <c r="M17" s="83">
        <v>102.2</v>
      </c>
      <c r="N17" s="89">
        <v>14.6</v>
      </c>
      <c r="O17" t="s" s="131">
        <v>116</v>
      </c>
      <c r="P17" s="135">
        <f>AVERAGE(B17:B30)</f>
        <v>39.2857142857143</v>
      </c>
      <c r="Q17" s="97">
        <f>AVERAGE(D17:D30)</f>
        <v>16.9893755345561</v>
      </c>
      <c r="R17" t="s" s="134">
        <v>116</v>
      </c>
      <c r="S17" s="135">
        <f>AVERAGE(G17:G30)</f>
        <v>18.6428571428571</v>
      </c>
      <c r="T17" s="97">
        <f>AVERAGE(I17:I30)</f>
        <v>16.0422700055234</v>
      </c>
      <c r="U17" t="s" s="134">
        <v>116</v>
      </c>
      <c r="V17" s="135">
        <f>AVERAGE(L17:L30)</f>
        <v>3.71428571428571</v>
      </c>
      <c r="W17" s="97">
        <f>AVERAGE(N17:N30)</f>
        <v>14.5473214285714</v>
      </c>
    </row>
    <row r="18" ht="21.95" customHeight="1">
      <c r="A18" s="150">
        <v>1983</v>
      </c>
      <c r="B18" s="100">
        <v>27</v>
      </c>
      <c r="C18" s="83">
        <v>463.9</v>
      </c>
      <c r="D18" s="87">
        <v>17.1814814814815</v>
      </c>
      <c r="E18" s="40"/>
      <c r="F18" s="151">
        <v>1983</v>
      </c>
      <c r="G18" s="100">
        <v>10</v>
      </c>
      <c r="H18" s="83">
        <v>164.7</v>
      </c>
      <c r="I18" s="87">
        <v>16.47</v>
      </c>
      <c r="J18" s="40"/>
      <c r="K18" s="151">
        <v>1983</v>
      </c>
      <c r="L18" s="100">
        <v>1</v>
      </c>
      <c r="M18" s="83">
        <v>15.2</v>
      </c>
      <c r="N18" s="89">
        <v>15.2</v>
      </c>
      <c r="O18" t="s" s="131">
        <v>117</v>
      </c>
      <c r="P18" s="135">
        <f>AVERAGE(B18:B30)</f>
        <v>37.2307692307692</v>
      </c>
      <c r="Q18" s="97">
        <f>AVERAGE(D18:D30)</f>
        <v>16.983779713205</v>
      </c>
      <c r="R18" t="s" s="134">
        <v>117</v>
      </c>
      <c r="S18" s="135">
        <f>AVERAGE(G18:G30)</f>
        <v>18.0769230769231</v>
      </c>
      <c r="T18" s="97">
        <f>AVERAGE(I18:I30)</f>
        <v>16.0576517219246</v>
      </c>
      <c r="U18" t="s" s="134">
        <v>117</v>
      </c>
      <c r="V18" s="135">
        <f>AVERAGE(L18:L30)</f>
        <v>3.46153846153846</v>
      </c>
      <c r="W18" s="97">
        <f>AVERAGE(N18:N30)</f>
        <v>14.5432692307692</v>
      </c>
    </row>
    <row r="19" ht="21.95" customHeight="1">
      <c r="A19" s="150">
        <v>1984</v>
      </c>
      <c r="B19" s="100">
        <v>38</v>
      </c>
      <c r="C19" s="83">
        <v>619.2</v>
      </c>
      <c r="D19" s="87">
        <v>16.2947368421053</v>
      </c>
      <c r="E19" s="40"/>
      <c r="F19" s="151">
        <v>1984</v>
      </c>
      <c r="G19" s="100">
        <v>23</v>
      </c>
      <c r="H19" s="83">
        <v>352.1</v>
      </c>
      <c r="I19" s="87">
        <v>15.3086956521739</v>
      </c>
      <c r="J19" s="40"/>
      <c r="K19" s="151">
        <v>1984</v>
      </c>
      <c r="L19" s="100">
        <v>8</v>
      </c>
      <c r="M19" s="83">
        <v>106.3</v>
      </c>
      <c r="N19" s="89">
        <v>13.2875</v>
      </c>
      <c r="O19" t="s" s="131">
        <v>118</v>
      </c>
      <c r="P19" s="135">
        <f>AVERAGE(B19:B30)</f>
        <v>38.0833333333333</v>
      </c>
      <c r="Q19" s="97">
        <f>AVERAGE(D19:D30)</f>
        <v>16.9673045658486</v>
      </c>
      <c r="R19" t="s" s="134">
        <v>118</v>
      </c>
      <c r="S19" s="135">
        <f>AVERAGE(G19:G30)</f>
        <v>18.75</v>
      </c>
      <c r="T19" s="97">
        <f>AVERAGE(I19:I30)</f>
        <v>16.0232893654183</v>
      </c>
      <c r="U19" t="s" s="134">
        <v>118</v>
      </c>
      <c r="V19" s="135">
        <f>AVERAGE(L19:L30)</f>
        <v>3.66666666666667</v>
      </c>
      <c r="W19" s="97">
        <f>AVERAGE(N19:N30)</f>
        <v>14.4885416666667</v>
      </c>
    </row>
    <row r="20" ht="21.95" customHeight="1">
      <c r="A20" s="150">
        <v>1985</v>
      </c>
      <c r="B20" s="100">
        <v>48</v>
      </c>
      <c r="C20" s="83">
        <v>809.9</v>
      </c>
      <c r="D20" s="87">
        <v>16.8729166666667</v>
      </c>
      <c r="E20" s="40"/>
      <c r="F20" s="151">
        <v>1985</v>
      </c>
      <c r="G20" s="100">
        <v>29</v>
      </c>
      <c r="H20" s="83">
        <v>473.2</v>
      </c>
      <c r="I20" s="87">
        <v>16.3172413793103</v>
      </c>
      <c r="J20" s="40"/>
      <c r="K20" s="151">
        <v>1985</v>
      </c>
      <c r="L20" s="100">
        <v>4</v>
      </c>
      <c r="M20" s="83">
        <v>59.9</v>
      </c>
      <c r="N20" s="89">
        <v>14.975</v>
      </c>
      <c r="O20" t="s" s="131">
        <v>119</v>
      </c>
      <c r="P20" s="135">
        <f>AVERAGE(B20:B30)</f>
        <v>38.0909090909091</v>
      </c>
      <c r="Q20" s="97">
        <f>AVERAGE(D20:D30)</f>
        <v>17.0284470861889</v>
      </c>
      <c r="R20" t="s" s="134">
        <v>119</v>
      </c>
      <c r="S20" s="135">
        <f>AVERAGE(G20:G30)</f>
        <v>18.3636363636364</v>
      </c>
      <c r="T20" s="97">
        <f>AVERAGE(I20:I30)</f>
        <v>16.0882524302587</v>
      </c>
      <c r="U20" t="s" s="134">
        <v>119</v>
      </c>
      <c r="V20" s="135">
        <f>AVERAGE(L20:L30)</f>
        <v>3.27272727272727</v>
      </c>
      <c r="W20" s="97">
        <f>AVERAGE(N20:N30)</f>
        <v>14.5977272727273</v>
      </c>
    </row>
    <row r="21" ht="21.95" customHeight="1">
      <c r="A21" s="150">
        <v>1986</v>
      </c>
      <c r="B21" s="100">
        <v>17</v>
      </c>
      <c r="C21" s="83">
        <v>287</v>
      </c>
      <c r="D21" s="87">
        <v>16.8823529411765</v>
      </c>
      <c r="E21" s="40"/>
      <c r="F21" s="151">
        <v>1986</v>
      </c>
      <c r="G21" s="100">
        <v>6</v>
      </c>
      <c r="H21" s="83">
        <v>91.3</v>
      </c>
      <c r="I21" s="87">
        <v>15.2166666666667</v>
      </c>
      <c r="J21" s="40"/>
      <c r="K21" s="151">
        <v>1986</v>
      </c>
      <c r="L21" s="100">
        <v>2</v>
      </c>
      <c r="M21" s="83">
        <v>26.1</v>
      </c>
      <c r="N21" s="89">
        <v>13.05</v>
      </c>
      <c r="O21" t="s" s="131">
        <v>98</v>
      </c>
      <c r="P21" s="135">
        <f>AVERAGE(B21:B30)</f>
        <v>37.1</v>
      </c>
      <c r="Q21" s="97">
        <f>AVERAGE(D21:D30)</f>
        <v>17.0440001281411</v>
      </c>
      <c r="R21" t="s" s="134">
        <v>98</v>
      </c>
      <c r="S21" s="135">
        <f>AVERAGE(G21:G30)</f>
        <v>17.3</v>
      </c>
      <c r="T21" s="97">
        <f>AVERAGE(I21:I30)</f>
        <v>16.0653535353535</v>
      </c>
      <c r="U21" t="s" s="134">
        <v>98</v>
      </c>
      <c r="V21" s="135">
        <f>AVERAGE(L21:L30)</f>
        <v>3.2</v>
      </c>
      <c r="W21" s="97">
        <f>AVERAGE(N21:N30)</f>
        <v>14.56</v>
      </c>
    </row>
    <row r="22" ht="21.95" customHeight="1">
      <c r="A22" s="150">
        <v>1987</v>
      </c>
      <c r="B22" s="100">
        <v>34</v>
      </c>
      <c r="C22" s="83">
        <v>589.1</v>
      </c>
      <c r="D22" s="87">
        <v>17.3264705882353</v>
      </c>
      <c r="E22" s="40"/>
      <c r="F22" s="151">
        <v>1987</v>
      </c>
      <c r="G22" s="100">
        <v>14</v>
      </c>
      <c r="H22" s="83">
        <v>232.4</v>
      </c>
      <c r="I22" s="87">
        <v>16.6</v>
      </c>
      <c r="J22" s="40"/>
      <c r="K22" s="151">
        <v>1987</v>
      </c>
      <c r="L22" s="100">
        <v>2</v>
      </c>
      <c r="M22" s="83">
        <v>30.1</v>
      </c>
      <c r="N22" s="89">
        <v>15.05</v>
      </c>
      <c r="O22" t="s" s="131">
        <v>120</v>
      </c>
      <c r="P22" s="135">
        <f>AVERAGE(B22:B30)</f>
        <v>39.3333333333333</v>
      </c>
      <c r="Q22" s="97">
        <f>AVERAGE(D22:D30)</f>
        <v>17.0619609266927</v>
      </c>
      <c r="R22" t="s" s="134">
        <v>120</v>
      </c>
      <c r="S22" s="135">
        <f>AVERAGE(G22:G30)</f>
        <v>18.5555555555556</v>
      </c>
      <c r="T22" s="97">
        <f>AVERAGE(I22:I30)</f>
        <v>16.1596520763187</v>
      </c>
      <c r="U22" t="s" s="134">
        <v>120</v>
      </c>
      <c r="V22" s="135">
        <f>AVERAGE(L22:L30)</f>
        <v>3.33333333333333</v>
      </c>
      <c r="W22" s="97">
        <f>AVERAGE(N22:N30)</f>
        <v>14.7277777777778</v>
      </c>
    </row>
    <row r="23" ht="21.95" customHeight="1">
      <c r="A23" s="150">
        <v>1988</v>
      </c>
      <c r="B23" s="100">
        <v>16</v>
      </c>
      <c r="C23" s="83">
        <v>270</v>
      </c>
      <c r="D23" s="87">
        <v>16.875</v>
      </c>
      <c r="E23" s="40"/>
      <c r="F23" s="151">
        <v>1988</v>
      </c>
      <c r="G23" s="100">
        <v>6</v>
      </c>
      <c r="H23" s="83">
        <v>91.40000000000001</v>
      </c>
      <c r="I23" s="87">
        <v>15.2333333333333</v>
      </c>
      <c r="J23" s="40"/>
      <c r="K23" s="151">
        <v>1988</v>
      </c>
      <c r="L23" s="100">
        <v>3</v>
      </c>
      <c r="M23" s="83">
        <v>41.7</v>
      </c>
      <c r="N23" s="89">
        <v>13.9</v>
      </c>
      <c r="O23" t="s" s="131">
        <v>121</v>
      </c>
      <c r="P23" s="135">
        <f>AVERAGE(B23:B30)</f>
        <v>40</v>
      </c>
      <c r="Q23" s="97">
        <f>AVERAGE(D23:D30)</f>
        <v>17.0288972189999</v>
      </c>
      <c r="R23" t="s" s="134">
        <v>121</v>
      </c>
      <c r="S23" s="135">
        <f>AVERAGE(G23:G30)</f>
        <v>19.125</v>
      </c>
      <c r="T23" s="97">
        <f>AVERAGE(I23:I30)</f>
        <v>16.1046085858586</v>
      </c>
      <c r="U23" t="s" s="134">
        <v>121</v>
      </c>
      <c r="V23" s="135">
        <f>AVERAGE(L23:L30)</f>
        <v>3.5</v>
      </c>
      <c r="W23" s="97">
        <f>AVERAGE(N23:N30)</f>
        <v>14.6875</v>
      </c>
    </row>
    <row r="24" ht="21.95" customHeight="1">
      <c r="A24" s="150">
        <v>1989</v>
      </c>
      <c r="B24" s="100">
        <v>26</v>
      </c>
      <c r="C24" s="83">
        <v>443.8</v>
      </c>
      <c r="D24" s="87">
        <v>17.0692307692308</v>
      </c>
      <c r="E24" s="40"/>
      <c r="F24" s="151">
        <v>1989</v>
      </c>
      <c r="G24" s="100">
        <v>9</v>
      </c>
      <c r="H24" s="83">
        <v>141.8</v>
      </c>
      <c r="I24" s="87">
        <v>15.7555555555556</v>
      </c>
      <c r="J24" s="40"/>
      <c r="K24" s="151">
        <v>1989</v>
      </c>
      <c r="L24" s="100">
        <v>4</v>
      </c>
      <c r="M24" s="83">
        <v>59.4</v>
      </c>
      <c r="N24" s="89">
        <v>14.85</v>
      </c>
      <c r="O24" t="s" s="131">
        <v>122</v>
      </c>
      <c r="P24" s="135">
        <f>AVERAGE(B24:B30)</f>
        <v>43.4285714285714</v>
      </c>
      <c r="Q24" s="97">
        <f>AVERAGE(D24:D30)</f>
        <v>17.0508825359999</v>
      </c>
      <c r="R24" t="s" s="134">
        <v>122</v>
      </c>
      <c r="S24" s="135">
        <f>AVERAGE(G24:G30)</f>
        <v>21</v>
      </c>
      <c r="T24" s="97">
        <f>AVERAGE(I24:I30)</f>
        <v>16.2290764790765</v>
      </c>
      <c r="U24" t="s" s="134">
        <v>122</v>
      </c>
      <c r="V24" s="135">
        <f>AVERAGE(L24:L30)</f>
        <v>3.57142857142857</v>
      </c>
      <c r="W24" s="97">
        <f>AVERAGE(N24:N30)</f>
        <v>14.8</v>
      </c>
    </row>
    <row r="25" ht="21.95" customHeight="1">
      <c r="A25" s="150">
        <v>1990</v>
      </c>
      <c r="B25" s="100">
        <v>53</v>
      </c>
      <c r="C25" s="83">
        <v>900.1</v>
      </c>
      <c r="D25" s="87">
        <v>16.9830188679245</v>
      </c>
      <c r="E25" s="40"/>
      <c r="F25" s="151">
        <v>1990</v>
      </c>
      <c r="G25" s="100">
        <v>26</v>
      </c>
      <c r="H25" s="83">
        <v>418.7</v>
      </c>
      <c r="I25" s="87">
        <v>16.1038461538462</v>
      </c>
      <c r="J25" s="40"/>
      <c r="K25" s="151">
        <v>1990</v>
      </c>
      <c r="L25" s="100">
        <v>4</v>
      </c>
      <c r="M25" s="83">
        <v>51.8</v>
      </c>
      <c r="N25" s="89">
        <v>12.95</v>
      </c>
      <c r="O25" t="s" s="131">
        <v>123</v>
      </c>
      <c r="P25" s="135">
        <f>AVERAGE(B25:B30)</f>
        <v>46.3333333333333</v>
      </c>
      <c r="Q25" s="97">
        <f>AVERAGE(D25:D30)</f>
        <v>17.0478244971281</v>
      </c>
      <c r="R25" t="s" s="134">
        <v>123</v>
      </c>
      <c r="S25" s="135">
        <f>AVERAGE(G25:G30)</f>
        <v>23</v>
      </c>
      <c r="T25" s="97">
        <f>AVERAGE(I25:I30)</f>
        <v>16.3079966329966</v>
      </c>
      <c r="U25" t="s" s="134">
        <v>123</v>
      </c>
      <c r="V25" s="135">
        <f>AVERAGE(L25:L30)</f>
        <v>3.5</v>
      </c>
      <c r="W25" s="97">
        <f>AVERAGE(N25:N30)</f>
        <v>14.7916666666667</v>
      </c>
    </row>
    <row r="26" ht="21.95" customHeight="1">
      <c r="A26" s="150">
        <v>1991</v>
      </c>
      <c r="B26" s="100">
        <v>56</v>
      </c>
      <c r="C26" s="83">
        <v>959</v>
      </c>
      <c r="D26" s="87">
        <v>17.125</v>
      </c>
      <c r="E26" s="40"/>
      <c r="F26" s="151">
        <v>1991</v>
      </c>
      <c r="G26" s="100">
        <v>26</v>
      </c>
      <c r="H26" s="83">
        <v>426.3</v>
      </c>
      <c r="I26" s="87">
        <v>16.3961538461538</v>
      </c>
      <c r="J26" s="40"/>
      <c r="K26" s="151">
        <v>1991</v>
      </c>
      <c r="L26" s="100">
        <v>4</v>
      </c>
      <c r="M26" s="83">
        <v>61.3</v>
      </c>
      <c r="N26" s="89">
        <v>15.325</v>
      </c>
      <c r="O26" t="s" s="131">
        <v>104</v>
      </c>
      <c r="P26" s="135">
        <f>AVERAGE(B26:B30)</f>
        <v>45</v>
      </c>
      <c r="Q26" s="97">
        <f>AVERAGE(D26:D30)</f>
        <v>17.0607856229688</v>
      </c>
      <c r="R26" t="s" s="134">
        <v>104</v>
      </c>
      <c r="S26" s="135">
        <f>AVERAGE(G26:G30)</f>
        <v>22.4</v>
      </c>
      <c r="T26" s="97">
        <f>AVERAGE(I26:I30)</f>
        <v>16.3488267288267</v>
      </c>
      <c r="U26" t="s" s="134">
        <v>104</v>
      </c>
      <c r="V26" s="135">
        <f>AVERAGE(L26:L30)</f>
        <v>3.4</v>
      </c>
      <c r="W26" s="97">
        <f>AVERAGE(N26:N30)</f>
        <v>15.16</v>
      </c>
    </row>
    <row r="27" ht="21.95" customHeight="1">
      <c r="A27" s="150">
        <v>1992</v>
      </c>
      <c r="B27" s="154">
        <v>30</v>
      </c>
      <c r="C27" s="155">
        <v>512</v>
      </c>
      <c r="D27" s="156">
        <v>17.0666666666667</v>
      </c>
      <c r="E27" s="40"/>
      <c r="F27" s="151">
        <v>1992</v>
      </c>
      <c r="G27" s="154">
        <v>15</v>
      </c>
      <c r="H27" s="155">
        <v>245.9</v>
      </c>
      <c r="I27" s="156">
        <v>16.3933333333333</v>
      </c>
      <c r="J27" s="40"/>
      <c r="K27" s="151">
        <v>1992</v>
      </c>
      <c r="L27" s="154">
        <v>2</v>
      </c>
      <c r="M27" s="155">
        <v>28.9</v>
      </c>
      <c r="N27" s="157">
        <v>14.45</v>
      </c>
      <c r="O27" t="s" s="131">
        <v>124</v>
      </c>
      <c r="P27" s="135">
        <f>AVERAGE(B27:B30)</f>
        <v>42.25</v>
      </c>
      <c r="Q27" s="97">
        <f>AVERAGE(D27:D30)</f>
        <v>17.044732028711</v>
      </c>
      <c r="R27" t="s" s="134">
        <v>124</v>
      </c>
      <c r="S27" s="135">
        <f>AVERAGE(G27:G30)</f>
        <v>21.5</v>
      </c>
      <c r="T27" s="97">
        <f>AVERAGE(I27:I30)</f>
        <v>16.336994949495</v>
      </c>
      <c r="U27" t="s" s="134">
        <v>124</v>
      </c>
      <c r="V27" s="135">
        <f>AVERAGE(L27:L30)</f>
        <v>3.25</v>
      </c>
      <c r="W27" s="97">
        <f>AVERAGE(N27:N30)</f>
        <v>15.11875</v>
      </c>
    </row>
    <row r="28" ht="21.95" customHeight="1">
      <c r="A28" s="150">
        <v>1993</v>
      </c>
      <c r="B28" s="100">
        <v>38</v>
      </c>
      <c r="C28" s="83">
        <v>647.3</v>
      </c>
      <c r="D28" s="87">
        <v>17.0342105263158</v>
      </c>
      <c r="E28" s="40"/>
      <c r="F28" s="151">
        <v>1993</v>
      </c>
      <c r="G28" s="100">
        <v>20</v>
      </c>
      <c r="H28" s="83">
        <v>324.8</v>
      </c>
      <c r="I28" s="87">
        <v>16.24</v>
      </c>
      <c r="J28" s="40"/>
      <c r="K28" s="151">
        <v>1993</v>
      </c>
      <c r="L28" s="100">
        <v>6</v>
      </c>
      <c r="M28" s="83">
        <v>91.8</v>
      </c>
      <c r="N28" s="89">
        <v>15.3</v>
      </c>
      <c r="O28" t="s" s="131">
        <v>125</v>
      </c>
      <c r="P28" s="135">
        <f>AVERAGE(B28:B30)</f>
        <v>46.3333333333333</v>
      </c>
      <c r="Q28" s="97">
        <f>AVERAGE(D28:D30)</f>
        <v>17.0374204827257</v>
      </c>
      <c r="R28" t="s" s="134">
        <v>125</v>
      </c>
      <c r="S28" s="135">
        <f>AVERAGE(G28:G30)</f>
        <v>23.6666666666667</v>
      </c>
      <c r="T28" s="97">
        <f>AVERAGE(I28:I30)</f>
        <v>16.3182154882155</v>
      </c>
      <c r="U28" t="s" s="134">
        <v>125</v>
      </c>
      <c r="V28" s="135">
        <f>AVERAGE(L28:L30)</f>
        <v>3.66666666666667</v>
      </c>
      <c r="W28" s="97">
        <f>AVERAGE(N28:N29)</f>
        <v>15.2625</v>
      </c>
    </row>
    <row r="29" ht="21.95" customHeight="1">
      <c r="A29" s="150">
        <v>1994</v>
      </c>
      <c r="B29" s="100">
        <v>67</v>
      </c>
      <c r="C29" s="83">
        <v>1139.5</v>
      </c>
      <c r="D29" s="87">
        <v>17.0074626865672</v>
      </c>
      <c r="E29" s="40"/>
      <c r="F29" s="151">
        <v>1994</v>
      </c>
      <c r="G29" s="100">
        <v>33</v>
      </c>
      <c r="H29" s="83">
        <v>540.4</v>
      </c>
      <c r="I29" s="87">
        <v>16.3757575757576</v>
      </c>
      <c r="J29" s="40"/>
      <c r="K29" s="151">
        <v>1994</v>
      </c>
      <c r="L29" s="100">
        <v>4</v>
      </c>
      <c r="M29" s="83">
        <v>60.9</v>
      </c>
      <c r="N29" s="89">
        <v>15.225</v>
      </c>
      <c r="O29" t="s" s="131">
        <v>126</v>
      </c>
      <c r="P29" s="135">
        <f>AVERAGE(B29:B30)</f>
        <v>50.5</v>
      </c>
      <c r="Q29" s="97">
        <f>AVERAGE(D29:D30)</f>
        <v>17.0390254609307</v>
      </c>
      <c r="R29" t="s" s="134">
        <v>126</v>
      </c>
      <c r="S29" s="135">
        <f>AVERAGE(G29:G30)</f>
        <v>25.5</v>
      </c>
      <c r="T29" s="97">
        <f>AVERAGE(I29:I30)</f>
        <v>16.3573232323233</v>
      </c>
      <c r="U29" t="s" s="134">
        <v>126</v>
      </c>
      <c r="V29" s="135">
        <f>AVERAGE(L29:L30)</f>
        <v>2.5</v>
      </c>
      <c r="W29" s="97">
        <f>AVERAGE(N29:N30)</f>
        <v>15.3625</v>
      </c>
    </row>
    <row r="30" ht="21.95" customHeight="1">
      <c r="A30" s="150">
        <v>1995</v>
      </c>
      <c r="B30" s="100">
        <v>34</v>
      </c>
      <c r="C30" s="83">
        <v>580.4</v>
      </c>
      <c r="D30" s="87">
        <v>17.0705882352941</v>
      </c>
      <c r="E30" s="40"/>
      <c r="F30" s="151">
        <v>1995</v>
      </c>
      <c r="G30" s="100">
        <v>18</v>
      </c>
      <c r="H30" s="83">
        <v>294.1</v>
      </c>
      <c r="I30" s="87">
        <v>16.3388888888889</v>
      </c>
      <c r="J30" s="40"/>
      <c r="K30" s="151">
        <v>1995</v>
      </c>
      <c r="L30" s="100">
        <v>1</v>
      </c>
      <c r="M30" s="83">
        <v>15.5</v>
      </c>
      <c r="N30" s="89">
        <v>15.5</v>
      </c>
      <c r="O30" t="s" s="131">
        <v>127</v>
      </c>
      <c r="P30" s="135">
        <f>AVERAGE(B30)</f>
        <v>34</v>
      </c>
      <c r="Q30" s="97">
        <f>AVERAGE(D30)</f>
        <v>17.0705882352941</v>
      </c>
      <c r="R30" t="s" s="134">
        <v>127</v>
      </c>
      <c r="S30" s="135">
        <f>AVERAGE(G30)</f>
        <v>18</v>
      </c>
      <c r="T30" s="97">
        <f>AVERAGE(I30)</f>
        <v>16.3388888888889</v>
      </c>
      <c r="U30" t="s" s="134">
        <v>127</v>
      </c>
      <c r="V30" s="135">
        <f>AVERAGE(L30)</f>
        <v>1</v>
      </c>
      <c r="W30" s="97">
        <f>AVERAGE(N30)</f>
        <v>15.5</v>
      </c>
    </row>
    <row r="31" ht="21.95" customHeight="1">
      <c r="A31" s="150">
        <v>1996</v>
      </c>
      <c r="B31" s="100">
        <v>47</v>
      </c>
      <c r="C31" s="83">
        <v>788</v>
      </c>
      <c r="D31" s="87">
        <v>16.7659574468085</v>
      </c>
      <c r="E31" s="40"/>
      <c r="F31" s="151">
        <v>1996</v>
      </c>
      <c r="G31" s="100">
        <v>25</v>
      </c>
      <c r="H31" s="83">
        <v>396.8</v>
      </c>
      <c r="I31" s="87">
        <v>15.872</v>
      </c>
      <c r="J31" s="40"/>
      <c r="K31" s="151">
        <v>1996</v>
      </c>
      <c r="L31" s="100">
        <v>7</v>
      </c>
      <c r="M31" s="83">
        <v>97.09999999999999</v>
      </c>
      <c r="N31" s="89">
        <v>13.8714285714286</v>
      </c>
      <c r="O31" t="s" s="131">
        <v>128</v>
      </c>
      <c r="P31" s="158">
        <f>AVERAGE(B31)</f>
        <v>47</v>
      </c>
      <c r="Q31" s="159">
        <f>AVERAGE(D31)</f>
        <v>16.7659574468085</v>
      </c>
      <c r="R31" t="s" s="134">
        <v>128</v>
      </c>
      <c r="S31" s="158">
        <f>AVERAGE(G31)</f>
        <v>25</v>
      </c>
      <c r="T31" s="159">
        <f>AVERAGE(I31)</f>
        <v>15.872</v>
      </c>
      <c r="U31" t="s" s="134">
        <v>128</v>
      </c>
      <c r="V31" s="158">
        <f>AVERAGE(L31)</f>
        <v>7</v>
      </c>
      <c r="W31" s="159">
        <f>AVERAGE(N31)</f>
        <v>13.8714285714286</v>
      </c>
    </row>
    <row r="32" ht="21.95" customHeight="1">
      <c r="A32" s="150">
        <v>1997</v>
      </c>
      <c r="B32" s="100">
        <v>48</v>
      </c>
      <c r="C32" s="83">
        <v>828</v>
      </c>
      <c r="D32" s="87">
        <v>17.25</v>
      </c>
      <c r="E32" s="40"/>
      <c r="F32" s="151">
        <v>1997</v>
      </c>
      <c r="G32" s="100">
        <v>16</v>
      </c>
      <c r="H32" s="83">
        <v>260.3</v>
      </c>
      <c r="I32" s="87">
        <v>16.26875</v>
      </c>
      <c r="J32" s="40"/>
      <c r="K32" s="151">
        <v>1997</v>
      </c>
      <c r="L32" s="100">
        <v>4</v>
      </c>
      <c r="M32" s="83">
        <v>59.3</v>
      </c>
      <c r="N32" s="89">
        <v>14.825</v>
      </c>
      <c r="O32" t="s" s="131">
        <v>127</v>
      </c>
      <c r="P32" s="135">
        <f>AVERAGE(B32)</f>
        <v>48</v>
      </c>
      <c r="Q32" s="97">
        <f>AVERAGE(D32)</f>
        <v>17.25</v>
      </c>
      <c r="R32" t="s" s="134">
        <v>127</v>
      </c>
      <c r="S32" s="135">
        <f>AVERAGE(G32)</f>
        <v>16</v>
      </c>
      <c r="T32" s="97">
        <f>AVERAGE(I32)</f>
        <v>16.26875</v>
      </c>
      <c r="U32" t="s" s="134">
        <v>127</v>
      </c>
      <c r="V32" s="135">
        <f>AVERAGE(L32)</f>
        <v>4</v>
      </c>
      <c r="W32" s="97">
        <f>AVERAGE(N32)</f>
        <v>14.825</v>
      </c>
    </row>
    <row r="33" ht="21.95" customHeight="1">
      <c r="A33" s="150">
        <v>1998</v>
      </c>
      <c r="B33" s="100">
        <v>14</v>
      </c>
      <c r="C33" s="83">
        <v>241.9</v>
      </c>
      <c r="D33" s="87">
        <v>17.2785714285714</v>
      </c>
      <c r="E33" s="40"/>
      <c r="F33" s="151">
        <v>1998</v>
      </c>
      <c r="G33" s="100">
        <v>6</v>
      </c>
      <c r="H33" s="83">
        <v>99</v>
      </c>
      <c r="I33" s="87">
        <v>16.5</v>
      </c>
      <c r="J33" s="40"/>
      <c r="K33" s="151">
        <v>1998</v>
      </c>
      <c r="L33" s="100">
        <v>1</v>
      </c>
      <c r="M33" s="83">
        <v>15.1</v>
      </c>
      <c r="N33" s="89">
        <v>15.1</v>
      </c>
      <c r="O33" t="s" s="131">
        <v>126</v>
      </c>
      <c r="P33" s="135">
        <f>AVERAGE(B32:B33)</f>
        <v>31</v>
      </c>
      <c r="Q33" s="97">
        <f>AVERAGE(D32:D33)</f>
        <v>17.2642857142857</v>
      </c>
      <c r="R33" t="s" s="134">
        <v>126</v>
      </c>
      <c r="S33" s="135">
        <f>AVERAGE(G32:G33)</f>
        <v>11</v>
      </c>
      <c r="T33" s="97">
        <f>AVERAGE(I32:I33)</f>
        <v>16.384375</v>
      </c>
      <c r="U33" t="s" s="134">
        <v>126</v>
      </c>
      <c r="V33" s="135">
        <f>AVERAGE(L32:L33)</f>
        <v>2.5</v>
      </c>
      <c r="W33" s="97">
        <f>AVERAGE(N32:N33)</f>
        <v>14.9625</v>
      </c>
    </row>
    <row r="34" ht="21.95" customHeight="1">
      <c r="A34" s="150">
        <v>1999</v>
      </c>
      <c r="B34" s="100">
        <v>45</v>
      </c>
      <c r="C34" s="83">
        <v>772.2</v>
      </c>
      <c r="D34" s="87">
        <v>17.16</v>
      </c>
      <c r="E34" s="40"/>
      <c r="F34" s="151">
        <v>1999</v>
      </c>
      <c r="G34" s="100">
        <v>17</v>
      </c>
      <c r="H34" s="83">
        <v>276.4</v>
      </c>
      <c r="I34" s="87">
        <v>16.2588235294118</v>
      </c>
      <c r="J34" s="40"/>
      <c r="K34" s="151">
        <v>1999</v>
      </c>
      <c r="L34" s="100">
        <v>3</v>
      </c>
      <c r="M34" s="83">
        <v>45</v>
      </c>
      <c r="N34" s="89">
        <v>15</v>
      </c>
      <c r="O34" t="s" s="131">
        <v>125</v>
      </c>
      <c r="P34" s="135">
        <f>AVERAGE(B32:B34)</f>
        <v>35.6666666666667</v>
      </c>
      <c r="Q34" s="97">
        <f>AVERAGE(D32:D34)</f>
        <v>17.2295238095238</v>
      </c>
      <c r="R34" t="s" s="134">
        <v>125</v>
      </c>
      <c r="S34" s="135">
        <f>AVERAGE(G32:G34)</f>
        <v>13</v>
      </c>
      <c r="T34" s="97">
        <f>AVERAGE(I32:I34)</f>
        <v>16.3425245098039</v>
      </c>
      <c r="U34" t="s" s="134">
        <v>125</v>
      </c>
      <c r="V34" s="135">
        <f>AVERAGE(L32:L34)</f>
        <v>2.66666666666667</v>
      </c>
      <c r="W34" s="97">
        <f>AVERAGE(N32:N34)</f>
        <v>14.975</v>
      </c>
    </row>
    <row r="35" ht="21.95" customHeight="1">
      <c r="A35" s="150">
        <v>2000</v>
      </c>
      <c r="B35" s="204">
        <v>49</v>
      </c>
      <c r="C35" s="205">
        <v>804.9</v>
      </c>
      <c r="D35" s="206">
        <v>16.4265306122449</v>
      </c>
      <c r="E35" s="40"/>
      <c r="F35" s="151">
        <v>2000</v>
      </c>
      <c r="G35" s="204">
        <v>37</v>
      </c>
      <c r="H35" s="205">
        <v>590.4</v>
      </c>
      <c r="I35" s="206">
        <v>15.9567567567568</v>
      </c>
      <c r="J35" s="40"/>
      <c r="K35" s="151">
        <v>2000</v>
      </c>
      <c r="L35" s="204">
        <v>9</v>
      </c>
      <c r="M35" s="205">
        <v>124.1</v>
      </c>
      <c r="N35" s="207">
        <v>13.7888888888889</v>
      </c>
      <c r="O35" t="s" s="131">
        <v>124</v>
      </c>
      <c r="P35" s="135">
        <f>AVERAGE(B32:B35)</f>
        <v>39</v>
      </c>
      <c r="Q35" s="97">
        <f>AVERAGE(D32:D35)</f>
        <v>17.0287755102041</v>
      </c>
      <c r="R35" t="s" s="134">
        <v>124</v>
      </c>
      <c r="S35" s="135">
        <f>AVERAGE(G32:G35)</f>
        <v>19</v>
      </c>
      <c r="T35" s="97">
        <f>AVERAGE(I32:I35)</f>
        <v>16.2460825715422</v>
      </c>
      <c r="U35" t="s" s="134">
        <v>124</v>
      </c>
      <c r="V35" s="135">
        <f>AVERAGE(L32:L35)</f>
        <v>4.25</v>
      </c>
      <c r="W35" s="97">
        <f>AVERAGE(N32:N35)</f>
        <v>14.6784722222222</v>
      </c>
    </row>
    <row r="36" ht="21.95" customHeight="1">
      <c r="A36" s="150">
        <v>2001</v>
      </c>
      <c r="B36" s="100">
        <v>49</v>
      </c>
      <c r="C36" s="83">
        <v>821.8</v>
      </c>
      <c r="D36" s="87">
        <v>16.7714285714286</v>
      </c>
      <c r="E36" s="40"/>
      <c r="F36" s="151">
        <v>2001</v>
      </c>
      <c r="G36" s="100">
        <v>26</v>
      </c>
      <c r="H36" s="83">
        <v>412.9</v>
      </c>
      <c r="I36" s="87">
        <v>15.8807692307692</v>
      </c>
      <c r="J36" s="40"/>
      <c r="K36" s="151">
        <v>2001</v>
      </c>
      <c r="L36" s="100">
        <v>8</v>
      </c>
      <c r="M36" s="83">
        <v>114.4</v>
      </c>
      <c r="N36" s="89">
        <v>14.3</v>
      </c>
      <c r="O36" t="s" s="131">
        <v>104</v>
      </c>
      <c r="P36" s="135">
        <f>AVERAGE(B32:B36)</f>
        <v>41</v>
      </c>
      <c r="Q36" s="97">
        <f>AVERAGE(D32:D36)</f>
        <v>16.977306122449</v>
      </c>
      <c r="R36" t="s" s="134">
        <v>104</v>
      </c>
      <c r="S36" s="135">
        <f>AVERAGE(G32:G36)</f>
        <v>20.4</v>
      </c>
      <c r="T36" s="97">
        <f>AVERAGE(I32:I36)</f>
        <v>16.1730199033876</v>
      </c>
      <c r="U36" t="s" s="134">
        <v>104</v>
      </c>
      <c r="V36" s="135">
        <f>AVERAGE(L32:L36)</f>
        <v>5</v>
      </c>
      <c r="W36" s="97">
        <f>AVERAGE(N32:N36)</f>
        <v>14.6027777777778</v>
      </c>
    </row>
    <row r="37" ht="21.95" customHeight="1">
      <c r="A37" s="150">
        <v>2002</v>
      </c>
      <c r="B37" s="100">
        <v>52</v>
      </c>
      <c r="C37" s="83">
        <v>873.2</v>
      </c>
      <c r="D37" s="87">
        <v>16.7923076923077</v>
      </c>
      <c r="E37" s="40"/>
      <c r="F37" s="151">
        <v>2002</v>
      </c>
      <c r="G37" s="100">
        <v>31</v>
      </c>
      <c r="H37" s="83">
        <v>500.4</v>
      </c>
      <c r="I37" s="87">
        <v>16.141935483871</v>
      </c>
      <c r="J37" s="40"/>
      <c r="K37" s="151">
        <v>2002</v>
      </c>
      <c r="L37" s="100">
        <v>7</v>
      </c>
      <c r="M37" s="83">
        <v>99.8</v>
      </c>
      <c r="N37" s="89">
        <v>14.2571428571429</v>
      </c>
      <c r="O37" t="s" s="131">
        <v>123</v>
      </c>
      <c r="P37" s="135">
        <f>AVERAGE(B32:B37)</f>
        <v>42.8333333333333</v>
      </c>
      <c r="Q37" s="97">
        <f>AVERAGE(D32:D37)</f>
        <v>16.9464730507588</v>
      </c>
      <c r="R37" t="s" s="134">
        <v>123</v>
      </c>
      <c r="S37" s="135">
        <f>AVERAGE(G32:G37)</f>
        <v>22.1666666666667</v>
      </c>
      <c r="T37" s="97">
        <f>AVERAGE(I32:I37)</f>
        <v>16.1678391668015</v>
      </c>
      <c r="U37" t="s" s="134">
        <v>123</v>
      </c>
      <c r="V37" s="135">
        <f>AVERAGE(L32:L37)</f>
        <v>5.33333333333333</v>
      </c>
      <c r="W37" s="97">
        <f>AVERAGE(N32:N37)</f>
        <v>14.545171957672</v>
      </c>
    </row>
    <row r="38" ht="21.95" customHeight="1">
      <c r="A38" s="150">
        <v>2003</v>
      </c>
      <c r="B38" s="100">
        <v>30</v>
      </c>
      <c r="C38" s="83">
        <v>524.8</v>
      </c>
      <c r="D38" s="87">
        <v>17.4933333333333</v>
      </c>
      <c r="E38" s="40"/>
      <c r="F38" s="151">
        <v>2003</v>
      </c>
      <c r="G38" s="100">
        <v>8</v>
      </c>
      <c r="H38" s="83">
        <v>132.6</v>
      </c>
      <c r="I38" s="87">
        <v>16.575</v>
      </c>
      <c r="J38" s="40"/>
      <c r="K38" s="151">
        <v>2003</v>
      </c>
      <c r="L38" s="100">
        <v>1</v>
      </c>
      <c r="M38" s="83">
        <v>15.4</v>
      </c>
      <c r="N38" s="89">
        <v>15.4</v>
      </c>
      <c r="O38" t="s" s="131">
        <v>122</v>
      </c>
      <c r="P38" s="135">
        <f>AVERAGE(B32:B38)</f>
        <v>41</v>
      </c>
      <c r="Q38" s="97">
        <f>AVERAGE(D32:D38)</f>
        <v>17.0245959482694</v>
      </c>
      <c r="R38" t="s" s="134">
        <v>122</v>
      </c>
      <c r="S38" s="135">
        <f>AVERAGE(G32:G38)</f>
        <v>20.1428571428571</v>
      </c>
      <c r="T38" s="97">
        <f>AVERAGE(I32:I38)</f>
        <v>16.2260050001155</v>
      </c>
      <c r="U38" t="s" s="134">
        <v>122</v>
      </c>
      <c r="V38" s="135">
        <f>AVERAGE(L32:L38)</f>
        <v>4.71428571428571</v>
      </c>
      <c r="W38" s="97">
        <f>AVERAGE(N32:N38)</f>
        <v>14.6672902494331</v>
      </c>
    </row>
    <row r="39" ht="21.95" customHeight="1">
      <c r="A39" s="150">
        <v>2004</v>
      </c>
      <c r="B39" s="100">
        <v>72</v>
      </c>
      <c r="C39" s="83">
        <v>1207.8</v>
      </c>
      <c r="D39" s="87">
        <v>16.775</v>
      </c>
      <c r="E39" s="40"/>
      <c r="F39" s="151">
        <v>2004</v>
      </c>
      <c r="G39" s="100">
        <v>42</v>
      </c>
      <c r="H39" s="83">
        <v>674.8</v>
      </c>
      <c r="I39" s="87">
        <v>16.0666666666667</v>
      </c>
      <c r="J39" s="40"/>
      <c r="K39" s="151">
        <v>2004</v>
      </c>
      <c r="L39" s="100">
        <v>7</v>
      </c>
      <c r="M39" s="83">
        <v>98.3</v>
      </c>
      <c r="N39" s="89">
        <v>14.0428571428571</v>
      </c>
      <c r="O39" t="s" s="131">
        <v>121</v>
      </c>
      <c r="P39" s="135">
        <f>AVERAGE(B32:B39)</f>
        <v>44.875</v>
      </c>
      <c r="Q39" s="97">
        <f>AVERAGE(D32:D39)</f>
        <v>16.9933964547357</v>
      </c>
      <c r="R39" t="s" s="134">
        <v>121</v>
      </c>
      <c r="S39" s="135">
        <f>AVERAGE(G32:G39)</f>
        <v>22.875</v>
      </c>
      <c r="T39" s="97">
        <f>AVERAGE(I32:I39)</f>
        <v>16.2060877084344</v>
      </c>
      <c r="U39" t="s" s="134">
        <v>121</v>
      </c>
      <c r="V39" s="135">
        <f>AVERAGE(L32:L39)</f>
        <v>5</v>
      </c>
      <c r="W39" s="97">
        <f>AVERAGE(N32:N39)</f>
        <v>14.5892361111111</v>
      </c>
    </row>
    <row r="40" ht="21.95" customHeight="1">
      <c r="A40" s="150">
        <v>2005</v>
      </c>
      <c r="B40" s="100">
        <v>47</v>
      </c>
      <c r="C40" s="83">
        <v>811.9</v>
      </c>
      <c r="D40" s="87">
        <v>17.2744680851064</v>
      </c>
      <c r="E40" s="40"/>
      <c r="F40" s="151">
        <v>2005</v>
      </c>
      <c r="G40" s="100">
        <v>20</v>
      </c>
      <c r="H40" s="83">
        <v>332.4</v>
      </c>
      <c r="I40" s="87">
        <v>16.62</v>
      </c>
      <c r="J40" s="40"/>
      <c r="K40" s="151">
        <v>2005</v>
      </c>
      <c r="L40" s="100">
        <v>0</v>
      </c>
      <c r="M40" s="83">
        <v>0</v>
      </c>
      <c r="N40" s="89"/>
      <c r="O40" t="s" s="131">
        <v>120</v>
      </c>
      <c r="P40" s="135">
        <f>AVERAGE(B32:B40)</f>
        <v>45.1111111111111</v>
      </c>
      <c r="Q40" s="97">
        <f>AVERAGE(D32:D40)</f>
        <v>17.024626635888</v>
      </c>
      <c r="R40" t="s" s="134">
        <v>120</v>
      </c>
      <c r="S40" s="135">
        <f>AVERAGE(G32:G40)</f>
        <v>22.5555555555556</v>
      </c>
      <c r="T40" s="97">
        <f>AVERAGE(I32:I40)</f>
        <v>16.2520779630528</v>
      </c>
      <c r="U40" t="s" s="134">
        <v>120</v>
      </c>
      <c r="V40" s="135">
        <f>AVERAGE(L32:L40)</f>
        <v>4.44444444444444</v>
      </c>
      <c r="W40" s="97">
        <f>AVERAGE(N32:N40)</f>
        <v>14.5892361111111</v>
      </c>
    </row>
    <row r="41" ht="21.95" customHeight="1">
      <c r="A41" s="150">
        <v>2006</v>
      </c>
      <c r="B41" s="100">
        <v>58</v>
      </c>
      <c r="C41" s="83">
        <v>968.2</v>
      </c>
      <c r="D41" s="87">
        <v>16.6931034482759</v>
      </c>
      <c r="E41" s="40"/>
      <c r="F41" s="151">
        <v>2006</v>
      </c>
      <c r="G41" s="100">
        <v>35</v>
      </c>
      <c r="H41" s="83">
        <v>560.1</v>
      </c>
      <c r="I41" s="87">
        <v>16.0028571428571</v>
      </c>
      <c r="J41" s="40"/>
      <c r="K41" s="151">
        <v>2006</v>
      </c>
      <c r="L41" s="100">
        <v>8</v>
      </c>
      <c r="M41" s="83">
        <v>114.8</v>
      </c>
      <c r="N41" s="89">
        <v>14.35</v>
      </c>
      <c r="O41" t="s" s="131">
        <v>98</v>
      </c>
      <c r="P41" s="135">
        <f>AVERAGE(B32:B41)</f>
        <v>46.4</v>
      </c>
      <c r="Q41" s="97">
        <f>AVERAGE(D32:D41)</f>
        <v>16.9914743171268</v>
      </c>
      <c r="R41" t="s" s="134">
        <v>98</v>
      </c>
      <c r="S41" s="135">
        <f>AVERAGE(G32:G41)</f>
        <v>23.8</v>
      </c>
      <c r="T41" s="97">
        <f>AVERAGE(I32:I41)</f>
        <v>16.2271558810333</v>
      </c>
      <c r="U41" t="s" s="134">
        <v>98</v>
      </c>
      <c r="V41" s="135">
        <f>AVERAGE(L32:L41)</f>
        <v>4.8</v>
      </c>
      <c r="W41" s="97">
        <f>AVERAGE(N32:N41)</f>
        <v>14.5626543209877</v>
      </c>
    </row>
    <row r="42" ht="21.95" customHeight="1">
      <c r="A42" s="150">
        <v>2007</v>
      </c>
      <c r="B42" s="100">
        <v>39</v>
      </c>
      <c r="C42" s="83">
        <v>618.3</v>
      </c>
      <c r="D42" s="87">
        <v>15.8538461538462</v>
      </c>
      <c r="E42" s="40"/>
      <c r="F42" s="151">
        <v>2007</v>
      </c>
      <c r="G42" s="100">
        <v>29</v>
      </c>
      <c r="H42" s="83">
        <v>439.9</v>
      </c>
      <c r="I42" s="87">
        <v>15.1689655172414</v>
      </c>
      <c r="J42" s="40"/>
      <c r="K42" s="151">
        <v>2007</v>
      </c>
      <c r="L42" s="100">
        <v>14</v>
      </c>
      <c r="M42" s="83">
        <v>196.1</v>
      </c>
      <c r="N42" s="89">
        <v>14.0071428571429</v>
      </c>
      <c r="O42" t="s" s="131">
        <v>119</v>
      </c>
      <c r="P42" s="135">
        <f>AVERAGE(B32:B42)</f>
        <v>45.7272727272727</v>
      </c>
      <c r="Q42" s="97">
        <f>AVERAGE(D32:D42)</f>
        <v>16.8880535750104</v>
      </c>
      <c r="R42" t="s" s="134">
        <v>119</v>
      </c>
      <c r="S42" s="135">
        <f>AVERAGE(G32:G42)</f>
        <v>24.2727272727273</v>
      </c>
      <c r="T42" s="97">
        <f>AVERAGE(I32:I42)</f>
        <v>16.1309567570522</v>
      </c>
      <c r="U42" t="s" s="134">
        <v>119</v>
      </c>
      <c r="V42" s="135">
        <f>AVERAGE(L32:L42)</f>
        <v>5.63636363636364</v>
      </c>
      <c r="W42" s="97">
        <f>AVERAGE(N32:N42)</f>
        <v>14.5071031746032</v>
      </c>
    </row>
    <row r="43" ht="21.95" customHeight="1">
      <c r="A43" s="150">
        <v>2008</v>
      </c>
      <c r="B43" s="100">
        <v>31</v>
      </c>
      <c r="C43" s="83">
        <v>524.8</v>
      </c>
      <c r="D43" s="87">
        <v>16.9290322580645</v>
      </c>
      <c r="E43" s="40"/>
      <c r="F43" s="151">
        <v>2008</v>
      </c>
      <c r="G43" s="100">
        <v>17</v>
      </c>
      <c r="H43" s="83">
        <v>275.1</v>
      </c>
      <c r="I43" s="87">
        <v>16.1823529411765</v>
      </c>
      <c r="J43" s="40"/>
      <c r="K43" s="151">
        <v>2008</v>
      </c>
      <c r="L43" s="100">
        <v>3</v>
      </c>
      <c r="M43" s="83">
        <v>42.8</v>
      </c>
      <c r="N43" s="89">
        <v>14.2666666666667</v>
      </c>
      <c r="O43" t="s" s="131">
        <v>118</v>
      </c>
      <c r="P43" s="135">
        <f>AVERAGE(B32:B43)</f>
        <v>44.5</v>
      </c>
      <c r="Q43" s="97">
        <f>AVERAGE(D32:D43)</f>
        <v>16.8914684652649</v>
      </c>
      <c r="R43" t="s" s="134">
        <v>118</v>
      </c>
      <c r="S43" s="135">
        <f>AVERAGE(G32:G43)</f>
        <v>23.6666666666667</v>
      </c>
      <c r="T43" s="97">
        <f>AVERAGE(I32:I43)</f>
        <v>16.1352397723959</v>
      </c>
      <c r="U43" t="s" s="134">
        <v>118</v>
      </c>
      <c r="V43" s="135">
        <f>AVERAGE(L32:L43)</f>
        <v>5.41666666666667</v>
      </c>
      <c r="W43" s="97">
        <f>AVERAGE(N32:N43)</f>
        <v>14.4852453102453</v>
      </c>
    </row>
    <row r="44" ht="21.95" customHeight="1">
      <c r="A44" s="150">
        <v>2009</v>
      </c>
      <c r="B44" s="100">
        <v>40</v>
      </c>
      <c r="C44" s="83">
        <v>669.8</v>
      </c>
      <c r="D44" s="87">
        <v>16.745</v>
      </c>
      <c r="E44" s="40"/>
      <c r="F44" s="151">
        <v>2009</v>
      </c>
      <c r="G44" s="100">
        <v>23</v>
      </c>
      <c r="H44" s="83">
        <v>368.8</v>
      </c>
      <c r="I44" s="87">
        <v>16.0347826086957</v>
      </c>
      <c r="J44" s="40"/>
      <c r="K44" s="151">
        <v>2009</v>
      </c>
      <c r="L44" s="100">
        <v>5</v>
      </c>
      <c r="M44" s="83">
        <v>72</v>
      </c>
      <c r="N44" s="89">
        <v>14.4</v>
      </c>
      <c r="O44" t="s" s="131">
        <v>117</v>
      </c>
      <c r="P44" s="135">
        <f>AVERAGE(B32:B44)</f>
        <v>44.1538461538462</v>
      </c>
      <c r="Q44" s="97">
        <f>AVERAGE(D32:D44)</f>
        <v>16.8802016602445</v>
      </c>
      <c r="R44" t="s" s="134">
        <v>117</v>
      </c>
      <c r="S44" s="135">
        <f>AVERAGE(G32:G44)</f>
        <v>23.6153846153846</v>
      </c>
      <c r="T44" s="97">
        <f>AVERAGE(I32:I44)</f>
        <v>16.1275122982651</v>
      </c>
      <c r="U44" t="s" s="134">
        <v>117</v>
      </c>
      <c r="V44" s="135">
        <f>AVERAGE(L32:L44)</f>
        <v>5.38461538461538</v>
      </c>
      <c r="W44" s="97">
        <f>AVERAGE(N32:N44)</f>
        <v>14.4781415343915</v>
      </c>
    </row>
    <row r="45" ht="21.95" customHeight="1">
      <c r="A45" s="150">
        <v>2010</v>
      </c>
      <c r="B45" s="100">
        <v>2</v>
      </c>
      <c r="C45" s="83">
        <v>36</v>
      </c>
      <c r="D45" s="87">
        <v>18</v>
      </c>
      <c r="E45" s="40"/>
      <c r="F45" s="151">
        <v>2010</v>
      </c>
      <c r="G45" s="100">
        <v>0</v>
      </c>
      <c r="H45" s="83">
        <v>0</v>
      </c>
      <c r="I45" s="87"/>
      <c r="J45" s="40"/>
      <c r="K45" s="151">
        <v>2010</v>
      </c>
      <c r="L45" s="100">
        <v>0</v>
      </c>
      <c r="M45" s="83">
        <v>0</v>
      </c>
      <c r="N45" s="89"/>
      <c r="O45" t="s" s="131">
        <v>116</v>
      </c>
      <c r="P45" s="135">
        <f>AVERAGE(B32:B45)</f>
        <v>41.1428571428571</v>
      </c>
      <c r="Q45" s="97">
        <f>AVERAGE(D32:D45)</f>
        <v>16.9601872559414</v>
      </c>
      <c r="R45" t="s" s="134">
        <v>116</v>
      </c>
      <c r="S45" s="135">
        <f>AVERAGE(G32:G45)</f>
        <v>21.9285714285714</v>
      </c>
      <c r="T45" s="97">
        <f>AVERAGE(I32:I45)</f>
        <v>16.1275122982651</v>
      </c>
      <c r="U45" t="s" s="134">
        <v>116</v>
      </c>
      <c r="V45" s="135">
        <f>AVERAGE(L32:L45)</f>
        <v>5</v>
      </c>
      <c r="W45" s="97">
        <f>AVERAGE(N32:N45)</f>
        <v>14.4781415343915</v>
      </c>
    </row>
    <row r="46" ht="21.95" customHeight="1">
      <c r="A46" s="150">
        <v>2011</v>
      </c>
      <c r="B46" s="100">
        <v>58</v>
      </c>
      <c r="C46" s="83">
        <v>965</v>
      </c>
      <c r="D46" s="87">
        <v>16.6379310344828</v>
      </c>
      <c r="E46" s="40"/>
      <c r="F46" s="151">
        <v>2011</v>
      </c>
      <c r="G46" s="100">
        <v>37</v>
      </c>
      <c r="H46" s="83">
        <v>592.4</v>
      </c>
      <c r="I46" s="87">
        <v>16.0108108108108</v>
      </c>
      <c r="J46" s="40"/>
      <c r="K46" s="151">
        <v>2011</v>
      </c>
      <c r="L46" s="100">
        <v>7</v>
      </c>
      <c r="M46" s="83">
        <v>101.5</v>
      </c>
      <c r="N46" s="89">
        <v>14.5</v>
      </c>
      <c r="O46" t="s" s="131">
        <v>115</v>
      </c>
      <c r="P46" s="135">
        <f>AVERAGE(B32:B46)</f>
        <v>42.2666666666667</v>
      </c>
      <c r="Q46" s="97">
        <f>AVERAGE(D32:D46)</f>
        <v>16.9387035078441</v>
      </c>
      <c r="R46" t="s" s="134">
        <v>115</v>
      </c>
      <c r="S46" s="135">
        <f>AVERAGE(G32:G46)</f>
        <v>22.9333333333333</v>
      </c>
      <c r="T46" s="97">
        <f>AVERAGE(I32:I46)</f>
        <v>16.1191764777326</v>
      </c>
      <c r="U46" t="s" s="134">
        <v>115</v>
      </c>
      <c r="V46" s="135">
        <f>AVERAGE(L32:L46)</f>
        <v>5.13333333333333</v>
      </c>
      <c r="W46" s="97">
        <f>AVERAGE(N32:N46)</f>
        <v>14.479822954823</v>
      </c>
    </row>
    <row r="47" ht="21.95" customHeight="1">
      <c r="A47" s="150">
        <v>2012</v>
      </c>
      <c r="B47" s="100">
        <v>34</v>
      </c>
      <c r="C47" s="83">
        <v>573.8</v>
      </c>
      <c r="D47" s="87">
        <v>16.8764705882353</v>
      </c>
      <c r="E47" s="40"/>
      <c r="F47" s="151">
        <v>2012</v>
      </c>
      <c r="G47" s="100">
        <v>19</v>
      </c>
      <c r="H47" s="83">
        <v>306.6</v>
      </c>
      <c r="I47" s="87">
        <v>16.1368421052632</v>
      </c>
      <c r="J47" s="40"/>
      <c r="K47" s="151">
        <v>2012</v>
      </c>
      <c r="L47" s="100">
        <v>4</v>
      </c>
      <c r="M47" s="83">
        <v>59.4</v>
      </c>
      <c r="N47" s="89">
        <v>14.85</v>
      </c>
      <c r="O47" t="s" s="131">
        <v>114</v>
      </c>
      <c r="P47" s="135">
        <f>AVERAGE(B32:B47)</f>
        <v>41.75</v>
      </c>
      <c r="Q47" s="97">
        <f>AVERAGE(D32:D47)</f>
        <v>16.9348139503686</v>
      </c>
      <c r="R47" t="s" s="134">
        <v>114</v>
      </c>
      <c r="S47" s="135">
        <f>AVERAGE(G32:G47)</f>
        <v>22.6875</v>
      </c>
      <c r="T47" s="97">
        <f>AVERAGE(I32:I47)</f>
        <v>16.1203541862347</v>
      </c>
      <c r="U47" t="s" s="134">
        <v>114</v>
      </c>
      <c r="V47" s="135">
        <f>AVERAGE(L32:L47)</f>
        <v>5.0625</v>
      </c>
      <c r="W47" s="97">
        <f>AVERAGE(N32:N47)</f>
        <v>14.5062641723356</v>
      </c>
    </row>
    <row r="48" ht="21.95" customHeight="1">
      <c r="A48" s="150">
        <v>2013</v>
      </c>
      <c r="B48" s="100">
        <v>28</v>
      </c>
      <c r="C48" s="83">
        <v>478.4</v>
      </c>
      <c r="D48" s="87">
        <v>17.0857142857143</v>
      </c>
      <c r="E48" s="40"/>
      <c r="F48" s="151">
        <v>2013</v>
      </c>
      <c r="G48" s="100">
        <v>13</v>
      </c>
      <c r="H48" s="83">
        <v>211.6</v>
      </c>
      <c r="I48" s="87">
        <v>16.2769230769231</v>
      </c>
      <c r="J48" s="40"/>
      <c r="K48" s="151">
        <v>2013</v>
      </c>
      <c r="L48" s="100">
        <v>2</v>
      </c>
      <c r="M48" s="83">
        <v>30.3</v>
      </c>
      <c r="N48" s="89">
        <v>15.15</v>
      </c>
      <c r="O48" t="s" s="131">
        <v>113</v>
      </c>
      <c r="P48" s="135">
        <f>AVERAGE(B32:B48)</f>
        <v>40.9411764705882</v>
      </c>
      <c r="Q48" s="97">
        <f>AVERAGE(D32:D48)</f>
        <v>16.943690440683</v>
      </c>
      <c r="R48" t="s" s="134">
        <v>113</v>
      </c>
      <c r="S48" s="135">
        <f>AVERAGE(G32:G48)</f>
        <v>22.1176470588235</v>
      </c>
      <c r="T48" s="97">
        <f>AVERAGE(I32:I48)</f>
        <v>16.1301397419027</v>
      </c>
      <c r="U48" t="s" s="134">
        <v>113</v>
      </c>
      <c r="V48" s="135">
        <f>AVERAGE(L32:L48)</f>
        <v>4.88235294117647</v>
      </c>
      <c r="W48" s="97">
        <f>AVERAGE(N32:N48)</f>
        <v>14.5491798941799</v>
      </c>
    </row>
    <row r="49" ht="21.95" customHeight="1">
      <c r="A49" s="150">
        <v>2014</v>
      </c>
      <c r="B49" s="100">
        <v>61</v>
      </c>
      <c r="C49" s="83">
        <v>1045.9</v>
      </c>
      <c r="D49" s="87">
        <v>17.1459016393443</v>
      </c>
      <c r="E49" s="40"/>
      <c r="F49" s="151">
        <v>2014</v>
      </c>
      <c r="G49" s="100">
        <v>26</v>
      </c>
      <c r="H49" s="83">
        <v>424.9</v>
      </c>
      <c r="I49" s="87">
        <v>16.3423076923077</v>
      </c>
      <c r="J49" s="40"/>
      <c r="K49" s="151">
        <v>2014</v>
      </c>
      <c r="L49" s="100">
        <v>4</v>
      </c>
      <c r="M49" s="83">
        <v>60.8</v>
      </c>
      <c r="N49" s="89">
        <v>15.2</v>
      </c>
      <c r="O49" t="s" s="131">
        <v>112</v>
      </c>
      <c r="P49" s="135">
        <f>AVERAGE(B32:B49)</f>
        <v>42.0555555555556</v>
      </c>
      <c r="Q49" s="97">
        <f>AVERAGE(D32:D49)</f>
        <v>16.9549243961642</v>
      </c>
      <c r="R49" t="s" s="134">
        <v>112</v>
      </c>
      <c r="S49" s="135">
        <f>AVERAGE(G32:G49)</f>
        <v>22.3333333333333</v>
      </c>
      <c r="T49" s="97">
        <f>AVERAGE(I32:I49)</f>
        <v>16.1426202095736</v>
      </c>
      <c r="U49" t="s" s="134">
        <v>112</v>
      </c>
      <c r="V49" s="135">
        <f>AVERAGE(L32:L49)</f>
        <v>4.83333333333333</v>
      </c>
      <c r="W49" s="97">
        <f>AVERAGE(N32:N49)</f>
        <v>14.5898561507937</v>
      </c>
    </row>
    <row r="50" ht="21.95" customHeight="1">
      <c r="A50" s="150">
        <v>2015</v>
      </c>
      <c r="B50" s="100">
        <v>47</v>
      </c>
      <c r="C50" s="83">
        <v>791.1</v>
      </c>
      <c r="D50" s="87">
        <v>16.831914893617</v>
      </c>
      <c r="E50" s="40"/>
      <c r="F50" s="151">
        <v>2015</v>
      </c>
      <c r="G50" s="100">
        <v>27</v>
      </c>
      <c r="H50" s="83">
        <v>433.9</v>
      </c>
      <c r="I50" s="87">
        <v>16.0703703703704</v>
      </c>
      <c r="J50" s="40"/>
      <c r="K50" s="151">
        <v>2015</v>
      </c>
      <c r="L50" s="100">
        <v>4</v>
      </c>
      <c r="M50" s="83">
        <v>58.6</v>
      </c>
      <c r="N50" s="89">
        <v>14.65</v>
      </c>
      <c r="O50" t="s" s="131">
        <v>111</v>
      </c>
      <c r="P50" s="135">
        <f>AVERAGE(B32:B50)</f>
        <v>42.3157894736842</v>
      </c>
      <c r="Q50" s="97">
        <f>AVERAGE(D32:D50)</f>
        <v>16.9484502118196</v>
      </c>
      <c r="R50" t="s" s="134">
        <v>111</v>
      </c>
      <c r="S50" s="135">
        <f>AVERAGE(G32:G50)</f>
        <v>22.5789473684211</v>
      </c>
      <c r="T50" s="97">
        <f>AVERAGE(I32:I50)</f>
        <v>16.1386063296179</v>
      </c>
      <c r="U50" t="s" s="134">
        <v>111</v>
      </c>
      <c r="V50" s="135">
        <f>AVERAGE(L32:L50)</f>
        <v>4.78947368421053</v>
      </c>
      <c r="W50" s="97">
        <f>AVERAGE(N32:N50)</f>
        <v>14.5933940242764</v>
      </c>
    </row>
    <row r="51" ht="21.95" customHeight="1">
      <c r="A51" s="150">
        <v>2016</v>
      </c>
      <c r="B51" s="100">
        <v>13</v>
      </c>
      <c r="C51" s="83">
        <v>223.2</v>
      </c>
      <c r="D51" s="87">
        <v>17.1692307692308</v>
      </c>
      <c r="E51" s="40"/>
      <c r="F51" s="151">
        <v>2016</v>
      </c>
      <c r="G51" s="100">
        <v>4</v>
      </c>
      <c r="H51" s="83">
        <v>61.3</v>
      </c>
      <c r="I51" s="87">
        <v>15.325</v>
      </c>
      <c r="J51" s="40"/>
      <c r="K51" s="151">
        <v>2016</v>
      </c>
      <c r="L51" s="100">
        <v>2</v>
      </c>
      <c r="M51" s="83">
        <v>29</v>
      </c>
      <c r="N51" s="89">
        <v>14.5</v>
      </c>
      <c r="O51" t="s" s="131">
        <v>110</v>
      </c>
      <c r="P51" s="135">
        <f>AVERAGE(B32:B51)</f>
        <v>40.85</v>
      </c>
      <c r="Q51" s="97">
        <f>AVERAGE(D32:D51)</f>
        <v>16.9594892396902</v>
      </c>
      <c r="R51" t="s" s="134">
        <v>110</v>
      </c>
      <c r="S51" s="135">
        <f>AVERAGE(G32:G51)</f>
        <v>21.65</v>
      </c>
      <c r="T51" s="97">
        <f>AVERAGE(I32:I51)</f>
        <v>16.0957849438485</v>
      </c>
      <c r="U51" t="s" s="134">
        <v>110</v>
      </c>
      <c r="V51" s="135">
        <f>AVERAGE(L32:L51)</f>
        <v>4.65</v>
      </c>
      <c r="W51" s="97">
        <f>AVERAGE(N32:N51)</f>
        <v>14.5882054673721</v>
      </c>
    </row>
    <row r="52" ht="21.95" customHeight="1">
      <c r="A52" s="150">
        <v>2017</v>
      </c>
      <c r="B52" s="100">
        <v>13</v>
      </c>
      <c r="C52" s="83">
        <v>225.7</v>
      </c>
      <c r="D52" s="87">
        <v>17.3615384615385</v>
      </c>
      <c r="E52" s="40"/>
      <c r="F52" s="151">
        <v>2017</v>
      </c>
      <c r="G52" s="100">
        <v>3</v>
      </c>
      <c r="H52" s="83">
        <v>48.8</v>
      </c>
      <c r="I52" s="87">
        <v>16.2666666666667</v>
      </c>
      <c r="J52" s="40"/>
      <c r="K52" s="151">
        <v>2017</v>
      </c>
      <c r="L52" s="100">
        <v>0</v>
      </c>
      <c r="M52" s="83">
        <v>0</v>
      </c>
      <c r="N52" s="89"/>
      <c r="O52" s="96"/>
      <c r="P52" s="83"/>
      <c r="Q52" s="83"/>
      <c r="R52" s="84"/>
      <c r="S52" s="83"/>
      <c r="T52" s="83"/>
      <c r="U52" s="84"/>
      <c r="V52" s="83"/>
      <c r="W52" s="97"/>
    </row>
    <row r="53" ht="21.95" customHeight="1">
      <c r="A53" s="150">
        <v>2018</v>
      </c>
      <c r="B53" s="100">
        <v>36</v>
      </c>
      <c r="C53" s="83">
        <v>620</v>
      </c>
      <c r="D53" s="87">
        <v>17.2222222222222</v>
      </c>
      <c r="E53" s="40"/>
      <c r="F53" s="151">
        <v>2018</v>
      </c>
      <c r="G53" s="100">
        <v>16</v>
      </c>
      <c r="H53" s="83">
        <v>264.2</v>
      </c>
      <c r="I53" s="87">
        <v>16.5125</v>
      </c>
      <c r="J53" s="40"/>
      <c r="K53" s="151">
        <v>2018</v>
      </c>
      <c r="L53" s="100">
        <v>1</v>
      </c>
      <c r="M53" s="83">
        <v>15.5</v>
      </c>
      <c r="N53" s="89">
        <v>15.5</v>
      </c>
      <c r="O53" s="96"/>
      <c r="P53" s="83"/>
      <c r="Q53" s="83"/>
      <c r="R53" s="84"/>
      <c r="S53" s="83"/>
      <c r="T53" s="83"/>
      <c r="U53" s="84"/>
      <c r="V53" s="83"/>
      <c r="W53" s="97"/>
    </row>
    <row r="54" ht="21.95" customHeight="1">
      <c r="A54" s="150">
        <v>2019</v>
      </c>
      <c r="B54" s="100">
        <v>51</v>
      </c>
      <c r="C54" s="83">
        <v>869.1</v>
      </c>
      <c r="D54" s="87">
        <v>17.0411764705882</v>
      </c>
      <c r="E54" s="40"/>
      <c r="F54" s="151">
        <v>2019</v>
      </c>
      <c r="G54" s="100">
        <v>27</v>
      </c>
      <c r="H54" s="83">
        <v>442.9</v>
      </c>
      <c r="I54" s="87">
        <v>16.4037037037037</v>
      </c>
      <c r="J54" s="40"/>
      <c r="K54" s="151">
        <v>2019</v>
      </c>
      <c r="L54" s="100">
        <v>3</v>
      </c>
      <c r="M54" s="83">
        <v>45.4</v>
      </c>
      <c r="N54" s="89">
        <v>15.1333333333333</v>
      </c>
      <c r="O54" s="96"/>
      <c r="P54" s="83"/>
      <c r="Q54" s="83"/>
      <c r="R54" s="84"/>
      <c r="S54" s="83"/>
      <c r="T54" s="83"/>
      <c r="U54" s="84"/>
      <c r="V54" s="83"/>
      <c r="W54" s="97"/>
    </row>
    <row r="55" ht="21.95" customHeight="1">
      <c r="A55" s="150">
        <v>2020</v>
      </c>
      <c r="B55" s="100">
        <v>19</v>
      </c>
      <c r="C55" s="83">
        <v>322.7</v>
      </c>
      <c r="D55" s="87">
        <v>16.9842105263158</v>
      </c>
      <c r="E55" s="40"/>
      <c r="F55" s="151">
        <v>2020</v>
      </c>
      <c r="G55" s="100">
        <v>9</v>
      </c>
      <c r="H55" s="83">
        <v>144.9</v>
      </c>
      <c r="I55" s="87">
        <v>16.1</v>
      </c>
      <c r="J55" s="40"/>
      <c r="K55" s="151">
        <v>2020</v>
      </c>
      <c r="L55" s="100">
        <v>1</v>
      </c>
      <c r="M55" s="83">
        <v>15.2</v>
      </c>
      <c r="N55" s="89">
        <v>15.2</v>
      </c>
      <c r="O55" s="96"/>
      <c r="P55" s="83"/>
      <c r="Q55" s="83"/>
      <c r="R55" s="84"/>
      <c r="S55" s="83"/>
      <c r="T55" s="83"/>
      <c r="U55" s="84"/>
      <c r="V55" s="83"/>
      <c r="W55" s="97"/>
    </row>
    <row r="56" ht="21.95" customHeight="1">
      <c r="A56" s="150">
        <v>2021</v>
      </c>
      <c r="B56" s="100">
        <v>5</v>
      </c>
      <c r="C56" s="83">
        <v>87.59999999999999</v>
      </c>
      <c r="D56" s="87">
        <v>17.52</v>
      </c>
      <c r="E56" s="40"/>
      <c r="F56" s="151">
        <v>2021</v>
      </c>
      <c r="G56" s="100">
        <v>2</v>
      </c>
      <c r="H56" s="83">
        <v>34</v>
      </c>
      <c r="I56" s="87">
        <v>17</v>
      </c>
      <c r="J56" s="40"/>
      <c r="K56" s="151">
        <v>2021</v>
      </c>
      <c r="L56" s="100">
        <v>0</v>
      </c>
      <c r="M56" s="83">
        <v>0</v>
      </c>
      <c r="N56" s="89"/>
      <c r="O56" s="96"/>
      <c r="P56" s="83"/>
      <c r="Q56" s="83"/>
      <c r="R56" s="84"/>
      <c r="S56" s="83"/>
      <c r="T56" s="83"/>
      <c r="U56" s="84"/>
      <c r="V56" s="83"/>
      <c r="W56" s="97"/>
    </row>
    <row r="57" ht="21.95" customHeight="1">
      <c r="A57" s="150">
        <v>2022</v>
      </c>
      <c r="B57" s="100">
        <v>13</v>
      </c>
      <c r="C57" s="83">
        <v>217</v>
      </c>
      <c r="D57" s="87">
        <v>16.6923076923077</v>
      </c>
      <c r="E57" s="40"/>
      <c r="F57" s="151">
        <v>2022</v>
      </c>
      <c r="G57" s="100">
        <v>7</v>
      </c>
      <c r="H57" s="83">
        <v>110.5</v>
      </c>
      <c r="I57" s="87">
        <v>15.7857142857143</v>
      </c>
      <c r="J57" s="40"/>
      <c r="K57" s="151">
        <v>2022</v>
      </c>
      <c r="L57" s="100">
        <v>2</v>
      </c>
      <c r="M57" s="83">
        <v>29.2</v>
      </c>
      <c r="N57" s="89">
        <v>14.6</v>
      </c>
      <c r="O57" s="96"/>
      <c r="P57" s="83"/>
      <c r="Q57" s="83"/>
      <c r="R57" s="84"/>
      <c r="S57" s="83"/>
      <c r="T57" s="83"/>
      <c r="U57" s="84"/>
      <c r="V57" s="83"/>
      <c r="W57" s="97"/>
    </row>
    <row r="58" ht="21.95" customHeight="1">
      <c r="A58" s="86"/>
      <c r="B58" s="94"/>
      <c r="C58" s="83"/>
      <c r="D58" s="87"/>
      <c r="E58" s="40"/>
      <c r="F58" s="88"/>
      <c r="G58" s="94"/>
      <c r="H58" s="83"/>
      <c r="I58" s="87"/>
      <c r="J58" s="40"/>
      <c r="K58" s="88"/>
      <c r="L58" s="94"/>
      <c r="M58" s="83"/>
      <c r="N58" s="89"/>
      <c r="O58" s="96"/>
      <c r="P58" s="83"/>
      <c r="Q58" s="83"/>
      <c r="R58" s="84"/>
      <c r="S58" s="83"/>
      <c r="T58" s="83"/>
      <c r="U58" s="84"/>
      <c r="V58" s="83"/>
      <c r="W58" s="97"/>
    </row>
    <row r="59" ht="21.95" customHeight="1">
      <c r="A59" s="86"/>
      <c r="B59" s="94"/>
      <c r="C59" s="83"/>
      <c r="D59" s="87"/>
      <c r="E59" s="40"/>
      <c r="F59" s="88"/>
      <c r="G59" s="94"/>
      <c r="H59" s="83"/>
      <c r="I59" s="87"/>
      <c r="J59" s="40"/>
      <c r="K59" s="88"/>
      <c r="L59" s="94"/>
      <c r="M59" s="83"/>
      <c r="N59" s="89"/>
      <c r="O59" s="96"/>
      <c r="P59" s="83"/>
      <c r="Q59" s="83"/>
      <c r="R59" s="84"/>
      <c r="S59" s="83"/>
      <c r="T59" s="83"/>
      <c r="U59" s="84"/>
      <c r="V59" s="83"/>
      <c r="W59" s="97"/>
    </row>
    <row r="60" ht="21.95" customHeight="1">
      <c r="A60" s="86"/>
      <c r="B60" s="94"/>
      <c r="C60" s="83"/>
      <c r="D60" s="87"/>
      <c r="E60" s="40"/>
      <c r="F60" s="88"/>
      <c r="G60" s="94"/>
      <c r="H60" s="83"/>
      <c r="I60" s="87"/>
      <c r="J60" s="40"/>
      <c r="K60" s="88"/>
      <c r="L60" s="94"/>
      <c r="M60" s="83"/>
      <c r="N60" s="89"/>
      <c r="O60" s="96"/>
      <c r="P60" s="83"/>
      <c r="Q60" s="83"/>
      <c r="R60" s="84"/>
      <c r="S60" s="83"/>
      <c r="T60" s="83"/>
      <c r="U60" s="84"/>
      <c r="V60" s="83"/>
      <c r="W60" s="97"/>
    </row>
    <row r="61" ht="21.95" customHeight="1">
      <c r="A61" s="86"/>
      <c r="B61" s="94"/>
      <c r="C61" s="83"/>
      <c r="D61" s="87"/>
      <c r="E61" s="40"/>
      <c r="F61" s="88"/>
      <c r="G61" s="94"/>
      <c r="H61" s="83"/>
      <c r="I61" s="87"/>
      <c r="J61" s="40"/>
      <c r="K61" s="88"/>
      <c r="L61" s="94"/>
      <c r="M61" s="83"/>
      <c r="N61" s="89"/>
      <c r="O61" s="96"/>
      <c r="P61" s="83"/>
      <c r="Q61" s="83"/>
      <c r="R61" s="84"/>
      <c r="S61" s="83"/>
      <c r="T61" s="83"/>
      <c r="U61" s="84"/>
      <c r="V61" s="83"/>
      <c r="W61" s="97"/>
    </row>
    <row r="62" ht="21.95" customHeight="1">
      <c r="A62" s="86"/>
      <c r="B62" s="94"/>
      <c r="C62" s="83"/>
      <c r="D62" s="87"/>
      <c r="E62" s="40"/>
      <c r="F62" s="88"/>
      <c r="G62" s="94"/>
      <c r="H62" s="83"/>
      <c r="I62" s="87"/>
      <c r="J62" s="40"/>
      <c r="K62" s="88"/>
      <c r="L62" s="94"/>
      <c r="M62" s="83"/>
      <c r="N62" s="89"/>
      <c r="O62" s="96"/>
      <c r="P62" s="83"/>
      <c r="Q62" s="83"/>
      <c r="R62" s="84"/>
      <c r="S62" s="83"/>
      <c r="T62" s="83"/>
      <c r="U62" s="84"/>
      <c r="V62" s="83"/>
      <c r="W62" s="97"/>
    </row>
    <row r="63" ht="21.95" customHeight="1">
      <c r="A63" s="86"/>
      <c r="B63" s="94"/>
      <c r="C63" s="83"/>
      <c r="D63" s="87"/>
      <c r="E63" s="40"/>
      <c r="F63" s="88"/>
      <c r="G63" s="94"/>
      <c r="H63" s="83"/>
      <c r="I63" s="87"/>
      <c r="J63" s="40"/>
      <c r="K63" s="88"/>
      <c r="L63" s="94"/>
      <c r="M63" s="83"/>
      <c r="N63" s="89"/>
      <c r="O63" s="96"/>
      <c r="P63" s="83"/>
      <c r="Q63" s="83"/>
      <c r="R63" s="84"/>
      <c r="S63" s="83"/>
      <c r="T63" s="83"/>
      <c r="U63" s="84"/>
      <c r="V63" s="83"/>
      <c r="W63" s="97"/>
    </row>
    <row r="64" ht="21.95" customHeight="1">
      <c r="A64" s="86"/>
      <c r="B64" s="94"/>
      <c r="C64" s="83"/>
      <c r="D64" s="87"/>
      <c r="E64" s="40"/>
      <c r="F64" s="88"/>
      <c r="G64" s="94"/>
      <c r="H64" s="83"/>
      <c r="I64" s="87"/>
      <c r="J64" s="40"/>
      <c r="K64" s="88"/>
      <c r="L64" s="94"/>
      <c r="M64" s="83"/>
      <c r="N64" s="89"/>
      <c r="O64" s="96"/>
      <c r="P64" s="83"/>
      <c r="Q64" s="83"/>
      <c r="R64" s="84"/>
      <c r="S64" s="83"/>
      <c r="T64" s="83"/>
      <c r="U64" s="84"/>
      <c r="V64" s="83"/>
      <c r="W64" s="97"/>
    </row>
    <row r="65" ht="21.95" customHeight="1">
      <c r="A65" s="86"/>
      <c r="B65" s="94"/>
      <c r="C65" s="83"/>
      <c r="D65" s="87"/>
      <c r="E65" s="40"/>
      <c r="F65" s="88"/>
      <c r="G65" s="94"/>
      <c r="H65" s="83"/>
      <c r="I65" s="87"/>
      <c r="J65" s="40"/>
      <c r="K65" s="88"/>
      <c r="L65" s="94"/>
      <c r="M65" s="83"/>
      <c r="N65" s="89"/>
      <c r="O65" s="96"/>
      <c r="P65" s="83"/>
      <c r="Q65" s="83"/>
      <c r="R65" s="84"/>
      <c r="S65" s="83"/>
      <c r="T65" s="83"/>
      <c r="U65" s="84"/>
      <c r="V65" s="83"/>
      <c r="W65" s="97"/>
    </row>
    <row r="66" ht="21.95" customHeight="1">
      <c r="A66" s="86"/>
      <c r="B66" s="94"/>
      <c r="C66" s="83"/>
      <c r="D66" s="87"/>
      <c r="E66" s="40"/>
      <c r="F66" s="88"/>
      <c r="G66" s="94"/>
      <c r="H66" s="83"/>
      <c r="I66" s="87"/>
      <c r="J66" s="40"/>
      <c r="K66" s="88"/>
      <c r="L66" s="94"/>
      <c r="M66" s="83"/>
      <c r="N66" s="89"/>
      <c r="O66" s="96"/>
      <c r="P66" s="83"/>
      <c r="Q66" s="83"/>
      <c r="R66" s="84"/>
      <c r="S66" s="83"/>
      <c r="T66" s="83"/>
      <c r="U66" s="84"/>
      <c r="V66" s="83"/>
      <c r="W66" s="97"/>
    </row>
    <row r="67" ht="21.95" customHeight="1">
      <c r="A67" s="86"/>
      <c r="B67" s="94"/>
      <c r="C67" s="83"/>
      <c r="D67" s="87"/>
      <c r="E67" s="40"/>
      <c r="F67" s="88"/>
      <c r="G67" s="94"/>
      <c r="H67" s="83"/>
      <c r="I67" s="87"/>
      <c r="J67" s="40"/>
      <c r="K67" s="88"/>
      <c r="L67" s="94"/>
      <c r="M67" s="83"/>
      <c r="N67" s="89"/>
      <c r="O67" s="96"/>
      <c r="P67" s="83"/>
      <c r="Q67" s="83"/>
      <c r="R67" s="84"/>
      <c r="S67" s="83"/>
      <c r="T67" s="83"/>
      <c r="U67" s="84"/>
      <c r="V67" s="83"/>
      <c r="W67" s="97"/>
    </row>
    <row r="68" ht="21.95" customHeight="1">
      <c r="A68" s="86"/>
      <c r="B68" s="94"/>
      <c r="C68" s="83"/>
      <c r="D68" s="87"/>
      <c r="E68" s="40"/>
      <c r="F68" s="88"/>
      <c r="G68" s="94"/>
      <c r="H68" s="83"/>
      <c r="I68" s="87"/>
      <c r="J68" s="40"/>
      <c r="K68" s="88"/>
      <c r="L68" s="94"/>
      <c r="M68" s="83"/>
      <c r="N68" s="89"/>
      <c r="O68" s="96"/>
      <c r="P68" s="83"/>
      <c r="Q68" s="83"/>
      <c r="R68" s="84"/>
      <c r="S68" s="83"/>
      <c r="T68" s="83"/>
      <c r="U68" s="84"/>
      <c r="V68" s="83"/>
      <c r="W68" s="97"/>
    </row>
    <row r="69" ht="21.95" customHeight="1">
      <c r="A69" s="86"/>
      <c r="B69" s="94"/>
      <c r="C69" s="83"/>
      <c r="D69" s="87"/>
      <c r="E69" s="40"/>
      <c r="F69" s="88"/>
      <c r="G69" s="94"/>
      <c r="H69" s="83"/>
      <c r="I69" s="87"/>
      <c r="J69" s="40"/>
      <c r="K69" s="88"/>
      <c r="L69" s="94"/>
      <c r="M69" s="83"/>
      <c r="N69" s="89"/>
      <c r="O69" s="96"/>
      <c r="P69" s="83"/>
      <c r="Q69" s="83"/>
      <c r="R69" s="84"/>
      <c r="S69" s="83"/>
      <c r="T69" s="83"/>
      <c r="U69" s="84"/>
      <c r="V69" s="83"/>
      <c r="W69" s="97"/>
    </row>
    <row r="70" ht="21.95" customHeight="1">
      <c r="A70" s="86"/>
      <c r="B70" s="94"/>
      <c r="C70" s="83"/>
      <c r="D70" s="87"/>
      <c r="E70" s="40"/>
      <c r="F70" s="88"/>
      <c r="G70" s="94"/>
      <c r="H70" s="83"/>
      <c r="I70" s="87"/>
      <c r="J70" s="40"/>
      <c r="K70" s="88"/>
      <c r="L70" s="94"/>
      <c r="M70" s="83"/>
      <c r="N70" s="89"/>
      <c r="O70" s="96"/>
      <c r="P70" s="83"/>
      <c r="Q70" s="83"/>
      <c r="R70" s="84"/>
      <c r="S70" s="83"/>
      <c r="T70" s="83"/>
      <c r="U70" s="84"/>
      <c r="V70" s="83"/>
      <c r="W70" s="97"/>
    </row>
    <row r="71" ht="21.95" customHeight="1">
      <c r="A71" s="86"/>
      <c r="B71" s="94"/>
      <c r="C71" s="83"/>
      <c r="D71" s="87"/>
      <c r="E71" s="40"/>
      <c r="F71" s="88"/>
      <c r="G71" s="94"/>
      <c r="H71" s="83"/>
      <c r="I71" s="87"/>
      <c r="J71" s="40"/>
      <c r="K71" s="88"/>
      <c r="L71" s="94"/>
      <c r="M71" s="83"/>
      <c r="N71" s="89"/>
      <c r="O71" s="96"/>
      <c r="P71" s="83"/>
      <c r="Q71" s="83"/>
      <c r="R71" s="84"/>
      <c r="S71" s="83"/>
      <c r="T71" s="83"/>
      <c r="U71" s="84"/>
      <c r="V71" s="83"/>
      <c r="W71" s="97"/>
    </row>
    <row r="72" ht="21.95" customHeight="1">
      <c r="A72" s="86"/>
      <c r="B72" s="94"/>
      <c r="C72" s="83"/>
      <c r="D72" s="87"/>
      <c r="E72" s="40"/>
      <c r="F72" s="88"/>
      <c r="G72" s="94"/>
      <c r="H72" s="83"/>
      <c r="I72" s="87"/>
      <c r="J72" s="40"/>
      <c r="K72" s="88"/>
      <c r="L72" s="94"/>
      <c r="M72" s="83"/>
      <c r="N72" s="89"/>
      <c r="O72" s="96"/>
      <c r="P72" s="83"/>
      <c r="Q72" s="83"/>
      <c r="R72" s="84"/>
      <c r="S72" s="83"/>
      <c r="T72" s="83"/>
      <c r="U72" s="84"/>
      <c r="V72" s="83"/>
      <c r="W72" s="97"/>
    </row>
    <row r="73" ht="21.95" customHeight="1">
      <c r="A73" s="86"/>
      <c r="B73" s="94"/>
      <c r="C73" s="83"/>
      <c r="D73" s="87"/>
      <c r="E73" s="40"/>
      <c r="F73" s="88"/>
      <c r="G73" s="94"/>
      <c r="H73" s="83"/>
      <c r="I73" s="87"/>
      <c r="J73" s="40"/>
      <c r="K73" s="88"/>
      <c r="L73" s="94"/>
      <c r="M73" s="83"/>
      <c r="N73" s="89"/>
      <c r="O73" s="96"/>
      <c r="P73" s="83"/>
      <c r="Q73" s="83"/>
      <c r="R73" s="84"/>
      <c r="S73" s="83"/>
      <c r="T73" s="83"/>
      <c r="U73" s="84"/>
      <c r="V73" s="83"/>
      <c r="W73" s="97"/>
    </row>
    <row r="74" ht="21.95" customHeight="1">
      <c r="A74" s="86"/>
      <c r="B74" s="94"/>
      <c r="C74" s="83"/>
      <c r="D74" s="87"/>
      <c r="E74" s="40"/>
      <c r="F74" s="88"/>
      <c r="G74" s="94"/>
      <c r="H74" s="83"/>
      <c r="I74" s="87"/>
      <c r="J74" s="40"/>
      <c r="K74" s="88"/>
      <c r="L74" s="94"/>
      <c r="M74" s="83"/>
      <c r="N74" s="89"/>
      <c r="O74" s="96"/>
      <c r="P74" s="83"/>
      <c r="Q74" s="83"/>
      <c r="R74" s="84"/>
      <c r="S74" s="83"/>
      <c r="T74" s="83"/>
      <c r="U74" s="84"/>
      <c r="V74" s="83"/>
      <c r="W74" s="97"/>
    </row>
    <row r="75" ht="21.95" customHeight="1">
      <c r="A75" s="86"/>
      <c r="B75" s="94"/>
      <c r="C75" s="83"/>
      <c r="D75" s="87"/>
      <c r="E75" s="40"/>
      <c r="F75" s="88"/>
      <c r="G75" s="94"/>
      <c r="H75" s="83"/>
      <c r="I75" s="87"/>
      <c r="J75" s="40"/>
      <c r="K75" s="88"/>
      <c r="L75" s="94"/>
      <c r="M75" s="83"/>
      <c r="N75" s="89"/>
      <c r="O75" s="96"/>
      <c r="P75" s="83"/>
      <c r="Q75" s="83"/>
      <c r="R75" s="84"/>
      <c r="S75" s="83"/>
      <c r="T75" s="83"/>
      <c r="U75" s="84"/>
      <c r="V75" s="83"/>
      <c r="W75" s="97"/>
    </row>
    <row r="76" ht="21.95" customHeight="1">
      <c r="A76" s="86"/>
      <c r="B76" s="84"/>
      <c r="C76" s="83"/>
      <c r="D76" s="90"/>
      <c r="E76" s="40"/>
      <c r="F76" s="88"/>
      <c r="G76" s="84"/>
      <c r="H76" s="83"/>
      <c r="I76" s="90"/>
      <c r="J76" s="40"/>
      <c r="K76" s="88"/>
      <c r="L76" s="84"/>
      <c r="M76" s="83"/>
      <c r="N76" s="91"/>
      <c r="O76" s="96"/>
      <c r="P76" s="83"/>
      <c r="Q76" s="83"/>
      <c r="R76" s="84"/>
      <c r="S76" s="83"/>
      <c r="T76" s="83"/>
      <c r="U76" s="84"/>
      <c r="V76" s="83"/>
      <c r="W76" s="97"/>
    </row>
    <row r="77" ht="21.95" customHeight="1">
      <c r="A77" s="86"/>
      <c r="B77" s="84"/>
      <c r="C77" s="83"/>
      <c r="D77" s="90"/>
      <c r="E77" s="40"/>
      <c r="F77" s="88"/>
      <c r="G77" s="84"/>
      <c r="H77" s="83"/>
      <c r="I77" s="90"/>
      <c r="J77" s="40"/>
      <c r="K77" s="88"/>
      <c r="L77" s="84"/>
      <c r="M77" s="83"/>
      <c r="N77" s="91"/>
      <c r="O77" s="96"/>
      <c r="P77" s="83"/>
      <c r="Q77" s="83"/>
      <c r="R77" s="84"/>
      <c r="S77" s="83"/>
      <c r="T77" s="83"/>
      <c r="U77" s="84"/>
      <c r="V77" s="83"/>
      <c r="W77" s="97"/>
    </row>
    <row r="78" ht="21.95" customHeight="1">
      <c r="A78" t="s" s="92">
        <v>97</v>
      </c>
      <c r="B78" s="94"/>
      <c r="C78" s="83"/>
      <c r="D78" s="87"/>
      <c r="E78" s="40"/>
      <c r="F78" s="88"/>
      <c r="G78" s="94"/>
      <c r="H78" s="83"/>
      <c r="I78" s="87"/>
      <c r="J78" s="40"/>
      <c r="K78" s="88"/>
      <c r="L78" s="94"/>
      <c r="M78" s="83"/>
      <c r="N78" s="89"/>
      <c r="O78" s="96"/>
      <c r="P78" s="83"/>
      <c r="Q78" s="83"/>
      <c r="R78" s="84"/>
      <c r="S78" s="83"/>
      <c r="T78" s="83"/>
      <c r="U78" s="84"/>
      <c r="V78" s="83"/>
      <c r="W78" s="97"/>
    </row>
    <row r="79" ht="21.95" customHeight="1">
      <c r="A79" t="s" s="93">
        <v>98</v>
      </c>
      <c r="B79" s="94"/>
      <c r="C79" s="83"/>
      <c r="D79" s="87"/>
      <c r="E79" s="40"/>
      <c r="F79" t="s" s="95">
        <v>98</v>
      </c>
      <c r="G79" s="94"/>
      <c r="H79" s="83"/>
      <c r="I79" s="87"/>
      <c r="J79" s="40"/>
      <c r="K79" t="s" s="95">
        <v>98</v>
      </c>
      <c r="L79" s="94"/>
      <c r="M79" s="83"/>
      <c r="N79" s="89"/>
      <c r="O79" s="96"/>
      <c r="P79" s="83"/>
      <c r="Q79" s="83"/>
      <c r="R79" s="84"/>
      <c r="S79" s="83"/>
      <c r="T79" s="83"/>
      <c r="U79" s="84"/>
      <c r="V79" s="83"/>
      <c r="W79" s="97"/>
    </row>
    <row r="80" ht="21.95" customHeight="1">
      <c r="A80" t="s" s="98">
        <v>99</v>
      </c>
      <c r="B80" s="83">
        <f>AVERAGE(B21:B30)</f>
        <v>37.1</v>
      </c>
      <c r="C80" s="83">
        <f>AVERAGE(C21:C30)</f>
        <v>632.8200000000001</v>
      </c>
      <c r="D80" s="87">
        <f>AVERAGE(D21:D30)</f>
        <v>17.0440001281411</v>
      </c>
      <c r="E80" s="40"/>
      <c r="F80" t="s" s="99">
        <v>99</v>
      </c>
      <c r="G80" s="83">
        <f>AVERAGE(G21:G30)</f>
        <v>17.3</v>
      </c>
      <c r="H80" s="83">
        <f>AVERAGE(H21:H30)</f>
        <v>280.71</v>
      </c>
      <c r="I80" s="87">
        <f>AVERAGE(I21:I30)</f>
        <v>16.0653535353535</v>
      </c>
      <c r="J80" s="40"/>
      <c r="K80" t="s" s="99">
        <v>99</v>
      </c>
      <c r="L80" s="83">
        <f>AVERAGE(L21:L30)</f>
        <v>3.2</v>
      </c>
      <c r="M80" s="83">
        <f>AVERAGE(M21:M30)</f>
        <v>46.75</v>
      </c>
      <c r="N80" s="89">
        <f>AVERAGE(N21:N30)</f>
        <v>14.56</v>
      </c>
      <c r="O80" s="96"/>
      <c r="P80" s="83"/>
      <c r="Q80" s="83"/>
      <c r="R80" s="84"/>
      <c r="S80" s="83"/>
      <c r="T80" s="83"/>
      <c r="U80" s="84"/>
      <c r="V80" s="83"/>
      <c r="W80" s="97"/>
    </row>
    <row r="81" ht="21.95" customHeight="1">
      <c r="A81" t="s" s="98">
        <v>100</v>
      </c>
      <c r="B81" s="83">
        <f>AVERAGE(B32:B41)</f>
        <v>46.4</v>
      </c>
      <c r="C81" s="83">
        <f>AVERAGE(C32:C41)</f>
        <v>785.47</v>
      </c>
      <c r="D81" s="87">
        <f>AVERAGE(D32:D41)</f>
        <v>16.9914743171268</v>
      </c>
      <c r="E81" s="40"/>
      <c r="F81" t="s" s="99">
        <v>100</v>
      </c>
      <c r="G81" s="83">
        <f>AVERAGE(G32:G41)</f>
        <v>23.8</v>
      </c>
      <c r="H81" s="83">
        <f>AVERAGE(H32:H41)</f>
        <v>383.93</v>
      </c>
      <c r="I81" s="87">
        <f>AVERAGE(I32:I41)</f>
        <v>16.2271558810333</v>
      </c>
      <c r="J81" s="40"/>
      <c r="K81" t="s" s="99">
        <v>100</v>
      </c>
      <c r="L81" s="83">
        <f>AVERAGE(L32:L41)</f>
        <v>4.8</v>
      </c>
      <c r="M81" s="83">
        <f>AVERAGE(M32:M41)</f>
        <v>68.62</v>
      </c>
      <c r="N81" s="89">
        <f>AVERAGE(N32:N41)</f>
        <v>14.5626543209877</v>
      </c>
      <c r="O81" s="96"/>
      <c r="P81" s="83"/>
      <c r="Q81" s="83"/>
      <c r="R81" s="84"/>
      <c r="S81" s="83"/>
      <c r="T81" s="83"/>
      <c r="U81" s="84"/>
      <c r="V81" s="83"/>
      <c r="W81" s="97"/>
    </row>
    <row r="82" ht="21.95" customHeight="1">
      <c r="A82" t="s" s="101">
        <v>101</v>
      </c>
      <c r="B82" s="84"/>
      <c r="C82" s="84"/>
      <c r="D82" s="90"/>
      <c r="E82" s="40"/>
      <c r="F82" t="s" s="102">
        <v>101</v>
      </c>
      <c r="G82" s="84"/>
      <c r="H82" s="84"/>
      <c r="I82" s="90"/>
      <c r="J82" s="40"/>
      <c r="K82" t="s" s="102">
        <v>101</v>
      </c>
      <c r="L82" s="84"/>
      <c r="M82" s="84"/>
      <c r="N82" s="91"/>
      <c r="O82" s="96"/>
      <c r="P82" s="83"/>
      <c r="Q82" s="83"/>
      <c r="R82" s="84"/>
      <c r="S82" s="83"/>
      <c r="T82" s="83"/>
      <c r="U82" s="84"/>
      <c r="V82" s="83"/>
      <c r="W82" s="97"/>
    </row>
    <row r="83" ht="21.95" customHeight="1">
      <c r="A83" t="s" s="103">
        <v>102</v>
      </c>
      <c r="B83" s="83">
        <f>AVERAGE(B25:B34)</f>
        <v>43.2</v>
      </c>
      <c r="C83" s="83">
        <f>AVERAGE(C25:C34)</f>
        <v>736.84</v>
      </c>
      <c r="D83" s="87">
        <f>AVERAGE(D25:D34)</f>
        <v>17.0741475858148</v>
      </c>
      <c r="E83" s="40"/>
      <c r="F83" t="s" s="104">
        <v>102</v>
      </c>
      <c r="G83" s="83">
        <f>AVERAGE(G25:G34)</f>
        <v>20.2</v>
      </c>
      <c r="H83" s="83">
        <f>AVERAGE(H25:H34)</f>
        <v>328.27</v>
      </c>
      <c r="I83" s="87">
        <f>AVERAGE(I25:I34)</f>
        <v>16.2747553327392</v>
      </c>
      <c r="J83" s="40"/>
      <c r="K83" t="s" s="104">
        <v>102</v>
      </c>
      <c r="L83" s="83">
        <f>AVERAGE(L25:L34)</f>
        <v>3.6</v>
      </c>
      <c r="M83" s="83">
        <f>AVERAGE(M25:M34)</f>
        <v>52.67</v>
      </c>
      <c r="N83" s="89">
        <f>AVERAGE(N25:N34)</f>
        <v>14.7546428571429</v>
      </c>
      <c r="O83" s="96"/>
      <c r="P83" s="83"/>
      <c r="Q83" s="83"/>
      <c r="R83" s="84"/>
      <c r="S83" s="83"/>
      <c r="T83" s="83"/>
      <c r="U83" s="84"/>
      <c r="V83" s="83"/>
      <c r="W83" s="97"/>
    </row>
    <row r="84" ht="21.95" customHeight="1">
      <c r="A84" t="s" s="103">
        <v>103</v>
      </c>
      <c r="B84" s="83">
        <f>AVERAGE(B36:B45)</f>
        <v>42</v>
      </c>
      <c r="C84" s="83">
        <f>AVERAGE(C36:C45)</f>
        <v>705.66</v>
      </c>
      <c r="D84" s="87">
        <f>AVERAGE(D36:D45)</f>
        <v>16.9327519542363</v>
      </c>
      <c r="E84" s="40"/>
      <c r="F84" t="s" s="104">
        <v>103</v>
      </c>
      <c r="G84" s="83">
        <f>AVERAGE(G36:G45)</f>
        <v>23.1</v>
      </c>
      <c r="H84" s="83">
        <f>AVERAGE(H36:H45)</f>
        <v>369.7</v>
      </c>
      <c r="I84" s="87">
        <f>AVERAGE(I36:I45)</f>
        <v>16.0748143990308</v>
      </c>
      <c r="J84" s="40"/>
      <c r="K84" t="s" s="104">
        <v>103</v>
      </c>
      <c r="L84" s="83">
        <f>AVERAGE(L36:L45)</f>
        <v>5.3</v>
      </c>
      <c r="M84" s="83">
        <f>AVERAGE(M36:M45)</f>
        <v>75.36</v>
      </c>
      <c r="N84" s="89">
        <f>AVERAGE(N36:N45)</f>
        <v>14.3779761904762</v>
      </c>
      <c r="O84" s="96"/>
      <c r="P84" s="83"/>
      <c r="Q84" s="83"/>
      <c r="R84" s="84"/>
      <c r="S84" s="83"/>
      <c r="T84" s="83"/>
      <c r="U84" s="84"/>
      <c r="V84" s="83"/>
      <c r="W84" s="97"/>
    </row>
    <row r="85" ht="21.95" customHeight="1">
      <c r="A85" s="105"/>
      <c r="B85" s="84"/>
      <c r="C85" s="84"/>
      <c r="D85" s="90"/>
      <c r="E85" s="40"/>
      <c r="F85" s="106"/>
      <c r="G85" s="84"/>
      <c r="H85" s="84"/>
      <c r="I85" s="90"/>
      <c r="J85" s="40"/>
      <c r="K85" s="106"/>
      <c r="L85" s="84"/>
      <c r="M85" s="84"/>
      <c r="N85" s="91"/>
      <c r="O85" s="96"/>
      <c r="P85" s="83"/>
      <c r="Q85" s="83"/>
      <c r="R85" s="84"/>
      <c r="S85" s="83"/>
      <c r="T85" s="83"/>
      <c r="U85" s="84"/>
      <c r="V85" s="83"/>
      <c r="W85" s="97"/>
    </row>
    <row r="86" ht="21.95" customHeight="1">
      <c r="A86" t="s" s="93">
        <v>104</v>
      </c>
      <c r="B86" s="84"/>
      <c r="C86" s="84"/>
      <c r="D86" s="90"/>
      <c r="E86" s="40"/>
      <c r="F86" t="s" s="95">
        <v>104</v>
      </c>
      <c r="G86" s="84"/>
      <c r="H86" s="84"/>
      <c r="I86" s="90"/>
      <c r="J86" s="40"/>
      <c r="K86" t="s" s="95">
        <v>104</v>
      </c>
      <c r="L86" s="84"/>
      <c r="M86" s="84"/>
      <c r="N86" s="91"/>
      <c r="O86" s="96"/>
      <c r="P86" s="83"/>
      <c r="Q86" s="83"/>
      <c r="R86" s="84"/>
      <c r="S86" s="83"/>
      <c r="T86" s="83"/>
      <c r="U86" s="84"/>
      <c r="V86" s="83"/>
      <c r="W86" s="97"/>
    </row>
    <row r="87" ht="21.95" customHeight="1">
      <c r="A87" t="s" s="98">
        <v>99</v>
      </c>
      <c r="B87" s="83">
        <f>AVERAGE(B26:B30)</f>
        <v>45</v>
      </c>
      <c r="C87" s="83">
        <f>AVERAGE(C26:C30)</f>
        <v>767.64</v>
      </c>
      <c r="D87" s="87">
        <f>AVERAGE(D26:D30)</f>
        <v>17.0607856229688</v>
      </c>
      <c r="E87" s="40"/>
      <c r="F87" t="s" s="99">
        <v>99</v>
      </c>
      <c r="G87" s="83">
        <f>AVERAGE(G26:G30)</f>
        <v>22.4</v>
      </c>
      <c r="H87" s="83">
        <f>AVERAGE(H26:H30)</f>
        <v>366.3</v>
      </c>
      <c r="I87" s="87">
        <f>AVERAGE(I26:I30)</f>
        <v>16.3488267288267</v>
      </c>
      <c r="J87" s="40"/>
      <c r="K87" t="s" s="99">
        <v>99</v>
      </c>
      <c r="L87" s="83">
        <f>AVERAGE(L26:L30)</f>
        <v>3.4</v>
      </c>
      <c r="M87" s="83">
        <f>AVERAGE(M26:M30)</f>
        <v>51.68</v>
      </c>
      <c r="N87" s="89">
        <f>AVERAGE(N26:N30)</f>
        <v>15.16</v>
      </c>
      <c r="O87" s="96"/>
      <c r="P87" s="83"/>
      <c r="Q87" s="83"/>
      <c r="R87" s="84"/>
      <c r="S87" s="83"/>
      <c r="T87" s="83"/>
      <c r="U87" s="84"/>
      <c r="V87" s="83"/>
      <c r="W87" s="97"/>
    </row>
    <row r="88" ht="21.95" customHeight="1">
      <c r="A88" t="s" s="98">
        <v>100</v>
      </c>
      <c r="B88" s="83">
        <f>AVERAGE(B32:B36)</f>
        <v>41</v>
      </c>
      <c r="C88" s="83">
        <f>AVERAGE(C32:C36)</f>
        <v>693.76</v>
      </c>
      <c r="D88" s="87">
        <f>AVERAGE(D32:D36)</f>
        <v>16.977306122449</v>
      </c>
      <c r="E88" s="40"/>
      <c r="F88" t="s" s="99">
        <v>100</v>
      </c>
      <c r="G88" s="83">
        <f>AVERAGE(G32:G36)</f>
        <v>20.4</v>
      </c>
      <c r="H88" s="83">
        <f>AVERAGE(H32:H36)</f>
        <v>327.8</v>
      </c>
      <c r="I88" s="87">
        <f>AVERAGE(I32:I36)</f>
        <v>16.1730199033876</v>
      </c>
      <c r="J88" s="40"/>
      <c r="K88" t="s" s="99">
        <v>100</v>
      </c>
      <c r="L88" s="83">
        <f>AVERAGE(L32:L36)</f>
        <v>5</v>
      </c>
      <c r="M88" s="83">
        <f>AVERAGE(M32:M36)</f>
        <v>71.58</v>
      </c>
      <c r="N88" s="89">
        <f>AVERAGE(N32:N36)</f>
        <v>14.6027777777778</v>
      </c>
      <c r="O88" s="96"/>
      <c r="P88" s="83"/>
      <c r="Q88" s="83"/>
      <c r="R88" s="84"/>
      <c r="S88" s="83"/>
      <c r="T88" s="83"/>
      <c r="U88" s="84"/>
      <c r="V88" s="83"/>
      <c r="W88" s="97"/>
    </row>
    <row r="89" ht="21.95" customHeight="1">
      <c r="A89" t="s" s="101">
        <v>101</v>
      </c>
      <c r="B89" s="84"/>
      <c r="C89" s="84"/>
      <c r="D89" s="90"/>
      <c r="E89" s="40"/>
      <c r="F89" t="s" s="102">
        <v>101</v>
      </c>
      <c r="G89" s="84"/>
      <c r="H89" s="84"/>
      <c r="I89" s="90"/>
      <c r="J89" s="40"/>
      <c r="K89" t="s" s="102">
        <v>101</v>
      </c>
      <c r="L89" s="84"/>
      <c r="M89" s="84"/>
      <c r="N89" s="91"/>
      <c r="O89" s="96"/>
      <c r="P89" s="83"/>
      <c r="Q89" s="83"/>
      <c r="R89" s="84"/>
      <c r="S89" s="83"/>
      <c r="T89" s="83"/>
      <c r="U89" s="84"/>
      <c r="V89" s="83"/>
      <c r="W89" s="97"/>
    </row>
    <row r="90" ht="21.95" customHeight="1">
      <c r="A90" t="s" s="103">
        <v>102</v>
      </c>
      <c r="B90" s="83">
        <f>AVERAGE(B30:B34)</f>
        <v>37.6</v>
      </c>
      <c r="C90" s="83">
        <f>AVERAGE(C30:C34)</f>
        <v>642.1</v>
      </c>
      <c r="D90" s="87">
        <f>AVERAGE(D30:D34)</f>
        <v>17.1050234221348</v>
      </c>
      <c r="E90" s="40"/>
      <c r="F90" t="s" s="104">
        <v>102</v>
      </c>
      <c r="G90" s="83">
        <f>AVERAGE(G30:G34)</f>
        <v>16.4</v>
      </c>
      <c r="H90" s="83">
        <f>AVERAGE(H30:H34)</f>
        <v>265.32</v>
      </c>
      <c r="I90" s="87">
        <f>AVERAGE(I30:I34)</f>
        <v>16.2476924836601</v>
      </c>
      <c r="J90" s="40"/>
      <c r="K90" t="s" s="104">
        <v>102</v>
      </c>
      <c r="L90" s="83">
        <f>AVERAGE(L30:L34)</f>
        <v>3.2</v>
      </c>
      <c r="M90" s="83">
        <f>AVERAGE(M30:M34)</f>
        <v>46.4</v>
      </c>
      <c r="N90" s="89">
        <f>AVERAGE(N30:N34)</f>
        <v>14.8592857142857</v>
      </c>
      <c r="O90" s="96"/>
      <c r="P90" s="83"/>
      <c r="Q90" s="83"/>
      <c r="R90" s="84"/>
      <c r="S90" s="83"/>
      <c r="T90" s="83"/>
      <c r="U90" s="84"/>
      <c r="V90" s="83"/>
      <c r="W90" s="97"/>
    </row>
    <row r="91" ht="21.95" customHeight="1">
      <c r="A91" t="s" s="103">
        <v>103</v>
      </c>
      <c r="B91" s="83">
        <f>AVERAGE(B36:B40)</f>
        <v>50</v>
      </c>
      <c r="C91" s="83">
        <f>AVERAGE(C36:C40)</f>
        <v>847.9</v>
      </c>
      <c r="D91" s="87">
        <f>AVERAGE(D36:D40)</f>
        <v>17.0213075364352</v>
      </c>
      <c r="E91" s="40"/>
      <c r="F91" t="s" s="104">
        <v>103</v>
      </c>
      <c r="G91" s="83">
        <f>AVERAGE(G36:G40)</f>
        <v>25.4</v>
      </c>
      <c r="H91" s="83">
        <f>AVERAGE(H36:H40)</f>
        <v>410.62</v>
      </c>
      <c r="I91" s="87">
        <f>AVERAGE(I36:I40)</f>
        <v>16.2568742762614</v>
      </c>
      <c r="J91" s="40"/>
      <c r="K91" t="s" s="104">
        <v>103</v>
      </c>
      <c r="L91" s="83">
        <f>AVERAGE(L36:L40)</f>
        <v>4.6</v>
      </c>
      <c r="M91" s="83">
        <f>AVERAGE(M36:M40)</f>
        <v>65.58</v>
      </c>
      <c r="N91" s="89">
        <f>AVERAGE(N36:N40)</f>
        <v>14.5</v>
      </c>
      <c r="O91" s="96"/>
      <c r="P91" s="83"/>
      <c r="Q91" s="83"/>
      <c r="R91" s="84"/>
      <c r="S91" s="83"/>
      <c r="T91" s="83"/>
      <c r="U91" s="84"/>
      <c r="V91" s="83"/>
      <c r="W91" s="97"/>
    </row>
    <row r="92" ht="21.95" customHeight="1">
      <c r="A92" s="105"/>
      <c r="B92" s="83"/>
      <c r="C92" s="83"/>
      <c r="D92" s="87"/>
      <c r="E92" s="40"/>
      <c r="F92" s="106"/>
      <c r="G92" s="84"/>
      <c r="H92" s="83"/>
      <c r="I92" s="87"/>
      <c r="J92" s="40"/>
      <c r="K92" s="106"/>
      <c r="L92" s="84"/>
      <c r="M92" s="83"/>
      <c r="N92" s="89"/>
      <c r="O92" s="96"/>
      <c r="P92" s="83"/>
      <c r="Q92" s="83"/>
      <c r="R92" s="84"/>
      <c r="S92" s="83"/>
      <c r="T92" s="83"/>
      <c r="U92" s="84"/>
      <c r="V92" s="83"/>
      <c r="W92" s="97"/>
    </row>
    <row r="93" ht="21.95" customHeight="1">
      <c r="A93" s="105"/>
      <c r="B93" s="107"/>
      <c r="C93" t="s" s="108">
        <v>105</v>
      </c>
      <c r="D93" s="87"/>
      <c r="E93" s="40"/>
      <c r="F93" s="106"/>
      <c r="G93" s="84"/>
      <c r="H93" s="83"/>
      <c r="I93" s="87"/>
      <c r="J93" s="40"/>
      <c r="K93" s="106"/>
      <c r="L93" s="84"/>
      <c r="M93" s="83"/>
      <c r="N93" s="89"/>
      <c r="O93" s="96"/>
      <c r="P93" s="83"/>
      <c r="Q93" s="83"/>
      <c r="R93" s="84"/>
      <c r="S93" s="83"/>
      <c r="T93" s="83"/>
      <c r="U93" s="84"/>
      <c r="V93" s="83"/>
      <c r="W93" s="97"/>
    </row>
    <row r="94" ht="22.75" customHeight="1">
      <c r="A94" s="109"/>
      <c r="B94" s="110"/>
      <c r="C94" t="s" s="111">
        <v>106</v>
      </c>
      <c r="D94" s="112"/>
      <c r="E94" s="113"/>
      <c r="F94" s="114"/>
      <c r="G94" s="115"/>
      <c r="H94" s="116"/>
      <c r="I94" s="112"/>
      <c r="J94" s="113"/>
      <c r="K94" s="114"/>
      <c r="L94" s="115"/>
      <c r="M94" s="116"/>
      <c r="N94" s="117"/>
      <c r="O94" s="118"/>
      <c r="P94" s="116"/>
      <c r="Q94" s="116"/>
      <c r="R94" s="115"/>
      <c r="S94" s="116"/>
      <c r="T94" s="116"/>
      <c r="U94" s="115"/>
      <c r="V94" s="116"/>
      <c r="W94"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1.xml><?xml version="1.0" encoding="utf-8"?>
<worksheet xmlns:r="http://schemas.openxmlformats.org/officeDocument/2006/relationships" xmlns="http://schemas.openxmlformats.org/spreadsheetml/2006/main">
  <dimension ref="A1:W105"/>
  <sheetViews>
    <sheetView workbookViewId="0" showGridLines="0" defaultGridColor="1"/>
  </sheetViews>
  <sheetFormatPr defaultColWidth="16.3333" defaultRowHeight="19.9" customHeight="1" outlineLevelRow="0" outlineLevelCol="0"/>
  <cols>
    <col min="1" max="1" width="10" style="329" customWidth="1"/>
    <col min="2" max="4" width="12.1719" style="329" customWidth="1"/>
    <col min="5" max="5" width="1.35156" style="329" customWidth="1"/>
    <col min="6" max="6" width="10" style="329" customWidth="1"/>
    <col min="7" max="9" width="12.1719" style="329" customWidth="1"/>
    <col min="10" max="10" width="1.35156" style="329" customWidth="1"/>
    <col min="11" max="11" width="10" style="329" customWidth="1"/>
    <col min="12" max="14" width="12.1719" style="329" customWidth="1"/>
    <col min="15" max="15" width="10.8516" style="329" customWidth="1"/>
    <col min="16" max="17" width="6.5" style="329" customWidth="1"/>
    <col min="18" max="18" width="10.8516" style="329" customWidth="1"/>
    <col min="19" max="20" width="6.5" style="329" customWidth="1"/>
    <col min="21" max="21" width="10.8516" style="329" customWidth="1"/>
    <col min="22" max="23" width="6.5" style="329" customWidth="1"/>
    <col min="24" max="16384" width="16.3516" style="329" customWidth="1"/>
  </cols>
  <sheetData>
    <row r="1" ht="64.15" customHeight="1">
      <c r="A1" t="s" s="164">
        <v>378</v>
      </c>
      <c r="B1" t="s" s="27">
        <v>40</v>
      </c>
      <c r="C1" t="s" s="27">
        <v>41</v>
      </c>
      <c r="D1" t="s" s="28">
        <v>42</v>
      </c>
      <c r="E1" s="29"/>
      <c r="F1" t="s" s="30">
        <v>338</v>
      </c>
      <c r="G1" t="s" s="27">
        <v>44</v>
      </c>
      <c r="H1" t="s" s="27">
        <v>45</v>
      </c>
      <c r="I1" t="s" s="28">
        <v>46</v>
      </c>
      <c r="J1" s="29"/>
      <c r="K1" t="s" s="30">
        <v>339</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1957</v>
      </c>
      <c r="B3" s="144">
        <v>45</v>
      </c>
      <c r="C3" s="78">
        <v>88.5</v>
      </c>
      <c r="D3" s="79">
        <v>1.96666666666667</v>
      </c>
      <c r="E3" s="40"/>
      <c r="F3" s="145">
        <v>1957</v>
      </c>
      <c r="G3" s="144">
        <v>19</v>
      </c>
      <c r="H3" s="78">
        <v>18.1</v>
      </c>
      <c r="I3" s="79">
        <v>0.9526315789473681</v>
      </c>
      <c r="J3" s="40"/>
      <c r="K3" s="145">
        <v>1957</v>
      </c>
      <c r="L3" s="144">
        <v>1</v>
      </c>
      <c r="M3" s="78">
        <v>-1.7</v>
      </c>
      <c r="N3" s="81">
        <v>-1.7</v>
      </c>
      <c r="O3" s="152"/>
      <c r="P3" s="135"/>
      <c r="Q3" s="97"/>
      <c r="R3" s="153"/>
      <c r="S3" s="135"/>
      <c r="T3" s="97"/>
      <c r="U3" s="153"/>
      <c r="V3" s="135"/>
      <c r="W3" s="97"/>
    </row>
    <row r="4" ht="21.95" customHeight="1">
      <c r="A4" s="150">
        <v>1958</v>
      </c>
      <c r="B4" s="100">
        <v>33</v>
      </c>
      <c r="C4" s="83">
        <v>37.2</v>
      </c>
      <c r="D4" s="87">
        <v>1.12727272727273</v>
      </c>
      <c r="E4" s="40"/>
      <c r="F4" s="151">
        <v>1958</v>
      </c>
      <c r="G4" s="100">
        <v>22</v>
      </c>
      <c r="H4" s="83">
        <v>4.6</v>
      </c>
      <c r="I4" s="87">
        <v>0.209090909090909</v>
      </c>
      <c r="J4" s="40"/>
      <c r="K4" s="151">
        <v>1958</v>
      </c>
      <c r="L4" s="100">
        <v>6</v>
      </c>
      <c r="M4" s="83">
        <v>-5.6</v>
      </c>
      <c r="N4" s="89">
        <v>-0.933333333333333</v>
      </c>
      <c r="O4" s="152"/>
      <c r="P4" s="135"/>
      <c r="Q4" s="97"/>
      <c r="R4" s="153"/>
      <c r="S4" s="135"/>
      <c r="T4" s="97"/>
      <c r="U4" s="153"/>
      <c r="V4" s="135"/>
      <c r="W4" s="97"/>
    </row>
    <row r="5" ht="21.95" customHeight="1">
      <c r="A5" s="150">
        <v>1959</v>
      </c>
      <c r="B5" s="100">
        <v>29</v>
      </c>
      <c r="C5" s="83">
        <v>64.40000000000001</v>
      </c>
      <c r="D5" s="87">
        <v>2.22068965517241</v>
      </c>
      <c r="E5" s="40"/>
      <c r="F5" s="151">
        <v>1959</v>
      </c>
      <c r="G5" s="100">
        <v>9</v>
      </c>
      <c r="H5" s="83">
        <v>7.4</v>
      </c>
      <c r="I5" s="87">
        <v>0.822222222222222</v>
      </c>
      <c r="J5" s="40"/>
      <c r="K5" s="151">
        <v>1959</v>
      </c>
      <c r="L5" s="100">
        <v>2</v>
      </c>
      <c r="M5" s="83">
        <v>-1.7</v>
      </c>
      <c r="N5" s="89">
        <v>-0.85</v>
      </c>
      <c r="O5" s="152"/>
      <c r="P5" s="135"/>
      <c r="Q5" s="97"/>
      <c r="R5" s="153"/>
      <c r="S5" s="135"/>
      <c r="T5" s="97"/>
      <c r="U5" s="153"/>
      <c r="V5" s="135"/>
      <c r="W5" s="97"/>
    </row>
    <row r="6" ht="21.95" customHeight="1">
      <c r="A6" s="150">
        <v>1960</v>
      </c>
      <c r="B6" s="100">
        <v>46</v>
      </c>
      <c r="C6" s="83">
        <v>95.90000000000001</v>
      </c>
      <c r="D6" s="87">
        <v>2.08478260869565</v>
      </c>
      <c r="E6" s="40"/>
      <c r="F6" s="151">
        <v>1960</v>
      </c>
      <c r="G6" s="100">
        <v>18</v>
      </c>
      <c r="H6" s="83">
        <v>14.7</v>
      </c>
      <c r="I6" s="87">
        <v>0.816666666666667</v>
      </c>
      <c r="J6" s="40"/>
      <c r="K6" s="151">
        <v>1960</v>
      </c>
      <c r="L6" s="100">
        <v>1</v>
      </c>
      <c r="M6" s="83">
        <v>-0.6</v>
      </c>
      <c r="N6" s="89">
        <v>-0.6</v>
      </c>
      <c r="O6" s="152"/>
      <c r="P6" s="135"/>
      <c r="Q6" s="97"/>
      <c r="R6" s="153"/>
      <c r="S6" s="135"/>
      <c r="T6" s="97"/>
      <c r="U6" s="153"/>
      <c r="V6" s="135"/>
      <c r="W6" s="97"/>
    </row>
    <row r="7" ht="21.95" customHeight="1">
      <c r="A7" s="150">
        <v>1961</v>
      </c>
      <c r="B7" s="100">
        <v>28</v>
      </c>
      <c r="C7" s="83">
        <v>44.3</v>
      </c>
      <c r="D7" s="87">
        <v>1.58214285714286</v>
      </c>
      <c r="E7" s="40"/>
      <c r="F7" s="151">
        <v>1961</v>
      </c>
      <c r="G7" s="100">
        <v>13</v>
      </c>
      <c r="H7" s="83">
        <v>3.9</v>
      </c>
      <c r="I7" s="87">
        <v>0.3</v>
      </c>
      <c r="J7" s="40"/>
      <c r="K7" s="151">
        <v>1961</v>
      </c>
      <c r="L7" s="100">
        <v>2</v>
      </c>
      <c r="M7" s="83">
        <v>-2.2</v>
      </c>
      <c r="N7" s="89">
        <v>-1.1</v>
      </c>
      <c r="O7" s="152"/>
      <c r="P7" s="135"/>
      <c r="Q7" s="97"/>
      <c r="R7" s="153"/>
      <c r="S7" s="135"/>
      <c r="T7" s="97"/>
      <c r="U7" s="153"/>
      <c r="V7" s="135"/>
      <c r="W7" s="97"/>
    </row>
    <row r="8" ht="21.95" customHeight="1">
      <c r="A8" s="150">
        <v>1962</v>
      </c>
      <c r="B8" s="100">
        <v>34</v>
      </c>
      <c r="C8" s="83">
        <v>61.9</v>
      </c>
      <c r="D8" s="87">
        <v>1.82058823529412</v>
      </c>
      <c r="E8" s="40"/>
      <c r="F8" s="151">
        <v>1962</v>
      </c>
      <c r="G8" s="100">
        <v>17</v>
      </c>
      <c r="H8" s="83">
        <v>9.4</v>
      </c>
      <c r="I8" s="87">
        <v>0.552941176470588</v>
      </c>
      <c r="J8" s="40"/>
      <c r="K8" s="151">
        <v>1962</v>
      </c>
      <c r="L8" s="100">
        <v>3</v>
      </c>
      <c r="M8" s="83">
        <v>-1.8</v>
      </c>
      <c r="N8" s="89">
        <v>-0.6</v>
      </c>
      <c r="O8" s="152"/>
      <c r="P8" s="135"/>
      <c r="Q8" s="97"/>
      <c r="R8" s="153"/>
      <c r="S8" s="135"/>
      <c r="T8" s="97"/>
      <c r="U8" s="153"/>
      <c r="V8" s="135"/>
      <c r="W8" s="97"/>
    </row>
    <row r="9" ht="21.95" customHeight="1">
      <c r="A9" s="150">
        <v>1963</v>
      </c>
      <c r="B9" s="100">
        <v>19</v>
      </c>
      <c r="C9" s="83">
        <v>29.3</v>
      </c>
      <c r="D9" s="87">
        <v>1.54210526315789</v>
      </c>
      <c r="E9" s="40"/>
      <c r="F9" s="151">
        <v>1963</v>
      </c>
      <c r="G9" s="100">
        <v>10</v>
      </c>
      <c r="H9" s="83">
        <v>7.2</v>
      </c>
      <c r="I9" s="87">
        <v>0.72</v>
      </c>
      <c r="J9" s="40"/>
      <c r="K9" s="151">
        <v>1963</v>
      </c>
      <c r="L9" s="100">
        <v>3</v>
      </c>
      <c r="M9" s="83">
        <v>-2.9</v>
      </c>
      <c r="N9" s="89">
        <v>-0.966666666666667</v>
      </c>
      <c r="O9" s="152"/>
      <c r="P9" s="135"/>
      <c r="Q9" s="97"/>
      <c r="R9" s="153"/>
      <c r="S9" s="135"/>
      <c r="T9" s="97"/>
      <c r="U9" s="153"/>
      <c r="V9" s="135"/>
      <c r="W9" s="97"/>
    </row>
    <row r="10" ht="21.95" customHeight="1">
      <c r="A10" s="150">
        <v>1964</v>
      </c>
      <c r="B10" s="100">
        <v>37</v>
      </c>
      <c r="C10" s="83">
        <v>75</v>
      </c>
      <c r="D10" s="87">
        <v>2.02702702702703</v>
      </c>
      <c r="E10" s="40"/>
      <c r="F10" s="151">
        <v>1964</v>
      </c>
      <c r="G10" s="100">
        <v>15</v>
      </c>
      <c r="H10" s="83">
        <v>10.1</v>
      </c>
      <c r="I10" s="87">
        <v>0.673333333333333</v>
      </c>
      <c r="J10" s="40"/>
      <c r="K10" s="151">
        <v>1964</v>
      </c>
      <c r="L10" s="100">
        <v>3</v>
      </c>
      <c r="M10" s="83">
        <v>-2.3</v>
      </c>
      <c r="N10" s="89">
        <v>-0.7666666666666671</v>
      </c>
      <c r="O10" s="152"/>
      <c r="P10" s="135"/>
      <c r="Q10" s="97"/>
      <c r="R10" s="153"/>
      <c r="S10" s="135"/>
      <c r="T10" s="97"/>
      <c r="U10" s="153"/>
      <c r="V10" s="135"/>
      <c r="W10" s="97"/>
    </row>
    <row r="11" ht="21.95" customHeight="1">
      <c r="A11" s="150">
        <v>1965</v>
      </c>
      <c r="B11" s="100">
        <v>36</v>
      </c>
      <c r="C11" s="83">
        <v>71.09999999999999</v>
      </c>
      <c r="D11" s="87">
        <v>1.975</v>
      </c>
      <c r="E11" s="40"/>
      <c r="F11" s="151">
        <v>1965</v>
      </c>
      <c r="G11" s="100">
        <v>15</v>
      </c>
      <c r="H11" s="83">
        <v>11.9</v>
      </c>
      <c r="I11" s="87">
        <v>0.793333333333333</v>
      </c>
      <c r="J11" s="40"/>
      <c r="K11" s="151">
        <v>1965</v>
      </c>
      <c r="L11" s="100">
        <v>1</v>
      </c>
      <c r="M11" s="83">
        <v>-1.1</v>
      </c>
      <c r="N11" s="89">
        <v>-1.1</v>
      </c>
      <c r="O11" s="152"/>
      <c r="P11" s="135"/>
      <c r="Q11" s="97"/>
      <c r="R11" s="153"/>
      <c r="S11" s="135"/>
      <c r="T11" s="97"/>
      <c r="U11" s="153"/>
      <c r="V11" s="135"/>
      <c r="W11" s="97"/>
    </row>
    <row r="12" ht="21.95" customHeight="1">
      <c r="A12" s="150">
        <v>1966</v>
      </c>
      <c r="B12" s="100">
        <v>40</v>
      </c>
      <c r="C12" s="83">
        <v>60.4</v>
      </c>
      <c r="D12" s="87">
        <v>1.51</v>
      </c>
      <c r="E12" s="40"/>
      <c r="F12" s="151">
        <v>1966</v>
      </c>
      <c r="G12" s="100">
        <v>21</v>
      </c>
      <c r="H12" s="83">
        <v>7.8</v>
      </c>
      <c r="I12" s="87">
        <v>0.371428571428571</v>
      </c>
      <c r="J12" s="40"/>
      <c r="K12" s="151">
        <v>1966</v>
      </c>
      <c r="L12" s="100">
        <v>6</v>
      </c>
      <c r="M12" s="83">
        <v>-5.2</v>
      </c>
      <c r="N12" s="89">
        <v>-0.866666666666667</v>
      </c>
      <c r="O12" s="152"/>
      <c r="P12" s="135"/>
      <c r="Q12" s="97"/>
      <c r="R12" s="153"/>
      <c r="S12" s="135"/>
      <c r="T12" s="97"/>
      <c r="U12" s="153"/>
      <c r="V12" s="135"/>
      <c r="W12" s="97"/>
    </row>
    <row r="13" ht="21.95" customHeight="1">
      <c r="A13" s="150">
        <v>1967</v>
      </c>
      <c r="B13" s="100">
        <v>38</v>
      </c>
      <c r="C13" s="83">
        <v>72.09999999999999</v>
      </c>
      <c r="D13" s="87">
        <v>1.89736842105263</v>
      </c>
      <c r="E13" s="40"/>
      <c r="F13" s="151">
        <v>1967</v>
      </c>
      <c r="G13" s="100">
        <v>18</v>
      </c>
      <c r="H13" s="83">
        <v>15.7</v>
      </c>
      <c r="I13" s="87">
        <v>0.872222222222222</v>
      </c>
      <c r="J13" s="40"/>
      <c r="K13" s="151">
        <v>1967</v>
      </c>
      <c r="L13" s="100">
        <v>2</v>
      </c>
      <c r="M13" s="83">
        <v>-1.2</v>
      </c>
      <c r="N13" s="89">
        <v>-0.6</v>
      </c>
      <c r="O13" s="152"/>
      <c r="P13" s="135"/>
      <c r="Q13" s="97"/>
      <c r="R13" s="153"/>
      <c r="S13" s="135"/>
      <c r="T13" s="97"/>
      <c r="U13" s="153"/>
      <c r="V13" s="135"/>
      <c r="W13" s="97"/>
    </row>
    <row r="14" ht="21.95" customHeight="1">
      <c r="A14" s="150">
        <v>1968</v>
      </c>
      <c r="B14" s="100">
        <v>25</v>
      </c>
      <c r="C14" s="83">
        <v>38.3</v>
      </c>
      <c r="D14" s="87">
        <v>1.532</v>
      </c>
      <c r="E14" s="40"/>
      <c r="F14" s="151">
        <v>1968</v>
      </c>
      <c r="G14" s="100">
        <v>16</v>
      </c>
      <c r="H14" s="83">
        <v>12.4</v>
      </c>
      <c r="I14" s="87">
        <v>0.775</v>
      </c>
      <c r="J14" s="40"/>
      <c r="K14" s="151">
        <v>1968</v>
      </c>
      <c r="L14" s="100">
        <v>3</v>
      </c>
      <c r="M14" s="83">
        <v>-4.5</v>
      </c>
      <c r="N14" s="89">
        <v>-1.5</v>
      </c>
      <c r="O14" s="152"/>
      <c r="P14" s="135"/>
      <c r="Q14" s="97"/>
      <c r="R14" s="153"/>
      <c r="S14" s="135"/>
      <c r="T14" s="97"/>
      <c r="U14" s="153"/>
      <c r="V14" s="135"/>
      <c r="W14" s="97"/>
    </row>
    <row r="15" ht="21.95" customHeight="1">
      <c r="A15" s="150">
        <v>1969</v>
      </c>
      <c r="B15" s="100">
        <v>51</v>
      </c>
      <c r="C15" s="83">
        <v>97.59999999999999</v>
      </c>
      <c r="D15" s="87">
        <v>1.91372549019608</v>
      </c>
      <c r="E15" s="40"/>
      <c r="F15" s="151">
        <v>1969</v>
      </c>
      <c r="G15" s="100">
        <v>24</v>
      </c>
      <c r="H15" s="83">
        <v>22.2</v>
      </c>
      <c r="I15" s="87">
        <v>0.925</v>
      </c>
      <c r="J15" s="40"/>
      <c r="K15" s="151">
        <v>1969</v>
      </c>
      <c r="L15" s="100">
        <v>0</v>
      </c>
      <c r="M15" s="83">
        <v>0</v>
      </c>
      <c r="N15" s="89"/>
      <c r="O15" s="152"/>
      <c r="P15" s="135"/>
      <c r="Q15" s="97"/>
      <c r="R15" s="153"/>
      <c r="S15" s="135"/>
      <c r="T15" s="97"/>
      <c r="U15" s="153"/>
      <c r="V15" s="135"/>
      <c r="W15" s="97"/>
    </row>
    <row r="16" ht="21.95" customHeight="1">
      <c r="A16" s="150">
        <v>1970</v>
      </c>
      <c r="B16" s="100">
        <v>56</v>
      </c>
      <c r="C16" s="83">
        <v>99</v>
      </c>
      <c r="D16" s="87">
        <v>1.76785714285714</v>
      </c>
      <c r="E16" s="40"/>
      <c r="F16" s="151">
        <v>1970</v>
      </c>
      <c r="G16" s="100">
        <v>30</v>
      </c>
      <c r="H16" s="83">
        <v>21.5</v>
      </c>
      <c r="I16" s="87">
        <v>0.716666666666667</v>
      </c>
      <c r="J16" s="40"/>
      <c r="K16" s="151">
        <v>1970</v>
      </c>
      <c r="L16" s="100">
        <v>4</v>
      </c>
      <c r="M16" s="83">
        <v>-6.2</v>
      </c>
      <c r="N16" s="89">
        <v>-1.55</v>
      </c>
      <c r="O16" s="152"/>
      <c r="P16" s="135"/>
      <c r="Q16" s="97"/>
      <c r="R16" s="153"/>
      <c r="S16" s="135"/>
      <c r="T16" s="97"/>
      <c r="U16" s="153"/>
      <c r="V16" s="135"/>
      <c r="W16" s="97"/>
    </row>
    <row r="17" ht="21.95" customHeight="1">
      <c r="A17" s="150">
        <v>1971</v>
      </c>
      <c r="B17" s="100">
        <v>45</v>
      </c>
      <c r="C17" s="83">
        <v>67.8</v>
      </c>
      <c r="D17" s="87">
        <v>1.50666666666667</v>
      </c>
      <c r="E17" s="40"/>
      <c r="F17" s="151">
        <v>1971</v>
      </c>
      <c r="G17" s="100">
        <v>23</v>
      </c>
      <c r="H17" s="83">
        <v>6.3</v>
      </c>
      <c r="I17" s="87">
        <v>0.273913043478261</v>
      </c>
      <c r="J17" s="40"/>
      <c r="K17" s="151">
        <v>1971</v>
      </c>
      <c r="L17" s="100">
        <v>8</v>
      </c>
      <c r="M17" s="83">
        <v>-9</v>
      </c>
      <c r="N17" s="89">
        <v>-1.125</v>
      </c>
      <c r="O17" s="152"/>
      <c r="P17" s="135"/>
      <c r="Q17" s="97"/>
      <c r="R17" s="153"/>
      <c r="S17" s="135"/>
      <c r="T17" s="97"/>
      <c r="U17" s="153"/>
      <c r="V17" s="135"/>
      <c r="W17" s="97"/>
    </row>
    <row r="18" ht="21.95" customHeight="1">
      <c r="A18" s="150">
        <v>1972</v>
      </c>
      <c r="B18" s="100">
        <v>44</v>
      </c>
      <c r="C18" s="83">
        <v>80.09999999999999</v>
      </c>
      <c r="D18" s="87">
        <v>1.82045454545455</v>
      </c>
      <c r="E18" s="40"/>
      <c r="F18" s="151">
        <v>1972</v>
      </c>
      <c r="G18" s="100">
        <v>17</v>
      </c>
      <c r="H18" s="83">
        <v>9.4</v>
      </c>
      <c r="I18" s="87">
        <v>0.552941176470588</v>
      </c>
      <c r="J18" s="40"/>
      <c r="K18" s="151">
        <v>1972</v>
      </c>
      <c r="L18" s="100">
        <v>2</v>
      </c>
      <c r="M18" s="83">
        <v>-2</v>
      </c>
      <c r="N18" s="89">
        <v>-1</v>
      </c>
      <c r="O18" s="152"/>
      <c r="P18" s="135"/>
      <c r="Q18" s="97"/>
      <c r="R18" s="153"/>
      <c r="S18" s="135"/>
      <c r="T18" s="97"/>
      <c r="U18" s="153"/>
      <c r="V18" s="135"/>
      <c r="W18" s="97"/>
    </row>
    <row r="19" ht="21.95" customHeight="1">
      <c r="A19" s="150">
        <v>1973</v>
      </c>
      <c r="B19" s="100">
        <v>10</v>
      </c>
      <c r="C19" s="83">
        <v>22.4</v>
      </c>
      <c r="D19" s="87">
        <v>2.24</v>
      </c>
      <c r="E19" s="40"/>
      <c r="F19" s="151">
        <v>1973</v>
      </c>
      <c r="G19" s="100">
        <v>4</v>
      </c>
      <c r="H19" s="83">
        <v>6.4</v>
      </c>
      <c r="I19" s="87">
        <v>1.6</v>
      </c>
      <c r="J19" s="40"/>
      <c r="K19" s="151">
        <v>1973</v>
      </c>
      <c r="L19" s="100">
        <v>0</v>
      </c>
      <c r="M19" s="83">
        <v>0</v>
      </c>
      <c r="N19" s="89"/>
      <c r="O19" s="152"/>
      <c r="P19" s="135"/>
      <c r="Q19" s="97"/>
      <c r="R19" s="153"/>
      <c r="S19" s="135"/>
      <c r="T19" s="97"/>
      <c r="U19" s="153"/>
      <c r="V19" s="135"/>
      <c r="W19" s="97"/>
    </row>
    <row r="20" ht="21.95" customHeight="1">
      <c r="A20" s="150">
        <v>1974</v>
      </c>
      <c r="B20" s="100">
        <v>16</v>
      </c>
      <c r="C20" s="83">
        <v>25.4</v>
      </c>
      <c r="D20" s="87">
        <v>1.5875</v>
      </c>
      <c r="E20" s="40"/>
      <c r="F20" s="151">
        <v>1974</v>
      </c>
      <c r="G20" s="100">
        <v>10</v>
      </c>
      <c r="H20" s="83">
        <v>8.800000000000001</v>
      </c>
      <c r="I20" s="87">
        <v>0.88</v>
      </c>
      <c r="J20" s="40"/>
      <c r="K20" s="151">
        <v>1974</v>
      </c>
      <c r="L20" s="100">
        <v>0</v>
      </c>
      <c r="M20" s="83">
        <v>0</v>
      </c>
      <c r="N20" s="89"/>
      <c r="O20" s="152"/>
      <c r="P20" s="135"/>
      <c r="Q20" s="97"/>
      <c r="R20" s="153"/>
      <c r="S20" s="135"/>
      <c r="T20" s="97"/>
      <c r="U20" s="153"/>
      <c r="V20" s="135"/>
      <c r="W20" s="97"/>
    </row>
    <row r="21" ht="21.95" customHeight="1">
      <c r="A21" s="150">
        <v>1975</v>
      </c>
      <c r="B21" s="100">
        <v>28</v>
      </c>
      <c r="C21" s="83">
        <v>55.8</v>
      </c>
      <c r="D21" s="87">
        <v>1.99285714285714</v>
      </c>
      <c r="E21" s="40"/>
      <c r="F21" s="151">
        <v>1975</v>
      </c>
      <c r="G21" s="100">
        <v>10</v>
      </c>
      <c r="H21" s="83">
        <v>7.3</v>
      </c>
      <c r="I21" s="87">
        <v>0.73</v>
      </c>
      <c r="J21" s="40"/>
      <c r="K21" s="151">
        <v>1975</v>
      </c>
      <c r="L21" s="100">
        <v>1</v>
      </c>
      <c r="M21" s="83">
        <v>-0.6</v>
      </c>
      <c r="N21" s="89">
        <v>-0.6</v>
      </c>
      <c r="O21" s="152"/>
      <c r="P21" s="135"/>
      <c r="Q21" s="97"/>
      <c r="R21" s="153"/>
      <c r="S21" s="135"/>
      <c r="T21" s="97"/>
      <c r="U21" s="153"/>
      <c r="V21" s="135"/>
      <c r="W21" s="97"/>
    </row>
    <row r="22" ht="21.95" customHeight="1">
      <c r="A22" s="150">
        <v>1976</v>
      </c>
      <c r="B22" s="100">
        <v>35</v>
      </c>
      <c r="C22" s="83">
        <v>65.7</v>
      </c>
      <c r="D22" s="87">
        <v>1.87714285714286</v>
      </c>
      <c r="E22" s="40"/>
      <c r="F22" s="151">
        <v>1976</v>
      </c>
      <c r="G22" s="100">
        <v>13</v>
      </c>
      <c r="H22" s="83">
        <v>10.3</v>
      </c>
      <c r="I22" s="87">
        <v>0.792307692307692</v>
      </c>
      <c r="J22" s="40"/>
      <c r="K22" s="151">
        <v>1976</v>
      </c>
      <c r="L22" s="100">
        <v>2</v>
      </c>
      <c r="M22" s="83">
        <v>-2</v>
      </c>
      <c r="N22" s="89">
        <v>-1</v>
      </c>
      <c r="O22" s="152"/>
      <c r="P22" s="135"/>
      <c r="Q22" s="97"/>
      <c r="R22" s="153"/>
      <c r="S22" s="135"/>
      <c r="T22" s="97"/>
      <c r="U22" s="153"/>
      <c r="V22" s="135"/>
      <c r="W22" s="97"/>
    </row>
    <row r="23" ht="21.95" customHeight="1">
      <c r="A23" s="150">
        <v>1977</v>
      </c>
      <c r="B23" s="100">
        <v>30</v>
      </c>
      <c r="C23" s="83">
        <v>43.3</v>
      </c>
      <c r="D23" s="87">
        <v>1.44333333333333</v>
      </c>
      <c r="E23" s="40"/>
      <c r="F23" s="151">
        <v>1977</v>
      </c>
      <c r="G23" s="100">
        <v>12</v>
      </c>
      <c r="H23" s="83">
        <v>-0.7</v>
      </c>
      <c r="I23" s="87">
        <v>-0.0583333333333333</v>
      </c>
      <c r="J23" s="40"/>
      <c r="K23" s="151">
        <v>1977</v>
      </c>
      <c r="L23" s="100">
        <v>4</v>
      </c>
      <c r="M23" s="83">
        <v>-10</v>
      </c>
      <c r="N23" s="89">
        <v>-2.5</v>
      </c>
      <c r="O23" s="152"/>
      <c r="P23" s="135"/>
      <c r="Q23" s="97"/>
      <c r="R23" s="153"/>
      <c r="S23" s="135"/>
      <c r="T23" s="97"/>
      <c r="U23" s="153"/>
      <c r="V23" s="135"/>
      <c r="W23" s="97"/>
    </row>
    <row r="24" ht="21.95" customHeight="1">
      <c r="A24" s="150">
        <v>1978</v>
      </c>
      <c r="B24" s="100">
        <v>24</v>
      </c>
      <c r="C24" s="83">
        <v>36.5</v>
      </c>
      <c r="D24" s="87">
        <v>1.52083333333333</v>
      </c>
      <c r="E24" s="40"/>
      <c r="F24" s="151">
        <v>1978</v>
      </c>
      <c r="G24" s="100">
        <v>15</v>
      </c>
      <c r="H24" s="83">
        <v>13.1</v>
      </c>
      <c r="I24" s="87">
        <v>0.873333333333333</v>
      </c>
      <c r="J24" s="40"/>
      <c r="K24" s="151">
        <v>1978</v>
      </c>
      <c r="L24" s="100">
        <v>0</v>
      </c>
      <c r="M24" s="83">
        <v>0</v>
      </c>
      <c r="N24" s="89"/>
      <c r="O24" s="152"/>
      <c r="P24" s="135"/>
      <c r="Q24" s="97"/>
      <c r="R24" s="153"/>
      <c r="S24" s="135"/>
      <c r="T24" s="97"/>
      <c r="U24" s="153"/>
      <c r="V24" s="135"/>
      <c r="W24" s="97"/>
    </row>
    <row r="25" ht="21.95" customHeight="1">
      <c r="A25" s="150">
        <v>1979</v>
      </c>
      <c r="B25" s="100">
        <v>1</v>
      </c>
      <c r="C25" s="83">
        <v>3</v>
      </c>
      <c r="D25" s="87">
        <v>3</v>
      </c>
      <c r="E25" s="40"/>
      <c r="F25" s="151">
        <v>1979</v>
      </c>
      <c r="G25" s="100">
        <v>0</v>
      </c>
      <c r="H25" s="83">
        <v>0</v>
      </c>
      <c r="I25" s="87"/>
      <c r="J25" s="40"/>
      <c r="K25" s="151">
        <v>1979</v>
      </c>
      <c r="L25" s="100">
        <v>0</v>
      </c>
      <c r="M25" s="83">
        <v>0</v>
      </c>
      <c r="N25" s="89"/>
      <c r="O25" s="152"/>
      <c r="P25" s="135"/>
      <c r="Q25" s="97"/>
      <c r="R25" s="153"/>
      <c r="S25" s="135"/>
      <c r="T25" s="97"/>
      <c r="U25" s="153"/>
      <c r="V25" s="135"/>
      <c r="W25" s="97"/>
    </row>
    <row r="26" ht="21.95" customHeight="1">
      <c r="A26" s="150">
        <v>1980</v>
      </c>
      <c r="B26" s="100">
        <v>17</v>
      </c>
      <c r="C26" s="83">
        <v>39.2</v>
      </c>
      <c r="D26" s="87">
        <v>2.30588235294118</v>
      </c>
      <c r="E26" s="40"/>
      <c r="F26" s="151">
        <v>1980</v>
      </c>
      <c r="G26" s="100">
        <v>2</v>
      </c>
      <c r="H26" s="83">
        <v>2.2</v>
      </c>
      <c r="I26" s="87">
        <v>1.1</v>
      </c>
      <c r="J26" s="40"/>
      <c r="K26" s="151">
        <v>1980</v>
      </c>
      <c r="L26" s="100">
        <v>0</v>
      </c>
      <c r="M26" s="83">
        <v>0</v>
      </c>
      <c r="N26" s="89"/>
      <c r="O26" t="s" s="131">
        <v>110</v>
      </c>
      <c r="P26" s="135">
        <f>AVERAGE(B26:B45)</f>
        <v>29.5</v>
      </c>
      <c r="Q26" s="97">
        <f>AVERAGE(D26:D45)</f>
        <v>1.74979519592723</v>
      </c>
      <c r="R26" t="s" s="134">
        <v>110</v>
      </c>
      <c r="S26" s="135">
        <f>AVERAGE(G26:G45)</f>
        <v>12.9</v>
      </c>
      <c r="T26" s="97">
        <f>AVERAGE(I26:I45)</f>
        <v>0.6522171190914799</v>
      </c>
      <c r="U26" t="s" s="134">
        <v>110</v>
      </c>
      <c r="V26" s="135">
        <f>AVERAGE(L26:L45)</f>
        <v>2.9</v>
      </c>
      <c r="W26" s="97">
        <f>AVERAGE(N26:N45)</f>
        <v>-1.59422322775264</v>
      </c>
    </row>
    <row r="27" ht="21.95" customHeight="1">
      <c r="A27" s="150">
        <v>1981</v>
      </c>
      <c r="B27" s="100">
        <v>15</v>
      </c>
      <c r="C27" s="83">
        <v>31</v>
      </c>
      <c r="D27" s="87">
        <v>2.06666666666667</v>
      </c>
      <c r="E27" s="40"/>
      <c r="F27" s="151">
        <v>1981</v>
      </c>
      <c r="G27" s="100">
        <v>3</v>
      </c>
      <c r="H27" s="83">
        <v>3</v>
      </c>
      <c r="I27" s="87">
        <v>1</v>
      </c>
      <c r="J27" s="40"/>
      <c r="K27" s="151">
        <v>1981</v>
      </c>
      <c r="L27" s="100">
        <v>0</v>
      </c>
      <c r="M27" s="83">
        <v>0</v>
      </c>
      <c r="N27" s="89"/>
      <c r="O27" t="s" s="131">
        <v>111</v>
      </c>
      <c r="P27" s="135">
        <f>AVERAGE(B27:B45)</f>
        <v>30.1578947368421</v>
      </c>
      <c r="Q27" s="97">
        <f>AVERAGE(D27:D45)</f>
        <v>1.72052745082123</v>
      </c>
      <c r="R27" t="s" s="134">
        <v>111</v>
      </c>
      <c r="S27" s="135">
        <f>AVERAGE(G27:G45)</f>
        <v>13.4736842105263</v>
      </c>
      <c r="T27" s="97">
        <f>AVERAGE(I27:I45)</f>
        <v>0.628649599043663</v>
      </c>
      <c r="U27" t="s" s="134">
        <v>111</v>
      </c>
      <c r="V27" s="135">
        <f>AVERAGE(L27:L45)</f>
        <v>3.05263157894737</v>
      </c>
      <c r="W27" s="97">
        <f>AVERAGE(N27:N45)</f>
        <v>-1.59422322775264</v>
      </c>
    </row>
    <row r="28" ht="21.95" customHeight="1">
      <c r="A28" s="150">
        <v>1982</v>
      </c>
      <c r="B28" s="100">
        <v>51</v>
      </c>
      <c r="C28" s="83">
        <v>90.90000000000001</v>
      </c>
      <c r="D28" s="87">
        <v>1.78235294117647</v>
      </c>
      <c r="E28" s="40"/>
      <c r="F28" s="151">
        <v>1982</v>
      </c>
      <c r="G28" s="100">
        <v>18</v>
      </c>
      <c r="H28" s="83">
        <v>4.6</v>
      </c>
      <c r="I28" s="87">
        <v>0.255555555555556</v>
      </c>
      <c r="J28" s="40"/>
      <c r="K28" s="151">
        <v>1982</v>
      </c>
      <c r="L28" s="100">
        <v>4</v>
      </c>
      <c r="M28" s="83">
        <v>-7.6</v>
      </c>
      <c r="N28" s="89">
        <v>-1.9</v>
      </c>
      <c r="O28" t="s" s="131">
        <v>112</v>
      </c>
      <c r="P28" s="135">
        <f>AVERAGE(B28:B45)</f>
        <v>31</v>
      </c>
      <c r="Q28" s="97">
        <f>AVERAGE(D28:D45)</f>
        <v>1.70129749438537</v>
      </c>
      <c r="R28" t="s" s="134">
        <v>112</v>
      </c>
      <c r="S28" s="135">
        <f>AVERAGE(G28:G45)</f>
        <v>14.0555555555556</v>
      </c>
      <c r="T28" s="97">
        <f>AVERAGE(I28:I45)</f>
        <v>0.608019021212756</v>
      </c>
      <c r="U28" t="s" s="134">
        <v>112</v>
      </c>
      <c r="V28" s="135">
        <f>AVERAGE(L28:L45)</f>
        <v>3.22222222222222</v>
      </c>
      <c r="W28" s="97">
        <f>AVERAGE(N28:N45)</f>
        <v>-1.59422322775264</v>
      </c>
    </row>
    <row r="29" ht="21.95" customHeight="1">
      <c r="A29" s="150">
        <v>1983</v>
      </c>
      <c r="B29" s="100">
        <v>25</v>
      </c>
      <c r="C29" s="83">
        <v>49.4</v>
      </c>
      <c r="D29" s="87">
        <v>1.976</v>
      </c>
      <c r="E29" s="40"/>
      <c r="F29" s="151">
        <v>1983</v>
      </c>
      <c r="G29" s="100">
        <v>8</v>
      </c>
      <c r="H29" s="83">
        <v>6.2</v>
      </c>
      <c r="I29" s="87">
        <v>0.775</v>
      </c>
      <c r="J29" s="40"/>
      <c r="K29" s="151">
        <v>1983</v>
      </c>
      <c r="L29" s="100">
        <v>0</v>
      </c>
      <c r="M29" s="83">
        <v>0</v>
      </c>
      <c r="N29" s="89"/>
      <c r="O29" t="s" s="131">
        <v>113</v>
      </c>
      <c r="P29" s="135">
        <f>AVERAGE(B29:B45)</f>
        <v>29.8235294117647</v>
      </c>
      <c r="Q29" s="97">
        <f>AVERAGE(D29:D45)</f>
        <v>1.69652952692707</v>
      </c>
      <c r="R29" t="s" s="134">
        <v>113</v>
      </c>
      <c r="S29" s="135">
        <f>AVERAGE(G29:G45)</f>
        <v>13.8235294117647</v>
      </c>
      <c r="T29" s="97">
        <f>AVERAGE(I29:I45)</f>
        <v>0.6287521662514139</v>
      </c>
      <c r="U29" t="s" s="134">
        <v>113</v>
      </c>
      <c r="V29" s="135">
        <f>AVERAGE(L29:L45)</f>
        <v>3.17647058823529</v>
      </c>
      <c r="W29" s="97">
        <f>AVERAGE(N29:N45)</f>
        <v>-1.55600113122172</v>
      </c>
    </row>
    <row r="30" ht="21.95" customHeight="1">
      <c r="A30" s="150">
        <v>1984</v>
      </c>
      <c r="B30" s="100">
        <v>25</v>
      </c>
      <c r="C30" s="83">
        <v>50.7</v>
      </c>
      <c r="D30" s="87">
        <v>2.028</v>
      </c>
      <c r="E30" s="40"/>
      <c r="F30" s="151">
        <v>1984</v>
      </c>
      <c r="G30" s="100">
        <v>8</v>
      </c>
      <c r="H30" s="83">
        <v>9.300000000000001</v>
      </c>
      <c r="I30" s="87">
        <v>1.1625</v>
      </c>
      <c r="J30" s="40"/>
      <c r="K30" s="151">
        <v>1984</v>
      </c>
      <c r="L30" s="100">
        <v>0</v>
      </c>
      <c r="M30" s="83">
        <v>0</v>
      </c>
      <c r="N30" s="89"/>
      <c r="O30" t="s" s="131">
        <v>114</v>
      </c>
      <c r="P30" s="135">
        <f>AVERAGE(B30:B45)</f>
        <v>30.125</v>
      </c>
      <c r="Q30" s="97">
        <f>AVERAGE(D30:D45)</f>
        <v>1.67906262236001</v>
      </c>
      <c r="R30" t="s" s="134">
        <v>114</v>
      </c>
      <c r="S30" s="135">
        <f>AVERAGE(G30:G45)</f>
        <v>14.1875</v>
      </c>
      <c r="T30" s="97">
        <f>AVERAGE(I30:I45)</f>
        <v>0.619611676642128</v>
      </c>
      <c r="U30" t="s" s="134">
        <v>114</v>
      </c>
      <c r="V30" s="135">
        <f>AVERAGE(L30:L45)</f>
        <v>3.375</v>
      </c>
      <c r="W30" s="97">
        <f>AVERAGE(N30:N45)</f>
        <v>-1.55600113122172</v>
      </c>
    </row>
    <row r="31" ht="21.95" customHeight="1">
      <c r="A31" s="150">
        <v>1985</v>
      </c>
      <c r="B31" s="100">
        <v>39</v>
      </c>
      <c r="C31" s="83">
        <v>73.59999999999999</v>
      </c>
      <c r="D31" s="87">
        <v>1.88717948717949</v>
      </c>
      <c r="E31" s="40"/>
      <c r="F31" s="151">
        <v>1985</v>
      </c>
      <c r="G31" s="100">
        <v>16</v>
      </c>
      <c r="H31" s="83">
        <v>13.6</v>
      </c>
      <c r="I31" s="87">
        <v>0.85</v>
      </c>
      <c r="J31" s="40"/>
      <c r="K31" s="151">
        <v>1985</v>
      </c>
      <c r="L31" s="100">
        <v>0</v>
      </c>
      <c r="M31" s="83">
        <v>0</v>
      </c>
      <c r="N31" s="89"/>
      <c r="O31" t="s" s="131">
        <v>115</v>
      </c>
      <c r="P31" s="135">
        <f>AVERAGE(B31:B45)</f>
        <v>30.4666666666667</v>
      </c>
      <c r="Q31" s="97">
        <f>AVERAGE(D31:D45)</f>
        <v>1.65580013051735</v>
      </c>
      <c r="R31" t="s" s="134">
        <v>115</v>
      </c>
      <c r="S31" s="135">
        <f>AVERAGE(G31:G45)</f>
        <v>14.6</v>
      </c>
      <c r="T31" s="97">
        <f>AVERAGE(I31:I45)</f>
        <v>0.583419121751603</v>
      </c>
      <c r="U31" t="s" s="134">
        <v>115</v>
      </c>
      <c r="V31" s="135">
        <f>AVERAGE(L31:L45)</f>
        <v>3.6</v>
      </c>
      <c r="W31" s="97">
        <f>AVERAGE(N31:N45)</f>
        <v>-1.55600113122172</v>
      </c>
    </row>
    <row r="32" ht="21.95" customHeight="1">
      <c r="A32" s="150">
        <v>1986</v>
      </c>
      <c r="B32" s="100">
        <v>32</v>
      </c>
      <c r="C32" s="83">
        <v>67.40000000000001</v>
      </c>
      <c r="D32" s="87">
        <v>2.10625</v>
      </c>
      <c r="E32" s="40"/>
      <c r="F32" s="151">
        <v>1986</v>
      </c>
      <c r="G32" s="100">
        <v>10</v>
      </c>
      <c r="H32" s="83">
        <v>8.699999999999999</v>
      </c>
      <c r="I32" s="87">
        <v>0.87</v>
      </c>
      <c r="J32" s="40"/>
      <c r="K32" s="151">
        <v>1986</v>
      </c>
      <c r="L32" s="100">
        <v>1</v>
      </c>
      <c r="M32" s="83">
        <v>-1</v>
      </c>
      <c r="N32" s="89">
        <v>-1</v>
      </c>
      <c r="O32" t="s" s="131">
        <v>116</v>
      </c>
      <c r="P32" s="135">
        <f>AVERAGE(B32:B45)</f>
        <v>29.8571428571429</v>
      </c>
      <c r="Q32" s="97">
        <f>AVERAGE(D32:D45)</f>
        <v>1.63927303361291</v>
      </c>
      <c r="R32" t="s" s="134">
        <v>116</v>
      </c>
      <c r="S32" s="135">
        <f>AVERAGE(G32:G45)</f>
        <v>14.5</v>
      </c>
      <c r="T32" s="97">
        <f>AVERAGE(I32:I45)</f>
        <v>0.564377630448146</v>
      </c>
      <c r="U32" t="s" s="134">
        <v>116</v>
      </c>
      <c r="V32" s="135">
        <f>AVERAGE(L32:L45)</f>
        <v>3.85714285714286</v>
      </c>
      <c r="W32" s="97">
        <f>AVERAGE(N32:N45)</f>
        <v>-1.55600113122172</v>
      </c>
    </row>
    <row r="33" ht="21.95" customHeight="1">
      <c r="A33" s="150">
        <v>1987</v>
      </c>
      <c r="B33" s="100">
        <v>29</v>
      </c>
      <c r="C33" s="83">
        <v>50.5</v>
      </c>
      <c r="D33" s="87">
        <v>1.74137931034483</v>
      </c>
      <c r="E33" s="40"/>
      <c r="F33" s="151">
        <v>1987</v>
      </c>
      <c r="G33" s="100">
        <v>13</v>
      </c>
      <c r="H33" s="83">
        <v>9.4</v>
      </c>
      <c r="I33" s="87">
        <v>0.723076923076923</v>
      </c>
      <c r="J33" s="40"/>
      <c r="K33" s="151">
        <v>1987</v>
      </c>
      <c r="L33" s="100">
        <v>0</v>
      </c>
      <c r="M33" s="83">
        <v>0</v>
      </c>
      <c r="N33" s="89"/>
      <c r="O33" t="s" s="131">
        <v>117</v>
      </c>
      <c r="P33" s="135">
        <f>AVERAGE(B33:B45)</f>
        <v>29.6923076923077</v>
      </c>
      <c r="Q33" s="97">
        <f>AVERAGE(D33:D45)</f>
        <v>1.60335172850621</v>
      </c>
      <c r="R33" t="s" s="134">
        <v>117</v>
      </c>
      <c r="S33" s="135">
        <f>AVERAGE(G33:G45)</f>
        <v>14.8461538461538</v>
      </c>
      <c r="T33" s="97">
        <f>AVERAGE(I33:I45)</f>
        <v>0.540868217405696</v>
      </c>
      <c r="U33" t="s" s="134">
        <v>117</v>
      </c>
      <c r="V33" s="135">
        <f>AVERAGE(L33:L45)</f>
        <v>4.07692307692308</v>
      </c>
      <c r="W33" s="97">
        <f>AVERAGE(N33:N45)</f>
        <v>-1.63542986425339</v>
      </c>
    </row>
    <row r="34" ht="21.95" customHeight="1">
      <c r="A34" s="150">
        <v>1988</v>
      </c>
      <c r="B34" s="100">
        <v>12</v>
      </c>
      <c r="C34" s="83">
        <v>32.9</v>
      </c>
      <c r="D34" s="87">
        <v>2.74166666666667</v>
      </c>
      <c r="E34" s="40"/>
      <c r="F34" s="151">
        <v>1988</v>
      </c>
      <c r="G34" s="100">
        <v>1</v>
      </c>
      <c r="H34" s="83">
        <v>1.7</v>
      </c>
      <c r="I34" s="87">
        <v>1.7</v>
      </c>
      <c r="J34" s="40"/>
      <c r="K34" s="151">
        <v>1988</v>
      </c>
      <c r="L34" s="100">
        <v>0</v>
      </c>
      <c r="M34" s="83">
        <v>0</v>
      </c>
      <c r="N34" s="89"/>
      <c r="O34" t="s" s="131">
        <v>118</v>
      </c>
      <c r="P34" s="135">
        <f>AVERAGE(B34:B45)</f>
        <v>29.75</v>
      </c>
      <c r="Q34" s="97">
        <f>AVERAGE(D34:D45)</f>
        <v>1.59184943001966</v>
      </c>
      <c r="R34" t="s" s="134">
        <v>118</v>
      </c>
      <c r="S34" s="135">
        <f>AVERAGE(G34:G45)</f>
        <v>15</v>
      </c>
      <c r="T34" s="97">
        <f>AVERAGE(I34:I45)</f>
        <v>0.52568415859976</v>
      </c>
      <c r="U34" t="s" s="134">
        <v>118</v>
      </c>
      <c r="V34" s="135">
        <f>AVERAGE(L34:L45)</f>
        <v>4.41666666666667</v>
      </c>
      <c r="W34" s="97">
        <f>AVERAGE(N34:N45)</f>
        <v>-1.63542986425339</v>
      </c>
    </row>
    <row r="35" ht="21.95" customHeight="1">
      <c r="A35" s="150">
        <v>1989</v>
      </c>
      <c r="B35" s="100">
        <v>27</v>
      </c>
      <c r="C35" s="83">
        <v>52.4</v>
      </c>
      <c r="D35" s="87">
        <v>1.94074074074074</v>
      </c>
      <c r="E35" s="40"/>
      <c r="F35" s="151">
        <v>1989</v>
      </c>
      <c r="G35" s="100">
        <v>11</v>
      </c>
      <c r="H35" s="83">
        <v>13.7</v>
      </c>
      <c r="I35" s="87">
        <v>1.24545454545455</v>
      </c>
      <c r="J35" s="40"/>
      <c r="K35" s="151">
        <v>1989</v>
      </c>
      <c r="L35" s="100">
        <v>0</v>
      </c>
      <c r="M35" s="83">
        <v>0</v>
      </c>
      <c r="N35" s="89"/>
      <c r="O35" t="s" s="131">
        <v>119</v>
      </c>
      <c r="P35" s="135">
        <f>AVERAGE(B35:B45)</f>
        <v>31.3636363636364</v>
      </c>
      <c r="Q35" s="97">
        <f>AVERAGE(D35:D45)</f>
        <v>1.48732059032447</v>
      </c>
      <c r="R35" t="s" s="134">
        <v>119</v>
      </c>
      <c r="S35" s="135">
        <f>AVERAGE(G35:G45)</f>
        <v>16.2727272727273</v>
      </c>
      <c r="T35" s="97">
        <f>AVERAGE(I35:I45)</f>
        <v>0.41892817301792</v>
      </c>
      <c r="U35" t="s" s="134">
        <v>119</v>
      </c>
      <c r="V35" s="135">
        <f>AVERAGE(L35:L45)</f>
        <v>4.81818181818182</v>
      </c>
      <c r="W35" s="97">
        <f>AVERAGE(N35:N45)</f>
        <v>-1.63542986425339</v>
      </c>
    </row>
    <row r="36" ht="21.95" customHeight="1">
      <c r="A36" s="150">
        <v>1990</v>
      </c>
      <c r="B36" s="100">
        <v>11</v>
      </c>
      <c r="C36" s="83">
        <v>24.8</v>
      </c>
      <c r="D36" s="87">
        <v>2.25454545454545</v>
      </c>
      <c r="E36" s="40"/>
      <c r="F36" s="151">
        <v>1990</v>
      </c>
      <c r="G36" s="100">
        <v>2</v>
      </c>
      <c r="H36" s="83">
        <v>0.9</v>
      </c>
      <c r="I36" s="87">
        <v>0.45</v>
      </c>
      <c r="J36" s="40"/>
      <c r="K36" s="151">
        <v>1990</v>
      </c>
      <c r="L36" s="100">
        <v>0</v>
      </c>
      <c r="M36" s="83">
        <v>0</v>
      </c>
      <c r="N36" s="89"/>
      <c r="O36" t="s" s="131">
        <v>98</v>
      </c>
      <c r="P36" s="135">
        <f>AVERAGE(B36:B45)</f>
        <v>31.8</v>
      </c>
      <c r="Q36" s="97">
        <f>AVERAGE(D36:D45)</f>
        <v>1.44197857528285</v>
      </c>
      <c r="R36" t="s" s="134">
        <v>98</v>
      </c>
      <c r="S36" s="135">
        <f>AVERAGE(G36:G45)</f>
        <v>16.8</v>
      </c>
      <c r="T36" s="97">
        <f>AVERAGE(I36:I45)</f>
        <v>0.336275535774257</v>
      </c>
      <c r="U36" t="s" s="134">
        <v>98</v>
      </c>
      <c r="V36" s="135">
        <f>AVERAGE(L36:L45)</f>
        <v>5.3</v>
      </c>
      <c r="W36" s="97">
        <f>AVERAGE(N36:N45)</f>
        <v>-1.63542986425339</v>
      </c>
    </row>
    <row r="37" ht="21.95" customHeight="1">
      <c r="A37" s="150">
        <v>1991</v>
      </c>
      <c r="B37" s="100">
        <v>8</v>
      </c>
      <c r="C37" s="83">
        <v>16.2</v>
      </c>
      <c r="D37" s="87">
        <v>2.025</v>
      </c>
      <c r="E37" s="40"/>
      <c r="F37" s="151">
        <v>1991</v>
      </c>
      <c r="G37" s="100">
        <v>4</v>
      </c>
      <c r="H37" s="83">
        <v>5.6</v>
      </c>
      <c r="I37" s="87">
        <v>1.4</v>
      </c>
      <c r="J37" s="40"/>
      <c r="K37" s="151">
        <v>1991</v>
      </c>
      <c r="L37" s="100">
        <v>0</v>
      </c>
      <c r="M37" s="83">
        <v>0</v>
      </c>
      <c r="N37" s="89"/>
      <c r="O37" t="s" s="131">
        <v>120</v>
      </c>
      <c r="P37" s="135">
        <f>AVERAGE(B37:B45)</f>
        <v>34.1111111111111</v>
      </c>
      <c r="Q37" s="97">
        <f>AVERAGE(D37:D45)</f>
        <v>1.35169336647589</v>
      </c>
      <c r="R37" t="s" s="134">
        <v>120</v>
      </c>
      <c r="S37" s="135">
        <f>AVERAGE(G37:G45)</f>
        <v>18.4444444444444</v>
      </c>
      <c r="T37" s="97">
        <f>AVERAGE(I37:I45)</f>
        <v>0.323639484193619</v>
      </c>
      <c r="U37" t="s" s="134">
        <v>120</v>
      </c>
      <c r="V37" s="135">
        <f>AVERAGE(L37:L45)</f>
        <v>5.88888888888889</v>
      </c>
      <c r="W37" s="97">
        <f>AVERAGE(N37:N45)</f>
        <v>-1.63542986425339</v>
      </c>
    </row>
    <row r="38" ht="21.95" customHeight="1">
      <c r="A38" s="150">
        <v>1992</v>
      </c>
      <c r="B38" s="100">
        <v>29</v>
      </c>
      <c r="C38" s="83">
        <v>56.9</v>
      </c>
      <c r="D38" s="87">
        <v>1.96206896551724</v>
      </c>
      <c r="E38" s="40"/>
      <c r="F38" s="151">
        <v>1992</v>
      </c>
      <c r="G38" s="100">
        <v>12</v>
      </c>
      <c r="H38" s="83">
        <v>9.199999999999999</v>
      </c>
      <c r="I38" s="87">
        <v>0.7666666666666671</v>
      </c>
      <c r="J38" s="40"/>
      <c r="K38" s="151">
        <v>1992</v>
      </c>
      <c r="L38" s="100">
        <v>1</v>
      </c>
      <c r="M38" s="83">
        <v>-0.9</v>
      </c>
      <c r="N38" s="89">
        <v>-0.9</v>
      </c>
      <c r="O38" t="s" s="131">
        <v>121</v>
      </c>
      <c r="P38" s="135">
        <f>AVERAGE(B38:B45)</f>
        <v>37.375</v>
      </c>
      <c r="Q38" s="97">
        <f>AVERAGE(D38:D45)</f>
        <v>1.26753003728538</v>
      </c>
      <c r="R38" t="s" s="134">
        <v>121</v>
      </c>
      <c r="S38" s="135">
        <f>AVERAGE(G38:G45)</f>
        <v>20.25</v>
      </c>
      <c r="T38" s="97">
        <f>AVERAGE(I38:I45)</f>
        <v>0.189094419717821</v>
      </c>
      <c r="U38" t="s" s="134">
        <v>121</v>
      </c>
      <c r="V38" s="135">
        <f>AVERAGE(L38:L45)</f>
        <v>6.625</v>
      </c>
      <c r="W38" s="97">
        <f>AVERAGE(N38:N45)</f>
        <v>-1.63542986425339</v>
      </c>
    </row>
    <row r="39" ht="21.95" customHeight="1">
      <c r="A39" s="150">
        <v>1993</v>
      </c>
      <c r="B39" s="100">
        <v>19</v>
      </c>
      <c r="C39" s="83">
        <v>30.5</v>
      </c>
      <c r="D39" s="87">
        <v>1.60526315789474</v>
      </c>
      <c r="E39" s="40"/>
      <c r="F39" s="151">
        <v>1993</v>
      </c>
      <c r="G39" s="100">
        <v>11</v>
      </c>
      <c r="H39" s="83">
        <v>7.9</v>
      </c>
      <c r="I39" s="87">
        <v>0.718181818181818</v>
      </c>
      <c r="J39" s="40"/>
      <c r="K39" s="151">
        <v>1993</v>
      </c>
      <c r="L39" s="100">
        <v>0</v>
      </c>
      <c r="M39" s="83">
        <v>0</v>
      </c>
      <c r="N39" s="89"/>
      <c r="O39" t="s" s="131">
        <v>122</v>
      </c>
      <c r="P39" s="135">
        <f>AVERAGE(B39:B45)</f>
        <v>38.5714285714286</v>
      </c>
      <c r="Q39" s="97">
        <f>AVERAGE(D39:D45)</f>
        <v>1.16831019039511</v>
      </c>
      <c r="R39" t="s" s="134">
        <v>122</v>
      </c>
      <c r="S39" s="135">
        <f>AVERAGE(G39:G45)</f>
        <v>21.4285714285714</v>
      </c>
      <c r="T39" s="97">
        <f>AVERAGE(I39:I45)</f>
        <v>0.106584098725129</v>
      </c>
      <c r="U39" t="s" s="134">
        <v>122</v>
      </c>
      <c r="V39" s="135">
        <f>AVERAGE(L39:L45)</f>
        <v>7.42857142857143</v>
      </c>
      <c r="W39" s="97">
        <f>AVERAGE(N39:N45)</f>
        <v>-1.75800150829563</v>
      </c>
    </row>
    <row r="40" ht="21.95" customHeight="1">
      <c r="A40" s="150">
        <v>1994</v>
      </c>
      <c r="B40" s="100">
        <v>62</v>
      </c>
      <c r="C40" s="83">
        <v>33.9</v>
      </c>
      <c r="D40" s="87">
        <v>0.546774193548387</v>
      </c>
      <c r="E40" s="40"/>
      <c r="F40" s="151">
        <v>1994</v>
      </c>
      <c r="G40" s="100">
        <v>40</v>
      </c>
      <c r="H40" s="83">
        <v>-22.8</v>
      </c>
      <c r="I40" s="87">
        <v>-0.57</v>
      </c>
      <c r="J40" s="40"/>
      <c r="K40" s="151">
        <v>1994</v>
      </c>
      <c r="L40" s="100">
        <v>17</v>
      </c>
      <c r="M40" s="83">
        <v>-35.3</v>
      </c>
      <c r="N40" s="89">
        <v>-2.07647058823529</v>
      </c>
      <c r="O40" t="s" s="131">
        <v>123</v>
      </c>
      <c r="P40" s="135">
        <f>AVERAGE(B40:B45)</f>
        <v>41.8333333333333</v>
      </c>
      <c r="Q40" s="97">
        <f>AVERAGE(D40:D45)</f>
        <v>1.09548469581184</v>
      </c>
      <c r="R40" t="s" s="134">
        <v>123</v>
      </c>
      <c r="S40" s="135">
        <f>AVERAGE(G40:G45)</f>
        <v>23.1666666666667</v>
      </c>
      <c r="T40" s="97">
        <f>AVERAGE(I40:I45)</f>
        <v>0.0046511454823475</v>
      </c>
      <c r="U40" t="s" s="134">
        <v>123</v>
      </c>
      <c r="V40" s="135">
        <f>AVERAGE(L40:L45)</f>
        <v>8.66666666666667</v>
      </c>
      <c r="W40" s="97">
        <f>AVERAGE(N40:N45)</f>
        <v>-1.75800150829563</v>
      </c>
    </row>
    <row r="41" ht="21.95" customHeight="1">
      <c r="A41" s="150">
        <v>1995</v>
      </c>
      <c r="B41" s="100">
        <v>33</v>
      </c>
      <c r="C41" s="83">
        <v>13.8</v>
      </c>
      <c r="D41" s="87">
        <v>0.418181818181818</v>
      </c>
      <c r="E41" s="40"/>
      <c r="F41" s="151">
        <v>1995</v>
      </c>
      <c r="G41" s="100">
        <v>23</v>
      </c>
      <c r="H41" s="83">
        <v>-12.6</v>
      </c>
      <c r="I41" s="87">
        <v>-0.547826086956522</v>
      </c>
      <c r="J41" s="40"/>
      <c r="K41" s="151">
        <v>1995</v>
      </c>
      <c r="L41" s="100">
        <v>13</v>
      </c>
      <c r="M41" s="83">
        <v>-20.3</v>
      </c>
      <c r="N41" s="89">
        <v>-1.56153846153846</v>
      </c>
      <c r="O41" t="s" s="131">
        <v>104</v>
      </c>
      <c r="P41" s="135">
        <f>AVERAGE(B41:B45)</f>
        <v>37.8</v>
      </c>
      <c r="Q41" s="97">
        <f>AVERAGE(D41:D45)</f>
        <v>1.20522679626453</v>
      </c>
      <c r="R41" t="s" s="134">
        <v>104</v>
      </c>
      <c r="S41" s="135">
        <f>AVERAGE(G41:G45)</f>
        <v>19.8</v>
      </c>
      <c r="T41" s="97">
        <f>AVERAGE(I41:I45)</f>
        <v>0.119581374578817</v>
      </c>
      <c r="U41" t="s" s="134">
        <v>104</v>
      </c>
      <c r="V41" s="135">
        <f>AVERAGE(L41:L45)</f>
        <v>7</v>
      </c>
      <c r="W41" s="97">
        <f>AVERAGE(N41:N45)</f>
        <v>-1.69430769230769</v>
      </c>
    </row>
    <row r="42" ht="21.95" customHeight="1">
      <c r="A42" s="150">
        <v>1996</v>
      </c>
      <c r="B42" s="100">
        <v>33</v>
      </c>
      <c r="C42" s="83">
        <v>68.90000000000001</v>
      </c>
      <c r="D42" s="87">
        <v>2.08787878787879</v>
      </c>
      <c r="E42" s="40"/>
      <c r="F42" s="151">
        <v>1996</v>
      </c>
      <c r="G42" s="100">
        <v>10</v>
      </c>
      <c r="H42" s="83">
        <v>11.3</v>
      </c>
      <c r="I42" s="87">
        <v>1.13</v>
      </c>
      <c r="J42" s="40"/>
      <c r="K42" s="151">
        <v>1996</v>
      </c>
      <c r="L42" s="100">
        <v>1</v>
      </c>
      <c r="M42" s="83">
        <v>-1.6</v>
      </c>
      <c r="N42" s="89">
        <v>-1.6</v>
      </c>
      <c r="O42" t="s" s="131">
        <v>124</v>
      </c>
      <c r="P42" s="135">
        <f>AVERAGE(B42:B45)</f>
        <v>39</v>
      </c>
      <c r="Q42" s="97">
        <f>AVERAGE(D42:D45)</f>
        <v>1.40198804078521</v>
      </c>
      <c r="R42" t="s" s="134">
        <v>124</v>
      </c>
      <c r="S42" s="135">
        <f>AVERAGE(G42:G45)</f>
        <v>19</v>
      </c>
      <c r="T42" s="97">
        <f>AVERAGE(I42:I45)</f>
        <v>0.286433239962652</v>
      </c>
      <c r="U42" t="s" s="134">
        <v>124</v>
      </c>
      <c r="V42" s="135">
        <f>AVERAGE(L42:L45)</f>
        <v>5.5</v>
      </c>
      <c r="W42" s="97">
        <f>AVERAGE(N42:N45)</f>
        <v>-1.7275</v>
      </c>
    </row>
    <row r="43" ht="21.95" customHeight="1">
      <c r="A43" s="150">
        <v>1997</v>
      </c>
      <c r="B43" s="100">
        <v>53</v>
      </c>
      <c r="C43" s="83">
        <v>28.3</v>
      </c>
      <c r="D43" s="87">
        <v>0.5339622641509429</v>
      </c>
      <c r="E43" s="40"/>
      <c r="F43" s="151">
        <v>1997</v>
      </c>
      <c r="G43" s="100">
        <v>34</v>
      </c>
      <c r="H43" s="83">
        <v>-21.7</v>
      </c>
      <c r="I43" s="87">
        <v>-0.638235294117647</v>
      </c>
      <c r="J43" s="40"/>
      <c r="K43" s="151">
        <v>1997</v>
      </c>
      <c r="L43" s="100">
        <v>15</v>
      </c>
      <c r="M43" s="83">
        <v>-30.9</v>
      </c>
      <c r="N43" s="89">
        <v>-2.06</v>
      </c>
      <c r="O43" t="s" s="131">
        <v>125</v>
      </c>
      <c r="P43" s="135">
        <f>AVERAGE(B43:B45)</f>
        <v>41</v>
      </c>
      <c r="Q43" s="97">
        <f>AVERAGE(D43:D45)</f>
        <v>1.17335779175402</v>
      </c>
      <c r="R43" t="s" s="134">
        <v>125</v>
      </c>
      <c r="S43" s="135">
        <f>AVERAGE(G43:G45)</f>
        <v>22</v>
      </c>
      <c r="T43" s="97">
        <f>AVERAGE(I43:I45)</f>
        <v>0.00524431995020233</v>
      </c>
      <c r="U43" t="s" s="134">
        <v>125</v>
      </c>
      <c r="V43" s="135">
        <f>AVERAGE(L43:L45)</f>
        <v>7</v>
      </c>
      <c r="W43" s="97">
        <f>AVERAGE(N43:N45)</f>
        <v>-1.77</v>
      </c>
    </row>
    <row r="44" ht="21.95" customHeight="1">
      <c r="A44" s="150">
        <v>1998</v>
      </c>
      <c r="B44" s="100">
        <v>36</v>
      </c>
      <c r="C44" s="83">
        <v>48.1</v>
      </c>
      <c r="D44" s="87">
        <v>1.33611111111111</v>
      </c>
      <c r="E44" s="40"/>
      <c r="F44" s="151">
        <v>1998</v>
      </c>
      <c r="G44" s="100">
        <v>18</v>
      </c>
      <c r="H44" s="83">
        <v>3.8</v>
      </c>
      <c r="I44" s="87">
        <v>0.211111111111111</v>
      </c>
      <c r="J44" s="40"/>
      <c r="K44" s="151">
        <v>1998</v>
      </c>
      <c r="L44" s="100">
        <v>4</v>
      </c>
      <c r="M44" s="83">
        <v>-8</v>
      </c>
      <c r="N44" s="89">
        <v>-2</v>
      </c>
      <c r="O44" t="s" s="131">
        <v>126</v>
      </c>
      <c r="P44" s="135">
        <f>AVERAGE(B44:B45)</f>
        <v>35</v>
      </c>
      <c r="Q44" s="97">
        <f>AVERAGE(D44:D45)</f>
        <v>1.49305555555556</v>
      </c>
      <c r="R44" t="s" s="134">
        <v>126</v>
      </c>
      <c r="S44" s="135">
        <f>AVERAGE(G44:G45)</f>
        <v>16</v>
      </c>
      <c r="T44" s="97">
        <f>AVERAGE(I44:I45)</f>
        <v>0.326984126984127</v>
      </c>
      <c r="U44" t="s" s="134">
        <v>126</v>
      </c>
      <c r="V44" s="135">
        <f>AVERAGE(L44:L45)</f>
        <v>3</v>
      </c>
      <c r="W44" s="97">
        <f>AVERAGE(N44:N45)</f>
        <v>-1.625</v>
      </c>
    </row>
    <row r="45" ht="21.95" customHeight="1">
      <c r="A45" s="150">
        <v>1999</v>
      </c>
      <c r="B45" s="100">
        <v>34</v>
      </c>
      <c r="C45" s="83">
        <v>56.1</v>
      </c>
      <c r="D45" s="87">
        <v>1.65</v>
      </c>
      <c r="E45" s="40"/>
      <c r="F45" s="151">
        <v>1999</v>
      </c>
      <c r="G45" s="100">
        <v>14</v>
      </c>
      <c r="H45" s="83">
        <v>6.2</v>
      </c>
      <c r="I45" s="87">
        <v>0.442857142857143</v>
      </c>
      <c r="J45" s="40"/>
      <c r="K45" s="151">
        <v>1999</v>
      </c>
      <c r="L45" s="100">
        <v>2</v>
      </c>
      <c r="M45" s="83">
        <v>-2.5</v>
      </c>
      <c r="N45" s="89">
        <v>-1.25</v>
      </c>
      <c r="O45" t="s" s="131">
        <v>127</v>
      </c>
      <c r="P45" s="135">
        <f>AVERAGE(B45)</f>
        <v>34</v>
      </c>
      <c r="Q45" s="97">
        <f>AVERAGE(D45)</f>
        <v>1.65</v>
      </c>
      <c r="R45" t="s" s="134">
        <v>127</v>
      </c>
      <c r="S45" s="135">
        <f>AVERAGE(G45)</f>
        <v>14</v>
      </c>
      <c r="T45" s="97">
        <f>AVERAGE(I45)</f>
        <v>0.442857142857143</v>
      </c>
      <c r="U45" t="s" s="134">
        <v>127</v>
      </c>
      <c r="V45" s="135">
        <f>AVERAGE(L45)</f>
        <v>2</v>
      </c>
      <c r="W45" s="97">
        <f>AVERAGE(N45)</f>
        <v>-1.25</v>
      </c>
    </row>
    <row r="46" ht="21.95" customHeight="1">
      <c r="A46" s="150">
        <v>2000</v>
      </c>
      <c r="B46" s="154">
        <v>49</v>
      </c>
      <c r="C46" s="155">
        <v>53.6</v>
      </c>
      <c r="D46" s="156">
        <v>1.09387755102041</v>
      </c>
      <c r="E46" s="40"/>
      <c r="F46" s="151">
        <v>2000</v>
      </c>
      <c r="G46" s="154">
        <v>34</v>
      </c>
      <c r="H46" s="155">
        <v>12.3</v>
      </c>
      <c r="I46" s="156">
        <v>0.361764705882353</v>
      </c>
      <c r="J46" s="40"/>
      <c r="K46" s="151">
        <v>2000</v>
      </c>
      <c r="L46" s="154">
        <v>7</v>
      </c>
      <c r="M46" s="155">
        <v>-8.6</v>
      </c>
      <c r="N46" s="157">
        <v>-1.22857142857143</v>
      </c>
      <c r="O46" t="s" s="131">
        <v>128</v>
      </c>
      <c r="P46" s="158">
        <f>AVERAGE(B46)</f>
        <v>49</v>
      </c>
      <c r="Q46" s="159">
        <f>AVERAGE(D46)</f>
        <v>1.09387755102041</v>
      </c>
      <c r="R46" t="s" s="134">
        <v>128</v>
      </c>
      <c r="S46" s="158">
        <f>AVERAGE(G46)</f>
        <v>34</v>
      </c>
      <c r="T46" s="159">
        <f>AVERAGE(I46)</f>
        <v>0.361764705882353</v>
      </c>
      <c r="U46" t="s" s="134">
        <v>128</v>
      </c>
      <c r="V46" s="158">
        <f>AVERAGE(L46)</f>
        <v>7</v>
      </c>
      <c r="W46" s="159">
        <f>AVERAGE(N46)</f>
        <v>-1.22857142857143</v>
      </c>
    </row>
    <row r="47" ht="21.95" customHeight="1">
      <c r="A47" s="150">
        <v>2001</v>
      </c>
      <c r="B47" s="100">
        <v>52</v>
      </c>
      <c r="C47" s="83">
        <v>78.59999999999999</v>
      </c>
      <c r="D47" s="87">
        <v>1.51153846153846</v>
      </c>
      <c r="E47" s="40"/>
      <c r="F47" s="151">
        <v>2001</v>
      </c>
      <c r="G47" s="100">
        <v>28</v>
      </c>
      <c r="H47" s="83">
        <v>19.9</v>
      </c>
      <c r="I47" s="87">
        <v>0.710714285714286</v>
      </c>
      <c r="J47" s="40"/>
      <c r="K47" s="151">
        <v>2001</v>
      </c>
      <c r="L47" s="100">
        <v>1</v>
      </c>
      <c r="M47" s="83">
        <v>-0.8</v>
      </c>
      <c r="N47" s="89">
        <v>-0.8</v>
      </c>
      <c r="O47" t="s" s="131">
        <v>127</v>
      </c>
      <c r="P47" s="135">
        <f>AVERAGE(B47)</f>
        <v>52</v>
      </c>
      <c r="Q47" s="97">
        <f>AVERAGE(D47)</f>
        <v>1.51153846153846</v>
      </c>
      <c r="R47" t="s" s="134">
        <v>127</v>
      </c>
      <c r="S47" s="135">
        <f>AVERAGE(G47)</f>
        <v>28</v>
      </c>
      <c r="T47" s="97">
        <f>AVERAGE(I47)</f>
        <v>0.710714285714286</v>
      </c>
      <c r="U47" t="s" s="134">
        <v>127</v>
      </c>
      <c r="V47" s="135">
        <f>AVERAGE(L47)</f>
        <v>1</v>
      </c>
      <c r="W47" s="97">
        <f>AVERAGE(N47)</f>
        <v>-0.8</v>
      </c>
    </row>
    <row r="48" ht="21.95" customHeight="1">
      <c r="A48" s="150">
        <v>2002</v>
      </c>
      <c r="B48" s="100">
        <v>60</v>
      </c>
      <c r="C48" s="83">
        <v>61.1</v>
      </c>
      <c r="D48" s="87">
        <v>1.01833333333333</v>
      </c>
      <c r="E48" s="40"/>
      <c r="F48" s="151">
        <v>2002</v>
      </c>
      <c r="G48" s="100">
        <v>38</v>
      </c>
      <c r="H48" s="83">
        <v>3.9</v>
      </c>
      <c r="I48" s="87">
        <v>0.102631578947368</v>
      </c>
      <c r="J48" s="40"/>
      <c r="K48" s="151">
        <v>2002</v>
      </c>
      <c r="L48" s="100">
        <v>9</v>
      </c>
      <c r="M48" s="83">
        <v>-19.6</v>
      </c>
      <c r="N48" s="89">
        <v>-2.17777777777778</v>
      </c>
      <c r="O48" t="s" s="131">
        <v>126</v>
      </c>
      <c r="P48" s="135">
        <f>AVERAGE(B47:B48)</f>
        <v>56</v>
      </c>
      <c r="Q48" s="97">
        <f>AVERAGE(D47:D48)</f>
        <v>1.2649358974359</v>
      </c>
      <c r="R48" t="s" s="134">
        <v>126</v>
      </c>
      <c r="S48" s="135">
        <f>AVERAGE(G47:G48)</f>
        <v>33</v>
      </c>
      <c r="T48" s="97">
        <f>AVERAGE(I47:I48)</f>
        <v>0.406672932330827</v>
      </c>
      <c r="U48" t="s" s="134">
        <v>126</v>
      </c>
      <c r="V48" s="135">
        <f>AVERAGE(L47:L48)</f>
        <v>5</v>
      </c>
      <c r="W48" s="97">
        <f>AVERAGE(N47:N48)</f>
        <v>-1.48888888888889</v>
      </c>
    </row>
    <row r="49" ht="21.95" customHeight="1">
      <c r="A49" s="150">
        <v>2003</v>
      </c>
      <c r="B49" s="100">
        <v>47</v>
      </c>
      <c r="C49" s="83">
        <v>83.90000000000001</v>
      </c>
      <c r="D49" s="87">
        <v>1.78510638297872</v>
      </c>
      <c r="E49" s="40"/>
      <c r="F49" s="151">
        <v>2003</v>
      </c>
      <c r="G49" s="100">
        <v>22</v>
      </c>
      <c r="H49" s="83">
        <v>19.9</v>
      </c>
      <c r="I49" s="87">
        <v>0.904545454545455</v>
      </c>
      <c r="J49" s="40"/>
      <c r="K49" s="151">
        <v>2003</v>
      </c>
      <c r="L49" s="100">
        <v>0</v>
      </c>
      <c r="M49" s="83">
        <v>0</v>
      </c>
      <c r="N49" s="89"/>
      <c r="O49" t="s" s="131">
        <v>125</v>
      </c>
      <c r="P49" s="135">
        <f>AVERAGE(B47:B49)</f>
        <v>53</v>
      </c>
      <c r="Q49" s="97">
        <f>AVERAGE(D47:D49)</f>
        <v>1.4383260592835</v>
      </c>
      <c r="R49" t="s" s="134">
        <v>125</v>
      </c>
      <c r="S49" s="135">
        <f>AVERAGE(G47:G49)</f>
        <v>29.3333333333333</v>
      </c>
      <c r="T49" s="97">
        <f>AVERAGE(I47:I49)</f>
        <v>0.572630439735703</v>
      </c>
      <c r="U49" t="s" s="134">
        <v>125</v>
      </c>
      <c r="V49" s="135">
        <f>AVERAGE(L47:L49)</f>
        <v>3.33333333333333</v>
      </c>
      <c r="W49" s="97">
        <f>AVERAGE(N47:N49)</f>
        <v>-1.48888888888889</v>
      </c>
    </row>
    <row r="50" ht="21.95" customHeight="1">
      <c r="A50" s="150">
        <v>2004</v>
      </c>
      <c r="B50" s="100">
        <v>56</v>
      </c>
      <c r="C50" s="83">
        <v>80.3</v>
      </c>
      <c r="D50" s="87">
        <v>1.43392857142857</v>
      </c>
      <c r="E50" s="40"/>
      <c r="F50" s="151">
        <v>2004</v>
      </c>
      <c r="G50" s="100">
        <v>30</v>
      </c>
      <c r="H50" s="83">
        <v>12.1</v>
      </c>
      <c r="I50" s="87">
        <v>0.403333333333333</v>
      </c>
      <c r="J50" s="40"/>
      <c r="K50" s="151">
        <v>2004</v>
      </c>
      <c r="L50" s="100">
        <v>6</v>
      </c>
      <c r="M50" s="83">
        <v>-9.199999999999999</v>
      </c>
      <c r="N50" s="89">
        <v>-1.53333333333333</v>
      </c>
      <c r="O50" t="s" s="131">
        <v>124</v>
      </c>
      <c r="P50" s="135">
        <f>AVERAGE(B47:B50)</f>
        <v>53.75</v>
      </c>
      <c r="Q50" s="97">
        <f>AVERAGE(D47:D50)</f>
        <v>1.43722668731977</v>
      </c>
      <c r="R50" t="s" s="134">
        <v>124</v>
      </c>
      <c r="S50" s="135">
        <f>AVERAGE(G47:G50)</f>
        <v>29.5</v>
      </c>
      <c r="T50" s="97">
        <f>AVERAGE(I47:I50)</f>
        <v>0.530306163135111</v>
      </c>
      <c r="U50" t="s" s="134">
        <v>124</v>
      </c>
      <c r="V50" s="135">
        <f>AVERAGE(L47:L50)</f>
        <v>4</v>
      </c>
      <c r="W50" s="97">
        <f>AVERAGE(N47:N50)</f>
        <v>-1.5037037037037</v>
      </c>
    </row>
    <row r="51" ht="21.95" customHeight="1">
      <c r="A51" s="150">
        <v>2005</v>
      </c>
      <c r="B51" s="100">
        <v>27</v>
      </c>
      <c r="C51" s="83">
        <v>37.8</v>
      </c>
      <c r="D51" s="87">
        <v>1.4</v>
      </c>
      <c r="E51" s="40"/>
      <c r="F51" s="151">
        <v>2005</v>
      </c>
      <c r="G51" s="100">
        <v>15</v>
      </c>
      <c r="H51" s="83">
        <v>7.9</v>
      </c>
      <c r="I51" s="87">
        <v>0.5266666666666669</v>
      </c>
      <c r="J51" s="40"/>
      <c r="K51" s="151">
        <v>2005</v>
      </c>
      <c r="L51" s="100">
        <v>2</v>
      </c>
      <c r="M51" s="83">
        <v>-1.4</v>
      </c>
      <c r="N51" s="89">
        <v>-0.7</v>
      </c>
      <c r="O51" t="s" s="131">
        <v>104</v>
      </c>
      <c r="P51" s="135">
        <f>AVERAGE(B47:B51)</f>
        <v>48.4</v>
      </c>
      <c r="Q51" s="97">
        <f>AVERAGE(D47:D51)</f>
        <v>1.42978134985582</v>
      </c>
      <c r="R51" t="s" s="134">
        <v>104</v>
      </c>
      <c r="S51" s="135">
        <f>AVERAGE(G47:G51)</f>
        <v>26.6</v>
      </c>
      <c r="T51" s="97">
        <f>AVERAGE(I47:I51)</f>
        <v>0.529578263841422</v>
      </c>
      <c r="U51" t="s" s="134">
        <v>104</v>
      </c>
      <c r="V51" s="135">
        <f>AVERAGE(L47:L51)</f>
        <v>3.6</v>
      </c>
      <c r="W51" s="97">
        <f>AVERAGE(N47:N51)</f>
        <v>-1.30277777777778</v>
      </c>
    </row>
    <row r="52" ht="21.95" customHeight="1">
      <c r="A52" s="150">
        <v>2006</v>
      </c>
      <c r="B52" s="100">
        <v>59</v>
      </c>
      <c r="C52" s="83">
        <v>60.2</v>
      </c>
      <c r="D52" s="87">
        <v>1.02033898305085</v>
      </c>
      <c r="E52" s="40"/>
      <c r="F52" s="151">
        <v>2006</v>
      </c>
      <c r="G52" s="100">
        <v>38</v>
      </c>
      <c r="H52" s="83">
        <v>7.5</v>
      </c>
      <c r="I52" s="87">
        <v>0.197368421052632</v>
      </c>
      <c r="J52" s="40"/>
      <c r="K52" s="151">
        <v>2006</v>
      </c>
      <c r="L52" s="100">
        <v>11</v>
      </c>
      <c r="M52" s="83">
        <v>-13.8</v>
      </c>
      <c r="N52" s="89">
        <v>-1.25454545454545</v>
      </c>
      <c r="O52" t="s" s="131">
        <v>123</v>
      </c>
      <c r="P52" s="135">
        <f>AVERAGE(B47:B52)</f>
        <v>50.1666666666667</v>
      </c>
      <c r="Q52" s="97">
        <f>AVERAGE(D47:D52)</f>
        <v>1.36154095538832</v>
      </c>
      <c r="R52" t="s" s="134">
        <v>123</v>
      </c>
      <c r="S52" s="135">
        <f>AVERAGE(G47:G52)</f>
        <v>28.5</v>
      </c>
      <c r="T52" s="97">
        <f>AVERAGE(I47:I52)</f>
        <v>0.474209956709957</v>
      </c>
      <c r="U52" t="s" s="134">
        <v>123</v>
      </c>
      <c r="V52" s="135">
        <f>AVERAGE(L47:L52)</f>
        <v>4.83333333333333</v>
      </c>
      <c r="W52" s="97">
        <f>AVERAGE(N47:N52)</f>
        <v>-1.29313131313131</v>
      </c>
    </row>
    <row r="53" ht="21.95" customHeight="1">
      <c r="A53" s="150">
        <v>2007</v>
      </c>
      <c r="B53" s="100">
        <v>41</v>
      </c>
      <c r="C53" s="83">
        <v>57.8</v>
      </c>
      <c r="D53" s="87">
        <v>1.40975609756098</v>
      </c>
      <c r="E53" s="40"/>
      <c r="F53" s="151">
        <v>2007</v>
      </c>
      <c r="G53" s="100">
        <v>20</v>
      </c>
      <c r="H53" s="83">
        <v>-0.5</v>
      </c>
      <c r="I53" s="87">
        <v>-0.025</v>
      </c>
      <c r="J53" s="40"/>
      <c r="K53" s="151">
        <v>2007</v>
      </c>
      <c r="L53" s="100">
        <v>8</v>
      </c>
      <c r="M53" s="83">
        <v>-15.3</v>
      </c>
      <c r="N53" s="89">
        <v>-1.9125</v>
      </c>
      <c r="O53" t="s" s="131">
        <v>122</v>
      </c>
      <c r="P53" s="135">
        <f>AVERAGE(B47:B53)</f>
        <v>48.8571428571429</v>
      </c>
      <c r="Q53" s="97">
        <f>AVERAGE(D47:D53)</f>
        <v>1.36842883284156</v>
      </c>
      <c r="R53" t="s" s="134">
        <v>122</v>
      </c>
      <c r="S53" s="135">
        <f>AVERAGE(G47:G53)</f>
        <v>27.2857142857143</v>
      </c>
      <c r="T53" s="97">
        <f>AVERAGE(I47:I53)</f>
        <v>0.402894248608534</v>
      </c>
      <c r="U53" t="s" s="134">
        <v>122</v>
      </c>
      <c r="V53" s="135">
        <f>AVERAGE(L47:L53)</f>
        <v>5.28571428571429</v>
      </c>
      <c r="W53" s="97">
        <f>AVERAGE(N47:N53)</f>
        <v>-1.39635942760943</v>
      </c>
    </row>
    <row r="54" ht="21.95" customHeight="1">
      <c r="A54" s="150">
        <v>2008</v>
      </c>
      <c r="B54" s="100">
        <v>45</v>
      </c>
      <c r="C54" s="83">
        <v>59.7</v>
      </c>
      <c r="D54" s="87">
        <v>1.32666666666667</v>
      </c>
      <c r="E54" s="40"/>
      <c r="F54" s="151">
        <v>2008</v>
      </c>
      <c r="G54" s="100">
        <v>26</v>
      </c>
      <c r="H54" s="83">
        <v>12.7</v>
      </c>
      <c r="I54" s="87">
        <v>0.488461538461538</v>
      </c>
      <c r="J54" s="40"/>
      <c r="K54" s="151">
        <v>2008</v>
      </c>
      <c r="L54" s="100">
        <v>6</v>
      </c>
      <c r="M54" s="83">
        <v>-6.3</v>
      </c>
      <c r="N54" s="89">
        <v>-1.05</v>
      </c>
      <c r="O54" t="s" s="131">
        <v>121</v>
      </c>
      <c r="P54" s="135">
        <f>AVERAGE(B47:B54)</f>
        <v>48.375</v>
      </c>
      <c r="Q54" s="97">
        <f>AVERAGE(D47:D54)</f>
        <v>1.3632085620697</v>
      </c>
      <c r="R54" t="s" s="134">
        <v>121</v>
      </c>
      <c r="S54" s="135">
        <f>AVERAGE(G47:G54)</f>
        <v>27.125</v>
      </c>
      <c r="T54" s="97">
        <f>AVERAGE(I47:I54)</f>
        <v>0.41359015984016</v>
      </c>
      <c r="U54" t="s" s="134">
        <v>121</v>
      </c>
      <c r="V54" s="135">
        <f>AVERAGE(L47:L54)</f>
        <v>5.375</v>
      </c>
      <c r="W54" s="97">
        <f>AVERAGE(N47:N54)</f>
        <v>-1.34687950937951</v>
      </c>
    </row>
    <row r="55" ht="21.95" customHeight="1">
      <c r="A55" s="150">
        <v>2009</v>
      </c>
      <c r="B55" s="100">
        <v>25</v>
      </c>
      <c r="C55" s="83">
        <v>47.4</v>
      </c>
      <c r="D55" s="87">
        <v>1.896</v>
      </c>
      <c r="E55" s="40"/>
      <c r="F55" s="151">
        <v>2009</v>
      </c>
      <c r="G55" s="100">
        <v>10</v>
      </c>
      <c r="H55" s="83">
        <v>4.7</v>
      </c>
      <c r="I55" s="87">
        <v>0.47</v>
      </c>
      <c r="J55" s="40"/>
      <c r="K55" s="151">
        <v>2009</v>
      </c>
      <c r="L55" s="100">
        <v>2</v>
      </c>
      <c r="M55" s="83">
        <v>-2.3</v>
      </c>
      <c r="N55" s="89">
        <v>-1.15</v>
      </c>
      <c r="O55" t="s" s="131">
        <v>120</v>
      </c>
      <c r="P55" s="135">
        <f>AVERAGE(B47:B55)</f>
        <v>45.7777777777778</v>
      </c>
      <c r="Q55" s="97">
        <f>AVERAGE(D47:D55)</f>
        <v>1.42240761072862</v>
      </c>
      <c r="R55" t="s" s="134">
        <v>120</v>
      </c>
      <c r="S55" s="135">
        <f>AVERAGE(G47:G55)</f>
        <v>25.2222222222222</v>
      </c>
      <c r="T55" s="97">
        <f>AVERAGE(I47:I55)</f>
        <v>0.41985791985792</v>
      </c>
      <c r="U55" t="s" s="134">
        <v>120</v>
      </c>
      <c r="V55" s="135">
        <f>AVERAGE(L47:L55)</f>
        <v>5</v>
      </c>
      <c r="W55" s="97">
        <f>AVERAGE(N47:N55)</f>
        <v>-1.32226957070707</v>
      </c>
    </row>
    <row r="56" ht="21.95" customHeight="1">
      <c r="A56" s="150">
        <v>2010</v>
      </c>
      <c r="B56" s="100">
        <v>40</v>
      </c>
      <c r="C56" s="83">
        <v>55.6</v>
      </c>
      <c r="D56" s="87">
        <v>1.39</v>
      </c>
      <c r="E56" s="40"/>
      <c r="F56" s="151">
        <v>2010</v>
      </c>
      <c r="G56" s="100">
        <v>24</v>
      </c>
      <c r="H56" s="83">
        <v>16.3</v>
      </c>
      <c r="I56" s="87">
        <v>0.679166666666667</v>
      </c>
      <c r="J56" s="40"/>
      <c r="K56" s="151">
        <v>2010</v>
      </c>
      <c r="L56" s="100">
        <v>2</v>
      </c>
      <c r="M56" s="83">
        <v>-1.9</v>
      </c>
      <c r="N56" s="89">
        <v>-0.95</v>
      </c>
      <c r="O56" t="s" s="131">
        <v>98</v>
      </c>
      <c r="P56" s="135">
        <f>AVERAGE(B47:B56)</f>
        <v>45.2</v>
      </c>
      <c r="Q56" s="97">
        <f>AVERAGE(D47:D56)</f>
        <v>1.41916684965576</v>
      </c>
      <c r="R56" t="s" s="134">
        <v>98</v>
      </c>
      <c r="S56" s="135">
        <f>AVERAGE(G47:G56)</f>
        <v>25.1</v>
      </c>
      <c r="T56" s="97">
        <f>AVERAGE(I47:I56)</f>
        <v>0.445788794538795</v>
      </c>
      <c r="U56" t="s" s="134">
        <v>98</v>
      </c>
      <c r="V56" s="135">
        <f>AVERAGE(L47:L56)</f>
        <v>4.7</v>
      </c>
      <c r="W56" s="97">
        <f>AVERAGE(N47:N56)</f>
        <v>-1.28090628507295</v>
      </c>
    </row>
    <row r="57" ht="21.95" customHeight="1">
      <c r="A57" s="150">
        <v>2011</v>
      </c>
      <c r="B57" s="100">
        <v>51</v>
      </c>
      <c r="C57" s="83">
        <v>76.7</v>
      </c>
      <c r="D57" s="87">
        <v>1.50392156862745</v>
      </c>
      <c r="E57" s="40"/>
      <c r="F57" s="151">
        <v>2011</v>
      </c>
      <c r="G57" s="100">
        <v>22</v>
      </c>
      <c r="H57" s="83">
        <v>-0.9</v>
      </c>
      <c r="I57" s="87">
        <v>-0.0409090909090909</v>
      </c>
      <c r="J57" s="40"/>
      <c r="K57" s="151">
        <v>2011</v>
      </c>
      <c r="L57" s="100">
        <v>4</v>
      </c>
      <c r="M57" s="83">
        <v>-8.6</v>
      </c>
      <c r="N57" s="89">
        <v>-2.15</v>
      </c>
      <c r="O57" t="s" s="131">
        <v>119</v>
      </c>
      <c r="P57" s="135">
        <f>AVERAGE(B47:B57)</f>
        <v>45.7272727272727</v>
      </c>
      <c r="Q57" s="97">
        <f>AVERAGE(D47:D57)</f>
        <v>1.42687182410773</v>
      </c>
      <c r="R57" t="s" s="134">
        <v>119</v>
      </c>
      <c r="S57" s="135">
        <f>AVERAGE(G47:G57)</f>
        <v>24.8181818181818</v>
      </c>
      <c r="T57" s="97">
        <f>AVERAGE(I47:I57)</f>
        <v>0.40154353222535</v>
      </c>
      <c r="U57" t="s" s="134">
        <v>119</v>
      </c>
      <c r="V57" s="135">
        <f>AVERAGE(L47:L57)</f>
        <v>4.63636363636364</v>
      </c>
      <c r="W57" s="97">
        <f>AVERAGE(N47:N57)</f>
        <v>-1.36781565656566</v>
      </c>
    </row>
    <row r="58" ht="21.95" customHeight="1">
      <c r="A58" s="150">
        <v>2012</v>
      </c>
      <c r="B58" s="100">
        <v>72</v>
      </c>
      <c r="C58" s="83">
        <v>106.1</v>
      </c>
      <c r="D58" s="87">
        <v>1.47361111111111</v>
      </c>
      <c r="E58" s="40"/>
      <c r="F58" s="151">
        <v>2012</v>
      </c>
      <c r="G58" s="100">
        <v>39</v>
      </c>
      <c r="H58" s="83">
        <v>19</v>
      </c>
      <c r="I58" s="87">
        <v>0.487179487179487</v>
      </c>
      <c r="J58" s="40"/>
      <c r="K58" s="151">
        <v>2012</v>
      </c>
      <c r="L58" s="100">
        <v>6</v>
      </c>
      <c r="M58" s="83">
        <v>-8.800000000000001</v>
      </c>
      <c r="N58" s="89">
        <v>-1.46666666666667</v>
      </c>
      <c r="O58" t="s" s="131">
        <v>118</v>
      </c>
      <c r="P58" s="135">
        <f>AVERAGE(B47:B58)</f>
        <v>47.9166666666667</v>
      </c>
      <c r="Q58" s="97">
        <f>AVERAGE(D47:D58)</f>
        <v>1.43076676469135</v>
      </c>
      <c r="R58" t="s" s="134">
        <v>118</v>
      </c>
      <c r="S58" s="135">
        <f>AVERAGE(G47:G58)</f>
        <v>26</v>
      </c>
      <c r="T58" s="97">
        <f>AVERAGE(I47:I58)</f>
        <v>0.408679861804862</v>
      </c>
      <c r="U58" t="s" s="134">
        <v>118</v>
      </c>
      <c r="V58" s="135">
        <f>AVERAGE(L47:L58)</f>
        <v>4.75</v>
      </c>
      <c r="W58" s="97">
        <f>AVERAGE(N47:N58)</f>
        <v>-1.37680211202938</v>
      </c>
    </row>
    <row r="59" ht="21.95" customHeight="1">
      <c r="A59" s="150">
        <v>2013</v>
      </c>
      <c r="B59" s="100">
        <v>36</v>
      </c>
      <c r="C59" s="83">
        <v>54.8</v>
      </c>
      <c r="D59" s="87">
        <v>1.52222222222222</v>
      </c>
      <c r="E59" s="40"/>
      <c r="F59" s="151">
        <v>2013</v>
      </c>
      <c r="G59" s="100">
        <v>20</v>
      </c>
      <c r="H59" s="83">
        <v>10.7</v>
      </c>
      <c r="I59" s="87">
        <v>0.535</v>
      </c>
      <c r="J59" s="40"/>
      <c r="K59" s="151">
        <v>2013</v>
      </c>
      <c r="L59" s="100">
        <v>3</v>
      </c>
      <c r="M59" s="83">
        <v>-2.4</v>
      </c>
      <c r="N59" s="89">
        <v>-0.8</v>
      </c>
      <c r="O59" t="s" s="131">
        <v>117</v>
      </c>
      <c r="P59" s="135">
        <f>AVERAGE(B47:B59)</f>
        <v>47</v>
      </c>
      <c r="Q59" s="97">
        <f>AVERAGE(D47:D59)</f>
        <v>1.43780179988603</v>
      </c>
      <c r="R59" t="s" s="134">
        <v>117</v>
      </c>
      <c r="S59" s="135">
        <f>AVERAGE(G47:G59)</f>
        <v>25.5384615384615</v>
      </c>
      <c r="T59" s="97">
        <f>AVERAGE(I47:I59)</f>
        <v>0.41839679551218</v>
      </c>
      <c r="U59" t="s" s="134">
        <v>117</v>
      </c>
      <c r="V59" s="135">
        <f>AVERAGE(L47:L59)</f>
        <v>4.61538461538462</v>
      </c>
      <c r="W59" s="97">
        <f>AVERAGE(N47:N59)</f>
        <v>-1.32873526936027</v>
      </c>
    </row>
    <row r="60" ht="21.95" customHeight="1">
      <c r="A60" s="150">
        <v>2014</v>
      </c>
      <c r="B60" s="100">
        <v>34</v>
      </c>
      <c r="C60" s="83">
        <v>30</v>
      </c>
      <c r="D60" s="87">
        <v>0.882352941176471</v>
      </c>
      <c r="E60" s="40"/>
      <c r="F60" s="151">
        <v>2014</v>
      </c>
      <c r="G60" s="100">
        <v>21</v>
      </c>
      <c r="H60" s="83">
        <v>-3.9</v>
      </c>
      <c r="I60" s="87">
        <v>-0.185714285714286</v>
      </c>
      <c r="J60" s="40"/>
      <c r="K60" s="151">
        <v>2014</v>
      </c>
      <c r="L60" s="100">
        <v>8</v>
      </c>
      <c r="M60" s="83">
        <v>-12.3</v>
      </c>
      <c r="N60" s="89">
        <v>-1.5375</v>
      </c>
      <c r="O60" t="s" s="131">
        <v>116</v>
      </c>
      <c r="P60" s="135">
        <f>AVERAGE(B47:B60)</f>
        <v>46.0714285714286</v>
      </c>
      <c r="Q60" s="97">
        <f>AVERAGE(D47:D60)</f>
        <v>1.39812688140677</v>
      </c>
      <c r="R60" t="s" s="134">
        <v>116</v>
      </c>
      <c r="S60" s="135">
        <f>AVERAGE(G47:G60)</f>
        <v>25.2142857142857</v>
      </c>
      <c r="T60" s="97">
        <f>AVERAGE(I47:I60)</f>
        <v>0.375246003996004</v>
      </c>
      <c r="U60" t="s" s="134">
        <v>116</v>
      </c>
      <c r="V60" s="135">
        <f>AVERAGE(L47:L60)</f>
        <v>4.85714285714286</v>
      </c>
      <c r="W60" s="97">
        <f>AVERAGE(N47:N60)</f>
        <v>-1.34479409479409</v>
      </c>
    </row>
    <row r="61" ht="21.95" customHeight="1">
      <c r="A61" s="150">
        <v>2015</v>
      </c>
      <c r="B61" s="100">
        <v>44</v>
      </c>
      <c r="C61" s="83">
        <v>64.90000000000001</v>
      </c>
      <c r="D61" s="87">
        <v>1.475</v>
      </c>
      <c r="E61" s="40"/>
      <c r="F61" s="151">
        <v>2015</v>
      </c>
      <c r="G61" s="100">
        <v>25</v>
      </c>
      <c r="H61" s="83">
        <v>13.1</v>
      </c>
      <c r="I61" s="87">
        <v>0.524</v>
      </c>
      <c r="J61" s="40"/>
      <c r="K61" s="151">
        <v>2015</v>
      </c>
      <c r="L61" s="100">
        <v>5</v>
      </c>
      <c r="M61" s="83">
        <v>-5.3</v>
      </c>
      <c r="N61" s="89">
        <v>-1.06</v>
      </c>
      <c r="O61" t="s" s="131">
        <v>115</v>
      </c>
      <c r="P61" s="135">
        <f>AVERAGE(B47:B61)</f>
        <v>45.9333333333333</v>
      </c>
      <c r="Q61" s="97">
        <f>AVERAGE(D47:D61)</f>
        <v>1.40325175597966</v>
      </c>
      <c r="R61" t="s" s="134">
        <v>115</v>
      </c>
      <c r="S61" s="135">
        <f>AVERAGE(G47:G61)</f>
        <v>25.2</v>
      </c>
      <c r="T61" s="97">
        <f>AVERAGE(I47:I61)</f>
        <v>0.385162937062937</v>
      </c>
      <c r="U61" t="s" s="134">
        <v>115</v>
      </c>
      <c r="V61" s="135">
        <f>AVERAGE(L47:L61)</f>
        <v>4.86666666666667</v>
      </c>
      <c r="W61" s="97">
        <f>AVERAGE(N47:N61)</f>
        <v>-1.32445165945166</v>
      </c>
    </row>
    <row r="62" ht="21.95" customHeight="1">
      <c r="A62" s="150">
        <v>2016</v>
      </c>
      <c r="B62" s="100">
        <v>37</v>
      </c>
      <c r="C62" s="83">
        <v>68.7</v>
      </c>
      <c r="D62" s="87">
        <v>1.85675675675676</v>
      </c>
      <c r="E62" s="40"/>
      <c r="F62" s="151">
        <v>2016</v>
      </c>
      <c r="G62" s="100">
        <v>15</v>
      </c>
      <c r="H62" s="83">
        <v>9.199999999999999</v>
      </c>
      <c r="I62" s="87">
        <v>0.613333333333333</v>
      </c>
      <c r="J62" s="40"/>
      <c r="K62" s="151">
        <v>2016</v>
      </c>
      <c r="L62" s="100">
        <v>2</v>
      </c>
      <c r="M62" s="83">
        <v>-2.6</v>
      </c>
      <c r="N62" s="89">
        <v>-1.3</v>
      </c>
      <c r="O62" t="s" s="131">
        <v>114</v>
      </c>
      <c r="P62" s="135">
        <f>AVERAGE(B47:B62)</f>
        <v>45.375</v>
      </c>
      <c r="Q62" s="97">
        <f>AVERAGE(D47:D62)</f>
        <v>1.43159581852822</v>
      </c>
      <c r="R62" t="s" s="134">
        <v>114</v>
      </c>
      <c r="S62" s="135">
        <f>AVERAGE(G47:G62)</f>
        <v>24.5625</v>
      </c>
      <c r="T62" s="97">
        <f>AVERAGE(I47:I62)</f>
        <v>0.399423586829837</v>
      </c>
      <c r="U62" t="s" s="134">
        <v>114</v>
      </c>
      <c r="V62" s="135">
        <f>AVERAGE(L47:L62)</f>
        <v>4.6875</v>
      </c>
      <c r="W62" s="97">
        <f>AVERAGE(N47:N62)</f>
        <v>-1.32282154882155</v>
      </c>
    </row>
    <row r="63" ht="21.95" customHeight="1">
      <c r="A63" s="150">
        <v>2017</v>
      </c>
      <c r="B63" s="100">
        <v>63</v>
      </c>
      <c r="C63" s="83">
        <v>27.2</v>
      </c>
      <c r="D63" s="87">
        <v>0.431746031746032</v>
      </c>
      <c r="E63" s="40"/>
      <c r="F63" s="151">
        <v>2017</v>
      </c>
      <c r="G63" s="100">
        <v>43</v>
      </c>
      <c r="H63" s="83">
        <v>-20.8</v>
      </c>
      <c r="I63" s="87">
        <v>-0.483720930232558</v>
      </c>
      <c r="J63" s="40"/>
      <c r="K63" s="151">
        <v>2017</v>
      </c>
      <c r="L63" s="100">
        <v>17</v>
      </c>
      <c r="M63" s="83">
        <v>-35.4</v>
      </c>
      <c r="N63" s="89">
        <v>-2.08235294117647</v>
      </c>
      <c r="O63" t="s" s="131">
        <v>113</v>
      </c>
      <c r="P63" s="135">
        <f>AVERAGE(B47:B63)</f>
        <v>46.4117647058824</v>
      </c>
      <c r="Q63" s="97">
        <f>AVERAGE(D47:D63)</f>
        <v>1.3727811251881</v>
      </c>
      <c r="R63" t="s" s="134">
        <v>113</v>
      </c>
      <c r="S63" s="135">
        <f>AVERAGE(G47:G63)</f>
        <v>25.6470588235294</v>
      </c>
      <c r="T63" s="97">
        <f>AVERAGE(I47:I63)</f>
        <v>0.347473909355578</v>
      </c>
      <c r="U63" t="s" s="134">
        <v>113</v>
      </c>
      <c r="V63" s="135">
        <f>AVERAGE(L47:L63)</f>
        <v>5.41176470588235</v>
      </c>
      <c r="W63" s="97">
        <f>AVERAGE(N47:N63)</f>
        <v>-1.37029226084373</v>
      </c>
    </row>
    <row r="64" ht="21.95" customHeight="1">
      <c r="A64" s="150">
        <v>2018</v>
      </c>
      <c r="B64" s="100">
        <v>55</v>
      </c>
      <c r="C64" s="83">
        <v>56.1</v>
      </c>
      <c r="D64" s="87">
        <v>1.02</v>
      </c>
      <c r="E64" s="40"/>
      <c r="F64" s="151">
        <v>2018</v>
      </c>
      <c r="G64" s="100">
        <v>31</v>
      </c>
      <c r="H64" s="83">
        <v>-6.8</v>
      </c>
      <c r="I64" s="87">
        <v>-0.219354838709677</v>
      </c>
      <c r="J64" s="40"/>
      <c r="K64" s="151">
        <v>2018</v>
      </c>
      <c r="L64" s="100">
        <v>13</v>
      </c>
      <c r="M64" s="83">
        <v>-20.9</v>
      </c>
      <c r="N64" s="89">
        <v>-1.60769230769231</v>
      </c>
      <c r="O64" t="s" s="131">
        <v>112</v>
      </c>
      <c r="P64" s="135">
        <f>AVERAGE(B47:B64)</f>
        <v>46.8888888888889</v>
      </c>
      <c r="Q64" s="97">
        <f>AVERAGE(D47:D64)</f>
        <v>1.35318217378876</v>
      </c>
      <c r="R64" t="s" s="134">
        <v>112</v>
      </c>
      <c r="S64" s="135">
        <f>AVERAGE(G47:G64)</f>
        <v>25.9444444444444</v>
      </c>
      <c r="T64" s="97">
        <f>AVERAGE(I47:I64)</f>
        <v>0.315983423351953</v>
      </c>
      <c r="U64" t="s" s="134">
        <v>112</v>
      </c>
      <c r="V64" s="135">
        <f>AVERAGE(L47:L64)</f>
        <v>5.83333333333333</v>
      </c>
      <c r="W64" s="97">
        <f>AVERAGE(N47:N64)</f>
        <v>-1.38425696948188</v>
      </c>
    </row>
    <row r="65" ht="21.95" customHeight="1">
      <c r="A65" s="150">
        <v>2019</v>
      </c>
      <c r="B65" s="100">
        <v>57</v>
      </c>
      <c r="C65" s="83">
        <v>30.9</v>
      </c>
      <c r="D65" s="87">
        <v>0.542105263157895</v>
      </c>
      <c r="E65" s="40"/>
      <c r="F65" s="151">
        <v>2019</v>
      </c>
      <c r="G65" s="100">
        <v>40</v>
      </c>
      <c r="H65" s="83">
        <v>-12.3</v>
      </c>
      <c r="I65" s="87">
        <v>-0.3075</v>
      </c>
      <c r="J65" s="40"/>
      <c r="K65" s="151">
        <v>2019</v>
      </c>
      <c r="L65" s="100">
        <v>18</v>
      </c>
      <c r="M65" s="83">
        <v>-28.3</v>
      </c>
      <c r="N65" s="89">
        <v>-1.57222222222222</v>
      </c>
      <c r="O65" t="s" s="131">
        <v>111</v>
      </c>
      <c r="P65" s="135">
        <f>AVERAGE(B47:B65)</f>
        <v>47.4210526315789</v>
      </c>
      <c r="Q65" s="97">
        <f>AVERAGE(D47:D65)</f>
        <v>1.3104939153345</v>
      </c>
      <c r="R65" t="s" s="134">
        <v>111</v>
      </c>
      <c r="S65" s="135">
        <f>AVERAGE(G47:G65)</f>
        <v>26.6842105263158</v>
      </c>
      <c r="T65" s="97">
        <f>AVERAGE(I47:I65)</f>
        <v>0.283168506333429</v>
      </c>
      <c r="U65" t="s" s="134">
        <v>111</v>
      </c>
      <c r="V65" s="135">
        <f>AVERAGE(L47:L65)</f>
        <v>6.47368421052632</v>
      </c>
      <c r="W65" s="97">
        <f>AVERAGE(N47:N65)</f>
        <v>-1.39469948352301</v>
      </c>
    </row>
    <row r="66" ht="21.95" customHeight="1">
      <c r="A66" s="150">
        <v>2020</v>
      </c>
      <c r="B66" s="100">
        <v>52</v>
      </c>
      <c r="C66" s="83">
        <v>62.8</v>
      </c>
      <c r="D66" s="87">
        <v>1.20769230769231</v>
      </c>
      <c r="E66" s="40"/>
      <c r="F66" s="151">
        <v>2020</v>
      </c>
      <c r="G66" s="100">
        <v>30</v>
      </c>
      <c r="H66" s="83">
        <v>4.5</v>
      </c>
      <c r="I66" s="87">
        <v>0.15</v>
      </c>
      <c r="J66" s="40"/>
      <c r="K66" s="151">
        <v>2020</v>
      </c>
      <c r="L66" s="100">
        <v>11</v>
      </c>
      <c r="M66" s="83">
        <v>-14.8</v>
      </c>
      <c r="N66" s="89">
        <v>-1.34545454545455</v>
      </c>
      <c r="O66" t="s" s="131">
        <v>110</v>
      </c>
      <c r="P66" s="135">
        <f>AVERAGE(B47:B66)</f>
        <v>47.65</v>
      </c>
      <c r="Q66" s="97">
        <f>AVERAGE(D47:D66)</f>
        <v>1.30535383495239</v>
      </c>
      <c r="R66" t="s" s="134">
        <v>110</v>
      </c>
      <c r="S66" s="135">
        <f>AVERAGE(G47:G66)</f>
        <v>26.85</v>
      </c>
      <c r="T66" s="97">
        <f>AVERAGE(I47:I66)</f>
        <v>0.276510081016758</v>
      </c>
      <c r="U66" t="s" s="134">
        <v>110</v>
      </c>
      <c r="V66" s="135">
        <f>AVERAGE(L47:L66)</f>
        <v>6.7</v>
      </c>
      <c r="W66" s="97">
        <f>AVERAGE(N47:N66)</f>
        <v>-1.3921076446773</v>
      </c>
    </row>
    <row r="67" ht="21.95" customHeight="1">
      <c r="A67" s="150">
        <v>2021</v>
      </c>
      <c r="B67" s="100">
        <v>40</v>
      </c>
      <c r="C67" s="83">
        <v>66</v>
      </c>
      <c r="D67" s="87">
        <v>1.65</v>
      </c>
      <c r="E67" s="40"/>
      <c r="F67" s="151">
        <v>2021</v>
      </c>
      <c r="G67" s="100">
        <v>18</v>
      </c>
      <c r="H67" s="83">
        <v>7.3</v>
      </c>
      <c r="I67" s="87">
        <v>0.405555555555556</v>
      </c>
      <c r="J67" s="40"/>
      <c r="K67" s="151">
        <v>2021</v>
      </c>
      <c r="L67" s="100">
        <v>3</v>
      </c>
      <c r="M67" s="83">
        <v>-5.8</v>
      </c>
      <c r="N67" s="89">
        <v>-1.93333333333333</v>
      </c>
      <c r="O67" s="96"/>
      <c r="P67" s="83"/>
      <c r="Q67" s="83"/>
      <c r="R67" s="84"/>
      <c r="S67" s="83"/>
      <c r="T67" s="83"/>
      <c r="U67" s="84"/>
      <c r="V67" s="83"/>
      <c r="W67" s="97"/>
    </row>
    <row r="68" ht="21.95" customHeight="1">
      <c r="A68" s="150">
        <v>2022</v>
      </c>
      <c r="B68" s="100">
        <v>33</v>
      </c>
      <c r="C68" s="83">
        <v>47.2</v>
      </c>
      <c r="D68" s="87">
        <v>1.43030303030303</v>
      </c>
      <c r="E68" s="40"/>
      <c r="F68" s="151">
        <v>2022</v>
      </c>
      <c r="G68" s="100">
        <v>16</v>
      </c>
      <c r="H68" s="83">
        <v>4.8</v>
      </c>
      <c r="I68" s="87">
        <v>0.3</v>
      </c>
      <c r="J68" s="40"/>
      <c r="K68" s="151">
        <v>2022</v>
      </c>
      <c r="L68" s="100">
        <v>2</v>
      </c>
      <c r="M68" s="83">
        <v>-4.1</v>
      </c>
      <c r="N68" s="89">
        <v>-2.05</v>
      </c>
      <c r="O68" s="96"/>
      <c r="P68" s="83"/>
      <c r="Q68" s="83"/>
      <c r="R68" s="84"/>
      <c r="S68" s="83"/>
      <c r="T68" s="83"/>
      <c r="U68" s="84"/>
      <c r="V68" s="83"/>
      <c r="W68" s="97"/>
    </row>
    <row r="69" ht="21.95" customHeight="1">
      <c r="A69" s="86"/>
      <c r="B69" s="94"/>
      <c r="C69" s="83"/>
      <c r="D69" s="87"/>
      <c r="E69" s="40"/>
      <c r="F69" s="88"/>
      <c r="G69" s="94"/>
      <c r="H69" s="83"/>
      <c r="I69" s="87"/>
      <c r="J69" s="40"/>
      <c r="K69" s="88"/>
      <c r="L69" s="94"/>
      <c r="M69" s="83"/>
      <c r="N69" s="89"/>
      <c r="O69" s="96"/>
      <c r="P69" s="83"/>
      <c r="Q69" s="83"/>
      <c r="R69" s="84"/>
      <c r="S69" s="83"/>
      <c r="T69" s="83"/>
      <c r="U69" s="84"/>
      <c r="V69" s="83"/>
      <c r="W69" s="97"/>
    </row>
    <row r="70" ht="21.95" customHeight="1">
      <c r="A70" s="86"/>
      <c r="B70" s="94"/>
      <c r="C70" s="83"/>
      <c r="D70" s="87"/>
      <c r="E70" s="40"/>
      <c r="F70" s="88"/>
      <c r="G70" s="94"/>
      <c r="H70" s="83"/>
      <c r="I70" s="87"/>
      <c r="J70" s="40"/>
      <c r="K70" s="88"/>
      <c r="L70" s="94"/>
      <c r="M70" s="83"/>
      <c r="N70" s="89"/>
      <c r="O70" s="96"/>
      <c r="P70" s="83"/>
      <c r="Q70" s="83"/>
      <c r="R70" s="84"/>
      <c r="S70" s="83"/>
      <c r="T70" s="83"/>
      <c r="U70" s="84"/>
      <c r="V70" s="83"/>
      <c r="W70" s="97"/>
    </row>
    <row r="71" ht="21.95" customHeight="1">
      <c r="A71" s="86"/>
      <c r="B71" s="94"/>
      <c r="C71" s="83"/>
      <c r="D71" s="87"/>
      <c r="E71" s="40"/>
      <c r="F71" s="88"/>
      <c r="G71" s="94"/>
      <c r="H71" s="83"/>
      <c r="I71" s="87"/>
      <c r="J71" s="40"/>
      <c r="K71" s="88"/>
      <c r="L71" s="94"/>
      <c r="M71" s="83"/>
      <c r="N71" s="89"/>
      <c r="O71" s="96"/>
      <c r="P71" s="83"/>
      <c r="Q71" s="83"/>
      <c r="R71" s="84"/>
      <c r="S71" s="83"/>
      <c r="T71" s="83"/>
      <c r="U71" s="84"/>
      <c r="V71" s="83"/>
      <c r="W71" s="97"/>
    </row>
    <row r="72" ht="21.95" customHeight="1">
      <c r="A72" s="86"/>
      <c r="B72" s="94"/>
      <c r="C72" s="83"/>
      <c r="D72" s="87"/>
      <c r="E72" s="40"/>
      <c r="F72" s="88"/>
      <c r="G72" s="94"/>
      <c r="H72" s="83"/>
      <c r="I72" s="87"/>
      <c r="J72" s="40"/>
      <c r="K72" s="88"/>
      <c r="L72" s="94"/>
      <c r="M72" s="83"/>
      <c r="N72" s="89"/>
      <c r="O72" s="96"/>
      <c r="P72" s="83"/>
      <c r="Q72" s="83"/>
      <c r="R72" s="84"/>
      <c r="S72" s="83"/>
      <c r="T72" s="83"/>
      <c r="U72" s="84"/>
      <c r="V72" s="83"/>
      <c r="W72" s="97"/>
    </row>
    <row r="73" ht="21.95" customHeight="1">
      <c r="A73" s="86"/>
      <c r="B73" s="94"/>
      <c r="C73" s="83"/>
      <c r="D73" s="87"/>
      <c r="E73" s="40"/>
      <c r="F73" s="88"/>
      <c r="G73" s="94"/>
      <c r="H73" s="83"/>
      <c r="I73" s="87"/>
      <c r="J73" s="40"/>
      <c r="K73" s="88"/>
      <c r="L73" s="94"/>
      <c r="M73" s="83"/>
      <c r="N73" s="89"/>
      <c r="O73" s="96"/>
      <c r="P73" s="83"/>
      <c r="Q73" s="83"/>
      <c r="R73" s="84"/>
      <c r="S73" s="83"/>
      <c r="T73" s="83"/>
      <c r="U73" s="84"/>
      <c r="V73" s="83"/>
      <c r="W73" s="97"/>
    </row>
    <row r="74" ht="21.95" customHeight="1">
      <c r="A74" s="86"/>
      <c r="B74" s="94"/>
      <c r="C74" s="83"/>
      <c r="D74" s="87"/>
      <c r="E74" s="40"/>
      <c r="F74" s="88"/>
      <c r="G74" s="94"/>
      <c r="H74" s="83"/>
      <c r="I74" s="87"/>
      <c r="J74" s="40"/>
      <c r="K74" s="88"/>
      <c r="L74" s="94"/>
      <c r="M74" s="83"/>
      <c r="N74" s="89"/>
      <c r="O74" s="96"/>
      <c r="P74" s="83"/>
      <c r="Q74" s="83"/>
      <c r="R74" s="84"/>
      <c r="S74" s="83"/>
      <c r="T74" s="83"/>
      <c r="U74" s="84"/>
      <c r="V74" s="83"/>
      <c r="W74" s="97"/>
    </row>
    <row r="75" ht="21.95" customHeight="1">
      <c r="A75" s="86"/>
      <c r="B75" s="94"/>
      <c r="C75" s="83"/>
      <c r="D75" s="87"/>
      <c r="E75" s="40"/>
      <c r="F75" s="88"/>
      <c r="G75" s="94"/>
      <c r="H75" s="83"/>
      <c r="I75" s="87"/>
      <c r="J75" s="40"/>
      <c r="K75" s="88"/>
      <c r="L75" s="94"/>
      <c r="M75" s="83"/>
      <c r="N75" s="89"/>
      <c r="O75" s="96"/>
      <c r="P75" s="83"/>
      <c r="Q75" s="83"/>
      <c r="R75" s="84"/>
      <c r="S75" s="83"/>
      <c r="T75" s="83"/>
      <c r="U75" s="84"/>
      <c r="V75" s="83"/>
      <c r="W75" s="97"/>
    </row>
    <row r="76" ht="21.95" customHeight="1">
      <c r="A76" s="86"/>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s="86"/>
      <c r="B77" s="94"/>
      <c r="C77" s="83"/>
      <c r="D77" s="87"/>
      <c r="E77" s="40"/>
      <c r="F77" s="88"/>
      <c r="G77" s="94"/>
      <c r="H77" s="83"/>
      <c r="I77" s="87"/>
      <c r="J77" s="40"/>
      <c r="K77" s="88"/>
      <c r="L77" s="94"/>
      <c r="M77" s="83"/>
      <c r="N77" s="89"/>
      <c r="O77" s="96"/>
      <c r="P77" s="83"/>
      <c r="Q77" s="83"/>
      <c r="R77" s="84"/>
      <c r="S77" s="83"/>
      <c r="T77" s="83"/>
      <c r="U77" s="84"/>
      <c r="V77" s="83"/>
      <c r="W77" s="97"/>
    </row>
    <row r="78" ht="21.95" customHeight="1">
      <c r="A78" s="86"/>
      <c r="B78" s="94"/>
      <c r="C78" s="83"/>
      <c r="D78" s="87"/>
      <c r="E78" s="40"/>
      <c r="F78" s="88"/>
      <c r="G78" s="94"/>
      <c r="H78" s="83"/>
      <c r="I78" s="87"/>
      <c r="J78" s="40"/>
      <c r="K78" s="88"/>
      <c r="L78" s="94"/>
      <c r="M78" s="83"/>
      <c r="N78" s="89"/>
      <c r="O78" s="96"/>
      <c r="P78" s="83"/>
      <c r="Q78" s="83"/>
      <c r="R78" s="84"/>
      <c r="S78" s="83"/>
      <c r="T78" s="83"/>
      <c r="U78" s="84"/>
      <c r="V78" s="83"/>
      <c r="W78" s="97"/>
    </row>
    <row r="79" ht="21.95" customHeight="1">
      <c r="A79" s="86"/>
      <c r="B79" s="94"/>
      <c r="C79" s="83"/>
      <c r="D79" s="87"/>
      <c r="E79" s="40"/>
      <c r="F79" s="88"/>
      <c r="G79" s="94"/>
      <c r="H79" s="83"/>
      <c r="I79" s="87"/>
      <c r="J79" s="40"/>
      <c r="K79" s="88"/>
      <c r="L79" s="94"/>
      <c r="M79" s="83"/>
      <c r="N79" s="89"/>
      <c r="O79" s="96"/>
      <c r="P79" s="83"/>
      <c r="Q79" s="83"/>
      <c r="R79" s="84"/>
      <c r="S79" s="83"/>
      <c r="T79" s="83"/>
      <c r="U79" s="84"/>
      <c r="V79" s="83"/>
      <c r="W79" s="97"/>
    </row>
    <row r="80" ht="21.95" customHeight="1">
      <c r="A80" s="86"/>
      <c r="B80" s="94"/>
      <c r="C80" s="83"/>
      <c r="D80" s="87"/>
      <c r="E80" s="40"/>
      <c r="F80" s="88"/>
      <c r="G80" s="94"/>
      <c r="H80" s="83"/>
      <c r="I80" s="87"/>
      <c r="J80" s="40"/>
      <c r="K80" s="88"/>
      <c r="L80" s="94"/>
      <c r="M80" s="83"/>
      <c r="N80" s="89"/>
      <c r="O80" s="96"/>
      <c r="P80" s="83"/>
      <c r="Q80" s="83"/>
      <c r="R80" s="84"/>
      <c r="S80" s="83"/>
      <c r="T80" s="83"/>
      <c r="U80" s="84"/>
      <c r="V80" s="83"/>
      <c r="W80" s="97"/>
    </row>
    <row r="81" ht="21.95" customHeight="1">
      <c r="A81" s="86"/>
      <c r="B81" s="94"/>
      <c r="C81" s="83"/>
      <c r="D81" s="87"/>
      <c r="E81" s="40"/>
      <c r="F81" s="88"/>
      <c r="G81" s="94"/>
      <c r="H81" s="83"/>
      <c r="I81" s="87"/>
      <c r="J81" s="40"/>
      <c r="K81" s="88"/>
      <c r="L81" s="94"/>
      <c r="M81" s="83"/>
      <c r="N81" s="89"/>
      <c r="O81" s="96"/>
      <c r="P81" s="83"/>
      <c r="Q81" s="83"/>
      <c r="R81" s="84"/>
      <c r="S81" s="83"/>
      <c r="T81" s="83"/>
      <c r="U81" s="84"/>
      <c r="V81" s="83"/>
      <c r="W81" s="97"/>
    </row>
    <row r="82" ht="21.95" customHeight="1">
      <c r="A82" s="86"/>
      <c r="B82" s="94"/>
      <c r="C82" s="83"/>
      <c r="D82" s="87"/>
      <c r="E82" s="40"/>
      <c r="F82" s="88"/>
      <c r="G82" s="94"/>
      <c r="H82" s="83"/>
      <c r="I82" s="87"/>
      <c r="J82" s="40"/>
      <c r="K82" s="88"/>
      <c r="L82" s="94"/>
      <c r="M82" s="83"/>
      <c r="N82" s="89"/>
      <c r="O82" s="96"/>
      <c r="P82" s="83"/>
      <c r="Q82" s="83"/>
      <c r="R82" s="84"/>
      <c r="S82" s="83"/>
      <c r="T82" s="83"/>
      <c r="U82" s="84"/>
      <c r="V82" s="83"/>
      <c r="W82" s="97"/>
    </row>
    <row r="83" ht="21.95" customHeight="1">
      <c r="A83" s="86"/>
      <c r="B83" s="94"/>
      <c r="C83" s="83"/>
      <c r="D83" s="87"/>
      <c r="E83" s="40"/>
      <c r="F83" s="88"/>
      <c r="G83" s="94"/>
      <c r="H83" s="83"/>
      <c r="I83" s="87"/>
      <c r="J83" s="40"/>
      <c r="K83" s="88"/>
      <c r="L83" s="94"/>
      <c r="M83" s="83"/>
      <c r="N83" s="89"/>
      <c r="O83" s="96"/>
      <c r="P83" s="83"/>
      <c r="Q83" s="83"/>
      <c r="R83" s="84"/>
      <c r="S83" s="83"/>
      <c r="T83" s="83"/>
      <c r="U83" s="84"/>
      <c r="V83" s="83"/>
      <c r="W83" s="97"/>
    </row>
    <row r="84" ht="21.95" customHeight="1">
      <c r="A84" s="86"/>
      <c r="B84" s="94"/>
      <c r="C84" s="83"/>
      <c r="D84" s="87"/>
      <c r="E84" s="40"/>
      <c r="F84" s="88"/>
      <c r="G84" s="94"/>
      <c r="H84" s="83"/>
      <c r="I84" s="87"/>
      <c r="J84" s="40"/>
      <c r="K84" s="88"/>
      <c r="L84" s="94"/>
      <c r="M84" s="83"/>
      <c r="N84" s="89"/>
      <c r="O84" s="96"/>
      <c r="P84" s="83"/>
      <c r="Q84" s="83"/>
      <c r="R84" s="84"/>
      <c r="S84" s="83"/>
      <c r="T84" s="83"/>
      <c r="U84" s="84"/>
      <c r="V84" s="83"/>
      <c r="W84" s="97"/>
    </row>
    <row r="85" ht="21.95" customHeight="1">
      <c r="A85" s="86"/>
      <c r="B85" s="94"/>
      <c r="C85" s="83"/>
      <c r="D85" s="87"/>
      <c r="E85" s="40"/>
      <c r="F85" s="88"/>
      <c r="G85" s="94"/>
      <c r="H85" s="83"/>
      <c r="I85" s="87"/>
      <c r="J85" s="40"/>
      <c r="K85" s="88"/>
      <c r="L85" s="94"/>
      <c r="M85" s="83"/>
      <c r="N85" s="89"/>
      <c r="O85" s="96"/>
      <c r="P85" s="83"/>
      <c r="Q85" s="83"/>
      <c r="R85" s="84"/>
      <c r="S85" s="83"/>
      <c r="T85" s="83"/>
      <c r="U85" s="84"/>
      <c r="V85" s="83"/>
      <c r="W85" s="97"/>
    </row>
    <row r="86" ht="21.95" customHeight="1">
      <c r="A86" s="86"/>
      <c r="B86" s="94"/>
      <c r="C86" s="83"/>
      <c r="D86" s="87"/>
      <c r="E86" s="40"/>
      <c r="F86" s="88"/>
      <c r="G86" s="94"/>
      <c r="H86" s="83"/>
      <c r="I86" s="87"/>
      <c r="J86" s="40"/>
      <c r="K86" s="88"/>
      <c r="L86" s="94"/>
      <c r="M86" s="83"/>
      <c r="N86" s="89"/>
      <c r="O86" s="96"/>
      <c r="P86" s="83"/>
      <c r="Q86" s="83"/>
      <c r="R86" s="84"/>
      <c r="S86" s="83"/>
      <c r="T86" s="83"/>
      <c r="U86" s="84"/>
      <c r="V86" s="83"/>
      <c r="W86" s="97"/>
    </row>
    <row r="87" ht="21.95" customHeight="1">
      <c r="A87" s="86"/>
      <c r="B87" s="94"/>
      <c r="C87" s="83"/>
      <c r="D87" s="87"/>
      <c r="E87" s="40"/>
      <c r="F87" s="88"/>
      <c r="G87" s="94"/>
      <c r="H87" s="83"/>
      <c r="I87" s="87"/>
      <c r="J87" s="40"/>
      <c r="K87" s="88"/>
      <c r="L87" s="94"/>
      <c r="M87" s="83"/>
      <c r="N87" s="89"/>
      <c r="O87" s="96"/>
      <c r="P87" s="83"/>
      <c r="Q87" s="83"/>
      <c r="R87" s="84"/>
      <c r="S87" s="83"/>
      <c r="T87" s="83"/>
      <c r="U87" s="84"/>
      <c r="V87" s="83"/>
      <c r="W87" s="97"/>
    </row>
    <row r="88" ht="21.95" customHeight="1">
      <c r="A88" s="86"/>
      <c r="B88" s="84"/>
      <c r="C88" s="83"/>
      <c r="D88" s="90"/>
      <c r="E88" s="40"/>
      <c r="F88" s="88"/>
      <c r="G88" s="84"/>
      <c r="H88" s="83"/>
      <c r="I88" s="90"/>
      <c r="J88" s="40"/>
      <c r="K88" s="88"/>
      <c r="L88" s="84"/>
      <c r="M88" s="83"/>
      <c r="N88" s="91"/>
      <c r="O88" s="96"/>
      <c r="P88" s="83"/>
      <c r="Q88" s="83"/>
      <c r="R88" s="84"/>
      <c r="S88" s="83"/>
      <c r="T88" s="83"/>
      <c r="U88" s="84"/>
      <c r="V88" s="83"/>
      <c r="W88" s="97"/>
    </row>
    <row r="89" ht="21.95" customHeight="1">
      <c r="A89" t="s" s="92">
        <v>97</v>
      </c>
      <c r="B89" s="94"/>
      <c r="C89" s="83"/>
      <c r="D89" s="87"/>
      <c r="E89" s="40"/>
      <c r="F89" s="88"/>
      <c r="G89" s="94"/>
      <c r="H89" s="83"/>
      <c r="I89" s="87"/>
      <c r="J89" s="40"/>
      <c r="K89" s="88"/>
      <c r="L89" s="94"/>
      <c r="M89" s="83"/>
      <c r="N89" s="89"/>
      <c r="O89" s="96"/>
      <c r="P89" s="83"/>
      <c r="Q89" s="83"/>
      <c r="R89" s="84"/>
      <c r="S89" s="83"/>
      <c r="T89" s="83"/>
      <c r="U89" s="84"/>
      <c r="V89" s="83"/>
      <c r="W89" s="97"/>
    </row>
    <row r="90" ht="21.95" customHeight="1">
      <c r="A90" t="s" s="93">
        <v>98</v>
      </c>
      <c r="B90" t="s" s="162">
        <v>226</v>
      </c>
      <c r="C90" s="83"/>
      <c r="D90" s="87"/>
      <c r="E90" s="40"/>
      <c r="F90" t="s" s="95">
        <v>98</v>
      </c>
      <c r="G90" t="s" s="162">
        <v>226</v>
      </c>
      <c r="H90" s="83"/>
      <c r="I90" s="87"/>
      <c r="J90" s="40"/>
      <c r="K90" t="s" s="95">
        <v>98</v>
      </c>
      <c r="L90" t="s" s="162">
        <v>226</v>
      </c>
      <c r="M90" s="83"/>
      <c r="N90" s="89"/>
      <c r="O90" s="96"/>
      <c r="P90" s="83"/>
      <c r="Q90" s="83"/>
      <c r="R90" s="84"/>
      <c r="S90" s="83"/>
      <c r="T90" s="83"/>
      <c r="U90" s="84"/>
      <c r="V90" s="83"/>
      <c r="W90" s="97"/>
    </row>
    <row r="91" ht="21.95" customHeight="1">
      <c r="A91" t="s" s="98">
        <v>99</v>
      </c>
      <c r="B91" s="83">
        <f>AVERAGE(B36:B45)</f>
        <v>31.8</v>
      </c>
      <c r="C91" s="83">
        <f>AVERAGE(C34:C43)</f>
        <v>35.86</v>
      </c>
      <c r="D91" s="87">
        <f>AVERAGE(D34:D43)</f>
        <v>1.61160820491248</v>
      </c>
      <c r="E91" s="40"/>
      <c r="F91" t="s" s="99">
        <v>99</v>
      </c>
      <c r="G91" s="83">
        <f>AVERAGE(G36:G45)</f>
        <v>16.8</v>
      </c>
      <c r="H91" s="83">
        <f>AVERAGE(H34:H43)</f>
        <v>-0.68</v>
      </c>
      <c r="I91" s="87">
        <f>AVERAGE(I34:I43)</f>
        <v>0.5654241649228871</v>
      </c>
      <c r="J91" s="40"/>
      <c r="K91" t="s" s="99">
        <v>99</v>
      </c>
      <c r="L91" s="83">
        <f>AVERAGE(L36:L45)</f>
        <v>5.3</v>
      </c>
      <c r="M91" s="83">
        <f>AVERAGE(M34:M43)</f>
        <v>-8.9</v>
      </c>
      <c r="N91" s="89">
        <f>AVERAGE(N34:N43)</f>
        <v>-1.63960180995475</v>
      </c>
      <c r="O91" s="96"/>
      <c r="P91" s="83"/>
      <c r="Q91" s="83"/>
      <c r="R91" s="84"/>
      <c r="S91" s="83"/>
      <c r="T91" s="83"/>
      <c r="U91" s="84"/>
      <c r="V91" s="83"/>
      <c r="W91" s="97"/>
    </row>
    <row r="92" ht="21.95" customHeight="1">
      <c r="A92" t="s" s="98">
        <v>100</v>
      </c>
      <c r="B92" s="83">
        <f>AVERAGE(B47:B56)</f>
        <v>45.2</v>
      </c>
      <c r="C92" s="83">
        <f>AVERAGE(C45:C54)</f>
        <v>62.91</v>
      </c>
      <c r="D92" s="87">
        <f>AVERAGE(D45:D54)</f>
        <v>1.3649546047578</v>
      </c>
      <c r="E92" s="40"/>
      <c r="F92" t="s" s="99">
        <v>100</v>
      </c>
      <c r="G92" s="83">
        <f>AVERAGE(G47:G56)</f>
        <v>25.1</v>
      </c>
      <c r="H92" s="83">
        <f>AVERAGE(H45:H54)</f>
        <v>10.19</v>
      </c>
      <c r="I92" s="87">
        <f>AVERAGE(I45:I54)</f>
        <v>0.411334312746078</v>
      </c>
      <c r="J92" s="40"/>
      <c r="K92" t="s" s="99">
        <v>100</v>
      </c>
      <c r="L92" s="83">
        <f>AVERAGE(L47:L56)</f>
        <v>4.7</v>
      </c>
      <c r="M92" s="83">
        <f>AVERAGE(M45:M54)</f>
        <v>-7.75</v>
      </c>
      <c r="N92" s="89">
        <f>AVERAGE(N45:N54)</f>
        <v>-1.32296977713644</v>
      </c>
      <c r="O92" s="96"/>
      <c r="P92" s="83"/>
      <c r="Q92" s="83"/>
      <c r="R92" s="84"/>
      <c r="S92" s="83"/>
      <c r="T92" s="83"/>
      <c r="U92" s="84"/>
      <c r="V92" s="83"/>
      <c r="W92" s="97"/>
    </row>
    <row r="93" ht="21.95" customHeight="1">
      <c r="A93" s="105"/>
      <c r="B93" s="84"/>
      <c r="C93" s="84"/>
      <c r="D93" s="90"/>
      <c r="E93" s="40"/>
      <c r="F93" s="106"/>
      <c r="G93" s="84"/>
      <c r="H93" s="84"/>
      <c r="I93" s="90"/>
      <c r="J93" s="40"/>
      <c r="K93" s="106"/>
      <c r="L93" s="84"/>
      <c r="M93" s="84"/>
      <c r="N93" s="91"/>
      <c r="O93" s="96"/>
      <c r="P93" s="83"/>
      <c r="Q93" s="83"/>
      <c r="R93" s="84"/>
      <c r="S93" s="83"/>
      <c r="T93" s="83"/>
      <c r="U93" s="84"/>
      <c r="V93" s="83"/>
      <c r="W93" s="97"/>
    </row>
    <row r="94" ht="21.95" customHeight="1">
      <c r="A94" t="s" s="103">
        <v>102</v>
      </c>
      <c r="B94" s="83"/>
      <c r="C94" s="83"/>
      <c r="D94" s="87"/>
      <c r="E94" s="40"/>
      <c r="F94" t="s" s="104">
        <v>102</v>
      </c>
      <c r="G94" s="83"/>
      <c r="H94" s="83"/>
      <c r="I94" s="87"/>
      <c r="J94" s="40"/>
      <c r="K94" t="s" s="104">
        <v>102</v>
      </c>
      <c r="L94" s="83"/>
      <c r="M94" s="83"/>
      <c r="N94" s="89"/>
      <c r="O94" s="96"/>
      <c r="P94" s="83"/>
      <c r="Q94" s="83"/>
      <c r="R94" s="84"/>
      <c r="S94" s="83"/>
      <c r="T94" s="83"/>
      <c r="U94" s="84"/>
      <c r="V94" s="83"/>
      <c r="W94" s="97"/>
    </row>
    <row r="95" ht="21.95" customHeight="1">
      <c r="A95" t="s" s="103">
        <v>103</v>
      </c>
      <c r="B95" s="83"/>
      <c r="C95" s="83"/>
      <c r="D95" s="87"/>
      <c r="E95" s="40"/>
      <c r="F95" t="s" s="104">
        <v>103</v>
      </c>
      <c r="G95" s="83"/>
      <c r="H95" s="83"/>
      <c r="I95" s="87"/>
      <c r="J95" s="40"/>
      <c r="K95" t="s" s="104">
        <v>103</v>
      </c>
      <c r="L95" s="83"/>
      <c r="M95" s="83"/>
      <c r="N95" s="89"/>
      <c r="O95" s="96"/>
      <c r="P95" s="83"/>
      <c r="Q95" s="83"/>
      <c r="R95" s="84"/>
      <c r="S95" s="83"/>
      <c r="T95" s="83"/>
      <c r="U95" s="84"/>
      <c r="V95" s="83"/>
      <c r="W95" s="97"/>
    </row>
    <row r="96" ht="21.95" customHeight="1">
      <c r="A96" s="105"/>
      <c r="B96" s="84"/>
      <c r="C96" s="84"/>
      <c r="D96" s="90"/>
      <c r="E96" s="40"/>
      <c r="F96" s="106"/>
      <c r="G96" s="84"/>
      <c r="H96" s="84"/>
      <c r="I96" s="90"/>
      <c r="J96" s="40"/>
      <c r="K96" s="106"/>
      <c r="L96" s="84"/>
      <c r="M96" s="84"/>
      <c r="N96" s="91"/>
      <c r="O96" s="96"/>
      <c r="P96" s="83"/>
      <c r="Q96" s="83"/>
      <c r="R96" s="84"/>
      <c r="S96" s="83"/>
      <c r="T96" s="83"/>
      <c r="U96" s="84"/>
      <c r="V96" s="83"/>
      <c r="W96" s="97"/>
    </row>
    <row r="97" ht="21.95" customHeight="1">
      <c r="A97" t="s" s="93">
        <v>104</v>
      </c>
      <c r="B97" s="84"/>
      <c r="C97" s="84"/>
      <c r="D97" s="90"/>
      <c r="E97" s="40"/>
      <c r="F97" t="s" s="95">
        <v>104</v>
      </c>
      <c r="G97" s="84"/>
      <c r="H97" s="84"/>
      <c r="I97" s="90"/>
      <c r="J97" s="40"/>
      <c r="K97" t="s" s="95">
        <v>104</v>
      </c>
      <c r="L97" s="84"/>
      <c r="M97" s="84"/>
      <c r="N97" s="91"/>
      <c r="O97" s="96"/>
      <c r="P97" s="83"/>
      <c r="Q97" s="83"/>
      <c r="R97" s="84"/>
      <c r="S97" s="83"/>
      <c r="T97" s="83"/>
      <c r="U97" s="84"/>
      <c r="V97" s="83"/>
      <c r="W97" s="97"/>
    </row>
    <row r="98" ht="21.95" customHeight="1">
      <c r="A98" t="s" s="98">
        <v>99</v>
      </c>
      <c r="B98" s="83">
        <f>AVERAGE(B41:B45)</f>
        <v>37.8</v>
      </c>
      <c r="C98" s="83">
        <f>AVERAGE(C39:C43)</f>
        <v>35.08</v>
      </c>
      <c r="D98" s="87">
        <f>AVERAGE(D39:D43)</f>
        <v>1.03841204433094</v>
      </c>
      <c r="E98" s="40"/>
      <c r="F98" t="s" s="99">
        <v>99</v>
      </c>
      <c r="G98" s="83">
        <f>AVERAGE(G41:G45)</f>
        <v>19.8</v>
      </c>
      <c r="H98" s="83">
        <f>AVERAGE(H39:H43)</f>
        <v>-7.58</v>
      </c>
      <c r="I98" s="87">
        <f>AVERAGE(I39:I43)</f>
        <v>0.0184240874215298</v>
      </c>
      <c r="J98" s="40"/>
      <c r="K98" t="s" s="99">
        <v>99</v>
      </c>
      <c r="L98" s="83">
        <f>AVERAGE(L41:L45)</f>
        <v>7</v>
      </c>
      <c r="M98" s="83">
        <f>AVERAGE(M39:M43)</f>
        <v>-17.62</v>
      </c>
      <c r="N98" s="89">
        <f>AVERAGE(N39:N43)</f>
        <v>-1.82450226244344</v>
      </c>
      <c r="O98" s="96"/>
      <c r="P98" s="83"/>
      <c r="Q98" s="83"/>
      <c r="R98" s="84"/>
      <c r="S98" s="83"/>
      <c r="T98" s="83"/>
      <c r="U98" s="84"/>
      <c r="V98" s="83"/>
      <c r="W98" s="97"/>
    </row>
    <row r="99" ht="21.95" customHeight="1">
      <c r="A99" t="s" s="98">
        <v>100</v>
      </c>
      <c r="B99" s="83">
        <f>AVERAGE(B47:B51)</f>
        <v>48.4</v>
      </c>
      <c r="C99" s="83">
        <f>AVERAGE(C45:C49)</f>
        <v>66.66</v>
      </c>
      <c r="D99" s="87">
        <f>AVERAGE(D45:D49)</f>
        <v>1.41177114577418</v>
      </c>
      <c r="E99" s="40"/>
      <c r="F99" t="s" s="99">
        <v>100</v>
      </c>
      <c r="G99" s="83">
        <f>AVERAGE(G47:G51)</f>
        <v>26.6</v>
      </c>
      <c r="H99" s="83">
        <f>AVERAGE(H45:H49)</f>
        <v>12.44</v>
      </c>
      <c r="I99" s="87">
        <f>AVERAGE(I45:I49)</f>
        <v>0.504502633589321</v>
      </c>
      <c r="J99" s="40"/>
      <c r="K99" t="s" s="99">
        <v>100</v>
      </c>
      <c r="L99" s="83">
        <f>AVERAGE(L47:L51)</f>
        <v>3.6</v>
      </c>
      <c r="M99" s="83">
        <f>AVERAGE(M45:M49)</f>
        <v>-6.3</v>
      </c>
      <c r="N99" s="89">
        <f>AVERAGE(N45:N49)</f>
        <v>-1.3640873015873</v>
      </c>
      <c r="O99" s="96"/>
      <c r="P99" s="83"/>
      <c r="Q99" s="83"/>
      <c r="R99" s="84"/>
      <c r="S99" s="83"/>
      <c r="T99" s="83"/>
      <c r="U99" s="84"/>
      <c r="V99" s="83"/>
      <c r="W99" s="97"/>
    </row>
    <row r="100" ht="21.95" customHeight="1">
      <c r="A100" s="105"/>
      <c r="B100" s="84"/>
      <c r="C100" s="84"/>
      <c r="D100" s="90"/>
      <c r="E100" s="40"/>
      <c r="F100" s="106"/>
      <c r="G100" s="84"/>
      <c r="H100" s="84"/>
      <c r="I100" s="90"/>
      <c r="J100" s="40"/>
      <c r="K100" s="106"/>
      <c r="L100" s="84"/>
      <c r="M100" s="84"/>
      <c r="N100" s="91"/>
      <c r="O100" s="96"/>
      <c r="P100" s="83"/>
      <c r="Q100" s="83"/>
      <c r="R100" s="84"/>
      <c r="S100" s="83"/>
      <c r="T100" s="83"/>
      <c r="U100" s="84"/>
      <c r="V100" s="83"/>
      <c r="W100" s="97"/>
    </row>
    <row r="101" ht="21.95" customHeight="1">
      <c r="A101" t="s" s="103">
        <v>102</v>
      </c>
      <c r="B101" s="83"/>
      <c r="C101" s="83"/>
      <c r="D101" s="87"/>
      <c r="E101" s="40"/>
      <c r="F101" t="s" s="104">
        <v>102</v>
      </c>
      <c r="G101" s="83"/>
      <c r="H101" s="83"/>
      <c r="I101" s="87"/>
      <c r="J101" s="40"/>
      <c r="K101" t="s" s="104">
        <v>102</v>
      </c>
      <c r="L101" s="83"/>
      <c r="M101" s="83"/>
      <c r="N101" s="89"/>
      <c r="O101" s="96"/>
      <c r="P101" s="83"/>
      <c r="Q101" s="83"/>
      <c r="R101" s="84"/>
      <c r="S101" s="83"/>
      <c r="T101" s="83"/>
      <c r="U101" s="84"/>
      <c r="V101" s="83"/>
      <c r="W101" s="97"/>
    </row>
    <row r="102" ht="21.95" customHeight="1">
      <c r="A102" t="s" s="103">
        <v>103</v>
      </c>
      <c r="B102" s="83"/>
      <c r="C102" s="83"/>
      <c r="D102" s="87"/>
      <c r="E102" s="40"/>
      <c r="F102" t="s" s="104">
        <v>103</v>
      </c>
      <c r="G102" s="83"/>
      <c r="H102" s="83"/>
      <c r="I102" s="87"/>
      <c r="J102" s="40"/>
      <c r="K102" t="s" s="104">
        <v>103</v>
      </c>
      <c r="L102" s="83"/>
      <c r="M102" s="83"/>
      <c r="N102" s="89"/>
      <c r="O102" s="96"/>
      <c r="P102" s="83"/>
      <c r="Q102" s="83"/>
      <c r="R102" s="84"/>
      <c r="S102" s="83"/>
      <c r="T102" s="83"/>
      <c r="U102" s="84"/>
      <c r="V102" s="83"/>
      <c r="W102" s="97"/>
    </row>
    <row r="103" ht="21.95" customHeight="1">
      <c r="A103" s="105"/>
      <c r="B103" s="83"/>
      <c r="C103" s="83"/>
      <c r="D103" s="87"/>
      <c r="E103" s="40"/>
      <c r="F103" s="106"/>
      <c r="G103" s="84"/>
      <c r="H103" s="83"/>
      <c r="I103" s="87"/>
      <c r="J103" s="40"/>
      <c r="K103" s="106"/>
      <c r="L103" s="84"/>
      <c r="M103" s="83"/>
      <c r="N103" s="89"/>
      <c r="O103" s="96"/>
      <c r="P103" s="83"/>
      <c r="Q103" s="83"/>
      <c r="R103" s="84"/>
      <c r="S103" s="83"/>
      <c r="T103" s="83"/>
      <c r="U103" s="84"/>
      <c r="V103" s="83"/>
      <c r="W103" s="97"/>
    </row>
    <row r="104" ht="21.95" customHeight="1">
      <c r="A104" s="105"/>
      <c r="B104" s="107"/>
      <c r="C104" t="s" s="108">
        <v>105</v>
      </c>
      <c r="D104" s="87"/>
      <c r="E104" s="40"/>
      <c r="F104" s="106"/>
      <c r="G104" s="84"/>
      <c r="H104" s="83"/>
      <c r="I104" s="87"/>
      <c r="J104" s="40"/>
      <c r="K104" s="106"/>
      <c r="L104" s="84"/>
      <c r="M104" s="83"/>
      <c r="N104" s="89"/>
      <c r="O104" s="96"/>
      <c r="P104" s="83"/>
      <c r="Q104" s="83"/>
      <c r="R104" s="84"/>
      <c r="S104" s="83"/>
      <c r="T104" s="83"/>
      <c r="U104" s="84"/>
      <c r="V104" s="83"/>
      <c r="W104" s="97"/>
    </row>
    <row r="105" ht="22.75" customHeight="1">
      <c r="A105" s="109"/>
      <c r="B105" s="110"/>
      <c r="C105" t="s" s="111">
        <v>106</v>
      </c>
      <c r="D105" s="112"/>
      <c r="E105" s="113"/>
      <c r="F105" s="114"/>
      <c r="G105" s="115"/>
      <c r="H105" s="116"/>
      <c r="I105" s="112"/>
      <c r="J105" s="113"/>
      <c r="K105" s="114"/>
      <c r="L105" s="115"/>
      <c r="M105" s="116"/>
      <c r="N105" s="117"/>
      <c r="O105" s="118"/>
      <c r="P105" s="116"/>
      <c r="Q105" s="116"/>
      <c r="R105" s="115"/>
      <c r="S105" s="116"/>
      <c r="T105" s="116"/>
      <c r="U105" s="115"/>
      <c r="V105" s="116"/>
      <c r="W105"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2.xml><?xml version="1.0" encoding="utf-8"?>
<worksheet xmlns:r="http://schemas.openxmlformats.org/officeDocument/2006/relationships" xmlns="http://schemas.openxmlformats.org/spreadsheetml/2006/main">
  <dimension ref="A1:W111"/>
  <sheetViews>
    <sheetView workbookViewId="0" showGridLines="0" defaultGridColor="1"/>
  </sheetViews>
  <sheetFormatPr defaultColWidth="16.3333" defaultRowHeight="19.9" customHeight="1" outlineLevelRow="0" outlineLevelCol="0"/>
  <cols>
    <col min="1" max="1" width="10" style="330" customWidth="1"/>
    <col min="2" max="4" width="12.1719" style="330" customWidth="1"/>
    <col min="5" max="5" width="1.35156" style="330" customWidth="1"/>
    <col min="6" max="6" width="10" style="330" customWidth="1"/>
    <col min="7" max="9" width="12.1719" style="330" customWidth="1"/>
    <col min="10" max="10" width="1.35156" style="330" customWidth="1"/>
    <col min="11" max="11" width="10" style="330" customWidth="1"/>
    <col min="12" max="14" width="12.1719" style="330" customWidth="1"/>
    <col min="15" max="15" width="10.8516" style="330" customWidth="1"/>
    <col min="16" max="17" width="6.5" style="330" customWidth="1"/>
    <col min="18" max="18" width="10.8516" style="330" customWidth="1"/>
    <col min="19" max="20" width="6.5" style="330" customWidth="1"/>
    <col min="21" max="21" width="10.8516" style="330" customWidth="1"/>
    <col min="22" max="23" width="6.5" style="330" customWidth="1"/>
    <col min="24" max="16384" width="16.3516" style="330" customWidth="1"/>
  </cols>
  <sheetData>
    <row r="1" ht="64.15" customHeight="1">
      <c r="A1" t="s" s="164">
        <v>265</v>
      </c>
      <c r="B1" t="s" s="27">
        <v>40</v>
      </c>
      <c r="C1" t="s" s="27">
        <v>41</v>
      </c>
      <c r="D1" t="s" s="28">
        <v>42</v>
      </c>
      <c r="E1" s="29"/>
      <c r="F1" t="s" s="30">
        <v>289</v>
      </c>
      <c r="G1" t="s" s="27">
        <v>44</v>
      </c>
      <c r="H1" t="s" s="27">
        <v>45</v>
      </c>
      <c r="I1" t="s" s="28">
        <v>46</v>
      </c>
      <c r="J1" s="29"/>
      <c r="K1" t="s" s="30">
        <v>431</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1951</v>
      </c>
      <c r="B3" s="144">
        <v>27</v>
      </c>
      <c r="C3" s="78">
        <v>112.5</v>
      </c>
      <c r="D3" s="79">
        <v>4.16666666666667</v>
      </c>
      <c r="E3" s="40"/>
      <c r="F3" s="145">
        <v>1951</v>
      </c>
      <c r="G3" s="144">
        <v>11</v>
      </c>
      <c r="H3" s="78">
        <v>34.5</v>
      </c>
      <c r="I3" s="79">
        <v>3.13636363636364</v>
      </c>
      <c r="J3" s="40"/>
      <c r="K3" s="145">
        <v>1951</v>
      </c>
      <c r="L3" s="144">
        <v>1</v>
      </c>
      <c r="M3" s="78">
        <v>1.2</v>
      </c>
      <c r="N3" s="81">
        <v>1.2</v>
      </c>
      <c r="O3" s="152"/>
      <c r="P3" s="135"/>
      <c r="Q3" s="97"/>
      <c r="R3" s="153"/>
      <c r="S3" s="135"/>
      <c r="T3" s="97"/>
      <c r="U3" s="153"/>
      <c r="V3" s="135"/>
      <c r="W3" s="97"/>
    </row>
    <row r="4" ht="21.95" customHeight="1">
      <c r="A4" s="150">
        <v>1952</v>
      </c>
      <c r="B4" s="100">
        <v>32</v>
      </c>
      <c r="C4" s="83">
        <v>133.3</v>
      </c>
      <c r="D4" s="87">
        <v>4.165625</v>
      </c>
      <c r="E4" s="40"/>
      <c r="F4" s="151">
        <v>1952</v>
      </c>
      <c r="G4" s="100">
        <v>14</v>
      </c>
      <c r="H4" s="83">
        <v>40.6</v>
      </c>
      <c r="I4" s="87">
        <v>2.9</v>
      </c>
      <c r="J4" s="40"/>
      <c r="K4" s="151">
        <v>1952</v>
      </c>
      <c r="L4" s="100">
        <v>2</v>
      </c>
      <c r="M4" s="83">
        <v>0.6</v>
      </c>
      <c r="N4" s="89">
        <v>0.3</v>
      </c>
      <c r="O4" s="152"/>
      <c r="P4" s="135"/>
      <c r="Q4" s="97"/>
      <c r="R4" s="153"/>
      <c r="S4" s="135"/>
      <c r="T4" s="97"/>
      <c r="U4" s="153"/>
      <c r="V4" s="135"/>
      <c r="W4" s="97"/>
    </row>
    <row r="5" ht="21.95" customHeight="1">
      <c r="A5" s="150">
        <v>1953</v>
      </c>
      <c r="B5" s="100">
        <v>44</v>
      </c>
      <c r="C5" s="83">
        <v>170.1</v>
      </c>
      <c r="D5" s="87">
        <v>3.86590909090909</v>
      </c>
      <c r="E5" s="40"/>
      <c r="F5" s="151">
        <v>1953</v>
      </c>
      <c r="G5" s="100">
        <v>26</v>
      </c>
      <c r="H5" s="83">
        <v>76.8</v>
      </c>
      <c r="I5" s="87">
        <v>2.95384615384615</v>
      </c>
      <c r="J5" s="40"/>
      <c r="K5" s="151">
        <v>1953</v>
      </c>
      <c r="L5" s="100">
        <v>5</v>
      </c>
      <c r="M5" s="83">
        <v>5.9</v>
      </c>
      <c r="N5" s="89">
        <v>1.18</v>
      </c>
      <c r="O5" s="152"/>
      <c r="P5" s="135"/>
      <c r="Q5" s="97"/>
      <c r="R5" s="153"/>
      <c r="S5" s="135"/>
      <c r="T5" s="97"/>
      <c r="U5" s="153"/>
      <c r="V5" s="135"/>
      <c r="W5" s="97"/>
    </row>
    <row r="6" ht="21.95" customHeight="1">
      <c r="A6" s="150">
        <v>1954</v>
      </c>
      <c r="B6" s="100">
        <v>44</v>
      </c>
      <c r="C6" s="83">
        <v>180.2</v>
      </c>
      <c r="D6" s="87">
        <v>4.09545454545455</v>
      </c>
      <c r="E6" s="40"/>
      <c r="F6" s="151">
        <v>1954</v>
      </c>
      <c r="G6" s="100">
        <v>23</v>
      </c>
      <c r="H6" s="83">
        <v>70.8</v>
      </c>
      <c r="I6" s="87">
        <v>3.07826086956522</v>
      </c>
      <c r="J6" s="40"/>
      <c r="K6" s="151">
        <v>1954</v>
      </c>
      <c r="L6" s="100">
        <v>5</v>
      </c>
      <c r="M6" s="83">
        <v>8.300000000000001</v>
      </c>
      <c r="N6" s="89">
        <v>1.66</v>
      </c>
      <c r="O6" s="152"/>
      <c r="P6" s="135"/>
      <c r="Q6" s="97"/>
      <c r="R6" s="153"/>
      <c r="S6" s="135"/>
      <c r="T6" s="97"/>
      <c r="U6" s="153"/>
      <c r="V6" s="135"/>
      <c r="W6" s="97"/>
    </row>
    <row r="7" ht="21.95" customHeight="1">
      <c r="A7" s="150">
        <v>1955</v>
      </c>
      <c r="B7" s="100">
        <v>29</v>
      </c>
      <c r="C7" s="83">
        <v>123.8</v>
      </c>
      <c r="D7" s="87">
        <v>4.26896551724138</v>
      </c>
      <c r="E7" s="40"/>
      <c r="F7" s="151">
        <v>1955</v>
      </c>
      <c r="G7" s="100">
        <v>12</v>
      </c>
      <c r="H7" s="83">
        <v>36.4</v>
      </c>
      <c r="I7" s="87">
        <v>3.03333333333333</v>
      </c>
      <c r="J7" s="40"/>
      <c r="K7" s="151">
        <v>1955</v>
      </c>
      <c r="L7" s="100">
        <v>2</v>
      </c>
      <c r="M7" s="83">
        <v>2.7</v>
      </c>
      <c r="N7" s="89">
        <v>1.35</v>
      </c>
      <c r="O7" s="152"/>
      <c r="P7" s="135"/>
      <c r="Q7" s="97"/>
      <c r="R7" s="153"/>
      <c r="S7" s="135"/>
      <c r="T7" s="97"/>
      <c r="U7" s="153"/>
      <c r="V7" s="135"/>
      <c r="W7" s="97"/>
    </row>
    <row r="8" ht="21.95" customHeight="1">
      <c r="A8" s="150">
        <v>1956</v>
      </c>
      <c r="B8" s="100">
        <v>48</v>
      </c>
      <c r="C8" s="83">
        <v>207</v>
      </c>
      <c r="D8" s="87">
        <v>4.3125</v>
      </c>
      <c r="E8" s="40"/>
      <c r="F8" s="151">
        <v>1956</v>
      </c>
      <c r="G8" s="100">
        <v>21</v>
      </c>
      <c r="H8" s="83">
        <v>71</v>
      </c>
      <c r="I8" s="87">
        <v>3.38095238095238</v>
      </c>
      <c r="J8" s="40"/>
      <c r="K8" s="151">
        <v>1956</v>
      </c>
      <c r="L8" s="100">
        <v>3</v>
      </c>
      <c r="M8" s="83">
        <v>3.5</v>
      </c>
      <c r="N8" s="89">
        <v>1.16666666666667</v>
      </c>
      <c r="O8" s="152"/>
      <c r="P8" s="135"/>
      <c r="Q8" s="97"/>
      <c r="R8" s="153"/>
      <c r="S8" s="135"/>
      <c r="T8" s="97"/>
      <c r="U8" s="153"/>
      <c r="V8" s="135"/>
      <c r="W8" s="97"/>
    </row>
    <row r="9" ht="21.95" customHeight="1">
      <c r="A9" s="150">
        <v>1957</v>
      </c>
      <c r="B9" s="100">
        <v>48</v>
      </c>
      <c r="C9" s="83">
        <v>190.6</v>
      </c>
      <c r="D9" s="87">
        <v>3.97083333333333</v>
      </c>
      <c r="E9" s="40"/>
      <c r="F9" s="151">
        <v>1957</v>
      </c>
      <c r="G9" s="100">
        <v>23</v>
      </c>
      <c r="H9" s="83">
        <v>61.4</v>
      </c>
      <c r="I9" s="87">
        <v>2.6695652173913</v>
      </c>
      <c r="J9" s="40"/>
      <c r="K9" s="151">
        <v>1957</v>
      </c>
      <c r="L9" s="100">
        <v>5</v>
      </c>
      <c r="M9" s="83">
        <v>3.6</v>
      </c>
      <c r="N9" s="89">
        <v>0.72</v>
      </c>
      <c r="O9" s="152"/>
      <c r="P9" s="135"/>
      <c r="Q9" s="97"/>
      <c r="R9" s="153"/>
      <c r="S9" s="135"/>
      <c r="T9" s="97"/>
      <c r="U9" s="153"/>
      <c r="V9" s="135"/>
      <c r="W9" s="97"/>
    </row>
    <row r="10" ht="21.95" customHeight="1">
      <c r="A10" s="150">
        <v>1958</v>
      </c>
      <c r="B10" s="100">
        <v>24</v>
      </c>
      <c r="C10" s="83">
        <v>97</v>
      </c>
      <c r="D10" s="87">
        <v>4.04166666666667</v>
      </c>
      <c r="E10" s="40"/>
      <c r="F10" s="151">
        <v>1958</v>
      </c>
      <c r="G10" s="100">
        <v>12</v>
      </c>
      <c r="H10" s="83">
        <v>36.9</v>
      </c>
      <c r="I10" s="87">
        <v>3.075</v>
      </c>
      <c r="J10" s="40"/>
      <c r="K10" s="151">
        <v>1958</v>
      </c>
      <c r="L10" s="100">
        <v>3</v>
      </c>
      <c r="M10" s="83">
        <v>3.8</v>
      </c>
      <c r="N10" s="89">
        <v>1.26666666666667</v>
      </c>
      <c r="O10" s="152"/>
      <c r="P10" s="135"/>
      <c r="Q10" s="97"/>
      <c r="R10" s="153"/>
      <c r="S10" s="135"/>
      <c r="T10" s="97"/>
      <c r="U10" s="153"/>
      <c r="V10" s="135"/>
      <c r="W10" s="97"/>
    </row>
    <row r="11" ht="21.95" customHeight="1">
      <c r="A11" s="150">
        <v>1959</v>
      </c>
      <c r="B11" s="100">
        <v>19</v>
      </c>
      <c r="C11" s="83">
        <v>81.2</v>
      </c>
      <c r="D11" s="87">
        <v>4.27368421052632</v>
      </c>
      <c r="E11" s="40"/>
      <c r="F11" s="151">
        <v>1959</v>
      </c>
      <c r="G11" s="100">
        <v>6</v>
      </c>
      <c r="H11" s="83">
        <v>18.3</v>
      </c>
      <c r="I11" s="87">
        <v>3.05</v>
      </c>
      <c r="J11" s="40"/>
      <c r="K11" s="151">
        <v>1959</v>
      </c>
      <c r="L11" s="100">
        <v>1</v>
      </c>
      <c r="M11" s="83">
        <v>1.9</v>
      </c>
      <c r="N11" s="89">
        <v>1.9</v>
      </c>
      <c r="O11" s="152"/>
      <c r="P11" s="135"/>
      <c r="Q11" s="97"/>
      <c r="R11" s="153"/>
      <c r="S11" s="135"/>
      <c r="T11" s="97"/>
      <c r="U11" s="153"/>
      <c r="V11" s="135"/>
      <c r="W11" s="97"/>
    </row>
    <row r="12" ht="21.95" customHeight="1">
      <c r="A12" s="150">
        <v>1960</v>
      </c>
      <c r="B12" s="100">
        <v>40</v>
      </c>
      <c r="C12" s="83">
        <v>163</v>
      </c>
      <c r="D12" s="87">
        <v>4.075</v>
      </c>
      <c r="E12" s="40"/>
      <c r="F12" s="151">
        <v>1960</v>
      </c>
      <c r="G12" s="100">
        <v>23</v>
      </c>
      <c r="H12" s="83">
        <v>77.3</v>
      </c>
      <c r="I12" s="87">
        <v>3.36086956521739</v>
      </c>
      <c r="J12" s="40"/>
      <c r="K12" s="151">
        <v>1960</v>
      </c>
      <c r="L12" s="100">
        <v>1</v>
      </c>
      <c r="M12" s="83">
        <v>1.7</v>
      </c>
      <c r="N12" s="89">
        <v>1.7</v>
      </c>
      <c r="O12" s="152"/>
      <c r="P12" s="135"/>
      <c r="Q12" s="97"/>
      <c r="R12" s="153"/>
      <c r="S12" s="135"/>
      <c r="T12" s="97"/>
      <c r="U12" s="153"/>
      <c r="V12" s="135"/>
      <c r="W12" s="97"/>
    </row>
    <row r="13" ht="21.95" customHeight="1">
      <c r="A13" s="150">
        <v>1961</v>
      </c>
      <c r="B13" s="100">
        <v>36</v>
      </c>
      <c r="C13" s="83">
        <v>129.8</v>
      </c>
      <c r="D13" s="87">
        <v>3.60555555555556</v>
      </c>
      <c r="E13" s="40"/>
      <c r="F13" s="151">
        <v>1961</v>
      </c>
      <c r="G13" s="100">
        <v>23</v>
      </c>
      <c r="H13" s="83">
        <v>65</v>
      </c>
      <c r="I13" s="87">
        <v>2.82608695652174</v>
      </c>
      <c r="J13" s="40"/>
      <c r="K13" s="151">
        <v>1961</v>
      </c>
      <c r="L13" s="100">
        <v>6</v>
      </c>
      <c r="M13" s="83">
        <v>8.4</v>
      </c>
      <c r="N13" s="89">
        <v>1.4</v>
      </c>
      <c r="O13" s="152"/>
      <c r="P13" s="135"/>
      <c r="Q13" s="97"/>
      <c r="R13" s="153"/>
      <c r="S13" s="135"/>
      <c r="T13" s="97"/>
      <c r="U13" s="153"/>
      <c r="V13" s="135"/>
      <c r="W13" s="97"/>
    </row>
    <row r="14" ht="21.95" customHeight="1">
      <c r="A14" s="150">
        <v>1962</v>
      </c>
      <c r="B14" s="100">
        <v>35</v>
      </c>
      <c r="C14" s="83">
        <v>147.4</v>
      </c>
      <c r="D14" s="87">
        <v>4.21142857142857</v>
      </c>
      <c r="E14" s="40"/>
      <c r="F14" s="151">
        <v>1962</v>
      </c>
      <c r="G14" s="100">
        <v>15</v>
      </c>
      <c r="H14" s="83">
        <v>46.6</v>
      </c>
      <c r="I14" s="87">
        <v>3.10666666666667</v>
      </c>
      <c r="J14" s="40"/>
      <c r="K14" s="151">
        <v>1962</v>
      </c>
      <c r="L14" s="100">
        <v>3</v>
      </c>
      <c r="M14" s="83">
        <v>4.6</v>
      </c>
      <c r="N14" s="89">
        <v>1.53333333333333</v>
      </c>
      <c r="O14" s="152"/>
      <c r="P14" s="135"/>
      <c r="Q14" s="97"/>
      <c r="R14" s="153"/>
      <c r="S14" s="135"/>
      <c r="T14" s="97"/>
      <c r="U14" s="153"/>
      <c r="V14" s="135"/>
      <c r="W14" s="97"/>
    </row>
    <row r="15" ht="21.95" customHeight="1">
      <c r="A15" s="150">
        <v>1963</v>
      </c>
      <c r="B15" s="100">
        <v>20</v>
      </c>
      <c r="C15" s="83">
        <v>92.59999999999999</v>
      </c>
      <c r="D15" s="87">
        <v>4.63</v>
      </c>
      <c r="E15" s="40"/>
      <c r="F15" s="151">
        <v>1963</v>
      </c>
      <c r="G15" s="100">
        <v>6</v>
      </c>
      <c r="H15" s="83">
        <v>22.3</v>
      </c>
      <c r="I15" s="87">
        <v>3.71666666666667</v>
      </c>
      <c r="J15" s="40"/>
      <c r="K15" s="151">
        <v>1963</v>
      </c>
      <c r="L15" s="100">
        <v>0</v>
      </c>
      <c r="M15" s="83">
        <v>0</v>
      </c>
      <c r="N15" s="89"/>
      <c r="O15" s="152"/>
      <c r="P15" s="135"/>
      <c r="Q15" s="97"/>
      <c r="R15" s="153"/>
      <c r="S15" s="135"/>
      <c r="T15" s="97"/>
      <c r="U15" s="153"/>
      <c r="V15" s="135"/>
      <c r="W15" s="97"/>
    </row>
    <row r="16" ht="21.95" customHeight="1">
      <c r="A16" s="150">
        <v>1964</v>
      </c>
      <c r="B16" s="100">
        <v>33</v>
      </c>
      <c r="C16" s="83">
        <v>125.7</v>
      </c>
      <c r="D16" s="87">
        <v>3.80909090909091</v>
      </c>
      <c r="E16" s="40"/>
      <c r="F16" s="151">
        <v>1964</v>
      </c>
      <c r="G16" s="100">
        <v>17</v>
      </c>
      <c r="H16" s="83">
        <v>43.8</v>
      </c>
      <c r="I16" s="87">
        <v>2.57647058823529</v>
      </c>
      <c r="J16" s="40"/>
      <c r="K16" s="151">
        <v>1964</v>
      </c>
      <c r="L16" s="100">
        <v>5</v>
      </c>
      <c r="M16" s="83">
        <v>5.9</v>
      </c>
      <c r="N16" s="89">
        <v>1.18</v>
      </c>
      <c r="O16" s="152"/>
      <c r="P16" s="135"/>
      <c r="Q16" s="97"/>
      <c r="R16" s="153"/>
      <c r="S16" s="135"/>
      <c r="T16" s="97"/>
      <c r="U16" s="153"/>
      <c r="V16" s="135"/>
      <c r="W16" s="97"/>
    </row>
    <row r="17" ht="21.95" customHeight="1">
      <c r="A17" s="150">
        <v>1965</v>
      </c>
      <c r="B17" s="100">
        <v>44</v>
      </c>
      <c r="C17" s="83">
        <v>181.6</v>
      </c>
      <c r="D17" s="87">
        <v>4.12727272727273</v>
      </c>
      <c r="E17" s="40"/>
      <c r="F17" s="151">
        <v>1965</v>
      </c>
      <c r="G17" s="100">
        <v>21</v>
      </c>
      <c r="H17" s="83">
        <v>65.09999999999999</v>
      </c>
      <c r="I17" s="87">
        <v>3.1</v>
      </c>
      <c r="J17" s="40"/>
      <c r="K17" s="151">
        <v>1965</v>
      </c>
      <c r="L17" s="100">
        <v>4</v>
      </c>
      <c r="M17" s="83">
        <v>4.1</v>
      </c>
      <c r="N17" s="89">
        <v>1.025</v>
      </c>
      <c r="O17" s="152"/>
      <c r="P17" s="135"/>
      <c r="Q17" s="97"/>
      <c r="R17" s="153"/>
      <c r="S17" s="135"/>
      <c r="T17" s="97"/>
      <c r="U17" s="153"/>
      <c r="V17" s="135"/>
      <c r="W17" s="97"/>
    </row>
    <row r="18" ht="21.95" customHeight="1">
      <c r="A18" s="150">
        <v>1966</v>
      </c>
      <c r="B18" s="100">
        <v>47</v>
      </c>
      <c r="C18" s="83">
        <v>193.6</v>
      </c>
      <c r="D18" s="87">
        <v>4.11914893617021</v>
      </c>
      <c r="E18" s="40"/>
      <c r="F18" s="151">
        <v>1966</v>
      </c>
      <c r="G18" s="100">
        <v>24</v>
      </c>
      <c r="H18" s="83">
        <v>81.2</v>
      </c>
      <c r="I18" s="87">
        <v>3.38333333333333</v>
      </c>
      <c r="J18" s="40"/>
      <c r="K18" s="151">
        <v>1966</v>
      </c>
      <c r="L18" s="100">
        <v>2</v>
      </c>
      <c r="M18" s="83">
        <v>3.4</v>
      </c>
      <c r="N18" s="89">
        <v>1.7</v>
      </c>
      <c r="O18" s="152"/>
      <c r="P18" s="135"/>
      <c r="Q18" s="97"/>
      <c r="R18" s="153"/>
      <c r="S18" s="135"/>
      <c r="T18" s="97"/>
      <c r="U18" s="153"/>
      <c r="V18" s="135"/>
      <c r="W18" s="97"/>
    </row>
    <row r="19" ht="21.95" customHeight="1">
      <c r="A19" s="150">
        <v>1967</v>
      </c>
      <c r="B19" s="100">
        <v>26</v>
      </c>
      <c r="C19" s="83">
        <v>102.6</v>
      </c>
      <c r="D19" s="87">
        <v>3.94615384615385</v>
      </c>
      <c r="E19" s="40"/>
      <c r="F19" s="151">
        <v>1967</v>
      </c>
      <c r="G19" s="100">
        <v>14</v>
      </c>
      <c r="H19" s="83">
        <v>43.6</v>
      </c>
      <c r="I19" s="87">
        <v>3.11428571428571</v>
      </c>
      <c r="J19" s="40"/>
      <c r="K19" s="151">
        <v>1967</v>
      </c>
      <c r="L19" s="100">
        <v>0</v>
      </c>
      <c r="M19" s="83">
        <v>0</v>
      </c>
      <c r="N19" s="89"/>
      <c r="O19" s="152"/>
      <c r="P19" s="135"/>
      <c r="Q19" s="97"/>
      <c r="R19" s="153"/>
      <c r="S19" s="135"/>
      <c r="T19" s="97"/>
      <c r="U19" s="153"/>
      <c r="V19" s="135"/>
      <c r="W19" s="97"/>
    </row>
    <row r="20" ht="21.95" customHeight="1">
      <c r="A20" s="150">
        <v>1968</v>
      </c>
      <c r="B20" s="100">
        <v>36</v>
      </c>
      <c r="C20" s="83">
        <v>148.9</v>
      </c>
      <c r="D20" s="87">
        <v>4.13611111111111</v>
      </c>
      <c r="E20" s="40"/>
      <c r="F20" s="151">
        <v>1968</v>
      </c>
      <c r="G20" s="100">
        <v>16</v>
      </c>
      <c r="H20" s="83">
        <v>48.1</v>
      </c>
      <c r="I20" s="87">
        <v>3.00625</v>
      </c>
      <c r="J20" s="40"/>
      <c r="K20" s="151">
        <v>1968</v>
      </c>
      <c r="L20" s="100">
        <v>3</v>
      </c>
      <c r="M20" s="83">
        <v>3</v>
      </c>
      <c r="N20" s="89">
        <v>1</v>
      </c>
      <c r="O20" s="152"/>
      <c r="P20" s="135"/>
      <c r="Q20" s="97"/>
      <c r="R20" s="153"/>
      <c r="S20" s="135"/>
      <c r="T20" s="97"/>
      <c r="U20" s="153"/>
      <c r="V20" s="135"/>
      <c r="W20" s="97"/>
    </row>
    <row r="21" ht="21.95" customHeight="1">
      <c r="A21" s="150">
        <v>1969</v>
      </c>
      <c r="B21" s="100">
        <v>43</v>
      </c>
      <c r="C21" s="83">
        <v>167.2</v>
      </c>
      <c r="D21" s="87">
        <v>3.88837209302326</v>
      </c>
      <c r="E21" s="40"/>
      <c r="F21" s="151">
        <v>1969</v>
      </c>
      <c r="G21" s="100">
        <v>22</v>
      </c>
      <c r="H21" s="83">
        <v>62</v>
      </c>
      <c r="I21" s="87">
        <v>2.81818181818182</v>
      </c>
      <c r="J21" s="40"/>
      <c r="K21" s="151">
        <v>1969</v>
      </c>
      <c r="L21" s="100">
        <v>3</v>
      </c>
      <c r="M21" s="83">
        <v>2.3</v>
      </c>
      <c r="N21" s="89">
        <v>0.7666666666666671</v>
      </c>
      <c r="O21" s="152"/>
      <c r="P21" s="135"/>
      <c r="Q21" s="97"/>
      <c r="R21" s="153"/>
      <c r="S21" s="135"/>
      <c r="T21" s="97"/>
      <c r="U21" s="153"/>
      <c r="V21" s="135"/>
      <c r="W21" s="97"/>
    </row>
    <row r="22" ht="21.95" customHeight="1">
      <c r="A22" s="150">
        <v>1970</v>
      </c>
      <c r="B22" s="100">
        <v>65</v>
      </c>
      <c r="C22" s="83">
        <v>192</v>
      </c>
      <c r="D22" s="87">
        <v>2.95384615384615</v>
      </c>
      <c r="E22" s="40"/>
      <c r="F22" s="151">
        <v>1970</v>
      </c>
      <c r="G22" s="100">
        <v>39</v>
      </c>
      <c r="H22" s="83">
        <v>62.7</v>
      </c>
      <c r="I22" s="87">
        <v>1.60769230769231</v>
      </c>
      <c r="J22" s="40"/>
      <c r="K22" s="151">
        <v>1970</v>
      </c>
      <c r="L22" s="100">
        <v>19</v>
      </c>
      <c r="M22" s="83">
        <v>-0.3</v>
      </c>
      <c r="N22" s="89">
        <v>-0.0157894736842105</v>
      </c>
      <c r="O22" s="152"/>
      <c r="P22" s="135"/>
      <c r="Q22" s="97"/>
      <c r="R22" s="153"/>
      <c r="S22" s="135"/>
      <c r="T22" s="97"/>
      <c r="U22" s="153"/>
      <c r="V22" s="135"/>
      <c r="W22" s="97"/>
    </row>
    <row r="23" ht="21.95" customHeight="1">
      <c r="A23" s="150">
        <v>1971</v>
      </c>
      <c r="B23" s="100">
        <v>74</v>
      </c>
      <c r="C23" s="83">
        <v>246.1</v>
      </c>
      <c r="D23" s="87">
        <v>3.32567567567568</v>
      </c>
      <c r="E23" s="40"/>
      <c r="F23" s="151">
        <v>1971</v>
      </c>
      <c r="G23" s="100">
        <v>49</v>
      </c>
      <c r="H23" s="83">
        <v>119.5</v>
      </c>
      <c r="I23" s="87">
        <v>2.43877551020408</v>
      </c>
      <c r="J23" s="40"/>
      <c r="K23" s="151">
        <v>1971</v>
      </c>
      <c r="L23" s="100">
        <v>16</v>
      </c>
      <c r="M23" s="83">
        <v>11</v>
      </c>
      <c r="N23" s="89">
        <v>0.6875</v>
      </c>
      <c r="O23" s="152"/>
      <c r="P23" s="135"/>
      <c r="Q23" s="97"/>
      <c r="R23" s="153"/>
      <c r="S23" s="135"/>
      <c r="T23" s="97"/>
      <c r="U23" s="153"/>
      <c r="V23" s="135"/>
      <c r="W23" s="97"/>
    </row>
    <row r="24" ht="21.95" customHeight="1">
      <c r="A24" s="150">
        <v>1972</v>
      </c>
      <c r="B24" s="100">
        <v>47</v>
      </c>
      <c r="C24" s="83">
        <v>176.2</v>
      </c>
      <c r="D24" s="87">
        <v>3.74893617021277</v>
      </c>
      <c r="E24" s="40"/>
      <c r="F24" s="151">
        <v>1972</v>
      </c>
      <c r="G24" s="100">
        <v>30</v>
      </c>
      <c r="H24" s="83">
        <v>88.59999999999999</v>
      </c>
      <c r="I24" s="87">
        <v>2.95333333333333</v>
      </c>
      <c r="J24" s="40"/>
      <c r="K24" s="151">
        <v>1972</v>
      </c>
      <c r="L24" s="100">
        <v>5</v>
      </c>
      <c r="M24" s="83">
        <v>6.8</v>
      </c>
      <c r="N24" s="89">
        <v>1.36</v>
      </c>
      <c r="O24" s="152"/>
      <c r="P24" s="135"/>
      <c r="Q24" s="97"/>
      <c r="R24" s="153"/>
      <c r="S24" s="135"/>
      <c r="T24" s="97"/>
      <c r="U24" s="153"/>
      <c r="V24" s="135"/>
      <c r="W24" s="97"/>
    </row>
    <row r="25" ht="21.95" customHeight="1">
      <c r="A25" s="150">
        <v>1973</v>
      </c>
      <c r="B25" s="100">
        <v>30</v>
      </c>
      <c r="C25" s="83">
        <v>124.1</v>
      </c>
      <c r="D25" s="87">
        <v>4.13666666666667</v>
      </c>
      <c r="E25" s="40"/>
      <c r="F25" s="151">
        <v>1973</v>
      </c>
      <c r="G25" s="100">
        <v>16</v>
      </c>
      <c r="H25" s="83">
        <v>53</v>
      </c>
      <c r="I25" s="87">
        <v>3.3125</v>
      </c>
      <c r="J25" s="40"/>
      <c r="K25" s="151">
        <v>1973</v>
      </c>
      <c r="L25" s="100">
        <v>2</v>
      </c>
      <c r="M25" s="83">
        <v>2.1</v>
      </c>
      <c r="N25" s="89">
        <v>1.05</v>
      </c>
      <c r="O25" s="152"/>
      <c r="P25" s="135"/>
      <c r="Q25" s="97"/>
      <c r="R25" s="153"/>
      <c r="S25" s="135"/>
      <c r="T25" s="97"/>
      <c r="U25" s="153"/>
      <c r="V25" s="135"/>
      <c r="W25" s="97"/>
    </row>
    <row r="26" ht="21.95" customHeight="1">
      <c r="A26" s="150">
        <v>1974</v>
      </c>
      <c r="B26" s="100">
        <v>40</v>
      </c>
      <c r="C26" s="83">
        <v>160</v>
      </c>
      <c r="D26" s="87">
        <v>4</v>
      </c>
      <c r="E26" s="40"/>
      <c r="F26" s="151">
        <v>1974</v>
      </c>
      <c r="G26" s="100">
        <v>20</v>
      </c>
      <c r="H26" s="83">
        <v>57.2</v>
      </c>
      <c r="I26" s="87">
        <v>2.86</v>
      </c>
      <c r="J26" s="40"/>
      <c r="K26" s="151">
        <v>1974</v>
      </c>
      <c r="L26" s="100">
        <v>5</v>
      </c>
      <c r="M26" s="83">
        <v>5.9</v>
      </c>
      <c r="N26" s="89">
        <v>1.18</v>
      </c>
      <c r="O26" s="152"/>
      <c r="P26" s="135"/>
      <c r="Q26" s="97"/>
      <c r="R26" s="153"/>
      <c r="S26" s="135"/>
      <c r="T26" s="97"/>
      <c r="U26" s="153"/>
      <c r="V26" s="135"/>
      <c r="W26" s="97"/>
    </row>
    <row r="27" ht="21.95" customHeight="1">
      <c r="A27" s="150">
        <v>1975</v>
      </c>
      <c r="B27" s="100">
        <v>42</v>
      </c>
      <c r="C27" s="83">
        <v>153.1</v>
      </c>
      <c r="D27" s="87">
        <v>3.6452380952381</v>
      </c>
      <c r="E27" s="40"/>
      <c r="F27" s="151">
        <v>1975</v>
      </c>
      <c r="G27" s="100">
        <v>27</v>
      </c>
      <c r="H27" s="83">
        <v>76.90000000000001</v>
      </c>
      <c r="I27" s="87">
        <v>2.84814814814815</v>
      </c>
      <c r="J27" s="40"/>
      <c r="K27" s="151">
        <v>1975</v>
      </c>
      <c r="L27" s="100">
        <v>8</v>
      </c>
      <c r="M27" s="83">
        <v>11.1</v>
      </c>
      <c r="N27" s="89">
        <v>1.3875</v>
      </c>
      <c r="O27" s="152"/>
      <c r="P27" s="135"/>
      <c r="Q27" s="97"/>
      <c r="R27" s="153"/>
      <c r="S27" s="135"/>
      <c r="T27" s="97"/>
      <c r="U27" s="153"/>
      <c r="V27" s="135"/>
      <c r="W27" s="97"/>
    </row>
    <row r="28" ht="21.95" customHeight="1">
      <c r="A28" s="150">
        <v>1976</v>
      </c>
      <c r="B28" s="100">
        <v>52</v>
      </c>
      <c r="C28" s="83">
        <v>229.2</v>
      </c>
      <c r="D28" s="87">
        <v>4.40769230769231</v>
      </c>
      <c r="E28" s="40"/>
      <c r="F28" s="151">
        <v>1976</v>
      </c>
      <c r="G28" s="100">
        <v>21</v>
      </c>
      <c r="H28" s="83">
        <v>69.3</v>
      </c>
      <c r="I28" s="87">
        <v>3.3</v>
      </c>
      <c r="J28" s="40"/>
      <c r="K28" s="151">
        <v>1976</v>
      </c>
      <c r="L28" s="100">
        <v>1</v>
      </c>
      <c r="M28" s="83">
        <v>1.9</v>
      </c>
      <c r="N28" s="89">
        <v>1.9</v>
      </c>
      <c r="O28" s="152"/>
      <c r="P28" s="135"/>
      <c r="Q28" s="97"/>
      <c r="R28" s="153"/>
      <c r="S28" s="135"/>
      <c r="T28" s="97"/>
      <c r="U28" s="153"/>
      <c r="V28" s="135"/>
      <c r="W28" s="97"/>
    </row>
    <row r="29" ht="21.95" customHeight="1">
      <c r="A29" s="150">
        <v>1977</v>
      </c>
      <c r="B29" s="100">
        <v>50</v>
      </c>
      <c r="C29" s="83">
        <v>167.4</v>
      </c>
      <c r="D29" s="87">
        <v>3.348</v>
      </c>
      <c r="E29" s="40"/>
      <c r="F29" s="151">
        <v>1977</v>
      </c>
      <c r="G29" s="100">
        <v>29</v>
      </c>
      <c r="H29" s="83">
        <v>63</v>
      </c>
      <c r="I29" s="87">
        <v>2.17241379310345</v>
      </c>
      <c r="J29" s="40"/>
      <c r="K29" s="151">
        <v>1977</v>
      </c>
      <c r="L29" s="100">
        <v>13</v>
      </c>
      <c r="M29" s="83">
        <v>11.4</v>
      </c>
      <c r="N29" s="89">
        <v>0.876923076923077</v>
      </c>
      <c r="O29" s="152"/>
      <c r="P29" s="135"/>
      <c r="Q29" s="97"/>
      <c r="R29" s="153"/>
      <c r="S29" s="135"/>
      <c r="T29" s="97"/>
      <c r="U29" s="153"/>
      <c r="V29" s="135"/>
      <c r="W29" s="97"/>
    </row>
    <row r="30" ht="21.95" customHeight="1">
      <c r="A30" s="150">
        <v>1978</v>
      </c>
      <c r="B30" s="100">
        <v>41</v>
      </c>
      <c r="C30" s="83">
        <v>153.9</v>
      </c>
      <c r="D30" s="87">
        <v>3.75365853658537</v>
      </c>
      <c r="E30" s="40"/>
      <c r="F30" s="151">
        <v>1978</v>
      </c>
      <c r="G30" s="100">
        <v>21</v>
      </c>
      <c r="H30" s="83">
        <v>51.5</v>
      </c>
      <c r="I30" s="87">
        <v>2.45238095238095</v>
      </c>
      <c r="J30" s="40"/>
      <c r="K30" s="151">
        <v>1978</v>
      </c>
      <c r="L30" s="100">
        <v>7</v>
      </c>
      <c r="M30" s="83">
        <v>4.2</v>
      </c>
      <c r="N30" s="89">
        <v>0.6</v>
      </c>
      <c r="O30" s="152"/>
      <c r="P30" s="135"/>
      <c r="Q30" s="97"/>
      <c r="R30" s="153"/>
      <c r="S30" s="135"/>
      <c r="T30" s="97"/>
      <c r="U30" s="153"/>
      <c r="V30" s="135"/>
      <c r="W30" s="97"/>
    </row>
    <row r="31" ht="21.95" customHeight="1">
      <c r="A31" s="150">
        <v>1979</v>
      </c>
      <c r="B31" s="100">
        <v>58</v>
      </c>
      <c r="C31" s="83">
        <v>232.5</v>
      </c>
      <c r="D31" s="87">
        <v>4.00862068965517</v>
      </c>
      <c r="E31" s="40"/>
      <c r="F31" s="151">
        <v>1979</v>
      </c>
      <c r="G31" s="100">
        <v>30</v>
      </c>
      <c r="H31" s="83">
        <v>92.09999999999999</v>
      </c>
      <c r="I31" s="87">
        <v>3.07</v>
      </c>
      <c r="J31" s="40"/>
      <c r="K31" s="151">
        <v>1979</v>
      </c>
      <c r="L31" s="100">
        <v>5</v>
      </c>
      <c r="M31" s="83">
        <v>4.5</v>
      </c>
      <c r="N31" s="89">
        <v>0.9</v>
      </c>
      <c r="O31" t="s" s="131">
        <v>110</v>
      </c>
      <c r="P31" s="135">
        <f>AVERAGE(B31:B50)</f>
        <v>34.85</v>
      </c>
      <c r="Q31" s="97">
        <f>AVERAGE(D31:D50)</f>
        <v>3.92763818460465</v>
      </c>
      <c r="R31" t="s" s="134">
        <v>110</v>
      </c>
      <c r="S31" s="135">
        <f>AVERAGE(G31:G50)</f>
        <v>18.85</v>
      </c>
      <c r="T31" s="97">
        <f>AVERAGE(I31:I50)</f>
        <v>2.98995529289551</v>
      </c>
      <c r="U31" t="s" s="134">
        <v>110</v>
      </c>
      <c r="V31" s="135">
        <f>AVERAGE(L31:L50)</f>
        <v>3.55</v>
      </c>
      <c r="W31" s="97">
        <f>AVERAGE(N31:N50)</f>
        <v>1.09704761904762</v>
      </c>
    </row>
    <row r="32" ht="21.95" customHeight="1">
      <c r="A32" s="150">
        <v>1980</v>
      </c>
      <c r="B32" s="100">
        <v>36</v>
      </c>
      <c r="C32" s="83">
        <v>130.7</v>
      </c>
      <c r="D32" s="87">
        <v>3.63055555555556</v>
      </c>
      <c r="E32" s="40"/>
      <c r="F32" s="151">
        <v>1980</v>
      </c>
      <c r="G32" s="100">
        <v>23</v>
      </c>
      <c r="H32" s="83">
        <v>66.59999999999999</v>
      </c>
      <c r="I32" s="87">
        <v>2.89565217391304</v>
      </c>
      <c r="J32" s="40"/>
      <c r="K32" s="151">
        <v>1980</v>
      </c>
      <c r="L32" s="100">
        <v>4</v>
      </c>
      <c r="M32" s="83">
        <v>2</v>
      </c>
      <c r="N32" s="89">
        <v>0.5</v>
      </c>
      <c r="O32" t="s" s="131">
        <v>111</v>
      </c>
      <c r="P32" s="135">
        <f>AVERAGE(B32:B50)</f>
        <v>33.6315789473684</v>
      </c>
      <c r="Q32" s="97">
        <f>AVERAGE(D32:D50)</f>
        <v>3.92337594749673</v>
      </c>
      <c r="R32" t="s" s="134">
        <v>111</v>
      </c>
      <c r="S32" s="135">
        <f>AVERAGE(G32:G50)</f>
        <v>18.2631578947368</v>
      </c>
      <c r="T32" s="97">
        <f>AVERAGE(I32:I50)</f>
        <v>2.98574241357422</v>
      </c>
      <c r="U32" t="s" s="134">
        <v>111</v>
      </c>
      <c r="V32" s="135">
        <f>AVERAGE(L32:L50)</f>
        <v>3.47368421052632</v>
      </c>
      <c r="W32" s="97">
        <f>AVERAGE(N32:N50)</f>
        <v>1.10741854636591</v>
      </c>
    </row>
    <row r="33" ht="21.95" customHeight="1">
      <c r="A33" s="150">
        <v>1981</v>
      </c>
      <c r="B33" s="100">
        <v>39</v>
      </c>
      <c r="C33" s="83">
        <v>140.4</v>
      </c>
      <c r="D33" s="87">
        <v>3.6</v>
      </c>
      <c r="E33" s="40"/>
      <c r="F33" s="151">
        <v>1981</v>
      </c>
      <c r="G33" s="100">
        <v>22</v>
      </c>
      <c r="H33" s="83">
        <v>52.6</v>
      </c>
      <c r="I33" s="87">
        <v>2.39090909090909</v>
      </c>
      <c r="J33" s="40"/>
      <c r="K33" s="151">
        <v>1981</v>
      </c>
      <c r="L33" s="100">
        <v>8</v>
      </c>
      <c r="M33" s="83">
        <v>8.800000000000001</v>
      </c>
      <c r="N33" s="89">
        <v>1.1</v>
      </c>
      <c r="O33" t="s" s="131">
        <v>112</v>
      </c>
      <c r="P33" s="135">
        <f>AVERAGE(B33:B50)</f>
        <v>33.5</v>
      </c>
      <c r="Q33" s="97">
        <f>AVERAGE(D33:D50)</f>
        <v>3.93964374704902</v>
      </c>
      <c r="R33" t="s" s="134">
        <v>112</v>
      </c>
      <c r="S33" s="135">
        <f>AVERAGE(G33:G50)</f>
        <v>18</v>
      </c>
      <c r="T33" s="97">
        <f>AVERAGE(I33:I50)</f>
        <v>2.99074742688873</v>
      </c>
      <c r="U33" t="s" s="134">
        <v>112</v>
      </c>
      <c r="V33" s="135">
        <f>AVERAGE(L33:L50)</f>
        <v>3.44444444444444</v>
      </c>
      <c r="W33" s="97">
        <f>AVERAGE(N33:N50)</f>
        <v>1.14116402116402</v>
      </c>
    </row>
    <row r="34" ht="21.95" customHeight="1">
      <c r="A34" s="150">
        <v>1982</v>
      </c>
      <c r="B34" s="100">
        <v>50</v>
      </c>
      <c r="C34" s="83">
        <v>193.6</v>
      </c>
      <c r="D34" s="87">
        <v>3.872</v>
      </c>
      <c r="E34" s="40"/>
      <c r="F34" s="151">
        <v>1982</v>
      </c>
      <c r="G34" s="100">
        <v>28</v>
      </c>
      <c r="H34" s="83">
        <v>83.7</v>
      </c>
      <c r="I34" s="87">
        <v>2.98928571428571</v>
      </c>
      <c r="J34" s="40"/>
      <c r="K34" s="151">
        <v>1982</v>
      </c>
      <c r="L34" s="100">
        <v>5</v>
      </c>
      <c r="M34" s="83">
        <v>3</v>
      </c>
      <c r="N34" s="89">
        <v>0.6</v>
      </c>
      <c r="O34" t="s" s="131">
        <v>113</v>
      </c>
      <c r="P34" s="135">
        <f>AVERAGE(B34:B50)</f>
        <v>33.1764705882353</v>
      </c>
      <c r="Q34" s="97">
        <f>AVERAGE(D34:D50)</f>
        <v>3.95962279099308</v>
      </c>
      <c r="R34" t="s" s="134">
        <v>113</v>
      </c>
      <c r="S34" s="135">
        <f>AVERAGE(G34:G50)</f>
        <v>17.7647058823529</v>
      </c>
      <c r="T34" s="97">
        <f>AVERAGE(I34:I50)</f>
        <v>3.02603203488753</v>
      </c>
      <c r="U34" t="s" s="134">
        <v>113</v>
      </c>
      <c r="V34" s="135">
        <f>AVERAGE(L34:L50)</f>
        <v>3.17647058823529</v>
      </c>
      <c r="W34" s="97">
        <f>AVERAGE(N34:N50)</f>
        <v>1.14358543417367</v>
      </c>
    </row>
    <row r="35" ht="21.95" customHeight="1">
      <c r="A35" s="150">
        <v>1983</v>
      </c>
      <c r="B35" s="100">
        <v>32</v>
      </c>
      <c r="C35" s="83">
        <v>121.5</v>
      </c>
      <c r="D35" s="87">
        <v>3.796875</v>
      </c>
      <c r="E35" s="40"/>
      <c r="F35" s="151">
        <v>1983</v>
      </c>
      <c r="G35" s="100">
        <v>20</v>
      </c>
      <c r="H35" s="83">
        <v>63.9</v>
      </c>
      <c r="I35" s="87">
        <v>3.195</v>
      </c>
      <c r="J35" s="40"/>
      <c r="K35" s="151">
        <v>1983</v>
      </c>
      <c r="L35" s="100">
        <v>1</v>
      </c>
      <c r="M35" s="83">
        <v>-0.4</v>
      </c>
      <c r="N35" s="89">
        <v>-0.4</v>
      </c>
      <c r="O35" t="s" s="131">
        <v>114</v>
      </c>
      <c r="P35" s="135">
        <f>AVERAGE(B35:B50)</f>
        <v>32.125</v>
      </c>
      <c r="Q35" s="97">
        <f>AVERAGE(D35:D50)</f>
        <v>3.96509921543015</v>
      </c>
      <c r="R35" t="s" s="134">
        <v>114</v>
      </c>
      <c r="S35" s="135">
        <f>AVERAGE(G35:G50)</f>
        <v>17.125</v>
      </c>
      <c r="T35" s="97">
        <f>AVERAGE(I35:I50)</f>
        <v>3.02832867992515</v>
      </c>
      <c r="U35" t="s" s="134">
        <v>114</v>
      </c>
      <c r="V35" s="135">
        <f>AVERAGE(L35:L50)</f>
        <v>3.0625</v>
      </c>
      <c r="W35" s="97">
        <f>AVERAGE(N35:N50)</f>
        <v>1.17755952380952</v>
      </c>
    </row>
    <row r="36" ht="21.95" customHeight="1">
      <c r="A36" s="150">
        <v>1984</v>
      </c>
      <c r="B36" s="100">
        <v>38</v>
      </c>
      <c r="C36" s="83">
        <v>157</v>
      </c>
      <c r="D36" s="87">
        <v>4.13157894736842</v>
      </c>
      <c r="E36" s="40"/>
      <c r="F36" s="151">
        <v>1984</v>
      </c>
      <c r="G36" s="100">
        <v>16</v>
      </c>
      <c r="H36" s="83">
        <v>47.1</v>
      </c>
      <c r="I36" s="87">
        <v>2.94375</v>
      </c>
      <c r="J36" s="40"/>
      <c r="K36" s="151">
        <v>1984</v>
      </c>
      <c r="L36" s="100">
        <v>3</v>
      </c>
      <c r="M36" s="83">
        <v>2.4</v>
      </c>
      <c r="N36" s="89">
        <v>0.8</v>
      </c>
      <c r="O36" t="s" s="131">
        <v>115</v>
      </c>
      <c r="P36" s="135">
        <f>AVERAGE(B36:B50)</f>
        <v>32.1333333333333</v>
      </c>
      <c r="Q36" s="97">
        <f>AVERAGE(D36:D50)</f>
        <v>3.97631416312549</v>
      </c>
      <c r="R36" t="s" s="134">
        <v>115</v>
      </c>
      <c r="S36" s="135">
        <f>AVERAGE(G36:G50)</f>
        <v>16.9333333333333</v>
      </c>
      <c r="T36" s="97">
        <f>AVERAGE(I36:I50)</f>
        <v>3.01721725858682</v>
      </c>
      <c r="U36" t="s" s="134">
        <v>115</v>
      </c>
      <c r="V36" s="135">
        <f>AVERAGE(L36:L50)</f>
        <v>3.2</v>
      </c>
      <c r="W36" s="97">
        <f>AVERAGE(N36:N50)</f>
        <v>1.28273015873016</v>
      </c>
    </row>
    <row r="37" ht="21.95" customHeight="1">
      <c r="A37" s="150">
        <v>1985</v>
      </c>
      <c r="B37" s="100">
        <v>39</v>
      </c>
      <c r="C37" s="83">
        <v>142.9</v>
      </c>
      <c r="D37" s="87">
        <v>3.66410256410256</v>
      </c>
      <c r="E37" s="40"/>
      <c r="F37" s="151">
        <v>1985</v>
      </c>
      <c r="G37" s="100">
        <v>23</v>
      </c>
      <c r="H37" s="83">
        <v>65.7</v>
      </c>
      <c r="I37" s="87">
        <v>2.85652173913043</v>
      </c>
      <c r="J37" s="40"/>
      <c r="K37" s="151">
        <v>1985</v>
      </c>
      <c r="L37" s="100">
        <v>4</v>
      </c>
      <c r="M37" s="83">
        <v>3.6</v>
      </c>
      <c r="N37" s="89">
        <v>0.9</v>
      </c>
      <c r="O37" t="s" s="131">
        <v>116</v>
      </c>
      <c r="P37" s="135">
        <f>AVERAGE(B37:B50)</f>
        <v>31.7142857142857</v>
      </c>
      <c r="Q37" s="97">
        <f>AVERAGE(D37:D50)</f>
        <v>3.96522382139385</v>
      </c>
      <c r="R37" t="s" s="134">
        <v>116</v>
      </c>
      <c r="S37" s="135">
        <f>AVERAGE(G37:G50)</f>
        <v>17</v>
      </c>
      <c r="T37" s="97">
        <f>AVERAGE(I37:I50)</f>
        <v>3.02246491991445</v>
      </c>
      <c r="U37" t="s" s="134">
        <v>116</v>
      </c>
      <c r="V37" s="135">
        <f>AVERAGE(L37:L50)</f>
        <v>3.21428571428571</v>
      </c>
      <c r="W37" s="97">
        <f>AVERAGE(N37:N50)</f>
        <v>1.31721088435374</v>
      </c>
    </row>
    <row r="38" ht="21.95" customHeight="1">
      <c r="A38" s="150">
        <v>1986</v>
      </c>
      <c r="B38" s="100">
        <v>54</v>
      </c>
      <c r="C38" s="83">
        <v>191.8</v>
      </c>
      <c r="D38" s="87">
        <v>3.55185185185185</v>
      </c>
      <c r="E38" s="40"/>
      <c r="F38" s="151">
        <v>1986</v>
      </c>
      <c r="G38" s="100">
        <v>35</v>
      </c>
      <c r="H38" s="83">
        <v>95.40000000000001</v>
      </c>
      <c r="I38" s="87">
        <v>2.72571428571429</v>
      </c>
      <c r="J38" s="40"/>
      <c r="K38" s="151">
        <v>1986</v>
      </c>
      <c r="L38" s="100">
        <v>7</v>
      </c>
      <c r="M38" s="83">
        <v>1.5</v>
      </c>
      <c r="N38" s="89">
        <v>0.214285714285714</v>
      </c>
      <c r="O38" t="s" s="131">
        <v>117</v>
      </c>
      <c r="P38" s="135">
        <f>AVERAGE(B38:B50)</f>
        <v>31.1538461538462</v>
      </c>
      <c r="Q38" s="97">
        <f>AVERAGE(D38:D50)</f>
        <v>3.98838699503164</v>
      </c>
      <c r="R38" t="s" s="134">
        <v>117</v>
      </c>
      <c r="S38" s="135">
        <f>AVERAGE(G38:G50)</f>
        <v>16.5384615384615</v>
      </c>
      <c r="T38" s="97">
        <f>AVERAGE(I38:I50)</f>
        <v>3.03522977997476</v>
      </c>
      <c r="U38" t="s" s="134">
        <v>117</v>
      </c>
      <c r="V38" s="135">
        <f>AVERAGE(L38:L50)</f>
        <v>3.15384615384615</v>
      </c>
      <c r="W38" s="97">
        <f>AVERAGE(N38:N50)</f>
        <v>1.34930402930403</v>
      </c>
    </row>
    <row r="39" ht="21.95" customHeight="1">
      <c r="A39" s="150">
        <v>1987</v>
      </c>
      <c r="B39" s="100">
        <v>42</v>
      </c>
      <c r="C39" s="83">
        <v>162.2</v>
      </c>
      <c r="D39" s="87">
        <v>3.86190476190476</v>
      </c>
      <c r="E39" s="40"/>
      <c r="F39" s="151">
        <v>1987</v>
      </c>
      <c r="G39" s="100">
        <v>23</v>
      </c>
      <c r="H39" s="83">
        <v>66.8</v>
      </c>
      <c r="I39" s="87">
        <v>2.90434782608696</v>
      </c>
      <c r="J39" s="40"/>
      <c r="K39" s="151">
        <v>1987</v>
      </c>
      <c r="L39" s="100">
        <v>5</v>
      </c>
      <c r="M39" s="83">
        <v>8.4</v>
      </c>
      <c r="N39" s="89">
        <v>1.68</v>
      </c>
      <c r="O39" t="s" s="131">
        <v>118</v>
      </c>
      <c r="P39" s="135">
        <f>AVERAGE(B39:B50)</f>
        <v>29.25</v>
      </c>
      <c r="Q39" s="97">
        <f>AVERAGE(D39:D50)</f>
        <v>4.02476492362996</v>
      </c>
      <c r="R39" t="s" s="134">
        <v>118</v>
      </c>
      <c r="S39" s="135">
        <f>AVERAGE(G39:G50)</f>
        <v>15</v>
      </c>
      <c r="T39" s="97">
        <f>AVERAGE(I39:I50)</f>
        <v>3.0610227378298</v>
      </c>
      <c r="U39" t="s" s="134">
        <v>118</v>
      </c>
      <c r="V39" s="135">
        <f>AVERAGE(L39:L50)</f>
        <v>2.83333333333333</v>
      </c>
      <c r="W39" s="97">
        <f>AVERAGE(N39:N50)</f>
        <v>1.44388888888889</v>
      </c>
    </row>
    <row r="40" ht="21.95" customHeight="1">
      <c r="A40" s="150">
        <v>1988</v>
      </c>
      <c r="B40" s="100">
        <v>25</v>
      </c>
      <c r="C40" s="83">
        <v>103.5</v>
      </c>
      <c r="D40" s="87">
        <v>4.14</v>
      </c>
      <c r="E40" s="40"/>
      <c r="F40" s="151">
        <v>1988</v>
      </c>
      <c r="G40" s="100">
        <v>13</v>
      </c>
      <c r="H40" s="83">
        <v>43.9</v>
      </c>
      <c r="I40" s="87">
        <v>3.37692307692308</v>
      </c>
      <c r="J40" s="40"/>
      <c r="K40" s="151">
        <v>1988</v>
      </c>
      <c r="L40" s="100">
        <v>2</v>
      </c>
      <c r="M40" s="83">
        <v>3.9</v>
      </c>
      <c r="N40" s="89">
        <v>1.95</v>
      </c>
      <c r="O40" t="s" s="131">
        <v>119</v>
      </c>
      <c r="P40" s="135">
        <f>AVERAGE(B40:B50)</f>
        <v>28.0909090909091</v>
      </c>
      <c r="Q40" s="97">
        <f>AVERAGE(D40:D50)</f>
        <v>4.03957039287771</v>
      </c>
      <c r="R40" t="s" s="134">
        <v>119</v>
      </c>
      <c r="S40" s="135">
        <f>AVERAGE(G40:G50)</f>
        <v>14.2727272727273</v>
      </c>
      <c r="T40" s="97">
        <f>AVERAGE(I40:I50)</f>
        <v>3.07526591162461</v>
      </c>
      <c r="U40" t="s" s="134">
        <v>119</v>
      </c>
      <c r="V40" s="135">
        <f>AVERAGE(L40:L50)</f>
        <v>2.63636363636364</v>
      </c>
      <c r="W40" s="97">
        <f>AVERAGE(N40:N50)</f>
        <v>1.42242424242424</v>
      </c>
    </row>
    <row r="41" ht="21.95" customHeight="1">
      <c r="A41" s="150">
        <v>1989</v>
      </c>
      <c r="B41" s="100">
        <v>25</v>
      </c>
      <c r="C41" s="83">
        <v>97.7</v>
      </c>
      <c r="D41" s="87">
        <v>3.908</v>
      </c>
      <c r="E41" s="40"/>
      <c r="F41" s="151">
        <v>1989</v>
      </c>
      <c r="G41" s="100">
        <v>13</v>
      </c>
      <c r="H41" s="83">
        <v>37.3</v>
      </c>
      <c r="I41" s="87">
        <v>2.86923076923077</v>
      </c>
      <c r="J41" s="40"/>
      <c r="K41" s="151">
        <v>1989</v>
      </c>
      <c r="L41" s="100">
        <v>1</v>
      </c>
      <c r="M41" s="83">
        <v>1.7</v>
      </c>
      <c r="N41" s="89">
        <v>1.7</v>
      </c>
      <c r="O41" t="s" s="131">
        <v>98</v>
      </c>
      <c r="P41" s="135">
        <f>AVERAGE(B41:B50)</f>
        <v>28.4</v>
      </c>
      <c r="Q41" s="97">
        <f>AVERAGE(D41:D50)</f>
        <v>4.02952743216548</v>
      </c>
      <c r="R41" t="s" s="134">
        <v>98</v>
      </c>
      <c r="S41" s="135">
        <f>AVERAGE(G41:G50)</f>
        <v>14.4</v>
      </c>
      <c r="T41" s="97">
        <f>AVERAGE(I41:I50)</f>
        <v>3.04510019509476</v>
      </c>
      <c r="U41" t="s" s="134">
        <v>98</v>
      </c>
      <c r="V41" s="135">
        <f>AVERAGE(L41:L50)</f>
        <v>2.7</v>
      </c>
      <c r="W41" s="97">
        <f>AVERAGE(N41:N50)</f>
        <v>1.36966666666667</v>
      </c>
    </row>
    <row r="42" ht="21.95" customHeight="1">
      <c r="A42" s="150">
        <v>1990</v>
      </c>
      <c r="B42" s="100">
        <v>11</v>
      </c>
      <c r="C42" s="83">
        <v>48.1</v>
      </c>
      <c r="D42" s="87">
        <v>4.37272727272727</v>
      </c>
      <c r="E42" s="40"/>
      <c r="F42" s="151">
        <v>1990</v>
      </c>
      <c r="G42" s="100">
        <v>4</v>
      </c>
      <c r="H42" s="83">
        <v>12.6</v>
      </c>
      <c r="I42" s="87">
        <v>3.15</v>
      </c>
      <c r="J42" s="40"/>
      <c r="K42" s="151">
        <v>1990</v>
      </c>
      <c r="L42" s="100">
        <v>1</v>
      </c>
      <c r="M42" s="83">
        <v>1.6</v>
      </c>
      <c r="N42" s="89">
        <v>1.6</v>
      </c>
      <c r="O42" t="s" s="131">
        <v>120</v>
      </c>
      <c r="P42" s="135">
        <f>AVERAGE(B42:B50)</f>
        <v>28.7777777777778</v>
      </c>
      <c r="Q42" s="97">
        <f>AVERAGE(D42:D50)</f>
        <v>4.04303048018386</v>
      </c>
      <c r="R42" t="s" s="134">
        <v>120</v>
      </c>
      <c r="S42" s="135">
        <f>AVERAGE(G42:G50)</f>
        <v>14.5555555555556</v>
      </c>
      <c r="T42" s="97">
        <f>AVERAGE(I42:I50)</f>
        <v>3.06464124241298</v>
      </c>
      <c r="U42" t="s" s="134">
        <v>120</v>
      </c>
      <c r="V42" s="135">
        <f>AVERAGE(L42:L50)</f>
        <v>2.88888888888889</v>
      </c>
      <c r="W42" s="97">
        <f>AVERAGE(N42:N50)</f>
        <v>1.33296296296296</v>
      </c>
    </row>
    <row r="43" ht="21.95" customHeight="1">
      <c r="A43" s="150">
        <v>1991</v>
      </c>
      <c r="B43" s="100">
        <v>31</v>
      </c>
      <c r="C43" s="83">
        <v>112.4</v>
      </c>
      <c r="D43" s="87">
        <v>3.6258064516129</v>
      </c>
      <c r="E43" s="40"/>
      <c r="F43" s="151">
        <v>1991</v>
      </c>
      <c r="G43" s="100">
        <v>21</v>
      </c>
      <c r="H43" s="83">
        <v>62.3</v>
      </c>
      <c r="I43" s="87">
        <v>2.96666666666667</v>
      </c>
      <c r="J43" s="40"/>
      <c r="K43" s="151">
        <v>1991</v>
      </c>
      <c r="L43" s="100">
        <v>2</v>
      </c>
      <c r="M43" s="83">
        <v>1.9</v>
      </c>
      <c r="N43" s="89">
        <v>0.95</v>
      </c>
      <c r="O43" t="s" s="131">
        <v>121</v>
      </c>
      <c r="P43" s="135">
        <f>AVERAGE(B43:B50)</f>
        <v>31</v>
      </c>
      <c r="Q43" s="97">
        <f>AVERAGE(D43:D50)</f>
        <v>4.00181838111594</v>
      </c>
      <c r="R43" t="s" s="134">
        <v>121</v>
      </c>
      <c r="S43" s="135">
        <f>AVERAGE(G43:G50)</f>
        <v>15.875</v>
      </c>
      <c r="T43" s="97">
        <f>AVERAGE(I43:I50)</f>
        <v>3.0539713977146</v>
      </c>
      <c r="U43" t="s" s="134">
        <v>121</v>
      </c>
      <c r="V43" s="135">
        <f>AVERAGE(L43:L50)</f>
        <v>3.125</v>
      </c>
      <c r="W43" s="97">
        <f>AVERAGE(N43:N50)</f>
        <v>1.29958333333333</v>
      </c>
    </row>
    <row r="44" ht="21.95" customHeight="1">
      <c r="A44" s="150">
        <v>1992</v>
      </c>
      <c r="B44" s="100">
        <v>32</v>
      </c>
      <c r="C44" s="83">
        <v>136.1</v>
      </c>
      <c r="D44" s="87">
        <v>4.253125</v>
      </c>
      <c r="E44" s="40"/>
      <c r="F44" s="151">
        <v>1992</v>
      </c>
      <c r="G44" s="100">
        <v>13</v>
      </c>
      <c r="H44" s="83">
        <v>40.1</v>
      </c>
      <c r="I44" s="87">
        <v>3.08461538461538</v>
      </c>
      <c r="J44" s="40"/>
      <c r="K44" s="151">
        <v>1992</v>
      </c>
      <c r="L44" s="100">
        <v>2</v>
      </c>
      <c r="M44" s="83">
        <v>2.4</v>
      </c>
      <c r="N44" s="89">
        <v>1.2</v>
      </c>
      <c r="O44" t="s" s="131">
        <v>122</v>
      </c>
      <c r="P44" s="135">
        <f>AVERAGE(B44:B50)</f>
        <v>31</v>
      </c>
      <c r="Q44" s="97">
        <f>AVERAGE(D44:D50)</f>
        <v>4.05553437104494</v>
      </c>
      <c r="R44" t="s" s="134">
        <v>122</v>
      </c>
      <c r="S44" s="135">
        <f>AVERAGE(G44:G50)</f>
        <v>15.1428571428571</v>
      </c>
      <c r="T44" s="97">
        <f>AVERAGE(I44:I50)</f>
        <v>3.06644350215002</v>
      </c>
      <c r="U44" t="s" s="134">
        <v>122</v>
      </c>
      <c r="V44" s="135">
        <f>AVERAGE(L44:L50)</f>
        <v>3.28571428571429</v>
      </c>
      <c r="W44" s="97">
        <f>AVERAGE(N44:N50)</f>
        <v>1.34952380952381</v>
      </c>
    </row>
    <row r="45" ht="21.95" customHeight="1">
      <c r="A45" s="150">
        <v>1993</v>
      </c>
      <c r="B45" s="100">
        <v>20</v>
      </c>
      <c r="C45" s="83">
        <v>83.09999999999999</v>
      </c>
      <c r="D45" s="87">
        <v>4.155</v>
      </c>
      <c r="E45" s="40"/>
      <c r="F45" s="151">
        <v>1993</v>
      </c>
      <c r="G45" s="100">
        <v>10</v>
      </c>
      <c r="H45" s="83">
        <v>34.6</v>
      </c>
      <c r="I45" s="87">
        <v>3.46</v>
      </c>
      <c r="J45" s="40"/>
      <c r="K45" s="151">
        <v>1993</v>
      </c>
      <c r="L45" s="100">
        <v>1</v>
      </c>
      <c r="M45" s="83">
        <v>1.7</v>
      </c>
      <c r="N45" s="89">
        <v>1.7</v>
      </c>
      <c r="O45" t="s" s="131">
        <v>123</v>
      </c>
      <c r="P45" s="135">
        <f>AVERAGE(B45:B50)</f>
        <v>30.8333333333333</v>
      </c>
      <c r="Q45" s="97">
        <f>AVERAGE(D45:D50)</f>
        <v>4.02260259955243</v>
      </c>
      <c r="R45" t="s" s="134">
        <v>123</v>
      </c>
      <c r="S45" s="135">
        <f>AVERAGE(G45:G50)</f>
        <v>15.5</v>
      </c>
      <c r="T45" s="97">
        <f>AVERAGE(I45:I50)</f>
        <v>3.06341485507246</v>
      </c>
      <c r="U45" t="s" s="134">
        <v>123</v>
      </c>
      <c r="V45" s="135">
        <f>AVERAGE(L45:L50)</f>
        <v>3.5</v>
      </c>
      <c r="W45" s="97">
        <f>AVERAGE(N45:N50)</f>
        <v>1.37444444444444</v>
      </c>
    </row>
    <row r="46" ht="21.95" customHeight="1">
      <c r="A46" s="150">
        <v>1994</v>
      </c>
      <c r="B46" s="100">
        <v>47</v>
      </c>
      <c r="C46" s="83">
        <v>189.6</v>
      </c>
      <c r="D46" s="87">
        <v>4.03404255319149</v>
      </c>
      <c r="E46" s="40"/>
      <c r="F46" s="151">
        <v>1994</v>
      </c>
      <c r="G46" s="100">
        <v>23</v>
      </c>
      <c r="H46" s="83">
        <v>69.5</v>
      </c>
      <c r="I46" s="87">
        <v>3.02173913043478</v>
      </c>
      <c r="J46" s="40"/>
      <c r="K46" s="151">
        <v>1994</v>
      </c>
      <c r="L46" s="100">
        <v>5</v>
      </c>
      <c r="M46" s="83">
        <v>5.9</v>
      </c>
      <c r="N46" s="89">
        <v>1.18</v>
      </c>
      <c r="O46" t="s" s="131">
        <v>104</v>
      </c>
      <c r="P46" s="135">
        <f>AVERAGE(B46:B50)</f>
        <v>33</v>
      </c>
      <c r="Q46" s="97">
        <f>AVERAGE(D46:D50)</f>
        <v>3.99612311946292</v>
      </c>
      <c r="R46" t="s" s="134">
        <v>104</v>
      </c>
      <c r="S46" s="135">
        <f>AVERAGE(G46:G50)</f>
        <v>16.6</v>
      </c>
      <c r="T46" s="97">
        <f>AVERAGE(I46:I50)</f>
        <v>2.98409782608696</v>
      </c>
      <c r="U46" t="s" s="134">
        <v>104</v>
      </c>
      <c r="V46" s="135">
        <f>AVERAGE(L46:L50)</f>
        <v>4</v>
      </c>
      <c r="W46" s="97">
        <f>AVERAGE(N46:N50)</f>
        <v>1.30933333333333</v>
      </c>
    </row>
    <row r="47" ht="21.95" customHeight="1">
      <c r="A47" s="150">
        <v>1995</v>
      </c>
      <c r="B47" s="100">
        <v>40</v>
      </c>
      <c r="C47" s="83">
        <v>143.9</v>
      </c>
      <c r="D47" s="87">
        <v>3.5975</v>
      </c>
      <c r="E47" s="40"/>
      <c r="F47" s="151">
        <v>1995</v>
      </c>
      <c r="G47" s="100">
        <v>20</v>
      </c>
      <c r="H47" s="83">
        <v>47.1</v>
      </c>
      <c r="I47" s="87">
        <v>2.355</v>
      </c>
      <c r="J47" s="40"/>
      <c r="K47" s="151">
        <v>1995</v>
      </c>
      <c r="L47" s="100">
        <v>9</v>
      </c>
      <c r="M47" s="83">
        <v>10.2</v>
      </c>
      <c r="N47" s="89">
        <v>1.13333333333333</v>
      </c>
      <c r="O47" t="s" s="131">
        <v>124</v>
      </c>
      <c r="P47" s="135">
        <f>AVERAGE(B47:B50)</f>
        <v>29.5</v>
      </c>
      <c r="Q47" s="97">
        <f>AVERAGE(D47:D50)</f>
        <v>3.98664326103078</v>
      </c>
      <c r="R47" t="s" s="134">
        <v>124</v>
      </c>
      <c r="S47" s="135">
        <f>AVERAGE(G47:G50)</f>
        <v>15</v>
      </c>
      <c r="T47" s="97">
        <f>AVERAGE(I47:I50)</f>
        <v>2.9746875</v>
      </c>
      <c r="U47" t="s" s="134">
        <v>124</v>
      </c>
      <c r="V47" s="135">
        <f>AVERAGE(L47:L50)</f>
        <v>3.75</v>
      </c>
      <c r="W47" s="97">
        <f>AVERAGE(N47:N50)</f>
        <v>1.34166666666667</v>
      </c>
    </row>
    <row r="48" ht="21.95" customHeight="1">
      <c r="A48" s="150">
        <v>1996</v>
      </c>
      <c r="B48" s="100">
        <v>31</v>
      </c>
      <c r="C48" s="83">
        <v>123.9</v>
      </c>
      <c r="D48" s="87">
        <v>3.99677419354839</v>
      </c>
      <c r="E48" s="40"/>
      <c r="F48" s="151">
        <v>1996</v>
      </c>
      <c r="G48" s="100">
        <v>16</v>
      </c>
      <c r="H48" s="83">
        <v>51.3</v>
      </c>
      <c r="I48" s="87">
        <v>3.20625</v>
      </c>
      <c r="J48" s="40"/>
      <c r="K48" s="151">
        <v>1996</v>
      </c>
      <c r="L48" s="100">
        <v>1</v>
      </c>
      <c r="M48" s="83">
        <v>1.3</v>
      </c>
      <c r="N48" s="89">
        <v>1.3</v>
      </c>
      <c r="O48" t="s" s="131">
        <v>125</v>
      </c>
      <c r="P48" s="135">
        <f>AVERAGE(B48:B50)</f>
        <v>26</v>
      </c>
      <c r="Q48" s="97">
        <f>AVERAGE(D48:D50)</f>
        <v>4.11635768137437</v>
      </c>
      <c r="R48" t="s" s="134">
        <v>125</v>
      </c>
      <c r="S48" s="135">
        <f>AVERAGE(G48:G50)</f>
        <v>13.3333333333333</v>
      </c>
      <c r="T48" s="97">
        <f>AVERAGE(I48:I50)</f>
        <v>3.18125</v>
      </c>
      <c r="U48" t="s" s="134">
        <v>125</v>
      </c>
      <c r="V48" s="135">
        <f>AVERAGE(L48:L50)</f>
        <v>2</v>
      </c>
      <c r="W48" s="97">
        <f>AVERAGE(N48:N50)</f>
        <v>1.41111111111111</v>
      </c>
    </row>
    <row r="49" ht="21.95" customHeight="1">
      <c r="A49" s="150">
        <v>1997</v>
      </c>
      <c r="B49" s="100">
        <v>29</v>
      </c>
      <c r="C49" s="83">
        <v>118</v>
      </c>
      <c r="D49" s="87">
        <v>4.06896551724138</v>
      </c>
      <c r="E49" s="40"/>
      <c r="F49" s="151">
        <v>1997</v>
      </c>
      <c r="G49" s="100">
        <v>16</v>
      </c>
      <c r="H49" s="83">
        <v>50.4</v>
      </c>
      <c r="I49" s="87">
        <v>3.15</v>
      </c>
      <c r="J49" s="40"/>
      <c r="K49" s="151">
        <v>1997</v>
      </c>
      <c r="L49" s="100">
        <v>2</v>
      </c>
      <c r="M49" s="83">
        <v>2.8</v>
      </c>
      <c r="N49" s="89">
        <v>1.4</v>
      </c>
      <c r="O49" t="s" s="131">
        <v>126</v>
      </c>
      <c r="P49" s="135">
        <f>AVERAGE(B49:B50)</f>
        <v>23.5</v>
      </c>
      <c r="Q49" s="97">
        <f>AVERAGE(D49:D50)</f>
        <v>4.17614942528736</v>
      </c>
      <c r="R49" t="s" s="134">
        <v>126</v>
      </c>
      <c r="S49" s="135">
        <f>AVERAGE(G49:G50)</f>
        <v>12</v>
      </c>
      <c r="T49" s="97">
        <f>AVERAGE(I49:I50)</f>
        <v>3.16875</v>
      </c>
      <c r="U49" t="s" s="134">
        <v>126</v>
      </c>
      <c r="V49" s="135">
        <f>AVERAGE(L49:L50)</f>
        <v>2.5</v>
      </c>
      <c r="W49" s="97">
        <f>AVERAGE(N49:N50)</f>
        <v>1.46666666666667</v>
      </c>
    </row>
    <row r="50" ht="21.95" customHeight="1">
      <c r="A50" s="150">
        <v>1998</v>
      </c>
      <c r="B50" s="100">
        <v>18</v>
      </c>
      <c r="C50" s="83">
        <v>77.09999999999999</v>
      </c>
      <c r="D50" s="87">
        <v>4.28333333333333</v>
      </c>
      <c r="E50" s="40"/>
      <c r="F50" s="151">
        <v>1998</v>
      </c>
      <c r="G50" s="100">
        <v>8</v>
      </c>
      <c r="H50" s="83">
        <v>25.5</v>
      </c>
      <c r="I50" s="87">
        <v>3.1875</v>
      </c>
      <c r="J50" s="40"/>
      <c r="K50" s="151">
        <v>1998</v>
      </c>
      <c r="L50" s="100">
        <v>3</v>
      </c>
      <c r="M50" s="83">
        <v>4.6</v>
      </c>
      <c r="N50" s="89">
        <v>1.53333333333333</v>
      </c>
      <c r="O50" t="s" s="131">
        <v>127</v>
      </c>
      <c r="P50" s="135">
        <f>AVERAGE(B50)</f>
        <v>18</v>
      </c>
      <c r="Q50" s="97">
        <f>AVERAGE(D50)</f>
        <v>4.28333333333333</v>
      </c>
      <c r="R50" t="s" s="134">
        <v>127</v>
      </c>
      <c r="S50" s="135">
        <f>AVERAGE(G50)</f>
        <v>8</v>
      </c>
      <c r="T50" s="97">
        <f>AVERAGE(I50)</f>
        <v>3.1875</v>
      </c>
      <c r="U50" t="s" s="134">
        <v>127</v>
      </c>
      <c r="V50" s="135">
        <f>AVERAGE(L50)</f>
        <v>3</v>
      </c>
      <c r="W50" s="97">
        <f>AVERAGE(N50)</f>
        <v>1.53333333333333</v>
      </c>
    </row>
    <row r="51" ht="21.95" customHeight="1">
      <c r="A51" s="150">
        <v>1999</v>
      </c>
      <c r="B51" s="154">
        <v>19</v>
      </c>
      <c r="C51" s="155">
        <v>82.3</v>
      </c>
      <c r="D51" s="156">
        <v>4.33157894736842</v>
      </c>
      <c r="E51" s="40"/>
      <c r="F51" s="151">
        <v>1999</v>
      </c>
      <c r="G51" s="154">
        <v>9</v>
      </c>
      <c r="H51" s="155">
        <v>32.3</v>
      </c>
      <c r="I51" s="156">
        <v>3.58888888888889</v>
      </c>
      <c r="J51" s="40"/>
      <c r="K51" s="151">
        <v>1999</v>
      </c>
      <c r="L51" s="154">
        <v>0</v>
      </c>
      <c r="M51" s="155">
        <v>0</v>
      </c>
      <c r="N51" s="157"/>
      <c r="O51" t="s" s="131">
        <v>128</v>
      </c>
      <c r="P51" s="158">
        <f>AVERAGE(B51)</f>
        <v>19</v>
      </c>
      <c r="Q51" s="159">
        <f>AVERAGE(D51)</f>
        <v>4.33157894736842</v>
      </c>
      <c r="R51" t="s" s="134">
        <v>128</v>
      </c>
      <c r="S51" s="158">
        <f>AVERAGE(G51)</f>
        <v>9</v>
      </c>
      <c r="T51" s="159">
        <f>AVERAGE(I51)</f>
        <v>3.58888888888889</v>
      </c>
      <c r="U51" t="s" s="134">
        <v>128</v>
      </c>
      <c r="V51" s="158">
        <f>AVERAGE(L51)</f>
        <v>0</v>
      </c>
      <c r="W51" s="159"/>
    </row>
    <row r="52" ht="21.95" customHeight="1">
      <c r="A52" s="150">
        <v>2000</v>
      </c>
      <c r="B52" s="100">
        <v>45</v>
      </c>
      <c r="C52" s="83">
        <v>194.9</v>
      </c>
      <c r="D52" s="87">
        <v>4.33111111111111</v>
      </c>
      <c r="E52" s="40"/>
      <c r="F52" s="151">
        <v>2000</v>
      </c>
      <c r="G52" s="100">
        <v>21</v>
      </c>
      <c r="H52" s="83">
        <v>72.90000000000001</v>
      </c>
      <c r="I52" s="87">
        <v>3.47142857142857</v>
      </c>
      <c r="J52" s="40"/>
      <c r="K52" s="151">
        <v>2000</v>
      </c>
      <c r="L52" s="100">
        <v>3</v>
      </c>
      <c r="M52" s="83">
        <v>4.6</v>
      </c>
      <c r="N52" s="89">
        <v>1.53333333333333</v>
      </c>
      <c r="O52" t="s" s="131">
        <v>127</v>
      </c>
      <c r="P52" s="135">
        <f>AVERAGE(B52)</f>
        <v>45</v>
      </c>
      <c r="Q52" s="97">
        <f>AVERAGE(D52)</f>
        <v>4.33111111111111</v>
      </c>
      <c r="R52" t="s" s="134">
        <v>127</v>
      </c>
      <c r="S52" s="135">
        <f>AVERAGE(G52)</f>
        <v>21</v>
      </c>
      <c r="T52" s="97">
        <f>AVERAGE(I52)</f>
        <v>3.47142857142857</v>
      </c>
      <c r="U52" t="s" s="134">
        <v>127</v>
      </c>
      <c r="V52" s="135">
        <f>AVERAGE(L52)</f>
        <v>3</v>
      </c>
      <c r="W52" s="97">
        <f>AVERAGE(N52)</f>
        <v>1.53333333333333</v>
      </c>
    </row>
    <row r="53" ht="21.95" customHeight="1">
      <c r="A53" s="150">
        <v>2001</v>
      </c>
      <c r="B53" s="100">
        <v>25</v>
      </c>
      <c r="C53" s="83">
        <v>106.9</v>
      </c>
      <c r="D53" s="87">
        <v>4.276</v>
      </c>
      <c r="E53" s="40"/>
      <c r="F53" s="151">
        <v>2001</v>
      </c>
      <c r="G53" s="100">
        <v>9</v>
      </c>
      <c r="H53" s="83">
        <v>27.9</v>
      </c>
      <c r="I53" s="87">
        <v>3.1</v>
      </c>
      <c r="J53" s="40"/>
      <c r="K53" s="151">
        <v>2001</v>
      </c>
      <c r="L53" s="100">
        <v>0</v>
      </c>
      <c r="M53" s="83">
        <v>0</v>
      </c>
      <c r="N53" s="89"/>
      <c r="O53" t="s" s="131">
        <v>126</v>
      </c>
      <c r="P53" s="135">
        <f>AVERAGE(B52:B53)</f>
        <v>35</v>
      </c>
      <c r="Q53" s="97">
        <f>AVERAGE(D52:D53)</f>
        <v>4.30355555555556</v>
      </c>
      <c r="R53" t="s" s="134">
        <v>126</v>
      </c>
      <c r="S53" s="135">
        <f>AVERAGE(G52:G53)</f>
        <v>15</v>
      </c>
      <c r="T53" s="97">
        <f>AVERAGE(I52:I53)</f>
        <v>3.28571428571429</v>
      </c>
      <c r="U53" t="s" s="134">
        <v>126</v>
      </c>
      <c r="V53" s="135">
        <f>AVERAGE(L52:L53)</f>
        <v>1.5</v>
      </c>
      <c r="W53" s="97">
        <f>AVERAGE(N52:N53)</f>
        <v>1.53333333333333</v>
      </c>
    </row>
    <row r="54" ht="21.95" customHeight="1">
      <c r="A54" s="150">
        <v>2002</v>
      </c>
      <c r="B54" s="100">
        <v>40</v>
      </c>
      <c r="C54" s="83">
        <v>140.8</v>
      </c>
      <c r="D54" s="87">
        <v>3.52</v>
      </c>
      <c r="E54" s="40"/>
      <c r="F54" s="151">
        <v>2002</v>
      </c>
      <c r="G54" s="100">
        <v>26</v>
      </c>
      <c r="H54" s="83">
        <v>70</v>
      </c>
      <c r="I54" s="87">
        <v>2.69230769230769</v>
      </c>
      <c r="J54" s="40"/>
      <c r="K54" s="151">
        <v>2002</v>
      </c>
      <c r="L54" s="100">
        <v>7</v>
      </c>
      <c r="M54" s="83">
        <v>5.3</v>
      </c>
      <c r="N54" s="89">
        <v>0.757142857142857</v>
      </c>
      <c r="O54" t="s" s="131">
        <v>125</v>
      </c>
      <c r="P54" s="135">
        <f>AVERAGE(B52:B54)</f>
        <v>36.6666666666667</v>
      </c>
      <c r="Q54" s="97">
        <f>AVERAGE(D52:D54)</f>
        <v>4.04237037037037</v>
      </c>
      <c r="R54" t="s" s="134">
        <v>125</v>
      </c>
      <c r="S54" s="135">
        <f>AVERAGE(G52:G54)</f>
        <v>18.6666666666667</v>
      </c>
      <c r="T54" s="97">
        <f>AVERAGE(I52:I54)</f>
        <v>3.08791208791209</v>
      </c>
      <c r="U54" t="s" s="134">
        <v>125</v>
      </c>
      <c r="V54" s="135">
        <f>AVERAGE(L52:L54)</f>
        <v>3.33333333333333</v>
      </c>
      <c r="W54" s="97">
        <f>AVERAGE(N52:N54)</f>
        <v>1.14523809523809</v>
      </c>
    </row>
    <row r="55" ht="21.95" customHeight="1">
      <c r="A55" s="150">
        <v>2003</v>
      </c>
      <c r="B55" s="100">
        <v>45</v>
      </c>
      <c r="C55" s="83">
        <v>174.1</v>
      </c>
      <c r="D55" s="87">
        <v>3.86888888888889</v>
      </c>
      <c r="E55" s="40"/>
      <c r="F55" s="151">
        <v>2003</v>
      </c>
      <c r="G55" s="100">
        <v>25</v>
      </c>
      <c r="H55" s="83">
        <v>76.5</v>
      </c>
      <c r="I55" s="87">
        <v>3.06</v>
      </c>
      <c r="J55" s="40"/>
      <c r="K55" s="151">
        <v>2003</v>
      </c>
      <c r="L55" s="100">
        <v>4</v>
      </c>
      <c r="M55" s="83">
        <v>4.7</v>
      </c>
      <c r="N55" s="89">
        <v>1.175</v>
      </c>
      <c r="O55" t="s" s="131">
        <v>124</v>
      </c>
      <c r="P55" s="135">
        <f>AVERAGE(B52:B55)</f>
        <v>38.75</v>
      </c>
      <c r="Q55" s="97">
        <f>AVERAGE(D52:D55)</f>
        <v>3.999</v>
      </c>
      <c r="R55" t="s" s="134">
        <v>124</v>
      </c>
      <c r="S55" s="135">
        <f>AVERAGE(G52:G55)</f>
        <v>20.25</v>
      </c>
      <c r="T55" s="97">
        <f>AVERAGE(I52:I55)</f>
        <v>3.08093406593407</v>
      </c>
      <c r="U55" t="s" s="134">
        <v>124</v>
      </c>
      <c r="V55" s="135">
        <f>AVERAGE(L52:L55)</f>
        <v>3.5</v>
      </c>
      <c r="W55" s="97">
        <f>AVERAGE(N52:N55)</f>
        <v>1.15515873015873</v>
      </c>
    </row>
    <row r="56" ht="21.95" customHeight="1">
      <c r="A56" s="150">
        <v>2004</v>
      </c>
      <c r="B56" s="100">
        <v>49</v>
      </c>
      <c r="C56" s="83">
        <v>186.4</v>
      </c>
      <c r="D56" s="87">
        <v>3.80408163265306</v>
      </c>
      <c r="E56" s="40"/>
      <c r="F56" s="151">
        <v>2004</v>
      </c>
      <c r="G56" s="100">
        <v>28</v>
      </c>
      <c r="H56" s="83">
        <v>79.59999999999999</v>
      </c>
      <c r="I56" s="87">
        <v>2.84285714285714</v>
      </c>
      <c r="J56" s="40"/>
      <c r="K56" s="151">
        <v>2004</v>
      </c>
      <c r="L56" s="100">
        <v>6</v>
      </c>
      <c r="M56" s="83">
        <v>6</v>
      </c>
      <c r="N56" s="89">
        <v>1</v>
      </c>
      <c r="O56" t="s" s="131">
        <v>104</v>
      </c>
      <c r="P56" s="135">
        <f>AVERAGE(B52:B56)</f>
        <v>40.8</v>
      </c>
      <c r="Q56" s="97">
        <f>AVERAGE(D52:D56)</f>
        <v>3.96001632653061</v>
      </c>
      <c r="R56" t="s" s="134">
        <v>104</v>
      </c>
      <c r="S56" s="135">
        <f>AVERAGE(G52:G56)</f>
        <v>21.8</v>
      </c>
      <c r="T56" s="97">
        <f>AVERAGE(I52:I56)</f>
        <v>3.03331868131868</v>
      </c>
      <c r="U56" t="s" s="134">
        <v>104</v>
      </c>
      <c r="V56" s="135">
        <f>AVERAGE(L52:L56)</f>
        <v>4</v>
      </c>
      <c r="W56" s="97">
        <f>AVERAGE(N52:N56)</f>
        <v>1.11636904761905</v>
      </c>
    </row>
    <row r="57" ht="21.95" customHeight="1">
      <c r="A57" s="150">
        <v>2005</v>
      </c>
      <c r="B57" s="100">
        <v>56</v>
      </c>
      <c r="C57" s="83">
        <v>222.9</v>
      </c>
      <c r="D57" s="87">
        <v>3.98035714285714</v>
      </c>
      <c r="E57" s="40"/>
      <c r="F57" s="151">
        <v>2005</v>
      </c>
      <c r="G57" s="100">
        <v>27</v>
      </c>
      <c r="H57" s="83">
        <v>76</v>
      </c>
      <c r="I57" s="87">
        <v>2.81481481481481</v>
      </c>
      <c r="J57" s="40"/>
      <c r="K57" s="151">
        <v>2005</v>
      </c>
      <c r="L57" s="100">
        <v>5</v>
      </c>
      <c r="M57" s="83">
        <v>2.9</v>
      </c>
      <c r="N57" s="89">
        <v>0.58</v>
      </c>
      <c r="O57" t="s" s="131">
        <v>123</v>
      </c>
      <c r="P57" s="135">
        <f>AVERAGE(B52:B57)</f>
        <v>43.3333333333333</v>
      </c>
      <c r="Q57" s="97">
        <f>AVERAGE(D52:D57)</f>
        <v>3.96340646258503</v>
      </c>
      <c r="R57" t="s" s="134">
        <v>123</v>
      </c>
      <c r="S57" s="135">
        <f>AVERAGE(G52:G57)</f>
        <v>22.6666666666667</v>
      </c>
      <c r="T57" s="97">
        <f>AVERAGE(I52:I57)</f>
        <v>2.9969013702347</v>
      </c>
      <c r="U57" t="s" s="134">
        <v>123</v>
      </c>
      <c r="V57" s="135">
        <f>AVERAGE(L52:L57)</f>
        <v>4.16666666666667</v>
      </c>
      <c r="W57" s="97">
        <f>AVERAGE(N52:N57)</f>
        <v>1.00909523809524</v>
      </c>
    </row>
    <row r="58" ht="21.95" customHeight="1">
      <c r="A58" s="150">
        <v>2006</v>
      </c>
      <c r="B58" s="100">
        <v>46</v>
      </c>
      <c r="C58" s="83">
        <v>188.6</v>
      </c>
      <c r="D58" s="87">
        <v>4.1</v>
      </c>
      <c r="E58" s="40"/>
      <c r="F58" s="151">
        <v>2006</v>
      </c>
      <c r="G58" s="100">
        <v>23</v>
      </c>
      <c r="H58" s="83">
        <v>72.40000000000001</v>
      </c>
      <c r="I58" s="87">
        <v>3.14782608695652</v>
      </c>
      <c r="J58" s="40"/>
      <c r="K58" s="151">
        <v>2006</v>
      </c>
      <c r="L58" s="100">
        <v>3</v>
      </c>
      <c r="M58" s="83">
        <v>4.1</v>
      </c>
      <c r="N58" s="89">
        <v>1.36666666666667</v>
      </c>
      <c r="O58" t="s" s="131">
        <v>122</v>
      </c>
      <c r="P58" s="135">
        <f>AVERAGE(B52:B58)</f>
        <v>43.7142857142857</v>
      </c>
      <c r="Q58" s="97">
        <f>AVERAGE(D52:D58)</f>
        <v>3.98291982507289</v>
      </c>
      <c r="R58" t="s" s="134">
        <v>122</v>
      </c>
      <c r="S58" s="135">
        <f>AVERAGE(G52:G58)</f>
        <v>22.7142857142857</v>
      </c>
      <c r="T58" s="97">
        <f>AVERAGE(I52:I58)</f>
        <v>3.0184620440521</v>
      </c>
      <c r="U58" t="s" s="134">
        <v>122</v>
      </c>
      <c r="V58" s="135">
        <f>AVERAGE(L52:L58)</f>
        <v>4</v>
      </c>
      <c r="W58" s="97">
        <f>AVERAGE(N52:N58)</f>
        <v>1.06869047619048</v>
      </c>
    </row>
    <row r="59" ht="21.95" customHeight="1">
      <c r="A59" s="150">
        <v>2007</v>
      </c>
      <c r="B59" s="100">
        <v>34</v>
      </c>
      <c r="C59" s="83">
        <v>128.4</v>
      </c>
      <c r="D59" s="87">
        <v>3.77647058823529</v>
      </c>
      <c r="E59" s="40"/>
      <c r="F59" s="151">
        <v>2007</v>
      </c>
      <c r="G59" s="100">
        <v>22</v>
      </c>
      <c r="H59" s="83">
        <v>67.90000000000001</v>
      </c>
      <c r="I59" s="87">
        <v>3.08636363636364</v>
      </c>
      <c r="J59" s="40"/>
      <c r="K59" s="151">
        <v>2007</v>
      </c>
      <c r="L59" s="100">
        <v>3</v>
      </c>
      <c r="M59" s="83">
        <v>3.8</v>
      </c>
      <c r="N59" s="89">
        <v>1.26666666666667</v>
      </c>
      <c r="O59" t="s" s="131">
        <v>121</v>
      </c>
      <c r="P59" s="135">
        <f>AVERAGE(B52:B59)</f>
        <v>42.5</v>
      </c>
      <c r="Q59" s="97">
        <f>AVERAGE(D52:D59)</f>
        <v>3.95711367046819</v>
      </c>
      <c r="R59" t="s" s="134">
        <v>121</v>
      </c>
      <c r="S59" s="135">
        <f>AVERAGE(G52:G59)</f>
        <v>22.625</v>
      </c>
      <c r="T59" s="97">
        <f>AVERAGE(I52:I59)</f>
        <v>3.02694974309105</v>
      </c>
      <c r="U59" t="s" s="134">
        <v>121</v>
      </c>
      <c r="V59" s="135">
        <f>AVERAGE(L52:L59)</f>
        <v>3.875</v>
      </c>
      <c r="W59" s="97">
        <f>AVERAGE(N52:N59)</f>
        <v>1.09697278911565</v>
      </c>
    </row>
    <row r="60" ht="21.95" customHeight="1">
      <c r="A60" s="150">
        <v>2008</v>
      </c>
      <c r="B60" s="100">
        <v>43</v>
      </c>
      <c r="C60" s="83">
        <v>170.7</v>
      </c>
      <c r="D60" s="87">
        <v>3.96976744186047</v>
      </c>
      <c r="E60" s="40"/>
      <c r="F60" s="151">
        <v>2008</v>
      </c>
      <c r="G60" s="100">
        <v>21</v>
      </c>
      <c r="H60" s="83">
        <v>60</v>
      </c>
      <c r="I60" s="87">
        <v>2.85714285714286</v>
      </c>
      <c r="J60" s="40"/>
      <c r="K60" s="151">
        <v>2008</v>
      </c>
      <c r="L60" s="100">
        <v>5</v>
      </c>
      <c r="M60" s="83">
        <v>7.4</v>
      </c>
      <c r="N60" s="89">
        <v>1.48</v>
      </c>
      <c r="O60" t="s" s="131">
        <v>120</v>
      </c>
      <c r="P60" s="135">
        <f>AVERAGE(B52:B60)</f>
        <v>42.5555555555556</v>
      </c>
      <c r="Q60" s="97">
        <f>AVERAGE(D52:D60)</f>
        <v>3.95851964506733</v>
      </c>
      <c r="R60" t="s" s="134">
        <v>120</v>
      </c>
      <c r="S60" s="135">
        <f>AVERAGE(G52:G60)</f>
        <v>22.4444444444444</v>
      </c>
      <c r="T60" s="97">
        <f>AVERAGE(I52:I60)</f>
        <v>3.00808231131903</v>
      </c>
      <c r="U60" t="s" s="134">
        <v>120</v>
      </c>
      <c r="V60" s="135">
        <f>AVERAGE(L52:L60)</f>
        <v>4</v>
      </c>
      <c r="W60" s="97">
        <f>AVERAGE(N52:N60)</f>
        <v>1.14485119047619</v>
      </c>
    </row>
    <row r="61" ht="21.95" customHeight="1">
      <c r="A61" s="150">
        <v>2009</v>
      </c>
      <c r="B61" s="100">
        <v>41</v>
      </c>
      <c r="C61" s="83">
        <v>169.1</v>
      </c>
      <c r="D61" s="87">
        <v>4.12439024390244</v>
      </c>
      <c r="E61" s="40"/>
      <c r="F61" s="151">
        <v>2009</v>
      </c>
      <c r="G61" s="100">
        <v>19</v>
      </c>
      <c r="H61" s="83">
        <v>57.1</v>
      </c>
      <c r="I61" s="87">
        <v>3.00526315789474</v>
      </c>
      <c r="J61" s="40"/>
      <c r="K61" s="151">
        <v>2009</v>
      </c>
      <c r="L61" s="100">
        <v>3</v>
      </c>
      <c r="M61" s="83">
        <v>3.8</v>
      </c>
      <c r="N61" s="89">
        <v>1.26666666666667</v>
      </c>
      <c r="O61" t="s" s="131">
        <v>98</v>
      </c>
      <c r="P61" s="135">
        <f>AVERAGE(B52:B61)</f>
        <v>42.4</v>
      </c>
      <c r="Q61" s="97">
        <f>AVERAGE(D52:D61)</f>
        <v>3.97510670495084</v>
      </c>
      <c r="R61" t="s" s="134">
        <v>98</v>
      </c>
      <c r="S61" s="135">
        <f>AVERAGE(G52:G61)</f>
        <v>22.1</v>
      </c>
      <c r="T61" s="97">
        <f>AVERAGE(I52:I61)</f>
        <v>3.0078003959766</v>
      </c>
      <c r="U61" t="s" s="134">
        <v>98</v>
      </c>
      <c r="V61" s="135">
        <f>AVERAGE(L52:L61)</f>
        <v>3.9</v>
      </c>
      <c r="W61" s="97">
        <f>AVERAGE(N52:N61)</f>
        <v>1.15838624338624</v>
      </c>
    </row>
    <row r="62" ht="21.95" customHeight="1">
      <c r="A62" s="150">
        <v>2010</v>
      </c>
      <c r="B62" s="100">
        <v>32</v>
      </c>
      <c r="C62" s="83">
        <v>125.9</v>
      </c>
      <c r="D62" s="87">
        <v>3.934375</v>
      </c>
      <c r="E62" s="40"/>
      <c r="F62" s="151">
        <v>2010</v>
      </c>
      <c r="G62" s="100">
        <v>16</v>
      </c>
      <c r="H62" s="83">
        <v>44</v>
      </c>
      <c r="I62" s="87">
        <v>2.75</v>
      </c>
      <c r="J62" s="40"/>
      <c r="K62" s="151">
        <v>2010</v>
      </c>
      <c r="L62" s="100">
        <v>4</v>
      </c>
      <c r="M62" s="83">
        <v>2.8</v>
      </c>
      <c r="N62" s="89">
        <v>0.7</v>
      </c>
      <c r="O62" t="s" s="131">
        <v>119</v>
      </c>
      <c r="P62" s="135">
        <f>AVERAGE(B52:B62)</f>
        <v>41.4545454545455</v>
      </c>
      <c r="Q62" s="97">
        <f>AVERAGE(D52:D62)</f>
        <v>3.97140382268258</v>
      </c>
      <c r="R62" t="s" s="134">
        <v>119</v>
      </c>
      <c r="S62" s="135">
        <f>AVERAGE(G52:G62)</f>
        <v>21.5454545454545</v>
      </c>
      <c r="T62" s="97">
        <f>AVERAGE(I52:I62)</f>
        <v>2.98436399634236</v>
      </c>
      <c r="U62" t="s" s="134">
        <v>119</v>
      </c>
      <c r="V62" s="135">
        <f>AVERAGE(L52:L62)</f>
        <v>3.90909090909091</v>
      </c>
      <c r="W62" s="97">
        <f>AVERAGE(N52:N62)</f>
        <v>1.11254761904762</v>
      </c>
    </row>
    <row r="63" ht="21.95" customHeight="1">
      <c r="A63" s="150">
        <v>2011</v>
      </c>
      <c r="B63" s="100">
        <v>29</v>
      </c>
      <c r="C63" s="83">
        <v>132.5</v>
      </c>
      <c r="D63" s="87">
        <v>4.56896551724138</v>
      </c>
      <c r="E63" s="40"/>
      <c r="F63" s="151">
        <v>2011</v>
      </c>
      <c r="G63" s="100">
        <v>7</v>
      </c>
      <c r="H63" s="83">
        <v>21.9</v>
      </c>
      <c r="I63" s="87">
        <v>3.12857142857143</v>
      </c>
      <c r="J63" s="40"/>
      <c r="K63" s="151">
        <v>2011</v>
      </c>
      <c r="L63" s="100">
        <v>1</v>
      </c>
      <c r="M63" s="83">
        <v>2</v>
      </c>
      <c r="N63" s="89">
        <v>2</v>
      </c>
      <c r="O63" t="s" s="131">
        <v>118</v>
      </c>
      <c r="P63" s="135">
        <f>AVERAGE(B52:B63)</f>
        <v>40.4166666666667</v>
      </c>
      <c r="Q63" s="97">
        <f>AVERAGE(D52:D63)</f>
        <v>4.02120063056248</v>
      </c>
      <c r="R63" t="s" s="134">
        <v>118</v>
      </c>
      <c r="S63" s="135">
        <f>AVERAGE(G52:G63)</f>
        <v>20.3333333333333</v>
      </c>
      <c r="T63" s="97">
        <f>AVERAGE(I52:I63)</f>
        <v>2.99638128236145</v>
      </c>
      <c r="U63" t="s" s="134">
        <v>118</v>
      </c>
      <c r="V63" s="135">
        <f>AVERAGE(L52:L63)</f>
        <v>3.66666666666667</v>
      </c>
      <c r="W63" s="97">
        <f>AVERAGE(N52:N63)</f>
        <v>1.19322510822511</v>
      </c>
    </row>
    <row r="64" ht="21.95" customHeight="1">
      <c r="A64" s="150">
        <v>2012</v>
      </c>
      <c r="B64" s="100">
        <v>40</v>
      </c>
      <c r="C64" s="83">
        <v>170.8</v>
      </c>
      <c r="D64" s="87">
        <v>4.27</v>
      </c>
      <c r="E64" s="40"/>
      <c r="F64" s="151">
        <v>2012</v>
      </c>
      <c r="G64" s="100">
        <v>18</v>
      </c>
      <c r="H64" s="83">
        <v>60.1</v>
      </c>
      <c r="I64" s="87">
        <v>3.33888888888889</v>
      </c>
      <c r="J64" s="40"/>
      <c r="K64" s="151">
        <v>2012</v>
      </c>
      <c r="L64" s="100">
        <v>2</v>
      </c>
      <c r="M64" s="83">
        <v>2.8</v>
      </c>
      <c r="N64" s="89">
        <v>1.4</v>
      </c>
      <c r="O64" t="s" s="131">
        <v>117</v>
      </c>
      <c r="P64" s="135">
        <f>AVERAGE(B52:B64)</f>
        <v>40.3846153846154</v>
      </c>
      <c r="Q64" s="97">
        <f>AVERAGE(D52:D64)</f>
        <v>4.04033904359614</v>
      </c>
      <c r="R64" t="s" s="134">
        <v>117</v>
      </c>
      <c r="S64" s="135">
        <f>AVERAGE(G52:G64)</f>
        <v>20.1538461538462</v>
      </c>
      <c r="T64" s="97">
        <f>AVERAGE(I52:I64)</f>
        <v>3.0227280213251</v>
      </c>
      <c r="U64" t="s" s="134">
        <v>117</v>
      </c>
      <c r="V64" s="135">
        <f>AVERAGE(L52:L64)</f>
        <v>3.53846153846154</v>
      </c>
      <c r="W64" s="97">
        <f>AVERAGE(N52:N64)</f>
        <v>1.21045634920635</v>
      </c>
    </row>
    <row r="65" ht="21.95" customHeight="1">
      <c r="A65" s="150">
        <v>2013</v>
      </c>
      <c r="B65" s="100">
        <v>32</v>
      </c>
      <c r="C65" s="83">
        <v>134.2</v>
      </c>
      <c r="D65" s="87">
        <v>4.19375</v>
      </c>
      <c r="E65" s="40"/>
      <c r="F65" s="151">
        <v>2013</v>
      </c>
      <c r="G65" s="100">
        <v>16</v>
      </c>
      <c r="H65" s="83">
        <v>51.5</v>
      </c>
      <c r="I65" s="87">
        <v>3.21875</v>
      </c>
      <c r="J65" s="40"/>
      <c r="K65" s="151">
        <v>2013</v>
      </c>
      <c r="L65" s="100">
        <v>2</v>
      </c>
      <c r="M65" s="83">
        <v>1.2</v>
      </c>
      <c r="N65" s="89">
        <v>0.6</v>
      </c>
      <c r="O65" t="s" s="131">
        <v>116</v>
      </c>
      <c r="P65" s="135">
        <f>AVERAGE(B52:B65)</f>
        <v>39.7857142857143</v>
      </c>
      <c r="Q65" s="97">
        <f>AVERAGE(D52:D65)</f>
        <v>4.05129696905356</v>
      </c>
      <c r="R65" t="s" s="134">
        <v>116</v>
      </c>
      <c r="S65" s="135">
        <f>AVERAGE(G52:G65)</f>
        <v>19.8571428571429</v>
      </c>
      <c r="T65" s="97">
        <f>AVERAGE(I52:I65)</f>
        <v>3.03672959123045</v>
      </c>
      <c r="U65" t="s" s="134">
        <v>116</v>
      </c>
      <c r="V65" s="135">
        <f>AVERAGE(L52:L65)</f>
        <v>3.42857142857143</v>
      </c>
      <c r="W65" s="97">
        <f>AVERAGE(N52:N65)</f>
        <v>1.16349816849817</v>
      </c>
    </row>
    <row r="66" ht="21.95" customHeight="1">
      <c r="A66" s="150">
        <v>2014</v>
      </c>
      <c r="B66" s="100">
        <v>27</v>
      </c>
      <c r="C66" s="83">
        <v>100.4</v>
      </c>
      <c r="D66" s="87">
        <v>3.71851851851852</v>
      </c>
      <c r="E66" s="40"/>
      <c r="F66" s="151">
        <v>2014</v>
      </c>
      <c r="G66" s="100">
        <v>16</v>
      </c>
      <c r="H66" s="83">
        <v>46.7</v>
      </c>
      <c r="I66" s="87">
        <v>2.91875</v>
      </c>
      <c r="J66" s="40"/>
      <c r="K66" s="151">
        <v>2014</v>
      </c>
      <c r="L66" s="100">
        <v>4</v>
      </c>
      <c r="M66" s="83">
        <v>1.6</v>
      </c>
      <c r="N66" s="89">
        <v>0.4</v>
      </c>
      <c r="O66" t="s" s="131">
        <v>115</v>
      </c>
      <c r="P66" s="135">
        <f>AVERAGE(B52:B66)</f>
        <v>38.9333333333333</v>
      </c>
      <c r="Q66" s="97">
        <f>AVERAGE(D52:D66)</f>
        <v>4.02911173901789</v>
      </c>
      <c r="R66" t="s" s="134">
        <v>115</v>
      </c>
      <c r="S66" s="135">
        <f>AVERAGE(G52:G66)</f>
        <v>19.6</v>
      </c>
      <c r="T66" s="97">
        <f>AVERAGE(I52:I66)</f>
        <v>3.02886428514842</v>
      </c>
      <c r="U66" t="s" s="134">
        <v>115</v>
      </c>
      <c r="V66" s="135">
        <f>AVERAGE(L52:L66)</f>
        <v>3.46666666666667</v>
      </c>
      <c r="W66" s="97">
        <f>AVERAGE(N52:N66)</f>
        <v>1.10896258503401</v>
      </c>
    </row>
    <row r="67" ht="21.95" customHeight="1">
      <c r="A67" s="150">
        <v>2015</v>
      </c>
      <c r="B67" s="100">
        <v>33</v>
      </c>
      <c r="C67" s="83">
        <v>140.6</v>
      </c>
      <c r="D67" s="87">
        <v>4.26060606060606</v>
      </c>
      <c r="E67" s="40"/>
      <c r="F67" s="151">
        <v>2015</v>
      </c>
      <c r="G67" s="100">
        <v>17</v>
      </c>
      <c r="H67" s="83">
        <v>59.3</v>
      </c>
      <c r="I67" s="87">
        <v>3.48823529411765</v>
      </c>
      <c r="J67" s="40"/>
      <c r="K67" s="151">
        <v>2015</v>
      </c>
      <c r="L67" s="100">
        <v>1</v>
      </c>
      <c r="M67" s="83">
        <v>1.4</v>
      </c>
      <c r="N67" s="89">
        <v>1.4</v>
      </c>
      <c r="O67" t="s" s="131">
        <v>114</v>
      </c>
      <c r="P67" s="135">
        <f>AVERAGE(B52:B67)</f>
        <v>38.5625</v>
      </c>
      <c r="Q67" s="97">
        <f>AVERAGE(D52:D67)</f>
        <v>4.04358013411715</v>
      </c>
      <c r="R67" t="s" s="134">
        <v>114</v>
      </c>
      <c r="S67" s="135">
        <f>AVERAGE(G52:G67)</f>
        <v>19.4375</v>
      </c>
      <c r="T67" s="97">
        <f>AVERAGE(I52:I67)</f>
        <v>3.057574973209</v>
      </c>
      <c r="U67" t="s" s="134">
        <v>114</v>
      </c>
      <c r="V67" s="135">
        <f>AVERAGE(L52:L67)</f>
        <v>3.3125</v>
      </c>
      <c r="W67" s="97">
        <f>AVERAGE(N52:N67)</f>
        <v>1.12836507936508</v>
      </c>
    </row>
    <row r="68" ht="21.95" customHeight="1">
      <c r="A68" s="150">
        <v>2016</v>
      </c>
      <c r="B68" s="100">
        <v>25</v>
      </c>
      <c r="C68" s="83">
        <v>103.7</v>
      </c>
      <c r="D68" s="87">
        <v>4.148</v>
      </c>
      <c r="E68" s="40"/>
      <c r="F68" s="151">
        <v>2016</v>
      </c>
      <c r="G68" s="100">
        <v>12</v>
      </c>
      <c r="H68" s="83">
        <v>37.5</v>
      </c>
      <c r="I68" s="87">
        <v>3.125</v>
      </c>
      <c r="J68" s="40"/>
      <c r="K68" s="151">
        <v>2016</v>
      </c>
      <c r="L68" s="100">
        <v>2</v>
      </c>
      <c r="M68" s="83">
        <v>3.4</v>
      </c>
      <c r="N68" s="89">
        <v>1.7</v>
      </c>
      <c r="O68" t="s" s="131">
        <v>113</v>
      </c>
      <c r="P68" s="135">
        <f>AVERAGE(B52:B68)</f>
        <v>37.7647058823529</v>
      </c>
      <c r="Q68" s="97">
        <f>AVERAGE(D52:D68)</f>
        <v>4.04972247916908</v>
      </c>
      <c r="R68" t="s" s="134">
        <v>113</v>
      </c>
      <c r="S68" s="135">
        <f>AVERAGE(G52:G68)</f>
        <v>19</v>
      </c>
      <c r="T68" s="97">
        <f>AVERAGE(I52:I68)</f>
        <v>3.06154115125553</v>
      </c>
      <c r="U68" t="s" s="134">
        <v>113</v>
      </c>
      <c r="V68" s="135">
        <f>AVERAGE(L52:L68)</f>
        <v>3.23529411764706</v>
      </c>
      <c r="W68" s="97">
        <f>AVERAGE(N52:N68)</f>
        <v>1.16409226190476</v>
      </c>
    </row>
    <row r="69" ht="21.95" customHeight="1">
      <c r="A69" s="150">
        <v>2017</v>
      </c>
      <c r="B69" s="100">
        <v>34</v>
      </c>
      <c r="C69" s="83">
        <v>147.9</v>
      </c>
      <c r="D69" s="87">
        <v>4.35</v>
      </c>
      <c r="E69" s="40"/>
      <c r="F69" s="151">
        <v>2017</v>
      </c>
      <c r="G69" s="100">
        <v>18</v>
      </c>
      <c r="H69" s="83">
        <v>67.09999999999999</v>
      </c>
      <c r="I69" s="87">
        <v>3.72777777777778</v>
      </c>
      <c r="J69" s="40"/>
      <c r="K69" s="151">
        <v>2017</v>
      </c>
      <c r="L69" s="100">
        <v>1</v>
      </c>
      <c r="M69" s="83">
        <v>1.8</v>
      </c>
      <c r="N69" s="89">
        <v>1.8</v>
      </c>
      <c r="O69" t="s" s="131">
        <v>112</v>
      </c>
      <c r="P69" s="135">
        <f>AVERAGE(B52:B69)</f>
        <v>37.5555555555556</v>
      </c>
      <c r="Q69" s="97">
        <f>AVERAGE(D52:D69)</f>
        <v>4.06640456365969</v>
      </c>
      <c r="R69" t="s" s="134">
        <v>112</v>
      </c>
      <c r="S69" s="135">
        <f>AVERAGE(G52:G69)</f>
        <v>18.9444444444444</v>
      </c>
      <c r="T69" s="97">
        <f>AVERAGE(I52:I69)</f>
        <v>3.09855429717343</v>
      </c>
      <c r="U69" t="s" s="134">
        <v>112</v>
      </c>
      <c r="V69" s="135">
        <f>AVERAGE(L52:L69)</f>
        <v>3.11111111111111</v>
      </c>
      <c r="W69" s="97">
        <f>AVERAGE(N52:N69)</f>
        <v>1.20149859943978</v>
      </c>
    </row>
    <row r="70" ht="21.95" customHeight="1">
      <c r="A70" s="150">
        <v>2018</v>
      </c>
      <c r="B70" s="100">
        <v>36</v>
      </c>
      <c r="C70" s="83">
        <v>120.6</v>
      </c>
      <c r="D70" s="87">
        <v>3.35</v>
      </c>
      <c r="E70" s="40"/>
      <c r="F70" s="151">
        <v>2018</v>
      </c>
      <c r="G70" s="100">
        <v>26</v>
      </c>
      <c r="H70" s="83">
        <v>69.09999999999999</v>
      </c>
      <c r="I70" s="87">
        <v>2.65769230769231</v>
      </c>
      <c r="J70" s="40"/>
      <c r="K70" s="151">
        <v>2018</v>
      </c>
      <c r="L70" s="100">
        <v>9</v>
      </c>
      <c r="M70" s="83">
        <v>7.5</v>
      </c>
      <c r="N70" s="89">
        <v>0.833333333333333</v>
      </c>
      <c r="O70" t="s" s="131">
        <v>111</v>
      </c>
      <c r="P70" s="135">
        <f>AVERAGE(B52:B70)</f>
        <v>37.4736842105263</v>
      </c>
      <c r="Q70" s="97">
        <f>AVERAGE(D52:D70)</f>
        <v>4.02869906030918</v>
      </c>
      <c r="R70" t="s" s="134">
        <v>111</v>
      </c>
      <c r="S70" s="135">
        <f>AVERAGE(G52:G70)</f>
        <v>19.3157894736842</v>
      </c>
      <c r="T70" s="97">
        <f>AVERAGE(I52:I70)</f>
        <v>3.07535103456916</v>
      </c>
      <c r="U70" t="s" s="134">
        <v>111</v>
      </c>
      <c r="V70" s="135">
        <f>AVERAGE(L52:L70)</f>
        <v>3.42105263157895</v>
      </c>
      <c r="W70" s="97">
        <f>AVERAGE(N52:N70)</f>
        <v>1.18104497354497</v>
      </c>
    </row>
    <row r="71" ht="21.95" customHeight="1">
      <c r="A71" s="150">
        <v>2019</v>
      </c>
      <c r="B71" s="100">
        <v>29</v>
      </c>
      <c r="C71" s="83">
        <v>111.9</v>
      </c>
      <c r="D71" s="87">
        <v>3.85862068965517</v>
      </c>
      <c r="E71" s="40"/>
      <c r="F71" s="151">
        <v>2019</v>
      </c>
      <c r="G71" s="100">
        <v>16</v>
      </c>
      <c r="H71" s="83">
        <v>46.3</v>
      </c>
      <c r="I71" s="87">
        <v>2.89375</v>
      </c>
      <c r="J71" s="40"/>
      <c r="K71" s="151">
        <v>2019</v>
      </c>
      <c r="L71" s="100">
        <v>5</v>
      </c>
      <c r="M71" s="83">
        <v>7.7</v>
      </c>
      <c r="N71" s="89">
        <v>1.54</v>
      </c>
      <c r="O71" t="s" s="131">
        <v>110</v>
      </c>
      <c r="P71" s="135">
        <f>AVERAGE(B52:B71)</f>
        <v>37.05</v>
      </c>
      <c r="Q71" s="97">
        <f>AVERAGE(D52:D71)</f>
        <v>4.02019514177648</v>
      </c>
      <c r="R71" t="s" s="134">
        <v>110</v>
      </c>
      <c r="S71" s="135">
        <f>AVERAGE(G52:G71)</f>
        <v>19.15</v>
      </c>
      <c r="T71" s="97">
        <f>AVERAGE(I52:I71)</f>
        <v>3.0662709828407</v>
      </c>
      <c r="U71" t="s" s="134">
        <v>110</v>
      </c>
      <c r="V71" s="135">
        <f>AVERAGE(L52:L71)</f>
        <v>3.5</v>
      </c>
      <c r="W71" s="97">
        <f>AVERAGE(N52:N71)</f>
        <v>1.1999373433584</v>
      </c>
    </row>
    <row r="72" ht="21.95" customHeight="1">
      <c r="A72" s="150">
        <v>2020</v>
      </c>
      <c r="B72" s="100">
        <v>27</v>
      </c>
      <c r="C72" s="83">
        <v>117.2</v>
      </c>
      <c r="D72" s="87">
        <v>4.34074074074074</v>
      </c>
      <c r="E72" s="40"/>
      <c r="F72" s="151">
        <v>2020</v>
      </c>
      <c r="G72" s="100">
        <v>13</v>
      </c>
      <c r="H72" s="83">
        <v>47</v>
      </c>
      <c r="I72" s="87">
        <v>3.61538461538462</v>
      </c>
      <c r="J72" s="40"/>
      <c r="K72" s="151">
        <v>2020</v>
      </c>
      <c r="L72" s="100">
        <v>1</v>
      </c>
      <c r="M72" s="83">
        <v>2</v>
      </c>
      <c r="N72" s="89">
        <v>2</v>
      </c>
      <c r="O72" s="96"/>
      <c r="P72" s="83"/>
      <c r="Q72" s="83"/>
      <c r="R72" s="84"/>
      <c r="S72" s="83"/>
      <c r="T72" s="83"/>
      <c r="U72" s="84"/>
      <c r="V72" s="83"/>
      <c r="W72" s="97"/>
    </row>
    <row r="73" ht="21.95" customHeight="1">
      <c r="A73" s="150">
        <v>2021</v>
      </c>
      <c r="B73" s="100">
        <v>33</v>
      </c>
      <c r="C73" s="83">
        <v>147.4</v>
      </c>
      <c r="D73" s="87">
        <v>4.46666666666667</v>
      </c>
      <c r="E73" s="40"/>
      <c r="F73" s="151">
        <v>2021</v>
      </c>
      <c r="G73" s="100">
        <v>13</v>
      </c>
      <c r="H73" s="83">
        <v>44.8</v>
      </c>
      <c r="I73" s="87">
        <v>3.44615384615385</v>
      </c>
      <c r="J73" s="40"/>
      <c r="K73" s="151">
        <v>2021</v>
      </c>
      <c r="L73" s="100">
        <v>1</v>
      </c>
      <c r="M73" s="83">
        <v>2</v>
      </c>
      <c r="N73" s="89">
        <v>2</v>
      </c>
      <c r="O73" s="96"/>
      <c r="P73" s="83"/>
      <c r="Q73" s="83"/>
      <c r="R73" s="84"/>
      <c r="S73" s="83"/>
      <c r="T73" s="83"/>
      <c r="U73" s="84"/>
      <c r="V73" s="83"/>
      <c r="W73" s="97"/>
    </row>
    <row r="74" ht="21.95" customHeight="1">
      <c r="A74" s="150">
        <v>2022</v>
      </c>
      <c r="B74" s="100">
        <v>14</v>
      </c>
      <c r="C74" s="83">
        <v>60.3</v>
      </c>
      <c r="D74" s="87">
        <v>4.30714285714286</v>
      </c>
      <c r="E74" s="40"/>
      <c r="F74" s="151">
        <v>2022</v>
      </c>
      <c r="G74" s="100">
        <v>7</v>
      </c>
      <c r="H74" s="83">
        <v>23.9</v>
      </c>
      <c r="I74" s="87">
        <v>3.41428571428571</v>
      </c>
      <c r="J74" s="40"/>
      <c r="K74" s="151">
        <v>2022</v>
      </c>
      <c r="L74" s="100">
        <v>0</v>
      </c>
      <c r="M74" s="83">
        <v>0</v>
      </c>
      <c r="N74" s="89"/>
      <c r="O74" s="96"/>
      <c r="P74" s="83"/>
      <c r="Q74" s="83"/>
      <c r="R74" s="84"/>
      <c r="S74" s="83"/>
      <c r="T74" s="83"/>
      <c r="U74" s="84"/>
      <c r="V74" s="83"/>
      <c r="W74" s="97"/>
    </row>
    <row r="75" ht="21.95" customHeight="1">
      <c r="A75" s="86"/>
      <c r="B75" s="94"/>
      <c r="C75" s="83"/>
      <c r="D75" s="87"/>
      <c r="E75" s="40"/>
      <c r="F75" s="88"/>
      <c r="G75" s="94"/>
      <c r="H75" s="83"/>
      <c r="I75" s="87"/>
      <c r="J75" s="40"/>
      <c r="K75" s="88"/>
      <c r="L75" s="94"/>
      <c r="M75" s="83"/>
      <c r="N75" s="89"/>
      <c r="O75" s="96"/>
      <c r="P75" s="83"/>
      <c r="Q75" s="83"/>
      <c r="R75" s="84"/>
      <c r="S75" s="83"/>
      <c r="T75" s="83"/>
      <c r="U75" s="84"/>
      <c r="V75" s="83"/>
      <c r="W75" s="97"/>
    </row>
    <row r="76" ht="21.95" customHeight="1">
      <c r="A76" s="86"/>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s="86"/>
      <c r="B77" s="94"/>
      <c r="C77" s="83"/>
      <c r="D77" s="87"/>
      <c r="E77" s="40"/>
      <c r="F77" s="88"/>
      <c r="G77" s="94"/>
      <c r="H77" s="83"/>
      <c r="I77" s="87"/>
      <c r="J77" s="40"/>
      <c r="K77" s="88"/>
      <c r="L77" s="94"/>
      <c r="M77" s="83"/>
      <c r="N77" s="89"/>
      <c r="O77" s="96"/>
      <c r="P77" s="83"/>
      <c r="Q77" s="83"/>
      <c r="R77" s="84"/>
      <c r="S77" s="83"/>
      <c r="T77" s="83"/>
      <c r="U77" s="84"/>
      <c r="V77" s="83"/>
      <c r="W77" s="97"/>
    </row>
    <row r="78" ht="21.95" customHeight="1">
      <c r="A78" s="86"/>
      <c r="B78" s="94"/>
      <c r="C78" s="83"/>
      <c r="D78" s="87"/>
      <c r="E78" s="40"/>
      <c r="F78" s="88"/>
      <c r="G78" s="94"/>
      <c r="H78" s="83"/>
      <c r="I78" s="87"/>
      <c r="J78" s="40"/>
      <c r="K78" s="88"/>
      <c r="L78" s="94"/>
      <c r="M78" s="83"/>
      <c r="N78" s="89"/>
      <c r="O78" s="96"/>
      <c r="P78" s="83"/>
      <c r="Q78" s="83"/>
      <c r="R78" s="84"/>
      <c r="S78" s="83"/>
      <c r="T78" s="83"/>
      <c r="U78" s="84"/>
      <c r="V78" s="83"/>
      <c r="W78" s="97"/>
    </row>
    <row r="79" ht="21.95" customHeight="1">
      <c r="A79" s="86"/>
      <c r="B79" s="94"/>
      <c r="C79" s="83"/>
      <c r="D79" s="87"/>
      <c r="E79" s="40"/>
      <c r="F79" s="88"/>
      <c r="G79" s="94"/>
      <c r="H79" s="83"/>
      <c r="I79" s="87"/>
      <c r="J79" s="40"/>
      <c r="K79" s="88"/>
      <c r="L79" s="94"/>
      <c r="M79" s="83"/>
      <c r="N79" s="89"/>
      <c r="O79" s="96"/>
      <c r="P79" s="83"/>
      <c r="Q79" s="83"/>
      <c r="R79" s="84"/>
      <c r="S79" s="83"/>
      <c r="T79" s="83"/>
      <c r="U79" s="84"/>
      <c r="V79" s="83"/>
      <c r="W79" s="97"/>
    </row>
    <row r="80" ht="21.95" customHeight="1">
      <c r="A80" s="86"/>
      <c r="B80" s="94"/>
      <c r="C80" s="83"/>
      <c r="D80" s="87"/>
      <c r="E80" s="40"/>
      <c r="F80" s="88"/>
      <c r="G80" s="94"/>
      <c r="H80" s="83"/>
      <c r="I80" s="87"/>
      <c r="J80" s="40"/>
      <c r="K80" s="88"/>
      <c r="L80" s="94"/>
      <c r="M80" s="83"/>
      <c r="N80" s="89"/>
      <c r="O80" s="96"/>
      <c r="P80" s="83"/>
      <c r="Q80" s="83"/>
      <c r="R80" s="84"/>
      <c r="S80" s="83"/>
      <c r="T80" s="83"/>
      <c r="U80" s="84"/>
      <c r="V80" s="83"/>
      <c r="W80" s="97"/>
    </row>
    <row r="81" ht="21.95" customHeight="1">
      <c r="A81" s="86"/>
      <c r="B81" s="94"/>
      <c r="C81" s="83"/>
      <c r="D81" s="87"/>
      <c r="E81" s="40"/>
      <c r="F81" s="88"/>
      <c r="G81" s="94"/>
      <c r="H81" s="83"/>
      <c r="I81" s="87"/>
      <c r="J81" s="40"/>
      <c r="K81" s="88"/>
      <c r="L81" s="94"/>
      <c r="M81" s="83"/>
      <c r="N81" s="89"/>
      <c r="O81" s="96"/>
      <c r="P81" s="83"/>
      <c r="Q81" s="83"/>
      <c r="R81" s="84"/>
      <c r="S81" s="83"/>
      <c r="T81" s="83"/>
      <c r="U81" s="84"/>
      <c r="V81" s="83"/>
      <c r="W81" s="97"/>
    </row>
    <row r="82" ht="21.95" customHeight="1">
      <c r="A82" s="86"/>
      <c r="B82" s="94"/>
      <c r="C82" s="83"/>
      <c r="D82" s="87"/>
      <c r="E82" s="40"/>
      <c r="F82" s="88"/>
      <c r="G82" s="94"/>
      <c r="H82" s="83"/>
      <c r="I82" s="87"/>
      <c r="J82" s="40"/>
      <c r="K82" s="88"/>
      <c r="L82" s="94"/>
      <c r="M82" s="83"/>
      <c r="N82" s="89"/>
      <c r="O82" s="96"/>
      <c r="P82" s="83"/>
      <c r="Q82" s="83"/>
      <c r="R82" s="84"/>
      <c r="S82" s="83"/>
      <c r="T82" s="83"/>
      <c r="U82" s="84"/>
      <c r="V82" s="83"/>
      <c r="W82" s="97"/>
    </row>
    <row r="83" ht="21.95" customHeight="1">
      <c r="A83" s="86"/>
      <c r="B83" s="94"/>
      <c r="C83" s="83"/>
      <c r="D83" s="87"/>
      <c r="E83" s="40"/>
      <c r="F83" s="88"/>
      <c r="G83" s="94"/>
      <c r="H83" s="83"/>
      <c r="I83" s="87"/>
      <c r="J83" s="40"/>
      <c r="K83" s="88"/>
      <c r="L83" s="94"/>
      <c r="M83" s="83"/>
      <c r="N83" s="89"/>
      <c r="O83" s="96"/>
      <c r="P83" s="83"/>
      <c r="Q83" s="83"/>
      <c r="R83" s="84"/>
      <c r="S83" s="83"/>
      <c r="T83" s="83"/>
      <c r="U83" s="84"/>
      <c r="V83" s="83"/>
      <c r="W83" s="97"/>
    </row>
    <row r="84" ht="21.95" customHeight="1">
      <c r="A84" s="86"/>
      <c r="B84" s="94"/>
      <c r="C84" s="83"/>
      <c r="D84" s="87"/>
      <c r="E84" s="40"/>
      <c r="F84" s="88"/>
      <c r="G84" s="94"/>
      <c r="H84" s="83"/>
      <c r="I84" s="87"/>
      <c r="J84" s="40"/>
      <c r="K84" s="88"/>
      <c r="L84" s="94"/>
      <c r="M84" s="83"/>
      <c r="N84" s="89"/>
      <c r="O84" s="96"/>
      <c r="P84" s="83"/>
      <c r="Q84" s="83"/>
      <c r="R84" s="84"/>
      <c r="S84" s="83"/>
      <c r="T84" s="83"/>
      <c r="U84" s="84"/>
      <c r="V84" s="83"/>
      <c r="W84" s="97"/>
    </row>
    <row r="85" ht="21.95" customHeight="1">
      <c r="A85" s="86"/>
      <c r="B85" s="94"/>
      <c r="C85" s="83"/>
      <c r="D85" s="87"/>
      <c r="E85" s="40"/>
      <c r="F85" s="88"/>
      <c r="G85" s="94"/>
      <c r="H85" s="83"/>
      <c r="I85" s="87"/>
      <c r="J85" s="40"/>
      <c r="K85" s="88"/>
      <c r="L85" s="94"/>
      <c r="M85" s="83"/>
      <c r="N85" s="89"/>
      <c r="O85" s="96"/>
      <c r="P85" s="83"/>
      <c r="Q85" s="83"/>
      <c r="R85" s="84"/>
      <c r="S85" s="83"/>
      <c r="T85" s="83"/>
      <c r="U85" s="84"/>
      <c r="V85" s="83"/>
      <c r="W85" s="97"/>
    </row>
    <row r="86" ht="21.95" customHeight="1">
      <c r="A86" s="86"/>
      <c r="B86" s="94"/>
      <c r="C86" s="83"/>
      <c r="D86" s="87"/>
      <c r="E86" s="40"/>
      <c r="F86" s="88"/>
      <c r="G86" s="94"/>
      <c r="H86" s="83"/>
      <c r="I86" s="87"/>
      <c r="J86" s="40"/>
      <c r="K86" s="88"/>
      <c r="L86" s="94"/>
      <c r="M86" s="83"/>
      <c r="N86" s="89"/>
      <c r="O86" s="96"/>
      <c r="P86" s="83"/>
      <c r="Q86" s="83"/>
      <c r="R86" s="84"/>
      <c r="S86" s="83"/>
      <c r="T86" s="83"/>
      <c r="U86" s="84"/>
      <c r="V86" s="83"/>
      <c r="W86" s="97"/>
    </row>
    <row r="87" ht="21.95" customHeight="1">
      <c r="A87" s="86"/>
      <c r="B87" s="94"/>
      <c r="C87" s="83"/>
      <c r="D87" s="87"/>
      <c r="E87" s="40"/>
      <c r="F87" s="88"/>
      <c r="G87" s="94"/>
      <c r="H87" s="83"/>
      <c r="I87" s="87"/>
      <c r="J87" s="40"/>
      <c r="K87" s="88"/>
      <c r="L87" s="94"/>
      <c r="M87" s="83"/>
      <c r="N87" s="89"/>
      <c r="O87" s="96"/>
      <c r="P87" s="83"/>
      <c r="Q87" s="83"/>
      <c r="R87" s="84"/>
      <c r="S87" s="83"/>
      <c r="T87" s="83"/>
      <c r="U87" s="84"/>
      <c r="V87" s="83"/>
      <c r="W87" s="97"/>
    </row>
    <row r="88" ht="21.95" customHeight="1">
      <c r="A88" s="86"/>
      <c r="B88" s="94"/>
      <c r="C88" s="83"/>
      <c r="D88" s="87"/>
      <c r="E88" s="40"/>
      <c r="F88" s="88"/>
      <c r="G88" s="94"/>
      <c r="H88" s="83"/>
      <c r="I88" s="87"/>
      <c r="J88" s="40"/>
      <c r="K88" s="88"/>
      <c r="L88" s="94"/>
      <c r="M88" s="83"/>
      <c r="N88" s="89"/>
      <c r="O88" s="96"/>
      <c r="P88" s="83"/>
      <c r="Q88" s="83"/>
      <c r="R88" s="84"/>
      <c r="S88" s="83"/>
      <c r="T88" s="83"/>
      <c r="U88" s="84"/>
      <c r="V88" s="83"/>
      <c r="W88" s="97"/>
    </row>
    <row r="89" ht="21.95" customHeight="1">
      <c r="A89" s="86"/>
      <c r="B89" s="94"/>
      <c r="C89" s="83"/>
      <c r="D89" s="87"/>
      <c r="E89" s="40"/>
      <c r="F89" s="88"/>
      <c r="G89" s="94"/>
      <c r="H89" s="83"/>
      <c r="I89" s="87"/>
      <c r="J89" s="40"/>
      <c r="K89" s="88"/>
      <c r="L89" s="94"/>
      <c r="M89" s="83"/>
      <c r="N89" s="89"/>
      <c r="O89" s="96"/>
      <c r="P89" s="83"/>
      <c r="Q89" s="83"/>
      <c r="R89" s="84"/>
      <c r="S89" s="83"/>
      <c r="T89" s="83"/>
      <c r="U89" s="84"/>
      <c r="V89" s="83"/>
      <c r="W89" s="97"/>
    </row>
    <row r="90" ht="21.95" customHeight="1">
      <c r="A90" s="86"/>
      <c r="B90" s="94"/>
      <c r="C90" s="83"/>
      <c r="D90" s="87"/>
      <c r="E90" s="40"/>
      <c r="F90" s="88"/>
      <c r="G90" s="94"/>
      <c r="H90" s="83"/>
      <c r="I90" s="87"/>
      <c r="J90" s="40"/>
      <c r="K90" s="88"/>
      <c r="L90" s="94"/>
      <c r="M90" s="83"/>
      <c r="N90" s="89"/>
      <c r="O90" s="96"/>
      <c r="P90" s="83"/>
      <c r="Q90" s="83"/>
      <c r="R90" s="84"/>
      <c r="S90" s="83"/>
      <c r="T90" s="83"/>
      <c r="U90" s="84"/>
      <c r="V90" s="83"/>
      <c r="W90" s="97"/>
    </row>
    <row r="91" ht="21.95" customHeight="1">
      <c r="A91" s="86"/>
      <c r="B91" s="94"/>
      <c r="C91" s="83"/>
      <c r="D91" s="87"/>
      <c r="E91" s="40"/>
      <c r="F91" s="88"/>
      <c r="G91" s="94"/>
      <c r="H91" s="83"/>
      <c r="I91" s="87"/>
      <c r="J91" s="40"/>
      <c r="K91" s="88"/>
      <c r="L91" s="94"/>
      <c r="M91" s="83"/>
      <c r="N91" s="89"/>
      <c r="O91" s="96"/>
      <c r="P91" s="83"/>
      <c r="Q91" s="83"/>
      <c r="R91" s="84"/>
      <c r="S91" s="83"/>
      <c r="T91" s="83"/>
      <c r="U91" s="84"/>
      <c r="V91" s="83"/>
      <c r="W91" s="97"/>
    </row>
    <row r="92" ht="21.95" customHeight="1">
      <c r="A92" s="86"/>
      <c r="B92" s="94"/>
      <c r="C92" s="83"/>
      <c r="D92" s="87"/>
      <c r="E92" s="40"/>
      <c r="F92" s="88"/>
      <c r="G92" s="94"/>
      <c r="H92" s="83"/>
      <c r="I92" s="87"/>
      <c r="J92" s="40"/>
      <c r="K92" s="88"/>
      <c r="L92" s="94"/>
      <c r="M92" s="83"/>
      <c r="N92" s="89"/>
      <c r="O92" s="96"/>
      <c r="P92" s="83"/>
      <c r="Q92" s="83"/>
      <c r="R92" s="84"/>
      <c r="S92" s="83"/>
      <c r="T92" s="83"/>
      <c r="U92" s="84"/>
      <c r="V92" s="83"/>
      <c r="W92" s="97"/>
    </row>
    <row r="93" ht="21.95" customHeight="1">
      <c r="A93" s="86"/>
      <c r="B93" s="84"/>
      <c r="C93" s="83"/>
      <c r="D93" s="90"/>
      <c r="E93" s="40"/>
      <c r="F93" s="88"/>
      <c r="G93" s="84"/>
      <c r="H93" s="83"/>
      <c r="I93" s="90"/>
      <c r="J93" s="40"/>
      <c r="K93" s="88"/>
      <c r="L93" s="84"/>
      <c r="M93" s="83"/>
      <c r="N93" s="91"/>
      <c r="O93" s="96"/>
      <c r="P93" s="83"/>
      <c r="Q93" s="83"/>
      <c r="R93" s="84"/>
      <c r="S93" s="83"/>
      <c r="T93" s="83"/>
      <c r="U93" s="84"/>
      <c r="V93" s="83"/>
      <c r="W93" s="97"/>
    </row>
    <row r="94" ht="21.95" customHeight="1">
      <c r="A94" s="86"/>
      <c r="B94" s="84"/>
      <c r="C94" s="83"/>
      <c r="D94" s="90"/>
      <c r="E94" s="40"/>
      <c r="F94" s="88"/>
      <c r="G94" s="84"/>
      <c r="H94" s="83"/>
      <c r="I94" s="90"/>
      <c r="J94" s="40"/>
      <c r="K94" s="88"/>
      <c r="L94" s="84"/>
      <c r="M94" s="83"/>
      <c r="N94" s="91"/>
      <c r="O94" s="96"/>
      <c r="P94" s="83"/>
      <c r="Q94" s="83"/>
      <c r="R94" s="84"/>
      <c r="S94" s="83"/>
      <c r="T94" s="83"/>
      <c r="U94" s="84"/>
      <c r="V94" s="83"/>
      <c r="W94" s="97"/>
    </row>
    <row r="95" ht="21.95" customHeight="1">
      <c r="A95" t="s" s="92">
        <v>97</v>
      </c>
      <c r="B95" s="94"/>
      <c r="C95" s="83"/>
      <c r="D95" s="87"/>
      <c r="E95" s="40"/>
      <c r="F95" s="88"/>
      <c r="G95" s="94"/>
      <c r="H95" s="83"/>
      <c r="I95" s="87"/>
      <c r="J95" s="40"/>
      <c r="K95" s="88"/>
      <c r="L95" s="94"/>
      <c r="M95" s="83"/>
      <c r="N95" s="89"/>
      <c r="O95" s="96"/>
      <c r="P95" s="83"/>
      <c r="Q95" s="83"/>
      <c r="R95" s="84"/>
      <c r="S95" s="83"/>
      <c r="T95" s="83"/>
      <c r="U95" s="84"/>
      <c r="V95" s="83"/>
      <c r="W95" s="97"/>
    </row>
    <row r="96" ht="21.95" customHeight="1">
      <c r="A96" t="s" s="93">
        <v>98</v>
      </c>
      <c r="B96" t="s" s="162">
        <v>468</v>
      </c>
      <c r="C96" s="83"/>
      <c r="D96" s="87"/>
      <c r="E96" s="40"/>
      <c r="F96" t="s" s="95">
        <v>98</v>
      </c>
      <c r="G96" t="s" s="162">
        <v>468</v>
      </c>
      <c r="H96" s="83"/>
      <c r="I96" s="87"/>
      <c r="J96" s="40"/>
      <c r="K96" t="s" s="95">
        <v>98</v>
      </c>
      <c r="L96" t="s" s="162">
        <v>468</v>
      </c>
      <c r="M96" s="83"/>
      <c r="N96" s="89"/>
      <c r="O96" s="96"/>
      <c r="P96" s="83"/>
      <c r="Q96" s="83"/>
      <c r="R96" s="84"/>
      <c r="S96" s="83"/>
      <c r="T96" s="83"/>
      <c r="U96" s="84"/>
      <c r="V96" s="83"/>
      <c r="W96" s="97"/>
    </row>
    <row r="97" ht="21.95" customHeight="1">
      <c r="A97" t="s" s="98">
        <v>99</v>
      </c>
      <c r="B97" s="83">
        <f>AVERAGE(B41:B50)</f>
        <v>28.4</v>
      </c>
      <c r="C97" s="83">
        <f>AVERAGE(C41:C50)</f>
        <v>112.99</v>
      </c>
      <c r="D97" s="87">
        <f>AVERAGE(D41:D50)</f>
        <v>4.02952743216548</v>
      </c>
      <c r="E97" s="40"/>
      <c r="F97" t="s" s="99">
        <v>99</v>
      </c>
      <c r="G97" s="83">
        <f>AVERAGE(G41:G50)</f>
        <v>14.4</v>
      </c>
      <c r="H97" s="83">
        <f>AVERAGE(H41:H50)</f>
        <v>43.07</v>
      </c>
      <c r="I97" s="87">
        <f>AVERAGE(I41:I50)</f>
        <v>3.04510019509476</v>
      </c>
      <c r="J97" s="40"/>
      <c r="K97" t="s" s="99">
        <v>99</v>
      </c>
      <c r="L97" s="83">
        <f>AVERAGE(L41:L50)</f>
        <v>2.7</v>
      </c>
      <c r="M97" s="83">
        <f>AVERAGE(M41:M50)</f>
        <v>3.41</v>
      </c>
      <c r="N97" s="89">
        <f>AVERAGE(N41:N50)</f>
        <v>1.36966666666667</v>
      </c>
      <c r="O97" s="96"/>
      <c r="P97" s="83"/>
      <c r="Q97" s="83"/>
      <c r="R97" s="84"/>
      <c r="S97" s="83"/>
      <c r="T97" s="83"/>
      <c r="U97" s="84"/>
      <c r="V97" s="83"/>
      <c r="W97" s="97"/>
    </row>
    <row r="98" ht="21.95" customHeight="1">
      <c r="A98" t="s" s="98">
        <v>100</v>
      </c>
      <c r="B98" s="83">
        <f>AVERAGE(B52:B61)</f>
        <v>42.4</v>
      </c>
      <c r="C98" s="83">
        <f>AVERAGE(C52:C61)</f>
        <v>168.28</v>
      </c>
      <c r="D98" s="87">
        <f>AVERAGE(D52:D61)</f>
        <v>3.97510670495084</v>
      </c>
      <c r="E98" s="40"/>
      <c r="F98" t="s" s="99">
        <v>100</v>
      </c>
      <c r="G98" s="83">
        <f>AVERAGE(G52:G61)</f>
        <v>22.1</v>
      </c>
      <c r="H98" s="83">
        <f>AVERAGE(H52:H61)</f>
        <v>66.03</v>
      </c>
      <c r="I98" s="87">
        <f>AVERAGE(I52:I61)</f>
        <v>3.0078003959766</v>
      </c>
      <c r="J98" s="40"/>
      <c r="K98" t="s" s="99">
        <v>100</v>
      </c>
      <c r="L98" s="83">
        <f>AVERAGE(L52:L61)</f>
        <v>3.9</v>
      </c>
      <c r="M98" s="83">
        <f>AVERAGE(M52:M61)</f>
        <v>4.26</v>
      </c>
      <c r="N98" s="89">
        <f>AVERAGE(N52:N61)</f>
        <v>1.15838624338624</v>
      </c>
      <c r="O98" s="96"/>
      <c r="P98" s="83"/>
      <c r="Q98" s="83"/>
      <c r="R98" s="84"/>
      <c r="S98" s="83"/>
      <c r="T98" s="83"/>
      <c r="U98" s="84"/>
      <c r="V98" s="83"/>
      <c r="W98" s="97"/>
    </row>
    <row r="99" ht="21.95" customHeight="1">
      <c r="A99" s="105"/>
      <c r="B99" s="84"/>
      <c r="C99" s="84"/>
      <c r="D99" s="90"/>
      <c r="E99" s="40"/>
      <c r="F99" s="106"/>
      <c r="G99" s="84"/>
      <c r="H99" s="84"/>
      <c r="I99" s="90"/>
      <c r="J99" s="40"/>
      <c r="K99" s="106"/>
      <c r="L99" s="84"/>
      <c r="M99" s="84"/>
      <c r="N99" s="91"/>
      <c r="O99" s="96"/>
      <c r="P99" s="83"/>
      <c r="Q99" s="83"/>
      <c r="R99" s="84"/>
      <c r="S99" s="83"/>
      <c r="T99" s="83"/>
      <c r="U99" s="84"/>
      <c r="V99" s="83"/>
      <c r="W99" s="97"/>
    </row>
    <row r="100" ht="21.95" customHeight="1">
      <c r="A100" t="s" s="103">
        <v>102</v>
      </c>
      <c r="B100" s="83">
        <f>AVERAGE(B41:B50)</f>
        <v>28.4</v>
      </c>
      <c r="C100" s="83">
        <f>AVERAGE(C41:C50)</f>
        <v>112.99</v>
      </c>
      <c r="D100" s="87">
        <f>AVERAGE(D41:D50)</f>
        <v>4.02952743216548</v>
      </c>
      <c r="E100" s="40"/>
      <c r="F100" t="s" s="104">
        <v>102</v>
      </c>
      <c r="G100" s="83">
        <f>AVERAGE(G41:G50)</f>
        <v>14.4</v>
      </c>
      <c r="H100" s="83">
        <f>AVERAGE(H41:H50)</f>
        <v>43.07</v>
      </c>
      <c r="I100" s="87">
        <f>AVERAGE(I41:I50)</f>
        <v>3.04510019509476</v>
      </c>
      <c r="J100" s="40"/>
      <c r="K100" t="s" s="104">
        <v>102</v>
      </c>
      <c r="L100" s="83">
        <f>AVERAGE(L41:L50)</f>
        <v>2.7</v>
      </c>
      <c r="M100" s="83">
        <f>AVERAGE(M41:M50)</f>
        <v>3.41</v>
      </c>
      <c r="N100" s="89">
        <f>AVERAGE(N41:N50)</f>
        <v>1.36966666666667</v>
      </c>
      <c r="O100" s="96"/>
      <c r="P100" s="83"/>
      <c r="Q100" s="83"/>
      <c r="R100" s="84"/>
      <c r="S100" s="83"/>
      <c r="T100" s="83"/>
      <c r="U100" s="84"/>
      <c r="V100" s="83"/>
      <c r="W100" s="97"/>
    </row>
    <row r="101" ht="21.95" customHeight="1">
      <c r="A101" t="s" s="103">
        <v>103</v>
      </c>
      <c r="B101" s="83">
        <f>AVERAGE(B52:B61)</f>
        <v>42.4</v>
      </c>
      <c r="C101" s="83">
        <f>AVERAGE(C52:C61)</f>
        <v>168.28</v>
      </c>
      <c r="D101" s="87">
        <f>AVERAGE(D52:D61)</f>
        <v>3.97510670495084</v>
      </c>
      <c r="E101" s="40"/>
      <c r="F101" t="s" s="104">
        <v>103</v>
      </c>
      <c r="G101" s="83">
        <f>AVERAGE(G52:G61)</f>
        <v>22.1</v>
      </c>
      <c r="H101" s="83">
        <f>AVERAGE(H52:H61)</f>
        <v>66.03</v>
      </c>
      <c r="I101" s="87">
        <f>AVERAGE(I52:I61)</f>
        <v>3.0078003959766</v>
      </c>
      <c r="J101" s="40"/>
      <c r="K101" t="s" s="104">
        <v>103</v>
      </c>
      <c r="L101" s="83">
        <f>AVERAGE(L52:L61)</f>
        <v>3.9</v>
      </c>
      <c r="M101" s="83">
        <f>AVERAGE(M52:M61)</f>
        <v>4.26</v>
      </c>
      <c r="N101" s="89">
        <f>AVERAGE(N52:N61)</f>
        <v>1.15838624338624</v>
      </c>
      <c r="O101" s="96"/>
      <c r="P101" s="83"/>
      <c r="Q101" s="83"/>
      <c r="R101" s="84"/>
      <c r="S101" s="83"/>
      <c r="T101" s="83"/>
      <c r="U101" s="84"/>
      <c r="V101" s="83"/>
      <c r="W101" s="97"/>
    </row>
    <row r="102" ht="21.95" customHeight="1">
      <c r="A102" s="105"/>
      <c r="B102" s="84"/>
      <c r="C102" s="84"/>
      <c r="D102" s="90"/>
      <c r="E102" s="40"/>
      <c r="F102" s="106"/>
      <c r="G102" s="84"/>
      <c r="H102" s="84"/>
      <c r="I102" s="90"/>
      <c r="J102" s="40"/>
      <c r="K102" s="106"/>
      <c r="L102" s="84"/>
      <c r="M102" s="84"/>
      <c r="N102" s="91"/>
      <c r="O102" s="96"/>
      <c r="P102" s="83"/>
      <c r="Q102" s="83"/>
      <c r="R102" s="84"/>
      <c r="S102" s="83"/>
      <c r="T102" s="83"/>
      <c r="U102" s="84"/>
      <c r="V102" s="83"/>
      <c r="W102" s="97"/>
    </row>
    <row r="103" ht="21.95" customHeight="1">
      <c r="A103" t="s" s="93">
        <v>104</v>
      </c>
      <c r="B103" s="84"/>
      <c r="C103" s="84"/>
      <c r="D103" s="90"/>
      <c r="E103" s="40"/>
      <c r="F103" t="s" s="95">
        <v>104</v>
      </c>
      <c r="G103" s="84"/>
      <c r="H103" s="84"/>
      <c r="I103" s="90"/>
      <c r="J103" s="40"/>
      <c r="K103" t="s" s="95">
        <v>104</v>
      </c>
      <c r="L103" s="84"/>
      <c r="M103" s="84"/>
      <c r="N103" s="91"/>
      <c r="O103" s="96"/>
      <c r="P103" s="83"/>
      <c r="Q103" s="83"/>
      <c r="R103" s="84"/>
      <c r="S103" s="83"/>
      <c r="T103" s="83"/>
      <c r="U103" s="84"/>
      <c r="V103" s="83"/>
      <c r="W103" s="97"/>
    </row>
    <row r="104" ht="21.95" customHeight="1">
      <c r="A104" t="s" s="98">
        <v>99</v>
      </c>
      <c r="B104" s="83">
        <f>AVERAGE(B46:B50)</f>
        <v>33</v>
      </c>
      <c r="C104" s="83">
        <f>AVERAGE(C46:C50)</f>
        <v>130.5</v>
      </c>
      <c r="D104" s="87">
        <f>AVERAGE(D46:D50)</f>
        <v>3.99612311946292</v>
      </c>
      <c r="E104" s="40"/>
      <c r="F104" t="s" s="99">
        <v>99</v>
      </c>
      <c r="G104" s="83">
        <f>AVERAGE(G46:G50)</f>
        <v>16.6</v>
      </c>
      <c r="H104" s="83">
        <f>AVERAGE(H46:H50)</f>
        <v>48.76</v>
      </c>
      <c r="I104" s="87">
        <f>AVERAGE(I46:I50)</f>
        <v>2.98409782608696</v>
      </c>
      <c r="J104" s="40"/>
      <c r="K104" t="s" s="99">
        <v>99</v>
      </c>
      <c r="L104" s="83">
        <f>AVERAGE(L46:L50)</f>
        <v>4</v>
      </c>
      <c r="M104" s="83">
        <f>AVERAGE(M46:M50)</f>
        <v>4.96</v>
      </c>
      <c r="N104" s="89">
        <f>AVERAGE(N46:N50)</f>
        <v>1.30933333333333</v>
      </c>
      <c r="O104" s="96"/>
      <c r="P104" s="83"/>
      <c r="Q104" s="83"/>
      <c r="R104" s="84"/>
      <c r="S104" s="83"/>
      <c r="T104" s="83"/>
      <c r="U104" s="84"/>
      <c r="V104" s="83"/>
      <c r="W104" s="97"/>
    </row>
    <row r="105" ht="21.95" customHeight="1">
      <c r="A105" t="s" s="98">
        <v>100</v>
      </c>
      <c r="B105" s="83">
        <f>AVERAGE(B52:B56)</f>
        <v>40.8</v>
      </c>
      <c r="C105" s="83">
        <f>AVERAGE(C52:C56)</f>
        <v>160.62</v>
      </c>
      <c r="D105" s="87">
        <f>AVERAGE(D52:D56)</f>
        <v>3.96001632653061</v>
      </c>
      <c r="E105" s="40"/>
      <c r="F105" t="s" s="99">
        <v>100</v>
      </c>
      <c r="G105" s="83">
        <f>AVERAGE(G52:G56)</f>
        <v>21.8</v>
      </c>
      <c r="H105" s="83">
        <f>AVERAGE(H52:H56)</f>
        <v>65.38</v>
      </c>
      <c r="I105" s="87">
        <f>AVERAGE(I52:I56)</f>
        <v>3.03331868131868</v>
      </c>
      <c r="J105" s="40"/>
      <c r="K105" t="s" s="99">
        <v>100</v>
      </c>
      <c r="L105" s="83">
        <f>AVERAGE(L52:L56)</f>
        <v>4</v>
      </c>
      <c r="M105" s="83">
        <f>AVERAGE(M52:M56)</f>
        <v>4.12</v>
      </c>
      <c r="N105" s="89">
        <f>AVERAGE(N52:N56)</f>
        <v>1.11636904761905</v>
      </c>
      <c r="O105" s="96"/>
      <c r="P105" s="83"/>
      <c r="Q105" s="83"/>
      <c r="R105" s="84"/>
      <c r="S105" s="83"/>
      <c r="T105" s="83"/>
      <c r="U105" s="84"/>
      <c r="V105" s="83"/>
      <c r="W105" s="97"/>
    </row>
    <row r="106" ht="21.95" customHeight="1">
      <c r="A106" s="105"/>
      <c r="B106" s="84"/>
      <c r="C106" s="84"/>
      <c r="D106" s="90"/>
      <c r="E106" s="40"/>
      <c r="F106" s="106"/>
      <c r="G106" s="84"/>
      <c r="H106" s="84"/>
      <c r="I106" s="90"/>
      <c r="J106" s="40"/>
      <c r="K106" s="106"/>
      <c r="L106" s="84"/>
      <c r="M106" s="84"/>
      <c r="N106" s="91"/>
      <c r="O106" s="96"/>
      <c r="P106" s="83"/>
      <c r="Q106" s="83"/>
      <c r="R106" s="84"/>
      <c r="S106" s="83"/>
      <c r="T106" s="83"/>
      <c r="U106" s="84"/>
      <c r="V106" s="83"/>
      <c r="W106" s="97"/>
    </row>
    <row r="107" ht="21.95" customHeight="1">
      <c r="A107" t="s" s="103">
        <v>102</v>
      </c>
      <c r="B107" s="83">
        <f>AVERAGE(B46:B50)</f>
        <v>33</v>
      </c>
      <c r="C107" s="83">
        <f>AVERAGE(C46:C50)</f>
        <v>130.5</v>
      </c>
      <c r="D107" s="87">
        <f>AVERAGE(D46:D50)</f>
        <v>3.99612311946292</v>
      </c>
      <c r="E107" s="40"/>
      <c r="F107" t="s" s="104">
        <v>102</v>
      </c>
      <c r="G107" s="83">
        <f>AVERAGE(G46:G50)</f>
        <v>16.6</v>
      </c>
      <c r="H107" s="83">
        <f>AVERAGE(H46:H50)</f>
        <v>48.76</v>
      </c>
      <c r="I107" s="87">
        <f>AVERAGE(I46:I50)</f>
        <v>2.98409782608696</v>
      </c>
      <c r="J107" s="40"/>
      <c r="K107" t="s" s="104">
        <v>102</v>
      </c>
      <c r="L107" s="83">
        <f>AVERAGE(L46:L50)</f>
        <v>4</v>
      </c>
      <c r="M107" s="83">
        <f>AVERAGE(M46:M50)</f>
        <v>4.96</v>
      </c>
      <c r="N107" s="89">
        <f>AVERAGE(N46:N50)</f>
        <v>1.30933333333333</v>
      </c>
      <c r="O107" s="96"/>
      <c r="P107" s="83"/>
      <c r="Q107" s="83"/>
      <c r="R107" s="84"/>
      <c r="S107" s="83"/>
      <c r="T107" s="83"/>
      <c r="U107" s="84"/>
      <c r="V107" s="83"/>
      <c r="W107" s="97"/>
    </row>
    <row r="108" ht="21.95" customHeight="1">
      <c r="A108" t="s" s="103">
        <v>103</v>
      </c>
      <c r="B108" s="83">
        <f>AVERAGE(B52:B56)</f>
        <v>40.8</v>
      </c>
      <c r="C108" s="83">
        <f>AVERAGE(C52:C56)</f>
        <v>160.62</v>
      </c>
      <c r="D108" s="87">
        <f>AVERAGE(D52:D56)</f>
        <v>3.96001632653061</v>
      </c>
      <c r="E108" s="40"/>
      <c r="F108" t="s" s="104">
        <v>103</v>
      </c>
      <c r="G108" s="83">
        <f>AVERAGE(G52:G56)</f>
        <v>21.8</v>
      </c>
      <c r="H108" s="83">
        <f>AVERAGE(H52:H56)</f>
        <v>65.38</v>
      </c>
      <c r="I108" s="87">
        <f>AVERAGE(I52:I56)</f>
        <v>3.03331868131868</v>
      </c>
      <c r="J108" s="40"/>
      <c r="K108" t="s" s="104">
        <v>103</v>
      </c>
      <c r="L108" s="83">
        <f>AVERAGE(L52:L56)</f>
        <v>4</v>
      </c>
      <c r="M108" s="83">
        <f>AVERAGE(M52:M56)</f>
        <v>4.12</v>
      </c>
      <c r="N108" s="89">
        <f>AVERAGE(N52:N56)</f>
        <v>1.11636904761905</v>
      </c>
      <c r="O108" s="96"/>
      <c r="P108" s="83"/>
      <c r="Q108" s="83"/>
      <c r="R108" s="84"/>
      <c r="S108" s="83"/>
      <c r="T108" s="83"/>
      <c r="U108" s="84"/>
      <c r="V108" s="83"/>
      <c r="W108" s="97"/>
    </row>
    <row r="109" ht="21.95" customHeight="1">
      <c r="A109" s="105"/>
      <c r="B109" s="83"/>
      <c r="C109" s="83"/>
      <c r="D109" s="87"/>
      <c r="E109" s="40"/>
      <c r="F109" s="106"/>
      <c r="G109" s="84"/>
      <c r="H109" s="83"/>
      <c r="I109" s="87"/>
      <c r="J109" s="40"/>
      <c r="K109" s="106"/>
      <c r="L109" s="84"/>
      <c r="M109" s="83"/>
      <c r="N109" s="89"/>
      <c r="O109" s="96"/>
      <c r="P109" s="83"/>
      <c r="Q109" s="83"/>
      <c r="R109" s="84"/>
      <c r="S109" s="83"/>
      <c r="T109" s="83"/>
      <c r="U109" s="84"/>
      <c r="V109" s="83"/>
      <c r="W109" s="97"/>
    </row>
    <row r="110" ht="21.95" customHeight="1">
      <c r="A110" s="105"/>
      <c r="B110" s="107"/>
      <c r="C110" t="s" s="108">
        <v>105</v>
      </c>
      <c r="D110" s="87"/>
      <c r="E110" s="40"/>
      <c r="F110" s="106"/>
      <c r="G110" s="84"/>
      <c r="H110" s="83"/>
      <c r="I110" s="87"/>
      <c r="J110" s="40"/>
      <c r="K110" s="106"/>
      <c r="L110" s="84"/>
      <c r="M110" s="83"/>
      <c r="N110" s="89"/>
      <c r="O110" s="96"/>
      <c r="P110" s="83"/>
      <c r="Q110" s="83"/>
      <c r="R110" s="84"/>
      <c r="S110" s="83"/>
      <c r="T110" s="83"/>
      <c r="U110" s="84"/>
      <c r="V110" s="83"/>
      <c r="W110" s="97"/>
    </row>
    <row r="111" ht="22.75" customHeight="1">
      <c r="A111" s="109"/>
      <c r="B111" s="110"/>
      <c r="C111" t="s" s="111">
        <v>106</v>
      </c>
      <c r="D111" s="112"/>
      <c r="E111" s="113"/>
      <c r="F111" s="114"/>
      <c r="G111" s="115"/>
      <c r="H111" s="116"/>
      <c r="I111" s="112"/>
      <c r="J111" s="113"/>
      <c r="K111" s="114"/>
      <c r="L111" s="115"/>
      <c r="M111" s="116"/>
      <c r="N111" s="117"/>
      <c r="O111" s="118"/>
      <c r="P111" s="116"/>
      <c r="Q111" s="116"/>
      <c r="R111" s="115"/>
      <c r="S111" s="116"/>
      <c r="T111" s="116"/>
      <c r="U111" s="115"/>
      <c r="V111" s="116"/>
      <c r="W111"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3.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31" customWidth="1"/>
    <col min="2" max="4" width="12.1719" style="331" customWidth="1"/>
    <col min="5" max="5" width="1.35156" style="331" customWidth="1"/>
    <col min="6" max="6" width="10" style="331" customWidth="1"/>
    <col min="7" max="9" width="12.1719" style="331" customWidth="1"/>
    <col min="10" max="10" width="1.35156" style="331" customWidth="1"/>
    <col min="11" max="11" width="10" style="331" customWidth="1"/>
    <col min="12" max="14" width="12.1719" style="331" customWidth="1"/>
    <col min="15" max="15" width="10.8516" style="331" customWidth="1"/>
    <col min="16" max="17" width="6.5" style="331" customWidth="1"/>
    <col min="18" max="18" width="10.8516" style="331" customWidth="1"/>
    <col min="19" max="20" width="6.5" style="331" customWidth="1"/>
    <col min="21" max="21" width="10.8516" style="331" customWidth="1"/>
    <col min="22" max="23" width="6.5" style="331" customWidth="1"/>
    <col min="24" max="16384" width="16.3516" style="331" customWidth="1"/>
  </cols>
  <sheetData>
    <row r="1" ht="64.15" customHeight="1">
      <c r="A1" t="s" s="164">
        <v>455</v>
      </c>
      <c r="B1" t="s" s="27">
        <v>40</v>
      </c>
      <c r="C1" t="s" s="27">
        <v>41</v>
      </c>
      <c r="D1" t="s" s="28">
        <v>42</v>
      </c>
      <c r="E1" s="29"/>
      <c r="F1" t="s" s="30">
        <v>173</v>
      </c>
      <c r="G1" t="s" s="27">
        <v>44</v>
      </c>
      <c r="H1" t="s" s="27">
        <v>45</v>
      </c>
      <c r="I1" t="s" s="28">
        <v>46</v>
      </c>
      <c r="J1" s="29"/>
      <c r="K1" t="s" s="30">
        <v>490</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18</v>
      </c>
      <c r="C3" s="78">
        <v>127.8</v>
      </c>
      <c r="D3" s="79">
        <v>7.1</v>
      </c>
      <c r="E3" s="40"/>
      <c r="F3" s="145">
        <v>1910</v>
      </c>
      <c r="G3" s="144">
        <v>8</v>
      </c>
      <c r="H3" s="78">
        <v>51.5</v>
      </c>
      <c r="I3" s="79">
        <v>6.4375</v>
      </c>
      <c r="J3" s="40"/>
      <c r="K3" s="145">
        <v>1910</v>
      </c>
      <c r="L3" s="144">
        <v>1</v>
      </c>
      <c r="M3" s="78">
        <v>4.2</v>
      </c>
      <c r="N3" s="81">
        <v>4.2</v>
      </c>
      <c r="O3" s="146"/>
      <c r="P3" s="147"/>
      <c r="Q3" s="148"/>
      <c r="R3" s="149"/>
      <c r="S3" s="147"/>
      <c r="T3" s="148"/>
      <c r="U3" s="149"/>
      <c r="V3" s="147"/>
      <c r="W3" s="148"/>
    </row>
    <row r="4" ht="21.95" customHeight="1">
      <c r="A4" s="150">
        <v>1911</v>
      </c>
      <c r="B4" s="100">
        <v>30</v>
      </c>
      <c r="C4" s="83">
        <v>202.7</v>
      </c>
      <c r="D4" s="87">
        <v>6.75666666666667</v>
      </c>
      <c r="E4" s="40"/>
      <c r="F4" s="151">
        <v>1911</v>
      </c>
      <c r="G4" s="100">
        <v>14</v>
      </c>
      <c r="H4" s="83">
        <v>79.8</v>
      </c>
      <c r="I4" s="87">
        <v>5.7</v>
      </c>
      <c r="J4" s="40"/>
      <c r="K4" s="151">
        <v>1911</v>
      </c>
      <c r="L4" s="100">
        <v>6</v>
      </c>
      <c r="M4" s="83">
        <v>26.6</v>
      </c>
      <c r="N4" s="89">
        <v>4.43333333333333</v>
      </c>
      <c r="O4" s="152"/>
      <c r="P4" s="135"/>
      <c r="Q4" s="97"/>
      <c r="R4" s="153"/>
      <c r="S4" s="135"/>
      <c r="T4" s="97"/>
      <c r="U4" s="153"/>
      <c r="V4" s="135"/>
      <c r="W4" s="97"/>
    </row>
    <row r="5" ht="21.95" customHeight="1">
      <c r="A5" s="150">
        <v>1912</v>
      </c>
      <c r="B5" s="100">
        <v>25</v>
      </c>
      <c r="C5" s="83">
        <v>170.8</v>
      </c>
      <c r="D5" s="87">
        <v>6.832</v>
      </c>
      <c r="E5" s="40"/>
      <c r="F5" s="151">
        <v>1912</v>
      </c>
      <c r="G5" s="100">
        <v>16</v>
      </c>
      <c r="H5" s="83">
        <v>101.4</v>
      </c>
      <c r="I5" s="87">
        <v>6.3375</v>
      </c>
      <c r="J5" s="40"/>
      <c r="K5" s="151">
        <v>1912</v>
      </c>
      <c r="L5" s="100">
        <v>4</v>
      </c>
      <c r="M5" s="83">
        <v>20</v>
      </c>
      <c r="N5" s="89">
        <v>5</v>
      </c>
      <c r="O5" s="152"/>
      <c r="P5" s="135"/>
      <c r="Q5" s="97"/>
      <c r="R5" s="153"/>
      <c r="S5" s="135"/>
      <c r="T5" s="97"/>
      <c r="U5" s="153"/>
      <c r="V5" s="135"/>
      <c r="W5" s="97"/>
    </row>
    <row r="6" ht="21.95" customHeight="1">
      <c r="A6" s="150">
        <v>1913</v>
      </c>
      <c r="B6" s="100">
        <v>50</v>
      </c>
      <c r="C6" s="83">
        <v>343</v>
      </c>
      <c r="D6" s="87">
        <v>6.86</v>
      </c>
      <c r="E6" s="40"/>
      <c r="F6" s="151">
        <v>1913</v>
      </c>
      <c r="G6" s="100">
        <v>33</v>
      </c>
      <c r="H6" s="83">
        <v>211.2</v>
      </c>
      <c r="I6" s="87">
        <v>6.4</v>
      </c>
      <c r="J6" s="40"/>
      <c r="K6" s="151">
        <v>1913</v>
      </c>
      <c r="L6" s="100">
        <v>7</v>
      </c>
      <c r="M6" s="83">
        <v>33.9</v>
      </c>
      <c r="N6" s="89">
        <v>4.84285714285714</v>
      </c>
      <c r="O6" s="152"/>
      <c r="P6" s="135"/>
      <c r="Q6" s="97"/>
      <c r="R6" s="153"/>
      <c r="S6" s="135"/>
      <c r="T6" s="97"/>
      <c r="U6" s="153"/>
      <c r="V6" s="135"/>
      <c r="W6" s="97"/>
    </row>
    <row r="7" ht="21.95" customHeight="1">
      <c r="A7" s="150">
        <v>1914</v>
      </c>
      <c r="B7" s="100">
        <v>34</v>
      </c>
      <c r="C7" s="83">
        <v>238.9</v>
      </c>
      <c r="D7" s="87">
        <v>7.02647058823529</v>
      </c>
      <c r="E7" s="40"/>
      <c r="F7" s="151">
        <v>1914</v>
      </c>
      <c r="G7" s="100">
        <v>21</v>
      </c>
      <c r="H7" s="83">
        <v>137.7</v>
      </c>
      <c r="I7" s="87">
        <v>6.55714285714286</v>
      </c>
      <c r="J7" s="40"/>
      <c r="K7" s="151">
        <v>1914</v>
      </c>
      <c r="L7" s="100">
        <v>3</v>
      </c>
      <c r="M7" s="83">
        <v>15</v>
      </c>
      <c r="N7" s="89">
        <v>5</v>
      </c>
      <c r="O7" s="152"/>
      <c r="P7" s="135"/>
      <c r="Q7" s="97"/>
      <c r="R7" s="153"/>
      <c r="S7" s="135"/>
      <c r="T7" s="97"/>
      <c r="U7" s="153"/>
      <c r="V7" s="135"/>
      <c r="W7" s="97"/>
    </row>
    <row r="8" ht="21.95" customHeight="1">
      <c r="A8" s="150">
        <v>1915</v>
      </c>
      <c r="B8" s="100">
        <v>27</v>
      </c>
      <c r="C8" s="83">
        <v>182.6</v>
      </c>
      <c r="D8" s="87">
        <v>6.76296296296296</v>
      </c>
      <c r="E8" s="40"/>
      <c r="F8" s="151">
        <v>1915</v>
      </c>
      <c r="G8" s="100">
        <v>20</v>
      </c>
      <c r="H8" s="83">
        <v>128.3</v>
      </c>
      <c r="I8" s="87">
        <v>6.415</v>
      </c>
      <c r="J8" s="40"/>
      <c r="K8" s="151">
        <v>1915</v>
      </c>
      <c r="L8" s="100">
        <v>5</v>
      </c>
      <c r="M8" s="83">
        <v>26.2</v>
      </c>
      <c r="N8" s="89">
        <v>5.24</v>
      </c>
      <c r="O8" s="152"/>
      <c r="P8" s="135"/>
      <c r="Q8" s="97"/>
      <c r="R8" s="153"/>
      <c r="S8" s="135"/>
      <c r="T8" s="97"/>
      <c r="U8" s="153"/>
      <c r="V8" s="135"/>
      <c r="W8" s="97"/>
    </row>
    <row r="9" ht="21.95" customHeight="1">
      <c r="A9" s="150">
        <v>1916</v>
      </c>
      <c r="B9" s="100">
        <v>40</v>
      </c>
      <c r="C9" s="83">
        <v>280.4</v>
      </c>
      <c r="D9" s="87">
        <v>7.01</v>
      </c>
      <c r="E9" s="40"/>
      <c r="F9" s="151">
        <v>1916</v>
      </c>
      <c r="G9" s="100">
        <v>29</v>
      </c>
      <c r="H9" s="83">
        <v>194.6</v>
      </c>
      <c r="I9" s="87">
        <v>6.71034482758621</v>
      </c>
      <c r="J9" s="40"/>
      <c r="K9" s="151">
        <v>1916</v>
      </c>
      <c r="L9" s="100">
        <v>4</v>
      </c>
      <c r="M9" s="83">
        <v>21.8</v>
      </c>
      <c r="N9" s="89">
        <v>5.45</v>
      </c>
      <c r="O9" s="152"/>
      <c r="P9" s="135"/>
      <c r="Q9" s="97"/>
      <c r="R9" s="153"/>
      <c r="S9" s="135"/>
      <c r="T9" s="97"/>
      <c r="U9" s="153"/>
      <c r="V9" s="135"/>
      <c r="W9" s="97"/>
    </row>
    <row r="10" ht="21.95" customHeight="1">
      <c r="A10" s="150">
        <v>1917</v>
      </c>
      <c r="B10" s="100">
        <v>41</v>
      </c>
      <c r="C10" s="83">
        <v>287</v>
      </c>
      <c r="D10" s="87">
        <v>7</v>
      </c>
      <c r="E10" s="40"/>
      <c r="F10" s="151">
        <v>1917</v>
      </c>
      <c r="G10" s="100">
        <v>22</v>
      </c>
      <c r="H10" s="83">
        <v>140.8</v>
      </c>
      <c r="I10" s="87">
        <v>6.4</v>
      </c>
      <c r="J10" s="40"/>
      <c r="K10" s="151">
        <v>1917</v>
      </c>
      <c r="L10" s="100">
        <v>3</v>
      </c>
      <c r="M10" s="83">
        <v>11.9</v>
      </c>
      <c r="N10" s="89">
        <v>3.96666666666667</v>
      </c>
      <c r="O10" s="152"/>
      <c r="P10" s="135"/>
      <c r="Q10" s="97"/>
      <c r="R10" s="153"/>
      <c r="S10" s="135"/>
      <c r="T10" s="97"/>
      <c r="U10" s="153"/>
      <c r="V10" s="135"/>
      <c r="W10" s="97"/>
    </row>
    <row r="11" ht="21.95" customHeight="1">
      <c r="A11" s="150">
        <v>1918</v>
      </c>
      <c r="B11" s="100">
        <v>17</v>
      </c>
      <c r="C11" s="83">
        <v>113.6</v>
      </c>
      <c r="D11" s="87">
        <v>6.68235294117647</v>
      </c>
      <c r="E11" s="40"/>
      <c r="F11" s="151">
        <v>1918</v>
      </c>
      <c r="G11" s="100">
        <v>11</v>
      </c>
      <c r="H11" s="83">
        <v>66.90000000000001</v>
      </c>
      <c r="I11" s="87">
        <v>6.08181818181818</v>
      </c>
      <c r="J11" s="40"/>
      <c r="K11" s="151">
        <v>1918</v>
      </c>
      <c r="L11" s="100">
        <v>4</v>
      </c>
      <c r="M11" s="83">
        <v>20.6</v>
      </c>
      <c r="N11" s="89">
        <v>5.15</v>
      </c>
      <c r="O11" s="152"/>
      <c r="P11" s="135"/>
      <c r="Q11" s="97"/>
      <c r="R11" s="153"/>
      <c r="S11" s="135"/>
      <c r="T11" s="97"/>
      <c r="U11" s="153"/>
      <c r="V11" s="135"/>
      <c r="W11" s="97"/>
    </row>
    <row r="12" ht="21.95" customHeight="1">
      <c r="A12" s="150">
        <v>1919</v>
      </c>
      <c r="B12" s="100">
        <v>34</v>
      </c>
      <c r="C12" s="83">
        <v>236.1</v>
      </c>
      <c r="D12" s="87">
        <v>6.94411764705882</v>
      </c>
      <c r="E12" s="40"/>
      <c r="F12" s="151">
        <v>1919</v>
      </c>
      <c r="G12" s="100">
        <v>22</v>
      </c>
      <c r="H12" s="83">
        <v>144.6</v>
      </c>
      <c r="I12" s="87">
        <v>6.57272727272727</v>
      </c>
      <c r="J12" s="40"/>
      <c r="K12" s="151">
        <v>1919</v>
      </c>
      <c r="L12" s="100">
        <v>1</v>
      </c>
      <c r="M12" s="83">
        <v>3.9</v>
      </c>
      <c r="N12" s="89">
        <v>3.9</v>
      </c>
      <c r="O12" s="152"/>
      <c r="P12" s="135"/>
      <c r="Q12" s="97"/>
      <c r="R12" s="153"/>
      <c r="S12" s="135"/>
      <c r="T12" s="97"/>
      <c r="U12" s="153"/>
      <c r="V12" s="135"/>
      <c r="W12" s="97"/>
    </row>
    <row r="13" ht="21.95" customHeight="1">
      <c r="A13" s="150">
        <v>1920</v>
      </c>
      <c r="B13" s="100">
        <v>23</v>
      </c>
      <c r="C13" s="83">
        <v>159.1</v>
      </c>
      <c r="D13" s="87">
        <v>6.91739130434783</v>
      </c>
      <c r="E13" s="40"/>
      <c r="F13" s="151">
        <v>1920</v>
      </c>
      <c r="G13" s="100">
        <v>13</v>
      </c>
      <c r="H13" s="83">
        <v>82.3</v>
      </c>
      <c r="I13" s="87">
        <v>6.33076923076923</v>
      </c>
      <c r="J13" s="40"/>
      <c r="K13" s="151">
        <v>1920</v>
      </c>
      <c r="L13" s="100">
        <v>2</v>
      </c>
      <c r="M13" s="83">
        <v>8.1</v>
      </c>
      <c r="N13" s="89">
        <v>4.05</v>
      </c>
      <c r="O13" s="152"/>
      <c r="P13" s="135"/>
      <c r="Q13" s="97"/>
      <c r="R13" s="153"/>
      <c r="S13" s="135"/>
      <c r="T13" s="97"/>
      <c r="U13" s="153"/>
      <c r="V13" s="135"/>
      <c r="W13" s="97"/>
    </row>
    <row r="14" ht="21.95" customHeight="1">
      <c r="A14" s="150">
        <v>1921</v>
      </c>
      <c r="B14" s="100">
        <v>23</v>
      </c>
      <c r="C14" s="83">
        <v>153.8</v>
      </c>
      <c r="D14" s="87">
        <v>6.68695652173913</v>
      </c>
      <c r="E14" s="40"/>
      <c r="F14" s="151">
        <v>1921</v>
      </c>
      <c r="G14" s="100">
        <v>15</v>
      </c>
      <c r="H14" s="83">
        <v>91.7</v>
      </c>
      <c r="I14" s="87">
        <v>6.11333333333333</v>
      </c>
      <c r="J14" s="40"/>
      <c r="K14" s="151">
        <v>1921</v>
      </c>
      <c r="L14" s="100">
        <v>5</v>
      </c>
      <c r="M14" s="83">
        <v>23.4</v>
      </c>
      <c r="N14" s="89">
        <v>4.68</v>
      </c>
      <c r="O14" s="152"/>
      <c r="P14" s="135"/>
      <c r="Q14" s="97"/>
      <c r="R14" s="153"/>
      <c r="S14" s="135"/>
      <c r="T14" s="97"/>
      <c r="U14" s="153"/>
      <c r="V14" s="135"/>
      <c r="W14" s="97"/>
    </row>
    <row r="15" ht="21.95" customHeight="1">
      <c r="A15" s="150">
        <v>1922</v>
      </c>
      <c r="B15" s="100">
        <v>39</v>
      </c>
      <c r="C15" s="83">
        <v>267.7</v>
      </c>
      <c r="D15" s="87">
        <v>6.86410256410256</v>
      </c>
      <c r="E15" s="40"/>
      <c r="F15" s="151">
        <v>1922</v>
      </c>
      <c r="G15" s="100">
        <v>25</v>
      </c>
      <c r="H15" s="83">
        <v>159.7</v>
      </c>
      <c r="I15" s="87">
        <v>6.388</v>
      </c>
      <c r="J15" s="40"/>
      <c r="K15" s="151">
        <v>1922</v>
      </c>
      <c r="L15" s="100">
        <v>5</v>
      </c>
      <c r="M15" s="83">
        <v>21.3</v>
      </c>
      <c r="N15" s="89">
        <v>4.26</v>
      </c>
      <c r="O15" s="152"/>
      <c r="P15" s="135"/>
      <c r="Q15" s="97"/>
      <c r="R15" s="153"/>
      <c r="S15" s="135"/>
      <c r="T15" s="97"/>
      <c r="U15" s="153"/>
      <c r="V15" s="135"/>
      <c r="W15" s="97"/>
    </row>
    <row r="16" ht="21.95" customHeight="1">
      <c r="A16" s="150">
        <v>1923</v>
      </c>
      <c r="B16" s="100">
        <v>45</v>
      </c>
      <c r="C16" s="83">
        <v>322.3</v>
      </c>
      <c r="D16" s="87">
        <v>7.16222222222222</v>
      </c>
      <c r="E16" s="40"/>
      <c r="F16" s="151">
        <v>1923</v>
      </c>
      <c r="G16" s="100">
        <v>18</v>
      </c>
      <c r="H16" s="83">
        <v>117</v>
      </c>
      <c r="I16" s="87">
        <v>6.5</v>
      </c>
      <c r="J16" s="40"/>
      <c r="K16" s="151">
        <v>1923</v>
      </c>
      <c r="L16" s="100">
        <v>2</v>
      </c>
      <c r="M16" s="83">
        <v>10.1</v>
      </c>
      <c r="N16" s="89">
        <v>5.05</v>
      </c>
      <c r="O16" s="152"/>
      <c r="P16" s="135"/>
      <c r="Q16" s="97"/>
      <c r="R16" s="153"/>
      <c r="S16" s="135"/>
      <c r="T16" s="97"/>
      <c r="U16" s="153"/>
      <c r="V16" s="135"/>
      <c r="W16" s="97"/>
    </row>
    <row r="17" ht="21.95" customHeight="1">
      <c r="A17" s="150">
        <v>1924</v>
      </c>
      <c r="B17" s="100">
        <v>79</v>
      </c>
      <c r="C17" s="83">
        <v>543.5</v>
      </c>
      <c r="D17" s="87">
        <v>6.87974683544304</v>
      </c>
      <c r="E17" s="40"/>
      <c r="F17" s="151">
        <v>1924</v>
      </c>
      <c r="G17" s="100">
        <v>52</v>
      </c>
      <c r="H17" s="83">
        <v>334.7</v>
      </c>
      <c r="I17" s="87">
        <v>6.43653846153846</v>
      </c>
      <c r="J17" s="40"/>
      <c r="K17" s="151">
        <v>1924</v>
      </c>
      <c r="L17" s="100">
        <v>8</v>
      </c>
      <c r="M17" s="83">
        <v>37.2</v>
      </c>
      <c r="N17" s="89">
        <v>4.65</v>
      </c>
      <c r="O17" s="152"/>
      <c r="P17" s="135"/>
      <c r="Q17" s="97"/>
      <c r="R17" s="153"/>
      <c r="S17" s="135"/>
      <c r="T17" s="97"/>
      <c r="U17" s="153"/>
      <c r="V17" s="135"/>
      <c r="W17" s="97"/>
    </row>
    <row r="18" ht="21.95" customHeight="1">
      <c r="A18" s="150">
        <v>1925</v>
      </c>
      <c r="B18" s="100">
        <v>68</v>
      </c>
      <c r="C18" s="83">
        <v>445.1</v>
      </c>
      <c r="D18" s="87">
        <v>6.54558823529412</v>
      </c>
      <c r="E18" s="40"/>
      <c r="F18" s="151">
        <v>1925</v>
      </c>
      <c r="G18" s="100">
        <v>51</v>
      </c>
      <c r="H18" s="83">
        <v>314.6</v>
      </c>
      <c r="I18" s="87">
        <v>6.16862745098039</v>
      </c>
      <c r="J18" s="40"/>
      <c r="K18" s="151">
        <v>1925</v>
      </c>
      <c r="L18" s="100">
        <v>13</v>
      </c>
      <c r="M18" s="83">
        <v>63.6</v>
      </c>
      <c r="N18" s="89">
        <v>4.89230769230769</v>
      </c>
      <c r="O18" s="152"/>
      <c r="P18" s="135"/>
      <c r="Q18" s="97"/>
      <c r="R18" s="153"/>
      <c r="S18" s="135"/>
      <c r="T18" s="97"/>
      <c r="U18" s="153"/>
      <c r="V18" s="135"/>
      <c r="W18" s="97"/>
    </row>
    <row r="19" ht="21.95" customHeight="1">
      <c r="A19" s="150">
        <v>1926</v>
      </c>
      <c r="B19" s="100">
        <v>46</v>
      </c>
      <c r="C19" s="83">
        <v>320.2</v>
      </c>
      <c r="D19" s="87">
        <v>6.96086956521739</v>
      </c>
      <c r="E19" s="40"/>
      <c r="F19" s="151">
        <v>1926</v>
      </c>
      <c r="G19" s="100">
        <v>35</v>
      </c>
      <c r="H19" s="83">
        <v>235.5</v>
      </c>
      <c r="I19" s="87">
        <v>6.72857142857143</v>
      </c>
      <c r="J19" s="40"/>
      <c r="K19" s="151">
        <v>1926</v>
      </c>
      <c r="L19" s="100">
        <v>2</v>
      </c>
      <c r="M19" s="83">
        <v>10.6</v>
      </c>
      <c r="N19" s="89">
        <v>5.3</v>
      </c>
      <c r="O19" s="152"/>
      <c r="P19" s="135"/>
      <c r="Q19" s="97"/>
      <c r="R19" s="153"/>
      <c r="S19" s="135"/>
      <c r="T19" s="97"/>
      <c r="U19" s="153"/>
      <c r="V19" s="135"/>
      <c r="W19" s="97"/>
    </row>
    <row r="20" ht="21.95" customHeight="1">
      <c r="A20" s="150">
        <v>1927</v>
      </c>
      <c r="B20" s="100">
        <v>56</v>
      </c>
      <c r="C20" s="83">
        <v>405.4</v>
      </c>
      <c r="D20" s="87">
        <v>7.23928571428571</v>
      </c>
      <c r="E20" s="40"/>
      <c r="F20" s="151">
        <v>1927</v>
      </c>
      <c r="G20" s="100">
        <v>31</v>
      </c>
      <c r="H20" s="83">
        <v>210.8</v>
      </c>
      <c r="I20" s="87">
        <v>6.8</v>
      </c>
      <c r="J20" s="40"/>
      <c r="K20" s="151">
        <v>1927</v>
      </c>
      <c r="L20" s="100">
        <v>2</v>
      </c>
      <c r="M20" s="83">
        <v>10.6</v>
      </c>
      <c r="N20" s="89">
        <v>5.3</v>
      </c>
      <c r="O20" s="152"/>
      <c r="P20" s="135"/>
      <c r="Q20" s="97"/>
      <c r="R20" s="153"/>
      <c r="S20" s="135"/>
      <c r="T20" s="97"/>
      <c r="U20" s="153"/>
      <c r="V20" s="135"/>
      <c r="W20" s="97"/>
    </row>
    <row r="21" ht="21.95" customHeight="1">
      <c r="A21" s="150">
        <v>1928</v>
      </c>
      <c r="B21" s="100">
        <v>42</v>
      </c>
      <c r="C21" s="83">
        <v>292.2</v>
      </c>
      <c r="D21" s="87">
        <v>6.95714285714286</v>
      </c>
      <c r="E21" s="40"/>
      <c r="F21" s="151">
        <v>1928</v>
      </c>
      <c r="G21" s="100">
        <v>25</v>
      </c>
      <c r="H21" s="83">
        <v>161.5</v>
      </c>
      <c r="I21" s="87">
        <v>6.46</v>
      </c>
      <c r="J21" s="40"/>
      <c r="K21" s="151">
        <v>1928</v>
      </c>
      <c r="L21" s="100">
        <v>5</v>
      </c>
      <c r="M21" s="83">
        <v>25.4</v>
      </c>
      <c r="N21" s="89">
        <v>5.08</v>
      </c>
      <c r="O21" s="152"/>
      <c r="P21" s="135"/>
      <c r="Q21" s="97"/>
      <c r="R21" s="153"/>
      <c r="S21" s="135"/>
      <c r="T21" s="97"/>
      <c r="U21" s="153"/>
      <c r="V21" s="135"/>
      <c r="W21" s="97"/>
    </row>
    <row r="22" ht="21.95" customHeight="1">
      <c r="A22" s="150">
        <v>1929</v>
      </c>
      <c r="B22" s="100">
        <v>73</v>
      </c>
      <c r="C22" s="83">
        <v>488.8</v>
      </c>
      <c r="D22" s="87">
        <v>6.6958904109589</v>
      </c>
      <c r="E22" s="40"/>
      <c r="F22" s="151">
        <v>1929</v>
      </c>
      <c r="G22" s="100">
        <v>56</v>
      </c>
      <c r="H22" s="83">
        <v>358</v>
      </c>
      <c r="I22" s="87">
        <v>6.39285714285714</v>
      </c>
      <c r="J22" s="40"/>
      <c r="K22" s="151">
        <v>1929</v>
      </c>
      <c r="L22" s="100">
        <v>9</v>
      </c>
      <c r="M22" s="83">
        <v>45</v>
      </c>
      <c r="N22" s="89">
        <v>5</v>
      </c>
      <c r="O22" s="152"/>
      <c r="P22" s="135"/>
      <c r="Q22" s="97"/>
      <c r="R22" s="153"/>
      <c r="S22" s="135"/>
      <c r="T22" s="97"/>
      <c r="U22" s="153"/>
      <c r="V22" s="135"/>
      <c r="W22" s="97"/>
    </row>
    <row r="23" ht="21.95" customHeight="1">
      <c r="A23" s="150">
        <v>1930</v>
      </c>
      <c r="B23" s="100">
        <v>25</v>
      </c>
      <c r="C23" s="83">
        <v>173.2</v>
      </c>
      <c r="D23" s="87">
        <v>6.928</v>
      </c>
      <c r="E23" s="40"/>
      <c r="F23" s="151">
        <v>1930</v>
      </c>
      <c r="G23" s="100">
        <v>15</v>
      </c>
      <c r="H23" s="83">
        <v>95.7</v>
      </c>
      <c r="I23" s="87">
        <v>6.38</v>
      </c>
      <c r="J23" s="40"/>
      <c r="K23" s="151">
        <v>1930</v>
      </c>
      <c r="L23" s="100">
        <v>2</v>
      </c>
      <c r="M23" s="83">
        <v>10.1</v>
      </c>
      <c r="N23" s="89">
        <v>5.05</v>
      </c>
      <c r="O23" s="152"/>
      <c r="P23" s="135"/>
      <c r="Q23" s="97"/>
      <c r="R23" s="153"/>
      <c r="S23" s="135"/>
      <c r="T23" s="97"/>
      <c r="U23" s="153"/>
      <c r="V23" s="135"/>
      <c r="W23" s="97"/>
    </row>
    <row r="24" ht="21.95" customHeight="1">
      <c r="A24" s="150">
        <v>1931</v>
      </c>
      <c r="B24" s="100">
        <v>41</v>
      </c>
      <c r="C24" s="83">
        <v>293.2</v>
      </c>
      <c r="D24" s="87">
        <v>7.15121951219512</v>
      </c>
      <c r="E24" s="40"/>
      <c r="F24" s="151">
        <v>1931</v>
      </c>
      <c r="G24" s="100">
        <v>30</v>
      </c>
      <c r="H24" s="83">
        <v>207.2</v>
      </c>
      <c r="I24" s="87">
        <v>6.90666666666667</v>
      </c>
      <c r="J24" s="40"/>
      <c r="K24" s="151">
        <v>1931</v>
      </c>
      <c r="L24" s="100">
        <v>1</v>
      </c>
      <c r="M24" s="83">
        <v>5.6</v>
      </c>
      <c r="N24" s="89">
        <v>5.6</v>
      </c>
      <c r="O24" s="152"/>
      <c r="P24" s="135"/>
      <c r="Q24" s="97"/>
      <c r="R24" s="153"/>
      <c r="S24" s="135"/>
      <c r="T24" s="97"/>
      <c r="U24" s="153"/>
      <c r="V24" s="135"/>
      <c r="W24" s="97"/>
    </row>
    <row r="25" ht="21.95" customHeight="1">
      <c r="A25" s="150">
        <v>1932</v>
      </c>
      <c r="B25" s="100">
        <v>28</v>
      </c>
      <c r="C25" s="83">
        <v>201.8</v>
      </c>
      <c r="D25" s="87">
        <v>7.20714285714286</v>
      </c>
      <c r="E25" s="40"/>
      <c r="F25" s="151">
        <v>1932</v>
      </c>
      <c r="G25" s="100">
        <v>17</v>
      </c>
      <c r="H25" s="83">
        <v>116</v>
      </c>
      <c r="I25" s="87">
        <v>6.82352941176471</v>
      </c>
      <c r="J25" s="40"/>
      <c r="K25" s="151">
        <v>1932</v>
      </c>
      <c r="L25" s="100">
        <v>1</v>
      </c>
      <c r="M25" s="83">
        <v>5</v>
      </c>
      <c r="N25" s="89">
        <v>5</v>
      </c>
      <c r="O25" s="152"/>
      <c r="P25" s="135"/>
      <c r="Q25" s="97"/>
      <c r="R25" s="153"/>
      <c r="S25" s="135"/>
      <c r="T25" s="97"/>
      <c r="U25" s="153"/>
      <c r="V25" s="135"/>
      <c r="W25" s="97"/>
    </row>
    <row r="26" ht="21.95" customHeight="1">
      <c r="A26" s="150">
        <v>1933</v>
      </c>
      <c r="B26" s="100">
        <v>38</v>
      </c>
      <c r="C26" s="83">
        <v>275.4</v>
      </c>
      <c r="D26" s="87">
        <v>7.24736842105263</v>
      </c>
      <c r="E26" s="40"/>
      <c r="F26" s="151">
        <v>1933</v>
      </c>
      <c r="G26" s="100">
        <v>16</v>
      </c>
      <c r="H26" s="83">
        <v>105.4</v>
      </c>
      <c r="I26" s="87">
        <v>6.5875</v>
      </c>
      <c r="J26" s="40"/>
      <c r="K26" s="151">
        <v>1933</v>
      </c>
      <c r="L26" s="100">
        <v>1</v>
      </c>
      <c r="M26" s="83">
        <v>3.8</v>
      </c>
      <c r="N26" s="89">
        <v>3.8</v>
      </c>
      <c r="O26" s="152"/>
      <c r="P26" s="135"/>
      <c r="Q26" s="97"/>
      <c r="R26" s="153"/>
      <c r="S26" s="135"/>
      <c r="T26" s="97"/>
      <c r="U26" s="153"/>
      <c r="V26" s="135"/>
      <c r="W26" s="97"/>
    </row>
    <row r="27" ht="21.95" customHeight="1">
      <c r="A27" s="150">
        <v>1934</v>
      </c>
      <c r="B27" s="100">
        <v>20</v>
      </c>
      <c r="C27" s="83">
        <v>146.8</v>
      </c>
      <c r="D27" s="87">
        <v>7.34</v>
      </c>
      <c r="E27" s="40"/>
      <c r="F27" s="151">
        <v>1934</v>
      </c>
      <c r="G27" s="100">
        <v>6</v>
      </c>
      <c r="H27" s="83">
        <v>38.2</v>
      </c>
      <c r="I27" s="87">
        <v>6.36666666666667</v>
      </c>
      <c r="J27" s="40"/>
      <c r="K27" s="151">
        <v>1934</v>
      </c>
      <c r="L27" s="100">
        <v>1</v>
      </c>
      <c r="M27" s="83">
        <v>3.8</v>
      </c>
      <c r="N27" s="89">
        <v>3.8</v>
      </c>
      <c r="O27" s="152"/>
      <c r="P27" s="135"/>
      <c r="Q27" s="97"/>
      <c r="R27" s="153"/>
      <c r="S27" s="135"/>
      <c r="T27" s="97"/>
      <c r="U27" s="153"/>
      <c r="V27" s="135"/>
      <c r="W27" s="97"/>
    </row>
    <row r="28" ht="21.95" customHeight="1">
      <c r="A28" s="150">
        <v>1935</v>
      </c>
      <c r="B28" s="100">
        <v>34</v>
      </c>
      <c r="C28" s="83">
        <v>235.8</v>
      </c>
      <c r="D28" s="87">
        <v>6.93529411764706</v>
      </c>
      <c r="E28" s="40"/>
      <c r="F28" s="151">
        <v>1935</v>
      </c>
      <c r="G28" s="100">
        <v>26</v>
      </c>
      <c r="H28" s="83">
        <v>173.4</v>
      </c>
      <c r="I28" s="87">
        <v>6.66923076923077</v>
      </c>
      <c r="J28" s="40"/>
      <c r="K28" s="151">
        <v>1935</v>
      </c>
      <c r="L28" s="100">
        <v>3</v>
      </c>
      <c r="M28" s="83">
        <v>16.2</v>
      </c>
      <c r="N28" s="89">
        <v>5.4</v>
      </c>
      <c r="O28" s="152"/>
      <c r="P28" s="135"/>
      <c r="Q28" s="97"/>
      <c r="R28" s="153"/>
      <c r="S28" s="135"/>
      <c r="T28" s="97"/>
      <c r="U28" s="153"/>
      <c r="V28" s="135"/>
      <c r="W28" s="97"/>
    </row>
    <row r="29" ht="21.95" customHeight="1">
      <c r="A29" s="150">
        <v>1936</v>
      </c>
      <c r="B29" s="100">
        <v>49</v>
      </c>
      <c r="C29" s="83">
        <v>356.2</v>
      </c>
      <c r="D29" s="87">
        <v>7.26938775510204</v>
      </c>
      <c r="E29" s="40"/>
      <c r="F29" s="151">
        <v>1936</v>
      </c>
      <c r="G29" s="100">
        <v>26</v>
      </c>
      <c r="H29" s="83">
        <v>177.2</v>
      </c>
      <c r="I29" s="87">
        <v>6.81538461538462</v>
      </c>
      <c r="J29" s="40"/>
      <c r="K29" s="151">
        <v>1936</v>
      </c>
      <c r="L29" s="100">
        <v>3</v>
      </c>
      <c r="M29" s="83">
        <v>16.2</v>
      </c>
      <c r="N29" s="89">
        <v>5.4</v>
      </c>
      <c r="O29" s="152"/>
      <c r="P29" s="135"/>
      <c r="Q29" s="97"/>
      <c r="R29" s="153"/>
      <c r="S29" s="135"/>
      <c r="T29" s="97"/>
      <c r="U29" s="153"/>
      <c r="V29" s="135"/>
      <c r="W29" s="97"/>
    </row>
    <row r="30" ht="21.95" customHeight="1">
      <c r="A30" s="150">
        <v>1937</v>
      </c>
      <c r="B30" s="100">
        <v>22</v>
      </c>
      <c r="C30" s="83">
        <v>161.3</v>
      </c>
      <c r="D30" s="87">
        <v>7.33181818181818</v>
      </c>
      <c r="E30" s="40"/>
      <c r="F30" s="151">
        <v>1937</v>
      </c>
      <c r="G30" s="100">
        <v>14</v>
      </c>
      <c r="H30" s="83">
        <v>99.3</v>
      </c>
      <c r="I30" s="87">
        <v>7.09285714285714</v>
      </c>
      <c r="J30" s="40"/>
      <c r="K30" s="151">
        <v>1937</v>
      </c>
      <c r="L30" s="100">
        <v>0</v>
      </c>
      <c r="M30" s="83">
        <v>0</v>
      </c>
      <c r="N30" s="89"/>
      <c r="O30" s="152"/>
      <c r="P30" s="135"/>
      <c r="Q30" s="97"/>
      <c r="R30" s="153"/>
      <c r="S30" s="135"/>
      <c r="T30" s="97"/>
      <c r="U30" s="153"/>
      <c r="V30" s="135"/>
      <c r="W30" s="97"/>
    </row>
    <row r="31" ht="21.95" customHeight="1">
      <c r="A31" s="150">
        <v>1938</v>
      </c>
      <c r="B31" s="100">
        <v>33</v>
      </c>
      <c r="C31" s="83">
        <v>225.6</v>
      </c>
      <c r="D31" s="87">
        <v>6.83636363636364</v>
      </c>
      <c r="E31" s="40"/>
      <c r="F31" s="151">
        <v>1938</v>
      </c>
      <c r="G31" s="100">
        <v>21</v>
      </c>
      <c r="H31" s="83">
        <v>132</v>
      </c>
      <c r="I31" s="87">
        <v>6.28571428571429</v>
      </c>
      <c r="J31" s="40"/>
      <c r="K31" s="151">
        <v>1938</v>
      </c>
      <c r="L31" s="100">
        <v>6</v>
      </c>
      <c r="M31" s="83">
        <v>29.8</v>
      </c>
      <c r="N31" s="89">
        <v>4.96666666666667</v>
      </c>
      <c r="O31" s="152"/>
      <c r="P31" s="135"/>
      <c r="Q31" s="97"/>
      <c r="R31" s="153"/>
      <c r="S31" s="135"/>
      <c r="T31" s="97"/>
      <c r="U31" s="153"/>
      <c r="V31" s="135"/>
      <c r="W31" s="97"/>
    </row>
    <row r="32" ht="21.95" customHeight="1">
      <c r="A32" s="150">
        <v>1939</v>
      </c>
      <c r="B32" s="100">
        <v>29</v>
      </c>
      <c r="C32" s="83">
        <v>200.7</v>
      </c>
      <c r="D32" s="87">
        <v>6.92068965517241</v>
      </c>
      <c r="E32" s="40"/>
      <c r="F32" s="151">
        <v>1939</v>
      </c>
      <c r="G32" s="100">
        <v>24</v>
      </c>
      <c r="H32" s="83">
        <v>161.7</v>
      </c>
      <c r="I32" s="87">
        <v>6.7375</v>
      </c>
      <c r="J32" s="40"/>
      <c r="K32" s="151">
        <v>1939</v>
      </c>
      <c r="L32" s="100">
        <v>3</v>
      </c>
      <c r="M32" s="83">
        <v>15</v>
      </c>
      <c r="N32" s="89">
        <v>5</v>
      </c>
      <c r="O32" s="152"/>
      <c r="P32" s="135"/>
      <c r="Q32" s="97"/>
      <c r="R32" s="153"/>
      <c r="S32" s="135"/>
      <c r="T32" s="97"/>
      <c r="U32" s="153"/>
      <c r="V32" s="135"/>
      <c r="W32" s="97"/>
    </row>
    <row r="33" ht="21.95" customHeight="1">
      <c r="A33" s="150">
        <v>1940</v>
      </c>
      <c r="B33" s="100">
        <v>34</v>
      </c>
      <c r="C33" s="83">
        <v>248</v>
      </c>
      <c r="D33" s="87">
        <v>7.29411764705882</v>
      </c>
      <c r="E33" s="40"/>
      <c r="F33" s="151">
        <v>1940</v>
      </c>
      <c r="G33" s="100">
        <v>18</v>
      </c>
      <c r="H33" s="83">
        <v>123.2</v>
      </c>
      <c r="I33" s="87">
        <v>6.84444444444444</v>
      </c>
      <c r="J33" s="40"/>
      <c r="K33" s="151">
        <v>1940</v>
      </c>
      <c r="L33" s="100">
        <v>2</v>
      </c>
      <c r="M33" s="83">
        <v>11.2</v>
      </c>
      <c r="N33" s="89">
        <v>5.6</v>
      </c>
      <c r="O33" s="152"/>
      <c r="P33" s="135"/>
      <c r="Q33" s="97"/>
      <c r="R33" s="153"/>
      <c r="S33" s="135"/>
      <c r="T33" s="97"/>
      <c r="U33" s="153"/>
      <c r="V33" s="135"/>
      <c r="W33" s="97"/>
    </row>
    <row r="34" ht="21.95" customHeight="1">
      <c r="A34" s="150">
        <v>1941</v>
      </c>
      <c r="B34" s="100">
        <v>30</v>
      </c>
      <c r="C34" s="83">
        <v>210.8</v>
      </c>
      <c r="D34" s="87">
        <v>7.02666666666667</v>
      </c>
      <c r="E34" s="40"/>
      <c r="F34" s="151">
        <v>1941</v>
      </c>
      <c r="G34" s="100">
        <v>18</v>
      </c>
      <c r="H34" s="83">
        <v>117.3</v>
      </c>
      <c r="I34" s="87">
        <v>6.51666666666667</v>
      </c>
      <c r="J34" s="40"/>
      <c r="K34" s="151">
        <v>1941</v>
      </c>
      <c r="L34" s="100">
        <v>5</v>
      </c>
      <c r="M34" s="83">
        <v>27.4</v>
      </c>
      <c r="N34" s="89">
        <v>5.48</v>
      </c>
      <c r="O34" s="152"/>
      <c r="P34" s="135"/>
      <c r="Q34" s="97"/>
      <c r="R34" s="153"/>
      <c r="S34" s="135"/>
      <c r="T34" s="97"/>
      <c r="U34" s="153"/>
      <c r="V34" s="135"/>
      <c r="W34" s="97"/>
    </row>
    <row r="35" ht="21.95" customHeight="1">
      <c r="A35" s="150">
        <v>1942</v>
      </c>
      <c r="B35" s="100">
        <v>36</v>
      </c>
      <c r="C35" s="83">
        <v>261.6</v>
      </c>
      <c r="D35" s="87">
        <v>7.26666666666667</v>
      </c>
      <c r="E35" s="40"/>
      <c r="F35" s="151">
        <v>1942</v>
      </c>
      <c r="G35" s="100">
        <v>21</v>
      </c>
      <c r="H35" s="83">
        <v>144.6</v>
      </c>
      <c r="I35" s="87">
        <v>6.88571428571429</v>
      </c>
      <c r="J35" s="40"/>
      <c r="K35" s="151">
        <v>1942</v>
      </c>
      <c r="L35" s="100">
        <v>0</v>
      </c>
      <c r="M35" s="83">
        <v>0</v>
      </c>
      <c r="N35" s="89"/>
      <c r="O35" s="152"/>
      <c r="P35" s="135"/>
      <c r="Q35" s="97"/>
      <c r="R35" s="153"/>
      <c r="S35" s="135"/>
      <c r="T35" s="97"/>
      <c r="U35" s="153"/>
      <c r="V35" s="135"/>
      <c r="W35" s="97"/>
    </row>
    <row r="36" ht="21.95" customHeight="1">
      <c r="A36" s="150">
        <v>1943</v>
      </c>
      <c r="B36" s="100">
        <v>41</v>
      </c>
      <c r="C36" s="83">
        <v>280.1</v>
      </c>
      <c r="D36" s="87">
        <v>6.83170731707317</v>
      </c>
      <c r="E36" s="40"/>
      <c r="F36" s="151">
        <v>1943</v>
      </c>
      <c r="G36" s="100">
        <v>26</v>
      </c>
      <c r="H36" s="83">
        <v>163.9</v>
      </c>
      <c r="I36" s="87">
        <v>6.30384615384615</v>
      </c>
      <c r="J36" s="40"/>
      <c r="K36" s="151">
        <v>1943</v>
      </c>
      <c r="L36" s="100">
        <v>8</v>
      </c>
      <c r="M36" s="83">
        <v>39.5</v>
      </c>
      <c r="N36" s="89">
        <v>4.9375</v>
      </c>
      <c r="O36" s="152"/>
      <c r="P36" s="135"/>
      <c r="Q36" s="97"/>
      <c r="R36" s="153"/>
      <c r="S36" s="135"/>
      <c r="T36" s="97"/>
      <c r="U36" s="153"/>
      <c r="V36" s="135"/>
      <c r="W36" s="97"/>
    </row>
    <row r="37" ht="21.95" customHeight="1">
      <c r="A37" s="150">
        <v>1944</v>
      </c>
      <c r="B37" s="100">
        <v>48</v>
      </c>
      <c r="C37" s="83">
        <v>339.9</v>
      </c>
      <c r="D37" s="87">
        <v>7.08125</v>
      </c>
      <c r="E37" s="40"/>
      <c r="F37" s="151">
        <v>1944</v>
      </c>
      <c r="G37" s="100">
        <v>30</v>
      </c>
      <c r="H37" s="83">
        <v>200.1</v>
      </c>
      <c r="I37" s="87">
        <v>6.67</v>
      </c>
      <c r="J37" s="40"/>
      <c r="K37" s="151">
        <v>1944</v>
      </c>
      <c r="L37" s="100">
        <v>2</v>
      </c>
      <c r="M37" s="83">
        <v>11.2</v>
      </c>
      <c r="N37" s="89">
        <v>5.6</v>
      </c>
      <c r="O37" s="152"/>
      <c r="P37" s="135"/>
      <c r="Q37" s="97"/>
      <c r="R37" s="153"/>
      <c r="S37" s="135"/>
      <c r="T37" s="97"/>
      <c r="U37" s="153"/>
      <c r="V37" s="135"/>
      <c r="W37" s="97"/>
    </row>
    <row r="38" ht="21.95" customHeight="1">
      <c r="A38" s="150">
        <v>1945</v>
      </c>
      <c r="B38" s="100">
        <v>39</v>
      </c>
      <c r="C38" s="83">
        <v>267.8</v>
      </c>
      <c r="D38" s="87">
        <v>6.86666666666667</v>
      </c>
      <c r="E38" s="40"/>
      <c r="F38" s="151">
        <v>1945</v>
      </c>
      <c r="G38" s="100">
        <v>28</v>
      </c>
      <c r="H38" s="83">
        <v>182</v>
      </c>
      <c r="I38" s="87">
        <v>6.5</v>
      </c>
      <c r="J38" s="40"/>
      <c r="K38" s="151">
        <v>1945</v>
      </c>
      <c r="L38" s="100">
        <v>4</v>
      </c>
      <c r="M38" s="83">
        <v>19.5</v>
      </c>
      <c r="N38" s="89">
        <v>4.875</v>
      </c>
      <c r="O38" s="152"/>
      <c r="P38" s="135"/>
      <c r="Q38" s="97"/>
      <c r="R38" s="153"/>
      <c r="S38" s="135"/>
      <c r="T38" s="97"/>
      <c r="U38" s="153"/>
      <c r="V38" s="135"/>
      <c r="W38" s="97"/>
    </row>
    <row r="39" ht="21.95" customHeight="1">
      <c r="A39" s="150">
        <v>1946</v>
      </c>
      <c r="B39" s="100">
        <v>38</v>
      </c>
      <c r="C39" s="83">
        <v>259.8</v>
      </c>
      <c r="D39" s="87">
        <v>6.83684210526316</v>
      </c>
      <c r="E39" s="40"/>
      <c r="F39" s="151">
        <v>1946</v>
      </c>
      <c r="G39" s="100">
        <v>24</v>
      </c>
      <c r="H39" s="83">
        <v>151.1</v>
      </c>
      <c r="I39" s="87">
        <v>6.29583333333333</v>
      </c>
      <c r="J39" s="40"/>
      <c r="K39" s="151">
        <v>1946</v>
      </c>
      <c r="L39" s="100">
        <v>5</v>
      </c>
      <c r="M39" s="83">
        <v>23.8</v>
      </c>
      <c r="N39" s="89">
        <v>4.76</v>
      </c>
      <c r="O39" s="152"/>
      <c r="P39" s="135"/>
      <c r="Q39" s="97"/>
      <c r="R39" s="153"/>
      <c r="S39" s="135"/>
      <c r="T39" s="97"/>
      <c r="U39" s="153"/>
      <c r="V39" s="135"/>
      <c r="W39" s="97"/>
    </row>
    <row r="40" ht="21.95" customHeight="1">
      <c r="A40" s="150">
        <v>1947</v>
      </c>
      <c r="B40" s="100">
        <v>34</v>
      </c>
      <c r="C40" s="83">
        <v>239.9</v>
      </c>
      <c r="D40" s="87">
        <v>7.05588235294118</v>
      </c>
      <c r="E40" s="40"/>
      <c r="F40" s="151">
        <v>1947</v>
      </c>
      <c r="G40" s="100">
        <v>23</v>
      </c>
      <c r="H40" s="83">
        <v>154.4</v>
      </c>
      <c r="I40" s="87">
        <v>6.71304347826087</v>
      </c>
      <c r="J40" s="40"/>
      <c r="K40" s="151">
        <v>1947</v>
      </c>
      <c r="L40" s="100">
        <v>1</v>
      </c>
      <c r="M40" s="83">
        <v>4.4</v>
      </c>
      <c r="N40" s="89">
        <v>4.4</v>
      </c>
      <c r="O40" s="152"/>
      <c r="P40" s="135"/>
      <c r="Q40" s="97"/>
      <c r="R40" s="153"/>
      <c r="S40" s="135"/>
      <c r="T40" s="97"/>
      <c r="U40" s="153"/>
      <c r="V40" s="135"/>
      <c r="W40" s="97"/>
    </row>
    <row r="41" ht="21.95" customHeight="1">
      <c r="A41" s="150">
        <v>1948</v>
      </c>
      <c r="B41" s="100">
        <v>45</v>
      </c>
      <c r="C41" s="83">
        <v>306.2</v>
      </c>
      <c r="D41" s="87">
        <v>6.80444444444444</v>
      </c>
      <c r="E41" s="40"/>
      <c r="F41" s="151">
        <v>1948</v>
      </c>
      <c r="G41" s="100">
        <v>30</v>
      </c>
      <c r="H41" s="83">
        <v>189.2</v>
      </c>
      <c r="I41" s="87">
        <v>6.30666666666667</v>
      </c>
      <c r="J41" s="40"/>
      <c r="K41" s="151">
        <v>1948</v>
      </c>
      <c r="L41" s="100">
        <v>6</v>
      </c>
      <c r="M41" s="83">
        <v>29.5</v>
      </c>
      <c r="N41" s="89">
        <v>4.91666666666667</v>
      </c>
      <c r="O41" s="152"/>
      <c r="P41" s="135"/>
      <c r="Q41" s="97"/>
      <c r="R41" s="153"/>
      <c r="S41" s="135"/>
      <c r="T41" s="97"/>
      <c r="U41" s="153"/>
      <c r="V41" s="135"/>
      <c r="W41" s="97"/>
    </row>
    <row r="42" ht="21.95" customHeight="1">
      <c r="A42" s="150">
        <v>1949</v>
      </c>
      <c r="B42" s="100">
        <v>34</v>
      </c>
      <c r="C42" s="83">
        <v>246.8</v>
      </c>
      <c r="D42" s="87">
        <v>7.25882352941176</v>
      </c>
      <c r="E42" s="40"/>
      <c r="F42" s="151">
        <v>1949</v>
      </c>
      <c r="G42" s="100">
        <v>21</v>
      </c>
      <c r="H42" s="83">
        <v>145.4</v>
      </c>
      <c r="I42" s="87">
        <v>6.92380952380952</v>
      </c>
      <c r="J42" s="40"/>
      <c r="K42" s="151">
        <v>1949</v>
      </c>
      <c r="L42" s="100">
        <v>2</v>
      </c>
      <c r="M42" s="83">
        <v>11.2</v>
      </c>
      <c r="N42" s="89">
        <v>5.6</v>
      </c>
      <c r="O42" s="152"/>
      <c r="P42" s="135"/>
      <c r="Q42" s="97"/>
      <c r="R42" s="153"/>
      <c r="S42" s="135"/>
      <c r="T42" s="97"/>
      <c r="U42" s="153"/>
      <c r="V42" s="135"/>
      <c r="W42" s="97"/>
    </row>
    <row r="43" ht="21.95" customHeight="1">
      <c r="A43" s="150">
        <v>1950</v>
      </c>
      <c r="B43" s="100">
        <v>23</v>
      </c>
      <c r="C43" s="83">
        <v>153</v>
      </c>
      <c r="D43" s="87">
        <v>6.65217391304348</v>
      </c>
      <c r="E43" s="40"/>
      <c r="F43" s="151">
        <v>1950</v>
      </c>
      <c r="G43" s="100">
        <v>16</v>
      </c>
      <c r="H43" s="83">
        <v>98.40000000000001</v>
      </c>
      <c r="I43" s="87">
        <v>6.15</v>
      </c>
      <c r="J43" s="40"/>
      <c r="K43" s="151">
        <v>1950</v>
      </c>
      <c r="L43" s="100">
        <v>4</v>
      </c>
      <c r="M43" s="83">
        <v>19.5</v>
      </c>
      <c r="N43" s="89">
        <v>4.875</v>
      </c>
      <c r="O43" s="152"/>
      <c r="P43" s="135"/>
      <c r="Q43" s="97"/>
      <c r="R43" s="153"/>
      <c r="S43" s="135"/>
      <c r="T43" s="97"/>
      <c r="U43" s="153"/>
      <c r="V43" s="135"/>
      <c r="W43" s="97"/>
    </row>
    <row r="44" ht="21.95" customHeight="1">
      <c r="A44" s="150">
        <v>1951</v>
      </c>
      <c r="B44" s="100">
        <v>30</v>
      </c>
      <c r="C44" s="83">
        <v>199.9</v>
      </c>
      <c r="D44" s="87">
        <v>6.66333333333333</v>
      </c>
      <c r="E44" s="40"/>
      <c r="F44" s="151">
        <v>1951</v>
      </c>
      <c r="G44" s="100">
        <v>23</v>
      </c>
      <c r="H44" s="83">
        <v>145.3</v>
      </c>
      <c r="I44" s="87">
        <v>6.31739130434783</v>
      </c>
      <c r="J44" s="40"/>
      <c r="K44" s="151">
        <v>1951</v>
      </c>
      <c r="L44" s="100">
        <v>4</v>
      </c>
      <c r="M44" s="83">
        <v>13.3</v>
      </c>
      <c r="N44" s="89">
        <v>3.325</v>
      </c>
      <c r="O44" s="152"/>
      <c r="P44" s="135"/>
      <c r="Q44" s="97"/>
      <c r="R44" s="153"/>
      <c r="S44" s="135"/>
      <c r="T44" s="97"/>
      <c r="U44" s="153"/>
      <c r="V44" s="135"/>
      <c r="W44" s="97"/>
    </row>
    <row r="45" ht="21.95" customHeight="1">
      <c r="A45" s="150">
        <v>1952</v>
      </c>
      <c r="B45" s="100">
        <v>68</v>
      </c>
      <c r="C45" s="83">
        <v>461.9</v>
      </c>
      <c r="D45" s="87">
        <v>6.79264705882353</v>
      </c>
      <c r="E45" s="40"/>
      <c r="F45" s="151">
        <v>1952</v>
      </c>
      <c r="G45" s="100">
        <v>49</v>
      </c>
      <c r="H45" s="83">
        <v>313.7</v>
      </c>
      <c r="I45" s="87">
        <v>6.40204081632653</v>
      </c>
      <c r="J45" s="40"/>
      <c r="K45" s="151">
        <v>1952</v>
      </c>
      <c r="L45" s="100">
        <v>10</v>
      </c>
      <c r="M45" s="83">
        <v>51.8</v>
      </c>
      <c r="N45" s="89">
        <v>5.18</v>
      </c>
      <c r="O45" s="152"/>
      <c r="P45" s="135"/>
      <c r="Q45" s="97"/>
      <c r="R45" s="153"/>
      <c r="S45" s="135"/>
      <c r="T45" s="97"/>
      <c r="U45" s="153"/>
      <c r="V45" s="135"/>
      <c r="W45" s="97"/>
    </row>
    <row r="46" ht="21.95" customHeight="1">
      <c r="A46" s="150">
        <v>1953</v>
      </c>
      <c r="B46" s="100">
        <v>57</v>
      </c>
      <c r="C46" s="83">
        <v>399.3</v>
      </c>
      <c r="D46" s="87">
        <v>7.00526315789474</v>
      </c>
      <c r="E46" s="40"/>
      <c r="F46" s="151">
        <v>1953</v>
      </c>
      <c r="G46" s="100">
        <v>38</v>
      </c>
      <c r="H46" s="83">
        <v>251.1</v>
      </c>
      <c r="I46" s="87">
        <v>6.60789473684211</v>
      </c>
      <c r="J46" s="40"/>
      <c r="K46" s="151">
        <v>1953</v>
      </c>
      <c r="L46" s="100">
        <v>5</v>
      </c>
      <c r="M46" s="83">
        <v>25.6</v>
      </c>
      <c r="N46" s="89">
        <v>5.12</v>
      </c>
      <c r="O46" s="152"/>
      <c r="P46" s="135"/>
      <c r="Q46" s="97"/>
      <c r="R46" s="153"/>
      <c r="S46" s="135"/>
      <c r="T46" s="97"/>
      <c r="U46" s="153"/>
      <c r="V46" s="135"/>
      <c r="W46" s="97"/>
    </row>
    <row r="47" ht="21.95" customHeight="1">
      <c r="A47" s="150">
        <v>1954</v>
      </c>
      <c r="B47" s="100">
        <v>1</v>
      </c>
      <c r="C47" s="83">
        <v>7.2</v>
      </c>
      <c r="D47" s="87">
        <v>7.2</v>
      </c>
      <c r="E47" s="40"/>
      <c r="F47" s="151">
        <v>1954</v>
      </c>
      <c r="G47" s="100">
        <v>1</v>
      </c>
      <c r="H47" s="83">
        <v>7.2</v>
      </c>
      <c r="I47" s="87">
        <v>7.2</v>
      </c>
      <c r="J47" s="40"/>
      <c r="K47" s="151">
        <v>1954</v>
      </c>
      <c r="L47" s="100">
        <v>0</v>
      </c>
      <c r="M47" s="83">
        <v>0</v>
      </c>
      <c r="N47" s="89"/>
      <c r="O47" s="152"/>
      <c r="P47" s="135"/>
      <c r="Q47" s="97"/>
      <c r="R47" s="153"/>
      <c r="S47" s="135"/>
      <c r="T47" s="97"/>
      <c r="U47" s="153"/>
      <c r="V47" s="135"/>
      <c r="W47" s="97"/>
    </row>
    <row r="48" ht="21.95" customHeight="1">
      <c r="A48" s="150">
        <v>1955</v>
      </c>
      <c r="B48" s="100">
        <v>61</v>
      </c>
      <c r="C48" s="83">
        <v>439.9</v>
      </c>
      <c r="D48" s="87">
        <v>7.21147540983607</v>
      </c>
      <c r="E48" s="40"/>
      <c r="F48" s="151">
        <v>1955</v>
      </c>
      <c r="G48" s="100">
        <v>30</v>
      </c>
      <c r="H48" s="83">
        <v>198.1</v>
      </c>
      <c r="I48" s="87">
        <v>6.60333333333333</v>
      </c>
      <c r="J48" s="40"/>
      <c r="K48" s="151">
        <v>1955</v>
      </c>
      <c r="L48" s="100">
        <v>3</v>
      </c>
      <c r="M48" s="83">
        <v>16.2</v>
      </c>
      <c r="N48" s="89">
        <v>5.4</v>
      </c>
      <c r="O48" s="152"/>
      <c r="P48" s="135"/>
      <c r="Q48" s="97"/>
      <c r="R48" s="153"/>
      <c r="S48" s="135"/>
      <c r="T48" s="97"/>
      <c r="U48" s="153"/>
      <c r="V48" s="135"/>
      <c r="W48" s="97"/>
    </row>
    <row r="49" ht="21.95" customHeight="1">
      <c r="A49" s="150">
        <v>1956</v>
      </c>
      <c r="B49" s="100">
        <v>66</v>
      </c>
      <c r="C49" s="83">
        <v>443.6</v>
      </c>
      <c r="D49" s="87">
        <v>6.72121212121212</v>
      </c>
      <c r="E49" s="40"/>
      <c r="F49" s="151">
        <v>1956</v>
      </c>
      <c r="G49" s="100">
        <v>43</v>
      </c>
      <c r="H49" s="83">
        <v>264.2</v>
      </c>
      <c r="I49" s="87">
        <v>6.14418604651163</v>
      </c>
      <c r="J49" s="40"/>
      <c r="K49" s="151">
        <v>1956</v>
      </c>
      <c r="L49" s="100">
        <v>13</v>
      </c>
      <c r="M49" s="83">
        <v>63.6</v>
      </c>
      <c r="N49" s="89">
        <v>4.89230769230769</v>
      </c>
      <c r="O49" s="152"/>
      <c r="P49" s="135"/>
      <c r="Q49" s="97"/>
      <c r="R49" s="153"/>
      <c r="S49" s="135"/>
      <c r="T49" s="97"/>
      <c r="U49" s="153"/>
      <c r="V49" s="135"/>
      <c r="W49" s="97"/>
    </row>
    <row r="50" ht="21.95" customHeight="1">
      <c r="A50" s="150">
        <v>1957</v>
      </c>
      <c r="B50" s="100">
        <v>53</v>
      </c>
      <c r="C50" s="83">
        <v>352.8</v>
      </c>
      <c r="D50" s="87">
        <v>6.65660377358491</v>
      </c>
      <c r="E50" s="40"/>
      <c r="F50" s="151">
        <v>1957</v>
      </c>
      <c r="G50" s="100">
        <v>33</v>
      </c>
      <c r="H50" s="83">
        <v>196.8</v>
      </c>
      <c r="I50" s="87">
        <v>5.96363636363636</v>
      </c>
      <c r="J50" s="40"/>
      <c r="K50" s="151">
        <v>1957</v>
      </c>
      <c r="L50" s="100">
        <v>13</v>
      </c>
      <c r="M50" s="83">
        <v>60.6</v>
      </c>
      <c r="N50" s="89">
        <v>4.66153846153846</v>
      </c>
      <c r="O50" s="152"/>
      <c r="P50" s="135"/>
      <c r="Q50" s="97"/>
      <c r="R50" s="153"/>
      <c r="S50" s="135"/>
      <c r="T50" s="97"/>
      <c r="U50" s="153"/>
      <c r="V50" s="135"/>
      <c r="W50" s="97"/>
    </row>
    <row r="51" ht="21.95" customHeight="1">
      <c r="A51" s="150">
        <v>1958</v>
      </c>
      <c r="B51" s="100">
        <v>125</v>
      </c>
      <c r="C51" s="83">
        <v>767.7</v>
      </c>
      <c r="D51" s="87">
        <v>6.1416</v>
      </c>
      <c r="E51" s="40"/>
      <c r="F51" s="151">
        <v>1958</v>
      </c>
      <c r="G51" s="100">
        <v>101</v>
      </c>
      <c r="H51" s="83">
        <v>580.5</v>
      </c>
      <c r="I51" s="87">
        <v>5.74752475247525</v>
      </c>
      <c r="J51" s="40"/>
      <c r="K51" s="151">
        <v>1958</v>
      </c>
      <c r="L51" s="100">
        <v>52</v>
      </c>
      <c r="M51" s="83">
        <v>254.4</v>
      </c>
      <c r="N51" s="89">
        <v>4.89230769230769</v>
      </c>
      <c r="O51" s="152"/>
      <c r="P51" s="135"/>
      <c r="Q51" s="97"/>
      <c r="R51" s="153"/>
      <c r="S51" s="135"/>
      <c r="T51" s="97"/>
      <c r="U51" s="153"/>
      <c r="V51" s="135"/>
      <c r="W51" s="97"/>
    </row>
    <row r="52" ht="21.95" customHeight="1">
      <c r="A52" s="150">
        <v>1959</v>
      </c>
      <c r="B52" s="100">
        <v>62</v>
      </c>
      <c r="C52" s="83">
        <v>408.3</v>
      </c>
      <c r="D52" s="87">
        <v>6.58548387096774</v>
      </c>
      <c r="E52" s="40"/>
      <c r="F52" s="151">
        <v>1959</v>
      </c>
      <c r="G52" s="100">
        <v>51</v>
      </c>
      <c r="H52" s="83">
        <v>322.5</v>
      </c>
      <c r="I52" s="87">
        <v>6.32352941176471</v>
      </c>
      <c r="J52" s="40"/>
      <c r="K52" s="151">
        <v>1959</v>
      </c>
      <c r="L52" s="100">
        <v>13</v>
      </c>
      <c r="M52" s="83">
        <v>63.6</v>
      </c>
      <c r="N52" s="89">
        <v>4.89230769230769</v>
      </c>
      <c r="O52" s="152"/>
      <c r="P52" s="135"/>
      <c r="Q52" s="97"/>
      <c r="R52" s="153"/>
      <c r="S52" s="135"/>
      <c r="T52" s="97"/>
      <c r="U52" s="153"/>
      <c r="V52" s="135"/>
      <c r="W52" s="97"/>
    </row>
    <row r="53" ht="21.95" customHeight="1">
      <c r="A53" s="150">
        <v>1960</v>
      </c>
      <c r="B53" s="100">
        <v>99</v>
      </c>
      <c r="C53" s="83">
        <v>649.7</v>
      </c>
      <c r="D53" s="87">
        <v>6.56262626262626</v>
      </c>
      <c r="E53" s="40"/>
      <c r="F53" s="151">
        <v>1960</v>
      </c>
      <c r="G53" s="100">
        <v>73</v>
      </c>
      <c r="H53" s="83">
        <v>446.9</v>
      </c>
      <c r="I53" s="87">
        <v>6.12191780821918</v>
      </c>
      <c r="J53" s="40"/>
      <c r="K53" s="151">
        <v>1960</v>
      </c>
      <c r="L53" s="100">
        <v>23</v>
      </c>
      <c r="M53" s="83">
        <v>105.8</v>
      </c>
      <c r="N53" s="89">
        <v>4.6</v>
      </c>
      <c r="O53" s="152"/>
      <c r="P53" s="135"/>
      <c r="Q53" s="97"/>
      <c r="R53" s="153"/>
      <c r="S53" s="135"/>
      <c r="T53" s="97"/>
      <c r="U53" s="153"/>
      <c r="V53" s="135"/>
      <c r="W53" s="97"/>
    </row>
    <row r="54" ht="21.95" customHeight="1">
      <c r="A54" s="150">
        <v>1961</v>
      </c>
      <c r="B54" s="100">
        <v>28</v>
      </c>
      <c r="C54" s="83">
        <v>193.5</v>
      </c>
      <c r="D54" s="87">
        <v>6.91071428571429</v>
      </c>
      <c r="E54" s="40"/>
      <c r="F54" s="151">
        <v>1961</v>
      </c>
      <c r="G54" s="100">
        <v>18</v>
      </c>
      <c r="H54" s="83">
        <v>115.5</v>
      </c>
      <c r="I54" s="87">
        <v>6.41666666666667</v>
      </c>
      <c r="J54" s="40"/>
      <c r="K54" s="151">
        <v>1961</v>
      </c>
      <c r="L54" s="100">
        <v>5</v>
      </c>
      <c r="M54" s="83">
        <v>24.5</v>
      </c>
      <c r="N54" s="89">
        <v>4.9</v>
      </c>
      <c r="O54" s="152"/>
      <c r="P54" s="135"/>
      <c r="Q54" s="97"/>
      <c r="R54" s="153"/>
      <c r="S54" s="135"/>
      <c r="T54" s="97"/>
      <c r="U54" s="153"/>
      <c r="V54" s="135"/>
      <c r="W54" s="97"/>
    </row>
    <row r="55" ht="21.95" customHeight="1">
      <c r="A55" s="150">
        <v>1962</v>
      </c>
      <c r="B55" s="100">
        <v>55</v>
      </c>
      <c r="C55" s="83">
        <v>353.3</v>
      </c>
      <c r="D55" s="87">
        <v>6.42363636363636</v>
      </c>
      <c r="E55" s="40"/>
      <c r="F55" s="151">
        <v>1962</v>
      </c>
      <c r="G55" s="100">
        <v>45</v>
      </c>
      <c r="H55" s="83">
        <v>275.3</v>
      </c>
      <c r="I55" s="87">
        <v>6.11777777777778</v>
      </c>
      <c r="J55" s="40"/>
      <c r="K55" s="151">
        <v>1962</v>
      </c>
      <c r="L55" s="100">
        <v>12</v>
      </c>
      <c r="M55" s="83">
        <v>49.2</v>
      </c>
      <c r="N55" s="89">
        <v>4.1</v>
      </c>
      <c r="O55" s="152"/>
      <c r="P55" s="135"/>
      <c r="Q55" s="97"/>
      <c r="R55" s="153"/>
      <c r="S55" s="135"/>
      <c r="T55" s="97"/>
      <c r="U55" s="153"/>
      <c r="V55" s="135"/>
      <c r="W55" s="97"/>
    </row>
    <row r="56" ht="21.95" customHeight="1">
      <c r="A56" s="150">
        <v>1963</v>
      </c>
      <c r="B56" s="100">
        <v>50</v>
      </c>
      <c r="C56" s="83">
        <v>357.9</v>
      </c>
      <c r="D56" s="87">
        <v>7.158</v>
      </c>
      <c r="E56" s="40"/>
      <c r="F56" s="151">
        <v>1963</v>
      </c>
      <c r="G56" s="100">
        <v>33</v>
      </c>
      <c r="H56" s="83">
        <v>225.3</v>
      </c>
      <c r="I56" s="87">
        <v>6.82727272727273</v>
      </c>
      <c r="J56" s="40"/>
      <c r="K56" s="151">
        <v>1963</v>
      </c>
      <c r="L56" s="100">
        <v>1</v>
      </c>
      <c r="M56" s="83">
        <v>4.4</v>
      </c>
      <c r="N56" s="89">
        <v>4.4</v>
      </c>
      <c r="O56" s="152"/>
      <c r="P56" s="135"/>
      <c r="Q56" s="97"/>
      <c r="R56" s="153"/>
      <c r="S56" s="135"/>
      <c r="T56" s="97"/>
      <c r="U56" s="153"/>
      <c r="V56" s="135"/>
      <c r="W56" s="97"/>
    </row>
    <row r="57" ht="21.95" customHeight="1">
      <c r="A57" s="150">
        <v>1964</v>
      </c>
      <c r="B57" s="100">
        <v>56</v>
      </c>
      <c r="C57" s="83">
        <v>371.2</v>
      </c>
      <c r="D57" s="87">
        <v>6.62857142857143</v>
      </c>
      <c r="E57" s="40"/>
      <c r="F57" s="151">
        <v>1964</v>
      </c>
      <c r="G57" s="100">
        <v>37</v>
      </c>
      <c r="H57" s="83">
        <v>223</v>
      </c>
      <c r="I57" s="87">
        <v>6.02702702702703</v>
      </c>
      <c r="J57" s="40"/>
      <c r="K57" s="151">
        <v>1964</v>
      </c>
      <c r="L57" s="100">
        <v>12</v>
      </c>
      <c r="M57" s="83">
        <v>57.4</v>
      </c>
      <c r="N57" s="89">
        <v>4.78333333333333</v>
      </c>
      <c r="O57" s="152"/>
      <c r="P57" s="135"/>
      <c r="Q57" s="97"/>
      <c r="R57" s="153"/>
      <c r="S57" s="135"/>
      <c r="T57" s="97"/>
      <c r="U57" s="153"/>
      <c r="V57" s="135"/>
      <c r="W57" s="97"/>
    </row>
    <row r="58" ht="21.95" customHeight="1">
      <c r="A58" s="150">
        <v>1965</v>
      </c>
      <c r="B58" s="100">
        <v>59</v>
      </c>
      <c r="C58" s="83">
        <v>404.1</v>
      </c>
      <c r="D58" s="87">
        <v>6.84915254237288</v>
      </c>
      <c r="E58" s="40"/>
      <c r="F58" s="151">
        <v>1965</v>
      </c>
      <c r="G58" s="100">
        <v>41</v>
      </c>
      <c r="H58" s="83">
        <v>263.7</v>
      </c>
      <c r="I58" s="87">
        <v>6.43170731707317</v>
      </c>
      <c r="J58" s="40"/>
      <c r="K58" s="151">
        <v>1965</v>
      </c>
      <c r="L58" s="100">
        <v>9</v>
      </c>
      <c r="M58" s="83">
        <v>44.8</v>
      </c>
      <c r="N58" s="89">
        <v>4.97777777777778</v>
      </c>
      <c r="O58" s="152"/>
      <c r="P58" s="135"/>
      <c r="Q58" s="97"/>
      <c r="R58" s="153"/>
      <c r="S58" s="135"/>
      <c r="T58" s="97"/>
      <c r="U58" s="153"/>
      <c r="V58" s="135"/>
      <c r="W58" s="97"/>
    </row>
    <row r="59" ht="21.95" customHeight="1">
      <c r="A59" s="150">
        <v>1966</v>
      </c>
      <c r="B59" s="100">
        <v>44</v>
      </c>
      <c r="C59" s="83">
        <v>234.5</v>
      </c>
      <c r="D59" s="87">
        <v>5.32954545454545</v>
      </c>
      <c r="E59" s="40"/>
      <c r="F59" s="151">
        <v>1966</v>
      </c>
      <c r="G59" s="100">
        <v>31</v>
      </c>
      <c r="H59" s="83">
        <v>133.1</v>
      </c>
      <c r="I59" s="87">
        <v>4.29354838709677</v>
      </c>
      <c r="J59" s="40"/>
      <c r="K59" s="151">
        <v>1966</v>
      </c>
      <c r="L59" s="100">
        <v>19</v>
      </c>
      <c r="M59" s="83">
        <v>52</v>
      </c>
      <c r="N59" s="89">
        <v>2.73684210526316</v>
      </c>
      <c r="O59" s="152"/>
      <c r="P59" s="135"/>
      <c r="Q59" s="97"/>
      <c r="R59" s="153"/>
      <c r="S59" s="135"/>
      <c r="T59" s="97"/>
      <c r="U59" s="153"/>
      <c r="V59" s="135"/>
      <c r="W59" s="97"/>
    </row>
    <row r="60" ht="21.95" customHeight="1">
      <c r="A60" s="150">
        <v>1967</v>
      </c>
      <c r="B60" s="100">
        <v>26</v>
      </c>
      <c r="C60" s="83">
        <v>185.2</v>
      </c>
      <c r="D60" s="87">
        <v>7.12307692307692</v>
      </c>
      <c r="E60" s="40"/>
      <c r="F60" s="151">
        <v>1967</v>
      </c>
      <c r="G60" s="100">
        <v>13</v>
      </c>
      <c r="H60" s="83">
        <v>83.8</v>
      </c>
      <c r="I60" s="87">
        <v>6.44615384615385</v>
      </c>
      <c r="J60" s="40"/>
      <c r="K60" s="151">
        <v>1967</v>
      </c>
      <c r="L60" s="100">
        <v>3</v>
      </c>
      <c r="M60" s="83">
        <v>13.9</v>
      </c>
      <c r="N60" s="89">
        <v>4.63333333333333</v>
      </c>
      <c r="O60" s="152"/>
      <c r="P60" s="135"/>
      <c r="Q60" s="97"/>
      <c r="R60" s="153"/>
      <c r="S60" s="135"/>
      <c r="T60" s="97"/>
      <c r="U60" s="153"/>
      <c r="V60" s="135"/>
      <c r="W60" s="97"/>
    </row>
    <row r="61" ht="21.95" customHeight="1">
      <c r="A61" s="150">
        <v>1968</v>
      </c>
      <c r="B61" s="100">
        <v>67</v>
      </c>
      <c r="C61" s="83">
        <v>455.1</v>
      </c>
      <c r="D61" s="87">
        <v>6.79253731343284</v>
      </c>
      <c r="E61" s="40"/>
      <c r="F61" s="151">
        <v>1968</v>
      </c>
      <c r="G61" s="100">
        <v>48</v>
      </c>
      <c r="H61" s="83">
        <v>306.9</v>
      </c>
      <c r="I61" s="87">
        <v>6.39375</v>
      </c>
      <c r="J61" s="40"/>
      <c r="K61" s="151">
        <v>1968</v>
      </c>
      <c r="L61" s="100">
        <v>7</v>
      </c>
      <c r="M61" s="83">
        <v>27.3</v>
      </c>
      <c r="N61" s="89">
        <v>3.9</v>
      </c>
      <c r="O61" s="152"/>
      <c r="P61" s="135"/>
      <c r="Q61" s="97"/>
      <c r="R61" s="153"/>
      <c r="S61" s="135"/>
      <c r="T61" s="97"/>
      <c r="U61" s="153"/>
      <c r="V61" s="135"/>
      <c r="W61" s="97"/>
    </row>
    <row r="62" ht="21.95" customHeight="1">
      <c r="A62" s="150">
        <v>1969</v>
      </c>
      <c r="B62" s="100">
        <v>38</v>
      </c>
      <c r="C62" s="83">
        <v>256.7</v>
      </c>
      <c r="D62" s="87">
        <v>6.75526315789474</v>
      </c>
      <c r="E62" s="40"/>
      <c r="F62" s="151">
        <v>1969</v>
      </c>
      <c r="G62" s="100">
        <v>24</v>
      </c>
      <c r="H62" s="83">
        <v>147.8</v>
      </c>
      <c r="I62" s="87">
        <v>6.15833333333333</v>
      </c>
      <c r="J62" s="40"/>
      <c r="K62" s="151">
        <v>1969</v>
      </c>
      <c r="L62" s="100">
        <v>8</v>
      </c>
      <c r="M62" s="83">
        <v>37.1</v>
      </c>
      <c r="N62" s="89">
        <v>4.6375</v>
      </c>
      <c r="O62" s="152"/>
      <c r="P62" s="135"/>
      <c r="Q62" s="97"/>
      <c r="R62" s="153"/>
      <c r="S62" s="135"/>
      <c r="T62" s="97"/>
      <c r="U62" s="153"/>
      <c r="V62" s="135"/>
      <c r="W62" s="97"/>
    </row>
    <row r="63" ht="21.95" customHeight="1">
      <c r="A63" s="150">
        <v>1970</v>
      </c>
      <c r="B63" s="100">
        <v>55</v>
      </c>
      <c r="C63" s="83">
        <v>363.4</v>
      </c>
      <c r="D63" s="87">
        <v>6.60727272727273</v>
      </c>
      <c r="E63" s="40"/>
      <c r="F63" s="151">
        <v>1970</v>
      </c>
      <c r="G63" s="100">
        <v>35</v>
      </c>
      <c r="H63" s="83">
        <v>209</v>
      </c>
      <c r="I63" s="87">
        <v>5.97142857142857</v>
      </c>
      <c r="J63" s="40"/>
      <c r="K63" s="151">
        <v>1970</v>
      </c>
      <c r="L63" s="100">
        <v>15</v>
      </c>
      <c r="M63" s="83">
        <v>74.8</v>
      </c>
      <c r="N63" s="89">
        <v>4.98666666666667</v>
      </c>
      <c r="O63" s="152"/>
      <c r="P63" s="135"/>
      <c r="Q63" s="97"/>
      <c r="R63" s="153"/>
      <c r="S63" s="135"/>
      <c r="T63" s="97"/>
      <c r="U63" s="153"/>
      <c r="V63" s="135"/>
      <c r="W63" s="97"/>
    </row>
    <row r="64" ht="21.95" customHeight="1">
      <c r="A64" s="150">
        <v>1971</v>
      </c>
      <c r="B64" s="100">
        <v>64</v>
      </c>
      <c r="C64" s="83">
        <v>405.6</v>
      </c>
      <c r="D64" s="87">
        <v>6.3375</v>
      </c>
      <c r="E64" s="40"/>
      <c r="F64" s="151">
        <v>1971</v>
      </c>
      <c r="G64" s="100">
        <v>45</v>
      </c>
      <c r="H64" s="83">
        <v>259</v>
      </c>
      <c r="I64" s="87">
        <v>5.75555555555556</v>
      </c>
      <c r="J64" s="40"/>
      <c r="K64" s="151">
        <v>1971</v>
      </c>
      <c r="L64" s="100">
        <v>14</v>
      </c>
      <c r="M64" s="83">
        <v>55</v>
      </c>
      <c r="N64" s="89">
        <v>3.92857142857143</v>
      </c>
      <c r="O64" s="152"/>
      <c r="P64" s="135"/>
      <c r="Q64" s="97"/>
      <c r="R64" s="153"/>
      <c r="S64" s="135"/>
      <c r="T64" s="97"/>
      <c r="U64" s="153"/>
      <c r="V64" s="135"/>
      <c r="W64" s="97"/>
    </row>
    <row r="65" ht="21.95" customHeight="1">
      <c r="A65" s="150">
        <v>1972</v>
      </c>
      <c r="B65" s="100">
        <v>50</v>
      </c>
      <c r="C65" s="83">
        <v>326.3</v>
      </c>
      <c r="D65" s="87">
        <v>6.526</v>
      </c>
      <c r="E65" s="40"/>
      <c r="F65" s="151">
        <v>1972</v>
      </c>
      <c r="G65" s="100">
        <v>39</v>
      </c>
      <c r="H65" s="83">
        <v>241.2</v>
      </c>
      <c r="I65" s="87">
        <v>6.18461538461538</v>
      </c>
      <c r="J65" s="40"/>
      <c r="K65" s="151">
        <v>1972</v>
      </c>
      <c r="L65" s="100">
        <v>9</v>
      </c>
      <c r="M65" s="83">
        <v>40.6</v>
      </c>
      <c r="N65" s="89">
        <v>4.51111111111111</v>
      </c>
      <c r="O65" s="152"/>
      <c r="P65" s="135"/>
      <c r="Q65" s="97"/>
      <c r="R65" s="153"/>
      <c r="S65" s="135"/>
      <c r="T65" s="97"/>
      <c r="U65" s="153"/>
      <c r="V65" s="135"/>
      <c r="W65" s="97"/>
    </row>
    <row r="66" ht="21.95" customHeight="1">
      <c r="A66" s="150">
        <v>1973</v>
      </c>
      <c r="B66" s="100">
        <v>28</v>
      </c>
      <c r="C66" s="83">
        <v>207.9</v>
      </c>
      <c r="D66" s="87">
        <v>7.425</v>
      </c>
      <c r="E66" s="40"/>
      <c r="F66" s="151">
        <v>1973</v>
      </c>
      <c r="G66" s="100">
        <v>10</v>
      </c>
      <c r="H66" s="83">
        <v>66.40000000000001</v>
      </c>
      <c r="I66" s="87">
        <v>6.64</v>
      </c>
      <c r="J66" s="40"/>
      <c r="K66" s="151">
        <v>1973</v>
      </c>
      <c r="L66" s="100">
        <v>1</v>
      </c>
      <c r="M66" s="83">
        <v>5.5</v>
      </c>
      <c r="N66" s="89">
        <v>5.5</v>
      </c>
      <c r="O66" s="152"/>
      <c r="P66" s="135"/>
      <c r="Q66" s="97"/>
      <c r="R66" s="153"/>
      <c r="S66" s="135"/>
      <c r="T66" s="97"/>
      <c r="U66" s="153"/>
      <c r="V66" s="135"/>
      <c r="W66" s="97"/>
    </row>
    <row r="67" ht="21.95" customHeight="1">
      <c r="A67" s="150">
        <v>1974</v>
      </c>
      <c r="B67" s="100">
        <v>95</v>
      </c>
      <c r="C67" s="83">
        <v>665.5</v>
      </c>
      <c r="D67" s="87">
        <v>7.00526315789474</v>
      </c>
      <c r="E67" s="40"/>
      <c r="F67" s="151">
        <v>1974</v>
      </c>
      <c r="G67" s="100">
        <v>42</v>
      </c>
      <c r="H67" s="83">
        <v>254.9</v>
      </c>
      <c r="I67" s="87">
        <v>6.06904761904762</v>
      </c>
      <c r="J67" s="40"/>
      <c r="K67" s="151">
        <v>1974</v>
      </c>
      <c r="L67" s="100">
        <v>10</v>
      </c>
      <c r="M67" s="83">
        <v>48.4</v>
      </c>
      <c r="N67" s="89">
        <v>4.84</v>
      </c>
      <c r="O67" s="152"/>
      <c r="P67" s="135"/>
      <c r="Q67" s="97"/>
      <c r="R67" s="153"/>
      <c r="S67" s="135"/>
      <c r="T67" s="97"/>
      <c r="U67" s="153"/>
      <c r="V67" s="135"/>
      <c r="W67" s="97"/>
    </row>
    <row r="68" ht="21.95" customHeight="1">
      <c r="A68" s="150">
        <v>1975</v>
      </c>
      <c r="B68" s="100">
        <v>30</v>
      </c>
      <c r="C68" s="83">
        <v>215.5</v>
      </c>
      <c r="D68" s="87">
        <v>7.18333333333333</v>
      </c>
      <c r="E68" s="40"/>
      <c r="F68" s="151">
        <v>1975</v>
      </c>
      <c r="G68" s="100">
        <v>12</v>
      </c>
      <c r="H68" s="83">
        <v>75.59999999999999</v>
      </c>
      <c r="I68" s="87">
        <v>6.3</v>
      </c>
      <c r="J68" s="40"/>
      <c r="K68" s="151">
        <v>1975</v>
      </c>
      <c r="L68" s="100">
        <v>3</v>
      </c>
      <c r="M68" s="83">
        <v>15.5</v>
      </c>
      <c r="N68" s="89">
        <v>5.16666666666667</v>
      </c>
      <c r="O68" s="152"/>
      <c r="P68" s="135"/>
      <c r="Q68" s="97"/>
      <c r="R68" s="153"/>
      <c r="S68" s="135"/>
      <c r="T68" s="97"/>
      <c r="U68" s="153"/>
      <c r="V68" s="135"/>
      <c r="W68" s="97"/>
    </row>
    <row r="69" ht="21.95" customHeight="1">
      <c r="A69" s="150">
        <v>1976</v>
      </c>
      <c r="B69" s="100">
        <v>29</v>
      </c>
      <c r="C69" s="83">
        <v>208.7</v>
      </c>
      <c r="D69" s="87">
        <v>7.19655172413793</v>
      </c>
      <c r="E69" s="40"/>
      <c r="F69" s="151">
        <v>1976</v>
      </c>
      <c r="G69" s="100">
        <v>13</v>
      </c>
      <c r="H69" s="83">
        <v>83.2</v>
      </c>
      <c r="I69" s="87">
        <v>6.4</v>
      </c>
      <c r="J69" s="40"/>
      <c r="K69" s="151">
        <v>1976</v>
      </c>
      <c r="L69" s="100">
        <v>2</v>
      </c>
      <c r="M69" s="83">
        <v>10.5</v>
      </c>
      <c r="N69" s="89">
        <v>5.25</v>
      </c>
      <c r="O69" s="152"/>
      <c r="P69" s="135"/>
      <c r="Q69" s="97"/>
      <c r="R69" s="153"/>
      <c r="S69" s="135"/>
      <c r="T69" s="97"/>
      <c r="U69" s="153"/>
      <c r="V69" s="135"/>
      <c r="W69" s="97"/>
    </row>
    <row r="70" ht="21.95" customHeight="1">
      <c r="A70" s="150">
        <v>1977</v>
      </c>
      <c r="B70" s="100">
        <v>46</v>
      </c>
      <c r="C70" s="83">
        <v>318.8</v>
      </c>
      <c r="D70" s="87">
        <v>6.9304347826087</v>
      </c>
      <c r="E70" s="40"/>
      <c r="F70" s="151">
        <v>1977</v>
      </c>
      <c r="G70" s="100">
        <v>19</v>
      </c>
      <c r="H70" s="83">
        <v>112.5</v>
      </c>
      <c r="I70" s="87">
        <v>5.92105263157895</v>
      </c>
      <c r="J70" s="40"/>
      <c r="K70" s="151">
        <v>1977</v>
      </c>
      <c r="L70" s="100">
        <v>5</v>
      </c>
      <c r="M70" s="83">
        <v>23</v>
      </c>
      <c r="N70" s="89">
        <v>4.6</v>
      </c>
      <c r="O70" s="152"/>
      <c r="P70" s="135"/>
      <c r="Q70" s="97"/>
      <c r="R70" s="153"/>
      <c r="S70" s="135"/>
      <c r="T70" s="97"/>
      <c r="U70" s="153"/>
      <c r="V70" s="135"/>
      <c r="W70" s="97"/>
    </row>
    <row r="71" ht="21.95" customHeight="1">
      <c r="A71" s="150">
        <v>1978</v>
      </c>
      <c r="B71" s="100">
        <v>34</v>
      </c>
      <c r="C71" s="83">
        <v>226.3</v>
      </c>
      <c r="D71" s="87">
        <v>6.65588235294118</v>
      </c>
      <c r="E71" s="40"/>
      <c r="F71" s="151">
        <v>1978</v>
      </c>
      <c r="G71" s="100">
        <v>23</v>
      </c>
      <c r="H71" s="83">
        <v>143</v>
      </c>
      <c r="I71" s="87">
        <v>6.21739130434783</v>
      </c>
      <c r="J71" s="40"/>
      <c r="K71" s="151">
        <v>1978</v>
      </c>
      <c r="L71" s="100">
        <v>5</v>
      </c>
      <c r="M71" s="83">
        <v>25.9</v>
      </c>
      <c r="N71" s="89">
        <v>5.18</v>
      </c>
      <c r="O71" s="152"/>
      <c r="P71" s="135"/>
      <c r="Q71" s="97"/>
      <c r="R71" s="153"/>
      <c r="S71" s="135"/>
      <c r="T71" s="97"/>
      <c r="U71" s="153"/>
      <c r="V71" s="135"/>
      <c r="W71" s="97"/>
    </row>
    <row r="72" ht="21.95" customHeight="1">
      <c r="A72" s="150">
        <v>1979</v>
      </c>
      <c r="B72" s="100">
        <v>38</v>
      </c>
      <c r="C72" s="83">
        <v>265.7</v>
      </c>
      <c r="D72" s="87">
        <v>6.99210526315789</v>
      </c>
      <c r="E72" s="40"/>
      <c r="F72" s="151">
        <v>1979</v>
      </c>
      <c r="G72" s="100">
        <v>17</v>
      </c>
      <c r="H72" s="83">
        <v>104.9</v>
      </c>
      <c r="I72" s="87">
        <v>6.17058823529412</v>
      </c>
      <c r="J72" s="40"/>
      <c r="K72" s="151">
        <v>1979</v>
      </c>
      <c r="L72" s="100">
        <v>5</v>
      </c>
      <c r="M72" s="83">
        <v>26.2</v>
      </c>
      <c r="N72" s="89">
        <v>5.24</v>
      </c>
      <c r="O72" s="152"/>
      <c r="P72" s="135"/>
      <c r="Q72" s="97"/>
      <c r="R72" s="153"/>
      <c r="S72" s="135"/>
      <c r="T72" s="97"/>
      <c r="U72" s="153"/>
      <c r="V72" s="135"/>
      <c r="W72" s="97"/>
    </row>
    <row r="73" ht="21.95" customHeight="1">
      <c r="A73" s="150">
        <v>1980</v>
      </c>
      <c r="B73" s="100">
        <v>33</v>
      </c>
      <c r="C73" s="83">
        <v>235.5</v>
      </c>
      <c r="D73" s="87">
        <v>7.13636363636364</v>
      </c>
      <c r="E73" s="40"/>
      <c r="F73" s="151">
        <v>1980</v>
      </c>
      <c r="G73" s="100">
        <v>17</v>
      </c>
      <c r="H73" s="83">
        <v>109.5</v>
      </c>
      <c r="I73" s="87">
        <v>6.44117647058824</v>
      </c>
      <c r="J73" s="40"/>
      <c r="K73" s="151">
        <v>1980</v>
      </c>
      <c r="L73" s="100">
        <v>3</v>
      </c>
      <c r="M73" s="83">
        <v>16.1</v>
      </c>
      <c r="N73" s="89">
        <v>5.36666666666667</v>
      </c>
      <c r="O73" t="s" s="131">
        <v>110</v>
      </c>
      <c r="P73" s="135">
        <f>AVERAGE(B73:B92)</f>
        <v>32.35</v>
      </c>
      <c r="Q73" s="97">
        <f>AVERAGE(D73:D92)</f>
        <v>6.96326827810995</v>
      </c>
      <c r="R73" t="s" s="134">
        <v>110</v>
      </c>
      <c r="S73" s="135">
        <f>AVERAGE(G73:G92)</f>
        <v>16.05</v>
      </c>
      <c r="T73" s="97">
        <f>AVERAGE(I73:I92)</f>
        <v>6.17595288045288</v>
      </c>
      <c r="U73" t="s" s="134">
        <v>110</v>
      </c>
      <c r="V73" s="135">
        <f>AVERAGE(L73:L92)</f>
        <v>4</v>
      </c>
      <c r="W73" s="97">
        <f>AVERAGE(N73:N92)</f>
        <v>4.85328703703704</v>
      </c>
    </row>
    <row r="74" ht="21.95" customHeight="1">
      <c r="A74" s="150">
        <v>1981</v>
      </c>
      <c r="B74" s="100">
        <v>36</v>
      </c>
      <c r="C74" s="83">
        <v>267.9</v>
      </c>
      <c r="D74" s="87">
        <v>7.44166666666667</v>
      </c>
      <c r="E74" s="40"/>
      <c r="F74" s="151">
        <v>1981</v>
      </c>
      <c r="G74" s="100">
        <v>13</v>
      </c>
      <c r="H74" s="83">
        <v>88.09999999999999</v>
      </c>
      <c r="I74" s="87">
        <v>6.77692307692308</v>
      </c>
      <c r="J74" s="40"/>
      <c r="K74" s="151">
        <v>1981</v>
      </c>
      <c r="L74" s="100">
        <v>0</v>
      </c>
      <c r="M74" s="83">
        <v>0</v>
      </c>
      <c r="N74" s="89"/>
      <c r="O74" t="s" s="131">
        <v>111</v>
      </c>
      <c r="P74" s="135">
        <f>AVERAGE(B74:B92)</f>
        <v>32.3157894736842</v>
      </c>
      <c r="Q74" s="97">
        <f>AVERAGE(D74:D92)</f>
        <v>6.9541579960966</v>
      </c>
      <c r="R74" t="s" s="134">
        <v>111</v>
      </c>
      <c r="S74" s="135">
        <f>AVERAGE(G74:G92)</f>
        <v>16</v>
      </c>
      <c r="T74" s="97">
        <f>AVERAGE(I74:I92)</f>
        <v>6.16199374412997</v>
      </c>
      <c r="U74" t="s" s="134">
        <v>111</v>
      </c>
      <c r="V74" s="135">
        <f>AVERAGE(L74:L92)</f>
        <v>4.05263157894737</v>
      </c>
      <c r="W74" s="97">
        <f>AVERAGE(N74:N92)</f>
        <v>4.82308823529412</v>
      </c>
    </row>
    <row r="75" ht="21.95" customHeight="1">
      <c r="A75" s="150">
        <v>1982</v>
      </c>
      <c r="B75" s="100">
        <v>40</v>
      </c>
      <c r="C75" s="83">
        <v>274.7</v>
      </c>
      <c r="D75" s="87">
        <v>6.8675</v>
      </c>
      <c r="E75" s="40"/>
      <c r="F75" s="151">
        <v>1982</v>
      </c>
      <c r="G75" s="100">
        <v>22</v>
      </c>
      <c r="H75" s="83">
        <v>135.9</v>
      </c>
      <c r="I75" s="87">
        <v>6.17727272727273</v>
      </c>
      <c r="J75" s="40"/>
      <c r="K75" s="151">
        <v>1982</v>
      </c>
      <c r="L75" s="100">
        <v>6</v>
      </c>
      <c r="M75" s="83">
        <v>30.5</v>
      </c>
      <c r="N75" s="89">
        <v>5.08333333333333</v>
      </c>
      <c r="O75" t="s" s="131">
        <v>112</v>
      </c>
      <c r="P75" s="135">
        <f>AVERAGE(B75:B92)</f>
        <v>32.1111111111111</v>
      </c>
      <c r="Q75" s="97">
        <f>AVERAGE(D75:D92)</f>
        <v>6.92707418106493</v>
      </c>
      <c r="R75" t="s" s="134">
        <v>112</v>
      </c>
      <c r="S75" s="135">
        <f>AVERAGE(G75:G92)</f>
        <v>16.1666666666667</v>
      </c>
      <c r="T75" s="97">
        <f>AVERAGE(I75:I92)</f>
        <v>6.12783100341924</v>
      </c>
      <c r="U75" t="s" s="134">
        <v>112</v>
      </c>
      <c r="V75" s="135">
        <f>AVERAGE(L75:L92)</f>
        <v>4.27777777777778</v>
      </c>
      <c r="W75" s="97">
        <f>AVERAGE(N75:N92)</f>
        <v>4.82308823529412</v>
      </c>
    </row>
    <row r="76" ht="21.95" customHeight="1">
      <c r="A76" s="150">
        <v>1983</v>
      </c>
      <c r="B76" s="100">
        <v>39</v>
      </c>
      <c r="C76" s="83">
        <v>281.3</v>
      </c>
      <c r="D76" s="87">
        <v>7.21282051282051</v>
      </c>
      <c r="E76" s="40"/>
      <c r="F76" s="151">
        <v>1983</v>
      </c>
      <c r="G76" s="100">
        <v>17</v>
      </c>
      <c r="H76" s="83">
        <v>111.5</v>
      </c>
      <c r="I76" s="87">
        <v>6.55882352941176</v>
      </c>
      <c r="J76" s="40"/>
      <c r="K76" s="151">
        <v>1983</v>
      </c>
      <c r="L76" s="100">
        <v>1</v>
      </c>
      <c r="M76" s="83">
        <v>5.1</v>
      </c>
      <c r="N76" s="89">
        <v>5.1</v>
      </c>
      <c r="O76" t="s" s="131">
        <v>113</v>
      </c>
      <c r="P76" s="135">
        <f>AVERAGE(B76:B92)</f>
        <v>31.6470588235294</v>
      </c>
      <c r="Q76" s="97">
        <f>AVERAGE(D76:D92)</f>
        <v>6.93057854465698</v>
      </c>
      <c r="R76" t="s" s="134">
        <v>113</v>
      </c>
      <c r="S76" s="135">
        <f>AVERAGE(G76:G92)</f>
        <v>15.8235294117647</v>
      </c>
      <c r="T76" s="97">
        <f>AVERAGE(I76:I92)</f>
        <v>6.12492266672197</v>
      </c>
      <c r="U76" t="s" s="134">
        <v>113</v>
      </c>
      <c r="V76" s="135">
        <f>AVERAGE(L76:L92)</f>
        <v>4.17647058823529</v>
      </c>
      <c r="W76" s="97">
        <f>AVERAGE(N76:N92)</f>
        <v>4.80682291666667</v>
      </c>
    </row>
    <row r="77" ht="21.95" customHeight="1">
      <c r="A77" s="150">
        <v>1984</v>
      </c>
      <c r="B77" s="100">
        <v>31</v>
      </c>
      <c r="C77" s="83">
        <v>210.3</v>
      </c>
      <c r="D77" s="87">
        <v>6.78387096774194</v>
      </c>
      <c r="E77" s="40"/>
      <c r="F77" s="151">
        <v>1984</v>
      </c>
      <c r="G77" s="100">
        <v>15</v>
      </c>
      <c r="H77" s="83">
        <v>86.7</v>
      </c>
      <c r="I77" s="87">
        <v>5.78</v>
      </c>
      <c r="J77" s="40"/>
      <c r="K77" s="151">
        <v>1984</v>
      </c>
      <c r="L77" s="100">
        <v>4</v>
      </c>
      <c r="M77" s="83">
        <v>16.8</v>
      </c>
      <c r="N77" s="89">
        <v>4.2</v>
      </c>
      <c r="O77" t="s" s="131">
        <v>114</v>
      </c>
      <c r="P77" s="135">
        <f>AVERAGE(B77:B92)</f>
        <v>31.1875</v>
      </c>
      <c r="Q77" s="97">
        <f>AVERAGE(D77:D92)</f>
        <v>6.91293842164676</v>
      </c>
      <c r="R77" t="s" s="134">
        <v>114</v>
      </c>
      <c r="S77" s="135">
        <f>AVERAGE(G77:G92)</f>
        <v>15.75</v>
      </c>
      <c r="T77" s="97">
        <f>AVERAGE(I77:I92)</f>
        <v>6.09780386280386</v>
      </c>
      <c r="U77" t="s" s="134">
        <v>114</v>
      </c>
      <c r="V77" s="135">
        <f>AVERAGE(L77:L92)</f>
        <v>4.375</v>
      </c>
      <c r="W77" s="97">
        <f>AVERAGE(N77:N92)</f>
        <v>4.78727777777778</v>
      </c>
    </row>
    <row r="78" ht="21.95" customHeight="1">
      <c r="A78" s="150">
        <v>1985</v>
      </c>
      <c r="B78" s="100">
        <v>29</v>
      </c>
      <c r="C78" s="83">
        <v>214.8</v>
      </c>
      <c r="D78" s="87">
        <v>7.40689655172414</v>
      </c>
      <c r="E78" s="40"/>
      <c r="F78" s="151">
        <v>1985</v>
      </c>
      <c r="G78" s="100">
        <v>9</v>
      </c>
      <c r="H78" s="83">
        <v>58.9</v>
      </c>
      <c r="I78" s="87">
        <v>6.54444444444444</v>
      </c>
      <c r="J78" s="40"/>
      <c r="K78" s="151">
        <v>1985</v>
      </c>
      <c r="L78" s="100">
        <v>1</v>
      </c>
      <c r="M78" s="83">
        <v>5</v>
      </c>
      <c r="N78" s="89">
        <v>5</v>
      </c>
      <c r="O78" t="s" s="131">
        <v>115</v>
      </c>
      <c r="P78" s="135">
        <f>AVERAGE(B78:B92)</f>
        <v>31.2</v>
      </c>
      <c r="Q78" s="97">
        <f>AVERAGE(D78:D92)</f>
        <v>6.92154291857375</v>
      </c>
      <c r="R78" t="s" s="134">
        <v>115</v>
      </c>
      <c r="S78" s="135">
        <f>AVERAGE(G78:G92)</f>
        <v>15.8</v>
      </c>
      <c r="T78" s="97">
        <f>AVERAGE(I78:I92)</f>
        <v>6.11899078699079</v>
      </c>
      <c r="U78" t="s" s="134">
        <v>115</v>
      </c>
      <c r="V78" s="135">
        <f>AVERAGE(L78:L92)</f>
        <v>4.4</v>
      </c>
      <c r="W78" s="97">
        <f>AVERAGE(N78:N92)</f>
        <v>4.82922619047619</v>
      </c>
    </row>
    <row r="79" ht="21.95" customHeight="1">
      <c r="A79" s="150">
        <v>1986</v>
      </c>
      <c r="B79" s="100">
        <v>33</v>
      </c>
      <c r="C79" s="83">
        <v>228.1</v>
      </c>
      <c r="D79" s="87">
        <v>6.91212121212121</v>
      </c>
      <c r="E79" s="40"/>
      <c r="F79" s="151">
        <v>1986</v>
      </c>
      <c r="G79" s="100">
        <v>14</v>
      </c>
      <c r="H79" s="83">
        <v>81.59999999999999</v>
      </c>
      <c r="I79" s="87">
        <v>5.82857142857143</v>
      </c>
      <c r="J79" s="40"/>
      <c r="K79" s="151">
        <v>1986</v>
      </c>
      <c r="L79" s="100">
        <v>6</v>
      </c>
      <c r="M79" s="83">
        <v>28.9</v>
      </c>
      <c r="N79" s="89">
        <v>4.81666666666667</v>
      </c>
      <c r="O79" t="s" s="131">
        <v>116</v>
      </c>
      <c r="P79" s="135">
        <f>AVERAGE(B79:B92)</f>
        <v>31.3571428571429</v>
      </c>
      <c r="Q79" s="97">
        <f>AVERAGE(D79:D92)</f>
        <v>6.88687480192015</v>
      </c>
      <c r="R79" t="s" s="134">
        <v>116</v>
      </c>
      <c r="S79" s="135">
        <f>AVERAGE(G79:G92)</f>
        <v>16.2857142857143</v>
      </c>
      <c r="T79" s="97">
        <f>AVERAGE(I79:I92)</f>
        <v>6.08860124002981</v>
      </c>
      <c r="U79" t="s" s="134">
        <v>116</v>
      </c>
      <c r="V79" s="135">
        <f>AVERAGE(L79:L92)</f>
        <v>4.64285714285714</v>
      </c>
      <c r="W79" s="97">
        <f>AVERAGE(N79:N92)</f>
        <v>4.81608974358974</v>
      </c>
    </row>
    <row r="80" ht="21.95" customHeight="1">
      <c r="A80" s="150">
        <v>1987</v>
      </c>
      <c r="B80" s="100">
        <v>53</v>
      </c>
      <c r="C80" s="83">
        <v>354.2</v>
      </c>
      <c r="D80" s="87">
        <v>6.68301886792453</v>
      </c>
      <c r="E80" s="40"/>
      <c r="F80" s="151">
        <v>1987</v>
      </c>
      <c r="G80" s="100">
        <v>30</v>
      </c>
      <c r="H80" s="83">
        <v>174.4</v>
      </c>
      <c r="I80" s="87">
        <v>5.81333333333333</v>
      </c>
      <c r="J80" s="40"/>
      <c r="K80" s="151">
        <v>1987</v>
      </c>
      <c r="L80" s="100">
        <v>12</v>
      </c>
      <c r="M80" s="83">
        <v>56.2</v>
      </c>
      <c r="N80" s="89">
        <v>4.68333333333333</v>
      </c>
      <c r="O80" t="s" s="131">
        <v>117</v>
      </c>
      <c r="P80" s="135">
        <f>AVERAGE(B80:B92)</f>
        <v>31.2307692307692</v>
      </c>
      <c r="Q80" s="97">
        <f>AVERAGE(D80:D92)</f>
        <v>6.88493277036622</v>
      </c>
      <c r="R80" t="s" s="134">
        <v>117</v>
      </c>
      <c r="S80" s="135">
        <f>AVERAGE(G80:G92)</f>
        <v>16.4615384615385</v>
      </c>
      <c r="T80" s="97">
        <f>AVERAGE(I80:I92)</f>
        <v>6.10860353321892</v>
      </c>
      <c r="U80" t="s" s="134">
        <v>117</v>
      </c>
      <c r="V80" s="135">
        <f>AVERAGE(L80:L92)</f>
        <v>4.53846153846154</v>
      </c>
      <c r="W80" s="97">
        <f>AVERAGE(N80:N92)</f>
        <v>4.81604166666667</v>
      </c>
    </row>
    <row r="81" ht="21.95" customHeight="1">
      <c r="A81" s="150">
        <v>1988</v>
      </c>
      <c r="B81" s="100">
        <v>7</v>
      </c>
      <c r="C81" s="83">
        <v>48.8</v>
      </c>
      <c r="D81" s="87">
        <v>6.97142857142857</v>
      </c>
      <c r="E81" s="40"/>
      <c r="F81" s="151">
        <v>1988</v>
      </c>
      <c r="G81" s="100">
        <v>3</v>
      </c>
      <c r="H81" s="83">
        <v>18</v>
      </c>
      <c r="I81" s="87">
        <v>6</v>
      </c>
      <c r="J81" s="40"/>
      <c r="K81" s="151">
        <v>1988</v>
      </c>
      <c r="L81" s="100">
        <v>1</v>
      </c>
      <c r="M81" s="83">
        <v>5</v>
      </c>
      <c r="N81" s="89">
        <v>5</v>
      </c>
      <c r="O81" t="s" s="131">
        <v>118</v>
      </c>
      <c r="P81" s="135">
        <f>AVERAGE(B81:B92)</f>
        <v>29.4166666666667</v>
      </c>
      <c r="Q81" s="97">
        <f>AVERAGE(D81:D92)</f>
        <v>6.90175892890303</v>
      </c>
      <c r="R81" t="s" s="134">
        <v>118</v>
      </c>
      <c r="S81" s="135">
        <f>AVERAGE(G81:G92)</f>
        <v>15.3333333333333</v>
      </c>
      <c r="T81" s="97">
        <f>AVERAGE(I81:I92)</f>
        <v>6.13320938320938</v>
      </c>
      <c r="U81" t="s" s="134">
        <v>118</v>
      </c>
      <c r="V81" s="135">
        <f>AVERAGE(L81:L92)</f>
        <v>3.91666666666667</v>
      </c>
      <c r="W81" s="97">
        <f>AVERAGE(N81:N92)</f>
        <v>4.82810606060606</v>
      </c>
    </row>
    <row r="82" ht="21.95" customHeight="1">
      <c r="A82" s="150">
        <v>1989</v>
      </c>
      <c r="B82" s="100">
        <v>29</v>
      </c>
      <c r="C82" s="83">
        <v>215.9</v>
      </c>
      <c r="D82" s="87">
        <v>7.4448275862069</v>
      </c>
      <c r="E82" s="40"/>
      <c r="F82" s="151">
        <v>1989</v>
      </c>
      <c r="G82" s="100">
        <v>11</v>
      </c>
      <c r="H82" s="83">
        <v>74.59999999999999</v>
      </c>
      <c r="I82" s="87">
        <v>6.78181818181818</v>
      </c>
      <c r="J82" s="40"/>
      <c r="K82" s="151">
        <v>1989</v>
      </c>
      <c r="L82" s="100">
        <v>2</v>
      </c>
      <c r="M82" s="83">
        <v>11.2</v>
      </c>
      <c r="N82" s="89">
        <v>5.6</v>
      </c>
      <c r="O82" t="s" s="131">
        <v>119</v>
      </c>
      <c r="P82" s="135">
        <f>AVERAGE(B82:B92)</f>
        <v>31.4545454545455</v>
      </c>
      <c r="Q82" s="97">
        <f>AVERAGE(D82:D92)</f>
        <v>6.89542532503707</v>
      </c>
      <c r="R82" t="s" s="134">
        <v>119</v>
      </c>
      <c r="S82" s="135">
        <f>AVERAGE(G82:G92)</f>
        <v>16.4545454545455</v>
      </c>
      <c r="T82" s="97">
        <f>AVERAGE(I82:I92)</f>
        <v>6.14531932713751</v>
      </c>
      <c r="U82" t="s" s="134">
        <v>119</v>
      </c>
      <c r="V82" s="135">
        <f>AVERAGE(L82:L92)</f>
        <v>4.18181818181818</v>
      </c>
      <c r="W82" s="97">
        <f>AVERAGE(N82:N92)</f>
        <v>4.81091666666667</v>
      </c>
    </row>
    <row r="83" ht="21.95" customHeight="1">
      <c r="A83" s="150">
        <v>1990</v>
      </c>
      <c r="B83" s="100">
        <v>36</v>
      </c>
      <c r="C83" s="83">
        <v>237.7</v>
      </c>
      <c r="D83" s="87">
        <v>6.60277777777778</v>
      </c>
      <c r="E83" s="40"/>
      <c r="F83" s="151">
        <v>1990</v>
      </c>
      <c r="G83" s="100">
        <v>26</v>
      </c>
      <c r="H83" s="83">
        <v>160.3</v>
      </c>
      <c r="I83" s="87">
        <v>6.16538461538462</v>
      </c>
      <c r="J83" s="40"/>
      <c r="K83" s="151">
        <v>1990</v>
      </c>
      <c r="L83" s="100">
        <v>6</v>
      </c>
      <c r="M83" s="83">
        <v>28.3</v>
      </c>
      <c r="N83" s="89">
        <v>4.71666666666667</v>
      </c>
      <c r="O83" t="s" s="131">
        <v>98</v>
      </c>
      <c r="P83" s="135">
        <f>AVERAGE(B83:B92)</f>
        <v>31.7</v>
      </c>
      <c r="Q83" s="97">
        <f>AVERAGE(D83:D92)</f>
        <v>6.84048509892009</v>
      </c>
      <c r="R83" t="s" s="134">
        <v>98</v>
      </c>
      <c r="S83" s="135">
        <f>AVERAGE(G83:G92)</f>
        <v>17</v>
      </c>
      <c r="T83" s="97">
        <f>AVERAGE(I83:I92)</f>
        <v>6.08166944166944</v>
      </c>
      <c r="U83" t="s" s="134">
        <v>98</v>
      </c>
      <c r="V83" s="135">
        <f>AVERAGE(L83:L92)</f>
        <v>4.4</v>
      </c>
      <c r="W83" s="97">
        <f>AVERAGE(N83:N92)</f>
        <v>4.72324074074074</v>
      </c>
    </row>
    <row r="84" ht="21.95" customHeight="1">
      <c r="A84" s="150">
        <v>1991</v>
      </c>
      <c r="B84" s="100">
        <v>31</v>
      </c>
      <c r="C84" s="83">
        <v>196.1</v>
      </c>
      <c r="D84" s="87">
        <v>6.3258064516129</v>
      </c>
      <c r="E84" s="40"/>
      <c r="F84" s="151">
        <v>1991</v>
      </c>
      <c r="G84" s="100">
        <v>21</v>
      </c>
      <c r="H84" s="83">
        <v>119.5</v>
      </c>
      <c r="I84" s="87">
        <v>5.69047619047619</v>
      </c>
      <c r="J84" s="40"/>
      <c r="K84" s="151">
        <v>1991</v>
      </c>
      <c r="L84" s="100">
        <v>6</v>
      </c>
      <c r="M84" s="83">
        <v>22.4</v>
      </c>
      <c r="N84" s="89">
        <v>3.73333333333333</v>
      </c>
      <c r="O84" t="s" s="131">
        <v>120</v>
      </c>
      <c r="P84" s="135">
        <f>AVERAGE(B84:B92)</f>
        <v>31.2222222222222</v>
      </c>
      <c r="Q84" s="97">
        <f>AVERAGE(D84:D92)</f>
        <v>6.86689702349146</v>
      </c>
      <c r="R84" t="s" s="134">
        <v>120</v>
      </c>
      <c r="S84" s="135">
        <f>AVERAGE(G84:G92)</f>
        <v>16</v>
      </c>
      <c r="T84" s="97">
        <f>AVERAGE(I84:I92)</f>
        <v>6.07236775570109</v>
      </c>
      <c r="U84" t="s" s="134">
        <v>120</v>
      </c>
      <c r="V84" s="135">
        <f>AVERAGE(L84:L92)</f>
        <v>4.22222222222222</v>
      </c>
      <c r="W84" s="97">
        <f>AVERAGE(N84:N92)</f>
        <v>4.7240625</v>
      </c>
    </row>
    <row r="85" ht="21.95" customHeight="1">
      <c r="A85" s="150">
        <v>1992</v>
      </c>
      <c r="B85" s="100">
        <v>48</v>
      </c>
      <c r="C85" s="83">
        <v>337</v>
      </c>
      <c r="D85" s="87">
        <v>7.02083333333333</v>
      </c>
      <c r="E85" s="40"/>
      <c r="F85" s="151">
        <v>1992</v>
      </c>
      <c r="G85" s="100">
        <v>20</v>
      </c>
      <c r="H85" s="83">
        <v>121.1</v>
      </c>
      <c r="I85" s="87">
        <v>6.055</v>
      </c>
      <c r="J85" s="40"/>
      <c r="K85" s="151">
        <v>1992</v>
      </c>
      <c r="L85" s="100">
        <v>5</v>
      </c>
      <c r="M85" s="83">
        <v>22.7</v>
      </c>
      <c r="N85" s="89">
        <v>4.54</v>
      </c>
      <c r="O85" t="s" s="131">
        <v>121</v>
      </c>
      <c r="P85" s="135">
        <f>AVERAGE(B85:B92)</f>
        <v>31.25</v>
      </c>
      <c r="Q85" s="97">
        <f>AVERAGE(D85:D92)</f>
        <v>6.93453334497628</v>
      </c>
      <c r="R85" t="s" s="134">
        <v>121</v>
      </c>
      <c r="S85" s="135">
        <f>AVERAGE(G85:G92)</f>
        <v>15.375</v>
      </c>
      <c r="T85" s="97">
        <f>AVERAGE(I85:I92)</f>
        <v>6.1201042013542</v>
      </c>
      <c r="U85" t="s" s="134">
        <v>121</v>
      </c>
      <c r="V85" s="135">
        <f>AVERAGE(L85:L92)</f>
        <v>4</v>
      </c>
      <c r="W85" s="97">
        <f>AVERAGE(N85:N92)</f>
        <v>4.86559523809524</v>
      </c>
    </row>
    <row r="86" ht="21.95" customHeight="1">
      <c r="A86" s="150">
        <v>1993</v>
      </c>
      <c r="B86" s="100">
        <v>18</v>
      </c>
      <c r="C86" s="83">
        <v>114.5</v>
      </c>
      <c r="D86" s="87">
        <v>6.36111111111111</v>
      </c>
      <c r="E86" s="40"/>
      <c r="F86" s="151">
        <v>1993</v>
      </c>
      <c r="G86" s="100">
        <v>10</v>
      </c>
      <c r="H86" s="83">
        <v>54.7</v>
      </c>
      <c r="I86" s="87">
        <v>5.47</v>
      </c>
      <c r="J86" s="40"/>
      <c r="K86" s="151">
        <v>1993</v>
      </c>
      <c r="L86" s="100">
        <v>5</v>
      </c>
      <c r="M86" s="83">
        <v>22.1</v>
      </c>
      <c r="N86" s="89">
        <v>4.42</v>
      </c>
      <c r="O86" t="s" s="131">
        <v>122</v>
      </c>
      <c r="P86" s="135">
        <f>AVERAGE(B86:B92)</f>
        <v>28.8571428571429</v>
      </c>
      <c r="Q86" s="97">
        <f>AVERAGE(D86:D92)</f>
        <v>6.92220477521099</v>
      </c>
      <c r="R86" t="s" s="134">
        <v>122</v>
      </c>
      <c r="S86" s="135">
        <f>AVERAGE(G86:G92)</f>
        <v>14.7142857142857</v>
      </c>
      <c r="T86" s="97">
        <f>AVERAGE(I86:I92)</f>
        <v>6.12940480154766</v>
      </c>
      <c r="U86" t="s" s="134">
        <v>122</v>
      </c>
      <c r="V86" s="135">
        <f>AVERAGE(L86:L92)</f>
        <v>3.85714285714286</v>
      </c>
      <c r="W86" s="97">
        <f>AVERAGE(N86:N92)</f>
        <v>4.91986111111111</v>
      </c>
    </row>
    <row r="87" ht="21.95" customHeight="1">
      <c r="A87" s="150">
        <v>1994</v>
      </c>
      <c r="B87" s="100">
        <v>50</v>
      </c>
      <c r="C87" s="83">
        <v>339.6</v>
      </c>
      <c r="D87" s="87">
        <v>6.792</v>
      </c>
      <c r="E87" s="40"/>
      <c r="F87" s="151">
        <v>1994</v>
      </c>
      <c r="G87" s="100">
        <v>27</v>
      </c>
      <c r="H87" s="83">
        <v>161.7</v>
      </c>
      <c r="I87" s="87">
        <v>5.98888888888889</v>
      </c>
      <c r="J87" s="40"/>
      <c r="K87" s="151">
        <v>1994</v>
      </c>
      <c r="L87" s="100">
        <v>8</v>
      </c>
      <c r="M87" s="83">
        <v>37.7</v>
      </c>
      <c r="N87" s="89">
        <v>4.7125</v>
      </c>
      <c r="O87" t="s" s="131">
        <v>123</v>
      </c>
      <c r="P87" s="135">
        <f>AVERAGE(B87:B92)</f>
        <v>30.6666666666667</v>
      </c>
      <c r="Q87" s="97">
        <f>AVERAGE(D87:D92)</f>
        <v>7.0157203858943</v>
      </c>
      <c r="R87" t="s" s="134">
        <v>123</v>
      </c>
      <c r="S87" s="135">
        <f>AVERAGE(G87:G92)</f>
        <v>15.5</v>
      </c>
      <c r="T87" s="97">
        <f>AVERAGE(I87:I92)</f>
        <v>6.2393056018056</v>
      </c>
      <c r="U87" t="s" s="134">
        <v>123</v>
      </c>
      <c r="V87" s="135">
        <f>AVERAGE(L87:L92)</f>
        <v>3.66666666666667</v>
      </c>
      <c r="W87" s="97">
        <f>AVERAGE(N87:N92)</f>
        <v>5.01983333333333</v>
      </c>
    </row>
    <row r="88" ht="21.95" customHeight="1">
      <c r="A88" s="150">
        <v>1995</v>
      </c>
      <c r="B88" s="100">
        <v>46</v>
      </c>
      <c r="C88" s="83">
        <v>321.2</v>
      </c>
      <c r="D88" s="87">
        <v>6.98260869565217</v>
      </c>
      <c r="E88" s="40"/>
      <c r="F88" s="151">
        <v>1995</v>
      </c>
      <c r="G88" s="100">
        <v>26</v>
      </c>
      <c r="H88" s="83">
        <v>167.1</v>
      </c>
      <c r="I88" s="87">
        <v>6.42692307692308</v>
      </c>
      <c r="J88" s="40"/>
      <c r="K88" s="151">
        <v>1995</v>
      </c>
      <c r="L88" s="100">
        <v>2</v>
      </c>
      <c r="M88" s="83">
        <v>9.9</v>
      </c>
      <c r="N88" s="89">
        <v>4.95</v>
      </c>
      <c r="O88" t="s" s="131">
        <v>104</v>
      </c>
      <c r="P88" s="135">
        <f>AVERAGE(B88:B92)</f>
        <v>26.8</v>
      </c>
      <c r="Q88" s="97">
        <f>AVERAGE(D88:D92)</f>
        <v>7.06046446307316</v>
      </c>
      <c r="R88" t="s" s="134">
        <v>104</v>
      </c>
      <c r="S88" s="135">
        <f>AVERAGE(G88:G92)</f>
        <v>13.2</v>
      </c>
      <c r="T88" s="97">
        <f>AVERAGE(I88:I92)</f>
        <v>6.28938894438895</v>
      </c>
      <c r="U88" t="s" s="134">
        <v>104</v>
      </c>
      <c r="V88" s="135">
        <f>AVERAGE(L88:L92)</f>
        <v>2.8</v>
      </c>
      <c r="W88" s="97">
        <f>AVERAGE(N88:N92)</f>
        <v>5.09666666666667</v>
      </c>
    </row>
    <row r="89" ht="21.95" customHeight="1">
      <c r="A89" s="150">
        <v>1996</v>
      </c>
      <c r="B89" s="100">
        <v>22</v>
      </c>
      <c r="C89" s="83">
        <v>145.4</v>
      </c>
      <c r="D89" s="87">
        <v>6.60909090909091</v>
      </c>
      <c r="E89" s="40"/>
      <c r="F89" s="151">
        <v>1996</v>
      </c>
      <c r="G89" s="100">
        <v>12</v>
      </c>
      <c r="H89" s="83">
        <v>68.3</v>
      </c>
      <c r="I89" s="87">
        <v>5.69166666666667</v>
      </c>
      <c r="J89" s="40"/>
      <c r="K89" s="151">
        <v>1996</v>
      </c>
      <c r="L89" s="100">
        <v>5</v>
      </c>
      <c r="M89" s="83">
        <v>23.6</v>
      </c>
      <c r="N89" s="89">
        <v>4.72</v>
      </c>
      <c r="O89" t="s" s="131">
        <v>124</v>
      </c>
      <c r="P89" s="135">
        <f>AVERAGE(B89:B92)</f>
        <v>22</v>
      </c>
      <c r="Q89" s="97">
        <f>AVERAGE(D89:D92)</f>
        <v>7.07992840492841</v>
      </c>
      <c r="R89" t="s" s="134">
        <v>124</v>
      </c>
      <c r="S89" s="135">
        <f>AVERAGE(G89:G92)</f>
        <v>10</v>
      </c>
      <c r="T89" s="97">
        <f>AVERAGE(I89:I92)</f>
        <v>6.25500541125541</v>
      </c>
      <c r="U89" t="s" s="134">
        <v>124</v>
      </c>
      <c r="V89" s="135">
        <f>AVERAGE(L89:L92)</f>
        <v>3</v>
      </c>
      <c r="W89" s="97">
        <f>AVERAGE(N89:N92)</f>
        <v>5.14555555555556</v>
      </c>
    </row>
    <row r="90" ht="21.95" customHeight="1">
      <c r="A90" s="150">
        <v>1997</v>
      </c>
      <c r="B90" s="100">
        <v>28</v>
      </c>
      <c r="C90" s="83">
        <v>199.6</v>
      </c>
      <c r="D90" s="87">
        <v>7.12857142857143</v>
      </c>
      <c r="E90" s="40"/>
      <c r="F90" s="151">
        <v>1997</v>
      </c>
      <c r="G90" s="100">
        <v>11</v>
      </c>
      <c r="H90" s="83">
        <v>67.7</v>
      </c>
      <c r="I90" s="87">
        <v>6.15454545454545</v>
      </c>
      <c r="J90" s="40"/>
      <c r="K90" s="151">
        <v>1997</v>
      </c>
      <c r="L90" s="100">
        <v>4</v>
      </c>
      <c r="M90" s="83">
        <v>21.4</v>
      </c>
      <c r="N90" s="89">
        <v>5.35</v>
      </c>
      <c r="O90" t="s" s="131">
        <v>125</v>
      </c>
      <c r="P90" s="135">
        <f>AVERAGE(B90:B92)</f>
        <v>22</v>
      </c>
      <c r="Q90" s="97">
        <f>AVERAGE(D90:D92)</f>
        <v>7.23687423687424</v>
      </c>
      <c r="R90" t="s" s="134">
        <v>125</v>
      </c>
      <c r="S90" s="135">
        <f>AVERAGE(G90:G92)</f>
        <v>9.33333333333333</v>
      </c>
      <c r="T90" s="97">
        <f>AVERAGE(I90:I92)</f>
        <v>6.44278499278499</v>
      </c>
      <c r="U90" t="s" s="134">
        <v>125</v>
      </c>
      <c r="V90" s="135">
        <f>AVERAGE(L90:L92)</f>
        <v>2.33333333333333</v>
      </c>
      <c r="W90" s="97">
        <f>AVERAGE(N90:N92)</f>
        <v>5.35833333333334</v>
      </c>
    </row>
    <row r="91" ht="21.95" customHeight="1">
      <c r="A91" s="150">
        <v>1998</v>
      </c>
      <c r="B91" s="100">
        <v>26</v>
      </c>
      <c r="C91" s="83">
        <v>182.4</v>
      </c>
      <c r="D91" s="87">
        <v>7.01538461538462</v>
      </c>
      <c r="E91" s="40"/>
      <c r="F91" s="151">
        <v>1998</v>
      </c>
      <c r="G91" s="100">
        <v>14</v>
      </c>
      <c r="H91" s="83">
        <v>89.7</v>
      </c>
      <c r="I91" s="87">
        <v>6.40714285714286</v>
      </c>
      <c r="J91" s="40"/>
      <c r="K91" s="151">
        <v>1998</v>
      </c>
      <c r="L91" s="100">
        <v>3</v>
      </c>
      <c r="M91" s="83">
        <v>16.1</v>
      </c>
      <c r="N91" s="89">
        <v>5.36666666666667</v>
      </c>
      <c r="O91" t="s" s="131">
        <v>126</v>
      </c>
      <c r="P91" s="135">
        <f>AVERAGE(B91:B92)</f>
        <v>19</v>
      </c>
      <c r="Q91" s="97">
        <f>AVERAGE(D91:D92)</f>
        <v>7.29102564102565</v>
      </c>
      <c r="R91" t="s" s="134">
        <v>126</v>
      </c>
      <c r="S91" s="135">
        <f>AVERAGE(G91:G92)</f>
        <v>8.5</v>
      </c>
      <c r="T91" s="97">
        <f>AVERAGE(I91:I92)</f>
        <v>6.58690476190477</v>
      </c>
      <c r="U91" t="s" s="134">
        <v>126</v>
      </c>
      <c r="V91" s="135">
        <f>AVERAGE(L91:L92)</f>
        <v>1.5</v>
      </c>
      <c r="W91" s="97">
        <f>AVERAGE(N91:N92)</f>
        <v>5.36666666666667</v>
      </c>
    </row>
    <row r="92" ht="21.95" customHeight="1">
      <c r="A92" s="150">
        <v>1999</v>
      </c>
      <c r="B92" s="100">
        <v>12</v>
      </c>
      <c r="C92" s="83">
        <v>90.8</v>
      </c>
      <c r="D92" s="87">
        <v>7.56666666666667</v>
      </c>
      <c r="E92" s="40"/>
      <c r="F92" s="151">
        <v>1999</v>
      </c>
      <c r="G92" s="100">
        <v>3</v>
      </c>
      <c r="H92" s="83">
        <v>20.3</v>
      </c>
      <c r="I92" s="87">
        <v>6.76666666666667</v>
      </c>
      <c r="J92" s="40"/>
      <c r="K92" s="151">
        <v>1999</v>
      </c>
      <c r="L92" s="100">
        <v>0</v>
      </c>
      <c r="M92" s="83">
        <v>0</v>
      </c>
      <c r="N92" s="89"/>
      <c r="O92" t="s" s="131">
        <v>127</v>
      </c>
      <c r="P92" s="135">
        <f>AVERAGE(B92)</f>
        <v>12</v>
      </c>
      <c r="Q92" s="97">
        <f>AVERAGE(D92)</f>
        <v>7.56666666666667</v>
      </c>
      <c r="R92" t="s" s="134">
        <v>127</v>
      </c>
      <c r="S92" s="135">
        <f>AVERAGE(G92)</f>
        <v>3</v>
      </c>
      <c r="T92" s="97">
        <f>AVERAGE(I92)</f>
        <v>6.76666666666667</v>
      </c>
      <c r="U92" t="s" s="134">
        <v>127</v>
      </c>
      <c r="V92" s="135">
        <f>AVERAGE(L92)</f>
        <v>0</v>
      </c>
      <c r="W92" s="97"/>
    </row>
    <row r="93" ht="21.95" customHeight="1">
      <c r="A93" s="150">
        <v>2000</v>
      </c>
      <c r="B93" s="154">
        <v>28</v>
      </c>
      <c r="C93" s="155">
        <v>197.3</v>
      </c>
      <c r="D93" s="156">
        <v>7.04642857142857</v>
      </c>
      <c r="E93" s="40"/>
      <c r="F93" s="151">
        <v>2000</v>
      </c>
      <c r="G93" s="154">
        <v>15</v>
      </c>
      <c r="H93" s="155">
        <v>96.2</v>
      </c>
      <c r="I93" s="156">
        <v>6.41333333333333</v>
      </c>
      <c r="J93" s="40"/>
      <c r="K93" s="151">
        <v>2000</v>
      </c>
      <c r="L93" s="154">
        <v>2</v>
      </c>
      <c r="M93" s="155">
        <v>9.9</v>
      </c>
      <c r="N93" s="157">
        <v>4.95</v>
      </c>
      <c r="O93" t="s" s="131">
        <v>128</v>
      </c>
      <c r="P93" s="158">
        <f>AVERAGE(B93)</f>
        <v>28</v>
      </c>
      <c r="Q93" s="159">
        <f>AVERAGE(D93)</f>
        <v>7.04642857142857</v>
      </c>
      <c r="R93" t="s" s="134">
        <v>128</v>
      </c>
      <c r="S93" s="158">
        <f>AVERAGE(G93)</f>
        <v>15</v>
      </c>
      <c r="T93" s="159">
        <f>AVERAGE(I93)</f>
        <v>6.41333333333333</v>
      </c>
      <c r="U93" t="s" s="134">
        <v>128</v>
      </c>
      <c r="V93" s="158">
        <f>AVERAGE(L93)</f>
        <v>2</v>
      </c>
      <c r="W93" s="159">
        <f>AVERAGE(N93)</f>
        <v>4.95</v>
      </c>
    </row>
    <row r="94" ht="21.95" customHeight="1">
      <c r="A94" s="150">
        <v>2001</v>
      </c>
      <c r="B94" s="100">
        <v>21</v>
      </c>
      <c r="C94" s="83">
        <v>150</v>
      </c>
      <c r="D94" s="87">
        <v>7.14285714285714</v>
      </c>
      <c r="E94" s="40"/>
      <c r="F94" s="151">
        <v>2001</v>
      </c>
      <c r="G94" s="100">
        <v>12</v>
      </c>
      <c r="H94" s="83">
        <v>78</v>
      </c>
      <c r="I94" s="87">
        <v>6.5</v>
      </c>
      <c r="J94" s="40"/>
      <c r="K94" s="151">
        <v>2001</v>
      </c>
      <c r="L94" s="100">
        <v>0</v>
      </c>
      <c r="M94" s="83">
        <v>0</v>
      </c>
      <c r="N94" s="89"/>
      <c r="O94" t="s" s="131">
        <v>127</v>
      </c>
      <c r="P94" s="135">
        <f>AVERAGE(B94)</f>
        <v>21</v>
      </c>
      <c r="Q94" s="97">
        <f>AVERAGE(D94)</f>
        <v>7.14285714285714</v>
      </c>
      <c r="R94" t="s" s="134">
        <v>127</v>
      </c>
      <c r="S94" s="135">
        <f>AVERAGE(G94)</f>
        <v>12</v>
      </c>
      <c r="T94" s="97">
        <f>AVERAGE(I94)</f>
        <v>6.5</v>
      </c>
      <c r="U94" t="s" s="134">
        <v>127</v>
      </c>
      <c r="V94" s="135">
        <f>AVERAGE(L94)</f>
        <v>0</v>
      </c>
      <c r="W94" s="97"/>
    </row>
    <row r="95" ht="21.95" customHeight="1">
      <c r="A95" s="150">
        <v>2002</v>
      </c>
      <c r="B95" s="100">
        <v>26</v>
      </c>
      <c r="C95" s="83">
        <v>194</v>
      </c>
      <c r="D95" s="87">
        <v>7.46153846153846</v>
      </c>
      <c r="E95" s="40"/>
      <c r="F95" s="151">
        <v>2002</v>
      </c>
      <c r="G95" s="100">
        <v>11</v>
      </c>
      <c r="H95" s="83">
        <v>74</v>
      </c>
      <c r="I95" s="87">
        <v>6.72727272727273</v>
      </c>
      <c r="J95" s="40"/>
      <c r="K95" s="151">
        <v>2002</v>
      </c>
      <c r="L95" s="100">
        <v>0</v>
      </c>
      <c r="M95" s="83">
        <v>0</v>
      </c>
      <c r="N95" s="89"/>
      <c r="O95" t="s" s="131">
        <v>126</v>
      </c>
      <c r="P95" s="135">
        <f>AVERAGE(B94:B95)</f>
        <v>23.5</v>
      </c>
      <c r="Q95" s="97">
        <f>AVERAGE(D94:D95)</f>
        <v>7.3021978021978</v>
      </c>
      <c r="R95" t="s" s="134">
        <v>126</v>
      </c>
      <c r="S95" s="135">
        <f>AVERAGE(G94:G95)</f>
        <v>11.5</v>
      </c>
      <c r="T95" s="97">
        <f>AVERAGE(I94:I95)</f>
        <v>6.61363636363637</v>
      </c>
      <c r="U95" t="s" s="134">
        <v>126</v>
      </c>
      <c r="V95" s="135">
        <f>AVERAGE(L94:L95)</f>
        <v>0</v>
      </c>
      <c r="W95" s="97"/>
    </row>
    <row r="96" ht="21.95" customHeight="1">
      <c r="A96" s="150">
        <v>2003</v>
      </c>
      <c r="B96" s="100">
        <v>35</v>
      </c>
      <c r="C96" s="83">
        <v>248.3</v>
      </c>
      <c r="D96" s="87">
        <v>7.09428571428571</v>
      </c>
      <c r="E96" s="40"/>
      <c r="F96" s="151">
        <v>2003</v>
      </c>
      <c r="G96" s="100">
        <v>19</v>
      </c>
      <c r="H96" s="83">
        <v>124.5</v>
      </c>
      <c r="I96" s="87">
        <v>6.55263157894737</v>
      </c>
      <c r="J96" s="40"/>
      <c r="K96" s="151">
        <v>2003</v>
      </c>
      <c r="L96" s="100">
        <v>1</v>
      </c>
      <c r="M96" s="83">
        <v>5.6</v>
      </c>
      <c r="N96" s="89">
        <v>5.6</v>
      </c>
      <c r="O96" t="s" s="131">
        <v>125</v>
      </c>
      <c r="P96" s="135">
        <f>AVERAGE(B94:B96)</f>
        <v>27.3333333333333</v>
      </c>
      <c r="Q96" s="97">
        <f>AVERAGE(D94:D96)</f>
        <v>7.23289377289377</v>
      </c>
      <c r="R96" t="s" s="134">
        <v>125</v>
      </c>
      <c r="S96" s="135">
        <f>AVERAGE(G94:G96)</f>
        <v>14</v>
      </c>
      <c r="T96" s="97">
        <f>AVERAGE(I94:I96)</f>
        <v>6.5933014354067</v>
      </c>
      <c r="U96" t="s" s="134">
        <v>125</v>
      </c>
      <c r="V96" s="135">
        <f>AVERAGE(L94:L96)</f>
        <v>0.333333333333333</v>
      </c>
      <c r="W96" s="97">
        <f>AVERAGE(N94:N96)</f>
        <v>5.6</v>
      </c>
    </row>
    <row r="97" ht="21.95" customHeight="1">
      <c r="A97" s="150">
        <v>2004</v>
      </c>
      <c r="B97" s="100">
        <v>29</v>
      </c>
      <c r="C97" s="83">
        <v>204.3</v>
      </c>
      <c r="D97" s="87">
        <v>7.0448275862069</v>
      </c>
      <c r="E97" s="40"/>
      <c r="F97" s="151">
        <v>2004</v>
      </c>
      <c r="G97" s="100">
        <v>15</v>
      </c>
      <c r="H97" s="83">
        <v>96</v>
      </c>
      <c r="I97" s="87">
        <v>6.4</v>
      </c>
      <c r="J97" s="40"/>
      <c r="K97" s="151">
        <v>2004</v>
      </c>
      <c r="L97" s="100">
        <v>2</v>
      </c>
      <c r="M97" s="83">
        <v>10.7</v>
      </c>
      <c r="N97" s="89">
        <v>5.35</v>
      </c>
      <c r="O97" t="s" s="131">
        <v>124</v>
      </c>
      <c r="P97" s="135">
        <f>AVERAGE(B94:B97)</f>
        <v>27.75</v>
      </c>
      <c r="Q97" s="97">
        <f>AVERAGE(D94:D97)</f>
        <v>7.18587722622205</v>
      </c>
      <c r="R97" t="s" s="134">
        <v>124</v>
      </c>
      <c r="S97" s="135">
        <f>AVERAGE(G94:G97)</f>
        <v>14.25</v>
      </c>
      <c r="T97" s="97">
        <f>AVERAGE(I94:I97)</f>
        <v>6.54497607655503</v>
      </c>
      <c r="U97" t="s" s="134">
        <v>124</v>
      </c>
      <c r="V97" s="135">
        <f>AVERAGE(L94:L97)</f>
        <v>0.75</v>
      </c>
      <c r="W97" s="97">
        <f>AVERAGE(N94:N97)</f>
        <v>5.475</v>
      </c>
    </row>
    <row r="98" ht="21.95" customHeight="1">
      <c r="A98" s="150">
        <v>2005</v>
      </c>
      <c r="B98" s="100">
        <v>14</v>
      </c>
      <c r="C98" s="83">
        <v>91.59999999999999</v>
      </c>
      <c r="D98" s="87">
        <v>6.54285714285714</v>
      </c>
      <c r="E98" s="40"/>
      <c r="F98" s="151">
        <v>2005</v>
      </c>
      <c r="G98" s="100">
        <v>11</v>
      </c>
      <c r="H98" s="83">
        <v>68.3</v>
      </c>
      <c r="I98" s="87">
        <v>6.20909090909091</v>
      </c>
      <c r="J98" s="40"/>
      <c r="K98" s="151">
        <v>2005</v>
      </c>
      <c r="L98" s="100">
        <v>2</v>
      </c>
      <c r="M98" s="83">
        <v>9.300000000000001</v>
      </c>
      <c r="N98" s="89">
        <v>4.65</v>
      </c>
      <c r="O98" t="s" s="131">
        <v>104</v>
      </c>
      <c r="P98" s="135">
        <f>AVERAGE(B94:B98)</f>
        <v>25</v>
      </c>
      <c r="Q98" s="97">
        <f>AVERAGE(D94:D98)</f>
        <v>7.05727320954907</v>
      </c>
      <c r="R98" t="s" s="134">
        <v>104</v>
      </c>
      <c r="S98" s="135">
        <f>AVERAGE(G94:G98)</f>
        <v>13.6</v>
      </c>
      <c r="T98" s="97">
        <f>AVERAGE(I94:I98)</f>
        <v>6.4777990430622</v>
      </c>
      <c r="U98" t="s" s="134">
        <v>104</v>
      </c>
      <c r="V98" s="135">
        <f>AVERAGE(L94:L98)</f>
        <v>1</v>
      </c>
      <c r="W98" s="97">
        <f>AVERAGE(N94:N98)</f>
        <v>5.2</v>
      </c>
    </row>
    <row r="99" ht="21.95" customHeight="1">
      <c r="A99" s="150">
        <v>2006</v>
      </c>
      <c r="B99" s="100">
        <v>10</v>
      </c>
      <c r="C99" s="83">
        <v>67.7</v>
      </c>
      <c r="D99" s="87">
        <v>6.77</v>
      </c>
      <c r="E99" s="40"/>
      <c r="F99" s="151">
        <v>2006</v>
      </c>
      <c r="G99" s="100">
        <v>6</v>
      </c>
      <c r="H99" s="83">
        <v>36.8</v>
      </c>
      <c r="I99" s="87">
        <v>6.13333333333333</v>
      </c>
      <c r="J99" s="40"/>
      <c r="K99" s="151">
        <v>2006</v>
      </c>
      <c r="L99" s="100">
        <v>2</v>
      </c>
      <c r="M99" s="83">
        <v>10</v>
      </c>
      <c r="N99" s="89">
        <v>5</v>
      </c>
      <c r="O99" t="s" s="131">
        <v>123</v>
      </c>
      <c r="P99" s="135">
        <f>AVERAGE(B94:B99)</f>
        <v>22.5</v>
      </c>
      <c r="Q99" s="97">
        <f>AVERAGE(D94:D99)</f>
        <v>7.00939434129089</v>
      </c>
      <c r="R99" t="s" s="134">
        <v>123</v>
      </c>
      <c r="S99" s="135">
        <f>AVERAGE(G94:G99)</f>
        <v>12.3333333333333</v>
      </c>
      <c r="T99" s="97">
        <f>AVERAGE(I94:I99)</f>
        <v>6.42038809144072</v>
      </c>
      <c r="U99" t="s" s="134">
        <v>123</v>
      </c>
      <c r="V99" s="135">
        <f>AVERAGE(L94:L99)</f>
        <v>1.16666666666667</v>
      </c>
      <c r="W99" s="97">
        <f>AVERAGE(N94:N99)</f>
        <v>5.15</v>
      </c>
    </row>
    <row r="100" ht="21.95" customHeight="1">
      <c r="A100" s="150">
        <v>2007</v>
      </c>
      <c r="B100" s="100">
        <v>15</v>
      </c>
      <c r="C100" s="83">
        <v>106.7</v>
      </c>
      <c r="D100" s="87">
        <v>7.11333333333333</v>
      </c>
      <c r="E100" s="40"/>
      <c r="F100" s="151">
        <v>2007</v>
      </c>
      <c r="G100" s="100">
        <v>5</v>
      </c>
      <c r="H100" s="83">
        <v>30.5</v>
      </c>
      <c r="I100" s="87">
        <v>6.1</v>
      </c>
      <c r="J100" s="40"/>
      <c r="K100" s="151">
        <v>2007</v>
      </c>
      <c r="L100" s="100">
        <v>2</v>
      </c>
      <c r="M100" s="83">
        <v>10.8</v>
      </c>
      <c r="N100" s="89">
        <v>5.4</v>
      </c>
      <c r="O100" t="s" s="131">
        <v>122</v>
      </c>
      <c r="P100" s="135">
        <f>AVERAGE(B94:B100)</f>
        <v>21.4285714285714</v>
      </c>
      <c r="Q100" s="97">
        <f>AVERAGE(D94:D100)</f>
        <v>7.02424276872553</v>
      </c>
      <c r="R100" t="s" s="134">
        <v>122</v>
      </c>
      <c r="S100" s="135">
        <f>AVERAGE(G94:G100)</f>
        <v>11.2857142857143</v>
      </c>
      <c r="T100" s="97">
        <f>AVERAGE(I94:I100)</f>
        <v>6.37461836409205</v>
      </c>
      <c r="U100" t="s" s="134">
        <v>122</v>
      </c>
      <c r="V100" s="135">
        <f>AVERAGE(L94:L100)</f>
        <v>1.28571428571429</v>
      </c>
      <c r="W100" s="97">
        <f>AVERAGE(N94:N100)</f>
        <v>5.2</v>
      </c>
    </row>
    <row r="101" ht="21.95" customHeight="1">
      <c r="A101" s="150">
        <v>2008</v>
      </c>
      <c r="B101" s="100">
        <v>21</v>
      </c>
      <c r="C101" s="83">
        <v>146.4</v>
      </c>
      <c r="D101" s="87">
        <v>6.97142857142857</v>
      </c>
      <c r="E101" s="40"/>
      <c r="F101" s="151">
        <v>2008</v>
      </c>
      <c r="G101" s="100">
        <v>9</v>
      </c>
      <c r="H101" s="83">
        <v>55.2</v>
      </c>
      <c r="I101" s="87">
        <v>6.13333333333333</v>
      </c>
      <c r="J101" s="40"/>
      <c r="K101" s="151">
        <v>2008</v>
      </c>
      <c r="L101" s="100">
        <v>2</v>
      </c>
      <c r="M101" s="83">
        <v>9.699999999999999</v>
      </c>
      <c r="N101" s="89">
        <v>4.85</v>
      </c>
      <c r="O101" t="s" s="131">
        <v>121</v>
      </c>
      <c r="P101" s="135">
        <f>AVERAGE(B94:B101)</f>
        <v>21.375</v>
      </c>
      <c r="Q101" s="97">
        <f>AVERAGE(D94:D101)</f>
        <v>7.01764099406341</v>
      </c>
      <c r="R101" t="s" s="134">
        <v>121</v>
      </c>
      <c r="S101" s="135">
        <f>AVERAGE(G94:G101)</f>
        <v>11</v>
      </c>
      <c r="T101" s="97">
        <f>AVERAGE(I94:I101)</f>
        <v>6.34445773524721</v>
      </c>
      <c r="U101" t="s" s="134">
        <v>121</v>
      </c>
      <c r="V101" s="135">
        <f>AVERAGE(L94:L101)</f>
        <v>1.375</v>
      </c>
      <c r="W101" s="97">
        <f>AVERAGE(N94:N101)</f>
        <v>5.14166666666667</v>
      </c>
    </row>
    <row r="102" ht="21.95" customHeight="1">
      <c r="A102" s="150">
        <v>2009</v>
      </c>
      <c r="B102" s="100">
        <v>17</v>
      </c>
      <c r="C102" s="83">
        <v>120.1</v>
      </c>
      <c r="D102" s="87">
        <v>7.06470588235294</v>
      </c>
      <c r="E102" s="40"/>
      <c r="F102" s="151">
        <v>2009</v>
      </c>
      <c r="G102" s="100">
        <v>9</v>
      </c>
      <c r="H102" s="83">
        <v>58.6</v>
      </c>
      <c r="I102" s="87">
        <v>6.51111111111111</v>
      </c>
      <c r="J102" s="40"/>
      <c r="K102" s="151">
        <v>2009</v>
      </c>
      <c r="L102" s="100">
        <v>0</v>
      </c>
      <c r="M102" s="83">
        <v>0</v>
      </c>
      <c r="N102" s="89"/>
      <c r="O102" t="s" s="131">
        <v>120</v>
      </c>
      <c r="P102" s="135">
        <f>AVERAGE(B94:B102)</f>
        <v>20.8888888888889</v>
      </c>
      <c r="Q102" s="97">
        <f>AVERAGE(D94:D102)</f>
        <v>7.02287042609558</v>
      </c>
      <c r="R102" t="s" s="134">
        <v>120</v>
      </c>
      <c r="S102" s="135">
        <f>AVERAGE(G94:G102)</f>
        <v>10.7777777777778</v>
      </c>
      <c r="T102" s="97">
        <f>AVERAGE(I94:I102)</f>
        <v>6.36297477700986</v>
      </c>
      <c r="U102" t="s" s="134">
        <v>120</v>
      </c>
      <c r="V102" s="135">
        <f>AVERAGE(L94:L102)</f>
        <v>1.22222222222222</v>
      </c>
      <c r="W102" s="97">
        <f>AVERAGE(N94:N102)</f>
        <v>5.14166666666667</v>
      </c>
    </row>
    <row r="103" ht="21.95" customHeight="1">
      <c r="A103" s="150">
        <v>2010</v>
      </c>
      <c r="B103" s="100">
        <v>25</v>
      </c>
      <c r="C103" s="83">
        <v>173.3</v>
      </c>
      <c r="D103" s="87">
        <v>6.932</v>
      </c>
      <c r="E103" s="40"/>
      <c r="F103" s="151">
        <v>2010</v>
      </c>
      <c r="G103" s="100">
        <v>11</v>
      </c>
      <c r="H103" s="83">
        <v>65.8</v>
      </c>
      <c r="I103" s="87">
        <v>5.98181818181818</v>
      </c>
      <c r="J103" s="40"/>
      <c r="K103" s="151">
        <v>2010</v>
      </c>
      <c r="L103" s="100">
        <v>4</v>
      </c>
      <c r="M103" s="83">
        <v>20</v>
      </c>
      <c r="N103" s="89">
        <v>5</v>
      </c>
      <c r="O103" t="s" s="131">
        <v>98</v>
      </c>
      <c r="P103" s="135">
        <f>AVERAGE(B94:B103)</f>
        <v>21.3</v>
      </c>
      <c r="Q103" s="97">
        <f>AVERAGE(D94:D103)</f>
        <v>7.01378338348602</v>
      </c>
      <c r="R103" t="s" s="134">
        <v>98</v>
      </c>
      <c r="S103" s="135">
        <f>AVERAGE(G94:G103)</f>
        <v>10.8</v>
      </c>
      <c r="T103" s="97">
        <f>AVERAGE(I94:I103)</f>
        <v>6.3248591174907</v>
      </c>
      <c r="U103" t="s" s="134">
        <v>98</v>
      </c>
      <c r="V103" s="135">
        <f>AVERAGE(L94:L103)</f>
        <v>1.5</v>
      </c>
      <c r="W103" s="97">
        <f>AVERAGE(N94:N103)</f>
        <v>5.12142857142857</v>
      </c>
    </row>
    <row r="104" ht="21.95" customHeight="1">
      <c r="A104" s="150">
        <v>2011</v>
      </c>
      <c r="B104" s="100">
        <v>20</v>
      </c>
      <c r="C104" s="83">
        <v>146.1</v>
      </c>
      <c r="D104" s="87">
        <v>7.305</v>
      </c>
      <c r="E104" s="40"/>
      <c r="F104" s="151">
        <v>2011</v>
      </c>
      <c r="G104" s="100">
        <v>9</v>
      </c>
      <c r="H104" s="83">
        <v>61.1</v>
      </c>
      <c r="I104" s="87">
        <v>6.78888888888889</v>
      </c>
      <c r="J104" s="40"/>
      <c r="K104" s="151">
        <v>2011</v>
      </c>
      <c r="L104" s="100">
        <v>0</v>
      </c>
      <c r="M104" s="83">
        <v>0</v>
      </c>
      <c r="N104" s="89"/>
      <c r="O104" t="s" s="131">
        <v>119</v>
      </c>
      <c r="P104" s="135">
        <f>AVERAGE(B94:B104)</f>
        <v>21.1818181818182</v>
      </c>
      <c r="Q104" s="97">
        <f>AVERAGE(D94:D104)</f>
        <v>7.04025762135093</v>
      </c>
      <c r="R104" t="s" s="134">
        <v>119</v>
      </c>
      <c r="S104" s="135">
        <f>AVERAGE(G94:G104)</f>
        <v>10.6363636363636</v>
      </c>
      <c r="T104" s="97">
        <f>AVERAGE(I94:I104)</f>
        <v>6.36704364216326</v>
      </c>
      <c r="U104" t="s" s="134">
        <v>119</v>
      </c>
      <c r="V104" s="135">
        <f>AVERAGE(L94:L104)</f>
        <v>1.36363636363636</v>
      </c>
      <c r="W104" s="97">
        <f>AVERAGE(N94:N104)</f>
        <v>5.12142857142857</v>
      </c>
    </row>
    <row r="105" ht="21.95" customHeight="1">
      <c r="A105" s="150">
        <v>2012</v>
      </c>
      <c r="B105" s="100">
        <v>27</v>
      </c>
      <c r="C105" s="83">
        <v>193.3</v>
      </c>
      <c r="D105" s="87">
        <v>7.15925925925926</v>
      </c>
      <c r="E105" s="40"/>
      <c r="F105" s="151">
        <v>2012</v>
      </c>
      <c r="G105" s="100">
        <v>10</v>
      </c>
      <c r="H105" s="83">
        <v>62</v>
      </c>
      <c r="I105" s="87">
        <v>6.2</v>
      </c>
      <c r="J105" s="40"/>
      <c r="K105" s="151">
        <v>2012</v>
      </c>
      <c r="L105" s="100">
        <v>3</v>
      </c>
      <c r="M105" s="83">
        <v>15.7</v>
      </c>
      <c r="N105" s="89">
        <v>5.23333333333333</v>
      </c>
      <c r="O105" t="s" s="131">
        <v>118</v>
      </c>
      <c r="P105" s="135">
        <f>AVERAGE(B94:B105)</f>
        <v>21.6666666666667</v>
      </c>
      <c r="Q105" s="97">
        <f>AVERAGE(D94:D105)</f>
        <v>7.05017442450995</v>
      </c>
      <c r="R105" t="s" s="134">
        <v>118</v>
      </c>
      <c r="S105" s="135">
        <f>AVERAGE(G94:G105)</f>
        <v>10.5833333333333</v>
      </c>
      <c r="T105" s="97">
        <f>AVERAGE(I94:I105)</f>
        <v>6.35312333864965</v>
      </c>
      <c r="U105" t="s" s="134">
        <v>118</v>
      </c>
      <c r="V105" s="135">
        <f>AVERAGE(L94:L105)</f>
        <v>1.5</v>
      </c>
      <c r="W105" s="97">
        <f>AVERAGE(N94:N105)</f>
        <v>5.13541666666667</v>
      </c>
    </row>
    <row r="106" ht="21.95" customHeight="1">
      <c r="A106" s="150">
        <v>2013</v>
      </c>
      <c r="B106" s="100">
        <v>22</v>
      </c>
      <c r="C106" s="83">
        <v>154.8</v>
      </c>
      <c r="D106" s="87">
        <v>7.03636363636364</v>
      </c>
      <c r="E106" s="40"/>
      <c r="F106" s="151">
        <v>2013</v>
      </c>
      <c r="G106" s="100">
        <v>9</v>
      </c>
      <c r="H106" s="83">
        <v>56.3</v>
      </c>
      <c r="I106" s="87">
        <v>6.25555555555556</v>
      </c>
      <c r="J106" s="40"/>
      <c r="K106" s="151">
        <v>2013</v>
      </c>
      <c r="L106" s="100">
        <v>0</v>
      </c>
      <c r="M106" s="83">
        <v>0</v>
      </c>
      <c r="N106" s="89"/>
      <c r="O106" t="s" s="131">
        <v>117</v>
      </c>
      <c r="P106" s="135">
        <f>AVERAGE(B94:B106)</f>
        <v>21.6923076923077</v>
      </c>
      <c r="Q106" s="97">
        <f>AVERAGE(D94:D106)</f>
        <v>7.04911205619101</v>
      </c>
      <c r="R106" t="s" s="134">
        <v>117</v>
      </c>
      <c r="S106" s="135">
        <f>AVERAGE(G94:G106)</f>
        <v>10.4615384615385</v>
      </c>
      <c r="T106" s="97">
        <f>AVERAGE(I94:I106)</f>
        <v>6.34561812456549</v>
      </c>
      <c r="U106" t="s" s="134">
        <v>117</v>
      </c>
      <c r="V106" s="135">
        <f>AVERAGE(L94:L106)</f>
        <v>1.38461538461538</v>
      </c>
      <c r="W106" s="97">
        <f>AVERAGE(N94:N106)</f>
        <v>5.13541666666667</v>
      </c>
    </row>
    <row r="107" ht="21.95" customHeight="1">
      <c r="A107" s="150">
        <v>2014</v>
      </c>
      <c r="B107" s="100">
        <v>11</v>
      </c>
      <c r="C107" s="83">
        <v>71.09999999999999</v>
      </c>
      <c r="D107" s="87">
        <v>6.46363636363636</v>
      </c>
      <c r="E107" s="40"/>
      <c r="F107" s="151">
        <v>2014</v>
      </c>
      <c r="G107" s="100">
        <v>7</v>
      </c>
      <c r="H107" s="83">
        <v>40.2</v>
      </c>
      <c r="I107" s="87">
        <v>5.74285714285714</v>
      </c>
      <c r="J107" s="40"/>
      <c r="K107" s="151">
        <v>2014</v>
      </c>
      <c r="L107" s="100">
        <v>2</v>
      </c>
      <c r="M107" s="83">
        <v>8.699999999999999</v>
      </c>
      <c r="N107" s="89">
        <v>4.35</v>
      </c>
      <c r="O107" t="s" s="131">
        <v>116</v>
      </c>
      <c r="P107" s="135">
        <f>AVERAGE(B94:B107)</f>
        <v>20.9285714285714</v>
      </c>
      <c r="Q107" s="97">
        <f>AVERAGE(D94:D107)</f>
        <v>7.00729236386568</v>
      </c>
      <c r="R107" t="s" s="134">
        <v>116</v>
      </c>
      <c r="S107" s="135">
        <f>AVERAGE(G94:G107)</f>
        <v>10.2142857142857</v>
      </c>
      <c r="T107" s="97">
        <f>AVERAGE(I94:I107)</f>
        <v>6.30256376872918</v>
      </c>
      <c r="U107" t="s" s="134">
        <v>116</v>
      </c>
      <c r="V107" s="135">
        <f>AVERAGE(L94:L107)</f>
        <v>1.42857142857143</v>
      </c>
      <c r="W107" s="97">
        <f>AVERAGE(N94:N107)</f>
        <v>5.04814814814815</v>
      </c>
    </row>
    <row r="108" ht="21.95" customHeight="1">
      <c r="A108" s="150">
        <v>2015</v>
      </c>
      <c r="B108" s="100">
        <v>32</v>
      </c>
      <c r="C108" s="83">
        <v>229.9</v>
      </c>
      <c r="D108" s="87">
        <v>7.184375</v>
      </c>
      <c r="E108" s="40"/>
      <c r="F108" s="151">
        <v>2015</v>
      </c>
      <c r="G108" s="100">
        <v>13</v>
      </c>
      <c r="H108" s="83">
        <v>82.8</v>
      </c>
      <c r="I108" s="87">
        <v>6.36923076923077</v>
      </c>
      <c r="J108" s="40"/>
      <c r="K108" s="151">
        <v>2015</v>
      </c>
      <c r="L108" s="100">
        <v>3</v>
      </c>
      <c r="M108" s="83">
        <v>15.2</v>
      </c>
      <c r="N108" s="89">
        <v>5.06666666666667</v>
      </c>
      <c r="O108" t="s" s="131">
        <v>115</v>
      </c>
      <c r="P108" s="135">
        <f>AVERAGE(B94:B108)</f>
        <v>21.6666666666667</v>
      </c>
      <c r="Q108" s="97">
        <f>AVERAGE(D94:D108)</f>
        <v>7.0190978729413</v>
      </c>
      <c r="R108" t="s" s="134">
        <v>115</v>
      </c>
      <c r="S108" s="135">
        <f>AVERAGE(G94:G108)</f>
        <v>10.4</v>
      </c>
      <c r="T108" s="97">
        <f>AVERAGE(I94:I108)</f>
        <v>6.30700823542929</v>
      </c>
      <c r="U108" t="s" s="134">
        <v>115</v>
      </c>
      <c r="V108" s="135">
        <f>AVERAGE(L94:L108)</f>
        <v>1.53333333333333</v>
      </c>
      <c r="W108" s="97">
        <f>AVERAGE(N94:N108)</f>
        <v>5.05</v>
      </c>
    </row>
    <row r="109" ht="21.95" customHeight="1">
      <c r="A109" s="150">
        <v>2016</v>
      </c>
      <c r="B109" s="100">
        <v>20</v>
      </c>
      <c r="C109" s="83">
        <v>129.4</v>
      </c>
      <c r="D109" s="87">
        <v>6.47</v>
      </c>
      <c r="E109" s="40"/>
      <c r="F109" s="151">
        <v>2016</v>
      </c>
      <c r="G109" s="100">
        <v>14</v>
      </c>
      <c r="H109" s="83">
        <v>83.2</v>
      </c>
      <c r="I109" s="87">
        <v>5.94285714285714</v>
      </c>
      <c r="J109" s="40"/>
      <c r="K109" s="151">
        <v>2016</v>
      </c>
      <c r="L109" s="100">
        <v>5</v>
      </c>
      <c r="M109" s="83">
        <v>24.6</v>
      </c>
      <c r="N109" s="89">
        <v>4.92</v>
      </c>
      <c r="O109" t="s" s="131">
        <v>114</v>
      </c>
      <c r="P109" s="135">
        <f>AVERAGE(B94:B109)</f>
        <v>21.5625</v>
      </c>
      <c r="Q109" s="97">
        <f>AVERAGE(D94:D109)</f>
        <v>6.98477925588247</v>
      </c>
      <c r="R109" t="s" s="134">
        <v>114</v>
      </c>
      <c r="S109" s="135">
        <f>AVERAGE(G94:G109)</f>
        <v>10.625</v>
      </c>
      <c r="T109" s="97">
        <f>AVERAGE(I94:I109)</f>
        <v>6.28424879214353</v>
      </c>
      <c r="U109" t="s" s="134">
        <v>114</v>
      </c>
      <c r="V109" s="135">
        <f>AVERAGE(L94:L109)</f>
        <v>1.75</v>
      </c>
      <c r="W109" s="97">
        <f>AVERAGE(N94:N109)</f>
        <v>5.03818181818182</v>
      </c>
    </row>
    <row r="110" ht="21.95" customHeight="1">
      <c r="A110" s="150">
        <v>2017</v>
      </c>
      <c r="B110" s="100">
        <v>24</v>
      </c>
      <c r="C110" s="83">
        <v>166.9</v>
      </c>
      <c r="D110" s="87">
        <v>6.95416666666667</v>
      </c>
      <c r="E110" s="40"/>
      <c r="F110" s="151">
        <v>2017</v>
      </c>
      <c r="G110" s="100">
        <v>11</v>
      </c>
      <c r="H110" s="83">
        <v>66.2</v>
      </c>
      <c r="I110" s="87">
        <v>6.01818181818182</v>
      </c>
      <c r="J110" s="40"/>
      <c r="K110" s="151">
        <v>2017</v>
      </c>
      <c r="L110" s="100">
        <v>2</v>
      </c>
      <c r="M110" s="83">
        <v>8.199999999999999</v>
      </c>
      <c r="N110" s="89">
        <v>4.1</v>
      </c>
      <c r="O110" t="s" s="131">
        <v>113</v>
      </c>
      <c r="P110" s="135">
        <f>AVERAGE(B94:B110)</f>
        <v>21.7058823529412</v>
      </c>
      <c r="Q110" s="97">
        <f>AVERAGE(D94:D110)</f>
        <v>6.98297851534036</v>
      </c>
      <c r="R110" t="s" s="134">
        <v>113</v>
      </c>
      <c r="S110" s="135">
        <f>AVERAGE(G94:G110)</f>
        <v>10.6470588235294</v>
      </c>
      <c r="T110" s="97">
        <f>AVERAGE(I94:I110)</f>
        <v>6.26859779367519</v>
      </c>
      <c r="U110" t="s" s="134">
        <v>113</v>
      </c>
      <c r="V110" s="135">
        <f>AVERAGE(L94:L110)</f>
        <v>1.76470588235294</v>
      </c>
      <c r="W110" s="97">
        <f>AVERAGE(N94:N110)</f>
        <v>4.96</v>
      </c>
    </row>
    <row r="111" ht="21.95" customHeight="1">
      <c r="A111" s="150">
        <v>2018</v>
      </c>
      <c r="B111" s="100">
        <v>23</v>
      </c>
      <c r="C111" s="83">
        <v>162.1</v>
      </c>
      <c r="D111" s="87">
        <v>7.04782608695652</v>
      </c>
      <c r="E111" s="40"/>
      <c r="F111" s="151">
        <v>2018</v>
      </c>
      <c r="G111" s="100">
        <v>13</v>
      </c>
      <c r="H111" s="83">
        <v>85.3</v>
      </c>
      <c r="I111" s="87">
        <v>6.56153846153846</v>
      </c>
      <c r="J111" s="40"/>
      <c r="K111" s="151">
        <v>2018</v>
      </c>
      <c r="L111" s="100">
        <v>2</v>
      </c>
      <c r="M111" s="83">
        <v>11.2</v>
      </c>
      <c r="N111" s="89">
        <v>5.6</v>
      </c>
      <c r="O111" t="s" s="131">
        <v>112</v>
      </c>
      <c r="P111" s="135">
        <f>AVERAGE(B94:B111)</f>
        <v>21.7777777777778</v>
      </c>
      <c r="Q111" s="97">
        <f>AVERAGE(D94:D111)</f>
        <v>6.98658115820792</v>
      </c>
      <c r="R111" t="s" s="134">
        <v>112</v>
      </c>
      <c r="S111" s="135">
        <f>AVERAGE(G94:G111)</f>
        <v>10.7777777777778</v>
      </c>
      <c r="T111" s="97">
        <f>AVERAGE(I94:I111)</f>
        <v>6.28487227522315</v>
      </c>
      <c r="U111" t="s" s="134">
        <v>112</v>
      </c>
      <c r="V111" s="135">
        <f>AVERAGE(L94:L111)</f>
        <v>1.77777777777778</v>
      </c>
      <c r="W111" s="97">
        <f>AVERAGE(N94:N111)</f>
        <v>5.00923076923077</v>
      </c>
    </row>
    <row r="112" ht="21.95" customHeight="1">
      <c r="A112" s="150">
        <v>2019</v>
      </c>
      <c r="B112" s="100">
        <v>26</v>
      </c>
      <c r="C112" s="83">
        <v>183.5</v>
      </c>
      <c r="D112" s="87">
        <v>7.05769230769231</v>
      </c>
      <c r="E112" s="40"/>
      <c r="F112" s="151">
        <v>2019</v>
      </c>
      <c r="G112" s="100">
        <v>14</v>
      </c>
      <c r="H112" s="83">
        <v>91.40000000000001</v>
      </c>
      <c r="I112" s="87">
        <v>6.52857142857143</v>
      </c>
      <c r="J112" s="40"/>
      <c r="K112" s="151">
        <v>2019</v>
      </c>
      <c r="L112" s="100">
        <v>0</v>
      </c>
      <c r="M112" s="83">
        <v>0</v>
      </c>
      <c r="N112" s="89"/>
      <c r="O112" t="s" s="131">
        <v>111</v>
      </c>
      <c r="P112" s="135">
        <f>AVERAGE(B94:B112)</f>
        <v>22</v>
      </c>
      <c r="Q112" s="97">
        <f>AVERAGE(D94:D112)</f>
        <v>6.99032385028605</v>
      </c>
      <c r="R112" t="s" s="134">
        <v>111</v>
      </c>
      <c r="S112" s="135">
        <f>AVERAGE(G94:G112)</f>
        <v>10.9473684210526</v>
      </c>
      <c r="T112" s="97">
        <f>AVERAGE(I94:I112)</f>
        <v>6.29769854645201</v>
      </c>
      <c r="U112" t="s" s="134">
        <v>111</v>
      </c>
      <c r="V112" s="135">
        <f>AVERAGE(L94:L112)</f>
        <v>1.68421052631579</v>
      </c>
      <c r="W112" s="97">
        <f>AVERAGE(N94:N112)</f>
        <v>5.00923076923077</v>
      </c>
    </row>
    <row r="113" ht="21.95" customHeight="1">
      <c r="A113" s="150">
        <v>2020</v>
      </c>
      <c r="B113" s="100">
        <v>19</v>
      </c>
      <c r="C113" s="83">
        <v>129.5</v>
      </c>
      <c r="D113" s="87">
        <v>6.81578947368421</v>
      </c>
      <c r="E113" s="40"/>
      <c r="F113" s="151">
        <v>2020</v>
      </c>
      <c r="G113" s="100">
        <v>8</v>
      </c>
      <c r="H113" s="83">
        <v>44.7</v>
      </c>
      <c r="I113" s="87">
        <v>5.5875</v>
      </c>
      <c r="J113" s="40"/>
      <c r="K113" s="151">
        <v>2020</v>
      </c>
      <c r="L113" s="100">
        <v>3</v>
      </c>
      <c r="M113" s="83">
        <v>11.9</v>
      </c>
      <c r="N113" s="89">
        <v>3.96666666666667</v>
      </c>
      <c r="O113" t="s" s="131">
        <v>110</v>
      </c>
      <c r="P113" s="135">
        <f>AVERAGE(B94:B113)</f>
        <v>21.85</v>
      </c>
      <c r="Q113" s="97">
        <f>AVERAGE(D94:D113)</f>
        <v>6.98159713145596</v>
      </c>
      <c r="R113" t="s" s="134">
        <v>110</v>
      </c>
      <c r="S113" s="135">
        <f>AVERAGE(G94:G113)</f>
        <v>10.8</v>
      </c>
      <c r="T113" s="97">
        <f>AVERAGE(I94:I113)</f>
        <v>6.26218861912941</v>
      </c>
      <c r="U113" t="s" s="134">
        <v>110</v>
      </c>
      <c r="V113" s="135">
        <f>AVERAGE(L94:L113)</f>
        <v>1.75</v>
      </c>
      <c r="W113" s="97">
        <f>AVERAGE(N94:N113)</f>
        <v>4.93476190476191</v>
      </c>
    </row>
    <row r="114" ht="21.95" customHeight="1">
      <c r="A114" s="150">
        <v>2021</v>
      </c>
      <c r="B114" s="100">
        <v>18</v>
      </c>
      <c r="C114" s="83">
        <v>125.9</v>
      </c>
      <c r="D114" s="87">
        <v>6.99444444444444</v>
      </c>
      <c r="E114" s="40"/>
      <c r="F114" s="151">
        <v>2021</v>
      </c>
      <c r="G114" s="100">
        <v>9</v>
      </c>
      <c r="H114" s="83">
        <v>55.9</v>
      </c>
      <c r="I114" s="87">
        <v>6.21111111111111</v>
      </c>
      <c r="J114" s="40"/>
      <c r="K114" s="151">
        <v>2021</v>
      </c>
      <c r="L114" s="100">
        <v>2</v>
      </c>
      <c r="M114" s="83">
        <v>9.300000000000001</v>
      </c>
      <c r="N114" s="89">
        <v>4.65</v>
      </c>
      <c r="O114" s="96"/>
      <c r="P114" s="83"/>
      <c r="Q114" s="83"/>
      <c r="R114" s="84"/>
      <c r="S114" s="83"/>
      <c r="T114" s="83"/>
      <c r="U114" s="84"/>
      <c r="V114" s="83"/>
      <c r="W114" s="97"/>
    </row>
    <row r="115" ht="21.95" customHeight="1">
      <c r="A115" s="150">
        <v>2022</v>
      </c>
      <c r="B115" s="100">
        <v>18</v>
      </c>
      <c r="C115" s="83">
        <v>132.6</v>
      </c>
      <c r="D115" s="87">
        <v>7.36666666666667</v>
      </c>
      <c r="E115" s="40"/>
      <c r="F115" s="151">
        <v>2022</v>
      </c>
      <c r="G115" s="100">
        <v>5</v>
      </c>
      <c r="H115" s="83">
        <v>32.2</v>
      </c>
      <c r="I115" s="87">
        <v>6.44</v>
      </c>
      <c r="J115" s="40"/>
      <c r="K115" s="151">
        <v>2022</v>
      </c>
      <c r="L115" s="100">
        <v>0</v>
      </c>
      <c r="M115" s="83">
        <v>0</v>
      </c>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t="s" s="162">
        <v>368</v>
      </c>
      <c r="C137" s="83"/>
      <c r="D137" s="87"/>
      <c r="E137" s="40"/>
      <c r="F137" t="s" s="95">
        <v>98</v>
      </c>
      <c r="G137" t="s" s="162">
        <v>368</v>
      </c>
      <c r="H137" s="83"/>
      <c r="I137" s="87"/>
      <c r="J137" s="40"/>
      <c r="K137" t="s" s="95">
        <v>98</v>
      </c>
      <c r="L137" t="s" s="162">
        <v>368</v>
      </c>
      <c r="M137" s="83"/>
      <c r="N137" s="89"/>
      <c r="O137" s="96"/>
      <c r="P137" s="83"/>
      <c r="Q137" s="83"/>
      <c r="R137" s="84"/>
      <c r="S137" s="83"/>
      <c r="T137" s="83"/>
      <c r="U137" s="84"/>
      <c r="V137" s="83"/>
      <c r="W137" s="97"/>
    </row>
    <row r="138" ht="21.95" customHeight="1">
      <c r="A138" t="s" s="98">
        <v>99</v>
      </c>
      <c r="B138" s="83">
        <f>AVERAGE(B83:B92)</f>
        <v>31.7</v>
      </c>
      <c r="C138" s="83">
        <f>AVERAGE(C83:C92)</f>
        <v>216.43</v>
      </c>
      <c r="D138" s="87">
        <f>AVERAGE(D83:D92)</f>
        <v>6.84048509892009</v>
      </c>
      <c r="E138" s="40"/>
      <c r="F138" t="s" s="99">
        <v>99</v>
      </c>
      <c r="G138" s="83">
        <f>AVERAGE(G83:G92)</f>
        <v>17</v>
      </c>
      <c r="H138" s="83">
        <f>AVERAGE(H83:H92)</f>
        <v>103.04</v>
      </c>
      <c r="I138" s="87">
        <f>AVERAGE(I83:I92)</f>
        <v>6.08166944166944</v>
      </c>
      <c r="J138" s="40"/>
      <c r="K138" t="s" s="99">
        <v>99</v>
      </c>
      <c r="L138" s="83">
        <f>AVERAGE(L83:L92)</f>
        <v>4.4</v>
      </c>
      <c r="M138" s="83">
        <f>AVERAGE(M83:M92)</f>
        <v>20.42</v>
      </c>
      <c r="N138" s="89">
        <f>AVERAGE(N83:N92)</f>
        <v>4.72324074074074</v>
      </c>
      <c r="O138" s="96"/>
      <c r="P138" s="83"/>
      <c r="Q138" s="83"/>
      <c r="R138" s="84"/>
      <c r="S138" s="83"/>
      <c r="T138" s="83"/>
      <c r="U138" s="84"/>
      <c r="V138" s="83"/>
      <c r="W138" s="97"/>
    </row>
    <row r="139" ht="21.95" customHeight="1">
      <c r="A139" t="s" s="98">
        <v>100</v>
      </c>
      <c r="B139" s="83">
        <f>AVERAGE(B94:B103)</f>
        <v>21.3</v>
      </c>
      <c r="C139" s="83">
        <f>AVERAGE(C94:C103)</f>
        <v>150.24</v>
      </c>
      <c r="D139" s="87">
        <f>AVERAGE(D94:D103)</f>
        <v>7.01378338348602</v>
      </c>
      <c r="E139" s="40"/>
      <c r="F139" t="s" s="99">
        <v>100</v>
      </c>
      <c r="G139" s="83">
        <f>AVERAGE(G94:G103)</f>
        <v>10.8</v>
      </c>
      <c r="H139" s="83">
        <f>AVERAGE(H94:H103)</f>
        <v>68.77</v>
      </c>
      <c r="I139" s="87">
        <f>AVERAGE(I94:I103)</f>
        <v>6.3248591174907</v>
      </c>
      <c r="J139" s="40"/>
      <c r="K139" t="s" s="99">
        <v>100</v>
      </c>
      <c r="L139" s="83">
        <f>AVERAGE(L94:L103)</f>
        <v>1.5</v>
      </c>
      <c r="M139" s="83">
        <f>AVERAGE(M94:M103)</f>
        <v>7.61</v>
      </c>
      <c r="N139" s="89">
        <f>AVERAGE(N94:N103)</f>
        <v>5.12142857142857</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f>AVERAGE(B83:B92)</f>
        <v>31.7</v>
      </c>
      <c r="C141" s="83">
        <f>AVERAGE(C83:C92)</f>
        <v>216.43</v>
      </c>
      <c r="D141" s="87">
        <f>AVERAGE(D83:D92)</f>
        <v>6.84048509892009</v>
      </c>
      <c r="E141" s="40"/>
      <c r="F141" t="s" s="104">
        <v>102</v>
      </c>
      <c r="G141" s="83">
        <f>AVERAGE(G83:G92)</f>
        <v>17</v>
      </c>
      <c r="H141" s="83">
        <f>AVERAGE(H83:H92)</f>
        <v>103.04</v>
      </c>
      <c r="I141" s="87">
        <f>AVERAGE(I83:I92)</f>
        <v>6.08166944166944</v>
      </c>
      <c r="J141" s="40"/>
      <c r="K141" t="s" s="104">
        <v>102</v>
      </c>
      <c r="L141" s="83">
        <f>AVERAGE(L83:L92)</f>
        <v>4.4</v>
      </c>
      <c r="M141" s="83">
        <f>AVERAGE(M83:M92)</f>
        <v>20.42</v>
      </c>
      <c r="N141" s="89">
        <f>AVERAGE(N83:N92)</f>
        <v>4.72324074074074</v>
      </c>
      <c r="O141" s="96"/>
      <c r="P141" s="83"/>
      <c r="Q141" s="83"/>
      <c r="R141" s="84"/>
      <c r="S141" s="83"/>
      <c r="T141" s="83"/>
      <c r="U141" s="84"/>
      <c r="V141" s="83"/>
      <c r="W141" s="97"/>
    </row>
    <row r="142" ht="21.95" customHeight="1">
      <c r="A142" t="s" s="103">
        <v>103</v>
      </c>
      <c r="B142" s="83">
        <f>AVERAGE(B94:B103)</f>
        <v>21.3</v>
      </c>
      <c r="C142" s="83">
        <f>AVERAGE(C94:C103)</f>
        <v>150.24</v>
      </c>
      <c r="D142" s="87">
        <f>AVERAGE(D94:D103)</f>
        <v>7.01378338348602</v>
      </c>
      <c r="E142" s="40"/>
      <c r="F142" t="s" s="104">
        <v>103</v>
      </c>
      <c r="G142" s="83">
        <f>AVERAGE(G94:G103)</f>
        <v>10.8</v>
      </c>
      <c r="H142" s="83">
        <f>AVERAGE(H94:H103)</f>
        <v>68.77</v>
      </c>
      <c r="I142" s="87">
        <f>AVERAGE(I94:I103)</f>
        <v>6.3248591174907</v>
      </c>
      <c r="J142" s="40"/>
      <c r="K142" t="s" s="104">
        <v>103</v>
      </c>
      <c r="L142" s="83">
        <f>AVERAGE(L94:L103)</f>
        <v>1.5</v>
      </c>
      <c r="M142" s="83">
        <f>AVERAGE(M94:M103)</f>
        <v>7.61</v>
      </c>
      <c r="N142" s="89">
        <f>AVERAGE(N94:N103)</f>
        <v>5.12142857142857</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AVERAGE(B88:B92)</f>
        <v>26.8</v>
      </c>
      <c r="C145" s="83">
        <f>AVERAGE(C88:C92)</f>
        <v>187.88</v>
      </c>
      <c r="D145" s="87">
        <f>AVERAGE(D88:D92)</f>
        <v>7.06046446307316</v>
      </c>
      <c r="E145" s="40"/>
      <c r="F145" t="s" s="99">
        <v>99</v>
      </c>
      <c r="G145" s="83">
        <f>AVERAGE(G88:G92)</f>
        <v>13.2</v>
      </c>
      <c r="H145" s="83">
        <f>AVERAGE(H88:H92)</f>
        <v>82.62</v>
      </c>
      <c r="I145" s="87">
        <f>AVERAGE(I88:I92)</f>
        <v>6.28938894438895</v>
      </c>
      <c r="J145" s="40"/>
      <c r="K145" t="s" s="99">
        <v>99</v>
      </c>
      <c r="L145" s="83">
        <f>AVERAGE(L88:L92)</f>
        <v>2.8</v>
      </c>
      <c r="M145" s="83">
        <f>AVERAGE(M88:M92)</f>
        <v>14.2</v>
      </c>
      <c r="N145" s="89">
        <f>AVERAGE(N88:N92)</f>
        <v>5.09666666666667</v>
      </c>
      <c r="O145" s="96"/>
      <c r="P145" s="83"/>
      <c r="Q145" s="83"/>
      <c r="R145" s="84"/>
      <c r="S145" s="83"/>
      <c r="T145" s="83"/>
      <c r="U145" s="84"/>
      <c r="V145" s="83"/>
      <c r="W145" s="97"/>
    </row>
    <row r="146" ht="21.95" customHeight="1">
      <c r="A146" t="s" s="98">
        <v>100</v>
      </c>
      <c r="B146" s="83">
        <f>AVERAGE(B94:B98)</f>
        <v>25</v>
      </c>
      <c r="C146" s="83">
        <f>AVERAGE(C94:C98)</f>
        <v>177.64</v>
      </c>
      <c r="D146" s="87">
        <f>AVERAGE(D94:D98)</f>
        <v>7.05727320954907</v>
      </c>
      <c r="E146" s="40"/>
      <c r="F146" t="s" s="99">
        <v>100</v>
      </c>
      <c r="G146" s="83">
        <f>AVERAGE(G94:G98)</f>
        <v>13.6</v>
      </c>
      <c r="H146" s="83">
        <f>AVERAGE(H94:H98)</f>
        <v>88.16</v>
      </c>
      <c r="I146" s="87">
        <f>AVERAGE(I94:I98)</f>
        <v>6.4777990430622</v>
      </c>
      <c r="J146" s="40"/>
      <c r="K146" t="s" s="99">
        <v>100</v>
      </c>
      <c r="L146" s="83">
        <f>AVERAGE(L94:L98)</f>
        <v>1</v>
      </c>
      <c r="M146" s="83">
        <f>AVERAGE(M94:M98)</f>
        <v>5.12</v>
      </c>
      <c r="N146" s="89">
        <f>AVERAGE(N94:N98)</f>
        <v>5.2</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AVERAGE(B88:B92)</f>
        <v>26.8</v>
      </c>
      <c r="C148" s="83">
        <f>AVERAGE(C88:C92)</f>
        <v>187.88</v>
      </c>
      <c r="D148" s="87">
        <f>AVERAGE(D88:D92)</f>
        <v>7.06046446307316</v>
      </c>
      <c r="E148" s="40"/>
      <c r="F148" t="s" s="104">
        <v>102</v>
      </c>
      <c r="G148" s="83">
        <f>AVERAGE(G88:G92)</f>
        <v>13.2</v>
      </c>
      <c r="H148" s="83">
        <f>AVERAGE(H88:H92)</f>
        <v>82.62</v>
      </c>
      <c r="I148" s="87">
        <f>AVERAGE(I88:I92)</f>
        <v>6.28938894438895</v>
      </c>
      <c r="J148" s="40"/>
      <c r="K148" t="s" s="104">
        <v>102</v>
      </c>
      <c r="L148" s="83">
        <f>AVERAGE(L88:L92)</f>
        <v>2.8</v>
      </c>
      <c r="M148" s="83">
        <f>AVERAGE(M88:M92)</f>
        <v>14.2</v>
      </c>
      <c r="N148" s="89">
        <f>AVERAGE(N88:N92)</f>
        <v>5.09666666666667</v>
      </c>
      <c r="O148" s="96"/>
      <c r="P148" s="83"/>
      <c r="Q148" s="83"/>
      <c r="R148" s="84"/>
      <c r="S148" s="83"/>
      <c r="T148" s="83"/>
      <c r="U148" s="84"/>
      <c r="V148" s="83"/>
      <c r="W148" s="97"/>
    </row>
    <row r="149" ht="21.95" customHeight="1">
      <c r="A149" t="s" s="103">
        <v>103</v>
      </c>
      <c r="B149" s="83">
        <f>AVERAGE(B94:B98)</f>
        <v>25</v>
      </c>
      <c r="C149" s="83">
        <f>AVERAGE(C94:C98)</f>
        <v>177.64</v>
      </c>
      <c r="D149" s="87">
        <f>AVERAGE(D94:D98)</f>
        <v>7.05727320954907</v>
      </c>
      <c r="E149" s="40"/>
      <c r="F149" t="s" s="104">
        <v>103</v>
      </c>
      <c r="G149" s="83">
        <f>AVERAGE(G94:G98)</f>
        <v>13.6</v>
      </c>
      <c r="H149" s="83">
        <f>AVERAGE(H94:H98)</f>
        <v>88.16</v>
      </c>
      <c r="I149" s="87">
        <f>AVERAGE(I94:I98)</f>
        <v>6.4777990430622</v>
      </c>
      <c r="J149" s="40"/>
      <c r="K149" t="s" s="104">
        <v>103</v>
      </c>
      <c r="L149" s="83">
        <f>AVERAGE(L94:L98)</f>
        <v>1</v>
      </c>
      <c r="M149" s="83">
        <f>AVERAGE(M94:M98)</f>
        <v>5.12</v>
      </c>
      <c r="N149" s="89">
        <f>AVERAGE(N94:N98)</f>
        <v>5.2</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4.xml><?xml version="1.0" encoding="utf-8"?>
<worksheet xmlns:r="http://schemas.openxmlformats.org/officeDocument/2006/relationships" xmlns="http://schemas.openxmlformats.org/spreadsheetml/2006/main">
  <dimension ref="A1:W112"/>
  <sheetViews>
    <sheetView workbookViewId="0" showGridLines="0" defaultGridColor="1"/>
  </sheetViews>
  <sheetFormatPr defaultColWidth="16.3333" defaultRowHeight="19.9" customHeight="1" outlineLevelRow="0" outlineLevelCol="0"/>
  <cols>
    <col min="1" max="1" width="10" style="332" customWidth="1"/>
    <col min="2" max="4" width="12.1719" style="332" customWidth="1"/>
    <col min="5" max="5" width="1.35156" style="332" customWidth="1"/>
    <col min="6" max="6" width="10" style="332" customWidth="1"/>
    <col min="7" max="9" width="12.1719" style="332" customWidth="1"/>
    <col min="10" max="10" width="1.35156" style="332" customWidth="1"/>
    <col min="11" max="11" width="10" style="332" customWidth="1"/>
    <col min="12" max="14" width="12.1719" style="332" customWidth="1"/>
    <col min="15" max="15" width="10.8516" style="332" customWidth="1"/>
    <col min="16" max="17" width="6.5" style="332" customWidth="1"/>
    <col min="18" max="18" width="10.8516" style="332" customWidth="1"/>
    <col min="19" max="20" width="6.5" style="332" customWidth="1"/>
    <col min="21" max="21" width="10.8516" style="332" customWidth="1"/>
    <col min="22" max="23" width="6.5" style="332" customWidth="1"/>
    <col min="24" max="16384" width="16.3516" style="332" customWidth="1"/>
  </cols>
  <sheetData>
    <row r="1" ht="64.15" customHeight="1">
      <c r="A1" t="s" s="164">
        <v>252</v>
      </c>
      <c r="B1" t="s" s="27">
        <v>40</v>
      </c>
      <c r="C1" t="s" s="27">
        <v>41</v>
      </c>
      <c r="D1" t="s" s="28">
        <v>42</v>
      </c>
      <c r="E1" s="29"/>
      <c r="F1" t="s" s="30">
        <v>354</v>
      </c>
      <c r="G1" t="s" s="27">
        <v>44</v>
      </c>
      <c r="H1" t="s" s="27">
        <v>45</v>
      </c>
      <c r="I1" t="s" s="28">
        <v>46</v>
      </c>
      <c r="J1" s="29"/>
      <c r="K1" t="s" s="30">
        <v>492</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1950</v>
      </c>
      <c r="B3" s="144">
        <v>46</v>
      </c>
      <c r="C3" s="78">
        <v>173</v>
      </c>
      <c r="D3" s="79">
        <v>3.76086956521739</v>
      </c>
      <c r="E3" s="40"/>
      <c r="F3" s="145">
        <v>1950</v>
      </c>
      <c r="G3" s="144">
        <v>25</v>
      </c>
      <c r="H3" s="78">
        <v>74.09999999999999</v>
      </c>
      <c r="I3" s="79">
        <v>2.964</v>
      </c>
      <c r="J3" s="40"/>
      <c r="K3" s="145">
        <v>1950</v>
      </c>
      <c r="L3" s="144">
        <v>4</v>
      </c>
      <c r="M3" s="78">
        <v>7.6</v>
      </c>
      <c r="N3" s="81">
        <v>1.9</v>
      </c>
      <c r="O3" s="152"/>
      <c r="P3" s="135"/>
      <c r="Q3" s="97"/>
      <c r="R3" s="153"/>
      <c r="S3" s="135"/>
      <c r="T3" s="97"/>
      <c r="U3" s="153"/>
      <c r="V3" s="135"/>
      <c r="W3" s="97"/>
    </row>
    <row r="4" ht="21.95" customHeight="1">
      <c r="A4" s="150">
        <v>1951</v>
      </c>
      <c r="B4" s="100">
        <v>42</v>
      </c>
      <c r="C4" s="83">
        <v>148.1</v>
      </c>
      <c r="D4" s="87">
        <v>3.52619047619048</v>
      </c>
      <c r="E4" s="40"/>
      <c r="F4" s="151">
        <v>1951</v>
      </c>
      <c r="G4" s="100">
        <v>28</v>
      </c>
      <c r="H4" s="83">
        <v>79.3</v>
      </c>
      <c r="I4" s="87">
        <v>2.83214285714286</v>
      </c>
      <c r="J4" s="40"/>
      <c r="K4" s="151">
        <v>1951</v>
      </c>
      <c r="L4" s="100">
        <v>9</v>
      </c>
      <c r="M4" s="83">
        <v>15.8</v>
      </c>
      <c r="N4" s="89">
        <v>1.75555555555556</v>
      </c>
      <c r="O4" s="152"/>
      <c r="P4" s="135"/>
      <c r="Q4" s="97"/>
      <c r="R4" s="153"/>
      <c r="S4" s="135"/>
      <c r="T4" s="97"/>
      <c r="U4" s="153"/>
      <c r="V4" s="135"/>
      <c r="W4" s="97"/>
    </row>
    <row r="5" ht="21.95" customHeight="1">
      <c r="A5" s="150">
        <v>1952</v>
      </c>
      <c r="B5" s="100">
        <v>49</v>
      </c>
      <c r="C5" s="83">
        <v>175.9</v>
      </c>
      <c r="D5" s="87">
        <v>3.58979591836735</v>
      </c>
      <c r="E5" s="40"/>
      <c r="F5" s="151">
        <v>1952</v>
      </c>
      <c r="G5" s="100">
        <v>34</v>
      </c>
      <c r="H5" s="83">
        <v>102.9</v>
      </c>
      <c r="I5" s="87">
        <v>3.02647058823529</v>
      </c>
      <c r="J5" s="40"/>
      <c r="K5" s="151">
        <v>1952</v>
      </c>
      <c r="L5" s="100">
        <v>6</v>
      </c>
      <c r="M5" s="83">
        <v>7.9</v>
      </c>
      <c r="N5" s="89">
        <v>1.31666666666667</v>
      </c>
      <c r="O5" s="152"/>
      <c r="P5" s="135"/>
      <c r="Q5" s="97"/>
      <c r="R5" s="153"/>
      <c r="S5" s="135"/>
      <c r="T5" s="97"/>
      <c r="U5" s="153"/>
      <c r="V5" s="135"/>
      <c r="W5" s="97"/>
    </row>
    <row r="6" ht="21.95" customHeight="1">
      <c r="A6" s="150">
        <v>1953</v>
      </c>
      <c r="B6" s="100">
        <v>48</v>
      </c>
      <c r="C6" s="83">
        <v>164</v>
      </c>
      <c r="D6" s="87">
        <v>3.41666666666667</v>
      </c>
      <c r="E6" s="40"/>
      <c r="F6" s="151">
        <v>1953</v>
      </c>
      <c r="G6" s="100">
        <v>32</v>
      </c>
      <c r="H6" s="83">
        <v>90.2</v>
      </c>
      <c r="I6" s="87">
        <v>2.81875</v>
      </c>
      <c r="J6" s="40"/>
      <c r="K6" s="151">
        <v>1953</v>
      </c>
      <c r="L6" s="100">
        <v>9</v>
      </c>
      <c r="M6" s="83">
        <v>13.3</v>
      </c>
      <c r="N6" s="89">
        <v>1.47777777777778</v>
      </c>
      <c r="O6" s="152"/>
      <c r="P6" s="135"/>
      <c r="Q6" s="97"/>
      <c r="R6" s="153"/>
      <c r="S6" s="135"/>
      <c r="T6" s="97"/>
      <c r="U6" s="153"/>
      <c r="V6" s="135"/>
      <c r="W6" s="97"/>
    </row>
    <row r="7" ht="21.95" customHeight="1">
      <c r="A7" s="150">
        <v>1954</v>
      </c>
      <c r="B7" s="100">
        <v>50</v>
      </c>
      <c r="C7" s="83">
        <v>197.1</v>
      </c>
      <c r="D7" s="87">
        <v>3.942</v>
      </c>
      <c r="E7" s="40"/>
      <c r="F7" s="151">
        <v>1954</v>
      </c>
      <c r="G7" s="100">
        <v>25</v>
      </c>
      <c r="H7" s="83">
        <v>76.90000000000001</v>
      </c>
      <c r="I7" s="87">
        <v>3.076</v>
      </c>
      <c r="J7" s="40"/>
      <c r="K7" s="151">
        <v>1954</v>
      </c>
      <c r="L7" s="100">
        <v>7</v>
      </c>
      <c r="M7" s="83">
        <v>12.8</v>
      </c>
      <c r="N7" s="89">
        <v>1.82857142857143</v>
      </c>
      <c r="O7" s="152"/>
      <c r="P7" s="135"/>
      <c r="Q7" s="97"/>
      <c r="R7" s="153"/>
      <c r="S7" s="135"/>
      <c r="T7" s="97"/>
      <c r="U7" s="153"/>
      <c r="V7" s="135"/>
      <c r="W7" s="97"/>
    </row>
    <row r="8" ht="21.95" customHeight="1">
      <c r="A8" s="150">
        <v>1955</v>
      </c>
      <c r="B8" s="100">
        <v>31</v>
      </c>
      <c r="C8" s="83">
        <v>132.5</v>
      </c>
      <c r="D8" s="87">
        <v>4.2741935483871</v>
      </c>
      <c r="E8" s="40"/>
      <c r="F8" s="151">
        <v>1955</v>
      </c>
      <c r="G8" s="100">
        <v>10</v>
      </c>
      <c r="H8" s="83">
        <v>34</v>
      </c>
      <c r="I8" s="87">
        <v>3.4</v>
      </c>
      <c r="J8" s="40"/>
      <c r="K8" s="151">
        <v>1955</v>
      </c>
      <c r="L8" s="100">
        <v>1</v>
      </c>
      <c r="M8" s="83">
        <v>2.2</v>
      </c>
      <c r="N8" s="89">
        <v>2.2</v>
      </c>
      <c r="O8" s="152"/>
      <c r="P8" s="135"/>
      <c r="Q8" s="97"/>
      <c r="R8" s="153"/>
      <c r="S8" s="135"/>
      <c r="T8" s="97"/>
      <c r="U8" s="153"/>
      <c r="V8" s="135"/>
      <c r="W8" s="97"/>
    </row>
    <row r="9" ht="21.95" customHeight="1">
      <c r="A9" s="150">
        <v>1956</v>
      </c>
      <c r="B9" s="100">
        <v>46</v>
      </c>
      <c r="C9" s="83">
        <v>180.5</v>
      </c>
      <c r="D9" s="87">
        <v>3.92391304347826</v>
      </c>
      <c r="E9" s="40"/>
      <c r="F9" s="151">
        <v>1956</v>
      </c>
      <c r="G9" s="100">
        <v>23</v>
      </c>
      <c r="H9" s="83">
        <v>70.2</v>
      </c>
      <c r="I9" s="87">
        <v>3.05217391304348</v>
      </c>
      <c r="J9" s="40"/>
      <c r="K9" s="151">
        <v>1956</v>
      </c>
      <c r="L9" s="100">
        <v>4</v>
      </c>
      <c r="M9" s="83">
        <v>7.3</v>
      </c>
      <c r="N9" s="89">
        <v>1.825</v>
      </c>
      <c r="O9" s="152"/>
      <c r="P9" s="135"/>
      <c r="Q9" s="97"/>
      <c r="R9" s="153"/>
      <c r="S9" s="135"/>
      <c r="T9" s="97"/>
      <c r="U9" s="153"/>
      <c r="V9" s="135"/>
      <c r="W9" s="97"/>
    </row>
    <row r="10" ht="21.95" customHeight="1">
      <c r="A10" s="150">
        <v>1957</v>
      </c>
      <c r="B10" s="100">
        <v>41</v>
      </c>
      <c r="C10" s="83">
        <v>155.3</v>
      </c>
      <c r="D10" s="87">
        <v>3.78780487804878</v>
      </c>
      <c r="E10" s="40"/>
      <c r="F10" s="151">
        <v>1957</v>
      </c>
      <c r="G10" s="100">
        <v>25</v>
      </c>
      <c r="H10" s="83">
        <v>79.40000000000001</v>
      </c>
      <c r="I10" s="87">
        <v>3.176</v>
      </c>
      <c r="J10" s="40"/>
      <c r="K10" s="151">
        <v>1957</v>
      </c>
      <c r="L10" s="100">
        <v>5</v>
      </c>
      <c r="M10" s="83">
        <v>10</v>
      </c>
      <c r="N10" s="89">
        <v>2</v>
      </c>
      <c r="O10" s="152"/>
      <c r="P10" s="135"/>
      <c r="Q10" s="97"/>
      <c r="R10" s="153"/>
      <c r="S10" s="135"/>
      <c r="T10" s="97"/>
      <c r="U10" s="153"/>
      <c r="V10" s="135"/>
      <c r="W10" s="97"/>
    </row>
    <row r="11" ht="21.95" customHeight="1">
      <c r="A11" s="150">
        <v>1958</v>
      </c>
      <c r="B11" s="100">
        <v>33</v>
      </c>
      <c r="C11" s="83">
        <v>109.6</v>
      </c>
      <c r="D11" s="87">
        <v>3.32121212121212</v>
      </c>
      <c r="E11" s="40"/>
      <c r="F11" s="151">
        <v>1958</v>
      </c>
      <c r="G11" s="100">
        <v>19</v>
      </c>
      <c r="H11" s="83">
        <v>41.3</v>
      </c>
      <c r="I11" s="87">
        <v>2.17368421052632</v>
      </c>
      <c r="J11" s="40"/>
      <c r="K11" s="151">
        <v>1958</v>
      </c>
      <c r="L11" s="100">
        <v>9</v>
      </c>
      <c r="M11" s="83">
        <v>8.9</v>
      </c>
      <c r="N11" s="89">
        <v>0.988888888888889</v>
      </c>
      <c r="O11" s="152"/>
      <c r="P11" s="135"/>
      <c r="Q11" s="97"/>
      <c r="R11" s="153"/>
      <c r="S11" s="135"/>
      <c r="T11" s="97"/>
      <c r="U11" s="153"/>
      <c r="V11" s="135"/>
      <c r="W11" s="97"/>
    </row>
    <row r="12" ht="21.95" customHeight="1">
      <c r="A12" s="150">
        <v>1959</v>
      </c>
      <c r="B12" s="100">
        <v>37</v>
      </c>
      <c r="C12" s="83">
        <v>142.6</v>
      </c>
      <c r="D12" s="87">
        <v>3.85405405405405</v>
      </c>
      <c r="E12" s="40"/>
      <c r="F12" s="151">
        <v>1959</v>
      </c>
      <c r="G12" s="100">
        <v>17</v>
      </c>
      <c r="H12" s="83">
        <v>47.6</v>
      </c>
      <c r="I12" s="87">
        <v>2.8</v>
      </c>
      <c r="J12" s="40"/>
      <c r="K12" s="151">
        <v>1959</v>
      </c>
      <c r="L12" s="100">
        <v>7</v>
      </c>
      <c r="M12" s="83">
        <v>10.8</v>
      </c>
      <c r="N12" s="89">
        <v>1.54285714285714</v>
      </c>
      <c r="O12" s="152"/>
      <c r="P12" s="135"/>
      <c r="Q12" s="97"/>
      <c r="R12" s="153"/>
      <c r="S12" s="135"/>
      <c r="T12" s="97"/>
      <c r="U12" s="153"/>
      <c r="V12" s="135"/>
      <c r="W12" s="97"/>
    </row>
    <row r="13" ht="21.95" customHeight="1">
      <c r="A13" s="150">
        <v>1960</v>
      </c>
      <c r="B13" s="100">
        <v>58</v>
      </c>
      <c r="C13" s="83">
        <v>215.9</v>
      </c>
      <c r="D13" s="87">
        <v>3.72241379310345</v>
      </c>
      <c r="E13" s="40"/>
      <c r="F13" s="151">
        <v>1960</v>
      </c>
      <c r="G13" s="100">
        <v>34</v>
      </c>
      <c r="H13" s="83">
        <v>100.8</v>
      </c>
      <c r="I13" s="87">
        <v>2.96470588235294</v>
      </c>
      <c r="J13" s="40"/>
      <c r="K13" s="151">
        <v>1960</v>
      </c>
      <c r="L13" s="100">
        <v>8</v>
      </c>
      <c r="M13" s="83">
        <v>12.5</v>
      </c>
      <c r="N13" s="89">
        <v>1.5625</v>
      </c>
      <c r="O13" s="152"/>
      <c r="P13" s="135"/>
      <c r="Q13" s="97"/>
      <c r="R13" s="153"/>
      <c r="S13" s="135"/>
      <c r="T13" s="97"/>
      <c r="U13" s="153"/>
      <c r="V13" s="135"/>
      <c r="W13" s="97"/>
    </row>
    <row r="14" ht="21.95" customHeight="1">
      <c r="A14" s="150">
        <v>1961</v>
      </c>
      <c r="B14" s="100">
        <v>40</v>
      </c>
      <c r="C14" s="83">
        <v>144.9</v>
      </c>
      <c r="D14" s="87">
        <v>3.6225</v>
      </c>
      <c r="E14" s="40"/>
      <c r="F14" s="151">
        <v>1961</v>
      </c>
      <c r="G14" s="100">
        <v>23</v>
      </c>
      <c r="H14" s="83">
        <v>67.09999999999999</v>
      </c>
      <c r="I14" s="87">
        <v>2.91739130434783</v>
      </c>
      <c r="J14" s="40"/>
      <c r="K14" s="151">
        <v>1961</v>
      </c>
      <c r="L14" s="100">
        <v>6</v>
      </c>
      <c r="M14" s="83">
        <v>10.7</v>
      </c>
      <c r="N14" s="89">
        <v>1.78333333333333</v>
      </c>
      <c r="O14" s="152"/>
      <c r="P14" s="135"/>
      <c r="Q14" s="97"/>
      <c r="R14" s="153"/>
      <c r="S14" s="135"/>
      <c r="T14" s="97"/>
      <c r="U14" s="153"/>
      <c r="V14" s="135"/>
      <c r="W14" s="97"/>
    </row>
    <row r="15" ht="21.95" customHeight="1">
      <c r="A15" s="150">
        <v>1962</v>
      </c>
      <c r="B15" s="100">
        <v>31</v>
      </c>
      <c r="C15" s="83">
        <v>128.5</v>
      </c>
      <c r="D15" s="87">
        <v>4.14516129032258</v>
      </c>
      <c r="E15" s="40"/>
      <c r="F15" s="151">
        <v>1962</v>
      </c>
      <c r="G15" s="100">
        <v>13</v>
      </c>
      <c r="H15" s="83">
        <v>41.2</v>
      </c>
      <c r="I15" s="87">
        <v>3.16923076923077</v>
      </c>
      <c r="J15" s="40"/>
      <c r="K15" s="151">
        <v>1962</v>
      </c>
      <c r="L15" s="100">
        <v>2</v>
      </c>
      <c r="M15" s="83">
        <v>3</v>
      </c>
      <c r="N15" s="89">
        <v>1.5</v>
      </c>
      <c r="O15" s="152"/>
      <c r="P15" s="135"/>
      <c r="Q15" s="97"/>
      <c r="R15" s="153"/>
      <c r="S15" s="135"/>
      <c r="T15" s="97"/>
      <c r="U15" s="153"/>
      <c r="V15" s="135"/>
      <c r="W15" s="97"/>
    </row>
    <row r="16" ht="21.95" customHeight="1">
      <c r="A16" s="150">
        <v>1963</v>
      </c>
      <c r="B16" s="100">
        <v>34</v>
      </c>
      <c r="C16" s="83">
        <v>132.1</v>
      </c>
      <c r="D16" s="87">
        <v>3.88529411764706</v>
      </c>
      <c r="E16" s="40"/>
      <c r="F16" s="151">
        <v>1963</v>
      </c>
      <c r="G16" s="100">
        <v>18</v>
      </c>
      <c r="H16" s="83">
        <v>54.8</v>
      </c>
      <c r="I16" s="87">
        <v>3.04444444444444</v>
      </c>
      <c r="J16" s="40"/>
      <c r="K16" s="151">
        <v>1963</v>
      </c>
      <c r="L16" s="100">
        <v>5</v>
      </c>
      <c r="M16" s="83">
        <v>10</v>
      </c>
      <c r="N16" s="89">
        <v>2</v>
      </c>
      <c r="O16" s="152"/>
      <c r="P16" s="135"/>
      <c r="Q16" s="97"/>
      <c r="R16" s="153"/>
      <c r="S16" s="135"/>
      <c r="T16" s="97"/>
      <c r="U16" s="153"/>
      <c r="V16" s="135"/>
      <c r="W16" s="97"/>
    </row>
    <row r="17" ht="21.95" customHeight="1">
      <c r="A17" s="150">
        <v>1964</v>
      </c>
      <c r="B17" s="100">
        <v>36</v>
      </c>
      <c r="C17" s="83">
        <v>139.8</v>
      </c>
      <c r="D17" s="87">
        <v>3.88333333333333</v>
      </c>
      <c r="E17" s="40"/>
      <c r="F17" s="151">
        <v>1964</v>
      </c>
      <c r="G17" s="100">
        <v>20</v>
      </c>
      <c r="H17" s="83">
        <v>63</v>
      </c>
      <c r="I17" s="87">
        <v>3.15</v>
      </c>
      <c r="J17" s="40"/>
      <c r="K17" s="151">
        <v>1964</v>
      </c>
      <c r="L17" s="100">
        <v>1</v>
      </c>
      <c r="M17" s="83">
        <v>2.2</v>
      </c>
      <c r="N17" s="89">
        <v>2.2</v>
      </c>
      <c r="O17" s="152"/>
      <c r="P17" s="135"/>
      <c r="Q17" s="97"/>
      <c r="R17" s="153"/>
      <c r="S17" s="135"/>
      <c r="T17" s="97"/>
      <c r="U17" s="153"/>
      <c r="V17" s="135"/>
      <c r="W17" s="97"/>
    </row>
    <row r="18" ht="21.95" customHeight="1">
      <c r="A18" s="150">
        <v>1965</v>
      </c>
      <c r="B18" s="100">
        <v>38</v>
      </c>
      <c r="C18" s="83">
        <v>124.7</v>
      </c>
      <c r="D18" s="87">
        <v>3.28157894736842</v>
      </c>
      <c r="E18" s="40"/>
      <c r="F18" s="151">
        <v>1965</v>
      </c>
      <c r="G18" s="100">
        <v>25</v>
      </c>
      <c r="H18" s="83">
        <v>62.8</v>
      </c>
      <c r="I18" s="87">
        <v>2.512</v>
      </c>
      <c r="J18" s="40"/>
      <c r="K18" s="151">
        <v>1965</v>
      </c>
      <c r="L18" s="100">
        <v>13</v>
      </c>
      <c r="M18" s="83">
        <v>23.6</v>
      </c>
      <c r="N18" s="89">
        <v>1.81538461538462</v>
      </c>
      <c r="O18" s="152"/>
      <c r="P18" s="135"/>
      <c r="Q18" s="97"/>
      <c r="R18" s="153"/>
      <c r="S18" s="135"/>
      <c r="T18" s="97"/>
      <c r="U18" s="153"/>
      <c r="V18" s="135"/>
      <c r="W18" s="97"/>
    </row>
    <row r="19" ht="21.95" customHeight="1">
      <c r="A19" s="150">
        <v>1966</v>
      </c>
      <c r="B19" s="100">
        <v>51</v>
      </c>
      <c r="C19" s="83">
        <v>181.7</v>
      </c>
      <c r="D19" s="87">
        <v>3.56274509803922</v>
      </c>
      <c r="E19" s="40"/>
      <c r="F19" s="151">
        <v>1966</v>
      </c>
      <c r="G19" s="100">
        <v>30</v>
      </c>
      <c r="H19" s="83">
        <v>82.8</v>
      </c>
      <c r="I19" s="87">
        <v>2.76</v>
      </c>
      <c r="J19" s="40"/>
      <c r="K19" s="151">
        <v>1966</v>
      </c>
      <c r="L19" s="100">
        <v>9</v>
      </c>
      <c r="M19" s="83">
        <v>8.800000000000001</v>
      </c>
      <c r="N19" s="89">
        <v>0.977777777777778</v>
      </c>
      <c r="O19" s="152"/>
      <c r="P19" s="135"/>
      <c r="Q19" s="97"/>
      <c r="R19" s="153"/>
      <c r="S19" s="135"/>
      <c r="T19" s="97"/>
      <c r="U19" s="153"/>
      <c r="V19" s="135"/>
      <c r="W19" s="97"/>
    </row>
    <row r="20" ht="21.95" customHeight="1">
      <c r="A20" s="150">
        <v>1967</v>
      </c>
      <c r="B20" s="100">
        <v>53</v>
      </c>
      <c r="C20" s="83">
        <v>188.4</v>
      </c>
      <c r="D20" s="87">
        <v>3.55471698113208</v>
      </c>
      <c r="E20" s="40"/>
      <c r="F20" s="151">
        <v>1967</v>
      </c>
      <c r="G20" s="100">
        <v>32</v>
      </c>
      <c r="H20" s="83">
        <v>88</v>
      </c>
      <c r="I20" s="87">
        <v>2.75</v>
      </c>
      <c r="J20" s="40"/>
      <c r="K20" s="151">
        <v>1967</v>
      </c>
      <c r="L20" s="100">
        <v>10</v>
      </c>
      <c r="M20" s="83">
        <v>14.3</v>
      </c>
      <c r="N20" s="89">
        <v>1.43</v>
      </c>
      <c r="O20" s="152"/>
      <c r="P20" s="135"/>
      <c r="Q20" s="97"/>
      <c r="R20" s="153"/>
      <c r="S20" s="135"/>
      <c r="T20" s="97"/>
      <c r="U20" s="153"/>
      <c r="V20" s="135"/>
      <c r="W20" s="97"/>
    </row>
    <row r="21" ht="21.95" customHeight="1">
      <c r="A21" s="150">
        <v>1968</v>
      </c>
      <c r="B21" s="100">
        <v>43</v>
      </c>
      <c r="C21" s="83">
        <v>162.9</v>
      </c>
      <c r="D21" s="87">
        <v>3.78837209302326</v>
      </c>
      <c r="E21" s="40"/>
      <c r="F21" s="151">
        <v>1968</v>
      </c>
      <c r="G21" s="100">
        <v>21</v>
      </c>
      <c r="H21" s="83">
        <v>59.3</v>
      </c>
      <c r="I21" s="87">
        <v>2.82380952380952</v>
      </c>
      <c r="J21" s="40"/>
      <c r="K21" s="151">
        <v>1968</v>
      </c>
      <c r="L21" s="100">
        <v>8</v>
      </c>
      <c r="M21" s="83">
        <v>13.8</v>
      </c>
      <c r="N21" s="89">
        <v>1.725</v>
      </c>
      <c r="O21" s="152"/>
      <c r="P21" s="135"/>
      <c r="Q21" s="97"/>
      <c r="R21" s="153"/>
      <c r="S21" s="135"/>
      <c r="T21" s="97"/>
      <c r="U21" s="153"/>
      <c r="V21" s="135"/>
      <c r="W21" s="97"/>
    </row>
    <row r="22" ht="21.95" customHeight="1">
      <c r="A22" s="150">
        <v>1969</v>
      </c>
      <c r="B22" s="100">
        <v>41</v>
      </c>
      <c r="C22" s="83">
        <v>172.3</v>
      </c>
      <c r="D22" s="87">
        <v>4.20243902439024</v>
      </c>
      <c r="E22" s="40"/>
      <c r="F22" s="151">
        <v>1969</v>
      </c>
      <c r="G22" s="100">
        <v>16</v>
      </c>
      <c r="H22" s="83">
        <v>54.1</v>
      </c>
      <c r="I22" s="87">
        <v>3.38125</v>
      </c>
      <c r="J22" s="40"/>
      <c r="K22" s="151">
        <v>1969</v>
      </c>
      <c r="L22" s="100">
        <v>2</v>
      </c>
      <c r="M22" s="83">
        <v>3.4</v>
      </c>
      <c r="N22" s="89">
        <v>1.7</v>
      </c>
      <c r="O22" s="152"/>
      <c r="P22" s="135"/>
      <c r="Q22" s="97"/>
      <c r="R22" s="153"/>
      <c r="S22" s="135"/>
      <c r="T22" s="97"/>
      <c r="U22" s="153"/>
      <c r="V22" s="135"/>
      <c r="W22" s="97"/>
    </row>
    <row r="23" ht="21.95" customHeight="1">
      <c r="A23" s="150">
        <v>1970</v>
      </c>
      <c r="B23" s="100">
        <v>45</v>
      </c>
      <c r="C23" s="83">
        <v>165</v>
      </c>
      <c r="D23" s="87">
        <v>3.66666666666667</v>
      </c>
      <c r="E23" s="40"/>
      <c r="F23" s="151">
        <v>1970</v>
      </c>
      <c r="G23" s="100">
        <v>30</v>
      </c>
      <c r="H23" s="83">
        <v>93.2</v>
      </c>
      <c r="I23" s="87">
        <v>3.10666666666667</v>
      </c>
      <c r="J23" s="40"/>
      <c r="K23" s="151">
        <v>1970</v>
      </c>
      <c r="L23" s="100">
        <v>4</v>
      </c>
      <c r="M23" s="83">
        <v>7.8</v>
      </c>
      <c r="N23" s="89">
        <v>1.95</v>
      </c>
      <c r="O23" s="152"/>
      <c r="P23" s="135"/>
      <c r="Q23" s="97"/>
      <c r="R23" s="153"/>
      <c r="S23" s="135"/>
      <c r="T23" s="97"/>
      <c r="U23" s="153"/>
      <c r="V23" s="135"/>
      <c r="W23" s="97"/>
    </row>
    <row r="24" ht="21.95" customHeight="1">
      <c r="A24" s="150">
        <v>1971</v>
      </c>
      <c r="B24" s="100">
        <v>37</v>
      </c>
      <c r="C24" s="83">
        <v>151.1</v>
      </c>
      <c r="D24" s="87">
        <v>4.08378378378378</v>
      </c>
      <c r="E24" s="40"/>
      <c r="F24" s="151">
        <v>1971</v>
      </c>
      <c r="G24" s="100">
        <v>18</v>
      </c>
      <c r="H24" s="83">
        <v>60</v>
      </c>
      <c r="I24" s="87">
        <v>3.33333333333333</v>
      </c>
      <c r="J24" s="40"/>
      <c r="K24" s="151">
        <v>1971</v>
      </c>
      <c r="L24" s="100">
        <v>0</v>
      </c>
      <c r="M24" s="83">
        <v>0</v>
      </c>
      <c r="N24" s="89"/>
      <c r="O24" s="152"/>
      <c r="P24" s="135"/>
      <c r="Q24" s="97"/>
      <c r="R24" s="153"/>
      <c r="S24" s="135"/>
      <c r="T24" s="97"/>
      <c r="U24" s="153"/>
      <c r="V24" s="135"/>
      <c r="W24" s="97"/>
    </row>
    <row r="25" ht="21.95" customHeight="1">
      <c r="A25" s="150">
        <v>1972</v>
      </c>
      <c r="B25" s="100">
        <v>33</v>
      </c>
      <c r="C25" s="83">
        <v>131.7</v>
      </c>
      <c r="D25" s="87">
        <v>3.99090909090909</v>
      </c>
      <c r="E25" s="40"/>
      <c r="F25" s="151">
        <v>1972</v>
      </c>
      <c r="G25" s="100">
        <v>17</v>
      </c>
      <c r="H25" s="83">
        <v>56</v>
      </c>
      <c r="I25" s="87">
        <v>3.29411764705882</v>
      </c>
      <c r="J25" s="40"/>
      <c r="K25" s="151">
        <v>1972</v>
      </c>
      <c r="L25" s="100">
        <v>3</v>
      </c>
      <c r="M25" s="83">
        <v>5.6</v>
      </c>
      <c r="N25" s="89">
        <v>1.86666666666667</v>
      </c>
      <c r="O25" s="152"/>
      <c r="P25" s="135"/>
      <c r="Q25" s="97"/>
      <c r="R25" s="153"/>
      <c r="S25" s="135"/>
      <c r="T25" s="97"/>
      <c r="U25" s="153"/>
      <c r="V25" s="135"/>
      <c r="W25" s="97"/>
    </row>
    <row r="26" ht="21.95" customHeight="1">
      <c r="A26" s="150">
        <v>1973</v>
      </c>
      <c r="B26" s="100">
        <v>14</v>
      </c>
      <c r="C26" s="83">
        <v>57.9</v>
      </c>
      <c r="D26" s="87">
        <v>4.13571428571429</v>
      </c>
      <c r="E26" s="40"/>
      <c r="F26" s="151">
        <v>1973</v>
      </c>
      <c r="G26" s="100">
        <v>6</v>
      </c>
      <c r="H26" s="83">
        <v>18.3</v>
      </c>
      <c r="I26" s="87">
        <v>3.05</v>
      </c>
      <c r="J26" s="40"/>
      <c r="K26" s="151">
        <v>1973</v>
      </c>
      <c r="L26" s="100">
        <v>1</v>
      </c>
      <c r="M26" s="83">
        <v>1.8</v>
      </c>
      <c r="N26" s="89">
        <v>1.8</v>
      </c>
      <c r="O26" s="152"/>
      <c r="P26" s="135"/>
      <c r="Q26" s="97"/>
      <c r="R26" s="153"/>
      <c r="S26" s="135"/>
      <c r="T26" s="97"/>
      <c r="U26" s="153"/>
      <c r="V26" s="135"/>
      <c r="W26" s="97"/>
    </row>
    <row r="27" ht="21.95" customHeight="1">
      <c r="A27" s="150">
        <v>1974</v>
      </c>
      <c r="B27" s="100">
        <v>28</v>
      </c>
      <c r="C27" s="83">
        <v>126.4</v>
      </c>
      <c r="D27" s="87">
        <v>4.51428571428571</v>
      </c>
      <c r="E27" s="40"/>
      <c r="F27" s="151">
        <v>1974</v>
      </c>
      <c r="G27" s="100">
        <v>6</v>
      </c>
      <c r="H27" s="83">
        <v>22.9</v>
      </c>
      <c r="I27" s="87">
        <v>3.81666666666667</v>
      </c>
      <c r="J27" s="40"/>
      <c r="K27" s="151">
        <v>1974</v>
      </c>
      <c r="L27" s="100">
        <v>0</v>
      </c>
      <c r="M27" s="83">
        <v>0</v>
      </c>
      <c r="N27" s="89"/>
      <c r="O27" s="152"/>
      <c r="P27" s="135"/>
      <c r="Q27" s="97"/>
      <c r="R27" s="153"/>
      <c r="S27" s="135"/>
      <c r="T27" s="97"/>
      <c r="U27" s="153"/>
      <c r="V27" s="135"/>
      <c r="W27" s="97"/>
    </row>
    <row r="28" ht="21.95" customHeight="1">
      <c r="A28" s="150">
        <v>1975</v>
      </c>
      <c r="B28" s="100">
        <v>38</v>
      </c>
      <c r="C28" s="83">
        <v>148.9</v>
      </c>
      <c r="D28" s="87">
        <v>3.91842105263158</v>
      </c>
      <c r="E28" s="40"/>
      <c r="F28" s="151">
        <v>1975</v>
      </c>
      <c r="G28" s="100">
        <v>17</v>
      </c>
      <c r="H28" s="83">
        <v>47.8</v>
      </c>
      <c r="I28" s="87">
        <v>2.81176470588235</v>
      </c>
      <c r="J28" s="40"/>
      <c r="K28" s="151">
        <v>1975</v>
      </c>
      <c r="L28" s="100">
        <v>5</v>
      </c>
      <c r="M28" s="83">
        <v>8.300000000000001</v>
      </c>
      <c r="N28" s="89">
        <v>1.66</v>
      </c>
      <c r="O28" s="152"/>
      <c r="P28" s="135"/>
      <c r="Q28" s="97"/>
      <c r="R28" s="153"/>
      <c r="S28" s="135"/>
      <c r="T28" s="97"/>
      <c r="U28" s="153"/>
      <c r="V28" s="135"/>
      <c r="W28" s="97"/>
    </row>
    <row r="29" ht="21.95" customHeight="1">
      <c r="A29" s="150">
        <v>1976</v>
      </c>
      <c r="B29" s="100">
        <v>55</v>
      </c>
      <c r="C29" s="83">
        <v>215</v>
      </c>
      <c r="D29" s="87">
        <v>3.90909090909091</v>
      </c>
      <c r="E29" s="40"/>
      <c r="F29" s="151">
        <v>1976</v>
      </c>
      <c r="G29" s="100">
        <v>27</v>
      </c>
      <c r="H29" s="83">
        <v>76.7</v>
      </c>
      <c r="I29" s="87">
        <v>2.84074074074074</v>
      </c>
      <c r="J29" s="40"/>
      <c r="K29" s="151">
        <v>1976</v>
      </c>
      <c r="L29" s="100">
        <v>7</v>
      </c>
      <c r="M29" s="83">
        <v>6</v>
      </c>
      <c r="N29" s="89">
        <v>0.857142857142857</v>
      </c>
      <c r="O29" t="s" s="131">
        <v>110</v>
      </c>
      <c r="P29" s="135">
        <f>AVERAGE(B29:B48)</f>
        <v>35</v>
      </c>
      <c r="Q29" s="97">
        <f>AVERAGE(D29:D48)</f>
        <v>3.99646714131899</v>
      </c>
      <c r="R29" t="s" s="134">
        <v>110</v>
      </c>
      <c r="S29" s="135">
        <f>AVERAGE(G29:G48)</f>
        <v>17.1</v>
      </c>
      <c r="T29" s="97">
        <f>AVERAGE(I29:I48)</f>
        <v>3.18180926206769</v>
      </c>
      <c r="U29" t="s" s="134">
        <v>110</v>
      </c>
      <c r="V29" s="135">
        <f>AVERAGE(L29:L48)</f>
        <v>2.25</v>
      </c>
      <c r="W29" s="97">
        <f>AVERAGE(N29:N48)</f>
        <v>1.61615079365079</v>
      </c>
    </row>
    <row r="30" ht="21.95" customHeight="1">
      <c r="A30" s="150">
        <v>1977</v>
      </c>
      <c r="B30" s="100">
        <v>38</v>
      </c>
      <c r="C30" s="83">
        <v>143.9</v>
      </c>
      <c r="D30" s="87">
        <v>3.78684210526316</v>
      </c>
      <c r="E30" s="40"/>
      <c r="F30" s="151">
        <v>1977</v>
      </c>
      <c r="G30" s="100">
        <v>21</v>
      </c>
      <c r="H30" s="83">
        <v>61.8</v>
      </c>
      <c r="I30" s="87">
        <v>2.94285714285714</v>
      </c>
      <c r="J30" s="40"/>
      <c r="K30" s="151">
        <v>1977</v>
      </c>
      <c r="L30" s="100">
        <v>6</v>
      </c>
      <c r="M30" s="83">
        <v>10.9</v>
      </c>
      <c r="N30" s="89">
        <v>1.81666666666667</v>
      </c>
      <c r="O30" t="s" s="131">
        <v>111</v>
      </c>
      <c r="P30" s="135">
        <f>AVERAGE(B30:B48)</f>
        <v>33.9473684210526</v>
      </c>
      <c r="Q30" s="97">
        <f>AVERAGE(D30:D48)</f>
        <v>4.00106589038363</v>
      </c>
      <c r="R30" t="s" s="134">
        <v>111</v>
      </c>
      <c r="S30" s="135">
        <f>AVERAGE(G30:G48)</f>
        <v>16.5789473684211</v>
      </c>
      <c r="T30" s="97">
        <f>AVERAGE(I30:I48)</f>
        <v>3.19976023687437</v>
      </c>
      <c r="U30" t="s" s="134">
        <v>111</v>
      </c>
      <c r="V30" s="135">
        <f>AVERAGE(L30:L48)</f>
        <v>2</v>
      </c>
      <c r="W30" s="97">
        <f>AVERAGE(N30:N48)</f>
        <v>1.68515151515152</v>
      </c>
    </row>
    <row r="31" ht="21.95" customHeight="1">
      <c r="A31" s="150">
        <v>1978</v>
      </c>
      <c r="B31" s="100">
        <v>35</v>
      </c>
      <c r="C31" s="83">
        <v>139</v>
      </c>
      <c r="D31" s="87">
        <v>3.97142857142857</v>
      </c>
      <c r="E31" s="40"/>
      <c r="F31" s="151">
        <v>1978</v>
      </c>
      <c r="G31" s="100">
        <v>17</v>
      </c>
      <c r="H31" s="83">
        <v>53.5</v>
      </c>
      <c r="I31" s="87">
        <v>3.14705882352941</v>
      </c>
      <c r="J31" s="40"/>
      <c r="K31" s="151">
        <v>1978</v>
      </c>
      <c r="L31" s="100">
        <v>3</v>
      </c>
      <c r="M31" s="83">
        <v>5.7</v>
      </c>
      <c r="N31" s="89">
        <v>1.9</v>
      </c>
      <c r="O31" t="s" s="131">
        <v>112</v>
      </c>
      <c r="P31" s="135">
        <f>AVERAGE(B31:B48)</f>
        <v>33.7222222222222</v>
      </c>
      <c r="Q31" s="97">
        <f>AVERAGE(D31:D48)</f>
        <v>4.01296721177921</v>
      </c>
      <c r="R31" t="s" s="134">
        <v>112</v>
      </c>
      <c r="S31" s="135">
        <f>AVERAGE(G31:G48)</f>
        <v>16.3333333333333</v>
      </c>
      <c r="T31" s="97">
        <f>AVERAGE(I31:I48)</f>
        <v>3.21403263098644</v>
      </c>
      <c r="U31" t="s" s="134">
        <v>112</v>
      </c>
      <c r="V31" s="135">
        <f>AVERAGE(L31:L48)</f>
        <v>1.77777777777778</v>
      </c>
      <c r="W31" s="97">
        <f>AVERAGE(N31:N48)</f>
        <v>1.672</v>
      </c>
    </row>
    <row r="32" ht="21.95" customHeight="1">
      <c r="A32" s="150">
        <v>1979</v>
      </c>
      <c r="B32" s="100">
        <v>33</v>
      </c>
      <c r="C32" s="83">
        <v>149.9</v>
      </c>
      <c r="D32" s="87">
        <v>4.54242424242424</v>
      </c>
      <c r="E32" s="40"/>
      <c r="F32" s="151">
        <v>1979</v>
      </c>
      <c r="G32" s="100">
        <v>7</v>
      </c>
      <c r="H32" s="83">
        <v>25.8</v>
      </c>
      <c r="I32" s="87">
        <v>3.68571428571429</v>
      </c>
      <c r="J32" s="40"/>
      <c r="K32" s="151">
        <v>1979</v>
      </c>
      <c r="L32" s="100">
        <v>0</v>
      </c>
      <c r="M32" s="83">
        <v>0</v>
      </c>
      <c r="N32" s="89"/>
      <c r="O32" t="s" s="131">
        <v>113</v>
      </c>
      <c r="P32" s="135">
        <f>AVERAGE(B32:B48)</f>
        <v>33.6470588235294</v>
      </c>
      <c r="Q32" s="97">
        <f>AVERAGE(D32:D48)</f>
        <v>4.0154106612116</v>
      </c>
      <c r="R32" t="s" s="134">
        <v>113</v>
      </c>
      <c r="S32" s="135">
        <f>AVERAGE(G32:G48)</f>
        <v>16.2941176470588</v>
      </c>
      <c r="T32" s="97">
        <f>AVERAGE(I32:I48)</f>
        <v>3.21797226671921</v>
      </c>
      <c r="U32" t="s" s="134">
        <v>113</v>
      </c>
      <c r="V32" s="135">
        <f>AVERAGE(L32:L48)</f>
        <v>1.70588235294118</v>
      </c>
      <c r="W32" s="97">
        <f>AVERAGE(N32:N48)</f>
        <v>1.64666666666667</v>
      </c>
    </row>
    <row r="33" ht="21.95" customHeight="1">
      <c r="A33" s="150">
        <v>1980</v>
      </c>
      <c r="B33" s="100">
        <v>30</v>
      </c>
      <c r="C33" s="83">
        <v>124.5</v>
      </c>
      <c r="D33" s="87">
        <v>4.15</v>
      </c>
      <c r="E33" s="40"/>
      <c r="F33" s="151">
        <v>1980</v>
      </c>
      <c r="G33" s="100">
        <v>13</v>
      </c>
      <c r="H33" s="83">
        <v>43.6</v>
      </c>
      <c r="I33" s="87">
        <v>3.35384615384615</v>
      </c>
      <c r="J33" s="40"/>
      <c r="K33" s="151">
        <v>1980</v>
      </c>
      <c r="L33" s="100">
        <v>1</v>
      </c>
      <c r="M33" s="83">
        <v>2.1</v>
      </c>
      <c r="N33" s="89">
        <v>2.1</v>
      </c>
      <c r="O33" t="s" s="131">
        <v>114</v>
      </c>
      <c r="P33" s="135">
        <f>AVERAGE(B33:B48)</f>
        <v>33.6875</v>
      </c>
      <c r="Q33" s="97">
        <f>AVERAGE(D33:D48)</f>
        <v>3.98247231238581</v>
      </c>
      <c r="R33" t="s" s="134">
        <v>114</v>
      </c>
      <c r="S33" s="135">
        <f>AVERAGE(G33:G48)</f>
        <v>16.875</v>
      </c>
      <c r="T33" s="97">
        <f>AVERAGE(I33:I48)</f>
        <v>3.18873839053201</v>
      </c>
      <c r="U33" t="s" s="134">
        <v>114</v>
      </c>
      <c r="V33" s="135">
        <f>AVERAGE(L33:L48)</f>
        <v>1.8125</v>
      </c>
      <c r="W33" s="97">
        <f>AVERAGE(N33:N48)</f>
        <v>1.64666666666667</v>
      </c>
    </row>
    <row r="34" ht="21.95" customHeight="1">
      <c r="A34" s="150">
        <v>1981</v>
      </c>
      <c r="B34" s="100">
        <v>31</v>
      </c>
      <c r="C34" s="83">
        <v>129.4</v>
      </c>
      <c r="D34" s="87">
        <v>4.1741935483871</v>
      </c>
      <c r="E34" s="40"/>
      <c r="F34" s="151">
        <v>1981</v>
      </c>
      <c r="G34" s="100">
        <v>15</v>
      </c>
      <c r="H34" s="83">
        <v>51</v>
      </c>
      <c r="I34" s="87">
        <v>3.4</v>
      </c>
      <c r="J34" s="40"/>
      <c r="K34" s="151">
        <v>1981</v>
      </c>
      <c r="L34" s="100">
        <v>0</v>
      </c>
      <c r="M34" s="83">
        <v>0</v>
      </c>
      <c r="N34" s="89"/>
      <c r="O34" t="s" s="131">
        <v>115</v>
      </c>
      <c r="P34" s="135">
        <f>AVERAGE(B34:B48)</f>
        <v>33.9333333333333</v>
      </c>
      <c r="Q34" s="97">
        <f>AVERAGE(D34:D48)</f>
        <v>3.9713037998782</v>
      </c>
      <c r="R34" t="s" s="134">
        <v>115</v>
      </c>
      <c r="S34" s="135">
        <f>AVERAGE(G34:G48)</f>
        <v>17.1333333333333</v>
      </c>
      <c r="T34" s="97">
        <f>AVERAGE(I34:I48)</f>
        <v>3.17773120631107</v>
      </c>
      <c r="U34" t="s" s="134">
        <v>115</v>
      </c>
      <c r="V34" s="135">
        <f>AVERAGE(L34:L48)</f>
        <v>1.86666666666667</v>
      </c>
      <c r="W34" s="97">
        <f>AVERAGE(N34:N48)</f>
        <v>1.59</v>
      </c>
    </row>
    <row r="35" ht="21.95" customHeight="1">
      <c r="A35" s="150">
        <v>1982</v>
      </c>
      <c r="B35" s="100">
        <v>46</v>
      </c>
      <c r="C35" s="83">
        <v>172.2</v>
      </c>
      <c r="D35" s="87">
        <v>3.74347826086957</v>
      </c>
      <c r="E35" s="40"/>
      <c r="F35" s="151">
        <v>1982</v>
      </c>
      <c r="G35" s="100">
        <v>27</v>
      </c>
      <c r="H35" s="83">
        <v>81.09999999999999</v>
      </c>
      <c r="I35" s="87">
        <v>3.0037037037037</v>
      </c>
      <c r="J35" s="40"/>
      <c r="K35" s="151">
        <v>1982</v>
      </c>
      <c r="L35" s="100">
        <v>5</v>
      </c>
      <c r="M35" s="83">
        <v>7.6</v>
      </c>
      <c r="N35" s="89">
        <v>1.52</v>
      </c>
      <c r="O35" t="s" s="131">
        <v>116</v>
      </c>
      <c r="P35" s="135">
        <f>AVERAGE(B35:B48)</f>
        <v>34.1428571428571</v>
      </c>
      <c r="Q35" s="97">
        <f>AVERAGE(D35:D48)</f>
        <v>3.9568116749847</v>
      </c>
      <c r="R35" t="s" s="134">
        <v>116</v>
      </c>
      <c r="S35" s="135">
        <f>AVERAGE(G35:G48)</f>
        <v>17.2857142857143</v>
      </c>
      <c r="T35" s="97">
        <f>AVERAGE(I35:I48)</f>
        <v>3.16185486390472</v>
      </c>
      <c r="U35" t="s" s="134">
        <v>116</v>
      </c>
      <c r="V35" s="135">
        <f>AVERAGE(L35:L48)</f>
        <v>2</v>
      </c>
      <c r="W35" s="97">
        <f>AVERAGE(N35:N48)</f>
        <v>1.59</v>
      </c>
    </row>
    <row r="36" ht="21.95" customHeight="1">
      <c r="A36" s="150">
        <v>1983</v>
      </c>
      <c r="B36" s="100">
        <v>39</v>
      </c>
      <c r="C36" s="83">
        <v>142.5</v>
      </c>
      <c r="D36" s="87">
        <v>3.65384615384615</v>
      </c>
      <c r="E36" s="40"/>
      <c r="F36" s="151">
        <v>1983</v>
      </c>
      <c r="G36" s="100">
        <v>19</v>
      </c>
      <c r="H36" s="83">
        <v>49.7</v>
      </c>
      <c r="I36" s="87">
        <v>2.61578947368421</v>
      </c>
      <c r="J36" s="40"/>
      <c r="K36" s="151">
        <v>1983</v>
      </c>
      <c r="L36" s="100">
        <v>6</v>
      </c>
      <c r="M36" s="83">
        <v>8.300000000000001</v>
      </c>
      <c r="N36" s="89">
        <v>1.38333333333333</v>
      </c>
      <c r="O36" t="s" s="131">
        <v>117</v>
      </c>
      <c r="P36" s="135">
        <f>AVERAGE(B36:B48)</f>
        <v>33.2307692307692</v>
      </c>
      <c r="Q36" s="97">
        <f>AVERAGE(D36:D48)</f>
        <v>3.97322193760895</v>
      </c>
      <c r="R36" t="s" s="134">
        <v>117</v>
      </c>
      <c r="S36" s="135">
        <f>AVERAGE(G36:G48)</f>
        <v>16.5384615384615</v>
      </c>
      <c r="T36" s="97">
        <f>AVERAGE(I36:I48)</f>
        <v>3.17402033776633</v>
      </c>
      <c r="U36" t="s" s="134">
        <v>117</v>
      </c>
      <c r="V36" s="135">
        <f>AVERAGE(L36:L48)</f>
        <v>1.76923076923077</v>
      </c>
      <c r="W36" s="97">
        <f>AVERAGE(N36:N48)</f>
        <v>1.6</v>
      </c>
    </row>
    <row r="37" ht="21.95" customHeight="1">
      <c r="A37" s="150">
        <v>1984</v>
      </c>
      <c r="B37" s="100">
        <v>30</v>
      </c>
      <c r="C37" s="83">
        <v>116.1</v>
      </c>
      <c r="D37" s="87">
        <v>3.87</v>
      </c>
      <c r="E37" s="40"/>
      <c r="F37" s="151">
        <v>1984</v>
      </c>
      <c r="G37" s="100">
        <v>16</v>
      </c>
      <c r="H37" s="83">
        <v>48.7</v>
      </c>
      <c r="I37" s="87">
        <v>3.04375</v>
      </c>
      <c r="J37" s="40"/>
      <c r="K37" s="151">
        <v>1984</v>
      </c>
      <c r="L37" s="100">
        <v>0</v>
      </c>
      <c r="M37" s="83">
        <v>0</v>
      </c>
      <c r="N37" s="89"/>
      <c r="O37" t="s" s="131">
        <v>118</v>
      </c>
      <c r="P37" s="135">
        <f>AVERAGE(B37:B48)</f>
        <v>32.75</v>
      </c>
      <c r="Q37" s="97">
        <f>AVERAGE(D37:D48)</f>
        <v>3.99983658625585</v>
      </c>
      <c r="R37" t="s" s="134">
        <v>118</v>
      </c>
      <c r="S37" s="135">
        <f>AVERAGE(G37:G48)</f>
        <v>16.3333333333333</v>
      </c>
      <c r="T37" s="97">
        <f>AVERAGE(I37:I48)</f>
        <v>3.22053957643985</v>
      </c>
      <c r="U37" t="s" s="134">
        <v>118</v>
      </c>
      <c r="V37" s="135">
        <f>AVERAGE(L37:L48)</f>
        <v>1.41666666666667</v>
      </c>
      <c r="W37" s="97">
        <f>AVERAGE(N37:N48)</f>
        <v>1.63611111111111</v>
      </c>
    </row>
    <row r="38" ht="21.95" customHeight="1">
      <c r="A38" s="150">
        <v>1985</v>
      </c>
      <c r="B38" s="100">
        <v>30</v>
      </c>
      <c r="C38" s="83">
        <v>123.4</v>
      </c>
      <c r="D38" s="87">
        <v>4.11333333333333</v>
      </c>
      <c r="E38" s="40"/>
      <c r="F38" s="151">
        <v>1985</v>
      </c>
      <c r="G38" s="100">
        <v>16</v>
      </c>
      <c r="H38" s="83">
        <v>57.2</v>
      </c>
      <c r="I38" s="87">
        <v>3.575</v>
      </c>
      <c r="J38" s="40"/>
      <c r="K38" s="151">
        <v>1985</v>
      </c>
      <c r="L38" s="100">
        <v>0</v>
      </c>
      <c r="M38" s="83">
        <v>0</v>
      </c>
      <c r="N38" s="89"/>
      <c r="O38" t="s" s="131">
        <v>119</v>
      </c>
      <c r="P38" s="135">
        <f>AVERAGE(B38:B48)</f>
        <v>33</v>
      </c>
      <c r="Q38" s="97">
        <f>AVERAGE(D38:D48)</f>
        <v>4.0116399122791</v>
      </c>
      <c r="R38" t="s" s="134">
        <v>119</v>
      </c>
      <c r="S38" s="135">
        <f>AVERAGE(G38:G48)</f>
        <v>16.3636363636364</v>
      </c>
      <c r="T38" s="97">
        <f>AVERAGE(I38:I48)</f>
        <v>3.23661135611619</v>
      </c>
      <c r="U38" t="s" s="134">
        <v>119</v>
      </c>
      <c r="V38" s="135">
        <f>AVERAGE(L38:L48)</f>
        <v>1.54545454545455</v>
      </c>
      <c r="W38" s="97">
        <f>AVERAGE(N38:N48)</f>
        <v>1.63611111111111</v>
      </c>
    </row>
    <row r="39" ht="21.95" customHeight="1">
      <c r="A39" s="150">
        <v>1986</v>
      </c>
      <c r="B39" s="100">
        <v>28</v>
      </c>
      <c r="C39" s="83">
        <v>112.5</v>
      </c>
      <c r="D39" s="87">
        <v>4.01785714285714</v>
      </c>
      <c r="E39" s="40"/>
      <c r="F39" s="151">
        <v>1986</v>
      </c>
      <c r="G39" s="100">
        <v>15</v>
      </c>
      <c r="H39" s="83">
        <v>49.6</v>
      </c>
      <c r="I39" s="87">
        <v>3.30666666666667</v>
      </c>
      <c r="J39" s="40"/>
      <c r="K39" s="151">
        <v>1986</v>
      </c>
      <c r="L39" s="100">
        <v>2</v>
      </c>
      <c r="M39" s="83">
        <v>4.1</v>
      </c>
      <c r="N39" s="89">
        <v>2.05</v>
      </c>
      <c r="O39" t="s" s="131">
        <v>98</v>
      </c>
      <c r="P39" s="135">
        <f>AVERAGE(B39:B48)</f>
        <v>33.3</v>
      </c>
      <c r="Q39" s="97">
        <f>AVERAGE(D39:D48)</f>
        <v>4.00147057017368</v>
      </c>
      <c r="R39" t="s" s="134">
        <v>98</v>
      </c>
      <c r="S39" s="135">
        <f>AVERAGE(G39:G48)</f>
        <v>16.4</v>
      </c>
      <c r="T39" s="97">
        <f>AVERAGE(I39:I48)</f>
        <v>3.20277249172781</v>
      </c>
      <c r="U39" t="s" s="134">
        <v>98</v>
      </c>
      <c r="V39" s="135">
        <f>AVERAGE(L39:L48)</f>
        <v>1.7</v>
      </c>
      <c r="W39" s="97">
        <f>AVERAGE(N39:N48)</f>
        <v>1.63611111111111</v>
      </c>
    </row>
    <row r="40" ht="21.95" customHeight="1">
      <c r="A40" s="150">
        <v>1987</v>
      </c>
      <c r="B40" s="100">
        <v>39</v>
      </c>
      <c r="C40" s="83">
        <v>156</v>
      </c>
      <c r="D40" s="87">
        <v>4</v>
      </c>
      <c r="E40" s="40"/>
      <c r="F40" s="151">
        <v>1987</v>
      </c>
      <c r="G40" s="100">
        <v>19</v>
      </c>
      <c r="H40" s="83">
        <v>61</v>
      </c>
      <c r="I40" s="87">
        <v>3.21052631578947</v>
      </c>
      <c r="J40" s="40"/>
      <c r="K40" s="151">
        <v>1987</v>
      </c>
      <c r="L40" s="100">
        <v>0</v>
      </c>
      <c r="M40" s="83">
        <v>0</v>
      </c>
      <c r="N40" s="89"/>
      <c r="O40" t="s" s="131">
        <v>120</v>
      </c>
      <c r="P40" s="135">
        <f>AVERAGE(B40:B48)</f>
        <v>33.8888888888889</v>
      </c>
      <c r="Q40" s="97">
        <f>AVERAGE(D40:D48)</f>
        <v>3.99964983987552</v>
      </c>
      <c r="R40" t="s" s="134">
        <v>120</v>
      </c>
      <c r="S40" s="135">
        <f>AVERAGE(G40:G48)</f>
        <v>16.5555555555556</v>
      </c>
      <c r="T40" s="97">
        <f>AVERAGE(I40:I48)</f>
        <v>3.19122869451239</v>
      </c>
      <c r="U40" t="s" s="134">
        <v>120</v>
      </c>
      <c r="V40" s="135">
        <f>AVERAGE(L40:L48)</f>
        <v>1.66666666666667</v>
      </c>
      <c r="W40" s="97">
        <f>AVERAGE(N40:N48)</f>
        <v>1.55333333333333</v>
      </c>
    </row>
    <row r="41" ht="21.95" customHeight="1">
      <c r="A41" s="150">
        <v>1988</v>
      </c>
      <c r="B41" s="100">
        <v>28</v>
      </c>
      <c r="C41" s="83">
        <v>118.2</v>
      </c>
      <c r="D41" s="87">
        <v>4.22142857142857</v>
      </c>
      <c r="E41" s="40"/>
      <c r="F41" s="151">
        <v>1988</v>
      </c>
      <c r="G41" s="100">
        <v>11</v>
      </c>
      <c r="H41" s="83">
        <v>37.1</v>
      </c>
      <c r="I41" s="87">
        <v>3.37272727272727</v>
      </c>
      <c r="J41" s="40"/>
      <c r="K41" s="151">
        <v>1988</v>
      </c>
      <c r="L41" s="100">
        <v>0</v>
      </c>
      <c r="M41" s="83">
        <v>0</v>
      </c>
      <c r="N41" s="89"/>
      <c r="O41" t="s" s="131">
        <v>121</v>
      </c>
      <c r="P41" s="135">
        <f>AVERAGE(B41:B48)</f>
        <v>33.25</v>
      </c>
      <c r="Q41" s="97">
        <f>AVERAGE(D41:D48)</f>
        <v>3.99960606985996</v>
      </c>
      <c r="R41" t="s" s="134">
        <v>121</v>
      </c>
      <c r="S41" s="135">
        <f>AVERAGE(G41:G48)</f>
        <v>16.25</v>
      </c>
      <c r="T41" s="97">
        <f>AVERAGE(I41:I48)</f>
        <v>3.18881649185275</v>
      </c>
      <c r="U41" t="s" s="134">
        <v>121</v>
      </c>
      <c r="V41" s="135">
        <f>AVERAGE(L41:L48)</f>
        <v>1.875</v>
      </c>
      <c r="W41" s="97">
        <f>AVERAGE(N41:N48)</f>
        <v>1.55333333333333</v>
      </c>
    </row>
    <row r="42" ht="21.95" customHeight="1">
      <c r="A42" s="150">
        <v>1989</v>
      </c>
      <c r="B42" s="100">
        <v>42</v>
      </c>
      <c r="C42" s="83">
        <v>151.6</v>
      </c>
      <c r="D42" s="87">
        <v>3.60952380952381</v>
      </c>
      <c r="E42" s="40"/>
      <c r="F42" s="151">
        <v>1989</v>
      </c>
      <c r="G42" s="100">
        <v>29</v>
      </c>
      <c r="H42" s="83">
        <v>89.7</v>
      </c>
      <c r="I42" s="87">
        <v>3.09310344827586</v>
      </c>
      <c r="J42" s="40"/>
      <c r="K42" s="151">
        <v>1989</v>
      </c>
      <c r="L42" s="100">
        <v>4</v>
      </c>
      <c r="M42" s="83">
        <v>6.8</v>
      </c>
      <c r="N42" s="89">
        <v>1.7</v>
      </c>
      <c r="O42" t="s" s="131">
        <v>122</v>
      </c>
      <c r="P42" s="135">
        <f>AVERAGE(B42:B48)</f>
        <v>34</v>
      </c>
      <c r="Q42" s="97">
        <f>AVERAGE(D42:D48)</f>
        <v>3.96791714106444</v>
      </c>
      <c r="R42" t="s" s="134">
        <v>122</v>
      </c>
      <c r="S42" s="135">
        <f>AVERAGE(G42:G48)</f>
        <v>17</v>
      </c>
      <c r="T42" s="97">
        <f>AVERAGE(I42:I48)</f>
        <v>3.16254352315639</v>
      </c>
      <c r="U42" t="s" s="134">
        <v>122</v>
      </c>
      <c r="V42" s="135">
        <f>AVERAGE(L42:L48)</f>
        <v>2.14285714285714</v>
      </c>
      <c r="W42" s="97">
        <f>AVERAGE(N42:N48)</f>
        <v>1.55333333333333</v>
      </c>
    </row>
    <row r="43" ht="21.95" customHeight="1">
      <c r="A43" s="150">
        <v>1990</v>
      </c>
      <c r="B43" s="100">
        <v>30</v>
      </c>
      <c r="C43" s="83">
        <v>126.4</v>
      </c>
      <c r="D43" s="87">
        <v>4.21333333333333</v>
      </c>
      <c r="E43" s="40"/>
      <c r="F43" s="151">
        <v>1990</v>
      </c>
      <c r="G43" s="100">
        <v>14</v>
      </c>
      <c r="H43" s="83">
        <v>50.5</v>
      </c>
      <c r="I43" s="87">
        <v>3.60714285714286</v>
      </c>
      <c r="J43" s="40"/>
      <c r="K43" s="151">
        <v>1990</v>
      </c>
      <c r="L43" s="100">
        <v>0</v>
      </c>
      <c r="M43" s="83">
        <v>0</v>
      </c>
      <c r="N43" s="89"/>
      <c r="O43" t="s" s="131">
        <v>123</v>
      </c>
      <c r="P43" s="135">
        <f>AVERAGE(B43:B48)</f>
        <v>32.6666666666667</v>
      </c>
      <c r="Q43" s="97">
        <f>AVERAGE(D43:D48)</f>
        <v>4.02764936298788</v>
      </c>
      <c r="R43" t="s" s="134">
        <v>123</v>
      </c>
      <c r="S43" s="135">
        <f>AVERAGE(G43:G48)</f>
        <v>15</v>
      </c>
      <c r="T43" s="97">
        <f>AVERAGE(I43:I48)</f>
        <v>3.17411686896981</v>
      </c>
      <c r="U43" t="s" s="134">
        <v>123</v>
      </c>
      <c r="V43" s="135">
        <f>AVERAGE(L43:L48)</f>
        <v>1.83333333333333</v>
      </c>
      <c r="W43" s="97">
        <f>AVERAGE(N43:N48)</f>
        <v>1.51666666666667</v>
      </c>
    </row>
    <row r="44" ht="21.95" customHeight="1">
      <c r="A44" s="150">
        <v>1991</v>
      </c>
      <c r="B44" s="154">
        <v>18</v>
      </c>
      <c r="C44" s="155">
        <v>77.2</v>
      </c>
      <c r="D44" s="156">
        <v>4.28888888888889</v>
      </c>
      <c r="E44" s="40"/>
      <c r="F44" s="151">
        <v>1991</v>
      </c>
      <c r="G44" s="154">
        <v>7</v>
      </c>
      <c r="H44" s="155">
        <v>24</v>
      </c>
      <c r="I44" s="156">
        <v>3.42857142857143</v>
      </c>
      <c r="J44" s="40"/>
      <c r="K44" s="151">
        <v>1991</v>
      </c>
      <c r="L44" s="154">
        <v>0</v>
      </c>
      <c r="M44" s="155">
        <v>0</v>
      </c>
      <c r="N44" s="157"/>
      <c r="O44" t="s" s="131">
        <v>104</v>
      </c>
      <c r="P44" s="135">
        <f>AVERAGE(B44:B48)</f>
        <v>33.2</v>
      </c>
      <c r="Q44" s="97">
        <f>AVERAGE(D44:D48)</f>
        <v>3.99051256891879</v>
      </c>
      <c r="R44" t="s" s="134">
        <v>104</v>
      </c>
      <c r="S44" s="135">
        <f>AVERAGE(G44:G48)</f>
        <v>15.2</v>
      </c>
      <c r="T44" s="97">
        <f>AVERAGE(I44:I48)</f>
        <v>3.0875116713352</v>
      </c>
      <c r="U44" t="s" s="134">
        <v>104</v>
      </c>
      <c r="V44" s="135">
        <f>AVERAGE(L44:L48)</f>
        <v>2.2</v>
      </c>
      <c r="W44" s="97">
        <f>AVERAGE(N44:N48)</f>
        <v>1.51666666666667</v>
      </c>
    </row>
    <row r="45" ht="21.95" customHeight="1">
      <c r="A45" s="150">
        <v>1992</v>
      </c>
      <c r="B45" s="100">
        <v>41</v>
      </c>
      <c r="C45" s="83">
        <v>163.3</v>
      </c>
      <c r="D45" s="87">
        <v>3.98292682926829</v>
      </c>
      <c r="E45" s="40"/>
      <c r="F45" s="151">
        <v>1992</v>
      </c>
      <c r="G45" s="100">
        <v>18</v>
      </c>
      <c r="H45" s="83">
        <v>55.2</v>
      </c>
      <c r="I45" s="87">
        <v>3.06666666666667</v>
      </c>
      <c r="J45" s="40"/>
      <c r="K45" s="151">
        <v>1992</v>
      </c>
      <c r="L45" s="100">
        <v>2</v>
      </c>
      <c r="M45" s="83">
        <v>3.4</v>
      </c>
      <c r="N45" s="89">
        <v>1.7</v>
      </c>
      <c r="O45" t="s" s="131">
        <v>124</v>
      </c>
      <c r="P45" s="135">
        <f>AVERAGE(B45:B48)</f>
        <v>37</v>
      </c>
      <c r="Q45" s="97">
        <f>AVERAGE(D45:D48)</f>
        <v>3.91591848892627</v>
      </c>
      <c r="R45" t="s" s="134">
        <v>124</v>
      </c>
      <c r="S45" s="135">
        <f>AVERAGE(G45:G48)</f>
        <v>17.25</v>
      </c>
      <c r="T45" s="97">
        <f>AVERAGE(I45:I48)</f>
        <v>3.00224673202615</v>
      </c>
      <c r="U45" t="s" s="134">
        <v>124</v>
      </c>
      <c r="V45" s="135">
        <f>AVERAGE(L45:L48)</f>
        <v>2.75</v>
      </c>
      <c r="W45" s="97">
        <f>AVERAGE(N45:N48)</f>
        <v>1.51666666666667</v>
      </c>
    </row>
    <row r="46" ht="21.95" customHeight="1">
      <c r="A46" s="150">
        <v>1993</v>
      </c>
      <c r="B46" s="100">
        <v>36</v>
      </c>
      <c r="C46" s="83">
        <v>137.1</v>
      </c>
      <c r="D46" s="87">
        <v>3.80833333333333</v>
      </c>
      <c r="E46" s="40"/>
      <c r="F46" s="151">
        <v>1993</v>
      </c>
      <c r="G46" s="100">
        <v>18</v>
      </c>
      <c r="H46" s="83">
        <v>52.3</v>
      </c>
      <c r="I46" s="87">
        <v>2.90555555555556</v>
      </c>
      <c r="J46" s="40"/>
      <c r="K46" s="151">
        <v>1993</v>
      </c>
      <c r="L46" s="100">
        <v>3</v>
      </c>
      <c r="M46" s="83">
        <v>5.3</v>
      </c>
      <c r="N46" s="89">
        <v>1.76666666666667</v>
      </c>
      <c r="O46" t="s" s="131">
        <v>125</v>
      </c>
      <c r="P46" s="135">
        <f>AVERAGE(B46:B48)</f>
        <v>35.6666666666667</v>
      </c>
      <c r="Q46" s="97">
        <f>AVERAGE(D46:D48)</f>
        <v>3.89358237547893</v>
      </c>
      <c r="R46" t="s" s="134">
        <v>125</v>
      </c>
      <c r="S46" s="135">
        <f>AVERAGE(G46:G48)</f>
        <v>17</v>
      </c>
      <c r="T46" s="97">
        <f>AVERAGE(I46:I48)</f>
        <v>2.9807734204793</v>
      </c>
      <c r="U46" t="s" s="134">
        <v>125</v>
      </c>
      <c r="V46" s="135">
        <f>AVERAGE(L46:L48)</f>
        <v>3</v>
      </c>
      <c r="W46" s="97">
        <f>AVERAGE(N46:N48)</f>
        <v>1.45555555555556</v>
      </c>
    </row>
    <row r="47" ht="21.95" customHeight="1">
      <c r="A47" s="150">
        <v>1994</v>
      </c>
      <c r="B47" s="100">
        <v>42</v>
      </c>
      <c r="C47" s="83">
        <v>172.2</v>
      </c>
      <c r="D47" s="87">
        <v>4.1</v>
      </c>
      <c r="E47" s="40"/>
      <c r="F47" s="151">
        <v>1994</v>
      </c>
      <c r="G47" s="100">
        <v>16</v>
      </c>
      <c r="H47" s="83">
        <v>48.4</v>
      </c>
      <c r="I47" s="87">
        <v>3.025</v>
      </c>
      <c r="J47" s="40"/>
      <c r="K47" s="151">
        <v>1994</v>
      </c>
      <c r="L47" s="100">
        <v>3</v>
      </c>
      <c r="M47" s="83">
        <v>4.9</v>
      </c>
      <c r="N47" s="89">
        <v>1.63333333333333</v>
      </c>
      <c r="O47" t="s" s="131">
        <v>126</v>
      </c>
      <c r="P47" s="135">
        <f>AVERAGE(B47:B48)</f>
        <v>35.5</v>
      </c>
      <c r="Q47" s="97">
        <f>AVERAGE(D47:D48)</f>
        <v>3.93620689655173</v>
      </c>
      <c r="R47" t="s" s="134">
        <v>126</v>
      </c>
      <c r="S47" s="135">
        <f>AVERAGE(G47:G48)</f>
        <v>16.5</v>
      </c>
      <c r="T47" s="97">
        <f>AVERAGE(I47:I48)</f>
        <v>3.01838235294118</v>
      </c>
      <c r="U47" t="s" s="134">
        <v>126</v>
      </c>
      <c r="V47" s="135">
        <f>AVERAGE(L47:L48)</f>
        <v>3</v>
      </c>
      <c r="W47" s="97">
        <f>AVERAGE(N47:N48)</f>
        <v>1.3</v>
      </c>
    </row>
    <row r="48" ht="21.95" customHeight="1">
      <c r="A48" s="150">
        <v>1995</v>
      </c>
      <c r="B48" s="100">
        <v>29</v>
      </c>
      <c r="C48" s="83">
        <v>109.4</v>
      </c>
      <c r="D48" s="87">
        <v>3.77241379310345</v>
      </c>
      <c r="E48" s="40"/>
      <c r="F48" s="151">
        <v>1995</v>
      </c>
      <c r="G48" s="100">
        <v>17</v>
      </c>
      <c r="H48" s="83">
        <v>51.2</v>
      </c>
      <c r="I48" s="87">
        <v>3.01176470588235</v>
      </c>
      <c r="J48" s="40"/>
      <c r="K48" s="151">
        <v>1995</v>
      </c>
      <c r="L48" s="100">
        <v>3</v>
      </c>
      <c r="M48" s="83">
        <v>2.9</v>
      </c>
      <c r="N48" s="89">
        <v>0.966666666666667</v>
      </c>
      <c r="O48" t="s" s="131">
        <v>127</v>
      </c>
      <c r="P48" s="135">
        <f>AVERAGE(B48)</f>
        <v>29</v>
      </c>
      <c r="Q48" s="97">
        <f>AVERAGE(D48)</f>
        <v>3.77241379310345</v>
      </c>
      <c r="R48" t="s" s="134">
        <v>127</v>
      </c>
      <c r="S48" s="135">
        <f>AVERAGE(G48)</f>
        <v>17</v>
      </c>
      <c r="T48" s="97">
        <f>AVERAGE(I48)</f>
        <v>3.01176470588235</v>
      </c>
      <c r="U48" t="s" s="134">
        <v>127</v>
      </c>
      <c r="V48" s="135">
        <f>AVERAGE(L48)</f>
        <v>3</v>
      </c>
      <c r="W48" s="97">
        <f>AVERAGE(N48)</f>
        <v>0.966666666666667</v>
      </c>
    </row>
    <row r="49" ht="21.95" customHeight="1">
      <c r="A49" s="150">
        <v>1996</v>
      </c>
      <c r="B49" s="100">
        <v>34</v>
      </c>
      <c r="C49" s="83">
        <v>149.8</v>
      </c>
      <c r="D49" s="87">
        <v>4.40588235294118</v>
      </c>
      <c r="E49" s="40"/>
      <c r="F49" s="151">
        <v>1996</v>
      </c>
      <c r="G49" s="100">
        <v>9</v>
      </c>
      <c r="H49" s="83">
        <v>30.4</v>
      </c>
      <c r="I49" s="87">
        <v>3.37777777777778</v>
      </c>
      <c r="J49" s="40"/>
      <c r="K49" s="151">
        <v>1996</v>
      </c>
      <c r="L49" s="100">
        <v>1</v>
      </c>
      <c r="M49" s="83">
        <v>1.7</v>
      </c>
      <c r="N49" s="89">
        <v>1.7</v>
      </c>
      <c r="O49" t="s" s="131">
        <v>128</v>
      </c>
      <c r="P49" s="158">
        <f>AVERAGE(B49)</f>
        <v>34</v>
      </c>
      <c r="Q49" s="159">
        <f>AVERAGE(D49)</f>
        <v>4.40588235294118</v>
      </c>
      <c r="R49" t="s" s="134">
        <v>128</v>
      </c>
      <c r="S49" s="158">
        <f>AVERAGE(G49)</f>
        <v>9</v>
      </c>
      <c r="T49" s="159">
        <f>AVERAGE(I49)</f>
        <v>3.37777777777778</v>
      </c>
      <c r="U49" t="s" s="134">
        <v>128</v>
      </c>
      <c r="V49" s="158">
        <f>AVERAGE(L49)</f>
        <v>1</v>
      </c>
      <c r="W49" s="159">
        <f>AVERAGE(N49)</f>
        <v>1.7</v>
      </c>
    </row>
    <row r="50" ht="21.95" customHeight="1">
      <c r="A50" s="150">
        <v>1997</v>
      </c>
      <c r="B50" s="100">
        <v>51</v>
      </c>
      <c r="C50" s="83">
        <v>188</v>
      </c>
      <c r="D50" s="87">
        <v>3.68627450980392</v>
      </c>
      <c r="E50" s="40"/>
      <c r="F50" s="151">
        <v>1997</v>
      </c>
      <c r="G50" s="100">
        <v>24</v>
      </c>
      <c r="H50" s="83">
        <v>58.4</v>
      </c>
      <c r="I50" s="87">
        <v>2.43333333333333</v>
      </c>
      <c r="J50" s="40"/>
      <c r="K50" s="151">
        <v>1997</v>
      </c>
      <c r="L50" s="100">
        <v>11</v>
      </c>
      <c r="M50" s="83">
        <v>15</v>
      </c>
      <c r="N50" s="89">
        <v>1.36363636363636</v>
      </c>
      <c r="O50" t="s" s="131">
        <v>127</v>
      </c>
      <c r="P50" s="135">
        <f>AVERAGE(B50)</f>
        <v>51</v>
      </c>
      <c r="Q50" s="97">
        <f>AVERAGE(D50)</f>
        <v>3.68627450980392</v>
      </c>
      <c r="R50" t="s" s="134">
        <v>127</v>
      </c>
      <c r="S50" s="135">
        <f>AVERAGE(G50)</f>
        <v>24</v>
      </c>
      <c r="T50" s="97">
        <f>AVERAGE(I50)</f>
        <v>2.43333333333333</v>
      </c>
      <c r="U50" t="s" s="134">
        <v>127</v>
      </c>
      <c r="V50" s="135">
        <f>AVERAGE(L50)</f>
        <v>11</v>
      </c>
      <c r="W50" s="97">
        <f>AVERAGE(N50)</f>
        <v>1.36363636363636</v>
      </c>
    </row>
    <row r="51" ht="21.95" customHeight="1">
      <c r="A51" s="150">
        <v>1998</v>
      </c>
      <c r="B51" s="100">
        <v>23</v>
      </c>
      <c r="C51" s="83">
        <v>83.7</v>
      </c>
      <c r="D51" s="87">
        <v>3.63913043478261</v>
      </c>
      <c r="E51" s="40"/>
      <c r="F51" s="151">
        <v>1998</v>
      </c>
      <c r="G51" s="100">
        <v>14</v>
      </c>
      <c r="H51" s="83">
        <v>40.3</v>
      </c>
      <c r="I51" s="87">
        <v>2.87857142857143</v>
      </c>
      <c r="J51" s="40"/>
      <c r="K51" s="151">
        <v>1998</v>
      </c>
      <c r="L51" s="100">
        <v>3</v>
      </c>
      <c r="M51" s="83">
        <v>6.4</v>
      </c>
      <c r="N51" s="89">
        <v>2.13333333333333</v>
      </c>
      <c r="O51" t="s" s="131">
        <v>126</v>
      </c>
      <c r="P51" s="135">
        <f>AVERAGE(B50:B51)</f>
        <v>37</v>
      </c>
      <c r="Q51" s="97">
        <f>AVERAGE(D50:D51)</f>
        <v>3.66270247229327</v>
      </c>
      <c r="R51" t="s" s="134">
        <v>126</v>
      </c>
      <c r="S51" s="135">
        <f>AVERAGE(G50:G51)</f>
        <v>19</v>
      </c>
      <c r="T51" s="97">
        <f>AVERAGE(I50:I51)</f>
        <v>2.65595238095238</v>
      </c>
      <c r="U51" t="s" s="134">
        <v>126</v>
      </c>
      <c r="V51" s="135">
        <f>AVERAGE(L50:L51)</f>
        <v>7</v>
      </c>
      <c r="W51" s="97">
        <f>AVERAGE(N50:N51)</f>
        <v>1.74848484848485</v>
      </c>
    </row>
    <row r="52" ht="21.95" customHeight="1">
      <c r="A52" s="150">
        <v>1999</v>
      </c>
      <c r="B52" s="100">
        <v>32</v>
      </c>
      <c r="C52" s="83">
        <v>132</v>
      </c>
      <c r="D52" s="87">
        <v>4.125</v>
      </c>
      <c r="E52" s="40"/>
      <c r="F52" s="151">
        <v>1999</v>
      </c>
      <c r="G52" s="100">
        <v>13</v>
      </c>
      <c r="H52" s="83">
        <v>43</v>
      </c>
      <c r="I52" s="87">
        <v>3.30769230769231</v>
      </c>
      <c r="J52" s="40"/>
      <c r="K52" s="151">
        <v>1999</v>
      </c>
      <c r="L52" s="100">
        <v>1</v>
      </c>
      <c r="M52" s="83">
        <v>2</v>
      </c>
      <c r="N52" s="89">
        <v>2</v>
      </c>
      <c r="O52" t="s" s="131">
        <v>125</v>
      </c>
      <c r="P52" s="135">
        <f>AVERAGE(B50:B52)</f>
        <v>35.3333333333333</v>
      </c>
      <c r="Q52" s="97">
        <f>AVERAGE(D50:D52)</f>
        <v>3.81680164819551</v>
      </c>
      <c r="R52" t="s" s="134">
        <v>125</v>
      </c>
      <c r="S52" s="135">
        <f>AVERAGE(G50:G52)</f>
        <v>17</v>
      </c>
      <c r="T52" s="97">
        <f>AVERAGE(I50:I52)</f>
        <v>2.87319902319902</v>
      </c>
      <c r="U52" t="s" s="134">
        <v>125</v>
      </c>
      <c r="V52" s="135">
        <f>AVERAGE(L50:L52)</f>
        <v>5</v>
      </c>
      <c r="W52" s="97">
        <f>AVERAGE(N50:N52)</f>
        <v>1.83232323232323</v>
      </c>
    </row>
    <row r="53" ht="21.95" customHeight="1">
      <c r="A53" s="150">
        <v>2000</v>
      </c>
      <c r="B53" s="100">
        <v>33</v>
      </c>
      <c r="C53" s="83">
        <v>133.8</v>
      </c>
      <c r="D53" s="87">
        <v>4.05454545454545</v>
      </c>
      <c r="E53" s="40"/>
      <c r="F53" s="151">
        <v>2000</v>
      </c>
      <c r="G53" s="100">
        <v>16</v>
      </c>
      <c r="H53" s="83">
        <v>54.1</v>
      </c>
      <c r="I53" s="87">
        <v>3.38125</v>
      </c>
      <c r="J53" s="40"/>
      <c r="K53" s="151">
        <v>2000</v>
      </c>
      <c r="L53" s="100">
        <v>0</v>
      </c>
      <c r="M53" s="83">
        <v>0</v>
      </c>
      <c r="N53" s="89"/>
      <c r="O53" t="s" s="131">
        <v>124</v>
      </c>
      <c r="P53" s="135">
        <f>AVERAGE(B50:B53)</f>
        <v>34.75</v>
      </c>
      <c r="Q53" s="97">
        <f>AVERAGE(D50:D53)</f>
        <v>3.876237599783</v>
      </c>
      <c r="R53" t="s" s="134">
        <v>124</v>
      </c>
      <c r="S53" s="135">
        <f>AVERAGE(G50:G53)</f>
        <v>16.75</v>
      </c>
      <c r="T53" s="97">
        <f>AVERAGE(I50:I53)</f>
        <v>3.00021176739927</v>
      </c>
      <c r="U53" t="s" s="134">
        <v>124</v>
      </c>
      <c r="V53" s="135">
        <f>AVERAGE(L50:L53)</f>
        <v>3.75</v>
      </c>
      <c r="W53" s="97">
        <f>AVERAGE(N50:N53)</f>
        <v>1.83232323232323</v>
      </c>
    </row>
    <row r="54" ht="21.95" customHeight="1">
      <c r="A54" s="150">
        <v>2001</v>
      </c>
      <c r="B54" s="204">
        <v>28</v>
      </c>
      <c r="C54" s="205">
        <v>126.6</v>
      </c>
      <c r="D54" s="206">
        <v>4.52142857142857</v>
      </c>
      <c r="E54" s="40"/>
      <c r="F54" s="151">
        <v>2001</v>
      </c>
      <c r="G54" s="204">
        <v>6</v>
      </c>
      <c r="H54" s="205">
        <v>22.4</v>
      </c>
      <c r="I54" s="206">
        <v>3.73333333333333</v>
      </c>
      <c r="J54" s="40"/>
      <c r="K54" s="151">
        <v>2001</v>
      </c>
      <c r="L54" s="204">
        <v>0</v>
      </c>
      <c r="M54" s="205">
        <v>0</v>
      </c>
      <c r="N54" s="207"/>
      <c r="O54" t="s" s="131">
        <v>104</v>
      </c>
      <c r="P54" s="135">
        <f>AVERAGE(B50:B54)</f>
        <v>33.4</v>
      </c>
      <c r="Q54" s="97">
        <f>AVERAGE(D50:D54)</f>
        <v>4.00527579411211</v>
      </c>
      <c r="R54" t="s" s="134">
        <v>104</v>
      </c>
      <c r="S54" s="135">
        <f>AVERAGE(G50:G54)</f>
        <v>14.6</v>
      </c>
      <c r="T54" s="97">
        <f>AVERAGE(I50:I54)</f>
        <v>3.14683608058608</v>
      </c>
      <c r="U54" t="s" s="134">
        <v>104</v>
      </c>
      <c r="V54" s="135">
        <f>AVERAGE(L50:L54)</f>
        <v>3</v>
      </c>
      <c r="W54" s="97">
        <f>AVERAGE(N50:N54)</f>
        <v>1.83232323232323</v>
      </c>
    </row>
    <row r="55" ht="21.95" customHeight="1">
      <c r="A55" s="150">
        <v>2002</v>
      </c>
      <c r="B55" s="100">
        <v>41</v>
      </c>
      <c r="C55" s="83">
        <v>164.8</v>
      </c>
      <c r="D55" s="87">
        <v>4.01951219512195</v>
      </c>
      <c r="E55" s="40"/>
      <c r="F55" s="151">
        <v>2002</v>
      </c>
      <c r="G55" s="100">
        <v>17</v>
      </c>
      <c r="H55" s="83">
        <v>48</v>
      </c>
      <c r="I55" s="87">
        <v>2.82352941176471</v>
      </c>
      <c r="J55" s="40"/>
      <c r="K55" s="151">
        <v>2002</v>
      </c>
      <c r="L55" s="100">
        <v>4</v>
      </c>
      <c r="M55" s="83">
        <v>5.5</v>
      </c>
      <c r="N55" s="89">
        <v>1.375</v>
      </c>
      <c r="O55" t="s" s="131">
        <v>123</v>
      </c>
      <c r="P55" s="135">
        <f>AVERAGE(B50:B55)</f>
        <v>34.6666666666667</v>
      </c>
      <c r="Q55" s="97">
        <f>AVERAGE(D50:D55)</f>
        <v>4.00764852761375</v>
      </c>
      <c r="R55" t="s" s="134">
        <v>123</v>
      </c>
      <c r="S55" s="135">
        <f>AVERAGE(G50:G55)</f>
        <v>15</v>
      </c>
      <c r="T55" s="97">
        <f>AVERAGE(I50:I55)</f>
        <v>3.09295163578252</v>
      </c>
      <c r="U55" t="s" s="134">
        <v>123</v>
      </c>
      <c r="V55" s="135">
        <f>AVERAGE(L50:L55)</f>
        <v>3.16666666666667</v>
      </c>
      <c r="W55" s="97">
        <f>AVERAGE(N50:N55)</f>
        <v>1.71799242424242</v>
      </c>
    </row>
    <row r="56" ht="21.95" customHeight="1">
      <c r="A56" s="150">
        <v>2003</v>
      </c>
      <c r="B56" s="100">
        <v>38</v>
      </c>
      <c r="C56" s="83">
        <v>162.2</v>
      </c>
      <c r="D56" s="87">
        <v>4.26842105263158</v>
      </c>
      <c r="E56" s="40"/>
      <c r="F56" s="151">
        <v>2003</v>
      </c>
      <c r="G56" s="100">
        <v>13</v>
      </c>
      <c r="H56" s="83">
        <v>39.7</v>
      </c>
      <c r="I56" s="87">
        <v>3.05384615384615</v>
      </c>
      <c r="J56" s="40"/>
      <c r="K56" s="151">
        <v>2003</v>
      </c>
      <c r="L56" s="100">
        <v>1</v>
      </c>
      <c r="M56" s="83">
        <v>1.8</v>
      </c>
      <c r="N56" s="89">
        <v>1.8</v>
      </c>
      <c r="O56" t="s" s="131">
        <v>122</v>
      </c>
      <c r="P56" s="135">
        <f>AVERAGE(B50:B56)</f>
        <v>35.1428571428571</v>
      </c>
      <c r="Q56" s="97">
        <f>AVERAGE(D50:D56)</f>
        <v>4.04490174547344</v>
      </c>
      <c r="R56" t="s" s="134">
        <v>122</v>
      </c>
      <c r="S56" s="135">
        <f>AVERAGE(G50:G56)</f>
        <v>14.7142857142857</v>
      </c>
      <c r="T56" s="97">
        <f>AVERAGE(I50:I56)</f>
        <v>3.08736513836304</v>
      </c>
      <c r="U56" t="s" s="134">
        <v>122</v>
      </c>
      <c r="V56" s="135">
        <f>AVERAGE(L50:L56)</f>
        <v>2.85714285714286</v>
      </c>
      <c r="W56" s="97">
        <f>AVERAGE(N50:N56)</f>
        <v>1.73439393939394</v>
      </c>
    </row>
    <row r="57" ht="21.95" customHeight="1">
      <c r="A57" s="150">
        <v>2004</v>
      </c>
      <c r="B57" s="100">
        <v>33</v>
      </c>
      <c r="C57" s="83">
        <v>143.4</v>
      </c>
      <c r="D57" s="87">
        <v>4.34545454545455</v>
      </c>
      <c r="E57" s="40"/>
      <c r="F57" s="151">
        <v>2004</v>
      </c>
      <c r="G57" s="100">
        <v>10</v>
      </c>
      <c r="H57" s="83">
        <v>30</v>
      </c>
      <c r="I57" s="87">
        <v>3</v>
      </c>
      <c r="J57" s="40"/>
      <c r="K57" s="151">
        <v>2004</v>
      </c>
      <c r="L57" s="100">
        <v>1</v>
      </c>
      <c r="M57" s="83">
        <v>1.4</v>
      </c>
      <c r="N57" s="89">
        <v>1.4</v>
      </c>
      <c r="O57" t="s" s="131">
        <v>121</v>
      </c>
      <c r="P57" s="135">
        <f>AVERAGE(B50:B57)</f>
        <v>34.875</v>
      </c>
      <c r="Q57" s="97">
        <f>AVERAGE(D50:D57)</f>
        <v>4.08247084547108</v>
      </c>
      <c r="R57" t="s" s="134">
        <v>121</v>
      </c>
      <c r="S57" s="135">
        <f>AVERAGE(G50:G57)</f>
        <v>14.125</v>
      </c>
      <c r="T57" s="97">
        <f>AVERAGE(I50:I57)</f>
        <v>3.07644449606766</v>
      </c>
      <c r="U57" t="s" s="134">
        <v>121</v>
      </c>
      <c r="V57" s="135">
        <f>AVERAGE(L50:L57)</f>
        <v>2.625</v>
      </c>
      <c r="W57" s="97">
        <f>AVERAGE(N50:N57)</f>
        <v>1.67866161616162</v>
      </c>
    </row>
    <row r="58" ht="21.95" customHeight="1">
      <c r="A58" s="150">
        <v>2005</v>
      </c>
      <c r="B58" s="100">
        <v>25</v>
      </c>
      <c r="C58" s="83">
        <v>109.6</v>
      </c>
      <c r="D58" s="87">
        <v>4.384</v>
      </c>
      <c r="E58" s="40"/>
      <c r="F58" s="151">
        <v>2005</v>
      </c>
      <c r="G58" s="100">
        <v>9</v>
      </c>
      <c r="H58" s="83">
        <v>31.1</v>
      </c>
      <c r="I58" s="87">
        <v>3.45555555555556</v>
      </c>
      <c r="J58" s="40"/>
      <c r="K58" s="151">
        <v>2005</v>
      </c>
      <c r="L58" s="100">
        <v>1</v>
      </c>
      <c r="M58" s="83">
        <v>2</v>
      </c>
      <c r="N58" s="89">
        <v>2</v>
      </c>
      <c r="O58" t="s" s="131">
        <v>120</v>
      </c>
      <c r="P58" s="135">
        <f>AVERAGE(B50:B58)</f>
        <v>33.7777777777778</v>
      </c>
      <c r="Q58" s="97">
        <f>AVERAGE(D50:D58)</f>
        <v>4.11597408486318</v>
      </c>
      <c r="R58" t="s" s="134">
        <v>120</v>
      </c>
      <c r="S58" s="135">
        <f>AVERAGE(G50:G58)</f>
        <v>13.5555555555556</v>
      </c>
      <c r="T58" s="97">
        <f>AVERAGE(I50:I58)</f>
        <v>3.11856794712187</v>
      </c>
      <c r="U58" t="s" s="134">
        <v>120</v>
      </c>
      <c r="V58" s="135">
        <f>AVERAGE(L50:L58)</f>
        <v>2.44444444444444</v>
      </c>
      <c r="W58" s="97">
        <f>AVERAGE(N50:N58)</f>
        <v>1.7245670995671</v>
      </c>
    </row>
    <row r="59" ht="21.95" customHeight="1">
      <c r="A59" s="150">
        <v>2006</v>
      </c>
      <c r="B59" s="100">
        <v>39</v>
      </c>
      <c r="C59" s="83">
        <v>127.4</v>
      </c>
      <c r="D59" s="87">
        <v>3.26666666666667</v>
      </c>
      <c r="E59" s="40"/>
      <c r="F59" s="151">
        <v>2006</v>
      </c>
      <c r="G59" s="100">
        <v>26</v>
      </c>
      <c r="H59" s="83">
        <v>63.6</v>
      </c>
      <c r="I59" s="87">
        <v>2.44615384615385</v>
      </c>
      <c r="J59" s="40"/>
      <c r="K59" s="151">
        <v>2006</v>
      </c>
      <c r="L59" s="100">
        <v>11</v>
      </c>
      <c r="M59" s="83">
        <v>14.8</v>
      </c>
      <c r="N59" s="89">
        <v>1.34545454545455</v>
      </c>
      <c r="O59" t="s" s="131">
        <v>98</v>
      </c>
      <c r="P59" s="135">
        <f>AVERAGE(B50:B59)</f>
        <v>34.3</v>
      </c>
      <c r="Q59" s="97">
        <f>AVERAGE(D50:D59)</f>
        <v>4.03104334304353</v>
      </c>
      <c r="R59" t="s" s="134">
        <v>98</v>
      </c>
      <c r="S59" s="135">
        <f>AVERAGE(G50:G59)</f>
        <v>14.8</v>
      </c>
      <c r="T59" s="97">
        <f>AVERAGE(I50:I59)</f>
        <v>3.05132653702507</v>
      </c>
      <c r="U59" t="s" s="134">
        <v>98</v>
      </c>
      <c r="V59" s="135">
        <f>AVERAGE(L50:L59)</f>
        <v>3.3</v>
      </c>
      <c r="W59" s="97">
        <f>AVERAGE(N50:N59)</f>
        <v>1.67717803030303</v>
      </c>
    </row>
    <row r="60" ht="21.95" customHeight="1">
      <c r="A60" s="150">
        <v>2007</v>
      </c>
      <c r="B60" s="100">
        <v>33</v>
      </c>
      <c r="C60" s="83">
        <v>115.2</v>
      </c>
      <c r="D60" s="87">
        <v>3.49090909090909</v>
      </c>
      <c r="E60" s="40"/>
      <c r="F60" s="151">
        <v>2007</v>
      </c>
      <c r="G60" s="100">
        <v>22</v>
      </c>
      <c r="H60" s="83">
        <v>62.9</v>
      </c>
      <c r="I60" s="87">
        <v>2.85909090909091</v>
      </c>
      <c r="J60" s="40"/>
      <c r="K60" s="151">
        <v>2007</v>
      </c>
      <c r="L60" s="100">
        <v>5</v>
      </c>
      <c r="M60" s="83">
        <v>5.9</v>
      </c>
      <c r="N60" s="89">
        <v>1.18</v>
      </c>
      <c r="O60" t="s" s="131">
        <v>119</v>
      </c>
      <c r="P60" s="135">
        <f>AVERAGE(B50:B60)</f>
        <v>34.1818181818182</v>
      </c>
      <c r="Q60" s="97">
        <f>AVERAGE(D50:D60)</f>
        <v>3.98194022921313</v>
      </c>
      <c r="R60" t="s" s="134">
        <v>119</v>
      </c>
      <c r="S60" s="135">
        <f>AVERAGE(G50:G60)</f>
        <v>15.4545454545455</v>
      </c>
      <c r="T60" s="97">
        <f>AVERAGE(I50:I60)</f>
        <v>3.03385057084923</v>
      </c>
      <c r="U60" t="s" s="134">
        <v>119</v>
      </c>
      <c r="V60" s="135">
        <f>AVERAGE(L50:L60)</f>
        <v>3.45454545454545</v>
      </c>
      <c r="W60" s="97">
        <f>AVERAGE(N50:N60)</f>
        <v>1.62193602693603</v>
      </c>
    </row>
    <row r="61" ht="21.95" customHeight="1">
      <c r="A61" s="150">
        <v>2008</v>
      </c>
      <c r="B61" s="100">
        <v>43</v>
      </c>
      <c r="C61" s="83">
        <v>162.4</v>
      </c>
      <c r="D61" s="87">
        <v>3.77674418604651</v>
      </c>
      <c r="E61" s="40"/>
      <c r="F61" s="151">
        <v>2008</v>
      </c>
      <c r="G61" s="100">
        <v>22</v>
      </c>
      <c r="H61" s="83">
        <v>63.2</v>
      </c>
      <c r="I61" s="87">
        <v>2.87272727272727</v>
      </c>
      <c r="J61" s="40"/>
      <c r="K61" s="151">
        <v>2008</v>
      </c>
      <c r="L61" s="100">
        <v>5</v>
      </c>
      <c r="M61" s="83">
        <v>6.3</v>
      </c>
      <c r="N61" s="89">
        <v>1.26</v>
      </c>
      <c r="O61" t="s" s="131">
        <v>118</v>
      </c>
      <c r="P61" s="135">
        <f>AVERAGE(B50:B61)</f>
        <v>34.9166666666667</v>
      </c>
      <c r="Q61" s="97">
        <f>AVERAGE(D50:D61)</f>
        <v>3.96484055894924</v>
      </c>
      <c r="R61" t="s" s="134">
        <v>118</v>
      </c>
      <c r="S61" s="135">
        <f>AVERAGE(G50:G61)</f>
        <v>16</v>
      </c>
      <c r="T61" s="97">
        <f>AVERAGE(I50:I61)</f>
        <v>3.02042362933907</v>
      </c>
      <c r="U61" t="s" s="134">
        <v>118</v>
      </c>
      <c r="V61" s="135">
        <f>AVERAGE(L50:L61)</f>
        <v>3.58333333333333</v>
      </c>
      <c r="W61" s="97">
        <f>AVERAGE(N50:N61)</f>
        <v>1.58574242424242</v>
      </c>
    </row>
    <row r="62" ht="21.95" customHeight="1">
      <c r="A62" s="150">
        <v>2009</v>
      </c>
      <c r="B62" s="100">
        <v>15</v>
      </c>
      <c r="C62" s="83">
        <v>70.7</v>
      </c>
      <c r="D62" s="87">
        <v>4.71333333333333</v>
      </c>
      <c r="E62" s="40"/>
      <c r="F62" s="151">
        <v>2009</v>
      </c>
      <c r="G62" s="100">
        <v>3</v>
      </c>
      <c r="H62" s="83">
        <v>11.6</v>
      </c>
      <c r="I62" s="87">
        <v>3.86666666666667</v>
      </c>
      <c r="J62" s="40"/>
      <c r="K62" s="151">
        <v>2009</v>
      </c>
      <c r="L62" s="100">
        <v>0</v>
      </c>
      <c r="M62" s="83">
        <v>0</v>
      </c>
      <c r="N62" s="89"/>
      <c r="O62" t="s" s="131">
        <v>117</v>
      </c>
      <c r="P62" s="135">
        <f>AVERAGE(B50:B62)</f>
        <v>33.3846153846154</v>
      </c>
      <c r="Q62" s="97">
        <f>AVERAGE(D50:D62)</f>
        <v>4.02241692620956</v>
      </c>
      <c r="R62" t="s" s="134">
        <v>117</v>
      </c>
      <c r="S62" s="135">
        <f>AVERAGE(G50:G62)</f>
        <v>15</v>
      </c>
      <c r="T62" s="97">
        <f>AVERAGE(I50:I62)</f>
        <v>3.08551924759504</v>
      </c>
      <c r="U62" t="s" s="134">
        <v>117</v>
      </c>
      <c r="V62" s="135">
        <f>AVERAGE(L50:L62)</f>
        <v>3.30769230769231</v>
      </c>
      <c r="W62" s="97">
        <f>AVERAGE(N50:N62)</f>
        <v>1.58574242424242</v>
      </c>
    </row>
    <row r="63" ht="21.95" customHeight="1">
      <c r="A63" s="150">
        <v>2010</v>
      </c>
      <c r="B63" s="100">
        <v>40</v>
      </c>
      <c r="C63" s="83">
        <v>144.5</v>
      </c>
      <c r="D63" s="87">
        <v>3.6125</v>
      </c>
      <c r="E63" s="40"/>
      <c r="F63" s="151">
        <v>2010</v>
      </c>
      <c r="G63" s="100">
        <v>26</v>
      </c>
      <c r="H63" s="83">
        <v>78.59999999999999</v>
      </c>
      <c r="I63" s="87">
        <v>3.02307692307692</v>
      </c>
      <c r="J63" s="40"/>
      <c r="K63" s="151">
        <v>2010</v>
      </c>
      <c r="L63" s="100">
        <v>5</v>
      </c>
      <c r="M63" s="83">
        <v>7.9</v>
      </c>
      <c r="N63" s="89">
        <v>1.58</v>
      </c>
      <c r="O63" t="s" s="131">
        <v>116</v>
      </c>
      <c r="P63" s="135">
        <f>AVERAGE(B50:B63)</f>
        <v>33.8571428571429</v>
      </c>
      <c r="Q63" s="97">
        <f>AVERAGE(D50:D63)</f>
        <v>3.99313714576602</v>
      </c>
      <c r="R63" t="s" s="134">
        <v>116</v>
      </c>
      <c r="S63" s="135">
        <f>AVERAGE(G50:G63)</f>
        <v>15.7857142857143</v>
      </c>
      <c r="T63" s="97">
        <f>AVERAGE(I50:I63)</f>
        <v>3.08105908155803</v>
      </c>
      <c r="U63" t="s" s="134">
        <v>116</v>
      </c>
      <c r="V63" s="135">
        <f>AVERAGE(L50:L63)</f>
        <v>3.42857142857143</v>
      </c>
      <c r="W63" s="97">
        <f>AVERAGE(N50:N63)</f>
        <v>1.58522038567493</v>
      </c>
    </row>
    <row r="64" ht="21.95" customHeight="1">
      <c r="A64" s="150">
        <v>2011</v>
      </c>
      <c r="B64" s="100">
        <v>34</v>
      </c>
      <c r="C64" s="83">
        <v>143.2</v>
      </c>
      <c r="D64" s="87">
        <v>4.21176470588235</v>
      </c>
      <c r="E64" s="40"/>
      <c r="F64" s="151">
        <v>2011</v>
      </c>
      <c r="G64" s="100">
        <v>12</v>
      </c>
      <c r="H64" s="83">
        <v>35.8</v>
      </c>
      <c r="I64" s="87">
        <v>2.98333333333333</v>
      </c>
      <c r="J64" s="40"/>
      <c r="K64" s="151">
        <v>2011</v>
      </c>
      <c r="L64" s="100">
        <v>2</v>
      </c>
      <c r="M64" s="83">
        <v>3.7</v>
      </c>
      <c r="N64" s="89">
        <v>1.85</v>
      </c>
      <c r="O64" t="s" s="131">
        <v>115</v>
      </c>
      <c r="P64" s="135">
        <f>AVERAGE(B50:B64)</f>
        <v>33.8666666666667</v>
      </c>
      <c r="Q64" s="97">
        <f>AVERAGE(D50:D64)</f>
        <v>4.00771231644044</v>
      </c>
      <c r="R64" t="s" s="134">
        <v>115</v>
      </c>
      <c r="S64" s="135">
        <f>AVERAGE(G50:G64)</f>
        <v>15.5333333333333</v>
      </c>
      <c r="T64" s="97">
        <f>AVERAGE(I50:I64)</f>
        <v>3.07454403167638</v>
      </c>
      <c r="U64" t="s" s="134">
        <v>115</v>
      </c>
      <c r="V64" s="135">
        <f>AVERAGE(L50:L64)</f>
        <v>3.33333333333333</v>
      </c>
      <c r="W64" s="97">
        <f>AVERAGE(N50:N64)</f>
        <v>1.60728535353535</v>
      </c>
    </row>
    <row r="65" ht="21.95" customHeight="1">
      <c r="A65" s="150">
        <v>2012</v>
      </c>
      <c r="B65" s="100">
        <v>58</v>
      </c>
      <c r="C65" s="83">
        <v>224.1</v>
      </c>
      <c r="D65" s="87">
        <v>3.86379310344828</v>
      </c>
      <c r="E65" s="40"/>
      <c r="F65" s="151">
        <v>2012</v>
      </c>
      <c r="G65" s="100">
        <v>27</v>
      </c>
      <c r="H65" s="83">
        <v>77.90000000000001</v>
      </c>
      <c r="I65" s="87">
        <v>2.88518518518519</v>
      </c>
      <c r="J65" s="40"/>
      <c r="K65" s="151">
        <v>2012</v>
      </c>
      <c r="L65" s="100">
        <v>7</v>
      </c>
      <c r="M65" s="83">
        <v>12.6</v>
      </c>
      <c r="N65" s="89">
        <v>1.8</v>
      </c>
      <c r="O65" t="s" s="131">
        <v>114</v>
      </c>
      <c r="P65" s="135">
        <f>AVERAGE(B50:B65)</f>
        <v>35.375</v>
      </c>
      <c r="Q65" s="97">
        <f>AVERAGE(D50:D65)</f>
        <v>3.99871736562843</v>
      </c>
      <c r="R65" t="s" s="134">
        <v>114</v>
      </c>
      <c r="S65" s="135">
        <f>AVERAGE(G50:G65)</f>
        <v>16.25</v>
      </c>
      <c r="T65" s="97">
        <f>AVERAGE(I50:I65)</f>
        <v>3.06270910377069</v>
      </c>
      <c r="U65" t="s" s="134">
        <v>114</v>
      </c>
      <c r="V65" s="135">
        <f>AVERAGE(L50:L65)</f>
        <v>3.5625</v>
      </c>
      <c r="W65" s="97">
        <f>AVERAGE(N50:N65)</f>
        <v>1.62210955710956</v>
      </c>
    </row>
    <row r="66" ht="21.95" customHeight="1">
      <c r="A66" s="150">
        <v>2013</v>
      </c>
      <c r="B66" s="100">
        <v>19</v>
      </c>
      <c r="C66" s="83">
        <v>78.5</v>
      </c>
      <c r="D66" s="87">
        <v>4.13157894736842</v>
      </c>
      <c r="E66" s="40"/>
      <c r="F66" s="151">
        <v>2013</v>
      </c>
      <c r="G66" s="100">
        <v>10</v>
      </c>
      <c r="H66" s="83">
        <v>35.8</v>
      </c>
      <c r="I66" s="87">
        <v>3.58</v>
      </c>
      <c r="J66" s="40"/>
      <c r="K66" s="151">
        <v>2013</v>
      </c>
      <c r="L66" s="100">
        <v>0</v>
      </c>
      <c r="M66" s="83">
        <v>0</v>
      </c>
      <c r="N66" s="89"/>
      <c r="O66" t="s" s="131">
        <v>113</v>
      </c>
      <c r="P66" s="135">
        <f>AVERAGE(B50:B66)</f>
        <v>34.4117647058824</v>
      </c>
      <c r="Q66" s="97">
        <f>AVERAGE(D50:D66)</f>
        <v>4.0065327527896</v>
      </c>
      <c r="R66" t="s" s="134">
        <v>113</v>
      </c>
      <c r="S66" s="135">
        <f>AVERAGE(G50:G66)</f>
        <v>15.8823529411765</v>
      </c>
      <c r="T66" s="97">
        <f>AVERAGE(I50:I66)</f>
        <v>3.09313798001947</v>
      </c>
      <c r="U66" t="s" s="134">
        <v>113</v>
      </c>
      <c r="V66" s="135">
        <f>AVERAGE(L50:L66)</f>
        <v>3.35294117647059</v>
      </c>
      <c r="W66" s="97">
        <f>AVERAGE(N50:N66)</f>
        <v>1.62210955710956</v>
      </c>
    </row>
    <row r="67" ht="21.95" customHeight="1">
      <c r="A67" s="150">
        <v>2014</v>
      </c>
      <c r="B67" s="100">
        <v>34</v>
      </c>
      <c r="C67" s="83">
        <v>134.3</v>
      </c>
      <c r="D67" s="87">
        <v>3.95</v>
      </c>
      <c r="E67" s="40"/>
      <c r="F67" s="151">
        <v>2014</v>
      </c>
      <c r="G67" s="100">
        <v>16</v>
      </c>
      <c r="H67" s="83">
        <v>49.1</v>
      </c>
      <c r="I67" s="87">
        <v>3.06875</v>
      </c>
      <c r="J67" s="40"/>
      <c r="K67" s="151">
        <v>2014</v>
      </c>
      <c r="L67" s="100">
        <v>4</v>
      </c>
      <c r="M67" s="83">
        <v>7.1</v>
      </c>
      <c r="N67" s="89">
        <v>1.775</v>
      </c>
      <c r="O67" t="s" s="131">
        <v>112</v>
      </c>
      <c r="P67" s="135">
        <f>AVERAGE(B50:B67)</f>
        <v>34.3888888888889</v>
      </c>
      <c r="Q67" s="97">
        <f>AVERAGE(D50:D67)</f>
        <v>4.00339204430129</v>
      </c>
      <c r="R67" t="s" s="134">
        <v>112</v>
      </c>
      <c r="S67" s="135">
        <f>AVERAGE(G50:G67)</f>
        <v>15.8888888888889</v>
      </c>
      <c r="T67" s="97">
        <f>AVERAGE(I50:I67)</f>
        <v>3.09178309224061</v>
      </c>
      <c r="U67" t="s" s="134">
        <v>112</v>
      </c>
      <c r="V67" s="135">
        <f>AVERAGE(L50:L67)</f>
        <v>3.38888888888889</v>
      </c>
      <c r="W67" s="97">
        <f>AVERAGE(N50:N67)</f>
        <v>1.6330303030303</v>
      </c>
    </row>
    <row r="68" ht="21.95" customHeight="1">
      <c r="A68" s="150">
        <v>2015</v>
      </c>
      <c r="B68" s="100">
        <v>35</v>
      </c>
      <c r="C68" s="83">
        <v>144.1</v>
      </c>
      <c r="D68" s="87">
        <v>4.11714285714286</v>
      </c>
      <c r="E68" s="40"/>
      <c r="F68" s="151">
        <v>2015</v>
      </c>
      <c r="G68" s="100">
        <v>16</v>
      </c>
      <c r="H68" s="83">
        <v>54.2</v>
      </c>
      <c r="I68" s="87">
        <v>3.3875</v>
      </c>
      <c r="J68" s="40"/>
      <c r="K68" s="151">
        <v>2015</v>
      </c>
      <c r="L68" s="100">
        <v>1</v>
      </c>
      <c r="M68" s="83">
        <v>1</v>
      </c>
      <c r="N68" s="89">
        <v>1</v>
      </c>
      <c r="O68" t="s" s="131">
        <v>111</v>
      </c>
      <c r="P68" s="135">
        <f>AVERAGE(B50:B68)</f>
        <v>34.4210526315789</v>
      </c>
      <c r="Q68" s="97">
        <f>AVERAGE(D50:D68)</f>
        <v>4.00937892918769</v>
      </c>
      <c r="R68" t="s" s="134">
        <v>111</v>
      </c>
      <c r="S68" s="135">
        <f>AVERAGE(G50:G68)</f>
        <v>15.8947368421053</v>
      </c>
      <c r="T68" s="97">
        <f>AVERAGE(I50:I68)</f>
        <v>3.10734714001742</v>
      </c>
      <c r="U68" t="s" s="134">
        <v>111</v>
      </c>
      <c r="V68" s="135">
        <f>AVERAGE(L50:L68)</f>
        <v>3.26315789473684</v>
      </c>
      <c r="W68" s="97">
        <f>AVERAGE(N50:N68)</f>
        <v>1.59082828282828</v>
      </c>
    </row>
    <row r="69" ht="21.95" customHeight="1">
      <c r="A69" s="150">
        <v>2016</v>
      </c>
      <c r="B69" s="100">
        <v>33</v>
      </c>
      <c r="C69" s="83">
        <v>130.6</v>
      </c>
      <c r="D69" s="87">
        <v>3.95757575757576</v>
      </c>
      <c r="E69" s="40"/>
      <c r="F69" s="151">
        <v>2016</v>
      </c>
      <c r="G69" s="100">
        <v>18</v>
      </c>
      <c r="H69" s="83">
        <v>58.6</v>
      </c>
      <c r="I69" s="87">
        <v>3.25555555555556</v>
      </c>
      <c r="J69" s="40"/>
      <c r="K69" s="151">
        <v>2016</v>
      </c>
      <c r="L69" s="100">
        <v>3</v>
      </c>
      <c r="M69" s="83">
        <v>5.6</v>
      </c>
      <c r="N69" s="89">
        <v>1.86666666666667</v>
      </c>
      <c r="O69" t="s" s="131">
        <v>110</v>
      </c>
      <c r="P69" s="135">
        <f>AVERAGE(B50:B69)</f>
        <v>34.35</v>
      </c>
      <c r="Q69" s="97">
        <f>AVERAGE(D50:D69)</f>
        <v>4.0067887706071</v>
      </c>
      <c r="R69" t="s" s="134">
        <v>110</v>
      </c>
      <c r="S69" s="135">
        <f>AVERAGE(G50:G69)</f>
        <v>16</v>
      </c>
      <c r="T69" s="97">
        <f>AVERAGE(I50:I69)</f>
        <v>3.11475756079433</v>
      </c>
      <c r="U69" t="s" s="134">
        <v>110</v>
      </c>
      <c r="V69" s="135">
        <f>AVERAGE(L50:L69)</f>
        <v>3.25</v>
      </c>
      <c r="W69" s="97">
        <f>AVERAGE(N50:N69)</f>
        <v>1.60806818181818</v>
      </c>
    </row>
    <row r="70" ht="21.95" customHeight="1">
      <c r="A70" s="150">
        <v>2017</v>
      </c>
      <c r="B70" s="100">
        <v>46</v>
      </c>
      <c r="C70" s="83">
        <v>178.8</v>
      </c>
      <c r="D70" s="87">
        <v>3.88695652173913</v>
      </c>
      <c r="E70" s="40"/>
      <c r="F70" s="151">
        <v>2017</v>
      </c>
      <c r="G70" s="100">
        <v>24</v>
      </c>
      <c r="H70" s="83">
        <v>76.59999999999999</v>
      </c>
      <c r="I70" s="87">
        <v>3.19166666666667</v>
      </c>
      <c r="J70" s="40"/>
      <c r="K70" s="151">
        <v>2017</v>
      </c>
      <c r="L70" s="100">
        <v>4</v>
      </c>
      <c r="M70" s="83">
        <v>8.1</v>
      </c>
      <c r="N70" s="89">
        <v>2.025</v>
      </c>
      <c r="O70" s="96"/>
      <c r="P70" s="83"/>
      <c r="Q70" s="83"/>
      <c r="R70" s="84"/>
      <c r="S70" s="83"/>
      <c r="T70" s="83"/>
      <c r="U70" s="84"/>
      <c r="V70" s="83"/>
      <c r="W70" s="97"/>
    </row>
    <row r="71" ht="21.95" customHeight="1">
      <c r="A71" s="150">
        <v>2018</v>
      </c>
      <c r="B71" s="100">
        <v>44</v>
      </c>
      <c r="C71" s="83">
        <v>172.2</v>
      </c>
      <c r="D71" s="87">
        <v>3.91363636363636</v>
      </c>
      <c r="E71" s="40"/>
      <c r="F71" s="151">
        <v>2018</v>
      </c>
      <c r="G71" s="100">
        <v>25</v>
      </c>
      <c r="H71" s="83">
        <v>80.3</v>
      </c>
      <c r="I71" s="87">
        <v>3.212</v>
      </c>
      <c r="J71" s="40"/>
      <c r="K71" s="151">
        <v>2018</v>
      </c>
      <c r="L71" s="100">
        <v>3</v>
      </c>
      <c r="M71" s="83">
        <v>6</v>
      </c>
      <c r="N71" s="89">
        <v>2</v>
      </c>
      <c r="O71" s="96"/>
      <c r="P71" s="83"/>
      <c r="Q71" s="83"/>
      <c r="R71" s="84"/>
      <c r="S71" s="83"/>
      <c r="T71" s="83"/>
      <c r="U71" s="84"/>
      <c r="V71" s="83"/>
      <c r="W71" s="97"/>
    </row>
    <row r="72" ht="21.95" customHeight="1">
      <c r="A72" s="150">
        <v>2019</v>
      </c>
      <c r="B72" s="100">
        <v>46</v>
      </c>
      <c r="C72" s="83">
        <v>184.5</v>
      </c>
      <c r="D72" s="87">
        <v>4.01086956521739</v>
      </c>
      <c r="E72" s="40"/>
      <c r="F72" s="151">
        <v>2019</v>
      </c>
      <c r="G72" s="100">
        <v>18</v>
      </c>
      <c r="H72" s="83">
        <v>53.7</v>
      </c>
      <c r="I72" s="87">
        <v>2.98333333333333</v>
      </c>
      <c r="J72" s="40"/>
      <c r="K72" s="151">
        <v>2019</v>
      </c>
      <c r="L72" s="100">
        <v>4</v>
      </c>
      <c r="M72" s="83">
        <v>7</v>
      </c>
      <c r="N72" s="89">
        <v>1.75</v>
      </c>
      <c r="O72" s="96"/>
      <c r="P72" s="83"/>
      <c r="Q72" s="83"/>
      <c r="R72" s="84"/>
      <c r="S72" s="83"/>
      <c r="T72" s="83"/>
      <c r="U72" s="84"/>
      <c r="V72" s="83"/>
      <c r="W72" s="97"/>
    </row>
    <row r="73" ht="21.95" customHeight="1">
      <c r="A73" s="150">
        <v>2020</v>
      </c>
      <c r="B73" s="100">
        <v>45</v>
      </c>
      <c r="C73" s="83">
        <v>175.8</v>
      </c>
      <c r="D73" s="87">
        <v>3.90666666666667</v>
      </c>
      <c r="E73" s="40"/>
      <c r="F73" s="151">
        <v>2020</v>
      </c>
      <c r="G73" s="100">
        <v>24</v>
      </c>
      <c r="H73" s="83">
        <v>76</v>
      </c>
      <c r="I73" s="87">
        <v>3.16666666666667</v>
      </c>
      <c r="J73" s="40"/>
      <c r="K73" s="151">
        <v>2020</v>
      </c>
      <c r="L73" s="100">
        <v>3</v>
      </c>
      <c r="M73" s="83">
        <v>5.9</v>
      </c>
      <c r="N73" s="89">
        <v>1.96666666666667</v>
      </c>
      <c r="O73" s="96"/>
      <c r="P73" s="83"/>
      <c r="Q73" s="83"/>
      <c r="R73" s="84"/>
      <c r="S73" s="83"/>
      <c r="T73" s="83"/>
      <c r="U73" s="84"/>
      <c r="V73" s="83"/>
      <c r="W73" s="97"/>
    </row>
    <row r="74" ht="21.95" customHeight="1">
      <c r="A74" s="150">
        <v>2021</v>
      </c>
      <c r="B74" s="100">
        <v>41</v>
      </c>
      <c r="C74" s="83">
        <v>164.1</v>
      </c>
      <c r="D74" s="87">
        <v>4.00243902439024</v>
      </c>
      <c r="E74" s="40"/>
      <c r="F74" s="151">
        <v>2021</v>
      </c>
      <c r="G74" s="100">
        <v>18</v>
      </c>
      <c r="H74" s="83">
        <v>55.5</v>
      </c>
      <c r="I74" s="87">
        <v>3.08333333333333</v>
      </c>
      <c r="J74" s="40"/>
      <c r="K74" s="151">
        <v>2021</v>
      </c>
      <c r="L74" s="100">
        <v>5</v>
      </c>
      <c r="M74" s="83">
        <v>9.800000000000001</v>
      </c>
      <c r="N74" s="89">
        <v>1.96</v>
      </c>
      <c r="O74" s="96"/>
      <c r="P74" s="83"/>
      <c r="Q74" s="83"/>
      <c r="R74" s="84"/>
      <c r="S74" s="83"/>
      <c r="T74" s="83"/>
      <c r="U74" s="84"/>
      <c r="V74" s="83"/>
      <c r="W74" s="97"/>
    </row>
    <row r="75" ht="21.95" customHeight="1">
      <c r="A75" s="150">
        <v>2022</v>
      </c>
      <c r="B75" s="100">
        <v>41</v>
      </c>
      <c r="C75" s="83">
        <v>156.3</v>
      </c>
      <c r="D75" s="87">
        <v>3.81219512195122</v>
      </c>
      <c r="E75" s="40"/>
      <c r="F75" s="151">
        <v>2022</v>
      </c>
      <c r="G75" s="100">
        <v>21</v>
      </c>
      <c r="H75" s="83">
        <v>62.6</v>
      </c>
      <c r="I75" s="87">
        <v>2.98095238095238</v>
      </c>
      <c r="J75" s="40"/>
      <c r="K75" s="151">
        <v>2022</v>
      </c>
      <c r="L75" s="100">
        <v>5</v>
      </c>
      <c r="M75" s="83">
        <v>9.199999999999999</v>
      </c>
      <c r="N75" s="89">
        <v>1.84</v>
      </c>
      <c r="O75" s="96"/>
      <c r="P75" s="83"/>
      <c r="Q75" s="83"/>
      <c r="R75" s="84"/>
      <c r="S75" s="83"/>
      <c r="T75" s="83"/>
      <c r="U75" s="84"/>
      <c r="V75" s="83"/>
      <c r="W75" s="97"/>
    </row>
    <row r="76" ht="21.95" customHeight="1">
      <c r="A76" s="86"/>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s="86"/>
      <c r="B77" s="94"/>
      <c r="C77" s="83"/>
      <c r="D77" s="87"/>
      <c r="E77" s="40"/>
      <c r="F77" s="88"/>
      <c r="G77" s="94"/>
      <c r="H77" s="83"/>
      <c r="I77" s="87"/>
      <c r="J77" s="40"/>
      <c r="K77" s="88"/>
      <c r="L77" s="94"/>
      <c r="M77" s="83"/>
      <c r="N77" s="89"/>
      <c r="O77" s="96"/>
      <c r="P77" s="83"/>
      <c r="Q77" s="83"/>
      <c r="R77" s="84"/>
      <c r="S77" s="83"/>
      <c r="T77" s="83"/>
      <c r="U77" s="84"/>
      <c r="V77" s="83"/>
      <c r="W77" s="97"/>
    </row>
    <row r="78" ht="21.95" customHeight="1">
      <c r="A78" s="86"/>
      <c r="B78" s="94"/>
      <c r="C78" s="83"/>
      <c r="D78" s="87"/>
      <c r="E78" s="40"/>
      <c r="F78" s="88"/>
      <c r="G78" s="94"/>
      <c r="H78" s="83"/>
      <c r="I78" s="87"/>
      <c r="J78" s="40"/>
      <c r="K78" s="88"/>
      <c r="L78" s="94"/>
      <c r="M78" s="83"/>
      <c r="N78" s="89"/>
      <c r="O78" s="96"/>
      <c r="P78" s="83"/>
      <c r="Q78" s="83"/>
      <c r="R78" s="84"/>
      <c r="S78" s="83"/>
      <c r="T78" s="83"/>
      <c r="U78" s="84"/>
      <c r="V78" s="83"/>
      <c r="W78" s="97"/>
    </row>
    <row r="79" ht="21.95" customHeight="1">
      <c r="A79" s="86"/>
      <c r="B79" s="94"/>
      <c r="C79" s="83"/>
      <c r="D79" s="87"/>
      <c r="E79" s="40"/>
      <c r="F79" s="88"/>
      <c r="G79" s="94"/>
      <c r="H79" s="83"/>
      <c r="I79" s="87"/>
      <c r="J79" s="40"/>
      <c r="K79" s="88"/>
      <c r="L79" s="94"/>
      <c r="M79" s="83"/>
      <c r="N79" s="89"/>
      <c r="O79" s="96"/>
      <c r="P79" s="83"/>
      <c r="Q79" s="83"/>
      <c r="R79" s="84"/>
      <c r="S79" s="83"/>
      <c r="T79" s="83"/>
      <c r="U79" s="84"/>
      <c r="V79" s="83"/>
      <c r="W79" s="97"/>
    </row>
    <row r="80" ht="21.95" customHeight="1">
      <c r="A80" s="86"/>
      <c r="B80" s="94"/>
      <c r="C80" s="83"/>
      <c r="D80" s="87"/>
      <c r="E80" s="40"/>
      <c r="F80" s="88"/>
      <c r="G80" s="94"/>
      <c r="H80" s="83"/>
      <c r="I80" s="87"/>
      <c r="J80" s="40"/>
      <c r="K80" s="88"/>
      <c r="L80" s="94"/>
      <c r="M80" s="83"/>
      <c r="N80" s="89"/>
      <c r="O80" s="96"/>
      <c r="P80" s="83"/>
      <c r="Q80" s="83"/>
      <c r="R80" s="84"/>
      <c r="S80" s="83"/>
      <c r="T80" s="83"/>
      <c r="U80" s="84"/>
      <c r="V80" s="83"/>
      <c r="W80" s="97"/>
    </row>
    <row r="81" ht="21.95" customHeight="1">
      <c r="A81" s="86"/>
      <c r="B81" s="94"/>
      <c r="C81" s="83"/>
      <c r="D81" s="87"/>
      <c r="E81" s="40"/>
      <c r="F81" s="88"/>
      <c r="G81" s="94"/>
      <c r="H81" s="83"/>
      <c r="I81" s="87"/>
      <c r="J81" s="40"/>
      <c r="K81" s="88"/>
      <c r="L81" s="94"/>
      <c r="M81" s="83"/>
      <c r="N81" s="89"/>
      <c r="O81" s="96"/>
      <c r="P81" s="83"/>
      <c r="Q81" s="83"/>
      <c r="R81" s="84"/>
      <c r="S81" s="83"/>
      <c r="T81" s="83"/>
      <c r="U81" s="84"/>
      <c r="V81" s="83"/>
      <c r="W81" s="97"/>
    </row>
    <row r="82" ht="21.95" customHeight="1">
      <c r="A82" s="86"/>
      <c r="B82" s="94"/>
      <c r="C82" s="83"/>
      <c r="D82" s="87"/>
      <c r="E82" s="40"/>
      <c r="F82" s="88"/>
      <c r="G82" s="94"/>
      <c r="H82" s="83"/>
      <c r="I82" s="87"/>
      <c r="J82" s="40"/>
      <c r="K82" s="88"/>
      <c r="L82" s="94"/>
      <c r="M82" s="83"/>
      <c r="N82" s="89"/>
      <c r="O82" s="96"/>
      <c r="P82" s="83"/>
      <c r="Q82" s="83"/>
      <c r="R82" s="84"/>
      <c r="S82" s="83"/>
      <c r="T82" s="83"/>
      <c r="U82" s="84"/>
      <c r="V82" s="83"/>
      <c r="W82" s="97"/>
    </row>
    <row r="83" ht="21.95" customHeight="1">
      <c r="A83" s="86"/>
      <c r="B83" s="94"/>
      <c r="C83" s="83"/>
      <c r="D83" s="87"/>
      <c r="E83" s="40"/>
      <c r="F83" s="88"/>
      <c r="G83" s="94"/>
      <c r="H83" s="83"/>
      <c r="I83" s="87"/>
      <c r="J83" s="40"/>
      <c r="K83" s="88"/>
      <c r="L83" s="94"/>
      <c r="M83" s="83"/>
      <c r="N83" s="89"/>
      <c r="O83" s="96"/>
      <c r="P83" s="83"/>
      <c r="Q83" s="83"/>
      <c r="R83" s="84"/>
      <c r="S83" s="83"/>
      <c r="T83" s="83"/>
      <c r="U83" s="84"/>
      <c r="V83" s="83"/>
      <c r="W83" s="97"/>
    </row>
    <row r="84" ht="21.95" customHeight="1">
      <c r="A84" s="86"/>
      <c r="B84" s="94"/>
      <c r="C84" s="83"/>
      <c r="D84" s="87"/>
      <c r="E84" s="40"/>
      <c r="F84" s="88"/>
      <c r="G84" s="94"/>
      <c r="H84" s="83"/>
      <c r="I84" s="87"/>
      <c r="J84" s="40"/>
      <c r="K84" s="88"/>
      <c r="L84" s="94"/>
      <c r="M84" s="83"/>
      <c r="N84" s="89"/>
      <c r="O84" s="96"/>
      <c r="P84" s="83"/>
      <c r="Q84" s="83"/>
      <c r="R84" s="84"/>
      <c r="S84" s="83"/>
      <c r="T84" s="83"/>
      <c r="U84" s="84"/>
      <c r="V84" s="83"/>
      <c r="W84" s="97"/>
    </row>
    <row r="85" ht="21.95" customHeight="1">
      <c r="A85" s="86"/>
      <c r="B85" s="94"/>
      <c r="C85" s="83"/>
      <c r="D85" s="87"/>
      <c r="E85" s="40"/>
      <c r="F85" s="88"/>
      <c r="G85" s="94"/>
      <c r="H85" s="83"/>
      <c r="I85" s="87"/>
      <c r="J85" s="40"/>
      <c r="K85" s="88"/>
      <c r="L85" s="94"/>
      <c r="M85" s="83"/>
      <c r="N85" s="89"/>
      <c r="O85" s="96"/>
      <c r="P85" s="83"/>
      <c r="Q85" s="83"/>
      <c r="R85" s="84"/>
      <c r="S85" s="83"/>
      <c r="T85" s="83"/>
      <c r="U85" s="84"/>
      <c r="V85" s="83"/>
      <c r="W85" s="97"/>
    </row>
    <row r="86" ht="21.95" customHeight="1">
      <c r="A86" s="86"/>
      <c r="B86" s="94"/>
      <c r="C86" s="83"/>
      <c r="D86" s="87"/>
      <c r="E86" s="40"/>
      <c r="F86" s="88"/>
      <c r="G86" s="94"/>
      <c r="H86" s="83"/>
      <c r="I86" s="87"/>
      <c r="J86" s="40"/>
      <c r="K86" s="88"/>
      <c r="L86" s="94"/>
      <c r="M86" s="83"/>
      <c r="N86" s="89"/>
      <c r="O86" s="96"/>
      <c r="P86" s="83"/>
      <c r="Q86" s="83"/>
      <c r="R86" s="84"/>
      <c r="S86" s="83"/>
      <c r="T86" s="83"/>
      <c r="U86" s="84"/>
      <c r="V86" s="83"/>
      <c r="W86" s="97"/>
    </row>
    <row r="87" ht="21.95" customHeight="1">
      <c r="A87" s="86"/>
      <c r="B87" s="94"/>
      <c r="C87" s="83"/>
      <c r="D87" s="87"/>
      <c r="E87" s="40"/>
      <c r="F87" s="88"/>
      <c r="G87" s="94"/>
      <c r="H87" s="83"/>
      <c r="I87" s="87"/>
      <c r="J87" s="40"/>
      <c r="K87" s="88"/>
      <c r="L87" s="94"/>
      <c r="M87" s="83"/>
      <c r="N87" s="89"/>
      <c r="O87" s="96"/>
      <c r="P87" s="83"/>
      <c r="Q87" s="83"/>
      <c r="R87" s="84"/>
      <c r="S87" s="83"/>
      <c r="T87" s="83"/>
      <c r="U87" s="84"/>
      <c r="V87" s="83"/>
      <c r="W87" s="97"/>
    </row>
    <row r="88" ht="21.95" customHeight="1">
      <c r="A88" s="86"/>
      <c r="B88" s="94"/>
      <c r="C88" s="83"/>
      <c r="D88" s="87"/>
      <c r="E88" s="40"/>
      <c r="F88" s="88"/>
      <c r="G88" s="94"/>
      <c r="H88" s="83"/>
      <c r="I88" s="87"/>
      <c r="J88" s="40"/>
      <c r="K88" s="88"/>
      <c r="L88" s="94"/>
      <c r="M88" s="83"/>
      <c r="N88" s="89"/>
      <c r="O88" s="96"/>
      <c r="P88" s="83"/>
      <c r="Q88" s="83"/>
      <c r="R88" s="84"/>
      <c r="S88" s="83"/>
      <c r="T88" s="83"/>
      <c r="U88" s="84"/>
      <c r="V88" s="83"/>
      <c r="W88" s="97"/>
    </row>
    <row r="89" ht="21.95" customHeight="1">
      <c r="A89" s="86"/>
      <c r="B89" s="94"/>
      <c r="C89" s="83"/>
      <c r="D89" s="87"/>
      <c r="E89" s="40"/>
      <c r="F89" s="88"/>
      <c r="G89" s="94"/>
      <c r="H89" s="83"/>
      <c r="I89" s="87"/>
      <c r="J89" s="40"/>
      <c r="K89" s="88"/>
      <c r="L89" s="94"/>
      <c r="M89" s="83"/>
      <c r="N89" s="89"/>
      <c r="O89" s="96"/>
      <c r="P89" s="83"/>
      <c r="Q89" s="83"/>
      <c r="R89" s="84"/>
      <c r="S89" s="83"/>
      <c r="T89" s="83"/>
      <c r="U89" s="84"/>
      <c r="V89" s="83"/>
      <c r="W89" s="97"/>
    </row>
    <row r="90" ht="21.95" customHeight="1">
      <c r="A90" s="86"/>
      <c r="B90" s="94"/>
      <c r="C90" s="83"/>
      <c r="D90" s="87"/>
      <c r="E90" s="40"/>
      <c r="F90" s="88"/>
      <c r="G90" s="94"/>
      <c r="H90" s="83"/>
      <c r="I90" s="87"/>
      <c r="J90" s="40"/>
      <c r="K90" s="88"/>
      <c r="L90" s="94"/>
      <c r="M90" s="83"/>
      <c r="N90" s="89"/>
      <c r="O90" s="96"/>
      <c r="P90" s="83"/>
      <c r="Q90" s="83"/>
      <c r="R90" s="84"/>
      <c r="S90" s="83"/>
      <c r="T90" s="83"/>
      <c r="U90" s="84"/>
      <c r="V90" s="83"/>
      <c r="W90" s="97"/>
    </row>
    <row r="91" ht="21.95" customHeight="1">
      <c r="A91" s="86"/>
      <c r="B91" s="94"/>
      <c r="C91" s="83"/>
      <c r="D91" s="87"/>
      <c r="E91" s="40"/>
      <c r="F91" s="88"/>
      <c r="G91" s="94"/>
      <c r="H91" s="83"/>
      <c r="I91" s="87"/>
      <c r="J91" s="40"/>
      <c r="K91" s="88"/>
      <c r="L91" s="94"/>
      <c r="M91" s="83"/>
      <c r="N91" s="89"/>
      <c r="O91" s="96"/>
      <c r="P91" s="83"/>
      <c r="Q91" s="83"/>
      <c r="R91" s="84"/>
      <c r="S91" s="83"/>
      <c r="T91" s="83"/>
      <c r="U91" s="84"/>
      <c r="V91" s="83"/>
      <c r="W91" s="97"/>
    </row>
    <row r="92" ht="21.95" customHeight="1">
      <c r="A92" s="86"/>
      <c r="B92" s="94"/>
      <c r="C92" s="83"/>
      <c r="D92" s="87"/>
      <c r="E92" s="40"/>
      <c r="F92" s="88"/>
      <c r="G92" s="94"/>
      <c r="H92" s="83"/>
      <c r="I92" s="87"/>
      <c r="J92" s="40"/>
      <c r="K92" s="88"/>
      <c r="L92" s="94"/>
      <c r="M92" s="83"/>
      <c r="N92" s="89"/>
      <c r="O92" s="96"/>
      <c r="P92" s="83"/>
      <c r="Q92" s="83"/>
      <c r="R92" s="84"/>
      <c r="S92" s="83"/>
      <c r="T92" s="83"/>
      <c r="U92" s="84"/>
      <c r="V92" s="83"/>
      <c r="W92" s="97"/>
    </row>
    <row r="93" ht="21.95" customHeight="1">
      <c r="A93" s="86"/>
      <c r="B93" s="94"/>
      <c r="C93" s="83"/>
      <c r="D93" s="87"/>
      <c r="E93" s="40"/>
      <c r="F93" s="88"/>
      <c r="G93" s="94"/>
      <c r="H93" s="83"/>
      <c r="I93" s="87"/>
      <c r="J93" s="40"/>
      <c r="K93" s="88"/>
      <c r="L93" s="94"/>
      <c r="M93" s="83"/>
      <c r="N93" s="89"/>
      <c r="O93" s="96"/>
      <c r="P93" s="83"/>
      <c r="Q93" s="83"/>
      <c r="R93" s="84"/>
      <c r="S93" s="83"/>
      <c r="T93" s="83"/>
      <c r="U93" s="84"/>
      <c r="V93" s="83"/>
      <c r="W93" s="97"/>
    </row>
    <row r="94" ht="21.95" customHeight="1">
      <c r="A94" s="86"/>
      <c r="B94" s="84"/>
      <c r="C94" s="83"/>
      <c r="D94" s="90"/>
      <c r="E94" s="40"/>
      <c r="F94" s="88"/>
      <c r="G94" s="84"/>
      <c r="H94" s="83"/>
      <c r="I94" s="90"/>
      <c r="J94" s="40"/>
      <c r="K94" s="88"/>
      <c r="L94" s="84"/>
      <c r="M94" s="83"/>
      <c r="N94" s="91"/>
      <c r="O94" s="96"/>
      <c r="P94" s="83"/>
      <c r="Q94" s="83"/>
      <c r="R94" s="84"/>
      <c r="S94" s="83"/>
      <c r="T94" s="83"/>
      <c r="U94" s="84"/>
      <c r="V94" s="83"/>
      <c r="W94" s="97"/>
    </row>
    <row r="95" ht="21.95" customHeight="1">
      <c r="A95" s="86"/>
      <c r="B95" s="84"/>
      <c r="C95" s="83"/>
      <c r="D95" s="90"/>
      <c r="E95" s="40"/>
      <c r="F95" s="88"/>
      <c r="G95" s="84"/>
      <c r="H95" s="83"/>
      <c r="I95" s="90"/>
      <c r="J95" s="40"/>
      <c r="K95" s="88"/>
      <c r="L95" s="84"/>
      <c r="M95" s="83"/>
      <c r="N95" s="91"/>
      <c r="O95" s="96"/>
      <c r="P95" s="83"/>
      <c r="Q95" s="83"/>
      <c r="R95" s="84"/>
      <c r="S95" s="83"/>
      <c r="T95" s="83"/>
      <c r="U95" s="84"/>
      <c r="V95" s="83"/>
      <c r="W95" s="97"/>
    </row>
    <row r="96" ht="21.95" customHeight="1">
      <c r="A96" t="s" s="92">
        <v>97</v>
      </c>
      <c r="B96" s="94"/>
      <c r="C96" s="83"/>
      <c r="D96" s="87"/>
      <c r="E96" s="40"/>
      <c r="F96" s="88"/>
      <c r="G96" s="94"/>
      <c r="H96" s="83"/>
      <c r="I96" s="87"/>
      <c r="J96" s="40"/>
      <c r="K96" s="88"/>
      <c r="L96" s="94"/>
      <c r="M96" s="83"/>
      <c r="N96" s="89"/>
      <c r="O96" s="96"/>
      <c r="P96" s="83"/>
      <c r="Q96" s="83"/>
      <c r="R96" s="84"/>
      <c r="S96" s="83"/>
      <c r="T96" s="83"/>
      <c r="U96" s="84"/>
      <c r="V96" s="83"/>
      <c r="W96" s="97"/>
    </row>
    <row r="97" ht="21.95" customHeight="1">
      <c r="A97" t="s" s="93">
        <v>98</v>
      </c>
      <c r="B97" s="94"/>
      <c r="C97" s="83"/>
      <c r="D97" s="87"/>
      <c r="E97" s="40"/>
      <c r="F97" t="s" s="95">
        <v>98</v>
      </c>
      <c r="G97" s="94"/>
      <c r="H97" s="83"/>
      <c r="I97" s="87"/>
      <c r="J97" s="40"/>
      <c r="K97" t="s" s="95">
        <v>98</v>
      </c>
      <c r="L97" s="94"/>
      <c r="M97" s="83"/>
      <c r="N97" s="89"/>
      <c r="O97" s="96"/>
      <c r="P97" s="83"/>
      <c r="Q97" s="83"/>
      <c r="R97" s="84"/>
      <c r="S97" s="83"/>
      <c r="T97" s="83"/>
      <c r="U97" s="84"/>
      <c r="V97" s="83"/>
      <c r="W97" s="97"/>
    </row>
    <row r="98" ht="21.95" customHeight="1">
      <c r="A98" t="s" s="98">
        <v>99</v>
      </c>
      <c r="B98" s="83">
        <f>AVERAGE(B39:B48)</f>
        <v>33.3</v>
      </c>
      <c r="C98" s="83">
        <f>AVERAGE(C39:C48)</f>
        <v>132.39</v>
      </c>
      <c r="D98" s="87">
        <f>AVERAGE(D39:D48)</f>
        <v>4.00147057017368</v>
      </c>
      <c r="E98" s="40"/>
      <c r="F98" t="s" s="99">
        <v>99</v>
      </c>
      <c r="G98" s="83">
        <f>AVERAGE(G39:G48)</f>
        <v>16.4</v>
      </c>
      <c r="H98" s="83">
        <f>AVERAGE(H39:H48)</f>
        <v>51.9</v>
      </c>
      <c r="I98" s="87">
        <f>AVERAGE(I39:I48)</f>
        <v>3.20277249172781</v>
      </c>
      <c r="J98" s="40"/>
      <c r="K98" t="s" s="99">
        <v>99</v>
      </c>
      <c r="L98" s="83">
        <f>AVERAGE(L39:L48)</f>
        <v>1.7</v>
      </c>
      <c r="M98" s="83">
        <f>AVERAGE(M39:M48)</f>
        <v>2.74</v>
      </c>
      <c r="N98" s="89">
        <f>AVERAGE(N39:N48)</f>
        <v>1.63611111111111</v>
      </c>
      <c r="O98" s="96"/>
      <c r="P98" s="83"/>
      <c r="Q98" s="83"/>
      <c r="R98" s="84"/>
      <c r="S98" s="83"/>
      <c r="T98" s="83"/>
      <c r="U98" s="84"/>
      <c r="V98" s="83"/>
      <c r="W98" s="97"/>
    </row>
    <row r="99" ht="21.95" customHeight="1">
      <c r="A99" t="s" s="98">
        <v>100</v>
      </c>
      <c r="B99" s="83">
        <f>AVERAGE(B50:B59)</f>
        <v>34.3</v>
      </c>
      <c r="C99" s="83">
        <f>AVERAGE(C50:C59)</f>
        <v>137.15</v>
      </c>
      <c r="D99" s="87">
        <f>AVERAGE(D50:D59)</f>
        <v>4.03104334304353</v>
      </c>
      <c r="E99" s="40"/>
      <c r="F99" t="s" s="99">
        <v>100</v>
      </c>
      <c r="G99" s="83">
        <f>AVERAGE(G50:G59)</f>
        <v>14.8</v>
      </c>
      <c r="H99" s="83">
        <f>AVERAGE(H50:H59)</f>
        <v>43.06</v>
      </c>
      <c r="I99" s="87">
        <f>AVERAGE(I50:I59)</f>
        <v>3.05132653702507</v>
      </c>
      <c r="J99" s="40"/>
      <c r="K99" t="s" s="99">
        <v>100</v>
      </c>
      <c r="L99" s="83">
        <f>AVERAGE(L50:L59)</f>
        <v>3.3</v>
      </c>
      <c r="M99" s="83">
        <f>AVERAGE(M50:M59)</f>
        <v>4.89</v>
      </c>
      <c r="N99" s="89">
        <f>AVERAGE(N50:N59)</f>
        <v>1.67717803030303</v>
      </c>
      <c r="O99" s="96"/>
      <c r="P99" s="83"/>
      <c r="Q99" s="83"/>
      <c r="R99" s="84"/>
      <c r="S99" s="83"/>
      <c r="T99" s="83"/>
      <c r="U99" s="84"/>
      <c r="V99" s="83"/>
      <c r="W99" s="97"/>
    </row>
    <row r="100" ht="21.95" customHeight="1">
      <c r="A100" t="s" s="101">
        <v>101</v>
      </c>
      <c r="B100" s="84"/>
      <c r="C100" s="84"/>
      <c r="D100" s="90"/>
      <c r="E100" s="40"/>
      <c r="F100" t="s" s="102">
        <v>101</v>
      </c>
      <c r="G100" s="84"/>
      <c r="H100" s="84"/>
      <c r="I100" s="90"/>
      <c r="J100" s="40"/>
      <c r="K100" t="s" s="102">
        <v>101</v>
      </c>
      <c r="L100" s="84"/>
      <c r="M100" s="84"/>
      <c r="N100" s="91"/>
      <c r="O100" s="96"/>
      <c r="P100" s="83"/>
      <c r="Q100" s="83"/>
      <c r="R100" s="84"/>
      <c r="S100" s="83"/>
      <c r="T100" s="83"/>
      <c r="U100" s="84"/>
      <c r="V100" s="83"/>
      <c r="W100" s="97"/>
    </row>
    <row r="101" ht="21.95" customHeight="1">
      <c r="A101" t="s" s="103">
        <v>102</v>
      </c>
      <c r="B101" s="83">
        <f>AVERAGE(B44:B53)</f>
        <v>33.9</v>
      </c>
      <c r="C101" s="83">
        <f>AVERAGE(C44:C53)</f>
        <v>134.65</v>
      </c>
      <c r="D101" s="87">
        <f>AVERAGE(D44:D53)</f>
        <v>3.98633955966671</v>
      </c>
      <c r="E101" s="40"/>
      <c r="F101" t="s" s="104">
        <v>102</v>
      </c>
      <c r="G101" s="83">
        <f>AVERAGE(G44:G53)</f>
        <v>15.2</v>
      </c>
      <c r="H101" s="83">
        <f>AVERAGE(H44:H53)</f>
        <v>45.73</v>
      </c>
      <c r="I101" s="87">
        <f>AVERAGE(I44:I53)</f>
        <v>3.08161832040509</v>
      </c>
      <c r="J101" s="40"/>
      <c r="K101" t="s" s="104">
        <v>102</v>
      </c>
      <c r="L101" s="83">
        <f>AVERAGE(L44:L53)</f>
        <v>2.7</v>
      </c>
      <c r="M101" s="83">
        <f>AVERAGE(M44:M53)</f>
        <v>4.16</v>
      </c>
      <c r="N101" s="89">
        <f>AVERAGE(N44:N53)</f>
        <v>1.65795454545454</v>
      </c>
      <c r="O101" s="96"/>
      <c r="P101" s="83"/>
      <c r="Q101" s="83"/>
      <c r="R101" s="84"/>
      <c r="S101" s="83"/>
      <c r="T101" s="83"/>
      <c r="U101" s="84"/>
      <c r="V101" s="83"/>
      <c r="W101" s="97"/>
    </row>
    <row r="102" ht="21.95" customHeight="1">
      <c r="A102" t="s" s="103">
        <v>103</v>
      </c>
      <c r="B102" s="83">
        <f>AVERAGE(B55:B64)</f>
        <v>34.1</v>
      </c>
      <c r="C102" s="83">
        <f>AVERAGE(C55:C64)</f>
        <v>134.34</v>
      </c>
      <c r="D102" s="87">
        <f>AVERAGE(D55:D64)</f>
        <v>4.0089305776046</v>
      </c>
      <c r="E102" s="40"/>
      <c r="F102" t="s" s="104">
        <v>103</v>
      </c>
      <c r="G102" s="83">
        <f>AVERAGE(G55:G64)</f>
        <v>16</v>
      </c>
      <c r="H102" s="83">
        <f>AVERAGE(H55:H64)</f>
        <v>46.45</v>
      </c>
      <c r="I102" s="87">
        <f>AVERAGE(I55:I64)</f>
        <v>3.03839800722154</v>
      </c>
      <c r="J102" s="40"/>
      <c r="K102" t="s" s="104">
        <v>103</v>
      </c>
      <c r="L102" s="83">
        <f>AVERAGE(L55:L64)</f>
        <v>3.5</v>
      </c>
      <c r="M102" s="83">
        <f>AVERAGE(M55:M64)</f>
        <v>4.93</v>
      </c>
      <c r="N102" s="89">
        <f>AVERAGE(N55:N64)</f>
        <v>1.53227272727273</v>
      </c>
      <c r="O102" s="96"/>
      <c r="P102" s="83"/>
      <c r="Q102" s="83"/>
      <c r="R102" s="84"/>
      <c r="S102" s="83"/>
      <c r="T102" s="83"/>
      <c r="U102" s="84"/>
      <c r="V102" s="83"/>
      <c r="W102" s="97"/>
    </row>
    <row r="103" ht="21.95" customHeight="1">
      <c r="A103" s="105"/>
      <c r="B103" s="84"/>
      <c r="C103" s="84"/>
      <c r="D103" s="90"/>
      <c r="E103" s="40"/>
      <c r="F103" s="106"/>
      <c r="G103" s="84"/>
      <c r="H103" s="84"/>
      <c r="I103" s="90"/>
      <c r="J103" s="40"/>
      <c r="K103" s="106"/>
      <c r="L103" s="84"/>
      <c r="M103" s="84"/>
      <c r="N103" s="91"/>
      <c r="O103" s="96"/>
      <c r="P103" s="83"/>
      <c r="Q103" s="83"/>
      <c r="R103" s="84"/>
      <c r="S103" s="83"/>
      <c r="T103" s="83"/>
      <c r="U103" s="84"/>
      <c r="V103" s="83"/>
      <c r="W103" s="97"/>
    </row>
    <row r="104" ht="21.95" customHeight="1">
      <c r="A104" t="s" s="93">
        <v>104</v>
      </c>
      <c r="B104" s="84"/>
      <c r="C104" s="84"/>
      <c r="D104" s="90"/>
      <c r="E104" s="40"/>
      <c r="F104" t="s" s="95">
        <v>104</v>
      </c>
      <c r="G104" s="84"/>
      <c r="H104" s="84"/>
      <c r="I104" s="90"/>
      <c r="J104" s="40"/>
      <c r="K104" t="s" s="95">
        <v>104</v>
      </c>
      <c r="L104" s="84"/>
      <c r="M104" s="84"/>
      <c r="N104" s="91"/>
      <c r="O104" s="96"/>
      <c r="P104" s="83"/>
      <c r="Q104" s="83"/>
      <c r="R104" s="84"/>
      <c r="S104" s="83"/>
      <c r="T104" s="83"/>
      <c r="U104" s="84"/>
      <c r="V104" s="83"/>
      <c r="W104" s="97"/>
    </row>
    <row r="105" ht="21.95" customHeight="1">
      <c r="A105" t="s" s="98">
        <v>99</v>
      </c>
      <c r="B105" s="83">
        <f>AVERAGE(B44:B48)</f>
        <v>33.2</v>
      </c>
      <c r="C105" s="83">
        <f>AVERAGE(C44:C48)</f>
        <v>131.84</v>
      </c>
      <c r="D105" s="87">
        <f>AVERAGE(D44:D48)</f>
        <v>3.99051256891879</v>
      </c>
      <c r="E105" s="40"/>
      <c r="F105" t="s" s="99">
        <v>99</v>
      </c>
      <c r="G105" s="83">
        <f>AVERAGE(G44:G48)</f>
        <v>15.2</v>
      </c>
      <c r="H105" s="83">
        <f>AVERAGE(H44:H48)</f>
        <v>46.22</v>
      </c>
      <c r="I105" s="87">
        <f>AVERAGE(I44:I48)</f>
        <v>3.0875116713352</v>
      </c>
      <c r="J105" s="40"/>
      <c r="K105" t="s" s="99">
        <v>99</v>
      </c>
      <c r="L105" s="83">
        <f>AVERAGE(L44:L48)</f>
        <v>2.2</v>
      </c>
      <c r="M105" s="83">
        <f>AVERAGE(M44:M48)</f>
        <v>3.3</v>
      </c>
      <c r="N105" s="89">
        <f>AVERAGE(N44:N48)</f>
        <v>1.51666666666667</v>
      </c>
      <c r="O105" s="96"/>
      <c r="P105" s="83"/>
      <c r="Q105" s="83"/>
      <c r="R105" s="84"/>
      <c r="S105" s="83"/>
      <c r="T105" s="83"/>
      <c r="U105" s="84"/>
      <c r="V105" s="83"/>
      <c r="W105" s="97"/>
    </row>
    <row r="106" ht="21.95" customHeight="1">
      <c r="A106" t="s" s="98">
        <v>100</v>
      </c>
      <c r="B106" s="83">
        <f>AVERAGE(B50:B54)</f>
        <v>33.4</v>
      </c>
      <c r="C106" s="83">
        <f>AVERAGE(C50:C54)</f>
        <v>132.82</v>
      </c>
      <c r="D106" s="87">
        <f>AVERAGE(D50:D54)</f>
        <v>4.00527579411211</v>
      </c>
      <c r="E106" s="40"/>
      <c r="F106" t="s" s="99">
        <v>100</v>
      </c>
      <c r="G106" s="83">
        <f>AVERAGE(G50:G54)</f>
        <v>14.6</v>
      </c>
      <c r="H106" s="83">
        <f>AVERAGE(H50:H54)</f>
        <v>43.64</v>
      </c>
      <c r="I106" s="87">
        <f>AVERAGE(I50:I54)</f>
        <v>3.14683608058608</v>
      </c>
      <c r="J106" s="40"/>
      <c r="K106" t="s" s="99">
        <v>100</v>
      </c>
      <c r="L106" s="83">
        <f>AVERAGE(L50:L54)</f>
        <v>3</v>
      </c>
      <c r="M106" s="83">
        <f>AVERAGE(M50:M54)</f>
        <v>4.68</v>
      </c>
      <c r="N106" s="89">
        <f>AVERAGE(N50:N54)</f>
        <v>1.83232323232323</v>
      </c>
      <c r="O106" s="96"/>
      <c r="P106" s="83"/>
      <c r="Q106" s="83"/>
      <c r="R106" s="84"/>
      <c r="S106" s="83"/>
      <c r="T106" s="83"/>
      <c r="U106" s="84"/>
      <c r="V106" s="83"/>
      <c r="W106" s="97"/>
    </row>
    <row r="107" ht="21.95" customHeight="1">
      <c r="A107" t="s" s="101">
        <v>101</v>
      </c>
      <c r="B107" s="84"/>
      <c r="C107" s="84"/>
      <c r="D107" s="90"/>
      <c r="E107" s="40"/>
      <c r="F107" t="s" s="102">
        <v>101</v>
      </c>
      <c r="G107" s="84"/>
      <c r="H107" s="84"/>
      <c r="I107" s="90"/>
      <c r="J107" s="40"/>
      <c r="K107" t="s" s="102">
        <v>101</v>
      </c>
      <c r="L107" s="84"/>
      <c r="M107" s="84"/>
      <c r="N107" s="91"/>
      <c r="O107" s="96"/>
      <c r="P107" s="83"/>
      <c r="Q107" s="83"/>
      <c r="R107" s="84"/>
      <c r="S107" s="83"/>
      <c r="T107" s="83"/>
      <c r="U107" s="84"/>
      <c r="V107" s="83"/>
      <c r="W107" s="97"/>
    </row>
    <row r="108" ht="21.95" customHeight="1">
      <c r="A108" t="s" s="103">
        <v>102</v>
      </c>
      <c r="B108" s="83">
        <f>AVERAGE(B49:B53)</f>
        <v>34.6</v>
      </c>
      <c r="C108" s="83">
        <f>AVERAGE(C49:C53)</f>
        <v>137.46</v>
      </c>
      <c r="D108" s="87">
        <f>AVERAGE(D49:D53)</f>
        <v>3.98216655041463</v>
      </c>
      <c r="E108" s="40"/>
      <c r="F108" t="s" s="104">
        <v>102</v>
      </c>
      <c r="G108" s="83">
        <f>AVERAGE(G49:G53)</f>
        <v>15.2</v>
      </c>
      <c r="H108" s="83">
        <f>AVERAGE(H49:H53)</f>
        <v>45.24</v>
      </c>
      <c r="I108" s="87">
        <f>AVERAGE(I49:I53)</f>
        <v>3.07572496947497</v>
      </c>
      <c r="J108" s="40"/>
      <c r="K108" t="s" s="104">
        <v>102</v>
      </c>
      <c r="L108" s="83">
        <f>AVERAGE(L49:L53)</f>
        <v>3.2</v>
      </c>
      <c r="M108" s="83">
        <f>AVERAGE(M49:M53)</f>
        <v>5.02</v>
      </c>
      <c r="N108" s="89">
        <f>AVERAGE(N49:N53)</f>
        <v>1.79924242424242</v>
      </c>
      <c r="O108" s="96"/>
      <c r="P108" s="83"/>
      <c r="Q108" s="83"/>
      <c r="R108" s="84"/>
      <c r="S108" s="83"/>
      <c r="T108" s="83"/>
      <c r="U108" s="84"/>
      <c r="V108" s="83"/>
      <c r="W108" s="97"/>
    </row>
    <row r="109" ht="21.95" customHeight="1">
      <c r="A109" t="s" s="103">
        <v>103</v>
      </c>
      <c r="B109" s="83">
        <f>AVERAGE(B55:B59)</f>
        <v>35.2</v>
      </c>
      <c r="C109" s="83">
        <f>AVERAGE(C55:C59)</f>
        <v>141.48</v>
      </c>
      <c r="D109" s="87">
        <f>AVERAGE(D55:D59)</f>
        <v>4.05681089197495</v>
      </c>
      <c r="E109" s="40"/>
      <c r="F109" t="s" s="104">
        <v>103</v>
      </c>
      <c r="G109" s="83">
        <f>AVERAGE(G55:G59)</f>
        <v>15</v>
      </c>
      <c r="H109" s="83">
        <f>AVERAGE(H55:H59)</f>
        <v>42.48</v>
      </c>
      <c r="I109" s="87">
        <f>AVERAGE(I55:I59)</f>
        <v>2.95581699346405</v>
      </c>
      <c r="J109" s="40"/>
      <c r="K109" t="s" s="104">
        <v>103</v>
      </c>
      <c r="L109" s="83">
        <f>AVERAGE(L55:L59)</f>
        <v>3.6</v>
      </c>
      <c r="M109" s="83">
        <f>AVERAGE(M55:M59)</f>
        <v>5.1</v>
      </c>
      <c r="N109" s="89">
        <f>AVERAGE(N55:N59)</f>
        <v>1.58409090909091</v>
      </c>
      <c r="O109" s="96"/>
      <c r="P109" s="83"/>
      <c r="Q109" s="83"/>
      <c r="R109" s="84"/>
      <c r="S109" s="83"/>
      <c r="T109" s="83"/>
      <c r="U109" s="84"/>
      <c r="V109" s="83"/>
      <c r="W109" s="97"/>
    </row>
    <row r="110" ht="21.95" customHeight="1">
      <c r="A110" s="105"/>
      <c r="B110" s="83"/>
      <c r="C110" s="83"/>
      <c r="D110" s="87"/>
      <c r="E110" s="40"/>
      <c r="F110" s="106"/>
      <c r="G110" s="84"/>
      <c r="H110" s="83"/>
      <c r="I110" s="87"/>
      <c r="J110" s="40"/>
      <c r="K110" s="106"/>
      <c r="L110" s="84"/>
      <c r="M110" s="83"/>
      <c r="N110" s="89"/>
      <c r="O110" s="96"/>
      <c r="P110" s="83"/>
      <c r="Q110" s="83"/>
      <c r="R110" s="84"/>
      <c r="S110" s="83"/>
      <c r="T110" s="83"/>
      <c r="U110" s="84"/>
      <c r="V110" s="83"/>
      <c r="W110" s="97"/>
    </row>
    <row r="111" ht="21.95" customHeight="1">
      <c r="A111" s="105"/>
      <c r="B111" s="107"/>
      <c r="C111" t="s" s="108">
        <v>105</v>
      </c>
      <c r="D111" s="87"/>
      <c r="E111" s="40"/>
      <c r="F111" s="106"/>
      <c r="G111" s="84"/>
      <c r="H111" s="83"/>
      <c r="I111" s="87"/>
      <c r="J111" s="40"/>
      <c r="K111" s="106"/>
      <c r="L111" s="84"/>
      <c r="M111" s="83"/>
      <c r="N111" s="89"/>
      <c r="O111" s="96"/>
      <c r="P111" s="83"/>
      <c r="Q111" s="83"/>
      <c r="R111" s="84"/>
      <c r="S111" s="83"/>
      <c r="T111" s="83"/>
      <c r="U111" s="84"/>
      <c r="V111" s="83"/>
      <c r="W111" s="97"/>
    </row>
    <row r="112" ht="22.75" customHeight="1">
      <c r="A112" s="109"/>
      <c r="B112" s="110"/>
      <c r="C112" t="s" s="111">
        <v>106</v>
      </c>
      <c r="D112" s="112"/>
      <c r="E112" s="113"/>
      <c r="F112" s="114"/>
      <c r="G112" s="115"/>
      <c r="H112" s="116"/>
      <c r="I112" s="112"/>
      <c r="J112" s="113"/>
      <c r="K112" s="114"/>
      <c r="L112" s="115"/>
      <c r="M112" s="116"/>
      <c r="N112" s="117"/>
      <c r="O112" s="118"/>
      <c r="P112" s="116"/>
      <c r="Q112" s="116"/>
      <c r="R112" s="115"/>
      <c r="S112" s="116"/>
      <c r="T112" s="116"/>
      <c r="U112" s="115"/>
      <c r="V112" s="116"/>
      <c r="W11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5.xml><?xml version="1.0" encoding="utf-8"?>
<worksheet xmlns:r="http://schemas.openxmlformats.org/officeDocument/2006/relationships" xmlns="http://schemas.openxmlformats.org/spreadsheetml/2006/main">
  <dimension ref="A1:W97"/>
  <sheetViews>
    <sheetView workbookViewId="0" showGridLines="0" defaultGridColor="1"/>
  </sheetViews>
  <sheetFormatPr defaultColWidth="16.3333" defaultRowHeight="19.9" customHeight="1" outlineLevelRow="0" outlineLevelCol="0"/>
  <cols>
    <col min="1" max="1" width="10" style="333" customWidth="1"/>
    <col min="2" max="4" width="12.1719" style="333" customWidth="1"/>
    <col min="5" max="5" width="1.35156" style="333" customWidth="1"/>
    <col min="6" max="6" width="10" style="333" customWidth="1"/>
    <col min="7" max="9" width="12.1719" style="333" customWidth="1"/>
    <col min="10" max="10" width="1.35156" style="333" customWidth="1"/>
    <col min="11" max="11" width="10" style="333" customWidth="1"/>
    <col min="12" max="14" width="12.1719" style="333" customWidth="1"/>
    <col min="15" max="15" width="10.8516" style="333" customWidth="1"/>
    <col min="16" max="17" width="6.5" style="333" customWidth="1"/>
    <col min="18" max="18" width="10.8516" style="333" customWidth="1"/>
    <col min="19" max="20" width="6.5" style="333" customWidth="1"/>
    <col min="21" max="21" width="10.8516" style="333" customWidth="1"/>
    <col min="22" max="23" width="6.5" style="333" customWidth="1"/>
    <col min="24" max="16384" width="16.3516" style="333" customWidth="1"/>
  </cols>
  <sheetData>
    <row r="1" ht="64.15" customHeight="1">
      <c r="A1" t="s" s="164">
        <v>386</v>
      </c>
      <c r="B1" t="s" s="27">
        <v>40</v>
      </c>
      <c r="C1" t="s" s="27">
        <v>41</v>
      </c>
      <c r="D1" t="s" s="28">
        <v>42</v>
      </c>
      <c r="E1" s="29"/>
      <c r="F1" t="s" s="30">
        <v>494</v>
      </c>
      <c r="G1" t="s" s="27">
        <v>44</v>
      </c>
      <c r="H1" t="s" s="27">
        <v>45</v>
      </c>
      <c r="I1" t="s" s="28">
        <v>46</v>
      </c>
      <c r="J1" s="29"/>
      <c r="K1" t="s" s="30">
        <v>495</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1965</v>
      </c>
      <c r="B3" s="144">
        <v>51</v>
      </c>
      <c r="C3" s="78">
        <v>-27.9</v>
      </c>
      <c r="D3" s="79">
        <v>-0.547058823529412</v>
      </c>
      <c r="E3" s="40"/>
      <c r="F3" s="145">
        <v>1965</v>
      </c>
      <c r="G3" s="144">
        <v>35</v>
      </c>
      <c r="H3" s="78">
        <v>-46.7</v>
      </c>
      <c r="I3" s="79">
        <v>-1.33428571428571</v>
      </c>
      <c r="J3" s="40"/>
      <c r="K3" s="145">
        <v>1965</v>
      </c>
      <c r="L3" s="144">
        <v>12</v>
      </c>
      <c r="M3" s="78">
        <v>-32.4</v>
      </c>
      <c r="N3" s="81">
        <v>-2.7</v>
      </c>
      <c r="O3" s="152"/>
      <c r="P3" s="135"/>
      <c r="Q3" s="97"/>
      <c r="R3" s="153"/>
      <c r="S3" s="135"/>
      <c r="T3" s="97"/>
      <c r="U3" s="153"/>
      <c r="V3" s="135"/>
      <c r="W3" s="97"/>
    </row>
    <row r="4" ht="21.95" customHeight="1">
      <c r="A4" s="150">
        <v>1966</v>
      </c>
      <c r="B4" s="100">
        <v>52</v>
      </c>
      <c r="C4" s="83">
        <v>-5.9</v>
      </c>
      <c r="D4" s="87">
        <v>-0.113461538461538</v>
      </c>
      <c r="E4" s="40"/>
      <c r="F4" s="151">
        <v>1966</v>
      </c>
      <c r="G4" s="100">
        <v>28</v>
      </c>
      <c r="H4" s="83">
        <v>-34.7</v>
      </c>
      <c r="I4" s="87">
        <v>-1.23928571428571</v>
      </c>
      <c r="J4" s="40"/>
      <c r="K4" s="151">
        <v>1966</v>
      </c>
      <c r="L4" s="100">
        <v>13</v>
      </c>
      <c r="M4" s="83">
        <v>-28.5</v>
      </c>
      <c r="N4" s="89">
        <v>-2.19230769230769</v>
      </c>
      <c r="O4" s="152"/>
      <c r="P4" s="135"/>
      <c r="Q4" s="97"/>
      <c r="R4" s="153"/>
      <c r="S4" s="135"/>
      <c r="T4" s="97"/>
      <c r="U4" s="153"/>
      <c r="V4" s="135"/>
      <c r="W4" s="97"/>
    </row>
    <row r="5" ht="21.95" customHeight="1">
      <c r="A5" s="150">
        <v>1967</v>
      </c>
      <c r="B5" s="100">
        <v>32</v>
      </c>
      <c r="C5" s="83">
        <v>2.6</v>
      </c>
      <c r="D5" s="87">
        <v>0.08125</v>
      </c>
      <c r="E5" s="40"/>
      <c r="F5" s="151">
        <v>1967</v>
      </c>
      <c r="G5" s="100">
        <v>16</v>
      </c>
      <c r="H5" s="83">
        <v>-11.8</v>
      </c>
      <c r="I5" s="87">
        <v>-0.7375</v>
      </c>
      <c r="J5" s="40"/>
      <c r="K5" s="151">
        <v>1967</v>
      </c>
      <c r="L5" s="100">
        <v>4</v>
      </c>
      <c r="M5" s="83">
        <v>-7.8</v>
      </c>
      <c r="N5" s="89">
        <v>-1.95</v>
      </c>
      <c r="O5" s="152"/>
      <c r="P5" s="135"/>
      <c r="Q5" s="97"/>
      <c r="R5" s="153"/>
      <c r="S5" s="135"/>
      <c r="T5" s="97"/>
      <c r="U5" s="153"/>
      <c r="V5" s="135"/>
      <c r="W5" s="97"/>
    </row>
    <row r="6" ht="21.95" customHeight="1">
      <c r="A6" s="150">
        <v>1968</v>
      </c>
      <c r="B6" s="100">
        <v>51</v>
      </c>
      <c r="C6" s="83">
        <v>18.5</v>
      </c>
      <c r="D6" s="87">
        <v>0.362745098039216</v>
      </c>
      <c r="E6" s="40"/>
      <c r="F6" s="151">
        <v>1968</v>
      </c>
      <c r="G6" s="100">
        <v>26</v>
      </c>
      <c r="H6" s="83">
        <v>-15.9</v>
      </c>
      <c r="I6" s="87">
        <v>-0.611538461538462</v>
      </c>
      <c r="J6" s="40"/>
      <c r="K6" s="151">
        <v>1968</v>
      </c>
      <c r="L6" s="100">
        <v>4</v>
      </c>
      <c r="M6" s="83">
        <v>-7.9</v>
      </c>
      <c r="N6" s="89">
        <v>-1.975</v>
      </c>
      <c r="O6" s="152"/>
      <c r="P6" s="135"/>
      <c r="Q6" s="97"/>
      <c r="R6" s="153"/>
      <c r="S6" s="135"/>
      <c r="T6" s="97"/>
      <c r="U6" s="153"/>
      <c r="V6" s="135"/>
      <c r="W6" s="97"/>
    </row>
    <row r="7" ht="21.95" customHeight="1">
      <c r="A7" s="150">
        <v>1969</v>
      </c>
      <c r="B7" s="100">
        <v>56</v>
      </c>
      <c r="C7" s="83">
        <v>11.4</v>
      </c>
      <c r="D7" s="87">
        <v>0.203571428571429</v>
      </c>
      <c r="E7" s="40"/>
      <c r="F7" s="151">
        <v>1969</v>
      </c>
      <c r="G7" s="100">
        <v>26</v>
      </c>
      <c r="H7" s="83">
        <v>-23.7</v>
      </c>
      <c r="I7" s="87">
        <v>-0.911538461538462</v>
      </c>
      <c r="J7" s="40"/>
      <c r="K7" s="151">
        <v>1969</v>
      </c>
      <c r="L7" s="100">
        <v>5</v>
      </c>
      <c r="M7" s="83">
        <v>-10.8</v>
      </c>
      <c r="N7" s="89">
        <v>-2.16</v>
      </c>
      <c r="O7" s="152"/>
      <c r="P7" s="135"/>
      <c r="Q7" s="97"/>
      <c r="R7" s="153"/>
      <c r="S7" s="135"/>
      <c r="T7" s="97"/>
      <c r="U7" s="153"/>
      <c r="V7" s="135"/>
      <c r="W7" s="97"/>
    </row>
    <row r="8" ht="21.95" customHeight="1">
      <c r="A8" s="150">
        <v>1970</v>
      </c>
      <c r="B8" s="100">
        <v>46</v>
      </c>
      <c r="C8" s="83">
        <v>3</v>
      </c>
      <c r="D8" s="87">
        <v>0.0652173913043478</v>
      </c>
      <c r="E8" s="40"/>
      <c r="F8" s="151">
        <v>1970</v>
      </c>
      <c r="G8" s="100">
        <v>21</v>
      </c>
      <c r="H8" s="83">
        <v>-25.2</v>
      </c>
      <c r="I8" s="87">
        <v>-1.2</v>
      </c>
      <c r="J8" s="40"/>
      <c r="K8" s="151">
        <v>1970</v>
      </c>
      <c r="L8" s="100">
        <v>7</v>
      </c>
      <c r="M8" s="83">
        <v>-16</v>
      </c>
      <c r="N8" s="89">
        <v>-2.28571428571429</v>
      </c>
      <c r="O8" s="152"/>
      <c r="P8" s="135"/>
      <c r="Q8" s="97"/>
      <c r="R8" s="153"/>
      <c r="S8" s="135"/>
      <c r="T8" s="97"/>
      <c r="U8" s="153"/>
      <c r="V8" s="135"/>
      <c r="W8" s="97"/>
    </row>
    <row r="9" ht="21.95" customHeight="1">
      <c r="A9" s="150">
        <v>1971</v>
      </c>
      <c r="B9" s="100">
        <v>67</v>
      </c>
      <c r="C9" s="83">
        <v>-9.6</v>
      </c>
      <c r="D9" s="87">
        <v>-0.143283582089552</v>
      </c>
      <c r="E9" s="40"/>
      <c r="F9" s="151">
        <v>1971</v>
      </c>
      <c r="G9" s="100">
        <v>39</v>
      </c>
      <c r="H9" s="83">
        <v>-45.8</v>
      </c>
      <c r="I9" s="87">
        <v>-1.17435897435897</v>
      </c>
      <c r="J9" s="40"/>
      <c r="K9" s="151">
        <v>1971</v>
      </c>
      <c r="L9" s="100">
        <v>13</v>
      </c>
      <c r="M9" s="83">
        <v>-38.5</v>
      </c>
      <c r="N9" s="89">
        <v>-2.96153846153846</v>
      </c>
      <c r="O9" s="152"/>
      <c r="P9" s="135"/>
      <c r="Q9" s="97"/>
      <c r="R9" s="153"/>
      <c r="S9" s="135"/>
      <c r="T9" s="97"/>
      <c r="U9" s="153"/>
      <c r="V9" s="135"/>
      <c r="W9" s="97"/>
    </row>
    <row r="10" ht="21.95" customHeight="1">
      <c r="A10" s="150">
        <v>1972</v>
      </c>
      <c r="B10" s="100">
        <v>51</v>
      </c>
      <c r="C10" s="83">
        <v>23</v>
      </c>
      <c r="D10" s="87">
        <v>0.450980392156863</v>
      </c>
      <c r="E10" s="40"/>
      <c r="F10" s="151">
        <v>1972</v>
      </c>
      <c r="G10" s="100">
        <v>22</v>
      </c>
      <c r="H10" s="83">
        <v>-15.3</v>
      </c>
      <c r="I10" s="87">
        <v>-0.695454545454545</v>
      </c>
      <c r="J10" s="40"/>
      <c r="K10" s="151">
        <v>1972</v>
      </c>
      <c r="L10" s="100">
        <v>4</v>
      </c>
      <c r="M10" s="83">
        <v>-7.9</v>
      </c>
      <c r="N10" s="89">
        <v>-1.975</v>
      </c>
      <c r="O10" s="152"/>
      <c r="P10" s="135"/>
      <c r="Q10" s="97"/>
      <c r="R10" s="153"/>
      <c r="S10" s="135"/>
      <c r="T10" s="97"/>
      <c r="U10" s="153"/>
      <c r="V10" s="135"/>
      <c r="W10" s="97"/>
    </row>
    <row r="11" ht="21.95" customHeight="1">
      <c r="A11" s="150">
        <v>1973</v>
      </c>
      <c r="B11" s="100">
        <v>32</v>
      </c>
      <c r="C11" s="83">
        <v>25.2</v>
      </c>
      <c r="D11" s="87">
        <v>0.7875</v>
      </c>
      <c r="E11" s="40"/>
      <c r="F11" s="151">
        <v>1973</v>
      </c>
      <c r="G11" s="100">
        <v>9</v>
      </c>
      <c r="H11" s="83">
        <v>-5.3</v>
      </c>
      <c r="I11" s="87">
        <v>-0.588888888888889</v>
      </c>
      <c r="J11" s="40"/>
      <c r="K11" s="151">
        <v>1973</v>
      </c>
      <c r="L11" s="100">
        <v>1</v>
      </c>
      <c r="M11" s="83">
        <v>-2.2</v>
      </c>
      <c r="N11" s="89">
        <v>-2.2</v>
      </c>
      <c r="O11" s="152"/>
      <c r="P11" s="135"/>
      <c r="Q11" s="97"/>
      <c r="R11" s="153"/>
      <c r="S11" s="135"/>
      <c r="T11" s="97"/>
      <c r="U11" s="153"/>
      <c r="V11" s="135"/>
      <c r="W11" s="97"/>
    </row>
    <row r="12" ht="21.95" customHeight="1">
      <c r="A12" s="150">
        <v>1974</v>
      </c>
      <c r="B12" s="100">
        <v>38</v>
      </c>
      <c r="C12" s="83">
        <v>-14</v>
      </c>
      <c r="D12" s="87">
        <v>-0.368421052631579</v>
      </c>
      <c r="E12" s="40"/>
      <c r="F12" s="151">
        <v>1974</v>
      </c>
      <c r="G12" s="100">
        <v>26</v>
      </c>
      <c r="H12" s="83">
        <v>-29.9</v>
      </c>
      <c r="I12" s="87">
        <v>-1.15</v>
      </c>
      <c r="J12" s="40"/>
      <c r="K12" s="151">
        <v>1974</v>
      </c>
      <c r="L12" s="100">
        <v>7</v>
      </c>
      <c r="M12" s="83">
        <v>-23.2</v>
      </c>
      <c r="N12" s="89">
        <v>-3.31428571428571</v>
      </c>
      <c r="O12" s="152"/>
      <c r="P12" s="135"/>
      <c r="Q12" s="97"/>
      <c r="R12" s="153"/>
      <c r="S12" s="135"/>
      <c r="T12" s="97"/>
      <c r="U12" s="153"/>
      <c r="V12" s="135"/>
      <c r="W12" s="97"/>
    </row>
    <row r="13" ht="21.95" customHeight="1">
      <c r="A13" s="150">
        <v>1975</v>
      </c>
      <c r="B13" s="100">
        <v>39</v>
      </c>
      <c r="C13" s="83">
        <v>23.4</v>
      </c>
      <c r="D13" s="87">
        <v>0.6</v>
      </c>
      <c r="E13" s="40"/>
      <c r="F13" s="151">
        <v>1975</v>
      </c>
      <c r="G13" s="100">
        <v>14</v>
      </c>
      <c r="H13" s="83">
        <v>-8.199999999999999</v>
      </c>
      <c r="I13" s="87">
        <v>-0.585714285714286</v>
      </c>
      <c r="J13" s="40"/>
      <c r="K13" s="151">
        <v>1975</v>
      </c>
      <c r="L13" s="100">
        <v>1</v>
      </c>
      <c r="M13" s="83">
        <v>-2</v>
      </c>
      <c r="N13" s="89">
        <v>-2</v>
      </c>
      <c r="O13" s="152"/>
      <c r="P13" s="135"/>
      <c r="Q13" s="97"/>
      <c r="R13" s="153"/>
      <c r="S13" s="135"/>
      <c r="T13" s="97"/>
      <c r="U13" s="153"/>
      <c r="V13" s="135"/>
      <c r="W13" s="97"/>
    </row>
    <row r="14" ht="21.95" customHeight="1">
      <c r="A14" s="150">
        <v>1976</v>
      </c>
      <c r="B14" s="100">
        <v>64</v>
      </c>
      <c r="C14" s="83">
        <v>1.9</v>
      </c>
      <c r="D14" s="87">
        <v>0.0296875</v>
      </c>
      <c r="E14" s="40"/>
      <c r="F14" s="151">
        <v>1976</v>
      </c>
      <c r="G14" s="100">
        <v>31</v>
      </c>
      <c r="H14" s="83">
        <v>-39.1</v>
      </c>
      <c r="I14" s="87">
        <v>-1.26129032258065</v>
      </c>
      <c r="J14" s="40"/>
      <c r="K14" s="151">
        <v>1976</v>
      </c>
      <c r="L14" s="100">
        <v>10</v>
      </c>
      <c r="M14" s="83">
        <v>-21.5</v>
      </c>
      <c r="N14" s="89">
        <v>-2.15</v>
      </c>
      <c r="O14" s="152"/>
      <c r="P14" s="135"/>
      <c r="Q14" s="97"/>
      <c r="R14" s="153"/>
      <c r="S14" s="135"/>
      <c r="T14" s="97"/>
      <c r="U14" s="153"/>
      <c r="V14" s="135"/>
      <c r="W14" s="97"/>
    </row>
    <row r="15" ht="21.95" customHeight="1">
      <c r="A15" s="150">
        <v>1977</v>
      </c>
      <c r="B15" s="100">
        <v>61</v>
      </c>
      <c r="C15" s="83">
        <v>2.3</v>
      </c>
      <c r="D15" s="87">
        <v>0.0377049180327869</v>
      </c>
      <c r="E15" s="40"/>
      <c r="F15" s="151">
        <v>1977</v>
      </c>
      <c r="G15" s="100">
        <v>33</v>
      </c>
      <c r="H15" s="83">
        <v>-32.1</v>
      </c>
      <c r="I15" s="87">
        <v>-0.972727272727273</v>
      </c>
      <c r="J15" s="40"/>
      <c r="K15" s="151">
        <v>1977</v>
      </c>
      <c r="L15" s="100">
        <v>8</v>
      </c>
      <c r="M15" s="83">
        <v>-21.1</v>
      </c>
      <c r="N15" s="89">
        <v>-2.6375</v>
      </c>
      <c r="O15" s="152"/>
      <c r="P15" s="135"/>
      <c r="Q15" s="97"/>
      <c r="R15" s="153"/>
      <c r="S15" s="135"/>
      <c r="T15" s="97"/>
      <c r="U15" s="153"/>
      <c r="V15" s="135"/>
      <c r="W15" s="97"/>
    </row>
    <row r="16" ht="21.95" customHeight="1">
      <c r="A16" s="150">
        <v>1978</v>
      </c>
      <c r="B16" s="100">
        <v>32</v>
      </c>
      <c r="C16" s="83">
        <v>17.7</v>
      </c>
      <c r="D16" s="87">
        <v>0.553125</v>
      </c>
      <c r="E16" s="40"/>
      <c r="F16" s="151">
        <v>1978</v>
      </c>
      <c r="G16" s="100">
        <v>11</v>
      </c>
      <c r="H16" s="83">
        <v>-8.9</v>
      </c>
      <c r="I16" s="87">
        <v>-0.809090909090909</v>
      </c>
      <c r="J16" s="40"/>
      <c r="K16" s="151">
        <v>1978</v>
      </c>
      <c r="L16" s="100">
        <v>1</v>
      </c>
      <c r="M16" s="83">
        <v>-2</v>
      </c>
      <c r="N16" s="89">
        <v>-2</v>
      </c>
      <c r="O16" s="152"/>
      <c r="P16" s="135"/>
      <c r="Q16" s="97"/>
      <c r="R16" s="153"/>
      <c r="S16" s="135"/>
      <c r="T16" s="97"/>
      <c r="U16" s="153"/>
      <c r="V16" s="135"/>
      <c r="W16" s="97"/>
    </row>
    <row r="17" ht="21.95" customHeight="1">
      <c r="A17" s="150">
        <v>1979</v>
      </c>
      <c r="B17" s="100">
        <v>59</v>
      </c>
      <c r="C17" s="83">
        <v>25</v>
      </c>
      <c r="D17" s="87">
        <v>0.423728813559322</v>
      </c>
      <c r="E17" s="40"/>
      <c r="F17" s="151">
        <v>1979</v>
      </c>
      <c r="G17" s="100">
        <v>20</v>
      </c>
      <c r="H17" s="83">
        <v>-18.6</v>
      </c>
      <c r="I17" s="87">
        <v>-0.93</v>
      </c>
      <c r="J17" s="40"/>
      <c r="K17" s="151">
        <v>1979</v>
      </c>
      <c r="L17" s="100">
        <v>2</v>
      </c>
      <c r="M17" s="83">
        <v>-5.5</v>
      </c>
      <c r="N17" s="89">
        <v>-2.75</v>
      </c>
      <c r="O17" t="s" s="131">
        <v>110</v>
      </c>
      <c r="P17" s="135">
        <f>AVERAGE(B17:B36)</f>
        <v>32.3</v>
      </c>
      <c r="Q17" s="97">
        <f>AVERAGE(D17:D36)</f>
        <v>0.491369777295319</v>
      </c>
      <c r="R17" t="s" s="134">
        <v>110</v>
      </c>
      <c r="S17" s="135">
        <f>AVERAGE(G17:G36)</f>
        <v>14.85</v>
      </c>
      <c r="T17" s="97">
        <f>AVERAGE(I17:I36)</f>
        <v>-0.604298849955902</v>
      </c>
      <c r="U17" t="s" s="134">
        <v>110</v>
      </c>
      <c r="V17" s="135">
        <f>AVERAGE(L17:L36)</f>
        <v>2.65</v>
      </c>
      <c r="W17" s="97">
        <f>AVERAGE(N17:N36)</f>
        <v>-2.61418650793651</v>
      </c>
    </row>
    <row r="18" ht="21.95" customHeight="1">
      <c r="A18" s="150">
        <v>1980</v>
      </c>
      <c r="B18" s="100">
        <v>38</v>
      </c>
      <c r="C18" s="83">
        <v>20.5</v>
      </c>
      <c r="D18" s="87">
        <v>0.539473684210526</v>
      </c>
      <c r="E18" s="40"/>
      <c r="F18" s="151">
        <v>1980</v>
      </c>
      <c r="G18" s="100">
        <v>17</v>
      </c>
      <c r="H18" s="83">
        <v>-7.7</v>
      </c>
      <c r="I18" s="87">
        <v>-0.452941176470588</v>
      </c>
      <c r="J18" s="40"/>
      <c r="K18" s="151">
        <v>1980</v>
      </c>
      <c r="L18" s="100">
        <v>1</v>
      </c>
      <c r="M18" s="83">
        <v>-2.5</v>
      </c>
      <c r="N18" s="89">
        <v>-2.5</v>
      </c>
      <c r="O18" t="s" s="131">
        <v>111</v>
      </c>
      <c r="P18" s="135">
        <f>AVERAGE(B18:B36)</f>
        <v>30.8947368421053</v>
      </c>
      <c r="Q18" s="97">
        <f>AVERAGE(D18:D36)</f>
        <v>0.494929828018266</v>
      </c>
      <c r="R18" t="s" s="134">
        <v>111</v>
      </c>
      <c r="S18" s="135">
        <f>AVERAGE(G18:G36)</f>
        <v>14.5789473684211</v>
      </c>
      <c r="T18" s="97">
        <f>AVERAGE(I18:I36)</f>
        <v>-0.587156684164107</v>
      </c>
      <c r="U18" t="s" s="134">
        <v>111</v>
      </c>
      <c r="V18" s="135">
        <f>AVERAGE(L18:L36)</f>
        <v>2.68421052631579</v>
      </c>
      <c r="W18" s="97">
        <f>AVERAGE(N18:N36)</f>
        <v>-2.60183982683983</v>
      </c>
    </row>
    <row r="19" ht="21.95" customHeight="1">
      <c r="A19" s="150">
        <v>1981</v>
      </c>
      <c r="B19" s="100">
        <v>28</v>
      </c>
      <c r="C19" s="83">
        <v>12.9</v>
      </c>
      <c r="D19" s="87">
        <v>0.460714285714286</v>
      </c>
      <c r="E19" s="40"/>
      <c r="F19" s="151">
        <v>1981</v>
      </c>
      <c r="G19" s="100">
        <v>13</v>
      </c>
      <c r="H19" s="83">
        <v>-8.5</v>
      </c>
      <c r="I19" s="87">
        <v>-0.653846153846154</v>
      </c>
      <c r="J19" s="40"/>
      <c r="K19" s="151">
        <v>1981</v>
      </c>
      <c r="L19" s="100">
        <v>0</v>
      </c>
      <c r="M19" s="83">
        <v>0</v>
      </c>
      <c r="N19" s="89"/>
      <c r="O19" t="s" s="131">
        <v>112</v>
      </c>
      <c r="P19" s="135">
        <f>AVERAGE(B19:B36)</f>
        <v>30.5</v>
      </c>
      <c r="Q19" s="97">
        <f>AVERAGE(D19:D36)</f>
        <v>0.492455169340919</v>
      </c>
      <c r="R19" t="s" s="134">
        <v>112</v>
      </c>
      <c r="S19" s="135">
        <f>AVERAGE(G19:G36)</f>
        <v>14.4444444444444</v>
      </c>
      <c r="T19" s="97">
        <f>AVERAGE(I19:I36)</f>
        <v>-0.594613101258191</v>
      </c>
      <c r="U19" t="s" s="134">
        <v>112</v>
      </c>
      <c r="V19" s="135">
        <f>AVERAGE(L19:L36)</f>
        <v>2.77777777777778</v>
      </c>
      <c r="W19" s="97">
        <f>AVERAGE(N19:N36)</f>
        <v>-2.61202380952381</v>
      </c>
    </row>
    <row r="20" ht="21.95" customHeight="1">
      <c r="A20" s="150">
        <v>1982</v>
      </c>
      <c r="B20" s="100">
        <v>69</v>
      </c>
      <c r="C20" s="83">
        <v>1.2</v>
      </c>
      <c r="D20" s="87">
        <v>0.0173913043478261</v>
      </c>
      <c r="E20" s="40"/>
      <c r="F20" s="151">
        <v>1982</v>
      </c>
      <c r="G20" s="100">
        <v>35</v>
      </c>
      <c r="H20" s="83">
        <v>-46.8</v>
      </c>
      <c r="I20" s="87">
        <v>-1.33714285714286</v>
      </c>
      <c r="J20" s="40"/>
      <c r="K20" s="151">
        <v>1982</v>
      </c>
      <c r="L20" s="100">
        <v>14</v>
      </c>
      <c r="M20" s="83">
        <v>-34.6</v>
      </c>
      <c r="N20" s="89">
        <v>-2.47142857142857</v>
      </c>
      <c r="O20" t="s" s="131">
        <v>113</v>
      </c>
      <c r="P20" s="135">
        <f>AVERAGE(B20:B36)</f>
        <v>30.6470588235294</v>
      </c>
      <c r="Q20" s="97">
        <f>AVERAGE(D20:D36)</f>
        <v>0.494322280142485</v>
      </c>
      <c r="R20" t="s" s="134">
        <v>113</v>
      </c>
      <c r="S20" s="135">
        <f>AVERAGE(G20:G36)</f>
        <v>14.5294117647059</v>
      </c>
      <c r="T20" s="97">
        <f>AVERAGE(I20:I36)</f>
        <v>-0.591128804047135</v>
      </c>
      <c r="U20" t="s" s="134">
        <v>113</v>
      </c>
      <c r="V20" s="135">
        <f>AVERAGE(L20:L36)</f>
        <v>2.94117647058824</v>
      </c>
      <c r="W20" s="97">
        <f>AVERAGE(N20:N36)</f>
        <v>-2.61202380952381</v>
      </c>
    </row>
    <row r="21" ht="21.95" customHeight="1">
      <c r="A21" s="150">
        <v>1983</v>
      </c>
      <c r="B21" s="100">
        <v>39</v>
      </c>
      <c r="C21" s="83">
        <v>-19.4</v>
      </c>
      <c r="D21" s="87">
        <v>-0.497435897435897</v>
      </c>
      <c r="E21" s="40"/>
      <c r="F21" s="151">
        <v>1983</v>
      </c>
      <c r="G21" s="100">
        <v>27</v>
      </c>
      <c r="H21" s="83">
        <v>-36.3</v>
      </c>
      <c r="I21" s="87">
        <v>-1.34444444444444</v>
      </c>
      <c r="J21" s="40"/>
      <c r="K21" s="151">
        <v>1983</v>
      </c>
      <c r="L21" s="100">
        <v>7</v>
      </c>
      <c r="M21" s="83">
        <v>-19.5</v>
      </c>
      <c r="N21" s="89">
        <v>-2.78571428571429</v>
      </c>
      <c r="O21" t="s" s="131">
        <v>114</v>
      </c>
      <c r="P21" s="135">
        <f>AVERAGE(B21:B36)</f>
        <v>28.25</v>
      </c>
      <c r="Q21" s="97">
        <f>AVERAGE(D21:D36)</f>
        <v>0.524130466129652</v>
      </c>
      <c r="R21" t="s" s="134">
        <v>114</v>
      </c>
      <c r="S21" s="135">
        <f>AVERAGE(G21:G36)</f>
        <v>13.25</v>
      </c>
      <c r="T21" s="97">
        <f>AVERAGE(I21:I36)</f>
        <v>-0.544502925728652</v>
      </c>
      <c r="U21" t="s" s="134">
        <v>114</v>
      </c>
      <c r="V21" s="135">
        <f>AVERAGE(L21:L36)</f>
        <v>2.25</v>
      </c>
      <c r="W21" s="97">
        <f>AVERAGE(N21:N36)</f>
        <v>-2.6276455026455</v>
      </c>
    </row>
    <row r="22" ht="21.95" customHeight="1">
      <c r="A22" s="150">
        <v>1984</v>
      </c>
      <c r="B22" s="100">
        <v>35</v>
      </c>
      <c r="C22" s="83">
        <v>20.5</v>
      </c>
      <c r="D22" s="87">
        <v>0.585714285714286</v>
      </c>
      <c r="E22" s="40"/>
      <c r="F22" s="151">
        <v>1984</v>
      </c>
      <c r="G22" s="100">
        <v>13</v>
      </c>
      <c r="H22" s="83">
        <v>-11.8</v>
      </c>
      <c r="I22" s="87">
        <v>-0.907692307692308</v>
      </c>
      <c r="J22" s="40"/>
      <c r="K22" s="151">
        <v>1984</v>
      </c>
      <c r="L22" s="100">
        <v>3</v>
      </c>
      <c r="M22" s="83">
        <v>-9.1</v>
      </c>
      <c r="N22" s="89">
        <v>-3.03333333333333</v>
      </c>
      <c r="O22" t="s" s="131">
        <v>115</v>
      </c>
      <c r="P22" s="135">
        <f>AVERAGE(B22:B36)</f>
        <v>27.5333333333333</v>
      </c>
      <c r="Q22" s="97">
        <f>AVERAGE(D22:D36)</f>
        <v>0.592234890367355</v>
      </c>
      <c r="R22" t="s" s="134">
        <v>115</v>
      </c>
      <c r="S22" s="135">
        <f>AVERAGE(G22:G36)</f>
        <v>12.3333333333333</v>
      </c>
      <c r="T22" s="97">
        <f>AVERAGE(I22:I36)</f>
        <v>-0.491173491147599</v>
      </c>
      <c r="U22" t="s" s="134">
        <v>115</v>
      </c>
      <c r="V22" s="135">
        <f>AVERAGE(L22:L36)</f>
        <v>1.93333333333333</v>
      </c>
      <c r="W22" s="97">
        <f>AVERAGE(N22:N36)</f>
        <v>-2.6078869047619</v>
      </c>
    </row>
    <row r="23" ht="21.95" customHeight="1">
      <c r="A23" s="150">
        <v>1985</v>
      </c>
      <c r="B23" s="100">
        <v>36</v>
      </c>
      <c r="C23" s="83">
        <v>20.1</v>
      </c>
      <c r="D23" s="87">
        <v>0.558333333333333</v>
      </c>
      <c r="E23" s="40"/>
      <c r="F23" s="151">
        <v>1985</v>
      </c>
      <c r="G23" s="100">
        <v>16</v>
      </c>
      <c r="H23" s="83">
        <v>-9.5</v>
      </c>
      <c r="I23" s="87">
        <v>-0.59375</v>
      </c>
      <c r="J23" s="40"/>
      <c r="K23" s="151">
        <v>1985</v>
      </c>
      <c r="L23" s="100">
        <v>2</v>
      </c>
      <c r="M23" s="83">
        <v>-5.3</v>
      </c>
      <c r="N23" s="89">
        <v>-2.65</v>
      </c>
      <c r="O23" t="s" s="131">
        <v>116</v>
      </c>
      <c r="P23" s="135">
        <f>AVERAGE(B23:B36)</f>
        <v>27</v>
      </c>
      <c r="Q23" s="97">
        <f>AVERAGE(D23:D36)</f>
        <v>0.592700647842574</v>
      </c>
      <c r="R23" t="s" s="134">
        <v>116</v>
      </c>
      <c r="S23" s="135">
        <f>AVERAGE(G23:G36)</f>
        <v>12.2857142857143</v>
      </c>
      <c r="T23" s="97">
        <f>AVERAGE(I23:I36)</f>
        <v>-0.461422147108692</v>
      </c>
      <c r="U23" t="s" s="134">
        <v>116</v>
      </c>
      <c r="V23" s="135">
        <f>AVERAGE(L23:L36)</f>
        <v>1.85714285714286</v>
      </c>
      <c r="W23" s="97">
        <f>AVERAGE(N23:N36)</f>
        <v>-2.54710884353741</v>
      </c>
    </row>
    <row r="24" ht="21.95" customHeight="1">
      <c r="A24" s="150">
        <v>1986</v>
      </c>
      <c r="B24" s="100">
        <v>30</v>
      </c>
      <c r="C24" s="83">
        <v>15.4</v>
      </c>
      <c r="D24" s="87">
        <v>0.513333333333333</v>
      </c>
      <c r="E24" s="40"/>
      <c r="F24" s="151">
        <v>1986</v>
      </c>
      <c r="G24" s="100">
        <v>9</v>
      </c>
      <c r="H24" s="83">
        <v>-10.8</v>
      </c>
      <c r="I24" s="87">
        <v>-1.2</v>
      </c>
      <c r="J24" s="40"/>
      <c r="K24" s="151">
        <v>1986</v>
      </c>
      <c r="L24" s="100">
        <v>4</v>
      </c>
      <c r="M24" s="83">
        <v>-9.4</v>
      </c>
      <c r="N24" s="89">
        <v>-2.35</v>
      </c>
      <c r="O24" t="s" s="131">
        <v>117</v>
      </c>
      <c r="P24" s="135">
        <f>AVERAGE(B24:B36)</f>
        <v>26.3076923076923</v>
      </c>
      <c r="Q24" s="97">
        <f>AVERAGE(D24:D36)</f>
        <v>0.595344287420208</v>
      </c>
      <c r="R24" t="s" s="134">
        <v>117</v>
      </c>
      <c r="S24" s="135">
        <f>AVERAGE(G24:G36)</f>
        <v>12</v>
      </c>
      <c r="T24" s="97">
        <f>AVERAGE(I24:I36)</f>
        <v>-0.451243081501668</v>
      </c>
      <c r="U24" t="s" s="134">
        <v>117</v>
      </c>
      <c r="V24" s="135">
        <f>AVERAGE(L24:L36)</f>
        <v>1.84615384615385</v>
      </c>
      <c r="W24" s="97">
        <f>AVERAGE(N24:N36)</f>
        <v>-2.52996031746032</v>
      </c>
    </row>
    <row r="25" ht="21.95" customHeight="1">
      <c r="A25" s="150">
        <v>1987</v>
      </c>
      <c r="B25" s="100">
        <v>27</v>
      </c>
      <c r="C25" s="83">
        <v>16.1</v>
      </c>
      <c r="D25" s="87">
        <v>0.596296296296296</v>
      </c>
      <c r="E25" s="40"/>
      <c r="F25" s="151">
        <v>1987</v>
      </c>
      <c r="G25" s="100">
        <v>13</v>
      </c>
      <c r="H25" s="83">
        <v>-2.6</v>
      </c>
      <c r="I25" s="87">
        <v>-0.2</v>
      </c>
      <c r="J25" s="40"/>
      <c r="K25" s="151">
        <v>1987</v>
      </c>
      <c r="L25" s="100">
        <v>0</v>
      </c>
      <c r="M25" s="83">
        <v>0</v>
      </c>
      <c r="N25" s="89"/>
      <c r="O25" t="s" s="131">
        <v>118</v>
      </c>
      <c r="P25" s="135">
        <f>AVERAGE(B25:B36)</f>
        <v>26</v>
      </c>
      <c r="Q25" s="97">
        <f>AVERAGE(D25:D36)</f>
        <v>0.602178533594114</v>
      </c>
      <c r="R25" t="s" s="134">
        <v>118</v>
      </c>
      <c r="S25" s="135">
        <f>AVERAGE(G25:G36)</f>
        <v>12.25</v>
      </c>
      <c r="T25" s="97">
        <f>AVERAGE(I25:I36)</f>
        <v>-0.388846671626807</v>
      </c>
      <c r="U25" t="s" s="134">
        <v>118</v>
      </c>
      <c r="V25" s="135">
        <f>AVERAGE(L25:L36)</f>
        <v>1.66666666666667</v>
      </c>
      <c r="W25" s="97">
        <f>AVERAGE(N25:N36)</f>
        <v>-2.56595238095238</v>
      </c>
    </row>
    <row r="26" ht="21.95" customHeight="1">
      <c r="A26" s="150">
        <v>1988</v>
      </c>
      <c r="B26" s="204">
        <v>13</v>
      </c>
      <c r="C26" s="205">
        <v>16.3</v>
      </c>
      <c r="D26" s="206">
        <v>1.25384615384615</v>
      </c>
      <c r="E26" s="40"/>
      <c r="F26" s="151">
        <v>1988</v>
      </c>
      <c r="G26" s="204">
        <v>3</v>
      </c>
      <c r="H26" s="205">
        <v>-0.2</v>
      </c>
      <c r="I26" s="206">
        <v>-0.06666666666666669</v>
      </c>
      <c r="J26" s="40"/>
      <c r="K26" s="151">
        <v>1988</v>
      </c>
      <c r="L26" s="204">
        <v>0</v>
      </c>
      <c r="M26" s="205">
        <v>0</v>
      </c>
      <c r="N26" s="207"/>
      <c r="O26" t="s" s="131">
        <v>119</v>
      </c>
      <c r="P26" s="135">
        <f>AVERAGE(B26:B36)</f>
        <v>25.9090909090909</v>
      </c>
      <c r="Q26" s="97">
        <f>AVERAGE(D26:D36)</f>
        <v>0.6027132824393699</v>
      </c>
      <c r="R26" t="s" s="134">
        <v>119</v>
      </c>
      <c r="S26" s="135">
        <f>AVERAGE(G26:G36)</f>
        <v>12.1818181818182</v>
      </c>
      <c r="T26" s="97">
        <f>AVERAGE(I26:I36)</f>
        <v>-0.406014550865608</v>
      </c>
      <c r="U26" t="s" s="134">
        <v>119</v>
      </c>
      <c r="V26" s="135">
        <f>AVERAGE(L26:L36)</f>
        <v>1.81818181818182</v>
      </c>
      <c r="W26" s="97">
        <f>AVERAGE(N26:N36)</f>
        <v>-2.56595238095238</v>
      </c>
    </row>
    <row r="27" ht="21.95" customHeight="1">
      <c r="A27" s="150">
        <v>1989</v>
      </c>
      <c r="B27" s="100">
        <v>22</v>
      </c>
      <c r="C27" s="83">
        <v>10.6</v>
      </c>
      <c r="D27" s="87">
        <v>0.481818181818182</v>
      </c>
      <c r="E27" s="40"/>
      <c r="F27" s="151">
        <v>1989</v>
      </c>
      <c r="G27" s="100">
        <v>11</v>
      </c>
      <c r="H27" s="83">
        <v>-5.4</v>
      </c>
      <c r="I27" s="87">
        <v>-0.490909090909091</v>
      </c>
      <c r="J27" s="40"/>
      <c r="K27" s="151">
        <v>1989</v>
      </c>
      <c r="L27" s="100">
        <v>1</v>
      </c>
      <c r="M27" s="83">
        <v>-2.8</v>
      </c>
      <c r="N27" s="89">
        <v>-2.8</v>
      </c>
      <c r="O27" t="s" s="131">
        <v>98</v>
      </c>
      <c r="P27" s="135">
        <f>AVERAGE(B27:B36)</f>
        <v>27.2</v>
      </c>
      <c r="Q27" s="97">
        <f>AVERAGE(D27:D36)</f>
        <v>0.537599995298692</v>
      </c>
      <c r="R27" t="s" s="134">
        <v>98</v>
      </c>
      <c r="S27" s="135">
        <f>AVERAGE(G27:G36)</f>
        <v>13.1</v>
      </c>
      <c r="T27" s="97">
        <f>AVERAGE(I27:I36)</f>
        <v>-0.439949339285502</v>
      </c>
      <c r="U27" t="s" s="134">
        <v>98</v>
      </c>
      <c r="V27" s="135">
        <f>AVERAGE(L27:L36)</f>
        <v>2</v>
      </c>
      <c r="W27" s="97">
        <f>AVERAGE(N27:N36)</f>
        <v>-2.56595238095238</v>
      </c>
    </row>
    <row r="28" ht="21.95" customHeight="1">
      <c r="A28" s="150">
        <v>1990</v>
      </c>
      <c r="B28" s="100">
        <v>15</v>
      </c>
      <c r="C28" s="83">
        <v>15.8</v>
      </c>
      <c r="D28" s="87">
        <v>1.05333333333333</v>
      </c>
      <c r="E28" s="40"/>
      <c r="F28" s="151">
        <v>1990</v>
      </c>
      <c r="G28" s="100">
        <v>5</v>
      </c>
      <c r="H28" s="83">
        <v>0.2</v>
      </c>
      <c r="I28" s="87">
        <v>0.04</v>
      </c>
      <c r="J28" s="40"/>
      <c r="K28" s="151">
        <v>1990</v>
      </c>
      <c r="L28" s="100">
        <v>0</v>
      </c>
      <c r="M28" s="83">
        <v>0</v>
      </c>
      <c r="N28" s="89"/>
      <c r="O28" t="s" s="131">
        <v>120</v>
      </c>
      <c r="P28" s="135">
        <f>AVERAGE(B28:B36)</f>
        <v>27.7777777777778</v>
      </c>
      <c r="Q28" s="97">
        <f>AVERAGE(D28:D36)</f>
        <v>0.543797974574305</v>
      </c>
      <c r="R28" t="s" s="134">
        <v>120</v>
      </c>
      <c r="S28" s="135">
        <f>AVERAGE(G28:G36)</f>
        <v>13.3333333333333</v>
      </c>
      <c r="T28" s="97">
        <f>AVERAGE(I28:I36)</f>
        <v>-0.434287144660658</v>
      </c>
      <c r="U28" t="s" s="134">
        <v>120</v>
      </c>
      <c r="V28" s="135">
        <f>AVERAGE(L28:L36)</f>
        <v>2.11111111111111</v>
      </c>
      <c r="W28" s="97">
        <f>AVERAGE(N28:N36)</f>
        <v>-2.50744047619048</v>
      </c>
    </row>
    <row r="29" ht="21.95" customHeight="1">
      <c r="A29" s="150">
        <v>1991</v>
      </c>
      <c r="B29" s="100">
        <v>18</v>
      </c>
      <c r="C29" s="83">
        <v>18.9</v>
      </c>
      <c r="D29" s="87">
        <v>1.05</v>
      </c>
      <c r="E29" s="40"/>
      <c r="F29" s="151">
        <v>1991</v>
      </c>
      <c r="G29" s="100">
        <v>6</v>
      </c>
      <c r="H29" s="83">
        <v>0.4</v>
      </c>
      <c r="I29" s="87">
        <v>0.06666666666666669</v>
      </c>
      <c r="J29" s="40"/>
      <c r="K29" s="151">
        <v>1991</v>
      </c>
      <c r="L29" s="100">
        <v>0</v>
      </c>
      <c r="M29" s="83">
        <v>0</v>
      </c>
      <c r="N29" s="89"/>
      <c r="O29" t="s" s="131">
        <v>121</v>
      </c>
      <c r="P29" s="135">
        <f>AVERAGE(B29:B36)</f>
        <v>29.375</v>
      </c>
      <c r="Q29" s="97">
        <f>AVERAGE(D29:D36)</f>
        <v>0.480106054729426</v>
      </c>
      <c r="R29" t="s" s="134">
        <v>121</v>
      </c>
      <c r="S29" s="135">
        <f>AVERAGE(G29:G36)</f>
        <v>14.375</v>
      </c>
      <c r="T29" s="97">
        <f>AVERAGE(I29:I36)</f>
        <v>-0.493573037743241</v>
      </c>
      <c r="U29" t="s" s="134">
        <v>121</v>
      </c>
      <c r="V29" s="135">
        <f>AVERAGE(L29:L36)</f>
        <v>2.375</v>
      </c>
      <c r="W29" s="97">
        <f>AVERAGE(N29:N36)</f>
        <v>-2.50744047619048</v>
      </c>
    </row>
    <row r="30" ht="21.95" customHeight="1">
      <c r="A30" s="150">
        <v>1992</v>
      </c>
      <c r="B30" s="100">
        <v>29</v>
      </c>
      <c r="C30" s="83">
        <v>20</v>
      </c>
      <c r="D30" s="87">
        <v>0.689655172413793</v>
      </c>
      <c r="E30" s="40"/>
      <c r="F30" s="151">
        <v>1992</v>
      </c>
      <c r="G30" s="100">
        <v>13</v>
      </c>
      <c r="H30" s="83">
        <v>-0.8</v>
      </c>
      <c r="I30" s="87">
        <v>-0.0615384615384615</v>
      </c>
      <c r="J30" s="40"/>
      <c r="K30" s="151">
        <v>1992</v>
      </c>
      <c r="L30" s="100">
        <v>0</v>
      </c>
      <c r="M30" s="83">
        <v>0</v>
      </c>
      <c r="N30" s="89"/>
      <c r="O30" t="s" s="131">
        <v>122</v>
      </c>
      <c r="P30" s="135">
        <f>AVERAGE(B30:B36)</f>
        <v>31</v>
      </c>
      <c r="Q30" s="97">
        <f>AVERAGE(D30:D36)</f>
        <v>0.398692633976487</v>
      </c>
      <c r="R30" t="s" s="134">
        <v>122</v>
      </c>
      <c r="S30" s="135">
        <f>AVERAGE(G30:G36)</f>
        <v>15.5714285714286</v>
      </c>
      <c r="T30" s="97">
        <f>AVERAGE(I30:I36)</f>
        <v>-0.57360728123037</v>
      </c>
      <c r="U30" t="s" s="134">
        <v>122</v>
      </c>
      <c r="V30" s="135">
        <f>AVERAGE(L30:L36)</f>
        <v>2.71428571428571</v>
      </c>
      <c r="W30" s="97">
        <f>AVERAGE(N30:N36)</f>
        <v>-2.50744047619048</v>
      </c>
    </row>
    <row r="31" ht="21.95" customHeight="1">
      <c r="A31" s="150">
        <v>1993</v>
      </c>
      <c r="B31" s="100">
        <v>20</v>
      </c>
      <c r="C31" s="83">
        <v>25.6</v>
      </c>
      <c r="D31" s="87">
        <v>1.28</v>
      </c>
      <c r="E31" s="40"/>
      <c r="F31" s="151">
        <v>1993</v>
      </c>
      <c r="G31" s="100">
        <v>3</v>
      </c>
      <c r="H31" s="83">
        <v>0.6</v>
      </c>
      <c r="I31" s="87">
        <v>0.2</v>
      </c>
      <c r="J31" s="40"/>
      <c r="K31" s="151">
        <v>1993</v>
      </c>
      <c r="L31" s="100">
        <v>0</v>
      </c>
      <c r="M31" s="83">
        <v>0</v>
      </c>
      <c r="N31" s="89"/>
      <c r="O31" t="s" s="131">
        <v>123</v>
      </c>
      <c r="P31" s="135">
        <f>AVERAGE(B31:B36)</f>
        <v>31.3333333333333</v>
      </c>
      <c r="Q31" s="97">
        <f>AVERAGE(D31:D36)</f>
        <v>0.35019887757027</v>
      </c>
      <c r="R31" t="s" s="134">
        <v>123</v>
      </c>
      <c r="S31" s="135">
        <f>AVERAGE(G31:G36)</f>
        <v>16</v>
      </c>
      <c r="T31" s="97">
        <f>AVERAGE(I31:I36)</f>
        <v>-0.658952084512355</v>
      </c>
      <c r="U31" t="s" s="134">
        <v>123</v>
      </c>
      <c r="V31" s="135">
        <f>AVERAGE(L31:L36)</f>
        <v>3.16666666666667</v>
      </c>
      <c r="W31" s="97">
        <f>AVERAGE(N31:N36)</f>
        <v>-2.50744047619048</v>
      </c>
    </row>
    <row r="32" ht="21.95" customHeight="1">
      <c r="A32" s="150">
        <v>1994</v>
      </c>
      <c r="B32" s="100">
        <v>50</v>
      </c>
      <c r="C32" s="83">
        <v>-3.2</v>
      </c>
      <c r="D32" s="87">
        <v>-0.064</v>
      </c>
      <c r="E32" s="40"/>
      <c r="F32" s="151">
        <v>1994</v>
      </c>
      <c r="G32" s="100">
        <v>31</v>
      </c>
      <c r="H32" s="83">
        <v>-28.2</v>
      </c>
      <c r="I32" s="87">
        <v>-0.909677419354839</v>
      </c>
      <c r="J32" s="40"/>
      <c r="K32" s="151">
        <v>1994</v>
      </c>
      <c r="L32" s="100">
        <v>7</v>
      </c>
      <c r="M32" s="83">
        <v>-16.6</v>
      </c>
      <c r="N32" s="89">
        <v>-2.37142857142857</v>
      </c>
      <c r="O32" t="s" s="131">
        <v>104</v>
      </c>
      <c r="P32" s="135">
        <f>AVERAGE(B32:B36)</f>
        <v>33.6</v>
      </c>
      <c r="Q32" s="97">
        <f>AVERAGE(D32:D36)</f>
        <v>0.164238653084324</v>
      </c>
      <c r="R32" t="s" s="134">
        <v>104</v>
      </c>
      <c r="S32" s="135">
        <f>AVERAGE(G32:G36)</f>
        <v>18.6</v>
      </c>
      <c r="T32" s="97">
        <f>AVERAGE(I32:I36)</f>
        <v>-0.830742501414826</v>
      </c>
      <c r="U32" t="s" s="134">
        <v>104</v>
      </c>
      <c r="V32" s="135">
        <f>AVERAGE(L32:L36)</f>
        <v>3.8</v>
      </c>
      <c r="W32" s="97">
        <f>AVERAGE(N32:N36)</f>
        <v>-2.50744047619048</v>
      </c>
    </row>
    <row r="33" ht="21.95" customHeight="1">
      <c r="A33" s="150">
        <v>1995</v>
      </c>
      <c r="B33" s="100">
        <v>31</v>
      </c>
      <c r="C33" s="83">
        <v>-0.4</v>
      </c>
      <c r="D33" s="87">
        <v>-0.0129032258064516</v>
      </c>
      <c r="E33" s="40"/>
      <c r="F33" s="151">
        <v>1995</v>
      </c>
      <c r="G33" s="100">
        <v>19</v>
      </c>
      <c r="H33" s="83">
        <v>-16.1</v>
      </c>
      <c r="I33" s="87">
        <v>-0.847368421052632</v>
      </c>
      <c r="J33" s="40"/>
      <c r="K33" s="151">
        <v>1995</v>
      </c>
      <c r="L33" s="100">
        <v>3</v>
      </c>
      <c r="M33" s="83">
        <v>-7.6</v>
      </c>
      <c r="N33" s="89">
        <v>-2.53333333333333</v>
      </c>
      <c r="O33" t="s" s="131">
        <v>124</v>
      </c>
      <c r="P33" s="135">
        <f>AVERAGE(B33:B36)</f>
        <v>29.5</v>
      </c>
      <c r="Q33" s="97">
        <f>AVERAGE(D33:D36)</f>
        <v>0.221298316355405</v>
      </c>
      <c r="R33" t="s" s="134">
        <v>124</v>
      </c>
      <c r="S33" s="135">
        <f>AVERAGE(G33:G36)</f>
        <v>15.5</v>
      </c>
      <c r="T33" s="97">
        <f>AVERAGE(I33:I36)</f>
        <v>-0.811008771929823</v>
      </c>
      <c r="U33" t="s" s="134">
        <v>124</v>
      </c>
      <c r="V33" s="135">
        <f>AVERAGE(L33:L36)</f>
        <v>3</v>
      </c>
      <c r="W33" s="97">
        <f>AVERAGE(N33:N36)</f>
        <v>-2.55277777777778</v>
      </c>
    </row>
    <row r="34" ht="21.95" customHeight="1">
      <c r="A34" s="150">
        <v>1996</v>
      </c>
      <c r="B34" s="100">
        <v>24</v>
      </c>
      <c r="C34" s="83">
        <v>14.9</v>
      </c>
      <c r="D34" s="87">
        <v>0.620833333333333</v>
      </c>
      <c r="E34" s="40"/>
      <c r="F34" s="151">
        <v>1996</v>
      </c>
      <c r="G34" s="100">
        <v>10</v>
      </c>
      <c r="H34" s="83">
        <v>-2.3</v>
      </c>
      <c r="I34" s="87">
        <v>-0.23</v>
      </c>
      <c r="J34" s="40"/>
      <c r="K34" s="151">
        <v>1996</v>
      </c>
      <c r="L34" s="100">
        <v>0</v>
      </c>
      <c r="M34" s="83">
        <v>0</v>
      </c>
      <c r="N34" s="89"/>
      <c r="O34" t="s" s="131">
        <v>125</v>
      </c>
      <c r="P34" s="135">
        <f>AVERAGE(B34:B36)</f>
        <v>29</v>
      </c>
      <c r="Q34" s="97">
        <f>AVERAGE(D34:D36)</f>
        <v>0.299365497076023</v>
      </c>
      <c r="R34" t="s" s="134">
        <v>125</v>
      </c>
      <c r="S34" s="135">
        <f>AVERAGE(G34:G36)</f>
        <v>14.3333333333333</v>
      </c>
      <c r="T34" s="97">
        <f>AVERAGE(I34:I36)</f>
        <v>-0.798888888888887</v>
      </c>
      <c r="U34" t="s" s="134">
        <v>125</v>
      </c>
      <c r="V34" s="135">
        <f>AVERAGE(L34:L36)</f>
        <v>3</v>
      </c>
      <c r="W34" s="97">
        <f>AVERAGE(N34:N36)</f>
        <v>-2.5625</v>
      </c>
    </row>
    <row r="35" ht="21.95" customHeight="1">
      <c r="A35" s="150">
        <v>1997</v>
      </c>
      <c r="B35" s="100">
        <v>38</v>
      </c>
      <c r="C35" s="83">
        <v>0.2</v>
      </c>
      <c r="D35" s="87">
        <v>0.00526315789473684</v>
      </c>
      <c r="E35" s="40"/>
      <c r="F35" s="151">
        <v>1997</v>
      </c>
      <c r="G35" s="100">
        <v>21</v>
      </c>
      <c r="H35" s="83">
        <v>-21.7</v>
      </c>
      <c r="I35" s="87">
        <v>-1.03333333333333</v>
      </c>
      <c r="J35" s="40"/>
      <c r="K35" s="151">
        <v>1997</v>
      </c>
      <c r="L35" s="100">
        <v>5</v>
      </c>
      <c r="M35" s="83">
        <v>-12</v>
      </c>
      <c r="N35" s="89">
        <v>-2.4</v>
      </c>
      <c r="O35" t="s" s="131">
        <v>126</v>
      </c>
      <c r="P35" s="135">
        <f>AVERAGE(B35:B36)</f>
        <v>31.5</v>
      </c>
      <c r="Q35" s="97">
        <f>AVERAGE(D35:D36)</f>
        <v>0.138631578947368</v>
      </c>
      <c r="R35" t="s" s="134">
        <v>126</v>
      </c>
      <c r="S35" s="135">
        <f>AVERAGE(G35:G36)</f>
        <v>16.5</v>
      </c>
      <c r="T35" s="97">
        <f>AVERAGE(I35:I36)</f>
        <v>-1.08333333333333</v>
      </c>
      <c r="U35" t="s" s="134">
        <v>126</v>
      </c>
      <c r="V35" s="135">
        <f>AVERAGE(L35:L36)</f>
        <v>4.5</v>
      </c>
      <c r="W35" s="97">
        <f>AVERAGE(N35:N36)</f>
        <v>-2.5625</v>
      </c>
    </row>
    <row r="36" ht="21.95" customHeight="1">
      <c r="A36" s="150">
        <v>1998</v>
      </c>
      <c r="B36" s="100">
        <v>25</v>
      </c>
      <c r="C36" s="83">
        <v>6.8</v>
      </c>
      <c r="D36" s="87">
        <v>0.272</v>
      </c>
      <c r="E36" s="40"/>
      <c r="F36" s="151">
        <v>1998</v>
      </c>
      <c r="G36" s="100">
        <v>12</v>
      </c>
      <c r="H36" s="83">
        <v>-13.6</v>
      </c>
      <c r="I36" s="87">
        <v>-1.13333333333333</v>
      </c>
      <c r="J36" s="40"/>
      <c r="K36" s="151">
        <v>1998</v>
      </c>
      <c r="L36" s="100">
        <v>4</v>
      </c>
      <c r="M36" s="83">
        <v>-10.9</v>
      </c>
      <c r="N36" s="89">
        <v>-2.725</v>
      </c>
      <c r="O36" t="s" s="131">
        <v>127</v>
      </c>
      <c r="P36" s="135">
        <f>AVERAGE(B36)</f>
        <v>25</v>
      </c>
      <c r="Q36" s="97">
        <f>AVERAGE(D36)</f>
        <v>0.272</v>
      </c>
      <c r="R36" t="s" s="134">
        <v>127</v>
      </c>
      <c r="S36" s="135">
        <f>AVERAGE(G36)</f>
        <v>12</v>
      </c>
      <c r="T36" s="97">
        <f>AVERAGE(I36)</f>
        <v>-1.13333333333333</v>
      </c>
      <c r="U36" t="s" s="134">
        <v>127</v>
      </c>
      <c r="V36" s="135">
        <f>AVERAGE(L36)</f>
        <v>4</v>
      </c>
      <c r="W36" s="97">
        <f>AVERAGE(N36)</f>
        <v>-2.725</v>
      </c>
    </row>
    <row r="37" ht="21.95" customHeight="1">
      <c r="A37" s="150">
        <v>1999</v>
      </c>
      <c r="B37" s="154">
        <v>30</v>
      </c>
      <c r="C37" s="155">
        <v>3.7</v>
      </c>
      <c r="D37" s="156">
        <v>0.123333333333333</v>
      </c>
      <c r="E37" s="40"/>
      <c r="F37" s="151">
        <v>1999</v>
      </c>
      <c r="G37" s="154">
        <v>19</v>
      </c>
      <c r="H37" s="155">
        <v>-10.3</v>
      </c>
      <c r="I37" s="156">
        <v>-0.542105263157895</v>
      </c>
      <c r="J37" s="40"/>
      <c r="K37" s="151">
        <v>1999</v>
      </c>
      <c r="L37" s="154">
        <v>4</v>
      </c>
      <c r="M37" s="155">
        <v>-9.699999999999999</v>
      </c>
      <c r="N37" s="157">
        <v>-2.425</v>
      </c>
      <c r="O37" t="s" s="131">
        <v>128</v>
      </c>
      <c r="P37" s="158">
        <f>AVERAGE(B37)</f>
        <v>30</v>
      </c>
      <c r="Q37" s="159">
        <f>AVERAGE(D37)</f>
        <v>0.123333333333333</v>
      </c>
      <c r="R37" t="s" s="134">
        <v>128</v>
      </c>
      <c r="S37" s="158">
        <f>AVERAGE(G37)</f>
        <v>19</v>
      </c>
      <c r="T37" s="159">
        <f>AVERAGE(I37)</f>
        <v>-0.542105263157895</v>
      </c>
      <c r="U37" t="s" s="134">
        <v>128</v>
      </c>
      <c r="V37" s="158">
        <f>AVERAGE(L37)</f>
        <v>4</v>
      </c>
      <c r="W37" s="159">
        <f>AVERAGE(N37)</f>
        <v>-2.425</v>
      </c>
    </row>
    <row r="38" ht="21.95" customHeight="1">
      <c r="A38" s="150">
        <v>2000</v>
      </c>
      <c r="B38" s="100">
        <v>32</v>
      </c>
      <c r="C38" s="83">
        <v>16.8</v>
      </c>
      <c r="D38" s="87">
        <v>0.525</v>
      </c>
      <c r="E38" s="40"/>
      <c r="F38" s="151">
        <v>2000</v>
      </c>
      <c r="G38" s="100">
        <v>14</v>
      </c>
      <c r="H38" s="83">
        <v>-8.800000000000001</v>
      </c>
      <c r="I38" s="87">
        <v>-0.628571428571429</v>
      </c>
      <c r="J38" s="40"/>
      <c r="K38" s="151">
        <v>2000</v>
      </c>
      <c r="L38" s="100">
        <v>2</v>
      </c>
      <c r="M38" s="83">
        <v>-4.6</v>
      </c>
      <c r="N38" s="89">
        <v>-2.3</v>
      </c>
      <c r="O38" t="s" s="131">
        <v>127</v>
      </c>
      <c r="P38" s="135">
        <f>AVERAGE(B38)</f>
        <v>32</v>
      </c>
      <c r="Q38" s="97">
        <f>AVERAGE(D38)</f>
        <v>0.525</v>
      </c>
      <c r="R38" t="s" s="134">
        <v>127</v>
      </c>
      <c r="S38" s="135">
        <f>AVERAGE(G38)</f>
        <v>14</v>
      </c>
      <c r="T38" s="97">
        <f>AVERAGE(I38)</f>
        <v>-0.628571428571429</v>
      </c>
      <c r="U38" t="s" s="134">
        <v>127</v>
      </c>
      <c r="V38" s="135">
        <f>AVERAGE(L38)</f>
        <v>2</v>
      </c>
      <c r="W38" s="97">
        <f>AVERAGE(N38)</f>
        <v>-2.3</v>
      </c>
    </row>
    <row r="39" ht="21.95" customHeight="1">
      <c r="A39" s="150">
        <v>2001</v>
      </c>
      <c r="B39" s="100">
        <v>33</v>
      </c>
      <c r="C39" s="83">
        <v>15.9</v>
      </c>
      <c r="D39" s="87">
        <v>0.481818181818182</v>
      </c>
      <c r="E39" s="40"/>
      <c r="F39" s="151">
        <v>2001</v>
      </c>
      <c r="G39" s="100">
        <v>18</v>
      </c>
      <c r="H39" s="83">
        <v>-6.2</v>
      </c>
      <c r="I39" s="87">
        <v>-0.344444444444444</v>
      </c>
      <c r="J39" s="40"/>
      <c r="K39" s="151">
        <v>2001</v>
      </c>
      <c r="L39" s="100">
        <v>1</v>
      </c>
      <c r="M39" s="83">
        <v>-1.8</v>
      </c>
      <c r="N39" s="89">
        <v>-1.8</v>
      </c>
      <c r="O39" t="s" s="131">
        <v>126</v>
      </c>
      <c r="P39" s="135">
        <f>AVERAGE(B38:B39)</f>
        <v>32.5</v>
      </c>
      <c r="Q39" s="97">
        <f>AVERAGE(D38:D39)</f>
        <v>0.503409090909091</v>
      </c>
      <c r="R39" t="s" s="134">
        <v>126</v>
      </c>
      <c r="S39" s="135">
        <f>AVERAGE(G38:G39)</f>
        <v>16</v>
      </c>
      <c r="T39" s="97">
        <f>AVERAGE(I38:I39)</f>
        <v>-0.486507936507937</v>
      </c>
      <c r="U39" t="s" s="134">
        <v>126</v>
      </c>
      <c r="V39" s="135">
        <f>AVERAGE(L38:L39)</f>
        <v>1.5</v>
      </c>
      <c r="W39" s="97">
        <f>AVERAGE(N38:N39)</f>
        <v>-2.05</v>
      </c>
    </row>
    <row r="40" ht="21.95" customHeight="1">
      <c r="A40" s="150">
        <v>2002</v>
      </c>
      <c r="B40" s="100">
        <v>43</v>
      </c>
      <c r="C40" s="83">
        <v>13.3</v>
      </c>
      <c r="D40" s="87">
        <v>0.309302325581395</v>
      </c>
      <c r="E40" s="40"/>
      <c r="F40" s="151">
        <v>2002</v>
      </c>
      <c r="G40" s="100">
        <v>20</v>
      </c>
      <c r="H40" s="83">
        <v>-19.7</v>
      </c>
      <c r="I40" s="87">
        <v>-0.985</v>
      </c>
      <c r="J40" s="40"/>
      <c r="K40" s="151">
        <v>2002</v>
      </c>
      <c r="L40" s="100">
        <v>5</v>
      </c>
      <c r="M40" s="83">
        <v>-15.2</v>
      </c>
      <c r="N40" s="89">
        <v>-3.04</v>
      </c>
      <c r="O40" t="s" s="131">
        <v>125</v>
      </c>
      <c r="P40" s="135">
        <f>AVERAGE(B38:B40)</f>
        <v>36</v>
      </c>
      <c r="Q40" s="97">
        <f>AVERAGE(D38:D40)</f>
        <v>0.438706835799859</v>
      </c>
      <c r="R40" t="s" s="134">
        <v>125</v>
      </c>
      <c r="S40" s="135">
        <f>AVERAGE(G38:G40)</f>
        <v>17.3333333333333</v>
      </c>
      <c r="T40" s="97">
        <f>AVERAGE(I38:I40)</f>
        <v>-0.652671957671958</v>
      </c>
      <c r="U40" t="s" s="134">
        <v>125</v>
      </c>
      <c r="V40" s="135">
        <f>AVERAGE(L38:L40)</f>
        <v>2.66666666666667</v>
      </c>
      <c r="W40" s="97">
        <f>AVERAGE(N38:N40)</f>
        <v>-2.38</v>
      </c>
    </row>
    <row r="41" ht="21.95" customHeight="1">
      <c r="A41" s="150">
        <v>2003</v>
      </c>
      <c r="B41" s="100">
        <v>27</v>
      </c>
      <c r="C41" s="83">
        <v>33.6</v>
      </c>
      <c r="D41" s="87">
        <v>1.24444444444444</v>
      </c>
      <c r="E41" s="40"/>
      <c r="F41" s="151">
        <v>2003</v>
      </c>
      <c r="G41" s="100">
        <v>5</v>
      </c>
      <c r="H41" s="83">
        <v>0.5</v>
      </c>
      <c r="I41" s="87">
        <v>0.1</v>
      </c>
      <c r="J41" s="40"/>
      <c r="K41" s="151">
        <v>2003</v>
      </c>
      <c r="L41" s="100">
        <v>0</v>
      </c>
      <c r="M41" s="83">
        <v>0</v>
      </c>
      <c r="N41" s="89"/>
      <c r="O41" t="s" s="131">
        <v>124</v>
      </c>
      <c r="P41" s="135">
        <f>AVERAGE(B38:B41)</f>
        <v>33.75</v>
      </c>
      <c r="Q41" s="97">
        <f>AVERAGE(D38:D41)</f>
        <v>0.640141237961004</v>
      </c>
      <c r="R41" t="s" s="134">
        <v>124</v>
      </c>
      <c r="S41" s="135">
        <f>AVERAGE(G38:G41)</f>
        <v>14.25</v>
      </c>
      <c r="T41" s="97">
        <f>AVERAGE(I38:I41)</f>
        <v>-0.464503968253968</v>
      </c>
      <c r="U41" t="s" s="134">
        <v>124</v>
      </c>
      <c r="V41" s="135">
        <f>AVERAGE(L38:L41)</f>
        <v>2</v>
      </c>
      <c r="W41" s="97">
        <f>AVERAGE(N38:N41)</f>
        <v>-2.38</v>
      </c>
    </row>
    <row r="42" ht="21.95" customHeight="1">
      <c r="A42" s="150">
        <v>2004</v>
      </c>
      <c r="B42" s="100">
        <v>24</v>
      </c>
      <c r="C42" s="83">
        <v>13.6</v>
      </c>
      <c r="D42" s="87">
        <v>0.566666666666667</v>
      </c>
      <c r="E42" s="40"/>
      <c r="F42" s="151">
        <v>2004</v>
      </c>
      <c r="G42" s="100">
        <v>11</v>
      </c>
      <c r="H42" s="83">
        <v>-6.2</v>
      </c>
      <c r="I42" s="87">
        <v>-0.563636363636364</v>
      </c>
      <c r="J42" s="40"/>
      <c r="K42" s="151">
        <v>2004</v>
      </c>
      <c r="L42" s="100">
        <v>0</v>
      </c>
      <c r="M42" s="83">
        <v>0</v>
      </c>
      <c r="N42" s="89"/>
      <c r="O42" t="s" s="131">
        <v>104</v>
      </c>
      <c r="P42" s="135">
        <f>AVERAGE(B38:B42)</f>
        <v>31.8</v>
      </c>
      <c r="Q42" s="97">
        <f>AVERAGE(D38:D42)</f>
        <v>0.625446323702137</v>
      </c>
      <c r="R42" t="s" s="134">
        <v>104</v>
      </c>
      <c r="S42" s="135">
        <f>AVERAGE(G38:G42)</f>
        <v>13.6</v>
      </c>
      <c r="T42" s="97">
        <f>AVERAGE(I38:I42)</f>
        <v>-0.484330447330447</v>
      </c>
      <c r="U42" t="s" s="134">
        <v>104</v>
      </c>
      <c r="V42" s="135">
        <f>AVERAGE(L38:L42)</f>
        <v>1.6</v>
      </c>
      <c r="W42" s="97">
        <f>AVERAGE(N38:N42)</f>
        <v>-2.38</v>
      </c>
    </row>
    <row r="43" ht="21.95" customHeight="1">
      <c r="A43" s="150">
        <v>2005</v>
      </c>
      <c r="B43" s="100">
        <v>19</v>
      </c>
      <c r="C43" s="83">
        <v>16.6</v>
      </c>
      <c r="D43" s="87">
        <v>0.873684210526316</v>
      </c>
      <c r="E43" s="40"/>
      <c r="F43" s="151">
        <v>2005</v>
      </c>
      <c r="G43" s="100">
        <v>5</v>
      </c>
      <c r="H43" s="83">
        <v>0.4</v>
      </c>
      <c r="I43" s="87">
        <v>0.08</v>
      </c>
      <c r="J43" s="40"/>
      <c r="K43" s="151">
        <v>2005</v>
      </c>
      <c r="L43" s="100">
        <v>0</v>
      </c>
      <c r="M43" s="83">
        <v>0</v>
      </c>
      <c r="N43" s="89"/>
      <c r="O43" t="s" s="131">
        <v>123</v>
      </c>
      <c r="P43" s="135">
        <f>AVERAGE(B38:B43)</f>
        <v>29.6666666666667</v>
      </c>
      <c r="Q43" s="97">
        <f>AVERAGE(D38:D43)</f>
        <v>0.6668193048395</v>
      </c>
      <c r="R43" t="s" s="134">
        <v>123</v>
      </c>
      <c r="S43" s="135">
        <f>AVERAGE(G38:G43)</f>
        <v>12.1666666666667</v>
      </c>
      <c r="T43" s="97">
        <f>AVERAGE(I38:I43)</f>
        <v>-0.390275372775373</v>
      </c>
      <c r="U43" t="s" s="134">
        <v>123</v>
      </c>
      <c r="V43" s="135">
        <f>AVERAGE(L38:L43)</f>
        <v>1.33333333333333</v>
      </c>
      <c r="W43" s="97">
        <f>AVERAGE(N38:N43)</f>
        <v>-2.38</v>
      </c>
    </row>
    <row r="44" ht="21.95" customHeight="1">
      <c r="A44" s="150">
        <v>2006</v>
      </c>
      <c r="B44" s="100">
        <v>37</v>
      </c>
      <c r="C44" s="83">
        <v>12.3</v>
      </c>
      <c r="D44" s="87">
        <v>0.332432432432432</v>
      </c>
      <c r="E44" s="40"/>
      <c r="F44" s="151">
        <v>2006</v>
      </c>
      <c r="G44" s="100">
        <v>19</v>
      </c>
      <c r="H44" s="83">
        <v>-12.9</v>
      </c>
      <c r="I44" s="87">
        <v>-0.678947368421053</v>
      </c>
      <c r="J44" s="40"/>
      <c r="K44" s="151">
        <v>2006</v>
      </c>
      <c r="L44" s="100">
        <v>3</v>
      </c>
      <c r="M44" s="83">
        <v>-6.9</v>
      </c>
      <c r="N44" s="89">
        <v>-2.3</v>
      </c>
      <c r="O44" t="s" s="131">
        <v>122</v>
      </c>
      <c r="P44" s="135">
        <f>AVERAGE(B38:B44)</f>
        <v>30.7142857142857</v>
      </c>
      <c r="Q44" s="97">
        <f>AVERAGE(D38:D44)</f>
        <v>0.61904975163849</v>
      </c>
      <c r="R44" t="s" s="134">
        <v>122</v>
      </c>
      <c r="S44" s="135">
        <f>AVERAGE(G38:G44)</f>
        <v>13.1428571428571</v>
      </c>
      <c r="T44" s="97">
        <f>AVERAGE(I38:I44)</f>
        <v>-0.431514229296184</v>
      </c>
      <c r="U44" t="s" s="134">
        <v>122</v>
      </c>
      <c r="V44" s="135">
        <f>AVERAGE(L38:L44)</f>
        <v>1.57142857142857</v>
      </c>
      <c r="W44" s="97">
        <f>AVERAGE(N38:N44)</f>
        <v>-2.36</v>
      </c>
    </row>
    <row r="45" ht="21.95" customHeight="1">
      <c r="A45" s="150">
        <v>2007</v>
      </c>
      <c r="B45" s="100">
        <v>23</v>
      </c>
      <c r="C45" s="83">
        <v>4.7</v>
      </c>
      <c r="D45" s="87">
        <v>0.204347826086957</v>
      </c>
      <c r="E45" s="40"/>
      <c r="F45" s="151">
        <v>2007</v>
      </c>
      <c r="G45" s="100">
        <v>13</v>
      </c>
      <c r="H45" s="83">
        <v>-11</v>
      </c>
      <c r="I45" s="87">
        <v>-0.846153846153846</v>
      </c>
      <c r="J45" s="40"/>
      <c r="K45" s="151">
        <v>2007</v>
      </c>
      <c r="L45" s="100">
        <v>2</v>
      </c>
      <c r="M45" s="83">
        <v>-5.2</v>
      </c>
      <c r="N45" s="89">
        <v>-2.6</v>
      </c>
      <c r="O45" t="s" s="131">
        <v>121</v>
      </c>
      <c r="P45" s="135">
        <f>AVERAGE(B38:B45)</f>
        <v>29.75</v>
      </c>
      <c r="Q45" s="97">
        <f>AVERAGE(D38:D45)</f>
        <v>0.567212010944549</v>
      </c>
      <c r="R45" t="s" s="134">
        <v>121</v>
      </c>
      <c r="S45" s="135">
        <f>AVERAGE(G38:G45)</f>
        <v>13.125</v>
      </c>
      <c r="T45" s="97">
        <f>AVERAGE(I38:I45)</f>
        <v>-0.483344181403392</v>
      </c>
      <c r="U45" t="s" s="134">
        <v>121</v>
      </c>
      <c r="V45" s="135">
        <f>AVERAGE(L38:L45)</f>
        <v>1.625</v>
      </c>
      <c r="W45" s="97">
        <f>AVERAGE(N38:N45)</f>
        <v>-2.408</v>
      </c>
    </row>
    <row r="46" ht="21.95" customHeight="1">
      <c r="A46" s="150">
        <v>2008</v>
      </c>
      <c r="B46" s="100">
        <v>24</v>
      </c>
      <c r="C46" s="83">
        <v>13.1</v>
      </c>
      <c r="D46" s="87">
        <v>0.5458333333333329</v>
      </c>
      <c r="E46" s="40"/>
      <c r="F46" s="151">
        <v>2008</v>
      </c>
      <c r="G46" s="100">
        <v>10</v>
      </c>
      <c r="H46" s="83">
        <v>-4.8</v>
      </c>
      <c r="I46" s="87">
        <v>-0.48</v>
      </c>
      <c r="J46" s="40"/>
      <c r="K46" s="151">
        <v>2008</v>
      </c>
      <c r="L46" s="100">
        <v>0</v>
      </c>
      <c r="M46" s="83">
        <v>0</v>
      </c>
      <c r="N46" s="89"/>
      <c r="O46" t="s" s="131">
        <v>120</v>
      </c>
      <c r="P46" s="135">
        <f>AVERAGE(B38:B46)</f>
        <v>29.1111111111111</v>
      </c>
      <c r="Q46" s="97">
        <f>AVERAGE(D38:D46)</f>
        <v>0.56483660232108</v>
      </c>
      <c r="R46" t="s" s="134">
        <v>120</v>
      </c>
      <c r="S46" s="135">
        <f>AVERAGE(G38:G46)</f>
        <v>12.7777777777778</v>
      </c>
      <c r="T46" s="97">
        <f>AVERAGE(I38:I46)</f>
        <v>-0.482972605691904</v>
      </c>
      <c r="U46" t="s" s="134">
        <v>120</v>
      </c>
      <c r="V46" s="135">
        <f>AVERAGE(L38:L46)</f>
        <v>1.44444444444444</v>
      </c>
      <c r="W46" s="97">
        <f>AVERAGE(N38:N46)</f>
        <v>-2.408</v>
      </c>
    </row>
    <row r="47" ht="21.95" customHeight="1">
      <c r="A47" s="150">
        <v>2009</v>
      </c>
      <c r="B47" s="100">
        <v>18</v>
      </c>
      <c r="C47" s="83">
        <v>10.3</v>
      </c>
      <c r="D47" s="87">
        <v>0.572222222222222</v>
      </c>
      <c r="E47" s="40"/>
      <c r="F47" s="151">
        <v>2009</v>
      </c>
      <c r="G47" s="100">
        <v>8</v>
      </c>
      <c r="H47" s="83">
        <v>-3.8</v>
      </c>
      <c r="I47" s="87">
        <v>-0.475</v>
      </c>
      <c r="J47" s="40"/>
      <c r="K47" s="151">
        <v>2009</v>
      </c>
      <c r="L47" s="100">
        <v>1</v>
      </c>
      <c r="M47" s="83">
        <v>-2.2</v>
      </c>
      <c r="N47" s="89">
        <v>-2.2</v>
      </c>
      <c r="O47" t="s" s="131">
        <v>98</v>
      </c>
      <c r="P47" s="135">
        <f>AVERAGE(B38:B47)</f>
        <v>28</v>
      </c>
      <c r="Q47" s="97">
        <f>AVERAGE(D38:D47)</f>
        <v>0.565575164311194</v>
      </c>
      <c r="R47" t="s" s="134">
        <v>98</v>
      </c>
      <c r="S47" s="135">
        <f>AVERAGE(G38:G47)</f>
        <v>12.3</v>
      </c>
      <c r="T47" s="97">
        <f>AVERAGE(I38:I47)</f>
        <v>-0.482175345122714</v>
      </c>
      <c r="U47" t="s" s="134">
        <v>98</v>
      </c>
      <c r="V47" s="135">
        <f>AVERAGE(L38:L47)</f>
        <v>1.4</v>
      </c>
      <c r="W47" s="97">
        <f>AVERAGE(N38:N47)</f>
        <v>-2.37333333333333</v>
      </c>
    </row>
    <row r="48" ht="21.95" customHeight="1">
      <c r="A48" s="150">
        <v>2010</v>
      </c>
      <c r="B48" s="100">
        <v>34</v>
      </c>
      <c r="C48" s="83">
        <v>30.2</v>
      </c>
      <c r="D48" s="87">
        <v>0.888235294117647</v>
      </c>
      <c r="E48" s="40"/>
      <c r="F48" s="151">
        <v>2010</v>
      </c>
      <c r="G48" s="100">
        <v>10</v>
      </c>
      <c r="H48" s="83">
        <v>-1.6</v>
      </c>
      <c r="I48" s="87">
        <v>-0.16</v>
      </c>
      <c r="J48" s="40"/>
      <c r="K48" s="151">
        <v>2010</v>
      </c>
      <c r="L48" s="100">
        <v>0</v>
      </c>
      <c r="M48" s="83">
        <v>0</v>
      </c>
      <c r="N48" s="89"/>
      <c r="O48" t="s" s="131">
        <v>119</v>
      </c>
      <c r="P48" s="135">
        <f>AVERAGE(B38:B48)</f>
        <v>28.5454545454545</v>
      </c>
      <c r="Q48" s="97">
        <f>AVERAGE(D38:D48)</f>
        <v>0.5949079033845081</v>
      </c>
      <c r="R48" t="s" s="134">
        <v>119</v>
      </c>
      <c r="S48" s="135">
        <f>AVERAGE(G38:G48)</f>
        <v>12.0909090909091</v>
      </c>
      <c r="T48" s="97">
        <f>AVERAGE(I38:I48)</f>
        <v>-0.452886677384285</v>
      </c>
      <c r="U48" t="s" s="134">
        <v>119</v>
      </c>
      <c r="V48" s="135">
        <f>AVERAGE(L38:L48)</f>
        <v>1.27272727272727</v>
      </c>
      <c r="W48" s="97">
        <f>AVERAGE(N38:N48)</f>
        <v>-2.37333333333333</v>
      </c>
    </row>
    <row r="49" ht="21.95" customHeight="1">
      <c r="A49" s="150">
        <v>2011</v>
      </c>
      <c r="B49" s="100">
        <v>37</v>
      </c>
      <c r="C49" s="83">
        <v>11.7</v>
      </c>
      <c r="D49" s="87">
        <v>0.316216216216216</v>
      </c>
      <c r="E49" s="40"/>
      <c r="F49" s="151">
        <v>2011</v>
      </c>
      <c r="G49" s="100">
        <v>19</v>
      </c>
      <c r="H49" s="83">
        <v>-14.5</v>
      </c>
      <c r="I49" s="87">
        <v>-0.763157894736842</v>
      </c>
      <c r="J49" s="40"/>
      <c r="K49" s="151">
        <v>2011</v>
      </c>
      <c r="L49" s="100">
        <v>1</v>
      </c>
      <c r="M49" s="83">
        <v>-1.7</v>
      </c>
      <c r="N49" s="89">
        <v>-1.7</v>
      </c>
      <c r="O49" t="s" s="131">
        <v>118</v>
      </c>
      <c r="P49" s="135">
        <f>AVERAGE(B38:B49)</f>
        <v>29.25</v>
      </c>
      <c r="Q49" s="97">
        <f>AVERAGE(D38:D49)</f>
        <v>0.571683596120484</v>
      </c>
      <c r="R49" t="s" s="134">
        <v>118</v>
      </c>
      <c r="S49" s="135">
        <f>AVERAGE(G38:G49)</f>
        <v>12.6666666666667</v>
      </c>
      <c r="T49" s="97">
        <f>AVERAGE(I38:I49)</f>
        <v>-0.478742612163665</v>
      </c>
      <c r="U49" t="s" s="134">
        <v>118</v>
      </c>
      <c r="V49" s="135">
        <f>AVERAGE(L38:L49)</f>
        <v>1.25</v>
      </c>
      <c r="W49" s="97">
        <f>AVERAGE(N38:N49)</f>
        <v>-2.27714285714286</v>
      </c>
    </row>
    <row r="50" ht="21.95" customHeight="1">
      <c r="A50" s="150">
        <v>2012</v>
      </c>
      <c r="B50" s="100">
        <v>51</v>
      </c>
      <c r="C50" s="83">
        <v>4.8</v>
      </c>
      <c r="D50" s="87">
        <v>0.0941176470588235</v>
      </c>
      <c r="E50" s="40"/>
      <c r="F50" s="151">
        <v>2012</v>
      </c>
      <c r="G50" s="100">
        <v>23</v>
      </c>
      <c r="H50" s="83">
        <v>-30.3</v>
      </c>
      <c r="I50" s="87">
        <v>-1.31739130434783</v>
      </c>
      <c r="J50" s="40"/>
      <c r="K50" s="151">
        <v>2012</v>
      </c>
      <c r="L50" s="100">
        <v>9</v>
      </c>
      <c r="M50" s="83">
        <v>-24</v>
      </c>
      <c r="N50" s="89">
        <v>-2.66666666666667</v>
      </c>
      <c r="O50" t="s" s="131">
        <v>117</v>
      </c>
      <c r="P50" s="135">
        <f>AVERAGE(B38:B50)</f>
        <v>30.9230769230769</v>
      </c>
      <c r="Q50" s="97">
        <f>AVERAGE(D38:D50)</f>
        <v>0.534947753884972</v>
      </c>
      <c r="R50" t="s" s="134">
        <v>117</v>
      </c>
      <c r="S50" s="135">
        <f>AVERAGE(G38:G50)</f>
        <v>13.4615384615385</v>
      </c>
      <c r="T50" s="97">
        <f>AVERAGE(I38:I50)</f>
        <v>-0.543254050023985</v>
      </c>
      <c r="U50" t="s" s="134">
        <v>117</v>
      </c>
      <c r="V50" s="135">
        <f>AVERAGE(L38:L50)</f>
        <v>1.84615384615385</v>
      </c>
      <c r="W50" s="97">
        <f>AVERAGE(N38:N50)</f>
        <v>-2.32583333333333</v>
      </c>
    </row>
    <row r="51" ht="21.95" customHeight="1">
      <c r="A51" s="150">
        <v>2013</v>
      </c>
      <c r="B51" s="100">
        <v>26</v>
      </c>
      <c r="C51" s="83">
        <v>15.4</v>
      </c>
      <c r="D51" s="87">
        <v>0.592307692307692</v>
      </c>
      <c r="E51" s="40"/>
      <c r="F51" s="151">
        <v>2013</v>
      </c>
      <c r="G51" s="100">
        <v>9</v>
      </c>
      <c r="H51" s="83">
        <v>-9.699999999999999</v>
      </c>
      <c r="I51" s="87">
        <v>-1.07777777777778</v>
      </c>
      <c r="J51" s="40"/>
      <c r="K51" s="151">
        <v>2013</v>
      </c>
      <c r="L51" s="100">
        <v>3</v>
      </c>
      <c r="M51" s="83">
        <v>-6.9</v>
      </c>
      <c r="N51" s="89">
        <v>-2.3</v>
      </c>
      <c r="O51" t="s" s="131">
        <v>116</v>
      </c>
      <c r="P51" s="135">
        <f>AVERAGE(B38:B51)</f>
        <v>30.5714285714286</v>
      </c>
      <c r="Q51" s="97">
        <f>AVERAGE(D38:D51)</f>
        <v>0.539044892343737</v>
      </c>
      <c r="R51" t="s" s="134">
        <v>116</v>
      </c>
      <c r="S51" s="135">
        <f>AVERAGE(G38:G51)</f>
        <v>13.1428571428571</v>
      </c>
      <c r="T51" s="97">
        <f>AVERAGE(I38:I51)</f>
        <v>-0.581434316292113</v>
      </c>
      <c r="U51" t="s" s="134">
        <v>116</v>
      </c>
      <c r="V51" s="135">
        <f>AVERAGE(L38:L51)</f>
        <v>1.92857142857143</v>
      </c>
      <c r="W51" s="97">
        <f>AVERAGE(N38:N51)</f>
        <v>-2.32296296296296</v>
      </c>
    </row>
    <row r="52" ht="21.95" customHeight="1">
      <c r="A52" s="150">
        <v>2014</v>
      </c>
      <c r="B52" s="100">
        <v>28</v>
      </c>
      <c r="C52" s="83">
        <v>0.8</v>
      </c>
      <c r="D52" s="87">
        <v>0.0285714285714286</v>
      </c>
      <c r="E52" s="40"/>
      <c r="F52" s="151">
        <v>2014</v>
      </c>
      <c r="G52" s="100">
        <v>18</v>
      </c>
      <c r="H52" s="83">
        <v>-15.4</v>
      </c>
      <c r="I52" s="87">
        <v>-0.855555555555556</v>
      </c>
      <c r="J52" s="40"/>
      <c r="K52" s="151">
        <v>2014</v>
      </c>
      <c r="L52" s="100">
        <v>5</v>
      </c>
      <c r="M52" s="83">
        <v>-10</v>
      </c>
      <c r="N52" s="89">
        <v>-2</v>
      </c>
      <c r="O52" t="s" s="131">
        <v>115</v>
      </c>
      <c r="P52" s="135">
        <f>AVERAGE(B38:B52)</f>
        <v>30.4</v>
      </c>
      <c r="Q52" s="97">
        <f>AVERAGE(D38:D52)</f>
        <v>0.50501332809225</v>
      </c>
      <c r="R52" t="s" s="134">
        <v>115</v>
      </c>
      <c r="S52" s="135">
        <f>AVERAGE(G38:G52)</f>
        <v>13.4666666666667</v>
      </c>
      <c r="T52" s="97">
        <f>AVERAGE(I38:I52)</f>
        <v>-0.599709065576343</v>
      </c>
      <c r="U52" t="s" s="134">
        <v>115</v>
      </c>
      <c r="V52" s="135">
        <f>AVERAGE(L38:L52)</f>
        <v>2.13333333333333</v>
      </c>
      <c r="W52" s="97">
        <f>AVERAGE(N38:N52)</f>
        <v>-2.29066666666667</v>
      </c>
    </row>
    <row r="53" ht="21.95" customHeight="1">
      <c r="A53" s="150">
        <v>2015</v>
      </c>
      <c r="B53" s="100">
        <v>51</v>
      </c>
      <c r="C53" s="83">
        <v>-6.1</v>
      </c>
      <c r="D53" s="87">
        <v>-0.119607843137255</v>
      </c>
      <c r="E53" s="40"/>
      <c r="F53" s="151">
        <v>2015</v>
      </c>
      <c r="G53" s="100">
        <v>30</v>
      </c>
      <c r="H53" s="83">
        <v>-34.9</v>
      </c>
      <c r="I53" s="87">
        <v>-1.16333333333333</v>
      </c>
      <c r="J53" s="40"/>
      <c r="K53" s="151">
        <v>2015</v>
      </c>
      <c r="L53" s="100">
        <v>8</v>
      </c>
      <c r="M53" s="83">
        <v>-21.4</v>
      </c>
      <c r="N53" s="89">
        <v>-2.675</v>
      </c>
      <c r="O53" t="s" s="131">
        <v>114</v>
      </c>
      <c r="P53" s="135">
        <f>AVERAGE(B38:B53)</f>
        <v>31.6875</v>
      </c>
      <c r="Q53" s="97">
        <f>AVERAGE(D38:D53)</f>
        <v>0.465974504890406</v>
      </c>
      <c r="R53" t="s" s="134">
        <v>114</v>
      </c>
      <c r="S53" s="135">
        <f>AVERAGE(G38:G53)</f>
        <v>14.5</v>
      </c>
      <c r="T53" s="97">
        <f>AVERAGE(I38:I53)</f>
        <v>-0.634935582311155</v>
      </c>
      <c r="U53" t="s" s="134">
        <v>114</v>
      </c>
      <c r="V53" s="135">
        <f>AVERAGE(L38:L53)</f>
        <v>2.5</v>
      </c>
      <c r="W53" s="97">
        <f>AVERAGE(N38:N53)</f>
        <v>-2.32560606060606</v>
      </c>
    </row>
    <row r="54" ht="21.95" customHeight="1">
      <c r="A54" s="150">
        <v>2016</v>
      </c>
      <c r="B54" s="100">
        <v>29</v>
      </c>
      <c r="C54" s="83">
        <v>22.9</v>
      </c>
      <c r="D54" s="87">
        <v>0.789655172413793</v>
      </c>
      <c r="E54" s="40"/>
      <c r="F54" s="151">
        <v>2016</v>
      </c>
      <c r="G54" s="100">
        <v>9</v>
      </c>
      <c r="H54" s="83">
        <v>-2</v>
      </c>
      <c r="I54" s="87">
        <v>-0.222222222222222</v>
      </c>
      <c r="J54" s="40"/>
      <c r="K54" s="151">
        <v>2016</v>
      </c>
      <c r="L54" s="100">
        <v>0</v>
      </c>
      <c r="M54" s="83">
        <v>0</v>
      </c>
      <c r="N54" s="89"/>
      <c r="O54" t="s" s="131">
        <v>113</v>
      </c>
      <c r="P54" s="135">
        <f>AVERAGE(B38:B54)</f>
        <v>31.5294117647059</v>
      </c>
      <c r="Q54" s="97">
        <f>AVERAGE(D38:D54)</f>
        <v>0.485014544156488</v>
      </c>
      <c r="R54" t="s" s="134">
        <v>113</v>
      </c>
      <c r="S54" s="135">
        <f>AVERAGE(G38:G54)</f>
        <v>14.1764705882353</v>
      </c>
      <c r="T54" s="97">
        <f>AVERAGE(I38:I54)</f>
        <v>-0.610658325835335</v>
      </c>
      <c r="U54" t="s" s="134">
        <v>113</v>
      </c>
      <c r="V54" s="135">
        <f>AVERAGE(L38:L54)</f>
        <v>2.35294117647059</v>
      </c>
      <c r="W54" s="97">
        <f>AVERAGE(N38:N54)</f>
        <v>-2.32560606060606</v>
      </c>
    </row>
    <row r="55" ht="21.95" customHeight="1">
      <c r="A55" s="150">
        <v>2017</v>
      </c>
      <c r="B55" s="100">
        <v>69</v>
      </c>
      <c r="C55" s="83">
        <v>-31</v>
      </c>
      <c r="D55" s="87">
        <v>-0.449275362318841</v>
      </c>
      <c r="E55" s="40"/>
      <c r="F55" s="151">
        <v>2017</v>
      </c>
      <c r="G55" s="100">
        <v>47</v>
      </c>
      <c r="H55" s="83">
        <v>-61</v>
      </c>
      <c r="I55" s="87">
        <v>-1.29787234042553</v>
      </c>
      <c r="J55" s="40"/>
      <c r="K55" s="151">
        <v>2017</v>
      </c>
      <c r="L55" s="100">
        <v>15</v>
      </c>
      <c r="M55" s="83">
        <v>-46.4</v>
      </c>
      <c r="N55" s="89">
        <v>-3.09333333333333</v>
      </c>
      <c r="O55" t="s" s="131">
        <v>112</v>
      </c>
      <c r="P55" s="135">
        <f>AVERAGE(B38:B55)</f>
        <v>33.6111111111111</v>
      </c>
      <c r="Q55" s="97">
        <f>AVERAGE(D38:D55)</f>
        <v>0.433109549352303</v>
      </c>
      <c r="R55" t="s" s="134">
        <v>112</v>
      </c>
      <c r="S55" s="135">
        <f>AVERAGE(G38:G55)</f>
        <v>16</v>
      </c>
      <c r="T55" s="97">
        <f>AVERAGE(I38:I55)</f>
        <v>-0.648836882201457</v>
      </c>
      <c r="U55" t="s" s="134">
        <v>112</v>
      </c>
      <c r="V55" s="135">
        <f>AVERAGE(L38:L55)</f>
        <v>3.05555555555556</v>
      </c>
      <c r="W55" s="97">
        <f>AVERAGE(N38:N55)</f>
        <v>-2.38958333333333</v>
      </c>
    </row>
    <row r="56" ht="21.95" customHeight="1">
      <c r="A56" s="150">
        <v>2018</v>
      </c>
      <c r="B56" s="100">
        <v>48</v>
      </c>
      <c r="C56" s="83">
        <v>-16.6</v>
      </c>
      <c r="D56" s="87">
        <v>-0.345833333333333</v>
      </c>
      <c r="E56" s="40"/>
      <c r="F56" s="151">
        <v>2018</v>
      </c>
      <c r="G56" s="100">
        <v>32</v>
      </c>
      <c r="H56" s="83">
        <v>-40.7</v>
      </c>
      <c r="I56" s="87">
        <v>-1.271875</v>
      </c>
      <c r="J56" s="40"/>
      <c r="K56" s="151">
        <v>2018</v>
      </c>
      <c r="L56" s="100">
        <v>10</v>
      </c>
      <c r="M56" s="83">
        <v>-30.5</v>
      </c>
      <c r="N56" s="89">
        <v>-3.05</v>
      </c>
      <c r="O56" t="s" s="131">
        <v>111</v>
      </c>
      <c r="P56" s="135">
        <f>AVERAGE(B38:B56)</f>
        <v>34.3684210526316</v>
      </c>
      <c r="Q56" s="97">
        <f>AVERAGE(D38:D56)</f>
        <v>0.392112555526743</v>
      </c>
      <c r="R56" t="s" s="134">
        <v>111</v>
      </c>
      <c r="S56" s="135">
        <f>AVERAGE(G38:G56)</f>
        <v>16.8421052631579</v>
      </c>
      <c r="T56" s="97">
        <f>AVERAGE(I38:I56)</f>
        <v>-0.681628362085591</v>
      </c>
      <c r="U56" t="s" s="134">
        <v>111</v>
      </c>
      <c r="V56" s="135">
        <f>AVERAGE(L38:L56)</f>
        <v>3.42105263157895</v>
      </c>
      <c r="W56" s="97">
        <f>AVERAGE(N38:N56)</f>
        <v>-2.44038461538462</v>
      </c>
    </row>
    <row r="57" ht="21.95" customHeight="1">
      <c r="A57" s="150">
        <v>2019</v>
      </c>
      <c r="B57" s="100">
        <v>25</v>
      </c>
      <c r="C57" s="83">
        <v>8.699999999999999</v>
      </c>
      <c r="D57" s="87">
        <v>0.348</v>
      </c>
      <c r="E57" s="40"/>
      <c r="F57" s="151">
        <v>2019</v>
      </c>
      <c r="G57" s="100">
        <v>13</v>
      </c>
      <c r="H57" s="83">
        <v>-9.5</v>
      </c>
      <c r="I57" s="87">
        <v>-0.7307692307692309</v>
      </c>
      <c r="J57" s="40"/>
      <c r="K57" s="151">
        <v>2019</v>
      </c>
      <c r="L57" s="100">
        <v>3</v>
      </c>
      <c r="M57" s="83">
        <v>-5.9</v>
      </c>
      <c r="N57" s="89">
        <v>-1.96666666666667</v>
      </c>
      <c r="O57" t="s" s="131">
        <v>110</v>
      </c>
      <c r="P57" s="135">
        <f>AVERAGE(B38:B57)</f>
        <v>33.9</v>
      </c>
      <c r="Q57" s="97">
        <f>AVERAGE(D38:D57)</f>
        <v>0.389906927750406</v>
      </c>
      <c r="R57" t="s" s="134">
        <v>110</v>
      </c>
      <c r="S57" s="135">
        <f>AVERAGE(G38:G57)</f>
        <v>16.65</v>
      </c>
      <c r="T57" s="97">
        <f>AVERAGE(I38:I57)</f>
        <v>-0.684085405519773</v>
      </c>
      <c r="U57" t="s" s="134">
        <v>110</v>
      </c>
      <c r="V57" s="135">
        <f>AVERAGE(L38:L57)</f>
        <v>3.4</v>
      </c>
      <c r="W57" s="97">
        <f>AVERAGE(N38:N57)</f>
        <v>-2.40654761904762</v>
      </c>
    </row>
    <row r="58" ht="21.95" customHeight="1">
      <c r="A58" s="150">
        <v>2020</v>
      </c>
      <c r="B58" s="100">
        <v>37</v>
      </c>
      <c r="C58" s="83">
        <v>18.2</v>
      </c>
      <c r="D58" s="87">
        <v>0.491891891891892</v>
      </c>
      <c r="E58" s="40"/>
      <c r="F58" s="151">
        <v>2020</v>
      </c>
      <c r="G58" s="100">
        <v>17</v>
      </c>
      <c r="H58" s="83">
        <v>-8.5</v>
      </c>
      <c r="I58" s="87">
        <v>-0.5</v>
      </c>
      <c r="J58" s="40"/>
      <c r="K58" s="151">
        <v>2020</v>
      </c>
      <c r="L58" s="100">
        <v>1</v>
      </c>
      <c r="M58" s="83">
        <v>-2.8</v>
      </c>
      <c r="N58" s="89">
        <v>-2.8</v>
      </c>
      <c r="O58" s="96"/>
      <c r="P58" s="83"/>
      <c r="Q58" s="83"/>
      <c r="R58" s="84"/>
      <c r="S58" s="83"/>
      <c r="T58" s="83"/>
      <c r="U58" s="84"/>
      <c r="V58" s="83"/>
      <c r="W58" s="97"/>
    </row>
    <row r="59" ht="21.95" customHeight="1">
      <c r="A59" s="150">
        <v>2021</v>
      </c>
      <c r="B59" s="100">
        <v>60</v>
      </c>
      <c r="C59" s="83">
        <v>23.3</v>
      </c>
      <c r="D59" s="87">
        <v>0.388333333333333</v>
      </c>
      <c r="E59" s="40"/>
      <c r="F59" s="151">
        <v>2021</v>
      </c>
      <c r="G59" s="100">
        <v>29</v>
      </c>
      <c r="H59" s="83">
        <v>-18.3</v>
      </c>
      <c r="I59" s="87">
        <v>-0.631034482758621</v>
      </c>
      <c r="J59" s="40"/>
      <c r="K59" s="151">
        <v>2021</v>
      </c>
      <c r="L59" s="100">
        <v>6</v>
      </c>
      <c r="M59" s="83">
        <v>-13.8</v>
      </c>
      <c r="N59" s="89">
        <v>-2.3</v>
      </c>
      <c r="O59" s="96"/>
      <c r="P59" s="83"/>
      <c r="Q59" s="83"/>
      <c r="R59" s="84"/>
      <c r="S59" s="83"/>
      <c r="T59" s="83"/>
      <c r="U59" s="84"/>
      <c r="V59" s="83"/>
      <c r="W59" s="97"/>
    </row>
    <row r="60" ht="21.95" customHeight="1">
      <c r="A60" s="150">
        <v>2022</v>
      </c>
      <c r="B60" s="100">
        <v>29</v>
      </c>
      <c r="C60" s="83">
        <v>6.6</v>
      </c>
      <c r="D60" s="87">
        <v>0.227586206896552</v>
      </c>
      <c r="E60" s="40"/>
      <c r="F60" s="151">
        <v>2022</v>
      </c>
      <c r="G60" s="100">
        <v>11</v>
      </c>
      <c r="H60" s="83">
        <v>-14.4</v>
      </c>
      <c r="I60" s="87">
        <v>-1.30909090909091</v>
      </c>
      <c r="J60" s="40"/>
      <c r="K60" s="151">
        <v>2022</v>
      </c>
      <c r="L60" s="100">
        <v>3</v>
      </c>
      <c r="M60" s="83">
        <v>-8.199999999999999</v>
      </c>
      <c r="N60" s="89">
        <v>-2.73333333333333</v>
      </c>
      <c r="O60" s="96"/>
      <c r="P60" s="83"/>
      <c r="Q60" s="83"/>
      <c r="R60" s="84"/>
      <c r="S60" s="83"/>
      <c r="T60" s="83"/>
      <c r="U60" s="84"/>
      <c r="V60" s="83"/>
      <c r="W60" s="97"/>
    </row>
    <row r="61" ht="21.95" customHeight="1">
      <c r="A61" s="86"/>
      <c r="B61" s="94"/>
      <c r="C61" s="83"/>
      <c r="D61" s="87"/>
      <c r="E61" s="40"/>
      <c r="F61" s="88"/>
      <c r="G61" s="94"/>
      <c r="H61" s="83"/>
      <c r="I61" s="87"/>
      <c r="J61" s="40"/>
      <c r="K61" s="88"/>
      <c r="L61" s="94"/>
      <c r="M61" s="83"/>
      <c r="N61" s="89"/>
      <c r="O61" s="96"/>
      <c r="P61" s="83"/>
      <c r="Q61" s="83"/>
      <c r="R61" s="84"/>
      <c r="S61" s="83"/>
      <c r="T61" s="83"/>
      <c r="U61" s="84"/>
      <c r="V61" s="83"/>
      <c r="W61" s="97"/>
    </row>
    <row r="62" ht="21.95" customHeight="1">
      <c r="A62" s="86"/>
      <c r="B62" s="94"/>
      <c r="C62" s="83"/>
      <c r="D62" s="87"/>
      <c r="E62" s="40"/>
      <c r="F62" s="88"/>
      <c r="G62" s="94"/>
      <c r="H62" s="83"/>
      <c r="I62" s="87"/>
      <c r="J62" s="40"/>
      <c r="K62" s="88"/>
      <c r="L62" s="94"/>
      <c r="M62" s="83"/>
      <c r="N62" s="89"/>
      <c r="O62" s="96"/>
      <c r="P62" s="83"/>
      <c r="Q62" s="83"/>
      <c r="R62" s="84"/>
      <c r="S62" s="83"/>
      <c r="T62" s="83"/>
      <c r="U62" s="84"/>
      <c r="V62" s="83"/>
      <c r="W62" s="97"/>
    </row>
    <row r="63" ht="21.95" customHeight="1">
      <c r="A63" s="86"/>
      <c r="B63" s="94"/>
      <c r="C63" s="83"/>
      <c r="D63" s="87"/>
      <c r="E63" s="40"/>
      <c r="F63" s="88"/>
      <c r="G63" s="94"/>
      <c r="H63" s="83"/>
      <c r="I63" s="87"/>
      <c r="J63" s="40"/>
      <c r="K63" s="88"/>
      <c r="L63" s="94"/>
      <c r="M63" s="83"/>
      <c r="N63" s="89"/>
      <c r="O63" s="96"/>
      <c r="P63" s="83"/>
      <c r="Q63" s="83"/>
      <c r="R63" s="84"/>
      <c r="S63" s="83"/>
      <c r="T63" s="83"/>
      <c r="U63" s="84"/>
      <c r="V63" s="83"/>
      <c r="W63" s="97"/>
    </row>
    <row r="64" ht="21.95" customHeight="1">
      <c r="A64" s="86"/>
      <c r="B64" s="94"/>
      <c r="C64" s="83"/>
      <c r="D64" s="87"/>
      <c r="E64" s="40"/>
      <c r="F64" s="88"/>
      <c r="G64" s="94"/>
      <c r="H64" s="83"/>
      <c r="I64" s="87"/>
      <c r="J64" s="40"/>
      <c r="K64" s="88"/>
      <c r="L64" s="94"/>
      <c r="M64" s="83"/>
      <c r="N64" s="89"/>
      <c r="O64" s="96"/>
      <c r="P64" s="83"/>
      <c r="Q64" s="83"/>
      <c r="R64" s="84"/>
      <c r="S64" s="83"/>
      <c r="T64" s="83"/>
      <c r="U64" s="84"/>
      <c r="V64" s="83"/>
      <c r="W64" s="97"/>
    </row>
    <row r="65" ht="21.95" customHeight="1">
      <c r="A65" s="86"/>
      <c r="B65" s="94"/>
      <c r="C65" s="83"/>
      <c r="D65" s="87"/>
      <c r="E65" s="40"/>
      <c r="F65" s="88"/>
      <c r="G65" s="94"/>
      <c r="H65" s="83"/>
      <c r="I65" s="87"/>
      <c r="J65" s="40"/>
      <c r="K65" s="88"/>
      <c r="L65" s="94"/>
      <c r="M65" s="83"/>
      <c r="N65" s="89"/>
      <c r="O65" s="96"/>
      <c r="P65" s="83"/>
      <c r="Q65" s="83"/>
      <c r="R65" s="84"/>
      <c r="S65" s="83"/>
      <c r="T65" s="83"/>
      <c r="U65" s="84"/>
      <c r="V65" s="83"/>
      <c r="W65" s="97"/>
    </row>
    <row r="66" ht="21.95" customHeight="1">
      <c r="A66" s="86"/>
      <c r="B66" s="94"/>
      <c r="C66" s="83"/>
      <c r="D66" s="87"/>
      <c r="E66" s="40"/>
      <c r="F66" s="88"/>
      <c r="G66" s="94"/>
      <c r="H66" s="83"/>
      <c r="I66" s="87"/>
      <c r="J66" s="40"/>
      <c r="K66" s="88"/>
      <c r="L66" s="94"/>
      <c r="M66" s="83"/>
      <c r="N66" s="89"/>
      <c r="O66" s="96"/>
      <c r="P66" s="83"/>
      <c r="Q66" s="83"/>
      <c r="R66" s="84"/>
      <c r="S66" s="83"/>
      <c r="T66" s="83"/>
      <c r="U66" s="84"/>
      <c r="V66" s="83"/>
      <c r="W66" s="97"/>
    </row>
    <row r="67" ht="21.95" customHeight="1">
      <c r="A67" s="86"/>
      <c r="B67" s="94"/>
      <c r="C67" s="83"/>
      <c r="D67" s="87"/>
      <c r="E67" s="40"/>
      <c r="F67" s="88"/>
      <c r="G67" s="94"/>
      <c r="H67" s="83"/>
      <c r="I67" s="87"/>
      <c r="J67" s="40"/>
      <c r="K67" s="88"/>
      <c r="L67" s="94"/>
      <c r="M67" s="83"/>
      <c r="N67" s="89"/>
      <c r="O67" s="96"/>
      <c r="P67" s="83"/>
      <c r="Q67" s="83"/>
      <c r="R67" s="84"/>
      <c r="S67" s="83"/>
      <c r="T67" s="83"/>
      <c r="U67" s="84"/>
      <c r="V67" s="83"/>
      <c r="W67" s="97"/>
    </row>
    <row r="68" ht="21.95" customHeight="1">
      <c r="A68" s="86"/>
      <c r="B68" s="94"/>
      <c r="C68" s="83"/>
      <c r="D68" s="87"/>
      <c r="E68" s="40"/>
      <c r="F68" s="88"/>
      <c r="G68" s="94"/>
      <c r="H68" s="83"/>
      <c r="I68" s="87"/>
      <c r="J68" s="40"/>
      <c r="K68" s="88"/>
      <c r="L68" s="94"/>
      <c r="M68" s="83"/>
      <c r="N68" s="89"/>
      <c r="O68" s="96"/>
      <c r="P68" s="83"/>
      <c r="Q68" s="83"/>
      <c r="R68" s="84"/>
      <c r="S68" s="83"/>
      <c r="T68" s="83"/>
      <c r="U68" s="84"/>
      <c r="V68" s="83"/>
      <c r="W68" s="97"/>
    </row>
    <row r="69" ht="21.95" customHeight="1">
      <c r="A69" s="86"/>
      <c r="B69" s="94"/>
      <c r="C69" s="83"/>
      <c r="D69" s="87"/>
      <c r="E69" s="40"/>
      <c r="F69" s="88"/>
      <c r="G69" s="94"/>
      <c r="H69" s="83"/>
      <c r="I69" s="87"/>
      <c r="J69" s="40"/>
      <c r="K69" s="88"/>
      <c r="L69" s="94"/>
      <c r="M69" s="83"/>
      <c r="N69" s="89"/>
      <c r="O69" s="96"/>
      <c r="P69" s="83"/>
      <c r="Q69" s="83"/>
      <c r="R69" s="84"/>
      <c r="S69" s="83"/>
      <c r="T69" s="83"/>
      <c r="U69" s="84"/>
      <c r="V69" s="83"/>
      <c r="W69" s="97"/>
    </row>
    <row r="70" ht="21.95" customHeight="1">
      <c r="A70" s="86"/>
      <c r="B70" s="94"/>
      <c r="C70" s="83"/>
      <c r="D70" s="87"/>
      <c r="E70" s="40"/>
      <c r="F70" s="88"/>
      <c r="G70" s="94"/>
      <c r="H70" s="83"/>
      <c r="I70" s="87"/>
      <c r="J70" s="40"/>
      <c r="K70" s="88"/>
      <c r="L70" s="94"/>
      <c r="M70" s="83"/>
      <c r="N70" s="89"/>
      <c r="O70" s="96"/>
      <c r="P70" s="83"/>
      <c r="Q70" s="83"/>
      <c r="R70" s="84"/>
      <c r="S70" s="83"/>
      <c r="T70" s="83"/>
      <c r="U70" s="84"/>
      <c r="V70" s="83"/>
      <c r="W70" s="97"/>
    </row>
    <row r="71" ht="21.95" customHeight="1">
      <c r="A71" s="86"/>
      <c r="B71" s="94"/>
      <c r="C71" s="83"/>
      <c r="D71" s="87"/>
      <c r="E71" s="40"/>
      <c r="F71" s="88"/>
      <c r="G71" s="94"/>
      <c r="H71" s="83"/>
      <c r="I71" s="87"/>
      <c r="J71" s="40"/>
      <c r="K71" s="88"/>
      <c r="L71" s="94"/>
      <c r="M71" s="83"/>
      <c r="N71" s="89"/>
      <c r="O71" s="96"/>
      <c r="P71" s="83"/>
      <c r="Q71" s="83"/>
      <c r="R71" s="84"/>
      <c r="S71" s="83"/>
      <c r="T71" s="83"/>
      <c r="U71" s="84"/>
      <c r="V71" s="83"/>
      <c r="W71" s="97"/>
    </row>
    <row r="72" ht="21.95" customHeight="1">
      <c r="A72" s="86"/>
      <c r="B72" s="94"/>
      <c r="C72" s="83"/>
      <c r="D72" s="87"/>
      <c r="E72" s="40"/>
      <c r="F72" s="88"/>
      <c r="G72" s="94"/>
      <c r="H72" s="83"/>
      <c r="I72" s="87"/>
      <c r="J72" s="40"/>
      <c r="K72" s="88"/>
      <c r="L72" s="94"/>
      <c r="M72" s="83"/>
      <c r="N72" s="89"/>
      <c r="O72" s="96"/>
      <c r="P72" s="83"/>
      <c r="Q72" s="83"/>
      <c r="R72" s="84"/>
      <c r="S72" s="83"/>
      <c r="T72" s="83"/>
      <c r="U72" s="84"/>
      <c r="V72" s="83"/>
      <c r="W72" s="97"/>
    </row>
    <row r="73" ht="21.95" customHeight="1">
      <c r="A73" s="86"/>
      <c r="B73" s="94"/>
      <c r="C73" s="83"/>
      <c r="D73" s="87"/>
      <c r="E73" s="40"/>
      <c r="F73" s="88"/>
      <c r="G73" s="94"/>
      <c r="H73" s="83"/>
      <c r="I73" s="87"/>
      <c r="J73" s="40"/>
      <c r="K73" s="88"/>
      <c r="L73" s="94"/>
      <c r="M73" s="83"/>
      <c r="N73" s="89"/>
      <c r="O73" s="96"/>
      <c r="P73" s="83"/>
      <c r="Q73" s="83"/>
      <c r="R73" s="84"/>
      <c r="S73" s="83"/>
      <c r="T73" s="83"/>
      <c r="U73" s="84"/>
      <c r="V73" s="83"/>
      <c r="W73" s="97"/>
    </row>
    <row r="74" ht="21.95" customHeight="1">
      <c r="A74" s="86"/>
      <c r="B74" s="94"/>
      <c r="C74" s="83"/>
      <c r="D74" s="87"/>
      <c r="E74" s="40"/>
      <c r="F74" s="88"/>
      <c r="G74" s="94"/>
      <c r="H74" s="83"/>
      <c r="I74" s="87"/>
      <c r="J74" s="40"/>
      <c r="K74" s="88"/>
      <c r="L74" s="94"/>
      <c r="M74" s="83"/>
      <c r="N74" s="89"/>
      <c r="O74" s="96"/>
      <c r="P74" s="83"/>
      <c r="Q74" s="83"/>
      <c r="R74" s="84"/>
      <c r="S74" s="83"/>
      <c r="T74" s="83"/>
      <c r="U74" s="84"/>
      <c r="V74" s="83"/>
      <c r="W74" s="97"/>
    </row>
    <row r="75" ht="21.95" customHeight="1">
      <c r="A75" s="86"/>
      <c r="B75" s="94"/>
      <c r="C75" s="83"/>
      <c r="D75" s="87"/>
      <c r="E75" s="40"/>
      <c r="F75" s="88"/>
      <c r="G75" s="94"/>
      <c r="H75" s="83"/>
      <c r="I75" s="87"/>
      <c r="J75" s="40"/>
      <c r="K75" s="88"/>
      <c r="L75" s="94"/>
      <c r="M75" s="83"/>
      <c r="N75" s="89"/>
      <c r="O75" s="96"/>
      <c r="P75" s="83"/>
      <c r="Q75" s="83"/>
      <c r="R75" s="84"/>
      <c r="S75" s="83"/>
      <c r="T75" s="83"/>
      <c r="U75" s="84"/>
      <c r="V75" s="83"/>
      <c r="W75" s="97"/>
    </row>
    <row r="76" ht="21.95" customHeight="1">
      <c r="A76" s="86"/>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s="86"/>
      <c r="B77" s="94"/>
      <c r="C77" s="83"/>
      <c r="D77" s="87"/>
      <c r="E77" s="40"/>
      <c r="F77" s="88"/>
      <c r="G77" s="94"/>
      <c r="H77" s="83"/>
      <c r="I77" s="87"/>
      <c r="J77" s="40"/>
      <c r="K77" s="88"/>
      <c r="L77" s="94"/>
      <c r="M77" s="83"/>
      <c r="N77" s="89"/>
      <c r="O77" s="96"/>
      <c r="P77" s="83"/>
      <c r="Q77" s="83"/>
      <c r="R77" s="84"/>
      <c r="S77" s="83"/>
      <c r="T77" s="83"/>
      <c r="U77" s="84"/>
      <c r="V77" s="83"/>
      <c r="W77" s="97"/>
    </row>
    <row r="78" ht="21.95" customHeight="1">
      <c r="A78" s="86"/>
      <c r="B78" s="94"/>
      <c r="C78" s="83"/>
      <c r="D78" s="87"/>
      <c r="E78" s="40"/>
      <c r="F78" s="88"/>
      <c r="G78" s="94"/>
      <c r="H78" s="83"/>
      <c r="I78" s="87"/>
      <c r="J78" s="40"/>
      <c r="K78" s="88"/>
      <c r="L78" s="94"/>
      <c r="M78" s="83"/>
      <c r="N78" s="89"/>
      <c r="O78" s="96"/>
      <c r="P78" s="83"/>
      <c r="Q78" s="83"/>
      <c r="R78" s="84"/>
      <c r="S78" s="83"/>
      <c r="T78" s="83"/>
      <c r="U78" s="84"/>
      <c r="V78" s="83"/>
      <c r="W78" s="97"/>
    </row>
    <row r="79" ht="21.95" customHeight="1">
      <c r="A79" s="86"/>
      <c r="B79" s="84"/>
      <c r="C79" s="83"/>
      <c r="D79" s="90"/>
      <c r="E79" s="40"/>
      <c r="F79" s="88"/>
      <c r="G79" s="84"/>
      <c r="H79" s="83"/>
      <c r="I79" s="90"/>
      <c r="J79" s="40"/>
      <c r="K79" s="88"/>
      <c r="L79" s="84"/>
      <c r="M79" s="83"/>
      <c r="N79" s="91"/>
      <c r="O79" s="96"/>
      <c r="P79" s="83"/>
      <c r="Q79" s="83"/>
      <c r="R79" s="84"/>
      <c r="S79" s="83"/>
      <c r="T79" s="83"/>
      <c r="U79" s="84"/>
      <c r="V79" s="83"/>
      <c r="W79" s="97"/>
    </row>
    <row r="80" ht="21.95" customHeight="1">
      <c r="A80" s="86"/>
      <c r="B80" s="84"/>
      <c r="C80" s="83"/>
      <c r="D80" s="90"/>
      <c r="E80" s="40"/>
      <c r="F80" s="88"/>
      <c r="G80" s="84"/>
      <c r="H80" s="83"/>
      <c r="I80" s="90"/>
      <c r="J80" s="40"/>
      <c r="K80" s="88"/>
      <c r="L80" s="84"/>
      <c r="M80" s="83"/>
      <c r="N80" s="91"/>
      <c r="O80" s="96"/>
      <c r="P80" s="83"/>
      <c r="Q80" s="83"/>
      <c r="R80" s="84"/>
      <c r="S80" s="83"/>
      <c r="T80" s="83"/>
      <c r="U80" s="84"/>
      <c r="V80" s="83"/>
      <c r="W80" s="97"/>
    </row>
    <row r="81" ht="21.95" customHeight="1">
      <c r="A81" t="s" s="92">
        <v>97</v>
      </c>
      <c r="B81" s="94"/>
      <c r="C81" s="83"/>
      <c r="D81" s="87"/>
      <c r="E81" s="40"/>
      <c r="F81" s="88"/>
      <c r="G81" s="94"/>
      <c r="H81" s="83"/>
      <c r="I81" s="87"/>
      <c r="J81" s="40"/>
      <c r="K81" s="88"/>
      <c r="L81" s="94"/>
      <c r="M81" s="83"/>
      <c r="N81" s="89"/>
      <c r="O81" s="96"/>
      <c r="P81" s="83"/>
      <c r="Q81" s="83"/>
      <c r="R81" s="84"/>
      <c r="S81" s="83"/>
      <c r="T81" s="83"/>
      <c r="U81" s="84"/>
      <c r="V81" s="83"/>
      <c r="W81" s="97"/>
    </row>
    <row r="82" ht="21.95" customHeight="1">
      <c r="A82" t="s" s="93">
        <v>98</v>
      </c>
      <c r="B82" s="94"/>
      <c r="C82" s="83"/>
      <c r="D82" s="87"/>
      <c r="E82" s="40"/>
      <c r="F82" t="s" s="95">
        <v>98</v>
      </c>
      <c r="G82" s="94"/>
      <c r="H82" s="83"/>
      <c r="I82" s="87"/>
      <c r="J82" s="40"/>
      <c r="K82" t="s" s="95">
        <v>98</v>
      </c>
      <c r="L82" s="94"/>
      <c r="M82" s="83"/>
      <c r="N82" s="89"/>
      <c r="O82" s="96"/>
      <c r="P82" s="83"/>
      <c r="Q82" s="83"/>
      <c r="R82" s="84"/>
      <c r="S82" s="83"/>
      <c r="T82" s="83"/>
      <c r="U82" s="84"/>
      <c r="V82" s="83"/>
      <c r="W82" s="97"/>
    </row>
    <row r="83" ht="21.95" customHeight="1">
      <c r="A83" t="s" s="98">
        <v>99</v>
      </c>
      <c r="B83" s="83">
        <f>AVERAGE(B27:B36)</f>
        <v>27.2</v>
      </c>
      <c r="C83" s="83">
        <f>AVERAGE(C27:C36)</f>
        <v>10.92</v>
      </c>
      <c r="D83" s="87">
        <f>AVERAGE(D27:D36)</f>
        <v>0.537599995298692</v>
      </c>
      <c r="E83" s="40"/>
      <c r="F83" t="s" s="99">
        <v>99</v>
      </c>
      <c r="G83" s="83">
        <f>AVERAGE(G27:G36)</f>
        <v>13.1</v>
      </c>
      <c r="H83" s="83">
        <f>AVERAGE(H27:H36)</f>
        <v>-8.69</v>
      </c>
      <c r="I83" s="87">
        <f>AVERAGE(I27:I36)</f>
        <v>-0.439949339285502</v>
      </c>
      <c r="J83" s="40"/>
      <c r="K83" t="s" s="99">
        <v>99</v>
      </c>
      <c r="L83" s="83">
        <f>AVERAGE(L27:L36)</f>
        <v>2</v>
      </c>
      <c r="M83" s="83">
        <f>AVERAGE(M27:M36)</f>
        <v>-4.99</v>
      </c>
      <c r="N83" s="89">
        <f>AVERAGE(N27:N36)</f>
        <v>-2.56595238095238</v>
      </c>
      <c r="O83" s="96"/>
      <c r="P83" s="83"/>
      <c r="Q83" s="83"/>
      <c r="R83" s="84"/>
      <c r="S83" s="83"/>
      <c r="T83" s="83"/>
      <c r="U83" s="84"/>
      <c r="V83" s="83"/>
      <c r="W83" s="97"/>
    </row>
    <row r="84" ht="21.95" customHeight="1">
      <c r="A84" t="s" s="98">
        <v>100</v>
      </c>
      <c r="B84" s="83">
        <f>AVERAGE(B38:B47)</f>
        <v>28</v>
      </c>
      <c r="C84" s="83">
        <f>AVERAGE(C38:C47)</f>
        <v>15.02</v>
      </c>
      <c r="D84" s="87">
        <f>AVERAGE(D38:D47)</f>
        <v>0.565575164311194</v>
      </c>
      <c r="E84" s="40"/>
      <c r="F84" t="s" s="99">
        <v>100</v>
      </c>
      <c r="G84" s="83">
        <f>AVERAGE(G38:G47)</f>
        <v>12.3</v>
      </c>
      <c r="H84" s="83">
        <f>AVERAGE(H38:H47)</f>
        <v>-7.25</v>
      </c>
      <c r="I84" s="87">
        <f>AVERAGE(I38:I47)</f>
        <v>-0.482175345122714</v>
      </c>
      <c r="J84" s="40"/>
      <c r="K84" t="s" s="99">
        <v>100</v>
      </c>
      <c r="L84" s="83">
        <f>AVERAGE(L38:L47)</f>
        <v>1.4</v>
      </c>
      <c r="M84" s="83">
        <f>AVERAGE(M38:M47)</f>
        <v>-3.59</v>
      </c>
      <c r="N84" s="89">
        <f>AVERAGE(N38:N47)</f>
        <v>-2.37333333333333</v>
      </c>
      <c r="O84" s="96"/>
      <c r="P84" s="83"/>
      <c r="Q84" s="83"/>
      <c r="R84" s="84"/>
      <c r="S84" s="83"/>
      <c r="T84" s="83"/>
      <c r="U84" s="84"/>
      <c r="V84" s="83"/>
      <c r="W84" s="97"/>
    </row>
    <row r="85" ht="21.95" customHeight="1">
      <c r="A85" t="s" s="93">
        <v>125</v>
      </c>
      <c r="B85" s="84"/>
      <c r="C85" s="84"/>
      <c r="D85" s="90"/>
      <c r="E85" s="40"/>
      <c r="F85" t="s" s="95">
        <v>125</v>
      </c>
      <c r="G85" s="84"/>
      <c r="H85" s="84"/>
      <c r="I85" s="90"/>
      <c r="J85" s="40"/>
      <c r="K85" t="s" s="95">
        <v>125</v>
      </c>
      <c r="L85" s="84"/>
      <c r="M85" s="84"/>
      <c r="N85" s="91"/>
      <c r="O85" s="96"/>
      <c r="P85" s="83"/>
      <c r="Q85" s="83"/>
      <c r="R85" s="84"/>
      <c r="S85" s="83"/>
      <c r="T85" s="83"/>
      <c r="U85" s="84"/>
      <c r="V85" s="83"/>
      <c r="W85" s="97"/>
    </row>
    <row r="86" ht="21.95" customHeight="1">
      <c r="A86" t="s" s="103">
        <v>102</v>
      </c>
      <c r="B86" s="83">
        <f>AVERAGE(B16:B25)</f>
        <v>39.3</v>
      </c>
      <c r="C86" s="83">
        <f>AVERAGE(C16:C25)</f>
        <v>13</v>
      </c>
      <c r="D86" s="87">
        <f>AVERAGE(D16:D25)</f>
        <v>0.375067443907331</v>
      </c>
      <c r="E86" s="40"/>
      <c r="F86" t="s" s="104">
        <v>102</v>
      </c>
      <c r="G86" s="83">
        <f>AVERAGE(G16:G25)</f>
        <v>17.4</v>
      </c>
      <c r="H86" s="83">
        <f>AVERAGE(H16:H25)</f>
        <v>-16.15</v>
      </c>
      <c r="I86" s="87">
        <f>AVERAGE(I16:I25)</f>
        <v>-0.842890784868726</v>
      </c>
      <c r="J86" s="40"/>
      <c r="K86" t="s" s="104">
        <v>102</v>
      </c>
      <c r="L86" s="83">
        <f>AVERAGE(L16:L25)</f>
        <v>3.4</v>
      </c>
      <c r="M86" s="83">
        <f>AVERAGE(M16:M25)</f>
        <v>-8.789999999999999</v>
      </c>
      <c r="N86" s="89">
        <f>AVERAGE(N16:N25)</f>
        <v>-2.56755952380952</v>
      </c>
      <c r="O86" s="96"/>
      <c r="P86" s="83"/>
      <c r="Q86" s="83"/>
      <c r="R86" s="84"/>
      <c r="S86" s="83"/>
      <c r="T86" s="83"/>
      <c r="U86" s="84"/>
      <c r="V86" s="83"/>
      <c r="W86" s="97"/>
    </row>
    <row r="87" ht="21.95" customHeight="1">
      <c r="A87" t="s" s="103">
        <v>103</v>
      </c>
      <c r="B87" s="83">
        <f>AVERAGE(B27:B36)</f>
        <v>27.2</v>
      </c>
      <c r="C87" s="83">
        <f>AVERAGE(C27:C36)</f>
        <v>10.92</v>
      </c>
      <c r="D87" s="87">
        <f>AVERAGE(D27:D36)</f>
        <v>0.537599995298692</v>
      </c>
      <c r="E87" s="40"/>
      <c r="F87" t="s" s="104">
        <v>103</v>
      </c>
      <c r="G87" s="83">
        <f>AVERAGE(G27:G36)</f>
        <v>13.1</v>
      </c>
      <c r="H87" s="83">
        <f>AVERAGE(H27:H36)</f>
        <v>-8.69</v>
      </c>
      <c r="I87" s="87">
        <f>AVERAGE(I27:I36)</f>
        <v>-0.439949339285502</v>
      </c>
      <c r="J87" s="40"/>
      <c r="K87" t="s" s="104">
        <v>103</v>
      </c>
      <c r="L87" s="83">
        <f>AVERAGE(L27:L36)</f>
        <v>2</v>
      </c>
      <c r="M87" s="83">
        <f>AVERAGE(M27:M36)</f>
        <v>-4.99</v>
      </c>
      <c r="N87" s="89">
        <f>AVERAGE(N27:N36)</f>
        <v>-2.56595238095238</v>
      </c>
      <c r="O87" s="96"/>
      <c r="P87" s="83"/>
      <c r="Q87" s="83"/>
      <c r="R87" s="84"/>
      <c r="S87" s="83"/>
      <c r="T87" s="83"/>
      <c r="U87" s="84"/>
      <c r="V87" s="83"/>
      <c r="W87" s="97"/>
    </row>
    <row r="88" ht="21.95" customHeight="1">
      <c r="A88" s="105"/>
      <c r="B88" s="84"/>
      <c r="C88" s="84"/>
      <c r="D88" s="90"/>
      <c r="E88" s="40"/>
      <c r="F88" s="106"/>
      <c r="G88" s="84"/>
      <c r="H88" s="84"/>
      <c r="I88" s="90"/>
      <c r="J88" s="40"/>
      <c r="K88" s="106"/>
      <c r="L88" s="84"/>
      <c r="M88" s="84"/>
      <c r="N88" s="91"/>
      <c r="O88" s="96"/>
      <c r="P88" s="83"/>
      <c r="Q88" s="83"/>
      <c r="R88" s="84"/>
      <c r="S88" s="83"/>
      <c r="T88" s="83"/>
      <c r="U88" s="84"/>
      <c r="V88" s="83"/>
      <c r="W88" s="97"/>
    </row>
    <row r="89" ht="21.95" customHeight="1">
      <c r="A89" t="s" s="93">
        <v>104</v>
      </c>
      <c r="B89" s="84"/>
      <c r="C89" s="84"/>
      <c r="D89" s="90"/>
      <c r="E89" s="40"/>
      <c r="F89" t="s" s="95">
        <v>104</v>
      </c>
      <c r="G89" s="84"/>
      <c r="H89" s="84"/>
      <c r="I89" s="90"/>
      <c r="J89" s="40"/>
      <c r="K89" t="s" s="95">
        <v>104</v>
      </c>
      <c r="L89" s="84"/>
      <c r="M89" s="84"/>
      <c r="N89" s="91"/>
      <c r="O89" s="96"/>
      <c r="P89" s="83"/>
      <c r="Q89" s="83"/>
      <c r="R89" s="84"/>
      <c r="S89" s="83"/>
      <c r="T89" s="83"/>
      <c r="U89" s="84"/>
      <c r="V89" s="83"/>
      <c r="W89" s="97"/>
    </row>
    <row r="90" ht="21.95" customHeight="1">
      <c r="A90" t="s" s="98">
        <v>99</v>
      </c>
      <c r="B90" s="83">
        <f>AVERAGE(B32:B36)</f>
        <v>33.6</v>
      </c>
      <c r="C90" s="83">
        <f>AVERAGE(C32:C36)</f>
        <v>3.66</v>
      </c>
      <c r="D90" s="87">
        <f>AVERAGE(D32:D36)</f>
        <v>0.164238653084324</v>
      </c>
      <c r="E90" s="40"/>
      <c r="F90" t="s" s="99">
        <v>99</v>
      </c>
      <c r="G90" s="83">
        <f>AVERAGE(G32:G36)</f>
        <v>18.6</v>
      </c>
      <c r="H90" s="83">
        <f>AVERAGE(H32:H36)</f>
        <v>-16.38</v>
      </c>
      <c r="I90" s="87">
        <f>AVERAGE(I32:I36)</f>
        <v>-0.830742501414826</v>
      </c>
      <c r="J90" s="40"/>
      <c r="K90" t="s" s="99">
        <v>99</v>
      </c>
      <c r="L90" s="83">
        <f>AVERAGE(L32:L36)</f>
        <v>3.8</v>
      </c>
      <c r="M90" s="83">
        <f>AVERAGE(M32:M36)</f>
        <v>-9.42</v>
      </c>
      <c r="N90" s="89">
        <f>AVERAGE(N32:N36)</f>
        <v>-2.50744047619048</v>
      </c>
      <c r="O90" s="96"/>
      <c r="P90" s="83"/>
      <c r="Q90" s="83"/>
      <c r="R90" s="84"/>
      <c r="S90" s="83"/>
      <c r="T90" s="83"/>
      <c r="U90" s="84"/>
      <c r="V90" s="83"/>
      <c r="W90" s="97"/>
    </row>
    <row r="91" ht="21.95" customHeight="1">
      <c r="A91" t="s" s="98">
        <v>100</v>
      </c>
      <c r="B91" s="83">
        <f>AVERAGE(B38:B42)</f>
        <v>31.8</v>
      </c>
      <c r="C91" s="83">
        <f>AVERAGE(C38:C42)</f>
        <v>18.64</v>
      </c>
      <c r="D91" s="87">
        <f>AVERAGE(D38:D42)</f>
        <v>0.625446323702137</v>
      </c>
      <c r="E91" s="40"/>
      <c r="F91" t="s" s="99">
        <v>100</v>
      </c>
      <c r="G91" s="83">
        <f>AVERAGE(G38:G42)</f>
        <v>13.6</v>
      </c>
      <c r="H91" s="83">
        <f>AVERAGE(H38:H42)</f>
        <v>-8.08</v>
      </c>
      <c r="I91" s="87">
        <f>AVERAGE(I38:I42)</f>
        <v>-0.484330447330447</v>
      </c>
      <c r="J91" s="40"/>
      <c r="K91" t="s" s="99">
        <v>100</v>
      </c>
      <c r="L91" s="83">
        <f>AVERAGE(L38:L42)</f>
        <v>1.6</v>
      </c>
      <c r="M91" s="83">
        <f>AVERAGE(M38:M42)</f>
        <v>-4.32</v>
      </c>
      <c r="N91" s="89">
        <f>AVERAGE(N38:N42)</f>
        <v>-2.38</v>
      </c>
      <c r="O91" s="96"/>
      <c r="P91" s="83"/>
      <c r="Q91" s="83"/>
      <c r="R91" s="84"/>
      <c r="S91" s="83"/>
      <c r="T91" s="83"/>
      <c r="U91" s="84"/>
      <c r="V91" s="83"/>
      <c r="W91" s="97"/>
    </row>
    <row r="92" ht="21.95" customHeight="1">
      <c r="A92" t="s" s="93">
        <v>125</v>
      </c>
      <c r="B92" s="84"/>
      <c r="C92" s="84"/>
      <c r="D92" s="90"/>
      <c r="E92" s="40"/>
      <c r="F92" t="s" s="95">
        <v>125</v>
      </c>
      <c r="G92" s="84"/>
      <c r="H92" s="84"/>
      <c r="I92" s="90"/>
      <c r="J92" s="40"/>
      <c r="K92" t="s" s="95">
        <v>125</v>
      </c>
      <c r="L92" s="84"/>
      <c r="M92" s="84"/>
      <c r="N92" s="91"/>
      <c r="O92" s="96"/>
      <c r="P92" s="83"/>
      <c r="Q92" s="83"/>
      <c r="R92" s="84"/>
      <c r="S92" s="83"/>
      <c r="T92" s="83"/>
      <c r="U92" s="84"/>
      <c r="V92" s="83"/>
      <c r="W92" s="97"/>
    </row>
    <row r="93" ht="21.95" customHeight="1">
      <c r="A93" t="s" s="103">
        <v>102</v>
      </c>
      <c r="B93" s="83">
        <f>AVERAGE(B21:B25)</f>
        <v>33.4</v>
      </c>
      <c r="C93" s="83">
        <f>AVERAGE(C21:C25)</f>
        <v>10.54</v>
      </c>
      <c r="D93" s="87">
        <f>AVERAGE(D21:D25)</f>
        <v>0.35124827024827</v>
      </c>
      <c r="E93" s="40"/>
      <c r="F93" t="s" s="104">
        <v>102</v>
      </c>
      <c r="G93" s="83">
        <f>AVERAGE(G21:G25)</f>
        <v>15.6</v>
      </c>
      <c r="H93" s="83">
        <f>AVERAGE(H21:H25)</f>
        <v>-14.2</v>
      </c>
      <c r="I93" s="87">
        <f>AVERAGE(I21:I25)</f>
        <v>-0.84917735042735</v>
      </c>
      <c r="J93" s="40"/>
      <c r="K93" t="s" s="104">
        <v>102</v>
      </c>
      <c r="L93" s="83">
        <f>AVERAGE(L21:L25)</f>
        <v>3.2</v>
      </c>
      <c r="M93" s="83">
        <f>AVERAGE(M21:M25)</f>
        <v>-8.66</v>
      </c>
      <c r="N93" s="89">
        <f>AVERAGE(N21:N25)</f>
        <v>-2.70476190476191</v>
      </c>
      <c r="O93" s="96"/>
      <c r="P93" s="83"/>
      <c r="Q93" s="83"/>
      <c r="R93" s="84"/>
      <c r="S93" s="83"/>
      <c r="T93" s="83"/>
      <c r="U93" s="84"/>
      <c r="V93" s="83"/>
      <c r="W93" s="97"/>
    </row>
    <row r="94" ht="21.95" customHeight="1">
      <c r="A94" t="s" s="103">
        <v>103</v>
      </c>
      <c r="B94" s="83">
        <f>AVERAGE(B27:B31)</f>
        <v>20.8</v>
      </c>
      <c r="C94" s="83">
        <f>AVERAGE(C27:C31)</f>
        <v>18.18</v>
      </c>
      <c r="D94" s="87">
        <f>AVERAGE(D27:D31)</f>
        <v>0.910961337513061</v>
      </c>
      <c r="E94" s="40"/>
      <c r="F94" t="s" s="104">
        <v>103</v>
      </c>
      <c r="G94" s="83">
        <f>AVERAGE(G27:G31)</f>
        <v>7.6</v>
      </c>
      <c r="H94" s="83">
        <f>AVERAGE(H27:H31)</f>
        <v>-1</v>
      </c>
      <c r="I94" s="87">
        <f>AVERAGE(I27:I31)</f>
        <v>-0.0491561771561772</v>
      </c>
      <c r="J94" s="40"/>
      <c r="K94" t="s" s="104">
        <v>103</v>
      </c>
      <c r="L94" s="83">
        <f>AVERAGE(L27:L31)</f>
        <v>0.2</v>
      </c>
      <c r="M94" s="83">
        <f>AVERAGE(M27:M31)</f>
        <v>-0.5600000000000001</v>
      </c>
      <c r="N94" s="89">
        <f>AVERAGE(N27:N31)</f>
        <v>-2.8</v>
      </c>
      <c r="O94" s="96"/>
      <c r="P94" s="83"/>
      <c r="Q94" s="83"/>
      <c r="R94" s="84"/>
      <c r="S94" s="83"/>
      <c r="T94" s="83"/>
      <c r="U94" s="84"/>
      <c r="V94" s="83"/>
      <c r="W94" s="97"/>
    </row>
    <row r="95" ht="21.95" customHeight="1">
      <c r="A95" s="105"/>
      <c r="B95" s="83"/>
      <c r="C95" s="83"/>
      <c r="D95" s="87"/>
      <c r="E95" s="40"/>
      <c r="F95" s="106"/>
      <c r="G95" s="84"/>
      <c r="H95" s="83"/>
      <c r="I95" s="87"/>
      <c r="J95" s="40"/>
      <c r="K95" s="106"/>
      <c r="L95" s="84"/>
      <c r="M95" s="83"/>
      <c r="N95" s="89"/>
      <c r="O95" s="96"/>
      <c r="P95" s="83"/>
      <c r="Q95" s="83"/>
      <c r="R95" s="84"/>
      <c r="S95" s="83"/>
      <c r="T95" s="83"/>
      <c r="U95" s="84"/>
      <c r="V95" s="83"/>
      <c r="W95" s="97"/>
    </row>
    <row r="96" ht="21.95" customHeight="1">
      <c r="A96" s="105"/>
      <c r="B96" s="107"/>
      <c r="C96" t="s" s="108">
        <v>105</v>
      </c>
      <c r="D96" s="87"/>
      <c r="E96" s="40"/>
      <c r="F96" s="106"/>
      <c r="G96" s="84"/>
      <c r="H96" s="83"/>
      <c r="I96" s="87"/>
      <c r="J96" s="40"/>
      <c r="K96" s="106"/>
      <c r="L96" s="84"/>
      <c r="M96" s="83"/>
      <c r="N96" s="89"/>
      <c r="O96" s="96"/>
      <c r="P96" s="83"/>
      <c r="Q96" s="83"/>
      <c r="R96" s="84"/>
      <c r="S96" s="83"/>
      <c r="T96" s="83"/>
      <c r="U96" s="84"/>
      <c r="V96" s="83"/>
      <c r="W96" s="97"/>
    </row>
    <row r="97" ht="22.75" customHeight="1">
      <c r="A97" s="109"/>
      <c r="B97" s="110"/>
      <c r="C97" t="s" s="111">
        <v>106</v>
      </c>
      <c r="D97" s="112"/>
      <c r="E97" s="113"/>
      <c r="F97" s="114"/>
      <c r="G97" s="115"/>
      <c r="H97" s="116"/>
      <c r="I97" s="112"/>
      <c r="J97" s="113"/>
      <c r="K97" s="114"/>
      <c r="L97" s="115"/>
      <c r="M97" s="116"/>
      <c r="N97" s="117"/>
      <c r="O97" s="118"/>
      <c r="P97" s="116"/>
      <c r="Q97" s="116"/>
      <c r="R97" s="115"/>
      <c r="S97" s="116"/>
      <c r="T97" s="116"/>
      <c r="U97" s="115"/>
      <c r="V97" s="116"/>
      <c r="W97"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6.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34" customWidth="1"/>
    <col min="2" max="4" width="12.1719" style="334" customWidth="1"/>
    <col min="5" max="5" width="1.35156" style="334" customWidth="1"/>
    <col min="6" max="6" width="10" style="334" customWidth="1"/>
    <col min="7" max="9" width="12.1719" style="334" customWidth="1"/>
    <col min="10" max="10" width="1.35156" style="334" customWidth="1"/>
    <col min="11" max="11" width="10" style="334" customWidth="1"/>
    <col min="12" max="14" width="12.1719" style="334" customWidth="1"/>
    <col min="15" max="15" width="10.8516" style="334" customWidth="1"/>
    <col min="16" max="17" width="6.5" style="334" customWidth="1"/>
    <col min="18" max="18" width="10.8516" style="334" customWidth="1"/>
    <col min="19" max="20" width="6.5" style="334" customWidth="1"/>
    <col min="21" max="21" width="10.8516" style="334" customWidth="1"/>
    <col min="22" max="23" width="6.5" style="334" customWidth="1"/>
    <col min="24" max="16384" width="16.3516" style="334" customWidth="1"/>
  </cols>
  <sheetData>
    <row r="1" ht="64.15" customHeight="1">
      <c r="A1" t="s" s="164">
        <v>497</v>
      </c>
      <c r="B1" t="s" s="27">
        <v>40</v>
      </c>
      <c r="C1" t="s" s="27">
        <v>41</v>
      </c>
      <c r="D1" t="s" s="28">
        <v>42</v>
      </c>
      <c r="E1" s="29"/>
      <c r="F1" t="s" s="30">
        <v>419</v>
      </c>
      <c r="G1" t="s" s="27">
        <v>44</v>
      </c>
      <c r="H1" t="s" s="27">
        <v>45</v>
      </c>
      <c r="I1" t="s" s="28">
        <v>46</v>
      </c>
      <c r="J1" s="29"/>
      <c r="K1" t="s" s="30">
        <v>498</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32</v>
      </c>
      <c r="C3" s="78">
        <v>250</v>
      </c>
      <c r="D3" s="79">
        <v>7.8125</v>
      </c>
      <c r="E3" s="40"/>
      <c r="F3" s="145">
        <v>1910</v>
      </c>
      <c r="G3" s="144">
        <v>18</v>
      </c>
      <c r="H3" s="78">
        <v>130.2</v>
      </c>
      <c r="I3" s="79">
        <v>7.23333333333333</v>
      </c>
      <c r="J3" s="40"/>
      <c r="K3" s="145">
        <v>1910</v>
      </c>
      <c r="L3" s="144">
        <v>0</v>
      </c>
      <c r="M3" s="78">
        <v>0</v>
      </c>
      <c r="N3" s="81"/>
      <c r="O3" s="146"/>
      <c r="P3" s="147"/>
      <c r="Q3" s="148"/>
      <c r="R3" s="149"/>
      <c r="S3" s="147"/>
      <c r="T3" s="148"/>
      <c r="U3" s="149"/>
      <c r="V3" s="147"/>
      <c r="W3" s="148"/>
    </row>
    <row r="4" ht="21.95" customHeight="1">
      <c r="A4" s="150">
        <v>1911</v>
      </c>
      <c r="B4" s="100">
        <v>44</v>
      </c>
      <c r="C4" s="83">
        <v>324.9</v>
      </c>
      <c r="D4" s="87">
        <v>7.38409090909091</v>
      </c>
      <c r="E4" s="40"/>
      <c r="F4" s="151">
        <v>1911</v>
      </c>
      <c r="G4" s="100">
        <v>29</v>
      </c>
      <c r="H4" s="83">
        <v>195.1</v>
      </c>
      <c r="I4" s="87">
        <v>6.72758620689655</v>
      </c>
      <c r="J4" s="40"/>
      <c r="K4" s="151">
        <v>1911</v>
      </c>
      <c r="L4" s="100">
        <v>5</v>
      </c>
      <c r="M4" s="83">
        <v>26</v>
      </c>
      <c r="N4" s="89">
        <v>5.2</v>
      </c>
      <c r="O4" s="152"/>
      <c r="P4" s="135"/>
      <c r="Q4" s="97"/>
      <c r="R4" s="153"/>
      <c r="S4" s="135"/>
      <c r="T4" s="97"/>
      <c r="U4" s="153"/>
      <c r="V4" s="135"/>
      <c r="W4" s="97"/>
    </row>
    <row r="5" ht="21.95" customHeight="1">
      <c r="A5" s="150">
        <v>1912</v>
      </c>
      <c r="B5" s="100">
        <v>28</v>
      </c>
      <c r="C5" s="83">
        <v>228.4</v>
      </c>
      <c r="D5" s="87">
        <v>8.15714285714286</v>
      </c>
      <c r="E5" s="40"/>
      <c r="F5" s="151">
        <v>1912</v>
      </c>
      <c r="G5" s="100">
        <v>8</v>
      </c>
      <c r="H5" s="83">
        <v>59.5</v>
      </c>
      <c r="I5" s="87">
        <v>7.4375</v>
      </c>
      <c r="J5" s="40"/>
      <c r="K5" s="151">
        <v>1912</v>
      </c>
      <c r="L5" s="100">
        <v>0</v>
      </c>
      <c r="M5" s="83">
        <v>0</v>
      </c>
      <c r="N5" s="89"/>
      <c r="O5" s="152"/>
      <c r="P5" s="135"/>
      <c r="Q5" s="97"/>
      <c r="R5" s="153"/>
      <c r="S5" s="135"/>
      <c r="T5" s="97"/>
      <c r="U5" s="153"/>
      <c r="V5" s="135"/>
      <c r="W5" s="97"/>
    </row>
    <row r="6" ht="21.95" customHeight="1">
      <c r="A6" s="150">
        <v>1913</v>
      </c>
      <c r="B6" s="100">
        <v>29</v>
      </c>
      <c r="C6" s="83">
        <v>232</v>
      </c>
      <c r="D6" s="87">
        <v>8</v>
      </c>
      <c r="E6" s="40"/>
      <c r="F6" s="151">
        <v>1913</v>
      </c>
      <c r="G6" s="100">
        <v>11</v>
      </c>
      <c r="H6" s="83">
        <v>77.2</v>
      </c>
      <c r="I6" s="87">
        <v>7.01818181818182</v>
      </c>
      <c r="J6" s="40"/>
      <c r="K6" s="151">
        <v>1913</v>
      </c>
      <c r="L6" s="100">
        <v>0</v>
      </c>
      <c r="M6" s="83">
        <v>0</v>
      </c>
      <c r="N6" s="89"/>
      <c r="O6" s="152"/>
      <c r="P6" s="135"/>
      <c r="Q6" s="97"/>
      <c r="R6" s="153"/>
      <c r="S6" s="135"/>
      <c r="T6" s="97"/>
      <c r="U6" s="153"/>
      <c r="V6" s="135"/>
      <c r="W6" s="97"/>
    </row>
    <row r="7" ht="21.95" customHeight="1">
      <c r="A7" s="150">
        <v>1914</v>
      </c>
      <c r="B7" s="100">
        <v>20</v>
      </c>
      <c r="C7" s="83">
        <v>148.9</v>
      </c>
      <c r="D7" s="87">
        <v>7.445</v>
      </c>
      <c r="E7" s="40"/>
      <c r="F7" s="151">
        <v>1914</v>
      </c>
      <c r="G7" s="100">
        <v>12</v>
      </c>
      <c r="H7" s="83">
        <v>80.7</v>
      </c>
      <c r="I7" s="87">
        <v>6.725</v>
      </c>
      <c r="J7" s="40"/>
      <c r="K7" s="151">
        <v>1914</v>
      </c>
      <c r="L7" s="100">
        <v>2</v>
      </c>
      <c r="M7" s="83">
        <v>11.2</v>
      </c>
      <c r="N7" s="89">
        <v>5.6</v>
      </c>
      <c r="O7" s="152"/>
      <c r="P7" s="135"/>
      <c r="Q7" s="97"/>
      <c r="R7" s="153"/>
      <c r="S7" s="135"/>
      <c r="T7" s="97"/>
      <c r="U7" s="153"/>
      <c r="V7" s="135"/>
      <c r="W7" s="97"/>
    </row>
    <row r="8" ht="21.95" customHeight="1">
      <c r="A8" s="150">
        <v>1915</v>
      </c>
      <c r="B8" s="100">
        <v>33</v>
      </c>
      <c r="C8" s="83">
        <v>267.3</v>
      </c>
      <c r="D8" s="87">
        <v>8.1</v>
      </c>
      <c r="E8" s="40"/>
      <c r="F8" s="151">
        <v>1915</v>
      </c>
      <c r="G8" s="100">
        <v>16</v>
      </c>
      <c r="H8" s="83">
        <v>119.6</v>
      </c>
      <c r="I8" s="87">
        <v>7.475</v>
      </c>
      <c r="J8" s="40"/>
      <c r="K8" s="151">
        <v>1915</v>
      </c>
      <c r="L8" s="100">
        <v>0</v>
      </c>
      <c r="M8" s="83">
        <v>0</v>
      </c>
      <c r="N8" s="89"/>
      <c r="O8" s="152"/>
      <c r="P8" s="135"/>
      <c r="Q8" s="97"/>
      <c r="R8" s="153"/>
      <c r="S8" s="135"/>
      <c r="T8" s="97"/>
      <c r="U8" s="153"/>
      <c r="V8" s="135"/>
      <c r="W8" s="97"/>
    </row>
    <row r="9" ht="21.95" customHeight="1">
      <c r="A9" s="150">
        <v>1916</v>
      </c>
      <c r="B9" s="100">
        <v>9</v>
      </c>
      <c r="C9" s="83">
        <v>74.5</v>
      </c>
      <c r="D9" s="87">
        <v>8.27777777777778</v>
      </c>
      <c r="E9" s="40"/>
      <c r="F9" s="151">
        <v>1916</v>
      </c>
      <c r="G9" s="100">
        <v>4</v>
      </c>
      <c r="H9" s="83">
        <v>30.6</v>
      </c>
      <c r="I9" s="87">
        <v>7.65</v>
      </c>
      <c r="J9" s="40"/>
      <c r="K9" s="151">
        <v>1916</v>
      </c>
      <c r="L9" s="100">
        <v>0</v>
      </c>
      <c r="M9" s="83">
        <v>0</v>
      </c>
      <c r="N9" s="89"/>
      <c r="O9" s="152"/>
      <c r="P9" s="135"/>
      <c r="Q9" s="97"/>
      <c r="R9" s="153"/>
      <c r="S9" s="135"/>
      <c r="T9" s="97"/>
      <c r="U9" s="153"/>
      <c r="V9" s="135"/>
      <c r="W9" s="97"/>
    </row>
    <row r="10" ht="21.95" customHeight="1">
      <c r="A10" s="150">
        <v>1917</v>
      </c>
      <c r="B10" s="100">
        <v>34</v>
      </c>
      <c r="C10" s="83">
        <v>252.3</v>
      </c>
      <c r="D10" s="87">
        <v>7.42058823529412</v>
      </c>
      <c r="E10" s="40"/>
      <c r="F10" s="151">
        <v>1917</v>
      </c>
      <c r="G10" s="100">
        <v>23</v>
      </c>
      <c r="H10" s="83">
        <v>158.6</v>
      </c>
      <c r="I10" s="87">
        <v>6.89565217391304</v>
      </c>
      <c r="J10" s="40"/>
      <c r="K10" s="151">
        <v>1917</v>
      </c>
      <c r="L10" s="100">
        <v>3</v>
      </c>
      <c r="M10" s="83">
        <v>15.6</v>
      </c>
      <c r="N10" s="89">
        <v>5.2</v>
      </c>
      <c r="O10" s="152"/>
      <c r="P10" s="135"/>
      <c r="Q10" s="97"/>
      <c r="R10" s="153"/>
      <c r="S10" s="135"/>
      <c r="T10" s="97"/>
      <c r="U10" s="153"/>
      <c r="V10" s="135"/>
      <c r="W10" s="97"/>
    </row>
    <row r="11" ht="21.95" customHeight="1">
      <c r="A11" s="150">
        <v>1918</v>
      </c>
      <c r="B11" s="100">
        <v>48</v>
      </c>
      <c r="C11" s="83">
        <v>364.1</v>
      </c>
      <c r="D11" s="87">
        <v>7.58541666666667</v>
      </c>
      <c r="E11" s="40"/>
      <c r="F11" s="151">
        <v>1918</v>
      </c>
      <c r="G11" s="100">
        <v>23</v>
      </c>
      <c r="H11" s="83">
        <v>150</v>
      </c>
      <c r="I11" s="87">
        <v>6.52173913043478</v>
      </c>
      <c r="J11" s="40"/>
      <c r="K11" s="151">
        <v>1918</v>
      </c>
      <c r="L11" s="100">
        <v>5</v>
      </c>
      <c r="M11" s="83">
        <v>23.9</v>
      </c>
      <c r="N11" s="89">
        <v>4.78</v>
      </c>
      <c r="O11" s="152"/>
      <c r="P11" s="135"/>
      <c r="Q11" s="97"/>
      <c r="R11" s="153"/>
      <c r="S11" s="135"/>
      <c r="T11" s="97"/>
      <c r="U11" s="153"/>
      <c r="V11" s="135"/>
      <c r="W11" s="97"/>
    </row>
    <row r="12" ht="21.95" customHeight="1">
      <c r="A12" s="150">
        <v>1919</v>
      </c>
      <c r="B12" s="100">
        <v>34</v>
      </c>
      <c r="C12" s="83">
        <v>254.3</v>
      </c>
      <c r="D12" s="87">
        <v>7.47941176470588</v>
      </c>
      <c r="E12" s="40"/>
      <c r="F12" s="151">
        <v>1919</v>
      </c>
      <c r="G12" s="100">
        <v>22</v>
      </c>
      <c r="H12" s="83">
        <v>148.7</v>
      </c>
      <c r="I12" s="87">
        <v>6.75909090909091</v>
      </c>
      <c r="J12" s="40"/>
      <c r="K12" s="151">
        <v>1919</v>
      </c>
      <c r="L12" s="100">
        <v>5</v>
      </c>
      <c r="M12" s="83">
        <v>26.8</v>
      </c>
      <c r="N12" s="89">
        <v>5.36</v>
      </c>
      <c r="O12" s="152"/>
      <c r="P12" s="135"/>
      <c r="Q12" s="97"/>
      <c r="R12" s="153"/>
      <c r="S12" s="135"/>
      <c r="T12" s="97"/>
      <c r="U12" s="153"/>
      <c r="V12" s="135"/>
      <c r="W12" s="97"/>
    </row>
    <row r="13" ht="21.95" customHeight="1">
      <c r="A13" s="150">
        <v>1920</v>
      </c>
      <c r="B13" s="100">
        <v>32</v>
      </c>
      <c r="C13" s="83">
        <v>245.8</v>
      </c>
      <c r="D13" s="87">
        <v>7.68125</v>
      </c>
      <c r="E13" s="40"/>
      <c r="F13" s="151">
        <v>1920</v>
      </c>
      <c r="G13" s="100">
        <v>21</v>
      </c>
      <c r="H13" s="83">
        <v>149.1</v>
      </c>
      <c r="I13" s="87">
        <v>7.1</v>
      </c>
      <c r="J13" s="40"/>
      <c r="K13" s="151">
        <v>1920</v>
      </c>
      <c r="L13" s="100">
        <v>3</v>
      </c>
      <c r="M13" s="83">
        <v>16.8</v>
      </c>
      <c r="N13" s="89">
        <v>5.6</v>
      </c>
      <c r="O13" s="152"/>
      <c r="P13" s="135"/>
      <c r="Q13" s="97"/>
      <c r="R13" s="153"/>
      <c r="S13" s="135"/>
      <c r="T13" s="97"/>
      <c r="U13" s="153"/>
      <c r="V13" s="135"/>
      <c r="W13" s="97"/>
    </row>
    <row r="14" ht="21.95" customHeight="1">
      <c r="A14" s="150">
        <v>1921</v>
      </c>
      <c r="B14" s="100">
        <v>17</v>
      </c>
      <c r="C14" s="83">
        <v>128.3</v>
      </c>
      <c r="D14" s="87">
        <v>7.54705882352941</v>
      </c>
      <c r="E14" s="40"/>
      <c r="F14" s="151">
        <v>1921</v>
      </c>
      <c r="G14" s="100">
        <v>9</v>
      </c>
      <c r="H14" s="83">
        <v>60.7</v>
      </c>
      <c r="I14" s="87">
        <v>6.74444444444444</v>
      </c>
      <c r="J14" s="40"/>
      <c r="K14" s="151">
        <v>1921</v>
      </c>
      <c r="L14" s="100">
        <v>1</v>
      </c>
      <c r="M14" s="83">
        <v>5.6</v>
      </c>
      <c r="N14" s="89">
        <v>5.6</v>
      </c>
      <c r="O14" s="152"/>
      <c r="P14" s="135"/>
      <c r="Q14" s="97"/>
      <c r="R14" s="153"/>
      <c r="S14" s="135"/>
      <c r="T14" s="97"/>
      <c r="U14" s="153"/>
      <c r="V14" s="135"/>
      <c r="W14" s="97"/>
    </row>
    <row r="15" ht="21.95" customHeight="1">
      <c r="A15" s="150">
        <v>1922</v>
      </c>
      <c r="B15" s="100">
        <v>33</v>
      </c>
      <c r="C15" s="83">
        <v>233.9</v>
      </c>
      <c r="D15" s="87">
        <v>7.08787878787879</v>
      </c>
      <c r="E15" s="40"/>
      <c r="F15" s="151">
        <v>1922</v>
      </c>
      <c r="G15" s="100">
        <v>28</v>
      </c>
      <c r="H15" s="83">
        <v>191.8</v>
      </c>
      <c r="I15" s="87">
        <v>6.85</v>
      </c>
      <c r="J15" s="40"/>
      <c r="K15" s="151">
        <v>1922</v>
      </c>
      <c r="L15" s="100">
        <v>4</v>
      </c>
      <c r="M15" s="83">
        <v>20.6</v>
      </c>
      <c r="N15" s="89">
        <v>5.15</v>
      </c>
      <c r="O15" s="152"/>
      <c r="P15" s="135"/>
      <c r="Q15" s="97"/>
      <c r="R15" s="153"/>
      <c r="S15" s="135"/>
      <c r="T15" s="97"/>
      <c r="U15" s="153"/>
      <c r="V15" s="135"/>
      <c r="W15" s="97"/>
    </row>
    <row r="16" ht="21.95" customHeight="1">
      <c r="A16" s="150">
        <v>1923</v>
      </c>
      <c r="B16" s="100">
        <v>35</v>
      </c>
      <c r="C16" s="83">
        <v>281</v>
      </c>
      <c r="D16" s="87">
        <v>8.02857142857143</v>
      </c>
      <c r="E16" s="40"/>
      <c r="F16" s="151">
        <v>1923</v>
      </c>
      <c r="G16" s="100">
        <v>15</v>
      </c>
      <c r="H16" s="83">
        <v>107.2</v>
      </c>
      <c r="I16" s="87">
        <v>7.14666666666667</v>
      </c>
      <c r="J16" s="40"/>
      <c r="K16" s="151">
        <v>1923</v>
      </c>
      <c r="L16" s="100">
        <v>0</v>
      </c>
      <c r="M16" s="83">
        <v>0</v>
      </c>
      <c r="N16" s="89"/>
      <c r="O16" s="152"/>
      <c r="P16" s="135"/>
      <c r="Q16" s="97"/>
      <c r="R16" s="153"/>
      <c r="S16" s="135"/>
      <c r="T16" s="97"/>
      <c r="U16" s="153"/>
      <c r="V16" s="135"/>
      <c r="W16" s="97"/>
    </row>
    <row r="17" ht="21.95" customHeight="1">
      <c r="A17" s="150">
        <v>1924</v>
      </c>
      <c r="B17" s="100">
        <v>30</v>
      </c>
      <c r="C17" s="83">
        <v>243.2</v>
      </c>
      <c r="D17" s="87">
        <v>8.106666666666669</v>
      </c>
      <c r="E17" s="40"/>
      <c r="F17" s="151">
        <v>1924</v>
      </c>
      <c r="G17" s="100">
        <v>11</v>
      </c>
      <c r="H17" s="83">
        <v>79.5</v>
      </c>
      <c r="I17" s="87">
        <v>7.22727272727273</v>
      </c>
      <c r="J17" s="40"/>
      <c r="K17" s="151">
        <v>1924</v>
      </c>
      <c r="L17" s="100">
        <v>0</v>
      </c>
      <c r="M17" s="83">
        <v>0</v>
      </c>
      <c r="N17" s="89"/>
      <c r="O17" s="152"/>
      <c r="P17" s="135"/>
      <c r="Q17" s="97"/>
      <c r="R17" s="153"/>
      <c r="S17" s="135"/>
      <c r="T17" s="97"/>
      <c r="U17" s="153"/>
      <c r="V17" s="135"/>
      <c r="W17" s="97"/>
    </row>
    <row r="18" ht="21.95" customHeight="1">
      <c r="A18" s="150">
        <v>1925</v>
      </c>
      <c r="B18" s="100">
        <v>55</v>
      </c>
      <c r="C18" s="83">
        <v>425.6</v>
      </c>
      <c r="D18" s="87">
        <v>7.73818181818182</v>
      </c>
      <c r="E18" s="40"/>
      <c r="F18" s="151">
        <v>1925</v>
      </c>
      <c r="G18" s="100">
        <v>29</v>
      </c>
      <c r="H18" s="83">
        <v>202</v>
      </c>
      <c r="I18" s="87">
        <v>6.96551724137931</v>
      </c>
      <c r="J18" s="40"/>
      <c r="K18" s="151">
        <v>1925</v>
      </c>
      <c r="L18" s="100">
        <v>2</v>
      </c>
      <c r="M18" s="83">
        <v>10.6</v>
      </c>
      <c r="N18" s="89">
        <v>5.3</v>
      </c>
      <c r="O18" s="152"/>
      <c r="P18" s="135"/>
      <c r="Q18" s="97"/>
      <c r="R18" s="153"/>
      <c r="S18" s="135"/>
      <c r="T18" s="97"/>
      <c r="U18" s="153"/>
      <c r="V18" s="135"/>
      <c r="W18" s="97"/>
    </row>
    <row r="19" ht="21.95" customHeight="1">
      <c r="A19" s="150">
        <v>1926</v>
      </c>
      <c r="B19" s="100">
        <v>40</v>
      </c>
      <c r="C19" s="83">
        <v>325.6</v>
      </c>
      <c r="D19" s="87">
        <v>8.140000000000001</v>
      </c>
      <c r="E19" s="40"/>
      <c r="F19" s="151">
        <v>1926</v>
      </c>
      <c r="G19" s="100">
        <v>14</v>
      </c>
      <c r="H19" s="83">
        <v>101.4</v>
      </c>
      <c r="I19" s="87">
        <v>7.24285714285714</v>
      </c>
      <c r="J19" s="40"/>
      <c r="K19" s="151">
        <v>1926</v>
      </c>
      <c r="L19" s="100">
        <v>1</v>
      </c>
      <c r="M19" s="83">
        <v>5.6</v>
      </c>
      <c r="N19" s="89">
        <v>5.6</v>
      </c>
      <c r="O19" s="152"/>
      <c r="P19" s="135"/>
      <c r="Q19" s="97"/>
      <c r="R19" s="153"/>
      <c r="S19" s="135"/>
      <c r="T19" s="97"/>
      <c r="U19" s="153"/>
      <c r="V19" s="135"/>
      <c r="W19" s="97"/>
    </row>
    <row r="20" ht="21.95" customHeight="1">
      <c r="A20" s="150">
        <v>1927</v>
      </c>
      <c r="B20" s="100">
        <v>54</v>
      </c>
      <c r="C20" s="83">
        <v>385.1</v>
      </c>
      <c r="D20" s="87">
        <v>7.13148148148148</v>
      </c>
      <c r="E20" s="40"/>
      <c r="F20" s="151">
        <v>1927</v>
      </c>
      <c r="G20" s="100">
        <v>40</v>
      </c>
      <c r="H20" s="83">
        <v>267.1</v>
      </c>
      <c r="I20" s="87">
        <v>6.6775</v>
      </c>
      <c r="J20" s="40"/>
      <c r="K20" s="151">
        <v>1927</v>
      </c>
      <c r="L20" s="100">
        <v>7</v>
      </c>
      <c r="M20" s="83">
        <v>37.4</v>
      </c>
      <c r="N20" s="89">
        <v>5.34285714285714</v>
      </c>
      <c r="O20" s="152"/>
      <c r="P20" s="135"/>
      <c r="Q20" s="97"/>
      <c r="R20" s="153"/>
      <c r="S20" s="135"/>
      <c r="T20" s="97"/>
      <c r="U20" s="153"/>
      <c r="V20" s="135"/>
      <c r="W20" s="97"/>
    </row>
    <row r="21" ht="21.95" customHeight="1">
      <c r="A21" s="150">
        <v>1928</v>
      </c>
      <c r="B21" s="100">
        <v>33</v>
      </c>
      <c r="C21" s="83">
        <v>258.9</v>
      </c>
      <c r="D21" s="87">
        <v>7.84545454545455</v>
      </c>
      <c r="E21" s="40"/>
      <c r="F21" s="151">
        <v>1928</v>
      </c>
      <c r="G21" s="100">
        <v>15</v>
      </c>
      <c r="H21" s="83">
        <v>104.1</v>
      </c>
      <c r="I21" s="87">
        <v>6.94</v>
      </c>
      <c r="J21" s="40"/>
      <c r="K21" s="151">
        <v>1928</v>
      </c>
      <c r="L21" s="100">
        <v>2</v>
      </c>
      <c r="M21" s="83">
        <v>11.2</v>
      </c>
      <c r="N21" s="89">
        <v>5.6</v>
      </c>
      <c r="O21" s="152"/>
      <c r="P21" s="135"/>
      <c r="Q21" s="97"/>
      <c r="R21" s="153"/>
      <c r="S21" s="135"/>
      <c r="T21" s="97"/>
      <c r="U21" s="153"/>
      <c r="V21" s="135"/>
      <c r="W21" s="97"/>
    </row>
    <row r="22" ht="21.95" customHeight="1">
      <c r="A22" s="150">
        <v>1929</v>
      </c>
      <c r="B22" s="100">
        <v>49</v>
      </c>
      <c r="C22" s="83">
        <v>359.9</v>
      </c>
      <c r="D22" s="87">
        <v>7.34489795918367</v>
      </c>
      <c r="E22" s="40"/>
      <c r="F22" s="151">
        <v>1929</v>
      </c>
      <c r="G22" s="100">
        <v>32</v>
      </c>
      <c r="H22" s="83">
        <v>213.4</v>
      </c>
      <c r="I22" s="87">
        <v>6.66875</v>
      </c>
      <c r="J22" s="40"/>
      <c r="K22" s="151">
        <v>1929</v>
      </c>
      <c r="L22" s="100">
        <v>6</v>
      </c>
      <c r="M22" s="83">
        <v>33</v>
      </c>
      <c r="N22" s="89">
        <v>5.5</v>
      </c>
      <c r="O22" s="152"/>
      <c r="P22" s="135"/>
      <c r="Q22" s="97"/>
      <c r="R22" s="153"/>
      <c r="S22" s="135"/>
      <c r="T22" s="97"/>
      <c r="U22" s="153"/>
      <c r="V22" s="135"/>
      <c r="W22" s="97"/>
    </row>
    <row r="23" ht="21.95" customHeight="1">
      <c r="A23" s="150">
        <v>1930</v>
      </c>
      <c r="B23" s="100">
        <v>27</v>
      </c>
      <c r="C23" s="83">
        <v>205.8</v>
      </c>
      <c r="D23" s="87">
        <v>7.62222222222222</v>
      </c>
      <c r="E23" s="40"/>
      <c r="F23" s="151">
        <v>1930</v>
      </c>
      <c r="G23" s="100">
        <v>13</v>
      </c>
      <c r="H23" s="83">
        <v>85.40000000000001</v>
      </c>
      <c r="I23" s="87">
        <v>6.56923076923077</v>
      </c>
      <c r="J23" s="40"/>
      <c r="K23" s="151">
        <v>1930</v>
      </c>
      <c r="L23" s="100">
        <v>4</v>
      </c>
      <c r="M23" s="83">
        <v>22.4</v>
      </c>
      <c r="N23" s="89">
        <v>5.6</v>
      </c>
      <c r="O23" s="152"/>
      <c r="P23" s="135"/>
      <c r="Q23" s="97"/>
      <c r="R23" s="153"/>
      <c r="S23" s="135"/>
      <c r="T23" s="97"/>
      <c r="U23" s="153"/>
      <c r="V23" s="135"/>
      <c r="W23" s="97"/>
    </row>
    <row r="24" ht="21.95" customHeight="1">
      <c r="A24" s="150">
        <v>1931</v>
      </c>
      <c r="B24" s="100">
        <v>33</v>
      </c>
      <c r="C24" s="83">
        <v>236.7</v>
      </c>
      <c r="D24" s="87">
        <v>7.17272727272727</v>
      </c>
      <c r="E24" s="40"/>
      <c r="F24" s="151">
        <v>1931</v>
      </c>
      <c r="G24" s="100">
        <v>22</v>
      </c>
      <c r="H24" s="83">
        <v>141.5</v>
      </c>
      <c r="I24" s="87">
        <v>6.43181818181818</v>
      </c>
      <c r="J24" s="40"/>
      <c r="K24" s="151">
        <v>1931</v>
      </c>
      <c r="L24" s="100">
        <v>6</v>
      </c>
      <c r="M24" s="83">
        <v>33.5</v>
      </c>
      <c r="N24" s="89">
        <v>5.58333333333333</v>
      </c>
      <c r="O24" s="152"/>
      <c r="P24" s="135"/>
      <c r="Q24" s="97"/>
      <c r="R24" s="153"/>
      <c r="S24" s="135"/>
      <c r="T24" s="97"/>
      <c r="U24" s="153"/>
      <c r="V24" s="135"/>
      <c r="W24" s="97"/>
    </row>
    <row r="25" ht="21.95" customHeight="1">
      <c r="A25" s="150">
        <v>1932</v>
      </c>
      <c r="B25" s="100">
        <v>44</v>
      </c>
      <c r="C25" s="83">
        <v>335.9</v>
      </c>
      <c r="D25" s="87">
        <v>7.63409090909091</v>
      </c>
      <c r="E25" s="40"/>
      <c r="F25" s="151">
        <v>1932</v>
      </c>
      <c r="G25" s="100">
        <v>27</v>
      </c>
      <c r="H25" s="83">
        <v>189.3</v>
      </c>
      <c r="I25" s="87">
        <v>7.01111111111111</v>
      </c>
      <c r="J25" s="40"/>
      <c r="K25" s="151">
        <v>1932</v>
      </c>
      <c r="L25" s="100">
        <v>4</v>
      </c>
      <c r="M25" s="83">
        <v>19.3</v>
      </c>
      <c r="N25" s="89">
        <v>4.825</v>
      </c>
      <c r="O25" s="152"/>
      <c r="P25" s="135"/>
      <c r="Q25" s="97"/>
      <c r="R25" s="153"/>
      <c r="S25" s="135"/>
      <c r="T25" s="97"/>
      <c r="U25" s="153"/>
      <c r="V25" s="135"/>
      <c r="W25" s="97"/>
    </row>
    <row r="26" ht="21.95" customHeight="1">
      <c r="A26" s="150">
        <v>1933</v>
      </c>
      <c r="B26" s="100">
        <v>60</v>
      </c>
      <c r="C26" s="83">
        <v>416.6</v>
      </c>
      <c r="D26" s="87">
        <v>6.94333333333333</v>
      </c>
      <c r="E26" s="40"/>
      <c r="F26" s="151">
        <v>1933</v>
      </c>
      <c r="G26" s="100">
        <v>43</v>
      </c>
      <c r="H26" s="83">
        <v>268.9</v>
      </c>
      <c r="I26" s="87">
        <v>6.25348837209302</v>
      </c>
      <c r="J26" s="40"/>
      <c r="K26" s="151">
        <v>1933</v>
      </c>
      <c r="L26" s="100">
        <v>15</v>
      </c>
      <c r="M26" s="83">
        <v>75</v>
      </c>
      <c r="N26" s="89">
        <v>5</v>
      </c>
      <c r="O26" s="152"/>
      <c r="P26" s="135"/>
      <c r="Q26" s="97"/>
      <c r="R26" s="153"/>
      <c r="S26" s="135"/>
      <c r="T26" s="97"/>
      <c r="U26" s="153"/>
      <c r="V26" s="135"/>
      <c r="W26" s="97"/>
    </row>
    <row r="27" ht="21.95" customHeight="1">
      <c r="A27" s="150">
        <v>1934</v>
      </c>
      <c r="B27" s="100">
        <v>90</v>
      </c>
      <c r="C27" s="83">
        <v>607.5</v>
      </c>
      <c r="D27" s="87">
        <v>6.75</v>
      </c>
      <c r="E27" s="40"/>
      <c r="F27" s="151">
        <v>1934</v>
      </c>
      <c r="G27" s="100">
        <v>69</v>
      </c>
      <c r="H27" s="83">
        <v>428.1</v>
      </c>
      <c r="I27" s="87">
        <v>6.20434782608696</v>
      </c>
      <c r="J27" s="40"/>
      <c r="K27" s="151">
        <v>1934</v>
      </c>
      <c r="L27" s="100">
        <v>28</v>
      </c>
      <c r="M27" s="83">
        <v>138.8</v>
      </c>
      <c r="N27" s="89">
        <v>4.95714285714286</v>
      </c>
      <c r="O27" s="152"/>
      <c r="P27" s="135"/>
      <c r="Q27" s="97"/>
      <c r="R27" s="153"/>
      <c r="S27" s="135"/>
      <c r="T27" s="97"/>
      <c r="U27" s="153"/>
      <c r="V27" s="135"/>
      <c r="W27" s="97"/>
    </row>
    <row r="28" ht="21.95" customHeight="1">
      <c r="A28" s="150">
        <v>1935</v>
      </c>
      <c r="B28" s="100">
        <v>36</v>
      </c>
      <c r="C28" s="83">
        <v>263.3</v>
      </c>
      <c r="D28" s="87">
        <v>7.31388888888889</v>
      </c>
      <c r="E28" s="40"/>
      <c r="F28" s="151">
        <v>1935</v>
      </c>
      <c r="G28" s="100">
        <v>23</v>
      </c>
      <c r="H28" s="83">
        <v>153</v>
      </c>
      <c r="I28" s="87">
        <v>6.65217391304348</v>
      </c>
      <c r="J28" s="40"/>
      <c r="K28" s="151">
        <v>1935</v>
      </c>
      <c r="L28" s="100">
        <v>5</v>
      </c>
      <c r="M28" s="83">
        <v>26.8</v>
      </c>
      <c r="N28" s="89">
        <v>5.36</v>
      </c>
      <c r="O28" s="152"/>
      <c r="P28" s="135"/>
      <c r="Q28" s="97"/>
      <c r="R28" s="153"/>
      <c r="S28" s="135"/>
      <c r="T28" s="97"/>
      <c r="U28" s="153"/>
      <c r="V28" s="135"/>
      <c r="W28" s="97"/>
    </row>
    <row r="29" ht="21.95" customHeight="1">
      <c r="A29" s="150">
        <v>1936</v>
      </c>
      <c r="B29" s="100">
        <v>32</v>
      </c>
      <c r="C29" s="83">
        <v>239.8</v>
      </c>
      <c r="D29" s="87">
        <v>7.49375</v>
      </c>
      <c r="E29" s="40"/>
      <c r="F29" s="151">
        <v>1936</v>
      </c>
      <c r="G29" s="100">
        <v>21</v>
      </c>
      <c r="H29" s="83">
        <v>145.5</v>
      </c>
      <c r="I29" s="87">
        <v>6.92857142857143</v>
      </c>
      <c r="J29" s="40"/>
      <c r="K29" s="151">
        <v>1936</v>
      </c>
      <c r="L29" s="100">
        <v>1</v>
      </c>
      <c r="M29" s="83">
        <v>3.9</v>
      </c>
      <c r="N29" s="89">
        <v>3.9</v>
      </c>
      <c r="O29" s="152"/>
      <c r="P29" s="135"/>
      <c r="Q29" s="97"/>
      <c r="R29" s="153"/>
      <c r="S29" s="135"/>
      <c r="T29" s="97"/>
      <c r="U29" s="153"/>
      <c r="V29" s="135"/>
      <c r="W29" s="97"/>
    </row>
    <row r="30" ht="21.95" customHeight="1">
      <c r="A30" s="150">
        <v>1937</v>
      </c>
      <c r="B30" s="100">
        <v>34</v>
      </c>
      <c r="C30" s="83">
        <v>265.4</v>
      </c>
      <c r="D30" s="87">
        <v>7.80588235294118</v>
      </c>
      <c r="E30" s="40"/>
      <c r="F30" s="151">
        <v>1937</v>
      </c>
      <c r="G30" s="100">
        <v>17</v>
      </c>
      <c r="H30" s="83">
        <v>118.9</v>
      </c>
      <c r="I30" s="87">
        <v>6.99411764705882</v>
      </c>
      <c r="J30" s="40"/>
      <c r="K30" s="151">
        <v>1937</v>
      </c>
      <c r="L30" s="100">
        <v>1</v>
      </c>
      <c r="M30" s="83">
        <v>5.6</v>
      </c>
      <c r="N30" s="89">
        <v>5.6</v>
      </c>
      <c r="O30" s="152"/>
      <c r="P30" s="135"/>
      <c r="Q30" s="97"/>
      <c r="R30" s="153"/>
      <c r="S30" s="135"/>
      <c r="T30" s="97"/>
      <c r="U30" s="153"/>
      <c r="V30" s="135"/>
      <c r="W30" s="97"/>
    </row>
    <row r="31" ht="21.95" customHeight="1">
      <c r="A31" s="150">
        <v>1938</v>
      </c>
      <c r="B31" s="100">
        <v>44</v>
      </c>
      <c r="C31" s="83">
        <v>323.9</v>
      </c>
      <c r="D31" s="87">
        <v>7.36136363636364</v>
      </c>
      <c r="E31" s="40"/>
      <c r="F31" s="151">
        <v>1938</v>
      </c>
      <c r="G31" s="100">
        <v>27</v>
      </c>
      <c r="H31" s="83">
        <v>176.2</v>
      </c>
      <c r="I31" s="87">
        <v>6.52592592592593</v>
      </c>
      <c r="J31" s="40"/>
      <c r="K31" s="151">
        <v>1938</v>
      </c>
      <c r="L31" s="100">
        <v>8</v>
      </c>
      <c r="M31" s="83">
        <v>40</v>
      </c>
      <c r="N31" s="89">
        <v>5</v>
      </c>
      <c r="O31" s="152"/>
      <c r="P31" s="135"/>
      <c r="Q31" s="97"/>
      <c r="R31" s="153"/>
      <c r="S31" s="135"/>
      <c r="T31" s="97"/>
      <c r="U31" s="153"/>
      <c r="V31" s="135"/>
      <c r="W31" s="97"/>
    </row>
    <row r="32" ht="21.95" customHeight="1">
      <c r="A32" s="150">
        <v>1939</v>
      </c>
      <c r="B32" s="100">
        <v>58</v>
      </c>
      <c r="C32" s="83">
        <v>441</v>
      </c>
      <c r="D32" s="87">
        <v>7.60344827586207</v>
      </c>
      <c r="E32" s="40"/>
      <c r="F32" s="151">
        <v>1939</v>
      </c>
      <c r="G32" s="100">
        <v>31</v>
      </c>
      <c r="H32" s="83">
        <v>211.9</v>
      </c>
      <c r="I32" s="87">
        <v>6.83548387096774</v>
      </c>
      <c r="J32" s="40"/>
      <c r="K32" s="151">
        <v>1939</v>
      </c>
      <c r="L32" s="100">
        <v>5</v>
      </c>
      <c r="M32" s="83">
        <v>26.8</v>
      </c>
      <c r="N32" s="89">
        <v>5.36</v>
      </c>
      <c r="O32" s="152"/>
      <c r="P32" s="135"/>
      <c r="Q32" s="97"/>
      <c r="R32" s="153"/>
      <c r="S32" s="135"/>
      <c r="T32" s="97"/>
      <c r="U32" s="153"/>
      <c r="V32" s="135"/>
      <c r="W32" s="97"/>
    </row>
    <row r="33" ht="21.95" customHeight="1">
      <c r="A33" s="150">
        <v>1940</v>
      </c>
      <c r="B33" s="100">
        <v>53</v>
      </c>
      <c r="C33" s="83">
        <v>358</v>
      </c>
      <c r="D33" s="87">
        <v>6.75471698113208</v>
      </c>
      <c r="E33" s="40"/>
      <c r="F33" s="151">
        <v>1940</v>
      </c>
      <c r="G33" s="100">
        <v>36</v>
      </c>
      <c r="H33" s="83">
        <v>211.2</v>
      </c>
      <c r="I33" s="87">
        <v>5.86666666666667</v>
      </c>
      <c r="J33" s="40"/>
      <c r="K33" s="151">
        <v>1940</v>
      </c>
      <c r="L33" s="100">
        <v>20</v>
      </c>
      <c r="M33" s="83">
        <v>94.3</v>
      </c>
      <c r="N33" s="89">
        <v>4.715</v>
      </c>
      <c r="O33" s="152"/>
      <c r="P33" s="135"/>
      <c r="Q33" s="97"/>
      <c r="R33" s="153"/>
      <c r="S33" s="135"/>
      <c r="T33" s="97"/>
      <c r="U33" s="153"/>
      <c r="V33" s="135"/>
      <c r="W33" s="97"/>
    </row>
    <row r="34" ht="21.95" customHeight="1">
      <c r="A34" s="150">
        <v>1941</v>
      </c>
      <c r="B34" s="100">
        <v>45</v>
      </c>
      <c r="C34" s="83">
        <v>330.1</v>
      </c>
      <c r="D34" s="87">
        <v>7.33555555555556</v>
      </c>
      <c r="E34" s="40"/>
      <c r="F34" s="151">
        <v>1941</v>
      </c>
      <c r="G34" s="100">
        <v>31</v>
      </c>
      <c r="H34" s="83">
        <v>212.1</v>
      </c>
      <c r="I34" s="87">
        <v>6.84193548387097</v>
      </c>
      <c r="J34" s="40"/>
      <c r="K34" s="151">
        <v>1941</v>
      </c>
      <c r="L34" s="100">
        <v>5</v>
      </c>
      <c r="M34" s="83">
        <v>25.6</v>
      </c>
      <c r="N34" s="89">
        <v>5.12</v>
      </c>
      <c r="O34" s="152"/>
      <c r="P34" s="135"/>
      <c r="Q34" s="97"/>
      <c r="R34" s="153"/>
      <c r="S34" s="135"/>
      <c r="T34" s="97"/>
      <c r="U34" s="153"/>
      <c r="V34" s="135"/>
      <c r="W34" s="97"/>
    </row>
    <row r="35" ht="21.95" customHeight="1">
      <c r="A35" s="150">
        <v>1942</v>
      </c>
      <c r="B35" s="100">
        <v>40</v>
      </c>
      <c r="C35" s="83">
        <v>316.2</v>
      </c>
      <c r="D35" s="87">
        <v>7.905</v>
      </c>
      <c r="E35" s="40"/>
      <c r="F35" s="151">
        <v>1942</v>
      </c>
      <c r="G35" s="100">
        <v>18</v>
      </c>
      <c r="H35" s="83">
        <v>128.5</v>
      </c>
      <c r="I35" s="87">
        <v>7.13888888888889</v>
      </c>
      <c r="J35" s="40"/>
      <c r="K35" s="151">
        <v>1942</v>
      </c>
      <c r="L35" s="100">
        <v>1</v>
      </c>
      <c r="M35" s="83">
        <v>5</v>
      </c>
      <c r="N35" s="89">
        <v>5</v>
      </c>
      <c r="O35" s="152"/>
      <c r="P35" s="135"/>
      <c r="Q35" s="97"/>
      <c r="R35" s="153"/>
      <c r="S35" s="135"/>
      <c r="T35" s="97"/>
      <c r="U35" s="153"/>
      <c r="V35" s="135"/>
      <c r="W35" s="97"/>
    </row>
    <row r="36" ht="21.95" customHeight="1">
      <c r="A36" s="150">
        <v>1943</v>
      </c>
      <c r="B36" s="100">
        <v>63</v>
      </c>
      <c r="C36" s="83">
        <v>424.2</v>
      </c>
      <c r="D36" s="87">
        <v>6.73333333333333</v>
      </c>
      <c r="E36" s="40"/>
      <c r="F36" s="151">
        <v>1943</v>
      </c>
      <c r="G36" s="100">
        <v>49</v>
      </c>
      <c r="H36" s="83">
        <v>304.4</v>
      </c>
      <c r="I36" s="87">
        <v>6.21224489795918</v>
      </c>
      <c r="J36" s="40"/>
      <c r="K36" s="151">
        <v>1943</v>
      </c>
      <c r="L36" s="100">
        <v>16</v>
      </c>
      <c r="M36" s="83">
        <v>76.2</v>
      </c>
      <c r="N36" s="89">
        <v>4.7625</v>
      </c>
      <c r="O36" s="152"/>
      <c r="P36" s="135"/>
      <c r="Q36" s="97"/>
      <c r="R36" s="153"/>
      <c r="S36" s="135"/>
      <c r="T36" s="97"/>
      <c r="U36" s="153"/>
      <c r="V36" s="135"/>
      <c r="W36" s="97"/>
    </row>
    <row r="37" ht="21.95" customHeight="1">
      <c r="A37" s="150">
        <v>1944</v>
      </c>
      <c r="B37" s="100">
        <v>56</v>
      </c>
      <c r="C37" s="83">
        <v>443.7</v>
      </c>
      <c r="D37" s="87">
        <v>7.92321428571429</v>
      </c>
      <c r="E37" s="40"/>
      <c r="F37" s="151">
        <v>1944</v>
      </c>
      <c r="G37" s="100">
        <v>20</v>
      </c>
      <c r="H37" s="83">
        <v>134.1</v>
      </c>
      <c r="I37" s="87">
        <v>6.705</v>
      </c>
      <c r="J37" s="40"/>
      <c r="K37" s="151">
        <v>1944</v>
      </c>
      <c r="L37" s="100">
        <v>5</v>
      </c>
      <c r="M37" s="83">
        <v>22.8</v>
      </c>
      <c r="N37" s="89">
        <v>4.56</v>
      </c>
      <c r="O37" s="152"/>
      <c r="P37" s="135"/>
      <c r="Q37" s="97"/>
      <c r="R37" s="153"/>
      <c r="S37" s="135"/>
      <c r="T37" s="97"/>
      <c r="U37" s="153"/>
      <c r="V37" s="135"/>
      <c r="W37" s="97"/>
    </row>
    <row r="38" ht="21.95" customHeight="1">
      <c r="A38" s="150">
        <v>1945</v>
      </c>
      <c r="B38" s="100">
        <v>42</v>
      </c>
      <c r="C38" s="83">
        <v>322.6</v>
      </c>
      <c r="D38" s="87">
        <v>7.68095238095238</v>
      </c>
      <c r="E38" s="40"/>
      <c r="F38" s="151">
        <v>1945</v>
      </c>
      <c r="G38" s="100">
        <v>24</v>
      </c>
      <c r="H38" s="83">
        <v>167.8</v>
      </c>
      <c r="I38" s="87">
        <v>6.99166666666667</v>
      </c>
      <c r="J38" s="40"/>
      <c r="K38" s="151">
        <v>1945</v>
      </c>
      <c r="L38" s="100">
        <v>2</v>
      </c>
      <c r="M38" s="83">
        <v>11.2</v>
      </c>
      <c r="N38" s="89">
        <v>5.6</v>
      </c>
      <c r="O38" s="152"/>
      <c r="P38" s="135"/>
      <c r="Q38" s="97"/>
      <c r="R38" s="153"/>
      <c r="S38" s="135"/>
      <c r="T38" s="97"/>
      <c r="U38" s="153"/>
      <c r="V38" s="135"/>
      <c r="W38" s="97"/>
    </row>
    <row r="39" ht="21.95" customHeight="1">
      <c r="A39" s="150">
        <v>1946</v>
      </c>
      <c r="B39" s="100">
        <v>62</v>
      </c>
      <c r="C39" s="83">
        <v>435.3</v>
      </c>
      <c r="D39" s="87">
        <v>7.02096774193548</v>
      </c>
      <c r="E39" s="40"/>
      <c r="F39" s="151">
        <v>1946</v>
      </c>
      <c r="G39" s="100">
        <v>48</v>
      </c>
      <c r="H39" s="83">
        <v>313.4</v>
      </c>
      <c r="I39" s="87">
        <v>6.52916666666667</v>
      </c>
      <c r="J39" s="40"/>
      <c r="K39" s="151">
        <v>1946</v>
      </c>
      <c r="L39" s="100">
        <v>13</v>
      </c>
      <c r="M39" s="83">
        <v>66.90000000000001</v>
      </c>
      <c r="N39" s="89">
        <v>5.14615384615385</v>
      </c>
      <c r="O39" s="152"/>
      <c r="P39" s="135"/>
      <c r="Q39" s="97"/>
      <c r="R39" s="153"/>
      <c r="S39" s="135"/>
      <c r="T39" s="97"/>
      <c r="U39" s="153"/>
      <c r="V39" s="135"/>
      <c r="W39" s="97"/>
    </row>
    <row r="40" ht="21.95" customHeight="1">
      <c r="A40" s="150">
        <v>1947</v>
      </c>
      <c r="B40" s="100">
        <v>79</v>
      </c>
      <c r="C40" s="83">
        <v>508.8</v>
      </c>
      <c r="D40" s="87">
        <v>6.44050632911392</v>
      </c>
      <c r="E40" s="40"/>
      <c r="F40" s="151">
        <v>1947</v>
      </c>
      <c r="G40" s="100">
        <v>64</v>
      </c>
      <c r="H40" s="83">
        <v>378.9</v>
      </c>
      <c r="I40" s="87">
        <v>5.9203125</v>
      </c>
      <c r="J40" s="40"/>
      <c r="K40" s="151">
        <v>1947</v>
      </c>
      <c r="L40" s="100">
        <v>27</v>
      </c>
      <c r="M40" s="83">
        <v>122.7</v>
      </c>
      <c r="N40" s="89">
        <v>4.54444444444444</v>
      </c>
      <c r="O40" s="152"/>
      <c r="P40" s="135"/>
      <c r="Q40" s="97"/>
      <c r="R40" s="153"/>
      <c r="S40" s="135"/>
      <c r="T40" s="97"/>
      <c r="U40" s="153"/>
      <c r="V40" s="135"/>
      <c r="W40" s="97"/>
    </row>
    <row r="41" ht="21.95" customHeight="1">
      <c r="A41" s="150">
        <v>1948</v>
      </c>
      <c r="B41" s="100">
        <v>42</v>
      </c>
      <c r="C41" s="83">
        <v>310.1</v>
      </c>
      <c r="D41" s="87">
        <v>7.38333333333333</v>
      </c>
      <c r="E41" s="40"/>
      <c r="F41" s="151">
        <v>1948</v>
      </c>
      <c r="G41" s="100">
        <v>29</v>
      </c>
      <c r="H41" s="83">
        <v>199.2</v>
      </c>
      <c r="I41" s="87">
        <v>6.86896551724138</v>
      </c>
      <c r="J41" s="40"/>
      <c r="K41" s="151">
        <v>1948</v>
      </c>
      <c r="L41" s="100">
        <v>4</v>
      </c>
      <c r="M41" s="83">
        <v>18.3</v>
      </c>
      <c r="N41" s="89">
        <v>4.575</v>
      </c>
      <c r="O41" s="152"/>
      <c r="P41" s="135"/>
      <c r="Q41" s="97"/>
      <c r="R41" s="153"/>
      <c r="S41" s="135"/>
      <c r="T41" s="97"/>
      <c r="U41" s="153"/>
      <c r="V41" s="135"/>
      <c r="W41" s="97"/>
    </row>
    <row r="42" ht="21.95" customHeight="1">
      <c r="A42" s="150">
        <v>1949</v>
      </c>
      <c r="B42" s="100">
        <v>50</v>
      </c>
      <c r="C42" s="83">
        <v>379.4</v>
      </c>
      <c r="D42" s="87">
        <v>7.588</v>
      </c>
      <c r="E42" s="40"/>
      <c r="F42" s="151">
        <v>1949</v>
      </c>
      <c r="G42" s="100">
        <v>29</v>
      </c>
      <c r="H42" s="83">
        <v>199.1</v>
      </c>
      <c r="I42" s="87">
        <v>6.86551724137931</v>
      </c>
      <c r="J42" s="40"/>
      <c r="K42" s="151">
        <v>1949</v>
      </c>
      <c r="L42" s="100">
        <v>1</v>
      </c>
      <c r="M42" s="83">
        <v>5</v>
      </c>
      <c r="N42" s="89">
        <v>5</v>
      </c>
      <c r="O42" s="152"/>
      <c r="P42" s="135"/>
      <c r="Q42" s="97"/>
      <c r="R42" s="153"/>
      <c r="S42" s="135"/>
      <c r="T42" s="97"/>
      <c r="U42" s="153"/>
      <c r="V42" s="135"/>
      <c r="W42" s="97"/>
    </row>
    <row r="43" ht="21.95" customHeight="1">
      <c r="A43" s="150">
        <v>1950</v>
      </c>
      <c r="B43" s="100">
        <v>0</v>
      </c>
      <c r="C43" s="83">
        <v>0</v>
      </c>
      <c r="D43" s="87"/>
      <c r="E43" s="40"/>
      <c r="F43" s="151">
        <v>1950</v>
      </c>
      <c r="G43" s="100">
        <v>0</v>
      </c>
      <c r="H43" s="83">
        <v>0</v>
      </c>
      <c r="I43" s="87"/>
      <c r="J43" s="40"/>
      <c r="K43" s="151">
        <v>1950</v>
      </c>
      <c r="L43" s="100">
        <v>0</v>
      </c>
      <c r="M43" s="83">
        <v>0</v>
      </c>
      <c r="N43" s="89"/>
      <c r="O43" s="152"/>
      <c r="P43" s="135"/>
      <c r="Q43" s="97"/>
      <c r="R43" s="153"/>
      <c r="S43" s="135"/>
      <c r="T43" s="97"/>
      <c r="U43" s="153"/>
      <c r="V43" s="135"/>
      <c r="W43" s="97"/>
    </row>
    <row r="44" ht="21.95" customHeight="1">
      <c r="A44" s="150">
        <v>1951</v>
      </c>
      <c r="B44" s="100">
        <v>48</v>
      </c>
      <c r="C44" s="83">
        <v>352.4</v>
      </c>
      <c r="D44" s="87">
        <v>7.34166666666667</v>
      </c>
      <c r="E44" s="40"/>
      <c r="F44" s="151">
        <v>1951</v>
      </c>
      <c r="G44" s="100">
        <v>31</v>
      </c>
      <c r="H44" s="83">
        <v>205.9</v>
      </c>
      <c r="I44" s="87">
        <v>6.64193548387097</v>
      </c>
      <c r="J44" s="40"/>
      <c r="K44" s="151">
        <v>1951</v>
      </c>
      <c r="L44" s="100">
        <v>6</v>
      </c>
      <c r="M44" s="83">
        <v>27.8</v>
      </c>
      <c r="N44" s="89">
        <v>4.63333333333333</v>
      </c>
      <c r="O44" s="152"/>
      <c r="P44" s="135"/>
      <c r="Q44" s="97"/>
      <c r="R44" s="153"/>
      <c r="S44" s="135"/>
      <c r="T44" s="97"/>
      <c r="U44" s="153"/>
      <c r="V44" s="135"/>
      <c r="W44" s="97"/>
    </row>
    <row r="45" ht="21.95" customHeight="1">
      <c r="A45" s="150">
        <v>1952</v>
      </c>
      <c r="B45" s="100">
        <v>39</v>
      </c>
      <c r="C45" s="83">
        <v>287.3</v>
      </c>
      <c r="D45" s="87">
        <v>7.36666666666667</v>
      </c>
      <c r="E45" s="40"/>
      <c r="F45" s="151">
        <v>1952</v>
      </c>
      <c r="G45" s="100">
        <v>25</v>
      </c>
      <c r="H45" s="83">
        <v>166.3</v>
      </c>
      <c r="I45" s="87">
        <v>6.652</v>
      </c>
      <c r="J45" s="40"/>
      <c r="K45" s="151">
        <v>1952</v>
      </c>
      <c r="L45" s="100">
        <v>4</v>
      </c>
      <c r="M45" s="83">
        <v>20.6</v>
      </c>
      <c r="N45" s="89">
        <v>5.15</v>
      </c>
      <c r="O45" s="152"/>
      <c r="P45" s="135"/>
      <c r="Q45" s="97"/>
      <c r="R45" s="153"/>
      <c r="S45" s="135"/>
      <c r="T45" s="97"/>
      <c r="U45" s="153"/>
      <c r="V45" s="135"/>
      <c r="W45" s="97"/>
    </row>
    <row r="46" ht="21.95" customHeight="1">
      <c r="A46" s="150">
        <v>1953</v>
      </c>
      <c r="B46" s="100">
        <v>61</v>
      </c>
      <c r="C46" s="83">
        <v>448.4</v>
      </c>
      <c r="D46" s="87">
        <v>7.35081967213115</v>
      </c>
      <c r="E46" s="40"/>
      <c r="F46" s="151">
        <v>1953</v>
      </c>
      <c r="G46" s="100">
        <v>37</v>
      </c>
      <c r="H46" s="83">
        <v>239</v>
      </c>
      <c r="I46" s="87">
        <v>6.45945945945946</v>
      </c>
      <c r="J46" s="40"/>
      <c r="K46" s="151">
        <v>1953</v>
      </c>
      <c r="L46" s="100">
        <v>9</v>
      </c>
      <c r="M46" s="83">
        <v>43.9</v>
      </c>
      <c r="N46" s="89">
        <v>4.87777777777778</v>
      </c>
      <c r="O46" s="152"/>
      <c r="P46" s="135"/>
      <c r="Q46" s="97"/>
      <c r="R46" s="153"/>
      <c r="S46" s="135"/>
      <c r="T46" s="97"/>
      <c r="U46" s="153"/>
      <c r="V46" s="135"/>
      <c r="W46" s="97"/>
    </row>
    <row r="47" ht="21.95" customHeight="1">
      <c r="A47" s="150">
        <v>1954</v>
      </c>
      <c r="B47" s="100">
        <v>35</v>
      </c>
      <c r="C47" s="83">
        <v>259</v>
      </c>
      <c r="D47" s="87">
        <v>7.4</v>
      </c>
      <c r="E47" s="40"/>
      <c r="F47" s="151">
        <v>1954</v>
      </c>
      <c r="G47" s="100">
        <v>25</v>
      </c>
      <c r="H47" s="83">
        <v>172.4</v>
      </c>
      <c r="I47" s="87">
        <v>6.896</v>
      </c>
      <c r="J47" s="40"/>
      <c r="K47" s="151">
        <v>1954</v>
      </c>
      <c r="L47" s="100">
        <v>2</v>
      </c>
      <c r="M47" s="83">
        <v>8.9</v>
      </c>
      <c r="N47" s="89">
        <v>4.45</v>
      </c>
      <c r="O47" s="152"/>
      <c r="P47" s="135"/>
      <c r="Q47" s="97"/>
      <c r="R47" s="153"/>
      <c r="S47" s="135"/>
      <c r="T47" s="97"/>
      <c r="U47" s="153"/>
      <c r="V47" s="135"/>
      <c r="W47" s="97"/>
    </row>
    <row r="48" ht="21.95" customHeight="1">
      <c r="A48" s="150">
        <v>1955</v>
      </c>
      <c r="B48" s="100">
        <v>41</v>
      </c>
      <c r="C48" s="83">
        <v>306.3</v>
      </c>
      <c r="D48" s="87">
        <v>7.47073170731707</v>
      </c>
      <c r="E48" s="40"/>
      <c r="F48" s="151">
        <v>1955</v>
      </c>
      <c r="G48" s="100">
        <v>23</v>
      </c>
      <c r="H48" s="83">
        <v>154.5</v>
      </c>
      <c r="I48" s="87">
        <v>6.71739130434783</v>
      </c>
      <c r="J48" s="40"/>
      <c r="K48" s="151">
        <v>1955</v>
      </c>
      <c r="L48" s="100">
        <v>2</v>
      </c>
      <c r="M48" s="83">
        <v>11.5</v>
      </c>
      <c r="N48" s="89">
        <v>5.75</v>
      </c>
      <c r="O48" s="152"/>
      <c r="P48" s="135"/>
      <c r="Q48" s="97"/>
      <c r="R48" s="153"/>
      <c r="S48" s="135"/>
      <c r="T48" s="97"/>
      <c r="U48" s="153"/>
      <c r="V48" s="135"/>
      <c r="W48" s="97"/>
    </row>
    <row r="49" ht="21.95" customHeight="1">
      <c r="A49" s="150">
        <v>1956</v>
      </c>
      <c r="B49" s="100">
        <v>62</v>
      </c>
      <c r="C49" s="83">
        <v>456.7</v>
      </c>
      <c r="D49" s="87">
        <v>7.36612903225806</v>
      </c>
      <c r="E49" s="40"/>
      <c r="F49" s="151">
        <v>1956</v>
      </c>
      <c r="G49" s="100">
        <v>43</v>
      </c>
      <c r="H49" s="83">
        <v>293.6</v>
      </c>
      <c r="I49" s="87">
        <v>6.82790697674419</v>
      </c>
      <c r="J49" s="40"/>
      <c r="K49" s="151">
        <v>1956</v>
      </c>
      <c r="L49" s="100">
        <v>8</v>
      </c>
      <c r="M49" s="83">
        <v>43.6</v>
      </c>
      <c r="N49" s="89">
        <v>5.45</v>
      </c>
      <c r="O49" s="152"/>
      <c r="P49" s="135"/>
      <c r="Q49" s="97"/>
      <c r="R49" s="153"/>
      <c r="S49" s="135"/>
      <c r="T49" s="97"/>
      <c r="U49" s="153"/>
      <c r="V49" s="135"/>
      <c r="W49" s="97"/>
    </row>
    <row r="50" ht="21.95" customHeight="1">
      <c r="A50" s="150">
        <v>1957</v>
      </c>
      <c r="B50" s="100">
        <v>39</v>
      </c>
      <c r="C50" s="83">
        <v>293.4</v>
      </c>
      <c r="D50" s="87">
        <v>7.52307692307692</v>
      </c>
      <c r="E50" s="40"/>
      <c r="F50" s="151">
        <v>1957</v>
      </c>
      <c r="G50" s="100">
        <v>22</v>
      </c>
      <c r="H50" s="83">
        <v>150</v>
      </c>
      <c r="I50" s="87">
        <v>6.81818181818182</v>
      </c>
      <c r="J50" s="40"/>
      <c r="K50" s="151">
        <v>1957</v>
      </c>
      <c r="L50" s="100">
        <v>5</v>
      </c>
      <c r="M50" s="83">
        <v>28.7</v>
      </c>
      <c r="N50" s="89">
        <v>5.74</v>
      </c>
      <c r="O50" s="152"/>
      <c r="P50" s="135"/>
      <c r="Q50" s="97"/>
      <c r="R50" s="153"/>
      <c r="S50" s="135"/>
      <c r="T50" s="97"/>
      <c r="U50" s="153"/>
      <c r="V50" s="135"/>
      <c r="W50" s="97"/>
    </row>
    <row r="51" ht="21.95" customHeight="1">
      <c r="A51" s="150">
        <v>1958</v>
      </c>
      <c r="B51" s="100">
        <v>29</v>
      </c>
      <c r="C51" s="83">
        <v>219.8</v>
      </c>
      <c r="D51" s="87">
        <v>7.57931034482759</v>
      </c>
      <c r="E51" s="40"/>
      <c r="F51" s="151">
        <v>1958</v>
      </c>
      <c r="G51" s="100">
        <v>15</v>
      </c>
      <c r="H51" s="83">
        <v>102.3</v>
      </c>
      <c r="I51" s="87">
        <v>6.82</v>
      </c>
      <c r="J51" s="40"/>
      <c r="K51" s="151">
        <v>1958</v>
      </c>
      <c r="L51" s="100">
        <v>1</v>
      </c>
      <c r="M51" s="83">
        <v>5.5</v>
      </c>
      <c r="N51" s="89">
        <v>5.5</v>
      </c>
      <c r="O51" s="152"/>
      <c r="P51" s="135"/>
      <c r="Q51" s="97"/>
      <c r="R51" s="153"/>
      <c r="S51" s="135"/>
      <c r="T51" s="97"/>
      <c r="U51" s="153"/>
      <c r="V51" s="135"/>
      <c r="W51" s="97"/>
    </row>
    <row r="52" ht="21.95" customHeight="1">
      <c r="A52" s="150">
        <v>1959</v>
      </c>
      <c r="B52" s="100">
        <v>26</v>
      </c>
      <c r="C52" s="83">
        <v>202.4</v>
      </c>
      <c r="D52" s="87">
        <v>7.78461538461538</v>
      </c>
      <c r="E52" s="40"/>
      <c r="F52" s="151">
        <v>1959</v>
      </c>
      <c r="G52" s="100">
        <v>13</v>
      </c>
      <c r="H52" s="83">
        <v>92.09999999999999</v>
      </c>
      <c r="I52" s="87">
        <v>7.08461538461538</v>
      </c>
      <c r="J52" s="40"/>
      <c r="K52" s="151">
        <v>1959</v>
      </c>
      <c r="L52" s="100">
        <v>0</v>
      </c>
      <c r="M52" s="83">
        <v>0</v>
      </c>
      <c r="N52" s="89"/>
      <c r="O52" s="152"/>
      <c r="P52" s="135"/>
      <c r="Q52" s="97"/>
      <c r="R52" s="153"/>
      <c r="S52" s="135"/>
      <c r="T52" s="97"/>
      <c r="U52" s="153"/>
      <c r="V52" s="135"/>
      <c r="W52" s="97"/>
    </row>
    <row r="53" ht="21.95" customHeight="1">
      <c r="A53" s="150">
        <v>1960</v>
      </c>
      <c r="B53" s="100">
        <v>53</v>
      </c>
      <c r="C53" s="83">
        <v>383.8</v>
      </c>
      <c r="D53" s="87">
        <v>7.24150943396226</v>
      </c>
      <c r="E53" s="40"/>
      <c r="F53" s="151">
        <v>1960</v>
      </c>
      <c r="G53" s="100">
        <v>35</v>
      </c>
      <c r="H53" s="83">
        <v>232.4</v>
      </c>
      <c r="I53" s="87">
        <v>6.64</v>
      </c>
      <c r="J53" s="40"/>
      <c r="K53" s="151">
        <v>1960</v>
      </c>
      <c r="L53" s="100">
        <v>6</v>
      </c>
      <c r="M53" s="83">
        <v>30.4</v>
      </c>
      <c r="N53" s="89">
        <v>5.06666666666667</v>
      </c>
      <c r="O53" s="152"/>
      <c r="P53" s="135"/>
      <c r="Q53" s="97"/>
      <c r="R53" s="153"/>
      <c r="S53" s="135"/>
      <c r="T53" s="97"/>
      <c r="U53" s="153"/>
      <c r="V53" s="135"/>
      <c r="W53" s="97"/>
    </row>
    <row r="54" ht="21.95" customHeight="1">
      <c r="A54" s="150">
        <v>1961</v>
      </c>
      <c r="B54" s="100">
        <v>51</v>
      </c>
      <c r="C54" s="83">
        <v>378.8</v>
      </c>
      <c r="D54" s="87">
        <v>7.42745098039216</v>
      </c>
      <c r="E54" s="40"/>
      <c r="F54" s="151">
        <v>1961</v>
      </c>
      <c r="G54" s="100">
        <v>26</v>
      </c>
      <c r="H54" s="83">
        <v>166.2</v>
      </c>
      <c r="I54" s="87">
        <v>6.39230769230769</v>
      </c>
      <c r="J54" s="40"/>
      <c r="K54" s="151">
        <v>1961</v>
      </c>
      <c r="L54" s="100">
        <v>9</v>
      </c>
      <c r="M54" s="83">
        <v>46.3</v>
      </c>
      <c r="N54" s="89">
        <v>5.14444444444444</v>
      </c>
      <c r="O54" s="152"/>
      <c r="P54" s="135"/>
      <c r="Q54" s="97"/>
      <c r="R54" s="153"/>
      <c r="S54" s="135"/>
      <c r="T54" s="97"/>
      <c r="U54" s="153"/>
      <c r="V54" s="135"/>
      <c r="W54" s="97"/>
    </row>
    <row r="55" ht="21.95" customHeight="1">
      <c r="A55" s="150">
        <v>1962</v>
      </c>
      <c r="B55" s="100">
        <v>45</v>
      </c>
      <c r="C55" s="83">
        <v>350.9</v>
      </c>
      <c r="D55" s="87">
        <v>7.79777777777778</v>
      </c>
      <c r="E55" s="40"/>
      <c r="F55" s="151">
        <v>1962</v>
      </c>
      <c r="G55" s="100">
        <v>18</v>
      </c>
      <c r="H55" s="83">
        <v>120.5</v>
      </c>
      <c r="I55" s="87">
        <v>6.69444444444444</v>
      </c>
      <c r="J55" s="40"/>
      <c r="K55" s="151">
        <v>1962</v>
      </c>
      <c r="L55" s="100">
        <v>6</v>
      </c>
      <c r="M55" s="83">
        <v>32.1</v>
      </c>
      <c r="N55" s="89">
        <v>5.35</v>
      </c>
      <c r="O55" s="152"/>
      <c r="P55" s="135"/>
      <c r="Q55" s="97"/>
      <c r="R55" s="153"/>
      <c r="S55" s="135"/>
      <c r="T55" s="97"/>
      <c r="U55" s="153"/>
      <c r="V55" s="135"/>
      <c r="W55" s="97"/>
    </row>
    <row r="56" ht="21.95" customHeight="1">
      <c r="A56" s="150">
        <v>1963</v>
      </c>
      <c r="B56" s="100">
        <v>35</v>
      </c>
      <c r="C56" s="83">
        <v>258.1</v>
      </c>
      <c r="D56" s="87">
        <v>7.37428571428571</v>
      </c>
      <c r="E56" s="40"/>
      <c r="F56" s="151">
        <v>1963</v>
      </c>
      <c r="G56" s="100">
        <v>22</v>
      </c>
      <c r="H56" s="83">
        <v>146.5</v>
      </c>
      <c r="I56" s="87">
        <v>6.65909090909091</v>
      </c>
      <c r="J56" s="40"/>
      <c r="K56" s="151">
        <v>1963</v>
      </c>
      <c r="L56" s="100">
        <v>4</v>
      </c>
      <c r="M56" s="83">
        <v>22.5</v>
      </c>
      <c r="N56" s="89">
        <v>5.625</v>
      </c>
      <c r="O56" s="152"/>
      <c r="P56" s="135"/>
      <c r="Q56" s="97"/>
      <c r="R56" s="153"/>
      <c r="S56" s="135"/>
      <c r="T56" s="97"/>
      <c r="U56" s="153"/>
      <c r="V56" s="135"/>
      <c r="W56" s="97"/>
    </row>
    <row r="57" ht="21.95" customHeight="1">
      <c r="A57" s="150">
        <v>1964</v>
      </c>
      <c r="B57" s="100">
        <v>41</v>
      </c>
      <c r="C57" s="83">
        <v>294.5</v>
      </c>
      <c r="D57" s="87">
        <v>7.18292682926829</v>
      </c>
      <c r="E57" s="40"/>
      <c r="F57" s="151">
        <v>1964</v>
      </c>
      <c r="G57" s="100">
        <v>27</v>
      </c>
      <c r="H57" s="83">
        <v>177.7</v>
      </c>
      <c r="I57" s="87">
        <v>6.58148148148148</v>
      </c>
      <c r="J57" s="40"/>
      <c r="K57" s="151">
        <v>1964</v>
      </c>
      <c r="L57" s="100">
        <v>5</v>
      </c>
      <c r="M57" s="83">
        <v>25.2</v>
      </c>
      <c r="N57" s="89">
        <v>5.04</v>
      </c>
      <c r="O57" s="152"/>
      <c r="P57" s="135"/>
      <c r="Q57" s="97"/>
      <c r="R57" s="153"/>
      <c r="S57" s="135"/>
      <c r="T57" s="97"/>
      <c r="U57" s="153"/>
      <c r="V57" s="135"/>
      <c r="W57" s="97"/>
    </row>
    <row r="58" ht="21.95" customHeight="1">
      <c r="A58" s="150">
        <v>1965</v>
      </c>
      <c r="B58" s="100">
        <v>36</v>
      </c>
      <c r="C58" s="83">
        <v>273.9</v>
      </c>
      <c r="D58" s="87">
        <v>7.60833333333333</v>
      </c>
      <c r="E58" s="40"/>
      <c r="F58" s="151">
        <v>1965</v>
      </c>
      <c r="G58" s="100">
        <v>21</v>
      </c>
      <c r="H58" s="83">
        <v>142.9</v>
      </c>
      <c r="I58" s="87">
        <v>6.8047619047619</v>
      </c>
      <c r="J58" s="40"/>
      <c r="K58" s="151">
        <v>1965</v>
      </c>
      <c r="L58" s="100">
        <v>4</v>
      </c>
      <c r="M58" s="83">
        <v>19.4</v>
      </c>
      <c r="N58" s="89">
        <v>4.85</v>
      </c>
      <c r="O58" s="152"/>
      <c r="P58" s="135"/>
      <c r="Q58" s="97"/>
      <c r="R58" s="153"/>
      <c r="S58" s="135"/>
      <c r="T58" s="97"/>
      <c r="U58" s="153"/>
      <c r="V58" s="135"/>
      <c r="W58" s="97"/>
    </row>
    <row r="59" ht="21.95" customHeight="1">
      <c r="A59" s="150">
        <v>1966</v>
      </c>
      <c r="B59" s="100">
        <v>51</v>
      </c>
      <c r="C59" s="83">
        <v>389.6</v>
      </c>
      <c r="D59" s="87">
        <v>7.63921568627451</v>
      </c>
      <c r="E59" s="40"/>
      <c r="F59" s="151">
        <v>1966</v>
      </c>
      <c r="G59" s="100">
        <v>26</v>
      </c>
      <c r="H59" s="83">
        <v>175.1</v>
      </c>
      <c r="I59" s="87">
        <v>6.73461538461538</v>
      </c>
      <c r="J59" s="40"/>
      <c r="K59" s="151">
        <v>1966</v>
      </c>
      <c r="L59" s="100">
        <v>5</v>
      </c>
      <c r="M59" s="83">
        <v>23.3</v>
      </c>
      <c r="N59" s="89">
        <v>4.66</v>
      </c>
      <c r="O59" s="152"/>
      <c r="P59" s="135"/>
      <c r="Q59" s="97"/>
      <c r="R59" s="153"/>
      <c r="S59" s="135"/>
      <c r="T59" s="97"/>
      <c r="U59" s="153"/>
      <c r="V59" s="135"/>
      <c r="W59" s="97"/>
    </row>
    <row r="60" ht="21.95" customHeight="1">
      <c r="A60" s="150">
        <v>1967</v>
      </c>
      <c r="B60" s="100">
        <v>38</v>
      </c>
      <c r="C60" s="83">
        <v>293.9</v>
      </c>
      <c r="D60" s="87">
        <v>7.73421052631579</v>
      </c>
      <c r="E60" s="40"/>
      <c r="F60" s="151">
        <v>1967</v>
      </c>
      <c r="G60" s="100">
        <v>20</v>
      </c>
      <c r="H60" s="83">
        <v>139</v>
      </c>
      <c r="I60" s="87">
        <v>6.95</v>
      </c>
      <c r="J60" s="40"/>
      <c r="K60" s="151">
        <v>1967</v>
      </c>
      <c r="L60" s="100">
        <v>1</v>
      </c>
      <c r="M60" s="83">
        <v>5.6</v>
      </c>
      <c r="N60" s="89">
        <v>5.6</v>
      </c>
      <c r="O60" s="152"/>
      <c r="P60" s="135"/>
      <c r="Q60" s="97"/>
      <c r="R60" s="153"/>
      <c r="S60" s="135"/>
      <c r="T60" s="97"/>
      <c r="U60" s="153"/>
      <c r="V60" s="135"/>
      <c r="W60" s="97"/>
    </row>
    <row r="61" ht="21.95" customHeight="1">
      <c r="A61" s="150">
        <v>1968</v>
      </c>
      <c r="B61" s="100">
        <v>54</v>
      </c>
      <c r="C61" s="83">
        <v>409.1</v>
      </c>
      <c r="D61" s="87">
        <v>7.57592592592593</v>
      </c>
      <c r="E61" s="40"/>
      <c r="F61" s="151">
        <v>1968</v>
      </c>
      <c r="G61" s="100">
        <v>29</v>
      </c>
      <c r="H61" s="83">
        <v>195.3</v>
      </c>
      <c r="I61" s="87">
        <v>6.73448275862069</v>
      </c>
      <c r="J61" s="40"/>
      <c r="K61" s="151">
        <v>1968</v>
      </c>
      <c r="L61" s="100">
        <v>5</v>
      </c>
      <c r="M61" s="83">
        <v>24.9</v>
      </c>
      <c r="N61" s="89">
        <v>4.98</v>
      </c>
      <c r="O61" s="152"/>
      <c r="P61" s="135"/>
      <c r="Q61" s="97"/>
      <c r="R61" s="153"/>
      <c r="S61" s="135"/>
      <c r="T61" s="97"/>
      <c r="U61" s="153"/>
      <c r="V61" s="135"/>
      <c r="W61" s="97"/>
    </row>
    <row r="62" ht="21.95" customHeight="1">
      <c r="A62" s="150">
        <v>1969</v>
      </c>
      <c r="B62" s="100">
        <v>30</v>
      </c>
      <c r="C62" s="83">
        <v>242.6</v>
      </c>
      <c r="D62" s="87">
        <v>8.08666666666667</v>
      </c>
      <c r="E62" s="40"/>
      <c r="F62" s="151">
        <v>1969</v>
      </c>
      <c r="G62" s="100">
        <v>10</v>
      </c>
      <c r="H62" s="83">
        <v>71.3</v>
      </c>
      <c r="I62" s="87">
        <v>7.13</v>
      </c>
      <c r="J62" s="40"/>
      <c r="K62" s="151">
        <v>1969</v>
      </c>
      <c r="L62" s="100">
        <v>1</v>
      </c>
      <c r="M62" s="83">
        <v>5.1</v>
      </c>
      <c r="N62" s="89">
        <v>5.1</v>
      </c>
      <c r="O62" s="152"/>
      <c r="P62" s="135"/>
      <c r="Q62" s="97"/>
      <c r="R62" s="153"/>
      <c r="S62" s="135"/>
      <c r="T62" s="97"/>
      <c r="U62" s="153"/>
      <c r="V62" s="135"/>
      <c r="W62" s="97"/>
    </row>
    <row r="63" ht="21.95" customHeight="1">
      <c r="A63" s="150">
        <v>1970</v>
      </c>
      <c r="B63" s="100">
        <v>63</v>
      </c>
      <c r="C63" s="83">
        <v>444</v>
      </c>
      <c r="D63" s="87">
        <v>7.04761904761905</v>
      </c>
      <c r="E63" s="40"/>
      <c r="F63" s="151">
        <v>1970</v>
      </c>
      <c r="G63" s="100">
        <v>41</v>
      </c>
      <c r="H63" s="83">
        <v>256.3</v>
      </c>
      <c r="I63" s="87">
        <v>6.25121951219512</v>
      </c>
      <c r="J63" s="40"/>
      <c r="K63" s="151">
        <v>1970</v>
      </c>
      <c r="L63" s="100">
        <v>17</v>
      </c>
      <c r="M63" s="83">
        <v>85</v>
      </c>
      <c r="N63" s="89">
        <v>5</v>
      </c>
      <c r="O63" s="152"/>
      <c r="P63" s="135"/>
      <c r="Q63" s="97"/>
      <c r="R63" s="153"/>
      <c r="S63" s="135"/>
      <c r="T63" s="97"/>
      <c r="U63" s="153"/>
      <c r="V63" s="135"/>
      <c r="W63" s="97"/>
    </row>
    <row r="64" ht="21.95" customHeight="1">
      <c r="A64" s="150">
        <v>1971</v>
      </c>
      <c r="B64" s="100">
        <v>49</v>
      </c>
      <c r="C64" s="83">
        <v>351.3</v>
      </c>
      <c r="D64" s="87">
        <v>7.16938775510204</v>
      </c>
      <c r="E64" s="40"/>
      <c r="F64" s="151">
        <v>1971</v>
      </c>
      <c r="G64" s="100">
        <v>31</v>
      </c>
      <c r="H64" s="83">
        <v>196.7</v>
      </c>
      <c r="I64" s="87">
        <v>6.34516129032258</v>
      </c>
      <c r="J64" s="40"/>
      <c r="K64" s="151">
        <v>1971</v>
      </c>
      <c r="L64" s="100">
        <v>8</v>
      </c>
      <c r="M64" s="83">
        <v>38.2</v>
      </c>
      <c r="N64" s="89">
        <v>4.775</v>
      </c>
      <c r="O64" s="152"/>
      <c r="P64" s="135"/>
      <c r="Q64" s="97"/>
      <c r="R64" s="153"/>
      <c r="S64" s="135"/>
      <c r="T64" s="97"/>
      <c r="U64" s="153"/>
      <c r="V64" s="135"/>
      <c r="W64" s="97"/>
    </row>
    <row r="65" ht="21.95" customHeight="1">
      <c r="A65" s="150">
        <v>1972</v>
      </c>
      <c r="B65" s="100">
        <v>35</v>
      </c>
      <c r="C65" s="83">
        <v>255.8</v>
      </c>
      <c r="D65" s="87">
        <v>7.30857142857143</v>
      </c>
      <c r="E65" s="40"/>
      <c r="F65" s="151">
        <v>1972</v>
      </c>
      <c r="G65" s="100">
        <v>21</v>
      </c>
      <c r="H65" s="83">
        <v>138.3</v>
      </c>
      <c r="I65" s="87">
        <v>6.58571428571429</v>
      </c>
      <c r="J65" s="40"/>
      <c r="K65" s="151">
        <v>1972</v>
      </c>
      <c r="L65" s="100">
        <v>4</v>
      </c>
      <c r="M65" s="83">
        <v>21.1</v>
      </c>
      <c r="N65" s="89">
        <v>5.275</v>
      </c>
      <c r="O65" s="152"/>
      <c r="P65" s="135"/>
      <c r="Q65" s="97"/>
      <c r="R65" s="153"/>
      <c r="S65" s="135"/>
      <c r="T65" s="97"/>
      <c r="U65" s="153"/>
      <c r="V65" s="135"/>
      <c r="W65" s="97"/>
    </row>
    <row r="66" ht="21.95" customHeight="1">
      <c r="A66" s="150">
        <v>1973</v>
      </c>
      <c r="B66" s="100">
        <v>16</v>
      </c>
      <c r="C66" s="83">
        <v>127.3</v>
      </c>
      <c r="D66" s="87">
        <v>7.95625</v>
      </c>
      <c r="E66" s="40"/>
      <c r="F66" s="151">
        <v>1973</v>
      </c>
      <c r="G66" s="100">
        <v>6</v>
      </c>
      <c r="H66" s="83">
        <v>43</v>
      </c>
      <c r="I66" s="87">
        <v>7.16666666666667</v>
      </c>
      <c r="J66" s="40"/>
      <c r="K66" s="151">
        <v>1973</v>
      </c>
      <c r="L66" s="100">
        <v>0</v>
      </c>
      <c r="M66" s="83">
        <v>0</v>
      </c>
      <c r="N66" s="89"/>
      <c r="O66" s="152"/>
      <c r="P66" s="135"/>
      <c r="Q66" s="97"/>
      <c r="R66" s="153"/>
      <c r="S66" s="135"/>
      <c r="T66" s="97"/>
      <c r="U66" s="153"/>
      <c r="V66" s="135"/>
      <c r="W66" s="97"/>
    </row>
    <row r="67" ht="21.95" customHeight="1">
      <c r="A67" s="150">
        <v>1974</v>
      </c>
      <c r="B67" s="100">
        <v>47</v>
      </c>
      <c r="C67" s="83">
        <v>347.2</v>
      </c>
      <c r="D67" s="87">
        <v>7.38723404255319</v>
      </c>
      <c r="E67" s="40"/>
      <c r="F67" s="151">
        <v>1974</v>
      </c>
      <c r="G67" s="100">
        <v>29</v>
      </c>
      <c r="H67" s="83">
        <v>196</v>
      </c>
      <c r="I67" s="87">
        <v>6.75862068965517</v>
      </c>
      <c r="J67" s="40"/>
      <c r="K67" s="151">
        <v>1974</v>
      </c>
      <c r="L67" s="100">
        <v>5</v>
      </c>
      <c r="M67" s="83">
        <v>27.3</v>
      </c>
      <c r="N67" s="89">
        <v>5.46</v>
      </c>
      <c r="O67" s="152"/>
      <c r="P67" s="135"/>
      <c r="Q67" s="97"/>
      <c r="R67" s="153"/>
      <c r="S67" s="135"/>
      <c r="T67" s="97"/>
      <c r="U67" s="153"/>
      <c r="V67" s="135"/>
      <c r="W67" s="97"/>
    </row>
    <row r="68" ht="21.95" customHeight="1">
      <c r="A68" s="150">
        <v>1975</v>
      </c>
      <c r="B68" s="100">
        <v>33</v>
      </c>
      <c r="C68" s="83">
        <v>263.1</v>
      </c>
      <c r="D68" s="87">
        <v>7.97272727272727</v>
      </c>
      <c r="E68" s="40"/>
      <c r="F68" s="151">
        <v>1975</v>
      </c>
      <c r="G68" s="100">
        <v>10</v>
      </c>
      <c r="H68" s="83">
        <v>69.7</v>
      </c>
      <c r="I68" s="87">
        <v>6.97</v>
      </c>
      <c r="J68" s="40"/>
      <c r="K68" s="151">
        <v>1975</v>
      </c>
      <c r="L68" s="100">
        <v>0</v>
      </c>
      <c r="M68" s="83">
        <v>0</v>
      </c>
      <c r="N68" s="89"/>
      <c r="O68" s="152"/>
      <c r="P68" s="135"/>
      <c r="Q68" s="97"/>
      <c r="R68" s="153"/>
      <c r="S68" s="135"/>
      <c r="T68" s="97"/>
      <c r="U68" s="153"/>
      <c r="V68" s="135"/>
      <c r="W68" s="97"/>
    </row>
    <row r="69" ht="21.95" customHeight="1">
      <c r="A69" s="150">
        <v>1976</v>
      </c>
      <c r="B69" s="100">
        <v>26</v>
      </c>
      <c r="C69" s="83">
        <v>203.3</v>
      </c>
      <c r="D69" s="87">
        <v>7.81923076923077</v>
      </c>
      <c r="E69" s="40"/>
      <c r="F69" s="151">
        <v>1976</v>
      </c>
      <c r="G69" s="100">
        <v>13</v>
      </c>
      <c r="H69" s="83">
        <v>91.40000000000001</v>
      </c>
      <c r="I69" s="87">
        <v>7.03076923076923</v>
      </c>
      <c r="J69" s="40"/>
      <c r="K69" s="151">
        <v>1976</v>
      </c>
      <c r="L69" s="100">
        <v>1</v>
      </c>
      <c r="M69" s="83">
        <v>5.4</v>
      </c>
      <c r="N69" s="89">
        <v>5.4</v>
      </c>
      <c r="O69" s="152"/>
      <c r="P69" s="135"/>
      <c r="Q69" s="97"/>
      <c r="R69" s="153"/>
      <c r="S69" s="135"/>
      <c r="T69" s="97"/>
      <c r="U69" s="153"/>
      <c r="V69" s="135"/>
      <c r="W69" s="97"/>
    </row>
    <row r="70" ht="21.95" customHeight="1">
      <c r="A70" s="150">
        <v>1977</v>
      </c>
      <c r="B70" s="100">
        <v>50</v>
      </c>
      <c r="C70" s="83">
        <v>375.1</v>
      </c>
      <c r="D70" s="87">
        <v>7.502</v>
      </c>
      <c r="E70" s="40"/>
      <c r="F70" s="151">
        <v>1977</v>
      </c>
      <c r="G70" s="100">
        <v>30</v>
      </c>
      <c r="H70" s="83">
        <v>203.3</v>
      </c>
      <c r="I70" s="87">
        <v>6.77666666666667</v>
      </c>
      <c r="J70" s="40"/>
      <c r="K70" s="151">
        <v>1977</v>
      </c>
      <c r="L70" s="100">
        <v>5</v>
      </c>
      <c r="M70" s="83">
        <v>27.3</v>
      </c>
      <c r="N70" s="89">
        <v>5.46</v>
      </c>
      <c r="O70" s="152"/>
      <c r="P70" s="135"/>
      <c r="Q70" s="97"/>
      <c r="R70" s="153"/>
      <c r="S70" s="135"/>
      <c r="T70" s="97"/>
      <c r="U70" s="153"/>
      <c r="V70" s="135"/>
      <c r="W70" s="97"/>
    </row>
    <row r="71" ht="21.95" customHeight="1">
      <c r="A71" s="150">
        <v>1978</v>
      </c>
      <c r="B71" s="100">
        <v>45</v>
      </c>
      <c r="C71" s="83">
        <v>327.9</v>
      </c>
      <c r="D71" s="87">
        <v>7.28666666666667</v>
      </c>
      <c r="E71" s="40"/>
      <c r="F71" s="151">
        <v>1978</v>
      </c>
      <c r="G71" s="100">
        <v>27</v>
      </c>
      <c r="H71" s="83">
        <v>174.6</v>
      </c>
      <c r="I71" s="87">
        <v>6.46666666666667</v>
      </c>
      <c r="J71" s="40"/>
      <c r="K71" s="151">
        <v>1978</v>
      </c>
      <c r="L71" s="100">
        <v>8</v>
      </c>
      <c r="M71" s="83">
        <v>38.6</v>
      </c>
      <c r="N71" s="89">
        <v>4.825</v>
      </c>
      <c r="O71" s="152"/>
      <c r="P71" s="135"/>
      <c r="Q71" s="97"/>
      <c r="R71" s="153"/>
      <c r="S71" s="135"/>
      <c r="T71" s="97"/>
      <c r="U71" s="153"/>
      <c r="V71" s="135"/>
      <c r="W71" s="97"/>
    </row>
    <row r="72" ht="21.95" customHeight="1">
      <c r="A72" s="150">
        <v>1979</v>
      </c>
      <c r="B72" s="100">
        <v>31</v>
      </c>
      <c r="C72" s="83">
        <v>240.1</v>
      </c>
      <c r="D72" s="87">
        <v>7.74516129032258</v>
      </c>
      <c r="E72" s="40"/>
      <c r="F72" s="151">
        <v>1979</v>
      </c>
      <c r="G72" s="100">
        <v>15</v>
      </c>
      <c r="H72" s="83">
        <v>105</v>
      </c>
      <c r="I72" s="87">
        <v>7</v>
      </c>
      <c r="J72" s="40"/>
      <c r="K72" s="151">
        <v>1979</v>
      </c>
      <c r="L72" s="100">
        <v>1</v>
      </c>
      <c r="M72" s="83">
        <v>5.8</v>
      </c>
      <c r="N72" s="89">
        <v>5.8</v>
      </c>
      <c r="O72" s="152"/>
      <c r="P72" s="135"/>
      <c r="Q72" s="97"/>
      <c r="R72" s="153"/>
      <c r="S72" s="135"/>
      <c r="T72" s="97"/>
      <c r="U72" s="153"/>
      <c r="V72" s="135"/>
      <c r="W72" s="97"/>
    </row>
    <row r="73" ht="21.95" customHeight="1">
      <c r="A73" s="150">
        <v>1980</v>
      </c>
      <c r="B73" s="100">
        <v>33</v>
      </c>
      <c r="C73" s="83">
        <v>252.5</v>
      </c>
      <c r="D73" s="87">
        <v>7.65151515151515</v>
      </c>
      <c r="E73" s="40"/>
      <c r="F73" s="151">
        <v>1980</v>
      </c>
      <c r="G73" s="100">
        <v>17</v>
      </c>
      <c r="H73" s="83">
        <v>116.3</v>
      </c>
      <c r="I73" s="87">
        <v>6.84117647058824</v>
      </c>
      <c r="J73" s="40"/>
      <c r="K73" s="151">
        <v>1980</v>
      </c>
      <c r="L73" s="100">
        <v>2</v>
      </c>
      <c r="M73" s="83">
        <v>11.5</v>
      </c>
      <c r="N73" s="89">
        <v>5.75</v>
      </c>
      <c r="O73" s="152"/>
      <c r="P73" s="135"/>
      <c r="Q73" s="97"/>
      <c r="R73" s="153"/>
      <c r="S73" s="135"/>
      <c r="T73" s="97"/>
      <c r="U73" s="153"/>
      <c r="V73" s="135"/>
      <c r="W73" s="97"/>
    </row>
    <row r="74" ht="21.95" customHeight="1">
      <c r="A74" s="150">
        <v>1981</v>
      </c>
      <c r="B74" s="100">
        <v>38</v>
      </c>
      <c r="C74" s="83">
        <v>287.4</v>
      </c>
      <c r="D74" s="87">
        <v>7.56315789473684</v>
      </c>
      <c r="E74" s="40"/>
      <c r="F74" s="151">
        <v>1981</v>
      </c>
      <c r="G74" s="100">
        <v>18</v>
      </c>
      <c r="H74" s="83">
        <v>117</v>
      </c>
      <c r="I74" s="87">
        <v>6.5</v>
      </c>
      <c r="J74" s="40"/>
      <c r="K74" s="151">
        <v>1981</v>
      </c>
      <c r="L74" s="100">
        <v>5</v>
      </c>
      <c r="M74" s="83">
        <v>26.2</v>
      </c>
      <c r="N74" s="89">
        <v>5.24</v>
      </c>
      <c r="O74" s="152"/>
      <c r="P74" s="135"/>
      <c r="Q74" s="97"/>
      <c r="R74" s="153"/>
      <c r="S74" s="135"/>
      <c r="T74" s="97"/>
      <c r="U74" s="153"/>
      <c r="V74" s="135"/>
      <c r="W74" s="97"/>
    </row>
    <row r="75" ht="21.95" customHeight="1">
      <c r="A75" s="150">
        <v>1982</v>
      </c>
      <c r="B75" s="100">
        <v>43</v>
      </c>
      <c r="C75" s="83">
        <v>316.3</v>
      </c>
      <c r="D75" s="87">
        <v>7.35581395348837</v>
      </c>
      <c r="E75" s="40"/>
      <c r="F75" s="151">
        <v>1982</v>
      </c>
      <c r="G75" s="100">
        <v>29</v>
      </c>
      <c r="H75" s="83">
        <v>196.6</v>
      </c>
      <c r="I75" s="87">
        <v>6.77931034482759</v>
      </c>
      <c r="J75" s="40"/>
      <c r="K75" s="151">
        <v>1982</v>
      </c>
      <c r="L75" s="100">
        <v>4</v>
      </c>
      <c r="M75" s="83">
        <v>21.4</v>
      </c>
      <c r="N75" s="89">
        <v>5.35</v>
      </c>
      <c r="O75" s="152"/>
      <c r="P75" s="135"/>
      <c r="Q75" s="97"/>
      <c r="R75" s="153"/>
      <c r="S75" s="135"/>
      <c r="T75" s="97"/>
      <c r="U75" s="153"/>
      <c r="V75" s="135"/>
      <c r="W75" s="97"/>
    </row>
    <row r="76" ht="21.95" customHeight="1">
      <c r="A76" s="150">
        <v>1983</v>
      </c>
      <c r="B76" s="100">
        <v>26</v>
      </c>
      <c r="C76" s="83">
        <v>199</v>
      </c>
      <c r="D76" s="87">
        <v>7.65384615384615</v>
      </c>
      <c r="E76" s="40"/>
      <c r="F76" s="151">
        <v>1983</v>
      </c>
      <c r="G76" s="100">
        <v>15</v>
      </c>
      <c r="H76" s="83">
        <v>105.1</v>
      </c>
      <c r="I76" s="87">
        <v>7.00666666666667</v>
      </c>
      <c r="J76" s="40"/>
      <c r="K76" s="151">
        <v>1983</v>
      </c>
      <c r="L76" s="100">
        <v>2</v>
      </c>
      <c r="M76" s="83">
        <v>10.3</v>
      </c>
      <c r="N76" s="89">
        <v>5.15</v>
      </c>
      <c r="O76" s="152"/>
      <c r="P76" s="135"/>
      <c r="Q76" s="97"/>
      <c r="R76" s="153"/>
      <c r="S76" s="135"/>
      <c r="T76" s="97"/>
      <c r="U76" s="153"/>
      <c r="V76" s="135"/>
      <c r="W76" s="97"/>
    </row>
    <row r="77" ht="21.95" customHeight="1">
      <c r="A77" s="150">
        <v>1984</v>
      </c>
      <c r="B77" s="100">
        <v>27</v>
      </c>
      <c r="C77" s="83">
        <v>216.6</v>
      </c>
      <c r="D77" s="87">
        <v>8.02222222222222</v>
      </c>
      <c r="E77" s="40"/>
      <c r="F77" s="151">
        <v>1984</v>
      </c>
      <c r="G77" s="100">
        <v>8</v>
      </c>
      <c r="H77" s="83">
        <v>56.5</v>
      </c>
      <c r="I77" s="87">
        <v>7.0625</v>
      </c>
      <c r="J77" s="40"/>
      <c r="K77" s="151">
        <v>1984</v>
      </c>
      <c r="L77" s="100">
        <v>0</v>
      </c>
      <c r="M77" s="83">
        <v>0</v>
      </c>
      <c r="N77" s="89"/>
      <c r="O77" s="152"/>
      <c r="P77" s="135"/>
      <c r="Q77" s="97"/>
      <c r="R77" s="153"/>
      <c r="S77" s="135"/>
      <c r="T77" s="97"/>
      <c r="U77" s="153"/>
      <c r="V77" s="135"/>
      <c r="W77" s="97"/>
    </row>
    <row r="78" ht="21.95" customHeight="1">
      <c r="A78" s="150">
        <v>1985</v>
      </c>
      <c r="B78" s="100">
        <v>44</v>
      </c>
      <c r="C78" s="83">
        <v>334.1</v>
      </c>
      <c r="D78" s="87">
        <v>7.59318181818182</v>
      </c>
      <c r="E78" s="40"/>
      <c r="F78" s="151">
        <v>1985</v>
      </c>
      <c r="G78" s="100">
        <v>23</v>
      </c>
      <c r="H78" s="83">
        <v>154.3</v>
      </c>
      <c r="I78" s="87">
        <v>6.70869565217391</v>
      </c>
      <c r="J78" s="40"/>
      <c r="K78" s="151">
        <v>1985</v>
      </c>
      <c r="L78" s="100">
        <v>5</v>
      </c>
      <c r="M78" s="83">
        <v>26.8</v>
      </c>
      <c r="N78" s="89">
        <v>5.36</v>
      </c>
      <c r="O78" s="152"/>
      <c r="P78" s="135"/>
      <c r="Q78" s="97"/>
      <c r="R78" s="153"/>
      <c r="S78" s="135"/>
      <c r="T78" s="97"/>
      <c r="U78" s="153"/>
      <c r="V78" s="135"/>
      <c r="W78" s="97"/>
    </row>
    <row r="79" ht="21.95" customHeight="1">
      <c r="A79" s="150">
        <v>1986</v>
      </c>
      <c r="B79" s="100">
        <v>41</v>
      </c>
      <c r="C79" s="83">
        <v>303.2</v>
      </c>
      <c r="D79" s="87">
        <v>7.39512195121951</v>
      </c>
      <c r="E79" s="40"/>
      <c r="F79" s="151">
        <v>1986</v>
      </c>
      <c r="G79" s="100">
        <v>24</v>
      </c>
      <c r="H79" s="83">
        <v>158.3</v>
      </c>
      <c r="I79" s="87">
        <v>6.59583333333333</v>
      </c>
      <c r="J79" s="40"/>
      <c r="K79" s="151">
        <v>1986</v>
      </c>
      <c r="L79" s="100">
        <v>5</v>
      </c>
      <c r="M79" s="83">
        <v>26.1</v>
      </c>
      <c r="N79" s="89">
        <v>5.22</v>
      </c>
      <c r="O79" s="152"/>
      <c r="P79" s="135"/>
      <c r="Q79" s="97"/>
      <c r="R79" s="153"/>
      <c r="S79" s="135"/>
      <c r="T79" s="97"/>
      <c r="U79" s="153"/>
      <c r="V79" s="135"/>
      <c r="W79" s="97"/>
    </row>
    <row r="80" ht="21.95" customHeight="1">
      <c r="A80" s="150">
        <v>1987</v>
      </c>
      <c r="B80" s="204">
        <v>28</v>
      </c>
      <c r="C80" s="205">
        <v>211.4</v>
      </c>
      <c r="D80" s="206">
        <v>7.55</v>
      </c>
      <c r="E80" s="40"/>
      <c r="F80" s="151">
        <v>1987</v>
      </c>
      <c r="G80" s="204">
        <v>17</v>
      </c>
      <c r="H80" s="205">
        <v>117.8</v>
      </c>
      <c r="I80" s="206">
        <v>6.92941176470588</v>
      </c>
      <c r="J80" s="40"/>
      <c r="K80" s="151">
        <v>1987</v>
      </c>
      <c r="L80" s="204">
        <v>0</v>
      </c>
      <c r="M80" s="205">
        <v>0</v>
      </c>
      <c r="N80" s="207"/>
      <c r="O80" t="s" s="131">
        <v>110</v>
      </c>
      <c r="P80" s="135">
        <f>AVERAGE(B80:B99)</f>
        <v>29.9</v>
      </c>
      <c r="Q80" s="97">
        <f>AVERAGE(D80:D99)</f>
        <v>7.73040324432394</v>
      </c>
      <c r="R80" t="s" s="134">
        <v>110</v>
      </c>
      <c r="S80" s="135">
        <f>AVERAGE(G80:G99)</f>
        <v>14.65</v>
      </c>
      <c r="T80" s="97">
        <f>AVERAGE(I80:I99)</f>
        <v>6.88869949116184</v>
      </c>
      <c r="U80" t="s" s="134">
        <v>110</v>
      </c>
      <c r="V80" s="135">
        <f>AVERAGE(L80:L99)</f>
        <v>1.45</v>
      </c>
      <c r="W80" s="97">
        <f>AVERAGE(N80:N99)</f>
        <v>5.2734375</v>
      </c>
    </row>
    <row r="81" ht="21.95" customHeight="1">
      <c r="A81" s="150">
        <v>1988</v>
      </c>
      <c r="B81" s="100">
        <v>20</v>
      </c>
      <c r="C81" s="83">
        <v>158.8</v>
      </c>
      <c r="D81" s="87">
        <v>7.94</v>
      </c>
      <c r="E81" s="40"/>
      <c r="F81" s="151">
        <v>1988</v>
      </c>
      <c r="G81" s="100">
        <v>7</v>
      </c>
      <c r="H81" s="83">
        <v>48</v>
      </c>
      <c r="I81" s="87">
        <v>6.85714285714286</v>
      </c>
      <c r="J81" s="40"/>
      <c r="K81" s="151">
        <v>1988</v>
      </c>
      <c r="L81" s="100">
        <v>0</v>
      </c>
      <c r="M81" s="83">
        <v>0</v>
      </c>
      <c r="N81" s="89"/>
      <c r="O81" t="s" s="131">
        <v>111</v>
      </c>
      <c r="P81" s="135">
        <f>AVERAGE(B81:B99)</f>
        <v>30</v>
      </c>
      <c r="Q81" s="97">
        <f>AVERAGE(D81:D99)</f>
        <v>7.73989815191994</v>
      </c>
      <c r="R81" t="s" s="134">
        <v>111</v>
      </c>
      <c r="S81" s="135">
        <f>AVERAGE(G81:G99)</f>
        <v>14.5263157894737</v>
      </c>
      <c r="T81" s="97">
        <f>AVERAGE(I81:I99)</f>
        <v>6.88655673992267</v>
      </c>
      <c r="U81" t="s" s="134">
        <v>111</v>
      </c>
      <c r="V81" s="135">
        <f>AVERAGE(L81:L99)</f>
        <v>1.52631578947368</v>
      </c>
      <c r="W81" s="97">
        <f>AVERAGE(N81:N99)</f>
        <v>5.2734375</v>
      </c>
    </row>
    <row r="82" ht="21.95" customHeight="1">
      <c r="A82" s="150">
        <v>1989</v>
      </c>
      <c r="B82" s="100">
        <v>41</v>
      </c>
      <c r="C82" s="83">
        <v>310.3</v>
      </c>
      <c r="D82" s="87">
        <v>7.56829268292683</v>
      </c>
      <c r="E82" s="40"/>
      <c r="F82" s="151">
        <v>1989</v>
      </c>
      <c r="G82" s="100">
        <v>21</v>
      </c>
      <c r="H82" s="83">
        <v>141.9</v>
      </c>
      <c r="I82" s="87">
        <v>6.75714285714286</v>
      </c>
      <c r="J82" s="40"/>
      <c r="K82" s="151">
        <v>1989</v>
      </c>
      <c r="L82" s="100">
        <v>3</v>
      </c>
      <c r="M82" s="83">
        <v>15.7</v>
      </c>
      <c r="N82" s="89">
        <v>5.23333333333333</v>
      </c>
      <c r="O82" t="s" s="131">
        <v>112</v>
      </c>
      <c r="P82" s="135">
        <f>AVERAGE(B82:B99)</f>
        <v>30.5555555555556</v>
      </c>
      <c r="Q82" s="97">
        <f>AVERAGE(D82:D99)</f>
        <v>7.72878138258216</v>
      </c>
      <c r="R82" t="s" s="134">
        <v>112</v>
      </c>
      <c r="S82" s="135">
        <f>AVERAGE(G82:G99)</f>
        <v>14.9444444444444</v>
      </c>
      <c r="T82" s="97">
        <f>AVERAGE(I82:I99)</f>
        <v>6.88819084452155</v>
      </c>
      <c r="U82" t="s" s="134">
        <v>112</v>
      </c>
      <c r="V82" s="135">
        <f>AVERAGE(L82:L99)</f>
        <v>1.61111111111111</v>
      </c>
      <c r="W82" s="97">
        <f>AVERAGE(N82:N99)</f>
        <v>5.2734375</v>
      </c>
    </row>
    <row r="83" ht="21.95" customHeight="1">
      <c r="A83" s="150">
        <v>1990</v>
      </c>
      <c r="B83" s="100">
        <v>38</v>
      </c>
      <c r="C83" s="83">
        <v>279.9</v>
      </c>
      <c r="D83" s="87">
        <v>7.36578947368421</v>
      </c>
      <c r="E83" s="40"/>
      <c r="F83" s="151">
        <v>1990</v>
      </c>
      <c r="G83" s="100">
        <v>23</v>
      </c>
      <c r="H83" s="83">
        <v>153.9</v>
      </c>
      <c r="I83" s="87">
        <v>6.69130434782609</v>
      </c>
      <c r="J83" s="40"/>
      <c r="K83" s="151">
        <v>1990</v>
      </c>
      <c r="L83" s="100">
        <v>4</v>
      </c>
      <c r="M83" s="83">
        <v>17.5</v>
      </c>
      <c r="N83" s="89">
        <v>4.375</v>
      </c>
      <c r="O83" t="s" s="131">
        <v>113</v>
      </c>
      <c r="P83" s="135">
        <f>AVERAGE(B83:B99)</f>
        <v>29.9411764705882</v>
      </c>
      <c r="Q83" s="97">
        <f>AVERAGE(D83:D99)</f>
        <v>7.73822189432659</v>
      </c>
      <c r="R83" t="s" s="134">
        <v>113</v>
      </c>
      <c r="S83" s="135">
        <f>AVERAGE(G83:G99)</f>
        <v>14.5882352941176</v>
      </c>
      <c r="T83" s="97">
        <f>AVERAGE(I83:I99)</f>
        <v>6.89589954966148</v>
      </c>
      <c r="U83" t="s" s="134">
        <v>113</v>
      </c>
      <c r="V83" s="135">
        <f>AVERAGE(L83:L99)</f>
        <v>1.52941176470588</v>
      </c>
      <c r="W83" s="97">
        <f>AVERAGE(N83:N99)</f>
        <v>5.27611111111111</v>
      </c>
    </row>
    <row r="84" ht="21.95" customHeight="1">
      <c r="A84" s="150">
        <v>1991</v>
      </c>
      <c r="B84" s="100">
        <v>34</v>
      </c>
      <c r="C84" s="83">
        <v>257.1</v>
      </c>
      <c r="D84" s="87">
        <v>7.56176470588235</v>
      </c>
      <c r="E84" s="40"/>
      <c r="F84" s="151">
        <v>1991</v>
      </c>
      <c r="G84" s="100">
        <v>19</v>
      </c>
      <c r="H84" s="83">
        <v>130</v>
      </c>
      <c r="I84" s="87">
        <v>6.84210526315789</v>
      </c>
      <c r="J84" s="40"/>
      <c r="K84" s="151">
        <v>1991</v>
      </c>
      <c r="L84" s="100">
        <v>1</v>
      </c>
      <c r="M84" s="83">
        <v>5</v>
      </c>
      <c r="N84" s="89">
        <v>5</v>
      </c>
      <c r="O84" t="s" s="131">
        <v>114</v>
      </c>
      <c r="P84" s="135">
        <f>AVERAGE(B84:B99)</f>
        <v>29.4375</v>
      </c>
      <c r="Q84" s="97">
        <f>AVERAGE(D84:D99)</f>
        <v>7.76149892061674</v>
      </c>
      <c r="R84" t="s" s="134">
        <v>114</v>
      </c>
      <c r="S84" s="135">
        <f>AVERAGE(G84:G99)</f>
        <v>14.0625</v>
      </c>
      <c r="T84" s="97">
        <f>AVERAGE(I84:I99)</f>
        <v>6.90868674977619</v>
      </c>
      <c r="U84" t="s" s="134">
        <v>114</v>
      </c>
      <c r="V84" s="135">
        <f>AVERAGE(L84:L99)</f>
        <v>1.375</v>
      </c>
      <c r="W84" s="97">
        <f>AVERAGE(N84:N99)</f>
        <v>5.34047619047619</v>
      </c>
    </row>
    <row r="85" ht="21.95" customHeight="1">
      <c r="A85" s="150">
        <v>1992</v>
      </c>
      <c r="B85" s="100">
        <v>41</v>
      </c>
      <c r="C85" s="83">
        <v>314.2</v>
      </c>
      <c r="D85" s="87">
        <v>7.66341463414634</v>
      </c>
      <c r="E85" s="40"/>
      <c r="F85" s="151">
        <v>1992</v>
      </c>
      <c r="G85" s="100">
        <v>20</v>
      </c>
      <c r="H85" s="83">
        <v>140.2</v>
      </c>
      <c r="I85" s="87">
        <v>7.01</v>
      </c>
      <c r="J85" s="40"/>
      <c r="K85" s="151">
        <v>1992</v>
      </c>
      <c r="L85" s="100">
        <v>1</v>
      </c>
      <c r="M85" s="83">
        <v>5.2</v>
      </c>
      <c r="N85" s="89">
        <v>5.2</v>
      </c>
      <c r="O85" t="s" s="131">
        <v>115</v>
      </c>
      <c r="P85" s="135">
        <f>AVERAGE(B85:B99)</f>
        <v>29.1333333333333</v>
      </c>
      <c r="Q85" s="97">
        <f>AVERAGE(D85:D99)</f>
        <v>7.77481453493236</v>
      </c>
      <c r="R85" t="s" s="134">
        <v>115</v>
      </c>
      <c r="S85" s="135">
        <f>AVERAGE(G85:G99)</f>
        <v>13.7333333333333</v>
      </c>
      <c r="T85" s="97">
        <f>AVERAGE(I85:I99)</f>
        <v>6.91312551555074</v>
      </c>
      <c r="U85" t="s" s="134">
        <v>115</v>
      </c>
      <c r="V85" s="135">
        <f>AVERAGE(L85:L99)</f>
        <v>1.4</v>
      </c>
      <c r="W85" s="97">
        <f>AVERAGE(N85:N99)</f>
        <v>5.36666666666667</v>
      </c>
    </row>
    <row r="86" ht="21.95" customHeight="1">
      <c r="A86" s="150">
        <v>1993</v>
      </c>
      <c r="B86" s="100">
        <v>18</v>
      </c>
      <c r="C86" s="83">
        <v>143.9</v>
      </c>
      <c r="D86" s="87">
        <v>7.99444444444444</v>
      </c>
      <c r="E86" s="40"/>
      <c r="F86" s="151">
        <v>1993</v>
      </c>
      <c r="G86" s="100">
        <v>5</v>
      </c>
      <c r="H86" s="83">
        <v>32.5</v>
      </c>
      <c r="I86" s="87">
        <v>6.5</v>
      </c>
      <c r="J86" s="40"/>
      <c r="K86" s="151">
        <v>1993</v>
      </c>
      <c r="L86" s="100">
        <v>1</v>
      </c>
      <c r="M86" s="83">
        <v>5.6</v>
      </c>
      <c r="N86" s="89">
        <v>5.6</v>
      </c>
      <c r="O86" t="s" s="131">
        <v>116</v>
      </c>
      <c r="P86" s="135">
        <f>AVERAGE(B86:B99)</f>
        <v>28.2857142857143</v>
      </c>
      <c r="Q86" s="97">
        <f>AVERAGE(D86:D99)</f>
        <v>7.78277167070279</v>
      </c>
      <c r="R86" t="s" s="134">
        <v>116</v>
      </c>
      <c r="S86" s="135">
        <f>AVERAGE(G86:G99)</f>
        <v>13.2857142857143</v>
      </c>
      <c r="T86" s="97">
        <f>AVERAGE(I86:I99)</f>
        <v>6.90620590951865</v>
      </c>
      <c r="U86" t="s" s="134">
        <v>116</v>
      </c>
      <c r="V86" s="135">
        <f>AVERAGE(L86:L99)</f>
        <v>1.42857142857143</v>
      </c>
      <c r="W86" s="97">
        <f>AVERAGE(N86:N99)</f>
        <v>5.38055555555556</v>
      </c>
    </row>
    <row r="87" ht="21.95" customHeight="1">
      <c r="A87" s="150">
        <v>1994</v>
      </c>
      <c r="B87" s="100">
        <v>47</v>
      </c>
      <c r="C87" s="83">
        <v>364.2</v>
      </c>
      <c r="D87" s="87">
        <v>7.74893617021277</v>
      </c>
      <c r="E87" s="40"/>
      <c r="F87" s="151">
        <v>1994</v>
      </c>
      <c r="G87" s="100">
        <v>23</v>
      </c>
      <c r="H87" s="83">
        <v>161.3</v>
      </c>
      <c r="I87" s="87">
        <v>7.01304347826087</v>
      </c>
      <c r="J87" s="40"/>
      <c r="K87" s="151">
        <v>1994</v>
      </c>
      <c r="L87" s="100">
        <v>2</v>
      </c>
      <c r="M87" s="83">
        <v>10.9</v>
      </c>
      <c r="N87" s="89">
        <v>5.45</v>
      </c>
      <c r="O87" t="s" s="131">
        <v>117</v>
      </c>
      <c r="P87" s="135">
        <f>AVERAGE(B87:B99)</f>
        <v>29.0769230769231</v>
      </c>
      <c r="Q87" s="97">
        <f>AVERAGE(D87:D99)</f>
        <v>7.76648914964574</v>
      </c>
      <c r="R87" t="s" s="134">
        <v>117</v>
      </c>
      <c r="S87" s="135">
        <f>AVERAGE(G87:G99)</f>
        <v>13.9230769230769</v>
      </c>
      <c r="T87" s="97">
        <f>AVERAGE(I87:I99)</f>
        <v>6.93745251794316</v>
      </c>
      <c r="U87" t="s" s="134">
        <v>117</v>
      </c>
      <c r="V87" s="135">
        <f>AVERAGE(L87:L99)</f>
        <v>1.46153846153846</v>
      </c>
      <c r="W87" s="97">
        <f>AVERAGE(N87:N99)</f>
        <v>5.36060606060606</v>
      </c>
    </row>
    <row r="88" ht="21.95" customHeight="1">
      <c r="A88" s="150">
        <v>1995</v>
      </c>
      <c r="B88" s="100">
        <v>35</v>
      </c>
      <c r="C88" s="83">
        <v>261.8</v>
      </c>
      <c r="D88" s="87">
        <v>7.48</v>
      </c>
      <c r="E88" s="40"/>
      <c r="F88" s="151">
        <v>1995</v>
      </c>
      <c r="G88" s="100">
        <v>20</v>
      </c>
      <c r="H88" s="83">
        <v>134.1</v>
      </c>
      <c r="I88" s="87">
        <v>6.705</v>
      </c>
      <c r="J88" s="40"/>
      <c r="K88" s="151">
        <v>1995</v>
      </c>
      <c r="L88" s="100">
        <v>2</v>
      </c>
      <c r="M88" s="83">
        <v>9.4</v>
      </c>
      <c r="N88" s="89">
        <v>4.7</v>
      </c>
      <c r="O88" t="s" s="131">
        <v>118</v>
      </c>
      <c r="P88" s="135">
        <f>AVERAGE(B88:B99)</f>
        <v>27.5833333333333</v>
      </c>
      <c r="Q88" s="97">
        <f>AVERAGE(D88:D99)</f>
        <v>7.76795189793182</v>
      </c>
      <c r="R88" t="s" s="134">
        <v>118</v>
      </c>
      <c r="S88" s="135">
        <f>AVERAGE(G88:G99)</f>
        <v>13.1666666666667</v>
      </c>
      <c r="T88" s="97">
        <f>AVERAGE(I88:I99)</f>
        <v>6.93115327125002</v>
      </c>
      <c r="U88" t="s" s="134">
        <v>118</v>
      </c>
      <c r="V88" s="135">
        <f>AVERAGE(L88:L99)</f>
        <v>1.41666666666667</v>
      </c>
      <c r="W88" s="97">
        <f>AVERAGE(N88:N99)</f>
        <v>5.35166666666667</v>
      </c>
    </row>
    <row r="89" ht="21.95" customHeight="1">
      <c r="A89" s="150">
        <v>1996</v>
      </c>
      <c r="B89" s="100">
        <v>28</v>
      </c>
      <c r="C89" s="83">
        <v>212.8</v>
      </c>
      <c r="D89" s="87">
        <v>7.6</v>
      </c>
      <c r="E89" s="40"/>
      <c r="F89" s="151">
        <v>1996</v>
      </c>
      <c r="G89" s="100">
        <v>15</v>
      </c>
      <c r="H89" s="83">
        <v>102.3</v>
      </c>
      <c r="I89" s="87">
        <v>6.82</v>
      </c>
      <c r="J89" s="40"/>
      <c r="K89" s="151">
        <v>1996</v>
      </c>
      <c r="L89" s="100">
        <v>4</v>
      </c>
      <c r="M89" s="83">
        <v>22</v>
      </c>
      <c r="N89" s="89">
        <v>5.5</v>
      </c>
      <c r="O89" t="s" s="131">
        <v>119</v>
      </c>
      <c r="P89" s="135">
        <f>AVERAGE(B89:B99)</f>
        <v>26.9090909090909</v>
      </c>
      <c r="Q89" s="97">
        <f>AVERAGE(D89:D99)</f>
        <v>7.79412934319835</v>
      </c>
      <c r="R89" t="s" s="134">
        <v>119</v>
      </c>
      <c r="S89" s="135">
        <f>AVERAGE(G89:G99)</f>
        <v>12.5454545454545</v>
      </c>
      <c r="T89" s="97">
        <f>AVERAGE(I89:I99)</f>
        <v>6.95171265954548</v>
      </c>
      <c r="U89" t="s" s="134">
        <v>119</v>
      </c>
      <c r="V89" s="135">
        <f>AVERAGE(L89:L99)</f>
        <v>1.36363636363636</v>
      </c>
      <c r="W89" s="97">
        <f>AVERAGE(N89:N99)</f>
        <v>5.42407407407407</v>
      </c>
    </row>
    <row r="90" ht="21.95" customHeight="1">
      <c r="A90" s="150">
        <v>1997</v>
      </c>
      <c r="B90" s="100">
        <v>23</v>
      </c>
      <c r="C90" s="83">
        <v>180.6</v>
      </c>
      <c r="D90" s="87">
        <v>7.85217391304348</v>
      </c>
      <c r="E90" s="40"/>
      <c r="F90" s="151">
        <v>1997</v>
      </c>
      <c r="G90" s="100">
        <v>10</v>
      </c>
      <c r="H90" s="83">
        <v>69.5</v>
      </c>
      <c r="I90" s="87">
        <v>6.95</v>
      </c>
      <c r="J90" s="40"/>
      <c r="K90" s="151">
        <v>1997</v>
      </c>
      <c r="L90" s="100">
        <v>1</v>
      </c>
      <c r="M90" s="83">
        <v>5.6</v>
      </c>
      <c r="N90" s="89">
        <v>5.6</v>
      </c>
      <c r="O90" t="s" s="131">
        <v>98</v>
      </c>
      <c r="P90" s="135">
        <f>AVERAGE(B90:B99)</f>
        <v>26.8</v>
      </c>
      <c r="Q90" s="97">
        <f>AVERAGE(D90:D99)</f>
        <v>7.81354227751819</v>
      </c>
      <c r="R90" t="s" s="134">
        <v>98</v>
      </c>
      <c r="S90" s="135">
        <f>AVERAGE(G90:G99)</f>
        <v>12.3</v>
      </c>
      <c r="T90" s="97">
        <f>AVERAGE(I90:I99)</f>
        <v>6.96488392550003</v>
      </c>
      <c r="U90" t="s" s="134">
        <v>98</v>
      </c>
      <c r="V90" s="135">
        <f>AVERAGE(L90:L99)</f>
        <v>1.1</v>
      </c>
      <c r="W90" s="97">
        <f>AVERAGE(N90:N99)</f>
        <v>5.41458333333333</v>
      </c>
    </row>
    <row r="91" ht="21.95" customHeight="1">
      <c r="A91" s="150">
        <v>1998</v>
      </c>
      <c r="B91" s="100">
        <v>17</v>
      </c>
      <c r="C91" s="83">
        <v>131.2</v>
      </c>
      <c r="D91" s="87">
        <v>7.71764705882353</v>
      </c>
      <c r="E91" s="40"/>
      <c r="F91" s="151">
        <v>1998</v>
      </c>
      <c r="G91" s="100">
        <v>9</v>
      </c>
      <c r="H91" s="83">
        <v>63.3</v>
      </c>
      <c r="I91" s="87">
        <v>7.03333333333333</v>
      </c>
      <c r="J91" s="40"/>
      <c r="K91" s="151">
        <v>1998</v>
      </c>
      <c r="L91" s="100">
        <v>0</v>
      </c>
      <c r="M91" s="83">
        <v>0</v>
      </c>
      <c r="N91" s="89"/>
      <c r="O91" t="s" s="131">
        <v>120</v>
      </c>
      <c r="P91" s="135">
        <f>AVERAGE(B91:B99)</f>
        <v>27.2222222222222</v>
      </c>
      <c r="Q91" s="97">
        <f>AVERAGE(D91:D99)</f>
        <v>7.80924987357093</v>
      </c>
      <c r="R91" t="s" s="134">
        <v>120</v>
      </c>
      <c r="S91" s="135">
        <f>AVERAGE(G91:G99)</f>
        <v>12.5555555555556</v>
      </c>
      <c r="T91" s="97">
        <f>AVERAGE(I91:I99)</f>
        <v>6.96653769500003</v>
      </c>
      <c r="U91" t="s" s="134">
        <v>120</v>
      </c>
      <c r="V91" s="135">
        <f>AVERAGE(L91:L99)</f>
        <v>1.11111111111111</v>
      </c>
      <c r="W91" s="97">
        <f>AVERAGE(N91:N99)</f>
        <v>5.38809523809524</v>
      </c>
    </row>
    <row r="92" ht="21.95" customHeight="1">
      <c r="A92" s="150">
        <v>1999</v>
      </c>
      <c r="B92" s="100">
        <v>20</v>
      </c>
      <c r="C92" s="83">
        <v>154.5</v>
      </c>
      <c r="D92" s="87">
        <v>7.725</v>
      </c>
      <c r="E92" s="40"/>
      <c r="F92" s="151">
        <v>1999</v>
      </c>
      <c r="G92" s="100">
        <v>10</v>
      </c>
      <c r="H92" s="83">
        <v>69.7</v>
      </c>
      <c r="I92" s="87">
        <v>6.97</v>
      </c>
      <c r="J92" s="40"/>
      <c r="K92" s="151">
        <v>1999</v>
      </c>
      <c r="L92" s="100">
        <v>1</v>
      </c>
      <c r="M92" s="83">
        <v>5</v>
      </c>
      <c r="N92" s="89">
        <v>5</v>
      </c>
      <c r="O92" t="s" s="131">
        <v>121</v>
      </c>
      <c r="P92" s="135">
        <f>AVERAGE(B92:B99)</f>
        <v>28.5</v>
      </c>
      <c r="Q92" s="97">
        <f>AVERAGE(D92:D99)</f>
        <v>7.82070022541436</v>
      </c>
      <c r="R92" t="s" s="134">
        <v>121</v>
      </c>
      <c r="S92" s="135">
        <f>AVERAGE(G92:G99)</f>
        <v>13</v>
      </c>
      <c r="T92" s="97">
        <f>AVERAGE(I92:I99)</f>
        <v>6.95818824020837</v>
      </c>
      <c r="U92" t="s" s="134">
        <v>121</v>
      </c>
      <c r="V92" s="135">
        <f>AVERAGE(L92:L99)</f>
        <v>1.25</v>
      </c>
      <c r="W92" s="97">
        <f>AVERAGE(N92:N99)</f>
        <v>5.38809523809524</v>
      </c>
    </row>
    <row r="93" ht="21.95" customHeight="1">
      <c r="A93" s="150">
        <v>2000</v>
      </c>
      <c r="B93" s="100">
        <v>31</v>
      </c>
      <c r="C93" s="83">
        <v>236.6</v>
      </c>
      <c r="D93" s="87">
        <v>7.63225806451613</v>
      </c>
      <c r="E93" s="40"/>
      <c r="F93" s="151">
        <v>2000</v>
      </c>
      <c r="G93" s="100">
        <v>18</v>
      </c>
      <c r="H93" s="83">
        <v>126.5</v>
      </c>
      <c r="I93" s="87">
        <v>7.02777777777778</v>
      </c>
      <c r="J93" s="40"/>
      <c r="K93" s="151">
        <v>2000</v>
      </c>
      <c r="L93" s="100">
        <v>2</v>
      </c>
      <c r="M93" s="83">
        <v>11.1</v>
      </c>
      <c r="N93" s="89">
        <v>5.55</v>
      </c>
      <c r="O93" t="s" s="131">
        <v>122</v>
      </c>
      <c r="P93" s="135">
        <f>AVERAGE(B93:B99)</f>
        <v>29.7142857142857</v>
      </c>
      <c r="Q93" s="97">
        <f>AVERAGE(D93:D99)</f>
        <v>7.83437168618784</v>
      </c>
      <c r="R93" t="s" s="134">
        <v>122</v>
      </c>
      <c r="S93" s="135">
        <f>AVERAGE(G93:G99)</f>
        <v>13.4285714285714</v>
      </c>
      <c r="T93" s="97">
        <f>AVERAGE(I93:I99)</f>
        <v>6.95650084595242</v>
      </c>
      <c r="U93" t="s" s="134">
        <v>122</v>
      </c>
      <c r="V93" s="135">
        <f>AVERAGE(L93:L99)</f>
        <v>1.28571428571429</v>
      </c>
      <c r="W93" s="97">
        <f>AVERAGE(N93:N99)</f>
        <v>5.45277777777778</v>
      </c>
    </row>
    <row r="94" ht="21.95" customHeight="1">
      <c r="A94" s="150">
        <v>2001</v>
      </c>
      <c r="B94" s="100">
        <v>23</v>
      </c>
      <c r="C94" s="83">
        <v>186.5</v>
      </c>
      <c r="D94" s="87">
        <v>8.10869565217391</v>
      </c>
      <c r="E94" s="40"/>
      <c r="F94" s="151">
        <v>2001</v>
      </c>
      <c r="G94" s="100">
        <v>7</v>
      </c>
      <c r="H94" s="83">
        <v>47.9</v>
      </c>
      <c r="I94" s="87">
        <v>6.84285714285714</v>
      </c>
      <c r="J94" s="40"/>
      <c r="K94" s="151">
        <v>2001</v>
      </c>
      <c r="L94" s="100">
        <v>1</v>
      </c>
      <c r="M94" s="83">
        <v>5.6</v>
      </c>
      <c r="N94" s="89">
        <v>5.6</v>
      </c>
      <c r="O94" t="s" s="131">
        <v>123</v>
      </c>
      <c r="P94" s="135">
        <f>AVERAGE(B94:B99)</f>
        <v>29.5</v>
      </c>
      <c r="Q94" s="97">
        <f>AVERAGE(D94:D99)</f>
        <v>7.86805728979979</v>
      </c>
      <c r="R94" t="s" s="134">
        <v>123</v>
      </c>
      <c r="S94" s="135">
        <f>AVERAGE(G94:G99)</f>
        <v>12.6666666666667</v>
      </c>
      <c r="T94" s="97">
        <f>AVERAGE(I94:I99)</f>
        <v>6.94462135731486</v>
      </c>
      <c r="U94" t="s" s="134">
        <v>123</v>
      </c>
      <c r="V94" s="135">
        <f>AVERAGE(L94:L99)</f>
        <v>1.16666666666667</v>
      </c>
      <c r="W94" s="97">
        <f>AVERAGE(N94:N99)</f>
        <v>5.43333333333333</v>
      </c>
    </row>
    <row r="95" ht="21.95" customHeight="1">
      <c r="A95" s="150">
        <v>2002</v>
      </c>
      <c r="B95" s="100">
        <v>36</v>
      </c>
      <c r="C95" s="83">
        <v>277.1</v>
      </c>
      <c r="D95" s="87">
        <v>7.69722222222222</v>
      </c>
      <c r="E95" s="40"/>
      <c r="F95" s="151">
        <v>2002</v>
      </c>
      <c r="G95" s="100">
        <v>19</v>
      </c>
      <c r="H95" s="83">
        <v>131.2</v>
      </c>
      <c r="I95" s="87">
        <v>6.90526315789474</v>
      </c>
      <c r="J95" s="40"/>
      <c r="K95" s="151">
        <v>2002</v>
      </c>
      <c r="L95" s="100">
        <v>1</v>
      </c>
      <c r="M95" s="83">
        <v>5.2</v>
      </c>
      <c r="N95" s="89">
        <v>5.2</v>
      </c>
      <c r="O95" t="s" s="131">
        <v>104</v>
      </c>
      <c r="P95" s="135">
        <f>AVERAGE(B95:B99)</f>
        <v>30.8</v>
      </c>
      <c r="Q95" s="97">
        <f>AVERAGE(D95:D99)</f>
        <v>7.81992961732497</v>
      </c>
      <c r="R95" t="s" s="134">
        <v>104</v>
      </c>
      <c r="S95" s="135">
        <f>AVERAGE(G95:G99)</f>
        <v>13.8</v>
      </c>
      <c r="T95" s="97">
        <f>AVERAGE(I95:I99)</f>
        <v>6.9649742002064</v>
      </c>
      <c r="U95" t="s" s="134">
        <v>104</v>
      </c>
      <c r="V95" s="135">
        <f>AVERAGE(L95:L99)</f>
        <v>1.2</v>
      </c>
      <c r="W95" s="97">
        <f>AVERAGE(N95:N99)</f>
        <v>5.39166666666667</v>
      </c>
    </row>
    <row r="96" ht="21.95" customHeight="1">
      <c r="A96" s="150">
        <v>2003</v>
      </c>
      <c r="B96" s="100">
        <v>27</v>
      </c>
      <c r="C96" s="83">
        <v>202.4</v>
      </c>
      <c r="D96" s="87">
        <v>7.4962962962963</v>
      </c>
      <c r="E96" s="40"/>
      <c r="F96" s="151">
        <v>2003</v>
      </c>
      <c r="G96" s="100">
        <v>17</v>
      </c>
      <c r="H96" s="83">
        <v>117</v>
      </c>
      <c r="I96" s="87">
        <v>6.88235294117647</v>
      </c>
      <c r="J96" s="40"/>
      <c r="K96" s="151">
        <v>2003</v>
      </c>
      <c r="L96" s="100">
        <v>3</v>
      </c>
      <c r="M96" s="83">
        <v>16.4</v>
      </c>
      <c r="N96" s="89">
        <v>5.46666666666667</v>
      </c>
      <c r="O96" t="s" s="131">
        <v>124</v>
      </c>
      <c r="P96" s="135">
        <f>AVERAGE(B96:B99)</f>
        <v>29.5</v>
      </c>
      <c r="Q96" s="97">
        <f>AVERAGE(D96:D99)</f>
        <v>7.85060646610065</v>
      </c>
      <c r="R96" t="s" s="134">
        <v>124</v>
      </c>
      <c r="S96" s="135">
        <f>AVERAGE(G96:G99)</f>
        <v>12.5</v>
      </c>
      <c r="T96" s="97">
        <f>AVERAGE(I96:I99)</f>
        <v>6.97990196078432</v>
      </c>
      <c r="U96" t="s" s="134">
        <v>124</v>
      </c>
      <c r="V96" s="135">
        <f>AVERAGE(L96:L99)</f>
        <v>1.25</v>
      </c>
      <c r="W96" s="97">
        <f>AVERAGE(N96:N99)</f>
        <v>5.45555555555556</v>
      </c>
    </row>
    <row r="97" ht="21.95" customHeight="1">
      <c r="A97" s="150">
        <v>2004</v>
      </c>
      <c r="B97" s="100">
        <v>43</v>
      </c>
      <c r="C97" s="83">
        <v>336.8</v>
      </c>
      <c r="D97" s="87">
        <v>7.83255813953488</v>
      </c>
      <c r="E97" s="40"/>
      <c r="F97" s="151">
        <v>2004</v>
      </c>
      <c r="G97" s="100">
        <v>17</v>
      </c>
      <c r="H97" s="83">
        <v>116.8</v>
      </c>
      <c r="I97" s="87">
        <v>6.87058823529412</v>
      </c>
      <c r="J97" s="40"/>
      <c r="K97" s="151">
        <v>2004</v>
      </c>
      <c r="L97" s="100">
        <v>1</v>
      </c>
      <c r="M97" s="83">
        <v>5.2</v>
      </c>
      <c r="N97" s="89">
        <v>5.2</v>
      </c>
      <c r="O97" t="s" s="131">
        <v>125</v>
      </c>
      <c r="P97" s="135">
        <f>AVERAGE(B97:B99)</f>
        <v>30.3333333333333</v>
      </c>
      <c r="Q97" s="97">
        <f>AVERAGE(D97:D99)</f>
        <v>7.96870985603544</v>
      </c>
      <c r="R97" t="s" s="134">
        <v>125</v>
      </c>
      <c r="S97" s="135">
        <f>AVERAGE(G97:G99)</f>
        <v>11</v>
      </c>
      <c r="T97" s="97">
        <f>AVERAGE(I97:I99)</f>
        <v>7.0124183006536</v>
      </c>
      <c r="U97" t="s" s="134">
        <v>125</v>
      </c>
      <c r="V97" s="135">
        <f>AVERAGE(L97:L99)</f>
        <v>0.666666666666667</v>
      </c>
      <c r="W97" s="97">
        <f>AVERAGE(N97:N99)</f>
        <v>5.45</v>
      </c>
    </row>
    <row r="98" ht="21.95" customHeight="1">
      <c r="A98" s="150">
        <v>2005</v>
      </c>
      <c r="B98" s="100">
        <v>20</v>
      </c>
      <c r="C98" s="83">
        <v>161.4</v>
      </c>
      <c r="D98" s="87">
        <v>8.07</v>
      </c>
      <c r="E98" s="40"/>
      <c r="F98" s="151">
        <v>2005</v>
      </c>
      <c r="G98" s="100">
        <v>7</v>
      </c>
      <c r="H98" s="83">
        <v>50.4</v>
      </c>
      <c r="I98" s="87">
        <v>7.2</v>
      </c>
      <c r="J98" s="40"/>
      <c r="K98" s="151">
        <v>2005</v>
      </c>
      <c r="L98" s="100">
        <v>0</v>
      </c>
      <c r="M98" s="83">
        <v>0</v>
      </c>
      <c r="N98" s="89"/>
      <c r="O98" t="s" s="131">
        <v>126</v>
      </c>
      <c r="P98" s="135">
        <f>AVERAGE(B98:B99)</f>
        <v>24</v>
      </c>
      <c r="Q98" s="97">
        <f>AVERAGE(D98:D99)</f>
        <v>8.03678571428572</v>
      </c>
      <c r="R98" t="s" s="134">
        <v>126</v>
      </c>
      <c r="S98" s="135">
        <f>AVERAGE(G98:G99)</f>
        <v>8</v>
      </c>
      <c r="T98" s="97">
        <f>AVERAGE(I98:I99)</f>
        <v>7.08333333333334</v>
      </c>
      <c r="U98" t="s" s="134">
        <v>126</v>
      </c>
      <c r="V98" s="135">
        <f>AVERAGE(L98:L99)</f>
        <v>0.5</v>
      </c>
      <c r="W98" s="97">
        <f>AVERAGE(N98:N99)</f>
        <v>5.7</v>
      </c>
    </row>
    <row r="99" ht="21.95" customHeight="1">
      <c r="A99" s="150">
        <v>2006</v>
      </c>
      <c r="B99" s="100">
        <v>28</v>
      </c>
      <c r="C99" s="83">
        <v>224.1</v>
      </c>
      <c r="D99" s="87">
        <v>8.00357142857143</v>
      </c>
      <c r="E99" s="40"/>
      <c r="F99" s="151">
        <v>2006</v>
      </c>
      <c r="G99" s="100">
        <v>9</v>
      </c>
      <c r="H99" s="83">
        <v>62.7</v>
      </c>
      <c r="I99" s="87">
        <v>6.96666666666667</v>
      </c>
      <c r="J99" s="40"/>
      <c r="K99" s="151">
        <v>2006</v>
      </c>
      <c r="L99" s="100">
        <v>1</v>
      </c>
      <c r="M99" s="83">
        <v>5.7</v>
      </c>
      <c r="N99" s="89">
        <v>5.7</v>
      </c>
      <c r="O99" t="s" s="131">
        <v>127</v>
      </c>
      <c r="P99" s="135">
        <f>AVERAGE(B99)</f>
        <v>28</v>
      </c>
      <c r="Q99" s="97">
        <f>AVERAGE(D99)</f>
        <v>8.00357142857143</v>
      </c>
      <c r="R99" t="s" s="134">
        <v>127</v>
      </c>
      <c r="S99" s="135">
        <f>AVERAGE(G99)</f>
        <v>9</v>
      </c>
      <c r="T99" s="97">
        <f>AVERAGE(I99)</f>
        <v>6.96666666666667</v>
      </c>
      <c r="U99" t="s" s="134">
        <v>127</v>
      </c>
      <c r="V99" s="135">
        <f>AVERAGE(L99)</f>
        <v>1</v>
      </c>
      <c r="W99" s="97">
        <f>AVERAGE(N99)</f>
        <v>5.7</v>
      </c>
    </row>
    <row r="100" ht="21.95" customHeight="1">
      <c r="A100" s="150">
        <v>2007</v>
      </c>
      <c r="B100" s="154">
        <v>33</v>
      </c>
      <c r="C100" s="155">
        <v>247.6</v>
      </c>
      <c r="D100" s="156">
        <v>7.5030303030303</v>
      </c>
      <c r="E100" s="40"/>
      <c r="F100" s="151">
        <v>2007</v>
      </c>
      <c r="G100" s="154">
        <v>17</v>
      </c>
      <c r="H100" s="155">
        <v>112.3</v>
      </c>
      <c r="I100" s="156">
        <v>6.60588235294118</v>
      </c>
      <c r="J100" s="40"/>
      <c r="K100" s="151">
        <v>2007</v>
      </c>
      <c r="L100" s="154">
        <v>4</v>
      </c>
      <c r="M100" s="155">
        <v>20.3</v>
      </c>
      <c r="N100" s="157">
        <v>5.075</v>
      </c>
      <c r="O100" t="s" s="131">
        <v>128</v>
      </c>
      <c r="P100" s="158">
        <f>AVERAGE(B100)</f>
        <v>33</v>
      </c>
      <c r="Q100" s="159">
        <f>AVERAGE(D100)</f>
        <v>7.5030303030303</v>
      </c>
      <c r="R100" t="s" s="134">
        <v>128</v>
      </c>
      <c r="S100" s="158">
        <f>AVERAGE(G100)</f>
        <v>17</v>
      </c>
      <c r="T100" s="159">
        <f>AVERAGE(I100)</f>
        <v>6.60588235294118</v>
      </c>
      <c r="U100" t="s" s="134">
        <v>128</v>
      </c>
      <c r="V100" s="158">
        <f>AVERAGE(L100)</f>
        <v>4</v>
      </c>
      <c r="W100" s="159">
        <f>AVERAGE(N100)</f>
        <v>5.075</v>
      </c>
    </row>
    <row r="101" ht="21.95" customHeight="1">
      <c r="A101" s="150">
        <v>2008</v>
      </c>
      <c r="B101" s="100">
        <v>37</v>
      </c>
      <c r="C101" s="83">
        <v>271.4</v>
      </c>
      <c r="D101" s="87">
        <v>7.33513513513514</v>
      </c>
      <c r="E101" s="40"/>
      <c r="F101" s="151">
        <v>2008</v>
      </c>
      <c r="G101" s="100">
        <v>27</v>
      </c>
      <c r="H101" s="83">
        <v>189</v>
      </c>
      <c r="I101" s="87">
        <v>7</v>
      </c>
      <c r="J101" s="40"/>
      <c r="K101" s="151">
        <v>2008</v>
      </c>
      <c r="L101" s="100">
        <v>2</v>
      </c>
      <c r="M101" s="83">
        <v>10.7</v>
      </c>
      <c r="N101" s="89">
        <v>5.35</v>
      </c>
      <c r="O101" t="s" s="131">
        <v>127</v>
      </c>
      <c r="P101" s="135">
        <f>AVERAGE(B101)</f>
        <v>37</v>
      </c>
      <c r="Q101" s="97">
        <f>AVERAGE(D101)</f>
        <v>7.33513513513514</v>
      </c>
      <c r="R101" t="s" s="134">
        <v>127</v>
      </c>
      <c r="S101" s="135">
        <f>AVERAGE(G101)</f>
        <v>27</v>
      </c>
      <c r="T101" s="97">
        <f>AVERAGE(I101)</f>
        <v>7</v>
      </c>
      <c r="U101" t="s" s="134">
        <v>127</v>
      </c>
      <c r="V101" s="135">
        <f>AVERAGE(L101)</f>
        <v>2</v>
      </c>
      <c r="W101" s="97">
        <f>AVERAGE(N101)</f>
        <v>5.35</v>
      </c>
    </row>
    <row r="102" ht="21.95" customHeight="1">
      <c r="A102" s="150">
        <v>2009</v>
      </c>
      <c r="B102" s="100">
        <v>24</v>
      </c>
      <c r="C102" s="83">
        <v>191.6</v>
      </c>
      <c r="D102" s="87">
        <v>7.98333333333333</v>
      </c>
      <c r="E102" s="40"/>
      <c r="F102" s="151">
        <v>2009</v>
      </c>
      <c r="G102" s="100">
        <v>8</v>
      </c>
      <c r="H102" s="83">
        <v>56.5</v>
      </c>
      <c r="I102" s="87">
        <v>7.0625</v>
      </c>
      <c r="J102" s="40"/>
      <c r="K102" s="151">
        <v>2009</v>
      </c>
      <c r="L102" s="100">
        <v>0</v>
      </c>
      <c r="M102" s="83">
        <v>0</v>
      </c>
      <c r="N102" s="89"/>
      <c r="O102" t="s" s="131">
        <v>126</v>
      </c>
      <c r="P102" s="135">
        <f>AVERAGE(B101:B102)</f>
        <v>30.5</v>
      </c>
      <c r="Q102" s="97">
        <f>AVERAGE(D101:D102)</f>
        <v>7.65923423423424</v>
      </c>
      <c r="R102" t="s" s="134">
        <v>126</v>
      </c>
      <c r="S102" s="135">
        <f>AVERAGE(G101:G102)</f>
        <v>17.5</v>
      </c>
      <c r="T102" s="97">
        <f>AVERAGE(I101:I102)</f>
        <v>7.03125</v>
      </c>
      <c r="U102" t="s" s="134">
        <v>126</v>
      </c>
      <c r="V102" s="135">
        <f>AVERAGE(L101:L102)</f>
        <v>1</v>
      </c>
      <c r="W102" s="97">
        <f>AVERAGE(N101:N102)</f>
        <v>5.35</v>
      </c>
    </row>
    <row r="103" ht="21.95" customHeight="1">
      <c r="A103" s="150">
        <v>2010</v>
      </c>
      <c r="B103" s="100">
        <v>27</v>
      </c>
      <c r="C103" s="83">
        <v>214.9</v>
      </c>
      <c r="D103" s="87">
        <v>7.95925925925926</v>
      </c>
      <c r="E103" s="40"/>
      <c r="F103" s="151">
        <v>2010</v>
      </c>
      <c r="G103" s="100">
        <v>11</v>
      </c>
      <c r="H103" s="83">
        <v>79</v>
      </c>
      <c r="I103" s="87">
        <v>7.18181818181818</v>
      </c>
      <c r="J103" s="40"/>
      <c r="K103" s="151">
        <v>2010</v>
      </c>
      <c r="L103" s="100">
        <v>1</v>
      </c>
      <c r="M103" s="83">
        <v>5.7</v>
      </c>
      <c r="N103" s="89">
        <v>5.7</v>
      </c>
      <c r="O103" t="s" s="131">
        <v>125</v>
      </c>
      <c r="P103" s="135">
        <f>AVERAGE(B101:B103)</f>
        <v>29.3333333333333</v>
      </c>
      <c r="Q103" s="97">
        <f>AVERAGE(D101:D103)</f>
        <v>7.75924257590924</v>
      </c>
      <c r="R103" t="s" s="134">
        <v>125</v>
      </c>
      <c r="S103" s="135">
        <f>AVERAGE(G101:G103)</f>
        <v>15.3333333333333</v>
      </c>
      <c r="T103" s="97">
        <f>AVERAGE(I101:I103)</f>
        <v>7.08143939393939</v>
      </c>
      <c r="U103" t="s" s="134">
        <v>125</v>
      </c>
      <c r="V103" s="135">
        <f>AVERAGE(L101:L103)</f>
        <v>1</v>
      </c>
      <c r="W103" s="97">
        <f>AVERAGE(N101:N103)</f>
        <v>5.525</v>
      </c>
    </row>
    <row r="104" ht="21.95" customHeight="1">
      <c r="A104" s="150">
        <v>2011</v>
      </c>
      <c r="B104" s="100">
        <v>30</v>
      </c>
      <c r="C104" s="83">
        <v>233.5</v>
      </c>
      <c r="D104" s="87">
        <v>7.78333333333333</v>
      </c>
      <c r="E104" s="40"/>
      <c r="F104" s="151">
        <v>2011</v>
      </c>
      <c r="G104" s="100">
        <v>11</v>
      </c>
      <c r="H104" s="83">
        <v>73.5</v>
      </c>
      <c r="I104" s="87">
        <v>6.68181818181818</v>
      </c>
      <c r="J104" s="40"/>
      <c r="K104" s="151">
        <v>2011</v>
      </c>
      <c r="L104" s="100">
        <v>2</v>
      </c>
      <c r="M104" s="83">
        <v>10.7</v>
      </c>
      <c r="N104" s="89">
        <v>5.35</v>
      </c>
      <c r="O104" t="s" s="131">
        <v>124</v>
      </c>
      <c r="P104" s="135">
        <f>AVERAGE(B101:B104)</f>
        <v>29.5</v>
      </c>
      <c r="Q104" s="97">
        <f>AVERAGE(D101:D104)</f>
        <v>7.76526526526527</v>
      </c>
      <c r="R104" t="s" s="134">
        <v>124</v>
      </c>
      <c r="S104" s="135">
        <f>AVERAGE(G101:G104)</f>
        <v>14.25</v>
      </c>
      <c r="T104" s="97">
        <f>AVERAGE(I101:I104)</f>
        <v>6.98153409090909</v>
      </c>
      <c r="U104" t="s" s="134">
        <v>124</v>
      </c>
      <c r="V104" s="135">
        <f>AVERAGE(L101:L104)</f>
        <v>1.25</v>
      </c>
      <c r="W104" s="97">
        <f>AVERAGE(N101:N104)</f>
        <v>5.46666666666667</v>
      </c>
    </row>
    <row r="105" ht="21.95" customHeight="1">
      <c r="A105" s="150">
        <v>2012</v>
      </c>
      <c r="B105" s="100">
        <v>32</v>
      </c>
      <c r="C105" s="83">
        <v>247.2</v>
      </c>
      <c r="D105" s="87">
        <v>7.725</v>
      </c>
      <c r="E105" s="40"/>
      <c r="F105" s="151">
        <v>2012</v>
      </c>
      <c r="G105" s="100">
        <v>15</v>
      </c>
      <c r="H105" s="83">
        <v>103.8</v>
      </c>
      <c r="I105" s="87">
        <v>6.92</v>
      </c>
      <c r="J105" s="40"/>
      <c r="K105" s="151">
        <v>2012</v>
      </c>
      <c r="L105" s="100">
        <v>1</v>
      </c>
      <c r="M105" s="83">
        <v>5.4</v>
      </c>
      <c r="N105" s="89">
        <v>5.4</v>
      </c>
      <c r="O105" t="s" s="131">
        <v>104</v>
      </c>
      <c r="P105" s="135">
        <f>AVERAGE(B101:B105)</f>
        <v>30</v>
      </c>
      <c r="Q105" s="97">
        <f>AVERAGE(D101:D105)</f>
        <v>7.75721221221221</v>
      </c>
      <c r="R105" t="s" s="134">
        <v>104</v>
      </c>
      <c r="S105" s="135">
        <f>AVERAGE(G101:G105)</f>
        <v>14.4</v>
      </c>
      <c r="T105" s="97">
        <f>AVERAGE(I101:I105)</f>
        <v>6.96922727272727</v>
      </c>
      <c r="U105" t="s" s="134">
        <v>104</v>
      </c>
      <c r="V105" s="135">
        <f>AVERAGE(L101:L105)</f>
        <v>1.2</v>
      </c>
      <c r="W105" s="97">
        <f>AVERAGE(N101:N105)</f>
        <v>5.45</v>
      </c>
    </row>
    <row r="106" ht="21.95" customHeight="1">
      <c r="A106" s="150">
        <v>2013</v>
      </c>
      <c r="B106" s="100">
        <v>16</v>
      </c>
      <c r="C106" s="83">
        <v>126.2</v>
      </c>
      <c r="D106" s="87">
        <v>7.8875</v>
      </c>
      <c r="E106" s="40"/>
      <c r="F106" s="151">
        <v>2013</v>
      </c>
      <c r="G106" s="100">
        <v>5</v>
      </c>
      <c r="H106" s="83">
        <v>33.5</v>
      </c>
      <c r="I106" s="87">
        <v>6.7</v>
      </c>
      <c r="J106" s="40"/>
      <c r="K106" s="151">
        <v>2013</v>
      </c>
      <c r="L106" s="100">
        <v>0</v>
      </c>
      <c r="M106" s="83">
        <v>0</v>
      </c>
      <c r="N106" s="89"/>
      <c r="O106" t="s" s="131">
        <v>123</v>
      </c>
      <c r="P106" s="135">
        <f>AVERAGE(B101:B106)</f>
        <v>27.6666666666667</v>
      </c>
      <c r="Q106" s="97">
        <f>AVERAGE(D101:D106)</f>
        <v>7.77892684351018</v>
      </c>
      <c r="R106" t="s" s="134">
        <v>123</v>
      </c>
      <c r="S106" s="135">
        <f>AVERAGE(G101:G106)</f>
        <v>12.8333333333333</v>
      </c>
      <c r="T106" s="97">
        <f>AVERAGE(I101:I106)</f>
        <v>6.92435606060606</v>
      </c>
      <c r="U106" t="s" s="134">
        <v>123</v>
      </c>
      <c r="V106" s="135">
        <f>AVERAGE(L101:L106)</f>
        <v>1</v>
      </c>
      <c r="W106" s="97">
        <f>AVERAGE(N101:N106)</f>
        <v>5.45</v>
      </c>
    </row>
    <row r="107" ht="21.95" customHeight="1">
      <c r="A107" s="150">
        <v>2014</v>
      </c>
      <c r="B107" s="100">
        <v>24</v>
      </c>
      <c r="C107" s="83">
        <v>188</v>
      </c>
      <c r="D107" s="87">
        <v>7.83333333333333</v>
      </c>
      <c r="E107" s="40"/>
      <c r="F107" s="151">
        <v>2014</v>
      </c>
      <c r="G107" s="100">
        <v>8</v>
      </c>
      <c r="H107" s="83">
        <v>53.9</v>
      </c>
      <c r="I107" s="87">
        <v>6.7375</v>
      </c>
      <c r="J107" s="40"/>
      <c r="K107" s="151">
        <v>2014</v>
      </c>
      <c r="L107" s="100">
        <v>2</v>
      </c>
      <c r="M107" s="83">
        <v>11.6</v>
      </c>
      <c r="N107" s="89">
        <v>5.8</v>
      </c>
      <c r="O107" t="s" s="131">
        <v>122</v>
      </c>
      <c r="P107" s="135">
        <f>AVERAGE(B101:B107)</f>
        <v>27.1428571428571</v>
      </c>
      <c r="Q107" s="97">
        <f>AVERAGE(D101:D107)</f>
        <v>7.7866991991992</v>
      </c>
      <c r="R107" t="s" s="134">
        <v>122</v>
      </c>
      <c r="S107" s="135">
        <f>AVERAGE(G101:G107)</f>
        <v>12.1428571428571</v>
      </c>
      <c r="T107" s="97">
        <f>AVERAGE(I101:I107)</f>
        <v>6.89766233766234</v>
      </c>
      <c r="U107" t="s" s="134">
        <v>122</v>
      </c>
      <c r="V107" s="135">
        <f>AVERAGE(L101:L107)</f>
        <v>1.14285714285714</v>
      </c>
      <c r="W107" s="97">
        <f>AVERAGE(N101:N107)</f>
        <v>5.52</v>
      </c>
    </row>
    <row r="108" ht="21.95" customHeight="1">
      <c r="A108" s="150">
        <v>2015</v>
      </c>
      <c r="B108" s="100">
        <v>28</v>
      </c>
      <c r="C108" s="83">
        <v>218.5</v>
      </c>
      <c r="D108" s="87">
        <v>7.80357142857143</v>
      </c>
      <c r="E108" s="40"/>
      <c r="F108" s="151">
        <v>2015</v>
      </c>
      <c r="G108" s="100">
        <v>13</v>
      </c>
      <c r="H108" s="83">
        <v>91.7</v>
      </c>
      <c r="I108" s="87">
        <v>7.05384615384615</v>
      </c>
      <c r="J108" s="40"/>
      <c r="K108" s="151">
        <v>2015</v>
      </c>
      <c r="L108" s="100">
        <v>0</v>
      </c>
      <c r="M108" s="83">
        <v>0</v>
      </c>
      <c r="N108" s="89"/>
      <c r="O108" t="s" s="131">
        <v>121</v>
      </c>
      <c r="P108" s="135">
        <f>AVERAGE(B101:B108)</f>
        <v>27.25</v>
      </c>
      <c r="Q108" s="97">
        <f>AVERAGE(D101:D108)</f>
        <v>7.78880822787073</v>
      </c>
      <c r="R108" t="s" s="134">
        <v>121</v>
      </c>
      <c r="S108" s="135">
        <f>AVERAGE(G101:G108)</f>
        <v>12.25</v>
      </c>
      <c r="T108" s="97">
        <f>AVERAGE(I101:I108)</f>
        <v>6.91718531468531</v>
      </c>
      <c r="U108" t="s" s="134">
        <v>121</v>
      </c>
      <c r="V108" s="135">
        <f>AVERAGE(L101:L108)</f>
        <v>1</v>
      </c>
      <c r="W108" s="97">
        <f>AVERAGE(N101:N108)</f>
        <v>5.52</v>
      </c>
    </row>
    <row r="109" ht="21.95" customHeight="1">
      <c r="A109" s="150">
        <v>2016</v>
      </c>
      <c r="B109" s="100">
        <v>18</v>
      </c>
      <c r="C109" s="83">
        <v>148</v>
      </c>
      <c r="D109" s="87">
        <v>8.22222222222222</v>
      </c>
      <c r="E109" s="40"/>
      <c r="F109" s="151">
        <v>2016</v>
      </c>
      <c r="G109" s="100">
        <v>3</v>
      </c>
      <c r="H109" s="83">
        <v>20.2</v>
      </c>
      <c r="I109" s="87">
        <v>6.73333333333333</v>
      </c>
      <c r="J109" s="40"/>
      <c r="K109" s="151">
        <v>2016</v>
      </c>
      <c r="L109" s="100">
        <v>1</v>
      </c>
      <c r="M109" s="83">
        <v>5</v>
      </c>
      <c r="N109" s="89">
        <v>5</v>
      </c>
      <c r="O109" t="s" s="131">
        <v>120</v>
      </c>
      <c r="P109" s="135">
        <f>AVERAGE(B101:B109)</f>
        <v>26.2222222222222</v>
      </c>
      <c r="Q109" s="97">
        <f>AVERAGE(D101:D109)</f>
        <v>7.83696533835423</v>
      </c>
      <c r="R109" t="s" s="134">
        <v>120</v>
      </c>
      <c r="S109" s="135">
        <f>AVERAGE(G101:G109)</f>
        <v>11.2222222222222</v>
      </c>
      <c r="T109" s="97">
        <f>AVERAGE(I101:I109)</f>
        <v>6.89675731675732</v>
      </c>
      <c r="U109" t="s" s="134">
        <v>120</v>
      </c>
      <c r="V109" s="135">
        <f>AVERAGE(L101:L109)</f>
        <v>1</v>
      </c>
      <c r="W109" s="97">
        <f>AVERAGE(N101:N109)</f>
        <v>5.43333333333333</v>
      </c>
    </row>
    <row r="110" ht="21.95" customHeight="1">
      <c r="A110" s="150">
        <v>2017</v>
      </c>
      <c r="B110" s="100">
        <v>27</v>
      </c>
      <c r="C110" s="83">
        <v>217.5</v>
      </c>
      <c r="D110" s="87">
        <v>8.055555555555561</v>
      </c>
      <c r="E110" s="40"/>
      <c r="F110" s="151">
        <v>2017</v>
      </c>
      <c r="G110" s="100">
        <v>9</v>
      </c>
      <c r="H110" s="83">
        <v>66.7</v>
      </c>
      <c r="I110" s="87">
        <v>7.41111111111111</v>
      </c>
      <c r="J110" s="40"/>
      <c r="K110" s="151">
        <v>2017</v>
      </c>
      <c r="L110" s="100">
        <v>0</v>
      </c>
      <c r="M110" s="83">
        <v>0</v>
      </c>
      <c r="N110" s="89"/>
      <c r="O110" t="s" s="131">
        <v>98</v>
      </c>
      <c r="P110" s="135">
        <f>AVERAGE(B101:B110)</f>
        <v>26.3</v>
      </c>
      <c r="Q110" s="97">
        <f>AVERAGE(D101:D110)</f>
        <v>7.85882436007436</v>
      </c>
      <c r="R110" t="s" s="134">
        <v>98</v>
      </c>
      <c r="S110" s="135">
        <f>AVERAGE(G101:G110)</f>
        <v>11</v>
      </c>
      <c r="T110" s="97">
        <f>AVERAGE(I101:I110)</f>
        <v>6.9481926961927</v>
      </c>
      <c r="U110" t="s" s="134">
        <v>98</v>
      </c>
      <c r="V110" s="135">
        <f>AVERAGE(L101:L110)</f>
        <v>0.9</v>
      </c>
      <c r="W110" s="97">
        <f>AVERAGE(N101:N110)</f>
        <v>5.43333333333333</v>
      </c>
    </row>
    <row r="111" ht="21.95" customHeight="1">
      <c r="A111" s="150">
        <v>2018</v>
      </c>
      <c r="B111" s="100">
        <v>34</v>
      </c>
      <c r="C111" s="83">
        <v>267.6</v>
      </c>
      <c r="D111" s="87">
        <v>7.87058823529412</v>
      </c>
      <c r="E111" s="40"/>
      <c r="F111" s="151">
        <v>2018</v>
      </c>
      <c r="G111" s="100">
        <v>14</v>
      </c>
      <c r="H111" s="83">
        <v>98.09999999999999</v>
      </c>
      <c r="I111" s="87">
        <v>7.00714285714286</v>
      </c>
      <c r="J111" s="40"/>
      <c r="K111" s="151">
        <v>2018</v>
      </c>
      <c r="L111" s="100">
        <v>1</v>
      </c>
      <c r="M111" s="83">
        <v>5.7</v>
      </c>
      <c r="N111" s="89">
        <v>5.7</v>
      </c>
      <c r="O111" t="s" s="131">
        <v>119</v>
      </c>
      <c r="P111" s="135">
        <f>AVERAGE(B101:B111)</f>
        <v>27</v>
      </c>
      <c r="Q111" s="97">
        <f>AVERAGE(D101:D111)</f>
        <v>7.85989380327616</v>
      </c>
      <c r="R111" t="s" s="134">
        <v>119</v>
      </c>
      <c r="S111" s="135">
        <f>AVERAGE(G101:G111)</f>
        <v>11.2727272727273</v>
      </c>
      <c r="T111" s="97">
        <f>AVERAGE(I101:I111)</f>
        <v>6.95355180173362</v>
      </c>
      <c r="U111" t="s" s="134">
        <v>119</v>
      </c>
      <c r="V111" s="135">
        <f>AVERAGE(L101:L111)</f>
        <v>0.9090909090909089</v>
      </c>
      <c r="W111" s="97">
        <f>AVERAGE(N101:N111)</f>
        <v>5.47142857142857</v>
      </c>
    </row>
    <row r="112" ht="21.95" customHeight="1">
      <c r="A112" s="150">
        <v>2019</v>
      </c>
      <c r="B112" s="100">
        <v>15</v>
      </c>
      <c r="C112" s="83">
        <v>117.1</v>
      </c>
      <c r="D112" s="87">
        <v>7.80666666666667</v>
      </c>
      <c r="E112" s="40"/>
      <c r="F112" s="151">
        <v>2019</v>
      </c>
      <c r="G112" s="100">
        <v>9</v>
      </c>
      <c r="H112" s="83">
        <v>66.8</v>
      </c>
      <c r="I112" s="87">
        <v>7.42222222222222</v>
      </c>
      <c r="J112" s="40"/>
      <c r="K112" s="151">
        <v>2019</v>
      </c>
      <c r="L112" s="100">
        <v>0</v>
      </c>
      <c r="M112" s="83">
        <v>0</v>
      </c>
      <c r="N112" s="89"/>
      <c r="O112" t="s" s="131">
        <v>118</v>
      </c>
      <c r="P112" s="135">
        <f>AVERAGE(B101:B112)</f>
        <v>26</v>
      </c>
      <c r="Q112" s="97">
        <f>AVERAGE(D101:D112)</f>
        <v>7.8554582085587</v>
      </c>
      <c r="R112" t="s" s="134">
        <v>118</v>
      </c>
      <c r="S112" s="135">
        <f>AVERAGE(G101:G112)</f>
        <v>11.0833333333333</v>
      </c>
      <c r="T112" s="97">
        <f>AVERAGE(I101:I112)</f>
        <v>6.99260767010767</v>
      </c>
      <c r="U112" t="s" s="134">
        <v>118</v>
      </c>
      <c r="V112" s="135">
        <f>AVERAGE(L101:L112)</f>
        <v>0.833333333333333</v>
      </c>
      <c r="W112" s="97">
        <f>AVERAGE(N101:N112)</f>
        <v>5.47142857142857</v>
      </c>
    </row>
    <row r="113" ht="21.95" customHeight="1">
      <c r="A113" s="150">
        <v>2020</v>
      </c>
      <c r="B113" s="100">
        <v>9</v>
      </c>
      <c r="C113" s="83">
        <v>73.5</v>
      </c>
      <c r="D113" s="87">
        <v>8.16666666666667</v>
      </c>
      <c r="E113" s="40"/>
      <c r="F113" s="151">
        <v>2020</v>
      </c>
      <c r="G113" s="100">
        <v>2</v>
      </c>
      <c r="H113" s="83">
        <v>13.9</v>
      </c>
      <c r="I113" s="87">
        <v>6.95</v>
      </c>
      <c r="J113" s="40"/>
      <c r="K113" s="151">
        <v>2020</v>
      </c>
      <c r="L113" s="100">
        <v>0</v>
      </c>
      <c r="M113" s="83">
        <v>0</v>
      </c>
      <c r="N113" s="89"/>
      <c r="O113" t="s" s="131">
        <v>117</v>
      </c>
      <c r="P113" s="135">
        <f>AVERAGE(B101:B113)</f>
        <v>24.6923076923077</v>
      </c>
      <c r="Q113" s="97">
        <f>AVERAGE(D101:D113)</f>
        <v>7.87939732072085</v>
      </c>
      <c r="R113" t="s" s="134">
        <v>117</v>
      </c>
      <c r="S113" s="135">
        <f>AVERAGE(G101:G113)</f>
        <v>10.3846153846154</v>
      </c>
      <c r="T113" s="97">
        <f>AVERAGE(I101:I113)</f>
        <v>6.98933015702246</v>
      </c>
      <c r="U113" t="s" s="134">
        <v>117</v>
      </c>
      <c r="V113" s="135">
        <f>AVERAGE(L101:L113)</f>
        <v>0.7692307692307691</v>
      </c>
      <c r="W113" s="97">
        <f>AVERAGE(N101:N113)</f>
        <v>5.47142857142857</v>
      </c>
    </row>
    <row r="114" ht="21.95" customHeight="1">
      <c r="A114" s="150">
        <v>2021</v>
      </c>
      <c r="B114" s="100">
        <v>24</v>
      </c>
      <c r="C114" s="83">
        <v>197.8</v>
      </c>
      <c r="D114" s="87">
        <v>8.241666666666671</v>
      </c>
      <c r="E114" s="40"/>
      <c r="F114" s="151">
        <v>2021</v>
      </c>
      <c r="G114" s="100">
        <v>7</v>
      </c>
      <c r="H114" s="83">
        <v>51.4</v>
      </c>
      <c r="I114" s="87">
        <v>7.34285714285714</v>
      </c>
      <c r="J114" s="40"/>
      <c r="K114" s="151">
        <v>2021</v>
      </c>
      <c r="L114" s="100">
        <v>0</v>
      </c>
      <c r="M114" s="83">
        <v>0</v>
      </c>
      <c r="N114" s="89"/>
      <c r="O114" t="s" s="131">
        <v>116</v>
      </c>
      <c r="P114" s="135">
        <f>AVERAGE(B101:B114)</f>
        <v>24.6428571428571</v>
      </c>
      <c r="Q114" s="97">
        <f>AVERAGE(D101:D114)</f>
        <v>7.90527370257412</v>
      </c>
      <c r="R114" t="s" s="134">
        <v>116</v>
      </c>
      <c r="S114" s="135">
        <f>AVERAGE(G101:G114)</f>
        <v>10.1428571428571</v>
      </c>
      <c r="T114" s="97">
        <f>AVERAGE(I101:I114)</f>
        <v>7.01458208458208</v>
      </c>
      <c r="U114" t="s" s="134">
        <v>116</v>
      </c>
      <c r="V114" s="135">
        <f>AVERAGE(L101:L114)</f>
        <v>0.714285714285714</v>
      </c>
      <c r="W114" s="97">
        <f>AVERAGE(N101:N114)</f>
        <v>5.47142857142857</v>
      </c>
    </row>
    <row r="115" ht="21.95" customHeight="1">
      <c r="A115" s="150">
        <v>2022</v>
      </c>
      <c r="B115" s="100">
        <v>27</v>
      </c>
      <c r="C115" s="83">
        <v>219.1</v>
      </c>
      <c r="D115" s="87">
        <v>8.11481481481481</v>
      </c>
      <c r="E115" s="40"/>
      <c r="F115" s="151">
        <v>2022</v>
      </c>
      <c r="G115" s="100">
        <v>8</v>
      </c>
      <c r="H115" s="83">
        <v>55.9</v>
      </c>
      <c r="I115" s="87">
        <v>6.9875</v>
      </c>
      <c r="J115" s="40"/>
      <c r="K115" s="151">
        <v>2022</v>
      </c>
      <c r="L115" s="100">
        <v>1</v>
      </c>
      <c r="M115" s="83">
        <v>5.8</v>
      </c>
      <c r="N115" s="89">
        <v>5.8</v>
      </c>
      <c r="O115" t="s" s="131">
        <v>115</v>
      </c>
      <c r="P115" s="135">
        <f>AVERAGE(B101:B115)</f>
        <v>24.8</v>
      </c>
      <c r="Q115" s="97">
        <f>AVERAGE(D101:D115)</f>
        <v>7.91924311005684</v>
      </c>
      <c r="R115" t="s" s="134">
        <v>115</v>
      </c>
      <c r="S115" s="135">
        <f>AVERAGE(G101:G115)</f>
        <v>10</v>
      </c>
      <c r="T115" s="97">
        <f>AVERAGE(I101:I115)</f>
        <v>7.01277661227661</v>
      </c>
      <c r="U115" t="s" s="134">
        <v>115</v>
      </c>
      <c r="V115" s="135">
        <f>AVERAGE(L101:L115)</f>
        <v>0.7333333333333329</v>
      </c>
      <c r="W115" s="97">
        <f>AVERAGE(N101:N115)</f>
        <v>5.5125</v>
      </c>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499</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83">
        <f>AVERAGE(B90:B99)</f>
        <v>26.8</v>
      </c>
      <c r="C138" s="83">
        <f>AVERAGE(C90:C99)</f>
        <v>209.12</v>
      </c>
      <c r="D138" s="87">
        <f>AVERAGE(D90:D99)</f>
        <v>7.81354227751819</v>
      </c>
      <c r="E138" s="40"/>
      <c r="F138" t="s" s="99">
        <v>99</v>
      </c>
      <c r="G138" s="83">
        <f>AVERAGE(G90:G99)</f>
        <v>12.3</v>
      </c>
      <c r="H138" s="83">
        <f>AVERAGE(H90:H99)</f>
        <v>85.5</v>
      </c>
      <c r="I138" s="87">
        <f>AVERAGE(I90:I99)</f>
        <v>6.96488392550003</v>
      </c>
      <c r="J138" s="40"/>
      <c r="K138" t="s" s="99">
        <v>99</v>
      </c>
      <c r="L138" s="83">
        <f>AVERAGE(L90:L99)</f>
        <v>1.1</v>
      </c>
      <c r="M138" s="83">
        <f>AVERAGE(M90:M99)</f>
        <v>5.98</v>
      </c>
      <c r="N138" s="89">
        <f>AVERAGE(N90:N99)</f>
        <v>5.41458333333333</v>
      </c>
      <c r="O138" s="96"/>
      <c r="P138" s="83"/>
      <c r="Q138" s="83"/>
      <c r="R138" s="84"/>
      <c r="S138" s="83"/>
      <c r="T138" s="83"/>
      <c r="U138" s="84"/>
      <c r="V138" s="83"/>
      <c r="W138" s="97"/>
    </row>
    <row r="139" ht="21.95" customHeight="1">
      <c r="A139" t="s" s="98">
        <v>100</v>
      </c>
      <c r="B139" s="83">
        <f>AVERAGE(B101:B110)</f>
        <v>26.3</v>
      </c>
      <c r="C139" s="83">
        <f>AVERAGE(C101:C110)</f>
        <v>205.68</v>
      </c>
      <c r="D139" s="87">
        <f>AVERAGE(D101:D110)</f>
        <v>7.85882436007436</v>
      </c>
      <c r="E139" s="40"/>
      <c r="F139" t="s" s="99">
        <v>100</v>
      </c>
      <c r="G139" s="83">
        <f>AVERAGE(G101:G110)</f>
        <v>11</v>
      </c>
      <c r="H139" s="83">
        <f>AVERAGE(H101:H110)</f>
        <v>76.78</v>
      </c>
      <c r="I139" s="87">
        <f>AVERAGE(I101:I110)</f>
        <v>6.9481926961927</v>
      </c>
      <c r="J139" s="40"/>
      <c r="K139" t="s" s="99">
        <v>100</v>
      </c>
      <c r="L139" s="83">
        <f>AVERAGE(L101:L110)</f>
        <v>0.9</v>
      </c>
      <c r="M139" s="83">
        <f>AVERAGE(M101:M110)</f>
        <v>4.91</v>
      </c>
      <c r="N139" s="89">
        <f>AVERAGE(N101:N110)</f>
        <v>5.43333333333333</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f>AVERAGE(B70:B79)</f>
        <v>37.8</v>
      </c>
      <c r="C141" s="83">
        <f>AVERAGE(C70:C79)</f>
        <v>285.22</v>
      </c>
      <c r="D141" s="87">
        <f>AVERAGE(D70:D79)</f>
        <v>7.57686871021993</v>
      </c>
      <c r="E141" s="40"/>
      <c r="F141" t="s" s="104">
        <v>102</v>
      </c>
      <c r="G141" s="83">
        <f>AVERAGE(G70:G79)</f>
        <v>20.6</v>
      </c>
      <c r="H141" s="83">
        <f>AVERAGE(H70:H79)</f>
        <v>138.7</v>
      </c>
      <c r="I141" s="87">
        <f>AVERAGE(I70:I79)</f>
        <v>6.77375158009231</v>
      </c>
      <c r="J141" s="40"/>
      <c r="K141" t="s" s="104">
        <v>102</v>
      </c>
      <c r="L141" s="83">
        <f>AVERAGE(L70:L79)</f>
        <v>3.7</v>
      </c>
      <c r="M141" s="83">
        <f>AVERAGE(M70:M79)</f>
        <v>19.4</v>
      </c>
      <c r="N141" s="89">
        <f>AVERAGE(N70:N79)</f>
        <v>5.35055555555556</v>
      </c>
      <c r="O141" s="96"/>
      <c r="P141" s="83"/>
      <c r="Q141" s="83"/>
      <c r="R141" s="84"/>
      <c r="S141" s="83"/>
      <c r="T141" s="83"/>
      <c r="U141" s="84"/>
      <c r="V141" s="83"/>
      <c r="W141" s="97"/>
    </row>
    <row r="142" ht="21.95" customHeight="1">
      <c r="A142" t="s" s="103">
        <v>103</v>
      </c>
      <c r="B142" s="83">
        <f>AVERAGE(B81:B90)</f>
        <v>32.5</v>
      </c>
      <c r="C142" s="83">
        <f>AVERAGE(C81:C90)</f>
        <v>248.36</v>
      </c>
      <c r="D142" s="87">
        <f>AVERAGE(D81:D90)</f>
        <v>7.67748160243404</v>
      </c>
      <c r="E142" s="40"/>
      <c r="F142" t="s" s="104">
        <v>103</v>
      </c>
      <c r="G142" s="83">
        <f>AVERAGE(G81:G90)</f>
        <v>16.3</v>
      </c>
      <c r="H142" s="83">
        <f>AVERAGE(H81:H90)</f>
        <v>111.37</v>
      </c>
      <c r="I142" s="87">
        <f>AVERAGE(I81:I90)</f>
        <v>6.81457388035306</v>
      </c>
      <c r="J142" s="40"/>
      <c r="K142" t="s" s="104">
        <v>103</v>
      </c>
      <c r="L142" s="83">
        <f>AVERAGE(L81:L90)</f>
        <v>1.9</v>
      </c>
      <c r="M142" s="83">
        <f>AVERAGE(M81:M90)</f>
        <v>9.69</v>
      </c>
      <c r="N142" s="89">
        <f>AVERAGE(N81:N90)</f>
        <v>5.18425925925926</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AVERAGE(B95:B99)</f>
        <v>30.8</v>
      </c>
      <c r="C145" s="83">
        <f>AVERAGE(C95:C99)</f>
        <v>240.36</v>
      </c>
      <c r="D145" s="87">
        <f>AVERAGE(D95:D99)</f>
        <v>7.81992961732497</v>
      </c>
      <c r="E145" s="40"/>
      <c r="F145" t="s" s="99">
        <v>99</v>
      </c>
      <c r="G145" s="83">
        <f>AVERAGE(G95:G99)</f>
        <v>13.8</v>
      </c>
      <c r="H145" s="83">
        <f>AVERAGE(H95:H99)</f>
        <v>95.62</v>
      </c>
      <c r="I145" s="87">
        <f>AVERAGE(I95:I99)</f>
        <v>6.9649742002064</v>
      </c>
      <c r="J145" s="40"/>
      <c r="K145" t="s" s="99">
        <v>99</v>
      </c>
      <c r="L145" s="83">
        <f>AVERAGE(L95:L99)</f>
        <v>1.2</v>
      </c>
      <c r="M145" s="83">
        <f>AVERAGE(M95:M99)</f>
        <v>6.5</v>
      </c>
      <c r="N145" s="89">
        <f>AVERAGE(N95:N99)</f>
        <v>5.39166666666667</v>
      </c>
      <c r="O145" s="96"/>
      <c r="P145" s="83"/>
      <c r="Q145" s="83"/>
      <c r="R145" s="84"/>
      <c r="S145" s="83"/>
      <c r="T145" s="83"/>
      <c r="U145" s="84"/>
      <c r="V145" s="83"/>
      <c r="W145" s="97"/>
    </row>
    <row r="146" ht="21.95" customHeight="1">
      <c r="A146" t="s" s="98">
        <v>100</v>
      </c>
      <c r="B146" s="83">
        <f>AVERAGE(B101:B105)</f>
        <v>30</v>
      </c>
      <c r="C146" s="83">
        <f>AVERAGE(C101:C105)</f>
        <v>231.72</v>
      </c>
      <c r="D146" s="87">
        <f>AVERAGE(D101:D105)</f>
        <v>7.75721221221221</v>
      </c>
      <c r="E146" s="40"/>
      <c r="F146" t="s" s="99">
        <v>100</v>
      </c>
      <c r="G146" s="83">
        <f>AVERAGE(G101:G105)</f>
        <v>14.4</v>
      </c>
      <c r="H146" s="83">
        <f>AVERAGE(H101:H105)</f>
        <v>100.36</v>
      </c>
      <c r="I146" s="87">
        <f>AVERAGE(I101:I105)</f>
        <v>6.96922727272727</v>
      </c>
      <c r="J146" s="40"/>
      <c r="K146" t="s" s="99">
        <v>100</v>
      </c>
      <c r="L146" s="83">
        <f>AVERAGE(L101:L105)</f>
        <v>1.2</v>
      </c>
      <c r="M146" s="83">
        <f>AVERAGE(M101:M105)</f>
        <v>6.5</v>
      </c>
      <c r="N146" s="89">
        <f>AVERAGE(N101:N105)</f>
        <v>5.45</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AVERAGE(B75:B79)</f>
        <v>36.2</v>
      </c>
      <c r="C148" s="83">
        <f>AVERAGE(C75:C79)</f>
        <v>273.84</v>
      </c>
      <c r="D148" s="87">
        <f>AVERAGE(D75:D79)</f>
        <v>7.60403721979161</v>
      </c>
      <c r="E148" s="40"/>
      <c r="F148" t="s" s="104">
        <v>102</v>
      </c>
      <c r="G148" s="83">
        <f>AVERAGE(G75:G79)</f>
        <v>19.8</v>
      </c>
      <c r="H148" s="83">
        <f>AVERAGE(H75:H79)</f>
        <v>134.16</v>
      </c>
      <c r="I148" s="87">
        <f>AVERAGE(I75:I79)</f>
        <v>6.8306011994003</v>
      </c>
      <c r="J148" s="40"/>
      <c r="K148" t="s" s="104">
        <v>102</v>
      </c>
      <c r="L148" s="83">
        <f>AVERAGE(L75:L79)</f>
        <v>3.2</v>
      </c>
      <c r="M148" s="83">
        <f>AVERAGE(M75:M79)</f>
        <v>16.92</v>
      </c>
      <c r="N148" s="89">
        <f>AVERAGE(N75:N79)</f>
        <v>5.27</v>
      </c>
      <c r="O148" s="96"/>
      <c r="P148" s="83"/>
      <c r="Q148" s="83"/>
      <c r="R148" s="84"/>
      <c r="S148" s="83"/>
      <c r="T148" s="83"/>
      <c r="U148" s="84"/>
      <c r="V148" s="83"/>
      <c r="W148" s="97"/>
    </row>
    <row r="149" ht="21.95" customHeight="1">
      <c r="A149" t="s" s="103">
        <v>103</v>
      </c>
      <c r="B149" s="83">
        <f>AVERAGE(B81:B85)</f>
        <v>34.8</v>
      </c>
      <c r="C149" s="83">
        <f>AVERAGE(C81:C85)</f>
        <v>264.06</v>
      </c>
      <c r="D149" s="87">
        <f>AVERAGE(D81:D85)</f>
        <v>7.61985229932795</v>
      </c>
      <c r="E149" s="40"/>
      <c r="F149" t="s" s="104">
        <v>103</v>
      </c>
      <c r="G149" s="83">
        <f>AVERAGE(G81:G85)</f>
        <v>18</v>
      </c>
      <c r="H149" s="83">
        <f>AVERAGE(H81:H85)</f>
        <v>122.8</v>
      </c>
      <c r="I149" s="87">
        <f>AVERAGE(I81:I85)</f>
        <v>6.83153906505394</v>
      </c>
      <c r="J149" s="40"/>
      <c r="K149" t="s" s="104">
        <v>103</v>
      </c>
      <c r="L149" s="83">
        <f>AVERAGE(L81:L85)</f>
        <v>1.8</v>
      </c>
      <c r="M149" s="83">
        <f>AVERAGE(M81:M85)</f>
        <v>8.68</v>
      </c>
      <c r="N149" s="89">
        <f>AVERAGE(N81:N85)</f>
        <v>4.95208333333333</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2.xml><?xml version="1.0" encoding="utf-8"?>
<worksheet xmlns:r="http://schemas.openxmlformats.org/officeDocument/2006/relationships" xmlns="http://schemas.openxmlformats.org/spreadsheetml/2006/main">
  <dimension ref="A1:N140"/>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193" customWidth="1"/>
    <col min="2" max="4" width="12.1719" style="193" customWidth="1"/>
    <col min="5" max="5" width="1.35156" style="193" customWidth="1"/>
    <col min="6" max="6" width="10" style="193" customWidth="1"/>
    <col min="7" max="9" width="12.1719" style="193" customWidth="1"/>
    <col min="10" max="10" width="1.35156" style="193" customWidth="1"/>
    <col min="11" max="11" width="10" style="193" customWidth="1"/>
    <col min="12" max="14" width="12.1719" style="193" customWidth="1"/>
    <col min="15" max="16384" width="16.3516" style="193" customWidth="1"/>
  </cols>
  <sheetData>
    <row r="1" ht="22.6" customHeight="1">
      <c r="A1" t="s" s="164">
        <v>158</v>
      </c>
      <c r="B1" t="s" s="27">
        <v>40</v>
      </c>
      <c r="C1" t="s" s="27">
        <v>41</v>
      </c>
      <c r="D1" t="s" s="27">
        <v>42</v>
      </c>
      <c r="E1" s="121"/>
      <c r="F1" t="s" s="27">
        <v>159</v>
      </c>
      <c r="G1" t="s" s="27">
        <v>44</v>
      </c>
      <c r="H1" t="s" s="27">
        <v>45</v>
      </c>
      <c r="I1" t="s" s="27">
        <v>46</v>
      </c>
      <c r="J1" s="121"/>
      <c r="K1" t="s" s="27">
        <v>109</v>
      </c>
      <c r="L1" t="s" s="27">
        <v>48</v>
      </c>
      <c r="M1" t="s" s="27">
        <v>49</v>
      </c>
      <c r="N1" t="s" s="27">
        <v>50</v>
      </c>
    </row>
    <row r="2" ht="45.5" customHeight="1">
      <c r="A2" s="166"/>
      <c r="B2" s="38"/>
      <c r="C2" s="38"/>
      <c r="D2" s="38"/>
      <c r="E2" s="122"/>
      <c r="F2" s="38"/>
      <c r="G2" s="38"/>
      <c r="H2" s="38"/>
      <c r="I2" s="38"/>
      <c r="J2" s="122"/>
      <c r="K2" s="38"/>
      <c r="L2" s="38"/>
      <c r="M2" s="38"/>
      <c r="N2" s="38"/>
    </row>
    <row r="3" ht="22.25" customHeight="1">
      <c r="A3" s="167">
        <v>1910</v>
      </c>
      <c r="B3" s="168">
        <v>30</v>
      </c>
      <c r="C3" s="78">
        <v>154.2</v>
      </c>
      <c r="D3" s="79">
        <v>5.14</v>
      </c>
      <c r="E3" s="40"/>
      <c r="F3" s="145">
        <v>1910</v>
      </c>
      <c r="G3" s="144">
        <v>16</v>
      </c>
      <c r="H3" s="78">
        <v>62.4</v>
      </c>
      <c r="I3" s="79">
        <v>3.9</v>
      </c>
      <c r="J3" s="40"/>
      <c r="K3" s="145">
        <v>1910</v>
      </c>
      <c r="L3" s="144">
        <v>5</v>
      </c>
      <c r="M3" s="78">
        <v>10.5</v>
      </c>
      <c r="N3" s="133">
        <v>2.1</v>
      </c>
    </row>
    <row r="4" ht="21.95" customHeight="1">
      <c r="A4" s="167">
        <v>1911</v>
      </c>
      <c r="B4" s="169">
        <v>37</v>
      </c>
      <c r="C4" s="83">
        <v>176.1</v>
      </c>
      <c r="D4" s="87">
        <v>4.75945945945946</v>
      </c>
      <c r="E4" s="40"/>
      <c r="F4" s="151">
        <v>1911</v>
      </c>
      <c r="G4" s="100">
        <v>25</v>
      </c>
      <c r="H4" s="83">
        <v>97.5</v>
      </c>
      <c r="I4" s="87">
        <v>3.9</v>
      </c>
      <c r="J4" s="40"/>
      <c r="K4" s="151">
        <v>1911</v>
      </c>
      <c r="L4" s="100">
        <v>7</v>
      </c>
      <c r="M4" s="83">
        <v>12.7</v>
      </c>
      <c r="N4" s="97">
        <v>1.81428571428571</v>
      </c>
    </row>
    <row r="5" ht="21.95" customHeight="1">
      <c r="A5" s="167">
        <v>1912</v>
      </c>
      <c r="B5" s="169">
        <v>35</v>
      </c>
      <c r="C5" s="83">
        <v>206.7</v>
      </c>
      <c r="D5" s="87">
        <v>5.90571428571429</v>
      </c>
      <c r="E5" s="40"/>
      <c r="F5" s="151">
        <v>1912</v>
      </c>
      <c r="G5" s="100">
        <v>15</v>
      </c>
      <c r="H5" s="83">
        <v>75.7</v>
      </c>
      <c r="I5" s="87">
        <v>5.04666666666667</v>
      </c>
      <c r="J5" s="40"/>
      <c r="K5" s="151">
        <v>1912</v>
      </c>
      <c r="L5" s="100">
        <v>0</v>
      </c>
      <c r="M5" s="83">
        <v>0</v>
      </c>
      <c r="N5" s="97"/>
    </row>
    <row r="6" ht="21.95" customHeight="1">
      <c r="A6" s="167">
        <v>1913</v>
      </c>
      <c r="B6" s="169">
        <v>55</v>
      </c>
      <c r="C6" s="83">
        <v>287.9</v>
      </c>
      <c r="D6" s="87">
        <v>5.23454545454545</v>
      </c>
      <c r="E6" s="40"/>
      <c r="F6" s="151">
        <v>1913</v>
      </c>
      <c r="G6" s="100">
        <v>35</v>
      </c>
      <c r="H6" s="83">
        <v>165.3</v>
      </c>
      <c r="I6" s="87">
        <v>4.72285714285714</v>
      </c>
      <c r="J6" s="40"/>
      <c r="K6" s="151">
        <v>1913</v>
      </c>
      <c r="L6" s="100">
        <v>1</v>
      </c>
      <c r="M6" s="83">
        <v>2.7</v>
      </c>
      <c r="N6" s="97">
        <v>2.7</v>
      </c>
    </row>
    <row r="7" ht="21.95" customHeight="1">
      <c r="A7" s="167">
        <v>1914</v>
      </c>
      <c r="B7" s="169">
        <v>29</v>
      </c>
      <c r="C7" s="83">
        <v>174.5</v>
      </c>
      <c r="D7" s="87">
        <v>6.01724137931034</v>
      </c>
      <c r="E7" s="40"/>
      <c r="F7" s="151">
        <v>1914</v>
      </c>
      <c r="G7" s="100">
        <v>10</v>
      </c>
      <c r="H7" s="83">
        <v>46.2</v>
      </c>
      <c r="I7" s="87">
        <v>4.62</v>
      </c>
      <c r="J7" s="40"/>
      <c r="K7" s="151">
        <v>1914</v>
      </c>
      <c r="L7" s="100">
        <v>2</v>
      </c>
      <c r="M7" s="83">
        <v>6.1</v>
      </c>
      <c r="N7" s="97">
        <v>3.05</v>
      </c>
    </row>
    <row r="8" ht="21.95" customHeight="1">
      <c r="A8" s="167">
        <v>1915</v>
      </c>
      <c r="B8" s="169">
        <v>22</v>
      </c>
      <c r="C8" s="83">
        <v>127.7</v>
      </c>
      <c r="D8" s="87">
        <v>5.80454545454545</v>
      </c>
      <c r="E8" s="40"/>
      <c r="F8" s="151">
        <v>1915</v>
      </c>
      <c r="G8" s="100">
        <v>11</v>
      </c>
      <c r="H8" s="83">
        <v>54.3</v>
      </c>
      <c r="I8" s="87">
        <v>4.93636363636364</v>
      </c>
      <c r="J8" s="40"/>
      <c r="K8" s="151">
        <v>1915</v>
      </c>
      <c r="L8" s="100">
        <v>0</v>
      </c>
      <c r="M8" s="83">
        <v>0</v>
      </c>
      <c r="N8" s="97"/>
    </row>
    <row r="9" ht="21.95" customHeight="1">
      <c r="A9" s="167">
        <v>1916</v>
      </c>
      <c r="B9" s="169">
        <v>24</v>
      </c>
      <c r="C9" s="83">
        <v>131.6</v>
      </c>
      <c r="D9" s="87">
        <v>5.48333333333333</v>
      </c>
      <c r="E9" s="40"/>
      <c r="F9" s="151">
        <v>1916</v>
      </c>
      <c r="G9" s="100">
        <v>16</v>
      </c>
      <c r="H9" s="83">
        <v>80.2</v>
      </c>
      <c r="I9" s="87">
        <v>5.0125</v>
      </c>
      <c r="J9" s="40"/>
      <c r="K9" s="151">
        <v>1916</v>
      </c>
      <c r="L9" s="100">
        <v>0</v>
      </c>
      <c r="M9" s="83">
        <v>0</v>
      </c>
      <c r="N9" s="97"/>
    </row>
    <row r="10" ht="21.95" customHeight="1">
      <c r="A10" s="167">
        <v>1917</v>
      </c>
      <c r="B10" s="169">
        <v>63</v>
      </c>
      <c r="C10" s="83">
        <v>282.9</v>
      </c>
      <c r="D10" s="87">
        <v>4.49047619047619</v>
      </c>
      <c r="E10" s="40"/>
      <c r="F10" s="151">
        <v>1917</v>
      </c>
      <c r="G10" s="100">
        <v>44</v>
      </c>
      <c r="H10" s="83">
        <v>162</v>
      </c>
      <c r="I10" s="87">
        <v>3.68181818181818</v>
      </c>
      <c r="J10" s="40"/>
      <c r="K10" s="151">
        <v>1917</v>
      </c>
      <c r="L10" s="100">
        <v>15</v>
      </c>
      <c r="M10" s="83">
        <v>27.5</v>
      </c>
      <c r="N10" s="97">
        <v>1.83333333333333</v>
      </c>
    </row>
    <row r="11" ht="21.95" customHeight="1">
      <c r="A11" s="167">
        <v>1918</v>
      </c>
      <c r="B11" s="169">
        <v>57</v>
      </c>
      <c r="C11" s="83">
        <v>278.2</v>
      </c>
      <c r="D11" s="87">
        <v>4.88070175438596</v>
      </c>
      <c r="E11" s="40"/>
      <c r="F11" s="151">
        <v>1918</v>
      </c>
      <c r="G11" s="100">
        <v>33</v>
      </c>
      <c r="H11" s="83">
        <v>122.8</v>
      </c>
      <c r="I11" s="87">
        <v>3.72121212121212</v>
      </c>
      <c r="J11" s="40"/>
      <c r="K11" s="151">
        <v>1918</v>
      </c>
      <c r="L11" s="100">
        <v>12</v>
      </c>
      <c r="M11" s="83">
        <v>26.2</v>
      </c>
      <c r="N11" s="97">
        <v>2.18333333333333</v>
      </c>
    </row>
    <row r="12" ht="21.95" customHeight="1">
      <c r="A12" s="167">
        <v>1919</v>
      </c>
      <c r="B12" s="169">
        <v>62</v>
      </c>
      <c r="C12" s="83">
        <v>312.8</v>
      </c>
      <c r="D12" s="87">
        <v>5.04516129032258</v>
      </c>
      <c r="E12" s="40"/>
      <c r="F12" s="151">
        <v>1919</v>
      </c>
      <c r="G12" s="100">
        <v>29</v>
      </c>
      <c r="H12" s="83">
        <v>95.3</v>
      </c>
      <c r="I12" s="87">
        <v>3.28620689655172</v>
      </c>
      <c r="J12" s="40"/>
      <c r="K12" s="151">
        <v>1919</v>
      </c>
      <c r="L12" s="100">
        <v>13</v>
      </c>
      <c r="M12" s="83">
        <v>25</v>
      </c>
      <c r="N12" s="97">
        <v>1.92307692307692</v>
      </c>
    </row>
    <row r="13" ht="21.95" customHeight="1">
      <c r="A13" s="167">
        <v>1920</v>
      </c>
      <c r="B13" s="169">
        <v>25</v>
      </c>
      <c r="C13" s="83">
        <v>148.2</v>
      </c>
      <c r="D13" s="87">
        <v>5.928</v>
      </c>
      <c r="E13" s="40"/>
      <c r="F13" s="151">
        <v>1920</v>
      </c>
      <c r="G13" s="100">
        <v>9</v>
      </c>
      <c r="H13" s="83">
        <v>46.8</v>
      </c>
      <c r="I13" s="87">
        <v>5.2</v>
      </c>
      <c r="J13" s="40"/>
      <c r="K13" s="151">
        <v>1920</v>
      </c>
      <c r="L13" s="100">
        <v>0</v>
      </c>
      <c r="M13" s="83">
        <v>0</v>
      </c>
      <c r="N13" s="97"/>
    </row>
    <row r="14" ht="21.95" customHeight="1">
      <c r="A14" s="167">
        <v>1921</v>
      </c>
      <c r="B14" s="169">
        <v>24</v>
      </c>
      <c r="C14" s="83">
        <v>128.8</v>
      </c>
      <c r="D14" s="87">
        <v>5.36666666666667</v>
      </c>
      <c r="E14" s="40"/>
      <c r="F14" s="151">
        <v>1921</v>
      </c>
      <c r="G14" s="100">
        <v>12</v>
      </c>
      <c r="H14" s="83">
        <v>50.1</v>
      </c>
      <c r="I14" s="87">
        <v>4.175</v>
      </c>
      <c r="J14" s="40"/>
      <c r="K14" s="151">
        <v>1921</v>
      </c>
      <c r="L14" s="100">
        <v>2</v>
      </c>
      <c r="M14" s="83">
        <v>6.3</v>
      </c>
      <c r="N14" s="97">
        <v>3.15</v>
      </c>
    </row>
    <row r="15" ht="21.95" customHeight="1">
      <c r="A15" s="167">
        <v>1922</v>
      </c>
      <c r="B15" s="169">
        <v>59</v>
      </c>
      <c r="C15" s="83">
        <v>290.7</v>
      </c>
      <c r="D15" s="87">
        <v>4.9271186440678</v>
      </c>
      <c r="E15" s="40"/>
      <c r="F15" s="151">
        <v>1922</v>
      </c>
      <c r="G15" s="100">
        <v>38</v>
      </c>
      <c r="H15" s="83">
        <v>152.6</v>
      </c>
      <c r="I15" s="87">
        <v>4.01578947368421</v>
      </c>
      <c r="J15" s="40"/>
      <c r="K15" s="151">
        <v>1922</v>
      </c>
      <c r="L15" s="100">
        <v>10</v>
      </c>
      <c r="M15" s="83">
        <v>24.5</v>
      </c>
      <c r="N15" s="97">
        <v>2.45</v>
      </c>
    </row>
    <row r="16" ht="21.95" customHeight="1">
      <c r="A16" s="167">
        <v>1923</v>
      </c>
      <c r="B16" s="169">
        <v>64</v>
      </c>
      <c r="C16" s="83">
        <v>328.7</v>
      </c>
      <c r="D16" s="87">
        <v>5.1359375</v>
      </c>
      <c r="E16" s="40"/>
      <c r="F16" s="151">
        <v>1923</v>
      </c>
      <c r="G16" s="100">
        <v>39</v>
      </c>
      <c r="H16" s="83">
        <v>165.6</v>
      </c>
      <c r="I16" s="87">
        <v>4.24615384615385</v>
      </c>
      <c r="J16" s="40"/>
      <c r="K16" s="151">
        <v>1923</v>
      </c>
      <c r="L16" s="100">
        <v>10</v>
      </c>
      <c r="M16" s="83">
        <v>23.1</v>
      </c>
      <c r="N16" s="97">
        <v>2.31</v>
      </c>
    </row>
    <row r="17" ht="21.95" customHeight="1">
      <c r="A17" s="167">
        <v>1924</v>
      </c>
      <c r="B17" s="169">
        <v>29</v>
      </c>
      <c r="C17" s="83">
        <v>161.2</v>
      </c>
      <c r="D17" s="87">
        <v>5.55862068965517</v>
      </c>
      <c r="E17" s="40"/>
      <c r="F17" s="151">
        <v>1924</v>
      </c>
      <c r="G17" s="100">
        <v>13</v>
      </c>
      <c r="H17" s="83">
        <v>57.1</v>
      </c>
      <c r="I17" s="87">
        <v>4.39230769230769</v>
      </c>
      <c r="J17" s="40"/>
      <c r="K17" s="151">
        <v>1924</v>
      </c>
      <c r="L17" s="100">
        <v>4</v>
      </c>
      <c r="M17" s="83">
        <v>12.1</v>
      </c>
      <c r="N17" s="97">
        <v>3.025</v>
      </c>
    </row>
    <row r="18" ht="21.95" customHeight="1">
      <c r="A18" s="167">
        <v>1925</v>
      </c>
      <c r="B18" s="169">
        <v>48</v>
      </c>
      <c r="C18" s="83">
        <v>242.8</v>
      </c>
      <c r="D18" s="87">
        <v>5.05833333333333</v>
      </c>
      <c r="E18" s="40"/>
      <c r="F18" s="151">
        <v>1925</v>
      </c>
      <c r="G18" s="100">
        <v>25</v>
      </c>
      <c r="H18" s="83">
        <v>94.7</v>
      </c>
      <c r="I18" s="87">
        <v>3.788</v>
      </c>
      <c r="J18" s="40"/>
      <c r="K18" s="151">
        <v>1925</v>
      </c>
      <c r="L18" s="100">
        <v>9</v>
      </c>
      <c r="M18" s="83">
        <v>24.3</v>
      </c>
      <c r="N18" s="97">
        <v>2.7</v>
      </c>
    </row>
    <row r="19" ht="21.95" customHeight="1">
      <c r="A19" s="167">
        <v>1926</v>
      </c>
      <c r="B19" s="169">
        <v>48</v>
      </c>
      <c r="C19" s="83">
        <v>259.2</v>
      </c>
      <c r="D19" s="87">
        <v>5.4</v>
      </c>
      <c r="E19" s="40"/>
      <c r="F19" s="151">
        <v>1926</v>
      </c>
      <c r="G19" s="100">
        <v>27</v>
      </c>
      <c r="H19" s="83">
        <v>121.4</v>
      </c>
      <c r="I19" s="87">
        <v>4.4962962962963</v>
      </c>
      <c r="J19" s="40"/>
      <c r="K19" s="151">
        <v>1926</v>
      </c>
      <c r="L19" s="100">
        <v>4</v>
      </c>
      <c r="M19" s="83">
        <v>12.8</v>
      </c>
      <c r="N19" s="97">
        <v>3.2</v>
      </c>
    </row>
    <row r="20" ht="21.95" customHeight="1">
      <c r="A20" s="167">
        <v>1927</v>
      </c>
      <c r="B20" s="169">
        <v>40</v>
      </c>
      <c r="C20" s="83">
        <v>188.3</v>
      </c>
      <c r="D20" s="87">
        <v>4.7075</v>
      </c>
      <c r="E20" s="40"/>
      <c r="F20" s="151">
        <v>1927</v>
      </c>
      <c r="G20" s="100">
        <v>28</v>
      </c>
      <c r="H20" s="83">
        <v>109</v>
      </c>
      <c r="I20" s="87">
        <v>3.89285714285714</v>
      </c>
      <c r="J20" s="40"/>
      <c r="K20" s="151">
        <v>1927</v>
      </c>
      <c r="L20" s="100">
        <v>12</v>
      </c>
      <c r="M20" s="83">
        <v>34.7</v>
      </c>
      <c r="N20" s="97">
        <v>2.89166666666667</v>
      </c>
    </row>
    <row r="21" ht="21.95" customHeight="1">
      <c r="A21" s="167">
        <v>1928</v>
      </c>
      <c r="B21" s="169">
        <v>41</v>
      </c>
      <c r="C21" s="83">
        <v>217.5</v>
      </c>
      <c r="D21" s="87">
        <v>5.30487804878049</v>
      </c>
      <c r="E21" s="40"/>
      <c r="F21" s="151">
        <v>1928</v>
      </c>
      <c r="G21" s="100">
        <v>24</v>
      </c>
      <c r="H21" s="83">
        <v>104.3</v>
      </c>
      <c r="I21" s="87">
        <v>4.34583333333333</v>
      </c>
      <c r="J21" s="40"/>
      <c r="K21" s="151">
        <v>1928</v>
      </c>
      <c r="L21" s="100">
        <v>1</v>
      </c>
      <c r="M21" s="83">
        <v>2.9</v>
      </c>
      <c r="N21" s="97">
        <v>2.9</v>
      </c>
    </row>
    <row r="22" ht="21.95" customHeight="1">
      <c r="A22" s="167">
        <v>1929</v>
      </c>
      <c r="B22" s="169">
        <v>58</v>
      </c>
      <c r="C22" s="83">
        <v>294.3</v>
      </c>
      <c r="D22" s="87">
        <v>5.07413793103448</v>
      </c>
      <c r="E22" s="40"/>
      <c r="F22" s="151">
        <v>1929</v>
      </c>
      <c r="G22" s="100">
        <v>33</v>
      </c>
      <c r="H22" s="83">
        <v>133.1</v>
      </c>
      <c r="I22" s="87">
        <v>4.03333333333333</v>
      </c>
      <c r="J22" s="40"/>
      <c r="K22" s="151">
        <v>1929</v>
      </c>
      <c r="L22" s="100">
        <v>10</v>
      </c>
      <c r="M22" s="83">
        <v>26.4</v>
      </c>
      <c r="N22" s="97">
        <v>2.64</v>
      </c>
    </row>
    <row r="23" ht="21.95" customHeight="1">
      <c r="A23" s="167">
        <v>1930</v>
      </c>
      <c r="B23" s="169">
        <v>36</v>
      </c>
      <c r="C23" s="83">
        <v>202.4</v>
      </c>
      <c r="D23" s="87">
        <v>5.62222222222222</v>
      </c>
      <c r="E23" s="40"/>
      <c r="F23" s="151">
        <v>1930</v>
      </c>
      <c r="G23" s="100">
        <v>17</v>
      </c>
      <c r="H23" s="83">
        <v>83</v>
      </c>
      <c r="I23" s="87">
        <v>4.88235294117647</v>
      </c>
      <c r="J23" s="40"/>
      <c r="K23" s="151">
        <v>1930</v>
      </c>
      <c r="L23" s="100">
        <v>0</v>
      </c>
      <c r="M23" s="83">
        <v>0</v>
      </c>
      <c r="N23" s="97"/>
    </row>
    <row r="24" ht="21.95" customHeight="1">
      <c r="A24" s="167">
        <v>1931</v>
      </c>
      <c r="B24" s="169">
        <v>39</v>
      </c>
      <c r="C24" s="83">
        <v>194.8</v>
      </c>
      <c r="D24" s="87">
        <v>4.99487179487179</v>
      </c>
      <c r="E24" s="40"/>
      <c r="F24" s="151">
        <v>1931</v>
      </c>
      <c r="G24" s="100">
        <v>27</v>
      </c>
      <c r="H24" s="83">
        <v>119.1</v>
      </c>
      <c r="I24" s="87">
        <v>4.41111111111111</v>
      </c>
      <c r="J24" s="40"/>
      <c r="K24" s="151">
        <v>1931</v>
      </c>
      <c r="L24" s="100">
        <v>5</v>
      </c>
      <c r="M24" s="83">
        <v>13.1</v>
      </c>
      <c r="N24" s="97">
        <v>2.62</v>
      </c>
    </row>
    <row r="25" ht="21.95" customHeight="1">
      <c r="A25" s="167">
        <v>1932</v>
      </c>
      <c r="B25" s="169">
        <v>46</v>
      </c>
      <c r="C25" s="83">
        <v>244.2</v>
      </c>
      <c r="D25" s="87">
        <v>5.30869565217391</v>
      </c>
      <c r="E25" s="40"/>
      <c r="F25" s="151">
        <v>1932</v>
      </c>
      <c r="G25" s="100">
        <v>30</v>
      </c>
      <c r="H25" s="83">
        <v>140.4</v>
      </c>
      <c r="I25" s="87">
        <v>4.68</v>
      </c>
      <c r="J25" s="40"/>
      <c r="K25" s="151">
        <v>1932</v>
      </c>
      <c r="L25" s="100">
        <v>2</v>
      </c>
      <c r="M25" s="83">
        <v>6.6</v>
      </c>
      <c r="N25" s="97">
        <v>3.3</v>
      </c>
    </row>
    <row r="26" ht="21.95" customHeight="1">
      <c r="A26" s="167">
        <v>1933</v>
      </c>
      <c r="B26" s="169">
        <v>40</v>
      </c>
      <c r="C26" s="83">
        <v>210.9</v>
      </c>
      <c r="D26" s="87">
        <v>5.2725</v>
      </c>
      <c r="E26" s="40"/>
      <c r="F26" s="151">
        <v>1933</v>
      </c>
      <c r="G26" s="100">
        <v>22</v>
      </c>
      <c r="H26" s="83">
        <v>93.59999999999999</v>
      </c>
      <c r="I26" s="87">
        <v>4.25454545454545</v>
      </c>
      <c r="J26" s="40"/>
      <c r="K26" s="151">
        <v>1933</v>
      </c>
      <c r="L26" s="100">
        <v>3</v>
      </c>
      <c r="M26" s="83">
        <v>6.4</v>
      </c>
      <c r="N26" s="97">
        <v>2.13333333333333</v>
      </c>
    </row>
    <row r="27" ht="21.95" customHeight="1">
      <c r="A27" s="167">
        <v>1934</v>
      </c>
      <c r="B27" s="169">
        <v>46</v>
      </c>
      <c r="C27" s="83">
        <v>274.4</v>
      </c>
      <c r="D27" s="87">
        <v>5.96521739130435</v>
      </c>
      <c r="E27" s="40"/>
      <c r="F27" s="151">
        <v>1934</v>
      </c>
      <c r="G27" s="100">
        <v>16</v>
      </c>
      <c r="H27" s="83">
        <v>80.3</v>
      </c>
      <c r="I27" s="87">
        <v>5.01875</v>
      </c>
      <c r="J27" s="40"/>
      <c r="K27" s="151">
        <v>1934</v>
      </c>
      <c r="L27" s="100">
        <v>0</v>
      </c>
      <c r="M27" s="83">
        <v>0</v>
      </c>
      <c r="N27" s="97"/>
    </row>
    <row r="28" ht="21.95" customHeight="1">
      <c r="A28" s="167">
        <v>1935</v>
      </c>
      <c r="B28" s="169">
        <v>38</v>
      </c>
      <c r="C28" s="83">
        <v>215.6</v>
      </c>
      <c r="D28" s="87">
        <v>5.67368421052632</v>
      </c>
      <c r="E28" s="40"/>
      <c r="F28" s="151">
        <v>1935</v>
      </c>
      <c r="G28" s="100">
        <v>16</v>
      </c>
      <c r="H28" s="83">
        <v>76.2</v>
      </c>
      <c r="I28" s="87">
        <v>4.7625</v>
      </c>
      <c r="J28" s="40"/>
      <c r="K28" s="151">
        <v>1935</v>
      </c>
      <c r="L28" s="100">
        <v>0</v>
      </c>
      <c r="M28" s="83">
        <v>0</v>
      </c>
      <c r="N28" s="97"/>
    </row>
    <row r="29" ht="21.95" customHeight="1">
      <c r="A29" s="167">
        <v>1936</v>
      </c>
      <c r="B29" s="169">
        <v>25</v>
      </c>
      <c r="C29" s="83">
        <v>136.9</v>
      </c>
      <c r="D29" s="87">
        <v>5.476</v>
      </c>
      <c r="E29" s="40"/>
      <c r="F29" s="151">
        <v>1936</v>
      </c>
      <c r="G29" s="100">
        <v>11</v>
      </c>
      <c r="H29" s="83">
        <v>48.7</v>
      </c>
      <c r="I29" s="87">
        <v>4.42727272727273</v>
      </c>
      <c r="J29" s="40"/>
      <c r="K29" s="151">
        <v>1936</v>
      </c>
      <c r="L29" s="100">
        <v>2</v>
      </c>
      <c r="M29" s="83">
        <v>6.1</v>
      </c>
      <c r="N29" s="97">
        <v>3.05</v>
      </c>
    </row>
    <row r="30" ht="21.95" customHeight="1">
      <c r="A30" s="167">
        <v>1937</v>
      </c>
      <c r="B30" s="169">
        <v>40</v>
      </c>
      <c r="C30" s="83">
        <v>227.4</v>
      </c>
      <c r="D30" s="87">
        <v>5.685</v>
      </c>
      <c r="E30" s="40"/>
      <c r="F30" s="151">
        <v>1937</v>
      </c>
      <c r="G30" s="100">
        <v>20</v>
      </c>
      <c r="H30" s="83">
        <v>94.3</v>
      </c>
      <c r="I30" s="87">
        <v>4.715</v>
      </c>
      <c r="J30" s="40"/>
      <c r="K30" s="151">
        <v>1937</v>
      </c>
      <c r="L30" s="100">
        <v>1</v>
      </c>
      <c r="M30" s="83">
        <v>2.9</v>
      </c>
      <c r="N30" s="97">
        <v>2.9</v>
      </c>
    </row>
    <row r="31" ht="21.95" customHeight="1">
      <c r="A31" s="167">
        <v>1938</v>
      </c>
      <c r="B31" s="169">
        <v>25</v>
      </c>
      <c r="C31" s="83">
        <v>148.9</v>
      </c>
      <c r="D31" s="87">
        <v>5.956</v>
      </c>
      <c r="E31" s="40"/>
      <c r="F31" s="151">
        <v>1938</v>
      </c>
      <c r="G31" s="100">
        <v>9</v>
      </c>
      <c r="H31" s="83">
        <v>43.4</v>
      </c>
      <c r="I31" s="87">
        <v>4.82222222222222</v>
      </c>
      <c r="J31" s="40"/>
      <c r="K31" s="151">
        <v>1938</v>
      </c>
      <c r="L31" s="100">
        <v>0</v>
      </c>
      <c r="M31" s="83">
        <v>0</v>
      </c>
      <c r="N31" s="97"/>
    </row>
    <row r="32" ht="21.95" customHeight="1">
      <c r="A32" s="167">
        <v>1939</v>
      </c>
      <c r="B32" s="169">
        <v>46</v>
      </c>
      <c r="C32" s="83">
        <v>255.4</v>
      </c>
      <c r="D32" s="87">
        <v>5.55217391304348</v>
      </c>
      <c r="E32" s="40"/>
      <c r="F32" s="151">
        <v>1939</v>
      </c>
      <c r="G32" s="100">
        <v>21</v>
      </c>
      <c r="H32" s="83">
        <v>95</v>
      </c>
      <c r="I32" s="87">
        <v>4.52380952380952</v>
      </c>
      <c r="J32" s="40"/>
      <c r="K32" s="151">
        <v>1939</v>
      </c>
      <c r="L32" s="100">
        <v>3</v>
      </c>
      <c r="M32" s="83">
        <v>8.800000000000001</v>
      </c>
      <c r="N32" s="97">
        <v>2.93333333333333</v>
      </c>
    </row>
    <row r="33" ht="21.95" customHeight="1">
      <c r="A33" s="167">
        <v>1940</v>
      </c>
      <c r="B33" s="169">
        <v>37</v>
      </c>
      <c r="C33" s="83">
        <v>163</v>
      </c>
      <c r="D33" s="87">
        <v>4.40540540540541</v>
      </c>
      <c r="E33" s="40"/>
      <c r="F33" s="151">
        <v>1940</v>
      </c>
      <c r="G33" s="100">
        <v>24</v>
      </c>
      <c r="H33" s="83">
        <v>77.40000000000001</v>
      </c>
      <c r="I33" s="87">
        <v>3.225</v>
      </c>
      <c r="J33" s="40"/>
      <c r="K33" s="151">
        <v>1940</v>
      </c>
      <c r="L33" s="100">
        <v>12</v>
      </c>
      <c r="M33" s="83">
        <v>29.8</v>
      </c>
      <c r="N33" s="97">
        <v>2.48333333333333</v>
      </c>
    </row>
    <row r="34" ht="21.95" customHeight="1">
      <c r="A34" s="167">
        <v>1941</v>
      </c>
      <c r="B34" s="169">
        <v>65</v>
      </c>
      <c r="C34" s="83">
        <v>349.3</v>
      </c>
      <c r="D34" s="87">
        <v>5.37384615384615</v>
      </c>
      <c r="E34" s="40"/>
      <c r="F34" s="151">
        <v>1941</v>
      </c>
      <c r="G34" s="100">
        <v>36</v>
      </c>
      <c r="H34" s="83">
        <v>158.7</v>
      </c>
      <c r="I34" s="87">
        <v>4.40833333333333</v>
      </c>
      <c r="J34" s="40"/>
      <c r="K34" s="151">
        <v>1941</v>
      </c>
      <c r="L34" s="100">
        <v>4</v>
      </c>
      <c r="M34" s="83">
        <v>11.2</v>
      </c>
      <c r="N34" s="97">
        <v>2.8</v>
      </c>
    </row>
    <row r="35" ht="21.95" customHeight="1">
      <c r="A35" s="167">
        <v>1942</v>
      </c>
      <c r="B35" s="169">
        <v>31</v>
      </c>
      <c r="C35" s="83">
        <v>166</v>
      </c>
      <c r="D35" s="87">
        <v>5.35483870967742</v>
      </c>
      <c r="E35" s="40"/>
      <c r="F35" s="151">
        <v>1942</v>
      </c>
      <c r="G35" s="100">
        <v>18</v>
      </c>
      <c r="H35" s="83">
        <v>80.59999999999999</v>
      </c>
      <c r="I35" s="87">
        <v>4.47777777777778</v>
      </c>
      <c r="J35" s="40"/>
      <c r="K35" s="151">
        <v>1942</v>
      </c>
      <c r="L35" s="100">
        <v>3</v>
      </c>
      <c r="M35" s="83">
        <v>7.7</v>
      </c>
      <c r="N35" s="97">
        <v>2.56666666666667</v>
      </c>
    </row>
    <row r="36" ht="21.95" customHeight="1">
      <c r="A36" s="167">
        <v>1943</v>
      </c>
      <c r="B36" s="169">
        <v>48</v>
      </c>
      <c r="C36" s="83">
        <v>231.4</v>
      </c>
      <c r="D36" s="87">
        <v>4.82083333333333</v>
      </c>
      <c r="E36" s="40"/>
      <c r="F36" s="151">
        <v>1943</v>
      </c>
      <c r="G36" s="100">
        <v>31</v>
      </c>
      <c r="H36" s="83">
        <v>120.4</v>
      </c>
      <c r="I36" s="87">
        <v>3.88387096774194</v>
      </c>
      <c r="J36" s="40"/>
      <c r="K36" s="151">
        <v>1943</v>
      </c>
      <c r="L36" s="100">
        <v>7</v>
      </c>
      <c r="M36" s="83">
        <v>15</v>
      </c>
      <c r="N36" s="97">
        <v>2.14285714285714</v>
      </c>
    </row>
    <row r="37" ht="21.95" customHeight="1">
      <c r="A37" s="167">
        <v>1944</v>
      </c>
      <c r="B37" s="169">
        <v>41</v>
      </c>
      <c r="C37" s="83">
        <v>222.4</v>
      </c>
      <c r="D37" s="87">
        <v>5.42439024390244</v>
      </c>
      <c r="E37" s="40"/>
      <c r="F37" s="151">
        <v>1944</v>
      </c>
      <c r="G37" s="100">
        <v>27</v>
      </c>
      <c r="H37" s="83">
        <v>130.9</v>
      </c>
      <c r="I37" s="87">
        <v>4.84814814814815</v>
      </c>
      <c r="J37" s="40"/>
      <c r="K37" s="151">
        <v>1944</v>
      </c>
      <c r="L37" s="100">
        <v>2</v>
      </c>
      <c r="M37" s="83">
        <v>6.1</v>
      </c>
      <c r="N37" s="97">
        <v>3.05</v>
      </c>
    </row>
    <row r="38" ht="21.95" customHeight="1">
      <c r="A38" s="167">
        <v>1945</v>
      </c>
      <c r="B38" s="169">
        <v>33</v>
      </c>
      <c r="C38" s="83">
        <v>179.2</v>
      </c>
      <c r="D38" s="87">
        <v>5.43030303030303</v>
      </c>
      <c r="E38" s="40"/>
      <c r="F38" s="151">
        <v>1945</v>
      </c>
      <c r="G38" s="100">
        <v>17</v>
      </c>
      <c r="H38" s="83">
        <v>73.7</v>
      </c>
      <c r="I38" s="87">
        <v>4.33529411764706</v>
      </c>
      <c r="J38" s="40"/>
      <c r="K38" s="151">
        <v>1945</v>
      </c>
      <c r="L38" s="100">
        <v>2</v>
      </c>
      <c r="M38" s="83">
        <v>6.1</v>
      </c>
      <c r="N38" s="97">
        <v>3.05</v>
      </c>
    </row>
    <row r="39" ht="21.95" customHeight="1">
      <c r="A39" s="167">
        <v>1946</v>
      </c>
      <c r="B39" s="169">
        <v>60</v>
      </c>
      <c r="C39" s="83">
        <v>270.4</v>
      </c>
      <c r="D39" s="87">
        <v>4.50666666666667</v>
      </c>
      <c r="E39" s="40"/>
      <c r="F39" s="151">
        <v>1946</v>
      </c>
      <c r="G39" s="100">
        <v>38</v>
      </c>
      <c r="H39" s="83">
        <v>130.4</v>
      </c>
      <c r="I39" s="87">
        <v>3.43157894736842</v>
      </c>
      <c r="J39" s="40"/>
      <c r="K39" s="151">
        <v>1946</v>
      </c>
      <c r="L39" s="100">
        <v>19</v>
      </c>
      <c r="M39" s="83">
        <v>38.7</v>
      </c>
      <c r="N39" s="97">
        <v>2.03684210526316</v>
      </c>
    </row>
    <row r="40" ht="21.95" customHeight="1">
      <c r="A40" s="167">
        <v>1947</v>
      </c>
      <c r="B40" s="169">
        <v>15</v>
      </c>
      <c r="C40" s="83">
        <v>89.40000000000001</v>
      </c>
      <c r="D40" s="87">
        <v>5.96</v>
      </c>
      <c r="E40" s="40"/>
      <c r="F40" s="151">
        <v>1947</v>
      </c>
      <c r="G40" s="100">
        <v>3</v>
      </c>
      <c r="H40" s="83">
        <v>10.6</v>
      </c>
      <c r="I40" s="87">
        <v>3.53333333333333</v>
      </c>
      <c r="J40" s="40"/>
      <c r="K40" s="151">
        <v>1947</v>
      </c>
      <c r="L40" s="100">
        <v>2</v>
      </c>
      <c r="M40" s="83">
        <v>5</v>
      </c>
      <c r="N40" s="97">
        <v>2.5</v>
      </c>
    </row>
    <row r="41" ht="21.95" customHeight="1">
      <c r="A41" s="167">
        <v>1948</v>
      </c>
      <c r="B41" s="169">
        <v>47</v>
      </c>
      <c r="C41" s="83">
        <v>252.9</v>
      </c>
      <c r="D41" s="87">
        <v>5.38085106382979</v>
      </c>
      <c r="E41" s="40"/>
      <c r="F41" s="151">
        <v>1948</v>
      </c>
      <c r="G41" s="100">
        <v>28</v>
      </c>
      <c r="H41" s="83">
        <v>125</v>
      </c>
      <c r="I41" s="87">
        <v>4.46428571428571</v>
      </c>
      <c r="J41" s="40"/>
      <c r="K41" s="151">
        <v>1948</v>
      </c>
      <c r="L41" s="100">
        <v>5</v>
      </c>
      <c r="M41" s="83">
        <v>11.1</v>
      </c>
      <c r="N41" s="97">
        <v>2.22</v>
      </c>
    </row>
    <row r="42" ht="21.95" customHeight="1">
      <c r="A42" s="167">
        <v>1949</v>
      </c>
      <c r="B42" s="169">
        <v>84</v>
      </c>
      <c r="C42" s="83">
        <v>402.5</v>
      </c>
      <c r="D42" s="87">
        <v>4.79166666666667</v>
      </c>
      <c r="E42" s="40"/>
      <c r="F42" s="151">
        <v>1949</v>
      </c>
      <c r="G42" s="100">
        <v>63</v>
      </c>
      <c r="H42" s="83">
        <v>263</v>
      </c>
      <c r="I42" s="87">
        <v>4.17460317460317</v>
      </c>
      <c r="J42" s="40"/>
      <c r="K42" s="151">
        <v>1949</v>
      </c>
      <c r="L42" s="100">
        <v>19</v>
      </c>
      <c r="M42" s="83">
        <v>46.1</v>
      </c>
      <c r="N42" s="97">
        <v>2.42631578947368</v>
      </c>
    </row>
    <row r="43" ht="21.95" customHeight="1">
      <c r="A43" s="167">
        <v>1950</v>
      </c>
      <c r="B43" s="169">
        <v>52</v>
      </c>
      <c r="C43" s="83">
        <v>272.1</v>
      </c>
      <c r="D43" s="87">
        <v>5.23269230769231</v>
      </c>
      <c r="E43" s="40"/>
      <c r="F43" s="151">
        <v>1950</v>
      </c>
      <c r="G43" s="100">
        <v>35</v>
      </c>
      <c r="H43" s="83">
        <v>157.1</v>
      </c>
      <c r="I43" s="87">
        <v>4.48857142857143</v>
      </c>
      <c r="J43" s="40"/>
      <c r="K43" s="151">
        <v>1950</v>
      </c>
      <c r="L43" s="100">
        <v>7</v>
      </c>
      <c r="M43" s="83">
        <v>18.7</v>
      </c>
      <c r="N43" s="97">
        <v>2.67142857142857</v>
      </c>
    </row>
    <row r="44" ht="21.95" customHeight="1">
      <c r="A44" s="167">
        <v>1951</v>
      </c>
      <c r="B44" s="169">
        <v>49</v>
      </c>
      <c r="C44" s="83">
        <v>270.9</v>
      </c>
      <c r="D44" s="87">
        <v>5.52857142857143</v>
      </c>
      <c r="E44" s="40"/>
      <c r="F44" s="151">
        <v>1951</v>
      </c>
      <c r="G44" s="100">
        <v>25</v>
      </c>
      <c r="H44" s="83">
        <v>112</v>
      </c>
      <c r="I44" s="87">
        <v>4.48</v>
      </c>
      <c r="J44" s="40"/>
      <c r="K44" s="151">
        <v>1951</v>
      </c>
      <c r="L44" s="100">
        <v>5</v>
      </c>
      <c r="M44" s="83">
        <v>14.9</v>
      </c>
      <c r="N44" s="97">
        <v>2.98</v>
      </c>
    </row>
    <row r="45" ht="21.95" customHeight="1">
      <c r="A45" s="167">
        <v>1952</v>
      </c>
      <c r="B45" s="169">
        <v>58</v>
      </c>
      <c r="C45" s="83">
        <v>309.4</v>
      </c>
      <c r="D45" s="87">
        <v>5.33448275862069</v>
      </c>
      <c r="E45" s="40"/>
      <c r="F45" s="151">
        <v>1952</v>
      </c>
      <c r="G45" s="100">
        <v>31</v>
      </c>
      <c r="H45" s="83">
        <v>130</v>
      </c>
      <c r="I45" s="87">
        <v>4.19354838709677</v>
      </c>
      <c r="J45" s="40"/>
      <c r="K45" s="151">
        <v>1952</v>
      </c>
      <c r="L45" s="100">
        <v>9</v>
      </c>
      <c r="M45" s="83">
        <v>21.6</v>
      </c>
      <c r="N45" s="97">
        <v>2.4</v>
      </c>
    </row>
    <row r="46" ht="21.95" customHeight="1">
      <c r="A46" s="167">
        <v>1953</v>
      </c>
      <c r="B46" s="169">
        <v>69</v>
      </c>
      <c r="C46" s="83">
        <v>316.6</v>
      </c>
      <c r="D46" s="87">
        <v>4.58840579710145</v>
      </c>
      <c r="E46" s="40"/>
      <c r="F46" s="151">
        <v>1953</v>
      </c>
      <c r="G46" s="100">
        <v>52</v>
      </c>
      <c r="H46" s="83">
        <v>201.6</v>
      </c>
      <c r="I46" s="87">
        <v>3.87692307692308</v>
      </c>
      <c r="J46" s="40"/>
      <c r="K46" s="151">
        <v>1953</v>
      </c>
      <c r="L46" s="100">
        <v>18</v>
      </c>
      <c r="M46" s="83">
        <v>42.2</v>
      </c>
      <c r="N46" s="97">
        <v>2.34444444444444</v>
      </c>
    </row>
    <row r="47" ht="21.95" customHeight="1">
      <c r="A47" s="167">
        <v>1954</v>
      </c>
      <c r="B47" s="169">
        <v>29</v>
      </c>
      <c r="C47" s="83">
        <v>146.7</v>
      </c>
      <c r="D47" s="87">
        <v>5.05862068965517</v>
      </c>
      <c r="E47" s="40"/>
      <c r="F47" s="151">
        <v>1954</v>
      </c>
      <c r="G47" s="100">
        <v>16</v>
      </c>
      <c r="H47" s="83">
        <v>60</v>
      </c>
      <c r="I47" s="87">
        <v>3.75</v>
      </c>
      <c r="J47" s="40"/>
      <c r="K47" s="151">
        <v>1954</v>
      </c>
      <c r="L47" s="100">
        <v>7</v>
      </c>
      <c r="M47" s="83">
        <v>15.5</v>
      </c>
      <c r="N47" s="97">
        <v>2.21428571428571</v>
      </c>
    </row>
    <row r="48" ht="21.95" customHeight="1">
      <c r="A48" s="167">
        <v>1955</v>
      </c>
      <c r="B48" s="169">
        <v>21</v>
      </c>
      <c r="C48" s="83">
        <v>118.8</v>
      </c>
      <c r="D48" s="87">
        <v>5.65714285714286</v>
      </c>
      <c r="E48" s="40"/>
      <c r="F48" s="151">
        <v>1955</v>
      </c>
      <c r="G48" s="100">
        <v>9</v>
      </c>
      <c r="H48" s="83">
        <v>40.6</v>
      </c>
      <c r="I48" s="87">
        <v>4.51111111111111</v>
      </c>
      <c r="J48" s="40"/>
      <c r="K48" s="151">
        <v>1955</v>
      </c>
      <c r="L48" s="100">
        <v>1</v>
      </c>
      <c r="M48" s="83">
        <v>2.8</v>
      </c>
      <c r="N48" s="97">
        <v>2.8</v>
      </c>
    </row>
    <row r="49" ht="21.95" customHeight="1">
      <c r="A49" s="167">
        <v>1956</v>
      </c>
      <c r="B49" s="169">
        <v>45</v>
      </c>
      <c r="C49" s="83">
        <v>233</v>
      </c>
      <c r="D49" s="87">
        <v>5.17777777777778</v>
      </c>
      <c r="E49" s="40"/>
      <c r="F49" s="151">
        <v>1956</v>
      </c>
      <c r="G49" s="100">
        <v>27</v>
      </c>
      <c r="H49" s="83">
        <v>116.6</v>
      </c>
      <c r="I49" s="87">
        <v>4.31851851851852</v>
      </c>
      <c r="J49" s="40"/>
      <c r="K49" s="151">
        <v>1956</v>
      </c>
      <c r="L49" s="100">
        <v>5</v>
      </c>
      <c r="M49" s="83">
        <v>13</v>
      </c>
      <c r="N49" s="97">
        <v>2.6</v>
      </c>
    </row>
    <row r="50" ht="21.95" customHeight="1">
      <c r="A50" s="167">
        <v>1957</v>
      </c>
      <c r="B50" s="169">
        <v>42</v>
      </c>
      <c r="C50" s="83">
        <v>245.1</v>
      </c>
      <c r="D50" s="87">
        <v>5.83571428571429</v>
      </c>
      <c r="E50" s="40"/>
      <c r="F50" s="151">
        <v>1957</v>
      </c>
      <c r="G50" s="100">
        <v>19</v>
      </c>
      <c r="H50" s="83">
        <v>90.40000000000001</v>
      </c>
      <c r="I50" s="87">
        <v>4.75789473684211</v>
      </c>
      <c r="J50" s="40"/>
      <c r="K50" s="151">
        <v>1957</v>
      </c>
      <c r="L50" s="100">
        <v>1</v>
      </c>
      <c r="M50" s="83">
        <v>3.3</v>
      </c>
      <c r="N50" s="97">
        <v>3.3</v>
      </c>
    </row>
    <row r="51" ht="21.95" customHeight="1">
      <c r="A51" s="167">
        <v>1958</v>
      </c>
      <c r="B51" s="169">
        <v>33</v>
      </c>
      <c r="C51" s="83">
        <v>185.7</v>
      </c>
      <c r="D51" s="87">
        <v>5.62727272727273</v>
      </c>
      <c r="E51" s="40"/>
      <c r="F51" s="151">
        <v>1958</v>
      </c>
      <c r="G51" s="100">
        <v>15</v>
      </c>
      <c r="H51" s="83">
        <v>63</v>
      </c>
      <c r="I51" s="87">
        <v>4.2</v>
      </c>
      <c r="J51" s="40"/>
      <c r="K51" s="151">
        <v>1958</v>
      </c>
      <c r="L51" s="100">
        <v>3</v>
      </c>
      <c r="M51" s="83">
        <v>6.2</v>
      </c>
      <c r="N51" s="97">
        <v>2.06666666666667</v>
      </c>
    </row>
    <row r="52" ht="21.95" customHeight="1">
      <c r="A52" s="167">
        <v>1959</v>
      </c>
      <c r="B52" s="169">
        <v>36</v>
      </c>
      <c r="C52" s="83">
        <v>214.5</v>
      </c>
      <c r="D52" s="87">
        <v>5.95833333333333</v>
      </c>
      <c r="E52" s="40"/>
      <c r="F52" s="151">
        <v>1959</v>
      </c>
      <c r="G52" s="100">
        <v>11</v>
      </c>
      <c r="H52" s="83">
        <v>48.8</v>
      </c>
      <c r="I52" s="87">
        <v>4.43636363636364</v>
      </c>
      <c r="J52" s="40"/>
      <c r="K52" s="151">
        <v>1959</v>
      </c>
      <c r="L52" s="100">
        <v>2</v>
      </c>
      <c r="M52" s="83">
        <v>5</v>
      </c>
      <c r="N52" s="97">
        <v>2.5</v>
      </c>
    </row>
    <row r="53" ht="21.95" customHeight="1">
      <c r="A53" s="167">
        <v>1960</v>
      </c>
      <c r="B53" s="169">
        <v>59</v>
      </c>
      <c r="C53" s="83">
        <v>312.3</v>
      </c>
      <c r="D53" s="87">
        <v>5.29322033898305</v>
      </c>
      <c r="E53" s="40"/>
      <c r="F53" s="151">
        <v>1960</v>
      </c>
      <c r="G53" s="100">
        <v>37</v>
      </c>
      <c r="H53" s="83">
        <v>161.8</v>
      </c>
      <c r="I53" s="87">
        <v>4.37297297297297</v>
      </c>
      <c r="J53" s="40"/>
      <c r="K53" s="151">
        <v>1960</v>
      </c>
      <c r="L53" s="100">
        <v>9</v>
      </c>
      <c r="M53" s="83">
        <v>23.2</v>
      </c>
      <c r="N53" s="97">
        <v>2.57777777777778</v>
      </c>
    </row>
    <row r="54" ht="21.95" customHeight="1">
      <c r="A54" s="167">
        <v>1961</v>
      </c>
      <c r="B54" s="169">
        <v>54</v>
      </c>
      <c r="C54" s="83">
        <v>287.1</v>
      </c>
      <c r="D54" s="87">
        <v>5.31666666666667</v>
      </c>
      <c r="E54" s="40"/>
      <c r="F54" s="151">
        <v>1961</v>
      </c>
      <c r="G54" s="100">
        <v>30</v>
      </c>
      <c r="H54" s="83">
        <v>125.6</v>
      </c>
      <c r="I54" s="87">
        <v>4.18666666666667</v>
      </c>
      <c r="J54" s="40"/>
      <c r="K54" s="151">
        <v>1961</v>
      </c>
      <c r="L54" s="100">
        <v>8</v>
      </c>
      <c r="M54" s="83">
        <v>22.7</v>
      </c>
      <c r="N54" s="97">
        <v>2.8375</v>
      </c>
    </row>
    <row r="55" ht="21.95" customHeight="1">
      <c r="A55" s="167">
        <v>1962</v>
      </c>
      <c r="B55" s="169">
        <v>24</v>
      </c>
      <c r="C55" s="83">
        <v>145.7</v>
      </c>
      <c r="D55" s="87">
        <v>6.07083333333333</v>
      </c>
      <c r="E55" s="40"/>
      <c r="F55" s="151">
        <v>1962</v>
      </c>
      <c r="G55" s="100">
        <v>10</v>
      </c>
      <c r="H55" s="83">
        <v>48.4</v>
      </c>
      <c r="I55" s="87">
        <v>4.84</v>
      </c>
      <c r="J55" s="40"/>
      <c r="K55" s="151">
        <v>1962</v>
      </c>
      <c r="L55" s="100">
        <v>0</v>
      </c>
      <c r="M55" s="83">
        <v>0</v>
      </c>
      <c r="N55" s="97"/>
    </row>
    <row r="56" ht="21.95" customHeight="1">
      <c r="A56" s="167">
        <v>1963</v>
      </c>
      <c r="B56" s="169">
        <v>40</v>
      </c>
      <c r="C56" s="83">
        <v>199.3</v>
      </c>
      <c r="D56" s="87">
        <v>4.9825</v>
      </c>
      <c r="E56" s="40"/>
      <c r="F56" s="151">
        <v>1963</v>
      </c>
      <c r="G56" s="100">
        <v>21</v>
      </c>
      <c r="H56" s="83">
        <v>79.3</v>
      </c>
      <c r="I56" s="87">
        <v>3.77619047619048</v>
      </c>
      <c r="J56" s="40"/>
      <c r="K56" s="151">
        <v>1963</v>
      </c>
      <c r="L56" s="100">
        <v>8</v>
      </c>
      <c r="M56" s="83">
        <v>19.5</v>
      </c>
      <c r="N56" s="97">
        <v>2.4375</v>
      </c>
    </row>
    <row r="57" ht="21.95" customHeight="1">
      <c r="A57" s="167">
        <v>1964</v>
      </c>
      <c r="B57" s="169">
        <v>34</v>
      </c>
      <c r="C57" s="83">
        <v>190.8</v>
      </c>
      <c r="D57" s="87">
        <v>5.61176470588235</v>
      </c>
      <c r="E57" s="40"/>
      <c r="F57" s="151">
        <v>1964</v>
      </c>
      <c r="G57" s="100">
        <v>13</v>
      </c>
      <c r="H57" s="83">
        <v>51.5</v>
      </c>
      <c r="I57" s="87">
        <v>3.96153846153846</v>
      </c>
      <c r="J57" s="40"/>
      <c r="K57" s="151">
        <v>1964</v>
      </c>
      <c r="L57" s="100">
        <v>4</v>
      </c>
      <c r="M57" s="83">
        <v>9.6</v>
      </c>
      <c r="N57" s="97">
        <v>2.4</v>
      </c>
    </row>
    <row r="58" ht="21.95" customHeight="1">
      <c r="A58" s="167">
        <v>1965</v>
      </c>
      <c r="B58" s="169">
        <v>40</v>
      </c>
      <c r="C58" s="83">
        <v>186.5</v>
      </c>
      <c r="D58" s="87">
        <v>4.6625</v>
      </c>
      <c r="E58" s="40"/>
      <c r="F58" s="151">
        <v>1965</v>
      </c>
      <c r="G58" s="100">
        <v>26</v>
      </c>
      <c r="H58" s="83">
        <v>94</v>
      </c>
      <c r="I58" s="87">
        <v>3.61538461538462</v>
      </c>
      <c r="J58" s="40"/>
      <c r="K58" s="151">
        <v>1965</v>
      </c>
      <c r="L58" s="100">
        <v>9</v>
      </c>
      <c r="M58" s="83">
        <v>21.2</v>
      </c>
      <c r="N58" s="97">
        <v>2.35555555555556</v>
      </c>
    </row>
    <row r="59" ht="21.95" customHeight="1">
      <c r="A59" s="167">
        <v>1966</v>
      </c>
      <c r="B59" s="169">
        <v>39</v>
      </c>
      <c r="C59" s="83">
        <v>203.3</v>
      </c>
      <c r="D59" s="87">
        <v>5.21282051282051</v>
      </c>
      <c r="E59" s="40"/>
      <c r="F59" s="151">
        <v>1966</v>
      </c>
      <c r="G59" s="100">
        <v>23</v>
      </c>
      <c r="H59" s="83">
        <v>97.40000000000001</v>
      </c>
      <c r="I59" s="87">
        <v>4.23478260869565</v>
      </c>
      <c r="J59" s="40"/>
      <c r="K59" s="151">
        <v>1966</v>
      </c>
      <c r="L59" s="100">
        <v>5</v>
      </c>
      <c r="M59" s="83">
        <v>8.4</v>
      </c>
      <c r="N59" s="97">
        <v>1.68</v>
      </c>
    </row>
    <row r="60" ht="21.95" customHeight="1">
      <c r="A60" s="167">
        <v>1967</v>
      </c>
      <c r="B60" s="169">
        <v>48</v>
      </c>
      <c r="C60" s="83">
        <v>241</v>
      </c>
      <c r="D60" s="87">
        <v>5.02083333333333</v>
      </c>
      <c r="E60" s="40"/>
      <c r="F60" s="151">
        <v>1967</v>
      </c>
      <c r="G60" s="100">
        <v>31</v>
      </c>
      <c r="H60" s="83">
        <v>131.3</v>
      </c>
      <c r="I60" s="87">
        <v>4.23548387096774</v>
      </c>
      <c r="J60" s="40"/>
      <c r="K60" s="151">
        <v>1967</v>
      </c>
      <c r="L60" s="100">
        <v>7</v>
      </c>
      <c r="M60" s="83">
        <v>18.2</v>
      </c>
      <c r="N60" s="97">
        <v>2.6</v>
      </c>
    </row>
    <row r="61" ht="21.95" customHeight="1">
      <c r="A61" s="167">
        <v>1968</v>
      </c>
      <c r="B61" s="169">
        <v>33</v>
      </c>
      <c r="C61" s="83">
        <v>161.8</v>
      </c>
      <c r="D61" s="87">
        <v>4.9030303030303</v>
      </c>
      <c r="E61" s="40"/>
      <c r="F61" s="151">
        <v>1968</v>
      </c>
      <c r="G61" s="100">
        <v>21</v>
      </c>
      <c r="H61" s="83">
        <v>82.2</v>
      </c>
      <c r="I61" s="87">
        <v>3.91428571428571</v>
      </c>
      <c r="J61" s="40"/>
      <c r="K61" s="151">
        <v>1968</v>
      </c>
      <c r="L61" s="100">
        <v>6</v>
      </c>
      <c r="M61" s="83">
        <v>11.7</v>
      </c>
      <c r="N61" s="97">
        <v>1.95</v>
      </c>
    </row>
    <row r="62" ht="21.95" customHeight="1">
      <c r="A62" s="167">
        <v>1969</v>
      </c>
      <c r="B62" s="169">
        <v>24</v>
      </c>
      <c r="C62" s="83">
        <v>140.1</v>
      </c>
      <c r="D62" s="87">
        <v>5.8375</v>
      </c>
      <c r="E62" s="40"/>
      <c r="F62" s="151">
        <v>1969</v>
      </c>
      <c r="G62" s="100">
        <v>9</v>
      </c>
      <c r="H62" s="83">
        <v>42.2</v>
      </c>
      <c r="I62" s="87">
        <v>4.68888888888889</v>
      </c>
      <c r="J62" s="40"/>
      <c r="K62" s="151">
        <v>1969</v>
      </c>
      <c r="L62" s="100">
        <v>1</v>
      </c>
      <c r="M62" s="83">
        <v>2.3</v>
      </c>
      <c r="N62" s="97">
        <v>2.3</v>
      </c>
    </row>
    <row r="63" ht="21.95" customHeight="1">
      <c r="A63" s="167">
        <v>1970</v>
      </c>
      <c r="B63" s="169">
        <v>42</v>
      </c>
      <c r="C63" s="83">
        <v>209.5</v>
      </c>
      <c r="D63" s="87">
        <v>4.98809523809524</v>
      </c>
      <c r="E63" s="40"/>
      <c r="F63" s="151">
        <v>1970</v>
      </c>
      <c r="G63" s="100">
        <v>27</v>
      </c>
      <c r="H63" s="83">
        <v>110.7</v>
      </c>
      <c r="I63" s="87">
        <v>4.1</v>
      </c>
      <c r="J63" s="40"/>
      <c r="K63" s="151">
        <v>1970</v>
      </c>
      <c r="L63" s="100">
        <v>9</v>
      </c>
      <c r="M63" s="83">
        <v>21.8</v>
      </c>
      <c r="N63" s="97">
        <v>2.42222222222222</v>
      </c>
    </row>
    <row r="64" ht="21.95" customHeight="1">
      <c r="A64" s="167">
        <v>1971</v>
      </c>
      <c r="B64" s="169">
        <v>50</v>
      </c>
      <c r="C64" s="83">
        <v>242.7</v>
      </c>
      <c r="D64" s="87">
        <v>4.854</v>
      </c>
      <c r="E64" s="40"/>
      <c r="F64" s="151">
        <v>1971</v>
      </c>
      <c r="G64" s="100">
        <v>32</v>
      </c>
      <c r="H64" s="83">
        <v>123.3</v>
      </c>
      <c r="I64" s="87">
        <v>3.853125</v>
      </c>
      <c r="J64" s="40"/>
      <c r="K64" s="151">
        <v>1971</v>
      </c>
      <c r="L64" s="100">
        <v>10</v>
      </c>
      <c r="M64" s="83">
        <v>23.1</v>
      </c>
      <c r="N64" s="97">
        <v>2.31</v>
      </c>
    </row>
    <row r="65" ht="21.95" customHeight="1">
      <c r="A65" s="167">
        <v>1972</v>
      </c>
      <c r="B65" s="169">
        <v>36</v>
      </c>
      <c r="C65" s="83">
        <v>183.8</v>
      </c>
      <c r="D65" s="87">
        <v>5.10555555555556</v>
      </c>
      <c r="E65" s="40"/>
      <c r="F65" s="151">
        <v>1972</v>
      </c>
      <c r="G65" s="100">
        <v>23</v>
      </c>
      <c r="H65" s="83">
        <v>98.2</v>
      </c>
      <c r="I65" s="87">
        <v>4.2695652173913</v>
      </c>
      <c r="J65" s="40"/>
      <c r="K65" s="151">
        <v>1972</v>
      </c>
      <c r="L65" s="100">
        <v>6</v>
      </c>
      <c r="M65" s="83">
        <v>15</v>
      </c>
      <c r="N65" s="97">
        <v>2.5</v>
      </c>
    </row>
    <row r="66" ht="21.95" customHeight="1">
      <c r="A66" s="167">
        <v>1973</v>
      </c>
      <c r="B66" s="169">
        <v>14</v>
      </c>
      <c r="C66" s="83">
        <v>85.3</v>
      </c>
      <c r="D66" s="87">
        <v>6.09285714285714</v>
      </c>
      <c r="E66" s="40"/>
      <c r="F66" s="151">
        <v>1973</v>
      </c>
      <c r="G66" s="100">
        <v>6</v>
      </c>
      <c r="H66" s="83">
        <v>31.5</v>
      </c>
      <c r="I66" s="87">
        <v>5.25</v>
      </c>
      <c r="J66" s="40"/>
      <c r="K66" s="151">
        <v>1973</v>
      </c>
      <c r="L66" s="100">
        <v>0</v>
      </c>
      <c r="M66" s="83">
        <v>0</v>
      </c>
      <c r="N66" s="97"/>
    </row>
    <row r="67" ht="21.95" customHeight="1">
      <c r="A67" s="167">
        <v>1974</v>
      </c>
      <c r="B67" s="169">
        <v>59</v>
      </c>
      <c r="C67" s="83">
        <v>289.7</v>
      </c>
      <c r="D67" s="87">
        <v>4.91016949152542</v>
      </c>
      <c r="E67" s="40"/>
      <c r="F67" s="151">
        <v>1974</v>
      </c>
      <c r="G67" s="100">
        <v>39</v>
      </c>
      <c r="H67" s="83">
        <v>163.2</v>
      </c>
      <c r="I67" s="87">
        <v>4.18461538461538</v>
      </c>
      <c r="J67" s="40"/>
      <c r="K67" s="151">
        <v>1974</v>
      </c>
      <c r="L67" s="100">
        <v>8</v>
      </c>
      <c r="M67" s="83">
        <v>15.6</v>
      </c>
      <c r="N67" s="97">
        <v>1.95</v>
      </c>
    </row>
    <row r="68" ht="21.95" customHeight="1">
      <c r="A68" s="167">
        <v>1975</v>
      </c>
      <c r="B68" s="169">
        <v>48</v>
      </c>
      <c r="C68" s="83">
        <v>249.6</v>
      </c>
      <c r="D68" s="87">
        <v>5.2</v>
      </c>
      <c r="E68" s="40"/>
      <c r="F68" s="151">
        <v>1975</v>
      </c>
      <c r="G68" s="100">
        <v>32</v>
      </c>
      <c r="H68" s="83">
        <v>143.7</v>
      </c>
      <c r="I68" s="87">
        <v>4.490625</v>
      </c>
      <c r="J68" s="40"/>
      <c r="K68" s="151">
        <v>1975</v>
      </c>
      <c r="L68" s="100">
        <v>5</v>
      </c>
      <c r="M68" s="83">
        <v>12.8</v>
      </c>
      <c r="N68" s="97">
        <v>2.56</v>
      </c>
    </row>
    <row r="69" ht="21.95" customHeight="1">
      <c r="A69" s="167">
        <v>1976</v>
      </c>
      <c r="B69" s="169">
        <v>64</v>
      </c>
      <c r="C69" s="83">
        <v>316.7</v>
      </c>
      <c r="D69" s="87">
        <v>4.9484375</v>
      </c>
      <c r="E69" s="40"/>
      <c r="F69" s="151">
        <v>1976</v>
      </c>
      <c r="G69" s="100">
        <v>43</v>
      </c>
      <c r="H69" s="83">
        <v>179.9</v>
      </c>
      <c r="I69" s="87">
        <v>4.18372093023256</v>
      </c>
      <c r="J69" s="40"/>
      <c r="K69" s="151">
        <v>1976</v>
      </c>
      <c r="L69" s="100">
        <v>11</v>
      </c>
      <c r="M69" s="83">
        <v>29.1</v>
      </c>
      <c r="N69" s="97">
        <v>2.64545454545455</v>
      </c>
    </row>
    <row r="70" ht="21.95" customHeight="1">
      <c r="A70" s="167">
        <v>1977</v>
      </c>
      <c r="B70" s="169">
        <v>60</v>
      </c>
      <c r="C70" s="83">
        <v>282.5</v>
      </c>
      <c r="D70" s="87">
        <v>4.70833333333333</v>
      </c>
      <c r="E70" s="40"/>
      <c r="F70" s="151">
        <v>1977</v>
      </c>
      <c r="G70" s="100">
        <v>42</v>
      </c>
      <c r="H70" s="83">
        <v>159.5</v>
      </c>
      <c r="I70" s="87">
        <v>3.79761904761905</v>
      </c>
      <c r="J70" s="40"/>
      <c r="K70" s="151">
        <v>1977</v>
      </c>
      <c r="L70" s="100">
        <v>14</v>
      </c>
      <c r="M70" s="83">
        <v>32</v>
      </c>
      <c r="N70" s="97">
        <v>2.28571428571429</v>
      </c>
    </row>
    <row r="71" ht="21.95" customHeight="1">
      <c r="A71" s="167">
        <v>1978</v>
      </c>
      <c r="B71" s="169">
        <v>41</v>
      </c>
      <c r="C71" s="83">
        <v>201</v>
      </c>
      <c r="D71" s="87">
        <v>4.90243902439024</v>
      </c>
      <c r="E71" s="40"/>
      <c r="F71" s="151">
        <v>1978</v>
      </c>
      <c r="G71" s="100">
        <v>27</v>
      </c>
      <c r="H71" s="83">
        <v>112.1</v>
      </c>
      <c r="I71" s="87">
        <v>4.15185185185185</v>
      </c>
      <c r="J71" s="40"/>
      <c r="K71" s="151">
        <v>1978</v>
      </c>
      <c r="L71" s="100">
        <v>8</v>
      </c>
      <c r="M71" s="83">
        <v>23.5</v>
      </c>
      <c r="N71" s="97">
        <v>2.9375</v>
      </c>
    </row>
    <row r="72" ht="21.95" customHeight="1">
      <c r="A72" s="167">
        <v>1979</v>
      </c>
      <c r="B72" s="169">
        <v>41</v>
      </c>
      <c r="C72" s="83">
        <v>201.4</v>
      </c>
      <c r="D72" s="87">
        <v>4.91219512195122</v>
      </c>
      <c r="E72" s="40"/>
      <c r="F72" s="151">
        <v>1979</v>
      </c>
      <c r="G72" s="100">
        <v>25</v>
      </c>
      <c r="H72" s="83">
        <v>99.5</v>
      </c>
      <c r="I72" s="87">
        <v>3.98</v>
      </c>
      <c r="J72" s="40"/>
      <c r="K72" s="151">
        <v>1979</v>
      </c>
      <c r="L72" s="100">
        <v>5</v>
      </c>
      <c r="M72" s="83">
        <v>9.9</v>
      </c>
      <c r="N72" s="97">
        <v>1.98</v>
      </c>
    </row>
    <row r="73" ht="21.95" customHeight="1">
      <c r="A73" s="167">
        <v>1980</v>
      </c>
      <c r="B73" s="169">
        <v>28</v>
      </c>
      <c r="C73" s="83">
        <v>158.2</v>
      </c>
      <c r="D73" s="87">
        <v>5.65</v>
      </c>
      <c r="E73" s="40"/>
      <c r="F73" s="151">
        <v>1980</v>
      </c>
      <c r="G73" s="100">
        <v>11</v>
      </c>
      <c r="H73" s="83">
        <v>49.9</v>
      </c>
      <c r="I73" s="87">
        <v>4.53636363636364</v>
      </c>
      <c r="J73" s="40"/>
      <c r="K73" s="151">
        <v>1980</v>
      </c>
      <c r="L73" s="100">
        <v>2</v>
      </c>
      <c r="M73" s="83">
        <v>5.5</v>
      </c>
      <c r="N73" s="97">
        <v>2.75</v>
      </c>
    </row>
    <row r="74" ht="21.95" customHeight="1">
      <c r="A74" s="167">
        <v>1981</v>
      </c>
      <c r="B74" s="169">
        <v>26</v>
      </c>
      <c r="C74" s="83">
        <v>146.7</v>
      </c>
      <c r="D74" s="87">
        <v>5.64230769230769</v>
      </c>
      <c r="E74" s="40"/>
      <c r="F74" s="151">
        <v>1981</v>
      </c>
      <c r="G74" s="100">
        <v>11</v>
      </c>
      <c r="H74" s="83">
        <v>49.3</v>
      </c>
      <c r="I74" s="87">
        <v>4.48181818181818</v>
      </c>
      <c r="J74" s="40"/>
      <c r="K74" s="151">
        <v>1981</v>
      </c>
      <c r="L74" s="100">
        <v>1</v>
      </c>
      <c r="M74" s="83">
        <v>2.8</v>
      </c>
      <c r="N74" s="97">
        <v>2.8</v>
      </c>
    </row>
    <row r="75" ht="21.95" customHeight="1">
      <c r="A75" s="167">
        <v>1982</v>
      </c>
      <c r="B75" s="169">
        <v>45</v>
      </c>
      <c r="C75" s="83">
        <v>238.1</v>
      </c>
      <c r="D75" s="87">
        <v>5.29111111111111</v>
      </c>
      <c r="E75" s="40"/>
      <c r="F75" s="151">
        <v>1982</v>
      </c>
      <c r="G75" s="100">
        <v>25</v>
      </c>
      <c r="H75" s="83">
        <v>108.6</v>
      </c>
      <c r="I75" s="87">
        <v>4.344</v>
      </c>
      <c r="J75" s="40"/>
      <c r="K75" s="151">
        <v>1982</v>
      </c>
      <c r="L75" s="100">
        <v>5</v>
      </c>
      <c r="M75" s="83">
        <v>13.6</v>
      </c>
      <c r="N75" s="97">
        <v>2.72</v>
      </c>
    </row>
    <row r="76" ht="21.95" customHeight="1">
      <c r="A76" s="167">
        <v>1983</v>
      </c>
      <c r="B76" s="169">
        <v>37</v>
      </c>
      <c r="C76" s="83">
        <v>199.3</v>
      </c>
      <c r="D76" s="87">
        <v>5.38648648648649</v>
      </c>
      <c r="E76" s="40"/>
      <c r="F76" s="151">
        <v>1983</v>
      </c>
      <c r="G76" s="100">
        <v>18</v>
      </c>
      <c r="H76" s="83">
        <v>74.3</v>
      </c>
      <c r="I76" s="87">
        <v>4.12777777777778</v>
      </c>
      <c r="J76" s="40"/>
      <c r="K76" s="151">
        <v>1983</v>
      </c>
      <c r="L76" s="100">
        <v>5</v>
      </c>
      <c r="M76" s="83">
        <v>10.7</v>
      </c>
      <c r="N76" s="97">
        <v>2.14</v>
      </c>
    </row>
    <row r="77" ht="21.95" customHeight="1">
      <c r="A77" s="167">
        <v>1984</v>
      </c>
      <c r="B77" s="169">
        <v>28</v>
      </c>
      <c r="C77" s="83">
        <v>139.8</v>
      </c>
      <c r="D77" s="87">
        <v>4.99285714285714</v>
      </c>
      <c r="E77" s="40"/>
      <c r="F77" s="151">
        <v>1984</v>
      </c>
      <c r="G77" s="100">
        <v>16</v>
      </c>
      <c r="H77" s="83">
        <v>60.7</v>
      </c>
      <c r="I77" s="87">
        <v>3.79375</v>
      </c>
      <c r="J77" s="40"/>
      <c r="K77" s="151">
        <v>1984</v>
      </c>
      <c r="L77" s="100">
        <v>4</v>
      </c>
      <c r="M77" s="83">
        <v>7</v>
      </c>
      <c r="N77" s="97">
        <v>1.75</v>
      </c>
    </row>
    <row r="78" ht="21.95" customHeight="1">
      <c r="A78" s="167">
        <v>1985</v>
      </c>
      <c r="B78" s="169">
        <v>32</v>
      </c>
      <c r="C78" s="83">
        <v>159.2</v>
      </c>
      <c r="D78" s="87">
        <v>4.975</v>
      </c>
      <c r="E78" s="40"/>
      <c r="F78" s="151">
        <v>1985</v>
      </c>
      <c r="G78" s="100">
        <v>18</v>
      </c>
      <c r="H78" s="83">
        <v>71.2</v>
      </c>
      <c r="I78" s="87">
        <v>3.95555555555556</v>
      </c>
      <c r="J78" s="40"/>
      <c r="K78" s="151">
        <v>1985</v>
      </c>
      <c r="L78" s="100">
        <v>4</v>
      </c>
      <c r="M78" s="83">
        <v>8.9</v>
      </c>
      <c r="N78" s="97">
        <v>2.225</v>
      </c>
    </row>
    <row r="79" ht="21.95" customHeight="1">
      <c r="A79" s="167">
        <v>1986</v>
      </c>
      <c r="B79" s="169">
        <v>26</v>
      </c>
      <c r="C79" s="83">
        <v>141.3</v>
      </c>
      <c r="D79" s="87">
        <v>5.43461538461538</v>
      </c>
      <c r="E79" s="40"/>
      <c r="F79" s="151">
        <v>1986</v>
      </c>
      <c r="G79" s="100">
        <v>16</v>
      </c>
      <c r="H79" s="83">
        <v>77.40000000000001</v>
      </c>
      <c r="I79" s="87">
        <v>4.8375</v>
      </c>
      <c r="J79" s="40"/>
      <c r="K79" s="151">
        <v>1986</v>
      </c>
      <c r="L79" s="100">
        <v>0</v>
      </c>
      <c r="M79" s="83">
        <v>0</v>
      </c>
      <c r="N79" s="97"/>
    </row>
    <row r="80" ht="21.95" customHeight="1">
      <c r="A80" s="167">
        <v>1987</v>
      </c>
      <c r="B80" s="169">
        <v>33</v>
      </c>
      <c r="C80" s="83">
        <v>169.7</v>
      </c>
      <c r="D80" s="87">
        <v>5.14242424242424</v>
      </c>
      <c r="E80" s="40"/>
      <c r="F80" s="151">
        <v>1987</v>
      </c>
      <c r="G80" s="100">
        <v>21</v>
      </c>
      <c r="H80" s="83">
        <v>90.90000000000001</v>
      </c>
      <c r="I80" s="87">
        <v>4.32857142857143</v>
      </c>
      <c r="J80" s="40"/>
      <c r="K80" s="151">
        <v>1987</v>
      </c>
      <c r="L80" s="100">
        <v>3</v>
      </c>
      <c r="M80" s="83">
        <v>8.800000000000001</v>
      </c>
      <c r="N80" s="97">
        <v>2.93333333333333</v>
      </c>
    </row>
    <row r="81" ht="21.95" customHeight="1">
      <c r="A81" s="167">
        <v>1988</v>
      </c>
      <c r="B81" s="169">
        <v>19</v>
      </c>
      <c r="C81" s="83">
        <v>115.4</v>
      </c>
      <c r="D81" s="87">
        <v>6.07368421052632</v>
      </c>
      <c r="E81" s="40"/>
      <c r="F81" s="151">
        <v>1988</v>
      </c>
      <c r="G81" s="100">
        <v>5</v>
      </c>
      <c r="H81" s="83">
        <v>24.7</v>
      </c>
      <c r="I81" s="87">
        <v>4.94</v>
      </c>
      <c r="J81" s="40"/>
      <c r="K81" s="151">
        <v>1988</v>
      </c>
      <c r="L81" s="100">
        <v>0</v>
      </c>
      <c r="M81" s="83">
        <v>0</v>
      </c>
      <c r="N81" s="97"/>
    </row>
    <row r="82" ht="21.95" customHeight="1">
      <c r="A82" s="167">
        <v>1989</v>
      </c>
      <c r="B82" s="169">
        <v>38</v>
      </c>
      <c r="C82" s="83">
        <v>203.4</v>
      </c>
      <c r="D82" s="87">
        <v>5.35263157894737</v>
      </c>
      <c r="E82" s="40"/>
      <c r="F82" s="151">
        <v>1989</v>
      </c>
      <c r="G82" s="100">
        <v>20</v>
      </c>
      <c r="H82" s="83">
        <v>87.59999999999999</v>
      </c>
      <c r="I82" s="87">
        <v>4.38</v>
      </c>
      <c r="J82" s="40"/>
      <c r="K82" s="151">
        <v>1989</v>
      </c>
      <c r="L82" s="100">
        <v>1</v>
      </c>
      <c r="M82" s="83">
        <v>2.6</v>
      </c>
      <c r="N82" s="97">
        <v>2.6</v>
      </c>
    </row>
    <row r="83" ht="21.95" customHeight="1">
      <c r="A83" s="167">
        <v>1990</v>
      </c>
      <c r="B83" s="169">
        <v>26</v>
      </c>
      <c r="C83" s="83">
        <v>132.1</v>
      </c>
      <c r="D83" s="87">
        <v>5.08076923076923</v>
      </c>
      <c r="E83" s="40"/>
      <c r="F83" s="151">
        <v>1990</v>
      </c>
      <c r="G83" s="100">
        <v>13</v>
      </c>
      <c r="H83" s="83">
        <v>48.2</v>
      </c>
      <c r="I83" s="87">
        <v>3.70769230769231</v>
      </c>
      <c r="J83" s="40"/>
      <c r="K83" s="151">
        <v>1990</v>
      </c>
      <c r="L83" s="100">
        <v>4</v>
      </c>
      <c r="M83" s="83">
        <v>6.3</v>
      </c>
      <c r="N83" s="97">
        <v>1.575</v>
      </c>
    </row>
    <row r="84" ht="21.95" customHeight="1">
      <c r="A84" s="167">
        <v>1991</v>
      </c>
      <c r="B84" s="169">
        <v>32</v>
      </c>
      <c r="C84" s="83">
        <v>179.4</v>
      </c>
      <c r="D84" s="87">
        <v>5.60625</v>
      </c>
      <c r="E84" s="40"/>
      <c r="F84" s="151">
        <v>1991</v>
      </c>
      <c r="G84" s="100">
        <v>15</v>
      </c>
      <c r="H84" s="83">
        <v>68.8</v>
      </c>
      <c r="I84" s="87">
        <v>4.58666666666667</v>
      </c>
      <c r="J84" s="40"/>
      <c r="K84" s="151">
        <v>1991</v>
      </c>
      <c r="L84" s="100">
        <v>2</v>
      </c>
      <c r="M84" s="83">
        <v>5.5</v>
      </c>
      <c r="N84" s="97">
        <v>2.75</v>
      </c>
    </row>
    <row r="85" ht="21.95" customHeight="1">
      <c r="A85" s="167">
        <v>1992</v>
      </c>
      <c r="B85" s="169">
        <v>31</v>
      </c>
      <c r="C85" s="83">
        <v>159.4</v>
      </c>
      <c r="D85" s="87">
        <v>5.14193548387097</v>
      </c>
      <c r="E85" s="40"/>
      <c r="F85" s="151">
        <v>1992</v>
      </c>
      <c r="G85" s="100">
        <v>18</v>
      </c>
      <c r="H85" s="83">
        <v>76.59999999999999</v>
      </c>
      <c r="I85" s="87">
        <v>4.25555555555556</v>
      </c>
      <c r="J85" s="40"/>
      <c r="K85" s="151">
        <v>1992</v>
      </c>
      <c r="L85" s="100">
        <v>1</v>
      </c>
      <c r="M85" s="83">
        <v>2.9</v>
      </c>
      <c r="N85" s="97">
        <v>2.9</v>
      </c>
    </row>
    <row r="86" ht="21.95" customHeight="1">
      <c r="A86" s="167">
        <v>1993</v>
      </c>
      <c r="B86" s="169">
        <v>12</v>
      </c>
      <c r="C86" s="83">
        <v>72.40000000000001</v>
      </c>
      <c r="D86" s="87">
        <v>6.03333333333333</v>
      </c>
      <c r="E86" s="40"/>
      <c r="F86" s="151">
        <v>1993</v>
      </c>
      <c r="G86" s="100">
        <v>4</v>
      </c>
      <c r="H86" s="83">
        <v>19.6</v>
      </c>
      <c r="I86" s="87">
        <v>4.9</v>
      </c>
      <c r="J86" s="40"/>
      <c r="K86" s="151">
        <v>1993</v>
      </c>
      <c r="L86" s="100">
        <v>0</v>
      </c>
      <c r="M86" s="83">
        <v>0</v>
      </c>
      <c r="N86" s="97"/>
    </row>
    <row r="87" ht="21.95" customHeight="1">
      <c r="A87" s="167">
        <v>1994</v>
      </c>
      <c r="B87" s="169">
        <v>48</v>
      </c>
      <c r="C87" s="83">
        <v>275.3</v>
      </c>
      <c r="D87" s="87">
        <v>5.73541666666667</v>
      </c>
      <c r="E87" s="40"/>
      <c r="F87" s="151">
        <v>1994</v>
      </c>
      <c r="G87" s="100">
        <v>18</v>
      </c>
      <c r="H87" s="83">
        <v>83.2</v>
      </c>
      <c r="I87" s="87">
        <v>4.62222222222222</v>
      </c>
      <c r="J87" s="40"/>
      <c r="K87" s="151">
        <v>1994</v>
      </c>
      <c r="L87" s="100">
        <v>3</v>
      </c>
      <c r="M87" s="83">
        <v>8.9</v>
      </c>
      <c r="N87" s="97">
        <v>2.96666666666667</v>
      </c>
    </row>
    <row r="88" ht="21.95" customHeight="1">
      <c r="A88" s="167">
        <v>1995</v>
      </c>
      <c r="B88" s="169">
        <v>32</v>
      </c>
      <c r="C88" s="83">
        <v>174.8</v>
      </c>
      <c r="D88" s="87">
        <v>5.4625</v>
      </c>
      <c r="E88" s="40"/>
      <c r="F88" s="151">
        <v>1995</v>
      </c>
      <c r="G88" s="100">
        <v>17</v>
      </c>
      <c r="H88" s="83">
        <v>80.5</v>
      </c>
      <c r="I88" s="87">
        <v>4.73529411764706</v>
      </c>
      <c r="J88" s="40"/>
      <c r="K88" s="151">
        <v>1995</v>
      </c>
      <c r="L88" s="100">
        <v>1</v>
      </c>
      <c r="M88" s="83">
        <v>3.2</v>
      </c>
      <c r="N88" s="97">
        <v>3.2</v>
      </c>
    </row>
    <row r="89" ht="21.95" customHeight="1">
      <c r="A89" s="167">
        <v>1996</v>
      </c>
      <c r="B89" s="169">
        <v>16</v>
      </c>
      <c r="C89" s="83">
        <v>98.59999999999999</v>
      </c>
      <c r="D89" s="87">
        <v>6.1625</v>
      </c>
      <c r="E89" s="40"/>
      <c r="F89" s="151">
        <v>1996</v>
      </c>
      <c r="G89" s="100">
        <v>4</v>
      </c>
      <c r="H89" s="83">
        <v>19.5</v>
      </c>
      <c r="I89" s="87">
        <v>4.875</v>
      </c>
      <c r="J89" s="40"/>
      <c r="K89" s="151">
        <v>1996</v>
      </c>
      <c r="L89" s="100">
        <v>0</v>
      </c>
      <c r="M89" s="83">
        <v>0</v>
      </c>
      <c r="N89" s="97"/>
    </row>
    <row r="90" ht="21.95" customHeight="1">
      <c r="A90" s="167">
        <v>1997</v>
      </c>
      <c r="B90" s="169">
        <v>35</v>
      </c>
      <c r="C90" s="83">
        <v>204.7</v>
      </c>
      <c r="D90" s="87">
        <v>5.84857142857143</v>
      </c>
      <c r="E90" s="40"/>
      <c r="F90" s="151">
        <v>1997</v>
      </c>
      <c r="G90" s="100">
        <v>9</v>
      </c>
      <c r="H90" s="83">
        <v>39.7</v>
      </c>
      <c r="I90" s="87">
        <v>4.41111111111111</v>
      </c>
      <c r="J90" s="40"/>
      <c r="K90" s="151">
        <v>1997</v>
      </c>
      <c r="L90" s="100">
        <v>0</v>
      </c>
      <c r="M90" s="83">
        <v>0</v>
      </c>
      <c r="N90" s="97"/>
    </row>
    <row r="91" ht="21.95" customHeight="1">
      <c r="A91" s="167">
        <v>1998</v>
      </c>
      <c r="B91" s="169">
        <v>16</v>
      </c>
      <c r="C91" s="83">
        <v>92.09999999999999</v>
      </c>
      <c r="D91" s="87">
        <v>5.75625</v>
      </c>
      <c r="E91" s="40"/>
      <c r="F91" s="151">
        <v>1998</v>
      </c>
      <c r="G91" s="100">
        <v>9</v>
      </c>
      <c r="H91" s="83">
        <v>46</v>
      </c>
      <c r="I91" s="87">
        <v>5.11111111111111</v>
      </c>
      <c r="J91" s="40"/>
      <c r="K91" s="151">
        <v>1998</v>
      </c>
      <c r="L91" s="100">
        <v>0</v>
      </c>
      <c r="M91" s="83">
        <v>0</v>
      </c>
      <c r="N91" s="97"/>
    </row>
    <row r="92" ht="21.95" customHeight="1">
      <c r="A92" s="167">
        <v>1999</v>
      </c>
      <c r="B92" s="169">
        <v>15</v>
      </c>
      <c r="C92" s="83">
        <v>96</v>
      </c>
      <c r="D92" s="87">
        <v>6.4</v>
      </c>
      <c r="E92" s="40"/>
      <c r="F92" s="151">
        <v>1999</v>
      </c>
      <c r="G92" s="100">
        <v>1</v>
      </c>
      <c r="H92" s="83">
        <v>5.2</v>
      </c>
      <c r="I92" s="87">
        <v>5.2</v>
      </c>
      <c r="J92" s="40"/>
      <c r="K92" s="151">
        <v>1999</v>
      </c>
      <c r="L92" s="100">
        <v>0</v>
      </c>
      <c r="M92" s="83">
        <v>0</v>
      </c>
      <c r="N92" s="97"/>
    </row>
    <row r="93" ht="21.95" customHeight="1">
      <c r="A93" s="167">
        <v>2000</v>
      </c>
      <c r="B93" s="169">
        <v>31</v>
      </c>
      <c r="C93" s="83">
        <v>173</v>
      </c>
      <c r="D93" s="87">
        <v>5.58064516129032</v>
      </c>
      <c r="E93" s="40"/>
      <c r="F93" s="151">
        <v>2000</v>
      </c>
      <c r="G93" s="100">
        <v>17</v>
      </c>
      <c r="H93" s="83">
        <v>81.5</v>
      </c>
      <c r="I93" s="87">
        <v>4.79411764705882</v>
      </c>
      <c r="J93" s="40"/>
      <c r="K93" s="151">
        <v>2000</v>
      </c>
      <c r="L93" s="100">
        <v>1</v>
      </c>
      <c r="M93" s="83">
        <v>2.9</v>
      </c>
      <c r="N93" s="97">
        <v>2.9</v>
      </c>
    </row>
    <row r="94" ht="21.95" customHeight="1">
      <c r="A94" s="167">
        <v>2001</v>
      </c>
      <c r="B94" s="169">
        <v>43</v>
      </c>
      <c r="C94" s="83">
        <v>254.6</v>
      </c>
      <c r="D94" s="87">
        <v>5.92093023255814</v>
      </c>
      <c r="E94" s="40"/>
      <c r="F94" s="151">
        <v>2001</v>
      </c>
      <c r="G94" s="100">
        <v>17</v>
      </c>
      <c r="H94" s="83">
        <v>81.2</v>
      </c>
      <c r="I94" s="87">
        <v>4.77647058823529</v>
      </c>
      <c r="J94" s="40"/>
      <c r="K94" s="151">
        <v>2001</v>
      </c>
      <c r="L94" s="100">
        <v>1</v>
      </c>
      <c r="M94" s="83">
        <v>1.9</v>
      </c>
      <c r="N94" s="97">
        <v>1.9</v>
      </c>
    </row>
    <row r="95" ht="21.95" customHeight="1">
      <c r="A95" s="167">
        <v>2002</v>
      </c>
      <c r="B95" s="169">
        <v>38</v>
      </c>
      <c r="C95" s="83">
        <v>205.1</v>
      </c>
      <c r="D95" s="87">
        <v>5.39736842105263</v>
      </c>
      <c r="E95" s="40"/>
      <c r="F95" s="151">
        <v>2002</v>
      </c>
      <c r="G95" s="100">
        <v>21</v>
      </c>
      <c r="H95" s="83">
        <v>94.8</v>
      </c>
      <c r="I95" s="87">
        <v>4.51428571428571</v>
      </c>
      <c r="J95" s="40"/>
      <c r="K95" s="151">
        <v>2002</v>
      </c>
      <c r="L95" s="100">
        <v>3</v>
      </c>
      <c r="M95" s="83">
        <v>8.4</v>
      </c>
      <c r="N95" s="97">
        <v>2.8</v>
      </c>
    </row>
    <row r="96" ht="21.95" customHeight="1">
      <c r="A96" s="167">
        <v>2003</v>
      </c>
      <c r="B96" s="169">
        <v>27</v>
      </c>
      <c r="C96" s="83">
        <v>156.9</v>
      </c>
      <c r="D96" s="87">
        <v>5.81111111111111</v>
      </c>
      <c r="E96" s="40"/>
      <c r="F96" s="151">
        <v>2003</v>
      </c>
      <c r="G96" s="100">
        <v>11</v>
      </c>
      <c r="H96" s="83">
        <v>52.3</v>
      </c>
      <c r="I96" s="87">
        <v>4.75454545454545</v>
      </c>
      <c r="J96" s="40"/>
      <c r="K96" s="151">
        <v>2003</v>
      </c>
      <c r="L96" s="100">
        <v>1</v>
      </c>
      <c r="M96" s="83">
        <v>3.2</v>
      </c>
      <c r="N96" s="97">
        <v>3.2</v>
      </c>
    </row>
    <row r="97" ht="21.95" customHeight="1">
      <c r="A97" s="167">
        <v>2004</v>
      </c>
      <c r="B97" s="169">
        <v>35</v>
      </c>
      <c r="C97" s="83">
        <v>194</v>
      </c>
      <c r="D97" s="87">
        <v>5.54285714285714</v>
      </c>
      <c r="E97" s="40"/>
      <c r="F97" s="151">
        <v>2004</v>
      </c>
      <c r="G97" s="100">
        <v>16</v>
      </c>
      <c r="H97" s="83">
        <v>71.3</v>
      </c>
      <c r="I97" s="87">
        <v>4.45625</v>
      </c>
      <c r="J97" s="40"/>
      <c r="K97" s="151">
        <v>2004</v>
      </c>
      <c r="L97" s="100">
        <v>4</v>
      </c>
      <c r="M97" s="83">
        <v>10.4</v>
      </c>
      <c r="N97" s="97">
        <v>2.6</v>
      </c>
    </row>
    <row r="98" ht="21.95" customHeight="1">
      <c r="A98" s="167">
        <v>2005</v>
      </c>
      <c r="B98" s="169">
        <v>12</v>
      </c>
      <c r="C98" s="83">
        <v>75.8</v>
      </c>
      <c r="D98" s="87">
        <v>6.31666666666667</v>
      </c>
      <c r="E98" s="40"/>
      <c r="F98" s="151">
        <v>2005</v>
      </c>
      <c r="G98" s="100">
        <v>1</v>
      </c>
      <c r="H98" s="83">
        <v>5</v>
      </c>
      <c r="I98" s="87">
        <v>5</v>
      </c>
      <c r="J98" s="40"/>
      <c r="K98" s="151">
        <v>2005</v>
      </c>
      <c r="L98" s="100">
        <v>0</v>
      </c>
      <c r="M98" s="83">
        <v>0</v>
      </c>
      <c r="N98" s="97"/>
    </row>
    <row r="99" ht="21.95" customHeight="1">
      <c r="A99" s="167">
        <v>2006</v>
      </c>
      <c r="B99" s="169">
        <v>20</v>
      </c>
      <c r="C99" s="83">
        <v>119.7</v>
      </c>
      <c r="D99" s="87">
        <v>5.985</v>
      </c>
      <c r="E99" s="40"/>
      <c r="F99" s="151">
        <v>2006</v>
      </c>
      <c r="G99" s="100">
        <v>6</v>
      </c>
      <c r="H99" s="83">
        <v>27.9</v>
      </c>
      <c r="I99" s="87">
        <v>4.65</v>
      </c>
      <c r="J99" s="40"/>
      <c r="K99" s="151">
        <v>2006</v>
      </c>
      <c r="L99" s="100">
        <v>0</v>
      </c>
      <c r="M99" s="83">
        <v>0</v>
      </c>
      <c r="N99" s="97"/>
    </row>
    <row r="100" ht="21.95" customHeight="1">
      <c r="A100" s="167">
        <v>2007</v>
      </c>
      <c r="B100" s="169">
        <v>34</v>
      </c>
      <c r="C100" s="83">
        <v>194.9</v>
      </c>
      <c r="D100" s="87">
        <v>5.73235294117647</v>
      </c>
      <c r="E100" s="40"/>
      <c r="F100" s="151">
        <v>2007</v>
      </c>
      <c r="G100" s="100">
        <v>15</v>
      </c>
      <c r="H100" s="83">
        <v>69.5</v>
      </c>
      <c r="I100" s="87">
        <v>4.63333333333333</v>
      </c>
      <c r="J100" s="40"/>
      <c r="K100" s="151">
        <v>2007</v>
      </c>
      <c r="L100" s="100">
        <v>0</v>
      </c>
      <c r="M100" s="83">
        <v>0</v>
      </c>
      <c r="N100" s="97"/>
    </row>
    <row r="101" ht="21.95" customHeight="1">
      <c r="A101" s="167">
        <v>2008</v>
      </c>
      <c r="B101" s="169">
        <v>21</v>
      </c>
      <c r="C101" s="83">
        <v>123.7</v>
      </c>
      <c r="D101" s="87">
        <v>5.89047619047619</v>
      </c>
      <c r="E101" s="40"/>
      <c r="F101" s="151">
        <v>2008</v>
      </c>
      <c r="G101" s="100">
        <v>8</v>
      </c>
      <c r="H101" s="83">
        <v>38.4</v>
      </c>
      <c r="I101" s="87">
        <v>4.8</v>
      </c>
      <c r="J101" s="40"/>
      <c r="K101" s="151">
        <v>2008</v>
      </c>
      <c r="L101" s="100">
        <v>1</v>
      </c>
      <c r="M101" s="83">
        <v>3</v>
      </c>
      <c r="N101" s="97">
        <v>3</v>
      </c>
    </row>
    <row r="102" ht="21.95" customHeight="1">
      <c r="A102" s="167">
        <v>2009</v>
      </c>
      <c r="B102" s="169">
        <v>25</v>
      </c>
      <c r="C102" s="83">
        <v>151.3</v>
      </c>
      <c r="D102" s="87">
        <v>6.052</v>
      </c>
      <c r="E102" s="40"/>
      <c r="F102" s="151">
        <v>2009</v>
      </c>
      <c r="G102" s="100">
        <v>5</v>
      </c>
      <c r="H102" s="83">
        <v>22.5</v>
      </c>
      <c r="I102" s="87">
        <v>4.5</v>
      </c>
      <c r="J102" s="40"/>
      <c r="K102" s="151">
        <v>2009</v>
      </c>
      <c r="L102" s="100">
        <v>0</v>
      </c>
      <c r="M102" s="83">
        <v>0</v>
      </c>
      <c r="N102" s="97"/>
    </row>
    <row r="103" ht="21.95" customHeight="1">
      <c r="A103" s="167">
        <v>2010</v>
      </c>
      <c r="B103" s="169">
        <v>23</v>
      </c>
      <c r="C103" s="83">
        <v>134.7</v>
      </c>
      <c r="D103" s="87">
        <v>5.85652173913043</v>
      </c>
      <c r="E103" s="40"/>
      <c r="F103" s="151">
        <v>2010</v>
      </c>
      <c r="G103" s="100">
        <v>8</v>
      </c>
      <c r="H103" s="83">
        <v>40.9</v>
      </c>
      <c r="I103" s="87">
        <v>5.1125</v>
      </c>
      <c r="J103" s="40"/>
      <c r="K103" s="151">
        <v>2010</v>
      </c>
      <c r="L103" s="100">
        <v>0</v>
      </c>
      <c r="M103" s="83">
        <v>0</v>
      </c>
      <c r="N103" s="97"/>
    </row>
    <row r="104" ht="21.95" customHeight="1">
      <c r="A104" s="167">
        <v>2011</v>
      </c>
      <c r="B104" s="169">
        <v>40</v>
      </c>
      <c r="C104" s="83">
        <v>217.1</v>
      </c>
      <c r="D104" s="87">
        <v>5.4275</v>
      </c>
      <c r="E104" s="40"/>
      <c r="F104" s="151">
        <v>2011</v>
      </c>
      <c r="G104" s="100">
        <v>19</v>
      </c>
      <c r="H104" s="83">
        <v>83.7</v>
      </c>
      <c r="I104" s="87">
        <v>4.40526315789474</v>
      </c>
      <c r="J104" s="40"/>
      <c r="K104" s="151">
        <v>2011</v>
      </c>
      <c r="L104" s="100">
        <v>2</v>
      </c>
      <c r="M104" s="83">
        <v>5.6</v>
      </c>
      <c r="N104" s="97">
        <v>2.8</v>
      </c>
    </row>
    <row r="105" ht="21.95" customHeight="1">
      <c r="A105" s="167">
        <v>2012</v>
      </c>
      <c r="B105" s="169">
        <v>39</v>
      </c>
      <c r="C105" s="83">
        <v>226.6</v>
      </c>
      <c r="D105" s="87">
        <v>5.81025641025641</v>
      </c>
      <c r="E105" s="40"/>
      <c r="F105" s="151">
        <v>2012</v>
      </c>
      <c r="G105" s="100">
        <v>16</v>
      </c>
      <c r="H105" s="83">
        <v>74</v>
      </c>
      <c r="I105" s="87">
        <v>4.625</v>
      </c>
      <c r="J105" s="40"/>
      <c r="K105" s="151">
        <v>2012</v>
      </c>
      <c r="L105" s="100">
        <v>2</v>
      </c>
      <c r="M105" s="83">
        <v>6.3</v>
      </c>
      <c r="N105" s="97">
        <v>3.15</v>
      </c>
    </row>
    <row r="106" ht="21.95" customHeight="1">
      <c r="A106" s="167">
        <v>2013</v>
      </c>
      <c r="B106" s="169">
        <v>11</v>
      </c>
      <c r="C106" s="83">
        <v>65.8</v>
      </c>
      <c r="D106" s="87">
        <v>5.98181818181818</v>
      </c>
      <c r="E106" s="40"/>
      <c r="F106" s="151">
        <v>2013</v>
      </c>
      <c r="G106" s="100">
        <v>4</v>
      </c>
      <c r="H106" s="83">
        <v>21.4</v>
      </c>
      <c r="I106" s="87">
        <v>5.35</v>
      </c>
      <c r="J106" s="40"/>
      <c r="K106" s="151">
        <v>2013</v>
      </c>
      <c r="L106" s="100">
        <v>0</v>
      </c>
      <c r="M106" s="83">
        <v>0</v>
      </c>
      <c r="N106" s="97"/>
    </row>
    <row r="107" ht="21.95" customHeight="1">
      <c r="A107" s="167">
        <v>2014</v>
      </c>
      <c r="B107" s="169">
        <v>24</v>
      </c>
      <c r="C107" s="83">
        <v>146.8</v>
      </c>
      <c r="D107" s="87">
        <v>6.11666666666667</v>
      </c>
      <c r="E107" s="40"/>
      <c r="F107" s="151">
        <v>2014</v>
      </c>
      <c r="G107" s="100">
        <v>9</v>
      </c>
      <c r="H107" s="83">
        <v>47.4</v>
      </c>
      <c r="I107" s="87">
        <v>5.26666666666667</v>
      </c>
      <c r="J107" s="40"/>
      <c r="K107" s="151">
        <v>2014</v>
      </c>
      <c r="L107" s="100">
        <v>0</v>
      </c>
      <c r="M107" s="83">
        <v>0</v>
      </c>
      <c r="N107" s="97"/>
    </row>
    <row r="108" ht="21.95" customHeight="1">
      <c r="A108" s="167">
        <v>2015</v>
      </c>
      <c r="B108" s="169">
        <v>22</v>
      </c>
      <c r="C108" s="83">
        <v>138.3</v>
      </c>
      <c r="D108" s="87">
        <v>6.28636363636364</v>
      </c>
      <c r="E108" s="40"/>
      <c r="F108" s="151">
        <v>2015</v>
      </c>
      <c r="G108" s="100">
        <v>4</v>
      </c>
      <c r="H108" s="83">
        <v>18.8</v>
      </c>
      <c r="I108" s="87">
        <v>4.7</v>
      </c>
      <c r="J108" s="40"/>
      <c r="K108" s="151">
        <v>2015</v>
      </c>
      <c r="L108" s="100">
        <v>0</v>
      </c>
      <c r="M108" s="83">
        <v>0</v>
      </c>
      <c r="N108" s="97"/>
    </row>
    <row r="109" ht="21.95" customHeight="1">
      <c r="A109" s="167">
        <v>2016</v>
      </c>
      <c r="B109" s="169">
        <v>7</v>
      </c>
      <c r="C109" s="83">
        <v>45.3</v>
      </c>
      <c r="D109" s="87">
        <v>6.47142857142857</v>
      </c>
      <c r="E109" s="40"/>
      <c r="F109" s="151">
        <v>2016</v>
      </c>
      <c r="G109" s="100">
        <v>1</v>
      </c>
      <c r="H109" s="83">
        <v>5</v>
      </c>
      <c r="I109" s="87">
        <v>5</v>
      </c>
      <c r="J109" s="40"/>
      <c r="K109" s="151">
        <v>2016</v>
      </c>
      <c r="L109" s="100">
        <v>0</v>
      </c>
      <c r="M109" s="83">
        <v>0</v>
      </c>
      <c r="N109" s="97"/>
    </row>
    <row r="110" ht="21.95" customHeight="1">
      <c r="A110" s="167">
        <v>2017</v>
      </c>
      <c r="B110" s="169">
        <v>6</v>
      </c>
      <c r="C110" s="83">
        <v>37.9</v>
      </c>
      <c r="D110" s="87">
        <v>6.31666666666667</v>
      </c>
      <c r="E110" s="40"/>
      <c r="F110" s="151">
        <v>2017</v>
      </c>
      <c r="G110" s="100">
        <v>2</v>
      </c>
      <c r="H110" s="83">
        <v>10.4</v>
      </c>
      <c r="I110" s="87">
        <v>5.2</v>
      </c>
      <c r="J110" s="40"/>
      <c r="K110" s="151">
        <v>2017</v>
      </c>
      <c r="L110" s="100">
        <v>0</v>
      </c>
      <c r="M110" s="83">
        <v>0</v>
      </c>
      <c r="N110" s="97"/>
    </row>
    <row r="111" ht="21.95" customHeight="1">
      <c r="A111" s="167">
        <v>2018</v>
      </c>
      <c r="B111" s="169">
        <v>29</v>
      </c>
      <c r="C111" s="83">
        <v>161.3</v>
      </c>
      <c r="D111" s="87">
        <v>5.56206896551724</v>
      </c>
      <c r="E111" s="40"/>
      <c r="F111" s="151">
        <v>2018</v>
      </c>
      <c r="G111" s="100">
        <v>13</v>
      </c>
      <c r="H111" s="83">
        <v>58.5</v>
      </c>
      <c r="I111" s="87">
        <v>4.5</v>
      </c>
      <c r="J111" s="40"/>
      <c r="K111" s="151">
        <v>2018</v>
      </c>
      <c r="L111" s="100">
        <v>1</v>
      </c>
      <c r="M111" s="83">
        <v>2.2</v>
      </c>
      <c r="N111" s="97">
        <v>2.2</v>
      </c>
    </row>
    <row r="112" ht="21.95" customHeight="1">
      <c r="A112" s="167">
        <v>2019</v>
      </c>
      <c r="B112" s="169">
        <v>16</v>
      </c>
      <c r="C112" s="83">
        <v>93.59999999999999</v>
      </c>
      <c r="D112" s="87">
        <v>5.85</v>
      </c>
      <c r="E112" s="40"/>
      <c r="F112" s="151">
        <v>2019</v>
      </c>
      <c r="G112" s="100">
        <v>6</v>
      </c>
      <c r="H112" s="83">
        <v>27.5</v>
      </c>
      <c r="I112" s="87">
        <v>4.58333333333333</v>
      </c>
      <c r="J112" s="40"/>
      <c r="K112" s="151">
        <v>2019</v>
      </c>
      <c r="L112" s="100">
        <v>0</v>
      </c>
      <c r="M112" s="83">
        <v>0</v>
      </c>
      <c r="N112" s="97"/>
    </row>
    <row r="113" ht="21.95" customHeight="1">
      <c r="A113" s="167">
        <v>2020</v>
      </c>
      <c r="B113" s="169">
        <v>18</v>
      </c>
      <c r="C113" s="83">
        <v>113.2</v>
      </c>
      <c r="D113" s="87">
        <v>6.28888888888889</v>
      </c>
      <c r="E113" s="40"/>
      <c r="F113" s="151">
        <v>2020</v>
      </c>
      <c r="G113" s="100">
        <v>4</v>
      </c>
      <c r="H113" s="83">
        <v>19.8</v>
      </c>
      <c r="I113" s="87">
        <v>4.95</v>
      </c>
      <c r="J113" s="40"/>
      <c r="K113" s="151">
        <v>2020</v>
      </c>
      <c r="L113" s="100">
        <v>0</v>
      </c>
      <c r="M113" s="83">
        <v>0</v>
      </c>
      <c r="N113" s="97"/>
    </row>
    <row r="114" ht="21.95" customHeight="1">
      <c r="A114" s="167">
        <v>2021</v>
      </c>
      <c r="B114" s="169">
        <v>16</v>
      </c>
      <c r="C114" s="83">
        <v>100.4</v>
      </c>
      <c r="D114" s="87">
        <v>6.275</v>
      </c>
      <c r="E114" s="40"/>
      <c r="F114" s="151">
        <v>2021</v>
      </c>
      <c r="G114" s="100">
        <v>5</v>
      </c>
      <c r="H114" s="83">
        <v>25.3</v>
      </c>
      <c r="I114" s="87">
        <v>5.06</v>
      </c>
      <c r="J114" s="40"/>
      <c r="K114" s="151">
        <v>2021</v>
      </c>
      <c r="L114" s="100">
        <v>0</v>
      </c>
      <c r="M114" s="83">
        <v>0</v>
      </c>
      <c r="N114" s="97"/>
    </row>
    <row r="115" ht="21.95" customHeight="1">
      <c r="A115" s="167">
        <v>2022</v>
      </c>
      <c r="B115" s="169">
        <v>23</v>
      </c>
      <c r="C115" s="83">
        <v>133.4</v>
      </c>
      <c r="D115" s="87">
        <v>5.8</v>
      </c>
      <c r="E115" s="40"/>
      <c r="F115" s="151">
        <v>2022</v>
      </c>
      <c r="G115" s="100">
        <v>9</v>
      </c>
      <c r="H115" s="83">
        <v>42.4</v>
      </c>
      <c r="I115" s="87">
        <v>4.71111111111111</v>
      </c>
      <c r="J115" s="40"/>
      <c r="K115" s="151">
        <v>2022</v>
      </c>
      <c r="L115" s="100">
        <v>1</v>
      </c>
      <c r="M115" s="83">
        <v>2.5</v>
      </c>
      <c r="N115" s="97">
        <v>2.5</v>
      </c>
    </row>
    <row r="116" ht="21.95" customHeight="1">
      <c r="A116" s="194"/>
      <c r="B116" s="195"/>
      <c r="C116" s="196"/>
      <c r="D116" s="87"/>
      <c r="E116" s="40"/>
      <c r="F116" s="88"/>
      <c r="G116" s="84"/>
      <c r="H116" s="83"/>
      <c r="I116" s="87"/>
      <c r="J116" s="40"/>
      <c r="K116" s="88"/>
      <c r="L116" s="84"/>
      <c r="M116" s="83"/>
      <c r="N116" s="97"/>
    </row>
    <row r="117" ht="21.95" customHeight="1">
      <c r="A117" s="194"/>
      <c r="B117" s="195"/>
      <c r="C117" s="196"/>
      <c r="D117" s="87"/>
      <c r="E117" s="40"/>
      <c r="F117" s="88"/>
      <c r="G117" s="84"/>
      <c r="H117" s="83"/>
      <c r="I117" s="87"/>
      <c r="J117" s="40"/>
      <c r="K117" s="88"/>
      <c r="L117" s="84"/>
      <c r="M117" s="83"/>
      <c r="N117" s="97"/>
    </row>
    <row r="118" ht="21.95" customHeight="1">
      <c r="A118" s="194"/>
      <c r="B118" s="195"/>
      <c r="C118" s="196"/>
      <c r="D118" s="87"/>
      <c r="E118" s="40"/>
      <c r="F118" s="88"/>
      <c r="G118" s="84"/>
      <c r="H118" s="83"/>
      <c r="I118" s="87"/>
      <c r="J118" s="40"/>
      <c r="K118" s="88"/>
      <c r="L118" s="84"/>
      <c r="M118" s="83"/>
      <c r="N118" s="97"/>
    </row>
    <row r="119" ht="21.95" customHeight="1">
      <c r="A119" s="194"/>
      <c r="B119" s="195"/>
      <c r="C119" s="196"/>
      <c r="D119" s="87"/>
      <c r="E119" s="40"/>
      <c r="F119" s="88"/>
      <c r="G119" s="84"/>
      <c r="H119" s="83"/>
      <c r="I119" s="87"/>
      <c r="J119" s="40"/>
      <c r="K119" s="88"/>
      <c r="L119" s="84"/>
      <c r="M119" s="83"/>
      <c r="N119" s="97"/>
    </row>
    <row r="120" ht="21.95" customHeight="1">
      <c r="A120" s="194"/>
      <c r="B120" s="195"/>
      <c r="C120" s="196"/>
      <c r="D120" s="87"/>
      <c r="E120" s="40"/>
      <c r="F120" s="88"/>
      <c r="G120" s="84"/>
      <c r="H120" s="83"/>
      <c r="I120" s="87"/>
      <c r="J120" s="40"/>
      <c r="K120" s="88"/>
      <c r="L120" s="84"/>
      <c r="M120" s="83"/>
      <c r="N120" s="97"/>
    </row>
    <row r="121" ht="21.95" customHeight="1">
      <c r="A121" s="194"/>
      <c r="B121" s="195"/>
      <c r="C121" s="196"/>
      <c r="D121" s="87"/>
      <c r="E121" s="40"/>
      <c r="F121" s="88"/>
      <c r="G121" s="84"/>
      <c r="H121" s="83"/>
      <c r="I121" s="87"/>
      <c r="J121" s="40"/>
      <c r="K121" s="88"/>
      <c r="L121" s="84"/>
      <c r="M121" s="83"/>
      <c r="N121" s="97"/>
    </row>
    <row r="122" ht="21.95" customHeight="1">
      <c r="A122" s="194"/>
      <c r="B122" s="195"/>
      <c r="C122" s="196"/>
      <c r="D122" s="87"/>
      <c r="E122" s="40"/>
      <c r="F122" s="88"/>
      <c r="G122" s="84"/>
      <c r="H122" s="83"/>
      <c r="I122" s="87"/>
      <c r="J122" s="40"/>
      <c r="K122" s="88"/>
      <c r="L122" s="84"/>
      <c r="M122" s="83"/>
      <c r="N122" s="97"/>
    </row>
    <row r="123" ht="21.95" customHeight="1">
      <c r="A123" s="194"/>
      <c r="B123" s="195"/>
      <c r="C123" s="196"/>
      <c r="D123" s="87"/>
      <c r="E123" s="40"/>
      <c r="F123" s="88"/>
      <c r="G123" s="84"/>
      <c r="H123" s="83"/>
      <c r="I123" s="87"/>
      <c r="J123" s="40"/>
      <c r="K123" s="88"/>
      <c r="L123" s="84"/>
      <c r="M123" s="83"/>
      <c r="N123" s="97"/>
    </row>
    <row r="124" ht="21.95" customHeight="1">
      <c r="A124" s="194"/>
      <c r="B124" s="195"/>
      <c r="C124" s="196"/>
      <c r="D124" s="87"/>
      <c r="E124" s="40"/>
      <c r="F124" s="88"/>
      <c r="G124" s="84"/>
      <c r="H124" s="83"/>
      <c r="I124" s="87"/>
      <c r="J124" s="40"/>
      <c r="K124" s="88"/>
      <c r="L124" s="84"/>
      <c r="M124" s="83"/>
      <c r="N124" s="97"/>
    </row>
    <row r="125" ht="21.95" customHeight="1">
      <c r="A125" s="194"/>
      <c r="B125" s="195"/>
      <c r="C125" s="196"/>
      <c r="D125" s="87"/>
      <c r="E125" s="40"/>
      <c r="F125" s="88"/>
      <c r="G125" s="84"/>
      <c r="H125" s="83"/>
      <c r="I125" s="87"/>
      <c r="J125" s="40"/>
      <c r="K125" s="88"/>
      <c r="L125" s="84"/>
      <c r="M125" s="83"/>
      <c r="N125" s="97"/>
    </row>
    <row r="126" ht="21.95" customHeight="1">
      <c r="A126" s="194"/>
      <c r="B126" s="195"/>
      <c r="C126" s="196"/>
      <c r="D126" s="87"/>
      <c r="E126" s="40"/>
      <c r="F126" s="88"/>
      <c r="G126" s="84"/>
      <c r="H126" s="83"/>
      <c r="I126" s="87"/>
      <c r="J126" s="40"/>
      <c r="K126" s="88"/>
      <c r="L126" s="84"/>
      <c r="M126" s="83"/>
      <c r="N126" s="97"/>
    </row>
    <row r="127" ht="21.95" customHeight="1">
      <c r="A127" s="194"/>
      <c r="B127" s="195"/>
      <c r="C127" s="196"/>
      <c r="D127" s="87"/>
      <c r="E127" s="40"/>
      <c r="F127" s="88"/>
      <c r="G127" s="84"/>
      <c r="H127" s="83"/>
      <c r="I127" s="87"/>
      <c r="J127" s="40"/>
      <c r="K127" s="88"/>
      <c r="L127" s="84"/>
      <c r="M127" s="83"/>
      <c r="N127" s="97"/>
    </row>
    <row r="128" ht="21.95" customHeight="1">
      <c r="A128" s="194"/>
      <c r="B128" s="195"/>
      <c r="C128" s="196"/>
      <c r="D128" s="87"/>
      <c r="E128" s="40"/>
      <c r="F128" s="88"/>
      <c r="G128" s="84"/>
      <c r="H128" s="83"/>
      <c r="I128" s="87"/>
      <c r="J128" s="40"/>
      <c r="K128" s="88"/>
      <c r="L128" s="84"/>
      <c r="M128" s="83"/>
      <c r="N128" s="97"/>
    </row>
    <row r="129" ht="21.95" customHeight="1">
      <c r="A129" s="194"/>
      <c r="B129" s="195"/>
      <c r="C129" s="196"/>
      <c r="D129" s="87"/>
      <c r="E129" s="40"/>
      <c r="F129" s="88"/>
      <c r="G129" s="84"/>
      <c r="H129" s="83"/>
      <c r="I129" s="87"/>
      <c r="J129" s="40"/>
      <c r="K129" s="88"/>
      <c r="L129" s="84"/>
      <c r="M129" s="83"/>
      <c r="N129" s="97"/>
    </row>
    <row r="130" ht="21.95" customHeight="1">
      <c r="A130" s="194"/>
      <c r="B130" s="195"/>
      <c r="C130" s="196"/>
      <c r="D130" s="87"/>
      <c r="E130" s="40"/>
      <c r="F130" s="88"/>
      <c r="G130" s="84"/>
      <c r="H130" s="83"/>
      <c r="I130" s="87"/>
      <c r="J130" s="40"/>
      <c r="K130" s="88"/>
      <c r="L130" s="84"/>
      <c r="M130" s="83"/>
      <c r="N130" s="97"/>
    </row>
    <row r="131" ht="21.95" customHeight="1">
      <c r="A131" s="194"/>
      <c r="B131" s="195"/>
      <c r="C131" s="196"/>
      <c r="D131" s="87"/>
      <c r="E131" s="40"/>
      <c r="F131" s="88"/>
      <c r="G131" s="84"/>
      <c r="H131" s="83"/>
      <c r="I131" s="87"/>
      <c r="J131" s="40"/>
      <c r="K131" s="88"/>
      <c r="L131" s="84"/>
      <c r="M131" s="83"/>
      <c r="N131" s="97"/>
    </row>
    <row r="132" ht="21.95" customHeight="1">
      <c r="A132" s="194"/>
      <c r="B132" s="195"/>
      <c r="C132" s="196"/>
      <c r="D132" s="87"/>
      <c r="E132" s="40"/>
      <c r="F132" s="88"/>
      <c r="G132" s="84"/>
      <c r="H132" s="83"/>
      <c r="I132" s="87"/>
      <c r="J132" s="40"/>
      <c r="K132" s="88"/>
      <c r="L132" s="84"/>
      <c r="M132" s="83"/>
      <c r="N132" s="97"/>
    </row>
    <row r="133" ht="21.95" customHeight="1">
      <c r="A133" s="194"/>
      <c r="B133" s="195"/>
      <c r="C133" s="196"/>
      <c r="D133" s="87"/>
      <c r="E133" s="40"/>
      <c r="F133" s="88"/>
      <c r="G133" s="84"/>
      <c r="H133" s="83"/>
      <c r="I133" s="87"/>
      <c r="J133" s="40"/>
      <c r="K133" s="88"/>
      <c r="L133" s="84"/>
      <c r="M133" s="83"/>
      <c r="N133" s="97"/>
    </row>
    <row r="134" ht="21.95" customHeight="1">
      <c r="A134" s="194"/>
      <c r="B134" s="195"/>
      <c r="C134" s="196"/>
      <c r="D134" s="87"/>
      <c r="E134" s="40"/>
      <c r="F134" s="88"/>
      <c r="G134" s="84"/>
      <c r="H134" s="83"/>
      <c r="I134" s="87"/>
      <c r="J134" s="40"/>
      <c r="K134" s="88"/>
      <c r="L134" s="84"/>
      <c r="M134" s="83"/>
      <c r="N134" s="97"/>
    </row>
    <row r="135" ht="21.95" customHeight="1">
      <c r="A135" s="194"/>
      <c r="B135" s="195"/>
      <c r="C135" s="196"/>
      <c r="D135" s="87"/>
      <c r="E135" s="40"/>
      <c r="F135" s="88"/>
      <c r="G135" s="84"/>
      <c r="H135" s="83"/>
      <c r="I135" s="87"/>
      <c r="J135" s="40"/>
      <c r="K135" s="88"/>
      <c r="L135" s="84"/>
      <c r="M135" s="83"/>
      <c r="N135" s="97"/>
    </row>
    <row r="136" ht="21.95" customHeight="1">
      <c r="A136" s="194"/>
      <c r="B136" t="s" s="197">
        <v>160</v>
      </c>
      <c r="C136" s="196"/>
      <c r="D136" s="87"/>
      <c r="E136" s="40"/>
      <c r="F136" s="88"/>
      <c r="G136" s="84"/>
      <c r="H136" s="83"/>
      <c r="I136" s="87"/>
      <c r="J136" s="40"/>
      <c r="K136" s="88"/>
      <c r="L136" s="84"/>
      <c r="M136" s="83"/>
      <c r="N136" s="97"/>
    </row>
    <row r="137" ht="21.95" customHeight="1">
      <c r="A137" t="s" s="170">
        <v>141</v>
      </c>
      <c r="B137" t="s" s="173">
        <v>149</v>
      </c>
      <c r="C137" s="83"/>
      <c r="D137" s="87"/>
      <c r="E137" s="40"/>
      <c r="F137" t="s" s="186">
        <v>141</v>
      </c>
      <c r="G137" t="s" s="162">
        <v>149</v>
      </c>
      <c r="H137" s="83"/>
      <c r="I137" s="87"/>
      <c r="J137" s="40"/>
      <c r="K137" t="s" s="186">
        <v>141</v>
      </c>
      <c r="L137" t="s" s="162">
        <v>149</v>
      </c>
      <c r="M137" s="83"/>
      <c r="N137" s="97"/>
    </row>
    <row r="138" ht="21.95" customHeight="1">
      <c r="A138" t="s" s="174">
        <v>150</v>
      </c>
      <c r="B138" s="175">
        <f>AVERAGE(B3:B57)</f>
        <v>42.4909090909091</v>
      </c>
      <c r="C138" s="83">
        <f>AVERAGE(C3:C57)</f>
        <v>223.230909090909</v>
      </c>
      <c r="D138" s="87">
        <f>AVERAGE(D3:D57)</f>
        <v>5.33548248874821</v>
      </c>
      <c r="E138" s="40"/>
      <c r="F138" t="s" s="99">
        <v>150</v>
      </c>
      <c r="G138" s="83">
        <f>AVERAGE(G3:G57)</f>
        <v>23.7636363636364</v>
      </c>
      <c r="H138" s="83">
        <f>AVERAGE(H3:H57)</f>
        <v>100.505454545455</v>
      </c>
      <c r="I138" s="87">
        <f>AVERAGE(I3:I57)</f>
        <v>4.30624154055649</v>
      </c>
      <c r="J138" s="40"/>
      <c r="K138" t="s" s="99">
        <v>150</v>
      </c>
      <c r="L138" s="83">
        <f>AVERAGE(L3:L57)</f>
        <v>5.36363636363636</v>
      </c>
      <c r="M138" s="83">
        <f>AVERAGE(M3:M57)</f>
        <v>13.0309090909091</v>
      </c>
      <c r="N138" s="97">
        <f>AVERAGE(N3:N57)</f>
        <v>2.59158654020782</v>
      </c>
    </row>
    <row r="139" ht="21.95" customHeight="1">
      <c r="A139" t="s" s="174">
        <v>161</v>
      </c>
      <c r="B139" s="175">
        <f>AVERAGE(B58:B112)</f>
        <v>31.2181818181818</v>
      </c>
      <c r="C139" s="83">
        <f>AVERAGE(C58:C112)</f>
        <v>168.494545454545</v>
      </c>
      <c r="D139" s="87">
        <f>AVERAGE(D58:D112)</f>
        <v>5.55156562280757</v>
      </c>
      <c r="E139" s="40"/>
      <c r="F139" t="s" s="99">
        <v>161</v>
      </c>
      <c r="G139" s="83">
        <f>AVERAGE(G58:G112)</f>
        <v>15.8909090909091</v>
      </c>
      <c r="H139" s="83">
        <f>AVERAGE(H58:H112)</f>
        <v>68.7745454545455</v>
      </c>
      <c r="I139" s="87">
        <f>AVERAGE(I58:I112)</f>
        <v>4.52184915813416</v>
      </c>
      <c r="J139" s="40"/>
      <c r="K139" t="s" s="99">
        <v>161</v>
      </c>
      <c r="L139" s="83">
        <f>AVERAGE(L58:L112)</f>
        <v>2.83636363636364</v>
      </c>
      <c r="M139" s="83">
        <f>AVERAGE(M58:M112)</f>
        <v>6.82181818181818</v>
      </c>
      <c r="N139" s="97">
        <f>AVERAGE(N58:N112)</f>
        <v>2.50934573913741</v>
      </c>
    </row>
    <row r="140" ht="22.75" customHeight="1">
      <c r="A140" s="198"/>
      <c r="B140" s="199"/>
      <c r="C140" s="115"/>
      <c r="D140" s="200"/>
      <c r="E140" s="113"/>
      <c r="F140" s="114"/>
      <c r="G140" s="115"/>
      <c r="H140" s="115"/>
      <c r="I140" s="200"/>
      <c r="J140" s="113"/>
      <c r="K140" s="114"/>
      <c r="L140" s="115"/>
      <c r="M140" s="115"/>
      <c r="N140" s="201"/>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3.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02" customWidth="1"/>
    <col min="2" max="4" width="12.1719" style="202" customWidth="1"/>
    <col min="5" max="5" width="1.35156" style="202" customWidth="1"/>
    <col min="6" max="6" width="10" style="202" customWidth="1"/>
    <col min="7" max="9" width="12.1719" style="202" customWidth="1"/>
    <col min="10" max="10" width="1.35156" style="202" customWidth="1"/>
    <col min="11" max="11" width="10" style="202" customWidth="1"/>
    <col min="12" max="14" width="12.1719" style="202" customWidth="1"/>
    <col min="15" max="15" width="10.8516" style="202" customWidth="1"/>
    <col min="16" max="17" width="6.5" style="202" customWidth="1"/>
    <col min="18" max="18" width="10.8516" style="202" customWidth="1"/>
    <col min="19" max="20" width="6.5" style="202" customWidth="1"/>
    <col min="21" max="21" width="10.8516" style="202" customWidth="1"/>
    <col min="22" max="23" width="6.5" style="202" customWidth="1"/>
    <col min="24" max="16384" width="16.3516" style="202" customWidth="1"/>
  </cols>
  <sheetData>
    <row r="1" ht="64.15" customHeight="1">
      <c r="A1" t="s" s="164">
        <v>163</v>
      </c>
      <c r="B1" t="s" s="27">
        <v>40</v>
      </c>
      <c r="C1" t="s" s="27">
        <v>41</v>
      </c>
      <c r="D1" t="s" s="28">
        <v>42</v>
      </c>
      <c r="E1" s="29"/>
      <c r="F1" t="s" s="30">
        <v>164</v>
      </c>
      <c r="G1" t="s" s="27">
        <v>44</v>
      </c>
      <c r="H1" t="s" s="27">
        <v>45</v>
      </c>
      <c r="I1" t="s" s="28">
        <v>46</v>
      </c>
      <c r="J1" s="29"/>
      <c r="K1" t="s" s="30">
        <v>165</v>
      </c>
      <c r="L1" t="s" s="27">
        <v>48</v>
      </c>
      <c r="M1" t="s" s="27">
        <v>49</v>
      </c>
      <c r="N1" t="s" s="31">
        <v>50</v>
      </c>
      <c r="O1" t="s" s="32">
        <v>51</v>
      </c>
      <c r="P1" t="s" s="33">
        <v>52</v>
      </c>
      <c r="Q1" s="34"/>
      <c r="R1" t="s" s="35">
        <v>51</v>
      </c>
      <c r="S1" t="s" s="33">
        <v>53</v>
      </c>
      <c r="T1" s="34"/>
      <c r="U1" t="s" s="35">
        <v>51</v>
      </c>
      <c r="V1" t="s" s="33">
        <v>54</v>
      </c>
      <c r="W1" s="36"/>
    </row>
    <row r="2" ht="22.6" customHeight="1">
      <c r="A2" s="189"/>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50">
        <v>1910</v>
      </c>
      <c r="B3" s="144">
        <v>25</v>
      </c>
      <c r="C3" s="78">
        <v>70.2</v>
      </c>
      <c r="D3" s="79">
        <v>2.808</v>
      </c>
      <c r="E3" s="40"/>
      <c r="F3" s="145">
        <v>1910</v>
      </c>
      <c r="G3" s="144">
        <v>5</v>
      </c>
      <c r="H3" s="78">
        <v>5.3</v>
      </c>
      <c r="I3" s="79">
        <v>1.06</v>
      </c>
      <c r="J3" s="40"/>
      <c r="K3" s="145">
        <v>1910</v>
      </c>
      <c r="L3" s="144">
        <v>1</v>
      </c>
      <c r="M3" s="78">
        <v>-0.1</v>
      </c>
      <c r="N3" s="81">
        <v>-0.1</v>
      </c>
      <c r="O3" s="152"/>
      <c r="P3" s="135"/>
      <c r="Q3" s="97"/>
      <c r="R3" s="153"/>
      <c r="S3" s="135"/>
      <c r="T3" s="97"/>
      <c r="U3" s="153"/>
      <c r="V3" s="135"/>
      <c r="W3" s="97"/>
    </row>
    <row r="4" ht="21.95" customHeight="1">
      <c r="A4" s="150">
        <v>1911</v>
      </c>
      <c r="B4" s="100">
        <v>42</v>
      </c>
      <c r="C4" s="83">
        <v>66.09999999999999</v>
      </c>
      <c r="D4" s="87">
        <v>1.57380952380952</v>
      </c>
      <c r="E4" s="40"/>
      <c r="F4" s="151">
        <v>1911</v>
      </c>
      <c r="G4" s="100">
        <v>26</v>
      </c>
      <c r="H4" s="83">
        <v>16.4</v>
      </c>
      <c r="I4" s="87">
        <v>0.630769230769231</v>
      </c>
      <c r="J4" s="40"/>
      <c r="K4" s="151">
        <v>1911</v>
      </c>
      <c r="L4" s="100">
        <v>6</v>
      </c>
      <c r="M4" s="83">
        <v>-7.7</v>
      </c>
      <c r="N4" s="89">
        <v>-1.28333333333333</v>
      </c>
      <c r="O4" s="152"/>
      <c r="P4" s="135"/>
      <c r="Q4" s="97"/>
      <c r="R4" s="153"/>
      <c r="S4" s="135"/>
      <c r="T4" s="97"/>
      <c r="U4" s="153"/>
      <c r="V4" s="135"/>
      <c r="W4" s="97"/>
    </row>
    <row r="5" ht="21.95" customHeight="1">
      <c r="A5" s="150">
        <v>1912</v>
      </c>
      <c r="B5" s="100">
        <v>34</v>
      </c>
      <c r="C5" s="83">
        <v>80.40000000000001</v>
      </c>
      <c r="D5" s="87">
        <v>2.36470588235294</v>
      </c>
      <c r="E5" s="40"/>
      <c r="F5" s="151">
        <v>1912</v>
      </c>
      <c r="G5" s="100">
        <v>15</v>
      </c>
      <c r="H5" s="83">
        <v>20.7</v>
      </c>
      <c r="I5" s="87">
        <v>1.38</v>
      </c>
      <c r="J5" s="40"/>
      <c r="K5" s="151">
        <v>1912</v>
      </c>
      <c r="L5" s="100">
        <v>0</v>
      </c>
      <c r="M5" s="83">
        <v>0</v>
      </c>
      <c r="N5" s="89"/>
      <c r="O5" s="152"/>
      <c r="P5" s="135"/>
      <c r="Q5" s="97"/>
      <c r="R5" s="153"/>
      <c r="S5" s="135"/>
      <c r="T5" s="97"/>
      <c r="U5" s="153"/>
      <c r="V5" s="135"/>
      <c r="W5" s="97"/>
    </row>
    <row r="6" ht="21.95" customHeight="1">
      <c r="A6" s="150">
        <v>1913</v>
      </c>
      <c r="B6" s="100">
        <v>52</v>
      </c>
      <c r="C6" s="83">
        <v>124.6</v>
      </c>
      <c r="D6" s="87">
        <v>2.39615384615385</v>
      </c>
      <c r="E6" s="40"/>
      <c r="F6" s="151">
        <v>1913</v>
      </c>
      <c r="G6" s="100">
        <v>22</v>
      </c>
      <c r="H6" s="83">
        <v>31</v>
      </c>
      <c r="I6" s="87">
        <v>1.40909090909091</v>
      </c>
      <c r="J6" s="40"/>
      <c r="K6" s="151">
        <v>1913</v>
      </c>
      <c r="L6" s="100">
        <v>1</v>
      </c>
      <c r="M6" s="83">
        <v>0</v>
      </c>
      <c r="N6" s="89">
        <v>0</v>
      </c>
      <c r="O6" s="152"/>
      <c r="P6" s="135"/>
      <c r="Q6" s="97"/>
      <c r="R6" s="153"/>
      <c r="S6" s="135"/>
      <c r="T6" s="97"/>
      <c r="U6" s="153"/>
      <c r="V6" s="135"/>
      <c r="W6" s="97"/>
    </row>
    <row r="7" ht="21.95" customHeight="1">
      <c r="A7" s="150">
        <v>1914</v>
      </c>
      <c r="B7" s="100">
        <v>36</v>
      </c>
      <c r="C7" s="83">
        <v>91.8</v>
      </c>
      <c r="D7" s="87">
        <v>2.55</v>
      </c>
      <c r="E7" s="40"/>
      <c r="F7" s="151">
        <v>1914</v>
      </c>
      <c r="G7" s="100">
        <v>13</v>
      </c>
      <c r="H7" s="83">
        <v>14.9</v>
      </c>
      <c r="I7" s="87">
        <v>1.14615384615385</v>
      </c>
      <c r="J7" s="40"/>
      <c r="K7" s="151">
        <v>1914</v>
      </c>
      <c r="L7" s="100">
        <v>2</v>
      </c>
      <c r="M7" s="83">
        <v>-1.2</v>
      </c>
      <c r="N7" s="89">
        <v>-0.6</v>
      </c>
      <c r="O7" s="152"/>
      <c r="P7" s="135"/>
      <c r="Q7" s="97"/>
      <c r="R7" s="153"/>
      <c r="S7" s="135"/>
      <c r="T7" s="97"/>
      <c r="U7" s="153"/>
      <c r="V7" s="135"/>
      <c r="W7" s="97"/>
    </row>
    <row r="8" ht="21.95" customHeight="1">
      <c r="A8" s="150">
        <v>1915</v>
      </c>
      <c r="B8" s="100">
        <v>29</v>
      </c>
      <c r="C8" s="83">
        <v>89.09999999999999</v>
      </c>
      <c r="D8" s="87">
        <v>3.07241379310345</v>
      </c>
      <c r="E8" s="40"/>
      <c r="F8" s="151">
        <v>1915</v>
      </c>
      <c r="G8" s="100">
        <v>7</v>
      </c>
      <c r="H8" s="83">
        <v>11.8</v>
      </c>
      <c r="I8" s="87">
        <v>1.68571428571429</v>
      </c>
      <c r="J8" s="40"/>
      <c r="K8" s="151">
        <v>1915</v>
      </c>
      <c r="L8" s="100">
        <v>0</v>
      </c>
      <c r="M8" s="83">
        <v>0</v>
      </c>
      <c r="N8" s="89"/>
      <c r="O8" s="152"/>
      <c r="P8" s="135"/>
      <c r="Q8" s="97"/>
      <c r="R8" s="153"/>
      <c r="S8" s="135"/>
      <c r="T8" s="97"/>
      <c r="U8" s="153"/>
      <c r="V8" s="135"/>
      <c r="W8" s="97"/>
    </row>
    <row r="9" ht="21.95" customHeight="1">
      <c r="A9" s="150">
        <v>1916</v>
      </c>
      <c r="B9" s="100">
        <v>24</v>
      </c>
      <c r="C9" s="83">
        <v>77.40000000000001</v>
      </c>
      <c r="D9" s="87">
        <v>3.225</v>
      </c>
      <c r="E9" s="40"/>
      <c r="F9" s="151">
        <v>1916</v>
      </c>
      <c r="G9" s="100">
        <v>4</v>
      </c>
      <c r="H9" s="83">
        <v>8.800000000000001</v>
      </c>
      <c r="I9" s="87">
        <v>2.2</v>
      </c>
      <c r="J9" s="40"/>
      <c r="K9" s="151">
        <v>1916</v>
      </c>
      <c r="L9" s="100">
        <v>0</v>
      </c>
      <c r="M9" s="83">
        <v>0</v>
      </c>
      <c r="N9" s="89"/>
      <c r="O9" s="152"/>
      <c r="P9" s="135"/>
      <c r="Q9" s="97"/>
      <c r="R9" s="153"/>
      <c r="S9" s="135"/>
      <c r="T9" s="97"/>
      <c r="U9" s="153"/>
      <c r="V9" s="135"/>
      <c r="W9" s="97"/>
    </row>
    <row r="10" ht="21.95" customHeight="1">
      <c r="A10" s="150">
        <v>1917</v>
      </c>
      <c r="B10" s="100">
        <v>48</v>
      </c>
      <c r="C10" s="83">
        <v>110.6</v>
      </c>
      <c r="D10" s="87">
        <v>2.30416666666667</v>
      </c>
      <c r="E10" s="40"/>
      <c r="F10" s="151">
        <v>1917</v>
      </c>
      <c r="G10" s="100">
        <v>23</v>
      </c>
      <c r="H10" s="83">
        <v>25.6</v>
      </c>
      <c r="I10" s="87">
        <v>1.11304347826087</v>
      </c>
      <c r="J10" s="40"/>
      <c r="K10" s="151">
        <v>1917</v>
      </c>
      <c r="L10" s="100">
        <v>6</v>
      </c>
      <c r="M10" s="83">
        <v>-3.9</v>
      </c>
      <c r="N10" s="89">
        <v>-0.65</v>
      </c>
      <c r="O10" s="152"/>
      <c r="P10" s="135"/>
      <c r="Q10" s="97"/>
      <c r="R10" s="153"/>
      <c r="S10" s="135"/>
      <c r="T10" s="97"/>
      <c r="U10" s="153"/>
      <c r="V10" s="135"/>
      <c r="W10" s="97"/>
    </row>
    <row r="11" ht="21.95" customHeight="1">
      <c r="A11" s="150">
        <v>1918</v>
      </c>
      <c r="B11" s="100">
        <v>61</v>
      </c>
      <c r="C11" s="83">
        <v>86.40000000000001</v>
      </c>
      <c r="D11" s="87">
        <v>1.41639344262295</v>
      </c>
      <c r="E11" s="40"/>
      <c r="F11" s="151">
        <v>1918</v>
      </c>
      <c r="G11" s="100">
        <v>41</v>
      </c>
      <c r="H11" s="83">
        <v>19.6</v>
      </c>
      <c r="I11" s="87">
        <v>0.478048780487805</v>
      </c>
      <c r="J11" s="40"/>
      <c r="K11" s="151">
        <v>1918</v>
      </c>
      <c r="L11" s="100">
        <v>17</v>
      </c>
      <c r="M11" s="83">
        <v>-16.2</v>
      </c>
      <c r="N11" s="89">
        <v>-0.952941176470588</v>
      </c>
      <c r="O11" s="152"/>
      <c r="P11" s="135"/>
      <c r="Q11" s="97"/>
      <c r="R11" s="153"/>
      <c r="S11" s="135"/>
      <c r="T11" s="97"/>
      <c r="U11" s="153"/>
      <c r="V11" s="135"/>
      <c r="W11" s="97"/>
    </row>
    <row r="12" ht="21.95" customHeight="1">
      <c r="A12" s="150">
        <v>1919</v>
      </c>
      <c r="B12" s="100">
        <v>41</v>
      </c>
      <c r="C12" s="83">
        <v>58.7</v>
      </c>
      <c r="D12" s="87">
        <v>1.43170731707317</v>
      </c>
      <c r="E12" s="40"/>
      <c r="F12" s="151">
        <v>1919</v>
      </c>
      <c r="G12" s="100">
        <v>23</v>
      </c>
      <c r="H12" s="83">
        <v>-0.6</v>
      </c>
      <c r="I12" s="87">
        <v>-0.0260869565217391</v>
      </c>
      <c r="J12" s="40"/>
      <c r="K12" s="151">
        <v>1919</v>
      </c>
      <c r="L12" s="100">
        <v>13</v>
      </c>
      <c r="M12" s="83">
        <v>-14.1</v>
      </c>
      <c r="N12" s="89">
        <v>-1.08461538461538</v>
      </c>
      <c r="O12" s="152"/>
      <c r="P12" s="135"/>
      <c r="Q12" s="97"/>
      <c r="R12" s="153"/>
      <c r="S12" s="135"/>
      <c r="T12" s="97"/>
      <c r="U12" s="153"/>
      <c r="V12" s="135"/>
      <c r="W12" s="97"/>
    </row>
    <row r="13" ht="21.95" customHeight="1">
      <c r="A13" s="150">
        <v>1920</v>
      </c>
      <c r="B13" s="100">
        <v>24</v>
      </c>
      <c r="C13" s="83">
        <v>67.3</v>
      </c>
      <c r="D13" s="87">
        <v>2.80416666666667</v>
      </c>
      <c r="E13" s="40"/>
      <c r="F13" s="151">
        <v>1920</v>
      </c>
      <c r="G13" s="100">
        <v>6</v>
      </c>
      <c r="H13" s="83">
        <v>7.9</v>
      </c>
      <c r="I13" s="87">
        <v>1.31666666666667</v>
      </c>
      <c r="J13" s="40"/>
      <c r="K13" s="151">
        <v>1920</v>
      </c>
      <c r="L13" s="100">
        <v>1</v>
      </c>
      <c r="M13" s="83">
        <v>0</v>
      </c>
      <c r="N13" s="89">
        <v>0</v>
      </c>
      <c r="O13" s="152"/>
      <c r="P13" s="135"/>
      <c r="Q13" s="97"/>
      <c r="R13" s="153"/>
      <c r="S13" s="135"/>
      <c r="T13" s="97"/>
      <c r="U13" s="153"/>
      <c r="V13" s="135"/>
      <c r="W13" s="97"/>
    </row>
    <row r="14" ht="21.95" customHeight="1">
      <c r="A14" s="150">
        <v>1921</v>
      </c>
      <c r="B14" s="100">
        <v>14</v>
      </c>
      <c r="C14" s="83">
        <v>47.2</v>
      </c>
      <c r="D14" s="87">
        <v>3.37142857142857</v>
      </c>
      <c r="E14" s="40"/>
      <c r="F14" s="151">
        <v>1921</v>
      </c>
      <c r="G14" s="100">
        <v>0</v>
      </c>
      <c r="H14" s="83">
        <v>0</v>
      </c>
      <c r="I14" s="87"/>
      <c r="J14" s="40"/>
      <c r="K14" s="151">
        <v>1921</v>
      </c>
      <c r="L14" s="100">
        <v>0</v>
      </c>
      <c r="M14" s="83">
        <v>0</v>
      </c>
      <c r="N14" s="89"/>
      <c r="O14" s="152"/>
      <c r="P14" s="135"/>
      <c r="Q14" s="97"/>
      <c r="R14" s="153"/>
      <c r="S14" s="135"/>
      <c r="T14" s="97"/>
      <c r="U14" s="153"/>
      <c r="V14" s="135"/>
      <c r="W14" s="97"/>
    </row>
    <row r="15" ht="21.95" customHeight="1">
      <c r="A15" s="150">
        <v>1922</v>
      </c>
      <c r="B15" s="100">
        <v>39</v>
      </c>
      <c r="C15" s="83">
        <v>98.5</v>
      </c>
      <c r="D15" s="87">
        <v>2.52564102564103</v>
      </c>
      <c r="E15" s="40"/>
      <c r="F15" s="151">
        <v>1922</v>
      </c>
      <c r="G15" s="100">
        <v>17</v>
      </c>
      <c r="H15" s="83">
        <v>26.8</v>
      </c>
      <c r="I15" s="87">
        <v>1.57647058823529</v>
      </c>
      <c r="J15" s="40"/>
      <c r="K15" s="151">
        <v>1922</v>
      </c>
      <c r="L15" s="100">
        <v>2</v>
      </c>
      <c r="M15" s="83">
        <v>-1.1</v>
      </c>
      <c r="N15" s="89">
        <v>-0.55</v>
      </c>
      <c r="O15" s="152"/>
      <c r="P15" s="135"/>
      <c r="Q15" s="97"/>
      <c r="R15" s="153"/>
      <c r="S15" s="135"/>
      <c r="T15" s="97"/>
      <c r="U15" s="153"/>
      <c r="V15" s="135"/>
      <c r="W15" s="97"/>
    </row>
    <row r="16" ht="21.95" customHeight="1">
      <c r="A16" s="150">
        <v>1923</v>
      </c>
      <c r="B16" s="100">
        <v>30</v>
      </c>
      <c r="C16" s="83">
        <v>89.8</v>
      </c>
      <c r="D16" s="87">
        <v>2.99333333333333</v>
      </c>
      <c r="E16" s="40"/>
      <c r="F16" s="151">
        <v>1923</v>
      </c>
      <c r="G16" s="100">
        <v>6</v>
      </c>
      <c r="H16" s="83">
        <v>8.9</v>
      </c>
      <c r="I16" s="87">
        <v>1.48333333333333</v>
      </c>
      <c r="J16" s="40"/>
      <c r="K16" s="151">
        <v>1923</v>
      </c>
      <c r="L16" s="100">
        <v>1</v>
      </c>
      <c r="M16" s="83">
        <v>0</v>
      </c>
      <c r="N16" s="89">
        <v>0</v>
      </c>
      <c r="O16" s="152"/>
      <c r="P16" s="135"/>
      <c r="Q16" s="97"/>
      <c r="R16" s="153"/>
      <c r="S16" s="135"/>
      <c r="T16" s="97"/>
      <c r="U16" s="153"/>
      <c r="V16" s="135"/>
      <c r="W16" s="97"/>
    </row>
    <row r="17" ht="21.95" customHeight="1">
      <c r="A17" s="150">
        <v>1924</v>
      </c>
      <c r="B17" s="100">
        <v>52</v>
      </c>
      <c r="C17" s="83">
        <v>129.5</v>
      </c>
      <c r="D17" s="87">
        <v>2.49038461538462</v>
      </c>
      <c r="E17" s="40"/>
      <c r="F17" s="151">
        <v>1924</v>
      </c>
      <c r="G17" s="100">
        <v>21</v>
      </c>
      <c r="H17" s="83">
        <v>27.3</v>
      </c>
      <c r="I17" s="87">
        <v>1.3</v>
      </c>
      <c r="J17" s="40"/>
      <c r="K17" s="151">
        <v>1924</v>
      </c>
      <c r="L17" s="100">
        <v>4</v>
      </c>
      <c r="M17" s="83">
        <v>-0.6</v>
      </c>
      <c r="N17" s="89">
        <v>-0.15</v>
      </c>
      <c r="O17" s="152"/>
      <c r="P17" s="135"/>
      <c r="Q17" s="97"/>
      <c r="R17" s="153"/>
      <c r="S17" s="135"/>
      <c r="T17" s="97"/>
      <c r="U17" s="153"/>
      <c r="V17" s="135"/>
      <c r="W17" s="97"/>
    </row>
    <row r="18" ht="21.95" customHeight="1">
      <c r="A18" s="150">
        <v>1925</v>
      </c>
      <c r="B18" s="100">
        <v>47</v>
      </c>
      <c r="C18" s="83">
        <v>114.7</v>
      </c>
      <c r="D18" s="87">
        <v>2.44042553191489</v>
      </c>
      <c r="E18" s="40"/>
      <c r="F18" s="151">
        <v>1925</v>
      </c>
      <c r="G18" s="100">
        <v>22</v>
      </c>
      <c r="H18" s="83">
        <v>29.2</v>
      </c>
      <c r="I18" s="87">
        <v>1.32727272727273</v>
      </c>
      <c r="J18" s="40"/>
      <c r="K18" s="151">
        <v>1925</v>
      </c>
      <c r="L18" s="100">
        <v>3</v>
      </c>
      <c r="M18" s="83">
        <v>-0.6</v>
      </c>
      <c r="N18" s="89">
        <v>-0.2</v>
      </c>
      <c r="O18" s="152"/>
      <c r="P18" s="135"/>
      <c r="Q18" s="97"/>
      <c r="R18" s="153"/>
      <c r="S18" s="135"/>
      <c r="T18" s="97"/>
      <c r="U18" s="153"/>
      <c r="V18" s="135"/>
      <c r="W18" s="97"/>
    </row>
    <row r="19" ht="21.95" customHeight="1">
      <c r="A19" s="150">
        <v>1926</v>
      </c>
      <c r="B19" s="100">
        <v>27</v>
      </c>
      <c r="C19" s="83">
        <v>80.40000000000001</v>
      </c>
      <c r="D19" s="87">
        <v>2.97777777777778</v>
      </c>
      <c r="E19" s="40"/>
      <c r="F19" s="151">
        <v>1926</v>
      </c>
      <c r="G19" s="100">
        <v>6</v>
      </c>
      <c r="H19" s="83">
        <v>9.4</v>
      </c>
      <c r="I19" s="87">
        <v>1.56666666666667</v>
      </c>
      <c r="J19" s="40"/>
      <c r="K19" s="151">
        <v>1926</v>
      </c>
      <c r="L19" s="100">
        <v>0</v>
      </c>
      <c r="M19" s="83">
        <v>0</v>
      </c>
      <c r="N19" s="89"/>
      <c r="O19" s="152"/>
      <c r="P19" s="135"/>
      <c r="Q19" s="97"/>
      <c r="R19" s="153"/>
      <c r="S19" s="135"/>
      <c r="T19" s="97"/>
      <c r="U19" s="153"/>
      <c r="V19" s="135"/>
      <c r="W19" s="97"/>
    </row>
    <row r="20" ht="21.95" customHeight="1">
      <c r="A20" s="150">
        <v>1927</v>
      </c>
      <c r="B20" s="100">
        <v>51</v>
      </c>
      <c r="C20" s="83">
        <v>96.5</v>
      </c>
      <c r="D20" s="87">
        <v>1.8921568627451</v>
      </c>
      <c r="E20" s="40"/>
      <c r="F20" s="151">
        <v>1927</v>
      </c>
      <c r="G20" s="100">
        <v>29</v>
      </c>
      <c r="H20" s="83">
        <v>28</v>
      </c>
      <c r="I20" s="87">
        <v>0.9655172413793101</v>
      </c>
      <c r="J20" s="40"/>
      <c r="K20" s="151">
        <v>1927</v>
      </c>
      <c r="L20" s="100">
        <v>9</v>
      </c>
      <c r="M20" s="83">
        <v>-7.2</v>
      </c>
      <c r="N20" s="89">
        <v>-0.8</v>
      </c>
      <c r="O20" s="152"/>
      <c r="P20" s="135"/>
      <c r="Q20" s="97"/>
      <c r="R20" s="153"/>
      <c r="S20" s="135"/>
      <c r="T20" s="97"/>
      <c r="U20" s="153"/>
      <c r="V20" s="135"/>
      <c r="W20" s="97"/>
    </row>
    <row r="21" ht="21.95" customHeight="1">
      <c r="A21" s="150">
        <v>1928</v>
      </c>
      <c r="B21" s="100">
        <v>42</v>
      </c>
      <c r="C21" s="83">
        <v>104.5</v>
      </c>
      <c r="D21" s="87">
        <v>2.48809523809524</v>
      </c>
      <c r="E21" s="40"/>
      <c r="F21" s="151">
        <v>1928</v>
      </c>
      <c r="G21" s="100">
        <v>19</v>
      </c>
      <c r="H21" s="83">
        <v>24.5</v>
      </c>
      <c r="I21" s="87">
        <v>1.28947368421053</v>
      </c>
      <c r="J21" s="40"/>
      <c r="K21" s="151">
        <v>1928</v>
      </c>
      <c r="L21" s="100">
        <v>3</v>
      </c>
      <c r="M21" s="83">
        <v>-1.7</v>
      </c>
      <c r="N21" s="89">
        <v>-0.566666666666667</v>
      </c>
      <c r="O21" s="152"/>
      <c r="P21" s="135"/>
      <c r="Q21" s="97"/>
      <c r="R21" s="153"/>
      <c r="S21" s="135"/>
      <c r="T21" s="97"/>
      <c r="U21" s="153"/>
      <c r="V21" s="135"/>
      <c r="W21" s="97"/>
    </row>
    <row r="22" ht="21.95" customHeight="1">
      <c r="A22" s="150">
        <v>1929</v>
      </c>
      <c r="B22" s="100">
        <v>60</v>
      </c>
      <c r="C22" s="83">
        <v>88.09999999999999</v>
      </c>
      <c r="D22" s="87">
        <v>1.46833333333333</v>
      </c>
      <c r="E22" s="40"/>
      <c r="F22" s="151">
        <v>1929</v>
      </c>
      <c r="G22" s="100">
        <v>39</v>
      </c>
      <c r="H22" s="83">
        <v>20.4</v>
      </c>
      <c r="I22" s="87">
        <v>0.523076923076923</v>
      </c>
      <c r="J22" s="40"/>
      <c r="K22" s="151">
        <v>1929</v>
      </c>
      <c r="L22" s="100">
        <v>17</v>
      </c>
      <c r="M22" s="83">
        <v>-13.6</v>
      </c>
      <c r="N22" s="89">
        <v>-0.8</v>
      </c>
      <c r="O22" s="152"/>
      <c r="P22" s="135"/>
      <c r="Q22" s="97"/>
      <c r="R22" s="153"/>
      <c r="S22" s="135"/>
      <c r="T22" s="97"/>
      <c r="U22" s="153"/>
      <c r="V22" s="135"/>
      <c r="W22" s="97"/>
    </row>
    <row r="23" ht="21.95" customHeight="1">
      <c r="A23" s="150">
        <v>1930</v>
      </c>
      <c r="B23" s="100">
        <v>35</v>
      </c>
      <c r="C23" s="83">
        <v>104.1</v>
      </c>
      <c r="D23" s="87">
        <v>2.97428571428571</v>
      </c>
      <c r="E23" s="40"/>
      <c r="F23" s="151">
        <v>1930</v>
      </c>
      <c r="G23" s="100">
        <v>9</v>
      </c>
      <c r="H23" s="83">
        <v>11.8</v>
      </c>
      <c r="I23" s="87">
        <v>1.31111111111111</v>
      </c>
      <c r="J23" s="40"/>
      <c r="K23" s="151">
        <v>1930</v>
      </c>
      <c r="L23" s="100">
        <v>1</v>
      </c>
      <c r="M23" s="83">
        <v>-0.6</v>
      </c>
      <c r="N23" s="89">
        <v>-0.6</v>
      </c>
      <c r="O23" s="152"/>
      <c r="P23" s="135"/>
      <c r="Q23" s="97"/>
      <c r="R23" s="153"/>
      <c r="S23" s="135"/>
      <c r="T23" s="97"/>
      <c r="U23" s="153"/>
      <c r="V23" s="135"/>
      <c r="W23" s="97"/>
    </row>
    <row r="24" ht="21.95" customHeight="1">
      <c r="A24" s="150">
        <v>1931</v>
      </c>
      <c r="B24" s="100">
        <v>30</v>
      </c>
      <c r="C24" s="83">
        <v>90</v>
      </c>
      <c r="D24" s="87">
        <v>3</v>
      </c>
      <c r="E24" s="40"/>
      <c r="F24" s="151">
        <v>1931</v>
      </c>
      <c r="G24" s="100">
        <v>5</v>
      </c>
      <c r="H24" s="83">
        <v>10.2</v>
      </c>
      <c r="I24" s="87">
        <v>2.04</v>
      </c>
      <c r="J24" s="40"/>
      <c r="K24" s="151">
        <v>1931</v>
      </c>
      <c r="L24" s="100">
        <v>0</v>
      </c>
      <c r="M24" s="83">
        <v>0</v>
      </c>
      <c r="N24" s="89"/>
      <c r="O24" s="152"/>
      <c r="P24" s="135"/>
      <c r="Q24" s="97"/>
      <c r="R24" s="153"/>
      <c r="S24" s="135"/>
      <c r="T24" s="97"/>
      <c r="U24" s="153"/>
      <c r="V24" s="135"/>
      <c r="W24" s="97"/>
    </row>
    <row r="25" ht="21.95" customHeight="1">
      <c r="A25" s="150">
        <v>1932</v>
      </c>
      <c r="B25" s="100">
        <v>39</v>
      </c>
      <c r="C25" s="83">
        <v>87.40000000000001</v>
      </c>
      <c r="D25" s="87">
        <v>2.24102564102564</v>
      </c>
      <c r="E25" s="40"/>
      <c r="F25" s="151">
        <v>1932</v>
      </c>
      <c r="G25" s="100">
        <v>22</v>
      </c>
      <c r="H25" s="83">
        <v>26.8</v>
      </c>
      <c r="I25" s="87">
        <v>1.21818181818182</v>
      </c>
      <c r="J25" s="40"/>
      <c r="K25" s="151">
        <v>1932</v>
      </c>
      <c r="L25" s="100">
        <v>4</v>
      </c>
      <c r="M25" s="83">
        <v>-3.3</v>
      </c>
      <c r="N25" s="89">
        <v>-0.825</v>
      </c>
      <c r="O25" s="152"/>
      <c r="P25" s="135"/>
      <c r="Q25" s="97"/>
      <c r="R25" s="153"/>
      <c r="S25" s="135"/>
      <c r="T25" s="97"/>
      <c r="U25" s="153"/>
      <c r="V25" s="135"/>
      <c r="W25" s="97"/>
    </row>
    <row r="26" ht="21.95" customHeight="1">
      <c r="A26" s="150">
        <v>1933</v>
      </c>
      <c r="B26" s="100">
        <v>37</v>
      </c>
      <c r="C26" s="83">
        <v>85.90000000000001</v>
      </c>
      <c r="D26" s="87">
        <v>2.32162162162162</v>
      </c>
      <c r="E26" s="40"/>
      <c r="F26" s="151">
        <v>1933</v>
      </c>
      <c r="G26" s="100">
        <v>18</v>
      </c>
      <c r="H26" s="83">
        <v>24.2</v>
      </c>
      <c r="I26" s="87">
        <v>1.34444444444444</v>
      </c>
      <c r="J26" s="40"/>
      <c r="K26" s="151">
        <v>1933</v>
      </c>
      <c r="L26" s="100">
        <v>4</v>
      </c>
      <c r="M26" s="83">
        <v>-0.3</v>
      </c>
      <c r="N26" s="89">
        <v>-0.075</v>
      </c>
      <c r="O26" s="152"/>
      <c r="P26" s="135"/>
      <c r="Q26" s="97"/>
      <c r="R26" s="153"/>
      <c r="S26" s="135"/>
      <c r="T26" s="97"/>
      <c r="U26" s="153"/>
      <c r="V26" s="135"/>
      <c r="W26" s="97"/>
    </row>
    <row r="27" ht="21.95" customHeight="1">
      <c r="A27" s="150">
        <v>1934</v>
      </c>
      <c r="B27" s="100">
        <v>35</v>
      </c>
      <c r="C27" s="83">
        <v>99.7</v>
      </c>
      <c r="D27" s="87">
        <v>2.84857142857143</v>
      </c>
      <c r="E27" s="40"/>
      <c r="F27" s="151">
        <v>1934</v>
      </c>
      <c r="G27" s="100">
        <v>14</v>
      </c>
      <c r="H27" s="83">
        <v>27.1</v>
      </c>
      <c r="I27" s="87">
        <v>1.93571428571429</v>
      </c>
      <c r="J27" s="40"/>
      <c r="K27" s="151">
        <v>1934</v>
      </c>
      <c r="L27" s="100">
        <v>0</v>
      </c>
      <c r="M27" s="83">
        <v>0</v>
      </c>
      <c r="N27" s="89"/>
      <c r="O27" s="152"/>
      <c r="P27" s="135"/>
      <c r="Q27" s="97"/>
      <c r="R27" s="153"/>
      <c r="S27" s="135"/>
      <c r="T27" s="97"/>
      <c r="U27" s="153"/>
      <c r="V27" s="135"/>
      <c r="W27" s="97"/>
    </row>
    <row r="28" ht="21.95" customHeight="1">
      <c r="A28" s="150">
        <v>1935</v>
      </c>
      <c r="B28" s="100">
        <v>38</v>
      </c>
      <c r="C28" s="83">
        <v>86.3</v>
      </c>
      <c r="D28" s="87">
        <v>2.27105263157895</v>
      </c>
      <c r="E28" s="40"/>
      <c r="F28" s="151">
        <v>1935</v>
      </c>
      <c r="G28" s="100">
        <v>19</v>
      </c>
      <c r="H28" s="83">
        <v>27.4</v>
      </c>
      <c r="I28" s="87">
        <v>1.44210526315789</v>
      </c>
      <c r="J28" s="40"/>
      <c r="K28" s="151">
        <v>1935</v>
      </c>
      <c r="L28" s="100">
        <v>2</v>
      </c>
      <c r="M28" s="83">
        <v>-0.6</v>
      </c>
      <c r="N28" s="89">
        <v>-0.3</v>
      </c>
      <c r="O28" s="152"/>
      <c r="P28" s="135"/>
      <c r="Q28" s="97"/>
      <c r="R28" s="153"/>
      <c r="S28" s="135"/>
      <c r="T28" s="97"/>
      <c r="U28" s="153"/>
      <c r="V28" s="135"/>
      <c r="W28" s="97"/>
    </row>
    <row r="29" ht="21.95" customHeight="1">
      <c r="A29" s="150">
        <v>1936</v>
      </c>
      <c r="B29" s="100">
        <v>35</v>
      </c>
      <c r="C29" s="83">
        <v>72.8</v>
      </c>
      <c r="D29" s="87">
        <v>2.08</v>
      </c>
      <c r="E29" s="40"/>
      <c r="F29" s="151">
        <v>1936</v>
      </c>
      <c r="G29" s="100">
        <v>20</v>
      </c>
      <c r="H29" s="83">
        <v>19.9</v>
      </c>
      <c r="I29" s="87">
        <v>0.995</v>
      </c>
      <c r="J29" s="40"/>
      <c r="K29" s="151">
        <v>1936</v>
      </c>
      <c r="L29" s="100">
        <v>5</v>
      </c>
      <c r="M29" s="83">
        <v>-1.7</v>
      </c>
      <c r="N29" s="89">
        <v>-0.34</v>
      </c>
      <c r="O29" s="152"/>
      <c r="P29" s="135"/>
      <c r="Q29" s="97"/>
      <c r="R29" s="153"/>
      <c r="S29" s="135"/>
      <c r="T29" s="97"/>
      <c r="U29" s="153"/>
      <c r="V29" s="135"/>
      <c r="W29" s="97"/>
    </row>
    <row r="30" ht="21.95" customHeight="1">
      <c r="A30" s="150">
        <v>1937</v>
      </c>
      <c r="B30" s="100">
        <v>50</v>
      </c>
      <c r="C30" s="83">
        <v>129.5</v>
      </c>
      <c r="D30" s="87">
        <v>2.59</v>
      </c>
      <c r="E30" s="40"/>
      <c r="F30" s="151">
        <v>1937</v>
      </c>
      <c r="G30" s="100">
        <v>18</v>
      </c>
      <c r="H30" s="83">
        <v>28.4</v>
      </c>
      <c r="I30" s="87">
        <v>1.57777777777778</v>
      </c>
      <c r="J30" s="40"/>
      <c r="K30" s="151">
        <v>1937</v>
      </c>
      <c r="L30" s="100">
        <v>0</v>
      </c>
      <c r="M30" s="83">
        <v>0</v>
      </c>
      <c r="N30" s="89"/>
      <c r="O30" s="152"/>
      <c r="P30" s="135"/>
      <c r="Q30" s="97"/>
      <c r="R30" s="153"/>
      <c r="S30" s="135"/>
      <c r="T30" s="97"/>
      <c r="U30" s="153"/>
      <c r="V30" s="135"/>
      <c r="W30" s="97"/>
    </row>
    <row r="31" ht="21.95" customHeight="1">
      <c r="A31" s="150">
        <v>1938</v>
      </c>
      <c r="B31" s="100">
        <v>33</v>
      </c>
      <c r="C31" s="83">
        <v>83.3</v>
      </c>
      <c r="D31" s="87">
        <v>2.52424242424242</v>
      </c>
      <c r="E31" s="40"/>
      <c r="F31" s="151">
        <v>1938</v>
      </c>
      <c r="G31" s="100">
        <v>13</v>
      </c>
      <c r="H31" s="83">
        <v>17.2</v>
      </c>
      <c r="I31" s="87">
        <v>1.32307692307692</v>
      </c>
      <c r="J31" s="40"/>
      <c r="K31" s="151">
        <v>1938</v>
      </c>
      <c r="L31" s="100">
        <v>1</v>
      </c>
      <c r="M31" s="83">
        <v>-0.7</v>
      </c>
      <c r="N31" s="89">
        <v>-0.7</v>
      </c>
      <c r="O31" s="152"/>
      <c r="P31" s="135"/>
      <c r="Q31" s="97"/>
      <c r="R31" s="153"/>
      <c r="S31" s="135"/>
      <c r="T31" s="97"/>
      <c r="U31" s="153"/>
      <c r="V31" s="135"/>
      <c r="W31" s="97"/>
    </row>
    <row r="32" ht="21.95" customHeight="1">
      <c r="A32" s="150">
        <v>1939</v>
      </c>
      <c r="B32" s="100">
        <v>32</v>
      </c>
      <c r="C32" s="83">
        <v>95.8</v>
      </c>
      <c r="D32" s="87">
        <v>2.99375</v>
      </c>
      <c r="E32" s="40"/>
      <c r="F32" s="151">
        <v>1939</v>
      </c>
      <c r="G32" s="100">
        <v>6</v>
      </c>
      <c r="H32" s="83">
        <v>9.5</v>
      </c>
      <c r="I32" s="87">
        <v>1.58333333333333</v>
      </c>
      <c r="J32" s="40"/>
      <c r="K32" s="151">
        <v>1939</v>
      </c>
      <c r="L32" s="100">
        <v>0</v>
      </c>
      <c r="M32" s="83">
        <v>0</v>
      </c>
      <c r="N32" s="89"/>
      <c r="O32" s="152"/>
      <c r="P32" s="135"/>
      <c r="Q32" s="97"/>
      <c r="R32" s="153"/>
      <c r="S32" s="135"/>
      <c r="T32" s="97"/>
      <c r="U32" s="153"/>
      <c r="V32" s="135"/>
      <c r="W32" s="97"/>
    </row>
    <row r="33" ht="21.95" customHeight="1">
      <c r="A33" s="150">
        <v>1940</v>
      </c>
      <c r="B33" s="100">
        <v>46</v>
      </c>
      <c r="C33" s="83">
        <v>93</v>
      </c>
      <c r="D33" s="87">
        <v>2.02173913043478</v>
      </c>
      <c r="E33" s="40"/>
      <c r="F33" s="151">
        <v>1940</v>
      </c>
      <c r="G33" s="100">
        <v>24</v>
      </c>
      <c r="H33" s="83">
        <v>24.2</v>
      </c>
      <c r="I33" s="87">
        <v>1.00833333333333</v>
      </c>
      <c r="J33" s="40"/>
      <c r="K33" s="151">
        <v>1940</v>
      </c>
      <c r="L33" s="100">
        <v>5</v>
      </c>
      <c r="M33" s="83">
        <v>-3.1</v>
      </c>
      <c r="N33" s="89">
        <v>-0.62</v>
      </c>
      <c r="O33" s="152"/>
      <c r="P33" s="135"/>
      <c r="Q33" s="97"/>
      <c r="R33" s="153"/>
      <c r="S33" s="135"/>
      <c r="T33" s="97"/>
      <c r="U33" s="153"/>
      <c r="V33" s="135"/>
      <c r="W33" s="97"/>
    </row>
    <row r="34" ht="21.95" customHeight="1">
      <c r="A34" s="150">
        <v>1941</v>
      </c>
      <c r="B34" s="100">
        <v>47</v>
      </c>
      <c r="C34" s="83">
        <v>105.7</v>
      </c>
      <c r="D34" s="87">
        <v>2.24893617021277</v>
      </c>
      <c r="E34" s="40"/>
      <c r="F34" s="151">
        <v>1941</v>
      </c>
      <c r="G34" s="100">
        <v>24</v>
      </c>
      <c r="H34" s="83">
        <v>33.1</v>
      </c>
      <c r="I34" s="87">
        <v>1.37916666666667</v>
      </c>
      <c r="J34" s="40"/>
      <c r="K34" s="151">
        <v>1941</v>
      </c>
      <c r="L34" s="100">
        <v>2</v>
      </c>
      <c r="M34" s="83">
        <v>-1</v>
      </c>
      <c r="N34" s="89">
        <v>-0.5</v>
      </c>
      <c r="O34" s="152"/>
      <c r="P34" s="135"/>
      <c r="Q34" s="97"/>
      <c r="R34" s="153"/>
      <c r="S34" s="135"/>
      <c r="T34" s="97"/>
      <c r="U34" s="153"/>
      <c r="V34" s="135"/>
      <c r="W34" s="97"/>
    </row>
    <row r="35" ht="21.95" customHeight="1">
      <c r="A35" s="150">
        <v>1942</v>
      </c>
      <c r="B35" s="100">
        <v>27</v>
      </c>
      <c r="C35" s="83">
        <v>76.40000000000001</v>
      </c>
      <c r="D35" s="87">
        <v>2.82962962962963</v>
      </c>
      <c r="E35" s="40"/>
      <c r="F35" s="151">
        <v>1942</v>
      </c>
      <c r="G35" s="100">
        <v>6</v>
      </c>
      <c r="H35" s="83">
        <v>8.1</v>
      </c>
      <c r="I35" s="87">
        <v>1.35</v>
      </c>
      <c r="J35" s="40"/>
      <c r="K35" s="151">
        <v>1942</v>
      </c>
      <c r="L35" s="100">
        <v>1</v>
      </c>
      <c r="M35" s="83">
        <v>-0.3</v>
      </c>
      <c r="N35" s="89">
        <v>-0.3</v>
      </c>
      <c r="O35" s="152"/>
      <c r="P35" s="135"/>
      <c r="Q35" s="97"/>
      <c r="R35" s="153"/>
      <c r="S35" s="135"/>
      <c r="T35" s="97"/>
      <c r="U35" s="153"/>
      <c r="V35" s="135"/>
      <c r="W35" s="97"/>
    </row>
    <row r="36" ht="21.95" customHeight="1">
      <c r="A36" s="150">
        <v>1943</v>
      </c>
      <c r="B36" s="100">
        <v>60</v>
      </c>
      <c r="C36" s="83">
        <v>106.2</v>
      </c>
      <c r="D36" s="87">
        <v>1.77</v>
      </c>
      <c r="E36" s="40"/>
      <c r="F36" s="151">
        <v>1943</v>
      </c>
      <c r="G36" s="100">
        <v>38</v>
      </c>
      <c r="H36" s="83">
        <v>34.1</v>
      </c>
      <c r="I36" s="87">
        <v>0.897368421052632</v>
      </c>
      <c r="J36" s="40"/>
      <c r="K36" s="151">
        <v>1943</v>
      </c>
      <c r="L36" s="100">
        <v>11</v>
      </c>
      <c r="M36" s="83">
        <v>-6.4</v>
      </c>
      <c r="N36" s="89">
        <v>-0.581818181818182</v>
      </c>
      <c r="O36" s="152"/>
      <c r="P36" s="135"/>
      <c r="Q36" s="97"/>
      <c r="R36" s="153"/>
      <c r="S36" s="135"/>
      <c r="T36" s="97"/>
      <c r="U36" s="153"/>
      <c r="V36" s="135"/>
      <c r="W36" s="97"/>
    </row>
    <row r="37" ht="21.95" customHeight="1">
      <c r="A37" s="150">
        <v>1944</v>
      </c>
      <c r="B37" s="100">
        <v>45</v>
      </c>
      <c r="C37" s="83">
        <v>114.1</v>
      </c>
      <c r="D37" s="87">
        <v>2.53555555555556</v>
      </c>
      <c r="E37" s="40"/>
      <c r="F37" s="151">
        <v>1944</v>
      </c>
      <c r="G37" s="100">
        <v>20</v>
      </c>
      <c r="H37" s="83">
        <v>30.9</v>
      </c>
      <c r="I37" s="87">
        <v>1.545</v>
      </c>
      <c r="J37" s="40"/>
      <c r="K37" s="151">
        <v>1944</v>
      </c>
      <c r="L37" s="100">
        <v>2</v>
      </c>
      <c r="M37" s="83">
        <v>-1.1</v>
      </c>
      <c r="N37" s="89">
        <v>-0.55</v>
      </c>
      <c r="O37" s="152"/>
      <c r="P37" s="135"/>
      <c r="Q37" s="97"/>
      <c r="R37" s="153"/>
      <c r="S37" s="135"/>
      <c r="T37" s="97"/>
      <c r="U37" s="153"/>
      <c r="V37" s="135"/>
      <c r="W37" s="97"/>
    </row>
    <row r="38" ht="21.95" customHeight="1">
      <c r="A38" s="150">
        <v>1945</v>
      </c>
      <c r="B38" s="100">
        <v>30</v>
      </c>
      <c r="C38" s="83">
        <v>63.1</v>
      </c>
      <c r="D38" s="87">
        <v>2.10333333333333</v>
      </c>
      <c r="E38" s="40"/>
      <c r="F38" s="151">
        <v>1945</v>
      </c>
      <c r="G38" s="100">
        <v>20</v>
      </c>
      <c r="H38" s="83">
        <v>28.6</v>
      </c>
      <c r="I38" s="87">
        <v>1.43</v>
      </c>
      <c r="J38" s="40"/>
      <c r="K38" s="151">
        <v>1945</v>
      </c>
      <c r="L38" s="100">
        <v>1</v>
      </c>
      <c r="M38" s="83">
        <v>-1.7</v>
      </c>
      <c r="N38" s="89">
        <v>-1.7</v>
      </c>
      <c r="O38" s="152"/>
      <c r="P38" s="135"/>
      <c r="Q38" s="97"/>
      <c r="R38" s="153"/>
      <c r="S38" s="135"/>
      <c r="T38" s="97"/>
      <c r="U38" s="153"/>
      <c r="V38" s="135"/>
      <c r="W38" s="97"/>
    </row>
    <row r="39" ht="21.95" customHeight="1">
      <c r="A39" s="150">
        <v>1946</v>
      </c>
      <c r="B39" s="100">
        <v>50</v>
      </c>
      <c r="C39" s="83">
        <v>108.8</v>
      </c>
      <c r="D39" s="87">
        <v>2.176</v>
      </c>
      <c r="E39" s="40"/>
      <c r="F39" s="151">
        <v>1946</v>
      </c>
      <c r="G39" s="100">
        <v>26</v>
      </c>
      <c r="H39" s="83">
        <v>31.3</v>
      </c>
      <c r="I39" s="87">
        <v>1.20384615384615</v>
      </c>
      <c r="J39" s="40"/>
      <c r="K39" s="151">
        <v>1946</v>
      </c>
      <c r="L39" s="100">
        <v>5</v>
      </c>
      <c r="M39" s="83">
        <v>-0.6</v>
      </c>
      <c r="N39" s="89">
        <v>-0.12</v>
      </c>
      <c r="O39" s="152"/>
      <c r="P39" s="135"/>
      <c r="Q39" s="97"/>
      <c r="R39" s="153"/>
      <c r="S39" s="135"/>
      <c r="T39" s="97"/>
      <c r="U39" s="153"/>
      <c r="V39" s="135"/>
      <c r="W39" s="97"/>
    </row>
    <row r="40" ht="21.95" customHeight="1">
      <c r="A40" s="150">
        <v>1947</v>
      </c>
      <c r="B40" s="100">
        <v>33</v>
      </c>
      <c r="C40" s="83">
        <v>84.09999999999999</v>
      </c>
      <c r="D40" s="87">
        <v>2.54848484848485</v>
      </c>
      <c r="E40" s="40"/>
      <c r="F40" s="151">
        <v>1947</v>
      </c>
      <c r="G40" s="100">
        <v>14</v>
      </c>
      <c r="H40" s="83">
        <v>16.9</v>
      </c>
      <c r="I40" s="87">
        <v>1.20714285714286</v>
      </c>
      <c r="J40" s="40"/>
      <c r="K40" s="151">
        <v>1947</v>
      </c>
      <c r="L40" s="100">
        <v>3</v>
      </c>
      <c r="M40" s="83">
        <v>0</v>
      </c>
      <c r="N40" s="89">
        <v>0</v>
      </c>
      <c r="O40" s="152"/>
      <c r="P40" s="135"/>
      <c r="Q40" s="97"/>
      <c r="R40" s="153"/>
      <c r="S40" s="135"/>
      <c r="T40" s="97"/>
      <c r="U40" s="153"/>
      <c r="V40" s="135"/>
      <c r="W40" s="97"/>
    </row>
    <row r="41" ht="21.95" customHeight="1">
      <c r="A41" s="150">
        <v>1948</v>
      </c>
      <c r="B41" s="100">
        <v>50</v>
      </c>
      <c r="C41" s="83">
        <v>123.3</v>
      </c>
      <c r="D41" s="87">
        <v>2.466</v>
      </c>
      <c r="E41" s="40"/>
      <c r="F41" s="151">
        <v>1948</v>
      </c>
      <c r="G41" s="100">
        <v>20</v>
      </c>
      <c r="H41" s="83">
        <v>30.1</v>
      </c>
      <c r="I41" s="87">
        <v>1.505</v>
      </c>
      <c r="J41" s="40"/>
      <c r="K41" s="151">
        <v>1948</v>
      </c>
      <c r="L41" s="100">
        <v>1</v>
      </c>
      <c r="M41" s="83">
        <v>-0.6</v>
      </c>
      <c r="N41" s="89">
        <v>-0.6</v>
      </c>
      <c r="O41" s="152"/>
      <c r="P41" s="135"/>
      <c r="Q41" s="97"/>
      <c r="R41" s="153"/>
      <c r="S41" s="135"/>
      <c r="T41" s="97"/>
      <c r="U41" s="153"/>
      <c r="V41" s="135"/>
      <c r="W41" s="97"/>
    </row>
    <row r="42" ht="21.95" customHeight="1">
      <c r="A42" s="150">
        <v>1949</v>
      </c>
      <c r="B42" s="100">
        <v>57</v>
      </c>
      <c r="C42" s="83">
        <v>135.4</v>
      </c>
      <c r="D42" s="87">
        <v>2.37543859649123</v>
      </c>
      <c r="E42" s="40"/>
      <c r="F42" s="151">
        <v>1949</v>
      </c>
      <c r="G42" s="100">
        <v>25</v>
      </c>
      <c r="H42" s="83">
        <v>26.8</v>
      </c>
      <c r="I42" s="87">
        <v>1.072</v>
      </c>
      <c r="J42" s="40"/>
      <c r="K42" s="151">
        <v>1949</v>
      </c>
      <c r="L42" s="100">
        <v>5</v>
      </c>
      <c r="M42" s="83">
        <v>-3.8</v>
      </c>
      <c r="N42" s="89">
        <v>-0.76</v>
      </c>
      <c r="O42" s="152"/>
      <c r="P42" s="135"/>
      <c r="Q42" s="97"/>
      <c r="R42" s="153"/>
      <c r="S42" s="135"/>
      <c r="T42" s="97"/>
      <c r="U42" s="153"/>
      <c r="V42" s="135"/>
      <c r="W42" s="97"/>
    </row>
    <row r="43" ht="21.95" customHeight="1">
      <c r="A43" s="150">
        <v>1950</v>
      </c>
      <c r="B43" s="100">
        <v>13</v>
      </c>
      <c r="C43" s="83">
        <v>35.9</v>
      </c>
      <c r="D43" s="87">
        <v>2.76153846153846</v>
      </c>
      <c r="E43" s="40"/>
      <c r="F43" s="151">
        <v>1950</v>
      </c>
      <c r="G43" s="100">
        <v>4</v>
      </c>
      <c r="H43" s="83">
        <v>6.2</v>
      </c>
      <c r="I43" s="87">
        <v>1.55</v>
      </c>
      <c r="J43" s="40"/>
      <c r="K43" s="151">
        <v>1950</v>
      </c>
      <c r="L43" s="100">
        <v>0</v>
      </c>
      <c r="M43" s="83">
        <v>0</v>
      </c>
      <c r="N43" s="89"/>
      <c r="O43" s="152"/>
      <c r="P43" s="135"/>
      <c r="Q43" s="97"/>
      <c r="R43" s="153"/>
      <c r="S43" s="135"/>
      <c r="T43" s="97"/>
      <c r="U43" s="153"/>
      <c r="V43" s="135"/>
      <c r="W43" s="97"/>
    </row>
    <row r="44" ht="21.95" customHeight="1">
      <c r="A44" s="150">
        <v>1951</v>
      </c>
      <c r="B44" s="100">
        <v>45</v>
      </c>
      <c r="C44" s="83">
        <v>119.6</v>
      </c>
      <c r="D44" s="87">
        <v>2.65777777777778</v>
      </c>
      <c r="E44" s="40"/>
      <c r="F44" s="151">
        <v>1951</v>
      </c>
      <c r="G44" s="100">
        <v>15</v>
      </c>
      <c r="H44" s="83">
        <v>18.5</v>
      </c>
      <c r="I44" s="87">
        <v>1.23333333333333</v>
      </c>
      <c r="J44" s="40"/>
      <c r="K44" s="151">
        <v>1951</v>
      </c>
      <c r="L44" s="100">
        <v>2</v>
      </c>
      <c r="M44" s="83">
        <v>-1.1</v>
      </c>
      <c r="N44" s="89">
        <v>-0.55</v>
      </c>
      <c r="O44" s="152"/>
      <c r="P44" s="135"/>
      <c r="Q44" s="97"/>
      <c r="R44" s="153"/>
      <c r="S44" s="135"/>
      <c r="T44" s="97"/>
      <c r="U44" s="153"/>
      <c r="V44" s="135"/>
      <c r="W44" s="97"/>
    </row>
    <row r="45" ht="21.95" customHeight="1">
      <c r="A45" s="150">
        <v>1952</v>
      </c>
      <c r="B45" s="100">
        <v>41</v>
      </c>
      <c r="C45" s="83">
        <v>97.40000000000001</v>
      </c>
      <c r="D45" s="87">
        <v>2.37560975609756</v>
      </c>
      <c r="E45" s="40"/>
      <c r="F45" s="151">
        <v>1952</v>
      </c>
      <c r="G45" s="100">
        <v>19</v>
      </c>
      <c r="H45" s="83">
        <v>24</v>
      </c>
      <c r="I45" s="87">
        <v>1.26315789473684</v>
      </c>
      <c r="J45" s="40"/>
      <c r="K45" s="151">
        <v>1952</v>
      </c>
      <c r="L45" s="100">
        <v>3</v>
      </c>
      <c r="M45" s="83">
        <v>-1.7</v>
      </c>
      <c r="N45" s="89">
        <v>-0.566666666666667</v>
      </c>
      <c r="O45" s="152"/>
      <c r="P45" s="135"/>
      <c r="Q45" s="97"/>
      <c r="R45" s="153"/>
      <c r="S45" s="135"/>
      <c r="T45" s="97"/>
      <c r="U45" s="153"/>
      <c r="V45" s="135"/>
      <c r="W45" s="97"/>
    </row>
    <row r="46" ht="21.95" customHeight="1">
      <c r="A46" s="150">
        <v>1953</v>
      </c>
      <c r="B46" s="100">
        <v>49</v>
      </c>
      <c r="C46" s="83">
        <v>116.9</v>
      </c>
      <c r="D46" s="87">
        <v>2.38571428571429</v>
      </c>
      <c r="E46" s="40"/>
      <c r="F46" s="151">
        <v>1953</v>
      </c>
      <c r="G46" s="100">
        <v>21</v>
      </c>
      <c r="H46" s="83">
        <v>18</v>
      </c>
      <c r="I46" s="87">
        <v>0.857142857142857</v>
      </c>
      <c r="J46" s="40"/>
      <c r="K46" s="151">
        <v>1953</v>
      </c>
      <c r="L46" s="100">
        <v>8</v>
      </c>
      <c r="M46" s="83">
        <v>-1.1</v>
      </c>
      <c r="N46" s="89">
        <v>-0.1375</v>
      </c>
      <c r="O46" s="152"/>
      <c r="P46" s="135"/>
      <c r="Q46" s="97"/>
      <c r="R46" s="153"/>
      <c r="S46" s="135"/>
      <c r="T46" s="97"/>
      <c r="U46" s="153"/>
      <c r="V46" s="135"/>
      <c r="W46" s="97"/>
    </row>
    <row r="47" ht="21.95" customHeight="1">
      <c r="A47" s="150">
        <v>1954</v>
      </c>
      <c r="B47" s="100">
        <v>31</v>
      </c>
      <c r="C47" s="83">
        <v>90.59999999999999</v>
      </c>
      <c r="D47" s="87">
        <v>2.92258064516129</v>
      </c>
      <c r="E47" s="40"/>
      <c r="F47" s="151">
        <v>1954</v>
      </c>
      <c r="G47" s="100">
        <v>7</v>
      </c>
      <c r="H47" s="83">
        <v>11.8</v>
      </c>
      <c r="I47" s="87">
        <v>1.68571428571429</v>
      </c>
      <c r="J47" s="40"/>
      <c r="K47" s="151">
        <v>1954</v>
      </c>
      <c r="L47" s="100">
        <v>0</v>
      </c>
      <c r="M47" s="83">
        <v>0</v>
      </c>
      <c r="N47" s="89"/>
      <c r="O47" s="152"/>
      <c r="P47" s="135"/>
      <c r="Q47" s="97"/>
      <c r="R47" s="153"/>
      <c r="S47" s="135"/>
      <c r="T47" s="97"/>
      <c r="U47" s="153"/>
      <c r="V47" s="135"/>
      <c r="W47" s="97"/>
    </row>
    <row r="48" ht="21.95" customHeight="1">
      <c r="A48" s="150">
        <v>1955</v>
      </c>
      <c r="B48" s="100">
        <v>32</v>
      </c>
      <c r="C48" s="83">
        <v>61.6</v>
      </c>
      <c r="D48" s="87">
        <v>1.925</v>
      </c>
      <c r="E48" s="40"/>
      <c r="F48" s="151">
        <v>1955</v>
      </c>
      <c r="G48" s="100">
        <v>20</v>
      </c>
      <c r="H48" s="83">
        <v>22.2</v>
      </c>
      <c r="I48" s="87">
        <v>1.11</v>
      </c>
      <c r="J48" s="40"/>
      <c r="K48" s="151">
        <v>1955</v>
      </c>
      <c r="L48" s="100">
        <v>3</v>
      </c>
      <c r="M48" s="83">
        <v>-1.2</v>
      </c>
      <c r="N48" s="89">
        <v>-0.4</v>
      </c>
      <c r="O48" s="152"/>
      <c r="P48" s="135"/>
      <c r="Q48" s="97"/>
      <c r="R48" s="153"/>
      <c r="S48" s="135"/>
      <c r="T48" s="97"/>
      <c r="U48" s="153"/>
      <c r="V48" s="135"/>
      <c r="W48" s="97"/>
    </row>
    <row r="49" ht="21.95" customHeight="1">
      <c r="A49" s="150">
        <v>1956</v>
      </c>
      <c r="B49" s="100">
        <v>17</v>
      </c>
      <c r="C49" s="83">
        <v>53.9</v>
      </c>
      <c r="D49" s="87">
        <v>3.17058823529412</v>
      </c>
      <c r="E49" s="40"/>
      <c r="F49" s="151">
        <v>1956</v>
      </c>
      <c r="G49" s="100">
        <v>3</v>
      </c>
      <c r="H49" s="83">
        <v>5</v>
      </c>
      <c r="I49" s="87">
        <v>1.66666666666667</v>
      </c>
      <c r="J49" s="40"/>
      <c r="K49" s="151">
        <v>1956</v>
      </c>
      <c r="L49" s="100">
        <v>0</v>
      </c>
      <c r="M49" s="83">
        <v>0</v>
      </c>
      <c r="N49" s="89"/>
      <c r="O49" s="152"/>
      <c r="P49" s="135"/>
      <c r="Q49" s="97"/>
      <c r="R49" s="153"/>
      <c r="S49" s="135"/>
      <c r="T49" s="97"/>
      <c r="U49" s="153"/>
      <c r="V49" s="135"/>
      <c r="W49" s="97"/>
    </row>
    <row r="50" ht="21.95" customHeight="1">
      <c r="A50" s="150">
        <v>1957</v>
      </c>
      <c r="B50" s="100">
        <v>40</v>
      </c>
      <c r="C50" s="83">
        <v>100.5</v>
      </c>
      <c r="D50" s="87">
        <v>2.5125</v>
      </c>
      <c r="E50" s="40"/>
      <c r="F50" s="151">
        <v>1957</v>
      </c>
      <c r="G50" s="100">
        <v>17</v>
      </c>
      <c r="H50" s="83">
        <v>22.8</v>
      </c>
      <c r="I50" s="87">
        <v>1.34117647058824</v>
      </c>
      <c r="J50" s="40"/>
      <c r="K50" s="151">
        <v>1957</v>
      </c>
      <c r="L50" s="100">
        <v>3</v>
      </c>
      <c r="M50" s="83">
        <v>-2.8</v>
      </c>
      <c r="N50" s="89">
        <v>-0.933333333333333</v>
      </c>
      <c r="O50" s="152"/>
      <c r="P50" s="135"/>
      <c r="Q50" s="97"/>
      <c r="R50" s="153"/>
      <c r="S50" s="135"/>
      <c r="T50" s="97"/>
      <c r="U50" s="153"/>
      <c r="V50" s="135"/>
      <c r="W50" s="97"/>
    </row>
    <row r="51" ht="21.95" customHeight="1">
      <c r="A51" s="150">
        <v>1958</v>
      </c>
      <c r="B51" s="100">
        <v>34</v>
      </c>
      <c r="C51" s="83">
        <v>69.59999999999999</v>
      </c>
      <c r="D51" s="87">
        <v>2.04705882352941</v>
      </c>
      <c r="E51" s="40"/>
      <c r="F51" s="151">
        <v>1958</v>
      </c>
      <c r="G51" s="100">
        <v>19</v>
      </c>
      <c r="H51" s="83">
        <v>19</v>
      </c>
      <c r="I51" s="87">
        <v>1</v>
      </c>
      <c r="J51" s="40"/>
      <c r="K51" s="151">
        <v>1958</v>
      </c>
      <c r="L51" s="100">
        <v>4</v>
      </c>
      <c r="M51" s="83">
        <v>-3.4</v>
      </c>
      <c r="N51" s="89">
        <v>-0.85</v>
      </c>
      <c r="O51" s="152"/>
      <c r="P51" s="135"/>
      <c r="Q51" s="97"/>
      <c r="R51" s="153"/>
      <c r="S51" s="135"/>
      <c r="T51" s="97"/>
      <c r="U51" s="153"/>
      <c r="V51" s="135"/>
      <c r="W51" s="97"/>
    </row>
    <row r="52" ht="21.95" customHeight="1">
      <c r="A52" s="150">
        <v>1959</v>
      </c>
      <c r="B52" s="100">
        <v>28</v>
      </c>
      <c r="C52" s="83">
        <v>75.40000000000001</v>
      </c>
      <c r="D52" s="87">
        <v>2.69285714285714</v>
      </c>
      <c r="E52" s="40"/>
      <c r="F52" s="151">
        <v>1959</v>
      </c>
      <c r="G52" s="100">
        <v>9</v>
      </c>
      <c r="H52" s="83">
        <v>12.2</v>
      </c>
      <c r="I52" s="87">
        <v>1.35555555555556</v>
      </c>
      <c r="J52" s="40"/>
      <c r="K52" s="151">
        <v>1959</v>
      </c>
      <c r="L52" s="100">
        <v>1</v>
      </c>
      <c r="M52" s="83">
        <v>-0.6</v>
      </c>
      <c r="N52" s="89">
        <v>-0.6</v>
      </c>
      <c r="O52" s="152"/>
      <c r="P52" s="135"/>
      <c r="Q52" s="97"/>
      <c r="R52" s="153"/>
      <c r="S52" s="135"/>
      <c r="T52" s="97"/>
      <c r="U52" s="153"/>
      <c r="V52" s="135"/>
      <c r="W52" s="97"/>
    </row>
    <row r="53" ht="21.95" customHeight="1">
      <c r="A53" s="150">
        <v>1960</v>
      </c>
      <c r="B53" s="100">
        <v>50</v>
      </c>
      <c r="C53" s="83">
        <v>124.1</v>
      </c>
      <c r="D53" s="87">
        <v>2.482</v>
      </c>
      <c r="E53" s="40"/>
      <c r="F53" s="151">
        <v>1960</v>
      </c>
      <c r="G53" s="100">
        <v>18</v>
      </c>
      <c r="H53" s="83">
        <v>16.2</v>
      </c>
      <c r="I53" s="87">
        <v>0.9</v>
      </c>
      <c r="J53" s="40"/>
      <c r="K53" s="151">
        <v>1960</v>
      </c>
      <c r="L53" s="100">
        <v>4</v>
      </c>
      <c r="M53" s="83">
        <v>-0.6</v>
      </c>
      <c r="N53" s="89">
        <v>-0.15</v>
      </c>
      <c r="O53" s="152"/>
      <c r="P53" s="135"/>
      <c r="Q53" s="97"/>
      <c r="R53" s="153"/>
      <c r="S53" s="135"/>
      <c r="T53" s="97"/>
      <c r="U53" s="153"/>
      <c r="V53" s="135"/>
      <c r="W53" s="97"/>
    </row>
    <row r="54" ht="21.95" customHeight="1">
      <c r="A54" s="150">
        <v>1961</v>
      </c>
      <c r="B54" s="100">
        <v>38</v>
      </c>
      <c r="C54" s="83">
        <v>85.2</v>
      </c>
      <c r="D54" s="87">
        <v>2.24210526315789</v>
      </c>
      <c r="E54" s="40"/>
      <c r="F54" s="151">
        <v>1961</v>
      </c>
      <c r="G54" s="100">
        <v>22</v>
      </c>
      <c r="H54" s="83">
        <v>27.5</v>
      </c>
      <c r="I54" s="87">
        <v>1.25</v>
      </c>
      <c r="J54" s="40"/>
      <c r="K54" s="151">
        <v>1961</v>
      </c>
      <c r="L54" s="100">
        <v>2</v>
      </c>
      <c r="M54" s="83">
        <v>-0.6</v>
      </c>
      <c r="N54" s="89">
        <v>-0.3</v>
      </c>
      <c r="O54" s="152"/>
      <c r="P54" s="135"/>
      <c r="Q54" s="97"/>
      <c r="R54" s="153"/>
      <c r="S54" s="135"/>
      <c r="T54" s="97"/>
      <c r="U54" s="153"/>
      <c r="V54" s="135"/>
      <c r="W54" s="97"/>
    </row>
    <row r="55" ht="21.95" customHeight="1">
      <c r="A55" s="150">
        <v>1962</v>
      </c>
      <c r="B55" s="100">
        <v>31</v>
      </c>
      <c r="C55" s="83">
        <v>86.5</v>
      </c>
      <c r="D55" s="87">
        <v>2.79032258064516</v>
      </c>
      <c r="E55" s="40"/>
      <c r="F55" s="151">
        <v>1962</v>
      </c>
      <c r="G55" s="100">
        <v>9</v>
      </c>
      <c r="H55" s="83">
        <v>11.6</v>
      </c>
      <c r="I55" s="87">
        <v>1.28888888888889</v>
      </c>
      <c r="J55" s="40"/>
      <c r="K55" s="151">
        <v>1962</v>
      </c>
      <c r="L55" s="100">
        <v>2</v>
      </c>
      <c r="M55" s="83">
        <v>-0.6</v>
      </c>
      <c r="N55" s="89">
        <v>-0.3</v>
      </c>
      <c r="O55" s="152"/>
      <c r="P55" s="135"/>
      <c r="Q55" s="97"/>
      <c r="R55" s="153"/>
      <c r="S55" s="135"/>
      <c r="T55" s="97"/>
      <c r="U55" s="153"/>
      <c r="V55" s="135"/>
      <c r="W55" s="97"/>
    </row>
    <row r="56" ht="21.95" customHeight="1">
      <c r="A56" s="150">
        <v>1963</v>
      </c>
      <c r="B56" s="100">
        <v>40</v>
      </c>
      <c r="C56" s="83">
        <v>83.40000000000001</v>
      </c>
      <c r="D56" s="87">
        <v>2.085</v>
      </c>
      <c r="E56" s="40"/>
      <c r="F56" s="151">
        <v>1963</v>
      </c>
      <c r="G56" s="100">
        <v>22</v>
      </c>
      <c r="H56" s="83">
        <v>24.6</v>
      </c>
      <c r="I56" s="87">
        <v>1.11818181818182</v>
      </c>
      <c r="J56" s="40"/>
      <c r="K56" s="151">
        <v>1963</v>
      </c>
      <c r="L56" s="100">
        <v>4</v>
      </c>
      <c r="M56" s="83">
        <v>-1.7</v>
      </c>
      <c r="N56" s="89">
        <v>-0.425</v>
      </c>
      <c r="O56" s="152"/>
      <c r="P56" s="135"/>
      <c r="Q56" s="97"/>
      <c r="R56" s="153"/>
      <c r="S56" s="135"/>
      <c r="T56" s="97"/>
      <c r="U56" s="153"/>
      <c r="V56" s="135"/>
      <c r="W56" s="97"/>
    </row>
    <row r="57" ht="21.95" customHeight="1">
      <c r="A57" s="150">
        <v>1964</v>
      </c>
      <c r="B57" s="100">
        <v>34</v>
      </c>
      <c r="C57" s="83">
        <v>78.3</v>
      </c>
      <c r="D57" s="87">
        <v>2.30294117647059</v>
      </c>
      <c r="E57" s="40"/>
      <c r="F57" s="151">
        <v>1964</v>
      </c>
      <c r="G57" s="100">
        <v>15</v>
      </c>
      <c r="H57" s="83">
        <v>12.8</v>
      </c>
      <c r="I57" s="87">
        <v>0.8533333333333331</v>
      </c>
      <c r="J57" s="40"/>
      <c r="K57" s="151">
        <v>1964</v>
      </c>
      <c r="L57" s="100">
        <v>5</v>
      </c>
      <c r="M57" s="83">
        <v>-4.5</v>
      </c>
      <c r="N57" s="89">
        <v>-0.9</v>
      </c>
      <c r="O57" s="152"/>
      <c r="P57" s="135"/>
      <c r="Q57" s="97"/>
      <c r="R57" s="153"/>
      <c r="S57" s="135"/>
      <c r="T57" s="97"/>
      <c r="U57" s="153"/>
      <c r="V57" s="135"/>
      <c r="W57" s="97"/>
    </row>
    <row r="58" ht="21.95" customHeight="1">
      <c r="A58" s="150">
        <v>1965</v>
      </c>
      <c r="B58" s="100">
        <v>48</v>
      </c>
      <c r="C58" s="83">
        <v>118.2</v>
      </c>
      <c r="D58" s="87">
        <v>2.4625</v>
      </c>
      <c r="E58" s="40"/>
      <c r="F58" s="151">
        <v>1965</v>
      </c>
      <c r="G58" s="100">
        <v>20</v>
      </c>
      <c r="H58" s="83">
        <v>23.2</v>
      </c>
      <c r="I58" s="87">
        <v>1.16</v>
      </c>
      <c r="J58" s="40"/>
      <c r="K58" s="151">
        <v>1965</v>
      </c>
      <c r="L58" s="100">
        <v>2</v>
      </c>
      <c r="M58" s="83">
        <v>-1.1</v>
      </c>
      <c r="N58" s="89">
        <v>-0.55</v>
      </c>
      <c r="O58" s="152"/>
      <c r="P58" s="135"/>
      <c r="Q58" s="97"/>
      <c r="R58" s="153"/>
      <c r="S58" s="135"/>
      <c r="T58" s="97"/>
      <c r="U58" s="153"/>
      <c r="V58" s="135"/>
      <c r="W58" s="97"/>
    </row>
    <row r="59" ht="21.95" customHeight="1">
      <c r="A59" s="150">
        <v>1966</v>
      </c>
      <c r="B59" s="100">
        <v>37</v>
      </c>
      <c r="C59" s="83">
        <v>95.09999999999999</v>
      </c>
      <c r="D59" s="87">
        <v>2.57027027027027</v>
      </c>
      <c r="E59" s="40"/>
      <c r="F59" s="151">
        <v>1966</v>
      </c>
      <c r="G59" s="100">
        <v>12</v>
      </c>
      <c r="H59" s="83">
        <v>11.4</v>
      </c>
      <c r="I59" s="87">
        <v>0.95</v>
      </c>
      <c r="J59" s="40"/>
      <c r="K59" s="151">
        <v>1966</v>
      </c>
      <c r="L59" s="100">
        <v>2</v>
      </c>
      <c r="M59" s="83">
        <v>-1.2</v>
      </c>
      <c r="N59" s="89">
        <v>-0.6</v>
      </c>
      <c r="O59" s="152"/>
      <c r="P59" s="135"/>
      <c r="Q59" s="97"/>
      <c r="R59" s="153"/>
      <c r="S59" s="135"/>
      <c r="T59" s="97"/>
      <c r="U59" s="153"/>
      <c r="V59" s="135"/>
      <c r="W59" s="97"/>
    </row>
    <row r="60" ht="21.95" customHeight="1">
      <c r="A60" s="150">
        <v>1967</v>
      </c>
      <c r="B60" s="100">
        <v>31</v>
      </c>
      <c r="C60" s="83">
        <v>75.3</v>
      </c>
      <c r="D60" s="87">
        <v>2.42903225806452</v>
      </c>
      <c r="E60" s="40"/>
      <c r="F60" s="151">
        <v>1967</v>
      </c>
      <c r="G60" s="100">
        <v>17</v>
      </c>
      <c r="H60" s="83">
        <v>26.5</v>
      </c>
      <c r="I60" s="87">
        <v>1.55882352941176</v>
      </c>
      <c r="J60" s="40"/>
      <c r="K60" s="151">
        <v>1967</v>
      </c>
      <c r="L60" s="100">
        <v>0</v>
      </c>
      <c r="M60" s="83">
        <v>0</v>
      </c>
      <c r="N60" s="89"/>
      <c r="O60" s="152"/>
      <c r="P60" s="135"/>
      <c r="Q60" s="97"/>
      <c r="R60" s="153"/>
      <c r="S60" s="135"/>
      <c r="T60" s="97"/>
      <c r="U60" s="153"/>
      <c r="V60" s="135"/>
      <c r="W60" s="97"/>
    </row>
    <row r="61" ht="21.95" customHeight="1">
      <c r="A61" s="150">
        <v>1968</v>
      </c>
      <c r="B61" s="100">
        <v>38</v>
      </c>
      <c r="C61" s="83">
        <v>101.5</v>
      </c>
      <c r="D61" s="87">
        <v>2.67105263157895</v>
      </c>
      <c r="E61" s="40"/>
      <c r="F61" s="151">
        <v>1968</v>
      </c>
      <c r="G61" s="100">
        <v>15</v>
      </c>
      <c r="H61" s="83">
        <v>22.6</v>
      </c>
      <c r="I61" s="87">
        <v>1.50666666666667</v>
      </c>
      <c r="J61" s="40"/>
      <c r="K61" s="151">
        <v>1968</v>
      </c>
      <c r="L61" s="100">
        <v>2</v>
      </c>
      <c r="M61" s="83">
        <v>-2.5</v>
      </c>
      <c r="N61" s="89">
        <v>-1.25</v>
      </c>
      <c r="O61" s="152"/>
      <c r="P61" s="135"/>
      <c r="Q61" s="97"/>
      <c r="R61" s="153"/>
      <c r="S61" s="135"/>
      <c r="T61" s="97"/>
      <c r="U61" s="153"/>
      <c r="V61" s="135"/>
      <c r="W61" s="97"/>
    </row>
    <row r="62" ht="21.95" customHeight="1">
      <c r="A62" s="150">
        <v>1969</v>
      </c>
      <c r="B62" s="100">
        <v>35</v>
      </c>
      <c r="C62" s="83">
        <v>114.2</v>
      </c>
      <c r="D62" s="87">
        <v>3.26285714285714</v>
      </c>
      <c r="E62" s="40"/>
      <c r="F62" s="151">
        <v>1969</v>
      </c>
      <c r="G62" s="100">
        <v>5</v>
      </c>
      <c r="H62" s="83">
        <v>9.5</v>
      </c>
      <c r="I62" s="87">
        <v>1.9</v>
      </c>
      <c r="J62" s="40"/>
      <c r="K62" s="151">
        <v>1969</v>
      </c>
      <c r="L62" s="100">
        <v>0</v>
      </c>
      <c r="M62" s="83">
        <v>0</v>
      </c>
      <c r="N62" s="89"/>
      <c r="O62" s="152"/>
      <c r="P62" s="135"/>
      <c r="Q62" s="97"/>
      <c r="R62" s="153"/>
      <c r="S62" s="135"/>
      <c r="T62" s="97"/>
      <c r="U62" s="153"/>
      <c r="V62" s="135"/>
      <c r="W62" s="97"/>
    </row>
    <row r="63" ht="21.95" customHeight="1">
      <c r="A63" s="150">
        <v>1970</v>
      </c>
      <c r="B63" s="100">
        <v>64</v>
      </c>
      <c r="C63" s="83">
        <v>160.8</v>
      </c>
      <c r="D63" s="87">
        <v>2.5125</v>
      </c>
      <c r="E63" s="40"/>
      <c r="F63" s="151">
        <v>1970</v>
      </c>
      <c r="G63" s="100">
        <v>25</v>
      </c>
      <c r="H63" s="83">
        <v>29.4</v>
      </c>
      <c r="I63" s="87">
        <v>1.176</v>
      </c>
      <c r="J63" s="40"/>
      <c r="K63" s="151">
        <v>1970</v>
      </c>
      <c r="L63" s="100">
        <v>5</v>
      </c>
      <c r="M63" s="83">
        <v>-1.9</v>
      </c>
      <c r="N63" s="89">
        <v>-0.38</v>
      </c>
      <c r="O63" s="152"/>
      <c r="P63" s="135"/>
      <c r="Q63" s="97"/>
      <c r="R63" s="153"/>
      <c r="S63" s="135"/>
      <c r="T63" s="97"/>
      <c r="U63" s="153"/>
      <c r="V63" s="135"/>
      <c r="W63" s="97"/>
    </row>
    <row r="64" ht="21.95" customHeight="1">
      <c r="A64" s="150">
        <v>1971</v>
      </c>
      <c r="B64" s="100">
        <v>44</v>
      </c>
      <c r="C64" s="83">
        <v>82.40000000000001</v>
      </c>
      <c r="D64" s="87">
        <v>1.87272727272727</v>
      </c>
      <c r="E64" s="40"/>
      <c r="F64" s="151">
        <v>1971</v>
      </c>
      <c r="G64" s="100">
        <v>24</v>
      </c>
      <c r="H64" s="83">
        <v>22</v>
      </c>
      <c r="I64" s="87">
        <v>0.916666666666667</v>
      </c>
      <c r="J64" s="40"/>
      <c r="K64" s="151">
        <v>1971</v>
      </c>
      <c r="L64" s="100">
        <v>8</v>
      </c>
      <c r="M64" s="83">
        <v>-3.8</v>
      </c>
      <c r="N64" s="89">
        <v>-0.475</v>
      </c>
      <c r="O64" s="152"/>
      <c r="P64" s="135"/>
      <c r="Q64" s="97"/>
      <c r="R64" s="153"/>
      <c r="S64" s="135"/>
      <c r="T64" s="97"/>
      <c r="U64" s="153"/>
      <c r="V64" s="135"/>
      <c r="W64" s="97"/>
    </row>
    <row r="65" ht="21.95" customHeight="1">
      <c r="A65" s="150">
        <v>1972</v>
      </c>
      <c r="B65" s="100">
        <v>29</v>
      </c>
      <c r="C65" s="83">
        <v>77.5</v>
      </c>
      <c r="D65" s="87">
        <v>2.67241379310345</v>
      </c>
      <c r="E65" s="40"/>
      <c r="F65" s="151">
        <v>1972</v>
      </c>
      <c r="G65" s="100">
        <v>9</v>
      </c>
      <c r="H65" s="83">
        <v>7.3</v>
      </c>
      <c r="I65" s="87">
        <v>0.811111111111111</v>
      </c>
      <c r="J65" s="40"/>
      <c r="K65" s="151">
        <v>1972</v>
      </c>
      <c r="L65" s="100">
        <v>1</v>
      </c>
      <c r="M65" s="83">
        <v>-1.7</v>
      </c>
      <c r="N65" s="89">
        <v>-1.7</v>
      </c>
      <c r="O65" s="152"/>
      <c r="P65" s="135"/>
      <c r="Q65" s="97"/>
      <c r="R65" s="153"/>
      <c r="S65" s="135"/>
      <c r="T65" s="97"/>
      <c r="U65" s="153"/>
      <c r="V65" s="135"/>
      <c r="W65" s="97"/>
    </row>
    <row r="66" ht="21.95" customHeight="1">
      <c r="A66" s="150">
        <v>1973</v>
      </c>
      <c r="B66" s="100">
        <v>17</v>
      </c>
      <c r="C66" s="83">
        <v>51</v>
      </c>
      <c r="D66" s="87">
        <v>3</v>
      </c>
      <c r="E66" s="40"/>
      <c r="F66" s="151">
        <v>1973</v>
      </c>
      <c r="G66" s="100">
        <v>2</v>
      </c>
      <c r="H66" s="83">
        <v>2.6</v>
      </c>
      <c r="I66" s="87">
        <v>1.3</v>
      </c>
      <c r="J66" s="40"/>
      <c r="K66" s="151">
        <v>1973</v>
      </c>
      <c r="L66" s="100">
        <v>0</v>
      </c>
      <c r="M66" s="83">
        <v>0</v>
      </c>
      <c r="N66" s="89"/>
      <c r="O66" s="152"/>
      <c r="P66" s="135"/>
      <c r="Q66" s="97"/>
      <c r="R66" s="153"/>
      <c r="S66" s="135"/>
      <c r="T66" s="97"/>
      <c r="U66" s="153"/>
      <c r="V66" s="135"/>
      <c r="W66" s="97"/>
    </row>
    <row r="67" ht="21.95" customHeight="1">
      <c r="A67" s="150">
        <v>1974</v>
      </c>
      <c r="B67" s="100">
        <v>32</v>
      </c>
      <c r="C67" s="83">
        <v>63.8</v>
      </c>
      <c r="D67" s="87">
        <v>1.99375</v>
      </c>
      <c r="E67" s="40"/>
      <c r="F67" s="151">
        <v>1974</v>
      </c>
      <c r="G67" s="100">
        <v>15</v>
      </c>
      <c r="H67" s="83">
        <v>12.1</v>
      </c>
      <c r="I67" s="87">
        <v>0.806666666666667</v>
      </c>
      <c r="J67" s="40"/>
      <c r="K67" s="151">
        <v>1974</v>
      </c>
      <c r="L67" s="100">
        <v>2</v>
      </c>
      <c r="M67" s="83">
        <v>0</v>
      </c>
      <c r="N67" s="89">
        <v>0</v>
      </c>
      <c r="O67" s="152"/>
      <c r="P67" s="135"/>
      <c r="Q67" s="97"/>
      <c r="R67" s="153"/>
      <c r="S67" s="135"/>
      <c r="T67" s="97"/>
      <c r="U67" s="153"/>
      <c r="V67" s="135"/>
      <c r="W67" s="97"/>
    </row>
    <row r="68" ht="21.95" customHeight="1">
      <c r="A68" s="150">
        <v>1975</v>
      </c>
      <c r="B68" s="100">
        <v>29</v>
      </c>
      <c r="C68" s="83">
        <v>83.09999999999999</v>
      </c>
      <c r="D68" s="87">
        <v>2.86551724137931</v>
      </c>
      <c r="E68" s="40"/>
      <c r="F68" s="151">
        <v>1975</v>
      </c>
      <c r="G68" s="100">
        <v>6</v>
      </c>
      <c r="H68" s="83">
        <v>8.5</v>
      </c>
      <c r="I68" s="87">
        <v>1.41666666666667</v>
      </c>
      <c r="J68" s="40"/>
      <c r="K68" s="151">
        <v>1975</v>
      </c>
      <c r="L68" s="100">
        <v>1</v>
      </c>
      <c r="M68" s="83">
        <v>0</v>
      </c>
      <c r="N68" s="89">
        <v>0</v>
      </c>
      <c r="O68" s="152"/>
      <c r="P68" s="135"/>
      <c r="Q68" s="97"/>
      <c r="R68" s="153"/>
      <c r="S68" s="135"/>
      <c r="T68" s="97"/>
      <c r="U68" s="153"/>
      <c r="V68" s="135"/>
      <c r="W68" s="97"/>
    </row>
    <row r="69" ht="21.95" customHeight="1">
      <c r="A69" s="150">
        <v>1976</v>
      </c>
      <c r="B69" s="100">
        <v>42</v>
      </c>
      <c r="C69" s="83">
        <v>86.59999999999999</v>
      </c>
      <c r="D69" s="87">
        <v>2.06190476190476</v>
      </c>
      <c r="E69" s="40"/>
      <c r="F69" s="151">
        <v>1976</v>
      </c>
      <c r="G69" s="100">
        <v>21</v>
      </c>
      <c r="H69" s="83">
        <v>23</v>
      </c>
      <c r="I69" s="87">
        <v>1.0952380952381</v>
      </c>
      <c r="J69" s="40"/>
      <c r="K69" s="151">
        <v>1976</v>
      </c>
      <c r="L69" s="100">
        <v>3</v>
      </c>
      <c r="M69" s="83">
        <v>-0.6</v>
      </c>
      <c r="N69" s="89">
        <v>-0.2</v>
      </c>
      <c r="O69" s="152"/>
      <c r="P69" s="135"/>
      <c r="Q69" s="97"/>
      <c r="R69" s="153"/>
      <c r="S69" s="135"/>
      <c r="T69" s="97"/>
      <c r="U69" s="153"/>
      <c r="V69" s="135"/>
      <c r="W69" s="97"/>
    </row>
    <row r="70" ht="21.95" customHeight="1">
      <c r="A70" s="150">
        <v>1977</v>
      </c>
      <c r="B70" s="100">
        <v>42</v>
      </c>
      <c r="C70" s="83">
        <v>94.59999999999999</v>
      </c>
      <c r="D70" s="87">
        <v>2.25238095238095</v>
      </c>
      <c r="E70" s="40"/>
      <c r="F70" s="151">
        <v>1977</v>
      </c>
      <c r="G70" s="100">
        <v>18</v>
      </c>
      <c r="H70" s="83">
        <v>20.7</v>
      </c>
      <c r="I70" s="87">
        <v>1.15</v>
      </c>
      <c r="J70" s="40"/>
      <c r="K70" s="151">
        <v>1977</v>
      </c>
      <c r="L70" s="100">
        <v>1</v>
      </c>
      <c r="M70" s="83">
        <v>0</v>
      </c>
      <c r="N70" s="89">
        <v>0</v>
      </c>
      <c r="O70" s="152"/>
      <c r="P70" s="135"/>
      <c r="Q70" s="97"/>
      <c r="R70" s="153"/>
      <c r="S70" s="135"/>
      <c r="T70" s="97"/>
      <c r="U70" s="153"/>
      <c r="V70" s="135"/>
      <c r="W70" s="97"/>
    </row>
    <row r="71" ht="21.95" customHeight="1">
      <c r="A71" s="150">
        <v>1978</v>
      </c>
      <c r="B71" s="100">
        <v>35</v>
      </c>
      <c r="C71" s="83">
        <v>83</v>
      </c>
      <c r="D71" s="87">
        <v>2.37142857142857</v>
      </c>
      <c r="E71" s="40"/>
      <c r="F71" s="151">
        <v>1978</v>
      </c>
      <c r="G71" s="100">
        <v>14</v>
      </c>
      <c r="H71" s="83">
        <v>14.6</v>
      </c>
      <c r="I71" s="87">
        <v>1.04285714285714</v>
      </c>
      <c r="J71" s="40"/>
      <c r="K71" s="151">
        <v>1978</v>
      </c>
      <c r="L71" s="100">
        <v>1</v>
      </c>
      <c r="M71" s="83">
        <v>-0.1</v>
      </c>
      <c r="N71" s="89">
        <v>-0.1</v>
      </c>
      <c r="O71" t="s" s="131">
        <v>110</v>
      </c>
      <c r="P71" s="135">
        <f>AVERAGE(B71:B90)</f>
        <v>27.4</v>
      </c>
      <c r="Q71" s="97">
        <f>AVERAGE(D71:D90)</f>
        <v>2.31810431842848</v>
      </c>
      <c r="R71" t="s" s="134">
        <v>110</v>
      </c>
      <c r="S71" s="135">
        <f>AVERAGE(G71:G90)</f>
        <v>11.65</v>
      </c>
      <c r="T71" s="97">
        <f>AVERAGE(I71:I90)</f>
        <v>1.26869392230576</v>
      </c>
      <c r="U71" t="s" s="134">
        <v>110</v>
      </c>
      <c r="V71" s="135">
        <f>AVERAGE(L71:L90)</f>
        <v>1.75</v>
      </c>
      <c r="W71" s="97">
        <f>AVERAGE(N71:N90)</f>
        <v>-0.497121212121212</v>
      </c>
    </row>
    <row r="72" ht="21.95" customHeight="1">
      <c r="A72" s="150">
        <v>1979</v>
      </c>
      <c r="B72" s="100">
        <v>30</v>
      </c>
      <c r="C72" s="83">
        <v>81.8</v>
      </c>
      <c r="D72" s="87">
        <v>2.72666666666667</v>
      </c>
      <c r="E72" s="40"/>
      <c r="F72" s="151">
        <v>1979</v>
      </c>
      <c r="G72" s="100">
        <v>7</v>
      </c>
      <c r="H72" s="83">
        <v>11.9</v>
      </c>
      <c r="I72" s="87">
        <v>1.7</v>
      </c>
      <c r="J72" s="40"/>
      <c r="K72" s="151">
        <v>1979</v>
      </c>
      <c r="L72" s="100">
        <v>0</v>
      </c>
      <c r="M72" s="83">
        <v>0</v>
      </c>
      <c r="N72" s="89"/>
      <c r="O72" t="s" s="131">
        <v>111</v>
      </c>
      <c r="P72" s="135">
        <f>AVERAGE(B72:B90)</f>
        <v>27</v>
      </c>
      <c r="Q72" s="97">
        <f>AVERAGE(D72:D90)</f>
        <v>2.3152977787969</v>
      </c>
      <c r="R72" t="s" s="134">
        <v>111</v>
      </c>
      <c r="S72" s="135">
        <f>AVERAGE(G72:G90)</f>
        <v>11.5263157894737</v>
      </c>
      <c r="T72" s="97">
        <f>AVERAGE(I72:I90)</f>
        <v>1.28058006859253</v>
      </c>
      <c r="U72" t="s" s="134">
        <v>111</v>
      </c>
      <c r="V72" s="135">
        <f>AVERAGE(L72:L90)</f>
        <v>1.78947368421053</v>
      </c>
      <c r="W72" s="97">
        <f>AVERAGE(N72:N90)</f>
        <v>-0.5368333333333331</v>
      </c>
    </row>
    <row r="73" ht="21.95" customHeight="1">
      <c r="A73" s="150">
        <v>1980</v>
      </c>
      <c r="B73" s="100">
        <v>20</v>
      </c>
      <c r="C73" s="83">
        <v>57.6</v>
      </c>
      <c r="D73" s="87">
        <v>2.88</v>
      </c>
      <c r="E73" s="40"/>
      <c r="F73" s="151">
        <v>1980</v>
      </c>
      <c r="G73" s="100">
        <v>4</v>
      </c>
      <c r="H73" s="83">
        <v>6.2</v>
      </c>
      <c r="I73" s="87">
        <v>1.55</v>
      </c>
      <c r="J73" s="40"/>
      <c r="K73" s="151">
        <v>1980</v>
      </c>
      <c r="L73" s="100">
        <v>0</v>
      </c>
      <c r="M73" s="83">
        <v>0</v>
      </c>
      <c r="N73" s="89"/>
      <c r="O73" t="s" s="131">
        <v>112</v>
      </c>
      <c r="P73" s="135">
        <f>AVERAGE(B73:B90)</f>
        <v>26.8333333333333</v>
      </c>
      <c r="Q73" s="97">
        <f>AVERAGE(D73:D90)</f>
        <v>2.29244395169302</v>
      </c>
      <c r="R73" t="s" s="134">
        <v>112</v>
      </c>
      <c r="S73" s="135">
        <f>AVERAGE(G73:G90)</f>
        <v>11.7777777777778</v>
      </c>
      <c r="T73" s="97">
        <f>AVERAGE(I73:I90)</f>
        <v>1.25727896129212</v>
      </c>
      <c r="U73" t="s" s="134">
        <v>112</v>
      </c>
      <c r="V73" s="135">
        <f>AVERAGE(L73:L90)</f>
        <v>1.88888888888889</v>
      </c>
      <c r="W73" s="97">
        <f>AVERAGE(N73:N90)</f>
        <v>-0.5368333333333331</v>
      </c>
    </row>
    <row r="74" ht="21.95" customHeight="1">
      <c r="A74" s="150">
        <v>1981</v>
      </c>
      <c r="B74" s="100">
        <v>21</v>
      </c>
      <c r="C74" s="83">
        <v>58.6</v>
      </c>
      <c r="D74" s="87">
        <v>2.79047619047619</v>
      </c>
      <c r="E74" s="40"/>
      <c r="F74" s="151">
        <v>1981</v>
      </c>
      <c r="G74" s="100">
        <v>3</v>
      </c>
      <c r="H74" s="83">
        <v>4</v>
      </c>
      <c r="I74" s="87">
        <v>1.33333333333333</v>
      </c>
      <c r="J74" s="40"/>
      <c r="K74" s="151">
        <v>1981</v>
      </c>
      <c r="L74" s="100">
        <v>0</v>
      </c>
      <c r="M74" s="83">
        <v>0</v>
      </c>
      <c r="N74" s="89"/>
      <c r="O74" t="s" s="131">
        <v>113</v>
      </c>
      <c r="P74" s="135">
        <f>AVERAGE(B74:B90)</f>
        <v>27.2352941176471</v>
      </c>
      <c r="Q74" s="97">
        <f>AVERAGE(D74:D90)</f>
        <v>2.25788183120438</v>
      </c>
      <c r="R74" t="s" s="134">
        <v>113</v>
      </c>
      <c r="S74" s="135">
        <f>AVERAGE(G74:G90)</f>
        <v>12.2352941176471</v>
      </c>
      <c r="T74" s="97">
        <f>AVERAGE(I74:I90)</f>
        <v>1.24006007666224</v>
      </c>
      <c r="U74" t="s" s="134">
        <v>113</v>
      </c>
      <c r="V74" s="135">
        <f>AVERAGE(L74:L90)</f>
        <v>2</v>
      </c>
      <c r="W74" s="97">
        <f>AVERAGE(N74:N90)</f>
        <v>-0.5368333333333331</v>
      </c>
    </row>
    <row r="75" ht="21.95" customHeight="1">
      <c r="A75" s="150">
        <v>1982</v>
      </c>
      <c r="B75" s="100">
        <v>41</v>
      </c>
      <c r="C75" s="83">
        <v>88.2</v>
      </c>
      <c r="D75" s="87">
        <v>2.15121951219512</v>
      </c>
      <c r="E75" s="40"/>
      <c r="F75" s="151">
        <v>1982</v>
      </c>
      <c r="G75" s="100">
        <v>20</v>
      </c>
      <c r="H75" s="83">
        <v>22.2</v>
      </c>
      <c r="I75" s="87">
        <v>1.11</v>
      </c>
      <c r="J75" s="40"/>
      <c r="K75" s="151">
        <v>1982</v>
      </c>
      <c r="L75" s="100">
        <v>3</v>
      </c>
      <c r="M75" s="83">
        <v>-1.4</v>
      </c>
      <c r="N75" s="89">
        <v>-0.466666666666667</v>
      </c>
      <c r="O75" t="s" s="131">
        <v>114</v>
      </c>
      <c r="P75" s="135">
        <f>AVERAGE(B75:B90)</f>
        <v>27.625</v>
      </c>
      <c r="Q75" s="97">
        <f>AVERAGE(D75:D90)</f>
        <v>2.22459468374989</v>
      </c>
      <c r="R75" t="s" s="134">
        <v>114</v>
      </c>
      <c r="S75" s="135">
        <f>AVERAGE(G75:G90)</f>
        <v>12.8125</v>
      </c>
      <c r="T75" s="97">
        <f>AVERAGE(I75:I90)</f>
        <v>1.2342304981203</v>
      </c>
      <c r="U75" t="s" s="134">
        <v>114</v>
      </c>
      <c r="V75" s="135">
        <f>AVERAGE(L75:L90)</f>
        <v>2.125</v>
      </c>
      <c r="W75" s="97">
        <f>AVERAGE(N75:N90)</f>
        <v>-0.5368333333333331</v>
      </c>
    </row>
    <row r="76" ht="21.95" customHeight="1">
      <c r="A76" s="150">
        <v>1983</v>
      </c>
      <c r="B76" s="100">
        <v>27</v>
      </c>
      <c r="C76" s="83">
        <v>43.8</v>
      </c>
      <c r="D76" s="87">
        <v>1.62222222222222</v>
      </c>
      <c r="E76" s="40"/>
      <c r="F76" s="151">
        <v>1983</v>
      </c>
      <c r="G76" s="100">
        <v>18</v>
      </c>
      <c r="H76" s="83">
        <v>17.4</v>
      </c>
      <c r="I76" s="87">
        <v>0.966666666666667</v>
      </c>
      <c r="J76" s="40"/>
      <c r="K76" s="151">
        <v>1983</v>
      </c>
      <c r="L76" s="100">
        <v>6</v>
      </c>
      <c r="M76" s="83">
        <v>-1</v>
      </c>
      <c r="N76" s="89">
        <v>-0.166666666666667</v>
      </c>
      <c r="O76" t="s" s="131">
        <v>115</v>
      </c>
      <c r="P76" s="135">
        <f>AVERAGE(B76:B90)</f>
        <v>26.7333333333333</v>
      </c>
      <c r="Q76" s="97">
        <f>AVERAGE(D76:D90)</f>
        <v>2.22948636185354</v>
      </c>
      <c r="R76" t="s" s="134">
        <v>115</v>
      </c>
      <c r="S76" s="135">
        <f>AVERAGE(G76:G90)</f>
        <v>12.3333333333333</v>
      </c>
      <c r="T76" s="97">
        <f>AVERAGE(I76:I90)</f>
        <v>1.24251253132832</v>
      </c>
      <c r="U76" t="s" s="134">
        <v>115</v>
      </c>
      <c r="V76" s="135">
        <f>AVERAGE(L76:L90)</f>
        <v>2.06666666666667</v>
      </c>
      <c r="W76" s="97">
        <f>AVERAGE(N76:N90)</f>
        <v>-0.54462962962963</v>
      </c>
    </row>
    <row r="77" ht="21.95" customHeight="1">
      <c r="A77" s="150">
        <v>1984</v>
      </c>
      <c r="B77" s="100">
        <v>26</v>
      </c>
      <c r="C77" s="83">
        <v>68</v>
      </c>
      <c r="D77" s="87">
        <v>2.61538461538462</v>
      </c>
      <c r="E77" s="40"/>
      <c r="F77" s="151">
        <v>1984</v>
      </c>
      <c r="G77" s="100">
        <v>9</v>
      </c>
      <c r="H77" s="83">
        <v>14.3</v>
      </c>
      <c r="I77" s="87">
        <v>1.58888888888889</v>
      </c>
      <c r="J77" s="40"/>
      <c r="K77" s="151">
        <v>1984</v>
      </c>
      <c r="L77" s="100">
        <v>0</v>
      </c>
      <c r="M77" s="83">
        <v>0</v>
      </c>
      <c r="N77" s="89"/>
      <c r="O77" t="s" s="131">
        <v>116</v>
      </c>
      <c r="P77" s="135">
        <f>AVERAGE(B77:B90)</f>
        <v>26.7142857142857</v>
      </c>
      <c r="Q77" s="97">
        <f>AVERAGE(D77:D90)</f>
        <v>2.27286237182721</v>
      </c>
      <c r="R77" t="s" s="134">
        <v>116</v>
      </c>
      <c r="S77" s="135">
        <f>AVERAGE(G77:G90)</f>
        <v>11.9285714285714</v>
      </c>
      <c r="T77" s="97">
        <f>AVERAGE(I77:I90)</f>
        <v>1.26221580737558</v>
      </c>
      <c r="U77" t="s" s="134">
        <v>116</v>
      </c>
      <c r="V77" s="135">
        <f>AVERAGE(L77:L90)</f>
        <v>1.78571428571429</v>
      </c>
      <c r="W77" s="97">
        <f>AVERAGE(N77:N90)</f>
        <v>-0.591875</v>
      </c>
    </row>
    <row r="78" ht="21.95" customHeight="1">
      <c r="A78" s="150">
        <v>1985</v>
      </c>
      <c r="B78" s="100">
        <v>26</v>
      </c>
      <c r="C78" s="83">
        <v>62.4</v>
      </c>
      <c r="D78" s="87">
        <v>2.4</v>
      </c>
      <c r="E78" s="40"/>
      <c r="F78" s="151">
        <v>1985</v>
      </c>
      <c r="G78" s="100">
        <v>10</v>
      </c>
      <c r="H78" s="83">
        <v>13.6</v>
      </c>
      <c r="I78" s="87">
        <v>1.36</v>
      </c>
      <c r="J78" s="40"/>
      <c r="K78" s="151">
        <v>1985</v>
      </c>
      <c r="L78" s="100">
        <v>1</v>
      </c>
      <c r="M78" s="83">
        <v>0</v>
      </c>
      <c r="N78" s="89">
        <v>0</v>
      </c>
      <c r="O78" t="s" s="131">
        <v>117</v>
      </c>
      <c r="P78" s="135">
        <f>AVERAGE(B78:B90)</f>
        <v>26.7692307692308</v>
      </c>
      <c r="Q78" s="97">
        <f>AVERAGE(D78:D90)</f>
        <v>2.24651450693818</v>
      </c>
      <c r="R78" t="s" s="134">
        <v>117</v>
      </c>
      <c r="S78" s="135">
        <f>AVERAGE(G78:G90)</f>
        <v>12.1538461538462</v>
      </c>
      <c r="T78" s="97">
        <f>AVERAGE(I78:I90)</f>
        <v>1.23708710879764</v>
      </c>
      <c r="U78" t="s" s="134">
        <v>117</v>
      </c>
      <c r="V78" s="135">
        <f>AVERAGE(L78:L90)</f>
        <v>1.92307692307692</v>
      </c>
      <c r="W78" s="97">
        <f>AVERAGE(N78:N90)</f>
        <v>-0.591875</v>
      </c>
    </row>
    <row r="79" ht="21.95" customHeight="1">
      <c r="A79" s="150">
        <v>1986</v>
      </c>
      <c r="B79" s="100">
        <v>39</v>
      </c>
      <c r="C79" s="83">
        <v>78.3</v>
      </c>
      <c r="D79" s="87">
        <v>2.00769230769231</v>
      </c>
      <c r="E79" s="40"/>
      <c r="F79" s="151">
        <v>1986</v>
      </c>
      <c r="G79" s="100">
        <v>20</v>
      </c>
      <c r="H79" s="83">
        <v>17.2</v>
      </c>
      <c r="I79" s="87">
        <v>0.86</v>
      </c>
      <c r="J79" s="40"/>
      <c r="K79" s="151">
        <v>1986</v>
      </c>
      <c r="L79" s="100">
        <v>6</v>
      </c>
      <c r="M79" s="83">
        <v>-2.7</v>
      </c>
      <c r="N79" s="89">
        <v>-0.45</v>
      </c>
      <c r="O79" t="s" s="131">
        <v>118</v>
      </c>
      <c r="P79" s="135">
        <f>AVERAGE(B79:B90)</f>
        <v>26.8333333333333</v>
      </c>
      <c r="Q79" s="97">
        <f>AVERAGE(D79:D90)</f>
        <v>2.23372404918302</v>
      </c>
      <c r="R79" t="s" s="134">
        <v>118</v>
      </c>
      <c r="S79" s="135">
        <f>AVERAGE(G79:G90)</f>
        <v>12.3333333333333</v>
      </c>
      <c r="T79" s="97">
        <f>AVERAGE(I79:I90)</f>
        <v>1.2268443678641</v>
      </c>
      <c r="U79" t="s" s="134">
        <v>118</v>
      </c>
      <c r="V79" s="135">
        <f>AVERAGE(L79:L90)</f>
        <v>2</v>
      </c>
      <c r="W79" s="97">
        <f>AVERAGE(N79:N90)</f>
        <v>-0.676428571428571</v>
      </c>
    </row>
    <row r="80" ht="21.95" customHeight="1">
      <c r="A80" s="150">
        <v>1987</v>
      </c>
      <c r="B80" s="100">
        <v>28</v>
      </c>
      <c r="C80" s="83">
        <v>71.90000000000001</v>
      </c>
      <c r="D80" s="87">
        <v>2.56785714285714</v>
      </c>
      <c r="E80" s="40"/>
      <c r="F80" s="151">
        <v>1987</v>
      </c>
      <c r="G80" s="100">
        <v>10</v>
      </c>
      <c r="H80" s="83">
        <v>15.7</v>
      </c>
      <c r="I80" s="87">
        <v>1.57</v>
      </c>
      <c r="J80" s="40"/>
      <c r="K80" s="151">
        <v>1987</v>
      </c>
      <c r="L80" s="100">
        <v>0</v>
      </c>
      <c r="M80" s="83">
        <v>0</v>
      </c>
      <c r="N80" s="89"/>
      <c r="O80" t="s" s="131">
        <v>119</v>
      </c>
      <c r="P80" s="135">
        <f>AVERAGE(B80:B90)</f>
        <v>25.7272727272727</v>
      </c>
      <c r="Q80" s="97">
        <f>AVERAGE(D80:D90)</f>
        <v>2.25427238931854</v>
      </c>
      <c r="R80" t="s" s="134">
        <v>119</v>
      </c>
      <c r="S80" s="135">
        <f>AVERAGE(G80:G90)</f>
        <v>11.6363636363636</v>
      </c>
      <c r="T80" s="97">
        <f>AVERAGE(I80:I90)</f>
        <v>1.26019385585175</v>
      </c>
      <c r="U80" t="s" s="134">
        <v>119</v>
      </c>
      <c r="V80" s="135">
        <f>AVERAGE(L80:L90)</f>
        <v>1.63636363636364</v>
      </c>
      <c r="W80" s="97">
        <f>AVERAGE(N80:N90)</f>
        <v>-0.7141666666666669</v>
      </c>
    </row>
    <row r="81" ht="21.95" customHeight="1">
      <c r="A81" s="150">
        <v>1988</v>
      </c>
      <c r="B81" s="100">
        <v>11</v>
      </c>
      <c r="C81" s="83">
        <v>30</v>
      </c>
      <c r="D81" s="87">
        <v>2.72727272727273</v>
      </c>
      <c r="E81" s="40"/>
      <c r="F81" s="151">
        <v>1988</v>
      </c>
      <c r="G81" s="100">
        <v>2</v>
      </c>
      <c r="H81" s="83">
        <v>3.4</v>
      </c>
      <c r="I81" s="87">
        <v>1.7</v>
      </c>
      <c r="J81" s="40"/>
      <c r="K81" s="151">
        <v>1988</v>
      </c>
      <c r="L81" s="100">
        <v>0</v>
      </c>
      <c r="M81" s="83">
        <v>0</v>
      </c>
      <c r="N81" s="89"/>
      <c r="O81" t="s" s="131">
        <v>98</v>
      </c>
      <c r="P81" s="135">
        <f>AVERAGE(B81:B90)</f>
        <v>25.5</v>
      </c>
      <c r="Q81" s="97">
        <f>AVERAGE(D81:D90)</f>
        <v>2.22291391396468</v>
      </c>
      <c r="R81" t="s" s="134">
        <v>98</v>
      </c>
      <c r="S81" s="135">
        <f>AVERAGE(G81:G90)</f>
        <v>11.8</v>
      </c>
      <c r="T81" s="97">
        <f>AVERAGE(I81:I90)</f>
        <v>1.22921324143693</v>
      </c>
      <c r="U81" t="s" s="134">
        <v>98</v>
      </c>
      <c r="V81" s="135">
        <f>AVERAGE(L81:L90)</f>
        <v>1.8</v>
      </c>
      <c r="W81" s="97">
        <f>AVERAGE(N81:N90)</f>
        <v>-0.7141666666666669</v>
      </c>
    </row>
    <row r="82" ht="21.95" customHeight="1">
      <c r="A82" s="150">
        <v>1989</v>
      </c>
      <c r="B82" s="100">
        <v>34</v>
      </c>
      <c r="C82" s="83">
        <v>79.40000000000001</v>
      </c>
      <c r="D82" s="87">
        <v>2.33529411764706</v>
      </c>
      <c r="E82" s="40"/>
      <c r="F82" s="151">
        <v>1989</v>
      </c>
      <c r="G82" s="100">
        <v>15</v>
      </c>
      <c r="H82" s="83">
        <v>19.8</v>
      </c>
      <c r="I82" s="87">
        <v>1.32</v>
      </c>
      <c r="J82" s="40"/>
      <c r="K82" s="151">
        <v>1989</v>
      </c>
      <c r="L82" s="100">
        <v>2</v>
      </c>
      <c r="M82" s="83">
        <v>-0.5</v>
      </c>
      <c r="N82" s="89">
        <v>-0.25</v>
      </c>
      <c r="O82" t="s" s="131">
        <v>120</v>
      </c>
      <c r="P82" s="135">
        <f>AVERAGE(B82:B90)</f>
        <v>27.1111111111111</v>
      </c>
      <c r="Q82" s="97">
        <f>AVERAGE(D82:D90)</f>
        <v>2.16687404581934</v>
      </c>
      <c r="R82" t="s" s="134">
        <v>120</v>
      </c>
      <c r="S82" s="135">
        <f>AVERAGE(G82:G90)</f>
        <v>12.8888888888889</v>
      </c>
      <c r="T82" s="97">
        <f>AVERAGE(I82:I90)</f>
        <v>1.17690360159658</v>
      </c>
      <c r="U82" t="s" s="134">
        <v>120</v>
      </c>
      <c r="V82" s="135">
        <f>AVERAGE(L82:L90)</f>
        <v>2</v>
      </c>
      <c r="W82" s="97">
        <f>AVERAGE(N82:N90)</f>
        <v>-0.7141666666666669</v>
      </c>
    </row>
    <row r="83" ht="21.95" customHeight="1">
      <c r="A83" s="150">
        <v>1990</v>
      </c>
      <c r="B83" s="100">
        <v>18</v>
      </c>
      <c r="C83" s="83">
        <v>48.1</v>
      </c>
      <c r="D83" s="87">
        <v>2.67222222222222</v>
      </c>
      <c r="E83" s="40"/>
      <c r="F83" s="151">
        <v>1990</v>
      </c>
      <c r="G83" s="100">
        <v>3</v>
      </c>
      <c r="H83" s="83">
        <v>3.7</v>
      </c>
      <c r="I83" s="87">
        <v>1.23333333333333</v>
      </c>
      <c r="J83" s="40"/>
      <c r="K83" s="151">
        <v>1990</v>
      </c>
      <c r="L83" s="100">
        <v>0</v>
      </c>
      <c r="M83" s="83">
        <v>0</v>
      </c>
      <c r="N83" s="89"/>
      <c r="O83" t="s" s="131">
        <v>121</v>
      </c>
      <c r="P83" s="135">
        <f>AVERAGE(B83:B90)</f>
        <v>26.25</v>
      </c>
      <c r="Q83" s="97">
        <f>AVERAGE(D83:D90)</f>
        <v>2.14582153684088</v>
      </c>
      <c r="R83" t="s" s="134">
        <v>121</v>
      </c>
      <c r="S83" s="135">
        <f>AVERAGE(G83:G90)</f>
        <v>12.625</v>
      </c>
      <c r="T83" s="97">
        <f>AVERAGE(I83:I90)</f>
        <v>1.15901655179616</v>
      </c>
      <c r="U83" t="s" s="134">
        <v>121</v>
      </c>
      <c r="V83" s="135">
        <f>AVERAGE(L83:L90)</f>
        <v>2</v>
      </c>
      <c r="W83" s="97">
        <f>AVERAGE(N83:N90)</f>
        <v>-0.8070000000000001</v>
      </c>
    </row>
    <row r="84" ht="21.95" customHeight="1">
      <c r="A84" s="150">
        <v>1991</v>
      </c>
      <c r="B84" s="100">
        <v>22</v>
      </c>
      <c r="C84" s="83">
        <v>51.9</v>
      </c>
      <c r="D84" s="87">
        <v>2.35909090909091</v>
      </c>
      <c r="E84" s="40"/>
      <c r="F84" s="151">
        <v>1991</v>
      </c>
      <c r="G84" s="100">
        <v>9</v>
      </c>
      <c r="H84" s="83">
        <v>11.8</v>
      </c>
      <c r="I84" s="87">
        <v>1.31111111111111</v>
      </c>
      <c r="J84" s="40"/>
      <c r="K84" s="151">
        <v>1991</v>
      </c>
      <c r="L84" s="100">
        <v>1</v>
      </c>
      <c r="M84" s="83">
        <v>0</v>
      </c>
      <c r="N84" s="89">
        <v>0</v>
      </c>
      <c r="O84" t="s" s="131">
        <v>122</v>
      </c>
      <c r="P84" s="135">
        <f>AVERAGE(B84:B90)</f>
        <v>27.4285714285714</v>
      </c>
      <c r="Q84" s="97">
        <f>AVERAGE(D84:D90)</f>
        <v>2.07062143892926</v>
      </c>
      <c r="R84" t="s" s="134">
        <v>122</v>
      </c>
      <c r="S84" s="135">
        <f>AVERAGE(G84:G90)</f>
        <v>14</v>
      </c>
      <c r="T84" s="97">
        <f>AVERAGE(I84:I90)</f>
        <v>1.14839986871942</v>
      </c>
      <c r="U84" t="s" s="134">
        <v>122</v>
      </c>
      <c r="V84" s="135">
        <f>AVERAGE(L84:L90)</f>
        <v>2.28571428571429</v>
      </c>
      <c r="W84" s="97">
        <f>AVERAGE(N84:N90)</f>
        <v>-0.8070000000000001</v>
      </c>
    </row>
    <row r="85" ht="21.95" customHeight="1">
      <c r="A85" s="150">
        <v>1992</v>
      </c>
      <c r="B85" s="100">
        <v>25</v>
      </c>
      <c r="C85" s="83">
        <v>62.9</v>
      </c>
      <c r="D85" s="87">
        <v>2.516</v>
      </c>
      <c r="E85" s="40"/>
      <c r="F85" s="151">
        <v>1992</v>
      </c>
      <c r="G85" s="100">
        <v>8</v>
      </c>
      <c r="H85" s="83">
        <v>10.2</v>
      </c>
      <c r="I85" s="87">
        <v>1.275</v>
      </c>
      <c r="J85" s="40"/>
      <c r="K85" s="151">
        <v>1992</v>
      </c>
      <c r="L85" s="100">
        <v>0</v>
      </c>
      <c r="M85" s="83">
        <v>0</v>
      </c>
      <c r="N85" s="89"/>
      <c r="O85" t="s" s="131">
        <v>123</v>
      </c>
      <c r="P85" s="135">
        <f>AVERAGE(B85:B90)</f>
        <v>28.3333333333333</v>
      </c>
      <c r="Q85" s="97">
        <f>AVERAGE(D85:D90)</f>
        <v>2.02254319390232</v>
      </c>
      <c r="R85" t="s" s="134">
        <v>123</v>
      </c>
      <c r="S85" s="135">
        <f>AVERAGE(G85:G90)</f>
        <v>14.8333333333333</v>
      </c>
      <c r="T85" s="97">
        <f>AVERAGE(I85:I90)</f>
        <v>1.1212813283208</v>
      </c>
      <c r="U85" t="s" s="134">
        <v>123</v>
      </c>
      <c r="V85" s="135">
        <f>AVERAGE(L85:L90)</f>
        <v>2.5</v>
      </c>
      <c r="W85" s="97">
        <f>AVERAGE(N85:N90)</f>
        <v>-1.00875</v>
      </c>
    </row>
    <row r="86" ht="21.95" customHeight="1">
      <c r="A86" s="150">
        <v>1993</v>
      </c>
      <c r="B86" s="100">
        <v>13</v>
      </c>
      <c r="C86" s="83">
        <v>35</v>
      </c>
      <c r="D86" s="87">
        <v>2.69230769230769</v>
      </c>
      <c r="E86" s="40"/>
      <c r="F86" s="151">
        <v>1993</v>
      </c>
      <c r="G86" s="100">
        <v>5</v>
      </c>
      <c r="H86" s="83">
        <v>9.5</v>
      </c>
      <c r="I86" s="87">
        <v>1.9</v>
      </c>
      <c r="J86" s="40"/>
      <c r="K86" s="151">
        <v>1993</v>
      </c>
      <c r="L86" s="100">
        <v>0</v>
      </c>
      <c r="M86" s="83">
        <v>0</v>
      </c>
      <c r="N86" s="89"/>
      <c r="O86" t="s" s="131">
        <v>104</v>
      </c>
      <c r="P86" s="135">
        <f>AVERAGE(B86:B90)</f>
        <v>29</v>
      </c>
      <c r="Q86" s="97">
        <f>AVERAGE(D86:D90)</f>
        <v>1.92385183268278</v>
      </c>
      <c r="R86" t="s" s="134">
        <v>104</v>
      </c>
      <c r="S86" s="135">
        <f>AVERAGE(G86:G90)</f>
        <v>16.2</v>
      </c>
      <c r="T86" s="97">
        <f>AVERAGE(I86:I90)</f>
        <v>1.09053759398496</v>
      </c>
      <c r="U86" t="s" s="134">
        <v>104</v>
      </c>
      <c r="V86" s="135">
        <f>AVERAGE(L86:L90)</f>
        <v>3</v>
      </c>
      <c r="W86" s="97">
        <f>AVERAGE(N86:N90)</f>
        <v>-1.00875</v>
      </c>
    </row>
    <row r="87" ht="21.95" customHeight="1">
      <c r="A87" s="150">
        <v>1994</v>
      </c>
      <c r="B87" s="100">
        <v>36</v>
      </c>
      <c r="C87" s="83">
        <v>72.8</v>
      </c>
      <c r="D87" s="87">
        <v>2.02222222222222</v>
      </c>
      <c r="E87" s="40"/>
      <c r="F87" s="151">
        <v>1994</v>
      </c>
      <c r="G87" s="100">
        <v>19</v>
      </c>
      <c r="H87" s="83">
        <v>20.7</v>
      </c>
      <c r="I87" s="87">
        <v>1.08947368421053</v>
      </c>
      <c r="J87" s="40"/>
      <c r="K87" s="151">
        <v>1994</v>
      </c>
      <c r="L87" s="100">
        <v>4</v>
      </c>
      <c r="M87" s="83">
        <v>-1</v>
      </c>
      <c r="N87" s="89">
        <v>-0.25</v>
      </c>
      <c r="O87" t="s" s="131">
        <v>124</v>
      </c>
      <c r="P87" s="135">
        <f>AVERAGE(B87:B90)</f>
        <v>33</v>
      </c>
      <c r="Q87" s="97">
        <f>AVERAGE(D87:D90)</f>
        <v>1.73173786777656</v>
      </c>
      <c r="R87" t="s" s="134">
        <v>124</v>
      </c>
      <c r="S87" s="135">
        <f>AVERAGE(G87:G90)</f>
        <v>19</v>
      </c>
      <c r="T87" s="97">
        <f>AVERAGE(I87:I90)</f>
        <v>0.888171992481204</v>
      </c>
      <c r="U87" t="s" s="134">
        <v>124</v>
      </c>
      <c r="V87" s="135">
        <f>AVERAGE(L87:L90)</f>
        <v>3.75</v>
      </c>
      <c r="W87" s="97">
        <f>AVERAGE(N87:N90)</f>
        <v>-1.00875</v>
      </c>
    </row>
    <row r="88" ht="21.95" customHeight="1">
      <c r="A88" s="150">
        <v>1995</v>
      </c>
      <c r="B88" s="100">
        <v>29</v>
      </c>
      <c r="C88" s="83">
        <v>57</v>
      </c>
      <c r="D88" s="87">
        <v>1.96551724137931</v>
      </c>
      <c r="E88" s="40"/>
      <c r="F88" s="151">
        <v>1995</v>
      </c>
      <c r="G88" s="100">
        <v>16</v>
      </c>
      <c r="H88" s="83">
        <v>17</v>
      </c>
      <c r="I88" s="87">
        <v>1.0625</v>
      </c>
      <c r="J88" s="40"/>
      <c r="K88" s="151">
        <v>1995</v>
      </c>
      <c r="L88" s="100">
        <v>4</v>
      </c>
      <c r="M88" s="83">
        <v>-1.9</v>
      </c>
      <c r="N88" s="89">
        <v>-0.475</v>
      </c>
      <c r="O88" t="s" s="131">
        <v>125</v>
      </c>
      <c r="P88" s="135">
        <f>AVERAGE(B88:B90)</f>
        <v>32</v>
      </c>
      <c r="Q88" s="97">
        <f>AVERAGE(D88:D90)</f>
        <v>1.634909749628</v>
      </c>
      <c r="R88" t="s" s="134">
        <v>125</v>
      </c>
      <c r="S88" s="135">
        <f>AVERAGE(G88:G90)</f>
        <v>19</v>
      </c>
      <c r="T88" s="97">
        <f>AVERAGE(I88:I90)</f>
        <v>0.821071428571429</v>
      </c>
      <c r="U88" t="s" s="134">
        <v>125</v>
      </c>
      <c r="V88" s="135">
        <f>AVERAGE(L88:L90)</f>
        <v>3.66666666666667</v>
      </c>
      <c r="W88" s="97">
        <f>AVERAGE(N88:N90)</f>
        <v>-1.26166666666667</v>
      </c>
    </row>
    <row r="89" ht="21.95" customHeight="1">
      <c r="A89" s="150">
        <v>1996</v>
      </c>
      <c r="B89" s="100">
        <v>41</v>
      </c>
      <c r="C89" s="83">
        <v>89.59999999999999</v>
      </c>
      <c r="D89" s="87">
        <v>2.18536585365854</v>
      </c>
      <c r="E89" s="40"/>
      <c r="F89" s="151">
        <v>1996</v>
      </c>
      <c r="G89" s="100">
        <v>20</v>
      </c>
      <c r="H89" s="83">
        <v>24.3</v>
      </c>
      <c r="I89" s="87">
        <v>1.215</v>
      </c>
      <c r="J89" s="40"/>
      <c r="K89" s="151">
        <v>1996</v>
      </c>
      <c r="L89" s="100">
        <v>2</v>
      </c>
      <c r="M89" s="83">
        <v>-0.9</v>
      </c>
      <c r="N89" s="89">
        <v>-0.45</v>
      </c>
      <c r="O89" t="s" s="131">
        <v>126</v>
      </c>
      <c r="P89" s="135">
        <f>AVERAGE(B89:B90)</f>
        <v>33.5</v>
      </c>
      <c r="Q89" s="97">
        <f>AVERAGE(D89:D90)</f>
        <v>1.46960600375235</v>
      </c>
      <c r="R89" t="s" s="134">
        <v>126</v>
      </c>
      <c r="S89" s="135">
        <f>AVERAGE(G89:G90)</f>
        <v>20.5</v>
      </c>
      <c r="T89" s="97">
        <f>AVERAGE(I89:I90)</f>
        <v>0.700357142857143</v>
      </c>
      <c r="U89" t="s" s="134">
        <v>126</v>
      </c>
      <c r="V89" s="135">
        <f>AVERAGE(L89:L90)</f>
        <v>3.5</v>
      </c>
      <c r="W89" s="97">
        <f>AVERAGE(N89:N90)</f>
        <v>-1.655</v>
      </c>
    </row>
    <row r="90" ht="21.95" customHeight="1">
      <c r="A90" s="150">
        <v>1997</v>
      </c>
      <c r="B90" s="100">
        <v>26</v>
      </c>
      <c r="C90" s="83">
        <v>19.6</v>
      </c>
      <c r="D90" s="87">
        <v>0.7538461538461541</v>
      </c>
      <c r="E90" s="40"/>
      <c r="F90" s="151">
        <v>1997</v>
      </c>
      <c r="G90" s="100">
        <v>21</v>
      </c>
      <c r="H90" s="83">
        <v>3.9</v>
      </c>
      <c r="I90" s="87">
        <v>0.185714285714286</v>
      </c>
      <c r="J90" s="40"/>
      <c r="K90" s="151">
        <v>1997</v>
      </c>
      <c r="L90" s="100">
        <v>5</v>
      </c>
      <c r="M90" s="83">
        <v>-14.3</v>
      </c>
      <c r="N90" s="89">
        <v>-2.86</v>
      </c>
      <c r="O90" t="s" s="131">
        <v>127</v>
      </c>
      <c r="P90" s="135">
        <f>AVERAGE(B90)</f>
        <v>26</v>
      </c>
      <c r="Q90" s="97">
        <f>AVERAGE(D90)</f>
        <v>0.7538461538461541</v>
      </c>
      <c r="R90" t="s" s="134">
        <v>127</v>
      </c>
      <c r="S90" s="135">
        <f>AVERAGE(G90)</f>
        <v>21</v>
      </c>
      <c r="T90" s="97">
        <f>AVERAGE(I90)</f>
        <v>0.185714285714286</v>
      </c>
      <c r="U90" t="s" s="134">
        <v>127</v>
      </c>
      <c r="V90" s="135">
        <f>AVERAGE(L90)</f>
        <v>5</v>
      </c>
      <c r="W90" s="97">
        <f>AVERAGE(N90)</f>
        <v>-2.86</v>
      </c>
    </row>
    <row r="91" ht="21.95" customHeight="1">
      <c r="A91" s="150">
        <v>1998</v>
      </c>
      <c r="B91" s="154">
        <v>36</v>
      </c>
      <c r="C91" s="155">
        <v>45.4</v>
      </c>
      <c r="D91" s="156">
        <v>1.26111111111111</v>
      </c>
      <c r="E91" s="40"/>
      <c r="F91" s="151">
        <v>1998</v>
      </c>
      <c r="G91" s="154">
        <v>24</v>
      </c>
      <c r="H91" s="155">
        <v>7</v>
      </c>
      <c r="I91" s="156">
        <v>0.291666666666667</v>
      </c>
      <c r="J91" s="40"/>
      <c r="K91" s="151">
        <v>1998</v>
      </c>
      <c r="L91" s="154">
        <v>8</v>
      </c>
      <c r="M91" s="155">
        <v>-9.199999999999999</v>
      </c>
      <c r="N91" s="157">
        <v>-1.15</v>
      </c>
      <c r="O91" t="s" s="131">
        <v>128</v>
      </c>
      <c r="P91" s="158">
        <f>AVERAGE(B91)</f>
        <v>36</v>
      </c>
      <c r="Q91" s="159">
        <f>AVERAGE(D91)</f>
        <v>1.26111111111111</v>
      </c>
      <c r="R91" t="s" s="134">
        <v>128</v>
      </c>
      <c r="S91" s="158">
        <f>AVERAGE(G91)</f>
        <v>24</v>
      </c>
      <c r="T91" s="159">
        <f>AVERAGE(I91)</f>
        <v>0.291666666666667</v>
      </c>
      <c r="U91" t="s" s="134">
        <v>128</v>
      </c>
      <c r="V91" s="158">
        <f>AVERAGE(L91)</f>
        <v>8</v>
      </c>
      <c r="W91" s="159">
        <f>AVERAGE(N91)</f>
        <v>-1.15</v>
      </c>
    </row>
    <row r="92" ht="21.95" customHeight="1">
      <c r="A92" s="150">
        <v>1999</v>
      </c>
      <c r="B92" s="100">
        <v>31</v>
      </c>
      <c r="C92" s="83">
        <v>54</v>
      </c>
      <c r="D92" s="87">
        <v>1.74193548387097</v>
      </c>
      <c r="E92" s="40"/>
      <c r="F92" s="151">
        <v>1999</v>
      </c>
      <c r="G92" s="100">
        <v>22</v>
      </c>
      <c r="H92" s="83">
        <v>27</v>
      </c>
      <c r="I92" s="87">
        <v>1.22727272727273</v>
      </c>
      <c r="J92" s="40"/>
      <c r="K92" s="151">
        <v>1999</v>
      </c>
      <c r="L92" s="100">
        <v>5</v>
      </c>
      <c r="M92" s="83">
        <v>0</v>
      </c>
      <c r="N92" s="89">
        <v>0</v>
      </c>
      <c r="O92" t="s" s="131">
        <v>127</v>
      </c>
      <c r="P92" s="135">
        <f>AVERAGE(B92)</f>
        <v>31</v>
      </c>
      <c r="Q92" s="97">
        <f>AVERAGE(D92)</f>
        <v>1.74193548387097</v>
      </c>
      <c r="R92" t="s" s="134">
        <v>127</v>
      </c>
      <c r="S92" s="135">
        <f>AVERAGE(G92)</f>
        <v>22</v>
      </c>
      <c r="T92" s="97">
        <f>AVERAGE(I92)</f>
        <v>1.22727272727273</v>
      </c>
      <c r="U92" t="s" s="134">
        <v>127</v>
      </c>
      <c r="V92" s="135">
        <f>AVERAGE(L92)</f>
        <v>5</v>
      </c>
      <c r="W92" s="97">
        <f>AVERAGE(N92)</f>
        <v>0</v>
      </c>
    </row>
    <row r="93" ht="21.95" customHeight="1">
      <c r="A93" s="150">
        <v>2000</v>
      </c>
      <c r="B93" s="100">
        <v>50</v>
      </c>
      <c r="C93" s="83">
        <v>63</v>
      </c>
      <c r="D93" s="87">
        <v>1.26</v>
      </c>
      <c r="E93" s="40"/>
      <c r="F93" s="151">
        <v>2000</v>
      </c>
      <c r="G93" s="100">
        <v>37</v>
      </c>
      <c r="H93" s="83">
        <v>24</v>
      </c>
      <c r="I93" s="87">
        <v>0.648648648648649</v>
      </c>
      <c r="J93" s="40"/>
      <c r="K93" s="151">
        <v>2000</v>
      </c>
      <c r="L93" s="100">
        <v>14</v>
      </c>
      <c r="M93" s="83">
        <v>-10</v>
      </c>
      <c r="N93" s="89">
        <v>-0.714285714285714</v>
      </c>
      <c r="O93" t="s" s="131">
        <v>126</v>
      </c>
      <c r="P93" s="135">
        <f>AVERAGE(B92:B93)</f>
        <v>40.5</v>
      </c>
      <c r="Q93" s="97">
        <f>AVERAGE(D92:D93)</f>
        <v>1.50096774193549</v>
      </c>
      <c r="R93" t="s" s="134">
        <v>126</v>
      </c>
      <c r="S93" s="135">
        <f>AVERAGE(G92:G93)</f>
        <v>29.5</v>
      </c>
      <c r="T93" s="97">
        <f>AVERAGE(I92:I93)</f>
        <v>0.93796068796069</v>
      </c>
      <c r="U93" t="s" s="134">
        <v>126</v>
      </c>
      <c r="V93" s="135">
        <f>AVERAGE(L92:L93)</f>
        <v>9.5</v>
      </c>
      <c r="W93" s="97">
        <f>AVERAGE(N92:N93)</f>
        <v>-0.357142857142857</v>
      </c>
    </row>
    <row r="94" ht="21.95" customHeight="1">
      <c r="A94" s="150">
        <v>2001</v>
      </c>
      <c r="B94" s="100">
        <v>49</v>
      </c>
      <c r="C94" s="83">
        <v>69</v>
      </c>
      <c r="D94" s="87">
        <v>1.40816326530612</v>
      </c>
      <c r="E94" s="40"/>
      <c r="F94" s="151">
        <v>2001</v>
      </c>
      <c r="G94" s="100">
        <v>37</v>
      </c>
      <c r="H94" s="83">
        <v>33</v>
      </c>
      <c r="I94" s="87">
        <v>0.891891891891892</v>
      </c>
      <c r="J94" s="40"/>
      <c r="K94" s="151">
        <v>2001</v>
      </c>
      <c r="L94" s="100">
        <v>11</v>
      </c>
      <c r="M94" s="83">
        <v>-6</v>
      </c>
      <c r="N94" s="89">
        <v>-0.545454545454545</v>
      </c>
      <c r="O94" t="s" s="131">
        <v>125</v>
      </c>
      <c r="P94" s="135">
        <f>AVERAGE(B92:B94)</f>
        <v>43.3333333333333</v>
      </c>
      <c r="Q94" s="97">
        <f>AVERAGE(D92:D94)</f>
        <v>1.47003291639236</v>
      </c>
      <c r="R94" t="s" s="134">
        <v>125</v>
      </c>
      <c r="S94" s="135">
        <f>AVERAGE(G92:G94)</f>
        <v>32</v>
      </c>
      <c r="T94" s="97">
        <f>AVERAGE(I92:I94)</f>
        <v>0.922604422604424</v>
      </c>
      <c r="U94" t="s" s="134">
        <v>125</v>
      </c>
      <c r="V94" s="135">
        <f>AVERAGE(L92:L94)</f>
        <v>10</v>
      </c>
      <c r="W94" s="97">
        <f>AVERAGE(N92:N94)</f>
        <v>-0.41991341991342</v>
      </c>
    </row>
    <row r="95" ht="21.95" customHeight="1">
      <c r="A95" s="150">
        <v>2002</v>
      </c>
      <c r="B95" s="100">
        <v>52</v>
      </c>
      <c r="C95" s="83">
        <v>50.4</v>
      </c>
      <c r="D95" s="87">
        <v>0.969230769230769</v>
      </c>
      <c r="E95" s="40"/>
      <c r="F95" s="151">
        <v>2002</v>
      </c>
      <c r="G95" s="100">
        <v>39</v>
      </c>
      <c r="H95" s="83">
        <v>12</v>
      </c>
      <c r="I95" s="87">
        <v>0.307692307692308</v>
      </c>
      <c r="J95" s="40"/>
      <c r="K95" s="151">
        <v>2002</v>
      </c>
      <c r="L95" s="100">
        <v>18</v>
      </c>
      <c r="M95" s="83">
        <v>-19</v>
      </c>
      <c r="N95" s="89">
        <v>-1.05555555555556</v>
      </c>
      <c r="O95" t="s" s="131">
        <v>124</v>
      </c>
      <c r="P95" s="135">
        <f>AVERAGE(B92:B95)</f>
        <v>45.5</v>
      </c>
      <c r="Q95" s="97">
        <f>AVERAGE(D92:D95)</f>
        <v>1.34483237960196</v>
      </c>
      <c r="R95" t="s" s="134">
        <v>124</v>
      </c>
      <c r="S95" s="135">
        <f>AVERAGE(G92:G95)</f>
        <v>33.75</v>
      </c>
      <c r="T95" s="97">
        <f>AVERAGE(I92:I95)</f>
        <v>0.7688763938763949</v>
      </c>
      <c r="U95" t="s" s="134">
        <v>124</v>
      </c>
      <c r="V95" s="135">
        <f>AVERAGE(L92:L95)</f>
        <v>12</v>
      </c>
      <c r="W95" s="97">
        <f>AVERAGE(N92:N95)</f>
        <v>-0.578823953823955</v>
      </c>
    </row>
    <row r="96" ht="21.95" customHeight="1">
      <c r="A96" s="150">
        <v>2003</v>
      </c>
      <c r="B96" s="100">
        <v>31</v>
      </c>
      <c r="C96" s="83">
        <v>77.59999999999999</v>
      </c>
      <c r="D96" s="87">
        <v>2.50322580645161</v>
      </c>
      <c r="E96" s="40"/>
      <c r="F96" s="151">
        <v>2003</v>
      </c>
      <c r="G96" s="100">
        <v>10</v>
      </c>
      <c r="H96" s="83">
        <v>9.4</v>
      </c>
      <c r="I96" s="87">
        <v>0.9399999999999999</v>
      </c>
      <c r="J96" s="40"/>
      <c r="K96" s="151">
        <v>2003</v>
      </c>
      <c r="L96" s="100">
        <v>3</v>
      </c>
      <c r="M96" s="83">
        <v>-0.5</v>
      </c>
      <c r="N96" s="89">
        <v>-0.166666666666667</v>
      </c>
      <c r="O96" t="s" s="131">
        <v>104</v>
      </c>
      <c r="P96" s="135">
        <f>AVERAGE(B92:B96)</f>
        <v>42.6</v>
      </c>
      <c r="Q96" s="97">
        <f>AVERAGE(D92:D96)</f>
        <v>1.57651106497189</v>
      </c>
      <c r="R96" t="s" s="134">
        <v>104</v>
      </c>
      <c r="S96" s="135">
        <f>AVERAGE(G92:G96)</f>
        <v>29</v>
      </c>
      <c r="T96" s="97">
        <f>AVERAGE(I92:I96)</f>
        <v>0.803101115101116</v>
      </c>
      <c r="U96" t="s" s="134">
        <v>104</v>
      </c>
      <c r="V96" s="135">
        <f>AVERAGE(L92:L96)</f>
        <v>10.2</v>
      </c>
      <c r="W96" s="97">
        <f>AVERAGE(N92:N96)</f>
        <v>-0.496392496392497</v>
      </c>
    </row>
    <row r="97" ht="21.95" customHeight="1">
      <c r="A97" s="150">
        <v>2004</v>
      </c>
      <c r="B97" s="100">
        <v>53</v>
      </c>
      <c r="C97" s="83">
        <v>74.5</v>
      </c>
      <c r="D97" s="87">
        <v>1.40566037735849</v>
      </c>
      <c r="E97" s="40"/>
      <c r="F97" s="151">
        <v>2004</v>
      </c>
      <c r="G97" s="100">
        <v>33</v>
      </c>
      <c r="H97" s="83">
        <v>17.9</v>
      </c>
      <c r="I97" s="87">
        <v>0.542424242424242</v>
      </c>
      <c r="J97" s="40"/>
      <c r="K97" s="151">
        <v>2004</v>
      </c>
      <c r="L97" s="100">
        <v>11</v>
      </c>
      <c r="M97" s="83">
        <v>-8.4</v>
      </c>
      <c r="N97" s="89">
        <v>-0.763636363636364</v>
      </c>
      <c r="O97" t="s" s="131">
        <v>123</v>
      </c>
      <c r="P97" s="135">
        <f>AVERAGE(B92:B97)</f>
        <v>44.3333333333333</v>
      </c>
      <c r="Q97" s="97">
        <f>AVERAGE(D92:D97)</f>
        <v>1.54803595036966</v>
      </c>
      <c r="R97" t="s" s="134">
        <v>123</v>
      </c>
      <c r="S97" s="135">
        <f>AVERAGE(G92:G97)</f>
        <v>29.6666666666667</v>
      </c>
      <c r="T97" s="97">
        <f>AVERAGE(I92:I97)</f>
        <v>0.75965496965497</v>
      </c>
      <c r="U97" t="s" s="134">
        <v>123</v>
      </c>
      <c r="V97" s="135">
        <f>AVERAGE(L92:L97)</f>
        <v>10.3333333333333</v>
      </c>
      <c r="W97" s="97">
        <f>AVERAGE(N92:N97)</f>
        <v>-0.540933140933142</v>
      </c>
    </row>
    <row r="98" ht="21.95" customHeight="1">
      <c r="A98" s="150">
        <v>2005</v>
      </c>
      <c r="B98" s="100">
        <v>29</v>
      </c>
      <c r="C98" s="83">
        <v>54.9</v>
      </c>
      <c r="D98" s="87">
        <v>1.89310344827586</v>
      </c>
      <c r="E98" s="40"/>
      <c r="F98" s="151">
        <v>2005</v>
      </c>
      <c r="G98" s="100">
        <v>14</v>
      </c>
      <c r="H98" s="83">
        <v>8.800000000000001</v>
      </c>
      <c r="I98" s="87">
        <v>0.628571428571429</v>
      </c>
      <c r="J98" s="40"/>
      <c r="K98" s="151">
        <v>2005</v>
      </c>
      <c r="L98" s="100">
        <v>2</v>
      </c>
      <c r="M98" s="83">
        <v>-3.5</v>
      </c>
      <c r="N98" s="89">
        <v>-1.75</v>
      </c>
      <c r="O98" t="s" s="131">
        <v>122</v>
      </c>
      <c r="P98" s="135">
        <f>AVERAGE(B92:B98)</f>
        <v>42.1428571428571</v>
      </c>
      <c r="Q98" s="97">
        <f>AVERAGE(D92:D98)</f>
        <v>1.5973313072134</v>
      </c>
      <c r="R98" t="s" s="134">
        <v>122</v>
      </c>
      <c r="S98" s="135">
        <f>AVERAGE(G92:G98)</f>
        <v>27.4285714285714</v>
      </c>
      <c r="T98" s="97">
        <f>AVERAGE(I92:I98)</f>
        <v>0.740928749500179</v>
      </c>
      <c r="U98" t="s" s="134">
        <v>122</v>
      </c>
      <c r="V98" s="135">
        <f>AVERAGE(L92:L98)</f>
        <v>9.142857142857141</v>
      </c>
      <c r="W98" s="97">
        <f>AVERAGE(N92:N98)</f>
        <v>-0.713656977942693</v>
      </c>
    </row>
    <row r="99" ht="21.95" customHeight="1">
      <c r="A99" s="150">
        <v>2006</v>
      </c>
      <c r="B99" s="100">
        <v>48</v>
      </c>
      <c r="C99" s="83">
        <v>73.09999999999999</v>
      </c>
      <c r="D99" s="87">
        <v>1.52291666666667</v>
      </c>
      <c r="E99" s="40"/>
      <c r="F99" s="151">
        <v>2006</v>
      </c>
      <c r="G99" s="100">
        <v>29</v>
      </c>
      <c r="H99" s="83">
        <v>11.5</v>
      </c>
      <c r="I99" s="87">
        <v>0.396551724137931</v>
      </c>
      <c r="J99" s="40"/>
      <c r="K99" s="151">
        <v>2006</v>
      </c>
      <c r="L99" s="100">
        <v>12</v>
      </c>
      <c r="M99" s="83">
        <v>-10.5</v>
      </c>
      <c r="N99" s="89">
        <v>-0.875</v>
      </c>
      <c r="O99" t="s" s="131">
        <v>121</v>
      </c>
      <c r="P99" s="135">
        <f>AVERAGE(B92:B99)</f>
        <v>42.875</v>
      </c>
      <c r="Q99" s="97">
        <f>AVERAGE(D92:D99)</f>
        <v>1.58802947714506</v>
      </c>
      <c r="R99" t="s" s="134">
        <v>121</v>
      </c>
      <c r="S99" s="135">
        <f>AVERAGE(G92:G99)</f>
        <v>27.625</v>
      </c>
      <c r="T99" s="97">
        <f>AVERAGE(I92:I99)</f>
        <v>0.6978816213298979</v>
      </c>
      <c r="U99" t="s" s="134">
        <v>121</v>
      </c>
      <c r="V99" s="135">
        <f>AVERAGE(L92:L99)</f>
        <v>9.5</v>
      </c>
      <c r="W99" s="97">
        <f>AVERAGE(N92:N99)</f>
        <v>-0.733824855699856</v>
      </c>
    </row>
    <row r="100" ht="21.95" customHeight="1">
      <c r="A100" s="150">
        <v>2007</v>
      </c>
      <c r="B100" s="100">
        <v>44</v>
      </c>
      <c r="C100" s="83">
        <v>51.4</v>
      </c>
      <c r="D100" s="87">
        <v>1.16818181818182</v>
      </c>
      <c r="E100" s="40"/>
      <c r="F100" s="151">
        <v>2007</v>
      </c>
      <c r="G100" s="100">
        <v>30</v>
      </c>
      <c r="H100" s="83">
        <v>9.1</v>
      </c>
      <c r="I100" s="87">
        <v>0.303333333333333</v>
      </c>
      <c r="J100" s="40"/>
      <c r="K100" s="151">
        <v>2007</v>
      </c>
      <c r="L100" s="100">
        <v>11</v>
      </c>
      <c r="M100" s="83">
        <v>-15.1</v>
      </c>
      <c r="N100" s="89">
        <v>-1.37272727272727</v>
      </c>
      <c r="O100" t="s" s="131">
        <v>120</v>
      </c>
      <c r="P100" s="135">
        <f>AVERAGE(B92:B100)</f>
        <v>43</v>
      </c>
      <c r="Q100" s="97">
        <f>AVERAGE(D92:D100)</f>
        <v>1.54137973726026</v>
      </c>
      <c r="R100" t="s" s="134">
        <v>120</v>
      </c>
      <c r="S100" s="135">
        <f>AVERAGE(G92:G100)</f>
        <v>27.8888888888889</v>
      </c>
      <c r="T100" s="97">
        <f>AVERAGE(I92:I100)</f>
        <v>0.654042922663613</v>
      </c>
      <c r="U100" t="s" s="134">
        <v>120</v>
      </c>
      <c r="V100" s="135">
        <f>AVERAGE(L92:L100)</f>
        <v>9.66666666666667</v>
      </c>
      <c r="W100" s="97">
        <f>AVERAGE(N92:N100)</f>
        <v>-0.804814013147347</v>
      </c>
    </row>
    <row r="101" ht="21.95" customHeight="1">
      <c r="A101" s="150">
        <v>2008</v>
      </c>
      <c r="B101" s="100">
        <v>48</v>
      </c>
      <c r="C101" s="83">
        <v>84.8</v>
      </c>
      <c r="D101" s="87">
        <v>1.76666666666667</v>
      </c>
      <c r="E101" s="40"/>
      <c r="F101" s="151">
        <v>2008</v>
      </c>
      <c r="G101" s="100">
        <v>29</v>
      </c>
      <c r="H101" s="83">
        <v>26.3</v>
      </c>
      <c r="I101" s="87">
        <v>0.906896551724138</v>
      </c>
      <c r="J101" s="40"/>
      <c r="K101" s="151">
        <v>2008</v>
      </c>
      <c r="L101" s="100">
        <v>6</v>
      </c>
      <c r="M101" s="83">
        <v>-6.9</v>
      </c>
      <c r="N101" s="89">
        <v>-1.15</v>
      </c>
      <c r="O101" t="s" s="131">
        <v>98</v>
      </c>
      <c r="P101" s="135">
        <f>AVERAGE(B92:B101)</f>
        <v>43.5</v>
      </c>
      <c r="Q101" s="97">
        <f>AVERAGE(D92:D101)</f>
        <v>1.5639084302009</v>
      </c>
      <c r="R101" t="s" s="134">
        <v>98</v>
      </c>
      <c r="S101" s="135">
        <f>AVERAGE(G92:G101)</f>
        <v>28</v>
      </c>
      <c r="T101" s="97">
        <f>AVERAGE(I92:I101)</f>
        <v>0.679328285569665</v>
      </c>
      <c r="U101" t="s" s="134">
        <v>98</v>
      </c>
      <c r="V101" s="135">
        <f>AVERAGE(L92:L101)</f>
        <v>9.300000000000001</v>
      </c>
      <c r="W101" s="97">
        <f>AVERAGE(N92:N101)</f>
        <v>-0.839332611832612</v>
      </c>
    </row>
    <row r="102" ht="21.95" customHeight="1">
      <c r="A102" s="150">
        <v>2009</v>
      </c>
      <c r="B102" s="100">
        <v>31</v>
      </c>
      <c r="C102" s="83">
        <v>60</v>
      </c>
      <c r="D102" s="87">
        <v>1.93548387096774</v>
      </c>
      <c r="E102" s="40"/>
      <c r="F102" s="151">
        <v>2009</v>
      </c>
      <c r="G102" s="100">
        <v>17</v>
      </c>
      <c r="H102" s="83">
        <v>15.8</v>
      </c>
      <c r="I102" s="87">
        <v>0.929411764705882</v>
      </c>
      <c r="J102" s="40"/>
      <c r="K102" s="151">
        <v>2009</v>
      </c>
      <c r="L102" s="100">
        <v>4</v>
      </c>
      <c r="M102" s="83">
        <v>-3.2</v>
      </c>
      <c r="N102" s="89">
        <v>-0.8</v>
      </c>
      <c r="O102" t="s" s="131">
        <v>119</v>
      </c>
      <c r="P102" s="135">
        <f>AVERAGE(B92:B102)</f>
        <v>42.3636363636364</v>
      </c>
      <c r="Q102" s="97">
        <f>AVERAGE(D92:D102)</f>
        <v>1.59768801572516</v>
      </c>
      <c r="R102" t="s" s="134">
        <v>119</v>
      </c>
      <c r="S102" s="135">
        <f>AVERAGE(G92:G102)</f>
        <v>27</v>
      </c>
      <c r="T102" s="97">
        <f>AVERAGE(I92:I102)</f>
        <v>0.702063147309321</v>
      </c>
      <c r="U102" t="s" s="134">
        <v>119</v>
      </c>
      <c r="V102" s="135">
        <f>AVERAGE(L92:L102)</f>
        <v>8.81818181818182</v>
      </c>
      <c r="W102" s="97">
        <f>AVERAGE(N92:N102)</f>
        <v>-0.835756919847829</v>
      </c>
    </row>
    <row r="103" ht="21.95" customHeight="1">
      <c r="A103" s="150">
        <v>2010</v>
      </c>
      <c r="B103" s="100">
        <v>0</v>
      </c>
      <c r="C103" s="83">
        <v>0</v>
      </c>
      <c r="D103" s="87"/>
      <c r="E103" s="40"/>
      <c r="F103" s="151">
        <v>2010</v>
      </c>
      <c r="G103" s="100">
        <v>0</v>
      </c>
      <c r="H103" s="83">
        <v>0</v>
      </c>
      <c r="I103" s="87"/>
      <c r="J103" s="40"/>
      <c r="K103" s="151">
        <v>2010</v>
      </c>
      <c r="L103" s="100">
        <v>0</v>
      </c>
      <c r="M103" s="83">
        <v>0</v>
      </c>
      <c r="N103" s="89"/>
      <c r="O103" t="s" s="131">
        <v>118</v>
      </c>
      <c r="P103" s="135">
        <f>AVERAGE(B92:B103)</f>
        <v>38.8333333333333</v>
      </c>
      <c r="Q103" s="97">
        <f>AVERAGE(D92:D103)</f>
        <v>1.59768801572516</v>
      </c>
      <c r="R103" t="s" s="134">
        <v>118</v>
      </c>
      <c r="S103" s="135">
        <f>AVERAGE(G92:G103)</f>
        <v>24.75</v>
      </c>
      <c r="T103" s="97">
        <f>AVERAGE(I92:I103)</f>
        <v>0.702063147309321</v>
      </c>
      <c r="U103" t="s" s="134">
        <v>118</v>
      </c>
      <c r="V103" s="135">
        <f>AVERAGE(L92:L103)</f>
        <v>8.08333333333333</v>
      </c>
      <c r="W103" s="97">
        <f>AVERAGE(N92:N103)</f>
        <v>-0.835756919847829</v>
      </c>
    </row>
    <row r="104" ht="21.95" customHeight="1">
      <c r="A104" s="150">
        <v>2011</v>
      </c>
      <c r="B104" s="100">
        <v>40</v>
      </c>
      <c r="C104" s="83">
        <v>47.5</v>
      </c>
      <c r="D104" s="87">
        <v>1.1875</v>
      </c>
      <c r="E104" s="40"/>
      <c r="F104" s="151">
        <v>2011</v>
      </c>
      <c r="G104" s="100">
        <v>24</v>
      </c>
      <c r="H104" s="83">
        <v>-1.4</v>
      </c>
      <c r="I104" s="87">
        <v>-0.0583333333333333</v>
      </c>
      <c r="J104" s="40"/>
      <c r="K104" s="151">
        <v>2011</v>
      </c>
      <c r="L104" s="100">
        <v>13</v>
      </c>
      <c r="M104" s="83">
        <v>-17.3</v>
      </c>
      <c r="N104" s="89">
        <v>-1.33076923076923</v>
      </c>
      <c r="O104" t="s" s="131">
        <v>117</v>
      </c>
      <c r="P104" s="135">
        <f>AVERAGE(B92:B104)</f>
        <v>38.9230769230769</v>
      </c>
      <c r="Q104" s="97">
        <f>AVERAGE(D92:D104)</f>
        <v>1.56350568108139</v>
      </c>
      <c r="R104" t="s" s="134">
        <v>117</v>
      </c>
      <c r="S104" s="135">
        <f>AVERAGE(G92:G104)</f>
        <v>24.6923076923077</v>
      </c>
      <c r="T104" s="97">
        <f>AVERAGE(I92:I104)</f>
        <v>0.638696773922433</v>
      </c>
      <c r="U104" t="s" s="134">
        <v>117</v>
      </c>
      <c r="V104" s="135">
        <f>AVERAGE(L92:L104)</f>
        <v>8.46153846153846</v>
      </c>
      <c r="W104" s="97">
        <f>AVERAGE(N92:N104)</f>
        <v>-0.8770079457579461</v>
      </c>
    </row>
    <row r="105" ht="21.95" customHeight="1">
      <c r="A105" s="150">
        <v>2012</v>
      </c>
      <c r="B105" s="100">
        <v>87</v>
      </c>
      <c r="C105" s="83">
        <v>128</v>
      </c>
      <c r="D105" s="87">
        <v>1.47126436781609</v>
      </c>
      <c r="E105" s="40"/>
      <c r="F105" s="151">
        <v>2012</v>
      </c>
      <c r="G105" s="100">
        <v>54</v>
      </c>
      <c r="H105" s="83">
        <v>24</v>
      </c>
      <c r="I105" s="87">
        <v>0.444444444444444</v>
      </c>
      <c r="J105" s="40"/>
      <c r="K105" s="151">
        <v>2012</v>
      </c>
      <c r="L105" s="100">
        <v>17</v>
      </c>
      <c r="M105" s="83">
        <v>-20.4</v>
      </c>
      <c r="N105" s="89">
        <v>-1.2</v>
      </c>
      <c r="O105" t="s" s="131">
        <v>116</v>
      </c>
      <c r="P105" s="135">
        <f>AVERAGE(B92:B105)</f>
        <v>42.3571428571429</v>
      </c>
      <c r="Q105" s="97">
        <f>AVERAGE(D92:D105)</f>
        <v>1.5564101954456</v>
      </c>
      <c r="R105" t="s" s="134">
        <v>116</v>
      </c>
      <c r="S105" s="135">
        <f>AVERAGE(G92:G105)</f>
        <v>26.7857142857143</v>
      </c>
      <c r="T105" s="97">
        <f>AVERAGE(I92:I105)</f>
        <v>0.623754287039511</v>
      </c>
      <c r="U105" t="s" s="134">
        <v>116</v>
      </c>
      <c r="V105" s="135">
        <f>AVERAGE(L92:L105)</f>
        <v>9.071428571428569</v>
      </c>
      <c r="W105" s="97">
        <f>AVERAGE(N92:N105)</f>
        <v>-0.90185348839195</v>
      </c>
    </row>
    <row r="106" ht="21.95" customHeight="1">
      <c r="A106" s="150">
        <v>2013</v>
      </c>
      <c r="B106" s="100">
        <v>39</v>
      </c>
      <c r="C106" s="83">
        <v>53.1</v>
      </c>
      <c r="D106" s="87">
        <v>1.36153846153846</v>
      </c>
      <c r="E106" s="40"/>
      <c r="F106" s="151">
        <v>2013</v>
      </c>
      <c r="G106" s="100">
        <v>27</v>
      </c>
      <c r="H106" s="83">
        <v>15.7</v>
      </c>
      <c r="I106" s="87">
        <v>0.581481481481481</v>
      </c>
      <c r="J106" s="40"/>
      <c r="K106" s="151">
        <v>2013</v>
      </c>
      <c r="L106" s="100">
        <v>8</v>
      </c>
      <c r="M106" s="83">
        <v>-7.1</v>
      </c>
      <c r="N106" s="89">
        <v>-0.8875</v>
      </c>
      <c r="O106" t="s" s="131">
        <v>115</v>
      </c>
      <c r="P106" s="135">
        <f>AVERAGE(B92:B106)</f>
        <v>42.1333333333333</v>
      </c>
      <c r="Q106" s="97">
        <f>AVERAGE(D92:D106)</f>
        <v>1.5424907858808</v>
      </c>
      <c r="R106" t="s" s="134">
        <v>115</v>
      </c>
      <c r="S106" s="135">
        <f>AVERAGE(G92:G106)</f>
        <v>26.8</v>
      </c>
      <c r="T106" s="97">
        <f>AVERAGE(I92:I106)</f>
        <v>0.620734800928223</v>
      </c>
      <c r="U106" t="s" s="134">
        <v>115</v>
      </c>
      <c r="V106" s="135">
        <f>AVERAGE(L92:L106)</f>
        <v>9</v>
      </c>
      <c r="W106" s="97">
        <f>AVERAGE(N92:N106)</f>
        <v>-0.900828239221096</v>
      </c>
    </row>
    <row r="107" ht="21.95" customHeight="1">
      <c r="A107" s="150">
        <v>2014</v>
      </c>
      <c r="B107" s="100">
        <v>51</v>
      </c>
      <c r="C107" s="83">
        <v>60</v>
      </c>
      <c r="D107" s="87">
        <v>1.17647058823529</v>
      </c>
      <c r="E107" s="40"/>
      <c r="F107" s="151">
        <v>2014</v>
      </c>
      <c r="G107" s="100">
        <v>35</v>
      </c>
      <c r="H107" s="83">
        <v>10.4</v>
      </c>
      <c r="I107" s="87">
        <v>0.297142857142857</v>
      </c>
      <c r="J107" s="40"/>
      <c r="K107" s="151">
        <v>2014</v>
      </c>
      <c r="L107" s="100">
        <v>15</v>
      </c>
      <c r="M107" s="83">
        <v>-16</v>
      </c>
      <c r="N107" s="89">
        <v>-1.06666666666667</v>
      </c>
      <c r="O107" t="s" s="131">
        <v>114</v>
      </c>
      <c r="P107" s="135">
        <f>AVERAGE(B92:B107)</f>
        <v>42.6875</v>
      </c>
      <c r="Q107" s="97">
        <f>AVERAGE(D92:D107)</f>
        <v>1.5180894393711</v>
      </c>
      <c r="R107" t="s" s="134">
        <v>114</v>
      </c>
      <c r="S107" s="135">
        <f>AVERAGE(G92:G107)</f>
        <v>27.3125</v>
      </c>
      <c r="T107" s="97">
        <f>AVERAGE(I92:I107)</f>
        <v>0.599162004675866</v>
      </c>
      <c r="U107" t="s" s="134">
        <v>114</v>
      </c>
      <c r="V107" s="135">
        <f>AVERAGE(L92:L107)</f>
        <v>9.375</v>
      </c>
      <c r="W107" s="97">
        <f>AVERAGE(N92:N107)</f>
        <v>-0.911884134384135</v>
      </c>
    </row>
    <row r="108" ht="21.95" customHeight="1">
      <c r="A108" s="150">
        <v>2015</v>
      </c>
      <c r="B108" s="100">
        <v>43</v>
      </c>
      <c r="C108" s="83">
        <v>88.7</v>
      </c>
      <c r="D108" s="87">
        <v>2.06279069767442</v>
      </c>
      <c r="E108" s="40"/>
      <c r="F108" s="151">
        <v>2015</v>
      </c>
      <c r="G108" s="100">
        <v>23</v>
      </c>
      <c r="H108" s="83">
        <v>22.8</v>
      </c>
      <c r="I108" s="87">
        <v>0.991304347826087</v>
      </c>
      <c r="J108" s="40"/>
      <c r="K108" s="151">
        <v>2015</v>
      </c>
      <c r="L108" s="100">
        <v>2</v>
      </c>
      <c r="M108" s="83">
        <v>-1</v>
      </c>
      <c r="N108" s="89">
        <v>-0.5</v>
      </c>
      <c r="O108" t="s" s="131">
        <v>113</v>
      </c>
      <c r="P108" s="135">
        <f>AVERAGE(B92:B108)</f>
        <v>42.7058823529412</v>
      </c>
      <c r="Q108" s="97">
        <f>AVERAGE(D92:D108)</f>
        <v>1.55213326801506</v>
      </c>
      <c r="R108" t="s" s="134">
        <v>113</v>
      </c>
      <c r="S108" s="135">
        <f>AVERAGE(G92:G108)</f>
        <v>27.0588235294118</v>
      </c>
      <c r="T108" s="97">
        <f>AVERAGE(I92:I108)</f>
        <v>0.623670901122754</v>
      </c>
      <c r="U108" t="s" s="134">
        <v>113</v>
      </c>
      <c r="V108" s="135">
        <f>AVERAGE(L92:L108)</f>
        <v>8.941176470588241</v>
      </c>
      <c r="W108" s="97">
        <f>AVERAGE(N92:N108)</f>
        <v>-0.886141375985126</v>
      </c>
    </row>
    <row r="109" ht="21.95" customHeight="1">
      <c r="A109" s="150">
        <v>2016</v>
      </c>
      <c r="B109" s="100">
        <v>35</v>
      </c>
      <c r="C109" s="83">
        <v>62.6</v>
      </c>
      <c r="D109" s="87">
        <v>1.78857142857143</v>
      </c>
      <c r="E109" s="40"/>
      <c r="F109" s="151">
        <v>2016</v>
      </c>
      <c r="G109" s="100">
        <v>19</v>
      </c>
      <c r="H109" s="83">
        <v>14.5</v>
      </c>
      <c r="I109" s="87">
        <v>0.763157894736842</v>
      </c>
      <c r="J109" s="40"/>
      <c r="K109" s="151">
        <v>2016</v>
      </c>
      <c r="L109" s="100">
        <v>5</v>
      </c>
      <c r="M109" s="83">
        <v>-1.9</v>
      </c>
      <c r="N109" s="89">
        <v>-0.38</v>
      </c>
      <c r="O109" t="s" s="131">
        <v>112</v>
      </c>
      <c r="P109" s="135">
        <f>AVERAGE(B92:B109)</f>
        <v>42.2777777777778</v>
      </c>
      <c r="Q109" s="97">
        <f>AVERAGE(D92:D109)</f>
        <v>1.56604139510661</v>
      </c>
      <c r="R109" t="s" s="134">
        <v>112</v>
      </c>
      <c r="S109" s="135">
        <f>AVERAGE(G92:G109)</f>
        <v>26.6111111111111</v>
      </c>
      <c r="T109" s="97">
        <f>AVERAGE(I92:I109)</f>
        <v>0.631876018394171</v>
      </c>
      <c r="U109" t="s" s="134">
        <v>112</v>
      </c>
      <c r="V109" s="135">
        <f>AVERAGE(L92:L109)</f>
        <v>8.72222222222222</v>
      </c>
      <c r="W109" s="97">
        <f>AVERAGE(N92:N109)</f>
        <v>-0.856368353868354</v>
      </c>
    </row>
    <row r="110" ht="21.95" customHeight="1">
      <c r="A110" s="150">
        <v>2017</v>
      </c>
      <c r="B110" s="100">
        <v>47</v>
      </c>
      <c r="C110" s="83">
        <v>86.5</v>
      </c>
      <c r="D110" s="87">
        <v>1.84042553191489</v>
      </c>
      <c r="E110" s="40"/>
      <c r="F110" s="151">
        <v>2017</v>
      </c>
      <c r="G110" s="100">
        <v>28</v>
      </c>
      <c r="H110" s="83">
        <v>26.2</v>
      </c>
      <c r="I110" s="87">
        <v>0.9357142857142861</v>
      </c>
      <c r="J110" s="40"/>
      <c r="K110" s="151">
        <v>2017</v>
      </c>
      <c r="L110" s="100">
        <v>7</v>
      </c>
      <c r="M110" s="83">
        <v>-5.6</v>
      </c>
      <c r="N110" s="89">
        <v>-0.8</v>
      </c>
      <c r="O110" t="s" s="131">
        <v>111</v>
      </c>
      <c r="P110" s="135">
        <f>AVERAGE(B92:B110)</f>
        <v>42.5263157894737</v>
      </c>
      <c r="Q110" s="97">
        <f>AVERAGE(D92:D110)</f>
        <v>1.58128495826263</v>
      </c>
      <c r="R110" t="s" s="134">
        <v>111</v>
      </c>
      <c r="S110" s="135">
        <f>AVERAGE(G92:G110)</f>
        <v>26.6842105263158</v>
      </c>
      <c r="T110" s="97">
        <f>AVERAGE(I92:I110)</f>
        <v>0.648755922134178</v>
      </c>
      <c r="U110" t="s" s="134">
        <v>111</v>
      </c>
      <c r="V110" s="135">
        <f>AVERAGE(L92:L110)</f>
        <v>8.631578947368419</v>
      </c>
      <c r="W110" s="97">
        <f>AVERAGE(N92:N110)</f>
        <v>-0.853236778653446</v>
      </c>
    </row>
    <row r="111" ht="21.95" customHeight="1">
      <c r="A111" s="150">
        <v>2018</v>
      </c>
      <c r="B111" s="100">
        <v>56</v>
      </c>
      <c r="C111" s="83">
        <v>84</v>
      </c>
      <c r="D111" s="87">
        <v>1.5</v>
      </c>
      <c r="E111" s="40"/>
      <c r="F111" s="151">
        <v>2018</v>
      </c>
      <c r="G111" s="100">
        <v>35</v>
      </c>
      <c r="H111" s="83">
        <v>14.7</v>
      </c>
      <c r="I111" s="87">
        <v>0.42</v>
      </c>
      <c r="J111" s="40"/>
      <c r="K111" s="151">
        <v>2018</v>
      </c>
      <c r="L111" s="100">
        <v>13</v>
      </c>
      <c r="M111" s="83">
        <v>-14.4</v>
      </c>
      <c r="N111" s="89">
        <v>-1.10769230769231</v>
      </c>
      <c r="O111" t="s" s="131">
        <v>110</v>
      </c>
      <c r="P111" s="135">
        <f>AVERAGE(B92:B111)</f>
        <v>43.2</v>
      </c>
      <c r="Q111" s="97">
        <f>AVERAGE(D92:D111)</f>
        <v>1.57700680256459</v>
      </c>
      <c r="R111" t="s" s="134">
        <v>110</v>
      </c>
      <c r="S111" s="135">
        <f>AVERAGE(G92:G111)</f>
        <v>27.1</v>
      </c>
      <c r="T111" s="97">
        <f>AVERAGE(I92:I111)</f>
        <v>0.636716136758695</v>
      </c>
      <c r="U111" t="s" s="134">
        <v>110</v>
      </c>
      <c r="V111" s="135">
        <f>AVERAGE(L92:L111)</f>
        <v>8.85</v>
      </c>
      <c r="W111" s="97">
        <f>AVERAGE(N92:N111)</f>
        <v>-0.866629174918649</v>
      </c>
    </row>
    <row r="112" ht="21.95" customHeight="1">
      <c r="A112" s="150">
        <v>2019</v>
      </c>
      <c r="B112" s="100">
        <v>48</v>
      </c>
      <c r="C112" s="83">
        <v>88.09999999999999</v>
      </c>
      <c r="D112" s="87">
        <v>1.83541666666667</v>
      </c>
      <c r="E112" s="40"/>
      <c r="F112" s="151">
        <v>2019</v>
      </c>
      <c r="G112" s="100">
        <v>24</v>
      </c>
      <c r="H112" s="83">
        <v>13.2</v>
      </c>
      <c r="I112" s="87">
        <v>0.55</v>
      </c>
      <c r="J112" s="40"/>
      <c r="K112" s="151">
        <v>2019</v>
      </c>
      <c r="L112" s="100">
        <v>6</v>
      </c>
      <c r="M112" s="83">
        <v>-7.2</v>
      </c>
      <c r="N112" s="89">
        <v>-1.2</v>
      </c>
      <c r="O112" s="96"/>
      <c r="P112" s="83"/>
      <c r="Q112" s="83"/>
      <c r="R112" s="84"/>
      <c r="S112" s="83"/>
      <c r="T112" s="83"/>
      <c r="U112" s="84"/>
      <c r="V112" s="83"/>
      <c r="W112" s="97"/>
    </row>
    <row r="113" ht="21.95" customHeight="1">
      <c r="A113" s="150">
        <v>2020</v>
      </c>
      <c r="B113" s="100">
        <v>49</v>
      </c>
      <c r="C113" s="83">
        <v>105.6</v>
      </c>
      <c r="D113" s="87">
        <v>2.15510204081633</v>
      </c>
      <c r="E113" s="40"/>
      <c r="F113" s="151">
        <v>2020</v>
      </c>
      <c r="G113" s="100">
        <v>23</v>
      </c>
      <c r="H113" s="83">
        <v>20.2</v>
      </c>
      <c r="I113" s="87">
        <v>0.878260869565217</v>
      </c>
      <c r="J113" s="40"/>
      <c r="K113" s="151">
        <v>2020</v>
      </c>
      <c r="L113" s="100">
        <v>4</v>
      </c>
      <c r="M113" s="83">
        <v>-1.8</v>
      </c>
      <c r="N113" s="89">
        <v>-0.45</v>
      </c>
      <c r="O113" s="82"/>
      <c r="P113" s="83"/>
      <c r="Q113" s="83"/>
      <c r="R113" s="84"/>
      <c r="S113" s="84"/>
      <c r="T113" s="83"/>
      <c r="U113" s="83"/>
      <c r="V113" s="83"/>
      <c r="W113" s="85"/>
    </row>
    <row r="114" ht="21.95" customHeight="1">
      <c r="A114" s="150">
        <v>2021</v>
      </c>
      <c r="B114" s="100">
        <v>55</v>
      </c>
      <c r="C114" s="83">
        <v>94.59999999999999</v>
      </c>
      <c r="D114" s="87">
        <v>1.72</v>
      </c>
      <c r="E114" s="40"/>
      <c r="F114" s="151">
        <v>2021</v>
      </c>
      <c r="G114" s="100">
        <v>30</v>
      </c>
      <c r="H114" s="83">
        <v>16</v>
      </c>
      <c r="I114" s="87">
        <v>0.533333333333333</v>
      </c>
      <c r="J114" s="40"/>
      <c r="K114" s="151">
        <v>2021</v>
      </c>
      <c r="L114" s="100">
        <v>9</v>
      </c>
      <c r="M114" s="83">
        <v>-7.7</v>
      </c>
      <c r="N114" s="89">
        <v>-0.855555555555556</v>
      </c>
      <c r="O114" s="82"/>
      <c r="P114" s="83"/>
      <c r="Q114" s="83"/>
      <c r="R114" s="84"/>
      <c r="S114" s="84"/>
      <c r="T114" s="83"/>
      <c r="U114" s="83"/>
      <c r="V114" s="83"/>
      <c r="W114" s="85"/>
    </row>
    <row r="115" ht="21.95" customHeight="1">
      <c r="A115" s="150">
        <v>2022</v>
      </c>
      <c r="B115" s="100">
        <v>41</v>
      </c>
      <c r="C115" s="83">
        <v>70.09999999999999</v>
      </c>
      <c r="D115" s="87">
        <v>1.70975609756098</v>
      </c>
      <c r="E115" s="40"/>
      <c r="F115" s="151">
        <v>2022</v>
      </c>
      <c r="G115" s="100">
        <v>25</v>
      </c>
      <c r="H115" s="83">
        <v>21.3</v>
      </c>
      <c r="I115" s="87">
        <v>0.852</v>
      </c>
      <c r="J115" s="40"/>
      <c r="K115" s="151">
        <v>2022</v>
      </c>
      <c r="L115" s="100">
        <v>5</v>
      </c>
      <c r="M115" s="83">
        <v>-6.7</v>
      </c>
      <c r="N115" s="89">
        <v>-1.34</v>
      </c>
      <c r="O115" s="82"/>
      <c r="P115" s="83"/>
      <c r="Q115" s="83"/>
      <c r="R115" s="84"/>
      <c r="S115" s="84"/>
      <c r="T115" s="83"/>
      <c r="U115" s="83"/>
      <c r="V115" s="83"/>
      <c r="W115" s="85"/>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90"/>
      <c r="E134" s="40"/>
      <c r="F134" s="88"/>
      <c r="G134" s="84"/>
      <c r="H134" s="83"/>
      <c r="I134" s="90"/>
      <c r="J134" s="40"/>
      <c r="K134" s="88"/>
      <c r="L134" s="84"/>
      <c r="M134" s="83"/>
      <c r="N134" s="91"/>
      <c r="O134" s="82"/>
      <c r="P134" s="83"/>
      <c r="Q134" s="83"/>
      <c r="R134" s="84"/>
      <c r="S134" s="84"/>
      <c r="T134" s="83"/>
      <c r="U134" s="83"/>
      <c r="V134" s="83"/>
      <c r="W134" s="85"/>
    </row>
    <row r="135" ht="21.95" customHeight="1">
      <c r="A135" s="86"/>
      <c r="B135" s="84"/>
      <c r="C135" s="83"/>
      <c r="D135" s="90"/>
      <c r="E135" s="40"/>
      <c r="F135" s="88"/>
      <c r="G135" s="84"/>
      <c r="H135" s="83"/>
      <c r="I135" s="90"/>
      <c r="J135" s="40"/>
      <c r="K135" s="88"/>
      <c r="L135" s="84"/>
      <c r="M135" s="83"/>
      <c r="N135" s="91"/>
      <c r="O135" s="82"/>
      <c r="P135" s="83"/>
      <c r="Q135" s="83"/>
      <c r="R135" s="84"/>
      <c r="S135" s="84"/>
      <c r="T135" s="83"/>
      <c r="U135" s="83"/>
      <c r="V135" s="83"/>
      <c r="W135" s="85"/>
    </row>
    <row r="136" ht="21.95" customHeight="1">
      <c r="A136" t="s" s="92">
        <v>97</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98</v>
      </c>
      <c r="B137" t="s" s="162">
        <v>166</v>
      </c>
      <c r="C137" s="83"/>
      <c r="D137" s="87"/>
      <c r="E137" s="40"/>
      <c r="F137" t="s" s="95">
        <v>98</v>
      </c>
      <c r="G137" t="s" s="162">
        <v>166</v>
      </c>
      <c r="H137" s="83"/>
      <c r="I137" s="87"/>
      <c r="J137" s="40"/>
      <c r="K137" t="s" s="95">
        <v>98</v>
      </c>
      <c r="L137" t="s" s="162">
        <v>166</v>
      </c>
      <c r="M137" s="83"/>
      <c r="N137" s="89"/>
      <c r="O137" s="96"/>
      <c r="P137" s="83"/>
      <c r="Q137" s="83"/>
      <c r="R137" s="84"/>
      <c r="S137" s="83"/>
      <c r="T137" s="83"/>
      <c r="U137" s="84"/>
      <c r="V137" s="83"/>
      <c r="W137" s="97"/>
    </row>
    <row r="138" ht="21.95" customHeight="1">
      <c r="A138" t="s" s="98">
        <v>99</v>
      </c>
      <c r="B138" s="100">
        <f>AVERAGE(B81:B90)</f>
        <v>25.5</v>
      </c>
      <c r="C138" s="83">
        <f>AVERAGE(C81:C90)</f>
        <v>54.63</v>
      </c>
      <c r="D138" s="87">
        <f>AVERAGE(D81:D90)</f>
        <v>2.22291391396468</v>
      </c>
      <c r="E138" s="40"/>
      <c r="F138" t="s" s="99">
        <v>99</v>
      </c>
      <c r="G138" s="100">
        <f>AVERAGE(G81:G90)</f>
        <v>11.8</v>
      </c>
      <c r="H138" s="83">
        <f>AVERAGE(H81:H90)</f>
        <v>12.43</v>
      </c>
      <c r="I138" s="87">
        <f>AVERAGE(I81:I90)</f>
        <v>1.22921324143693</v>
      </c>
      <c r="J138" s="40"/>
      <c r="K138" t="s" s="99">
        <v>99</v>
      </c>
      <c r="L138" s="100">
        <f>AVERAGE(L81:L90)</f>
        <v>1.8</v>
      </c>
      <c r="M138" s="83">
        <f>AVERAGE(M81:M90)</f>
        <v>-1.86</v>
      </c>
      <c r="N138" s="89">
        <f>AVERAGE(N81:N90)</f>
        <v>-0.7141666666666669</v>
      </c>
      <c r="O138" s="96"/>
      <c r="P138" s="83"/>
      <c r="Q138" s="83"/>
      <c r="R138" s="84"/>
      <c r="S138" s="83"/>
      <c r="T138" s="83"/>
      <c r="U138" s="84"/>
      <c r="V138" s="83"/>
      <c r="W138" s="97"/>
    </row>
    <row r="139" ht="21.95" customHeight="1">
      <c r="A139" t="s" s="98">
        <v>100</v>
      </c>
      <c r="B139" s="100">
        <f>AVERAGE(B92:B101)</f>
        <v>43.5</v>
      </c>
      <c r="C139" s="83">
        <f>AVERAGE(C92:C101)</f>
        <v>65.27</v>
      </c>
      <c r="D139" s="87">
        <f>AVERAGE(D92:D101)</f>
        <v>1.5639084302009</v>
      </c>
      <c r="E139" s="40"/>
      <c r="F139" t="s" s="99">
        <v>100</v>
      </c>
      <c r="G139" s="100">
        <f>AVERAGE(G92:G101)</f>
        <v>28</v>
      </c>
      <c r="H139" s="83">
        <f>AVERAGE(H92:H101)</f>
        <v>17.9</v>
      </c>
      <c r="I139" s="87">
        <f>AVERAGE(I92:I101)</f>
        <v>0.679328285569665</v>
      </c>
      <c r="J139" s="40"/>
      <c r="K139" t="s" s="99">
        <v>100</v>
      </c>
      <c r="L139" s="100">
        <f>AVERAGE(L92:L101)</f>
        <v>9.300000000000001</v>
      </c>
      <c r="M139" s="83">
        <f>AVERAGE(M92:M101)</f>
        <v>-7.99</v>
      </c>
      <c r="N139" s="89">
        <f>AVERAGE(N92:N101)</f>
        <v>-0.839332611832612</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f>AVERAGE(B81:B90)</f>
        <v>25.5</v>
      </c>
      <c r="C141" s="83">
        <f>AVERAGE(C81:C90)</f>
        <v>54.63</v>
      </c>
      <c r="D141" s="87">
        <f>AVERAGE(D81:D90)</f>
        <v>2.22291391396468</v>
      </c>
      <c r="E141" s="40"/>
      <c r="F141" t="s" s="104">
        <v>102</v>
      </c>
      <c r="G141" s="83">
        <f>AVERAGE(G81:G90)</f>
        <v>11.8</v>
      </c>
      <c r="H141" s="83">
        <f>AVERAGE(H81:H90)</f>
        <v>12.43</v>
      </c>
      <c r="I141" s="87">
        <f>AVERAGE(I81:I90)</f>
        <v>1.22921324143693</v>
      </c>
      <c r="J141" s="40"/>
      <c r="K141" t="s" s="104">
        <v>102</v>
      </c>
      <c r="L141" s="83">
        <f>AVERAGE(L81:L90)</f>
        <v>1.8</v>
      </c>
      <c r="M141" s="83">
        <f>AVERAGE(M81:M90)</f>
        <v>-1.86</v>
      </c>
      <c r="N141" s="89">
        <f>AVERAGE(N81:N90)</f>
        <v>-0.7141666666666669</v>
      </c>
      <c r="O141" s="96"/>
      <c r="P141" s="83"/>
      <c r="Q141" s="83"/>
      <c r="R141" s="84"/>
      <c r="S141" s="83"/>
      <c r="T141" s="83"/>
      <c r="U141" s="84"/>
      <c r="V141" s="83"/>
      <c r="W141" s="97"/>
    </row>
    <row r="142" ht="21.95" customHeight="1">
      <c r="A142" t="s" s="103">
        <v>103</v>
      </c>
      <c r="B142" s="100">
        <f>AVERAGE(B92:B101)</f>
        <v>43.5</v>
      </c>
      <c r="C142" s="83">
        <f>AVERAGE(C92:C101)</f>
        <v>65.27</v>
      </c>
      <c r="D142" s="87">
        <f>AVERAGE(D92:D101)</f>
        <v>1.5639084302009</v>
      </c>
      <c r="E142" s="40"/>
      <c r="F142" t="s" s="104">
        <v>103</v>
      </c>
      <c r="G142" s="100">
        <f>AVERAGE(G92:G101)</f>
        <v>28</v>
      </c>
      <c r="H142" s="83">
        <f>AVERAGE(H92:H101)</f>
        <v>17.9</v>
      </c>
      <c r="I142" s="87">
        <f>AVERAGE(I92:I101)</f>
        <v>0.679328285569665</v>
      </c>
      <c r="J142" s="40"/>
      <c r="K142" t="s" s="104">
        <v>103</v>
      </c>
      <c r="L142" s="100">
        <f>AVERAGE(L92:L101)</f>
        <v>9.300000000000001</v>
      </c>
      <c r="M142" s="83">
        <f>AVERAGE(M92:M101)</f>
        <v>-7.99</v>
      </c>
      <c r="N142" s="89">
        <f>AVERAGE(N92:N101)</f>
        <v>-0.839332611832612</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AVERAGE(B86:B90)</f>
        <v>29</v>
      </c>
      <c r="C145" s="83">
        <f>AVERAGE(C86:C90)</f>
        <v>54.8</v>
      </c>
      <c r="D145" s="87">
        <f>AVERAGE(D86:D90)</f>
        <v>1.92385183268278</v>
      </c>
      <c r="E145" s="40"/>
      <c r="F145" t="s" s="99">
        <v>99</v>
      </c>
      <c r="G145" s="83">
        <f>AVERAGE(G86:G90)</f>
        <v>16.2</v>
      </c>
      <c r="H145" s="83">
        <f>AVERAGE(H86:H90)</f>
        <v>15.08</v>
      </c>
      <c r="I145" s="87">
        <f>AVERAGE(I86:I90)</f>
        <v>1.09053759398496</v>
      </c>
      <c r="J145" s="40"/>
      <c r="K145" t="s" s="99">
        <v>99</v>
      </c>
      <c r="L145" s="83">
        <f>AVERAGE(L86:L90)</f>
        <v>3</v>
      </c>
      <c r="M145" s="83">
        <f>AVERAGE(M86:M90)</f>
        <v>-3.62</v>
      </c>
      <c r="N145" s="89">
        <f>AVERAGE(N86:N90)</f>
        <v>-1.00875</v>
      </c>
      <c r="O145" s="96"/>
      <c r="P145" s="83"/>
      <c r="Q145" s="83"/>
      <c r="R145" s="84"/>
      <c r="S145" s="83"/>
      <c r="T145" s="83"/>
      <c r="U145" s="84"/>
      <c r="V145" s="83"/>
      <c r="W145" s="97"/>
    </row>
    <row r="146" ht="21.95" customHeight="1">
      <c r="A146" t="s" s="98">
        <v>100</v>
      </c>
      <c r="B146" s="83">
        <f>AVERAGE(B92:B96)</f>
        <v>42.6</v>
      </c>
      <c r="C146" s="83">
        <f>AVERAGE(C92:C96)</f>
        <v>62.8</v>
      </c>
      <c r="D146" s="87">
        <f>AVERAGE(D92:D96)</f>
        <v>1.57651106497189</v>
      </c>
      <c r="E146" s="40"/>
      <c r="F146" t="s" s="99">
        <v>100</v>
      </c>
      <c r="G146" s="83">
        <f>AVERAGE(G92:G96)</f>
        <v>29</v>
      </c>
      <c r="H146" s="83">
        <f>AVERAGE(H92:H96)</f>
        <v>21.08</v>
      </c>
      <c r="I146" s="87">
        <f>AVERAGE(I92:I96)</f>
        <v>0.803101115101116</v>
      </c>
      <c r="J146" s="40"/>
      <c r="K146" t="s" s="99">
        <v>100</v>
      </c>
      <c r="L146" s="83">
        <f>AVERAGE(L92:L96)</f>
        <v>10.2</v>
      </c>
      <c r="M146" s="83">
        <f>AVERAGE(M92:M96)</f>
        <v>-7.1</v>
      </c>
      <c r="N146" s="89">
        <f>AVERAGE(N92:N96)</f>
        <v>-0.496392496392497</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AVERAGE(B86:B90)</f>
        <v>29</v>
      </c>
      <c r="C148" s="83">
        <f>AVERAGE(C86:C90)</f>
        <v>54.8</v>
      </c>
      <c r="D148" s="87">
        <f>AVERAGE(D86:D90)</f>
        <v>1.92385183268278</v>
      </c>
      <c r="E148" s="40"/>
      <c r="F148" t="s" s="104">
        <v>102</v>
      </c>
      <c r="G148" s="83">
        <f>AVERAGE(G86:G90)</f>
        <v>16.2</v>
      </c>
      <c r="H148" s="83">
        <f>AVERAGE(H86:H90)</f>
        <v>15.08</v>
      </c>
      <c r="I148" s="87">
        <f>AVERAGE(I86:I90)</f>
        <v>1.09053759398496</v>
      </c>
      <c r="J148" s="40"/>
      <c r="K148" t="s" s="104">
        <v>102</v>
      </c>
      <c r="L148" s="83">
        <f>AVERAGE(L86:L90)</f>
        <v>3</v>
      </c>
      <c r="M148" s="83">
        <f>AVERAGE(M86:M90)</f>
        <v>-3.62</v>
      </c>
      <c r="N148" s="89">
        <f>AVERAGE(N86:N90)</f>
        <v>-1.00875</v>
      </c>
      <c r="O148" s="96"/>
      <c r="P148" s="83"/>
      <c r="Q148" s="83"/>
      <c r="R148" s="84"/>
      <c r="S148" s="83"/>
      <c r="T148" s="83"/>
      <c r="U148" s="84"/>
      <c r="V148" s="83"/>
      <c r="W148" s="97"/>
    </row>
    <row r="149" ht="21.95" customHeight="1">
      <c r="A149" t="s" s="103">
        <v>103</v>
      </c>
      <c r="B149" s="83">
        <f>AVERAGE(B92:B96)</f>
        <v>42.6</v>
      </c>
      <c r="C149" s="83">
        <f>AVERAGE(C92:C96)</f>
        <v>62.8</v>
      </c>
      <c r="D149" s="87">
        <f>AVERAGE(D92:D96)</f>
        <v>1.57651106497189</v>
      </c>
      <c r="E149" s="40"/>
      <c r="F149" t="s" s="104">
        <v>103</v>
      </c>
      <c r="G149" s="83">
        <f>AVERAGE(G92:G96)</f>
        <v>29</v>
      </c>
      <c r="H149" s="83">
        <f>AVERAGE(H92:H96)</f>
        <v>21.08</v>
      </c>
      <c r="I149" s="87">
        <f>AVERAGE(I92:I96)</f>
        <v>0.803101115101116</v>
      </c>
      <c r="J149" s="40"/>
      <c r="K149" t="s" s="104">
        <v>103</v>
      </c>
      <c r="L149" s="83">
        <f>AVERAGE(L92:L96)</f>
        <v>10.2</v>
      </c>
      <c r="M149" s="83">
        <f>AVERAGE(M92:M96)</f>
        <v>-7.1</v>
      </c>
      <c r="N149" s="89">
        <f>AVERAGE(N92:N96)</f>
        <v>-0.496392496392497</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N1:N2"/>
    <mergeCell ref="M1:M2"/>
    <mergeCell ref="L1:L2"/>
    <mergeCell ref="K1:K2"/>
    <mergeCell ref="I1:I2"/>
    <mergeCell ref="H1:H2"/>
    <mergeCell ref="G1:G2"/>
    <mergeCell ref="F1:F2"/>
    <mergeCell ref="D1:D2"/>
    <mergeCell ref="C1:C2"/>
    <mergeCell ref="B1:B2"/>
    <mergeCell ref="A1:A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4.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03" customWidth="1"/>
    <col min="2" max="4" width="12.1719" style="203" customWidth="1"/>
    <col min="5" max="5" width="1.35156" style="203" customWidth="1"/>
    <col min="6" max="6" width="10" style="203" customWidth="1"/>
    <col min="7" max="9" width="12.1719" style="203" customWidth="1"/>
    <col min="10" max="10" width="1.35156" style="203" customWidth="1"/>
    <col min="11" max="11" width="10" style="203" customWidth="1"/>
    <col min="12" max="14" width="12.1719" style="203" customWidth="1"/>
    <col min="15" max="15" width="10.8516" style="203" customWidth="1"/>
    <col min="16" max="17" width="6.5" style="203" customWidth="1"/>
    <col min="18" max="18" width="10.8516" style="203" customWidth="1"/>
    <col min="19" max="20" width="6.5" style="203" customWidth="1"/>
    <col min="21" max="21" width="10.8516" style="203" customWidth="1"/>
    <col min="22" max="23" width="6.5" style="203" customWidth="1"/>
    <col min="24" max="16384" width="16.3516" style="203" customWidth="1"/>
  </cols>
  <sheetData>
    <row r="1" ht="64.15" customHeight="1">
      <c r="A1" t="s" s="164">
        <v>168</v>
      </c>
      <c r="B1" t="s" s="27">
        <v>40</v>
      </c>
      <c r="C1" t="s" s="27">
        <v>41</v>
      </c>
      <c r="D1" t="s" s="28">
        <v>42</v>
      </c>
      <c r="E1" s="29"/>
      <c r="F1" t="s" s="30">
        <v>169</v>
      </c>
      <c r="G1" t="s" s="27">
        <v>44</v>
      </c>
      <c r="H1" t="s" s="27">
        <v>45</v>
      </c>
      <c r="I1" t="s" s="28">
        <v>46</v>
      </c>
      <c r="J1" s="29"/>
      <c r="K1" t="s" s="30">
        <v>170</v>
      </c>
      <c r="L1" t="s" s="27">
        <v>48</v>
      </c>
      <c r="M1" t="s" s="27">
        <v>49</v>
      </c>
      <c r="N1" t="s" s="31">
        <v>50</v>
      </c>
      <c r="O1" t="s" s="32">
        <v>51</v>
      </c>
      <c r="P1" t="s" s="33">
        <v>52</v>
      </c>
      <c r="Q1" s="34"/>
      <c r="R1" t="s" s="35">
        <v>51</v>
      </c>
      <c r="S1" t="s" s="33">
        <v>53</v>
      </c>
      <c r="T1" s="34"/>
      <c r="U1" t="s" s="35">
        <v>51</v>
      </c>
      <c r="V1" t="s" s="33">
        <v>54</v>
      </c>
      <c r="W1" s="36"/>
    </row>
    <row r="2" ht="22.6" customHeight="1">
      <c r="A2" s="189"/>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50">
        <v>1910</v>
      </c>
      <c r="B3" s="144">
        <v>36</v>
      </c>
      <c r="C3" s="78">
        <v>38</v>
      </c>
      <c r="D3" s="79">
        <v>1.05555555555556</v>
      </c>
      <c r="E3" s="40"/>
      <c r="F3" s="145">
        <v>1910</v>
      </c>
      <c r="G3" s="144">
        <v>14</v>
      </c>
      <c r="H3" s="78">
        <v>1.1</v>
      </c>
      <c r="I3" s="79">
        <v>0.0785714285714286</v>
      </c>
      <c r="J3" s="40"/>
      <c r="K3" s="145">
        <v>1910</v>
      </c>
      <c r="L3" s="144">
        <v>2</v>
      </c>
      <c r="M3" s="78">
        <v>-2.4</v>
      </c>
      <c r="N3" s="81">
        <v>-1.2</v>
      </c>
      <c r="O3" s="146"/>
      <c r="P3" s="147"/>
      <c r="Q3" s="148"/>
      <c r="R3" s="149"/>
      <c r="S3" s="147"/>
      <c r="T3" s="148"/>
      <c r="U3" s="149"/>
      <c r="V3" s="147"/>
      <c r="W3" s="148"/>
    </row>
    <row r="4" ht="21.95" customHeight="1">
      <c r="A4" s="150">
        <v>1911</v>
      </c>
      <c r="B4" s="100">
        <v>44</v>
      </c>
      <c r="C4" s="83">
        <v>26.5</v>
      </c>
      <c r="D4" s="87">
        <v>0.602272727272727</v>
      </c>
      <c r="E4" s="40"/>
      <c r="F4" s="151">
        <v>1911</v>
      </c>
      <c r="G4" s="100">
        <v>31</v>
      </c>
      <c r="H4" s="83">
        <v>1.8</v>
      </c>
      <c r="I4" s="87">
        <v>0.0580645161290323</v>
      </c>
      <c r="J4" s="40"/>
      <c r="K4" s="151">
        <v>1911</v>
      </c>
      <c r="L4" s="100">
        <v>0</v>
      </c>
      <c r="M4" s="83">
        <v>0</v>
      </c>
      <c r="N4" s="89"/>
      <c r="O4" s="152"/>
      <c r="P4" s="135"/>
      <c r="Q4" s="97"/>
      <c r="R4" s="153"/>
      <c r="S4" s="135"/>
      <c r="T4" s="97"/>
      <c r="U4" s="153"/>
      <c r="V4" s="135"/>
      <c r="W4" s="97"/>
    </row>
    <row r="5" ht="21.95" customHeight="1">
      <c r="A5" s="150">
        <v>1912</v>
      </c>
      <c r="B5" s="100">
        <v>28</v>
      </c>
      <c r="C5" s="83">
        <v>27.2</v>
      </c>
      <c r="D5" s="87">
        <v>0.971428571428571</v>
      </c>
      <c r="E5" s="40"/>
      <c r="F5" s="151">
        <v>1912</v>
      </c>
      <c r="G5" s="100">
        <v>7</v>
      </c>
      <c r="H5" s="83">
        <v>-4.8</v>
      </c>
      <c r="I5" s="87">
        <v>-0.6857142857142861</v>
      </c>
      <c r="J5" s="40"/>
      <c r="K5" s="151">
        <v>1912</v>
      </c>
      <c r="L5" s="100">
        <v>2</v>
      </c>
      <c r="M5" s="83">
        <v>-2.8</v>
      </c>
      <c r="N5" s="89">
        <v>-1.4</v>
      </c>
      <c r="O5" s="152"/>
      <c r="P5" s="135"/>
      <c r="Q5" s="97"/>
      <c r="R5" s="153"/>
      <c r="S5" s="135"/>
      <c r="T5" s="97"/>
      <c r="U5" s="153"/>
      <c r="V5" s="135"/>
      <c r="W5" s="97"/>
    </row>
    <row r="6" ht="21.95" customHeight="1">
      <c r="A6" s="150">
        <v>1913</v>
      </c>
      <c r="B6" s="100">
        <v>8</v>
      </c>
      <c r="C6" s="83">
        <v>7.1</v>
      </c>
      <c r="D6" s="87">
        <v>0.8875</v>
      </c>
      <c r="E6" s="40"/>
      <c r="F6" s="151">
        <v>1913</v>
      </c>
      <c r="G6" s="100">
        <v>3</v>
      </c>
      <c r="H6" s="83">
        <v>-0.8</v>
      </c>
      <c r="I6" s="87">
        <v>-0.266666666666667</v>
      </c>
      <c r="J6" s="40"/>
      <c r="K6" s="151">
        <v>1913</v>
      </c>
      <c r="L6" s="100">
        <v>1</v>
      </c>
      <c r="M6" s="83">
        <v>-1.1</v>
      </c>
      <c r="N6" s="89">
        <v>-1.1</v>
      </c>
      <c r="O6" s="152"/>
      <c r="P6" s="135"/>
      <c r="Q6" s="97"/>
      <c r="R6" s="153"/>
      <c r="S6" s="135"/>
      <c r="T6" s="97"/>
      <c r="U6" s="153"/>
      <c r="V6" s="135"/>
      <c r="W6" s="97"/>
    </row>
    <row r="7" ht="21.95" customHeight="1">
      <c r="A7" s="150">
        <v>1914</v>
      </c>
      <c r="B7" s="100">
        <v>50</v>
      </c>
      <c r="C7" s="83">
        <v>24.9</v>
      </c>
      <c r="D7" s="87">
        <v>0.498</v>
      </c>
      <c r="E7" s="40"/>
      <c r="F7" s="151">
        <v>1914</v>
      </c>
      <c r="G7" s="100">
        <v>27</v>
      </c>
      <c r="H7" s="83">
        <v>-11.2</v>
      </c>
      <c r="I7" s="87">
        <v>-0.414814814814815</v>
      </c>
      <c r="J7" s="40"/>
      <c r="K7" s="151">
        <v>1914</v>
      </c>
      <c r="L7" s="100">
        <v>6</v>
      </c>
      <c r="M7" s="83">
        <v>-12.1</v>
      </c>
      <c r="N7" s="89">
        <v>-2.01666666666667</v>
      </c>
      <c r="O7" s="152"/>
      <c r="P7" s="135"/>
      <c r="Q7" s="97"/>
      <c r="R7" s="153"/>
      <c r="S7" s="135"/>
      <c r="T7" s="97"/>
      <c r="U7" s="153"/>
      <c r="V7" s="135"/>
      <c r="W7" s="97"/>
    </row>
    <row r="8" ht="21.95" customHeight="1">
      <c r="A8" s="150">
        <v>1915</v>
      </c>
      <c r="B8" s="100">
        <v>17</v>
      </c>
      <c r="C8" s="83">
        <v>13.2</v>
      </c>
      <c r="D8" s="87">
        <v>0.776470588235294</v>
      </c>
      <c r="E8" s="40"/>
      <c r="F8" s="151">
        <v>1915</v>
      </c>
      <c r="G8" s="100">
        <v>8</v>
      </c>
      <c r="H8" s="83">
        <v>-2</v>
      </c>
      <c r="I8" s="87">
        <v>-0.25</v>
      </c>
      <c r="J8" s="40"/>
      <c r="K8" s="151">
        <v>1915</v>
      </c>
      <c r="L8" s="100">
        <v>1</v>
      </c>
      <c r="M8" s="83">
        <v>-1.1</v>
      </c>
      <c r="N8" s="89">
        <v>-1.1</v>
      </c>
      <c r="O8" s="152"/>
      <c r="P8" s="135"/>
      <c r="Q8" s="97"/>
      <c r="R8" s="153"/>
      <c r="S8" s="135"/>
      <c r="T8" s="97"/>
      <c r="U8" s="153"/>
      <c r="V8" s="135"/>
      <c r="W8" s="97"/>
    </row>
    <row r="9" ht="21.95" customHeight="1">
      <c r="A9" s="150">
        <v>1916</v>
      </c>
      <c r="B9" s="100">
        <v>55</v>
      </c>
      <c r="C9" s="83">
        <v>19.8</v>
      </c>
      <c r="D9" s="87">
        <v>0.36</v>
      </c>
      <c r="E9" s="40"/>
      <c r="F9" s="151">
        <v>1916</v>
      </c>
      <c r="G9" s="100">
        <v>34</v>
      </c>
      <c r="H9" s="83">
        <v>-18.2</v>
      </c>
      <c r="I9" s="87">
        <v>-0.535294117647059</v>
      </c>
      <c r="J9" s="40"/>
      <c r="K9" s="151">
        <v>1916</v>
      </c>
      <c r="L9" s="100">
        <v>9</v>
      </c>
      <c r="M9" s="83">
        <v>-18</v>
      </c>
      <c r="N9" s="89">
        <v>-2</v>
      </c>
      <c r="O9" s="152"/>
      <c r="P9" s="135"/>
      <c r="Q9" s="97"/>
      <c r="R9" s="153"/>
      <c r="S9" s="135"/>
      <c r="T9" s="97"/>
      <c r="U9" s="153"/>
      <c r="V9" s="135"/>
      <c r="W9" s="97"/>
    </row>
    <row r="10" ht="21.95" customHeight="1">
      <c r="A10" s="150">
        <v>1917</v>
      </c>
      <c r="B10" s="100">
        <v>53</v>
      </c>
      <c r="C10" s="83">
        <v>65.09999999999999</v>
      </c>
      <c r="D10" s="87">
        <v>1.22830188679245</v>
      </c>
      <c r="E10" s="40"/>
      <c r="F10" s="151">
        <v>1917</v>
      </c>
      <c r="G10" s="100">
        <v>17</v>
      </c>
      <c r="H10" s="83">
        <v>5.2</v>
      </c>
      <c r="I10" s="87">
        <v>0.305882352941176</v>
      </c>
      <c r="J10" s="40"/>
      <c r="K10" s="151">
        <v>1917</v>
      </c>
      <c r="L10" s="100">
        <v>0</v>
      </c>
      <c r="M10" s="83">
        <v>0</v>
      </c>
      <c r="N10" s="89"/>
      <c r="O10" s="152"/>
      <c r="P10" s="135"/>
      <c r="Q10" s="97"/>
      <c r="R10" s="153"/>
      <c r="S10" s="135"/>
      <c r="T10" s="97"/>
      <c r="U10" s="153"/>
      <c r="V10" s="135"/>
      <c r="W10" s="97"/>
    </row>
    <row r="11" ht="21.95" customHeight="1">
      <c r="A11" s="150">
        <v>1918</v>
      </c>
      <c r="B11" s="100">
        <v>36</v>
      </c>
      <c r="C11" s="83">
        <v>11</v>
      </c>
      <c r="D11" s="87">
        <v>0.305555555555556</v>
      </c>
      <c r="E11" s="40"/>
      <c r="F11" s="151">
        <v>1918</v>
      </c>
      <c r="G11" s="100">
        <v>23</v>
      </c>
      <c r="H11" s="83">
        <v>-8.800000000000001</v>
      </c>
      <c r="I11" s="87">
        <v>-0.382608695652174</v>
      </c>
      <c r="J11" s="40"/>
      <c r="K11" s="151">
        <v>1918</v>
      </c>
      <c r="L11" s="100">
        <v>6</v>
      </c>
      <c r="M11" s="83">
        <v>-9.199999999999999</v>
      </c>
      <c r="N11" s="89">
        <v>-1.53333333333333</v>
      </c>
      <c r="O11" s="152"/>
      <c r="P11" s="135"/>
      <c r="Q11" s="97"/>
      <c r="R11" s="153"/>
      <c r="S11" s="135"/>
      <c r="T11" s="97"/>
      <c r="U11" s="153"/>
      <c r="V11" s="135"/>
      <c r="W11" s="97"/>
    </row>
    <row r="12" ht="21.95" customHeight="1">
      <c r="A12" s="150">
        <v>1919</v>
      </c>
      <c r="B12" s="100">
        <v>45</v>
      </c>
      <c r="C12" s="83">
        <v>29.5</v>
      </c>
      <c r="D12" s="87">
        <v>0.655555555555556</v>
      </c>
      <c r="E12" s="40"/>
      <c r="F12" s="151">
        <v>1919</v>
      </c>
      <c r="G12" s="100">
        <v>27</v>
      </c>
      <c r="H12" s="83">
        <v>-2</v>
      </c>
      <c r="I12" s="87">
        <v>-0.0740740740740741</v>
      </c>
      <c r="J12" s="40"/>
      <c r="K12" s="151">
        <v>1919</v>
      </c>
      <c r="L12" s="100">
        <v>5</v>
      </c>
      <c r="M12" s="83">
        <v>-5.9</v>
      </c>
      <c r="N12" s="89">
        <v>-1.18</v>
      </c>
      <c r="O12" s="152"/>
      <c r="P12" s="135"/>
      <c r="Q12" s="97"/>
      <c r="R12" s="153"/>
      <c r="S12" s="135"/>
      <c r="T12" s="97"/>
      <c r="U12" s="153"/>
      <c r="V12" s="135"/>
      <c r="W12" s="97"/>
    </row>
    <row r="13" ht="21.95" customHeight="1">
      <c r="A13" s="150">
        <v>1920</v>
      </c>
      <c r="B13" s="100">
        <v>36</v>
      </c>
      <c r="C13" s="83">
        <v>24</v>
      </c>
      <c r="D13" s="87">
        <v>0.666666666666667</v>
      </c>
      <c r="E13" s="40"/>
      <c r="F13" s="151">
        <v>1920</v>
      </c>
      <c r="G13" s="100">
        <v>17</v>
      </c>
      <c r="H13" s="83">
        <v>-7.4</v>
      </c>
      <c r="I13" s="87">
        <v>-0.435294117647059</v>
      </c>
      <c r="J13" s="40"/>
      <c r="K13" s="151">
        <v>1920</v>
      </c>
      <c r="L13" s="100">
        <v>4</v>
      </c>
      <c r="M13" s="83">
        <v>-6.6</v>
      </c>
      <c r="N13" s="89">
        <v>-1.65</v>
      </c>
      <c r="O13" s="152"/>
      <c r="P13" s="135"/>
      <c r="Q13" s="97"/>
      <c r="R13" s="153"/>
      <c r="S13" s="135"/>
      <c r="T13" s="97"/>
      <c r="U13" s="153"/>
      <c r="V13" s="135"/>
      <c r="W13" s="97"/>
    </row>
    <row r="14" ht="21.95" customHeight="1">
      <c r="A14" s="150">
        <v>1921</v>
      </c>
      <c r="B14" s="100">
        <v>29</v>
      </c>
      <c r="C14" s="83">
        <v>35</v>
      </c>
      <c r="D14" s="87">
        <v>1.20689655172414</v>
      </c>
      <c r="E14" s="40"/>
      <c r="F14" s="151">
        <v>1921</v>
      </c>
      <c r="G14" s="100">
        <v>11</v>
      </c>
      <c r="H14" s="83">
        <v>4.2</v>
      </c>
      <c r="I14" s="87">
        <v>0.381818181818182</v>
      </c>
      <c r="J14" s="40"/>
      <c r="K14" s="151">
        <v>1921</v>
      </c>
      <c r="L14" s="100">
        <v>0</v>
      </c>
      <c r="M14" s="83">
        <v>0</v>
      </c>
      <c r="N14" s="89"/>
      <c r="O14" s="152"/>
      <c r="P14" s="135"/>
      <c r="Q14" s="97"/>
      <c r="R14" s="153"/>
      <c r="S14" s="135"/>
      <c r="T14" s="97"/>
      <c r="U14" s="153"/>
      <c r="V14" s="135"/>
      <c r="W14" s="97"/>
    </row>
    <row r="15" ht="21.95" customHeight="1">
      <c r="A15" s="150">
        <v>1922</v>
      </c>
      <c r="B15" s="100">
        <v>47</v>
      </c>
      <c r="C15" s="83">
        <v>27</v>
      </c>
      <c r="D15" s="87">
        <v>0.574468085106383</v>
      </c>
      <c r="E15" s="40"/>
      <c r="F15" s="151">
        <v>1922</v>
      </c>
      <c r="G15" s="100">
        <v>29</v>
      </c>
      <c r="H15" s="83">
        <v>-2.5</v>
      </c>
      <c r="I15" s="87">
        <v>-0.0862068965517241</v>
      </c>
      <c r="J15" s="40"/>
      <c r="K15" s="151">
        <v>1922</v>
      </c>
      <c r="L15" s="100">
        <v>4</v>
      </c>
      <c r="M15" s="83">
        <v>-5.9</v>
      </c>
      <c r="N15" s="89">
        <v>-1.475</v>
      </c>
      <c r="O15" s="152"/>
      <c r="P15" s="135"/>
      <c r="Q15" s="97"/>
      <c r="R15" s="153"/>
      <c r="S15" s="135"/>
      <c r="T15" s="97"/>
      <c r="U15" s="153"/>
      <c r="V15" s="135"/>
      <c r="W15" s="97"/>
    </row>
    <row r="16" ht="21.95" customHeight="1">
      <c r="A16" s="150">
        <v>1923</v>
      </c>
      <c r="B16" s="100">
        <v>29</v>
      </c>
      <c r="C16" s="83">
        <v>27.8</v>
      </c>
      <c r="D16" s="87">
        <v>0.958620689655172</v>
      </c>
      <c r="E16" s="40"/>
      <c r="F16" s="151">
        <v>1923</v>
      </c>
      <c r="G16" s="100">
        <v>15</v>
      </c>
      <c r="H16" s="83">
        <v>1.1</v>
      </c>
      <c r="I16" s="87">
        <v>0.07333333333333331</v>
      </c>
      <c r="J16" s="40"/>
      <c r="K16" s="151">
        <v>1923</v>
      </c>
      <c r="L16" s="100">
        <v>1</v>
      </c>
      <c r="M16" s="83">
        <v>-2.1</v>
      </c>
      <c r="N16" s="89">
        <v>-2.1</v>
      </c>
      <c r="O16" s="152"/>
      <c r="P16" s="135"/>
      <c r="Q16" s="97"/>
      <c r="R16" s="153"/>
      <c r="S16" s="135"/>
      <c r="T16" s="97"/>
      <c r="U16" s="153"/>
      <c r="V16" s="135"/>
      <c r="W16" s="97"/>
    </row>
    <row r="17" ht="21.95" customHeight="1">
      <c r="A17" s="150">
        <v>1924</v>
      </c>
      <c r="B17" s="100">
        <v>45</v>
      </c>
      <c r="C17" s="83">
        <v>46.6</v>
      </c>
      <c r="D17" s="87">
        <v>1.03555555555556</v>
      </c>
      <c r="E17" s="40"/>
      <c r="F17" s="151">
        <v>1924</v>
      </c>
      <c r="G17" s="100">
        <v>20</v>
      </c>
      <c r="H17" s="83">
        <v>3.5</v>
      </c>
      <c r="I17" s="87">
        <v>0.175</v>
      </c>
      <c r="J17" s="40"/>
      <c r="K17" s="151">
        <v>1924</v>
      </c>
      <c r="L17" s="100">
        <v>1</v>
      </c>
      <c r="M17" s="83">
        <v>-1.1</v>
      </c>
      <c r="N17" s="89">
        <v>-1.1</v>
      </c>
      <c r="O17" s="152"/>
      <c r="P17" s="135"/>
      <c r="Q17" s="97"/>
      <c r="R17" s="153"/>
      <c r="S17" s="135"/>
      <c r="T17" s="97"/>
      <c r="U17" s="153"/>
      <c r="V17" s="135"/>
      <c r="W17" s="97"/>
    </row>
    <row r="18" ht="21.95" customHeight="1">
      <c r="A18" s="150">
        <v>1925</v>
      </c>
      <c r="B18" s="100">
        <v>61</v>
      </c>
      <c r="C18" s="83">
        <v>26.8</v>
      </c>
      <c r="D18" s="87">
        <v>0.439344262295082</v>
      </c>
      <c r="E18" s="40"/>
      <c r="F18" s="151">
        <v>1925</v>
      </c>
      <c r="G18" s="100">
        <v>36</v>
      </c>
      <c r="H18" s="83">
        <v>-14.4</v>
      </c>
      <c r="I18" s="87">
        <v>-0.4</v>
      </c>
      <c r="J18" s="40"/>
      <c r="K18" s="151">
        <v>1925</v>
      </c>
      <c r="L18" s="100">
        <v>10</v>
      </c>
      <c r="M18" s="83">
        <v>-19.4</v>
      </c>
      <c r="N18" s="89">
        <v>-1.94</v>
      </c>
      <c r="O18" s="152"/>
      <c r="P18" s="135"/>
      <c r="Q18" s="97"/>
      <c r="R18" s="153"/>
      <c r="S18" s="135"/>
      <c r="T18" s="97"/>
      <c r="U18" s="153"/>
      <c r="V18" s="135"/>
      <c r="W18" s="97"/>
    </row>
    <row r="19" ht="21.95" customHeight="1">
      <c r="A19" s="150">
        <v>1926</v>
      </c>
      <c r="B19" s="100">
        <v>24</v>
      </c>
      <c r="C19" s="83">
        <v>23.6</v>
      </c>
      <c r="D19" s="87">
        <v>0.9833333333333329</v>
      </c>
      <c r="E19" s="40"/>
      <c r="F19" s="151">
        <v>1926</v>
      </c>
      <c r="G19" s="100">
        <v>10</v>
      </c>
      <c r="H19" s="83">
        <v>1.6</v>
      </c>
      <c r="I19" s="87">
        <v>0.16</v>
      </c>
      <c r="J19" s="40"/>
      <c r="K19" s="151">
        <v>1926</v>
      </c>
      <c r="L19" s="100">
        <v>0</v>
      </c>
      <c r="M19" s="83">
        <v>0</v>
      </c>
      <c r="N19" s="89"/>
      <c r="O19" s="152"/>
      <c r="P19" s="135"/>
      <c r="Q19" s="97"/>
      <c r="R19" s="153"/>
      <c r="S19" s="135"/>
      <c r="T19" s="97"/>
      <c r="U19" s="153"/>
      <c r="V19" s="135"/>
      <c r="W19" s="97"/>
    </row>
    <row r="20" ht="21.95" customHeight="1">
      <c r="A20" s="150">
        <v>1927</v>
      </c>
      <c r="B20" s="100">
        <v>39</v>
      </c>
      <c r="C20" s="83">
        <v>33.1</v>
      </c>
      <c r="D20" s="87">
        <v>0.848717948717949</v>
      </c>
      <c r="E20" s="40"/>
      <c r="F20" s="151">
        <v>1927</v>
      </c>
      <c r="G20" s="100">
        <v>17</v>
      </c>
      <c r="H20" s="83">
        <v>-5.6</v>
      </c>
      <c r="I20" s="87">
        <v>-0.329411764705882</v>
      </c>
      <c r="J20" s="40"/>
      <c r="K20" s="151">
        <v>1927</v>
      </c>
      <c r="L20" s="100">
        <v>4</v>
      </c>
      <c r="M20" s="83">
        <v>-9.800000000000001</v>
      </c>
      <c r="N20" s="89">
        <v>-2.45</v>
      </c>
      <c r="O20" s="152"/>
      <c r="P20" s="135"/>
      <c r="Q20" s="97"/>
      <c r="R20" s="153"/>
      <c r="S20" s="135"/>
      <c r="T20" s="97"/>
      <c r="U20" s="153"/>
      <c r="V20" s="135"/>
      <c r="W20" s="97"/>
    </row>
    <row r="21" ht="21.95" customHeight="1">
      <c r="A21" s="150">
        <v>1928</v>
      </c>
      <c r="B21" s="100">
        <v>35</v>
      </c>
      <c r="C21" s="83">
        <v>32.8</v>
      </c>
      <c r="D21" s="87">
        <v>0.9371428571428571</v>
      </c>
      <c r="E21" s="40"/>
      <c r="F21" s="151">
        <v>1928</v>
      </c>
      <c r="G21" s="100">
        <v>14</v>
      </c>
      <c r="H21" s="83">
        <v>-2.3</v>
      </c>
      <c r="I21" s="87">
        <v>-0.164285714285714</v>
      </c>
      <c r="J21" s="40"/>
      <c r="K21" s="151">
        <v>1928</v>
      </c>
      <c r="L21" s="100">
        <v>3</v>
      </c>
      <c r="M21" s="83">
        <v>-4.8</v>
      </c>
      <c r="N21" s="89">
        <v>-1.6</v>
      </c>
      <c r="O21" s="152"/>
      <c r="P21" s="135"/>
      <c r="Q21" s="97"/>
      <c r="R21" s="153"/>
      <c r="S21" s="135"/>
      <c r="T21" s="97"/>
      <c r="U21" s="153"/>
      <c r="V21" s="135"/>
      <c r="W21" s="97"/>
    </row>
    <row r="22" ht="21.95" customHeight="1">
      <c r="A22" s="150">
        <v>1929</v>
      </c>
      <c r="B22" s="100">
        <v>53</v>
      </c>
      <c r="C22" s="83">
        <v>50.1</v>
      </c>
      <c r="D22" s="87">
        <v>0.945283018867925</v>
      </c>
      <c r="E22" s="40"/>
      <c r="F22" s="151">
        <v>1929</v>
      </c>
      <c r="G22" s="100">
        <v>19</v>
      </c>
      <c r="H22" s="83">
        <v>-4.4</v>
      </c>
      <c r="I22" s="87">
        <v>-0.231578947368421</v>
      </c>
      <c r="J22" s="40"/>
      <c r="K22" s="151">
        <v>1929</v>
      </c>
      <c r="L22" s="100">
        <v>3</v>
      </c>
      <c r="M22" s="83">
        <v>-5</v>
      </c>
      <c r="N22" s="89">
        <v>-1.66666666666667</v>
      </c>
      <c r="O22" s="152"/>
      <c r="P22" s="135"/>
      <c r="Q22" s="97"/>
      <c r="R22" s="153"/>
      <c r="S22" s="135"/>
      <c r="T22" s="97"/>
      <c r="U22" s="153"/>
      <c r="V22" s="135"/>
      <c r="W22" s="97"/>
    </row>
    <row r="23" ht="21.95" customHeight="1">
      <c r="A23" s="150">
        <v>1930</v>
      </c>
      <c r="B23" s="100">
        <v>29</v>
      </c>
      <c r="C23" s="83">
        <v>36.2</v>
      </c>
      <c r="D23" s="87">
        <v>1.24827586206897</v>
      </c>
      <c r="E23" s="40"/>
      <c r="F23" s="151">
        <v>1930</v>
      </c>
      <c r="G23" s="100">
        <v>9</v>
      </c>
      <c r="H23" s="83">
        <v>-1.1</v>
      </c>
      <c r="I23" s="87">
        <v>-0.122222222222222</v>
      </c>
      <c r="J23" s="40"/>
      <c r="K23" s="151">
        <v>1930</v>
      </c>
      <c r="L23" s="100">
        <v>1</v>
      </c>
      <c r="M23" s="83">
        <v>-1.8</v>
      </c>
      <c r="N23" s="89">
        <v>-1.8</v>
      </c>
      <c r="O23" s="152"/>
      <c r="P23" s="135"/>
      <c r="Q23" s="97"/>
      <c r="R23" s="153"/>
      <c r="S23" s="135"/>
      <c r="T23" s="97"/>
      <c r="U23" s="153"/>
      <c r="V23" s="135"/>
      <c r="W23" s="97"/>
    </row>
    <row r="24" ht="21.95" customHeight="1">
      <c r="A24" s="150">
        <v>1931</v>
      </c>
      <c r="B24" s="100">
        <v>49</v>
      </c>
      <c r="C24" s="83">
        <v>14.2</v>
      </c>
      <c r="D24" s="87">
        <v>0.289795918367347</v>
      </c>
      <c r="E24" s="40"/>
      <c r="F24" s="151">
        <v>1931</v>
      </c>
      <c r="G24" s="100">
        <v>32</v>
      </c>
      <c r="H24" s="83">
        <v>-12.5</v>
      </c>
      <c r="I24" s="87">
        <v>-0.390625</v>
      </c>
      <c r="J24" s="40"/>
      <c r="K24" s="151">
        <v>1931</v>
      </c>
      <c r="L24" s="100">
        <v>8</v>
      </c>
      <c r="M24" s="83">
        <v>-12.9</v>
      </c>
      <c r="N24" s="89">
        <v>-1.6125</v>
      </c>
      <c r="O24" s="152"/>
      <c r="P24" s="135"/>
      <c r="Q24" s="97"/>
      <c r="R24" s="153"/>
      <c r="S24" s="135"/>
      <c r="T24" s="97"/>
      <c r="U24" s="153"/>
      <c r="V24" s="135"/>
      <c r="W24" s="97"/>
    </row>
    <row r="25" ht="21.95" customHeight="1">
      <c r="A25" s="150">
        <v>1932</v>
      </c>
      <c r="B25" s="100">
        <v>40</v>
      </c>
      <c r="C25" s="83">
        <v>36.8</v>
      </c>
      <c r="D25" s="87">
        <v>0.92</v>
      </c>
      <c r="E25" s="40"/>
      <c r="F25" s="151">
        <v>1932</v>
      </c>
      <c r="G25" s="100">
        <v>17</v>
      </c>
      <c r="H25" s="83">
        <v>-2.3</v>
      </c>
      <c r="I25" s="87">
        <v>-0.135294117647059</v>
      </c>
      <c r="J25" s="40"/>
      <c r="K25" s="151">
        <v>1932</v>
      </c>
      <c r="L25" s="100">
        <v>1</v>
      </c>
      <c r="M25" s="83">
        <v>-1.2</v>
      </c>
      <c r="N25" s="89">
        <v>-1.2</v>
      </c>
      <c r="O25" s="152"/>
      <c r="P25" s="135"/>
      <c r="Q25" s="97"/>
      <c r="R25" s="153"/>
      <c r="S25" s="135"/>
      <c r="T25" s="97"/>
      <c r="U25" s="153"/>
      <c r="V25" s="135"/>
      <c r="W25" s="97"/>
    </row>
    <row r="26" ht="21.95" customHeight="1">
      <c r="A26" s="150">
        <v>1933</v>
      </c>
      <c r="B26" s="100">
        <v>35</v>
      </c>
      <c r="C26" s="83">
        <v>20.1</v>
      </c>
      <c r="D26" s="87">
        <v>0.574285714285714</v>
      </c>
      <c r="E26" s="40"/>
      <c r="F26" s="151">
        <v>1933</v>
      </c>
      <c r="G26" s="100">
        <v>18</v>
      </c>
      <c r="H26" s="83">
        <v>-6.3</v>
      </c>
      <c r="I26" s="87">
        <v>-0.35</v>
      </c>
      <c r="J26" s="40"/>
      <c r="K26" s="151">
        <v>1933</v>
      </c>
      <c r="L26" s="100">
        <v>4</v>
      </c>
      <c r="M26" s="83">
        <v>-5.9</v>
      </c>
      <c r="N26" s="89">
        <v>-1.475</v>
      </c>
      <c r="O26" s="152"/>
      <c r="P26" s="135"/>
      <c r="Q26" s="97"/>
      <c r="R26" s="153"/>
      <c r="S26" s="135"/>
      <c r="T26" s="97"/>
      <c r="U26" s="153"/>
      <c r="V26" s="135"/>
      <c r="W26" s="97"/>
    </row>
    <row r="27" ht="21.95" customHeight="1">
      <c r="A27" s="150">
        <v>1934</v>
      </c>
      <c r="B27" s="100">
        <v>53</v>
      </c>
      <c r="C27" s="83">
        <v>65.09999999999999</v>
      </c>
      <c r="D27" s="87">
        <v>1.22830188679245</v>
      </c>
      <c r="E27" s="40"/>
      <c r="F27" s="151">
        <v>1934</v>
      </c>
      <c r="G27" s="100">
        <v>15</v>
      </c>
      <c r="H27" s="83">
        <v>1.1</v>
      </c>
      <c r="I27" s="87">
        <v>0.07333333333333331</v>
      </c>
      <c r="J27" s="40"/>
      <c r="K27" s="151">
        <v>1934</v>
      </c>
      <c r="L27" s="100">
        <v>1</v>
      </c>
      <c r="M27" s="83">
        <v>-1.6</v>
      </c>
      <c r="N27" s="89">
        <v>-1.6</v>
      </c>
      <c r="O27" s="152"/>
      <c r="P27" s="135"/>
      <c r="Q27" s="97"/>
      <c r="R27" s="153"/>
      <c r="S27" s="135"/>
      <c r="T27" s="97"/>
      <c r="U27" s="153"/>
      <c r="V27" s="135"/>
      <c r="W27" s="97"/>
    </row>
    <row r="28" ht="21.95" customHeight="1">
      <c r="A28" s="150">
        <v>1935</v>
      </c>
      <c r="B28" s="100">
        <v>52</v>
      </c>
      <c r="C28" s="83">
        <v>46</v>
      </c>
      <c r="D28" s="87">
        <v>0.884615384615385</v>
      </c>
      <c r="E28" s="40"/>
      <c r="F28" s="151">
        <v>1935</v>
      </c>
      <c r="G28" s="100">
        <v>20</v>
      </c>
      <c r="H28" s="83">
        <v>-8.9</v>
      </c>
      <c r="I28" s="87">
        <v>-0.445</v>
      </c>
      <c r="J28" s="40"/>
      <c r="K28" s="151">
        <v>1935</v>
      </c>
      <c r="L28" s="100">
        <v>5</v>
      </c>
      <c r="M28" s="83">
        <v>-9.800000000000001</v>
      </c>
      <c r="N28" s="89">
        <v>-1.96</v>
      </c>
      <c r="O28" s="152"/>
      <c r="P28" s="135"/>
      <c r="Q28" s="97"/>
      <c r="R28" s="153"/>
      <c r="S28" s="135"/>
      <c r="T28" s="97"/>
      <c r="U28" s="153"/>
      <c r="V28" s="135"/>
      <c r="W28" s="97"/>
    </row>
    <row r="29" ht="21.95" customHeight="1">
      <c r="A29" s="150">
        <v>1936</v>
      </c>
      <c r="B29" s="100">
        <v>48</v>
      </c>
      <c r="C29" s="83">
        <v>31.9</v>
      </c>
      <c r="D29" s="87">
        <v>0.664583333333333</v>
      </c>
      <c r="E29" s="40"/>
      <c r="F29" s="151">
        <v>1936</v>
      </c>
      <c r="G29" s="100">
        <v>24</v>
      </c>
      <c r="H29" s="83">
        <v>-4.1</v>
      </c>
      <c r="I29" s="87">
        <v>-0.170833333333333</v>
      </c>
      <c r="J29" s="40"/>
      <c r="K29" s="151">
        <v>1936</v>
      </c>
      <c r="L29" s="100">
        <v>6</v>
      </c>
      <c r="M29" s="83">
        <v>-8.4</v>
      </c>
      <c r="N29" s="89">
        <v>-1.4</v>
      </c>
      <c r="O29" s="152"/>
      <c r="P29" s="135"/>
      <c r="Q29" s="97"/>
      <c r="R29" s="153"/>
      <c r="S29" s="135"/>
      <c r="T29" s="97"/>
      <c r="U29" s="153"/>
      <c r="V29" s="135"/>
      <c r="W29" s="97"/>
    </row>
    <row r="30" ht="21.95" customHeight="1">
      <c r="A30" s="150">
        <v>1937</v>
      </c>
      <c r="B30" s="100">
        <v>57</v>
      </c>
      <c r="C30" s="83">
        <v>21.3</v>
      </c>
      <c r="D30" s="87">
        <v>0.373684210526316</v>
      </c>
      <c r="E30" s="40"/>
      <c r="F30" s="151">
        <v>1937</v>
      </c>
      <c r="G30" s="100">
        <v>37</v>
      </c>
      <c r="H30" s="83">
        <v>-10.6</v>
      </c>
      <c r="I30" s="87">
        <v>-0.286486486486486</v>
      </c>
      <c r="J30" s="40"/>
      <c r="K30" s="151">
        <v>1937</v>
      </c>
      <c r="L30" s="100">
        <v>7</v>
      </c>
      <c r="M30" s="83">
        <v>-13.6</v>
      </c>
      <c r="N30" s="89">
        <v>-1.94285714285714</v>
      </c>
      <c r="O30" s="152"/>
      <c r="P30" s="135"/>
      <c r="Q30" s="97"/>
      <c r="R30" s="153"/>
      <c r="S30" s="135"/>
      <c r="T30" s="97"/>
      <c r="U30" s="153"/>
      <c r="V30" s="135"/>
      <c r="W30" s="97"/>
    </row>
    <row r="31" ht="21.95" customHeight="1">
      <c r="A31" s="150">
        <v>1938</v>
      </c>
      <c r="B31" s="100">
        <v>37</v>
      </c>
      <c r="C31" s="83">
        <v>20.9</v>
      </c>
      <c r="D31" s="87">
        <v>0.564864864864865</v>
      </c>
      <c r="E31" s="40"/>
      <c r="F31" s="151">
        <v>1938</v>
      </c>
      <c r="G31" s="100">
        <v>18</v>
      </c>
      <c r="H31" s="83">
        <v>-9.5</v>
      </c>
      <c r="I31" s="87">
        <v>-0.527777777777778</v>
      </c>
      <c r="J31" s="40"/>
      <c r="K31" s="151">
        <v>1938</v>
      </c>
      <c r="L31" s="100">
        <v>6</v>
      </c>
      <c r="M31" s="83">
        <v>-10.9</v>
      </c>
      <c r="N31" s="89">
        <v>-1.81666666666667</v>
      </c>
      <c r="O31" s="152"/>
      <c r="P31" s="135"/>
      <c r="Q31" s="97"/>
      <c r="R31" s="153"/>
      <c r="S31" s="135"/>
      <c r="T31" s="97"/>
      <c r="U31" s="153"/>
      <c r="V31" s="135"/>
      <c r="W31" s="97"/>
    </row>
    <row r="32" ht="21.95" customHeight="1">
      <c r="A32" s="150">
        <v>1939</v>
      </c>
      <c r="B32" s="100">
        <v>49</v>
      </c>
      <c r="C32" s="83">
        <v>31.1</v>
      </c>
      <c r="D32" s="87">
        <v>0.63469387755102</v>
      </c>
      <c r="E32" s="40"/>
      <c r="F32" s="151">
        <v>1939</v>
      </c>
      <c r="G32" s="100">
        <v>26</v>
      </c>
      <c r="H32" s="83">
        <v>-10.7</v>
      </c>
      <c r="I32" s="87">
        <v>-0.411538461538462</v>
      </c>
      <c r="J32" s="40"/>
      <c r="K32" s="151">
        <v>1939</v>
      </c>
      <c r="L32" s="100">
        <v>10</v>
      </c>
      <c r="M32" s="83">
        <v>-16.2</v>
      </c>
      <c r="N32" s="89">
        <v>-1.62</v>
      </c>
      <c r="O32" s="152"/>
      <c r="P32" s="135"/>
      <c r="Q32" s="97"/>
      <c r="R32" s="153"/>
      <c r="S32" s="135"/>
      <c r="T32" s="97"/>
      <c r="U32" s="153"/>
      <c r="V32" s="135"/>
      <c r="W32" s="97"/>
    </row>
    <row r="33" ht="21.95" customHeight="1">
      <c r="A33" s="150">
        <v>1940</v>
      </c>
      <c r="B33" s="100">
        <v>59</v>
      </c>
      <c r="C33" s="83">
        <v>31.8</v>
      </c>
      <c r="D33" s="87">
        <v>0.538983050847458</v>
      </c>
      <c r="E33" s="40"/>
      <c r="F33" s="151">
        <v>1940</v>
      </c>
      <c r="G33" s="100">
        <v>31</v>
      </c>
      <c r="H33" s="83">
        <v>-17.9</v>
      </c>
      <c r="I33" s="87">
        <v>-0.57741935483871</v>
      </c>
      <c r="J33" s="40"/>
      <c r="K33" s="151">
        <v>1940</v>
      </c>
      <c r="L33" s="100">
        <v>7</v>
      </c>
      <c r="M33" s="83">
        <v>-13.2</v>
      </c>
      <c r="N33" s="89">
        <v>-1.88571428571429</v>
      </c>
      <c r="O33" s="152"/>
      <c r="P33" s="135"/>
      <c r="Q33" s="97"/>
      <c r="R33" s="153"/>
      <c r="S33" s="135"/>
      <c r="T33" s="97"/>
      <c r="U33" s="153"/>
      <c r="V33" s="135"/>
      <c r="W33" s="97"/>
    </row>
    <row r="34" ht="21.95" customHeight="1">
      <c r="A34" s="150">
        <v>1941</v>
      </c>
      <c r="B34" s="100">
        <v>41</v>
      </c>
      <c r="C34" s="83">
        <v>29.7</v>
      </c>
      <c r="D34" s="87">
        <v>0.724390243902439</v>
      </c>
      <c r="E34" s="40"/>
      <c r="F34" s="151">
        <v>1941</v>
      </c>
      <c r="G34" s="100">
        <v>19</v>
      </c>
      <c r="H34" s="83">
        <v>-5.2</v>
      </c>
      <c r="I34" s="87">
        <v>-0.273684210526316</v>
      </c>
      <c r="J34" s="40"/>
      <c r="K34" s="151">
        <v>1941</v>
      </c>
      <c r="L34" s="100">
        <v>4</v>
      </c>
      <c r="M34" s="83">
        <v>-5.5</v>
      </c>
      <c r="N34" s="89">
        <v>-1.375</v>
      </c>
      <c r="O34" s="152"/>
      <c r="P34" s="135"/>
      <c r="Q34" s="97"/>
      <c r="R34" s="153"/>
      <c r="S34" s="135"/>
      <c r="T34" s="97"/>
      <c r="U34" s="153"/>
      <c r="V34" s="135"/>
      <c r="W34" s="97"/>
    </row>
    <row r="35" ht="21.95" customHeight="1">
      <c r="A35" s="150">
        <v>1942</v>
      </c>
      <c r="B35" s="100">
        <v>35</v>
      </c>
      <c r="C35" s="83">
        <v>30.4</v>
      </c>
      <c r="D35" s="87">
        <v>0.868571428571429</v>
      </c>
      <c r="E35" s="40"/>
      <c r="F35" s="151">
        <v>1942</v>
      </c>
      <c r="G35" s="100">
        <v>16</v>
      </c>
      <c r="H35" s="83">
        <v>1.1</v>
      </c>
      <c r="I35" s="87">
        <v>0.06875000000000001</v>
      </c>
      <c r="J35" s="40"/>
      <c r="K35" s="151">
        <v>1942</v>
      </c>
      <c r="L35" s="100">
        <v>2</v>
      </c>
      <c r="M35" s="83">
        <v>-2.7</v>
      </c>
      <c r="N35" s="89">
        <v>-1.35</v>
      </c>
      <c r="O35" s="152"/>
      <c r="P35" s="135"/>
      <c r="Q35" s="97"/>
      <c r="R35" s="153"/>
      <c r="S35" s="135"/>
      <c r="T35" s="97"/>
      <c r="U35" s="153"/>
      <c r="V35" s="135"/>
      <c r="W35" s="97"/>
    </row>
    <row r="36" ht="21.95" customHeight="1">
      <c r="A36" s="150">
        <v>1943</v>
      </c>
      <c r="B36" s="100">
        <v>66</v>
      </c>
      <c r="C36" s="83">
        <v>48</v>
      </c>
      <c r="D36" s="87">
        <v>0.727272727272727</v>
      </c>
      <c r="E36" s="40"/>
      <c r="F36" s="151">
        <v>1943</v>
      </c>
      <c r="G36" s="100">
        <v>34</v>
      </c>
      <c r="H36" s="83">
        <v>-11</v>
      </c>
      <c r="I36" s="87">
        <v>-0.323529411764706</v>
      </c>
      <c r="J36" s="40"/>
      <c r="K36" s="151">
        <v>1943</v>
      </c>
      <c r="L36" s="100">
        <v>9</v>
      </c>
      <c r="M36" s="83">
        <v>-16.4</v>
      </c>
      <c r="N36" s="89">
        <v>-1.82222222222222</v>
      </c>
      <c r="O36" s="152"/>
      <c r="P36" s="135"/>
      <c r="Q36" s="97"/>
      <c r="R36" s="153"/>
      <c r="S36" s="135"/>
      <c r="T36" s="97"/>
      <c r="U36" s="153"/>
      <c r="V36" s="135"/>
      <c r="W36" s="97"/>
    </row>
    <row r="37" ht="21.95" customHeight="1">
      <c r="A37" s="150">
        <v>1944</v>
      </c>
      <c r="B37" s="100">
        <v>46</v>
      </c>
      <c r="C37" s="83">
        <v>36.3</v>
      </c>
      <c r="D37" s="87">
        <v>0.789130434782609</v>
      </c>
      <c r="E37" s="40"/>
      <c r="F37" s="151">
        <v>1944</v>
      </c>
      <c r="G37" s="100">
        <v>24</v>
      </c>
      <c r="H37" s="83">
        <v>-2.9</v>
      </c>
      <c r="I37" s="87">
        <v>-0.120833333333333</v>
      </c>
      <c r="J37" s="40"/>
      <c r="K37" s="151">
        <v>1944</v>
      </c>
      <c r="L37" s="100">
        <v>5</v>
      </c>
      <c r="M37" s="83">
        <v>-6.6</v>
      </c>
      <c r="N37" s="89">
        <v>-1.32</v>
      </c>
      <c r="O37" s="152"/>
      <c r="P37" s="135"/>
      <c r="Q37" s="97"/>
      <c r="R37" s="153"/>
      <c r="S37" s="135"/>
      <c r="T37" s="97"/>
      <c r="U37" s="153"/>
      <c r="V37" s="135"/>
      <c r="W37" s="97"/>
    </row>
    <row r="38" ht="21.95" customHeight="1">
      <c r="A38" s="150">
        <v>1945</v>
      </c>
      <c r="B38" s="100">
        <v>28</v>
      </c>
      <c r="C38" s="83">
        <v>26.1</v>
      </c>
      <c r="D38" s="87">
        <v>0.9321428571428571</v>
      </c>
      <c r="E38" s="40"/>
      <c r="F38" s="151">
        <v>1945</v>
      </c>
      <c r="G38" s="100">
        <v>12</v>
      </c>
      <c r="H38" s="83">
        <v>-1.4</v>
      </c>
      <c r="I38" s="87">
        <v>-0.116666666666667</v>
      </c>
      <c r="J38" s="40"/>
      <c r="K38" s="151">
        <v>1945</v>
      </c>
      <c r="L38" s="100">
        <v>2</v>
      </c>
      <c r="M38" s="83">
        <v>-2.8</v>
      </c>
      <c r="N38" s="89">
        <v>-1.4</v>
      </c>
      <c r="O38" s="152"/>
      <c r="P38" s="135"/>
      <c r="Q38" s="97"/>
      <c r="R38" s="153"/>
      <c r="S38" s="135"/>
      <c r="T38" s="97"/>
      <c r="U38" s="153"/>
      <c r="V38" s="135"/>
      <c r="W38" s="97"/>
    </row>
    <row r="39" ht="21.95" customHeight="1">
      <c r="A39" s="150">
        <v>1946</v>
      </c>
      <c r="B39" s="100">
        <v>50</v>
      </c>
      <c r="C39" s="83">
        <v>42.3</v>
      </c>
      <c r="D39" s="87">
        <v>0.846</v>
      </c>
      <c r="E39" s="40"/>
      <c r="F39" s="151">
        <v>1946</v>
      </c>
      <c r="G39" s="100">
        <v>24</v>
      </c>
      <c r="H39" s="83">
        <v>-1.4</v>
      </c>
      <c r="I39" s="87">
        <v>-0.0583333333333333</v>
      </c>
      <c r="J39" s="40"/>
      <c r="K39" s="151">
        <v>1946</v>
      </c>
      <c r="L39" s="100">
        <v>3</v>
      </c>
      <c r="M39" s="83">
        <v>-4</v>
      </c>
      <c r="N39" s="89">
        <v>-1.33333333333333</v>
      </c>
      <c r="O39" s="152"/>
      <c r="P39" s="135"/>
      <c r="Q39" s="97"/>
      <c r="R39" s="153"/>
      <c r="S39" s="135"/>
      <c r="T39" s="97"/>
      <c r="U39" s="153"/>
      <c r="V39" s="135"/>
      <c r="W39" s="97"/>
    </row>
    <row r="40" ht="21.95" customHeight="1">
      <c r="A40" s="150">
        <v>1947</v>
      </c>
      <c r="B40" s="100">
        <v>54</v>
      </c>
      <c r="C40" s="83">
        <v>41.5</v>
      </c>
      <c r="D40" s="87">
        <v>0.768518518518519</v>
      </c>
      <c r="E40" s="40"/>
      <c r="F40" s="151">
        <v>1947</v>
      </c>
      <c r="G40" s="100">
        <v>24</v>
      </c>
      <c r="H40" s="83">
        <v>-7.2</v>
      </c>
      <c r="I40" s="87">
        <v>-0.3</v>
      </c>
      <c r="J40" s="40"/>
      <c r="K40" s="151">
        <v>1947</v>
      </c>
      <c r="L40" s="100">
        <v>4</v>
      </c>
      <c r="M40" s="83">
        <v>-5.2</v>
      </c>
      <c r="N40" s="89">
        <v>-1.3</v>
      </c>
      <c r="O40" s="152"/>
      <c r="P40" s="135"/>
      <c r="Q40" s="97"/>
      <c r="R40" s="153"/>
      <c r="S40" s="135"/>
      <c r="T40" s="97"/>
      <c r="U40" s="153"/>
      <c r="V40" s="135"/>
      <c r="W40" s="97"/>
    </row>
    <row r="41" ht="21.95" customHeight="1">
      <c r="A41" s="150">
        <v>1948</v>
      </c>
      <c r="B41" s="100">
        <v>56</v>
      </c>
      <c r="C41" s="83">
        <v>23.4</v>
      </c>
      <c r="D41" s="87">
        <v>0.417857142857143</v>
      </c>
      <c r="E41" s="40"/>
      <c r="F41" s="151">
        <v>1948</v>
      </c>
      <c r="G41" s="100">
        <v>32</v>
      </c>
      <c r="H41" s="83">
        <v>-16</v>
      </c>
      <c r="I41" s="87">
        <v>-0.5</v>
      </c>
      <c r="J41" s="40"/>
      <c r="K41" s="151">
        <v>1948</v>
      </c>
      <c r="L41" s="100">
        <v>11</v>
      </c>
      <c r="M41" s="83">
        <v>-20.5</v>
      </c>
      <c r="N41" s="89">
        <v>-1.86363636363636</v>
      </c>
      <c r="O41" s="152"/>
      <c r="P41" s="135"/>
      <c r="Q41" s="97"/>
      <c r="R41" s="153"/>
      <c r="S41" s="135"/>
      <c r="T41" s="97"/>
      <c r="U41" s="153"/>
      <c r="V41" s="135"/>
      <c r="W41" s="97"/>
    </row>
    <row r="42" ht="21.95" customHeight="1">
      <c r="A42" s="150">
        <v>1949</v>
      </c>
      <c r="B42" s="100">
        <v>52</v>
      </c>
      <c r="C42" s="83">
        <v>43.9</v>
      </c>
      <c r="D42" s="87">
        <v>0.844230769230769</v>
      </c>
      <c r="E42" s="40"/>
      <c r="F42" s="151">
        <v>1949</v>
      </c>
      <c r="G42" s="100">
        <v>25</v>
      </c>
      <c r="H42" s="83">
        <v>-2.9</v>
      </c>
      <c r="I42" s="87">
        <v>-0.116</v>
      </c>
      <c r="J42" s="40"/>
      <c r="K42" s="151">
        <v>1949</v>
      </c>
      <c r="L42" s="100">
        <v>4</v>
      </c>
      <c r="M42" s="83">
        <v>-5.6</v>
      </c>
      <c r="N42" s="89">
        <v>-1.4</v>
      </c>
      <c r="O42" s="152"/>
      <c r="P42" s="135"/>
      <c r="Q42" s="97"/>
      <c r="R42" s="153"/>
      <c r="S42" s="135"/>
      <c r="T42" s="97"/>
      <c r="U42" s="153"/>
      <c r="V42" s="135"/>
      <c r="W42" s="97"/>
    </row>
    <row r="43" ht="21.95" customHeight="1">
      <c r="A43" s="150">
        <v>1950</v>
      </c>
      <c r="B43" s="100">
        <v>47</v>
      </c>
      <c r="C43" s="83">
        <v>28.3</v>
      </c>
      <c r="D43" s="87">
        <v>0.602127659574468</v>
      </c>
      <c r="E43" s="40"/>
      <c r="F43" s="151">
        <v>1950</v>
      </c>
      <c r="G43" s="100">
        <v>20</v>
      </c>
      <c r="H43" s="83">
        <v>-13.2</v>
      </c>
      <c r="I43" s="87">
        <v>-0.66</v>
      </c>
      <c r="J43" s="40"/>
      <c r="K43" s="151">
        <v>1950</v>
      </c>
      <c r="L43" s="100">
        <v>9</v>
      </c>
      <c r="M43" s="83">
        <v>-14.5</v>
      </c>
      <c r="N43" s="89">
        <v>-1.61111111111111</v>
      </c>
      <c r="O43" s="152"/>
      <c r="P43" s="135"/>
      <c r="Q43" s="97"/>
      <c r="R43" s="153"/>
      <c r="S43" s="135"/>
      <c r="T43" s="97"/>
      <c r="U43" s="153"/>
      <c r="V43" s="135"/>
      <c r="W43" s="97"/>
    </row>
    <row r="44" ht="21.95" customHeight="1">
      <c r="A44" s="150">
        <v>1951</v>
      </c>
      <c r="B44" s="100">
        <v>58</v>
      </c>
      <c r="C44" s="83">
        <v>45.3</v>
      </c>
      <c r="D44" s="87">
        <v>0.781034482758621</v>
      </c>
      <c r="E44" s="40"/>
      <c r="F44" s="151">
        <v>1951</v>
      </c>
      <c r="G44" s="100">
        <v>20</v>
      </c>
      <c r="H44" s="83">
        <v>-18.9</v>
      </c>
      <c r="I44" s="87">
        <v>-0.945</v>
      </c>
      <c r="J44" s="40"/>
      <c r="K44" s="151">
        <v>1951</v>
      </c>
      <c r="L44" s="100">
        <v>12</v>
      </c>
      <c r="M44" s="83">
        <v>-18.9</v>
      </c>
      <c r="N44" s="89">
        <v>-1.575</v>
      </c>
      <c r="O44" s="152"/>
      <c r="P44" s="135"/>
      <c r="Q44" s="97"/>
      <c r="R44" s="153"/>
      <c r="S44" s="135"/>
      <c r="T44" s="97"/>
      <c r="U44" s="153"/>
      <c r="V44" s="135"/>
      <c r="W44" s="97"/>
    </row>
    <row r="45" ht="21.95" customHeight="1">
      <c r="A45" s="150">
        <v>1952</v>
      </c>
      <c r="B45" s="100">
        <v>71</v>
      </c>
      <c r="C45" s="83">
        <v>43.8</v>
      </c>
      <c r="D45" s="87">
        <v>0.616901408450704</v>
      </c>
      <c r="E45" s="40"/>
      <c r="F45" s="151">
        <v>1952</v>
      </c>
      <c r="G45" s="100">
        <v>33</v>
      </c>
      <c r="H45" s="83">
        <v>-22.9</v>
      </c>
      <c r="I45" s="87">
        <v>-0.693939393939394</v>
      </c>
      <c r="J45" s="40"/>
      <c r="K45" s="151">
        <v>1952</v>
      </c>
      <c r="L45" s="100">
        <v>15</v>
      </c>
      <c r="M45" s="83">
        <v>-22.9</v>
      </c>
      <c r="N45" s="89">
        <v>-1.52666666666667</v>
      </c>
      <c r="O45" s="152"/>
      <c r="P45" s="135"/>
      <c r="Q45" s="97"/>
      <c r="R45" s="153"/>
      <c r="S45" s="135"/>
      <c r="T45" s="97"/>
      <c r="U45" s="153"/>
      <c r="V45" s="135"/>
      <c r="W45" s="97"/>
    </row>
    <row r="46" ht="21.95" customHeight="1">
      <c r="A46" s="150">
        <v>1953</v>
      </c>
      <c r="B46" s="100">
        <v>48</v>
      </c>
      <c r="C46" s="83">
        <v>5.7</v>
      </c>
      <c r="D46" s="87">
        <v>0.11875</v>
      </c>
      <c r="E46" s="40"/>
      <c r="F46" s="151">
        <v>1953</v>
      </c>
      <c r="G46" s="100">
        <v>31</v>
      </c>
      <c r="H46" s="83">
        <v>-24.6</v>
      </c>
      <c r="I46" s="87">
        <v>-0.793548387096774</v>
      </c>
      <c r="J46" s="40"/>
      <c r="K46" s="151">
        <v>1953</v>
      </c>
      <c r="L46" s="100">
        <v>10</v>
      </c>
      <c r="M46" s="83">
        <v>-22.2</v>
      </c>
      <c r="N46" s="89">
        <v>-2.22</v>
      </c>
      <c r="O46" s="152"/>
      <c r="P46" s="135"/>
      <c r="Q46" s="97"/>
      <c r="R46" s="153"/>
      <c r="S46" s="135"/>
      <c r="T46" s="97"/>
      <c r="U46" s="153"/>
      <c r="V46" s="135"/>
      <c r="W46" s="97"/>
    </row>
    <row r="47" ht="21.95" customHeight="1">
      <c r="A47" s="150">
        <v>1954</v>
      </c>
      <c r="B47" s="100">
        <v>61</v>
      </c>
      <c r="C47" s="83">
        <v>29.1</v>
      </c>
      <c r="D47" s="87">
        <v>0.477049180327869</v>
      </c>
      <c r="E47" s="40"/>
      <c r="F47" s="151">
        <v>1954</v>
      </c>
      <c r="G47" s="100">
        <v>26</v>
      </c>
      <c r="H47" s="83">
        <v>-30</v>
      </c>
      <c r="I47" s="87">
        <v>-1.15384615384615</v>
      </c>
      <c r="J47" s="40"/>
      <c r="K47" s="151">
        <v>1954</v>
      </c>
      <c r="L47" s="100">
        <v>15</v>
      </c>
      <c r="M47" s="83">
        <v>-28.8</v>
      </c>
      <c r="N47" s="89">
        <v>-1.92</v>
      </c>
      <c r="O47" s="152"/>
      <c r="P47" s="135"/>
      <c r="Q47" s="97"/>
      <c r="R47" s="153"/>
      <c r="S47" s="135"/>
      <c r="T47" s="97"/>
      <c r="U47" s="153"/>
      <c r="V47" s="135"/>
      <c r="W47" s="97"/>
    </row>
    <row r="48" ht="21.95" customHeight="1">
      <c r="A48" s="150">
        <v>1955</v>
      </c>
      <c r="B48" s="100">
        <v>56</v>
      </c>
      <c r="C48" s="83">
        <v>46.6</v>
      </c>
      <c r="D48" s="87">
        <v>0.832142857142857</v>
      </c>
      <c r="E48" s="40"/>
      <c r="F48" s="151">
        <v>1955</v>
      </c>
      <c r="G48" s="100">
        <v>24</v>
      </c>
      <c r="H48" s="83">
        <v>-9.800000000000001</v>
      </c>
      <c r="I48" s="87">
        <v>-0.408333333333333</v>
      </c>
      <c r="J48" s="40"/>
      <c r="K48" s="151">
        <v>1955</v>
      </c>
      <c r="L48" s="100">
        <v>8</v>
      </c>
      <c r="M48" s="83">
        <v>-11.6</v>
      </c>
      <c r="N48" s="89">
        <v>-1.45</v>
      </c>
      <c r="O48" s="152"/>
      <c r="P48" s="135"/>
      <c r="Q48" s="97"/>
      <c r="R48" s="153"/>
      <c r="S48" s="135"/>
      <c r="T48" s="97"/>
      <c r="U48" s="153"/>
      <c r="V48" s="135"/>
      <c r="W48" s="97"/>
    </row>
    <row r="49" ht="21.95" customHeight="1">
      <c r="A49" s="150">
        <v>1956</v>
      </c>
      <c r="B49" s="100">
        <v>78</v>
      </c>
      <c r="C49" s="83">
        <v>20.2</v>
      </c>
      <c r="D49" s="87">
        <v>0.258974358974359</v>
      </c>
      <c r="E49" s="40"/>
      <c r="F49" s="151">
        <v>1956</v>
      </c>
      <c r="G49" s="100">
        <v>49</v>
      </c>
      <c r="H49" s="83">
        <v>-35.3</v>
      </c>
      <c r="I49" s="87">
        <v>-0.720408163265306</v>
      </c>
      <c r="J49" s="40"/>
      <c r="K49" s="151">
        <v>1956</v>
      </c>
      <c r="L49" s="100">
        <v>23</v>
      </c>
      <c r="M49" s="83">
        <v>-38.3</v>
      </c>
      <c r="N49" s="89">
        <v>-1.66521739130435</v>
      </c>
      <c r="O49" s="152"/>
      <c r="P49" s="135"/>
      <c r="Q49" s="97"/>
      <c r="R49" s="153"/>
      <c r="S49" s="135"/>
      <c r="T49" s="97"/>
      <c r="U49" s="153"/>
      <c r="V49" s="135"/>
      <c r="W49" s="97"/>
    </row>
    <row r="50" ht="21.95" customHeight="1">
      <c r="A50" s="150">
        <v>1957</v>
      </c>
      <c r="B50" s="100">
        <v>44</v>
      </c>
      <c r="C50" s="83">
        <v>45.6</v>
      </c>
      <c r="D50" s="87">
        <v>1.03636363636364</v>
      </c>
      <c r="E50" s="40"/>
      <c r="F50" s="151">
        <v>1957</v>
      </c>
      <c r="G50" s="100">
        <v>16</v>
      </c>
      <c r="H50" s="83">
        <v>-2.2</v>
      </c>
      <c r="I50" s="87">
        <v>-0.1375</v>
      </c>
      <c r="J50" s="40"/>
      <c r="K50" s="151">
        <v>1957</v>
      </c>
      <c r="L50" s="100">
        <v>2</v>
      </c>
      <c r="M50" s="83">
        <v>-2.2</v>
      </c>
      <c r="N50" s="89">
        <v>-1.1</v>
      </c>
      <c r="O50" s="152"/>
      <c r="P50" s="135"/>
      <c r="Q50" s="97"/>
      <c r="R50" s="153"/>
      <c r="S50" s="135"/>
      <c r="T50" s="97"/>
      <c r="U50" s="153"/>
      <c r="V50" s="135"/>
      <c r="W50" s="97"/>
    </row>
    <row r="51" ht="21.95" customHeight="1">
      <c r="A51" s="150">
        <v>1958</v>
      </c>
      <c r="B51" s="100">
        <v>58</v>
      </c>
      <c r="C51" s="83">
        <v>30.2</v>
      </c>
      <c r="D51" s="87">
        <v>0.5206896551724139</v>
      </c>
      <c r="E51" s="40"/>
      <c r="F51" s="151">
        <v>1958</v>
      </c>
      <c r="G51" s="100">
        <v>32</v>
      </c>
      <c r="H51" s="83">
        <v>-11.6</v>
      </c>
      <c r="I51" s="87">
        <v>-0.3625</v>
      </c>
      <c r="J51" s="40"/>
      <c r="K51" s="151">
        <v>1958</v>
      </c>
      <c r="L51" s="100">
        <v>9</v>
      </c>
      <c r="M51" s="83">
        <v>-12.2</v>
      </c>
      <c r="N51" s="89">
        <v>-1.35555555555556</v>
      </c>
      <c r="O51" s="152"/>
      <c r="P51" s="135"/>
      <c r="Q51" s="97"/>
      <c r="R51" s="153"/>
      <c r="S51" s="135"/>
      <c r="T51" s="97"/>
      <c r="U51" s="153"/>
      <c r="V51" s="135"/>
      <c r="W51" s="97"/>
    </row>
    <row r="52" ht="21.95" customHeight="1">
      <c r="A52" s="150">
        <v>1959</v>
      </c>
      <c r="B52" s="100">
        <v>45</v>
      </c>
      <c r="C52" s="83">
        <v>38.6</v>
      </c>
      <c r="D52" s="87">
        <v>0.857777777777778</v>
      </c>
      <c r="E52" s="40"/>
      <c r="F52" s="151">
        <v>1959</v>
      </c>
      <c r="G52" s="100">
        <v>18</v>
      </c>
      <c r="H52" s="83">
        <v>-6.5</v>
      </c>
      <c r="I52" s="87">
        <v>-0.361111111111111</v>
      </c>
      <c r="J52" s="40"/>
      <c r="K52" s="151">
        <v>1959</v>
      </c>
      <c r="L52" s="100">
        <v>7</v>
      </c>
      <c r="M52" s="83">
        <v>-7.7</v>
      </c>
      <c r="N52" s="89">
        <v>-1.1</v>
      </c>
      <c r="O52" s="152"/>
      <c r="P52" s="135"/>
      <c r="Q52" s="97"/>
      <c r="R52" s="153"/>
      <c r="S52" s="135"/>
      <c r="T52" s="97"/>
      <c r="U52" s="153"/>
      <c r="V52" s="135"/>
      <c r="W52" s="97"/>
    </row>
    <row r="53" ht="21.95" customHeight="1">
      <c r="A53" s="150">
        <v>1960</v>
      </c>
      <c r="B53" s="100">
        <v>62</v>
      </c>
      <c r="C53" s="83">
        <v>40.4</v>
      </c>
      <c r="D53" s="87">
        <v>0.651612903225806</v>
      </c>
      <c r="E53" s="40"/>
      <c r="F53" s="151">
        <v>1960</v>
      </c>
      <c r="G53" s="100">
        <v>35</v>
      </c>
      <c r="H53" s="83">
        <v>-7.6</v>
      </c>
      <c r="I53" s="87">
        <v>-0.217142857142857</v>
      </c>
      <c r="J53" s="40"/>
      <c r="K53" s="151">
        <v>1960</v>
      </c>
      <c r="L53" s="100">
        <v>8</v>
      </c>
      <c r="M53" s="83">
        <v>-12.7</v>
      </c>
      <c r="N53" s="89">
        <v>-1.5875</v>
      </c>
      <c r="O53" s="152"/>
      <c r="P53" s="135"/>
      <c r="Q53" s="97"/>
      <c r="R53" s="153"/>
      <c r="S53" s="135"/>
      <c r="T53" s="97"/>
      <c r="U53" s="153"/>
      <c r="V53" s="135"/>
      <c r="W53" s="97"/>
    </row>
    <row r="54" ht="21.95" customHeight="1">
      <c r="A54" s="150">
        <v>1961</v>
      </c>
      <c r="B54" s="100">
        <v>42</v>
      </c>
      <c r="C54" s="83">
        <v>18.8</v>
      </c>
      <c r="D54" s="87">
        <v>0.447619047619048</v>
      </c>
      <c r="E54" s="40"/>
      <c r="F54" s="151">
        <v>1961</v>
      </c>
      <c r="G54" s="100">
        <v>23</v>
      </c>
      <c r="H54" s="83">
        <v>-13.7</v>
      </c>
      <c r="I54" s="87">
        <v>-0.595652173913043</v>
      </c>
      <c r="J54" s="40"/>
      <c r="K54" s="151">
        <v>1961</v>
      </c>
      <c r="L54" s="100">
        <v>9</v>
      </c>
      <c r="M54" s="83">
        <v>-15.4</v>
      </c>
      <c r="N54" s="89">
        <v>-1.71111111111111</v>
      </c>
      <c r="O54" s="152"/>
      <c r="P54" s="135"/>
      <c r="Q54" s="97"/>
      <c r="R54" s="153"/>
      <c r="S54" s="135"/>
      <c r="T54" s="97"/>
      <c r="U54" s="153"/>
      <c r="V54" s="135"/>
      <c r="W54" s="97"/>
    </row>
    <row r="55" ht="21.95" customHeight="1">
      <c r="A55" s="150">
        <v>1962</v>
      </c>
      <c r="B55" s="100">
        <v>38</v>
      </c>
      <c r="C55" s="83">
        <v>32.5</v>
      </c>
      <c r="D55" s="87">
        <v>0.8552631578947369</v>
      </c>
      <c r="E55" s="40"/>
      <c r="F55" s="151">
        <v>1962</v>
      </c>
      <c r="G55" s="100">
        <v>16</v>
      </c>
      <c r="H55" s="83">
        <v>-8.300000000000001</v>
      </c>
      <c r="I55" s="87">
        <v>-0.51875</v>
      </c>
      <c r="J55" s="40"/>
      <c r="K55" s="151">
        <v>1962</v>
      </c>
      <c r="L55" s="100">
        <v>4</v>
      </c>
      <c r="M55" s="83">
        <v>-10.1</v>
      </c>
      <c r="N55" s="89">
        <v>-2.525</v>
      </c>
      <c r="O55" s="152"/>
      <c r="P55" s="135"/>
      <c r="Q55" s="97"/>
      <c r="R55" s="153"/>
      <c r="S55" s="135"/>
      <c r="T55" s="97"/>
      <c r="U55" s="153"/>
      <c r="V55" s="135"/>
      <c r="W55" s="97"/>
    </row>
    <row r="56" ht="21.95" customHeight="1">
      <c r="A56" s="150">
        <v>1963</v>
      </c>
      <c r="B56" s="100">
        <v>21</v>
      </c>
      <c r="C56" s="83">
        <v>20.6</v>
      </c>
      <c r="D56" s="87">
        <v>0.980952380952381</v>
      </c>
      <c r="E56" s="40"/>
      <c r="F56" s="151">
        <v>1963</v>
      </c>
      <c r="G56" s="100">
        <v>8</v>
      </c>
      <c r="H56" s="83">
        <v>-0.4</v>
      </c>
      <c r="I56" s="87">
        <v>-0.05</v>
      </c>
      <c r="J56" s="40"/>
      <c r="K56" s="151">
        <v>1963</v>
      </c>
      <c r="L56" s="100">
        <v>0</v>
      </c>
      <c r="M56" s="83">
        <v>0</v>
      </c>
      <c r="N56" s="89"/>
      <c r="O56" s="152"/>
      <c r="P56" s="135"/>
      <c r="Q56" s="97"/>
      <c r="R56" s="153"/>
      <c r="S56" s="135"/>
      <c r="T56" s="97"/>
      <c r="U56" s="153"/>
      <c r="V56" s="135"/>
      <c r="W56" s="97"/>
    </row>
    <row r="57" ht="21.95" customHeight="1">
      <c r="A57" s="150">
        <v>1964</v>
      </c>
      <c r="B57" s="100">
        <v>46</v>
      </c>
      <c r="C57" s="83">
        <v>41.9</v>
      </c>
      <c r="D57" s="87">
        <v>0.910869565217391</v>
      </c>
      <c r="E57" s="40"/>
      <c r="F57" s="151">
        <v>1964</v>
      </c>
      <c r="G57" s="100">
        <v>17</v>
      </c>
      <c r="H57" s="83">
        <v>-4.5</v>
      </c>
      <c r="I57" s="87">
        <v>-0.264705882352941</v>
      </c>
      <c r="J57" s="40"/>
      <c r="K57" s="151">
        <v>1964</v>
      </c>
      <c r="L57" s="100">
        <v>2</v>
      </c>
      <c r="M57" s="83">
        <v>-3.1</v>
      </c>
      <c r="N57" s="89">
        <v>-1.55</v>
      </c>
      <c r="O57" s="152"/>
      <c r="P57" s="135"/>
      <c r="Q57" s="97"/>
      <c r="R57" s="153"/>
      <c r="S57" s="135"/>
      <c r="T57" s="97"/>
      <c r="U57" s="153"/>
      <c r="V57" s="135"/>
      <c r="W57" s="97"/>
    </row>
    <row r="58" ht="21.95" customHeight="1">
      <c r="A58" s="150">
        <v>1965</v>
      </c>
      <c r="B58" s="100">
        <v>36</v>
      </c>
      <c r="C58" s="83">
        <v>27.3</v>
      </c>
      <c r="D58" s="87">
        <v>0.758333333333333</v>
      </c>
      <c r="E58" s="40"/>
      <c r="F58" s="151">
        <v>1965</v>
      </c>
      <c r="G58" s="100">
        <v>16</v>
      </c>
      <c r="H58" s="83">
        <v>-5.3</v>
      </c>
      <c r="I58" s="87">
        <v>-0.33125</v>
      </c>
      <c r="J58" s="40"/>
      <c r="K58" s="151">
        <v>1965</v>
      </c>
      <c r="L58" s="100">
        <v>1</v>
      </c>
      <c r="M58" s="83">
        <v>-2.1</v>
      </c>
      <c r="N58" s="89">
        <v>-2.1</v>
      </c>
      <c r="O58" s="152"/>
      <c r="P58" s="135"/>
      <c r="Q58" s="97"/>
      <c r="R58" s="153"/>
      <c r="S58" s="135"/>
      <c r="T58" s="97"/>
      <c r="U58" s="153"/>
      <c r="V58" s="135"/>
      <c r="W58" s="97"/>
    </row>
    <row r="59" ht="21.95" customHeight="1">
      <c r="A59" s="150">
        <v>1966</v>
      </c>
      <c r="B59" s="100">
        <v>43</v>
      </c>
      <c r="C59" s="83">
        <v>28.7</v>
      </c>
      <c r="D59" s="87">
        <v>0.667441860465116</v>
      </c>
      <c r="E59" s="40"/>
      <c r="F59" s="151">
        <v>1966</v>
      </c>
      <c r="G59" s="100">
        <v>25</v>
      </c>
      <c r="H59" s="83">
        <v>-0.6</v>
      </c>
      <c r="I59" s="87">
        <v>-0.024</v>
      </c>
      <c r="J59" s="40"/>
      <c r="K59" s="151">
        <v>1966</v>
      </c>
      <c r="L59" s="100">
        <v>4</v>
      </c>
      <c r="M59" s="83">
        <v>-5.5</v>
      </c>
      <c r="N59" s="89">
        <v>-1.375</v>
      </c>
      <c r="O59" s="152"/>
      <c r="P59" s="135"/>
      <c r="Q59" s="97"/>
      <c r="R59" s="153"/>
      <c r="S59" s="135"/>
      <c r="T59" s="97"/>
      <c r="U59" s="153"/>
      <c r="V59" s="135"/>
      <c r="W59" s="97"/>
    </row>
    <row r="60" ht="21.95" customHeight="1">
      <c r="A60" s="150">
        <v>1967</v>
      </c>
      <c r="B60" s="100">
        <v>27</v>
      </c>
      <c r="C60" s="83">
        <v>28.1</v>
      </c>
      <c r="D60" s="87">
        <v>1.04074074074074</v>
      </c>
      <c r="E60" s="40"/>
      <c r="F60" s="151">
        <v>1967</v>
      </c>
      <c r="G60" s="100">
        <v>9</v>
      </c>
      <c r="H60" s="83">
        <v>0</v>
      </c>
      <c r="I60" s="87">
        <v>0</v>
      </c>
      <c r="J60" s="40"/>
      <c r="K60" s="151">
        <v>1967</v>
      </c>
      <c r="L60" s="100">
        <v>1</v>
      </c>
      <c r="M60" s="83">
        <v>-1.6</v>
      </c>
      <c r="N60" s="89">
        <v>-1.6</v>
      </c>
      <c r="O60" s="152"/>
      <c r="P60" s="135"/>
      <c r="Q60" s="97"/>
      <c r="R60" s="153"/>
      <c r="S60" s="135"/>
      <c r="T60" s="97"/>
      <c r="U60" s="153"/>
      <c r="V60" s="135"/>
      <c r="W60" s="97"/>
    </row>
    <row r="61" ht="21.95" customHeight="1">
      <c r="A61" s="150">
        <v>1968</v>
      </c>
      <c r="B61" s="100">
        <v>35</v>
      </c>
      <c r="C61" s="83">
        <v>31.5</v>
      </c>
      <c r="D61" s="87">
        <v>0.9</v>
      </c>
      <c r="E61" s="40"/>
      <c r="F61" s="151">
        <v>1968</v>
      </c>
      <c r="G61" s="100">
        <v>16</v>
      </c>
      <c r="H61" s="83">
        <v>-0.9</v>
      </c>
      <c r="I61" s="87">
        <v>-0.05625</v>
      </c>
      <c r="J61" s="40"/>
      <c r="K61" s="151">
        <v>1968</v>
      </c>
      <c r="L61" s="100">
        <v>3</v>
      </c>
      <c r="M61" s="83">
        <v>-4.9</v>
      </c>
      <c r="N61" s="89">
        <v>-1.63333333333333</v>
      </c>
      <c r="O61" s="152"/>
      <c r="P61" s="135"/>
      <c r="Q61" s="97"/>
      <c r="R61" s="153"/>
      <c r="S61" s="135"/>
      <c r="T61" s="97"/>
      <c r="U61" s="153"/>
      <c r="V61" s="135"/>
      <c r="W61" s="97"/>
    </row>
    <row r="62" ht="21.95" customHeight="1">
      <c r="A62" s="150">
        <v>1969</v>
      </c>
      <c r="B62" s="100">
        <v>49</v>
      </c>
      <c r="C62" s="83">
        <v>28.7</v>
      </c>
      <c r="D62" s="87">
        <v>0.585714285714286</v>
      </c>
      <c r="E62" s="40"/>
      <c r="F62" s="151">
        <v>1969</v>
      </c>
      <c r="G62" s="100">
        <v>30</v>
      </c>
      <c r="H62" s="83">
        <v>-1.8</v>
      </c>
      <c r="I62" s="87">
        <v>-0.06</v>
      </c>
      <c r="J62" s="40"/>
      <c r="K62" s="151">
        <v>1969</v>
      </c>
      <c r="L62" s="100">
        <v>4</v>
      </c>
      <c r="M62" s="83">
        <v>-6</v>
      </c>
      <c r="N62" s="89">
        <v>-1.5</v>
      </c>
      <c r="O62" s="152"/>
      <c r="P62" s="135"/>
      <c r="Q62" s="97"/>
      <c r="R62" s="153"/>
      <c r="S62" s="135"/>
      <c r="T62" s="97"/>
      <c r="U62" s="153"/>
      <c r="V62" s="135"/>
      <c r="W62" s="97"/>
    </row>
    <row r="63" ht="21.95" customHeight="1">
      <c r="A63" s="150">
        <v>1970</v>
      </c>
      <c r="B63" s="100">
        <v>33</v>
      </c>
      <c r="C63" s="83">
        <v>27.4</v>
      </c>
      <c r="D63" s="87">
        <v>0.83030303030303</v>
      </c>
      <c r="E63" s="40"/>
      <c r="F63" s="151">
        <v>1970</v>
      </c>
      <c r="G63" s="100">
        <v>11</v>
      </c>
      <c r="H63" s="83">
        <v>-8</v>
      </c>
      <c r="I63" s="87">
        <v>-0.727272727272727</v>
      </c>
      <c r="J63" s="40"/>
      <c r="K63" s="151">
        <v>1970</v>
      </c>
      <c r="L63" s="100">
        <v>5</v>
      </c>
      <c r="M63" s="83">
        <v>-8.199999999999999</v>
      </c>
      <c r="N63" s="89">
        <v>-1.64</v>
      </c>
      <c r="O63" s="152"/>
      <c r="P63" s="135"/>
      <c r="Q63" s="97"/>
      <c r="R63" s="153"/>
      <c r="S63" s="135"/>
      <c r="T63" s="97"/>
      <c r="U63" s="153"/>
      <c r="V63" s="135"/>
      <c r="W63" s="97"/>
    </row>
    <row r="64" ht="21.95" customHeight="1">
      <c r="A64" s="150">
        <v>1971</v>
      </c>
      <c r="B64" s="100">
        <v>37</v>
      </c>
      <c r="C64" s="83">
        <v>42.2</v>
      </c>
      <c r="D64" s="87">
        <v>1.14054054054054</v>
      </c>
      <c r="E64" s="40"/>
      <c r="F64" s="151">
        <v>1971</v>
      </c>
      <c r="G64" s="100">
        <v>11</v>
      </c>
      <c r="H64" s="83">
        <v>-1.2</v>
      </c>
      <c r="I64" s="87">
        <v>-0.109090909090909</v>
      </c>
      <c r="J64" s="40"/>
      <c r="K64" s="151">
        <v>1971</v>
      </c>
      <c r="L64" s="100">
        <v>1</v>
      </c>
      <c r="M64" s="83">
        <v>-2.7</v>
      </c>
      <c r="N64" s="89">
        <v>-2.7</v>
      </c>
      <c r="O64" s="152"/>
      <c r="P64" s="135"/>
      <c r="Q64" s="97"/>
      <c r="R64" s="153"/>
      <c r="S64" s="135"/>
      <c r="T64" s="97"/>
      <c r="U64" s="153"/>
      <c r="V64" s="135"/>
      <c r="W64" s="97"/>
    </row>
    <row r="65" ht="21.95" customHeight="1">
      <c r="A65" s="150">
        <v>1972</v>
      </c>
      <c r="B65" s="100">
        <v>33</v>
      </c>
      <c r="C65" s="83">
        <v>33</v>
      </c>
      <c r="D65" s="87">
        <v>1</v>
      </c>
      <c r="E65" s="40"/>
      <c r="F65" s="151">
        <v>1972</v>
      </c>
      <c r="G65" s="100">
        <v>13</v>
      </c>
      <c r="H65" s="83">
        <v>-2.7</v>
      </c>
      <c r="I65" s="87">
        <v>-0.207692307692308</v>
      </c>
      <c r="J65" s="40"/>
      <c r="K65" s="151">
        <v>1972</v>
      </c>
      <c r="L65" s="100">
        <v>3</v>
      </c>
      <c r="M65" s="83">
        <v>-4.7</v>
      </c>
      <c r="N65" s="89">
        <v>-1.56666666666667</v>
      </c>
      <c r="O65" s="152"/>
      <c r="P65" s="135"/>
      <c r="Q65" s="97"/>
      <c r="R65" s="153"/>
      <c r="S65" s="135"/>
      <c r="T65" s="97"/>
      <c r="U65" s="153"/>
      <c r="V65" s="135"/>
      <c r="W65" s="97"/>
    </row>
    <row r="66" ht="21.95" customHeight="1">
      <c r="A66" s="150">
        <v>1973</v>
      </c>
      <c r="B66" s="100">
        <v>43</v>
      </c>
      <c r="C66" s="83">
        <v>32.2</v>
      </c>
      <c r="D66" s="87">
        <v>0.748837209302326</v>
      </c>
      <c r="E66" s="40"/>
      <c r="F66" s="151">
        <v>1973</v>
      </c>
      <c r="G66" s="100">
        <v>18</v>
      </c>
      <c r="H66" s="83">
        <v>-7.3</v>
      </c>
      <c r="I66" s="87">
        <v>-0.405555555555556</v>
      </c>
      <c r="J66" s="40"/>
      <c r="K66" s="151">
        <v>1973</v>
      </c>
      <c r="L66" s="100">
        <v>3</v>
      </c>
      <c r="M66" s="83">
        <v>-5.4</v>
      </c>
      <c r="N66" s="89">
        <v>-1.8</v>
      </c>
      <c r="O66" s="152"/>
      <c r="P66" s="135"/>
      <c r="Q66" s="97"/>
      <c r="R66" s="153"/>
      <c r="S66" s="135"/>
      <c r="T66" s="97"/>
      <c r="U66" s="153"/>
      <c r="V66" s="135"/>
      <c r="W66" s="97"/>
    </row>
    <row r="67" ht="21.95" customHeight="1">
      <c r="A67" s="150">
        <v>1974</v>
      </c>
      <c r="B67" s="100">
        <v>41</v>
      </c>
      <c r="C67" s="83">
        <v>35.9</v>
      </c>
      <c r="D67" s="87">
        <v>0.875609756097561</v>
      </c>
      <c r="E67" s="40"/>
      <c r="F67" s="151">
        <v>1974</v>
      </c>
      <c r="G67" s="100">
        <v>19</v>
      </c>
      <c r="H67" s="83">
        <v>-1.8</v>
      </c>
      <c r="I67" s="87">
        <v>-0.0947368421052632</v>
      </c>
      <c r="J67" s="40"/>
      <c r="K67" s="151">
        <v>1974</v>
      </c>
      <c r="L67" s="100">
        <v>3</v>
      </c>
      <c r="M67" s="83">
        <v>-4.4</v>
      </c>
      <c r="N67" s="89">
        <v>-1.46666666666667</v>
      </c>
      <c r="O67" s="152"/>
      <c r="P67" s="135"/>
      <c r="Q67" s="97"/>
      <c r="R67" s="153"/>
      <c r="S67" s="135"/>
      <c r="T67" s="97"/>
      <c r="U67" s="153"/>
      <c r="V67" s="135"/>
      <c r="W67" s="97"/>
    </row>
    <row r="68" ht="21.95" customHeight="1">
      <c r="A68" s="150">
        <v>1975</v>
      </c>
      <c r="B68" s="100">
        <v>36</v>
      </c>
      <c r="C68" s="83">
        <v>26</v>
      </c>
      <c r="D68" s="87">
        <v>0.722222222222222</v>
      </c>
      <c r="E68" s="40"/>
      <c r="F68" s="151">
        <v>1975</v>
      </c>
      <c r="G68" s="100">
        <v>18</v>
      </c>
      <c r="H68" s="83">
        <v>-3.6</v>
      </c>
      <c r="I68" s="87">
        <v>-0.2</v>
      </c>
      <c r="J68" s="40"/>
      <c r="K68" s="151">
        <v>1975</v>
      </c>
      <c r="L68" s="100">
        <v>3</v>
      </c>
      <c r="M68" s="83">
        <v>-6.2</v>
      </c>
      <c r="N68" s="89">
        <v>-2.06666666666667</v>
      </c>
      <c r="O68" s="152"/>
      <c r="P68" s="135"/>
      <c r="Q68" s="97"/>
      <c r="R68" s="153"/>
      <c r="S68" s="135"/>
      <c r="T68" s="97"/>
      <c r="U68" s="153"/>
      <c r="V68" s="135"/>
      <c r="W68" s="97"/>
    </row>
    <row r="69" ht="21.95" customHeight="1">
      <c r="A69" s="150">
        <v>1976</v>
      </c>
      <c r="B69" s="100">
        <v>29</v>
      </c>
      <c r="C69" s="83">
        <v>24.6</v>
      </c>
      <c r="D69" s="87">
        <v>0.848275862068966</v>
      </c>
      <c r="E69" s="40"/>
      <c r="F69" s="151">
        <v>1976</v>
      </c>
      <c r="G69" s="100">
        <v>16</v>
      </c>
      <c r="H69" s="83">
        <v>3.6</v>
      </c>
      <c r="I69" s="87">
        <v>0.225</v>
      </c>
      <c r="J69" s="40"/>
      <c r="K69" s="151">
        <v>1976</v>
      </c>
      <c r="L69" s="100">
        <v>0</v>
      </c>
      <c r="M69" s="83">
        <v>0</v>
      </c>
      <c r="N69" s="89"/>
      <c r="O69" s="152"/>
      <c r="P69" s="135"/>
      <c r="Q69" s="97"/>
      <c r="R69" s="153"/>
      <c r="S69" s="135"/>
      <c r="T69" s="97"/>
      <c r="U69" s="153"/>
      <c r="V69" s="135"/>
      <c r="W69" s="97"/>
    </row>
    <row r="70" ht="21.95" customHeight="1">
      <c r="A70" s="150">
        <v>1977</v>
      </c>
      <c r="B70" s="100">
        <v>34</v>
      </c>
      <c r="C70" s="83">
        <v>24.1</v>
      </c>
      <c r="D70" s="87">
        <v>0.708823529411765</v>
      </c>
      <c r="E70" s="40"/>
      <c r="F70" s="151">
        <v>1977</v>
      </c>
      <c r="G70" s="100">
        <v>15</v>
      </c>
      <c r="H70" s="83">
        <v>-5.9</v>
      </c>
      <c r="I70" s="87">
        <v>-0.393333333333333</v>
      </c>
      <c r="J70" s="40"/>
      <c r="K70" s="151">
        <v>1977</v>
      </c>
      <c r="L70" s="100">
        <v>3</v>
      </c>
      <c r="M70" s="83">
        <v>-6.5</v>
      </c>
      <c r="N70" s="89">
        <v>-2.16666666666667</v>
      </c>
      <c r="O70" s="152"/>
      <c r="P70" s="135"/>
      <c r="Q70" s="97"/>
      <c r="R70" s="153"/>
      <c r="S70" s="135"/>
      <c r="T70" s="97"/>
      <c r="U70" s="153"/>
      <c r="V70" s="135"/>
      <c r="W70" s="97"/>
    </row>
    <row r="71" ht="21.95" customHeight="1">
      <c r="A71" s="150">
        <v>1978</v>
      </c>
      <c r="B71" s="100">
        <v>41</v>
      </c>
      <c r="C71" s="83">
        <v>44.1</v>
      </c>
      <c r="D71" s="87">
        <v>1.07560975609756</v>
      </c>
      <c r="E71" s="40"/>
      <c r="F71" s="151">
        <v>1978</v>
      </c>
      <c r="G71" s="100">
        <v>12</v>
      </c>
      <c r="H71" s="83">
        <v>-0.4</v>
      </c>
      <c r="I71" s="87">
        <v>-0.0333333333333333</v>
      </c>
      <c r="J71" s="40"/>
      <c r="K71" s="151">
        <v>1978</v>
      </c>
      <c r="L71" s="100">
        <v>1</v>
      </c>
      <c r="M71" s="83">
        <v>-1.9</v>
      </c>
      <c r="N71" s="89">
        <v>-1.9</v>
      </c>
      <c r="O71" t="s" s="131">
        <v>110</v>
      </c>
      <c r="P71" s="135">
        <f>AVERAGE(B71:B90)</f>
        <v>28.85</v>
      </c>
      <c r="Q71" s="97">
        <f>AVERAGE(D71:D90)</f>
        <v>0.902529996945591</v>
      </c>
      <c r="R71" t="s" s="134">
        <v>110</v>
      </c>
      <c r="S71" s="135">
        <f>AVERAGE(G71:G90)</f>
        <v>12.05</v>
      </c>
      <c r="T71" s="97">
        <f>AVERAGE(I71:I90)</f>
        <v>-0.0741606837606838</v>
      </c>
      <c r="U71" t="s" s="134">
        <v>110</v>
      </c>
      <c r="V71" s="135">
        <f>AVERAGE(L71:L90)</f>
        <v>1.55</v>
      </c>
      <c r="W71" s="97">
        <f>AVERAGE(N71:N90)</f>
        <v>-1.74179487179487</v>
      </c>
    </row>
    <row r="72" ht="21.95" customHeight="1">
      <c r="A72" s="150">
        <v>1979</v>
      </c>
      <c r="B72" s="100">
        <v>42</v>
      </c>
      <c r="C72" s="83">
        <v>35.2</v>
      </c>
      <c r="D72" s="87">
        <v>0.838095238095238</v>
      </c>
      <c r="E72" s="40"/>
      <c r="F72" s="151">
        <v>1979</v>
      </c>
      <c r="G72" s="100">
        <v>20</v>
      </c>
      <c r="H72" s="83">
        <v>-0.3</v>
      </c>
      <c r="I72" s="87">
        <v>-0.015</v>
      </c>
      <c r="J72" s="40"/>
      <c r="K72" s="151">
        <v>1979</v>
      </c>
      <c r="L72" s="100">
        <v>1</v>
      </c>
      <c r="M72" s="83">
        <v>-1.4</v>
      </c>
      <c r="N72" s="89">
        <v>-1.4</v>
      </c>
      <c r="O72" t="s" s="131">
        <v>111</v>
      </c>
      <c r="P72" s="135">
        <f>AVERAGE(B72:B90)</f>
        <v>28.2105263157895</v>
      </c>
      <c r="Q72" s="97">
        <f>AVERAGE(D72:D90)</f>
        <v>0.893420535937592</v>
      </c>
      <c r="R72" t="s" s="134">
        <v>111</v>
      </c>
      <c r="S72" s="135">
        <f>AVERAGE(G72:G90)</f>
        <v>12.0526315789474</v>
      </c>
      <c r="T72" s="97">
        <f>AVERAGE(I72:I90)</f>
        <v>-0.0763094916779128</v>
      </c>
      <c r="U72" t="s" s="134">
        <v>111</v>
      </c>
      <c r="V72" s="135">
        <f>AVERAGE(L72:L90)</f>
        <v>1.57894736842105</v>
      </c>
      <c r="W72" s="97">
        <f>AVERAGE(N72:N90)</f>
        <v>-1.72861111111111</v>
      </c>
    </row>
    <row r="73" ht="21.95" customHeight="1">
      <c r="A73" s="150">
        <v>1980</v>
      </c>
      <c r="B73" s="100">
        <v>31</v>
      </c>
      <c r="C73" s="83">
        <v>35.9</v>
      </c>
      <c r="D73" s="87">
        <v>1.15806451612903</v>
      </c>
      <c r="E73" s="40"/>
      <c r="F73" s="151">
        <v>1980</v>
      </c>
      <c r="G73" s="100">
        <v>11</v>
      </c>
      <c r="H73" s="83">
        <v>2.8</v>
      </c>
      <c r="I73" s="87">
        <v>0.254545454545455</v>
      </c>
      <c r="J73" s="40"/>
      <c r="K73" s="151">
        <v>1980</v>
      </c>
      <c r="L73" s="100">
        <v>0</v>
      </c>
      <c r="M73" s="83">
        <v>0</v>
      </c>
      <c r="N73" s="89"/>
      <c r="O73" t="s" s="131">
        <v>112</v>
      </c>
      <c r="P73" s="135">
        <f>AVERAGE(B73:B90)</f>
        <v>27.4444444444444</v>
      </c>
      <c r="Q73" s="97">
        <f>AVERAGE(D73:D90)</f>
        <v>0.896494163595501</v>
      </c>
      <c r="R73" t="s" s="134">
        <v>112</v>
      </c>
      <c r="S73" s="135">
        <f>AVERAGE(G73:G90)</f>
        <v>11.6111111111111</v>
      </c>
      <c r="T73" s="97">
        <f>AVERAGE(I73:I90)</f>
        <v>-0.0797155745489079</v>
      </c>
      <c r="U73" t="s" s="134">
        <v>112</v>
      </c>
      <c r="V73" s="135">
        <f>AVERAGE(L73:L90)</f>
        <v>1.61111111111111</v>
      </c>
      <c r="W73" s="97">
        <f>AVERAGE(N73:N90)</f>
        <v>-1.75848484848485</v>
      </c>
    </row>
    <row r="74" ht="21.95" customHeight="1">
      <c r="A74" s="150">
        <v>1981</v>
      </c>
      <c r="B74" s="100">
        <v>27</v>
      </c>
      <c r="C74" s="83">
        <v>19.8</v>
      </c>
      <c r="D74" s="87">
        <v>0.7333333333333329</v>
      </c>
      <c r="E74" s="40"/>
      <c r="F74" s="151">
        <v>1981</v>
      </c>
      <c r="G74" s="100">
        <v>11</v>
      </c>
      <c r="H74" s="83">
        <v>-6.4</v>
      </c>
      <c r="I74" s="87">
        <v>-0.581818181818182</v>
      </c>
      <c r="J74" s="40"/>
      <c r="K74" s="151">
        <v>1981</v>
      </c>
      <c r="L74" s="100">
        <v>4</v>
      </c>
      <c r="M74" s="83">
        <v>-8.5</v>
      </c>
      <c r="N74" s="89">
        <v>-2.125</v>
      </c>
      <c r="O74" t="s" s="131">
        <v>113</v>
      </c>
      <c r="P74" s="135">
        <f>AVERAGE(B74:B90)</f>
        <v>27.2352941176471</v>
      </c>
      <c r="Q74" s="97">
        <f>AVERAGE(D74:D90)</f>
        <v>0.881107672269999</v>
      </c>
      <c r="R74" t="s" s="134">
        <v>113</v>
      </c>
      <c r="S74" s="135">
        <f>AVERAGE(G74:G90)</f>
        <v>11.6470588235294</v>
      </c>
      <c r="T74" s="97">
        <f>AVERAGE(I74:I90)</f>
        <v>-0.0993779880250469</v>
      </c>
      <c r="U74" t="s" s="134">
        <v>113</v>
      </c>
      <c r="V74" s="135">
        <f>AVERAGE(L74:L90)</f>
        <v>1.70588235294118</v>
      </c>
      <c r="W74" s="97">
        <f>AVERAGE(N74:N90)</f>
        <v>-1.75848484848485</v>
      </c>
    </row>
    <row r="75" ht="21.95" customHeight="1">
      <c r="A75" s="150">
        <v>1982</v>
      </c>
      <c r="B75" s="100">
        <v>31</v>
      </c>
      <c r="C75" s="83">
        <v>26.4</v>
      </c>
      <c r="D75" s="87">
        <v>0.851612903225806</v>
      </c>
      <c r="E75" s="40"/>
      <c r="F75" s="151">
        <v>1982</v>
      </c>
      <c r="G75" s="100">
        <v>12</v>
      </c>
      <c r="H75" s="83">
        <v>-3</v>
      </c>
      <c r="I75" s="87">
        <v>-0.25</v>
      </c>
      <c r="J75" s="40"/>
      <c r="K75" s="151">
        <v>1982</v>
      </c>
      <c r="L75" s="100">
        <v>1</v>
      </c>
      <c r="M75" s="83">
        <v>-2</v>
      </c>
      <c r="N75" s="89">
        <v>-2</v>
      </c>
      <c r="O75" t="s" s="131">
        <v>114</v>
      </c>
      <c r="P75" s="135">
        <f>AVERAGE(B75:B90)</f>
        <v>27.25</v>
      </c>
      <c r="Q75" s="97">
        <f>AVERAGE(D75:D90)</f>
        <v>0.890343568453541</v>
      </c>
      <c r="R75" t="s" s="134">
        <v>114</v>
      </c>
      <c r="S75" s="135">
        <f>AVERAGE(G75:G90)</f>
        <v>11.6875</v>
      </c>
      <c r="T75" s="97">
        <f>AVERAGE(I75:I90)</f>
        <v>-0.069225475912976</v>
      </c>
      <c r="U75" t="s" s="134">
        <v>114</v>
      </c>
      <c r="V75" s="135">
        <f>AVERAGE(L75:L90)</f>
        <v>1.5625</v>
      </c>
      <c r="W75" s="97">
        <f>AVERAGE(N75:N90)</f>
        <v>-1.72183333333333</v>
      </c>
    </row>
    <row r="76" ht="21.95" customHeight="1">
      <c r="A76" s="150">
        <v>1983</v>
      </c>
      <c r="B76" s="100">
        <v>17</v>
      </c>
      <c r="C76" s="83">
        <v>19.4</v>
      </c>
      <c r="D76" s="87">
        <v>1.14117647058824</v>
      </c>
      <c r="E76" s="40"/>
      <c r="F76" s="151">
        <v>1983</v>
      </c>
      <c r="G76" s="100">
        <v>4</v>
      </c>
      <c r="H76" s="83">
        <v>-1.5</v>
      </c>
      <c r="I76" s="87">
        <v>-0.375</v>
      </c>
      <c r="J76" s="40"/>
      <c r="K76" s="151">
        <v>1983</v>
      </c>
      <c r="L76" s="100">
        <v>1</v>
      </c>
      <c r="M76" s="83">
        <v>-1.2</v>
      </c>
      <c r="N76" s="89">
        <v>-1.2</v>
      </c>
      <c r="O76" t="s" s="131">
        <v>115</v>
      </c>
      <c r="P76" s="135">
        <f>AVERAGE(B76:B90)</f>
        <v>27</v>
      </c>
      <c r="Q76" s="97">
        <f>AVERAGE(D76:D90)</f>
        <v>0.892925612802056</v>
      </c>
      <c r="R76" t="s" s="134">
        <v>115</v>
      </c>
      <c r="S76" s="135">
        <f>AVERAGE(G76:G90)</f>
        <v>11.6666666666667</v>
      </c>
      <c r="T76" s="97">
        <f>AVERAGE(I76:I90)</f>
        <v>-0.057173840973841</v>
      </c>
      <c r="U76" t="s" s="134">
        <v>115</v>
      </c>
      <c r="V76" s="135">
        <f>AVERAGE(L76:L90)</f>
        <v>1.6</v>
      </c>
      <c r="W76" s="97">
        <f>AVERAGE(N76:N90)</f>
        <v>-1.69092592592593</v>
      </c>
    </row>
    <row r="77" ht="21.95" customHeight="1">
      <c r="A77" s="150">
        <v>1984</v>
      </c>
      <c r="B77" s="100">
        <v>35</v>
      </c>
      <c r="C77" s="83">
        <v>34.7</v>
      </c>
      <c r="D77" s="87">
        <v>0.991428571428571</v>
      </c>
      <c r="E77" s="40"/>
      <c r="F77" s="151">
        <v>1984</v>
      </c>
      <c r="G77" s="100">
        <v>15</v>
      </c>
      <c r="H77" s="83">
        <v>0.5</v>
      </c>
      <c r="I77" s="87">
        <v>0.0333333333333333</v>
      </c>
      <c r="J77" s="40"/>
      <c r="K77" s="151">
        <v>1984</v>
      </c>
      <c r="L77" s="100">
        <v>2</v>
      </c>
      <c r="M77" s="83">
        <v>-2.9</v>
      </c>
      <c r="N77" s="89">
        <v>-1.45</v>
      </c>
      <c r="O77" t="s" s="131">
        <v>116</v>
      </c>
      <c r="P77" s="135">
        <f>AVERAGE(B77:B90)</f>
        <v>27.7142857142857</v>
      </c>
      <c r="Q77" s="97">
        <f>AVERAGE(D77:D90)</f>
        <v>0.875193408674472</v>
      </c>
      <c r="R77" t="s" s="134">
        <v>116</v>
      </c>
      <c r="S77" s="135">
        <f>AVERAGE(G77:G90)</f>
        <v>12.2142857142857</v>
      </c>
      <c r="T77" s="97">
        <f>AVERAGE(I77:I90)</f>
        <v>-0.0344719724719726</v>
      </c>
      <c r="U77" t="s" s="134">
        <v>116</v>
      </c>
      <c r="V77" s="135">
        <f>AVERAGE(L77:L90)</f>
        <v>1.64285714285714</v>
      </c>
      <c r="W77" s="97">
        <f>AVERAGE(N77:N90)</f>
        <v>-1.75229166666667</v>
      </c>
    </row>
    <row r="78" ht="21.95" customHeight="1">
      <c r="A78" s="150">
        <v>1985</v>
      </c>
      <c r="B78" s="100">
        <v>29</v>
      </c>
      <c r="C78" s="83">
        <v>27.4</v>
      </c>
      <c r="D78" s="87">
        <v>0.944827586206897</v>
      </c>
      <c r="E78" s="40"/>
      <c r="F78" s="151">
        <v>1985</v>
      </c>
      <c r="G78" s="100">
        <v>11</v>
      </c>
      <c r="H78" s="83">
        <v>-1.9</v>
      </c>
      <c r="I78" s="87">
        <v>-0.172727272727273</v>
      </c>
      <c r="J78" s="40"/>
      <c r="K78" s="151">
        <v>1985</v>
      </c>
      <c r="L78" s="100">
        <v>0</v>
      </c>
      <c r="M78" s="83">
        <v>0</v>
      </c>
      <c r="N78" s="89"/>
      <c r="O78" t="s" s="131">
        <v>117</v>
      </c>
      <c r="P78" s="135">
        <f>AVERAGE(B78:B90)</f>
        <v>27.1538461538462</v>
      </c>
      <c r="Q78" s="97">
        <f>AVERAGE(D78:D90)</f>
        <v>0.866252242308772</v>
      </c>
      <c r="R78" t="s" s="134">
        <v>117</v>
      </c>
      <c r="S78" s="135">
        <f>AVERAGE(G78:G90)</f>
        <v>12</v>
      </c>
      <c r="T78" s="97">
        <f>AVERAGE(I78:I90)</f>
        <v>-0.0396877652262268</v>
      </c>
      <c r="U78" t="s" s="134">
        <v>117</v>
      </c>
      <c r="V78" s="135">
        <f>AVERAGE(L78:L90)</f>
        <v>1.61538461538462</v>
      </c>
      <c r="W78" s="97">
        <f>AVERAGE(N78:N90)</f>
        <v>-1.79547619047619</v>
      </c>
    </row>
    <row r="79" ht="21.95" customHeight="1">
      <c r="A79" s="150">
        <v>1986</v>
      </c>
      <c r="B79" s="100">
        <v>41</v>
      </c>
      <c r="C79" s="83">
        <v>38.7</v>
      </c>
      <c r="D79" s="87">
        <v>0.94390243902439</v>
      </c>
      <c r="E79" s="40"/>
      <c r="F79" s="151">
        <v>1986</v>
      </c>
      <c r="G79" s="100">
        <v>16</v>
      </c>
      <c r="H79" s="83">
        <v>-3.2</v>
      </c>
      <c r="I79" s="87">
        <v>-0.2</v>
      </c>
      <c r="J79" s="40"/>
      <c r="K79" s="151">
        <v>1986</v>
      </c>
      <c r="L79" s="100">
        <v>3</v>
      </c>
      <c r="M79" s="83">
        <v>-6.9</v>
      </c>
      <c r="N79" s="89">
        <v>-2.3</v>
      </c>
      <c r="O79" t="s" s="131">
        <v>118</v>
      </c>
      <c r="P79" s="135">
        <f>AVERAGE(B79:B90)</f>
        <v>27</v>
      </c>
      <c r="Q79" s="97">
        <f>AVERAGE(D79:D90)</f>
        <v>0.859704296983928</v>
      </c>
      <c r="R79" t="s" s="134">
        <v>118</v>
      </c>
      <c r="S79" s="135">
        <f>AVERAGE(G79:G90)</f>
        <v>12.0833333333333</v>
      </c>
      <c r="T79" s="97">
        <f>AVERAGE(I79:I90)</f>
        <v>-0.0286011396011397</v>
      </c>
      <c r="U79" t="s" s="134">
        <v>118</v>
      </c>
      <c r="V79" s="135">
        <f>AVERAGE(L79:L90)</f>
        <v>1.75</v>
      </c>
      <c r="W79" s="97">
        <f>AVERAGE(N79:N90)</f>
        <v>-1.79547619047619</v>
      </c>
    </row>
    <row r="80" ht="21.95" customHeight="1">
      <c r="A80" s="150">
        <v>1987</v>
      </c>
      <c r="B80" s="204">
        <v>25</v>
      </c>
      <c r="C80" s="205">
        <v>12.4</v>
      </c>
      <c r="D80" s="206">
        <v>0.496</v>
      </c>
      <c r="E80" s="40"/>
      <c r="F80" s="151">
        <v>1987</v>
      </c>
      <c r="G80" s="204">
        <v>13</v>
      </c>
      <c r="H80" s="205">
        <v>-5.6</v>
      </c>
      <c r="I80" s="206">
        <v>-0.430769230769231</v>
      </c>
      <c r="J80" s="40"/>
      <c r="K80" s="151">
        <v>1987</v>
      </c>
      <c r="L80" s="204">
        <v>4</v>
      </c>
      <c r="M80" s="205">
        <v>-7.3</v>
      </c>
      <c r="N80" s="207">
        <v>-1.825</v>
      </c>
      <c r="O80" t="s" s="131">
        <v>119</v>
      </c>
      <c r="P80" s="135">
        <f>AVERAGE(B80:B90)</f>
        <v>25.7272727272727</v>
      </c>
      <c r="Q80" s="97">
        <f>AVERAGE(D80:D90)</f>
        <v>0.852049920434795</v>
      </c>
      <c r="R80" t="s" s="134">
        <v>119</v>
      </c>
      <c r="S80" s="135">
        <f>AVERAGE(G80:G90)</f>
        <v>11.7272727272727</v>
      </c>
      <c r="T80" s="97">
        <f>AVERAGE(I80:I90)</f>
        <v>-0.0130194250194251</v>
      </c>
      <c r="U80" t="s" s="134">
        <v>119</v>
      </c>
      <c r="V80" s="135">
        <f>AVERAGE(L80:L90)</f>
        <v>1.63636363636364</v>
      </c>
      <c r="W80" s="97">
        <f>AVERAGE(N80:N90)</f>
        <v>-1.71138888888889</v>
      </c>
    </row>
    <row r="81" ht="21.95" customHeight="1">
      <c r="A81" s="150">
        <v>1988</v>
      </c>
      <c r="B81" s="100">
        <v>23</v>
      </c>
      <c r="C81" s="83">
        <v>15.5</v>
      </c>
      <c r="D81" s="87">
        <v>0.673913043478261</v>
      </c>
      <c r="E81" s="40"/>
      <c r="F81" s="151">
        <v>1988</v>
      </c>
      <c r="G81" s="100">
        <v>14</v>
      </c>
      <c r="H81" s="83">
        <v>3.5</v>
      </c>
      <c r="I81" s="87">
        <v>0.25</v>
      </c>
      <c r="J81" s="40"/>
      <c r="K81" s="151">
        <v>1988</v>
      </c>
      <c r="L81" s="100">
        <v>1</v>
      </c>
      <c r="M81" s="83">
        <v>-1.4</v>
      </c>
      <c r="N81" s="89">
        <v>-1.4</v>
      </c>
      <c r="O81" t="s" s="131">
        <v>98</v>
      </c>
      <c r="P81" s="135">
        <f>AVERAGE(B81:B90)</f>
        <v>25.8</v>
      </c>
      <c r="Q81" s="97">
        <f>AVERAGE(D81:D90)</f>
        <v>0.887654912478275</v>
      </c>
      <c r="R81" t="s" s="134">
        <v>98</v>
      </c>
      <c r="S81" s="135">
        <f>AVERAGE(G81:G90)</f>
        <v>11.6</v>
      </c>
      <c r="T81" s="97">
        <f>AVERAGE(I81:I90)</f>
        <v>0.0287555555555555</v>
      </c>
      <c r="U81" t="s" s="134">
        <v>98</v>
      </c>
      <c r="V81" s="135">
        <f>AVERAGE(L81:L90)</f>
        <v>1.4</v>
      </c>
      <c r="W81" s="97">
        <f>AVERAGE(N81:N90)</f>
        <v>-1.68866666666667</v>
      </c>
    </row>
    <row r="82" ht="21.95" customHeight="1">
      <c r="A82" s="150">
        <v>1989</v>
      </c>
      <c r="B82" s="100">
        <v>29</v>
      </c>
      <c r="C82" s="83">
        <v>36</v>
      </c>
      <c r="D82" s="87">
        <v>1.24137931034483</v>
      </c>
      <c r="E82" s="40"/>
      <c r="F82" s="151">
        <v>1989</v>
      </c>
      <c r="G82" s="100">
        <v>9</v>
      </c>
      <c r="H82" s="83">
        <v>1.8</v>
      </c>
      <c r="I82" s="87">
        <v>0.2</v>
      </c>
      <c r="J82" s="40"/>
      <c r="K82" s="151">
        <v>1989</v>
      </c>
      <c r="L82" s="100">
        <v>1</v>
      </c>
      <c r="M82" s="83">
        <v>-1.2</v>
      </c>
      <c r="N82" s="89">
        <v>-1.2</v>
      </c>
      <c r="O82" t="s" s="131">
        <v>120</v>
      </c>
      <c r="P82" s="135">
        <f>AVERAGE(B82:B90)</f>
        <v>26.1111111111111</v>
      </c>
      <c r="Q82" s="97">
        <f>AVERAGE(D82:D90)</f>
        <v>0.911404009033832</v>
      </c>
      <c r="R82" t="s" s="134">
        <v>120</v>
      </c>
      <c r="S82" s="135">
        <f>AVERAGE(G82:G90)</f>
        <v>11.3333333333333</v>
      </c>
      <c r="T82" s="97">
        <f>AVERAGE(I82:I90)</f>
        <v>0.00417283950617278</v>
      </c>
      <c r="U82" t="s" s="134">
        <v>120</v>
      </c>
      <c r="V82" s="135">
        <f>AVERAGE(L82:L90)</f>
        <v>1.44444444444444</v>
      </c>
      <c r="W82" s="97">
        <f>AVERAGE(N82:N90)</f>
        <v>-1.76083333333333</v>
      </c>
    </row>
    <row r="83" ht="21.95" customHeight="1">
      <c r="A83" s="150">
        <v>1990</v>
      </c>
      <c r="B83" s="100">
        <v>38</v>
      </c>
      <c r="C83" s="83">
        <v>15.3</v>
      </c>
      <c r="D83" s="87">
        <v>0.402631578947368</v>
      </c>
      <c r="E83" s="40"/>
      <c r="F83" s="151">
        <v>1990</v>
      </c>
      <c r="G83" s="100">
        <v>25</v>
      </c>
      <c r="H83" s="83">
        <v>-8.699999999999999</v>
      </c>
      <c r="I83" s="87">
        <v>-0.348</v>
      </c>
      <c r="J83" s="40"/>
      <c r="K83" s="151">
        <v>1990</v>
      </c>
      <c r="L83" s="100">
        <v>4</v>
      </c>
      <c r="M83" s="83">
        <v>-6.6</v>
      </c>
      <c r="N83" s="89">
        <v>-1.65</v>
      </c>
      <c r="O83" t="s" s="131">
        <v>121</v>
      </c>
      <c r="P83" s="135">
        <f>AVERAGE(B83:B90)</f>
        <v>25.75</v>
      </c>
      <c r="Q83" s="97">
        <f>AVERAGE(D83:D90)</f>
        <v>0.870157096369957</v>
      </c>
      <c r="R83" t="s" s="134">
        <v>121</v>
      </c>
      <c r="S83" s="135">
        <f>AVERAGE(G83:G90)</f>
        <v>11.625</v>
      </c>
      <c r="T83" s="97">
        <f>AVERAGE(I83:I90)</f>
        <v>-0.0203055555555556</v>
      </c>
      <c r="U83" t="s" s="134">
        <v>121</v>
      </c>
      <c r="V83" s="135">
        <f>AVERAGE(L83:L90)</f>
        <v>1.5</v>
      </c>
      <c r="W83" s="97">
        <f>AVERAGE(N83:N90)</f>
        <v>-1.94777777777778</v>
      </c>
    </row>
    <row r="84" ht="21.95" customHeight="1">
      <c r="A84" s="150">
        <v>1991</v>
      </c>
      <c r="B84" s="100">
        <v>9</v>
      </c>
      <c r="C84" s="83">
        <v>10.5</v>
      </c>
      <c r="D84" s="87">
        <v>1.16666666666667</v>
      </c>
      <c r="E84" s="40"/>
      <c r="F84" s="151">
        <v>1991</v>
      </c>
      <c r="G84" s="100">
        <v>2</v>
      </c>
      <c r="H84" s="83">
        <v>-0.2</v>
      </c>
      <c r="I84" s="87">
        <v>-0.1</v>
      </c>
      <c r="J84" s="40"/>
      <c r="K84" s="151">
        <v>1991</v>
      </c>
      <c r="L84" s="100">
        <v>0</v>
      </c>
      <c r="M84" s="83">
        <v>0</v>
      </c>
      <c r="N84" s="89"/>
      <c r="O84" t="s" s="131">
        <v>122</v>
      </c>
      <c r="P84" s="135">
        <f>AVERAGE(B84:B90)</f>
        <v>24</v>
      </c>
      <c r="Q84" s="97">
        <f>AVERAGE(D84:D90)</f>
        <v>0.936946456001756</v>
      </c>
      <c r="R84" t="s" s="134">
        <v>122</v>
      </c>
      <c r="S84" s="135">
        <f>AVERAGE(G84:G90)</f>
        <v>9.71428571428571</v>
      </c>
      <c r="T84" s="97">
        <f>AVERAGE(I84:I90)</f>
        <v>0.0265079365079364</v>
      </c>
      <c r="U84" t="s" s="134">
        <v>122</v>
      </c>
      <c r="V84" s="135">
        <f>AVERAGE(L84:L90)</f>
        <v>1.14285714285714</v>
      </c>
      <c r="W84" s="97">
        <f>AVERAGE(N84:N90)</f>
        <v>-2.09666666666667</v>
      </c>
    </row>
    <row r="85" ht="21.95" customHeight="1">
      <c r="A85" s="150">
        <v>1992</v>
      </c>
      <c r="B85" s="100">
        <v>20</v>
      </c>
      <c r="C85" s="83">
        <v>25.4</v>
      </c>
      <c r="D85" s="87">
        <v>1.27</v>
      </c>
      <c r="E85" s="40"/>
      <c r="F85" s="151">
        <v>1992</v>
      </c>
      <c r="G85" s="100">
        <v>6</v>
      </c>
      <c r="H85" s="83">
        <v>2.9</v>
      </c>
      <c r="I85" s="87">
        <v>0.483333333333333</v>
      </c>
      <c r="J85" s="40"/>
      <c r="K85" s="151">
        <v>1992</v>
      </c>
      <c r="L85" s="100">
        <v>0</v>
      </c>
      <c r="M85" s="83">
        <v>0</v>
      </c>
      <c r="N85" s="89"/>
      <c r="O85" t="s" s="131">
        <v>123</v>
      </c>
      <c r="P85" s="135">
        <f>AVERAGE(B85:B90)</f>
        <v>26.5</v>
      </c>
      <c r="Q85" s="97">
        <f>AVERAGE(D85:D90)</f>
        <v>0.89865975422427</v>
      </c>
      <c r="R85" t="s" s="134">
        <v>123</v>
      </c>
      <c r="S85" s="135">
        <f>AVERAGE(G85:G90)</f>
        <v>11</v>
      </c>
      <c r="T85" s="97">
        <f>AVERAGE(I85:I90)</f>
        <v>0.0475925925925925</v>
      </c>
      <c r="U85" t="s" s="134">
        <v>123</v>
      </c>
      <c r="V85" s="135">
        <f>AVERAGE(L85:L90)</f>
        <v>1.33333333333333</v>
      </c>
      <c r="W85" s="97">
        <f>AVERAGE(N85:N90)</f>
        <v>-2.09666666666667</v>
      </c>
    </row>
    <row r="86" ht="21.95" customHeight="1">
      <c r="A86" s="150">
        <v>1993</v>
      </c>
      <c r="B86" s="100">
        <v>40</v>
      </c>
      <c r="C86" s="83">
        <v>26</v>
      </c>
      <c r="D86" s="87">
        <v>0.65</v>
      </c>
      <c r="E86" s="40"/>
      <c r="F86" s="151">
        <v>1993</v>
      </c>
      <c r="G86" s="100">
        <v>20</v>
      </c>
      <c r="H86" s="83">
        <v>-4.2</v>
      </c>
      <c r="I86" s="87">
        <v>-0.21</v>
      </c>
      <c r="J86" s="40"/>
      <c r="K86" s="151">
        <v>1993</v>
      </c>
      <c r="L86" s="100">
        <v>3</v>
      </c>
      <c r="M86" s="83">
        <v>-5.2</v>
      </c>
      <c r="N86" s="89">
        <v>-1.73333333333333</v>
      </c>
      <c r="O86" t="s" s="131">
        <v>104</v>
      </c>
      <c r="P86" s="135">
        <f>AVERAGE(B86:B90)</f>
        <v>27.8</v>
      </c>
      <c r="Q86" s="97">
        <f>AVERAGE(D86:D90)</f>
        <v>0.824391705069124</v>
      </c>
      <c r="R86" t="s" s="134">
        <v>104</v>
      </c>
      <c r="S86" s="135">
        <f>AVERAGE(G86:G90)</f>
        <v>12</v>
      </c>
      <c r="T86" s="97">
        <f>AVERAGE(I86:I90)</f>
        <v>-0.0395555555555556</v>
      </c>
      <c r="U86" t="s" s="134">
        <v>104</v>
      </c>
      <c r="V86" s="135">
        <f>AVERAGE(L86:L90)</f>
        <v>1.6</v>
      </c>
      <c r="W86" s="97">
        <f>AVERAGE(N86:N90)</f>
        <v>-2.09666666666667</v>
      </c>
    </row>
    <row r="87" ht="21.95" customHeight="1">
      <c r="A87" s="150">
        <v>1994</v>
      </c>
      <c r="B87" s="100">
        <v>31</v>
      </c>
      <c r="C87" s="83">
        <v>38.7</v>
      </c>
      <c r="D87" s="87">
        <v>1.24838709677419</v>
      </c>
      <c r="E87" s="40"/>
      <c r="F87" s="151">
        <v>1994</v>
      </c>
      <c r="G87" s="100">
        <v>7</v>
      </c>
      <c r="H87" s="83">
        <v>2.1</v>
      </c>
      <c r="I87" s="87">
        <v>0.3</v>
      </c>
      <c r="J87" s="40"/>
      <c r="K87" s="151">
        <v>1994</v>
      </c>
      <c r="L87" s="100">
        <v>0</v>
      </c>
      <c r="M87" s="83">
        <v>0</v>
      </c>
      <c r="N87" s="89"/>
      <c r="O87" t="s" s="131">
        <v>124</v>
      </c>
      <c r="P87" s="135">
        <f>AVERAGE(B87:B90)</f>
        <v>24.75</v>
      </c>
      <c r="Q87" s="97">
        <f>AVERAGE(D87:D90)</f>
        <v>0.8679896313364051</v>
      </c>
      <c r="R87" t="s" s="134">
        <v>124</v>
      </c>
      <c r="S87" s="135">
        <f>AVERAGE(G87:G90)</f>
        <v>10</v>
      </c>
      <c r="T87" s="97">
        <f>AVERAGE(I87:I90)</f>
        <v>0.0030555555555555</v>
      </c>
      <c r="U87" t="s" s="134">
        <v>124</v>
      </c>
      <c r="V87" s="135">
        <f>AVERAGE(L87:L90)</f>
        <v>1.25</v>
      </c>
      <c r="W87" s="97">
        <f>AVERAGE(N87:N90)</f>
        <v>-2.46</v>
      </c>
    </row>
    <row r="88" ht="21.95" customHeight="1">
      <c r="A88" s="150">
        <v>1995</v>
      </c>
      <c r="B88" s="100">
        <v>20</v>
      </c>
      <c r="C88" s="83">
        <v>24.6</v>
      </c>
      <c r="D88" s="87">
        <v>1.23</v>
      </c>
      <c r="E88" s="40"/>
      <c r="F88" s="151">
        <v>1995</v>
      </c>
      <c r="G88" s="100">
        <v>5</v>
      </c>
      <c r="H88" s="83">
        <v>1.1</v>
      </c>
      <c r="I88" s="87">
        <v>0.22</v>
      </c>
      <c r="J88" s="40"/>
      <c r="K88" s="151">
        <v>1995</v>
      </c>
      <c r="L88" s="100">
        <v>0</v>
      </c>
      <c r="M88" s="83">
        <v>0</v>
      </c>
      <c r="N88" s="89"/>
      <c r="O88" t="s" s="131">
        <v>125</v>
      </c>
      <c r="P88" s="135">
        <f>AVERAGE(B88:B90)</f>
        <v>22.6666666666667</v>
      </c>
      <c r="Q88" s="97">
        <f>AVERAGE(D88:D90)</f>
        <v>0.741190476190476</v>
      </c>
      <c r="R88" t="s" s="134">
        <v>125</v>
      </c>
      <c r="S88" s="135">
        <f>AVERAGE(G88:G90)</f>
        <v>11</v>
      </c>
      <c r="T88" s="97">
        <f>AVERAGE(I88:I90)</f>
        <v>-0.095925925925926</v>
      </c>
      <c r="U88" t="s" s="134">
        <v>125</v>
      </c>
      <c r="V88" s="135">
        <f>AVERAGE(L88:L90)</f>
        <v>1.66666666666667</v>
      </c>
      <c r="W88" s="97">
        <f>AVERAGE(N88:N90)</f>
        <v>-2.46</v>
      </c>
    </row>
    <row r="89" ht="21.95" customHeight="1">
      <c r="A89" s="150">
        <v>1996</v>
      </c>
      <c r="B89" s="100">
        <v>20</v>
      </c>
      <c r="C89" s="83">
        <v>17.8</v>
      </c>
      <c r="D89" s="87">
        <v>0.89</v>
      </c>
      <c r="E89" s="40"/>
      <c r="F89" s="151">
        <v>1996</v>
      </c>
      <c r="G89" s="100">
        <v>10</v>
      </c>
      <c r="H89" s="83">
        <v>1.7</v>
      </c>
      <c r="I89" s="87">
        <v>0.17</v>
      </c>
      <c r="J89" s="40"/>
      <c r="K89" s="151">
        <v>1996</v>
      </c>
      <c r="L89" s="100">
        <v>0</v>
      </c>
      <c r="M89" s="83">
        <v>0</v>
      </c>
      <c r="N89" s="89"/>
      <c r="O89" t="s" s="131">
        <v>126</v>
      </c>
      <c r="P89" s="135">
        <f>AVERAGE(B89:B90)</f>
        <v>24</v>
      </c>
      <c r="Q89" s="97">
        <f>AVERAGE(D89:D90)</f>
        <v>0.496785714285715</v>
      </c>
      <c r="R89" t="s" s="134">
        <v>126</v>
      </c>
      <c r="S89" s="135">
        <f>AVERAGE(G89:G90)</f>
        <v>14</v>
      </c>
      <c r="T89" s="97">
        <f>AVERAGE(I89:I90)</f>
        <v>-0.253888888888889</v>
      </c>
      <c r="U89" t="s" s="134">
        <v>126</v>
      </c>
      <c r="V89" s="135">
        <f>AVERAGE(L89:L90)</f>
        <v>2.5</v>
      </c>
      <c r="W89" s="97">
        <f>AVERAGE(N89:N90)</f>
        <v>-2.46</v>
      </c>
    </row>
    <row r="90" ht="21.95" customHeight="1">
      <c r="A90" s="150">
        <v>1997</v>
      </c>
      <c r="B90" s="100">
        <v>28</v>
      </c>
      <c r="C90" s="83">
        <v>2.9</v>
      </c>
      <c r="D90" s="87">
        <v>0.103571428571429</v>
      </c>
      <c r="E90" s="40"/>
      <c r="F90" s="151">
        <v>1997</v>
      </c>
      <c r="G90" s="100">
        <v>18</v>
      </c>
      <c r="H90" s="83">
        <v>-12.2</v>
      </c>
      <c r="I90" s="87">
        <v>-0.677777777777778</v>
      </c>
      <c r="J90" s="40"/>
      <c r="K90" s="151">
        <v>1997</v>
      </c>
      <c r="L90" s="100">
        <v>5</v>
      </c>
      <c r="M90" s="83">
        <v>-12.3</v>
      </c>
      <c r="N90" s="89">
        <v>-2.46</v>
      </c>
      <c r="O90" t="s" s="131">
        <v>127</v>
      </c>
      <c r="P90" s="135">
        <f>AVERAGE(B90)</f>
        <v>28</v>
      </c>
      <c r="Q90" s="97">
        <f>AVERAGE(D90)</f>
        <v>0.103571428571429</v>
      </c>
      <c r="R90" t="s" s="134">
        <v>127</v>
      </c>
      <c r="S90" s="135">
        <f>AVERAGE(G90)</f>
        <v>18</v>
      </c>
      <c r="T90" s="97">
        <f>AVERAGE(I90)</f>
        <v>-0.677777777777778</v>
      </c>
      <c r="U90" t="s" s="134">
        <v>127</v>
      </c>
      <c r="V90" s="135">
        <f>AVERAGE(L90)</f>
        <v>5</v>
      </c>
      <c r="W90" s="97">
        <f>AVERAGE(N90)</f>
        <v>-2.46</v>
      </c>
    </row>
    <row r="91" ht="21.95" customHeight="1">
      <c r="A91" s="150">
        <v>1998</v>
      </c>
      <c r="B91" s="154">
        <v>32</v>
      </c>
      <c r="C91" s="155">
        <v>31.5</v>
      </c>
      <c r="D91" s="156">
        <v>0.984375</v>
      </c>
      <c r="E91" s="40"/>
      <c r="F91" s="151">
        <v>1998</v>
      </c>
      <c r="G91" s="154">
        <v>12</v>
      </c>
      <c r="H91" s="155">
        <v>-1.1</v>
      </c>
      <c r="I91" s="156">
        <v>-0.0916666666666667</v>
      </c>
      <c r="J91" s="40"/>
      <c r="K91" s="151">
        <v>1998</v>
      </c>
      <c r="L91" s="154">
        <v>2</v>
      </c>
      <c r="M91" s="155">
        <v>-3.9</v>
      </c>
      <c r="N91" s="157">
        <v>-1.95</v>
      </c>
      <c r="O91" t="s" s="131">
        <v>128</v>
      </c>
      <c r="P91" s="158">
        <f>AVERAGE(B91)</f>
        <v>32</v>
      </c>
      <c r="Q91" s="159">
        <f>AVERAGE(D91)</f>
        <v>0.984375</v>
      </c>
      <c r="R91" t="s" s="134">
        <v>128</v>
      </c>
      <c r="S91" s="158">
        <f>AVERAGE(G91)</f>
        <v>12</v>
      </c>
      <c r="T91" s="159">
        <f>AVERAGE(I91)</f>
        <v>-0.0916666666666667</v>
      </c>
      <c r="U91" t="s" s="134">
        <v>128</v>
      </c>
      <c r="V91" s="158">
        <f>AVERAGE(L91)</f>
        <v>2</v>
      </c>
      <c r="W91" s="159">
        <f>AVERAGE(N91)</f>
        <v>-1.95</v>
      </c>
    </row>
    <row r="92" ht="21.95" customHeight="1">
      <c r="A92" s="150">
        <v>1999</v>
      </c>
      <c r="B92" s="100">
        <v>30</v>
      </c>
      <c r="C92" s="83">
        <v>35.5</v>
      </c>
      <c r="D92" s="87">
        <v>1.18333333333333</v>
      </c>
      <c r="E92" s="40"/>
      <c r="F92" s="151">
        <v>1999</v>
      </c>
      <c r="G92" s="100">
        <v>11</v>
      </c>
      <c r="H92" s="83">
        <v>2.8</v>
      </c>
      <c r="I92" s="87">
        <v>0.254545454545455</v>
      </c>
      <c r="J92" s="40"/>
      <c r="K92" s="151">
        <v>1999</v>
      </c>
      <c r="L92" s="100">
        <v>0</v>
      </c>
      <c r="M92" s="83">
        <v>0</v>
      </c>
      <c r="N92" s="89"/>
      <c r="O92" t="s" s="131">
        <v>127</v>
      </c>
      <c r="P92" s="135">
        <f>AVERAGE(B92)</f>
        <v>30</v>
      </c>
      <c r="Q92" s="97">
        <f>AVERAGE(D92)</f>
        <v>1.18333333333333</v>
      </c>
      <c r="R92" t="s" s="134">
        <v>127</v>
      </c>
      <c r="S92" s="135">
        <f>AVERAGE(G92)</f>
        <v>11</v>
      </c>
      <c r="T92" s="97">
        <f>AVERAGE(I92)</f>
        <v>0.254545454545455</v>
      </c>
      <c r="U92" t="s" s="134">
        <v>127</v>
      </c>
      <c r="V92" s="135">
        <f>AVERAGE(L92)</f>
        <v>0</v>
      </c>
      <c r="W92" s="97"/>
    </row>
    <row r="93" ht="21.95" customHeight="1">
      <c r="A93" s="150">
        <v>2000</v>
      </c>
      <c r="B93" s="100">
        <v>23</v>
      </c>
      <c r="C93" s="83">
        <v>19.5</v>
      </c>
      <c r="D93" s="87">
        <v>0.847826086956522</v>
      </c>
      <c r="E93" s="40"/>
      <c r="F93" s="151">
        <v>2000</v>
      </c>
      <c r="G93" s="100">
        <v>8</v>
      </c>
      <c r="H93" s="83">
        <v>-3</v>
      </c>
      <c r="I93" s="87">
        <v>-0.375</v>
      </c>
      <c r="J93" s="40"/>
      <c r="K93" s="151">
        <v>2000</v>
      </c>
      <c r="L93" s="100">
        <v>1</v>
      </c>
      <c r="M93" s="83">
        <v>-1.9</v>
      </c>
      <c r="N93" s="89">
        <v>-1.9</v>
      </c>
      <c r="O93" t="s" s="131">
        <v>126</v>
      </c>
      <c r="P93" s="135">
        <f>AVERAGE(B92:B93)</f>
        <v>26.5</v>
      </c>
      <c r="Q93" s="97">
        <f>AVERAGE(D92:D93)</f>
        <v>1.01557971014493</v>
      </c>
      <c r="R93" t="s" s="134">
        <v>126</v>
      </c>
      <c r="S93" s="135">
        <f>AVERAGE(G92:G93)</f>
        <v>9.5</v>
      </c>
      <c r="T93" s="97">
        <f>AVERAGE(I92:I93)</f>
        <v>-0.0602272727272725</v>
      </c>
      <c r="U93" t="s" s="134">
        <v>126</v>
      </c>
      <c r="V93" s="135">
        <f>AVERAGE(L92:L93)</f>
        <v>0.5</v>
      </c>
      <c r="W93" s="97">
        <f>AVERAGE(N92:N93)</f>
        <v>-1.9</v>
      </c>
    </row>
    <row r="94" ht="21.95" customHeight="1">
      <c r="A94" s="150">
        <v>2001</v>
      </c>
      <c r="B94" s="100">
        <v>27</v>
      </c>
      <c r="C94" s="83">
        <v>22.3</v>
      </c>
      <c r="D94" s="87">
        <v>0.825925925925926</v>
      </c>
      <c r="E94" s="40"/>
      <c r="F94" s="151">
        <v>2001</v>
      </c>
      <c r="G94" s="100">
        <v>10</v>
      </c>
      <c r="H94" s="83">
        <v>-6.8</v>
      </c>
      <c r="I94" s="87">
        <v>-0.68</v>
      </c>
      <c r="J94" s="40"/>
      <c r="K94" s="151">
        <v>2001</v>
      </c>
      <c r="L94" s="100">
        <v>2</v>
      </c>
      <c r="M94" s="83">
        <v>-3.9</v>
      </c>
      <c r="N94" s="89">
        <v>-1.95</v>
      </c>
      <c r="O94" t="s" s="131">
        <v>125</v>
      </c>
      <c r="P94" s="135">
        <f>AVERAGE(B92:B94)</f>
        <v>26.6666666666667</v>
      </c>
      <c r="Q94" s="97">
        <f>AVERAGE(D92:D94)</f>
        <v>0.952361782071926</v>
      </c>
      <c r="R94" t="s" s="134">
        <v>125</v>
      </c>
      <c r="S94" s="135">
        <f>AVERAGE(G92:G94)</f>
        <v>9.66666666666667</v>
      </c>
      <c r="T94" s="97">
        <f>AVERAGE(I92:I94)</f>
        <v>-0.266818181818182</v>
      </c>
      <c r="U94" t="s" s="134">
        <v>125</v>
      </c>
      <c r="V94" s="135">
        <f>AVERAGE(L92:L94)</f>
        <v>1</v>
      </c>
      <c r="W94" s="97">
        <f>AVERAGE(N92:N94)</f>
        <v>-1.925</v>
      </c>
    </row>
    <row r="95" ht="21.95" customHeight="1">
      <c r="A95" s="150">
        <v>2002</v>
      </c>
      <c r="B95" s="100">
        <v>19</v>
      </c>
      <c r="C95" s="83">
        <v>25.7</v>
      </c>
      <c r="D95" s="87">
        <v>1.35263157894737</v>
      </c>
      <c r="E95" s="40"/>
      <c r="F95" s="151">
        <v>2002</v>
      </c>
      <c r="G95" s="100">
        <v>4</v>
      </c>
      <c r="H95" s="83">
        <v>0.3</v>
      </c>
      <c r="I95" s="87">
        <v>0.075</v>
      </c>
      <c r="J95" s="40"/>
      <c r="K95" s="151">
        <v>2002</v>
      </c>
      <c r="L95" s="100">
        <v>0</v>
      </c>
      <c r="M95" s="83">
        <v>0</v>
      </c>
      <c r="N95" s="89"/>
      <c r="O95" t="s" s="131">
        <v>124</v>
      </c>
      <c r="P95" s="135">
        <f>AVERAGE(B92:B95)</f>
        <v>24.75</v>
      </c>
      <c r="Q95" s="97">
        <f>AVERAGE(D92:D95)</f>
        <v>1.05242923129079</v>
      </c>
      <c r="R95" t="s" s="134">
        <v>124</v>
      </c>
      <c r="S95" s="135">
        <f>AVERAGE(G92:G95)</f>
        <v>8.25</v>
      </c>
      <c r="T95" s="97">
        <f>AVERAGE(I92:I95)</f>
        <v>-0.181363636363636</v>
      </c>
      <c r="U95" t="s" s="134">
        <v>124</v>
      </c>
      <c r="V95" s="135">
        <f>AVERAGE(L92:L95)</f>
        <v>0.75</v>
      </c>
      <c r="W95" s="97">
        <f>AVERAGE(N92:N95)</f>
        <v>-1.925</v>
      </c>
    </row>
    <row r="96" ht="21.95" customHeight="1">
      <c r="A96" s="150">
        <v>2003</v>
      </c>
      <c r="B96" s="100">
        <v>24</v>
      </c>
      <c r="C96" s="83">
        <v>16.7</v>
      </c>
      <c r="D96" s="87">
        <v>0.695833333333333</v>
      </c>
      <c r="E96" s="40"/>
      <c r="F96" s="151">
        <v>2003</v>
      </c>
      <c r="G96" s="100">
        <v>11</v>
      </c>
      <c r="H96" s="83">
        <v>-4.9</v>
      </c>
      <c r="I96" s="87">
        <v>-0.445454545454545</v>
      </c>
      <c r="J96" s="40"/>
      <c r="K96" s="151">
        <v>2003</v>
      </c>
      <c r="L96" s="100">
        <v>3</v>
      </c>
      <c r="M96" s="83">
        <v>-4.5</v>
      </c>
      <c r="N96" s="89">
        <v>-1.5</v>
      </c>
      <c r="O96" t="s" s="131">
        <v>104</v>
      </c>
      <c r="P96" s="135">
        <f>AVERAGE(B92:B96)</f>
        <v>24.6</v>
      </c>
      <c r="Q96" s="97">
        <f>AVERAGE(D92:D96)</f>
        <v>0.981110051699296</v>
      </c>
      <c r="R96" t="s" s="134">
        <v>104</v>
      </c>
      <c r="S96" s="135">
        <f>AVERAGE(G92:G96)</f>
        <v>8.800000000000001</v>
      </c>
      <c r="T96" s="97">
        <f>AVERAGE(I92:I96)</f>
        <v>-0.234181818181818</v>
      </c>
      <c r="U96" t="s" s="134">
        <v>104</v>
      </c>
      <c r="V96" s="135">
        <f>AVERAGE(L92:L96)</f>
        <v>1.2</v>
      </c>
      <c r="W96" s="97">
        <f>AVERAGE(N92:N96)</f>
        <v>-1.78333333333333</v>
      </c>
    </row>
    <row r="97" ht="21.95" customHeight="1">
      <c r="A97" s="150">
        <v>2004</v>
      </c>
      <c r="B97" s="100">
        <v>33</v>
      </c>
      <c r="C97" s="83">
        <v>14.4</v>
      </c>
      <c r="D97" s="87">
        <v>0.436363636363636</v>
      </c>
      <c r="E97" s="40"/>
      <c r="F97" s="151">
        <v>2004</v>
      </c>
      <c r="G97" s="100">
        <v>23</v>
      </c>
      <c r="H97" s="83">
        <v>-2.1</v>
      </c>
      <c r="I97" s="87">
        <v>-0.091304347826087</v>
      </c>
      <c r="J97" s="40"/>
      <c r="K97" s="151">
        <v>2004</v>
      </c>
      <c r="L97" s="100">
        <v>3</v>
      </c>
      <c r="M97" s="83">
        <v>-4.5</v>
      </c>
      <c r="N97" s="89">
        <v>-1.5</v>
      </c>
      <c r="O97" t="s" s="131">
        <v>123</v>
      </c>
      <c r="P97" s="135">
        <f>AVERAGE(B92:B97)</f>
        <v>26</v>
      </c>
      <c r="Q97" s="97">
        <f>AVERAGE(D92:D97)</f>
        <v>0.8903189824766859</v>
      </c>
      <c r="R97" t="s" s="134">
        <v>123</v>
      </c>
      <c r="S97" s="135">
        <f>AVERAGE(G92:G97)</f>
        <v>11.1666666666667</v>
      </c>
      <c r="T97" s="97">
        <f>AVERAGE(I92:I97)</f>
        <v>-0.210368906455863</v>
      </c>
      <c r="U97" t="s" s="134">
        <v>123</v>
      </c>
      <c r="V97" s="135">
        <f>AVERAGE(L92:L97)</f>
        <v>1.5</v>
      </c>
      <c r="W97" s="97">
        <f>AVERAGE(N92:N97)</f>
        <v>-1.7125</v>
      </c>
    </row>
    <row r="98" ht="21.95" customHeight="1">
      <c r="A98" s="150">
        <v>2005</v>
      </c>
      <c r="B98" s="100">
        <v>28</v>
      </c>
      <c r="C98" s="83">
        <v>8.6</v>
      </c>
      <c r="D98" s="87">
        <v>0.307142857142857</v>
      </c>
      <c r="E98" s="40"/>
      <c r="F98" s="151">
        <v>2005</v>
      </c>
      <c r="G98" s="100">
        <v>16</v>
      </c>
      <c r="H98" s="83">
        <v>-12.2</v>
      </c>
      <c r="I98" s="87">
        <v>-0.7625</v>
      </c>
      <c r="J98" s="40"/>
      <c r="K98" s="151">
        <v>2005</v>
      </c>
      <c r="L98" s="100">
        <v>7</v>
      </c>
      <c r="M98" s="83">
        <v>-13.9</v>
      </c>
      <c r="N98" s="89">
        <v>-1.98571428571429</v>
      </c>
      <c r="O98" t="s" s="131">
        <v>122</v>
      </c>
      <c r="P98" s="135">
        <f>AVERAGE(B92:B98)</f>
        <v>26.2857142857143</v>
      </c>
      <c r="Q98" s="97">
        <f>AVERAGE(D92:D98)</f>
        <v>0.807008107428996</v>
      </c>
      <c r="R98" t="s" s="134">
        <v>122</v>
      </c>
      <c r="S98" s="135">
        <f>AVERAGE(G92:G98)</f>
        <v>11.8571428571429</v>
      </c>
      <c r="T98" s="97">
        <f>AVERAGE(I92:I98)</f>
        <v>-0.289244776962168</v>
      </c>
      <c r="U98" t="s" s="134">
        <v>122</v>
      </c>
      <c r="V98" s="135">
        <f>AVERAGE(L92:L98)</f>
        <v>2.28571428571429</v>
      </c>
      <c r="W98" s="97">
        <f>AVERAGE(N92:N98)</f>
        <v>-1.76714285714286</v>
      </c>
    </row>
    <row r="99" ht="21.95" customHeight="1">
      <c r="A99" s="150">
        <v>2006</v>
      </c>
      <c r="B99" s="100">
        <v>44</v>
      </c>
      <c r="C99" s="83">
        <v>-6.6</v>
      </c>
      <c r="D99" s="87">
        <v>-0.15</v>
      </c>
      <c r="E99" s="40"/>
      <c r="F99" s="151">
        <v>2006</v>
      </c>
      <c r="G99" s="100">
        <v>31</v>
      </c>
      <c r="H99" s="83">
        <v>-28.8</v>
      </c>
      <c r="I99" s="87">
        <v>-0.9290322580645159</v>
      </c>
      <c r="J99" s="40"/>
      <c r="K99" s="151">
        <v>2006</v>
      </c>
      <c r="L99" s="100">
        <v>13</v>
      </c>
      <c r="M99" s="83">
        <v>-29.4</v>
      </c>
      <c r="N99" s="89">
        <v>-2.26153846153846</v>
      </c>
      <c r="O99" t="s" s="131">
        <v>121</v>
      </c>
      <c r="P99" s="135">
        <f>AVERAGE(B92:B99)</f>
        <v>28.5</v>
      </c>
      <c r="Q99" s="97">
        <f>AVERAGE(D92:D99)</f>
        <v>0.687382094000372</v>
      </c>
      <c r="R99" t="s" s="134">
        <v>121</v>
      </c>
      <c r="S99" s="135">
        <f>AVERAGE(G92:G99)</f>
        <v>14.25</v>
      </c>
      <c r="T99" s="97">
        <f>AVERAGE(I92:I99)</f>
        <v>-0.369218212099962</v>
      </c>
      <c r="U99" t="s" s="134">
        <v>121</v>
      </c>
      <c r="V99" s="135">
        <f>AVERAGE(L92:L99)</f>
        <v>3.625</v>
      </c>
      <c r="W99" s="97">
        <f>AVERAGE(N92:N99)</f>
        <v>-1.84954212454213</v>
      </c>
    </row>
    <row r="100" ht="21.95" customHeight="1">
      <c r="A100" s="150">
        <v>2007</v>
      </c>
      <c r="B100" s="100">
        <v>22</v>
      </c>
      <c r="C100" s="83">
        <v>23.6</v>
      </c>
      <c r="D100" s="87">
        <v>1.07272727272727</v>
      </c>
      <c r="E100" s="40"/>
      <c r="F100" s="151">
        <v>2007</v>
      </c>
      <c r="G100" s="100">
        <v>8</v>
      </c>
      <c r="H100" s="83">
        <v>-0.8</v>
      </c>
      <c r="I100" s="87">
        <v>-0.1</v>
      </c>
      <c r="J100" s="40"/>
      <c r="K100" s="151">
        <v>2007</v>
      </c>
      <c r="L100" s="100">
        <v>0</v>
      </c>
      <c r="M100" s="83">
        <v>0</v>
      </c>
      <c r="N100" s="89"/>
      <c r="O100" t="s" s="131">
        <v>120</v>
      </c>
      <c r="P100" s="135">
        <f>AVERAGE(B92:B100)</f>
        <v>27.7777777777778</v>
      </c>
      <c r="Q100" s="97">
        <f>AVERAGE(D92:D100)</f>
        <v>0.730198224970027</v>
      </c>
      <c r="R100" t="s" s="134">
        <v>120</v>
      </c>
      <c r="S100" s="135">
        <f>AVERAGE(G92:G100)</f>
        <v>13.5555555555556</v>
      </c>
      <c r="T100" s="97">
        <f>AVERAGE(I92:I100)</f>
        <v>-0.339305077422188</v>
      </c>
      <c r="U100" t="s" s="134">
        <v>120</v>
      </c>
      <c r="V100" s="135">
        <f>AVERAGE(L92:L100)</f>
        <v>3.22222222222222</v>
      </c>
      <c r="W100" s="97">
        <f>AVERAGE(N92:N100)</f>
        <v>-1.84954212454213</v>
      </c>
    </row>
    <row r="101" ht="21.95" customHeight="1">
      <c r="A101" s="150">
        <v>2008</v>
      </c>
      <c r="B101" s="100">
        <v>46</v>
      </c>
      <c r="C101" s="83">
        <v>14.6</v>
      </c>
      <c r="D101" s="87">
        <v>0.317391304347826</v>
      </c>
      <c r="E101" s="40"/>
      <c r="F101" s="151">
        <v>2008</v>
      </c>
      <c r="G101" s="100">
        <v>25</v>
      </c>
      <c r="H101" s="83">
        <v>-16.3</v>
      </c>
      <c r="I101" s="87">
        <v>-0.652</v>
      </c>
      <c r="J101" s="40"/>
      <c r="K101" s="151">
        <v>2008</v>
      </c>
      <c r="L101" s="100">
        <v>9</v>
      </c>
      <c r="M101" s="83">
        <v>-14.4</v>
      </c>
      <c r="N101" s="89">
        <v>-1.6</v>
      </c>
      <c r="O101" t="s" s="131">
        <v>98</v>
      </c>
      <c r="P101" s="135">
        <f>AVERAGE(B92:B101)</f>
        <v>29.6</v>
      </c>
      <c r="Q101" s="97">
        <f>AVERAGE(D92:D101)</f>
        <v>0.688917532907807</v>
      </c>
      <c r="R101" t="s" s="134">
        <v>98</v>
      </c>
      <c r="S101" s="135">
        <f>AVERAGE(G92:G101)</f>
        <v>14.7</v>
      </c>
      <c r="T101" s="97">
        <f>AVERAGE(I92:I101)</f>
        <v>-0.370574569679969</v>
      </c>
      <c r="U101" t="s" s="134">
        <v>98</v>
      </c>
      <c r="V101" s="135">
        <f>AVERAGE(L92:L101)</f>
        <v>3.8</v>
      </c>
      <c r="W101" s="97">
        <f>AVERAGE(N92:N101)</f>
        <v>-1.81389324960754</v>
      </c>
    </row>
    <row r="102" ht="21.95" customHeight="1">
      <c r="A102" s="150">
        <v>2009</v>
      </c>
      <c r="B102" s="100">
        <v>22</v>
      </c>
      <c r="C102" s="83">
        <v>30.1</v>
      </c>
      <c r="D102" s="87">
        <v>1.36818181818182</v>
      </c>
      <c r="E102" s="40"/>
      <c r="F102" s="151">
        <v>2009</v>
      </c>
      <c r="G102" s="100">
        <v>5</v>
      </c>
      <c r="H102" s="83">
        <v>3.3</v>
      </c>
      <c r="I102" s="87">
        <v>0.66</v>
      </c>
      <c r="J102" s="40"/>
      <c r="K102" s="151">
        <v>2009</v>
      </c>
      <c r="L102" s="100">
        <v>0</v>
      </c>
      <c r="M102" s="83">
        <v>0</v>
      </c>
      <c r="N102" s="89"/>
      <c r="O102" t="s" s="131">
        <v>119</v>
      </c>
      <c r="P102" s="135">
        <f>AVERAGE(B92:B102)</f>
        <v>28.9090909090909</v>
      </c>
      <c r="Q102" s="97">
        <f>AVERAGE(D92:D102)</f>
        <v>0.750668831569081</v>
      </c>
      <c r="R102" t="s" s="134">
        <v>119</v>
      </c>
      <c r="S102" s="135">
        <f>AVERAGE(G92:G102)</f>
        <v>13.8181818181818</v>
      </c>
      <c r="T102" s="97">
        <f>AVERAGE(I92:I102)</f>
        <v>-0.276885972436336</v>
      </c>
      <c r="U102" t="s" s="134">
        <v>119</v>
      </c>
      <c r="V102" s="135">
        <f>AVERAGE(L92:L102)</f>
        <v>3.45454545454545</v>
      </c>
      <c r="W102" s="97">
        <f>AVERAGE(N92:N102)</f>
        <v>-1.81389324960754</v>
      </c>
    </row>
    <row r="103" ht="21.95" customHeight="1">
      <c r="A103" s="150">
        <v>2010</v>
      </c>
      <c r="B103" s="100">
        <v>59</v>
      </c>
      <c r="C103" s="83">
        <v>37.4</v>
      </c>
      <c r="D103" s="87">
        <v>0.633898305084746</v>
      </c>
      <c r="E103" s="40"/>
      <c r="F103" s="151">
        <v>2010</v>
      </c>
      <c r="G103" s="100">
        <v>29</v>
      </c>
      <c r="H103" s="83">
        <v>-9.1</v>
      </c>
      <c r="I103" s="87">
        <v>-0.313793103448276</v>
      </c>
      <c r="J103" s="40"/>
      <c r="K103" s="151">
        <v>2010</v>
      </c>
      <c r="L103" s="100">
        <v>5</v>
      </c>
      <c r="M103" s="83">
        <v>-9.300000000000001</v>
      </c>
      <c r="N103" s="89">
        <v>-1.86</v>
      </c>
      <c r="O103" t="s" s="131">
        <v>118</v>
      </c>
      <c r="P103" s="135">
        <f>AVERAGE(B92:B103)</f>
        <v>31.4166666666667</v>
      </c>
      <c r="Q103" s="97">
        <f>AVERAGE(D92:D103)</f>
        <v>0.740937954362053</v>
      </c>
      <c r="R103" t="s" s="134">
        <v>118</v>
      </c>
      <c r="S103" s="135">
        <f>AVERAGE(G92:G103)</f>
        <v>15.0833333333333</v>
      </c>
      <c r="T103" s="97">
        <f>AVERAGE(I92:I103)</f>
        <v>-0.279961566687331</v>
      </c>
      <c r="U103" t="s" s="134">
        <v>118</v>
      </c>
      <c r="V103" s="135">
        <f>AVERAGE(L92:L103)</f>
        <v>3.58333333333333</v>
      </c>
      <c r="W103" s="97">
        <f>AVERAGE(N92:N103)</f>
        <v>-1.81965659340659</v>
      </c>
    </row>
    <row r="104" ht="21.95" customHeight="1">
      <c r="A104" s="150">
        <v>2011</v>
      </c>
      <c r="B104" s="100">
        <v>32</v>
      </c>
      <c r="C104" s="83">
        <v>37.9</v>
      </c>
      <c r="D104" s="87">
        <v>1.184375</v>
      </c>
      <c r="E104" s="40"/>
      <c r="F104" s="151">
        <v>2011</v>
      </c>
      <c r="G104" s="100">
        <v>10</v>
      </c>
      <c r="H104" s="83">
        <v>0.5</v>
      </c>
      <c r="I104" s="87">
        <v>0.05</v>
      </c>
      <c r="J104" s="40"/>
      <c r="K104" s="151">
        <v>2011</v>
      </c>
      <c r="L104" s="100">
        <v>1</v>
      </c>
      <c r="M104" s="83">
        <v>-2</v>
      </c>
      <c r="N104" s="89">
        <v>-2</v>
      </c>
      <c r="O104" t="s" s="131">
        <v>117</v>
      </c>
      <c r="P104" s="135">
        <f>AVERAGE(B92:B104)</f>
        <v>31.4615384615385</v>
      </c>
      <c r="Q104" s="97">
        <f>AVERAGE(D92:D104)</f>
        <v>0.775048496334203</v>
      </c>
      <c r="R104" t="s" s="134">
        <v>117</v>
      </c>
      <c r="S104" s="135">
        <f>AVERAGE(G92:G104)</f>
        <v>14.6923076923077</v>
      </c>
      <c r="T104" s="97">
        <f>AVERAGE(I92:I104)</f>
        <v>-0.254579907711382</v>
      </c>
      <c r="U104" t="s" s="134">
        <v>117</v>
      </c>
      <c r="V104" s="135">
        <f>AVERAGE(L92:L104)</f>
        <v>3.38461538461538</v>
      </c>
      <c r="W104" s="97">
        <f>AVERAGE(N92:N104)</f>
        <v>-1.83969474969475</v>
      </c>
    </row>
    <row r="105" ht="21.95" customHeight="1">
      <c r="A105" s="150">
        <v>2012</v>
      </c>
      <c r="B105" s="100">
        <v>34</v>
      </c>
      <c r="C105" s="83">
        <v>18.6</v>
      </c>
      <c r="D105" s="87">
        <v>0.547058823529412</v>
      </c>
      <c r="E105" s="40"/>
      <c r="F105" s="151">
        <v>2012</v>
      </c>
      <c r="G105" s="100">
        <v>19</v>
      </c>
      <c r="H105" s="83">
        <v>-5.7</v>
      </c>
      <c r="I105" s="87">
        <v>-0.3</v>
      </c>
      <c r="J105" s="40"/>
      <c r="K105" s="151">
        <v>2012</v>
      </c>
      <c r="L105" s="100">
        <v>4</v>
      </c>
      <c r="M105" s="83">
        <v>-8</v>
      </c>
      <c r="N105" s="89">
        <v>-2</v>
      </c>
      <c r="O105" t="s" s="131">
        <v>116</v>
      </c>
      <c r="P105" s="135">
        <f>AVERAGE(B92:B105)</f>
        <v>31.6428571428571</v>
      </c>
      <c r="Q105" s="97">
        <f>AVERAGE(D92:D105)</f>
        <v>0.758763519705289</v>
      </c>
      <c r="R105" t="s" s="134">
        <v>116</v>
      </c>
      <c r="S105" s="135">
        <f>AVERAGE(G92:G105)</f>
        <v>15</v>
      </c>
      <c r="T105" s="97">
        <f>AVERAGE(I92:I105)</f>
        <v>-0.257824200017712</v>
      </c>
      <c r="U105" t="s" s="134">
        <v>116</v>
      </c>
      <c r="V105" s="135">
        <f>AVERAGE(L92:L105)</f>
        <v>3.42857142857143</v>
      </c>
      <c r="W105" s="97">
        <f>AVERAGE(N92:N105)</f>
        <v>-1.85572527472528</v>
      </c>
    </row>
    <row r="106" ht="21.95" customHeight="1">
      <c r="A106" s="150">
        <v>2013</v>
      </c>
      <c r="B106" s="100">
        <v>22</v>
      </c>
      <c r="C106" s="83">
        <v>14.1</v>
      </c>
      <c r="D106" s="87">
        <v>0.640909090909091</v>
      </c>
      <c r="E106" s="40"/>
      <c r="F106" s="151">
        <v>2013</v>
      </c>
      <c r="G106" s="100">
        <v>13</v>
      </c>
      <c r="H106" s="83">
        <v>-2</v>
      </c>
      <c r="I106" s="87">
        <v>-0.153846153846154</v>
      </c>
      <c r="J106" s="40"/>
      <c r="K106" s="151">
        <v>2013</v>
      </c>
      <c r="L106" s="100">
        <v>2</v>
      </c>
      <c r="M106" s="83">
        <v>-4.6</v>
      </c>
      <c r="N106" s="89">
        <v>-2.3</v>
      </c>
      <c r="O106" t="s" s="131">
        <v>115</v>
      </c>
      <c r="P106" s="135">
        <f>AVERAGE(B92:B106)</f>
        <v>31</v>
      </c>
      <c r="Q106" s="97">
        <f>AVERAGE(D92:D106)</f>
        <v>0.750906557785543</v>
      </c>
      <c r="R106" t="s" s="134">
        <v>115</v>
      </c>
      <c r="S106" s="135">
        <f>AVERAGE(G92:G106)</f>
        <v>14.8666666666667</v>
      </c>
      <c r="T106" s="97">
        <f>AVERAGE(I92:I106)</f>
        <v>-0.250892330272942</v>
      </c>
      <c r="U106" t="s" s="134">
        <v>115</v>
      </c>
      <c r="V106" s="135">
        <f>AVERAGE(L92:L106)</f>
        <v>3.33333333333333</v>
      </c>
      <c r="W106" s="97">
        <f>AVERAGE(N92:N106)</f>
        <v>-1.89611388611389</v>
      </c>
    </row>
    <row r="107" ht="21.95" customHeight="1">
      <c r="A107" s="150">
        <v>2014</v>
      </c>
      <c r="B107" s="100">
        <v>22</v>
      </c>
      <c r="C107" s="83">
        <v>15.2</v>
      </c>
      <c r="D107" s="87">
        <v>0.690909090909091</v>
      </c>
      <c r="E107" s="40"/>
      <c r="F107" s="151">
        <v>2014</v>
      </c>
      <c r="G107" s="100">
        <v>9</v>
      </c>
      <c r="H107" s="83">
        <v>-4.2</v>
      </c>
      <c r="I107" s="87">
        <v>-0.466666666666667</v>
      </c>
      <c r="J107" s="40"/>
      <c r="K107" s="151">
        <v>2014</v>
      </c>
      <c r="L107" s="100">
        <v>2</v>
      </c>
      <c r="M107" s="83">
        <v>-2.3</v>
      </c>
      <c r="N107" s="89">
        <v>-1.15</v>
      </c>
      <c r="O107" t="s" s="131">
        <v>114</v>
      </c>
      <c r="P107" s="135">
        <f>AVERAGE(B92:B107)</f>
        <v>30.4375</v>
      </c>
      <c r="Q107" s="97">
        <f>AVERAGE(D92:D107)</f>
        <v>0.747156716105764</v>
      </c>
      <c r="R107" t="s" s="134">
        <v>114</v>
      </c>
      <c r="S107" s="135">
        <f>AVERAGE(G92:G107)</f>
        <v>14.5</v>
      </c>
      <c r="T107" s="97">
        <f>AVERAGE(I92:I107)</f>
        <v>-0.264378226297549</v>
      </c>
      <c r="U107" t="s" s="134">
        <v>114</v>
      </c>
      <c r="V107" s="135">
        <f>AVERAGE(L92:L107)</f>
        <v>3.25</v>
      </c>
      <c r="W107" s="97">
        <f>AVERAGE(N92:N107)</f>
        <v>-1.83393772893773</v>
      </c>
    </row>
    <row r="108" ht="21.95" customHeight="1">
      <c r="A108" s="150">
        <v>2015</v>
      </c>
      <c r="B108" s="100">
        <v>42</v>
      </c>
      <c r="C108" s="83">
        <v>24.9</v>
      </c>
      <c r="D108" s="87">
        <v>0.592857142857143</v>
      </c>
      <c r="E108" s="40"/>
      <c r="F108" s="151">
        <v>2015</v>
      </c>
      <c r="G108" s="100">
        <v>26</v>
      </c>
      <c r="H108" s="83">
        <v>1</v>
      </c>
      <c r="I108" s="87">
        <v>0.0384615384615385</v>
      </c>
      <c r="J108" s="40"/>
      <c r="K108" s="151">
        <v>2015</v>
      </c>
      <c r="L108" s="100">
        <v>4</v>
      </c>
      <c r="M108" s="83">
        <v>-6</v>
      </c>
      <c r="N108" s="89">
        <v>-1.5</v>
      </c>
      <c r="O108" t="s" s="131">
        <v>113</v>
      </c>
      <c r="P108" s="135">
        <f>AVERAGE(B92:B108)</f>
        <v>31.1176470588235</v>
      </c>
      <c r="Q108" s="97">
        <f>AVERAGE(D92:D108)</f>
        <v>0.738080270620551</v>
      </c>
      <c r="R108" t="s" s="134">
        <v>113</v>
      </c>
      <c r="S108" s="135">
        <f>AVERAGE(G92:G108)</f>
        <v>15.1764705882353</v>
      </c>
      <c r="T108" s="97">
        <f>AVERAGE(I92:I108)</f>
        <v>-0.246564122488191</v>
      </c>
      <c r="U108" t="s" s="134">
        <v>113</v>
      </c>
      <c r="V108" s="135">
        <f>AVERAGE(L92:L108)</f>
        <v>3.29411764705882</v>
      </c>
      <c r="W108" s="97">
        <f>AVERAGE(N92:N108)</f>
        <v>-1.80825021132713</v>
      </c>
    </row>
    <row r="109" ht="21.95" customHeight="1">
      <c r="A109" s="150">
        <v>2016</v>
      </c>
      <c r="B109" s="100">
        <v>44</v>
      </c>
      <c r="C109" s="83">
        <v>28.5</v>
      </c>
      <c r="D109" s="87">
        <v>0.647727272727273</v>
      </c>
      <c r="E109" s="40"/>
      <c r="F109" s="151">
        <v>2016</v>
      </c>
      <c r="G109" s="100">
        <v>21</v>
      </c>
      <c r="H109" s="83">
        <v>-9.4</v>
      </c>
      <c r="I109" s="87">
        <v>-0.447619047619048</v>
      </c>
      <c r="J109" s="40"/>
      <c r="K109" s="151">
        <v>2016</v>
      </c>
      <c r="L109" s="100">
        <v>6</v>
      </c>
      <c r="M109" s="83">
        <v>-10.8</v>
      </c>
      <c r="N109" s="89">
        <v>-1.8</v>
      </c>
      <c r="O109" t="s" s="131">
        <v>112</v>
      </c>
      <c r="P109" s="135">
        <f>AVERAGE(B92:B109)</f>
        <v>31.8333333333333</v>
      </c>
      <c r="Q109" s="97">
        <f>AVERAGE(D92:D109)</f>
        <v>0.73306065962648</v>
      </c>
      <c r="R109" t="s" s="134">
        <v>112</v>
      </c>
      <c r="S109" s="135">
        <f>AVERAGE(G92:G109)</f>
        <v>15.5</v>
      </c>
      <c r="T109" s="97">
        <f>AVERAGE(I92:I109)</f>
        <v>-0.257733840551017</v>
      </c>
      <c r="U109" t="s" s="134">
        <v>112</v>
      </c>
      <c r="V109" s="135">
        <f>AVERAGE(L92:L109)</f>
        <v>3.44444444444444</v>
      </c>
      <c r="W109" s="97">
        <f>AVERAGE(N92:N109)</f>
        <v>-1.80766091051805</v>
      </c>
    </row>
    <row r="110" ht="21.95" customHeight="1">
      <c r="A110" s="150">
        <v>2017</v>
      </c>
      <c r="B110" s="100">
        <v>34</v>
      </c>
      <c r="C110" s="83">
        <v>30</v>
      </c>
      <c r="D110" s="87">
        <v>0.882352941176471</v>
      </c>
      <c r="E110" s="40"/>
      <c r="F110" s="151">
        <v>2017</v>
      </c>
      <c r="G110" s="100">
        <v>11</v>
      </c>
      <c r="H110" s="83">
        <v>-6.2</v>
      </c>
      <c r="I110" s="87">
        <v>-0.563636363636364</v>
      </c>
      <c r="J110" s="40"/>
      <c r="K110" s="151">
        <v>2017</v>
      </c>
      <c r="L110" s="100">
        <v>3</v>
      </c>
      <c r="M110" s="83">
        <v>-5.7</v>
      </c>
      <c r="N110" s="89">
        <v>-1.9</v>
      </c>
      <c r="O110" t="s" s="131">
        <v>111</v>
      </c>
      <c r="P110" s="135">
        <f>AVERAGE(B92:B110)</f>
        <v>31.9473684210526</v>
      </c>
      <c r="Q110" s="97">
        <f>AVERAGE(D92:D110)</f>
        <v>0.7409181481291111</v>
      </c>
      <c r="R110" t="s" s="134">
        <v>111</v>
      </c>
      <c r="S110" s="135">
        <f>AVERAGE(G92:G110)</f>
        <v>15.2631578947368</v>
      </c>
      <c r="T110" s="97">
        <f>AVERAGE(I92:I110)</f>
        <v>-0.273833973344982</v>
      </c>
      <c r="U110" t="s" s="134">
        <v>111</v>
      </c>
      <c r="V110" s="135">
        <f>AVERAGE(L92:L110)</f>
        <v>3.42105263157895</v>
      </c>
      <c r="W110" s="97">
        <f>AVERAGE(N92:N110)</f>
        <v>-1.81381684981685</v>
      </c>
    </row>
    <row r="111" ht="21.95" customHeight="1">
      <c r="A111" s="150">
        <v>2018</v>
      </c>
      <c r="B111" s="100">
        <v>39</v>
      </c>
      <c r="C111" s="83">
        <v>31</v>
      </c>
      <c r="D111" s="87">
        <v>0.794871794871795</v>
      </c>
      <c r="E111" s="40"/>
      <c r="F111" s="151">
        <v>2018</v>
      </c>
      <c r="G111" s="100">
        <v>18</v>
      </c>
      <c r="H111" s="83">
        <v>-5.6</v>
      </c>
      <c r="I111" s="87">
        <v>-0.311111111111111</v>
      </c>
      <c r="J111" s="40"/>
      <c r="K111" s="151">
        <v>2018</v>
      </c>
      <c r="L111" s="100">
        <v>2</v>
      </c>
      <c r="M111" s="83">
        <v>-3.4</v>
      </c>
      <c r="N111" s="89">
        <v>-1.7</v>
      </c>
      <c r="O111" t="s" s="131">
        <v>110</v>
      </c>
      <c r="P111" s="135">
        <f>AVERAGE(B92:B111)</f>
        <v>32.3</v>
      </c>
      <c r="Q111" s="97">
        <f>AVERAGE(D92:D111)</f>
        <v>0.743615830466246</v>
      </c>
      <c r="R111" t="s" s="134">
        <v>110</v>
      </c>
      <c r="S111" s="135">
        <f>AVERAGE(G92:G111)</f>
        <v>15.4</v>
      </c>
      <c r="T111" s="97">
        <f>AVERAGE(I92:I111)</f>
        <v>-0.275697830233289</v>
      </c>
      <c r="U111" t="s" s="134">
        <v>110</v>
      </c>
      <c r="V111" s="135">
        <f>AVERAGE(L92:L111)</f>
        <v>3.35</v>
      </c>
      <c r="W111" s="97">
        <f>AVERAGE(N92:N111)</f>
        <v>-1.8067032967033</v>
      </c>
    </row>
    <row r="112" ht="21.95" customHeight="1">
      <c r="A112" s="150">
        <v>2019</v>
      </c>
      <c r="B112" s="100">
        <v>45</v>
      </c>
      <c r="C112" s="83">
        <v>33.9</v>
      </c>
      <c r="D112" s="87">
        <v>0.753333333333333</v>
      </c>
      <c r="E112" s="40"/>
      <c r="F112" s="151">
        <v>2019</v>
      </c>
      <c r="G112" s="100">
        <v>25</v>
      </c>
      <c r="H112" s="83">
        <v>-0.1</v>
      </c>
      <c r="I112" s="87">
        <v>-0.004</v>
      </c>
      <c r="J112" s="40"/>
      <c r="K112" s="151">
        <v>2019</v>
      </c>
      <c r="L112" s="100">
        <v>3</v>
      </c>
      <c r="M112" s="83">
        <v>-4.1</v>
      </c>
      <c r="N112" s="89">
        <v>-1.36666666666667</v>
      </c>
      <c r="O112" s="96"/>
      <c r="P112" s="83"/>
      <c r="Q112" s="83"/>
      <c r="R112" s="84"/>
      <c r="S112" s="83"/>
      <c r="T112" s="83"/>
      <c r="U112" s="84"/>
      <c r="V112" s="83"/>
      <c r="W112" s="97"/>
    </row>
    <row r="113" ht="21.95" customHeight="1">
      <c r="A113" s="150">
        <v>2020</v>
      </c>
      <c r="B113" s="100">
        <v>18</v>
      </c>
      <c r="C113" s="83">
        <v>14.5</v>
      </c>
      <c r="D113" s="87">
        <v>0.805555555555556</v>
      </c>
      <c r="E113" s="40"/>
      <c r="F113" s="151">
        <v>2020</v>
      </c>
      <c r="G113" s="100">
        <v>8</v>
      </c>
      <c r="H113" s="83">
        <v>-2.8</v>
      </c>
      <c r="I113" s="87">
        <v>-0.35</v>
      </c>
      <c r="J113" s="40"/>
      <c r="K113" s="151">
        <v>2020</v>
      </c>
      <c r="L113" s="100">
        <v>2</v>
      </c>
      <c r="M113" s="83">
        <v>-2.2</v>
      </c>
      <c r="N113" s="89">
        <v>-1.1</v>
      </c>
      <c r="O113" s="96"/>
      <c r="P113" s="83"/>
      <c r="Q113" s="83"/>
      <c r="R113" s="84"/>
      <c r="S113" s="83"/>
      <c r="T113" s="83"/>
      <c r="U113" s="84"/>
      <c r="V113" s="83"/>
      <c r="W113" s="97"/>
    </row>
    <row r="114" ht="21.95" customHeight="1">
      <c r="A114" s="150">
        <v>2021</v>
      </c>
      <c r="B114" s="100">
        <v>22</v>
      </c>
      <c r="C114" s="83">
        <v>29.8</v>
      </c>
      <c r="D114" s="87">
        <v>1.35454545454545</v>
      </c>
      <c r="E114" s="40"/>
      <c r="F114" s="151">
        <v>2021</v>
      </c>
      <c r="G114" s="100">
        <v>5</v>
      </c>
      <c r="H114" s="83">
        <v>1.1</v>
      </c>
      <c r="I114" s="87">
        <v>0.22</v>
      </c>
      <c r="J114" s="40"/>
      <c r="K114" s="151">
        <v>2021</v>
      </c>
      <c r="L114" s="100">
        <v>1</v>
      </c>
      <c r="M114" s="83">
        <v>-1.3</v>
      </c>
      <c r="N114" s="89">
        <v>-1.3</v>
      </c>
      <c r="O114" s="96"/>
      <c r="P114" s="83"/>
      <c r="Q114" s="83"/>
      <c r="R114" s="84"/>
      <c r="S114" s="83"/>
      <c r="T114" s="83"/>
      <c r="U114" s="84"/>
      <c r="V114" s="83"/>
      <c r="W114" s="97"/>
    </row>
    <row r="115" ht="21.95" customHeight="1">
      <c r="A115" s="150">
        <v>2022</v>
      </c>
      <c r="B115" s="100">
        <v>22</v>
      </c>
      <c r="C115" s="83">
        <v>23.6</v>
      </c>
      <c r="D115" s="87">
        <v>1.07272727272727</v>
      </c>
      <c r="E115" s="40"/>
      <c r="F115" s="151">
        <v>2022</v>
      </c>
      <c r="G115" s="100">
        <v>9</v>
      </c>
      <c r="H115" s="83">
        <v>0.2</v>
      </c>
      <c r="I115" s="87">
        <v>0.0222222222222222</v>
      </c>
      <c r="J115" s="40"/>
      <c r="K115" s="151">
        <v>2022</v>
      </c>
      <c r="L115" s="100">
        <v>2</v>
      </c>
      <c r="M115" s="83">
        <v>-2.7</v>
      </c>
      <c r="N115" s="89">
        <v>-1.35</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96"/>
      <c r="P116" s="83"/>
      <c r="Q116" s="83"/>
      <c r="R116" s="84"/>
      <c r="S116" s="83"/>
      <c r="T116" s="83"/>
      <c r="U116" s="84"/>
      <c r="V116" s="83"/>
      <c r="W116" s="97"/>
    </row>
    <row r="117" ht="21.95" customHeight="1">
      <c r="A117" s="86"/>
      <c r="B117" s="84"/>
      <c r="C117" s="83"/>
      <c r="D117" s="87"/>
      <c r="E117" s="40"/>
      <c r="F117" s="88"/>
      <c r="G117" s="84"/>
      <c r="H117" s="83"/>
      <c r="I117" s="87"/>
      <c r="J117" s="40"/>
      <c r="K117" s="88"/>
      <c r="L117" s="84"/>
      <c r="M117" s="83"/>
      <c r="N117" s="89"/>
      <c r="O117" s="96"/>
      <c r="P117" s="83"/>
      <c r="Q117" s="83"/>
      <c r="R117" s="84"/>
      <c r="S117" s="83"/>
      <c r="T117" s="83"/>
      <c r="U117" s="84"/>
      <c r="V117" s="83"/>
      <c r="W117" s="97"/>
    </row>
    <row r="118" ht="21.95" customHeight="1">
      <c r="A118" s="86"/>
      <c r="B118" s="84"/>
      <c r="C118" s="83"/>
      <c r="D118" s="87"/>
      <c r="E118" s="40"/>
      <c r="F118" s="88"/>
      <c r="G118" s="84"/>
      <c r="H118" s="83"/>
      <c r="I118" s="87"/>
      <c r="J118" s="40"/>
      <c r="K118" s="88"/>
      <c r="L118" s="84"/>
      <c r="M118" s="83"/>
      <c r="N118" s="89"/>
      <c r="O118" s="96"/>
      <c r="P118" s="83"/>
      <c r="Q118" s="83"/>
      <c r="R118" s="84"/>
      <c r="S118" s="83"/>
      <c r="T118" s="83"/>
      <c r="U118" s="84"/>
      <c r="V118" s="83"/>
      <c r="W118" s="97"/>
    </row>
    <row r="119" ht="21.95" customHeight="1">
      <c r="A119" s="86"/>
      <c r="B119" s="84"/>
      <c r="C119" s="83"/>
      <c r="D119" s="87"/>
      <c r="E119" s="40"/>
      <c r="F119" s="88"/>
      <c r="G119" s="84"/>
      <c r="H119" s="83"/>
      <c r="I119" s="87"/>
      <c r="J119" s="40"/>
      <c r="K119" s="88"/>
      <c r="L119" s="84"/>
      <c r="M119" s="83"/>
      <c r="N119" s="89"/>
      <c r="O119" s="96"/>
      <c r="P119" s="83"/>
      <c r="Q119" s="83"/>
      <c r="R119" s="84"/>
      <c r="S119" s="83"/>
      <c r="T119" s="83"/>
      <c r="U119" s="84"/>
      <c r="V119" s="83"/>
      <c r="W119" s="97"/>
    </row>
    <row r="120" ht="21.95" customHeight="1">
      <c r="A120" s="86"/>
      <c r="B120" s="84"/>
      <c r="C120" s="83"/>
      <c r="D120" s="87"/>
      <c r="E120" s="40"/>
      <c r="F120" s="88"/>
      <c r="G120" s="84"/>
      <c r="H120" s="83"/>
      <c r="I120" s="87"/>
      <c r="J120" s="40"/>
      <c r="K120" s="88"/>
      <c r="L120" s="84"/>
      <c r="M120" s="83"/>
      <c r="N120" s="89"/>
      <c r="O120" s="96"/>
      <c r="P120" s="83"/>
      <c r="Q120" s="83"/>
      <c r="R120" s="84"/>
      <c r="S120" s="83"/>
      <c r="T120" s="83"/>
      <c r="U120" s="84"/>
      <c r="V120" s="83"/>
      <c r="W120" s="97"/>
    </row>
    <row r="121" ht="21.95" customHeight="1">
      <c r="A121" s="86"/>
      <c r="B121" s="84"/>
      <c r="C121" s="83"/>
      <c r="D121" s="87"/>
      <c r="E121" s="40"/>
      <c r="F121" s="88"/>
      <c r="G121" s="84"/>
      <c r="H121" s="83"/>
      <c r="I121" s="87"/>
      <c r="J121" s="40"/>
      <c r="K121" s="88"/>
      <c r="L121" s="84"/>
      <c r="M121" s="83"/>
      <c r="N121" s="89"/>
      <c r="O121" s="96"/>
      <c r="P121" s="83"/>
      <c r="Q121" s="83"/>
      <c r="R121" s="84"/>
      <c r="S121" s="83"/>
      <c r="T121" s="83"/>
      <c r="U121" s="84"/>
      <c r="V121" s="83"/>
      <c r="W121" s="97"/>
    </row>
    <row r="122" ht="21.95" customHeight="1">
      <c r="A122" s="86"/>
      <c r="B122" s="84"/>
      <c r="C122" s="83"/>
      <c r="D122" s="87"/>
      <c r="E122" s="40"/>
      <c r="F122" s="88"/>
      <c r="G122" s="84"/>
      <c r="H122" s="83"/>
      <c r="I122" s="87"/>
      <c r="J122" s="40"/>
      <c r="K122" s="88"/>
      <c r="L122" s="84"/>
      <c r="M122" s="83"/>
      <c r="N122" s="89"/>
      <c r="O122" s="96"/>
      <c r="P122" s="83"/>
      <c r="Q122" s="83"/>
      <c r="R122" s="84"/>
      <c r="S122" s="83"/>
      <c r="T122" s="83"/>
      <c r="U122" s="84"/>
      <c r="V122" s="83"/>
      <c r="W122" s="97"/>
    </row>
    <row r="123" ht="21.95" customHeight="1">
      <c r="A123" s="86"/>
      <c r="B123" s="84"/>
      <c r="C123" s="83"/>
      <c r="D123" s="87"/>
      <c r="E123" s="40"/>
      <c r="F123" s="88"/>
      <c r="G123" s="84"/>
      <c r="H123" s="83"/>
      <c r="I123" s="87"/>
      <c r="J123" s="40"/>
      <c r="K123" s="88"/>
      <c r="L123" s="84"/>
      <c r="M123" s="83"/>
      <c r="N123" s="89"/>
      <c r="O123" s="96"/>
      <c r="P123" s="83"/>
      <c r="Q123" s="83"/>
      <c r="R123" s="84"/>
      <c r="S123" s="83"/>
      <c r="T123" s="83"/>
      <c r="U123" s="84"/>
      <c r="V123" s="83"/>
      <c r="W123" s="97"/>
    </row>
    <row r="124" ht="21.95" customHeight="1">
      <c r="A124" s="86"/>
      <c r="B124" s="84"/>
      <c r="C124" s="83"/>
      <c r="D124" s="87"/>
      <c r="E124" s="40"/>
      <c r="F124" s="88"/>
      <c r="G124" s="84"/>
      <c r="H124" s="83"/>
      <c r="I124" s="87"/>
      <c r="J124" s="40"/>
      <c r="K124" s="88"/>
      <c r="L124" s="84"/>
      <c r="M124" s="83"/>
      <c r="N124" s="89"/>
      <c r="O124" s="96"/>
      <c r="P124" s="83"/>
      <c r="Q124" s="83"/>
      <c r="R124" s="84"/>
      <c r="S124" s="83"/>
      <c r="T124" s="83"/>
      <c r="U124" s="84"/>
      <c r="V124" s="83"/>
      <c r="W124" s="97"/>
    </row>
    <row r="125" ht="21.95" customHeight="1">
      <c r="A125" s="86"/>
      <c r="B125" s="84"/>
      <c r="C125" s="83"/>
      <c r="D125" s="87"/>
      <c r="E125" s="40"/>
      <c r="F125" s="88"/>
      <c r="G125" s="84"/>
      <c r="H125" s="83"/>
      <c r="I125" s="87"/>
      <c r="J125" s="40"/>
      <c r="K125" s="88"/>
      <c r="L125" s="84"/>
      <c r="M125" s="83"/>
      <c r="N125" s="89"/>
      <c r="O125" s="96"/>
      <c r="P125" s="83"/>
      <c r="Q125" s="83"/>
      <c r="R125" s="84"/>
      <c r="S125" s="83"/>
      <c r="T125" s="83"/>
      <c r="U125" s="84"/>
      <c r="V125" s="83"/>
      <c r="W125" s="97"/>
    </row>
    <row r="126" ht="21.95" customHeight="1">
      <c r="A126" s="86"/>
      <c r="B126" s="84"/>
      <c r="C126" s="83"/>
      <c r="D126" s="87"/>
      <c r="E126" s="40"/>
      <c r="F126" s="88"/>
      <c r="G126" s="84"/>
      <c r="H126" s="83"/>
      <c r="I126" s="87"/>
      <c r="J126" s="40"/>
      <c r="K126" s="88"/>
      <c r="L126" s="84"/>
      <c r="M126" s="83"/>
      <c r="N126" s="89"/>
      <c r="O126" s="96"/>
      <c r="P126" s="83"/>
      <c r="Q126" s="83"/>
      <c r="R126" s="84"/>
      <c r="S126" s="83"/>
      <c r="T126" s="83"/>
      <c r="U126" s="84"/>
      <c r="V126" s="83"/>
      <c r="W126" s="97"/>
    </row>
    <row r="127" ht="21.95" customHeight="1">
      <c r="A127" s="86"/>
      <c r="B127" s="84"/>
      <c r="C127" s="83"/>
      <c r="D127" s="87"/>
      <c r="E127" s="40"/>
      <c r="F127" s="88"/>
      <c r="G127" s="84"/>
      <c r="H127" s="83"/>
      <c r="I127" s="87"/>
      <c r="J127" s="40"/>
      <c r="K127" s="88"/>
      <c r="L127" s="84"/>
      <c r="M127" s="83"/>
      <c r="N127" s="89"/>
      <c r="O127" s="96"/>
      <c r="P127" s="83"/>
      <c r="Q127" s="83"/>
      <c r="R127" s="84"/>
      <c r="S127" s="83"/>
      <c r="T127" s="83"/>
      <c r="U127" s="84"/>
      <c r="V127" s="83"/>
      <c r="W127" s="97"/>
    </row>
    <row r="128" ht="21.95" customHeight="1">
      <c r="A128" s="86"/>
      <c r="B128" s="84"/>
      <c r="C128" s="83"/>
      <c r="D128" s="87"/>
      <c r="E128" s="40"/>
      <c r="F128" s="88"/>
      <c r="G128" s="84"/>
      <c r="H128" s="83"/>
      <c r="I128" s="87"/>
      <c r="J128" s="40"/>
      <c r="K128" s="88"/>
      <c r="L128" s="84"/>
      <c r="M128" s="83"/>
      <c r="N128" s="89"/>
      <c r="O128" s="96"/>
      <c r="P128" s="83"/>
      <c r="Q128" s="83"/>
      <c r="R128" s="84"/>
      <c r="S128" s="83"/>
      <c r="T128" s="83"/>
      <c r="U128" s="84"/>
      <c r="V128" s="83"/>
      <c r="W128" s="97"/>
    </row>
    <row r="129" ht="21.95" customHeight="1">
      <c r="A129" s="86"/>
      <c r="B129" s="84"/>
      <c r="C129" s="83"/>
      <c r="D129" s="87"/>
      <c r="E129" s="40"/>
      <c r="F129" s="88"/>
      <c r="G129" s="84"/>
      <c r="H129" s="83"/>
      <c r="I129" s="87"/>
      <c r="J129" s="40"/>
      <c r="K129" s="88"/>
      <c r="L129" s="84"/>
      <c r="M129" s="83"/>
      <c r="N129" s="89"/>
      <c r="O129" s="96"/>
      <c r="P129" s="83"/>
      <c r="Q129" s="83"/>
      <c r="R129" s="84"/>
      <c r="S129" s="83"/>
      <c r="T129" s="83"/>
      <c r="U129" s="84"/>
      <c r="V129" s="83"/>
      <c r="W129" s="97"/>
    </row>
    <row r="130" ht="21.95" customHeight="1">
      <c r="A130" s="86"/>
      <c r="B130" s="84"/>
      <c r="C130" s="83"/>
      <c r="D130" s="87"/>
      <c r="E130" s="40"/>
      <c r="F130" s="88"/>
      <c r="G130" s="84"/>
      <c r="H130" s="83"/>
      <c r="I130" s="87"/>
      <c r="J130" s="40"/>
      <c r="K130" s="88"/>
      <c r="L130" s="84"/>
      <c r="M130" s="83"/>
      <c r="N130" s="89"/>
      <c r="O130" s="96"/>
      <c r="P130" s="83"/>
      <c r="Q130" s="83"/>
      <c r="R130" s="84"/>
      <c r="S130" s="83"/>
      <c r="T130" s="83"/>
      <c r="U130" s="84"/>
      <c r="V130" s="83"/>
      <c r="W130" s="97"/>
    </row>
    <row r="131" ht="21.95" customHeight="1">
      <c r="A131" s="86"/>
      <c r="B131" s="84"/>
      <c r="C131" s="83"/>
      <c r="D131" s="87"/>
      <c r="E131" s="40"/>
      <c r="F131" s="88"/>
      <c r="G131" s="84"/>
      <c r="H131" s="83"/>
      <c r="I131" s="87"/>
      <c r="J131" s="40"/>
      <c r="K131" s="88"/>
      <c r="L131" s="84"/>
      <c r="M131" s="83"/>
      <c r="N131" s="89"/>
      <c r="O131" s="96"/>
      <c r="P131" s="83"/>
      <c r="Q131" s="83"/>
      <c r="R131" s="84"/>
      <c r="S131" s="83"/>
      <c r="T131" s="83"/>
      <c r="U131" s="84"/>
      <c r="V131" s="83"/>
      <c r="W131" s="97"/>
    </row>
    <row r="132" ht="21.95" customHeight="1">
      <c r="A132" s="86"/>
      <c r="B132" s="84"/>
      <c r="C132" s="83"/>
      <c r="D132" s="87"/>
      <c r="E132" s="40"/>
      <c r="F132" s="88"/>
      <c r="G132" s="84"/>
      <c r="H132" s="83"/>
      <c r="I132" s="87"/>
      <c r="J132" s="40"/>
      <c r="K132" s="88"/>
      <c r="L132" s="84"/>
      <c r="M132" s="83"/>
      <c r="N132" s="89"/>
      <c r="O132" s="96"/>
      <c r="P132" s="83"/>
      <c r="Q132" s="83"/>
      <c r="R132" s="84"/>
      <c r="S132" s="83"/>
      <c r="T132" s="83"/>
      <c r="U132" s="84"/>
      <c r="V132" s="83"/>
      <c r="W132" s="97"/>
    </row>
    <row r="133" ht="21.95" customHeight="1">
      <c r="A133" s="86"/>
      <c r="B133" s="84"/>
      <c r="C133" s="83"/>
      <c r="D133" s="87"/>
      <c r="E133" s="40"/>
      <c r="F133" s="88"/>
      <c r="G133" s="84"/>
      <c r="H133" s="83"/>
      <c r="I133" s="87"/>
      <c r="J133" s="40"/>
      <c r="K133" s="88"/>
      <c r="L133" s="8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84"/>
      <c r="C136" s="83"/>
      <c r="D136" s="87"/>
      <c r="E136" s="40"/>
      <c r="F136" s="88"/>
      <c r="G136" s="84"/>
      <c r="H136" s="83"/>
      <c r="I136" s="87"/>
      <c r="J136" s="40"/>
      <c r="K136" s="88"/>
      <c r="L136" s="84"/>
      <c r="M136" s="83"/>
      <c r="N136" s="89"/>
      <c r="O136" s="96"/>
      <c r="P136" s="83"/>
      <c r="Q136" s="83"/>
      <c r="R136" s="84"/>
      <c r="S136" s="83"/>
      <c r="T136" s="83"/>
      <c r="U136" s="84"/>
      <c r="V136" s="83"/>
      <c r="W136" s="97"/>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100">
        <f>AVERAGE(B81:B90)</f>
        <v>25.8</v>
      </c>
      <c r="C138" s="83">
        <f>AVERAGE(C81:C90)</f>
        <v>21.27</v>
      </c>
      <c r="D138" s="87">
        <f>AVERAGE(D81:D90)</f>
        <v>0.887654912478275</v>
      </c>
      <c r="E138" s="40"/>
      <c r="F138" t="s" s="99">
        <v>99</v>
      </c>
      <c r="G138" s="100">
        <f>AVERAGE(G81:G90)</f>
        <v>11.6</v>
      </c>
      <c r="H138" s="83">
        <f>AVERAGE(H81:H90)</f>
        <v>-1.22</v>
      </c>
      <c r="I138" s="87">
        <f>AVERAGE(I81:I90)</f>
        <v>0.0287555555555555</v>
      </c>
      <c r="J138" s="40"/>
      <c r="K138" t="s" s="99">
        <v>99</v>
      </c>
      <c r="L138" s="100">
        <f>AVERAGE(L81:L90)</f>
        <v>1.4</v>
      </c>
      <c r="M138" s="83">
        <f>AVERAGE(M81:M90)</f>
        <v>-2.67</v>
      </c>
      <c r="N138" s="89">
        <f>AVERAGE(N81:N90)</f>
        <v>-1.68866666666667</v>
      </c>
      <c r="O138" s="96"/>
      <c r="P138" s="83"/>
      <c r="Q138" s="83"/>
      <c r="R138" s="84"/>
      <c r="S138" s="83"/>
      <c r="T138" s="83"/>
      <c r="U138" s="84"/>
      <c r="V138" s="83"/>
      <c r="W138" s="97"/>
    </row>
    <row r="139" ht="21.95" customHeight="1">
      <c r="A139" t="s" s="98">
        <v>100</v>
      </c>
      <c r="B139" s="100">
        <f>AVERAGE(B92:B101)</f>
        <v>29.6</v>
      </c>
      <c r="C139" s="83">
        <f>AVERAGE(C92:C101)</f>
        <v>17.43</v>
      </c>
      <c r="D139" s="87">
        <f>AVERAGE(D92:D101)</f>
        <v>0.688917532907807</v>
      </c>
      <c r="E139" s="40"/>
      <c r="F139" t="s" s="99">
        <v>100</v>
      </c>
      <c r="G139" s="100">
        <f>AVERAGE(G92:G101)</f>
        <v>14.7</v>
      </c>
      <c r="H139" s="83">
        <f>AVERAGE(H92:H101)</f>
        <v>-7.18</v>
      </c>
      <c r="I139" s="87">
        <f>AVERAGE(I92:I101)</f>
        <v>-0.370574569679969</v>
      </c>
      <c r="J139" s="40"/>
      <c r="K139" t="s" s="99">
        <v>100</v>
      </c>
      <c r="L139" s="100">
        <f>AVERAGE(L92:L101)</f>
        <v>3.8</v>
      </c>
      <c r="M139" s="83">
        <f>AVERAGE(M92:M101)</f>
        <v>-7.25</v>
      </c>
      <c r="N139" s="89">
        <f>AVERAGE(N92:N101)</f>
        <v>-1.81389324960754</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f>AVERAGE(B70:B79)</f>
        <v>32.8</v>
      </c>
      <c r="C141" s="83">
        <f>AVERAGE(C70:C79)</f>
        <v>30.57</v>
      </c>
      <c r="D141" s="87">
        <f>AVERAGE(D70:D79)</f>
        <v>0.938687434354083</v>
      </c>
      <c r="E141" s="40"/>
      <c r="F141" t="s" s="104">
        <v>102</v>
      </c>
      <c r="G141" s="83">
        <f>AVERAGE(G70:G79)</f>
        <v>12.7</v>
      </c>
      <c r="H141" s="83">
        <f>AVERAGE(H70:H79)</f>
        <v>-1.93</v>
      </c>
      <c r="I141" s="87">
        <f>AVERAGE(I70:I79)</f>
        <v>-0.173333333333333</v>
      </c>
      <c r="J141" s="40"/>
      <c r="K141" t="s" s="104">
        <v>102</v>
      </c>
      <c r="L141" s="83">
        <f>AVERAGE(L70:L79)</f>
        <v>1.6</v>
      </c>
      <c r="M141" s="83">
        <f>AVERAGE(M70:M79)</f>
        <v>-3.13</v>
      </c>
      <c r="N141" s="89">
        <f>AVERAGE(N70:N79)</f>
        <v>-1.81770833333333</v>
      </c>
      <c r="O141" s="96"/>
      <c r="P141" s="83"/>
      <c r="Q141" s="83"/>
      <c r="R141" s="84"/>
      <c r="S141" s="83"/>
      <c r="T141" s="83"/>
      <c r="U141" s="84"/>
      <c r="V141" s="83"/>
      <c r="W141" s="97"/>
    </row>
    <row r="142" ht="21.95" customHeight="1">
      <c r="A142" t="s" s="103">
        <v>103</v>
      </c>
      <c r="B142" s="100">
        <f>AVERAGE(B81:B90)</f>
        <v>25.8</v>
      </c>
      <c r="C142" s="83">
        <f>AVERAGE(C81:C90)</f>
        <v>21.27</v>
      </c>
      <c r="D142" s="87">
        <f>AVERAGE(D81:D90)</f>
        <v>0.887654912478275</v>
      </c>
      <c r="E142" s="40"/>
      <c r="F142" t="s" s="104">
        <v>103</v>
      </c>
      <c r="G142" s="100">
        <f>AVERAGE(G81:G90)</f>
        <v>11.6</v>
      </c>
      <c r="H142" s="83">
        <f>AVERAGE(H81:H90)</f>
        <v>-1.22</v>
      </c>
      <c r="I142" s="87">
        <f>AVERAGE(I81:I90)</f>
        <v>0.0287555555555555</v>
      </c>
      <c r="J142" s="40"/>
      <c r="K142" t="s" s="104">
        <v>103</v>
      </c>
      <c r="L142" s="100">
        <f>AVERAGE(L81:L90)</f>
        <v>1.4</v>
      </c>
      <c r="M142" s="83">
        <f>AVERAGE(M81:M90)</f>
        <v>-2.67</v>
      </c>
      <c r="N142" s="89">
        <f>AVERAGE(N81:N90)</f>
        <v>-1.68866666666667</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AVERAGE(B86:B90)</f>
        <v>27.8</v>
      </c>
      <c r="C145" s="83">
        <f>AVERAGE(C86:C90)</f>
        <v>22</v>
      </c>
      <c r="D145" s="87">
        <f>AVERAGE(D86:D90)</f>
        <v>0.824391705069124</v>
      </c>
      <c r="E145" s="40"/>
      <c r="F145" t="s" s="99">
        <v>99</v>
      </c>
      <c r="G145" s="83">
        <f>AVERAGE(G86:G90)</f>
        <v>12</v>
      </c>
      <c r="H145" s="83">
        <f>AVERAGE(H86:H90)</f>
        <v>-2.3</v>
      </c>
      <c r="I145" s="87">
        <f>AVERAGE(I86:I90)</f>
        <v>-0.0395555555555556</v>
      </c>
      <c r="J145" s="40"/>
      <c r="K145" t="s" s="99">
        <v>99</v>
      </c>
      <c r="L145" s="83">
        <f>AVERAGE(L86:L90)</f>
        <v>1.6</v>
      </c>
      <c r="M145" s="83">
        <f>AVERAGE(M86:M90)</f>
        <v>-3.5</v>
      </c>
      <c r="N145" s="89">
        <f>AVERAGE(N86:N90)</f>
        <v>-2.09666666666667</v>
      </c>
      <c r="O145" s="96"/>
      <c r="P145" s="83"/>
      <c r="Q145" s="83"/>
      <c r="R145" s="84"/>
      <c r="S145" s="83"/>
      <c r="T145" s="83"/>
      <c r="U145" s="84"/>
      <c r="V145" s="83"/>
      <c r="W145" s="97"/>
    </row>
    <row r="146" ht="21.95" customHeight="1">
      <c r="A146" t="s" s="98">
        <v>100</v>
      </c>
      <c r="B146" s="83">
        <f>AVERAGE(B92:B96)</f>
        <v>24.6</v>
      </c>
      <c r="C146" s="83">
        <f>AVERAGE(C92:C96)</f>
        <v>23.94</v>
      </c>
      <c r="D146" s="87">
        <f>AVERAGE(D92:D96)</f>
        <v>0.981110051699296</v>
      </c>
      <c r="E146" s="40"/>
      <c r="F146" t="s" s="99">
        <v>100</v>
      </c>
      <c r="G146" s="83">
        <f>AVERAGE(G92:G96)</f>
        <v>8.800000000000001</v>
      </c>
      <c r="H146" s="83">
        <f>AVERAGE(H92:H96)</f>
        <v>-2.32</v>
      </c>
      <c r="I146" s="87">
        <f>AVERAGE(I92:I96)</f>
        <v>-0.234181818181818</v>
      </c>
      <c r="J146" s="40"/>
      <c r="K146" t="s" s="99">
        <v>100</v>
      </c>
      <c r="L146" s="83">
        <f>AVERAGE(L92:L96)</f>
        <v>1.2</v>
      </c>
      <c r="M146" s="83">
        <f>AVERAGE(M92:M96)</f>
        <v>-2.06</v>
      </c>
      <c r="N146" s="89">
        <f>AVERAGE(N92:N96)</f>
        <v>-1.78333333333333</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AVERAGE(B75:B79)</f>
        <v>30.6</v>
      </c>
      <c r="C148" s="83">
        <f>AVERAGE(C75:C79)</f>
        <v>29.32</v>
      </c>
      <c r="D148" s="87">
        <f>AVERAGE(D75:D79)</f>
        <v>0.974589594094781</v>
      </c>
      <c r="E148" s="40"/>
      <c r="F148" t="s" s="104">
        <v>102</v>
      </c>
      <c r="G148" s="83">
        <f>AVERAGE(G75:G79)</f>
        <v>11.6</v>
      </c>
      <c r="H148" s="83">
        <f>AVERAGE(H75:H79)</f>
        <v>-1.82</v>
      </c>
      <c r="I148" s="87">
        <f>AVERAGE(I75:I79)</f>
        <v>-0.192878787878788</v>
      </c>
      <c r="J148" s="40"/>
      <c r="K148" t="s" s="104">
        <v>102</v>
      </c>
      <c r="L148" s="83">
        <f>AVERAGE(L75:L79)</f>
        <v>1.4</v>
      </c>
      <c r="M148" s="83">
        <f>AVERAGE(M75:M79)</f>
        <v>-2.6</v>
      </c>
      <c r="N148" s="89">
        <f>AVERAGE(N75:N79)</f>
        <v>-1.7375</v>
      </c>
      <c r="O148" s="96"/>
      <c r="P148" s="83"/>
      <c r="Q148" s="83"/>
      <c r="R148" s="84"/>
      <c r="S148" s="83"/>
      <c r="T148" s="83"/>
      <c r="U148" s="84"/>
      <c r="V148" s="83"/>
      <c r="W148" s="97"/>
    </row>
    <row r="149" ht="21.95" customHeight="1">
      <c r="A149" t="s" s="103">
        <v>103</v>
      </c>
      <c r="B149" s="83">
        <f>AVERAGE(B81:B85)</f>
        <v>23.8</v>
      </c>
      <c r="C149" s="83">
        <f>AVERAGE(C81:C85)</f>
        <v>20.54</v>
      </c>
      <c r="D149" s="87">
        <f>AVERAGE(D81:D85)</f>
        <v>0.950918119887426</v>
      </c>
      <c r="E149" s="40"/>
      <c r="F149" t="s" s="104">
        <v>103</v>
      </c>
      <c r="G149" s="83">
        <f>AVERAGE(G81:G85)</f>
        <v>11.2</v>
      </c>
      <c r="H149" s="83">
        <f>AVERAGE(H81:H85)</f>
        <v>-0.14</v>
      </c>
      <c r="I149" s="87">
        <f>AVERAGE(I81:I85)</f>
        <v>0.09706666666666661</v>
      </c>
      <c r="J149" s="40"/>
      <c r="K149" t="s" s="104">
        <v>103</v>
      </c>
      <c r="L149" s="83">
        <f>AVERAGE(L81:L85)</f>
        <v>1.2</v>
      </c>
      <c r="M149" s="83">
        <f>AVERAGE(M81:M85)</f>
        <v>-1.84</v>
      </c>
      <c r="N149" s="89">
        <f>AVERAGE(N81:N85)</f>
        <v>-1.41666666666667</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N1:N2"/>
    <mergeCell ref="M1:M2"/>
    <mergeCell ref="L1:L2"/>
    <mergeCell ref="K1:K2"/>
    <mergeCell ref="I1:I2"/>
    <mergeCell ref="H1:H2"/>
    <mergeCell ref="G1:G2"/>
    <mergeCell ref="F1:F2"/>
    <mergeCell ref="D1:D2"/>
    <mergeCell ref="C1:C2"/>
    <mergeCell ref="B1:B2"/>
    <mergeCell ref="A1:A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5.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08" customWidth="1"/>
    <col min="2" max="4" width="12.1719" style="208" customWidth="1"/>
    <col min="5" max="5" width="1.35156" style="208" customWidth="1"/>
    <col min="6" max="6" width="10" style="208" customWidth="1"/>
    <col min="7" max="9" width="12.1719" style="208" customWidth="1"/>
    <col min="10" max="10" width="1.35156" style="208" customWidth="1"/>
    <col min="11" max="11" width="10" style="208" customWidth="1"/>
    <col min="12" max="14" width="12.1719" style="208" customWidth="1"/>
    <col min="15" max="15" width="10.8516" style="208" customWidth="1"/>
    <col min="16" max="17" width="6.5" style="208" customWidth="1"/>
    <col min="18" max="18" width="10.8516" style="208" customWidth="1"/>
    <col min="19" max="20" width="6.5" style="208" customWidth="1"/>
    <col min="21" max="21" width="10.8516" style="208" customWidth="1"/>
    <col min="22" max="23" width="6.5" style="208" customWidth="1"/>
    <col min="24" max="16384" width="16.3516" style="208" customWidth="1"/>
  </cols>
  <sheetData>
    <row r="1" ht="64.15" customHeight="1">
      <c r="A1" t="s" s="164">
        <v>172</v>
      </c>
      <c r="B1" t="s" s="27">
        <v>40</v>
      </c>
      <c r="C1" t="s" s="27">
        <v>41</v>
      </c>
      <c r="D1" t="s" s="28">
        <v>42</v>
      </c>
      <c r="E1" s="29"/>
      <c r="F1" t="s" s="30">
        <v>173</v>
      </c>
      <c r="G1" t="s" s="27">
        <v>44</v>
      </c>
      <c r="H1" t="s" s="27">
        <v>45</v>
      </c>
      <c r="I1" t="s" s="28">
        <v>46</v>
      </c>
      <c r="J1" s="29"/>
      <c r="K1" t="s" s="30">
        <v>174</v>
      </c>
      <c r="L1" t="s" s="27">
        <v>48</v>
      </c>
      <c r="M1" t="s" s="27">
        <v>49</v>
      </c>
      <c r="N1" t="s" s="31">
        <v>50</v>
      </c>
      <c r="O1" t="s" s="32">
        <v>51</v>
      </c>
      <c r="P1" t="s" s="33">
        <v>52</v>
      </c>
      <c r="Q1" s="34"/>
      <c r="R1" t="s" s="35">
        <v>51</v>
      </c>
      <c r="S1" t="s" s="33">
        <v>53</v>
      </c>
      <c r="T1" s="34"/>
      <c r="U1" t="s" s="35">
        <v>51</v>
      </c>
      <c r="V1" t="s" s="33">
        <v>54</v>
      </c>
      <c r="W1" s="36"/>
    </row>
    <row r="2" ht="22.6" customHeight="1">
      <c r="A2" s="189"/>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50">
        <v>1910</v>
      </c>
      <c r="B3" s="144">
        <v>26</v>
      </c>
      <c r="C3" s="78">
        <v>180.4</v>
      </c>
      <c r="D3" s="79">
        <v>6.93846153846154</v>
      </c>
      <c r="E3" s="40"/>
      <c r="F3" s="145">
        <v>1910</v>
      </c>
      <c r="G3" s="144">
        <v>16</v>
      </c>
      <c r="H3" s="78">
        <v>101.9</v>
      </c>
      <c r="I3" s="79">
        <v>6.36875</v>
      </c>
      <c r="J3" s="40"/>
      <c r="K3" s="145">
        <v>1910</v>
      </c>
      <c r="L3" s="144">
        <v>0</v>
      </c>
      <c r="M3" s="78">
        <v>0</v>
      </c>
      <c r="N3" s="81"/>
      <c r="O3" s="146"/>
      <c r="P3" s="147"/>
      <c r="Q3" s="148"/>
      <c r="R3" s="149"/>
      <c r="S3" s="147"/>
      <c r="T3" s="148"/>
      <c r="U3" s="149"/>
      <c r="V3" s="147"/>
      <c r="W3" s="148"/>
    </row>
    <row r="4" ht="21.95" customHeight="1">
      <c r="A4" s="150">
        <v>1911</v>
      </c>
      <c r="B4" s="100">
        <v>52</v>
      </c>
      <c r="C4" s="83">
        <v>356.8</v>
      </c>
      <c r="D4" s="87">
        <v>6.86153846153846</v>
      </c>
      <c r="E4" s="40"/>
      <c r="F4" s="151">
        <v>1911</v>
      </c>
      <c r="G4" s="100">
        <v>25</v>
      </c>
      <c r="H4" s="83">
        <v>137.2</v>
      </c>
      <c r="I4" s="87">
        <v>5.488</v>
      </c>
      <c r="J4" s="40"/>
      <c r="K4" s="151">
        <v>1911</v>
      </c>
      <c r="L4" s="100">
        <v>6</v>
      </c>
      <c r="M4" s="83">
        <v>20.4</v>
      </c>
      <c r="N4" s="89">
        <v>3.4</v>
      </c>
      <c r="O4" s="152"/>
      <c r="P4" s="135"/>
      <c r="Q4" s="97"/>
      <c r="R4" s="153"/>
      <c r="S4" s="135"/>
      <c r="T4" s="97"/>
      <c r="U4" s="153"/>
      <c r="V4" s="135"/>
      <c r="W4" s="97"/>
    </row>
    <row r="5" ht="21.95" customHeight="1">
      <c r="A5" s="150">
        <v>1912</v>
      </c>
      <c r="B5" s="100">
        <v>26</v>
      </c>
      <c r="C5" s="83">
        <v>203.2</v>
      </c>
      <c r="D5" s="87">
        <v>7.81538461538462</v>
      </c>
      <c r="E5" s="40"/>
      <c r="F5" s="151">
        <v>1912</v>
      </c>
      <c r="G5" s="100">
        <v>6</v>
      </c>
      <c r="H5" s="83">
        <v>37.5</v>
      </c>
      <c r="I5" s="87">
        <v>6.25</v>
      </c>
      <c r="J5" s="40"/>
      <c r="K5" s="151">
        <v>1912</v>
      </c>
      <c r="L5" s="100">
        <v>0</v>
      </c>
      <c r="M5" s="83">
        <v>0</v>
      </c>
      <c r="N5" s="89"/>
      <c r="O5" s="152"/>
      <c r="P5" s="135"/>
      <c r="Q5" s="97"/>
      <c r="R5" s="153"/>
      <c r="S5" s="135"/>
      <c r="T5" s="97"/>
      <c r="U5" s="153"/>
      <c r="V5" s="135"/>
      <c r="W5" s="97"/>
    </row>
    <row r="6" ht="21.95" customHeight="1">
      <c r="A6" s="150">
        <v>1913</v>
      </c>
      <c r="B6" s="100">
        <v>39</v>
      </c>
      <c r="C6" s="83">
        <v>278.6</v>
      </c>
      <c r="D6" s="87">
        <v>7.14358974358974</v>
      </c>
      <c r="E6" s="40"/>
      <c r="F6" s="151">
        <v>1913</v>
      </c>
      <c r="G6" s="100">
        <v>19</v>
      </c>
      <c r="H6" s="83">
        <v>115.6</v>
      </c>
      <c r="I6" s="87">
        <v>6.08421052631579</v>
      </c>
      <c r="J6" s="40"/>
      <c r="K6" s="151">
        <v>1913</v>
      </c>
      <c r="L6" s="100">
        <v>2</v>
      </c>
      <c r="M6" s="83">
        <v>8.4</v>
      </c>
      <c r="N6" s="89">
        <v>4.2</v>
      </c>
      <c r="O6" s="152"/>
      <c r="P6" s="135"/>
      <c r="Q6" s="97"/>
      <c r="R6" s="153"/>
      <c r="S6" s="135"/>
      <c r="T6" s="97"/>
      <c r="U6" s="153"/>
      <c r="V6" s="135"/>
      <c r="W6" s="97"/>
    </row>
    <row r="7" ht="21.95" customHeight="1">
      <c r="A7" s="150">
        <v>1914</v>
      </c>
      <c r="B7" s="100">
        <v>32</v>
      </c>
      <c r="C7" s="83">
        <v>229</v>
      </c>
      <c r="D7" s="87">
        <v>7.15625</v>
      </c>
      <c r="E7" s="40"/>
      <c r="F7" s="151">
        <v>1914</v>
      </c>
      <c r="G7" s="100">
        <v>16</v>
      </c>
      <c r="H7" s="83">
        <v>96.3</v>
      </c>
      <c r="I7" s="87">
        <v>6.01875</v>
      </c>
      <c r="J7" s="40"/>
      <c r="K7" s="151">
        <v>1914</v>
      </c>
      <c r="L7" s="100">
        <v>5</v>
      </c>
      <c r="M7" s="83">
        <v>22.7</v>
      </c>
      <c r="N7" s="89">
        <v>4.54</v>
      </c>
      <c r="O7" s="152"/>
      <c r="P7" s="135"/>
      <c r="Q7" s="97"/>
      <c r="R7" s="153"/>
      <c r="S7" s="135"/>
      <c r="T7" s="97"/>
      <c r="U7" s="153"/>
      <c r="V7" s="135"/>
      <c r="W7" s="97"/>
    </row>
    <row r="8" ht="21.95" customHeight="1">
      <c r="A8" s="150">
        <v>1915</v>
      </c>
      <c r="B8" s="100">
        <v>50</v>
      </c>
      <c r="C8" s="83">
        <v>376.5</v>
      </c>
      <c r="D8" s="87">
        <v>7.53</v>
      </c>
      <c r="E8" s="40"/>
      <c r="F8" s="151">
        <v>1915</v>
      </c>
      <c r="G8" s="100">
        <v>17</v>
      </c>
      <c r="H8" s="83">
        <v>104.3</v>
      </c>
      <c r="I8" s="87">
        <v>6.13529411764706</v>
      </c>
      <c r="J8" s="40"/>
      <c r="K8" s="151">
        <v>1915</v>
      </c>
      <c r="L8" s="100">
        <v>1</v>
      </c>
      <c r="M8" s="83">
        <v>3.3</v>
      </c>
      <c r="N8" s="89">
        <v>3.3</v>
      </c>
      <c r="O8" s="152"/>
      <c r="P8" s="135"/>
      <c r="Q8" s="97"/>
      <c r="R8" s="153"/>
      <c r="S8" s="135"/>
      <c r="T8" s="97"/>
      <c r="U8" s="153"/>
      <c r="V8" s="135"/>
      <c r="W8" s="97"/>
    </row>
    <row r="9" ht="21.95" customHeight="1">
      <c r="A9" s="150">
        <v>1916</v>
      </c>
      <c r="B9" s="100">
        <v>38</v>
      </c>
      <c r="C9" s="83">
        <v>286.2</v>
      </c>
      <c r="D9" s="87">
        <v>7.53157894736842</v>
      </c>
      <c r="E9" s="40"/>
      <c r="F9" s="151">
        <v>1916</v>
      </c>
      <c r="G9" s="100">
        <v>12</v>
      </c>
      <c r="H9" s="83">
        <v>70.7</v>
      </c>
      <c r="I9" s="87">
        <v>5.89166666666667</v>
      </c>
      <c r="J9" s="40"/>
      <c r="K9" s="151">
        <v>1916</v>
      </c>
      <c r="L9" s="100">
        <v>2</v>
      </c>
      <c r="M9" s="83">
        <v>8.6</v>
      </c>
      <c r="N9" s="89">
        <v>4.3</v>
      </c>
      <c r="O9" s="152"/>
      <c r="P9" s="135"/>
      <c r="Q9" s="97"/>
      <c r="R9" s="153"/>
      <c r="S9" s="135"/>
      <c r="T9" s="97"/>
      <c r="U9" s="153"/>
      <c r="V9" s="135"/>
      <c r="W9" s="97"/>
    </row>
    <row r="10" ht="21.95" customHeight="1">
      <c r="A10" s="150">
        <v>1917</v>
      </c>
      <c r="B10" s="100">
        <v>48</v>
      </c>
      <c r="C10" s="83">
        <v>337.3</v>
      </c>
      <c r="D10" s="87">
        <v>7.02708333333333</v>
      </c>
      <c r="E10" s="40"/>
      <c r="F10" s="151">
        <v>1917</v>
      </c>
      <c r="G10" s="100">
        <v>20</v>
      </c>
      <c r="H10" s="83">
        <v>108.5</v>
      </c>
      <c r="I10" s="87">
        <v>5.425</v>
      </c>
      <c r="J10" s="40"/>
      <c r="K10" s="151">
        <v>1917</v>
      </c>
      <c r="L10" s="100">
        <v>6</v>
      </c>
      <c r="M10" s="83">
        <v>22.9</v>
      </c>
      <c r="N10" s="89">
        <v>3.81666666666667</v>
      </c>
      <c r="O10" s="152"/>
      <c r="P10" s="135"/>
      <c r="Q10" s="97"/>
      <c r="R10" s="153"/>
      <c r="S10" s="135"/>
      <c r="T10" s="97"/>
      <c r="U10" s="153"/>
      <c r="V10" s="135"/>
      <c r="W10" s="97"/>
    </row>
    <row r="11" ht="21.95" customHeight="1">
      <c r="A11" s="150">
        <v>1918</v>
      </c>
      <c r="B11" s="100">
        <v>67</v>
      </c>
      <c r="C11" s="83">
        <v>481.3</v>
      </c>
      <c r="D11" s="87">
        <v>7.18358208955224</v>
      </c>
      <c r="E11" s="40"/>
      <c r="F11" s="151">
        <v>1918</v>
      </c>
      <c r="G11" s="100">
        <v>26</v>
      </c>
      <c r="H11" s="83">
        <v>139.7</v>
      </c>
      <c r="I11" s="87">
        <v>5.37307692307692</v>
      </c>
      <c r="J11" s="40"/>
      <c r="K11" s="151">
        <v>1918</v>
      </c>
      <c r="L11" s="100">
        <v>9</v>
      </c>
      <c r="M11" s="83">
        <v>37.1</v>
      </c>
      <c r="N11" s="89">
        <v>4.12222222222222</v>
      </c>
      <c r="O11" s="152"/>
      <c r="P11" s="135"/>
      <c r="Q11" s="97"/>
      <c r="R11" s="153"/>
      <c r="S11" s="135"/>
      <c r="T11" s="97"/>
      <c r="U11" s="153"/>
      <c r="V11" s="135"/>
      <c r="W11" s="97"/>
    </row>
    <row r="12" ht="21.95" customHeight="1">
      <c r="A12" s="150">
        <v>1919</v>
      </c>
      <c r="B12" s="100">
        <v>31</v>
      </c>
      <c r="C12" s="83">
        <v>224.6</v>
      </c>
      <c r="D12" s="87">
        <v>7.24516129032258</v>
      </c>
      <c r="E12" s="40"/>
      <c r="F12" s="151">
        <v>1919</v>
      </c>
      <c r="G12" s="100">
        <v>14</v>
      </c>
      <c r="H12" s="83">
        <v>80.5</v>
      </c>
      <c r="I12" s="87">
        <v>5.75</v>
      </c>
      <c r="J12" s="40"/>
      <c r="K12" s="151">
        <v>1919</v>
      </c>
      <c r="L12" s="100">
        <v>4</v>
      </c>
      <c r="M12" s="83">
        <v>16.5</v>
      </c>
      <c r="N12" s="89">
        <v>4.125</v>
      </c>
      <c r="O12" s="152"/>
      <c r="P12" s="135"/>
      <c r="Q12" s="97"/>
      <c r="R12" s="153"/>
      <c r="S12" s="135"/>
      <c r="T12" s="97"/>
      <c r="U12" s="153"/>
      <c r="V12" s="135"/>
      <c r="W12" s="97"/>
    </row>
    <row r="13" ht="21.95" customHeight="1">
      <c r="A13" s="150">
        <v>1920</v>
      </c>
      <c r="B13" s="100">
        <v>31</v>
      </c>
      <c r="C13" s="83">
        <v>225.1</v>
      </c>
      <c r="D13" s="87">
        <v>7.26129032258065</v>
      </c>
      <c r="E13" s="40"/>
      <c r="F13" s="151">
        <v>1920</v>
      </c>
      <c r="G13" s="100">
        <v>14</v>
      </c>
      <c r="H13" s="83">
        <v>87.8</v>
      </c>
      <c r="I13" s="87">
        <v>6.27142857142857</v>
      </c>
      <c r="J13" s="40"/>
      <c r="K13" s="151">
        <v>1920</v>
      </c>
      <c r="L13" s="100">
        <v>0</v>
      </c>
      <c r="M13" s="83">
        <v>0</v>
      </c>
      <c r="N13" s="89"/>
      <c r="O13" s="152"/>
      <c r="P13" s="135"/>
      <c r="Q13" s="97"/>
      <c r="R13" s="153"/>
      <c r="S13" s="135"/>
      <c r="T13" s="97"/>
      <c r="U13" s="153"/>
      <c r="V13" s="135"/>
      <c r="W13" s="97"/>
    </row>
    <row r="14" ht="21.95" customHeight="1">
      <c r="A14" s="150">
        <v>1921</v>
      </c>
      <c r="B14" s="100">
        <v>18</v>
      </c>
      <c r="C14" s="83">
        <v>139.5</v>
      </c>
      <c r="D14" s="87">
        <v>7.75</v>
      </c>
      <c r="E14" s="40"/>
      <c r="F14" s="151">
        <v>1921</v>
      </c>
      <c r="G14" s="100">
        <v>5</v>
      </c>
      <c r="H14" s="83">
        <v>32.1</v>
      </c>
      <c r="I14" s="87">
        <v>6.42</v>
      </c>
      <c r="J14" s="40"/>
      <c r="K14" s="151">
        <v>1921</v>
      </c>
      <c r="L14" s="100">
        <v>0</v>
      </c>
      <c r="M14" s="83">
        <v>0</v>
      </c>
      <c r="N14" s="89"/>
      <c r="O14" s="152"/>
      <c r="P14" s="135"/>
      <c r="Q14" s="97"/>
      <c r="R14" s="153"/>
      <c r="S14" s="135"/>
      <c r="T14" s="97"/>
      <c r="U14" s="153"/>
      <c r="V14" s="135"/>
      <c r="W14" s="97"/>
    </row>
    <row r="15" ht="21.95" customHeight="1">
      <c r="A15" s="150">
        <v>1922</v>
      </c>
      <c r="B15" s="100">
        <v>37</v>
      </c>
      <c r="C15" s="83">
        <v>255.3</v>
      </c>
      <c r="D15" s="87">
        <v>6.9</v>
      </c>
      <c r="E15" s="40"/>
      <c r="F15" s="151">
        <v>1922</v>
      </c>
      <c r="G15" s="100">
        <v>21</v>
      </c>
      <c r="H15" s="83">
        <v>125.8</v>
      </c>
      <c r="I15" s="87">
        <v>5.99047619047619</v>
      </c>
      <c r="J15" s="40"/>
      <c r="K15" s="151">
        <v>1922</v>
      </c>
      <c r="L15" s="100">
        <v>4</v>
      </c>
      <c r="M15" s="83">
        <v>16.9</v>
      </c>
      <c r="N15" s="89">
        <v>4.225</v>
      </c>
      <c r="O15" s="152"/>
      <c r="P15" s="135"/>
      <c r="Q15" s="97"/>
      <c r="R15" s="153"/>
      <c r="S15" s="135"/>
      <c r="T15" s="97"/>
      <c r="U15" s="153"/>
      <c r="V15" s="135"/>
      <c r="W15" s="97"/>
    </row>
    <row r="16" ht="21.95" customHeight="1">
      <c r="A16" s="150">
        <v>1923</v>
      </c>
      <c r="B16" s="100">
        <v>34</v>
      </c>
      <c r="C16" s="83">
        <v>249.7</v>
      </c>
      <c r="D16" s="87">
        <v>7.34411764705882</v>
      </c>
      <c r="E16" s="40"/>
      <c r="F16" s="151">
        <v>1923</v>
      </c>
      <c r="G16" s="100">
        <v>14</v>
      </c>
      <c r="H16" s="83">
        <v>90.7</v>
      </c>
      <c r="I16" s="87">
        <v>6.47857142857143</v>
      </c>
      <c r="J16" s="40"/>
      <c r="K16" s="151">
        <v>1923</v>
      </c>
      <c r="L16" s="100">
        <v>0</v>
      </c>
      <c r="M16" s="83">
        <v>0</v>
      </c>
      <c r="N16" s="89"/>
      <c r="O16" s="152"/>
      <c r="P16" s="135"/>
      <c r="Q16" s="97"/>
      <c r="R16" s="153"/>
      <c r="S16" s="135"/>
      <c r="T16" s="97"/>
      <c r="U16" s="153"/>
      <c r="V16" s="135"/>
      <c r="W16" s="97"/>
    </row>
    <row r="17" ht="21.95" customHeight="1">
      <c r="A17" s="150">
        <v>1924</v>
      </c>
      <c r="B17" s="100">
        <v>26</v>
      </c>
      <c r="C17" s="83">
        <v>195.8</v>
      </c>
      <c r="D17" s="87">
        <v>7.53076923076923</v>
      </c>
      <c r="E17" s="40"/>
      <c r="F17" s="151">
        <v>1924</v>
      </c>
      <c r="G17" s="100">
        <v>7</v>
      </c>
      <c r="H17" s="83">
        <v>42.5</v>
      </c>
      <c r="I17" s="87">
        <v>6.07142857142857</v>
      </c>
      <c r="J17" s="40"/>
      <c r="K17" s="151">
        <v>1924</v>
      </c>
      <c r="L17" s="100">
        <v>0</v>
      </c>
      <c r="M17" s="83">
        <v>0</v>
      </c>
      <c r="N17" s="89"/>
      <c r="O17" s="152"/>
      <c r="P17" s="135"/>
      <c r="Q17" s="97"/>
      <c r="R17" s="153"/>
      <c r="S17" s="135"/>
      <c r="T17" s="97"/>
      <c r="U17" s="153"/>
      <c r="V17" s="135"/>
      <c r="W17" s="97"/>
    </row>
    <row r="18" ht="21.95" customHeight="1">
      <c r="A18" s="150">
        <v>1925</v>
      </c>
      <c r="B18" s="100">
        <v>47</v>
      </c>
      <c r="C18" s="83">
        <v>334.7</v>
      </c>
      <c r="D18" s="87">
        <v>7.12127659574468</v>
      </c>
      <c r="E18" s="40"/>
      <c r="F18" s="151">
        <v>1925</v>
      </c>
      <c r="G18" s="100">
        <v>22</v>
      </c>
      <c r="H18" s="83">
        <v>133.8</v>
      </c>
      <c r="I18" s="87">
        <v>6.08181818181818</v>
      </c>
      <c r="J18" s="40"/>
      <c r="K18" s="151">
        <v>1925</v>
      </c>
      <c r="L18" s="100">
        <v>2</v>
      </c>
      <c r="M18" s="83">
        <v>7.4</v>
      </c>
      <c r="N18" s="89">
        <v>3.7</v>
      </c>
      <c r="O18" s="152"/>
      <c r="P18" s="135"/>
      <c r="Q18" s="97"/>
      <c r="R18" s="153"/>
      <c r="S18" s="135"/>
      <c r="T18" s="97"/>
      <c r="U18" s="153"/>
      <c r="V18" s="135"/>
      <c r="W18" s="97"/>
    </row>
    <row r="19" ht="21.95" customHeight="1">
      <c r="A19" s="150">
        <v>1926</v>
      </c>
      <c r="B19" s="100">
        <v>30</v>
      </c>
      <c r="C19" s="83">
        <v>214.3</v>
      </c>
      <c r="D19" s="87">
        <v>7.14333333333333</v>
      </c>
      <c r="E19" s="40"/>
      <c r="F19" s="151">
        <v>1926</v>
      </c>
      <c r="G19" s="100">
        <v>17</v>
      </c>
      <c r="H19" s="83">
        <v>107.9</v>
      </c>
      <c r="I19" s="87">
        <v>6.34705882352941</v>
      </c>
      <c r="J19" s="40"/>
      <c r="K19" s="151">
        <v>1926</v>
      </c>
      <c r="L19" s="100">
        <v>0</v>
      </c>
      <c r="M19" s="83">
        <v>0</v>
      </c>
      <c r="N19" s="89"/>
      <c r="O19" s="152"/>
      <c r="P19" s="135"/>
      <c r="Q19" s="97"/>
      <c r="R19" s="153"/>
      <c r="S19" s="135"/>
      <c r="T19" s="97"/>
      <c r="U19" s="153"/>
      <c r="V19" s="135"/>
      <c r="W19" s="97"/>
    </row>
    <row r="20" ht="21.95" customHeight="1">
      <c r="A20" s="150">
        <v>1927</v>
      </c>
      <c r="B20" s="100">
        <v>54</v>
      </c>
      <c r="C20" s="83">
        <v>370.2</v>
      </c>
      <c r="D20" s="87">
        <v>6.85555555555556</v>
      </c>
      <c r="E20" s="40"/>
      <c r="F20" s="151">
        <v>1927</v>
      </c>
      <c r="G20" s="100">
        <v>29</v>
      </c>
      <c r="H20" s="83">
        <v>170.8</v>
      </c>
      <c r="I20" s="87">
        <v>5.88965517241379</v>
      </c>
      <c r="J20" s="40"/>
      <c r="K20" s="151">
        <v>1927</v>
      </c>
      <c r="L20" s="100">
        <v>6</v>
      </c>
      <c r="M20" s="83">
        <v>26.5</v>
      </c>
      <c r="N20" s="89">
        <v>4.41666666666667</v>
      </c>
      <c r="O20" s="152"/>
      <c r="P20" s="135"/>
      <c r="Q20" s="97"/>
      <c r="R20" s="153"/>
      <c r="S20" s="135"/>
      <c r="T20" s="97"/>
      <c r="U20" s="153"/>
      <c r="V20" s="135"/>
      <c r="W20" s="97"/>
    </row>
    <row r="21" ht="21.95" customHeight="1">
      <c r="A21" s="150">
        <v>1928</v>
      </c>
      <c r="B21" s="100">
        <v>37</v>
      </c>
      <c r="C21" s="83">
        <v>268.6</v>
      </c>
      <c r="D21" s="87">
        <v>7.25945945945946</v>
      </c>
      <c r="E21" s="40"/>
      <c r="F21" s="151">
        <v>1928</v>
      </c>
      <c r="G21" s="100">
        <v>17</v>
      </c>
      <c r="H21" s="83">
        <v>105.2</v>
      </c>
      <c r="I21" s="87">
        <v>6.18823529411765</v>
      </c>
      <c r="J21" s="40"/>
      <c r="K21" s="151">
        <v>1928</v>
      </c>
      <c r="L21" s="100">
        <v>1</v>
      </c>
      <c r="M21" s="83">
        <v>4.7</v>
      </c>
      <c r="N21" s="89">
        <v>4.7</v>
      </c>
      <c r="O21" s="152"/>
      <c r="P21" s="135"/>
      <c r="Q21" s="97"/>
      <c r="R21" s="153"/>
      <c r="S21" s="135"/>
      <c r="T21" s="97"/>
      <c r="U21" s="153"/>
      <c r="V21" s="135"/>
      <c r="W21" s="97"/>
    </row>
    <row r="22" ht="21.95" customHeight="1">
      <c r="A22" s="150">
        <v>1929</v>
      </c>
      <c r="B22" s="100">
        <v>50</v>
      </c>
      <c r="C22" s="83">
        <v>338.7</v>
      </c>
      <c r="D22" s="87">
        <v>6.774</v>
      </c>
      <c r="E22" s="40"/>
      <c r="F22" s="151">
        <v>1929</v>
      </c>
      <c r="G22" s="100">
        <v>29</v>
      </c>
      <c r="H22" s="83">
        <v>162.2</v>
      </c>
      <c r="I22" s="87">
        <v>5.59310344827586</v>
      </c>
      <c r="J22" s="40"/>
      <c r="K22" s="151">
        <v>1929</v>
      </c>
      <c r="L22" s="100">
        <v>9</v>
      </c>
      <c r="M22" s="83">
        <v>40.6</v>
      </c>
      <c r="N22" s="89">
        <v>4.51111111111111</v>
      </c>
      <c r="O22" s="152"/>
      <c r="P22" s="135"/>
      <c r="Q22" s="97"/>
      <c r="R22" s="153"/>
      <c r="S22" s="135"/>
      <c r="T22" s="97"/>
      <c r="U22" s="153"/>
      <c r="V22" s="135"/>
      <c r="W22" s="97"/>
    </row>
    <row r="23" ht="21.95" customHeight="1">
      <c r="A23" s="150">
        <v>1930</v>
      </c>
      <c r="B23" s="100">
        <v>26</v>
      </c>
      <c r="C23" s="83">
        <v>188.1</v>
      </c>
      <c r="D23" s="87">
        <v>7.23461538461538</v>
      </c>
      <c r="E23" s="40"/>
      <c r="F23" s="151">
        <v>1930</v>
      </c>
      <c r="G23" s="100">
        <v>11</v>
      </c>
      <c r="H23" s="83">
        <v>65.8</v>
      </c>
      <c r="I23" s="87">
        <v>5.98181818181818</v>
      </c>
      <c r="J23" s="40"/>
      <c r="K23" s="151">
        <v>1930</v>
      </c>
      <c r="L23" s="100">
        <v>1</v>
      </c>
      <c r="M23" s="83">
        <v>4.8</v>
      </c>
      <c r="N23" s="89">
        <v>4.8</v>
      </c>
      <c r="O23" s="152"/>
      <c r="P23" s="135"/>
      <c r="Q23" s="97"/>
      <c r="R23" s="153"/>
      <c r="S23" s="135"/>
      <c r="T23" s="97"/>
      <c r="U23" s="153"/>
      <c r="V23" s="135"/>
      <c r="W23" s="97"/>
    </row>
    <row r="24" ht="21.95" customHeight="1">
      <c r="A24" s="150">
        <v>1931</v>
      </c>
      <c r="B24" s="100">
        <v>29</v>
      </c>
      <c r="C24" s="83">
        <v>221.8</v>
      </c>
      <c r="D24" s="87">
        <v>7.64827586206897</v>
      </c>
      <c r="E24" s="40"/>
      <c r="F24" s="151">
        <v>1931</v>
      </c>
      <c r="G24" s="100">
        <v>10</v>
      </c>
      <c r="H24" s="83">
        <v>65.5</v>
      </c>
      <c r="I24" s="87">
        <v>6.55</v>
      </c>
      <c r="J24" s="40"/>
      <c r="K24" s="151">
        <v>1931</v>
      </c>
      <c r="L24" s="100">
        <v>0</v>
      </c>
      <c r="M24" s="83">
        <v>0</v>
      </c>
      <c r="N24" s="89"/>
      <c r="O24" s="152"/>
      <c r="P24" s="135"/>
      <c r="Q24" s="97"/>
      <c r="R24" s="153"/>
      <c r="S24" s="135"/>
      <c r="T24" s="97"/>
      <c r="U24" s="153"/>
      <c r="V24" s="135"/>
      <c r="W24" s="97"/>
    </row>
    <row r="25" ht="21.95" customHeight="1">
      <c r="A25" s="150">
        <v>1932</v>
      </c>
      <c r="B25" s="100">
        <v>37</v>
      </c>
      <c r="C25" s="83">
        <v>279.1</v>
      </c>
      <c r="D25" s="87">
        <v>7.54324324324324</v>
      </c>
      <c r="E25" s="40"/>
      <c r="F25" s="151">
        <v>1932</v>
      </c>
      <c r="G25" s="100">
        <v>14</v>
      </c>
      <c r="H25" s="83">
        <v>88.90000000000001</v>
      </c>
      <c r="I25" s="87">
        <v>6.35</v>
      </c>
      <c r="J25" s="40"/>
      <c r="K25" s="151">
        <v>1932</v>
      </c>
      <c r="L25" s="100">
        <v>0</v>
      </c>
      <c r="M25" s="83">
        <v>0</v>
      </c>
      <c r="N25" s="89"/>
      <c r="O25" s="152"/>
      <c r="P25" s="135"/>
      <c r="Q25" s="97"/>
      <c r="R25" s="153"/>
      <c r="S25" s="135"/>
      <c r="T25" s="97"/>
      <c r="U25" s="153"/>
      <c r="V25" s="135"/>
      <c r="W25" s="97"/>
    </row>
    <row r="26" ht="21.95" customHeight="1">
      <c r="A26" s="150">
        <v>1933</v>
      </c>
      <c r="B26" s="100">
        <v>35</v>
      </c>
      <c r="C26" s="83">
        <v>235.5</v>
      </c>
      <c r="D26" s="87">
        <v>6.72857142857143</v>
      </c>
      <c r="E26" s="40"/>
      <c r="F26" s="151">
        <v>1933</v>
      </c>
      <c r="G26" s="100">
        <v>19</v>
      </c>
      <c r="H26" s="83">
        <v>111</v>
      </c>
      <c r="I26" s="87">
        <v>5.84210526315789</v>
      </c>
      <c r="J26" s="40"/>
      <c r="K26" s="151">
        <v>1933</v>
      </c>
      <c r="L26" s="100">
        <v>3</v>
      </c>
      <c r="M26" s="83">
        <v>12.1</v>
      </c>
      <c r="N26" s="89">
        <v>4.03333333333333</v>
      </c>
      <c r="O26" s="152"/>
      <c r="P26" s="135"/>
      <c r="Q26" s="97"/>
      <c r="R26" s="153"/>
      <c r="S26" s="135"/>
      <c r="T26" s="97"/>
      <c r="U26" s="153"/>
      <c r="V26" s="135"/>
      <c r="W26" s="97"/>
    </row>
    <row r="27" ht="21.95" customHeight="1">
      <c r="A27" s="150">
        <v>1934</v>
      </c>
      <c r="B27" s="100">
        <v>34</v>
      </c>
      <c r="C27" s="83">
        <v>238.3</v>
      </c>
      <c r="D27" s="87">
        <v>7.00882352941176</v>
      </c>
      <c r="E27" s="40"/>
      <c r="F27" s="151">
        <v>1934</v>
      </c>
      <c r="G27" s="100">
        <v>18</v>
      </c>
      <c r="H27" s="83">
        <v>112.4</v>
      </c>
      <c r="I27" s="87">
        <v>6.24444444444444</v>
      </c>
      <c r="J27" s="40"/>
      <c r="K27" s="151">
        <v>1934</v>
      </c>
      <c r="L27" s="100">
        <v>1</v>
      </c>
      <c r="M27" s="83">
        <v>4.3</v>
      </c>
      <c r="N27" s="89">
        <v>4.3</v>
      </c>
      <c r="O27" s="152"/>
      <c r="P27" s="135"/>
      <c r="Q27" s="97"/>
      <c r="R27" s="153"/>
      <c r="S27" s="135"/>
      <c r="T27" s="97"/>
      <c r="U27" s="153"/>
      <c r="V27" s="135"/>
      <c r="W27" s="97"/>
    </row>
    <row r="28" ht="21.95" customHeight="1">
      <c r="A28" s="150">
        <v>1935</v>
      </c>
      <c r="B28" s="100">
        <v>47</v>
      </c>
      <c r="C28" s="83">
        <v>330.6</v>
      </c>
      <c r="D28" s="87">
        <v>7.03404255319149</v>
      </c>
      <c r="E28" s="40"/>
      <c r="F28" s="151">
        <v>1935</v>
      </c>
      <c r="G28" s="100">
        <v>21</v>
      </c>
      <c r="H28" s="83">
        <v>122.2</v>
      </c>
      <c r="I28" s="87">
        <v>5.81904761904762</v>
      </c>
      <c r="J28" s="40"/>
      <c r="K28" s="151">
        <v>1935</v>
      </c>
      <c r="L28" s="100">
        <v>2</v>
      </c>
      <c r="M28" s="83">
        <v>7.6</v>
      </c>
      <c r="N28" s="89">
        <v>3.8</v>
      </c>
      <c r="O28" s="152"/>
      <c r="P28" s="135"/>
      <c r="Q28" s="97"/>
      <c r="R28" s="153"/>
      <c r="S28" s="135"/>
      <c r="T28" s="97"/>
      <c r="U28" s="153"/>
      <c r="V28" s="135"/>
      <c r="W28" s="97"/>
    </row>
    <row r="29" ht="21.95" customHeight="1">
      <c r="A29" s="150">
        <v>1936</v>
      </c>
      <c r="B29" s="100">
        <v>30</v>
      </c>
      <c r="C29" s="83">
        <v>217.8</v>
      </c>
      <c r="D29" s="87">
        <v>7.26</v>
      </c>
      <c r="E29" s="40"/>
      <c r="F29" s="151">
        <v>1936</v>
      </c>
      <c r="G29" s="100">
        <v>12</v>
      </c>
      <c r="H29" s="83">
        <v>74.5</v>
      </c>
      <c r="I29" s="87">
        <v>6.20833333333333</v>
      </c>
      <c r="J29" s="40"/>
      <c r="K29" s="151">
        <v>1936</v>
      </c>
      <c r="L29" s="100">
        <v>1</v>
      </c>
      <c r="M29" s="83">
        <v>4.4</v>
      </c>
      <c r="N29" s="89">
        <v>4.4</v>
      </c>
      <c r="O29" s="152"/>
      <c r="P29" s="135"/>
      <c r="Q29" s="97"/>
      <c r="R29" s="153"/>
      <c r="S29" s="135"/>
      <c r="T29" s="97"/>
      <c r="U29" s="153"/>
      <c r="V29" s="135"/>
      <c r="W29" s="97"/>
    </row>
    <row r="30" ht="21.95" customHeight="1">
      <c r="A30" s="150">
        <v>1937</v>
      </c>
      <c r="B30" s="100">
        <v>27</v>
      </c>
      <c r="C30" s="83">
        <v>202.7</v>
      </c>
      <c r="D30" s="87">
        <v>7.50740740740741</v>
      </c>
      <c r="E30" s="40"/>
      <c r="F30" s="151">
        <v>1937</v>
      </c>
      <c r="G30" s="100">
        <v>10</v>
      </c>
      <c r="H30" s="83">
        <v>62.7</v>
      </c>
      <c r="I30" s="87">
        <v>6.27</v>
      </c>
      <c r="J30" s="40"/>
      <c r="K30" s="151">
        <v>1937</v>
      </c>
      <c r="L30" s="100">
        <v>0</v>
      </c>
      <c r="M30" s="83">
        <v>0</v>
      </c>
      <c r="N30" s="89"/>
      <c r="O30" s="152"/>
      <c r="P30" s="135"/>
      <c r="Q30" s="97"/>
      <c r="R30" s="153"/>
      <c r="S30" s="135"/>
      <c r="T30" s="97"/>
      <c r="U30" s="153"/>
      <c r="V30" s="135"/>
      <c r="W30" s="97"/>
    </row>
    <row r="31" ht="21.95" customHeight="1">
      <c r="A31" s="150">
        <v>1938</v>
      </c>
      <c r="B31" s="100">
        <v>32</v>
      </c>
      <c r="C31" s="83">
        <v>249.2</v>
      </c>
      <c r="D31" s="87">
        <v>7.7875</v>
      </c>
      <c r="E31" s="40"/>
      <c r="F31" s="151">
        <v>1938</v>
      </c>
      <c r="G31" s="100">
        <v>8</v>
      </c>
      <c r="H31" s="83">
        <v>48.6</v>
      </c>
      <c r="I31" s="87">
        <v>6.075</v>
      </c>
      <c r="J31" s="40"/>
      <c r="K31" s="151">
        <v>1938</v>
      </c>
      <c r="L31" s="100">
        <v>0</v>
      </c>
      <c r="M31" s="83">
        <v>0</v>
      </c>
      <c r="N31" s="89"/>
      <c r="O31" s="152"/>
      <c r="P31" s="135"/>
      <c r="Q31" s="97"/>
      <c r="R31" s="153"/>
      <c r="S31" s="135"/>
      <c r="T31" s="97"/>
      <c r="U31" s="153"/>
      <c r="V31" s="135"/>
      <c r="W31" s="97"/>
    </row>
    <row r="32" ht="21.95" customHeight="1">
      <c r="A32" s="150">
        <v>1939</v>
      </c>
      <c r="B32" s="100">
        <v>39</v>
      </c>
      <c r="C32" s="83">
        <v>290.4</v>
      </c>
      <c r="D32" s="87">
        <v>7.44615384615385</v>
      </c>
      <c r="E32" s="40"/>
      <c r="F32" s="151">
        <v>1939</v>
      </c>
      <c r="G32" s="100">
        <v>14</v>
      </c>
      <c r="H32" s="83">
        <v>87.40000000000001</v>
      </c>
      <c r="I32" s="87">
        <v>6.24285714285714</v>
      </c>
      <c r="J32" s="40"/>
      <c r="K32" s="151">
        <v>1939</v>
      </c>
      <c r="L32" s="100">
        <v>1</v>
      </c>
      <c r="M32" s="83">
        <v>4.7</v>
      </c>
      <c r="N32" s="89">
        <v>4.7</v>
      </c>
      <c r="O32" s="152"/>
      <c r="P32" s="135"/>
      <c r="Q32" s="97"/>
      <c r="R32" s="153"/>
      <c r="S32" s="135"/>
      <c r="T32" s="97"/>
      <c r="U32" s="153"/>
      <c r="V32" s="135"/>
      <c r="W32" s="97"/>
    </row>
    <row r="33" ht="21.95" customHeight="1">
      <c r="A33" s="150">
        <v>1940</v>
      </c>
      <c r="B33" s="100">
        <v>28</v>
      </c>
      <c r="C33" s="83">
        <v>196.1</v>
      </c>
      <c r="D33" s="87">
        <v>7.00357142857143</v>
      </c>
      <c r="E33" s="40"/>
      <c r="F33" s="151">
        <v>1940</v>
      </c>
      <c r="G33" s="100">
        <v>12</v>
      </c>
      <c r="H33" s="83">
        <v>66.8</v>
      </c>
      <c r="I33" s="87">
        <v>5.56666666666667</v>
      </c>
      <c r="J33" s="40"/>
      <c r="K33" s="151">
        <v>1940</v>
      </c>
      <c r="L33" s="100">
        <v>2</v>
      </c>
      <c r="M33" s="83">
        <v>7.6</v>
      </c>
      <c r="N33" s="89">
        <v>3.8</v>
      </c>
      <c r="O33" s="152"/>
      <c r="P33" s="135"/>
      <c r="Q33" s="97"/>
      <c r="R33" s="153"/>
      <c r="S33" s="135"/>
      <c r="T33" s="97"/>
      <c r="U33" s="153"/>
      <c r="V33" s="135"/>
      <c r="W33" s="97"/>
    </row>
    <row r="34" ht="21.95" customHeight="1">
      <c r="A34" s="150">
        <v>1941</v>
      </c>
      <c r="B34" s="100">
        <v>38</v>
      </c>
      <c r="C34" s="83">
        <v>276.9</v>
      </c>
      <c r="D34" s="87">
        <v>7.28684210526316</v>
      </c>
      <c r="E34" s="40"/>
      <c r="F34" s="151">
        <v>1941</v>
      </c>
      <c r="G34" s="100">
        <v>17</v>
      </c>
      <c r="H34" s="83">
        <v>103.8</v>
      </c>
      <c r="I34" s="87">
        <v>6.10588235294118</v>
      </c>
      <c r="J34" s="40"/>
      <c r="K34" s="151">
        <v>1941</v>
      </c>
      <c r="L34" s="100">
        <v>2</v>
      </c>
      <c r="M34" s="83">
        <v>9.1</v>
      </c>
      <c r="N34" s="89">
        <v>4.55</v>
      </c>
      <c r="O34" s="152"/>
      <c r="P34" s="135"/>
      <c r="Q34" s="97"/>
      <c r="R34" s="153"/>
      <c r="S34" s="135"/>
      <c r="T34" s="97"/>
      <c r="U34" s="153"/>
      <c r="V34" s="135"/>
      <c r="W34" s="97"/>
    </row>
    <row r="35" ht="21.95" customHeight="1">
      <c r="A35" s="150">
        <v>1942</v>
      </c>
      <c r="B35" s="100">
        <v>19</v>
      </c>
      <c r="C35" s="83">
        <v>147.9</v>
      </c>
      <c r="D35" s="87">
        <v>7.78421052631579</v>
      </c>
      <c r="E35" s="40"/>
      <c r="F35" s="151">
        <v>1942</v>
      </c>
      <c r="G35" s="100">
        <v>4</v>
      </c>
      <c r="H35" s="83">
        <v>26.6</v>
      </c>
      <c r="I35" s="87">
        <v>6.65</v>
      </c>
      <c r="J35" s="40"/>
      <c r="K35" s="151">
        <v>1942</v>
      </c>
      <c r="L35" s="100">
        <v>0</v>
      </c>
      <c r="M35" s="83">
        <v>0</v>
      </c>
      <c r="N35" s="89"/>
      <c r="O35" s="152"/>
      <c r="P35" s="135"/>
      <c r="Q35" s="97"/>
      <c r="R35" s="153"/>
      <c r="S35" s="135"/>
      <c r="T35" s="97"/>
      <c r="U35" s="153"/>
      <c r="V35" s="135"/>
      <c r="W35" s="97"/>
    </row>
    <row r="36" ht="21.95" customHeight="1">
      <c r="A36" s="150">
        <v>1943</v>
      </c>
      <c r="B36" s="100">
        <v>44</v>
      </c>
      <c r="C36" s="83">
        <v>304.9</v>
      </c>
      <c r="D36" s="87">
        <v>6.92954545454545</v>
      </c>
      <c r="E36" s="40"/>
      <c r="F36" s="151">
        <v>1943</v>
      </c>
      <c r="G36" s="100">
        <v>22</v>
      </c>
      <c r="H36" s="83">
        <v>127.4</v>
      </c>
      <c r="I36" s="87">
        <v>5.79090909090909</v>
      </c>
      <c r="J36" s="40"/>
      <c r="K36" s="151">
        <v>1943</v>
      </c>
      <c r="L36" s="100">
        <v>5</v>
      </c>
      <c r="M36" s="83">
        <v>18.6</v>
      </c>
      <c r="N36" s="89">
        <v>3.72</v>
      </c>
      <c r="O36" s="152"/>
      <c r="P36" s="135"/>
      <c r="Q36" s="97"/>
      <c r="R36" s="153"/>
      <c r="S36" s="135"/>
      <c r="T36" s="97"/>
      <c r="U36" s="153"/>
      <c r="V36" s="135"/>
      <c r="W36" s="97"/>
    </row>
    <row r="37" ht="21.95" customHeight="1">
      <c r="A37" s="150">
        <v>1944</v>
      </c>
      <c r="B37" s="100">
        <v>30</v>
      </c>
      <c r="C37" s="83">
        <v>229.6</v>
      </c>
      <c r="D37" s="87">
        <v>7.65333333333333</v>
      </c>
      <c r="E37" s="40"/>
      <c r="F37" s="151">
        <v>1944</v>
      </c>
      <c r="G37" s="100">
        <v>8</v>
      </c>
      <c r="H37" s="83">
        <v>44.5</v>
      </c>
      <c r="I37" s="87">
        <v>5.5625</v>
      </c>
      <c r="J37" s="40"/>
      <c r="K37" s="151">
        <v>1944</v>
      </c>
      <c r="L37" s="100">
        <v>2</v>
      </c>
      <c r="M37" s="83">
        <v>8.300000000000001</v>
      </c>
      <c r="N37" s="89">
        <v>4.15</v>
      </c>
      <c r="O37" s="152"/>
      <c r="P37" s="135"/>
      <c r="Q37" s="97"/>
      <c r="R37" s="153"/>
      <c r="S37" s="135"/>
      <c r="T37" s="97"/>
      <c r="U37" s="153"/>
      <c r="V37" s="135"/>
      <c r="W37" s="97"/>
    </row>
    <row r="38" ht="21.95" customHeight="1">
      <c r="A38" s="150">
        <v>1945</v>
      </c>
      <c r="B38" s="100">
        <v>29</v>
      </c>
      <c r="C38" s="83">
        <v>223.8</v>
      </c>
      <c r="D38" s="87">
        <v>7.71724137931034</v>
      </c>
      <c r="E38" s="40"/>
      <c r="F38" s="151">
        <v>1945</v>
      </c>
      <c r="G38" s="100">
        <v>9</v>
      </c>
      <c r="H38" s="83">
        <v>60.2</v>
      </c>
      <c r="I38" s="87">
        <v>6.68888888888889</v>
      </c>
      <c r="J38" s="40"/>
      <c r="K38" s="151">
        <v>1945</v>
      </c>
      <c r="L38" s="100">
        <v>0</v>
      </c>
      <c r="M38" s="83">
        <v>0</v>
      </c>
      <c r="N38" s="89"/>
      <c r="O38" s="152"/>
      <c r="P38" s="135"/>
      <c r="Q38" s="97"/>
      <c r="R38" s="153"/>
      <c r="S38" s="135"/>
      <c r="T38" s="97"/>
      <c r="U38" s="153"/>
      <c r="V38" s="135"/>
      <c r="W38" s="97"/>
    </row>
    <row r="39" ht="21.95" customHeight="1">
      <c r="A39" s="150">
        <v>1946</v>
      </c>
      <c r="B39" s="100">
        <v>53</v>
      </c>
      <c r="C39" s="83">
        <v>356.8</v>
      </c>
      <c r="D39" s="87">
        <v>6.73207547169811</v>
      </c>
      <c r="E39" s="40"/>
      <c r="F39" s="151">
        <v>1946</v>
      </c>
      <c r="G39" s="100">
        <v>29</v>
      </c>
      <c r="H39" s="83">
        <v>162.9</v>
      </c>
      <c r="I39" s="87">
        <v>5.61724137931034</v>
      </c>
      <c r="J39" s="40"/>
      <c r="K39" s="151">
        <v>1946</v>
      </c>
      <c r="L39" s="100">
        <v>9</v>
      </c>
      <c r="M39" s="83">
        <v>39.2</v>
      </c>
      <c r="N39" s="89">
        <v>4.35555555555556</v>
      </c>
      <c r="O39" s="152"/>
      <c r="P39" s="135"/>
      <c r="Q39" s="97"/>
      <c r="R39" s="153"/>
      <c r="S39" s="135"/>
      <c r="T39" s="97"/>
      <c r="U39" s="153"/>
      <c r="V39" s="135"/>
      <c r="W39" s="97"/>
    </row>
    <row r="40" ht="21.95" customHeight="1">
      <c r="A40" s="150">
        <v>1947</v>
      </c>
      <c r="B40" s="100">
        <v>52</v>
      </c>
      <c r="C40" s="83">
        <v>398.3</v>
      </c>
      <c r="D40" s="87">
        <v>7.65961538461538</v>
      </c>
      <c r="E40" s="40"/>
      <c r="F40" s="151">
        <v>1947</v>
      </c>
      <c r="G40" s="100">
        <v>14</v>
      </c>
      <c r="H40" s="83">
        <v>86.59999999999999</v>
      </c>
      <c r="I40" s="87">
        <v>6.18571428571429</v>
      </c>
      <c r="J40" s="40"/>
      <c r="K40" s="151">
        <v>1947</v>
      </c>
      <c r="L40" s="100">
        <v>1</v>
      </c>
      <c r="M40" s="83">
        <v>4.4</v>
      </c>
      <c r="N40" s="89">
        <v>4.4</v>
      </c>
      <c r="O40" s="152"/>
      <c r="P40" s="135"/>
      <c r="Q40" s="97"/>
      <c r="R40" s="153"/>
      <c r="S40" s="135"/>
      <c r="T40" s="97"/>
      <c r="U40" s="153"/>
      <c r="V40" s="135"/>
      <c r="W40" s="97"/>
    </row>
    <row r="41" ht="21.95" customHeight="1">
      <c r="A41" s="150">
        <v>1948</v>
      </c>
      <c r="B41" s="100">
        <v>45</v>
      </c>
      <c r="C41" s="83">
        <v>325.6</v>
      </c>
      <c r="D41" s="87">
        <v>7.23555555555556</v>
      </c>
      <c r="E41" s="40"/>
      <c r="F41" s="151">
        <v>1948</v>
      </c>
      <c r="G41" s="100">
        <v>21</v>
      </c>
      <c r="H41" s="83">
        <v>129.9</v>
      </c>
      <c r="I41" s="87">
        <v>6.18571428571429</v>
      </c>
      <c r="J41" s="40"/>
      <c r="K41" s="151">
        <v>1948</v>
      </c>
      <c r="L41" s="100">
        <v>1</v>
      </c>
      <c r="M41" s="83">
        <v>2.7</v>
      </c>
      <c r="N41" s="89">
        <v>2.7</v>
      </c>
      <c r="O41" s="152"/>
      <c r="P41" s="135"/>
      <c r="Q41" s="97"/>
      <c r="R41" s="153"/>
      <c r="S41" s="135"/>
      <c r="T41" s="97"/>
      <c r="U41" s="153"/>
      <c r="V41" s="135"/>
      <c r="W41" s="97"/>
    </row>
    <row r="42" ht="21.95" customHeight="1">
      <c r="A42" s="150">
        <v>1949</v>
      </c>
      <c r="B42" s="100">
        <v>50</v>
      </c>
      <c r="C42" s="83">
        <v>356.6</v>
      </c>
      <c r="D42" s="87">
        <v>7.132</v>
      </c>
      <c r="E42" s="40"/>
      <c r="F42" s="151">
        <v>1949</v>
      </c>
      <c r="G42" s="100">
        <v>24</v>
      </c>
      <c r="H42" s="83">
        <v>144.9</v>
      </c>
      <c r="I42" s="87">
        <v>6.0375</v>
      </c>
      <c r="J42" s="40"/>
      <c r="K42" s="151">
        <v>1949</v>
      </c>
      <c r="L42" s="100">
        <v>2</v>
      </c>
      <c r="M42" s="83">
        <v>7.6</v>
      </c>
      <c r="N42" s="89">
        <v>3.8</v>
      </c>
      <c r="O42" s="152"/>
      <c r="P42" s="135"/>
      <c r="Q42" s="97"/>
      <c r="R42" s="153"/>
      <c r="S42" s="135"/>
      <c r="T42" s="97"/>
      <c r="U42" s="153"/>
      <c r="V42" s="135"/>
      <c r="W42" s="97"/>
    </row>
    <row r="43" ht="21.95" customHeight="1">
      <c r="A43" s="150">
        <v>1950</v>
      </c>
      <c r="B43" s="100">
        <v>18</v>
      </c>
      <c r="C43" s="83">
        <v>131.9</v>
      </c>
      <c r="D43" s="87">
        <v>7.32777777777778</v>
      </c>
      <c r="E43" s="40"/>
      <c r="F43" s="151">
        <v>1950</v>
      </c>
      <c r="G43" s="100">
        <v>7</v>
      </c>
      <c r="H43" s="83">
        <v>43.7</v>
      </c>
      <c r="I43" s="87">
        <v>6.24285714285714</v>
      </c>
      <c r="J43" s="40"/>
      <c r="K43" s="151">
        <v>1950</v>
      </c>
      <c r="L43" s="100">
        <v>1</v>
      </c>
      <c r="M43" s="83">
        <v>4.8</v>
      </c>
      <c r="N43" s="89">
        <v>4.8</v>
      </c>
      <c r="O43" s="152"/>
      <c r="P43" s="135"/>
      <c r="Q43" s="97"/>
      <c r="R43" s="153"/>
      <c r="S43" s="135"/>
      <c r="T43" s="97"/>
      <c r="U43" s="153"/>
      <c r="V43" s="135"/>
      <c r="W43" s="97"/>
    </row>
    <row r="44" ht="21.95" customHeight="1">
      <c r="A44" s="150">
        <v>1951</v>
      </c>
      <c r="B44" s="100">
        <v>46</v>
      </c>
      <c r="C44" s="83">
        <v>303.2</v>
      </c>
      <c r="D44" s="87">
        <v>6.59130434782609</v>
      </c>
      <c r="E44" s="40"/>
      <c r="F44" s="151">
        <v>1951</v>
      </c>
      <c r="G44" s="100">
        <v>28</v>
      </c>
      <c r="H44" s="83">
        <v>157.6</v>
      </c>
      <c r="I44" s="87">
        <v>5.62857142857143</v>
      </c>
      <c r="J44" s="40"/>
      <c r="K44" s="151">
        <v>1951</v>
      </c>
      <c r="L44" s="100">
        <v>8</v>
      </c>
      <c r="M44" s="83">
        <v>30.6</v>
      </c>
      <c r="N44" s="89">
        <v>3.825</v>
      </c>
      <c r="O44" s="152"/>
      <c r="P44" s="135"/>
      <c r="Q44" s="97"/>
      <c r="R44" s="153"/>
      <c r="S44" s="135"/>
      <c r="T44" s="97"/>
      <c r="U44" s="153"/>
      <c r="V44" s="135"/>
      <c r="W44" s="97"/>
    </row>
    <row r="45" ht="21.95" customHeight="1">
      <c r="A45" s="150">
        <v>1952</v>
      </c>
      <c r="B45" s="100">
        <v>37</v>
      </c>
      <c r="C45" s="83">
        <v>259</v>
      </c>
      <c r="D45" s="87">
        <v>7</v>
      </c>
      <c r="E45" s="40"/>
      <c r="F45" s="151">
        <v>1952</v>
      </c>
      <c r="G45" s="100">
        <v>20</v>
      </c>
      <c r="H45" s="83">
        <v>118.2</v>
      </c>
      <c r="I45" s="87">
        <v>5.91</v>
      </c>
      <c r="J45" s="40"/>
      <c r="K45" s="151">
        <v>1952</v>
      </c>
      <c r="L45" s="100">
        <v>4</v>
      </c>
      <c r="M45" s="83">
        <v>16.5</v>
      </c>
      <c r="N45" s="89">
        <v>4.125</v>
      </c>
      <c r="O45" s="152"/>
      <c r="P45" s="135"/>
      <c r="Q45" s="97"/>
      <c r="R45" s="153"/>
      <c r="S45" s="135"/>
      <c r="T45" s="97"/>
      <c r="U45" s="153"/>
      <c r="V45" s="135"/>
      <c r="W45" s="97"/>
    </row>
    <row r="46" ht="21.95" customHeight="1">
      <c r="A46" s="150">
        <v>1953</v>
      </c>
      <c r="B46" s="100">
        <v>49</v>
      </c>
      <c r="C46" s="83">
        <v>352</v>
      </c>
      <c r="D46" s="87">
        <v>7.18367346938776</v>
      </c>
      <c r="E46" s="40"/>
      <c r="F46" s="151">
        <v>1953</v>
      </c>
      <c r="G46" s="100">
        <v>23</v>
      </c>
      <c r="H46" s="83">
        <v>144.7</v>
      </c>
      <c r="I46" s="87">
        <v>6.29130434782609</v>
      </c>
      <c r="J46" s="40"/>
      <c r="K46" s="151">
        <v>1953</v>
      </c>
      <c r="L46" s="100">
        <v>3</v>
      </c>
      <c r="M46" s="83">
        <v>12.2</v>
      </c>
      <c r="N46" s="89">
        <v>4.06666666666667</v>
      </c>
      <c r="O46" s="152"/>
      <c r="P46" s="135"/>
      <c r="Q46" s="97"/>
      <c r="R46" s="153"/>
      <c r="S46" s="135"/>
      <c r="T46" s="97"/>
      <c r="U46" s="153"/>
      <c r="V46" s="135"/>
      <c r="W46" s="97"/>
    </row>
    <row r="47" ht="21.95" customHeight="1">
      <c r="A47" s="150">
        <v>1954</v>
      </c>
      <c r="B47" s="100">
        <v>14</v>
      </c>
      <c r="C47" s="83">
        <v>99.90000000000001</v>
      </c>
      <c r="D47" s="87">
        <v>7.13571428571429</v>
      </c>
      <c r="E47" s="40"/>
      <c r="F47" s="151">
        <v>1954</v>
      </c>
      <c r="G47" s="100">
        <v>9</v>
      </c>
      <c r="H47" s="83">
        <v>57</v>
      </c>
      <c r="I47" s="87">
        <v>6.33333333333333</v>
      </c>
      <c r="J47" s="40"/>
      <c r="K47" s="151">
        <v>1954</v>
      </c>
      <c r="L47" s="100">
        <v>1</v>
      </c>
      <c r="M47" s="83">
        <v>3.8</v>
      </c>
      <c r="N47" s="89">
        <v>3.8</v>
      </c>
      <c r="O47" s="152"/>
      <c r="P47" s="135"/>
      <c r="Q47" s="97"/>
      <c r="R47" s="153"/>
      <c r="S47" s="135"/>
      <c r="T47" s="97"/>
      <c r="U47" s="153"/>
      <c r="V47" s="135"/>
      <c r="W47" s="97"/>
    </row>
    <row r="48" ht="21.95" customHeight="1">
      <c r="A48" s="150">
        <v>1955</v>
      </c>
      <c r="B48" s="100">
        <v>35</v>
      </c>
      <c r="C48" s="83">
        <v>258.2</v>
      </c>
      <c r="D48" s="87">
        <v>7.37714285714286</v>
      </c>
      <c r="E48" s="40"/>
      <c r="F48" s="151">
        <v>1955</v>
      </c>
      <c r="G48" s="100">
        <v>16</v>
      </c>
      <c r="H48" s="83">
        <v>101.7</v>
      </c>
      <c r="I48" s="87">
        <v>6.35625</v>
      </c>
      <c r="J48" s="40"/>
      <c r="K48" s="151">
        <v>1955</v>
      </c>
      <c r="L48" s="100">
        <v>0</v>
      </c>
      <c r="M48" s="83">
        <v>0</v>
      </c>
      <c r="N48" s="89"/>
      <c r="O48" s="152"/>
      <c r="P48" s="135"/>
      <c r="Q48" s="97"/>
      <c r="R48" s="153"/>
      <c r="S48" s="135"/>
      <c r="T48" s="97"/>
      <c r="U48" s="153"/>
      <c r="V48" s="135"/>
      <c r="W48" s="97"/>
    </row>
    <row r="49" ht="21.95" customHeight="1">
      <c r="A49" s="150">
        <v>1956</v>
      </c>
      <c r="B49" s="100">
        <v>49</v>
      </c>
      <c r="C49" s="83">
        <v>360.7</v>
      </c>
      <c r="D49" s="87">
        <v>7.36122448979592</v>
      </c>
      <c r="E49" s="40"/>
      <c r="F49" s="151">
        <v>1956</v>
      </c>
      <c r="G49" s="100">
        <v>22</v>
      </c>
      <c r="H49" s="83">
        <v>142.6</v>
      </c>
      <c r="I49" s="87">
        <v>6.48181818181818</v>
      </c>
      <c r="J49" s="40"/>
      <c r="K49" s="151">
        <v>1956</v>
      </c>
      <c r="L49" s="100">
        <v>1</v>
      </c>
      <c r="M49" s="83">
        <v>4.8</v>
      </c>
      <c r="N49" s="89">
        <v>4.8</v>
      </c>
      <c r="O49" s="152"/>
      <c r="P49" s="135"/>
      <c r="Q49" s="97"/>
      <c r="R49" s="153"/>
      <c r="S49" s="135"/>
      <c r="T49" s="97"/>
      <c r="U49" s="153"/>
      <c r="V49" s="135"/>
      <c r="W49" s="97"/>
    </row>
    <row r="50" ht="21.95" customHeight="1">
      <c r="A50" s="150">
        <v>1957</v>
      </c>
      <c r="B50" s="100">
        <v>29</v>
      </c>
      <c r="C50" s="83">
        <v>209</v>
      </c>
      <c r="D50" s="87">
        <v>7.20689655172414</v>
      </c>
      <c r="E50" s="40"/>
      <c r="F50" s="151">
        <v>1957</v>
      </c>
      <c r="G50" s="100">
        <v>14</v>
      </c>
      <c r="H50" s="83">
        <v>85.59999999999999</v>
      </c>
      <c r="I50" s="87">
        <v>6.11428571428571</v>
      </c>
      <c r="J50" s="40"/>
      <c r="K50" s="151">
        <v>1957</v>
      </c>
      <c r="L50" s="100">
        <v>1</v>
      </c>
      <c r="M50" s="83">
        <v>3.4</v>
      </c>
      <c r="N50" s="89">
        <v>3.4</v>
      </c>
      <c r="O50" s="152"/>
      <c r="P50" s="135"/>
      <c r="Q50" s="97"/>
      <c r="R50" s="153"/>
      <c r="S50" s="135"/>
      <c r="T50" s="97"/>
      <c r="U50" s="153"/>
      <c r="V50" s="135"/>
      <c r="W50" s="97"/>
    </row>
    <row r="51" ht="21.95" customHeight="1">
      <c r="A51" s="150">
        <v>1958</v>
      </c>
      <c r="B51" s="100">
        <v>32</v>
      </c>
      <c r="C51" s="83">
        <v>247.6</v>
      </c>
      <c r="D51" s="87">
        <v>7.7375</v>
      </c>
      <c r="E51" s="40"/>
      <c r="F51" s="151">
        <v>1958</v>
      </c>
      <c r="G51" s="100">
        <v>12</v>
      </c>
      <c r="H51" s="83">
        <v>79.2</v>
      </c>
      <c r="I51" s="87">
        <v>6.6</v>
      </c>
      <c r="J51" s="40"/>
      <c r="K51" s="151">
        <v>1958</v>
      </c>
      <c r="L51" s="100">
        <v>0</v>
      </c>
      <c r="M51" s="83">
        <v>0</v>
      </c>
      <c r="N51" s="89"/>
      <c r="O51" s="152"/>
      <c r="P51" s="135"/>
      <c r="Q51" s="97"/>
      <c r="R51" s="153"/>
      <c r="S51" s="135"/>
      <c r="T51" s="97"/>
      <c r="U51" s="153"/>
      <c r="V51" s="135"/>
      <c r="W51" s="97"/>
    </row>
    <row r="52" ht="21.95" customHeight="1">
      <c r="A52" s="150">
        <v>1959</v>
      </c>
      <c r="B52" s="100">
        <v>23</v>
      </c>
      <c r="C52" s="83">
        <v>164.2</v>
      </c>
      <c r="D52" s="87">
        <v>7.13913043478261</v>
      </c>
      <c r="E52" s="40"/>
      <c r="F52" s="151">
        <v>1959</v>
      </c>
      <c r="G52" s="100">
        <v>12</v>
      </c>
      <c r="H52" s="83">
        <v>74.5</v>
      </c>
      <c r="I52" s="87">
        <v>6.20833333333333</v>
      </c>
      <c r="J52" s="40"/>
      <c r="K52" s="151">
        <v>1959</v>
      </c>
      <c r="L52" s="100">
        <v>1</v>
      </c>
      <c r="M52" s="83">
        <v>3.9</v>
      </c>
      <c r="N52" s="89">
        <v>3.9</v>
      </c>
      <c r="O52" s="152"/>
      <c r="P52" s="135"/>
      <c r="Q52" s="97"/>
      <c r="R52" s="153"/>
      <c r="S52" s="135"/>
      <c r="T52" s="97"/>
      <c r="U52" s="153"/>
      <c r="V52" s="135"/>
      <c r="W52" s="97"/>
    </row>
    <row r="53" ht="21.95" customHeight="1">
      <c r="A53" s="150">
        <v>1960</v>
      </c>
      <c r="B53" s="100">
        <v>54</v>
      </c>
      <c r="C53" s="83">
        <v>397.6</v>
      </c>
      <c r="D53" s="87">
        <v>7.36296296296296</v>
      </c>
      <c r="E53" s="40"/>
      <c r="F53" s="151">
        <v>1960</v>
      </c>
      <c r="G53" s="100">
        <v>22</v>
      </c>
      <c r="H53" s="83">
        <v>133.8</v>
      </c>
      <c r="I53" s="87">
        <v>6.08181818181818</v>
      </c>
      <c r="J53" s="40"/>
      <c r="K53" s="151">
        <v>1960</v>
      </c>
      <c r="L53" s="100">
        <v>2</v>
      </c>
      <c r="M53" s="83">
        <v>8.800000000000001</v>
      </c>
      <c r="N53" s="89">
        <v>4.4</v>
      </c>
      <c r="O53" s="152"/>
      <c r="P53" s="135"/>
      <c r="Q53" s="97"/>
      <c r="R53" s="153"/>
      <c r="S53" s="135"/>
      <c r="T53" s="97"/>
      <c r="U53" s="153"/>
      <c r="V53" s="135"/>
      <c r="W53" s="97"/>
    </row>
    <row r="54" ht="21.95" customHeight="1">
      <c r="A54" s="150">
        <v>1961</v>
      </c>
      <c r="B54" s="100">
        <v>39</v>
      </c>
      <c r="C54" s="83">
        <v>275.3</v>
      </c>
      <c r="D54" s="87">
        <v>7.05897435897436</v>
      </c>
      <c r="E54" s="40"/>
      <c r="F54" s="151">
        <v>1961</v>
      </c>
      <c r="G54" s="100">
        <v>19</v>
      </c>
      <c r="H54" s="83">
        <v>116.4</v>
      </c>
      <c r="I54" s="87">
        <v>6.12631578947368</v>
      </c>
      <c r="J54" s="40"/>
      <c r="K54" s="151">
        <v>1961</v>
      </c>
      <c r="L54" s="100">
        <v>2</v>
      </c>
      <c r="M54" s="83">
        <v>9.199999999999999</v>
      </c>
      <c r="N54" s="89">
        <v>4.6</v>
      </c>
      <c r="O54" s="152"/>
      <c r="P54" s="135"/>
      <c r="Q54" s="97"/>
      <c r="R54" s="153"/>
      <c r="S54" s="135"/>
      <c r="T54" s="97"/>
      <c r="U54" s="153"/>
      <c r="V54" s="135"/>
      <c r="W54" s="97"/>
    </row>
    <row r="55" ht="21.95" customHeight="1">
      <c r="A55" s="150">
        <v>1962</v>
      </c>
      <c r="B55" s="100">
        <v>26</v>
      </c>
      <c r="C55" s="83">
        <v>200.8</v>
      </c>
      <c r="D55" s="87">
        <v>7.72307692307692</v>
      </c>
      <c r="E55" s="40"/>
      <c r="F55" s="151">
        <v>1962</v>
      </c>
      <c r="G55" s="100">
        <v>6</v>
      </c>
      <c r="H55" s="83">
        <v>35.3</v>
      </c>
      <c r="I55" s="87">
        <v>5.88333333333333</v>
      </c>
      <c r="J55" s="40"/>
      <c r="K55" s="151">
        <v>1962</v>
      </c>
      <c r="L55" s="100">
        <v>0</v>
      </c>
      <c r="M55" s="83">
        <v>0</v>
      </c>
      <c r="N55" s="89"/>
      <c r="O55" s="152"/>
      <c r="P55" s="135"/>
      <c r="Q55" s="97"/>
      <c r="R55" s="153"/>
      <c r="S55" s="135"/>
      <c r="T55" s="97"/>
      <c r="U55" s="153"/>
      <c r="V55" s="135"/>
      <c r="W55" s="97"/>
    </row>
    <row r="56" ht="21.95" customHeight="1">
      <c r="A56" s="150">
        <v>1963</v>
      </c>
      <c r="B56" s="100">
        <v>33</v>
      </c>
      <c r="C56" s="83">
        <v>241.9</v>
      </c>
      <c r="D56" s="87">
        <v>7.33030303030303</v>
      </c>
      <c r="E56" s="40"/>
      <c r="F56" s="151">
        <v>1963</v>
      </c>
      <c r="G56" s="100">
        <v>14</v>
      </c>
      <c r="H56" s="83">
        <v>83.40000000000001</v>
      </c>
      <c r="I56" s="87">
        <v>5.95714285714286</v>
      </c>
      <c r="J56" s="40"/>
      <c r="K56" s="151">
        <v>1963</v>
      </c>
      <c r="L56" s="100">
        <v>1</v>
      </c>
      <c r="M56" s="83">
        <v>4.5</v>
      </c>
      <c r="N56" s="89">
        <v>4.5</v>
      </c>
      <c r="O56" s="152"/>
      <c r="P56" s="135"/>
      <c r="Q56" s="97"/>
      <c r="R56" s="153"/>
      <c r="S56" s="135"/>
      <c r="T56" s="97"/>
      <c r="U56" s="153"/>
      <c r="V56" s="135"/>
      <c r="W56" s="97"/>
    </row>
    <row r="57" ht="21.95" customHeight="1">
      <c r="A57" s="150">
        <v>1964</v>
      </c>
      <c r="B57" s="100">
        <v>40</v>
      </c>
      <c r="C57" s="83">
        <v>296.6</v>
      </c>
      <c r="D57" s="87">
        <v>7.415</v>
      </c>
      <c r="E57" s="40"/>
      <c r="F57" s="151">
        <v>1964</v>
      </c>
      <c r="G57" s="100">
        <v>15</v>
      </c>
      <c r="H57" s="83">
        <v>88.90000000000001</v>
      </c>
      <c r="I57" s="87">
        <v>5.92666666666667</v>
      </c>
      <c r="J57" s="40"/>
      <c r="K57" s="151">
        <v>1964</v>
      </c>
      <c r="L57" s="100">
        <v>2</v>
      </c>
      <c r="M57" s="83">
        <v>7.7</v>
      </c>
      <c r="N57" s="89">
        <v>3.85</v>
      </c>
      <c r="O57" s="152"/>
      <c r="P57" s="135"/>
      <c r="Q57" s="97"/>
      <c r="R57" s="153"/>
      <c r="S57" s="135"/>
      <c r="T57" s="97"/>
      <c r="U57" s="153"/>
      <c r="V57" s="135"/>
      <c r="W57" s="97"/>
    </row>
    <row r="58" ht="21.95" customHeight="1">
      <c r="A58" s="150">
        <v>1965</v>
      </c>
      <c r="B58" s="100">
        <v>31</v>
      </c>
      <c r="C58" s="83">
        <v>229.5</v>
      </c>
      <c r="D58" s="87">
        <v>7.40322580645161</v>
      </c>
      <c r="E58" s="40"/>
      <c r="F58" s="151">
        <v>1965</v>
      </c>
      <c r="G58" s="100">
        <v>15</v>
      </c>
      <c r="H58" s="83">
        <v>94.09999999999999</v>
      </c>
      <c r="I58" s="87">
        <v>6.27333333333333</v>
      </c>
      <c r="J58" s="40"/>
      <c r="K58" s="151">
        <v>1965</v>
      </c>
      <c r="L58" s="100">
        <v>1</v>
      </c>
      <c r="M58" s="83">
        <v>4.5</v>
      </c>
      <c r="N58" s="89">
        <v>4.5</v>
      </c>
      <c r="O58" s="152"/>
      <c r="P58" s="135"/>
      <c r="Q58" s="97"/>
      <c r="R58" s="153"/>
      <c r="S58" s="135"/>
      <c r="T58" s="97"/>
      <c r="U58" s="153"/>
      <c r="V58" s="135"/>
      <c r="W58" s="97"/>
    </row>
    <row r="59" ht="21.95" customHeight="1">
      <c r="A59" s="150">
        <v>1966</v>
      </c>
      <c r="B59" s="100">
        <v>23</v>
      </c>
      <c r="C59" s="83">
        <v>168.1</v>
      </c>
      <c r="D59" s="87">
        <v>7.30869565217391</v>
      </c>
      <c r="E59" s="40"/>
      <c r="F59" s="151">
        <v>1966</v>
      </c>
      <c r="G59" s="100">
        <v>9</v>
      </c>
      <c r="H59" s="83">
        <v>55.6</v>
      </c>
      <c r="I59" s="87">
        <v>6.17777777777778</v>
      </c>
      <c r="J59" s="40"/>
      <c r="K59" s="151">
        <v>1966</v>
      </c>
      <c r="L59" s="100">
        <v>1</v>
      </c>
      <c r="M59" s="83">
        <v>3.8</v>
      </c>
      <c r="N59" s="89">
        <v>3.8</v>
      </c>
      <c r="O59" s="152"/>
      <c r="P59" s="135"/>
      <c r="Q59" s="97"/>
      <c r="R59" s="153"/>
      <c r="S59" s="135"/>
      <c r="T59" s="97"/>
      <c r="U59" s="153"/>
      <c r="V59" s="135"/>
      <c r="W59" s="97"/>
    </row>
    <row r="60" ht="21.95" customHeight="1">
      <c r="A60" s="150">
        <v>1967</v>
      </c>
      <c r="B60" s="100">
        <v>30</v>
      </c>
      <c r="C60" s="83">
        <v>229.6</v>
      </c>
      <c r="D60" s="87">
        <v>7.65333333333333</v>
      </c>
      <c r="E60" s="40"/>
      <c r="F60" s="151">
        <v>1967</v>
      </c>
      <c r="G60" s="100">
        <v>11</v>
      </c>
      <c r="H60" s="83">
        <v>74.40000000000001</v>
      </c>
      <c r="I60" s="87">
        <v>6.76363636363636</v>
      </c>
      <c r="J60" s="40"/>
      <c r="K60" s="151">
        <v>1967</v>
      </c>
      <c r="L60" s="100">
        <v>0</v>
      </c>
      <c r="M60" s="83">
        <v>0</v>
      </c>
      <c r="N60" s="89"/>
      <c r="O60" s="152"/>
      <c r="P60" s="135"/>
      <c r="Q60" s="97"/>
      <c r="R60" s="153"/>
      <c r="S60" s="135"/>
      <c r="T60" s="97"/>
      <c r="U60" s="153"/>
      <c r="V60" s="135"/>
      <c r="W60" s="97"/>
    </row>
    <row r="61" ht="21.95" customHeight="1">
      <c r="A61" s="150">
        <v>1968</v>
      </c>
      <c r="B61" s="100">
        <v>27</v>
      </c>
      <c r="C61" s="83">
        <v>200.8</v>
      </c>
      <c r="D61" s="87">
        <v>7.43703703703704</v>
      </c>
      <c r="E61" s="40"/>
      <c r="F61" s="151">
        <v>1968</v>
      </c>
      <c r="G61" s="100">
        <v>12</v>
      </c>
      <c r="H61" s="83">
        <v>75.8</v>
      </c>
      <c r="I61" s="87">
        <v>6.31666666666667</v>
      </c>
      <c r="J61" s="40"/>
      <c r="K61" s="151">
        <v>1968</v>
      </c>
      <c r="L61" s="100">
        <v>1</v>
      </c>
      <c r="M61" s="83">
        <v>4.7</v>
      </c>
      <c r="N61" s="89">
        <v>4.7</v>
      </c>
      <c r="O61" s="152"/>
      <c r="P61" s="135"/>
      <c r="Q61" s="97"/>
      <c r="R61" s="153"/>
      <c r="S61" s="135"/>
      <c r="T61" s="97"/>
      <c r="U61" s="153"/>
      <c r="V61" s="135"/>
      <c r="W61" s="97"/>
    </row>
    <row r="62" ht="21.95" customHeight="1">
      <c r="A62" s="150">
        <v>1969</v>
      </c>
      <c r="B62" s="100">
        <v>10</v>
      </c>
      <c r="C62" s="83">
        <v>81.8</v>
      </c>
      <c r="D62" s="87">
        <v>8.18</v>
      </c>
      <c r="E62" s="40"/>
      <c r="F62" s="151">
        <v>1969</v>
      </c>
      <c r="G62" s="100">
        <v>0</v>
      </c>
      <c r="H62" s="83">
        <v>0</v>
      </c>
      <c r="I62" s="87"/>
      <c r="J62" s="40"/>
      <c r="K62" s="151">
        <v>1969</v>
      </c>
      <c r="L62" s="100">
        <v>0</v>
      </c>
      <c r="M62" s="83">
        <v>0</v>
      </c>
      <c r="N62" s="89"/>
      <c r="O62" s="152"/>
      <c r="P62" s="135"/>
      <c r="Q62" s="97"/>
      <c r="R62" s="153"/>
      <c r="S62" s="135"/>
      <c r="T62" s="97"/>
      <c r="U62" s="153"/>
      <c r="V62" s="135"/>
      <c r="W62" s="97"/>
    </row>
    <row r="63" ht="21.95" customHeight="1">
      <c r="A63" s="150">
        <v>1970</v>
      </c>
      <c r="B63" s="100">
        <v>64</v>
      </c>
      <c r="C63" s="83">
        <v>398.1</v>
      </c>
      <c r="D63" s="87">
        <v>6.2203125</v>
      </c>
      <c r="E63" s="40"/>
      <c r="F63" s="151">
        <v>1970</v>
      </c>
      <c r="G63" s="100">
        <v>42</v>
      </c>
      <c r="H63" s="83">
        <v>216.9</v>
      </c>
      <c r="I63" s="87">
        <v>5.16428571428571</v>
      </c>
      <c r="J63" s="40"/>
      <c r="K63" s="151">
        <v>1970</v>
      </c>
      <c r="L63" s="100">
        <v>13</v>
      </c>
      <c r="M63" s="83">
        <v>48.4</v>
      </c>
      <c r="N63" s="89">
        <v>3.72307692307692</v>
      </c>
      <c r="O63" s="152"/>
      <c r="P63" s="135"/>
      <c r="Q63" s="97"/>
      <c r="R63" s="153"/>
      <c r="S63" s="135"/>
      <c r="T63" s="97"/>
      <c r="U63" s="153"/>
      <c r="V63" s="135"/>
      <c r="W63" s="97"/>
    </row>
    <row r="64" ht="21.95" customHeight="1">
      <c r="A64" s="150">
        <v>1971</v>
      </c>
      <c r="B64" s="100">
        <v>49</v>
      </c>
      <c r="C64" s="83">
        <v>335.4</v>
      </c>
      <c r="D64" s="87">
        <v>6.84489795918367</v>
      </c>
      <c r="E64" s="40"/>
      <c r="F64" s="151">
        <v>1971</v>
      </c>
      <c r="G64" s="100">
        <v>28</v>
      </c>
      <c r="H64" s="83">
        <v>160</v>
      </c>
      <c r="I64" s="87">
        <v>5.71428571428571</v>
      </c>
      <c r="J64" s="40"/>
      <c r="K64" s="151">
        <v>1971</v>
      </c>
      <c r="L64" s="100">
        <v>7</v>
      </c>
      <c r="M64" s="83">
        <v>26.5</v>
      </c>
      <c r="N64" s="89">
        <v>3.78571428571429</v>
      </c>
      <c r="O64" s="152"/>
      <c r="P64" s="135"/>
      <c r="Q64" s="97"/>
      <c r="R64" s="153"/>
      <c r="S64" s="135"/>
      <c r="T64" s="97"/>
      <c r="U64" s="153"/>
      <c r="V64" s="135"/>
      <c r="W64" s="97"/>
    </row>
    <row r="65" ht="21.95" customHeight="1">
      <c r="A65" s="150">
        <v>1972</v>
      </c>
      <c r="B65" s="100">
        <v>42</v>
      </c>
      <c r="C65" s="83">
        <v>273.3</v>
      </c>
      <c r="D65" s="87">
        <v>6.50714285714286</v>
      </c>
      <c r="E65" s="40"/>
      <c r="F65" s="151">
        <v>1972</v>
      </c>
      <c r="G65" s="100">
        <v>22</v>
      </c>
      <c r="H65" s="83">
        <v>109.6</v>
      </c>
      <c r="I65" s="87">
        <v>4.98181818181818</v>
      </c>
      <c r="J65" s="40"/>
      <c r="K65" s="151">
        <v>1972</v>
      </c>
      <c r="L65" s="100">
        <v>9</v>
      </c>
      <c r="M65" s="83">
        <v>30.7</v>
      </c>
      <c r="N65" s="89">
        <v>3.41111111111111</v>
      </c>
      <c r="O65" s="152"/>
      <c r="P65" s="135"/>
      <c r="Q65" s="97"/>
      <c r="R65" s="153"/>
      <c r="S65" s="135"/>
      <c r="T65" s="97"/>
      <c r="U65" s="153"/>
      <c r="V65" s="135"/>
      <c r="W65" s="97"/>
    </row>
    <row r="66" ht="21.95" customHeight="1">
      <c r="A66" s="150">
        <v>1973</v>
      </c>
      <c r="B66" s="100">
        <v>13</v>
      </c>
      <c r="C66" s="83">
        <v>95.7</v>
      </c>
      <c r="D66" s="87">
        <v>7.36153846153846</v>
      </c>
      <c r="E66" s="40"/>
      <c r="F66" s="151">
        <v>1973</v>
      </c>
      <c r="G66" s="100">
        <v>5</v>
      </c>
      <c r="H66" s="83">
        <v>31.1</v>
      </c>
      <c r="I66" s="87">
        <v>6.22</v>
      </c>
      <c r="J66" s="40"/>
      <c r="K66" s="151">
        <v>1973</v>
      </c>
      <c r="L66" s="100">
        <v>0</v>
      </c>
      <c r="M66" s="83">
        <v>0</v>
      </c>
      <c r="N66" s="89"/>
      <c r="O66" s="152"/>
      <c r="P66" s="135"/>
      <c r="Q66" s="97"/>
      <c r="R66" s="153"/>
      <c r="S66" s="135"/>
      <c r="T66" s="97"/>
      <c r="U66" s="153"/>
      <c r="V66" s="135"/>
      <c r="W66" s="97"/>
    </row>
    <row r="67" ht="21.95" customHeight="1">
      <c r="A67" s="150">
        <v>1974</v>
      </c>
      <c r="B67" s="100">
        <v>54</v>
      </c>
      <c r="C67" s="83">
        <v>365.4</v>
      </c>
      <c r="D67" s="87">
        <v>6.76666666666667</v>
      </c>
      <c r="E67" s="40"/>
      <c r="F67" s="151">
        <v>1974</v>
      </c>
      <c r="G67" s="100">
        <v>30</v>
      </c>
      <c r="H67" s="83">
        <v>170.7</v>
      </c>
      <c r="I67" s="87">
        <v>5.69</v>
      </c>
      <c r="J67" s="40"/>
      <c r="K67" s="151">
        <v>1974</v>
      </c>
      <c r="L67" s="100">
        <v>7</v>
      </c>
      <c r="M67" s="83">
        <v>28.1</v>
      </c>
      <c r="N67" s="89">
        <v>4.01428571428571</v>
      </c>
      <c r="O67" s="152"/>
      <c r="P67" s="135"/>
      <c r="Q67" s="97"/>
      <c r="R67" s="153"/>
      <c r="S67" s="135"/>
      <c r="T67" s="97"/>
      <c r="U67" s="153"/>
      <c r="V67" s="135"/>
      <c r="W67" s="97"/>
    </row>
    <row r="68" ht="21.95" customHeight="1">
      <c r="A68" s="150">
        <v>1975</v>
      </c>
      <c r="B68" s="100">
        <v>36</v>
      </c>
      <c r="C68" s="83">
        <v>260.3</v>
      </c>
      <c r="D68" s="87">
        <v>7.23055555555556</v>
      </c>
      <c r="E68" s="40"/>
      <c r="F68" s="151">
        <v>1975</v>
      </c>
      <c r="G68" s="100">
        <v>14</v>
      </c>
      <c r="H68" s="83">
        <v>81.2</v>
      </c>
      <c r="I68" s="87">
        <v>5.8</v>
      </c>
      <c r="J68" s="40"/>
      <c r="K68" s="151">
        <v>1975</v>
      </c>
      <c r="L68" s="100">
        <v>3</v>
      </c>
      <c r="M68" s="83">
        <v>12.6</v>
      </c>
      <c r="N68" s="89">
        <v>4.2</v>
      </c>
      <c r="O68" s="152"/>
      <c r="P68" s="135"/>
      <c r="Q68" s="97"/>
      <c r="R68" s="153"/>
      <c r="S68" s="135"/>
      <c r="T68" s="97"/>
      <c r="U68" s="153"/>
      <c r="V68" s="135"/>
      <c r="W68" s="97"/>
    </row>
    <row r="69" ht="21.95" customHeight="1">
      <c r="A69" s="150">
        <v>1976</v>
      </c>
      <c r="B69" s="100">
        <v>37</v>
      </c>
      <c r="C69" s="83">
        <v>251.2</v>
      </c>
      <c r="D69" s="87">
        <v>6.78918918918919</v>
      </c>
      <c r="E69" s="40"/>
      <c r="F69" s="151">
        <v>1976</v>
      </c>
      <c r="G69" s="100">
        <v>18</v>
      </c>
      <c r="H69" s="83">
        <v>100.4</v>
      </c>
      <c r="I69" s="87">
        <v>5.57777777777778</v>
      </c>
      <c r="J69" s="40"/>
      <c r="K69" s="151">
        <v>1976</v>
      </c>
      <c r="L69" s="100">
        <v>4</v>
      </c>
      <c r="M69" s="83">
        <v>17.9</v>
      </c>
      <c r="N69" s="89">
        <v>4.475</v>
      </c>
      <c r="O69" t="s" s="131">
        <v>110</v>
      </c>
      <c r="P69" s="135">
        <f>AVERAGE(B69:B88)</f>
        <v>39.2</v>
      </c>
      <c r="Q69" s="97">
        <f>AVERAGE(D69:D88)</f>
        <v>6.79921562780432</v>
      </c>
      <c r="R69" t="s" s="134">
        <v>110</v>
      </c>
      <c r="S69" s="135">
        <f>AVERAGE(G69:G88)</f>
        <v>21.65</v>
      </c>
      <c r="T69" s="97">
        <f>AVERAGE(I69:I88)</f>
        <v>5.66401217906314</v>
      </c>
      <c r="U69" t="s" s="134">
        <v>110</v>
      </c>
      <c r="V69" s="135">
        <f>AVERAGE(L69:L88)</f>
        <v>5.55</v>
      </c>
      <c r="W69" s="97">
        <f>AVERAGE(N69:N88)</f>
        <v>3.76133012820513</v>
      </c>
    </row>
    <row r="70" ht="21.95" customHeight="1">
      <c r="A70" s="150">
        <v>1977</v>
      </c>
      <c r="B70" s="100">
        <v>49</v>
      </c>
      <c r="C70" s="83">
        <v>327.7</v>
      </c>
      <c r="D70" s="87">
        <v>6.68775510204082</v>
      </c>
      <c r="E70" s="40"/>
      <c r="F70" s="151">
        <v>1977</v>
      </c>
      <c r="G70" s="100">
        <v>28</v>
      </c>
      <c r="H70" s="83">
        <v>158.3</v>
      </c>
      <c r="I70" s="87">
        <v>5.65357142857143</v>
      </c>
      <c r="J70" s="40"/>
      <c r="K70" s="151">
        <v>1977</v>
      </c>
      <c r="L70" s="100">
        <v>6</v>
      </c>
      <c r="M70" s="83">
        <v>22.2</v>
      </c>
      <c r="N70" s="89">
        <v>3.7</v>
      </c>
      <c r="O70" t="s" s="131">
        <v>111</v>
      </c>
      <c r="P70" s="135">
        <f>AVERAGE(B70:B88)</f>
        <v>39.3157894736842</v>
      </c>
      <c r="Q70" s="97">
        <f>AVERAGE(D70:D88)</f>
        <v>6.79974333509985</v>
      </c>
      <c r="R70" t="s" s="134">
        <v>111</v>
      </c>
      <c r="S70" s="135">
        <f>AVERAGE(G70:G88)</f>
        <v>21.8421052631579</v>
      </c>
      <c r="T70" s="97">
        <f>AVERAGE(I70:I88)</f>
        <v>5.66855083176237</v>
      </c>
      <c r="U70" t="s" s="134">
        <v>111</v>
      </c>
      <c r="V70" s="135">
        <f>AVERAGE(L70:L88)</f>
        <v>5.63157894736842</v>
      </c>
      <c r="W70" s="97">
        <f>AVERAGE(N70:N88)</f>
        <v>3.71934954751131</v>
      </c>
    </row>
    <row r="71" ht="21.95" customHeight="1">
      <c r="A71" s="150">
        <v>1978</v>
      </c>
      <c r="B71" s="100">
        <v>40</v>
      </c>
      <c r="C71" s="83">
        <v>269.2</v>
      </c>
      <c r="D71" s="87">
        <v>6.73</v>
      </c>
      <c r="E71" s="40"/>
      <c r="F71" s="151">
        <v>1978</v>
      </c>
      <c r="G71" s="100">
        <v>22</v>
      </c>
      <c r="H71" s="83">
        <v>122</v>
      </c>
      <c r="I71" s="87">
        <v>5.54545454545455</v>
      </c>
      <c r="J71" s="40"/>
      <c r="K71" s="151">
        <v>1978</v>
      </c>
      <c r="L71" s="100">
        <v>5</v>
      </c>
      <c r="M71" s="83">
        <v>21.4</v>
      </c>
      <c r="N71" s="89">
        <v>4.28</v>
      </c>
      <c r="O71" t="s" s="131">
        <v>112</v>
      </c>
      <c r="P71" s="135">
        <f>AVERAGE(B71:B88)</f>
        <v>38.7777777777778</v>
      </c>
      <c r="Q71" s="97">
        <f>AVERAGE(D71:D88)</f>
        <v>6.80596490360313</v>
      </c>
      <c r="R71" t="s" s="134">
        <v>112</v>
      </c>
      <c r="S71" s="135">
        <f>AVERAGE(G71:G88)</f>
        <v>21.5</v>
      </c>
      <c r="T71" s="97">
        <f>AVERAGE(I71:I88)</f>
        <v>5.66938302082854</v>
      </c>
      <c r="U71" t="s" s="134">
        <v>112</v>
      </c>
      <c r="V71" s="135">
        <f>AVERAGE(L71:L88)</f>
        <v>5.61111111111111</v>
      </c>
      <c r="W71" s="97">
        <f>AVERAGE(N71:N88)</f>
        <v>3.72055889423077</v>
      </c>
    </row>
    <row r="72" ht="21.95" customHeight="1">
      <c r="A72" s="150">
        <v>1979</v>
      </c>
      <c r="B72" s="100">
        <v>28</v>
      </c>
      <c r="C72" s="83">
        <v>191.1</v>
      </c>
      <c r="D72" s="87">
        <v>6.825</v>
      </c>
      <c r="E72" s="40"/>
      <c r="F72" s="151">
        <v>1979</v>
      </c>
      <c r="G72" s="100">
        <v>14</v>
      </c>
      <c r="H72" s="83">
        <v>78.7</v>
      </c>
      <c r="I72" s="87">
        <v>5.62142857142857</v>
      </c>
      <c r="J72" s="40"/>
      <c r="K72" s="151">
        <v>1979</v>
      </c>
      <c r="L72" s="100">
        <v>5</v>
      </c>
      <c r="M72" s="83">
        <v>18.3</v>
      </c>
      <c r="N72" s="89">
        <v>3.66</v>
      </c>
      <c r="O72" t="s" s="131">
        <v>113</v>
      </c>
      <c r="P72" s="135">
        <f>AVERAGE(B72:B88)</f>
        <v>38.7058823529412</v>
      </c>
      <c r="Q72" s="97">
        <f>AVERAGE(D72:D88)</f>
        <v>6.81043342734449</v>
      </c>
      <c r="R72" t="s" s="134">
        <v>113</v>
      </c>
      <c r="S72" s="135">
        <f>AVERAGE(G72:G88)</f>
        <v>21.4705882352941</v>
      </c>
      <c r="T72" s="97">
        <f>AVERAGE(I72:I88)</f>
        <v>5.67667293114465</v>
      </c>
      <c r="U72" t="s" s="134">
        <v>113</v>
      </c>
      <c r="V72" s="135">
        <f>AVERAGE(L72:L88)</f>
        <v>5.64705882352941</v>
      </c>
      <c r="W72" s="97">
        <f>AVERAGE(N72:N88)</f>
        <v>3.68326282051282</v>
      </c>
    </row>
    <row r="73" ht="21.95" customHeight="1">
      <c r="A73" s="150">
        <v>1980</v>
      </c>
      <c r="B73" s="100">
        <v>26</v>
      </c>
      <c r="C73" s="83">
        <v>182.5</v>
      </c>
      <c r="D73" s="87">
        <v>7.01923076923077</v>
      </c>
      <c r="E73" s="40"/>
      <c r="F73" s="151">
        <v>1980</v>
      </c>
      <c r="G73" s="100">
        <v>10</v>
      </c>
      <c r="H73" s="83">
        <v>54.8</v>
      </c>
      <c r="I73" s="87">
        <v>5.48</v>
      </c>
      <c r="J73" s="40"/>
      <c r="K73" s="151">
        <v>1980</v>
      </c>
      <c r="L73" s="100">
        <v>3</v>
      </c>
      <c r="M73" s="83">
        <v>11.8</v>
      </c>
      <c r="N73" s="89">
        <v>3.93333333333333</v>
      </c>
      <c r="O73" t="s" s="131">
        <v>114</v>
      </c>
      <c r="P73" s="135">
        <f>AVERAGE(B73:B88)</f>
        <v>39.375</v>
      </c>
      <c r="Q73" s="97">
        <f>AVERAGE(D73:D88)</f>
        <v>6.80952301655352</v>
      </c>
      <c r="R73" t="s" s="134">
        <v>114</v>
      </c>
      <c r="S73" s="135">
        <f>AVERAGE(G73:G88)</f>
        <v>21.9375</v>
      </c>
      <c r="T73" s="97">
        <f>AVERAGE(I73:I88)</f>
        <v>5.68012570362691</v>
      </c>
      <c r="U73" t="s" s="134">
        <v>114</v>
      </c>
      <c r="V73" s="135">
        <f>AVERAGE(L73:L88)</f>
        <v>5.6875</v>
      </c>
      <c r="W73" s="97">
        <f>AVERAGE(N73:N88)</f>
        <v>3.68492445054945</v>
      </c>
    </row>
    <row r="74" ht="21.95" customHeight="1">
      <c r="A74" s="150">
        <v>1981</v>
      </c>
      <c r="B74" s="100">
        <v>47</v>
      </c>
      <c r="C74" s="83">
        <v>322.4</v>
      </c>
      <c r="D74" s="87">
        <v>6.85957446808511</v>
      </c>
      <c r="E74" s="40"/>
      <c r="F74" s="151">
        <v>1981</v>
      </c>
      <c r="G74" s="100">
        <v>26</v>
      </c>
      <c r="H74" s="83">
        <v>152.3</v>
      </c>
      <c r="I74" s="87">
        <v>5.85769230769231</v>
      </c>
      <c r="J74" s="40"/>
      <c r="K74" s="151">
        <v>1981</v>
      </c>
      <c r="L74" s="100">
        <v>3</v>
      </c>
      <c r="M74" s="83">
        <v>10.3</v>
      </c>
      <c r="N74" s="89">
        <v>3.43333333333333</v>
      </c>
      <c r="O74" t="s" s="131">
        <v>115</v>
      </c>
      <c r="P74" s="135">
        <f>AVERAGE(B74:B88)</f>
        <v>40.2666666666667</v>
      </c>
      <c r="Q74" s="97">
        <f>AVERAGE(D74:D88)</f>
        <v>6.79554249970837</v>
      </c>
      <c r="R74" t="s" s="134">
        <v>115</v>
      </c>
      <c r="S74" s="135">
        <f>AVERAGE(G74:G88)</f>
        <v>22.7333333333333</v>
      </c>
      <c r="T74" s="97">
        <f>AVERAGE(I74:I88)</f>
        <v>5.69346741720204</v>
      </c>
      <c r="U74" t="s" s="134">
        <v>115</v>
      </c>
      <c r="V74" s="135">
        <f>AVERAGE(L74:L88)</f>
        <v>5.86666666666667</v>
      </c>
      <c r="W74" s="97">
        <f>AVERAGE(N74:N88)</f>
        <v>3.66581607495069</v>
      </c>
    </row>
    <row r="75" ht="21.95" customHeight="1">
      <c r="A75" s="150">
        <v>1982</v>
      </c>
      <c r="B75" s="100">
        <v>45</v>
      </c>
      <c r="C75" s="83">
        <v>289.3</v>
      </c>
      <c r="D75" s="87">
        <v>6.42888888888889</v>
      </c>
      <c r="E75" s="40"/>
      <c r="F75" s="151">
        <v>1982</v>
      </c>
      <c r="G75" s="100">
        <v>26</v>
      </c>
      <c r="H75" s="83">
        <v>136.7</v>
      </c>
      <c r="I75" s="87">
        <v>5.25769230769231</v>
      </c>
      <c r="J75" s="40"/>
      <c r="K75" s="151">
        <v>1982</v>
      </c>
      <c r="L75" s="100">
        <v>10</v>
      </c>
      <c r="M75" s="83">
        <v>37</v>
      </c>
      <c r="N75" s="89">
        <v>3.7</v>
      </c>
      <c r="O75" t="s" s="131">
        <v>116</v>
      </c>
      <c r="P75" s="135">
        <f>AVERAGE(B75:B88)</f>
        <v>39.7857142857143</v>
      </c>
      <c r="Q75" s="97">
        <f>AVERAGE(D75:D88)</f>
        <v>6.79096878768146</v>
      </c>
      <c r="R75" t="s" s="134">
        <v>116</v>
      </c>
      <c r="S75" s="135">
        <f>AVERAGE(G75:G88)</f>
        <v>22.5</v>
      </c>
      <c r="T75" s="97">
        <f>AVERAGE(I75:I88)</f>
        <v>5.6817370678813</v>
      </c>
      <c r="U75" t="s" s="134">
        <v>116</v>
      </c>
      <c r="V75" s="135">
        <f>AVERAGE(L75:L88)</f>
        <v>6.07142857142857</v>
      </c>
      <c r="W75" s="97">
        <f>AVERAGE(N75:N88)</f>
        <v>3.68518963675214</v>
      </c>
    </row>
    <row r="76" ht="21.95" customHeight="1">
      <c r="A76" s="150">
        <v>1983</v>
      </c>
      <c r="B76" s="100">
        <v>25</v>
      </c>
      <c r="C76" s="83">
        <v>191.2</v>
      </c>
      <c r="D76" s="87">
        <v>7.648</v>
      </c>
      <c r="E76" s="40"/>
      <c r="F76" s="151">
        <v>1983</v>
      </c>
      <c r="G76" s="100">
        <v>8</v>
      </c>
      <c r="H76" s="83">
        <v>51.1</v>
      </c>
      <c r="I76" s="87">
        <v>6.3875</v>
      </c>
      <c r="J76" s="40"/>
      <c r="K76" s="151">
        <v>1983</v>
      </c>
      <c r="L76" s="100">
        <v>0</v>
      </c>
      <c r="M76" s="83">
        <v>0</v>
      </c>
      <c r="N76" s="89"/>
      <c r="O76" t="s" s="131">
        <v>117</v>
      </c>
      <c r="P76" s="135">
        <f>AVERAGE(B76:B88)</f>
        <v>39.3846153846154</v>
      </c>
      <c r="Q76" s="97">
        <f>AVERAGE(D76:D88)</f>
        <v>6.81882108758858</v>
      </c>
      <c r="R76" t="s" s="134">
        <v>117</v>
      </c>
      <c r="S76" s="135">
        <f>AVERAGE(G76:G88)</f>
        <v>22.2307692307692</v>
      </c>
      <c r="T76" s="97">
        <f>AVERAGE(I76:I88)</f>
        <v>5.71435589558815</v>
      </c>
      <c r="U76" t="s" s="134">
        <v>117</v>
      </c>
      <c r="V76" s="135">
        <f>AVERAGE(L76:L88)</f>
        <v>5.76923076923077</v>
      </c>
      <c r="W76" s="97">
        <f>AVERAGE(N76:N88)</f>
        <v>3.68384324009324</v>
      </c>
    </row>
    <row r="77" ht="21.95" customHeight="1">
      <c r="A77" s="150">
        <v>1984</v>
      </c>
      <c r="B77" s="100">
        <v>37</v>
      </c>
      <c r="C77" s="83">
        <v>271.3</v>
      </c>
      <c r="D77" s="87">
        <v>7.33243243243243</v>
      </c>
      <c r="E77" s="40"/>
      <c r="F77" s="151">
        <v>1984</v>
      </c>
      <c r="G77" s="100">
        <v>18</v>
      </c>
      <c r="H77" s="83">
        <v>113.4</v>
      </c>
      <c r="I77" s="87">
        <v>6.3</v>
      </c>
      <c r="J77" s="40"/>
      <c r="K77" s="151">
        <v>1984</v>
      </c>
      <c r="L77" s="100">
        <v>1</v>
      </c>
      <c r="M77" s="83">
        <v>4.4</v>
      </c>
      <c r="N77" s="89">
        <v>4.4</v>
      </c>
      <c r="O77" t="s" s="131">
        <v>118</v>
      </c>
      <c r="P77" s="135">
        <f>AVERAGE(B77:B88)</f>
        <v>40.5833333333333</v>
      </c>
      <c r="Q77" s="97">
        <f>AVERAGE(D77:D88)</f>
        <v>6.74972284488763</v>
      </c>
      <c r="R77" t="s" s="134">
        <v>118</v>
      </c>
      <c r="S77" s="135">
        <f>AVERAGE(G77:G88)</f>
        <v>23.4166666666667</v>
      </c>
      <c r="T77" s="97">
        <f>AVERAGE(I77:I88)</f>
        <v>5.65826055355383</v>
      </c>
      <c r="U77" t="s" s="134">
        <v>118</v>
      </c>
      <c r="V77" s="135">
        <f>AVERAGE(L77:L88)</f>
        <v>6.25</v>
      </c>
      <c r="W77" s="97">
        <f>AVERAGE(N77:N88)</f>
        <v>3.68384324009324</v>
      </c>
    </row>
    <row r="78" ht="21.95" customHeight="1">
      <c r="A78" s="150">
        <v>1985</v>
      </c>
      <c r="B78" s="100">
        <v>38</v>
      </c>
      <c r="C78" s="83">
        <v>274</v>
      </c>
      <c r="D78" s="87">
        <v>7.21052631578947</v>
      </c>
      <c r="E78" s="40"/>
      <c r="F78" s="151">
        <v>1985</v>
      </c>
      <c r="G78" s="100">
        <v>15</v>
      </c>
      <c r="H78" s="83">
        <v>85.3</v>
      </c>
      <c r="I78" s="87">
        <v>5.68666666666667</v>
      </c>
      <c r="J78" s="40"/>
      <c r="K78" s="151">
        <v>1985</v>
      </c>
      <c r="L78" s="100">
        <v>2</v>
      </c>
      <c r="M78" s="83">
        <v>4.7</v>
      </c>
      <c r="N78" s="89">
        <v>2.35</v>
      </c>
      <c r="O78" t="s" s="131">
        <v>119</v>
      </c>
      <c r="P78" s="135">
        <f>AVERAGE(B78:B88)</f>
        <v>40.9090909090909</v>
      </c>
      <c r="Q78" s="97">
        <f>AVERAGE(D78:D88)</f>
        <v>6.69674924601992</v>
      </c>
      <c r="R78" t="s" s="134">
        <v>119</v>
      </c>
      <c r="S78" s="135">
        <f>AVERAGE(G78:G88)</f>
        <v>23.9090909090909</v>
      </c>
      <c r="T78" s="97">
        <f>AVERAGE(I78:I88)</f>
        <v>5.5999206038769</v>
      </c>
      <c r="U78" t="s" s="134">
        <v>119</v>
      </c>
      <c r="V78" s="135">
        <f>AVERAGE(L78:L88)</f>
        <v>6.72727272727273</v>
      </c>
      <c r="W78" s="97">
        <f>AVERAGE(N78:N88)</f>
        <v>3.61222756410256</v>
      </c>
    </row>
    <row r="79" ht="21.95" customHeight="1">
      <c r="A79" s="150">
        <v>1986</v>
      </c>
      <c r="B79" s="100">
        <v>24</v>
      </c>
      <c r="C79" s="83">
        <v>176.6</v>
      </c>
      <c r="D79" s="87">
        <v>7.35833333333333</v>
      </c>
      <c r="E79" s="40"/>
      <c r="F79" s="151">
        <v>1986</v>
      </c>
      <c r="G79" s="100">
        <v>7</v>
      </c>
      <c r="H79" s="83">
        <v>41.2</v>
      </c>
      <c r="I79" s="87">
        <v>5.88571428571429</v>
      </c>
      <c r="J79" s="40"/>
      <c r="K79" s="151">
        <v>1986</v>
      </c>
      <c r="L79" s="100">
        <v>1</v>
      </c>
      <c r="M79" s="83">
        <v>3.6</v>
      </c>
      <c r="N79" s="89">
        <v>3.6</v>
      </c>
      <c r="O79" t="s" s="131">
        <v>98</v>
      </c>
      <c r="P79" s="135">
        <f>AVERAGE(B79:B88)</f>
        <v>41.2</v>
      </c>
      <c r="Q79" s="97">
        <f>AVERAGE(D79:D88)</f>
        <v>6.64537153904297</v>
      </c>
      <c r="R79" t="s" s="134">
        <v>98</v>
      </c>
      <c r="S79" s="135">
        <f>AVERAGE(G79:G88)</f>
        <v>24.8</v>
      </c>
      <c r="T79" s="97">
        <f>AVERAGE(I79:I88)</f>
        <v>5.59124599759792</v>
      </c>
      <c r="U79" t="s" s="134">
        <v>98</v>
      </c>
      <c r="V79" s="135">
        <f>AVERAGE(L79:L88)</f>
        <v>7.2</v>
      </c>
      <c r="W79" s="97">
        <f>AVERAGE(N79:N88)</f>
        <v>3.75247507122507</v>
      </c>
    </row>
    <row r="80" ht="21.95" customHeight="1">
      <c r="A80" s="150">
        <v>1987</v>
      </c>
      <c r="B80" s="100">
        <v>30</v>
      </c>
      <c r="C80" s="83">
        <v>213.5</v>
      </c>
      <c r="D80" s="87">
        <v>7.11666666666667</v>
      </c>
      <c r="E80" s="40"/>
      <c r="F80" s="151">
        <v>1987</v>
      </c>
      <c r="G80" s="100">
        <v>17</v>
      </c>
      <c r="H80" s="83">
        <v>109.8</v>
      </c>
      <c r="I80" s="87">
        <v>6.45882352941176</v>
      </c>
      <c r="J80" s="40"/>
      <c r="K80" s="151">
        <v>1987</v>
      </c>
      <c r="L80" s="100">
        <v>0</v>
      </c>
      <c r="M80" s="83">
        <v>0</v>
      </c>
      <c r="N80" s="89"/>
      <c r="O80" t="s" s="131">
        <v>120</v>
      </c>
      <c r="P80" s="135">
        <f>AVERAGE(B80:B88)</f>
        <v>43.1111111111111</v>
      </c>
      <c r="Q80" s="97">
        <f>AVERAGE(D80:D88)</f>
        <v>6.56615356189959</v>
      </c>
      <c r="R80" t="s" s="134">
        <v>120</v>
      </c>
      <c r="S80" s="135">
        <f>AVERAGE(G80:G88)</f>
        <v>26.7777777777778</v>
      </c>
      <c r="T80" s="97">
        <f>AVERAGE(I80:I88)</f>
        <v>5.55852729891833</v>
      </c>
      <c r="U80" t="s" s="134">
        <v>120</v>
      </c>
      <c r="V80" s="135">
        <f>AVERAGE(L80:L88)</f>
        <v>7.88888888888889</v>
      </c>
      <c r="W80" s="97">
        <f>AVERAGE(N80:N88)</f>
        <v>3.77153445512821</v>
      </c>
    </row>
    <row r="81" ht="21.95" customHeight="1">
      <c r="A81" s="150">
        <v>1988</v>
      </c>
      <c r="B81" s="100">
        <v>24</v>
      </c>
      <c r="C81" s="83">
        <v>178</v>
      </c>
      <c r="D81" s="87">
        <v>7.41666666666667</v>
      </c>
      <c r="E81" s="40"/>
      <c r="F81" s="151">
        <v>1988</v>
      </c>
      <c r="G81" s="100">
        <v>9</v>
      </c>
      <c r="H81" s="83">
        <v>54.1</v>
      </c>
      <c r="I81" s="87">
        <v>6.01111111111111</v>
      </c>
      <c r="J81" s="40"/>
      <c r="K81" s="151">
        <v>1988</v>
      </c>
      <c r="L81" s="100">
        <v>3</v>
      </c>
      <c r="M81" s="83">
        <v>13</v>
      </c>
      <c r="N81" s="89">
        <v>4.33333333333333</v>
      </c>
      <c r="O81" t="s" s="131">
        <v>121</v>
      </c>
      <c r="P81" s="135">
        <f>AVERAGE(B81:B88)</f>
        <v>44.75</v>
      </c>
      <c r="Q81" s="97">
        <f>AVERAGE(D81:D88)</f>
        <v>6.49733942380371</v>
      </c>
      <c r="R81" t="s" s="134">
        <v>121</v>
      </c>
      <c r="S81" s="135">
        <f>AVERAGE(G81:G88)</f>
        <v>28</v>
      </c>
      <c r="T81" s="97">
        <f>AVERAGE(I81:I88)</f>
        <v>5.44599027010665</v>
      </c>
      <c r="U81" t="s" s="134">
        <v>121</v>
      </c>
      <c r="V81" s="135">
        <f>AVERAGE(L81:L88)</f>
        <v>8.875</v>
      </c>
      <c r="W81" s="97">
        <f>AVERAGE(N81:N88)</f>
        <v>3.77153445512821</v>
      </c>
    </row>
    <row r="82" ht="21.95" customHeight="1">
      <c r="A82" s="150">
        <v>1989</v>
      </c>
      <c r="B82" s="100">
        <v>50</v>
      </c>
      <c r="C82" s="83">
        <v>327.3</v>
      </c>
      <c r="D82" s="87">
        <v>6.546</v>
      </c>
      <c r="E82" s="40"/>
      <c r="F82" s="151">
        <v>1989</v>
      </c>
      <c r="G82" s="100">
        <v>27</v>
      </c>
      <c r="H82" s="83">
        <v>140.6</v>
      </c>
      <c r="I82" s="87">
        <v>5.20740740740741</v>
      </c>
      <c r="J82" s="40"/>
      <c r="K82" s="151">
        <v>1989</v>
      </c>
      <c r="L82" s="100">
        <v>11</v>
      </c>
      <c r="M82" s="83">
        <v>43.7</v>
      </c>
      <c r="N82" s="89">
        <v>3.97272727272727</v>
      </c>
      <c r="O82" t="s" s="131">
        <v>122</v>
      </c>
      <c r="P82" s="135">
        <f>AVERAGE(B82:B88)</f>
        <v>47.7142857142857</v>
      </c>
      <c r="Q82" s="97">
        <f>AVERAGE(D82:D88)</f>
        <v>6.36600696053757</v>
      </c>
      <c r="R82" t="s" s="134">
        <v>122</v>
      </c>
      <c r="S82" s="135">
        <f>AVERAGE(G82:G88)</f>
        <v>30.7142857142857</v>
      </c>
      <c r="T82" s="97">
        <f>AVERAGE(I82:I88)</f>
        <v>5.36525872139173</v>
      </c>
      <c r="U82" t="s" s="134">
        <v>122</v>
      </c>
      <c r="V82" s="135">
        <f>AVERAGE(L82:L88)</f>
        <v>9.71428571428571</v>
      </c>
      <c r="W82" s="97">
        <f>AVERAGE(N82:N88)</f>
        <v>3.69127747252747</v>
      </c>
    </row>
    <row r="83" ht="21.95" customHeight="1">
      <c r="A83" s="150">
        <v>1990</v>
      </c>
      <c r="B83" s="100">
        <v>44</v>
      </c>
      <c r="C83" s="83">
        <v>260.6</v>
      </c>
      <c r="D83" s="87">
        <v>5.92272727272727</v>
      </c>
      <c r="E83" s="40"/>
      <c r="F83" s="151">
        <v>1990</v>
      </c>
      <c r="G83" s="100">
        <v>29</v>
      </c>
      <c r="H83" s="83">
        <v>138.7</v>
      </c>
      <c r="I83" s="87">
        <v>4.78275862068966</v>
      </c>
      <c r="J83" s="40"/>
      <c r="K83" s="151">
        <v>1990</v>
      </c>
      <c r="L83" s="100">
        <v>13</v>
      </c>
      <c r="M83" s="83">
        <v>44.3</v>
      </c>
      <c r="N83" s="89">
        <v>3.40769230769231</v>
      </c>
      <c r="O83" t="s" s="131">
        <v>123</v>
      </c>
      <c r="P83" s="135">
        <f>AVERAGE(B83:B88)</f>
        <v>47.3333333333333</v>
      </c>
      <c r="Q83" s="97">
        <f>AVERAGE(D83:D88)</f>
        <v>6.33600812062717</v>
      </c>
      <c r="R83" t="s" s="134">
        <v>123</v>
      </c>
      <c r="S83" s="135">
        <f>AVERAGE(G83:G88)</f>
        <v>31.3333333333333</v>
      </c>
      <c r="T83" s="97">
        <f>AVERAGE(I83:I88)</f>
        <v>5.39156727372245</v>
      </c>
      <c r="U83" t="s" s="134">
        <v>123</v>
      </c>
      <c r="V83" s="135">
        <f>AVERAGE(L83:L88)</f>
        <v>9.5</v>
      </c>
      <c r="W83" s="97">
        <f>AVERAGE(N83:N88)</f>
        <v>3.64436917249417</v>
      </c>
    </row>
    <row r="84" ht="21.95" customHeight="1">
      <c r="A84" s="150">
        <v>1991</v>
      </c>
      <c r="B84" s="100">
        <v>50</v>
      </c>
      <c r="C84" s="83">
        <v>322.9</v>
      </c>
      <c r="D84" s="87">
        <v>6.458</v>
      </c>
      <c r="E84" s="40"/>
      <c r="F84" s="151">
        <v>1991</v>
      </c>
      <c r="G84" s="100">
        <v>32</v>
      </c>
      <c r="H84" s="83">
        <v>177.4</v>
      </c>
      <c r="I84" s="87">
        <v>5.54375</v>
      </c>
      <c r="J84" s="40"/>
      <c r="K84" s="151">
        <v>1991</v>
      </c>
      <c r="L84" s="100">
        <v>8</v>
      </c>
      <c r="M84" s="83">
        <v>30</v>
      </c>
      <c r="N84" s="89">
        <v>3.75</v>
      </c>
      <c r="O84" t="s" s="131">
        <v>104</v>
      </c>
      <c r="P84" s="135">
        <f>AVERAGE(B84:B88)</f>
        <v>48</v>
      </c>
      <c r="Q84" s="97">
        <f>AVERAGE(D84:D88)</f>
        <v>6.41866429020715</v>
      </c>
      <c r="R84" t="s" s="134">
        <v>104</v>
      </c>
      <c r="S84" s="135">
        <f>AVERAGE(G84:G88)</f>
        <v>31.8</v>
      </c>
      <c r="T84" s="97">
        <f>AVERAGE(I84:I88)</f>
        <v>5.513329004329</v>
      </c>
      <c r="U84" t="s" s="134">
        <v>104</v>
      </c>
      <c r="V84" s="135">
        <f>AVERAGE(L84:L88)</f>
        <v>8.800000000000001</v>
      </c>
      <c r="W84" s="97">
        <f>AVERAGE(N84:N88)</f>
        <v>3.69170454545455</v>
      </c>
    </row>
    <row r="85" ht="21.95" customHeight="1">
      <c r="A85" s="150">
        <v>1992</v>
      </c>
      <c r="B85" s="154">
        <v>54</v>
      </c>
      <c r="C85" s="155">
        <v>357.2</v>
      </c>
      <c r="D85" s="156">
        <v>6.61481481481481</v>
      </c>
      <c r="E85" s="40"/>
      <c r="F85" s="151">
        <v>1992</v>
      </c>
      <c r="G85" s="154">
        <v>35</v>
      </c>
      <c r="H85" s="155">
        <v>205.2</v>
      </c>
      <c r="I85" s="156">
        <v>5.86285714285714</v>
      </c>
      <c r="J85" s="40"/>
      <c r="K85" s="151">
        <v>1992</v>
      </c>
      <c r="L85" s="154">
        <v>8</v>
      </c>
      <c r="M85" s="155">
        <v>33.9</v>
      </c>
      <c r="N85" s="157">
        <v>4.2375</v>
      </c>
      <c r="O85" t="s" s="131">
        <v>124</v>
      </c>
      <c r="P85" s="135">
        <f>AVERAGE(B85:B88)</f>
        <v>47.5</v>
      </c>
      <c r="Q85" s="97">
        <f>AVERAGE(D85:D88)</f>
        <v>6.40883036275893</v>
      </c>
      <c r="R85" t="s" s="134">
        <v>124</v>
      </c>
      <c r="S85" s="135">
        <f>AVERAGE(G85:G88)</f>
        <v>31.75</v>
      </c>
      <c r="T85" s="97">
        <f>AVERAGE(I85:I88)</f>
        <v>5.50572375541125</v>
      </c>
      <c r="U85" t="s" s="134">
        <v>124</v>
      </c>
      <c r="V85" s="135">
        <f>AVERAGE(L85:L88)</f>
        <v>9</v>
      </c>
      <c r="W85" s="97">
        <f>AVERAGE(N85:N88)</f>
        <v>3.67713068181818</v>
      </c>
    </row>
    <row r="86" ht="21.95" customHeight="1">
      <c r="A86" s="150">
        <v>1993</v>
      </c>
      <c r="B86" s="100">
        <v>22</v>
      </c>
      <c r="C86" s="83">
        <v>155.7</v>
      </c>
      <c r="D86" s="87">
        <v>7.07727272727273</v>
      </c>
      <c r="E86" s="40"/>
      <c r="F86" s="151">
        <v>1993</v>
      </c>
      <c r="G86" s="100">
        <v>11</v>
      </c>
      <c r="H86" s="83">
        <v>65.59999999999999</v>
      </c>
      <c r="I86" s="87">
        <v>5.96363636363636</v>
      </c>
      <c r="J86" s="40"/>
      <c r="K86" s="151">
        <v>1993</v>
      </c>
      <c r="L86" s="100">
        <v>1</v>
      </c>
      <c r="M86" s="83">
        <v>4.2</v>
      </c>
      <c r="N86" s="89">
        <v>4.2</v>
      </c>
      <c r="O86" t="s" s="131">
        <v>125</v>
      </c>
      <c r="P86" s="135">
        <f>AVERAGE(B86:B88)</f>
        <v>45.3333333333333</v>
      </c>
      <c r="Q86" s="97">
        <f>AVERAGE(D86:D88)</f>
        <v>6.34016887874031</v>
      </c>
      <c r="R86" t="s" s="134">
        <v>125</v>
      </c>
      <c r="S86" s="135">
        <f>AVERAGE(G86:G88)</f>
        <v>30.6666666666667</v>
      </c>
      <c r="T86" s="97">
        <f>AVERAGE(I86:I88)</f>
        <v>5.38667929292929</v>
      </c>
      <c r="U86" t="s" s="134">
        <v>125</v>
      </c>
      <c r="V86" s="135">
        <f>AVERAGE(L86:L88)</f>
        <v>9.33333333333333</v>
      </c>
      <c r="W86" s="97">
        <f>AVERAGE(N86:N88)</f>
        <v>3.49034090909091</v>
      </c>
    </row>
    <row r="87" ht="21.95" customHeight="1">
      <c r="A87" s="150">
        <v>1994</v>
      </c>
      <c r="B87" s="100">
        <v>65</v>
      </c>
      <c r="C87" s="83">
        <v>381.8</v>
      </c>
      <c r="D87" s="87">
        <v>5.87384615384615</v>
      </c>
      <c r="E87" s="40"/>
      <c r="F87" s="151">
        <v>1994</v>
      </c>
      <c r="G87" s="100">
        <v>48</v>
      </c>
      <c r="H87" s="83">
        <v>245.5</v>
      </c>
      <c r="I87" s="87">
        <v>5.11458333333333</v>
      </c>
      <c r="J87" s="40"/>
      <c r="K87" s="151">
        <v>1994</v>
      </c>
      <c r="L87" s="100">
        <v>16</v>
      </c>
      <c r="M87" s="83">
        <v>48.7</v>
      </c>
      <c r="N87" s="89">
        <v>3.04375</v>
      </c>
      <c r="O87" t="s" s="131">
        <v>126</v>
      </c>
      <c r="P87" s="135">
        <f>AVERAGE(B87:B88)</f>
        <v>57</v>
      </c>
      <c r="Q87" s="97">
        <f>AVERAGE(D87:D88)</f>
        <v>5.9716169544741</v>
      </c>
      <c r="R87" t="s" s="134">
        <v>126</v>
      </c>
      <c r="S87" s="135">
        <f>AVERAGE(G87:G88)</f>
        <v>40.5</v>
      </c>
      <c r="T87" s="97">
        <f>AVERAGE(I87:I88)</f>
        <v>5.09820075757576</v>
      </c>
      <c r="U87" t="s" s="134">
        <v>126</v>
      </c>
      <c r="V87" s="135">
        <f>AVERAGE(L87:L88)</f>
        <v>13.5</v>
      </c>
      <c r="W87" s="97">
        <f>AVERAGE(N87:N88)</f>
        <v>3.13551136363637</v>
      </c>
    </row>
    <row r="88" ht="21.95" customHeight="1">
      <c r="A88" s="150">
        <v>1995</v>
      </c>
      <c r="B88" s="100">
        <v>49</v>
      </c>
      <c r="C88" s="83">
        <v>297.4</v>
      </c>
      <c r="D88" s="87">
        <v>6.06938775510204</v>
      </c>
      <c r="E88" s="40"/>
      <c r="F88" s="151">
        <v>1995</v>
      </c>
      <c r="G88" s="100">
        <v>33</v>
      </c>
      <c r="H88" s="83">
        <v>167.7</v>
      </c>
      <c r="I88" s="87">
        <v>5.08181818181818</v>
      </c>
      <c r="J88" s="40"/>
      <c r="K88" s="151">
        <v>1995</v>
      </c>
      <c r="L88" s="100">
        <v>11</v>
      </c>
      <c r="M88" s="83">
        <v>35.5</v>
      </c>
      <c r="N88" s="89">
        <v>3.22727272727273</v>
      </c>
      <c r="O88" t="s" s="131">
        <v>127</v>
      </c>
      <c r="P88" s="135">
        <f>AVERAGE(B88)</f>
        <v>49</v>
      </c>
      <c r="Q88" s="97">
        <f>AVERAGE(D88)</f>
        <v>6.06938775510204</v>
      </c>
      <c r="R88" t="s" s="134">
        <v>127</v>
      </c>
      <c r="S88" s="135">
        <f>AVERAGE(G88)</f>
        <v>33</v>
      </c>
      <c r="T88" s="97">
        <f>AVERAGE(I88)</f>
        <v>5.08181818181818</v>
      </c>
      <c r="U88" t="s" s="134">
        <v>127</v>
      </c>
      <c r="V88" s="135">
        <f>AVERAGE(L88)</f>
        <v>11</v>
      </c>
      <c r="W88" s="97">
        <f>AVERAGE(N88)</f>
        <v>3.22727272727273</v>
      </c>
    </row>
    <row r="89" ht="21.95" customHeight="1">
      <c r="A89" s="150">
        <v>1996</v>
      </c>
      <c r="B89" s="100">
        <v>56</v>
      </c>
      <c r="C89" s="83">
        <v>362.6</v>
      </c>
      <c r="D89" s="87">
        <v>6.475</v>
      </c>
      <c r="E89" s="40"/>
      <c r="F89" s="151">
        <v>1996</v>
      </c>
      <c r="G89" s="100">
        <v>34</v>
      </c>
      <c r="H89" s="83">
        <v>185.1</v>
      </c>
      <c r="I89" s="87">
        <v>5.44411764705882</v>
      </c>
      <c r="J89" s="40"/>
      <c r="K89" s="151">
        <v>1996</v>
      </c>
      <c r="L89" s="100">
        <v>12</v>
      </c>
      <c r="M89" s="83">
        <v>42.8</v>
      </c>
      <c r="N89" s="89">
        <v>3.56666666666667</v>
      </c>
      <c r="O89" t="s" s="131">
        <v>128</v>
      </c>
      <c r="P89" s="158">
        <f>AVERAGE(B89)</f>
        <v>56</v>
      </c>
      <c r="Q89" s="159">
        <f>AVERAGE(D89)</f>
        <v>6.475</v>
      </c>
      <c r="R89" t="s" s="134">
        <v>128</v>
      </c>
      <c r="S89" s="158">
        <f>AVERAGE(G89)</f>
        <v>34</v>
      </c>
      <c r="T89" s="159">
        <f>AVERAGE(I89)</f>
        <v>5.44411764705882</v>
      </c>
      <c r="U89" t="s" s="134">
        <v>128</v>
      </c>
      <c r="V89" s="158">
        <f>AVERAGE(L89)</f>
        <v>12</v>
      </c>
      <c r="W89" s="159">
        <f>AVERAGE(N89)</f>
        <v>3.56666666666667</v>
      </c>
    </row>
    <row r="90" ht="21.95" customHeight="1">
      <c r="A90" s="150">
        <v>1997</v>
      </c>
      <c r="B90" s="100">
        <v>40</v>
      </c>
      <c r="C90" s="83">
        <v>288.4</v>
      </c>
      <c r="D90" s="87">
        <v>7.21</v>
      </c>
      <c r="E90" s="40"/>
      <c r="F90" s="151">
        <v>1997</v>
      </c>
      <c r="G90" s="100">
        <v>13</v>
      </c>
      <c r="H90" s="83">
        <v>68.5</v>
      </c>
      <c r="I90" s="87">
        <v>5.26923076923077</v>
      </c>
      <c r="J90" s="40"/>
      <c r="K90" s="151">
        <v>1997</v>
      </c>
      <c r="L90" s="100">
        <v>4</v>
      </c>
      <c r="M90" s="83">
        <v>11.6</v>
      </c>
      <c r="N90" s="89">
        <v>2.9</v>
      </c>
      <c r="O90" t="s" s="131">
        <v>127</v>
      </c>
      <c r="P90" s="135">
        <f>AVERAGE(B90)</f>
        <v>40</v>
      </c>
      <c r="Q90" s="97">
        <f>AVERAGE(D90)</f>
        <v>7.21</v>
      </c>
      <c r="R90" t="s" s="134">
        <v>127</v>
      </c>
      <c r="S90" s="135">
        <f>AVERAGE(G90)</f>
        <v>13</v>
      </c>
      <c r="T90" s="97">
        <f>AVERAGE(I90)</f>
        <v>5.26923076923077</v>
      </c>
      <c r="U90" t="s" s="134">
        <v>127</v>
      </c>
      <c r="V90" s="135">
        <f>AVERAGE(L90)</f>
        <v>4</v>
      </c>
      <c r="W90" s="97">
        <f>AVERAGE(N90)</f>
        <v>2.9</v>
      </c>
    </row>
    <row r="91" ht="21.95" customHeight="1">
      <c r="A91" s="150">
        <v>1998</v>
      </c>
      <c r="B91" s="100">
        <v>26</v>
      </c>
      <c r="C91" s="83">
        <v>178.8</v>
      </c>
      <c r="D91" s="87">
        <v>6.87692307692308</v>
      </c>
      <c r="E91" s="40"/>
      <c r="F91" s="151">
        <v>1998</v>
      </c>
      <c r="G91" s="100">
        <v>16</v>
      </c>
      <c r="H91" s="83">
        <v>94.5</v>
      </c>
      <c r="I91" s="87">
        <v>5.90625</v>
      </c>
      <c r="J91" s="40"/>
      <c r="K91" s="151">
        <v>1998</v>
      </c>
      <c r="L91" s="100">
        <v>3</v>
      </c>
      <c r="M91" s="83">
        <v>12.8</v>
      </c>
      <c r="N91" s="89">
        <v>4.26666666666667</v>
      </c>
      <c r="O91" t="s" s="131">
        <v>126</v>
      </c>
      <c r="P91" s="135">
        <f>AVERAGE(B90:B91)</f>
        <v>33</v>
      </c>
      <c r="Q91" s="97">
        <f>AVERAGE(D90:D91)</f>
        <v>7.04346153846154</v>
      </c>
      <c r="R91" t="s" s="134">
        <v>126</v>
      </c>
      <c r="S91" s="135">
        <f>AVERAGE(G90:G91)</f>
        <v>14.5</v>
      </c>
      <c r="T91" s="97">
        <f>AVERAGE(I90:I91)</f>
        <v>5.58774038461539</v>
      </c>
      <c r="U91" t="s" s="134">
        <v>126</v>
      </c>
      <c r="V91" s="135">
        <f>AVERAGE(L90:L91)</f>
        <v>3.5</v>
      </c>
      <c r="W91" s="97">
        <f>AVERAGE(N90:N91)</f>
        <v>3.58333333333334</v>
      </c>
    </row>
    <row r="92" ht="21.95" customHeight="1">
      <c r="A92" s="150">
        <v>1999</v>
      </c>
      <c r="B92" s="100">
        <v>31</v>
      </c>
      <c r="C92" s="83">
        <v>210.9</v>
      </c>
      <c r="D92" s="87">
        <v>6.80322580645161</v>
      </c>
      <c r="E92" s="40"/>
      <c r="F92" s="151">
        <v>1999</v>
      </c>
      <c r="G92" s="100">
        <v>16</v>
      </c>
      <c r="H92" s="83">
        <v>88.2</v>
      </c>
      <c r="I92" s="87">
        <v>5.5125</v>
      </c>
      <c r="J92" s="40"/>
      <c r="K92" s="151">
        <v>1999</v>
      </c>
      <c r="L92" s="100">
        <v>5</v>
      </c>
      <c r="M92" s="83">
        <v>19</v>
      </c>
      <c r="N92" s="89">
        <v>3.8</v>
      </c>
      <c r="O92" t="s" s="131">
        <v>125</v>
      </c>
      <c r="P92" s="135">
        <f>AVERAGE(B90:B92)</f>
        <v>32.3333333333333</v>
      </c>
      <c r="Q92" s="97">
        <f>AVERAGE(D90:D92)</f>
        <v>6.9633829611249</v>
      </c>
      <c r="R92" t="s" s="134">
        <v>125</v>
      </c>
      <c r="S92" s="135">
        <f>AVERAGE(G90:G92)</f>
        <v>15</v>
      </c>
      <c r="T92" s="97">
        <f>AVERAGE(I90:I92)</f>
        <v>5.56266025641026</v>
      </c>
      <c r="U92" t="s" s="134">
        <v>125</v>
      </c>
      <c r="V92" s="135">
        <f>AVERAGE(L90:L92)</f>
        <v>4</v>
      </c>
      <c r="W92" s="97">
        <f>AVERAGE(N90:N92)</f>
        <v>3.65555555555556</v>
      </c>
    </row>
    <row r="93" ht="21.95" customHeight="1">
      <c r="A93" s="150">
        <v>2000</v>
      </c>
      <c r="B93" s="100">
        <v>59</v>
      </c>
      <c r="C93" s="83">
        <v>363.8</v>
      </c>
      <c r="D93" s="87">
        <v>6.16610169491525</v>
      </c>
      <c r="E93" s="40"/>
      <c r="F93" s="151">
        <v>2000</v>
      </c>
      <c r="G93" s="100">
        <v>38</v>
      </c>
      <c r="H93" s="83">
        <v>193</v>
      </c>
      <c r="I93" s="87">
        <v>5.07894736842105</v>
      </c>
      <c r="J93" s="40"/>
      <c r="K93" s="151">
        <v>2000</v>
      </c>
      <c r="L93" s="100">
        <v>17</v>
      </c>
      <c r="M93" s="83">
        <v>67.5</v>
      </c>
      <c r="N93" s="89">
        <v>3.97058823529412</v>
      </c>
      <c r="O93" t="s" s="131">
        <v>124</v>
      </c>
      <c r="P93" s="135">
        <f>AVERAGE(B90:B93)</f>
        <v>39</v>
      </c>
      <c r="Q93" s="97">
        <f>AVERAGE(D90:D93)</f>
        <v>6.76406264457249</v>
      </c>
      <c r="R93" t="s" s="134">
        <v>124</v>
      </c>
      <c r="S93" s="135">
        <f>AVERAGE(G90:G93)</f>
        <v>20.75</v>
      </c>
      <c r="T93" s="97">
        <f>AVERAGE(I90:I93)</f>
        <v>5.44173203441296</v>
      </c>
      <c r="U93" t="s" s="134">
        <v>124</v>
      </c>
      <c r="V93" s="135">
        <f>AVERAGE(L90:L93)</f>
        <v>7.25</v>
      </c>
      <c r="W93" s="97">
        <f>AVERAGE(N90:N93)</f>
        <v>3.7343137254902</v>
      </c>
    </row>
    <row r="94" ht="21.95" customHeight="1">
      <c r="A94" s="150">
        <v>2001</v>
      </c>
      <c r="B94" s="100">
        <v>50</v>
      </c>
      <c r="C94" s="83">
        <v>343.8</v>
      </c>
      <c r="D94" s="87">
        <v>6.876</v>
      </c>
      <c r="E94" s="40"/>
      <c r="F94" s="151">
        <v>2001</v>
      </c>
      <c r="G94" s="100">
        <v>26</v>
      </c>
      <c r="H94" s="83">
        <v>145.3</v>
      </c>
      <c r="I94" s="87">
        <v>5.58846153846154</v>
      </c>
      <c r="J94" s="40"/>
      <c r="K94" s="151">
        <v>2001</v>
      </c>
      <c r="L94" s="100">
        <v>6</v>
      </c>
      <c r="M94" s="83">
        <v>22.4</v>
      </c>
      <c r="N94" s="89">
        <v>3.73333333333333</v>
      </c>
      <c r="O94" t="s" s="131">
        <v>104</v>
      </c>
      <c r="P94" s="135">
        <f>AVERAGE(B90:B94)</f>
        <v>41.2</v>
      </c>
      <c r="Q94" s="97">
        <f>AVERAGE(D90:D94)</f>
        <v>6.78645011565799</v>
      </c>
      <c r="R94" t="s" s="134">
        <v>104</v>
      </c>
      <c r="S94" s="135">
        <f>AVERAGE(G90:G94)</f>
        <v>21.8</v>
      </c>
      <c r="T94" s="97">
        <f>AVERAGE(I90:I94)</f>
        <v>5.47107793522267</v>
      </c>
      <c r="U94" t="s" s="134">
        <v>104</v>
      </c>
      <c r="V94" s="135">
        <f>AVERAGE(L90:L94)</f>
        <v>7</v>
      </c>
      <c r="W94" s="97">
        <f>AVERAGE(N90:N94)</f>
        <v>3.73411764705882</v>
      </c>
    </row>
    <row r="95" ht="21.95" customHeight="1">
      <c r="A95" s="150">
        <v>2002</v>
      </c>
      <c r="B95" s="100">
        <v>60</v>
      </c>
      <c r="C95" s="83">
        <v>378.7</v>
      </c>
      <c r="D95" s="87">
        <v>6.31166666666667</v>
      </c>
      <c r="E95" s="40"/>
      <c r="F95" s="151">
        <v>2002</v>
      </c>
      <c r="G95" s="100">
        <v>38</v>
      </c>
      <c r="H95" s="83">
        <v>197.9</v>
      </c>
      <c r="I95" s="87">
        <v>5.20789473684211</v>
      </c>
      <c r="J95" s="40"/>
      <c r="K95" s="151">
        <v>2002</v>
      </c>
      <c r="L95" s="100">
        <v>16</v>
      </c>
      <c r="M95" s="83">
        <v>60.1</v>
      </c>
      <c r="N95" s="89">
        <v>3.75625</v>
      </c>
      <c r="O95" t="s" s="131">
        <v>123</v>
      </c>
      <c r="P95" s="135">
        <f>AVERAGE(B90:B95)</f>
        <v>44.3333333333333</v>
      </c>
      <c r="Q95" s="97">
        <f>AVERAGE(D90:D95)</f>
        <v>6.7073195408261</v>
      </c>
      <c r="R95" t="s" s="134">
        <v>123</v>
      </c>
      <c r="S95" s="135">
        <f>AVERAGE(G90:G95)</f>
        <v>24.5</v>
      </c>
      <c r="T95" s="97">
        <f>AVERAGE(I90:I95)</f>
        <v>5.42721406882591</v>
      </c>
      <c r="U95" t="s" s="134">
        <v>123</v>
      </c>
      <c r="V95" s="135">
        <f>AVERAGE(L90:L95)</f>
        <v>8.5</v>
      </c>
      <c r="W95" s="97">
        <f>AVERAGE(N90:N95)</f>
        <v>3.73780637254902</v>
      </c>
    </row>
    <row r="96" ht="21.95" customHeight="1">
      <c r="A96" s="150">
        <v>2003</v>
      </c>
      <c r="B96" s="100">
        <v>40</v>
      </c>
      <c r="C96" s="83">
        <v>258</v>
      </c>
      <c r="D96" s="87">
        <v>6.45</v>
      </c>
      <c r="E96" s="40"/>
      <c r="F96" s="151">
        <v>2003</v>
      </c>
      <c r="G96" s="100">
        <v>22</v>
      </c>
      <c r="H96" s="83">
        <v>109.4</v>
      </c>
      <c r="I96" s="87">
        <v>4.97272727272727</v>
      </c>
      <c r="J96" s="40"/>
      <c r="K96" s="151">
        <v>2003</v>
      </c>
      <c r="L96" s="100">
        <v>11</v>
      </c>
      <c r="M96" s="83">
        <v>39.3</v>
      </c>
      <c r="N96" s="89">
        <v>3.57272727272727</v>
      </c>
      <c r="O96" t="s" s="131">
        <v>122</v>
      </c>
      <c r="P96" s="135">
        <f>AVERAGE(B90:B96)</f>
        <v>43.7142857142857</v>
      </c>
      <c r="Q96" s="97">
        <f>AVERAGE(D90:D96)</f>
        <v>6.67055960642237</v>
      </c>
      <c r="R96" t="s" s="134">
        <v>122</v>
      </c>
      <c r="S96" s="135">
        <f>AVERAGE(G90:G96)</f>
        <v>24.1428571428571</v>
      </c>
      <c r="T96" s="97">
        <f>AVERAGE(I90:I96)</f>
        <v>5.36228738366896</v>
      </c>
      <c r="U96" t="s" s="134">
        <v>122</v>
      </c>
      <c r="V96" s="135">
        <f>AVERAGE(L90:L96)</f>
        <v>8.857142857142859</v>
      </c>
      <c r="W96" s="97">
        <f>AVERAGE(N90:N96)</f>
        <v>3.71422364400306</v>
      </c>
    </row>
    <row r="97" ht="21.95" customHeight="1">
      <c r="A97" s="150">
        <v>2004</v>
      </c>
      <c r="B97" s="100">
        <v>64</v>
      </c>
      <c r="C97" s="83">
        <v>419.6</v>
      </c>
      <c r="D97" s="87">
        <v>6.55625</v>
      </c>
      <c r="E97" s="40"/>
      <c r="F97" s="151">
        <v>2004</v>
      </c>
      <c r="G97" s="100">
        <v>31</v>
      </c>
      <c r="H97" s="83">
        <v>151.1</v>
      </c>
      <c r="I97" s="87">
        <v>4.8741935483871</v>
      </c>
      <c r="J97" s="40"/>
      <c r="K97" s="151">
        <v>2004</v>
      </c>
      <c r="L97" s="100">
        <v>15</v>
      </c>
      <c r="M97" s="83">
        <v>59.8</v>
      </c>
      <c r="N97" s="89">
        <v>3.98666666666667</v>
      </c>
      <c r="O97" t="s" s="131">
        <v>121</v>
      </c>
      <c r="P97" s="135">
        <f>AVERAGE(B90:B97)</f>
        <v>46.25</v>
      </c>
      <c r="Q97" s="97">
        <f>AVERAGE(D90:D97)</f>
        <v>6.65627090561958</v>
      </c>
      <c r="R97" t="s" s="134">
        <v>121</v>
      </c>
      <c r="S97" s="135">
        <f>AVERAGE(G90:G97)</f>
        <v>25</v>
      </c>
      <c r="T97" s="97">
        <f>AVERAGE(I90:I97)</f>
        <v>5.30127565425873</v>
      </c>
      <c r="U97" t="s" s="134">
        <v>121</v>
      </c>
      <c r="V97" s="135">
        <f>AVERAGE(L90:L97)</f>
        <v>9.625</v>
      </c>
      <c r="W97" s="97">
        <f>AVERAGE(N90:N97)</f>
        <v>3.74827902183601</v>
      </c>
    </row>
    <row r="98" ht="21.95" customHeight="1">
      <c r="A98" s="150">
        <v>2005</v>
      </c>
      <c r="B98" s="100">
        <v>37</v>
      </c>
      <c r="C98" s="83">
        <v>263.3</v>
      </c>
      <c r="D98" s="87">
        <v>7.11621621621622</v>
      </c>
      <c r="E98" s="40"/>
      <c r="F98" s="151">
        <v>2005</v>
      </c>
      <c r="G98" s="100">
        <v>17</v>
      </c>
      <c r="H98" s="83">
        <v>101.3</v>
      </c>
      <c r="I98" s="87">
        <v>5.95882352941176</v>
      </c>
      <c r="J98" s="40"/>
      <c r="K98" s="151">
        <v>2005</v>
      </c>
      <c r="L98" s="100">
        <v>5</v>
      </c>
      <c r="M98" s="83">
        <v>21.4</v>
      </c>
      <c r="N98" s="89">
        <v>4.28</v>
      </c>
      <c r="O98" t="s" s="131">
        <v>120</v>
      </c>
      <c r="P98" s="135">
        <f>AVERAGE(B90:B98)</f>
        <v>45.2222222222222</v>
      </c>
      <c r="Q98" s="97">
        <f>AVERAGE(D90:D98)</f>
        <v>6.70737594013031</v>
      </c>
      <c r="R98" t="s" s="134">
        <v>120</v>
      </c>
      <c r="S98" s="135">
        <f>AVERAGE(G90:G98)</f>
        <v>24.1111111111111</v>
      </c>
      <c r="T98" s="97">
        <f>AVERAGE(I90:I98)</f>
        <v>5.37433652927573</v>
      </c>
      <c r="U98" t="s" s="134">
        <v>120</v>
      </c>
      <c r="V98" s="135">
        <f>AVERAGE(L90:L98)</f>
        <v>9.111111111111111</v>
      </c>
      <c r="W98" s="97">
        <f>AVERAGE(N90:N98)</f>
        <v>3.8073591305209</v>
      </c>
    </row>
    <row r="99" ht="21.95" customHeight="1">
      <c r="A99" s="150">
        <v>2006</v>
      </c>
      <c r="B99" s="100">
        <v>44</v>
      </c>
      <c r="C99" s="83">
        <v>303.5</v>
      </c>
      <c r="D99" s="87">
        <v>6.89772727272727</v>
      </c>
      <c r="E99" s="40"/>
      <c r="F99" s="151">
        <v>2006</v>
      </c>
      <c r="G99" s="100">
        <v>24</v>
      </c>
      <c r="H99" s="83">
        <v>137.4</v>
      </c>
      <c r="I99" s="87">
        <v>5.725</v>
      </c>
      <c r="J99" s="40"/>
      <c r="K99" s="151">
        <v>2006</v>
      </c>
      <c r="L99" s="100">
        <v>5</v>
      </c>
      <c r="M99" s="83">
        <v>20.2</v>
      </c>
      <c r="N99" s="89">
        <v>4.04</v>
      </c>
      <c r="O99" t="s" s="131">
        <v>98</v>
      </c>
      <c r="P99" s="135">
        <f>AVERAGE(B90:B99)</f>
        <v>45.1</v>
      </c>
      <c r="Q99" s="97">
        <f>AVERAGE(D90:D99)</f>
        <v>6.72641107339001</v>
      </c>
      <c r="R99" t="s" s="134">
        <v>98</v>
      </c>
      <c r="S99" s="135">
        <f>AVERAGE(G90:G99)</f>
        <v>24.1</v>
      </c>
      <c r="T99" s="97">
        <f>AVERAGE(I90:I99)</f>
        <v>5.40940287634816</v>
      </c>
      <c r="U99" t="s" s="134">
        <v>98</v>
      </c>
      <c r="V99" s="135">
        <f>AVERAGE(L90:L99)</f>
        <v>8.699999999999999</v>
      </c>
      <c r="W99" s="97">
        <f>AVERAGE(N90:N99)</f>
        <v>3.83062321746881</v>
      </c>
    </row>
    <row r="100" ht="21.95" customHeight="1">
      <c r="A100" s="150">
        <v>2007</v>
      </c>
      <c r="B100" s="100">
        <v>49</v>
      </c>
      <c r="C100" s="83">
        <v>309</v>
      </c>
      <c r="D100" s="87">
        <v>6.30612244897959</v>
      </c>
      <c r="E100" s="40"/>
      <c r="F100" s="151">
        <v>2007</v>
      </c>
      <c r="G100" s="100">
        <v>27</v>
      </c>
      <c r="H100" s="83">
        <v>132.8</v>
      </c>
      <c r="I100" s="87">
        <v>4.91851851851852</v>
      </c>
      <c r="J100" s="40"/>
      <c r="K100" s="151">
        <v>2007</v>
      </c>
      <c r="L100" s="100">
        <v>12</v>
      </c>
      <c r="M100" s="83">
        <v>42.1</v>
      </c>
      <c r="N100" s="89">
        <v>3.50833333333333</v>
      </c>
      <c r="O100" t="s" s="131">
        <v>119</v>
      </c>
      <c r="P100" s="135">
        <f>AVERAGE(B90:B100)</f>
        <v>45.4545454545455</v>
      </c>
      <c r="Q100" s="97">
        <f>AVERAGE(D90:D100)</f>
        <v>6.68820301662543</v>
      </c>
      <c r="R100" t="s" s="134">
        <v>119</v>
      </c>
      <c r="S100" s="135">
        <f>AVERAGE(G90:G100)</f>
        <v>24.3636363636364</v>
      </c>
      <c r="T100" s="97">
        <f>AVERAGE(I90:I100)</f>
        <v>5.36477702563637</v>
      </c>
      <c r="U100" t="s" s="134">
        <v>119</v>
      </c>
      <c r="V100" s="135">
        <f>AVERAGE(L90:L100)</f>
        <v>9</v>
      </c>
      <c r="W100" s="97">
        <f>AVERAGE(N90:N100)</f>
        <v>3.80132413709285</v>
      </c>
    </row>
    <row r="101" ht="21.95" customHeight="1">
      <c r="A101" s="150">
        <v>2008</v>
      </c>
      <c r="B101" s="100">
        <v>52</v>
      </c>
      <c r="C101" s="83">
        <v>340.2</v>
      </c>
      <c r="D101" s="87">
        <v>6.54230769230769</v>
      </c>
      <c r="E101" s="40"/>
      <c r="F101" s="151">
        <v>2008</v>
      </c>
      <c r="G101" s="100">
        <v>35</v>
      </c>
      <c r="H101" s="83">
        <v>201.6</v>
      </c>
      <c r="I101" s="87">
        <v>5.76</v>
      </c>
      <c r="J101" s="40"/>
      <c r="K101" s="151">
        <v>2008</v>
      </c>
      <c r="L101" s="100">
        <v>9</v>
      </c>
      <c r="M101" s="83">
        <v>32.9</v>
      </c>
      <c r="N101" s="89">
        <v>3.65555555555556</v>
      </c>
      <c r="O101" t="s" s="131">
        <v>118</v>
      </c>
      <c r="P101" s="135">
        <f>AVERAGE(B90:B101)</f>
        <v>46</v>
      </c>
      <c r="Q101" s="97">
        <f>AVERAGE(D90:D101)</f>
        <v>6.67604507293228</v>
      </c>
      <c r="R101" t="s" s="134">
        <v>118</v>
      </c>
      <c r="S101" s="135">
        <f>AVERAGE(G90:G101)</f>
        <v>25.25</v>
      </c>
      <c r="T101" s="97">
        <f>AVERAGE(I90:I101)</f>
        <v>5.39771227350001</v>
      </c>
      <c r="U101" t="s" s="134">
        <v>118</v>
      </c>
      <c r="V101" s="135">
        <f>AVERAGE(L90:L101)</f>
        <v>9</v>
      </c>
      <c r="W101" s="97">
        <f>AVERAGE(N90:N101)</f>
        <v>3.78917675529808</v>
      </c>
    </row>
    <row r="102" ht="21.95" customHeight="1">
      <c r="A102" s="150">
        <v>2009</v>
      </c>
      <c r="B102" s="100">
        <v>41</v>
      </c>
      <c r="C102" s="83">
        <v>298.9</v>
      </c>
      <c r="D102" s="87">
        <v>7.29024390243902</v>
      </c>
      <c r="E102" s="40"/>
      <c r="F102" s="151">
        <v>2009</v>
      </c>
      <c r="G102" s="100">
        <v>18</v>
      </c>
      <c r="H102" s="83">
        <v>111.3</v>
      </c>
      <c r="I102" s="87">
        <v>6.18333333333333</v>
      </c>
      <c r="J102" s="40"/>
      <c r="K102" s="151">
        <v>2009</v>
      </c>
      <c r="L102" s="100">
        <v>2</v>
      </c>
      <c r="M102" s="83">
        <v>7.1</v>
      </c>
      <c r="N102" s="89">
        <v>3.55</v>
      </c>
      <c r="O102" t="s" s="131">
        <v>117</v>
      </c>
      <c r="P102" s="135">
        <f>AVERAGE(B90:B102)</f>
        <v>45.6153846153846</v>
      </c>
      <c r="Q102" s="97">
        <f>AVERAGE(D90:D102)</f>
        <v>6.72329113674049</v>
      </c>
      <c r="R102" t="s" s="134">
        <v>117</v>
      </c>
      <c r="S102" s="135">
        <f>AVERAGE(G90:G102)</f>
        <v>24.6923076923077</v>
      </c>
      <c r="T102" s="97">
        <f>AVERAGE(I90:I102)</f>
        <v>5.45814466271796</v>
      </c>
      <c r="U102" t="s" s="134">
        <v>117</v>
      </c>
      <c r="V102" s="135">
        <f>AVERAGE(L90:L102)</f>
        <v>8.46153846153846</v>
      </c>
      <c r="W102" s="97">
        <f>AVERAGE(N90:N102)</f>
        <v>3.77077854335207</v>
      </c>
    </row>
    <row r="103" ht="21.95" customHeight="1">
      <c r="A103" s="150">
        <v>2010</v>
      </c>
      <c r="B103" s="100">
        <v>32</v>
      </c>
      <c r="C103" s="83">
        <v>230.6</v>
      </c>
      <c r="D103" s="87">
        <v>7.20625</v>
      </c>
      <c r="E103" s="40"/>
      <c r="F103" s="151">
        <v>2010</v>
      </c>
      <c r="G103" s="100">
        <v>14</v>
      </c>
      <c r="H103" s="83">
        <v>84.5</v>
      </c>
      <c r="I103" s="87">
        <v>6.03571428571429</v>
      </c>
      <c r="J103" s="40"/>
      <c r="K103" s="151">
        <v>2010</v>
      </c>
      <c r="L103" s="100">
        <v>0</v>
      </c>
      <c r="M103" s="83">
        <v>0</v>
      </c>
      <c r="N103" s="89"/>
      <c r="O103" t="s" s="131">
        <v>116</v>
      </c>
      <c r="P103" s="135">
        <f>AVERAGE(B90:B103)</f>
        <v>44.6428571428571</v>
      </c>
      <c r="Q103" s="97">
        <f>AVERAGE(D90:D103)</f>
        <v>6.75778819840189</v>
      </c>
      <c r="R103" t="s" s="134">
        <v>116</v>
      </c>
      <c r="S103" s="135">
        <f>AVERAGE(G90:G103)</f>
        <v>23.9285714285714</v>
      </c>
      <c r="T103" s="97">
        <f>AVERAGE(I90:I103)</f>
        <v>5.49939963578912</v>
      </c>
      <c r="U103" t="s" s="134">
        <v>116</v>
      </c>
      <c r="V103" s="135">
        <f>AVERAGE(L90:L103)</f>
        <v>7.85714285714286</v>
      </c>
      <c r="W103" s="97">
        <f>AVERAGE(N90:N103)</f>
        <v>3.77077854335207</v>
      </c>
    </row>
    <row r="104" ht="21.95" customHeight="1">
      <c r="A104" s="150">
        <v>2011</v>
      </c>
      <c r="B104" s="100">
        <v>53</v>
      </c>
      <c r="C104" s="83">
        <v>371.1</v>
      </c>
      <c r="D104" s="87">
        <v>7.00188679245283</v>
      </c>
      <c r="E104" s="40"/>
      <c r="F104" s="151">
        <v>2011</v>
      </c>
      <c r="G104" s="100">
        <v>26</v>
      </c>
      <c r="H104" s="83">
        <v>146.8</v>
      </c>
      <c r="I104" s="87">
        <v>5.64615384615385</v>
      </c>
      <c r="J104" s="40"/>
      <c r="K104" s="151">
        <v>2011</v>
      </c>
      <c r="L104" s="100">
        <v>6</v>
      </c>
      <c r="M104" s="83">
        <v>23.6</v>
      </c>
      <c r="N104" s="89">
        <v>3.93333333333333</v>
      </c>
      <c r="O104" t="s" s="131">
        <v>115</v>
      </c>
      <c r="P104" s="135">
        <f>AVERAGE(B90:B104)</f>
        <v>45.2</v>
      </c>
      <c r="Q104" s="97">
        <f>AVERAGE(D90:D104)</f>
        <v>6.77406143800528</v>
      </c>
      <c r="R104" t="s" s="134">
        <v>115</v>
      </c>
      <c r="S104" s="135">
        <f>AVERAGE(G90:G104)</f>
        <v>24.0666666666667</v>
      </c>
      <c r="T104" s="97">
        <f>AVERAGE(I90:I104)</f>
        <v>5.50918324981344</v>
      </c>
      <c r="U104" t="s" s="134">
        <v>115</v>
      </c>
      <c r="V104" s="135">
        <f>AVERAGE(L90:L104)</f>
        <v>7.73333333333333</v>
      </c>
      <c r="W104" s="97">
        <f>AVERAGE(N90:N104)</f>
        <v>3.78238959977931</v>
      </c>
    </row>
    <row r="105" ht="21.95" customHeight="1">
      <c r="A105" s="150">
        <v>2012</v>
      </c>
      <c r="B105" s="100">
        <v>42</v>
      </c>
      <c r="C105" s="83">
        <v>276.8</v>
      </c>
      <c r="D105" s="87">
        <v>6.59047619047619</v>
      </c>
      <c r="E105" s="40"/>
      <c r="F105" s="151">
        <v>2012</v>
      </c>
      <c r="G105" s="100">
        <v>25</v>
      </c>
      <c r="H105" s="83">
        <v>140.5</v>
      </c>
      <c r="I105" s="87">
        <v>5.62</v>
      </c>
      <c r="J105" s="40"/>
      <c r="K105" s="151">
        <v>2012</v>
      </c>
      <c r="L105" s="100">
        <v>8</v>
      </c>
      <c r="M105" s="83">
        <v>34.3</v>
      </c>
      <c r="N105" s="89">
        <v>4.2875</v>
      </c>
      <c r="O105" t="s" s="131">
        <v>114</v>
      </c>
      <c r="P105" s="135">
        <f>AVERAGE(B90:B105)</f>
        <v>45</v>
      </c>
      <c r="Q105" s="97">
        <f>AVERAGE(D90:D105)</f>
        <v>6.76258736003471</v>
      </c>
      <c r="R105" t="s" s="134">
        <v>114</v>
      </c>
      <c r="S105" s="135">
        <f>AVERAGE(G90:G105)</f>
        <v>24.125</v>
      </c>
      <c r="T105" s="97">
        <f>AVERAGE(I90:I105)</f>
        <v>5.5161092967001</v>
      </c>
      <c r="U105" t="s" s="134">
        <v>114</v>
      </c>
      <c r="V105" s="135">
        <f>AVERAGE(L90:L105)</f>
        <v>7.75</v>
      </c>
      <c r="W105" s="97">
        <f>AVERAGE(N90:N105)</f>
        <v>3.81606362646069</v>
      </c>
    </row>
    <row r="106" ht="21.95" customHeight="1">
      <c r="A106" s="150">
        <v>2013</v>
      </c>
      <c r="B106" s="100">
        <v>24</v>
      </c>
      <c r="C106" s="83">
        <v>167.1</v>
      </c>
      <c r="D106" s="87">
        <v>6.9625</v>
      </c>
      <c r="E106" s="40"/>
      <c r="F106" s="151">
        <v>2013</v>
      </c>
      <c r="G106" s="100">
        <v>10</v>
      </c>
      <c r="H106" s="83">
        <v>55.3</v>
      </c>
      <c r="I106" s="87">
        <v>5.53</v>
      </c>
      <c r="J106" s="40"/>
      <c r="K106" s="151">
        <v>2013</v>
      </c>
      <c r="L106" s="100">
        <v>4</v>
      </c>
      <c r="M106" s="83">
        <v>17.7</v>
      </c>
      <c r="N106" s="89">
        <v>4.425</v>
      </c>
      <c r="O106" t="s" s="131">
        <v>113</v>
      </c>
      <c r="P106" s="135">
        <f>AVERAGE(B90:B106)</f>
        <v>43.7647058823529</v>
      </c>
      <c r="Q106" s="97">
        <f>AVERAGE(D90:D106)</f>
        <v>6.7743469270915</v>
      </c>
      <c r="R106" t="s" s="134">
        <v>113</v>
      </c>
      <c r="S106" s="135">
        <f>AVERAGE(G90:G106)</f>
        <v>23.2941176470588</v>
      </c>
      <c r="T106" s="97">
        <f>AVERAGE(I90:I106)</f>
        <v>5.51692639689421</v>
      </c>
      <c r="U106" t="s" s="134">
        <v>113</v>
      </c>
      <c r="V106" s="135">
        <f>AVERAGE(L90:L106)</f>
        <v>7.52941176470588</v>
      </c>
      <c r="W106" s="97">
        <f>AVERAGE(N90:N106)</f>
        <v>3.85412214980689</v>
      </c>
    </row>
    <row r="107" ht="21.95" customHeight="1">
      <c r="A107" s="150">
        <v>2014</v>
      </c>
      <c r="B107" s="100">
        <v>33</v>
      </c>
      <c r="C107" s="83">
        <v>219.5</v>
      </c>
      <c r="D107" s="87">
        <v>6.65151515151515</v>
      </c>
      <c r="E107" s="40"/>
      <c r="F107" s="151">
        <v>2014</v>
      </c>
      <c r="G107" s="100">
        <v>19</v>
      </c>
      <c r="H107" s="83">
        <v>103.5</v>
      </c>
      <c r="I107" s="87">
        <v>5.44736842105263</v>
      </c>
      <c r="J107" s="40"/>
      <c r="K107" s="151">
        <v>2014</v>
      </c>
      <c r="L107" s="100">
        <v>4</v>
      </c>
      <c r="M107" s="83">
        <v>14.4</v>
      </c>
      <c r="N107" s="89">
        <v>3.6</v>
      </c>
      <c r="O107" t="s" s="131">
        <v>112</v>
      </c>
      <c r="P107" s="135">
        <f>AVERAGE(B90:B107)</f>
        <v>43.1666666666667</v>
      </c>
      <c r="Q107" s="97">
        <f>AVERAGE(D90:D107)</f>
        <v>6.76752293955948</v>
      </c>
      <c r="R107" t="s" s="134">
        <v>112</v>
      </c>
      <c r="S107" s="135">
        <f>AVERAGE(G90:G107)</f>
        <v>23.0555555555556</v>
      </c>
      <c r="T107" s="97">
        <f>AVERAGE(I90:I107)</f>
        <v>5.51306206490301</v>
      </c>
      <c r="U107" t="s" s="134">
        <v>112</v>
      </c>
      <c r="V107" s="135">
        <f>AVERAGE(L90:L107)</f>
        <v>7.33333333333333</v>
      </c>
      <c r="W107" s="97">
        <f>AVERAGE(N90:N107)</f>
        <v>3.83917378805355</v>
      </c>
    </row>
    <row r="108" ht="21.95" customHeight="1">
      <c r="A108" s="150">
        <v>2015</v>
      </c>
      <c r="B108" s="100">
        <v>37</v>
      </c>
      <c r="C108" s="83">
        <v>262.7</v>
      </c>
      <c r="D108" s="87">
        <v>7.1</v>
      </c>
      <c r="E108" s="40"/>
      <c r="F108" s="151">
        <v>2015</v>
      </c>
      <c r="G108" s="100">
        <v>18</v>
      </c>
      <c r="H108" s="83">
        <v>107</v>
      </c>
      <c r="I108" s="87">
        <v>5.94444444444444</v>
      </c>
      <c r="J108" s="40"/>
      <c r="K108" s="151">
        <v>2015</v>
      </c>
      <c r="L108" s="100">
        <v>2</v>
      </c>
      <c r="M108" s="83">
        <v>9</v>
      </c>
      <c r="N108" s="89">
        <v>4.5</v>
      </c>
      <c r="O108" t="s" s="131">
        <v>111</v>
      </c>
      <c r="P108" s="135">
        <f>AVERAGE(B90:B108)</f>
        <v>42.8421052631579</v>
      </c>
      <c r="Q108" s="97">
        <f>AVERAGE(D90:D108)</f>
        <v>6.78502173221424</v>
      </c>
      <c r="R108" t="s" s="134">
        <v>111</v>
      </c>
      <c r="S108" s="135">
        <f>AVERAGE(G90:G108)</f>
        <v>22.7894736842105</v>
      </c>
      <c r="T108" s="97">
        <f>AVERAGE(I90:I108)</f>
        <v>5.53576640066835</v>
      </c>
      <c r="U108" t="s" s="134">
        <v>111</v>
      </c>
      <c r="V108" s="135">
        <f>AVERAGE(L90:L108)</f>
        <v>7.05263157894737</v>
      </c>
      <c r="W108" s="97">
        <f>AVERAGE(N90:N108)</f>
        <v>3.8758863553839</v>
      </c>
    </row>
    <row r="109" ht="21.95" customHeight="1">
      <c r="A109" s="150">
        <v>2016</v>
      </c>
      <c r="B109" s="100">
        <v>23</v>
      </c>
      <c r="C109" s="83">
        <v>176.4</v>
      </c>
      <c r="D109" s="87">
        <v>7.6695652173913</v>
      </c>
      <c r="E109" s="40"/>
      <c r="F109" s="151">
        <v>2016</v>
      </c>
      <c r="G109" s="100">
        <v>8</v>
      </c>
      <c r="H109" s="83">
        <v>53.8</v>
      </c>
      <c r="I109" s="87">
        <v>6.725</v>
      </c>
      <c r="J109" s="40"/>
      <c r="K109" s="151">
        <v>2016</v>
      </c>
      <c r="L109" s="100">
        <v>1</v>
      </c>
      <c r="M109" s="83">
        <v>4.6</v>
      </c>
      <c r="N109" s="89">
        <v>4.6</v>
      </c>
      <c r="O109" t="s" s="131">
        <v>110</v>
      </c>
      <c r="P109" s="135">
        <f>AVERAGE(B90:B109)</f>
        <v>41.85</v>
      </c>
      <c r="Q109" s="97">
        <f>AVERAGE(D90:D109)</f>
        <v>6.82924890647309</v>
      </c>
      <c r="R109" t="s" s="134">
        <v>110</v>
      </c>
      <c r="S109" s="135">
        <f>AVERAGE(G90:G109)</f>
        <v>22.05</v>
      </c>
      <c r="T109" s="97">
        <f>AVERAGE(I90:I109)</f>
        <v>5.59522808063493</v>
      </c>
      <c r="U109" t="s" s="134">
        <v>110</v>
      </c>
      <c r="V109" s="135">
        <f>AVERAGE(L90:L109)</f>
        <v>6.75</v>
      </c>
      <c r="W109" s="97">
        <f>AVERAGE(N90:N109)</f>
        <v>3.91399759983738</v>
      </c>
    </row>
    <row r="110" ht="21.95" customHeight="1">
      <c r="A110" s="150">
        <v>2017</v>
      </c>
      <c r="B110" s="100">
        <v>34</v>
      </c>
      <c r="C110" s="83">
        <v>251.4</v>
      </c>
      <c r="D110" s="87">
        <v>7.39411764705882</v>
      </c>
      <c r="E110" s="40"/>
      <c r="F110" s="151">
        <v>2017</v>
      </c>
      <c r="G110" s="100">
        <v>12</v>
      </c>
      <c r="H110" s="83">
        <v>73.90000000000001</v>
      </c>
      <c r="I110" s="87">
        <v>6.15833333333333</v>
      </c>
      <c r="J110" s="40"/>
      <c r="K110" s="151">
        <v>2017</v>
      </c>
      <c r="L110" s="100">
        <v>1</v>
      </c>
      <c r="M110" s="83">
        <v>4.3</v>
      </c>
      <c r="N110" s="89">
        <v>4.3</v>
      </c>
      <c r="O110" s="96"/>
      <c r="P110" s="83"/>
      <c r="Q110" s="83"/>
      <c r="R110" s="84"/>
      <c r="S110" s="83"/>
      <c r="T110" s="83"/>
      <c r="U110" s="84"/>
      <c r="V110" s="83"/>
      <c r="W110" s="97"/>
    </row>
    <row r="111" ht="21.95" customHeight="1">
      <c r="A111" s="150">
        <v>2018</v>
      </c>
      <c r="B111" s="100">
        <v>47</v>
      </c>
      <c r="C111" s="83">
        <v>328</v>
      </c>
      <c r="D111" s="87">
        <v>6.97872340425532</v>
      </c>
      <c r="E111" s="40"/>
      <c r="F111" s="151">
        <v>2018</v>
      </c>
      <c r="G111" s="100">
        <v>23</v>
      </c>
      <c r="H111" s="83">
        <v>133.4</v>
      </c>
      <c r="I111" s="87">
        <v>5.8</v>
      </c>
      <c r="J111" s="40"/>
      <c r="K111" s="151">
        <v>2018</v>
      </c>
      <c r="L111" s="100">
        <v>4</v>
      </c>
      <c r="M111" s="83">
        <v>16.5</v>
      </c>
      <c r="N111" s="89">
        <v>4.125</v>
      </c>
      <c r="O111" s="96"/>
      <c r="P111" s="83"/>
      <c r="Q111" s="83"/>
      <c r="R111" s="84"/>
      <c r="S111" s="83"/>
      <c r="T111" s="83"/>
      <c r="U111" s="84"/>
      <c r="V111" s="83"/>
      <c r="W111" s="97"/>
    </row>
    <row r="112" ht="21.95" customHeight="1">
      <c r="A112" s="150">
        <v>2019</v>
      </c>
      <c r="B112" s="100">
        <v>31</v>
      </c>
      <c r="C112" s="83">
        <v>232</v>
      </c>
      <c r="D112" s="87">
        <v>7.48387096774194</v>
      </c>
      <c r="E112" s="40"/>
      <c r="F112" s="151">
        <v>2019</v>
      </c>
      <c r="G112" s="100">
        <v>10</v>
      </c>
      <c r="H112" s="83">
        <v>61.6</v>
      </c>
      <c r="I112" s="87">
        <v>6.16</v>
      </c>
      <c r="J112" s="40"/>
      <c r="K112" s="151">
        <v>2019</v>
      </c>
      <c r="L112" s="100">
        <v>1</v>
      </c>
      <c r="M112" s="83">
        <v>4.7</v>
      </c>
      <c r="N112" s="89">
        <v>4.7</v>
      </c>
      <c r="O112" s="96"/>
      <c r="P112" s="83"/>
      <c r="Q112" s="83"/>
      <c r="R112" s="84"/>
      <c r="S112" s="83"/>
      <c r="T112" s="83"/>
      <c r="U112" s="84"/>
      <c r="V112" s="83"/>
      <c r="W112" s="97"/>
    </row>
    <row r="113" ht="21.95" customHeight="1">
      <c r="A113" s="150">
        <v>2020</v>
      </c>
      <c r="B113" s="100">
        <v>31</v>
      </c>
      <c r="C113" s="83">
        <v>235.9</v>
      </c>
      <c r="D113" s="87">
        <v>7.60967741935484</v>
      </c>
      <c r="E113" s="40"/>
      <c r="F113" s="151">
        <v>2020</v>
      </c>
      <c r="G113" s="100">
        <v>12</v>
      </c>
      <c r="H113" s="83">
        <v>77.3</v>
      </c>
      <c r="I113" s="87">
        <v>6.44166666666667</v>
      </c>
      <c r="J113" s="40"/>
      <c r="K113" s="151">
        <v>2020</v>
      </c>
      <c r="L113" s="100">
        <v>1</v>
      </c>
      <c r="M113" s="83">
        <v>3.8</v>
      </c>
      <c r="N113" s="89">
        <v>3.8</v>
      </c>
      <c r="O113" s="96"/>
      <c r="P113" s="83"/>
      <c r="Q113" s="83"/>
      <c r="R113" s="84"/>
      <c r="S113" s="83"/>
      <c r="T113" s="83"/>
      <c r="U113" s="84"/>
      <c r="V113" s="83"/>
      <c r="W113" s="97"/>
    </row>
    <row r="114" ht="21.95" customHeight="1">
      <c r="A114" s="150">
        <v>2021</v>
      </c>
      <c r="B114" s="100">
        <v>33</v>
      </c>
      <c r="C114" s="83">
        <v>238.2</v>
      </c>
      <c r="D114" s="87">
        <v>7.21818181818182</v>
      </c>
      <c r="E114" s="40"/>
      <c r="F114" s="151">
        <v>2021</v>
      </c>
      <c r="G114" s="100">
        <v>16</v>
      </c>
      <c r="H114" s="83">
        <v>98.7</v>
      </c>
      <c r="I114" s="87">
        <v>6.16875</v>
      </c>
      <c r="J114" s="40"/>
      <c r="K114" s="151">
        <v>2021</v>
      </c>
      <c r="L114" s="100">
        <v>1</v>
      </c>
      <c r="M114" s="83">
        <v>4.3</v>
      </c>
      <c r="N114" s="89">
        <v>4.3</v>
      </c>
      <c r="O114" s="96"/>
      <c r="P114" s="83"/>
      <c r="Q114" s="83"/>
      <c r="R114" s="84"/>
      <c r="S114" s="83"/>
      <c r="T114" s="83"/>
      <c r="U114" s="84"/>
      <c r="V114" s="83"/>
      <c r="W114" s="97"/>
    </row>
    <row r="115" ht="21.95" customHeight="1">
      <c r="A115" s="150">
        <v>2022</v>
      </c>
      <c r="B115" s="100">
        <v>42</v>
      </c>
      <c r="C115" s="83">
        <v>303.1</v>
      </c>
      <c r="D115" s="87">
        <v>7.21666666666667</v>
      </c>
      <c r="E115" s="40"/>
      <c r="F115" s="151">
        <v>2022</v>
      </c>
      <c r="G115" s="100">
        <v>21</v>
      </c>
      <c r="H115" s="83">
        <v>132.2</v>
      </c>
      <c r="I115" s="87">
        <v>6.2952380952381</v>
      </c>
      <c r="J115" s="40"/>
      <c r="K115" s="151">
        <v>2022</v>
      </c>
      <c r="L115" s="100">
        <v>0</v>
      </c>
      <c r="M115" s="83">
        <v>0</v>
      </c>
      <c r="N115" s="89"/>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96"/>
      <c r="P116" s="83"/>
      <c r="Q116" s="83"/>
      <c r="R116" s="84"/>
      <c r="S116" s="83"/>
      <c r="T116" s="83"/>
      <c r="U116" s="84"/>
      <c r="V116" s="83"/>
      <c r="W116" s="97"/>
    </row>
    <row r="117" ht="21.95" customHeight="1">
      <c r="A117" s="86"/>
      <c r="B117" s="84"/>
      <c r="C117" s="83"/>
      <c r="D117" s="87"/>
      <c r="E117" s="40"/>
      <c r="F117" s="88"/>
      <c r="G117" s="84"/>
      <c r="H117" s="83"/>
      <c r="I117" s="87"/>
      <c r="J117" s="40"/>
      <c r="K117" s="88"/>
      <c r="L117" s="84"/>
      <c r="M117" s="83"/>
      <c r="N117" s="89"/>
      <c r="O117" s="96"/>
      <c r="P117" s="83"/>
      <c r="Q117" s="83"/>
      <c r="R117" s="84"/>
      <c r="S117" s="83"/>
      <c r="T117" s="83"/>
      <c r="U117" s="84"/>
      <c r="V117" s="83"/>
      <c r="W117" s="97"/>
    </row>
    <row r="118" ht="21.95" customHeight="1">
      <c r="A118" s="86"/>
      <c r="B118" s="84"/>
      <c r="C118" s="83"/>
      <c r="D118" s="87"/>
      <c r="E118" s="40"/>
      <c r="F118" s="88"/>
      <c r="G118" s="84"/>
      <c r="H118" s="83"/>
      <c r="I118" s="87"/>
      <c r="J118" s="40"/>
      <c r="K118" s="88"/>
      <c r="L118" s="84"/>
      <c r="M118" s="83"/>
      <c r="N118" s="89"/>
      <c r="O118" s="96"/>
      <c r="P118" s="83"/>
      <c r="Q118" s="83"/>
      <c r="R118" s="84"/>
      <c r="S118" s="83"/>
      <c r="T118" s="83"/>
      <c r="U118" s="84"/>
      <c r="V118" s="83"/>
      <c r="W118" s="97"/>
    </row>
    <row r="119" ht="21.95" customHeight="1">
      <c r="A119" s="86"/>
      <c r="B119" s="84"/>
      <c r="C119" s="83"/>
      <c r="D119" s="87"/>
      <c r="E119" s="40"/>
      <c r="F119" s="88"/>
      <c r="G119" s="84"/>
      <c r="H119" s="83"/>
      <c r="I119" s="87"/>
      <c r="J119" s="40"/>
      <c r="K119" s="88"/>
      <c r="L119" s="84"/>
      <c r="M119" s="83"/>
      <c r="N119" s="89"/>
      <c r="O119" s="96"/>
      <c r="P119" s="83"/>
      <c r="Q119" s="83"/>
      <c r="R119" s="84"/>
      <c r="S119" s="83"/>
      <c r="T119" s="83"/>
      <c r="U119" s="84"/>
      <c r="V119" s="83"/>
      <c r="W119" s="97"/>
    </row>
    <row r="120" ht="21.95" customHeight="1">
      <c r="A120" s="86"/>
      <c r="B120" s="84"/>
      <c r="C120" s="83"/>
      <c r="D120" s="87"/>
      <c r="E120" s="40"/>
      <c r="F120" s="88"/>
      <c r="G120" s="84"/>
      <c r="H120" s="83"/>
      <c r="I120" s="87"/>
      <c r="J120" s="40"/>
      <c r="K120" s="88"/>
      <c r="L120" s="84"/>
      <c r="M120" s="83"/>
      <c r="N120" s="89"/>
      <c r="O120" s="96"/>
      <c r="P120" s="83"/>
      <c r="Q120" s="83"/>
      <c r="R120" s="84"/>
      <c r="S120" s="83"/>
      <c r="T120" s="83"/>
      <c r="U120" s="84"/>
      <c r="V120" s="83"/>
      <c r="W120" s="97"/>
    </row>
    <row r="121" ht="21.95" customHeight="1">
      <c r="A121" s="86"/>
      <c r="B121" s="84"/>
      <c r="C121" s="83"/>
      <c r="D121" s="87"/>
      <c r="E121" s="40"/>
      <c r="F121" s="88"/>
      <c r="G121" s="84"/>
      <c r="H121" s="83"/>
      <c r="I121" s="87"/>
      <c r="J121" s="40"/>
      <c r="K121" s="88"/>
      <c r="L121" s="84"/>
      <c r="M121" s="83"/>
      <c r="N121" s="89"/>
      <c r="O121" s="96"/>
      <c r="P121" s="83"/>
      <c r="Q121" s="83"/>
      <c r="R121" s="84"/>
      <c r="S121" s="83"/>
      <c r="T121" s="83"/>
      <c r="U121" s="84"/>
      <c r="V121" s="83"/>
      <c r="W121" s="97"/>
    </row>
    <row r="122" ht="21.95" customHeight="1">
      <c r="A122" s="86"/>
      <c r="B122" s="84"/>
      <c r="C122" s="83"/>
      <c r="D122" s="87"/>
      <c r="E122" s="40"/>
      <c r="F122" s="88"/>
      <c r="G122" s="84"/>
      <c r="H122" s="83"/>
      <c r="I122" s="87"/>
      <c r="J122" s="40"/>
      <c r="K122" s="88"/>
      <c r="L122" s="84"/>
      <c r="M122" s="83"/>
      <c r="N122" s="89"/>
      <c r="O122" s="96"/>
      <c r="P122" s="83"/>
      <c r="Q122" s="83"/>
      <c r="R122" s="84"/>
      <c r="S122" s="83"/>
      <c r="T122" s="83"/>
      <c r="U122" s="84"/>
      <c r="V122" s="83"/>
      <c r="W122" s="97"/>
    </row>
    <row r="123" ht="21.95" customHeight="1">
      <c r="A123" s="86"/>
      <c r="B123" s="84"/>
      <c r="C123" s="83"/>
      <c r="D123" s="87"/>
      <c r="E123" s="40"/>
      <c r="F123" s="88"/>
      <c r="G123" s="84"/>
      <c r="H123" s="83"/>
      <c r="I123" s="87"/>
      <c r="J123" s="40"/>
      <c r="K123" s="88"/>
      <c r="L123" s="84"/>
      <c r="M123" s="83"/>
      <c r="N123" s="89"/>
      <c r="O123" s="96"/>
      <c r="P123" s="83"/>
      <c r="Q123" s="83"/>
      <c r="R123" s="84"/>
      <c r="S123" s="83"/>
      <c r="T123" s="83"/>
      <c r="U123" s="84"/>
      <c r="V123" s="83"/>
      <c r="W123" s="97"/>
    </row>
    <row r="124" ht="21.95" customHeight="1">
      <c r="A124" s="86"/>
      <c r="B124" s="84"/>
      <c r="C124" s="83"/>
      <c r="D124" s="87"/>
      <c r="E124" s="40"/>
      <c r="F124" s="88"/>
      <c r="G124" s="84"/>
      <c r="H124" s="83"/>
      <c r="I124" s="87"/>
      <c r="J124" s="40"/>
      <c r="K124" s="88"/>
      <c r="L124" s="84"/>
      <c r="M124" s="83"/>
      <c r="N124" s="89"/>
      <c r="O124" s="96"/>
      <c r="P124" s="83"/>
      <c r="Q124" s="83"/>
      <c r="R124" s="84"/>
      <c r="S124" s="83"/>
      <c r="T124" s="83"/>
      <c r="U124" s="84"/>
      <c r="V124" s="83"/>
      <c r="W124" s="97"/>
    </row>
    <row r="125" ht="21.95" customHeight="1">
      <c r="A125" s="86"/>
      <c r="B125" s="84"/>
      <c r="C125" s="83"/>
      <c r="D125" s="87"/>
      <c r="E125" s="40"/>
      <c r="F125" s="88"/>
      <c r="G125" s="84"/>
      <c r="H125" s="83"/>
      <c r="I125" s="87"/>
      <c r="J125" s="40"/>
      <c r="K125" s="88"/>
      <c r="L125" s="84"/>
      <c r="M125" s="83"/>
      <c r="N125" s="89"/>
      <c r="O125" s="96"/>
      <c r="P125" s="83"/>
      <c r="Q125" s="83"/>
      <c r="R125" s="84"/>
      <c r="S125" s="83"/>
      <c r="T125" s="83"/>
      <c r="U125" s="84"/>
      <c r="V125" s="83"/>
      <c r="W125" s="97"/>
    </row>
    <row r="126" ht="21.95" customHeight="1">
      <c r="A126" s="86"/>
      <c r="B126" s="84"/>
      <c r="C126" s="83"/>
      <c r="D126" s="87"/>
      <c r="E126" s="40"/>
      <c r="F126" s="88"/>
      <c r="G126" s="84"/>
      <c r="H126" s="83"/>
      <c r="I126" s="87"/>
      <c r="J126" s="40"/>
      <c r="K126" s="88"/>
      <c r="L126" s="84"/>
      <c r="M126" s="83"/>
      <c r="N126" s="89"/>
      <c r="O126" s="96"/>
      <c r="P126" s="83"/>
      <c r="Q126" s="83"/>
      <c r="R126" s="84"/>
      <c r="S126" s="83"/>
      <c r="T126" s="83"/>
      <c r="U126" s="84"/>
      <c r="V126" s="83"/>
      <c r="W126" s="97"/>
    </row>
    <row r="127" ht="21.95" customHeight="1">
      <c r="A127" s="86"/>
      <c r="B127" s="84"/>
      <c r="C127" s="83"/>
      <c r="D127" s="87"/>
      <c r="E127" s="40"/>
      <c r="F127" s="88"/>
      <c r="G127" s="84"/>
      <c r="H127" s="83"/>
      <c r="I127" s="87"/>
      <c r="J127" s="40"/>
      <c r="K127" s="88"/>
      <c r="L127" s="84"/>
      <c r="M127" s="83"/>
      <c r="N127" s="89"/>
      <c r="O127" s="96"/>
      <c r="P127" s="83"/>
      <c r="Q127" s="83"/>
      <c r="R127" s="84"/>
      <c r="S127" s="83"/>
      <c r="T127" s="83"/>
      <c r="U127" s="84"/>
      <c r="V127" s="83"/>
      <c r="W127" s="97"/>
    </row>
    <row r="128" ht="21.95" customHeight="1">
      <c r="A128" s="86"/>
      <c r="B128" s="84"/>
      <c r="C128" s="83"/>
      <c r="D128" s="87"/>
      <c r="E128" s="40"/>
      <c r="F128" s="88"/>
      <c r="G128" s="84"/>
      <c r="H128" s="83"/>
      <c r="I128" s="87"/>
      <c r="J128" s="40"/>
      <c r="K128" s="88"/>
      <c r="L128" s="84"/>
      <c r="M128" s="83"/>
      <c r="N128" s="89"/>
      <c r="O128" s="96"/>
      <c r="P128" s="83"/>
      <c r="Q128" s="83"/>
      <c r="R128" s="84"/>
      <c r="S128" s="83"/>
      <c r="T128" s="83"/>
      <c r="U128" s="84"/>
      <c r="V128" s="83"/>
      <c r="W128" s="97"/>
    </row>
    <row r="129" ht="21.95" customHeight="1">
      <c r="A129" s="86"/>
      <c r="B129" s="84"/>
      <c r="C129" s="83"/>
      <c r="D129" s="87"/>
      <c r="E129" s="40"/>
      <c r="F129" s="88"/>
      <c r="G129" s="84"/>
      <c r="H129" s="83"/>
      <c r="I129" s="87"/>
      <c r="J129" s="40"/>
      <c r="K129" s="88"/>
      <c r="L129" s="84"/>
      <c r="M129" s="83"/>
      <c r="N129" s="89"/>
      <c r="O129" s="96"/>
      <c r="P129" s="83"/>
      <c r="Q129" s="83"/>
      <c r="R129" s="84"/>
      <c r="S129" s="83"/>
      <c r="T129" s="83"/>
      <c r="U129" s="84"/>
      <c r="V129" s="83"/>
      <c r="W129" s="97"/>
    </row>
    <row r="130" ht="21.95" customHeight="1">
      <c r="A130" s="86"/>
      <c r="B130" s="84"/>
      <c r="C130" s="83"/>
      <c r="D130" s="87"/>
      <c r="E130" s="40"/>
      <c r="F130" s="88"/>
      <c r="G130" s="84"/>
      <c r="H130" s="83"/>
      <c r="I130" s="87"/>
      <c r="J130" s="40"/>
      <c r="K130" s="88"/>
      <c r="L130" s="84"/>
      <c r="M130" s="83"/>
      <c r="N130" s="89"/>
      <c r="O130" s="96"/>
      <c r="P130" s="83"/>
      <c r="Q130" s="83"/>
      <c r="R130" s="84"/>
      <c r="S130" s="83"/>
      <c r="T130" s="83"/>
      <c r="U130" s="84"/>
      <c r="V130" s="83"/>
      <c r="W130" s="97"/>
    </row>
    <row r="131" ht="21.95" customHeight="1">
      <c r="A131" s="86"/>
      <c r="B131" s="84"/>
      <c r="C131" s="83"/>
      <c r="D131" s="87"/>
      <c r="E131" s="40"/>
      <c r="F131" s="88"/>
      <c r="G131" s="84"/>
      <c r="H131" s="83"/>
      <c r="I131" s="87"/>
      <c r="J131" s="40"/>
      <c r="K131" s="88"/>
      <c r="L131" s="84"/>
      <c r="M131" s="83"/>
      <c r="N131" s="89"/>
      <c r="O131" s="96"/>
      <c r="P131" s="83"/>
      <c r="Q131" s="83"/>
      <c r="R131" s="84"/>
      <c r="S131" s="83"/>
      <c r="T131" s="83"/>
      <c r="U131" s="84"/>
      <c r="V131" s="83"/>
      <c r="W131" s="97"/>
    </row>
    <row r="132" ht="21.95" customHeight="1">
      <c r="A132" s="86"/>
      <c r="B132" s="84"/>
      <c r="C132" s="83"/>
      <c r="D132" s="87"/>
      <c r="E132" s="40"/>
      <c r="F132" s="88"/>
      <c r="G132" s="84"/>
      <c r="H132" s="83"/>
      <c r="I132" s="87"/>
      <c r="J132" s="40"/>
      <c r="K132" s="88"/>
      <c r="L132" s="84"/>
      <c r="M132" s="83"/>
      <c r="N132" s="89"/>
      <c r="O132" s="96"/>
      <c r="P132" s="83"/>
      <c r="Q132" s="83"/>
      <c r="R132" s="84"/>
      <c r="S132" s="83"/>
      <c r="T132" s="83"/>
      <c r="U132" s="84"/>
      <c r="V132" s="83"/>
      <c r="W132" s="97"/>
    </row>
    <row r="133" ht="21.95" customHeight="1">
      <c r="A133" s="86"/>
      <c r="B133" s="84"/>
      <c r="C133" s="83"/>
      <c r="D133" s="87"/>
      <c r="E133" s="40"/>
      <c r="F133" s="88"/>
      <c r="G133" s="84"/>
      <c r="H133" s="83"/>
      <c r="I133" s="87"/>
      <c r="J133" s="40"/>
      <c r="K133" s="88"/>
      <c r="L133" s="8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84"/>
      <c r="C136" s="83"/>
      <c r="D136" s="87"/>
      <c r="E136" s="40"/>
      <c r="F136" s="88"/>
      <c r="G136" s="84"/>
      <c r="H136" s="83"/>
      <c r="I136" s="87"/>
      <c r="J136" s="40"/>
      <c r="K136" s="88"/>
      <c r="L136" s="84"/>
      <c r="M136" s="83"/>
      <c r="N136" s="89"/>
      <c r="O136" s="96"/>
      <c r="P136" s="83"/>
      <c r="Q136" s="83"/>
      <c r="R136" s="84"/>
      <c r="S136" s="83"/>
      <c r="T136" s="83"/>
      <c r="U136" s="84"/>
      <c r="V136" s="83"/>
      <c r="W136" s="97"/>
    </row>
    <row r="137" ht="21.95" customHeight="1">
      <c r="A137" t="s" s="93">
        <v>98</v>
      </c>
      <c r="B137" t="s" s="162">
        <v>175</v>
      </c>
      <c r="C137" s="83"/>
      <c r="D137" s="87"/>
      <c r="E137" s="40"/>
      <c r="F137" t="s" s="95">
        <v>98</v>
      </c>
      <c r="G137" t="s" s="162">
        <v>175</v>
      </c>
      <c r="H137" s="83"/>
      <c r="I137" s="87"/>
      <c r="J137" s="40"/>
      <c r="K137" t="s" s="95">
        <v>98</v>
      </c>
      <c r="L137" t="s" s="162">
        <v>175</v>
      </c>
      <c r="M137" s="83"/>
      <c r="N137" s="89"/>
      <c r="O137" s="96"/>
      <c r="P137" s="83"/>
      <c r="Q137" s="83"/>
      <c r="R137" s="84"/>
      <c r="S137" s="83"/>
      <c r="T137" s="83"/>
      <c r="U137" s="84"/>
      <c r="V137" s="83"/>
      <c r="W137" s="97"/>
    </row>
    <row r="138" ht="21.95" customHeight="1">
      <c r="A138" t="s" s="98">
        <v>99</v>
      </c>
      <c r="B138" s="100">
        <f>AVERAGE(B79:B88)</f>
        <v>41.2</v>
      </c>
      <c r="C138" s="83">
        <f>AVERAGE(C79:C88)</f>
        <v>267.1</v>
      </c>
      <c r="D138" s="87">
        <f>AVERAGE(D79:D88)</f>
        <v>6.64537153904297</v>
      </c>
      <c r="E138" s="40"/>
      <c r="F138" t="s" s="99">
        <v>99</v>
      </c>
      <c r="G138" s="100">
        <f>AVERAGE(G79:G88)</f>
        <v>24.8</v>
      </c>
      <c r="H138" s="83">
        <f>AVERAGE(H79:H88)</f>
        <v>134.58</v>
      </c>
      <c r="I138" s="87">
        <f>AVERAGE(I79:I88)</f>
        <v>5.59124599759792</v>
      </c>
      <c r="J138" s="40"/>
      <c r="K138" t="s" s="99">
        <v>99</v>
      </c>
      <c r="L138" s="100">
        <f>AVERAGE(L79:L88)</f>
        <v>7.2</v>
      </c>
      <c r="M138" s="83">
        <f>AVERAGE(M79:M88)</f>
        <v>25.69</v>
      </c>
      <c r="N138" s="89">
        <f>AVERAGE(N79:N88)</f>
        <v>3.75247507122507</v>
      </c>
      <c r="O138" s="96"/>
      <c r="P138" s="83"/>
      <c r="Q138" s="83"/>
      <c r="R138" s="84"/>
      <c r="S138" s="83"/>
      <c r="T138" s="83"/>
      <c r="U138" s="84"/>
      <c r="V138" s="83"/>
      <c r="W138" s="97"/>
    </row>
    <row r="139" ht="21.95" customHeight="1">
      <c r="A139" t="s" s="98">
        <v>100</v>
      </c>
      <c r="B139" s="100">
        <f>AVERAGE(B90:B99)</f>
        <v>45.1</v>
      </c>
      <c r="C139" s="83">
        <f>AVERAGE(C90:C99)</f>
        <v>300.88</v>
      </c>
      <c r="D139" s="87">
        <f>AVERAGE(D90:D99)</f>
        <v>6.72641107339001</v>
      </c>
      <c r="E139" s="40"/>
      <c r="F139" t="s" s="99">
        <v>100</v>
      </c>
      <c r="G139" s="100">
        <f>AVERAGE(G90:G99)</f>
        <v>24.1</v>
      </c>
      <c r="H139" s="83">
        <f>AVERAGE(H90:H99)</f>
        <v>128.66</v>
      </c>
      <c r="I139" s="87">
        <f>AVERAGE(I90:I99)</f>
        <v>5.40940287634816</v>
      </c>
      <c r="J139" s="40"/>
      <c r="K139" t="s" s="99">
        <v>100</v>
      </c>
      <c r="L139" s="100">
        <f>AVERAGE(L90:L99)</f>
        <v>8.699999999999999</v>
      </c>
      <c r="M139" s="83">
        <f>AVERAGE(M90:M99)</f>
        <v>33.41</v>
      </c>
      <c r="N139" s="89">
        <f>AVERAGE(N90:N99)</f>
        <v>3.83062321746881</v>
      </c>
      <c r="O139" s="96"/>
      <c r="P139" s="83"/>
      <c r="Q139" s="83"/>
      <c r="R139" s="84"/>
      <c r="S139" s="83"/>
      <c r="T139" s="83"/>
      <c r="U139" s="84"/>
      <c r="V139" s="83"/>
      <c r="W139" s="97"/>
    </row>
    <row r="140" ht="21.95" customHeight="1">
      <c r="A140" t="s" s="101">
        <v>101</v>
      </c>
      <c r="B140" s="84"/>
      <c r="C140" s="84"/>
      <c r="D140" s="90"/>
      <c r="E140" s="40"/>
      <c r="F140" t="s" s="102">
        <v>101</v>
      </c>
      <c r="G140" s="84"/>
      <c r="H140" s="84"/>
      <c r="I140" s="90"/>
      <c r="J140" s="40"/>
      <c r="K140" t="s" s="102">
        <v>101</v>
      </c>
      <c r="L140" s="84"/>
      <c r="M140" s="84"/>
      <c r="N140" s="91"/>
      <c r="O140" s="96"/>
      <c r="P140" s="83"/>
      <c r="Q140" s="83"/>
      <c r="R140" s="84"/>
      <c r="S140" s="83"/>
      <c r="T140" s="83"/>
      <c r="U140" s="84"/>
      <c r="V140" s="83"/>
      <c r="W140" s="97"/>
    </row>
    <row r="141" ht="21.95" customHeight="1">
      <c r="A141" t="s" s="103">
        <v>102</v>
      </c>
      <c r="B141" s="83">
        <f>AVERAGE(B75:B84)</f>
        <v>36.7</v>
      </c>
      <c r="C141" s="83">
        <f>AVERAGE(C75:C84)</f>
        <v>250.47</v>
      </c>
      <c r="D141" s="87">
        <f>AVERAGE(D75:D84)</f>
        <v>6.94382415765047</v>
      </c>
      <c r="E141" s="40"/>
      <c r="F141" t="s" s="104">
        <v>102</v>
      </c>
      <c r="G141" s="83">
        <f>AVERAGE(G75:G84)</f>
        <v>18.8</v>
      </c>
      <c r="H141" s="83">
        <f>AVERAGE(H75:H84)</f>
        <v>104.83</v>
      </c>
      <c r="I141" s="87">
        <f>AVERAGE(I75:I84)</f>
        <v>5.75214239286932</v>
      </c>
      <c r="J141" s="40"/>
      <c r="K141" t="s" s="104">
        <v>102</v>
      </c>
      <c r="L141" s="83">
        <f>AVERAGE(L75:L84)</f>
        <v>4.9</v>
      </c>
      <c r="M141" s="83">
        <f>AVERAGE(M75:M84)</f>
        <v>18.07</v>
      </c>
      <c r="N141" s="89">
        <f>AVERAGE(N75:N84)</f>
        <v>3.68921911421911</v>
      </c>
      <c r="O141" s="96"/>
      <c r="P141" s="83"/>
      <c r="Q141" s="83"/>
      <c r="R141" s="84"/>
      <c r="S141" s="83"/>
      <c r="T141" s="83"/>
      <c r="U141" s="84"/>
      <c r="V141" s="83"/>
      <c r="W141" s="97"/>
    </row>
    <row r="142" ht="21.95" customHeight="1">
      <c r="A142" t="s" s="103">
        <v>103</v>
      </c>
      <c r="B142" s="100">
        <f>AVERAGE(B86:B95)</f>
        <v>45.8</v>
      </c>
      <c r="C142" s="83">
        <f>AVERAGE(C86:C95)</f>
        <v>296.19</v>
      </c>
      <c r="D142" s="87">
        <f>AVERAGE(D86:D95)</f>
        <v>6.57394238811775</v>
      </c>
      <c r="E142" s="40"/>
      <c r="F142" t="s" s="104">
        <v>103</v>
      </c>
      <c r="G142" s="100">
        <f>AVERAGE(G86:G95)</f>
        <v>27.3</v>
      </c>
      <c r="H142" s="83">
        <f>AVERAGE(H86:H95)</f>
        <v>145.13</v>
      </c>
      <c r="I142" s="87">
        <f>AVERAGE(I86:I95)</f>
        <v>5.41674399388022</v>
      </c>
      <c r="J142" s="40"/>
      <c r="K142" t="s" s="104">
        <v>103</v>
      </c>
      <c r="L142" s="100">
        <f>AVERAGE(L86:L95)</f>
        <v>9.1</v>
      </c>
      <c r="M142" s="83">
        <f>AVERAGE(M86:M95)</f>
        <v>32.46</v>
      </c>
      <c r="N142" s="89">
        <f>AVERAGE(N86:N95)</f>
        <v>3.64645276292335</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AVERAGE(B84:B88)</f>
        <v>48</v>
      </c>
      <c r="C145" s="83">
        <f>AVERAGE(C84:C88)</f>
        <v>303</v>
      </c>
      <c r="D145" s="87">
        <f>AVERAGE(D84:D88)</f>
        <v>6.41866429020715</v>
      </c>
      <c r="E145" s="40"/>
      <c r="F145" t="s" s="99">
        <v>99</v>
      </c>
      <c r="G145" s="83">
        <f>AVERAGE(G84:G88)</f>
        <v>31.8</v>
      </c>
      <c r="H145" s="83">
        <f>AVERAGE(H84:H88)</f>
        <v>172.28</v>
      </c>
      <c r="I145" s="87">
        <f>AVERAGE(I84:I88)</f>
        <v>5.513329004329</v>
      </c>
      <c r="J145" s="40"/>
      <c r="K145" t="s" s="99">
        <v>99</v>
      </c>
      <c r="L145" s="83">
        <f>AVERAGE(L84:L88)</f>
        <v>8.800000000000001</v>
      </c>
      <c r="M145" s="83">
        <f>AVERAGE(M84:M88)</f>
        <v>30.46</v>
      </c>
      <c r="N145" s="89">
        <f>AVERAGE(N84:N88)</f>
        <v>3.69170454545455</v>
      </c>
      <c r="O145" s="96"/>
      <c r="P145" s="83"/>
      <c r="Q145" s="83"/>
      <c r="R145" s="84"/>
      <c r="S145" s="83"/>
      <c r="T145" s="83"/>
      <c r="U145" s="84"/>
      <c r="V145" s="83"/>
      <c r="W145" s="97"/>
    </row>
    <row r="146" ht="21.95" customHeight="1">
      <c r="A146" t="s" s="98">
        <v>100</v>
      </c>
      <c r="B146" s="83">
        <f>AVERAGE(B90:B94)</f>
        <v>41.2</v>
      </c>
      <c r="C146" s="83">
        <f>AVERAGE(C90:C94)</f>
        <v>277.14</v>
      </c>
      <c r="D146" s="87">
        <f>AVERAGE(D90:D94)</f>
        <v>6.78645011565799</v>
      </c>
      <c r="E146" s="40"/>
      <c r="F146" t="s" s="99">
        <v>100</v>
      </c>
      <c r="G146" s="83">
        <f>AVERAGE(G90:G94)</f>
        <v>21.8</v>
      </c>
      <c r="H146" s="83">
        <f>AVERAGE(H90:H94)</f>
        <v>117.9</v>
      </c>
      <c r="I146" s="87">
        <f>AVERAGE(I90:I94)</f>
        <v>5.47107793522267</v>
      </c>
      <c r="J146" s="40"/>
      <c r="K146" t="s" s="99">
        <v>100</v>
      </c>
      <c r="L146" s="83">
        <f>AVERAGE(L90:L94)</f>
        <v>7</v>
      </c>
      <c r="M146" s="83">
        <f>AVERAGE(M90:M94)</f>
        <v>26.66</v>
      </c>
      <c r="N146" s="89">
        <f>AVERAGE(N90:N94)</f>
        <v>3.73411764705882</v>
      </c>
      <c r="O146" s="96"/>
      <c r="P146" s="83"/>
      <c r="Q146" s="83"/>
      <c r="R146" s="84"/>
      <c r="S146" s="83"/>
      <c r="T146" s="83"/>
      <c r="U146" s="84"/>
      <c r="V146" s="83"/>
      <c r="W146" s="97"/>
    </row>
    <row r="147" ht="21.95" customHeight="1">
      <c r="A147" t="s" s="101">
        <v>101</v>
      </c>
      <c r="B147" s="84"/>
      <c r="C147" s="84"/>
      <c r="D147" s="90"/>
      <c r="E147" s="40"/>
      <c r="F147" t="s" s="102">
        <v>101</v>
      </c>
      <c r="G147" s="84"/>
      <c r="H147" s="84"/>
      <c r="I147" s="90"/>
      <c r="J147" s="40"/>
      <c r="K147" t="s" s="102">
        <v>101</v>
      </c>
      <c r="L147" s="84"/>
      <c r="M147" s="84"/>
      <c r="N147" s="91"/>
      <c r="O147" s="96"/>
      <c r="P147" s="83"/>
      <c r="Q147" s="83"/>
      <c r="R147" s="84"/>
      <c r="S147" s="83"/>
      <c r="T147" s="83"/>
      <c r="U147" s="84"/>
      <c r="V147" s="83"/>
      <c r="W147" s="97"/>
    </row>
    <row r="148" ht="21.95" customHeight="1">
      <c r="A148" t="s" s="103">
        <v>102</v>
      </c>
      <c r="B148" s="83">
        <f>AVERAGE(B80:B84)</f>
        <v>39.6</v>
      </c>
      <c r="C148" s="83">
        <f>AVERAGE(C80:C84)</f>
        <v>260.46</v>
      </c>
      <c r="D148" s="87">
        <f>AVERAGE(D80:D84)</f>
        <v>6.69201212121212</v>
      </c>
      <c r="E148" s="40"/>
      <c r="F148" t="s" s="104">
        <v>102</v>
      </c>
      <c r="G148" s="83">
        <f>AVERAGE(G80:G84)</f>
        <v>22.8</v>
      </c>
      <c r="H148" s="83">
        <f>AVERAGE(H80:H84)</f>
        <v>124.12</v>
      </c>
      <c r="I148" s="87">
        <f>AVERAGE(I80:I84)</f>
        <v>5.60077013372399</v>
      </c>
      <c r="J148" s="40"/>
      <c r="K148" t="s" s="104">
        <v>102</v>
      </c>
      <c r="L148" s="83">
        <f>AVERAGE(L80:L84)</f>
        <v>7</v>
      </c>
      <c r="M148" s="83">
        <f>AVERAGE(M80:M84)</f>
        <v>26.2</v>
      </c>
      <c r="N148" s="89">
        <f>AVERAGE(N80:N84)</f>
        <v>3.86593822843823</v>
      </c>
      <c r="O148" s="96"/>
      <c r="P148" s="83"/>
      <c r="Q148" s="83"/>
      <c r="R148" s="84"/>
      <c r="S148" s="83"/>
      <c r="T148" s="83"/>
      <c r="U148" s="84"/>
      <c r="V148" s="83"/>
      <c r="W148" s="97"/>
    </row>
    <row r="149" ht="21.95" customHeight="1">
      <c r="A149" t="s" s="103">
        <v>103</v>
      </c>
      <c r="B149" s="83">
        <f>AVERAGE(B86:B90)</f>
        <v>46.4</v>
      </c>
      <c r="C149" s="83">
        <f>AVERAGE(C86:C90)</f>
        <v>297.18</v>
      </c>
      <c r="D149" s="87">
        <f>AVERAGE(D86:D90)</f>
        <v>6.54110132724418</v>
      </c>
      <c r="E149" s="40"/>
      <c r="F149" t="s" s="104">
        <v>103</v>
      </c>
      <c r="G149" s="83">
        <f>AVERAGE(G86:G90)</f>
        <v>27.8</v>
      </c>
      <c r="H149" s="83">
        <f>AVERAGE(H86:H90)</f>
        <v>146.48</v>
      </c>
      <c r="I149" s="87">
        <f>AVERAGE(I86:I90)</f>
        <v>5.37467725901549</v>
      </c>
      <c r="J149" s="40"/>
      <c r="K149" t="s" s="104">
        <v>103</v>
      </c>
      <c r="L149" s="83">
        <f>AVERAGE(L86:L90)</f>
        <v>8.800000000000001</v>
      </c>
      <c r="M149" s="83">
        <f>AVERAGE(M86:M90)</f>
        <v>28.56</v>
      </c>
      <c r="N149" s="89">
        <f>AVERAGE(N86:N90)</f>
        <v>3.38753787878788</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6.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09" customWidth="1"/>
    <col min="2" max="4" width="12.1719" style="209" customWidth="1"/>
    <col min="5" max="5" width="1.35156" style="209" customWidth="1"/>
    <col min="6" max="6" width="10" style="209" customWidth="1"/>
    <col min="7" max="9" width="12.1719" style="209" customWidth="1"/>
    <col min="10" max="10" width="1.35156" style="209" customWidth="1"/>
    <col min="11" max="11" width="10" style="209" customWidth="1"/>
    <col min="12" max="14" width="12.1719" style="209" customWidth="1"/>
    <col min="15" max="15" width="10.8516" style="209" customWidth="1"/>
    <col min="16" max="17" width="6.5" style="209" customWidth="1"/>
    <col min="18" max="18" width="10.8516" style="209" customWidth="1"/>
    <col min="19" max="20" width="6.5" style="209" customWidth="1"/>
    <col min="21" max="21" width="10.8516" style="209" customWidth="1"/>
    <col min="22" max="23" width="6.5" style="209" customWidth="1"/>
    <col min="24" max="16384" width="16.3516" style="209" customWidth="1"/>
  </cols>
  <sheetData>
    <row r="1" ht="64.15" customHeight="1">
      <c r="A1" t="s" s="164">
        <v>177</v>
      </c>
      <c r="B1" t="s" s="27">
        <v>40</v>
      </c>
      <c r="C1" t="s" s="27">
        <v>41</v>
      </c>
      <c r="D1" t="s" s="28">
        <v>42</v>
      </c>
      <c r="E1" s="29"/>
      <c r="F1" t="s" s="30">
        <v>178</v>
      </c>
      <c r="G1" t="s" s="27">
        <v>44</v>
      </c>
      <c r="H1" t="s" s="27">
        <v>45</v>
      </c>
      <c r="I1" t="s" s="28">
        <v>46</v>
      </c>
      <c r="J1" s="29"/>
      <c r="K1" t="s" s="30">
        <v>179</v>
      </c>
      <c r="L1" t="s" s="27">
        <v>48</v>
      </c>
      <c r="M1" t="s" s="27">
        <v>49</v>
      </c>
      <c r="N1" t="s" s="31">
        <v>50</v>
      </c>
      <c r="O1" t="s" s="32">
        <v>51</v>
      </c>
      <c r="P1" t="s" s="33">
        <v>52</v>
      </c>
      <c r="Q1" s="34"/>
      <c r="R1" t="s" s="35">
        <v>51</v>
      </c>
      <c r="S1" t="s" s="33">
        <v>53</v>
      </c>
      <c r="T1" s="34"/>
      <c r="U1" t="s" s="35">
        <v>51</v>
      </c>
      <c r="V1" t="s" s="33">
        <v>54</v>
      </c>
      <c r="W1" s="36"/>
    </row>
    <row r="2" ht="22.6" customHeight="1">
      <c r="A2" s="189"/>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50">
        <v>1910</v>
      </c>
      <c r="B3" s="144">
        <v>14</v>
      </c>
      <c r="C3" s="78">
        <v>161.9</v>
      </c>
      <c r="D3" s="79">
        <v>11.5642857142857</v>
      </c>
      <c r="E3" s="40"/>
      <c r="F3" s="145">
        <v>1910</v>
      </c>
      <c r="G3" s="144">
        <v>6</v>
      </c>
      <c r="H3" s="78">
        <v>62</v>
      </c>
      <c r="I3" s="79">
        <v>10.3333333333333</v>
      </c>
      <c r="J3" s="40"/>
      <c r="K3" s="145">
        <v>1910</v>
      </c>
      <c r="L3" s="144">
        <v>1</v>
      </c>
      <c r="M3" s="78">
        <v>8.4</v>
      </c>
      <c r="N3" s="81">
        <v>8.4</v>
      </c>
      <c r="O3" s="146"/>
      <c r="P3" s="147"/>
      <c r="Q3" s="148"/>
      <c r="R3" s="149"/>
      <c r="S3" s="147"/>
      <c r="T3" s="148"/>
      <c r="U3" s="149"/>
      <c r="V3" s="147"/>
      <c r="W3" s="148"/>
    </row>
    <row r="4" ht="21.95" customHeight="1">
      <c r="A4" s="150">
        <v>1911</v>
      </c>
      <c r="B4" s="100">
        <v>31</v>
      </c>
      <c r="C4" s="83">
        <v>355</v>
      </c>
      <c r="D4" s="87">
        <v>11.4516129032258</v>
      </c>
      <c r="E4" s="40"/>
      <c r="F4" s="151">
        <v>1911</v>
      </c>
      <c r="G4" s="100">
        <v>14</v>
      </c>
      <c r="H4" s="83">
        <v>138.2</v>
      </c>
      <c r="I4" s="87">
        <v>9.87142857142857</v>
      </c>
      <c r="J4" s="40"/>
      <c r="K4" s="151">
        <v>1911</v>
      </c>
      <c r="L4" s="100">
        <v>1</v>
      </c>
      <c r="M4" s="83">
        <v>8.199999999999999</v>
      </c>
      <c r="N4" s="89">
        <v>8.199999999999999</v>
      </c>
      <c r="O4" s="152"/>
      <c r="P4" s="135"/>
      <c r="Q4" s="97"/>
      <c r="R4" s="153"/>
      <c r="S4" s="135"/>
      <c r="T4" s="97"/>
      <c r="U4" s="153"/>
      <c r="V4" s="135"/>
      <c r="W4" s="97"/>
    </row>
    <row r="5" ht="21.95" customHeight="1">
      <c r="A5" s="150">
        <v>1912</v>
      </c>
      <c r="B5" s="100">
        <v>41</v>
      </c>
      <c r="C5" s="83">
        <v>472.2</v>
      </c>
      <c r="D5" s="87">
        <v>11.5170731707317</v>
      </c>
      <c r="E5" s="40"/>
      <c r="F5" s="151">
        <v>1912</v>
      </c>
      <c r="G5" s="100">
        <v>16</v>
      </c>
      <c r="H5" s="83">
        <v>154.3</v>
      </c>
      <c r="I5" s="87">
        <v>9.643750000000001</v>
      </c>
      <c r="J5" s="40"/>
      <c r="K5" s="151">
        <v>1912</v>
      </c>
      <c r="L5" s="100">
        <v>3</v>
      </c>
      <c r="M5" s="83">
        <v>22.8</v>
      </c>
      <c r="N5" s="89">
        <v>7.6</v>
      </c>
      <c r="O5" s="152"/>
      <c r="P5" s="135"/>
      <c r="Q5" s="97"/>
      <c r="R5" s="153"/>
      <c r="S5" s="135"/>
      <c r="T5" s="97"/>
      <c r="U5" s="153"/>
      <c r="V5" s="135"/>
      <c r="W5" s="97"/>
    </row>
    <row r="6" ht="21.95" customHeight="1">
      <c r="A6" s="150">
        <v>1913</v>
      </c>
      <c r="B6" s="100">
        <v>65</v>
      </c>
      <c r="C6" s="83">
        <v>755.7</v>
      </c>
      <c r="D6" s="87">
        <v>11.6261538461538</v>
      </c>
      <c r="E6" s="40"/>
      <c r="F6" s="151">
        <v>1913</v>
      </c>
      <c r="G6" s="100">
        <v>22</v>
      </c>
      <c r="H6" s="83">
        <v>227.8</v>
      </c>
      <c r="I6" s="87">
        <v>10.3545454545455</v>
      </c>
      <c r="J6" s="40"/>
      <c r="K6" s="151">
        <v>1913</v>
      </c>
      <c r="L6" s="100">
        <v>2</v>
      </c>
      <c r="M6" s="83">
        <v>17.1</v>
      </c>
      <c r="N6" s="89">
        <v>8.550000000000001</v>
      </c>
      <c r="O6" s="152"/>
      <c r="P6" s="135"/>
      <c r="Q6" s="97"/>
      <c r="R6" s="153"/>
      <c r="S6" s="135"/>
      <c r="T6" s="97"/>
      <c r="U6" s="153"/>
      <c r="V6" s="135"/>
      <c r="W6" s="97"/>
    </row>
    <row r="7" ht="21.95" customHeight="1">
      <c r="A7" s="150">
        <v>1914</v>
      </c>
      <c r="B7" s="100">
        <v>32</v>
      </c>
      <c r="C7" s="83">
        <v>353.2</v>
      </c>
      <c r="D7" s="87">
        <v>11.0375</v>
      </c>
      <c r="E7" s="40"/>
      <c r="F7" s="151">
        <v>1914</v>
      </c>
      <c r="G7" s="100">
        <v>20</v>
      </c>
      <c r="H7" s="83">
        <v>197</v>
      </c>
      <c r="I7" s="87">
        <v>9.85</v>
      </c>
      <c r="J7" s="40"/>
      <c r="K7" s="151">
        <v>1914</v>
      </c>
      <c r="L7" s="100">
        <v>3</v>
      </c>
      <c r="M7" s="83">
        <v>23.9</v>
      </c>
      <c r="N7" s="89">
        <v>7.96666666666667</v>
      </c>
      <c r="O7" s="152"/>
      <c r="P7" s="135"/>
      <c r="Q7" s="97"/>
      <c r="R7" s="153"/>
      <c r="S7" s="135"/>
      <c r="T7" s="97"/>
      <c r="U7" s="153"/>
      <c r="V7" s="135"/>
      <c r="W7" s="97"/>
    </row>
    <row r="8" ht="21.95" customHeight="1">
      <c r="A8" s="150">
        <v>1915</v>
      </c>
      <c r="B8" s="100">
        <v>31</v>
      </c>
      <c r="C8" s="83">
        <v>354</v>
      </c>
      <c r="D8" s="87">
        <v>11.4193548387097</v>
      </c>
      <c r="E8" s="40"/>
      <c r="F8" s="151">
        <v>1915</v>
      </c>
      <c r="G8" s="100">
        <v>16</v>
      </c>
      <c r="H8" s="83">
        <v>167.7</v>
      </c>
      <c r="I8" s="87">
        <v>10.48125</v>
      </c>
      <c r="J8" s="40"/>
      <c r="K8" s="151">
        <v>1915</v>
      </c>
      <c r="L8" s="100">
        <v>1</v>
      </c>
      <c r="M8" s="83">
        <v>7.8</v>
      </c>
      <c r="N8" s="89">
        <v>7.8</v>
      </c>
      <c r="O8" s="152"/>
      <c r="P8" s="135"/>
      <c r="Q8" s="97"/>
      <c r="R8" s="153"/>
      <c r="S8" s="135"/>
      <c r="T8" s="97"/>
      <c r="U8" s="153"/>
      <c r="V8" s="135"/>
      <c r="W8" s="97"/>
    </row>
    <row r="9" ht="21.95" customHeight="1">
      <c r="A9" s="150">
        <v>1916</v>
      </c>
      <c r="B9" s="100">
        <v>26</v>
      </c>
      <c r="C9" s="83">
        <v>305.2</v>
      </c>
      <c r="D9" s="87">
        <v>11.7384615384615</v>
      </c>
      <c r="E9" s="40"/>
      <c r="F9" s="151">
        <v>1916</v>
      </c>
      <c r="G9" s="100">
        <v>9</v>
      </c>
      <c r="H9" s="83">
        <v>89.7</v>
      </c>
      <c r="I9" s="87">
        <v>9.96666666666667</v>
      </c>
      <c r="J9" s="40"/>
      <c r="K9" s="151">
        <v>1916</v>
      </c>
      <c r="L9" s="100">
        <v>2</v>
      </c>
      <c r="M9" s="83">
        <v>14.8</v>
      </c>
      <c r="N9" s="89">
        <v>7.4</v>
      </c>
      <c r="O9" s="152"/>
      <c r="P9" s="135"/>
      <c r="Q9" s="97"/>
      <c r="R9" s="153"/>
      <c r="S9" s="135"/>
      <c r="T9" s="97"/>
      <c r="U9" s="153"/>
      <c r="V9" s="135"/>
      <c r="W9" s="97"/>
    </row>
    <row r="10" ht="21.95" customHeight="1">
      <c r="A10" s="150">
        <v>1917</v>
      </c>
      <c r="B10" s="100">
        <v>38</v>
      </c>
      <c r="C10" s="83">
        <v>436</v>
      </c>
      <c r="D10" s="87">
        <v>11.4736842105263</v>
      </c>
      <c r="E10" s="40"/>
      <c r="F10" s="151">
        <v>1917</v>
      </c>
      <c r="G10" s="100">
        <v>15</v>
      </c>
      <c r="H10" s="83">
        <v>147.4</v>
      </c>
      <c r="I10" s="87">
        <v>9.82666666666667</v>
      </c>
      <c r="J10" s="40"/>
      <c r="K10" s="151">
        <v>1917</v>
      </c>
      <c r="L10" s="100">
        <v>2</v>
      </c>
      <c r="M10" s="83">
        <v>14.5</v>
      </c>
      <c r="N10" s="89">
        <v>7.25</v>
      </c>
      <c r="O10" s="152"/>
      <c r="P10" s="135"/>
      <c r="Q10" s="97"/>
      <c r="R10" s="153"/>
      <c r="S10" s="135"/>
      <c r="T10" s="97"/>
      <c r="U10" s="153"/>
      <c r="V10" s="135"/>
      <c r="W10" s="97"/>
    </row>
    <row r="11" ht="21.95" customHeight="1">
      <c r="A11" s="150">
        <v>1918</v>
      </c>
      <c r="B11" s="100">
        <v>24</v>
      </c>
      <c r="C11" s="83">
        <v>286.5</v>
      </c>
      <c r="D11" s="87">
        <v>11.9375</v>
      </c>
      <c r="E11" s="40"/>
      <c r="F11" s="151">
        <v>1918</v>
      </c>
      <c r="G11" s="100">
        <v>6</v>
      </c>
      <c r="H11" s="83">
        <v>62.3</v>
      </c>
      <c r="I11" s="87">
        <v>10.3833333333333</v>
      </c>
      <c r="J11" s="40"/>
      <c r="K11" s="151">
        <v>1918</v>
      </c>
      <c r="L11" s="100">
        <v>1</v>
      </c>
      <c r="M11" s="83">
        <v>8.1</v>
      </c>
      <c r="N11" s="89">
        <v>8.1</v>
      </c>
      <c r="O11" s="152"/>
      <c r="P11" s="135"/>
      <c r="Q11" s="97"/>
      <c r="R11" s="153"/>
      <c r="S11" s="135"/>
      <c r="T11" s="97"/>
      <c r="U11" s="153"/>
      <c r="V11" s="135"/>
      <c r="W11" s="97"/>
    </row>
    <row r="12" ht="21.95" customHeight="1">
      <c r="A12" s="150">
        <v>1919</v>
      </c>
      <c r="B12" s="100">
        <v>41</v>
      </c>
      <c r="C12" s="83">
        <v>462.6</v>
      </c>
      <c r="D12" s="87">
        <v>11.2829268292683</v>
      </c>
      <c r="E12" s="40"/>
      <c r="F12" s="151">
        <v>1919</v>
      </c>
      <c r="G12" s="100">
        <v>18</v>
      </c>
      <c r="H12" s="83">
        <v>175.1</v>
      </c>
      <c r="I12" s="87">
        <v>9.72777777777778</v>
      </c>
      <c r="J12" s="40"/>
      <c r="K12" s="151">
        <v>1919</v>
      </c>
      <c r="L12" s="100">
        <v>4</v>
      </c>
      <c r="M12" s="83">
        <v>30.5</v>
      </c>
      <c r="N12" s="89">
        <v>7.625</v>
      </c>
      <c r="O12" s="152"/>
      <c r="P12" s="135"/>
      <c r="Q12" s="97"/>
      <c r="R12" s="153"/>
      <c r="S12" s="135"/>
      <c r="T12" s="97"/>
      <c r="U12" s="153"/>
      <c r="V12" s="135"/>
      <c r="W12" s="97"/>
    </row>
    <row r="13" ht="21.95" customHeight="1">
      <c r="A13" s="150">
        <v>1920</v>
      </c>
      <c r="B13" s="100">
        <v>24</v>
      </c>
      <c r="C13" s="83">
        <v>283</v>
      </c>
      <c r="D13" s="87">
        <v>11.7916666666667</v>
      </c>
      <c r="E13" s="40"/>
      <c r="F13" s="151">
        <v>1920</v>
      </c>
      <c r="G13" s="100">
        <v>10</v>
      </c>
      <c r="H13" s="83">
        <v>107.6</v>
      </c>
      <c r="I13" s="87">
        <v>10.76</v>
      </c>
      <c r="J13" s="40"/>
      <c r="K13" s="151">
        <v>1920</v>
      </c>
      <c r="L13" s="100">
        <v>0</v>
      </c>
      <c r="M13" s="83">
        <v>0</v>
      </c>
      <c r="N13" s="89"/>
      <c r="O13" s="152"/>
      <c r="P13" s="135"/>
      <c r="Q13" s="97"/>
      <c r="R13" s="153"/>
      <c r="S13" s="135"/>
      <c r="T13" s="97"/>
      <c r="U13" s="153"/>
      <c r="V13" s="135"/>
      <c r="W13" s="97"/>
    </row>
    <row r="14" ht="21.95" customHeight="1">
      <c r="A14" s="150">
        <v>1921</v>
      </c>
      <c r="B14" s="100">
        <v>22</v>
      </c>
      <c r="C14" s="83">
        <v>254.2</v>
      </c>
      <c r="D14" s="87">
        <v>11.5545454545455</v>
      </c>
      <c r="E14" s="40"/>
      <c r="F14" s="151">
        <v>1921</v>
      </c>
      <c r="G14" s="100">
        <v>8</v>
      </c>
      <c r="H14" s="83">
        <v>81</v>
      </c>
      <c r="I14" s="87">
        <v>10.125</v>
      </c>
      <c r="J14" s="40"/>
      <c r="K14" s="151">
        <v>1921</v>
      </c>
      <c r="L14" s="100">
        <v>1</v>
      </c>
      <c r="M14" s="83">
        <v>8.6</v>
      </c>
      <c r="N14" s="89">
        <v>8.6</v>
      </c>
      <c r="O14" s="152"/>
      <c r="P14" s="135"/>
      <c r="Q14" s="97"/>
      <c r="R14" s="153"/>
      <c r="S14" s="135"/>
      <c r="T14" s="97"/>
      <c r="U14" s="153"/>
      <c r="V14" s="135"/>
      <c r="W14" s="97"/>
    </row>
    <row r="15" ht="21.95" customHeight="1">
      <c r="A15" s="150">
        <v>1922</v>
      </c>
      <c r="B15" s="100">
        <v>29</v>
      </c>
      <c r="C15" s="83">
        <v>341</v>
      </c>
      <c r="D15" s="87">
        <v>11.7586206896552</v>
      </c>
      <c r="E15" s="40"/>
      <c r="F15" s="151">
        <v>1922</v>
      </c>
      <c r="G15" s="100">
        <v>10</v>
      </c>
      <c r="H15" s="83">
        <v>101</v>
      </c>
      <c r="I15" s="87">
        <v>10.1</v>
      </c>
      <c r="J15" s="40"/>
      <c r="K15" s="151">
        <v>1922</v>
      </c>
      <c r="L15" s="100">
        <v>2</v>
      </c>
      <c r="M15" s="83">
        <v>16.1</v>
      </c>
      <c r="N15" s="89">
        <v>8.050000000000001</v>
      </c>
      <c r="O15" s="152"/>
      <c r="P15" s="135"/>
      <c r="Q15" s="97"/>
      <c r="R15" s="153"/>
      <c r="S15" s="135"/>
      <c r="T15" s="97"/>
      <c r="U15" s="153"/>
      <c r="V15" s="135"/>
      <c r="W15" s="97"/>
    </row>
    <row r="16" ht="21.95" customHeight="1">
      <c r="A16" s="150">
        <v>1923</v>
      </c>
      <c r="B16" s="100">
        <v>32</v>
      </c>
      <c r="C16" s="83">
        <v>381</v>
      </c>
      <c r="D16" s="87">
        <v>11.90625</v>
      </c>
      <c r="E16" s="40"/>
      <c r="F16" s="151">
        <v>1923</v>
      </c>
      <c r="G16" s="100">
        <v>10</v>
      </c>
      <c r="H16" s="83">
        <v>99.5</v>
      </c>
      <c r="I16" s="87">
        <v>9.949999999999999</v>
      </c>
      <c r="J16" s="40"/>
      <c r="K16" s="151">
        <v>1923</v>
      </c>
      <c r="L16" s="100">
        <v>2</v>
      </c>
      <c r="M16" s="83">
        <v>16.1</v>
      </c>
      <c r="N16" s="89">
        <v>8.050000000000001</v>
      </c>
      <c r="O16" s="152"/>
      <c r="P16" s="135"/>
      <c r="Q16" s="97"/>
      <c r="R16" s="153"/>
      <c r="S16" s="135"/>
      <c r="T16" s="97"/>
      <c r="U16" s="153"/>
      <c r="V16" s="135"/>
      <c r="W16" s="97"/>
    </row>
    <row r="17" ht="21.95" customHeight="1">
      <c r="A17" s="150">
        <v>1924</v>
      </c>
      <c r="B17" s="100">
        <v>18</v>
      </c>
      <c r="C17" s="83">
        <v>219.1</v>
      </c>
      <c r="D17" s="87">
        <v>12.1722222222222</v>
      </c>
      <c r="E17" s="40"/>
      <c r="F17" s="151">
        <v>1924</v>
      </c>
      <c r="G17" s="100">
        <v>6</v>
      </c>
      <c r="H17" s="83">
        <v>64.8</v>
      </c>
      <c r="I17" s="87">
        <v>10.8</v>
      </c>
      <c r="J17" s="40"/>
      <c r="K17" s="151">
        <v>1924</v>
      </c>
      <c r="L17" s="100">
        <v>0</v>
      </c>
      <c r="M17" s="83">
        <v>0</v>
      </c>
      <c r="N17" s="89"/>
      <c r="O17" s="152"/>
      <c r="P17" s="135"/>
      <c r="Q17" s="97"/>
      <c r="R17" s="153"/>
      <c r="S17" s="135"/>
      <c r="T17" s="97"/>
      <c r="U17" s="153"/>
      <c r="V17" s="135"/>
      <c r="W17" s="97"/>
    </row>
    <row r="18" ht="21.95" customHeight="1">
      <c r="A18" s="150">
        <v>1925</v>
      </c>
      <c r="B18" s="100">
        <v>47</v>
      </c>
      <c r="C18" s="83">
        <v>552.5</v>
      </c>
      <c r="D18" s="87">
        <v>11.7553191489362</v>
      </c>
      <c r="E18" s="40"/>
      <c r="F18" s="151">
        <v>1925</v>
      </c>
      <c r="G18" s="100">
        <v>17</v>
      </c>
      <c r="H18" s="83">
        <v>174.1</v>
      </c>
      <c r="I18" s="87">
        <v>10.2411764705882</v>
      </c>
      <c r="J18" s="40"/>
      <c r="K18" s="151">
        <v>1925</v>
      </c>
      <c r="L18" s="100">
        <v>2</v>
      </c>
      <c r="M18" s="83">
        <v>15.9</v>
      </c>
      <c r="N18" s="89">
        <v>7.95</v>
      </c>
      <c r="O18" s="152"/>
      <c r="P18" s="135"/>
      <c r="Q18" s="97"/>
      <c r="R18" s="153"/>
      <c r="S18" s="135"/>
      <c r="T18" s="97"/>
      <c r="U18" s="153"/>
      <c r="V18" s="135"/>
      <c r="W18" s="97"/>
    </row>
    <row r="19" ht="21.95" customHeight="1">
      <c r="A19" s="150">
        <v>1926</v>
      </c>
      <c r="B19" s="100">
        <v>54</v>
      </c>
      <c r="C19" s="83">
        <v>599.4</v>
      </c>
      <c r="D19" s="87">
        <v>11.1</v>
      </c>
      <c r="E19" s="40"/>
      <c r="F19" s="151">
        <v>1926</v>
      </c>
      <c r="G19" s="100">
        <v>30</v>
      </c>
      <c r="H19" s="83">
        <v>296.5</v>
      </c>
      <c r="I19" s="87">
        <v>9.883333333333329</v>
      </c>
      <c r="J19" s="40"/>
      <c r="K19" s="151">
        <v>1926</v>
      </c>
      <c r="L19" s="100">
        <v>3</v>
      </c>
      <c r="M19" s="83">
        <v>24.2</v>
      </c>
      <c r="N19" s="89">
        <v>8.06666666666667</v>
      </c>
      <c r="O19" s="152"/>
      <c r="P19" s="135"/>
      <c r="Q19" s="97"/>
      <c r="R19" s="153"/>
      <c r="S19" s="135"/>
      <c r="T19" s="97"/>
      <c r="U19" s="153"/>
      <c r="V19" s="135"/>
      <c r="W19" s="97"/>
    </row>
    <row r="20" ht="21.95" customHeight="1">
      <c r="A20" s="150">
        <v>1927</v>
      </c>
      <c r="B20" s="100">
        <v>42</v>
      </c>
      <c r="C20" s="83">
        <v>460.4</v>
      </c>
      <c r="D20" s="87">
        <v>10.9619047619048</v>
      </c>
      <c r="E20" s="40"/>
      <c r="F20" s="151">
        <v>1927</v>
      </c>
      <c r="G20" s="100">
        <v>24</v>
      </c>
      <c r="H20" s="83">
        <v>235.5</v>
      </c>
      <c r="I20" s="87">
        <v>9.8125</v>
      </c>
      <c r="J20" s="40"/>
      <c r="K20" s="151">
        <v>1927</v>
      </c>
      <c r="L20" s="100">
        <v>3</v>
      </c>
      <c r="M20" s="83">
        <v>22.3</v>
      </c>
      <c r="N20" s="89">
        <v>7.43333333333333</v>
      </c>
      <c r="O20" s="152"/>
      <c r="P20" s="135"/>
      <c r="Q20" s="97"/>
      <c r="R20" s="153"/>
      <c r="S20" s="135"/>
      <c r="T20" s="97"/>
      <c r="U20" s="153"/>
      <c r="V20" s="135"/>
      <c r="W20" s="97"/>
    </row>
    <row r="21" ht="21.95" customHeight="1">
      <c r="A21" s="150">
        <v>1928</v>
      </c>
      <c r="B21" s="100">
        <v>40</v>
      </c>
      <c r="C21" s="83">
        <v>456.5</v>
      </c>
      <c r="D21" s="87">
        <v>11.4125</v>
      </c>
      <c r="E21" s="40"/>
      <c r="F21" s="151">
        <v>1928</v>
      </c>
      <c r="G21" s="100">
        <v>18</v>
      </c>
      <c r="H21" s="83">
        <v>185.1</v>
      </c>
      <c r="I21" s="87">
        <v>10.2833333333333</v>
      </c>
      <c r="J21" s="40"/>
      <c r="K21" s="151">
        <v>1928</v>
      </c>
      <c r="L21" s="100">
        <v>2</v>
      </c>
      <c r="M21" s="83">
        <v>16.2</v>
      </c>
      <c r="N21" s="89">
        <v>8.1</v>
      </c>
      <c r="O21" s="152"/>
      <c r="P21" s="135"/>
      <c r="Q21" s="97"/>
      <c r="R21" s="153"/>
      <c r="S21" s="135"/>
      <c r="T21" s="97"/>
      <c r="U21" s="153"/>
      <c r="V21" s="135"/>
      <c r="W21" s="97"/>
    </row>
    <row r="22" ht="21.95" customHeight="1">
      <c r="A22" s="150">
        <v>1929</v>
      </c>
      <c r="B22" s="100">
        <v>57</v>
      </c>
      <c r="C22" s="83">
        <v>631.1</v>
      </c>
      <c r="D22" s="87">
        <v>11.0719298245614</v>
      </c>
      <c r="E22" s="40"/>
      <c r="F22" s="151">
        <v>1929</v>
      </c>
      <c r="G22" s="100">
        <v>31</v>
      </c>
      <c r="H22" s="83">
        <v>304</v>
      </c>
      <c r="I22" s="87">
        <v>9.80645161290323</v>
      </c>
      <c r="J22" s="40"/>
      <c r="K22" s="151">
        <v>1929</v>
      </c>
      <c r="L22" s="100">
        <v>6</v>
      </c>
      <c r="M22" s="83">
        <v>44.8</v>
      </c>
      <c r="N22" s="89">
        <v>7.46666666666667</v>
      </c>
      <c r="O22" s="152"/>
      <c r="P22" s="135"/>
      <c r="Q22" s="97"/>
      <c r="R22" s="153"/>
      <c r="S22" s="135"/>
      <c r="T22" s="97"/>
      <c r="U22" s="153"/>
      <c r="V22" s="135"/>
      <c r="W22" s="97"/>
    </row>
    <row r="23" ht="21.95" customHeight="1">
      <c r="A23" s="150">
        <v>1930</v>
      </c>
      <c r="B23" s="100">
        <v>13</v>
      </c>
      <c r="C23" s="83">
        <v>151.3</v>
      </c>
      <c r="D23" s="87">
        <v>11.6384615384615</v>
      </c>
      <c r="E23" s="40"/>
      <c r="F23" s="151">
        <v>1930</v>
      </c>
      <c r="G23" s="100">
        <v>5</v>
      </c>
      <c r="H23" s="83">
        <v>50.1</v>
      </c>
      <c r="I23" s="87">
        <v>10.02</v>
      </c>
      <c r="J23" s="40"/>
      <c r="K23" s="151">
        <v>1930</v>
      </c>
      <c r="L23" s="100">
        <v>1</v>
      </c>
      <c r="M23" s="83">
        <v>8.6</v>
      </c>
      <c r="N23" s="89">
        <v>8.6</v>
      </c>
      <c r="O23" s="152"/>
      <c r="P23" s="135"/>
      <c r="Q23" s="97"/>
      <c r="R23" s="153"/>
      <c r="S23" s="135"/>
      <c r="T23" s="97"/>
      <c r="U23" s="153"/>
      <c r="V23" s="135"/>
      <c r="W23" s="97"/>
    </row>
    <row r="24" ht="21.95" customHeight="1">
      <c r="A24" s="150">
        <v>1931</v>
      </c>
      <c r="B24" s="100">
        <v>18</v>
      </c>
      <c r="C24" s="83">
        <v>218.6</v>
      </c>
      <c r="D24" s="87">
        <v>12.1444444444444</v>
      </c>
      <c r="E24" s="40"/>
      <c r="F24" s="151">
        <v>1931</v>
      </c>
      <c r="G24" s="100">
        <v>5</v>
      </c>
      <c r="H24" s="83">
        <v>52.9</v>
      </c>
      <c r="I24" s="87">
        <v>10.58</v>
      </c>
      <c r="J24" s="40"/>
      <c r="K24" s="151">
        <v>1931</v>
      </c>
      <c r="L24" s="100">
        <v>0</v>
      </c>
      <c r="M24" s="83">
        <v>0</v>
      </c>
      <c r="N24" s="89"/>
      <c r="O24" s="152"/>
      <c r="P24" s="135"/>
      <c r="Q24" s="97"/>
      <c r="R24" s="153"/>
      <c r="S24" s="135"/>
      <c r="T24" s="97"/>
      <c r="U24" s="153"/>
      <c r="V24" s="135"/>
      <c r="W24" s="97"/>
    </row>
    <row r="25" ht="21.95" customHeight="1">
      <c r="A25" s="150">
        <v>1932</v>
      </c>
      <c r="B25" s="100">
        <v>38</v>
      </c>
      <c r="C25" s="83">
        <v>422.1</v>
      </c>
      <c r="D25" s="87">
        <v>11.1078947368421</v>
      </c>
      <c r="E25" s="40"/>
      <c r="F25" s="151">
        <v>1932</v>
      </c>
      <c r="G25" s="100">
        <v>24</v>
      </c>
      <c r="H25" s="83">
        <v>243.9</v>
      </c>
      <c r="I25" s="87">
        <v>10.1625</v>
      </c>
      <c r="J25" s="40"/>
      <c r="K25" s="151">
        <v>1932</v>
      </c>
      <c r="L25" s="100">
        <v>1</v>
      </c>
      <c r="M25" s="83">
        <v>8.6</v>
      </c>
      <c r="N25" s="89">
        <v>8.6</v>
      </c>
      <c r="O25" s="152"/>
      <c r="P25" s="135"/>
      <c r="Q25" s="97"/>
      <c r="R25" s="153"/>
      <c r="S25" s="135"/>
      <c r="T25" s="97"/>
      <c r="U25" s="153"/>
      <c r="V25" s="135"/>
      <c r="W25" s="97"/>
    </row>
    <row r="26" ht="21.95" customHeight="1">
      <c r="A26" s="150">
        <v>1933</v>
      </c>
      <c r="B26" s="100">
        <v>29</v>
      </c>
      <c r="C26" s="83">
        <v>316.2</v>
      </c>
      <c r="D26" s="87">
        <v>10.9034482758621</v>
      </c>
      <c r="E26" s="40"/>
      <c r="F26" s="151">
        <v>1933</v>
      </c>
      <c r="G26" s="100">
        <v>19</v>
      </c>
      <c r="H26" s="83">
        <v>188.2</v>
      </c>
      <c r="I26" s="87">
        <v>9.905263157894741</v>
      </c>
      <c r="J26" s="40"/>
      <c r="K26" s="151">
        <v>1933</v>
      </c>
      <c r="L26" s="100">
        <v>3</v>
      </c>
      <c r="M26" s="83">
        <v>24.7</v>
      </c>
      <c r="N26" s="89">
        <v>8.233333333333331</v>
      </c>
      <c r="O26" s="152"/>
      <c r="P26" s="135"/>
      <c r="Q26" s="97"/>
      <c r="R26" s="153"/>
      <c r="S26" s="135"/>
      <c r="T26" s="97"/>
      <c r="U26" s="153"/>
      <c r="V26" s="135"/>
      <c r="W26" s="97"/>
    </row>
    <row r="27" ht="21.95" customHeight="1">
      <c r="A27" s="150">
        <v>1934</v>
      </c>
      <c r="B27" s="100">
        <v>28</v>
      </c>
      <c r="C27" s="83">
        <v>338.9</v>
      </c>
      <c r="D27" s="87">
        <v>12.1035714285714</v>
      </c>
      <c r="E27" s="40"/>
      <c r="F27" s="151">
        <v>1934</v>
      </c>
      <c r="G27" s="100">
        <v>6</v>
      </c>
      <c r="H27" s="83">
        <v>63</v>
      </c>
      <c r="I27" s="87">
        <v>10.5</v>
      </c>
      <c r="J27" s="40"/>
      <c r="K27" s="151">
        <v>1934</v>
      </c>
      <c r="L27" s="100">
        <v>0</v>
      </c>
      <c r="M27" s="83">
        <v>0</v>
      </c>
      <c r="N27" s="89"/>
      <c r="O27" s="152"/>
      <c r="P27" s="135"/>
      <c r="Q27" s="97"/>
      <c r="R27" s="153"/>
      <c r="S27" s="135"/>
      <c r="T27" s="97"/>
      <c r="U27" s="153"/>
      <c r="V27" s="135"/>
      <c r="W27" s="97"/>
    </row>
    <row r="28" ht="21.95" customHeight="1">
      <c r="A28" s="150">
        <v>1935</v>
      </c>
      <c r="B28" s="100">
        <v>49</v>
      </c>
      <c r="C28" s="83">
        <v>543.1</v>
      </c>
      <c r="D28" s="87">
        <v>11.0836734693878</v>
      </c>
      <c r="E28" s="40"/>
      <c r="F28" s="151">
        <v>1935</v>
      </c>
      <c r="G28" s="100">
        <v>22</v>
      </c>
      <c r="H28" s="83">
        <v>206.3</v>
      </c>
      <c r="I28" s="87">
        <v>9.377272727272731</v>
      </c>
      <c r="J28" s="40"/>
      <c r="K28" s="151">
        <v>1935</v>
      </c>
      <c r="L28" s="100">
        <v>7</v>
      </c>
      <c r="M28" s="83">
        <v>49</v>
      </c>
      <c r="N28" s="89">
        <v>7</v>
      </c>
      <c r="O28" s="152"/>
      <c r="P28" s="135"/>
      <c r="Q28" s="97"/>
      <c r="R28" s="153"/>
      <c r="S28" s="135"/>
      <c r="T28" s="97"/>
      <c r="U28" s="153"/>
      <c r="V28" s="135"/>
      <c r="W28" s="97"/>
    </row>
    <row r="29" ht="21.95" customHeight="1">
      <c r="A29" s="150">
        <v>1936</v>
      </c>
      <c r="B29" s="100">
        <v>19</v>
      </c>
      <c r="C29" s="83">
        <v>216.6</v>
      </c>
      <c r="D29" s="87">
        <v>11.4</v>
      </c>
      <c r="E29" s="40"/>
      <c r="F29" s="151">
        <v>1936</v>
      </c>
      <c r="G29" s="100">
        <v>9</v>
      </c>
      <c r="H29" s="83">
        <v>91.40000000000001</v>
      </c>
      <c r="I29" s="87">
        <v>10.1555555555556</v>
      </c>
      <c r="J29" s="40"/>
      <c r="K29" s="151">
        <v>1936</v>
      </c>
      <c r="L29" s="100">
        <v>1</v>
      </c>
      <c r="M29" s="83">
        <v>6.4</v>
      </c>
      <c r="N29" s="89">
        <v>6.4</v>
      </c>
      <c r="O29" s="152"/>
      <c r="P29" s="135"/>
      <c r="Q29" s="97"/>
      <c r="R29" s="153"/>
      <c r="S29" s="135"/>
      <c r="T29" s="97"/>
      <c r="U29" s="153"/>
      <c r="V29" s="135"/>
      <c r="W29" s="97"/>
    </row>
    <row r="30" ht="21.95" customHeight="1">
      <c r="A30" s="150">
        <v>1937</v>
      </c>
      <c r="B30" s="100">
        <v>38</v>
      </c>
      <c r="C30" s="83">
        <v>443.7</v>
      </c>
      <c r="D30" s="87">
        <v>11.6763157894737</v>
      </c>
      <c r="E30" s="40"/>
      <c r="F30" s="151">
        <v>1937</v>
      </c>
      <c r="G30" s="100">
        <v>15</v>
      </c>
      <c r="H30" s="83">
        <v>153.6</v>
      </c>
      <c r="I30" s="87">
        <v>10.24</v>
      </c>
      <c r="J30" s="40"/>
      <c r="K30" s="151">
        <v>1937</v>
      </c>
      <c r="L30" s="100">
        <v>2</v>
      </c>
      <c r="M30" s="83">
        <v>16.9</v>
      </c>
      <c r="N30" s="89">
        <v>8.449999999999999</v>
      </c>
      <c r="O30" s="152"/>
      <c r="P30" s="135"/>
      <c r="Q30" s="97"/>
      <c r="R30" s="153"/>
      <c r="S30" s="135"/>
      <c r="T30" s="97"/>
      <c r="U30" s="153"/>
      <c r="V30" s="135"/>
      <c r="W30" s="97"/>
    </row>
    <row r="31" ht="21.95" customHeight="1">
      <c r="A31" s="150">
        <v>1938</v>
      </c>
      <c r="B31" s="100">
        <v>6</v>
      </c>
      <c r="C31" s="83">
        <v>74</v>
      </c>
      <c r="D31" s="87">
        <v>12.3333333333333</v>
      </c>
      <c r="E31" s="40"/>
      <c r="F31" s="151">
        <v>1938</v>
      </c>
      <c r="G31" s="100">
        <v>1</v>
      </c>
      <c r="H31" s="83">
        <v>10.6</v>
      </c>
      <c r="I31" s="87">
        <v>10.6</v>
      </c>
      <c r="J31" s="40"/>
      <c r="K31" s="151">
        <v>1938</v>
      </c>
      <c r="L31" s="100">
        <v>0</v>
      </c>
      <c r="M31" s="83">
        <v>0</v>
      </c>
      <c r="N31" s="89"/>
      <c r="O31" s="152"/>
      <c r="P31" s="135"/>
      <c r="Q31" s="97"/>
      <c r="R31" s="153"/>
      <c r="S31" s="135"/>
      <c r="T31" s="97"/>
      <c r="U31" s="153"/>
      <c r="V31" s="135"/>
      <c r="W31" s="97"/>
    </row>
    <row r="32" ht="21.95" customHeight="1">
      <c r="A32" s="150">
        <v>1939</v>
      </c>
      <c r="B32" s="204">
        <v>29</v>
      </c>
      <c r="C32" s="205">
        <v>353.7</v>
      </c>
      <c r="D32" s="206">
        <v>12.1965517241379</v>
      </c>
      <c r="E32" s="40"/>
      <c r="F32" s="151">
        <v>1939</v>
      </c>
      <c r="G32" s="204">
        <v>8</v>
      </c>
      <c r="H32" s="205">
        <v>85.59999999999999</v>
      </c>
      <c r="I32" s="206">
        <v>10.7</v>
      </c>
      <c r="J32" s="40"/>
      <c r="K32" s="151">
        <v>1939</v>
      </c>
      <c r="L32" s="204">
        <v>0</v>
      </c>
      <c r="M32" s="205">
        <v>0</v>
      </c>
      <c r="N32" s="207"/>
      <c r="O32" s="152"/>
      <c r="P32" s="135"/>
      <c r="Q32" s="97"/>
      <c r="R32" s="153"/>
      <c r="S32" s="135"/>
      <c r="T32" s="97"/>
      <c r="U32" s="153"/>
      <c r="V32" s="135"/>
      <c r="W32" s="97"/>
    </row>
    <row r="33" ht="21.95" customHeight="1">
      <c r="A33" s="150">
        <v>1940</v>
      </c>
      <c r="B33" s="100">
        <v>58</v>
      </c>
      <c r="C33" s="83">
        <v>644.6</v>
      </c>
      <c r="D33" s="87">
        <v>11.1137931034483</v>
      </c>
      <c r="E33" s="40"/>
      <c r="F33" s="151">
        <v>1940</v>
      </c>
      <c r="G33" s="100">
        <v>27</v>
      </c>
      <c r="H33" s="83">
        <v>255.7</v>
      </c>
      <c r="I33" s="87">
        <v>9.47037037037037</v>
      </c>
      <c r="J33" s="40"/>
      <c r="K33" s="151">
        <v>1940</v>
      </c>
      <c r="L33" s="100">
        <v>7</v>
      </c>
      <c r="M33" s="83">
        <v>55.7</v>
      </c>
      <c r="N33" s="89">
        <v>7.95714285714286</v>
      </c>
      <c r="O33" s="152"/>
      <c r="P33" s="135"/>
      <c r="Q33" s="97"/>
      <c r="R33" s="153"/>
      <c r="S33" s="135"/>
      <c r="T33" s="97"/>
      <c r="U33" s="153"/>
      <c r="V33" s="135"/>
      <c r="W33" s="97"/>
    </row>
    <row r="34" ht="21.95" customHeight="1">
      <c r="A34" s="150">
        <v>1941</v>
      </c>
      <c r="B34" s="100">
        <v>31</v>
      </c>
      <c r="C34" s="83">
        <v>371.8</v>
      </c>
      <c r="D34" s="87">
        <v>11.9935483870968</v>
      </c>
      <c r="E34" s="40"/>
      <c r="F34" s="151">
        <v>1941</v>
      </c>
      <c r="G34" s="100">
        <v>6</v>
      </c>
      <c r="H34" s="83">
        <v>58.9</v>
      </c>
      <c r="I34" s="87">
        <v>9.81666666666667</v>
      </c>
      <c r="J34" s="40"/>
      <c r="K34" s="151">
        <v>1941</v>
      </c>
      <c r="L34" s="100">
        <v>0</v>
      </c>
      <c r="M34" s="83">
        <v>0</v>
      </c>
      <c r="N34" s="89"/>
      <c r="O34" s="152"/>
      <c r="P34" s="135"/>
      <c r="Q34" s="97"/>
      <c r="R34" s="153"/>
      <c r="S34" s="135"/>
      <c r="T34" s="97"/>
      <c r="U34" s="153"/>
      <c r="V34" s="135"/>
      <c r="W34" s="97"/>
    </row>
    <row r="35" ht="21.95" customHeight="1">
      <c r="A35" s="150">
        <v>1942</v>
      </c>
      <c r="B35" s="100">
        <v>8</v>
      </c>
      <c r="C35" s="83">
        <v>96.2</v>
      </c>
      <c r="D35" s="87">
        <v>12.025</v>
      </c>
      <c r="E35" s="40"/>
      <c r="F35" s="151">
        <v>1942</v>
      </c>
      <c r="G35" s="100">
        <v>3</v>
      </c>
      <c r="H35" s="83">
        <v>33.1</v>
      </c>
      <c r="I35" s="87">
        <v>11.0333333333333</v>
      </c>
      <c r="J35" s="40"/>
      <c r="K35" s="151">
        <v>1942</v>
      </c>
      <c r="L35" s="100">
        <v>0</v>
      </c>
      <c r="M35" s="83">
        <v>0</v>
      </c>
      <c r="N35" s="89"/>
      <c r="O35" s="152"/>
      <c r="P35" s="135"/>
      <c r="Q35" s="97"/>
      <c r="R35" s="153"/>
      <c r="S35" s="135"/>
      <c r="T35" s="97"/>
      <c r="U35" s="153"/>
      <c r="V35" s="135"/>
      <c r="W35" s="97"/>
    </row>
    <row r="36" ht="21.95" customHeight="1">
      <c r="A36" s="150">
        <v>1943</v>
      </c>
      <c r="B36" s="100">
        <v>34</v>
      </c>
      <c r="C36" s="83">
        <v>383.8</v>
      </c>
      <c r="D36" s="87">
        <v>11.2882352941176</v>
      </c>
      <c r="E36" s="40"/>
      <c r="F36" s="151">
        <v>1943</v>
      </c>
      <c r="G36" s="100">
        <v>19</v>
      </c>
      <c r="H36" s="83">
        <v>196.4</v>
      </c>
      <c r="I36" s="87">
        <v>10.3368421052632</v>
      </c>
      <c r="J36" s="40"/>
      <c r="K36" s="151">
        <v>1943</v>
      </c>
      <c r="L36" s="100">
        <v>1</v>
      </c>
      <c r="M36" s="83">
        <v>8.199999999999999</v>
      </c>
      <c r="N36" s="89">
        <v>8.199999999999999</v>
      </c>
      <c r="O36" s="152"/>
      <c r="P36" s="135"/>
      <c r="Q36" s="97"/>
      <c r="R36" s="153"/>
      <c r="S36" s="135"/>
      <c r="T36" s="97"/>
      <c r="U36" s="153"/>
      <c r="V36" s="135"/>
      <c r="W36" s="97"/>
    </row>
    <row r="37" ht="21.95" customHeight="1">
      <c r="A37" s="150">
        <v>1944</v>
      </c>
      <c r="B37" s="100">
        <v>42</v>
      </c>
      <c r="C37" s="83">
        <v>477.5</v>
      </c>
      <c r="D37" s="87">
        <v>11.3690476190476</v>
      </c>
      <c r="E37" s="40"/>
      <c r="F37" s="151">
        <v>1944</v>
      </c>
      <c r="G37" s="100">
        <v>18</v>
      </c>
      <c r="H37" s="83">
        <v>177.9</v>
      </c>
      <c r="I37" s="87">
        <v>9.883333333333329</v>
      </c>
      <c r="J37" s="40"/>
      <c r="K37" s="151">
        <v>1944</v>
      </c>
      <c r="L37" s="100">
        <v>2</v>
      </c>
      <c r="M37" s="83">
        <v>13.7</v>
      </c>
      <c r="N37" s="89">
        <v>6.85</v>
      </c>
      <c r="O37" s="152"/>
      <c r="P37" s="135"/>
      <c r="Q37" s="97"/>
      <c r="R37" s="153"/>
      <c r="S37" s="135"/>
      <c r="T37" s="97"/>
      <c r="U37" s="153"/>
      <c r="V37" s="135"/>
      <c r="W37" s="97"/>
    </row>
    <row r="38" ht="21.95" customHeight="1">
      <c r="A38" s="150">
        <v>1945</v>
      </c>
      <c r="B38" s="100">
        <v>27</v>
      </c>
      <c r="C38" s="83">
        <v>299.3</v>
      </c>
      <c r="D38" s="87">
        <v>11.0851851851852</v>
      </c>
      <c r="E38" s="40"/>
      <c r="F38" s="151">
        <v>1945</v>
      </c>
      <c r="G38" s="100">
        <v>14</v>
      </c>
      <c r="H38" s="83">
        <v>135.3</v>
      </c>
      <c r="I38" s="87">
        <v>9.664285714285709</v>
      </c>
      <c r="J38" s="40"/>
      <c r="K38" s="151">
        <v>1945</v>
      </c>
      <c r="L38" s="100">
        <v>3</v>
      </c>
      <c r="M38" s="83">
        <v>24.1</v>
      </c>
      <c r="N38" s="89">
        <v>8.03333333333333</v>
      </c>
      <c r="O38" s="152"/>
      <c r="P38" s="135"/>
      <c r="Q38" s="97"/>
      <c r="R38" s="153"/>
      <c r="S38" s="135"/>
      <c r="T38" s="97"/>
      <c r="U38" s="153"/>
      <c r="V38" s="135"/>
      <c r="W38" s="97"/>
    </row>
    <row r="39" ht="21.95" customHeight="1">
      <c r="A39" s="150">
        <v>1946</v>
      </c>
      <c r="B39" s="100">
        <v>20</v>
      </c>
      <c r="C39" s="83">
        <v>232.1</v>
      </c>
      <c r="D39" s="87">
        <v>11.605</v>
      </c>
      <c r="E39" s="40"/>
      <c r="F39" s="151">
        <v>1946</v>
      </c>
      <c r="G39" s="100">
        <v>7</v>
      </c>
      <c r="H39" s="83">
        <v>70.5</v>
      </c>
      <c r="I39" s="87">
        <v>10.0714285714286</v>
      </c>
      <c r="J39" s="40"/>
      <c r="K39" s="151">
        <v>1946</v>
      </c>
      <c r="L39" s="100">
        <v>2</v>
      </c>
      <c r="M39" s="83">
        <v>16.1</v>
      </c>
      <c r="N39" s="89">
        <v>8.050000000000001</v>
      </c>
      <c r="O39" s="152"/>
      <c r="P39" s="135"/>
      <c r="Q39" s="97"/>
      <c r="R39" s="153"/>
      <c r="S39" s="135"/>
      <c r="T39" s="97"/>
      <c r="U39" s="153"/>
      <c r="V39" s="135"/>
      <c r="W39" s="97"/>
    </row>
    <row r="40" ht="21.95" customHeight="1">
      <c r="A40" s="150">
        <v>1947</v>
      </c>
      <c r="B40" s="100">
        <v>20</v>
      </c>
      <c r="C40" s="83">
        <v>243.4</v>
      </c>
      <c r="D40" s="87">
        <v>12.17</v>
      </c>
      <c r="E40" s="40"/>
      <c r="F40" s="151">
        <v>1947</v>
      </c>
      <c r="G40" s="100">
        <v>7</v>
      </c>
      <c r="H40" s="83">
        <v>79.40000000000001</v>
      </c>
      <c r="I40" s="87">
        <v>11.3428571428571</v>
      </c>
      <c r="J40" s="40"/>
      <c r="K40" s="151">
        <v>1947</v>
      </c>
      <c r="L40" s="100">
        <v>0</v>
      </c>
      <c r="M40" s="83">
        <v>0</v>
      </c>
      <c r="N40" s="89"/>
      <c r="O40" s="152"/>
      <c r="P40" s="135"/>
      <c r="Q40" s="97"/>
      <c r="R40" s="153"/>
      <c r="S40" s="135"/>
      <c r="T40" s="97"/>
      <c r="U40" s="153"/>
      <c r="V40" s="135"/>
      <c r="W40" s="97"/>
    </row>
    <row r="41" ht="21.95" customHeight="1">
      <c r="A41" s="150">
        <v>1948</v>
      </c>
      <c r="B41" s="100">
        <v>55</v>
      </c>
      <c r="C41" s="83">
        <v>636.7</v>
      </c>
      <c r="D41" s="87">
        <v>11.5763636363636</v>
      </c>
      <c r="E41" s="40"/>
      <c r="F41" s="151">
        <v>1948</v>
      </c>
      <c r="G41" s="100">
        <v>25</v>
      </c>
      <c r="H41" s="83">
        <v>256.7</v>
      </c>
      <c r="I41" s="87">
        <v>10.268</v>
      </c>
      <c r="J41" s="40"/>
      <c r="K41" s="151">
        <v>1948</v>
      </c>
      <c r="L41" s="100">
        <v>2</v>
      </c>
      <c r="M41" s="83">
        <v>16.3</v>
      </c>
      <c r="N41" s="89">
        <v>8.15</v>
      </c>
      <c r="O41" s="152"/>
      <c r="P41" s="135"/>
      <c r="Q41" s="97"/>
      <c r="R41" s="153"/>
      <c r="S41" s="135"/>
      <c r="T41" s="97"/>
      <c r="U41" s="153"/>
      <c r="V41" s="135"/>
      <c r="W41" s="97"/>
    </row>
    <row r="42" ht="21.95" customHeight="1">
      <c r="A42" s="150">
        <v>1949</v>
      </c>
      <c r="B42" s="100">
        <v>62</v>
      </c>
      <c r="C42" s="83">
        <v>645.4</v>
      </c>
      <c r="D42" s="87">
        <v>10.4096774193548</v>
      </c>
      <c r="E42" s="40"/>
      <c r="F42" s="151">
        <v>1949</v>
      </c>
      <c r="G42" s="100">
        <v>39</v>
      </c>
      <c r="H42" s="83">
        <v>354</v>
      </c>
      <c r="I42" s="87">
        <v>9.07692307692308</v>
      </c>
      <c r="J42" s="40"/>
      <c r="K42" s="151">
        <v>1949</v>
      </c>
      <c r="L42" s="100">
        <v>13</v>
      </c>
      <c r="M42" s="83">
        <v>95.5</v>
      </c>
      <c r="N42" s="89">
        <v>7.34615384615385</v>
      </c>
      <c r="O42" s="152"/>
      <c r="P42" s="135"/>
      <c r="Q42" s="97"/>
      <c r="R42" s="153"/>
      <c r="S42" s="135"/>
      <c r="T42" s="97"/>
      <c r="U42" s="153"/>
      <c r="V42" s="135"/>
      <c r="W42" s="97"/>
    </row>
    <row r="43" ht="21.95" customHeight="1">
      <c r="A43" s="150">
        <v>1950</v>
      </c>
      <c r="B43" s="100">
        <v>54</v>
      </c>
      <c r="C43" s="83">
        <v>596.4</v>
      </c>
      <c r="D43" s="87">
        <v>11.0444444444444</v>
      </c>
      <c r="E43" s="40"/>
      <c r="F43" s="151">
        <v>1950</v>
      </c>
      <c r="G43" s="100">
        <v>27</v>
      </c>
      <c r="H43" s="83">
        <v>253.9</v>
      </c>
      <c r="I43" s="87">
        <v>9.4037037037037</v>
      </c>
      <c r="J43" s="40"/>
      <c r="K43" s="151">
        <v>1950</v>
      </c>
      <c r="L43" s="100">
        <v>8</v>
      </c>
      <c r="M43" s="83">
        <v>55.6</v>
      </c>
      <c r="N43" s="89">
        <v>6.95</v>
      </c>
      <c r="O43" s="152"/>
      <c r="P43" s="135"/>
      <c r="Q43" s="97"/>
      <c r="R43" s="153"/>
      <c r="S43" s="135"/>
      <c r="T43" s="97"/>
      <c r="U43" s="153"/>
      <c r="V43" s="135"/>
      <c r="W43" s="97"/>
    </row>
    <row r="44" ht="21.95" customHeight="1">
      <c r="A44" s="150">
        <v>1951</v>
      </c>
      <c r="B44" s="100">
        <v>33</v>
      </c>
      <c r="C44" s="83">
        <v>383.3</v>
      </c>
      <c r="D44" s="87">
        <v>11.6151515151515</v>
      </c>
      <c r="E44" s="40"/>
      <c r="F44" s="151">
        <v>1951</v>
      </c>
      <c r="G44" s="100">
        <v>13</v>
      </c>
      <c r="H44" s="83">
        <v>126.1</v>
      </c>
      <c r="I44" s="87">
        <v>9.699999999999999</v>
      </c>
      <c r="J44" s="40"/>
      <c r="K44" s="151">
        <v>1951</v>
      </c>
      <c r="L44" s="100">
        <v>4</v>
      </c>
      <c r="M44" s="83">
        <v>27.3</v>
      </c>
      <c r="N44" s="89">
        <v>6.825</v>
      </c>
      <c r="O44" s="152"/>
      <c r="P44" s="135"/>
      <c r="Q44" s="97"/>
      <c r="R44" s="153"/>
      <c r="S44" s="135"/>
      <c r="T44" s="97"/>
      <c r="U44" s="153"/>
      <c r="V44" s="135"/>
      <c r="W44" s="97"/>
    </row>
    <row r="45" ht="21.95" customHeight="1">
      <c r="A45" s="150">
        <v>1952</v>
      </c>
      <c r="B45" s="100">
        <v>44</v>
      </c>
      <c r="C45" s="83">
        <v>459.1</v>
      </c>
      <c r="D45" s="87">
        <v>10.4340909090909</v>
      </c>
      <c r="E45" s="40"/>
      <c r="F45" s="151">
        <v>1952</v>
      </c>
      <c r="G45" s="100">
        <v>29</v>
      </c>
      <c r="H45" s="83">
        <v>274.2</v>
      </c>
      <c r="I45" s="87">
        <v>9.4551724137931</v>
      </c>
      <c r="J45" s="40"/>
      <c r="K45" s="151">
        <v>1952</v>
      </c>
      <c r="L45" s="100">
        <v>8</v>
      </c>
      <c r="M45" s="83">
        <v>59.5</v>
      </c>
      <c r="N45" s="89">
        <v>7.4375</v>
      </c>
      <c r="O45" s="152"/>
      <c r="P45" s="135"/>
      <c r="Q45" s="97"/>
      <c r="R45" s="153"/>
      <c r="S45" s="135"/>
      <c r="T45" s="97"/>
      <c r="U45" s="153"/>
      <c r="V45" s="135"/>
      <c r="W45" s="97"/>
    </row>
    <row r="46" ht="21.95" customHeight="1">
      <c r="A46" s="150">
        <v>1953</v>
      </c>
      <c r="B46" s="100">
        <v>44</v>
      </c>
      <c r="C46" s="83">
        <v>427.8</v>
      </c>
      <c r="D46" s="87">
        <v>9.722727272727271</v>
      </c>
      <c r="E46" s="40"/>
      <c r="F46" s="151">
        <v>1953</v>
      </c>
      <c r="G46" s="100">
        <v>37</v>
      </c>
      <c r="H46" s="83">
        <v>340.1</v>
      </c>
      <c r="I46" s="87">
        <v>9.19189189189189</v>
      </c>
      <c r="J46" s="40"/>
      <c r="K46" s="151">
        <v>1953</v>
      </c>
      <c r="L46" s="100">
        <v>11</v>
      </c>
      <c r="M46" s="83">
        <v>77.7</v>
      </c>
      <c r="N46" s="89">
        <v>7.06363636363636</v>
      </c>
      <c r="O46" s="152"/>
      <c r="P46" s="135"/>
      <c r="Q46" s="97"/>
      <c r="R46" s="153"/>
      <c r="S46" s="135"/>
      <c r="T46" s="97"/>
      <c r="U46" s="153"/>
      <c r="V46" s="135"/>
      <c r="W46" s="97"/>
    </row>
    <row r="47" ht="21.95" customHeight="1">
      <c r="A47" s="150">
        <v>1954</v>
      </c>
      <c r="B47" s="100">
        <v>43</v>
      </c>
      <c r="C47" s="83">
        <v>467.7</v>
      </c>
      <c r="D47" s="87">
        <v>10.8767441860465</v>
      </c>
      <c r="E47" s="40"/>
      <c r="F47" s="151">
        <v>1954</v>
      </c>
      <c r="G47" s="100">
        <v>20</v>
      </c>
      <c r="H47" s="83">
        <v>173.8</v>
      </c>
      <c r="I47" s="87">
        <v>8.69</v>
      </c>
      <c r="J47" s="40"/>
      <c r="K47" s="151">
        <v>1954</v>
      </c>
      <c r="L47" s="100">
        <v>8</v>
      </c>
      <c r="M47" s="83">
        <v>55.2</v>
      </c>
      <c r="N47" s="89">
        <v>6.9</v>
      </c>
      <c r="O47" s="152"/>
      <c r="P47" s="135"/>
      <c r="Q47" s="97"/>
      <c r="R47" s="153"/>
      <c r="S47" s="135"/>
      <c r="T47" s="97"/>
      <c r="U47" s="153"/>
      <c r="V47" s="135"/>
      <c r="W47" s="97"/>
    </row>
    <row r="48" ht="21.95" customHeight="1">
      <c r="A48" s="150">
        <v>1955</v>
      </c>
      <c r="B48" s="100">
        <v>22</v>
      </c>
      <c r="C48" s="83">
        <v>255.2</v>
      </c>
      <c r="D48" s="87">
        <v>11.6</v>
      </c>
      <c r="E48" s="40"/>
      <c r="F48" s="151">
        <v>1955</v>
      </c>
      <c r="G48" s="100">
        <v>8</v>
      </c>
      <c r="H48" s="83">
        <v>76.2</v>
      </c>
      <c r="I48" s="87">
        <v>9.525</v>
      </c>
      <c r="J48" s="40"/>
      <c r="K48" s="151">
        <v>1955</v>
      </c>
      <c r="L48" s="100">
        <v>3</v>
      </c>
      <c r="M48" s="83">
        <v>22.4</v>
      </c>
      <c r="N48" s="89">
        <v>7.46666666666667</v>
      </c>
      <c r="O48" s="152"/>
      <c r="P48" s="135"/>
      <c r="Q48" s="97"/>
      <c r="R48" s="153"/>
      <c r="S48" s="135"/>
      <c r="T48" s="97"/>
      <c r="U48" s="153"/>
      <c r="V48" s="135"/>
      <c r="W48" s="97"/>
    </row>
    <row r="49" ht="21.95" customHeight="1">
      <c r="A49" s="150">
        <v>1956</v>
      </c>
      <c r="B49" s="100">
        <v>35</v>
      </c>
      <c r="C49" s="83">
        <v>400.4</v>
      </c>
      <c r="D49" s="87">
        <v>11.44</v>
      </c>
      <c r="E49" s="40"/>
      <c r="F49" s="151">
        <v>1956</v>
      </c>
      <c r="G49" s="100">
        <v>15</v>
      </c>
      <c r="H49" s="83">
        <v>147.2</v>
      </c>
      <c r="I49" s="87">
        <v>9.813333333333331</v>
      </c>
      <c r="J49" s="40"/>
      <c r="K49" s="151">
        <v>1956</v>
      </c>
      <c r="L49" s="100">
        <v>3</v>
      </c>
      <c r="M49" s="83">
        <v>22.1</v>
      </c>
      <c r="N49" s="89">
        <v>7.36666666666667</v>
      </c>
      <c r="O49" s="152"/>
      <c r="P49" s="135"/>
      <c r="Q49" s="97"/>
      <c r="R49" s="153"/>
      <c r="S49" s="135"/>
      <c r="T49" s="97"/>
      <c r="U49" s="153"/>
      <c r="V49" s="135"/>
      <c r="W49" s="97"/>
    </row>
    <row r="50" ht="21.95" customHeight="1">
      <c r="A50" s="150">
        <v>1957</v>
      </c>
      <c r="B50" s="100">
        <v>24</v>
      </c>
      <c r="C50" s="83">
        <v>262.1</v>
      </c>
      <c r="D50" s="87">
        <v>10.9208333333333</v>
      </c>
      <c r="E50" s="40"/>
      <c r="F50" s="151">
        <v>1957</v>
      </c>
      <c r="G50" s="100">
        <v>13</v>
      </c>
      <c r="H50" s="83">
        <v>124.4</v>
      </c>
      <c r="I50" s="87">
        <v>9.569230769230771</v>
      </c>
      <c r="J50" s="40"/>
      <c r="K50" s="151">
        <v>1957</v>
      </c>
      <c r="L50" s="100">
        <v>3</v>
      </c>
      <c r="M50" s="83">
        <v>22.9</v>
      </c>
      <c r="N50" s="89">
        <v>7.63333333333333</v>
      </c>
      <c r="O50" s="152"/>
      <c r="P50" s="135"/>
      <c r="Q50" s="97"/>
      <c r="R50" s="153"/>
      <c r="S50" s="135"/>
      <c r="T50" s="97"/>
      <c r="U50" s="153"/>
      <c r="V50" s="135"/>
      <c r="W50" s="97"/>
    </row>
    <row r="51" ht="21.95" customHeight="1">
      <c r="A51" s="150">
        <v>1958</v>
      </c>
      <c r="B51" s="100">
        <v>13</v>
      </c>
      <c r="C51" s="83">
        <v>148.6</v>
      </c>
      <c r="D51" s="87">
        <v>11.4307692307692</v>
      </c>
      <c r="E51" s="40"/>
      <c r="F51" s="151">
        <v>1958</v>
      </c>
      <c r="G51" s="100">
        <v>8</v>
      </c>
      <c r="H51" s="83">
        <v>85.8</v>
      </c>
      <c r="I51" s="87">
        <v>10.725</v>
      </c>
      <c r="J51" s="40"/>
      <c r="K51" s="151">
        <v>1958</v>
      </c>
      <c r="L51" s="100">
        <v>0</v>
      </c>
      <c r="M51" s="83">
        <v>0</v>
      </c>
      <c r="N51" s="89"/>
      <c r="O51" s="152"/>
      <c r="P51" s="135"/>
      <c r="Q51" s="97"/>
      <c r="R51" s="153"/>
      <c r="S51" s="135"/>
      <c r="T51" s="97"/>
      <c r="U51" s="153"/>
      <c r="V51" s="135"/>
      <c r="W51" s="97"/>
    </row>
    <row r="52" ht="21.95" customHeight="1">
      <c r="A52" s="150">
        <v>1959</v>
      </c>
      <c r="B52" s="100">
        <v>10</v>
      </c>
      <c r="C52" s="83">
        <v>125</v>
      </c>
      <c r="D52" s="87">
        <v>12.5</v>
      </c>
      <c r="E52" s="40"/>
      <c r="F52" s="151">
        <v>1959</v>
      </c>
      <c r="G52" s="100">
        <v>2</v>
      </c>
      <c r="H52" s="83">
        <v>22.1</v>
      </c>
      <c r="I52" s="87">
        <v>11.05</v>
      </c>
      <c r="J52" s="40"/>
      <c r="K52" s="151">
        <v>1959</v>
      </c>
      <c r="L52" s="100">
        <v>0</v>
      </c>
      <c r="M52" s="83">
        <v>0</v>
      </c>
      <c r="N52" s="89"/>
      <c r="O52" s="152"/>
      <c r="P52" s="135"/>
      <c r="Q52" s="97"/>
      <c r="R52" s="153"/>
      <c r="S52" s="135"/>
      <c r="T52" s="97"/>
      <c r="U52" s="153"/>
      <c r="V52" s="135"/>
      <c r="W52" s="97"/>
    </row>
    <row r="53" ht="21.95" customHeight="1">
      <c r="A53" s="150">
        <v>1960</v>
      </c>
      <c r="B53" s="100">
        <v>30</v>
      </c>
      <c r="C53" s="83">
        <v>364.3</v>
      </c>
      <c r="D53" s="87">
        <v>12.1433333333333</v>
      </c>
      <c r="E53" s="40"/>
      <c r="F53" s="151">
        <v>1960</v>
      </c>
      <c r="G53" s="100">
        <v>5</v>
      </c>
      <c r="H53" s="83">
        <v>48.8</v>
      </c>
      <c r="I53" s="87">
        <v>9.76</v>
      </c>
      <c r="J53" s="40"/>
      <c r="K53" s="151">
        <v>1960</v>
      </c>
      <c r="L53" s="100">
        <v>0</v>
      </c>
      <c r="M53" s="83">
        <v>0</v>
      </c>
      <c r="N53" s="89"/>
      <c r="O53" s="152"/>
      <c r="P53" s="135"/>
      <c r="Q53" s="97"/>
      <c r="R53" s="153"/>
      <c r="S53" s="135"/>
      <c r="T53" s="97"/>
      <c r="U53" s="153"/>
      <c r="V53" s="135"/>
      <c r="W53" s="97"/>
    </row>
    <row r="54" ht="21.95" customHeight="1">
      <c r="A54" s="150">
        <v>1961</v>
      </c>
      <c r="B54" s="100">
        <v>49</v>
      </c>
      <c r="C54" s="83">
        <v>540.1</v>
      </c>
      <c r="D54" s="87">
        <v>11.0224489795918</v>
      </c>
      <c r="E54" s="40"/>
      <c r="F54" s="151">
        <v>1961</v>
      </c>
      <c r="G54" s="100">
        <v>25</v>
      </c>
      <c r="H54" s="83">
        <v>242.6</v>
      </c>
      <c r="I54" s="87">
        <v>9.704000000000001</v>
      </c>
      <c r="J54" s="40"/>
      <c r="K54" s="151">
        <v>1961</v>
      </c>
      <c r="L54" s="100">
        <v>5</v>
      </c>
      <c r="M54" s="83">
        <v>37.7</v>
      </c>
      <c r="N54" s="89">
        <v>7.54</v>
      </c>
      <c r="O54" s="152"/>
      <c r="P54" s="135"/>
      <c r="Q54" s="97"/>
      <c r="R54" s="153"/>
      <c r="S54" s="135"/>
      <c r="T54" s="97"/>
      <c r="U54" s="153"/>
      <c r="V54" s="135"/>
      <c r="W54" s="97"/>
    </row>
    <row r="55" ht="21.95" customHeight="1">
      <c r="A55" s="150">
        <v>1962</v>
      </c>
      <c r="B55" s="100">
        <v>33</v>
      </c>
      <c r="C55" s="83">
        <v>382.8</v>
      </c>
      <c r="D55" s="87">
        <v>11.6</v>
      </c>
      <c r="E55" s="40"/>
      <c r="F55" s="151">
        <v>1962</v>
      </c>
      <c r="G55" s="100">
        <v>13</v>
      </c>
      <c r="H55" s="83">
        <v>129.2</v>
      </c>
      <c r="I55" s="87">
        <v>9.93846153846154</v>
      </c>
      <c r="J55" s="40"/>
      <c r="K55" s="151">
        <v>1962</v>
      </c>
      <c r="L55" s="100">
        <v>3</v>
      </c>
      <c r="M55" s="83">
        <v>24.7</v>
      </c>
      <c r="N55" s="89">
        <v>8.233333333333331</v>
      </c>
      <c r="O55" s="152"/>
      <c r="P55" s="135"/>
      <c r="Q55" s="97"/>
      <c r="R55" s="153"/>
      <c r="S55" s="135"/>
      <c r="T55" s="97"/>
      <c r="U55" s="153"/>
      <c r="V55" s="135"/>
      <c r="W55" s="97"/>
    </row>
    <row r="56" ht="21.95" customHeight="1">
      <c r="A56" s="150">
        <v>1963</v>
      </c>
      <c r="B56" s="100">
        <v>48</v>
      </c>
      <c r="C56" s="83">
        <v>516.2</v>
      </c>
      <c r="D56" s="87">
        <v>10.7541666666667</v>
      </c>
      <c r="E56" s="40"/>
      <c r="F56" s="151">
        <v>1963</v>
      </c>
      <c r="G56" s="100">
        <v>26</v>
      </c>
      <c r="H56" s="83">
        <v>245</v>
      </c>
      <c r="I56" s="87">
        <v>9.42307692307692</v>
      </c>
      <c r="J56" s="40"/>
      <c r="K56" s="151">
        <v>1963</v>
      </c>
      <c r="L56" s="100">
        <v>8</v>
      </c>
      <c r="M56" s="83">
        <v>55.2</v>
      </c>
      <c r="N56" s="89">
        <v>6.9</v>
      </c>
      <c r="O56" s="152"/>
      <c r="P56" s="135"/>
      <c r="Q56" s="97"/>
      <c r="R56" s="153"/>
      <c r="S56" s="135"/>
      <c r="T56" s="97"/>
      <c r="U56" s="153"/>
      <c r="V56" s="135"/>
      <c r="W56" s="97"/>
    </row>
    <row r="57" ht="21.95" customHeight="1">
      <c r="A57" s="150">
        <v>1964</v>
      </c>
      <c r="B57" s="100">
        <v>41</v>
      </c>
      <c r="C57" s="83">
        <v>470.5</v>
      </c>
      <c r="D57" s="87">
        <v>11.4756097560976</v>
      </c>
      <c r="E57" s="40"/>
      <c r="F57" s="151">
        <v>1964</v>
      </c>
      <c r="G57" s="100">
        <v>19</v>
      </c>
      <c r="H57" s="83">
        <v>192.1</v>
      </c>
      <c r="I57" s="87">
        <v>10.1105263157895</v>
      </c>
      <c r="J57" s="40"/>
      <c r="K57" s="151">
        <v>1964</v>
      </c>
      <c r="L57" s="100">
        <v>3</v>
      </c>
      <c r="M57" s="83">
        <v>23.1</v>
      </c>
      <c r="N57" s="89">
        <v>7.7</v>
      </c>
      <c r="O57" s="152"/>
      <c r="P57" s="135"/>
      <c r="Q57" s="97"/>
      <c r="R57" s="153"/>
      <c r="S57" s="135"/>
      <c r="T57" s="97"/>
      <c r="U57" s="153"/>
      <c r="V57" s="135"/>
      <c r="W57" s="97"/>
    </row>
    <row r="58" ht="21.95" customHeight="1">
      <c r="A58" s="150">
        <v>1965</v>
      </c>
      <c r="B58" s="100">
        <v>36</v>
      </c>
      <c r="C58" s="83">
        <v>365</v>
      </c>
      <c r="D58" s="87">
        <v>10.1388888888889</v>
      </c>
      <c r="E58" s="40"/>
      <c r="F58" s="151">
        <v>1965</v>
      </c>
      <c r="G58" s="100">
        <v>20</v>
      </c>
      <c r="H58" s="83">
        <v>165.9</v>
      </c>
      <c r="I58" s="87">
        <v>8.295</v>
      </c>
      <c r="J58" s="40"/>
      <c r="K58" s="151">
        <v>1965</v>
      </c>
      <c r="L58" s="100">
        <v>7</v>
      </c>
      <c r="M58" s="83">
        <v>38.1</v>
      </c>
      <c r="N58" s="89">
        <v>5.44285714285714</v>
      </c>
      <c r="O58" s="152"/>
      <c r="P58" s="135"/>
      <c r="Q58" s="97"/>
      <c r="R58" s="153"/>
      <c r="S58" s="135"/>
      <c r="T58" s="97"/>
      <c r="U58" s="153"/>
      <c r="V58" s="135"/>
      <c r="W58" s="97"/>
    </row>
    <row r="59" ht="21.95" customHeight="1">
      <c r="A59" s="150">
        <v>1966</v>
      </c>
      <c r="B59" s="100">
        <v>34</v>
      </c>
      <c r="C59" s="83">
        <v>372.2</v>
      </c>
      <c r="D59" s="87">
        <v>10.9470588235294</v>
      </c>
      <c r="E59" s="40"/>
      <c r="F59" s="151">
        <v>1966</v>
      </c>
      <c r="G59" s="100">
        <v>20</v>
      </c>
      <c r="H59" s="83">
        <v>199.5</v>
      </c>
      <c r="I59" s="87">
        <v>9.975</v>
      </c>
      <c r="J59" s="40"/>
      <c r="K59" s="151">
        <v>1966</v>
      </c>
      <c r="L59" s="100">
        <v>3</v>
      </c>
      <c r="M59" s="83">
        <v>25</v>
      </c>
      <c r="N59" s="89">
        <v>8.33333333333333</v>
      </c>
      <c r="O59" s="152"/>
      <c r="P59" s="135"/>
      <c r="Q59" s="97"/>
      <c r="R59" s="153"/>
      <c r="S59" s="135"/>
      <c r="T59" s="97"/>
      <c r="U59" s="153"/>
      <c r="V59" s="135"/>
      <c r="W59" s="97"/>
    </row>
    <row r="60" ht="21.95" customHeight="1">
      <c r="A60" s="150">
        <v>1967</v>
      </c>
      <c r="B60" s="100">
        <v>74</v>
      </c>
      <c r="C60" s="83">
        <v>776.3</v>
      </c>
      <c r="D60" s="87">
        <v>10.4905405405405</v>
      </c>
      <c r="E60" s="40"/>
      <c r="F60" s="151">
        <v>1967</v>
      </c>
      <c r="G60" s="100">
        <v>47</v>
      </c>
      <c r="H60" s="83">
        <v>435.8</v>
      </c>
      <c r="I60" s="87">
        <v>9.27234042553191</v>
      </c>
      <c r="J60" s="40"/>
      <c r="K60" s="151">
        <v>1967</v>
      </c>
      <c r="L60" s="100">
        <v>17</v>
      </c>
      <c r="M60" s="83">
        <v>127.1</v>
      </c>
      <c r="N60" s="89">
        <v>7.47647058823529</v>
      </c>
      <c r="O60" s="152"/>
      <c r="P60" s="135"/>
      <c r="Q60" s="97"/>
      <c r="R60" s="153"/>
      <c r="S60" s="135"/>
      <c r="T60" s="97"/>
      <c r="U60" s="153"/>
      <c r="V60" s="135"/>
      <c r="W60" s="97"/>
    </row>
    <row r="61" ht="21.95" customHeight="1">
      <c r="A61" s="150">
        <v>1968</v>
      </c>
      <c r="B61" s="100">
        <v>24</v>
      </c>
      <c r="C61" s="83">
        <v>281.4</v>
      </c>
      <c r="D61" s="87">
        <v>11.725</v>
      </c>
      <c r="E61" s="40"/>
      <c r="F61" s="151">
        <v>1968</v>
      </c>
      <c r="G61" s="100">
        <v>6</v>
      </c>
      <c r="H61" s="83">
        <v>57.4</v>
      </c>
      <c r="I61" s="87">
        <v>9.56666666666667</v>
      </c>
      <c r="J61" s="40"/>
      <c r="K61" s="151">
        <v>1968</v>
      </c>
      <c r="L61" s="100">
        <v>1</v>
      </c>
      <c r="M61" s="83">
        <v>8.300000000000001</v>
      </c>
      <c r="N61" s="89">
        <v>8.300000000000001</v>
      </c>
      <c r="O61" s="152"/>
      <c r="P61" s="135"/>
      <c r="Q61" s="97"/>
      <c r="R61" s="153"/>
      <c r="S61" s="135"/>
      <c r="T61" s="97"/>
      <c r="U61" s="153"/>
      <c r="V61" s="135"/>
      <c r="W61" s="97"/>
    </row>
    <row r="62" ht="21.95" customHeight="1">
      <c r="A62" s="150">
        <v>1969</v>
      </c>
      <c r="B62" s="100">
        <v>61</v>
      </c>
      <c r="C62" s="83">
        <v>667.2</v>
      </c>
      <c r="D62" s="87">
        <v>10.9377049180328</v>
      </c>
      <c r="E62" s="40"/>
      <c r="F62" s="151">
        <v>1969</v>
      </c>
      <c r="G62" s="100">
        <v>38</v>
      </c>
      <c r="H62" s="83">
        <v>376.6</v>
      </c>
      <c r="I62" s="87">
        <v>9.91052631578947</v>
      </c>
      <c r="J62" s="40"/>
      <c r="K62" s="151">
        <v>1969</v>
      </c>
      <c r="L62" s="100">
        <v>7</v>
      </c>
      <c r="M62" s="83">
        <v>55.9</v>
      </c>
      <c r="N62" s="89">
        <v>7.98571428571429</v>
      </c>
      <c r="O62" s="152"/>
      <c r="P62" s="135"/>
      <c r="Q62" s="97"/>
      <c r="R62" s="153"/>
      <c r="S62" s="135"/>
      <c r="T62" s="97"/>
      <c r="U62" s="153"/>
      <c r="V62" s="135"/>
      <c r="W62" s="97"/>
    </row>
    <row r="63" ht="21.95" customHeight="1">
      <c r="A63" s="150">
        <v>1970</v>
      </c>
      <c r="B63" s="100">
        <v>55</v>
      </c>
      <c r="C63" s="83">
        <v>635.8</v>
      </c>
      <c r="D63" s="87">
        <v>11.56</v>
      </c>
      <c r="E63" s="40"/>
      <c r="F63" s="151">
        <v>1970</v>
      </c>
      <c r="G63" s="100">
        <v>25</v>
      </c>
      <c r="H63" s="83">
        <v>259.2</v>
      </c>
      <c r="I63" s="87">
        <v>10.368</v>
      </c>
      <c r="J63" s="40"/>
      <c r="K63" s="151">
        <v>1970</v>
      </c>
      <c r="L63" s="100">
        <v>1</v>
      </c>
      <c r="M63" s="83">
        <v>8.1</v>
      </c>
      <c r="N63" s="89">
        <v>8.1</v>
      </c>
      <c r="O63" s="152"/>
      <c r="P63" s="135"/>
      <c r="Q63" s="97"/>
      <c r="R63" s="153"/>
      <c r="S63" s="135"/>
      <c r="T63" s="97"/>
      <c r="U63" s="153"/>
      <c r="V63" s="135"/>
      <c r="W63" s="97"/>
    </row>
    <row r="64" ht="21.95" customHeight="1">
      <c r="A64" s="150">
        <v>1971</v>
      </c>
      <c r="B64" s="100">
        <v>56</v>
      </c>
      <c r="C64" s="83">
        <v>575.4</v>
      </c>
      <c r="D64" s="87">
        <v>10.275</v>
      </c>
      <c r="E64" s="40"/>
      <c r="F64" s="151">
        <v>1971</v>
      </c>
      <c r="G64" s="100">
        <v>38</v>
      </c>
      <c r="H64" s="83">
        <v>346.1</v>
      </c>
      <c r="I64" s="87">
        <v>9.107894736842111</v>
      </c>
      <c r="J64" s="40"/>
      <c r="K64" s="151">
        <v>1971</v>
      </c>
      <c r="L64" s="100">
        <v>13</v>
      </c>
      <c r="M64" s="83">
        <v>94.3</v>
      </c>
      <c r="N64" s="89">
        <v>7.25384615384615</v>
      </c>
      <c r="O64" s="152"/>
      <c r="P64" s="135"/>
      <c r="Q64" s="97"/>
      <c r="R64" s="153"/>
      <c r="S64" s="135"/>
      <c r="T64" s="97"/>
      <c r="U64" s="153"/>
      <c r="V64" s="135"/>
      <c r="W64" s="97"/>
    </row>
    <row r="65" ht="21.95" customHeight="1">
      <c r="A65" s="150">
        <v>1972</v>
      </c>
      <c r="B65" s="100">
        <v>34</v>
      </c>
      <c r="C65" s="83">
        <v>401.4</v>
      </c>
      <c r="D65" s="87">
        <v>11.8058823529412</v>
      </c>
      <c r="E65" s="40"/>
      <c r="F65" s="151">
        <v>1972</v>
      </c>
      <c r="G65" s="100">
        <v>10</v>
      </c>
      <c r="H65" s="83">
        <v>99.59999999999999</v>
      </c>
      <c r="I65" s="87">
        <v>9.960000000000001</v>
      </c>
      <c r="J65" s="40"/>
      <c r="K65" s="151">
        <v>1972</v>
      </c>
      <c r="L65" s="100">
        <v>2</v>
      </c>
      <c r="M65" s="83">
        <v>15.5</v>
      </c>
      <c r="N65" s="89">
        <v>7.75</v>
      </c>
      <c r="O65" s="152"/>
      <c r="P65" s="135"/>
      <c r="Q65" s="97"/>
      <c r="R65" s="153"/>
      <c r="S65" s="135"/>
      <c r="T65" s="97"/>
      <c r="U65" s="153"/>
      <c r="V65" s="135"/>
      <c r="W65" s="97"/>
    </row>
    <row r="66" ht="21.95" customHeight="1">
      <c r="A66" s="150">
        <v>1973</v>
      </c>
      <c r="B66" s="100">
        <v>5</v>
      </c>
      <c r="C66" s="83">
        <v>62.4</v>
      </c>
      <c r="D66" s="87">
        <v>12.48</v>
      </c>
      <c r="E66" s="40"/>
      <c r="F66" s="151">
        <v>1973</v>
      </c>
      <c r="G66" s="100">
        <v>1</v>
      </c>
      <c r="H66" s="83">
        <v>11.1</v>
      </c>
      <c r="I66" s="87">
        <v>11.1</v>
      </c>
      <c r="J66" s="40"/>
      <c r="K66" s="151">
        <v>1973</v>
      </c>
      <c r="L66" s="100">
        <v>0</v>
      </c>
      <c r="M66" s="83">
        <v>0</v>
      </c>
      <c r="N66" s="89"/>
      <c r="O66" s="152"/>
      <c r="P66" s="135"/>
      <c r="Q66" s="97"/>
      <c r="R66" s="153"/>
      <c r="S66" s="135"/>
      <c r="T66" s="97"/>
      <c r="U66" s="153"/>
      <c r="V66" s="135"/>
      <c r="W66" s="97"/>
    </row>
    <row r="67" ht="21.95" customHeight="1">
      <c r="A67" s="150">
        <v>1974</v>
      </c>
      <c r="B67" s="100">
        <v>32</v>
      </c>
      <c r="C67" s="83">
        <v>366.5</v>
      </c>
      <c r="D67" s="87">
        <v>11.453125</v>
      </c>
      <c r="E67" s="40"/>
      <c r="F67" s="151">
        <v>1974</v>
      </c>
      <c r="G67" s="100">
        <v>17</v>
      </c>
      <c r="H67" s="83">
        <v>178.9</v>
      </c>
      <c r="I67" s="87">
        <v>10.5235294117647</v>
      </c>
      <c r="J67" s="40"/>
      <c r="K67" s="151">
        <v>1974</v>
      </c>
      <c r="L67" s="100">
        <v>1</v>
      </c>
      <c r="M67" s="83">
        <v>8.1</v>
      </c>
      <c r="N67" s="89">
        <v>8.1</v>
      </c>
      <c r="O67" s="152"/>
      <c r="P67" s="135"/>
      <c r="Q67" s="97"/>
      <c r="R67" s="153"/>
      <c r="S67" s="135"/>
      <c r="T67" s="97"/>
      <c r="U67" s="153"/>
      <c r="V67" s="135"/>
      <c r="W67" s="97"/>
    </row>
    <row r="68" ht="21.95" customHeight="1">
      <c r="A68" s="150">
        <v>1975</v>
      </c>
      <c r="B68" s="100">
        <v>20</v>
      </c>
      <c r="C68" s="83">
        <v>235.8</v>
      </c>
      <c r="D68" s="87">
        <v>11.79</v>
      </c>
      <c r="E68" s="40"/>
      <c r="F68" s="151">
        <v>1975</v>
      </c>
      <c r="G68" s="100">
        <v>7</v>
      </c>
      <c r="H68" s="83">
        <v>70.09999999999999</v>
      </c>
      <c r="I68" s="87">
        <v>10.0142857142857</v>
      </c>
      <c r="J68" s="40"/>
      <c r="K68" s="151">
        <v>1975</v>
      </c>
      <c r="L68" s="100">
        <v>1</v>
      </c>
      <c r="M68" s="83">
        <v>8.6</v>
      </c>
      <c r="N68" s="89">
        <v>8.6</v>
      </c>
      <c r="O68" s="152"/>
      <c r="P68" s="135"/>
      <c r="Q68" s="97"/>
      <c r="R68" s="153"/>
      <c r="S68" s="135"/>
      <c r="T68" s="97"/>
      <c r="U68" s="153"/>
      <c r="V68" s="135"/>
      <c r="W68" s="97"/>
    </row>
    <row r="69" ht="21.95" customHeight="1">
      <c r="A69" s="150">
        <v>1976</v>
      </c>
      <c r="B69" s="100">
        <v>88</v>
      </c>
      <c r="C69" s="83">
        <v>921.5</v>
      </c>
      <c r="D69" s="87">
        <v>10.4715909090909</v>
      </c>
      <c r="E69" s="40"/>
      <c r="F69" s="151">
        <v>1976</v>
      </c>
      <c r="G69" s="100">
        <v>61</v>
      </c>
      <c r="H69" s="83">
        <v>585.8</v>
      </c>
      <c r="I69" s="87">
        <v>9.60327868852459</v>
      </c>
      <c r="J69" s="40"/>
      <c r="K69" s="151">
        <v>1976</v>
      </c>
      <c r="L69" s="100">
        <v>14</v>
      </c>
      <c r="M69" s="83">
        <v>98.59999999999999</v>
      </c>
      <c r="N69" s="89">
        <v>7.04285714285714</v>
      </c>
      <c r="O69" t="s" s="131">
        <v>110</v>
      </c>
      <c r="P69" s="135">
        <f>AVERAGE(B69:B88)</f>
        <v>41.4</v>
      </c>
      <c r="Q69" s="97">
        <f>AVERAGE(D69:D88)</f>
        <v>11.1137155300237</v>
      </c>
      <c r="R69" t="s" s="134">
        <v>110</v>
      </c>
      <c r="S69" s="135">
        <f>AVERAGE(G69:G88)</f>
        <v>23.5</v>
      </c>
      <c r="T69" s="97">
        <f>AVERAGE(I69:I88)</f>
        <v>9.92603634263506</v>
      </c>
      <c r="U69" t="s" s="134">
        <v>110</v>
      </c>
      <c r="V69" s="135">
        <f>AVERAGE(L69:L88)</f>
        <v>5</v>
      </c>
      <c r="W69" s="97">
        <f>AVERAGE(N69:N88)</f>
        <v>7.60677956030897</v>
      </c>
    </row>
    <row r="70" ht="21.95" customHeight="1">
      <c r="A70" s="150">
        <v>1977</v>
      </c>
      <c r="B70" s="100">
        <v>64</v>
      </c>
      <c r="C70" s="83">
        <v>671.7</v>
      </c>
      <c r="D70" s="87">
        <v>10.4953125</v>
      </c>
      <c r="E70" s="40"/>
      <c r="F70" s="151">
        <v>1977</v>
      </c>
      <c r="G70" s="100">
        <v>43</v>
      </c>
      <c r="H70" s="83">
        <v>407.6</v>
      </c>
      <c r="I70" s="87">
        <v>9.47906976744186</v>
      </c>
      <c r="J70" s="40"/>
      <c r="K70" s="151">
        <v>1977</v>
      </c>
      <c r="L70" s="100">
        <v>11</v>
      </c>
      <c r="M70" s="83">
        <v>82.59999999999999</v>
      </c>
      <c r="N70" s="89">
        <v>7.50909090909091</v>
      </c>
      <c r="O70" t="s" s="131">
        <v>111</v>
      </c>
      <c r="P70" s="135">
        <f>AVERAGE(B70:B88)</f>
        <v>38.9473684210526</v>
      </c>
      <c r="Q70" s="97">
        <f>AVERAGE(D70:D88)</f>
        <v>11.1475115627044</v>
      </c>
      <c r="R70" t="s" s="134">
        <v>111</v>
      </c>
      <c r="S70" s="135">
        <f>AVERAGE(G70:G88)</f>
        <v>21.5263157894737</v>
      </c>
      <c r="T70" s="97">
        <f>AVERAGE(I70:I88)</f>
        <v>9.94302358758825</v>
      </c>
      <c r="U70" t="s" s="134">
        <v>111</v>
      </c>
      <c r="V70" s="135">
        <f>AVERAGE(L70:L88)</f>
        <v>4.52631578947368</v>
      </c>
      <c r="W70" s="97">
        <f>AVERAGE(N70:N88)</f>
        <v>7.6399514672179</v>
      </c>
    </row>
    <row r="71" ht="21.95" customHeight="1">
      <c r="A71" s="150">
        <v>1978</v>
      </c>
      <c r="B71" s="100">
        <v>30</v>
      </c>
      <c r="C71" s="83">
        <v>343.2</v>
      </c>
      <c r="D71" s="87">
        <v>11.44</v>
      </c>
      <c r="E71" s="40"/>
      <c r="F71" s="151">
        <v>1978</v>
      </c>
      <c r="G71" s="100">
        <v>16</v>
      </c>
      <c r="H71" s="83">
        <v>168.5</v>
      </c>
      <c r="I71" s="87">
        <v>10.53125</v>
      </c>
      <c r="J71" s="40"/>
      <c r="K71" s="151">
        <v>1978</v>
      </c>
      <c r="L71" s="100">
        <v>2</v>
      </c>
      <c r="M71" s="83">
        <v>16.3</v>
      </c>
      <c r="N71" s="89">
        <v>8.15</v>
      </c>
      <c r="O71" t="s" s="131">
        <v>112</v>
      </c>
      <c r="P71" s="135">
        <f>AVERAGE(B71:B88)</f>
        <v>37.5555555555556</v>
      </c>
      <c r="Q71" s="97">
        <f>AVERAGE(D71:D88)</f>
        <v>11.1837448439658</v>
      </c>
      <c r="R71" t="s" s="134">
        <v>112</v>
      </c>
      <c r="S71" s="135">
        <f>AVERAGE(G71:G88)</f>
        <v>20.3333333333333</v>
      </c>
      <c r="T71" s="97">
        <f>AVERAGE(I71:I88)</f>
        <v>9.9687987998186</v>
      </c>
      <c r="U71" t="s" s="134">
        <v>112</v>
      </c>
      <c r="V71" s="135">
        <f>AVERAGE(L71:L88)</f>
        <v>4.16666666666667</v>
      </c>
      <c r="W71" s="97">
        <f>AVERAGE(N71:N88)</f>
        <v>7.64813025210084</v>
      </c>
    </row>
    <row r="72" ht="21.95" customHeight="1">
      <c r="A72" s="150">
        <v>1979</v>
      </c>
      <c r="B72" s="100">
        <v>36</v>
      </c>
      <c r="C72" s="83">
        <v>393.5</v>
      </c>
      <c r="D72" s="87">
        <v>10.9305555555556</v>
      </c>
      <c r="E72" s="40"/>
      <c r="F72" s="151">
        <v>1979</v>
      </c>
      <c r="G72" s="100">
        <v>18</v>
      </c>
      <c r="H72" s="83">
        <v>168.3</v>
      </c>
      <c r="I72" s="87">
        <v>9.35</v>
      </c>
      <c r="J72" s="40"/>
      <c r="K72" s="151">
        <v>1979</v>
      </c>
      <c r="L72" s="100">
        <v>6</v>
      </c>
      <c r="M72" s="83">
        <v>40.7</v>
      </c>
      <c r="N72" s="89">
        <v>6.78333333333333</v>
      </c>
      <c r="O72" t="s" s="131">
        <v>113</v>
      </c>
      <c r="P72" s="135">
        <f>AVERAGE(B72:B88)</f>
        <v>38</v>
      </c>
      <c r="Q72" s="97">
        <f>AVERAGE(D72:D88)</f>
        <v>11.1686710112579</v>
      </c>
      <c r="R72" t="s" s="134">
        <v>113</v>
      </c>
      <c r="S72" s="135">
        <f>AVERAGE(G72:G88)</f>
        <v>20.5882352941176</v>
      </c>
      <c r="T72" s="97">
        <f>AVERAGE(I72:I88)</f>
        <v>9.93571343510205</v>
      </c>
      <c r="U72" t="s" s="134">
        <v>113</v>
      </c>
      <c r="V72" s="135">
        <f>AVERAGE(L72:L88)</f>
        <v>4.29411764705882</v>
      </c>
      <c r="W72" s="97">
        <f>AVERAGE(N72:N88)</f>
        <v>7.61467226890756</v>
      </c>
    </row>
    <row r="73" ht="21.95" customHeight="1">
      <c r="A73" s="150">
        <v>1980</v>
      </c>
      <c r="B73" s="100">
        <v>20</v>
      </c>
      <c r="C73" s="83">
        <v>232.4</v>
      </c>
      <c r="D73" s="87">
        <v>11.62</v>
      </c>
      <c r="E73" s="40"/>
      <c r="F73" s="151">
        <v>1980</v>
      </c>
      <c r="G73" s="100">
        <v>9</v>
      </c>
      <c r="H73" s="83">
        <v>95.09999999999999</v>
      </c>
      <c r="I73" s="87">
        <v>10.5666666666667</v>
      </c>
      <c r="J73" s="40"/>
      <c r="K73" s="151">
        <v>1980</v>
      </c>
      <c r="L73" s="100">
        <v>1</v>
      </c>
      <c r="M73" s="83">
        <v>8.5</v>
      </c>
      <c r="N73" s="89">
        <v>8.5</v>
      </c>
      <c r="O73" t="s" s="131">
        <v>114</v>
      </c>
      <c r="P73" s="135">
        <f>AVERAGE(B73:B88)</f>
        <v>38.125</v>
      </c>
      <c r="Q73" s="97">
        <f>AVERAGE(D73:D88)</f>
        <v>11.1835532272392</v>
      </c>
      <c r="R73" t="s" s="134">
        <v>114</v>
      </c>
      <c r="S73" s="135">
        <f>AVERAGE(G73:G88)</f>
        <v>20.75</v>
      </c>
      <c r="T73" s="97">
        <f>AVERAGE(I73:I88)</f>
        <v>9.972320524795929</v>
      </c>
      <c r="U73" t="s" s="134">
        <v>114</v>
      </c>
      <c r="V73" s="135">
        <f>AVERAGE(L73:L88)</f>
        <v>4.1875</v>
      </c>
      <c r="W73" s="97">
        <f>AVERAGE(N73:N88)</f>
        <v>7.67405362144858</v>
      </c>
    </row>
    <row r="74" ht="21.95" customHeight="1">
      <c r="A74" s="150">
        <v>1981</v>
      </c>
      <c r="B74" s="100">
        <v>34</v>
      </c>
      <c r="C74" s="83">
        <v>401.7</v>
      </c>
      <c r="D74" s="87">
        <v>11.8147058823529</v>
      </c>
      <c r="E74" s="40"/>
      <c r="F74" s="151">
        <v>1981</v>
      </c>
      <c r="G74" s="100">
        <v>12</v>
      </c>
      <c r="H74" s="83">
        <v>125.4</v>
      </c>
      <c r="I74" s="87">
        <v>10.45</v>
      </c>
      <c r="J74" s="40"/>
      <c r="K74" s="151">
        <v>1981</v>
      </c>
      <c r="L74" s="100">
        <v>1</v>
      </c>
      <c r="M74" s="83">
        <v>8.300000000000001</v>
      </c>
      <c r="N74" s="89">
        <v>8.300000000000001</v>
      </c>
      <c r="O74" t="s" s="131">
        <v>115</v>
      </c>
      <c r="P74" s="135">
        <f>AVERAGE(B74:B88)</f>
        <v>39.3333333333333</v>
      </c>
      <c r="Q74" s="97">
        <f>AVERAGE(D74:D88)</f>
        <v>11.1544567757219</v>
      </c>
      <c r="R74" t="s" s="134">
        <v>115</v>
      </c>
      <c r="S74" s="135">
        <f>AVERAGE(G74:G88)</f>
        <v>21.5333333333333</v>
      </c>
      <c r="T74" s="97">
        <f>AVERAGE(I74:I88)</f>
        <v>9.93269744867121</v>
      </c>
      <c r="U74" t="s" s="134">
        <v>115</v>
      </c>
      <c r="V74" s="135">
        <f>AVERAGE(L74:L88)</f>
        <v>4.4</v>
      </c>
      <c r="W74" s="97">
        <f>AVERAGE(N74:N88)</f>
        <v>7.61051928463693</v>
      </c>
    </row>
    <row r="75" ht="21.95" customHeight="1">
      <c r="A75" s="150">
        <v>1982</v>
      </c>
      <c r="B75" s="100">
        <v>51</v>
      </c>
      <c r="C75" s="83">
        <v>560</v>
      </c>
      <c r="D75" s="87">
        <v>10.9803921568627</v>
      </c>
      <c r="E75" s="40"/>
      <c r="F75" s="151">
        <v>1982</v>
      </c>
      <c r="G75" s="100">
        <v>25</v>
      </c>
      <c r="H75" s="83">
        <v>235.1</v>
      </c>
      <c r="I75" s="87">
        <v>9.404</v>
      </c>
      <c r="J75" s="40"/>
      <c r="K75" s="151">
        <v>1982</v>
      </c>
      <c r="L75" s="100">
        <v>4</v>
      </c>
      <c r="M75" s="83">
        <v>28</v>
      </c>
      <c r="N75" s="89">
        <v>7</v>
      </c>
      <c r="O75" t="s" s="131">
        <v>116</v>
      </c>
      <c r="P75" s="135">
        <f>AVERAGE(B75:B88)</f>
        <v>39.7142857142857</v>
      </c>
      <c r="Q75" s="97">
        <f>AVERAGE(D75:D88)</f>
        <v>11.1072961252482</v>
      </c>
      <c r="R75" t="s" s="134">
        <v>116</v>
      </c>
      <c r="S75" s="135">
        <f>AVERAGE(G75:G88)</f>
        <v>22.2142857142857</v>
      </c>
      <c r="T75" s="97">
        <f>AVERAGE(I75:I88)</f>
        <v>9.895747266433441</v>
      </c>
      <c r="U75" t="s" s="134">
        <v>116</v>
      </c>
      <c r="V75" s="135">
        <f>AVERAGE(L75:L88)</f>
        <v>4.64285714285714</v>
      </c>
      <c r="W75" s="97">
        <f>AVERAGE(N75:N88)</f>
        <v>7.55306255835668</v>
      </c>
    </row>
    <row r="76" ht="21.95" customHeight="1">
      <c r="A76" s="150">
        <v>1983</v>
      </c>
      <c r="B76" s="100">
        <v>56</v>
      </c>
      <c r="C76" s="83">
        <v>621.5</v>
      </c>
      <c r="D76" s="87">
        <v>11.0982142857143</v>
      </c>
      <c r="E76" s="40"/>
      <c r="F76" s="151">
        <v>1983</v>
      </c>
      <c r="G76" s="100">
        <v>29</v>
      </c>
      <c r="H76" s="83">
        <v>285.7</v>
      </c>
      <c r="I76" s="87">
        <v>9.851724137931029</v>
      </c>
      <c r="J76" s="40"/>
      <c r="K76" s="151">
        <v>1983</v>
      </c>
      <c r="L76" s="100">
        <v>7</v>
      </c>
      <c r="M76" s="83">
        <v>51.5</v>
      </c>
      <c r="N76" s="89">
        <v>7.35714285714286</v>
      </c>
      <c r="O76" t="s" s="131">
        <v>117</v>
      </c>
      <c r="P76" s="135">
        <f>AVERAGE(B76:B88)</f>
        <v>38.8461538461538</v>
      </c>
      <c r="Q76" s="97">
        <f>AVERAGE(D76:D88)</f>
        <v>11.1170579689702</v>
      </c>
      <c r="R76" t="s" s="134">
        <v>117</v>
      </c>
      <c r="S76" s="135">
        <f>AVERAGE(G76:G88)</f>
        <v>22</v>
      </c>
      <c r="T76" s="97">
        <f>AVERAGE(I76:I88)</f>
        <v>9.93357397923601</v>
      </c>
      <c r="U76" t="s" s="134">
        <v>117</v>
      </c>
      <c r="V76" s="135">
        <f>AVERAGE(L76:L88)</f>
        <v>4.69230769230769</v>
      </c>
      <c r="W76" s="97">
        <f>AVERAGE(N76:N88)</f>
        <v>7.60334097275274</v>
      </c>
    </row>
    <row r="77" ht="21.95" customHeight="1">
      <c r="A77" s="150">
        <v>1984</v>
      </c>
      <c r="B77" s="100">
        <v>48</v>
      </c>
      <c r="C77" s="83">
        <v>497.1</v>
      </c>
      <c r="D77" s="87">
        <v>10.35625</v>
      </c>
      <c r="E77" s="40"/>
      <c r="F77" s="151">
        <v>1984</v>
      </c>
      <c r="G77" s="100">
        <v>31</v>
      </c>
      <c r="H77" s="83">
        <v>284.4</v>
      </c>
      <c r="I77" s="87">
        <v>9.1741935483871</v>
      </c>
      <c r="J77" s="40"/>
      <c r="K77" s="151">
        <v>1984</v>
      </c>
      <c r="L77" s="100">
        <v>10</v>
      </c>
      <c r="M77" s="83">
        <v>71.5</v>
      </c>
      <c r="N77" s="89">
        <v>7.15</v>
      </c>
      <c r="O77" t="s" s="131">
        <v>118</v>
      </c>
      <c r="P77" s="135">
        <f>AVERAGE(B77:B88)</f>
        <v>37.4166666666667</v>
      </c>
      <c r="Q77" s="97">
        <f>AVERAGE(D77:D88)</f>
        <v>11.1186282759082</v>
      </c>
      <c r="R77" t="s" s="134">
        <v>118</v>
      </c>
      <c r="S77" s="135">
        <f>AVERAGE(G77:G88)</f>
        <v>21.4166666666667</v>
      </c>
      <c r="T77" s="97">
        <f>AVERAGE(I77:I88)</f>
        <v>9.940394799344761</v>
      </c>
      <c r="U77" t="s" s="134">
        <v>118</v>
      </c>
      <c r="V77" s="135">
        <f>AVERAGE(L77:L88)</f>
        <v>4.5</v>
      </c>
      <c r="W77" s="97">
        <f>AVERAGE(N77:N88)</f>
        <v>7.62796078431373</v>
      </c>
    </row>
    <row r="78" ht="21.95" customHeight="1">
      <c r="A78" s="150">
        <v>1985</v>
      </c>
      <c r="B78" s="100">
        <v>44</v>
      </c>
      <c r="C78" s="83">
        <v>486.8</v>
      </c>
      <c r="D78" s="87">
        <v>11.0636363636364</v>
      </c>
      <c r="E78" s="40"/>
      <c r="F78" s="151">
        <v>1985</v>
      </c>
      <c r="G78" s="100">
        <v>27</v>
      </c>
      <c r="H78" s="83">
        <v>271.2</v>
      </c>
      <c r="I78" s="87">
        <v>10.0444444444444</v>
      </c>
      <c r="J78" s="40"/>
      <c r="K78" s="151">
        <v>1985</v>
      </c>
      <c r="L78" s="100">
        <v>4</v>
      </c>
      <c r="M78" s="83">
        <v>30.3</v>
      </c>
      <c r="N78" s="89">
        <v>7.575</v>
      </c>
      <c r="O78" t="s" s="131">
        <v>119</v>
      </c>
      <c r="P78" s="135">
        <f>AVERAGE(B78:B88)</f>
        <v>36.4545454545455</v>
      </c>
      <c r="Q78" s="97">
        <f>AVERAGE(D78:D88)</f>
        <v>11.1879353918998</v>
      </c>
      <c r="R78" t="s" s="134">
        <v>119</v>
      </c>
      <c r="S78" s="135">
        <f>AVERAGE(G78:G88)</f>
        <v>20.5454545454545</v>
      </c>
      <c r="T78" s="97">
        <f>AVERAGE(I78:I88)</f>
        <v>10.0100494585227</v>
      </c>
      <c r="U78" t="s" s="134">
        <v>119</v>
      </c>
      <c r="V78" s="135">
        <f>AVERAGE(L78:L88)</f>
        <v>4</v>
      </c>
      <c r="W78" s="97">
        <f>AVERAGE(N78:N88)</f>
        <v>7.68106753812636</v>
      </c>
    </row>
    <row r="79" ht="21.95" customHeight="1">
      <c r="A79" s="150">
        <v>1986</v>
      </c>
      <c r="B79" s="100">
        <v>20</v>
      </c>
      <c r="C79" s="83">
        <v>215.2</v>
      </c>
      <c r="D79" s="87">
        <v>10.76</v>
      </c>
      <c r="E79" s="40"/>
      <c r="F79" s="151">
        <v>1986</v>
      </c>
      <c r="G79" s="100">
        <v>14</v>
      </c>
      <c r="H79" s="83">
        <v>140.3</v>
      </c>
      <c r="I79" s="87">
        <v>10.0214285714286</v>
      </c>
      <c r="J79" s="40"/>
      <c r="K79" s="151">
        <v>1986</v>
      </c>
      <c r="L79" s="100">
        <v>2</v>
      </c>
      <c r="M79" s="83">
        <v>14.9</v>
      </c>
      <c r="N79" s="89">
        <v>7.45</v>
      </c>
      <c r="O79" t="s" s="131">
        <v>98</v>
      </c>
      <c r="P79" s="135">
        <f>AVERAGE(B79:B88)</f>
        <v>35.7</v>
      </c>
      <c r="Q79" s="97">
        <f>AVERAGE(D79:D88)</f>
        <v>11.2003652947262</v>
      </c>
      <c r="R79" t="s" s="134">
        <v>98</v>
      </c>
      <c r="S79" s="135">
        <f>AVERAGE(G79:G88)</f>
        <v>19.9</v>
      </c>
      <c r="T79" s="97">
        <f>AVERAGE(I79:I88)</f>
        <v>10.0066099599306</v>
      </c>
      <c r="U79" t="s" s="134">
        <v>98</v>
      </c>
      <c r="V79" s="135">
        <f>AVERAGE(L79:L88)</f>
        <v>4</v>
      </c>
      <c r="W79" s="97">
        <f>AVERAGE(N79:N88)</f>
        <v>7.69432598039216</v>
      </c>
    </row>
    <row r="80" ht="21.95" customHeight="1">
      <c r="A80" s="150">
        <v>1987</v>
      </c>
      <c r="B80" s="100">
        <v>45</v>
      </c>
      <c r="C80" s="83">
        <v>522.8</v>
      </c>
      <c r="D80" s="87">
        <v>11.6177777777778</v>
      </c>
      <c r="E80" s="40"/>
      <c r="F80" s="151">
        <v>1987</v>
      </c>
      <c r="G80" s="100">
        <v>19</v>
      </c>
      <c r="H80" s="83">
        <v>197.2</v>
      </c>
      <c r="I80" s="87">
        <v>10.3789473684211</v>
      </c>
      <c r="J80" s="40"/>
      <c r="K80" s="151">
        <v>1987</v>
      </c>
      <c r="L80" s="100">
        <v>1</v>
      </c>
      <c r="M80" s="83">
        <v>8.199999999999999</v>
      </c>
      <c r="N80" s="89">
        <v>8.199999999999999</v>
      </c>
      <c r="O80" t="s" s="131">
        <v>120</v>
      </c>
      <c r="P80" s="135">
        <f>AVERAGE(B80:B88)</f>
        <v>37.4444444444444</v>
      </c>
      <c r="Q80" s="97">
        <f>AVERAGE(D80:D88)</f>
        <v>11.249294771918</v>
      </c>
      <c r="R80" t="s" s="134">
        <v>120</v>
      </c>
      <c r="S80" s="135">
        <f>AVERAGE(G80:G88)</f>
        <v>20.5555555555556</v>
      </c>
      <c r="T80" s="97">
        <f>AVERAGE(I80:I88)</f>
        <v>10.0049634475419</v>
      </c>
      <c r="U80" t="s" s="134">
        <v>120</v>
      </c>
      <c r="V80" s="135">
        <f>AVERAGE(L80:L88)</f>
        <v>4.22222222222222</v>
      </c>
      <c r="W80" s="97">
        <f>AVERAGE(N80:N88)</f>
        <v>7.72922969187675</v>
      </c>
    </row>
    <row r="81" ht="21.95" customHeight="1">
      <c r="A81" s="150">
        <v>1988</v>
      </c>
      <c r="B81" s="100">
        <v>36</v>
      </c>
      <c r="C81" s="83">
        <v>416.1</v>
      </c>
      <c r="D81" s="87">
        <v>11.5583333333333</v>
      </c>
      <c r="E81" s="40"/>
      <c r="F81" s="151">
        <v>1988</v>
      </c>
      <c r="G81" s="100">
        <v>17</v>
      </c>
      <c r="H81" s="83">
        <v>172.6</v>
      </c>
      <c r="I81" s="87">
        <v>10.1529411764706</v>
      </c>
      <c r="J81" s="40"/>
      <c r="K81" s="151">
        <v>1988</v>
      </c>
      <c r="L81" s="100">
        <v>4</v>
      </c>
      <c r="M81" s="83">
        <v>30.2</v>
      </c>
      <c r="N81" s="89">
        <v>7.55</v>
      </c>
      <c r="O81" t="s" s="131">
        <v>121</v>
      </c>
      <c r="P81" s="135">
        <f>AVERAGE(B81:B88)</f>
        <v>36.5</v>
      </c>
      <c r="Q81" s="97">
        <f>AVERAGE(D81:D88)</f>
        <v>11.2032343961855</v>
      </c>
      <c r="R81" t="s" s="134">
        <v>121</v>
      </c>
      <c r="S81" s="135">
        <f>AVERAGE(G81:G88)</f>
        <v>20.75</v>
      </c>
      <c r="T81" s="97">
        <f>AVERAGE(I81:I88)</f>
        <v>9.95821545743199</v>
      </c>
      <c r="U81" t="s" s="134">
        <v>121</v>
      </c>
      <c r="V81" s="135">
        <f>AVERAGE(L81:L88)</f>
        <v>4.625</v>
      </c>
      <c r="W81" s="97">
        <f>AVERAGE(N81:N88)</f>
        <v>7.65076797385621</v>
      </c>
    </row>
    <row r="82" ht="21.95" customHeight="1">
      <c r="A82" s="150">
        <v>1989</v>
      </c>
      <c r="B82" s="100">
        <v>28</v>
      </c>
      <c r="C82" s="83">
        <v>293.3</v>
      </c>
      <c r="D82" s="87">
        <v>10.475</v>
      </c>
      <c r="E82" s="40"/>
      <c r="F82" s="151">
        <v>1989</v>
      </c>
      <c r="G82" s="100">
        <v>17</v>
      </c>
      <c r="H82" s="83">
        <v>157.9</v>
      </c>
      <c r="I82" s="87">
        <v>9.28823529411765</v>
      </c>
      <c r="J82" s="40"/>
      <c r="K82" s="151">
        <v>1989</v>
      </c>
      <c r="L82" s="100">
        <v>6</v>
      </c>
      <c r="M82" s="83">
        <v>40.9</v>
      </c>
      <c r="N82" s="89">
        <v>6.81666666666667</v>
      </c>
      <c r="O82" t="s" s="131">
        <v>122</v>
      </c>
      <c r="P82" s="135">
        <f>AVERAGE(B82:B88)</f>
        <v>36.5714285714286</v>
      </c>
      <c r="Q82" s="97">
        <f>AVERAGE(D82:D88)</f>
        <v>11.1525059765929</v>
      </c>
      <c r="R82" t="s" s="134">
        <v>122</v>
      </c>
      <c r="S82" s="135">
        <f>AVERAGE(G82:G88)</f>
        <v>21.2857142857143</v>
      </c>
      <c r="T82" s="97">
        <f>AVERAGE(I82:I88)</f>
        <v>9.930397497569331</v>
      </c>
      <c r="U82" t="s" s="134">
        <v>122</v>
      </c>
      <c r="V82" s="135">
        <f>AVERAGE(L82:L88)</f>
        <v>4.71428571428571</v>
      </c>
      <c r="W82" s="97">
        <f>AVERAGE(N82:N88)</f>
        <v>7.67092156862745</v>
      </c>
    </row>
    <row r="83" ht="21.95" customHeight="1">
      <c r="A83" s="150">
        <v>1990</v>
      </c>
      <c r="B83" s="100">
        <v>13</v>
      </c>
      <c r="C83" s="83">
        <v>155.2</v>
      </c>
      <c r="D83" s="87">
        <v>11.9384615384615</v>
      </c>
      <c r="E83" s="40"/>
      <c r="F83" s="151">
        <v>1990</v>
      </c>
      <c r="G83" s="100">
        <v>5</v>
      </c>
      <c r="H83" s="83">
        <v>53.8</v>
      </c>
      <c r="I83" s="87">
        <v>10.76</v>
      </c>
      <c r="J83" s="40"/>
      <c r="K83" s="151">
        <v>1990</v>
      </c>
      <c r="L83" s="100">
        <v>0</v>
      </c>
      <c r="M83" s="83">
        <v>0</v>
      </c>
      <c r="N83" s="89"/>
      <c r="O83" t="s" s="131">
        <v>123</v>
      </c>
      <c r="P83" s="135">
        <f>AVERAGE(B83:B88)</f>
        <v>38</v>
      </c>
      <c r="Q83" s="97">
        <f>AVERAGE(D83:D88)</f>
        <v>11.2654236393584</v>
      </c>
      <c r="R83" t="s" s="134">
        <v>123</v>
      </c>
      <c r="S83" s="135">
        <f>AVERAGE(G83:G88)</f>
        <v>22</v>
      </c>
      <c r="T83" s="97">
        <f>AVERAGE(I83:I88)</f>
        <v>10.0374245314779</v>
      </c>
      <c r="U83" t="s" s="134">
        <v>123</v>
      </c>
      <c r="V83" s="135">
        <f>AVERAGE(L83:L88)</f>
        <v>4.5</v>
      </c>
      <c r="W83" s="97">
        <f>AVERAGE(N83:N88)</f>
        <v>7.88448529411765</v>
      </c>
    </row>
    <row r="84" ht="21.95" customHeight="1">
      <c r="A84" s="150">
        <v>1991</v>
      </c>
      <c r="B84" s="100">
        <v>37</v>
      </c>
      <c r="C84" s="83">
        <v>425.2</v>
      </c>
      <c r="D84" s="87">
        <v>11.4918918918919</v>
      </c>
      <c r="E84" s="40"/>
      <c r="F84" s="151">
        <v>1991</v>
      </c>
      <c r="G84" s="100">
        <v>20</v>
      </c>
      <c r="H84" s="83">
        <v>210.6</v>
      </c>
      <c r="I84" s="87">
        <v>10.53</v>
      </c>
      <c r="J84" s="40"/>
      <c r="K84" s="151">
        <v>1991</v>
      </c>
      <c r="L84" s="100">
        <v>1</v>
      </c>
      <c r="M84" s="83">
        <v>8.5</v>
      </c>
      <c r="N84" s="89">
        <v>8.5</v>
      </c>
      <c r="O84" t="s" s="131">
        <v>104</v>
      </c>
      <c r="P84" s="135">
        <f>AVERAGE(B84:B88)</f>
        <v>43</v>
      </c>
      <c r="Q84" s="97">
        <f>AVERAGE(D84:D88)</f>
        <v>11.1308160595378</v>
      </c>
      <c r="R84" t="s" s="134">
        <v>104</v>
      </c>
      <c r="S84" s="135">
        <f>AVERAGE(G84:G88)</f>
        <v>25.4</v>
      </c>
      <c r="T84" s="97">
        <f>AVERAGE(I84:I88)</f>
        <v>9.892909437773531</v>
      </c>
      <c r="U84" t="s" s="134">
        <v>104</v>
      </c>
      <c r="V84" s="135">
        <f>AVERAGE(L84:L88)</f>
        <v>5.4</v>
      </c>
      <c r="W84" s="97">
        <f>AVERAGE(N84:N88)</f>
        <v>7.88448529411765</v>
      </c>
    </row>
    <row r="85" ht="21.95" customHeight="1">
      <c r="A85" s="150">
        <v>1992</v>
      </c>
      <c r="B85" s="100">
        <v>25</v>
      </c>
      <c r="C85" s="83">
        <v>297.1</v>
      </c>
      <c r="D85" s="87">
        <v>11.884</v>
      </c>
      <c r="E85" s="40"/>
      <c r="F85" s="151">
        <v>1992</v>
      </c>
      <c r="G85" s="100">
        <v>7</v>
      </c>
      <c r="H85" s="83">
        <v>70.90000000000001</v>
      </c>
      <c r="I85" s="87">
        <v>10.1285714285714</v>
      </c>
      <c r="J85" s="40"/>
      <c r="K85" s="151">
        <v>1992</v>
      </c>
      <c r="L85" s="100">
        <v>0</v>
      </c>
      <c r="M85" s="83">
        <v>0</v>
      </c>
      <c r="N85" s="89"/>
      <c r="O85" t="s" s="131">
        <v>124</v>
      </c>
      <c r="P85" s="135">
        <f>AVERAGE(B85:B88)</f>
        <v>44.5</v>
      </c>
      <c r="Q85" s="97">
        <f>AVERAGE(D85:D88)</f>
        <v>11.0405471014493</v>
      </c>
      <c r="R85" t="s" s="134">
        <v>124</v>
      </c>
      <c r="S85" s="135">
        <f>AVERAGE(G85:G88)</f>
        <v>26.75</v>
      </c>
      <c r="T85" s="97">
        <f>AVERAGE(I85:I88)</f>
        <v>9.733636797216921</v>
      </c>
      <c r="U85" t="s" s="134">
        <v>124</v>
      </c>
      <c r="V85" s="135">
        <f>AVERAGE(L85:L88)</f>
        <v>6.5</v>
      </c>
      <c r="W85" s="97">
        <f>AVERAGE(N85:N88)</f>
        <v>7.6793137254902</v>
      </c>
    </row>
    <row r="86" ht="21.95" customHeight="1">
      <c r="A86" s="150">
        <v>1993</v>
      </c>
      <c r="B86" s="100">
        <v>23</v>
      </c>
      <c r="C86" s="83">
        <v>252</v>
      </c>
      <c r="D86" s="87">
        <v>10.9565217391304</v>
      </c>
      <c r="E86" s="40"/>
      <c r="F86" s="151">
        <v>1993</v>
      </c>
      <c r="G86" s="100">
        <v>14</v>
      </c>
      <c r="H86" s="83">
        <v>138.5</v>
      </c>
      <c r="I86" s="87">
        <v>9.892857142857141</v>
      </c>
      <c r="J86" s="40"/>
      <c r="K86" s="151">
        <v>1993</v>
      </c>
      <c r="L86" s="100">
        <v>4</v>
      </c>
      <c r="M86" s="83">
        <v>32.1</v>
      </c>
      <c r="N86" s="89">
        <v>8.025</v>
      </c>
      <c r="O86" t="s" s="131">
        <v>125</v>
      </c>
      <c r="P86" s="135">
        <f>AVERAGE(B86:B88)</f>
        <v>51</v>
      </c>
      <c r="Q86" s="97">
        <f>AVERAGE(D86:D88)</f>
        <v>10.7593961352657</v>
      </c>
      <c r="R86" t="s" s="134">
        <v>125</v>
      </c>
      <c r="S86" s="135">
        <f>AVERAGE(G86:G88)</f>
        <v>33.3333333333333</v>
      </c>
      <c r="T86" s="97">
        <f>AVERAGE(I86:I88)</f>
        <v>9.601991920098749</v>
      </c>
      <c r="U86" t="s" s="134">
        <v>125</v>
      </c>
      <c r="V86" s="135">
        <f>AVERAGE(L86:L88)</f>
        <v>8.66666666666667</v>
      </c>
      <c r="W86" s="97">
        <f>AVERAGE(N86:N88)</f>
        <v>7.6793137254902</v>
      </c>
    </row>
    <row r="87" ht="21.95" customHeight="1">
      <c r="A87" s="150">
        <v>1994</v>
      </c>
      <c r="B87" s="100">
        <v>90</v>
      </c>
      <c r="C87" s="83">
        <v>927.6</v>
      </c>
      <c r="D87" s="87">
        <v>10.3066666666667</v>
      </c>
      <c r="E87" s="40"/>
      <c r="F87" s="151">
        <v>1994</v>
      </c>
      <c r="G87" s="100">
        <v>67</v>
      </c>
      <c r="H87" s="83">
        <v>640.2</v>
      </c>
      <c r="I87" s="87">
        <v>9.55522388059701</v>
      </c>
      <c r="J87" s="40"/>
      <c r="K87" s="151">
        <v>1994</v>
      </c>
      <c r="L87" s="100">
        <v>17</v>
      </c>
      <c r="M87" s="83">
        <v>123.3</v>
      </c>
      <c r="N87" s="89">
        <v>7.25294117647059</v>
      </c>
      <c r="O87" t="s" s="131">
        <v>126</v>
      </c>
      <c r="P87" s="135">
        <f>AVERAGE(B87:B88)</f>
        <v>65</v>
      </c>
      <c r="Q87" s="97">
        <f>AVERAGE(D87:D88)</f>
        <v>10.6608333333334</v>
      </c>
      <c r="R87" t="s" s="134">
        <v>126</v>
      </c>
      <c r="S87" s="135">
        <f>AVERAGE(G87:G88)</f>
        <v>43</v>
      </c>
      <c r="T87" s="97">
        <f>AVERAGE(I87:I88)</f>
        <v>9.456559308719561</v>
      </c>
      <c r="U87" t="s" s="134">
        <v>126</v>
      </c>
      <c r="V87" s="135">
        <f>AVERAGE(L87:L88)</f>
        <v>11</v>
      </c>
      <c r="W87" s="97">
        <f>AVERAGE(N87:N88)</f>
        <v>7.5064705882353</v>
      </c>
    </row>
    <row r="88" ht="21.95" customHeight="1">
      <c r="A88" s="150">
        <v>1995</v>
      </c>
      <c r="B88" s="154">
        <v>40</v>
      </c>
      <c r="C88" s="155">
        <v>440.6</v>
      </c>
      <c r="D88" s="156">
        <v>11.015</v>
      </c>
      <c r="E88" s="40"/>
      <c r="F88" s="151">
        <v>1995</v>
      </c>
      <c r="G88" s="154">
        <v>19</v>
      </c>
      <c r="H88" s="155">
        <v>177.8</v>
      </c>
      <c r="I88" s="156">
        <v>9.357894736842111</v>
      </c>
      <c r="J88" s="40"/>
      <c r="K88" s="151">
        <v>1995</v>
      </c>
      <c r="L88" s="154">
        <v>5</v>
      </c>
      <c r="M88" s="155">
        <v>38.8</v>
      </c>
      <c r="N88" s="157">
        <v>7.76</v>
      </c>
      <c r="O88" t="s" s="131">
        <v>127</v>
      </c>
      <c r="P88" s="135">
        <f>AVERAGE(B88)</f>
        <v>40</v>
      </c>
      <c r="Q88" s="97">
        <f>AVERAGE(D88)</f>
        <v>11.015</v>
      </c>
      <c r="R88" t="s" s="134">
        <v>127</v>
      </c>
      <c r="S88" s="135">
        <f>AVERAGE(G88)</f>
        <v>19</v>
      </c>
      <c r="T88" s="97">
        <f>AVERAGE(I88)</f>
        <v>9.357894736842111</v>
      </c>
      <c r="U88" t="s" s="134">
        <v>127</v>
      </c>
      <c r="V88" s="135">
        <f>AVERAGE(L88)</f>
        <v>5</v>
      </c>
      <c r="W88" s="97">
        <f>AVERAGE(N88)</f>
        <v>7.76</v>
      </c>
    </row>
    <row r="89" ht="21.95" customHeight="1">
      <c r="A89" s="150">
        <v>1996</v>
      </c>
      <c r="B89" s="100">
        <v>29</v>
      </c>
      <c r="C89" s="83">
        <v>316.7</v>
      </c>
      <c r="D89" s="87">
        <v>10.9206896551724</v>
      </c>
      <c r="E89" s="40"/>
      <c r="F89" s="151">
        <v>1996</v>
      </c>
      <c r="G89" s="100">
        <v>13</v>
      </c>
      <c r="H89" s="83">
        <v>118.7</v>
      </c>
      <c r="I89" s="87">
        <v>9.13076923076923</v>
      </c>
      <c r="J89" s="40"/>
      <c r="K89" s="151">
        <v>1996</v>
      </c>
      <c r="L89" s="100">
        <v>4</v>
      </c>
      <c r="M89" s="83">
        <v>29.7</v>
      </c>
      <c r="N89" s="89">
        <v>7.425</v>
      </c>
      <c r="O89" t="s" s="131">
        <v>128</v>
      </c>
      <c r="P89" s="158">
        <f>AVERAGE(B89)</f>
        <v>29</v>
      </c>
      <c r="Q89" s="159">
        <f>AVERAGE(D89)</f>
        <v>10.9206896551724</v>
      </c>
      <c r="R89" t="s" s="134">
        <v>128</v>
      </c>
      <c r="S89" s="158">
        <f>AVERAGE(G89)</f>
        <v>13</v>
      </c>
      <c r="T89" s="159">
        <f>AVERAGE(I89)</f>
        <v>9.13076923076923</v>
      </c>
      <c r="U89" t="s" s="134">
        <v>128</v>
      </c>
      <c r="V89" s="158">
        <f>AVERAGE(L89)</f>
        <v>4</v>
      </c>
      <c r="W89" s="159">
        <f>AVERAGE(N89)</f>
        <v>7.425</v>
      </c>
    </row>
    <row r="90" ht="21.95" customHeight="1">
      <c r="A90" s="150">
        <v>1997</v>
      </c>
      <c r="B90" s="100">
        <v>37</v>
      </c>
      <c r="C90" s="83">
        <v>416.7</v>
      </c>
      <c r="D90" s="87">
        <v>11.2621621621622</v>
      </c>
      <c r="E90" s="40"/>
      <c r="F90" s="151">
        <v>1997</v>
      </c>
      <c r="G90" s="100">
        <v>18</v>
      </c>
      <c r="H90" s="83">
        <v>180.1</v>
      </c>
      <c r="I90" s="87">
        <v>10.0055555555556</v>
      </c>
      <c r="J90" s="40"/>
      <c r="K90" s="151">
        <v>1997</v>
      </c>
      <c r="L90" s="100">
        <v>3</v>
      </c>
      <c r="M90" s="83">
        <v>23.9</v>
      </c>
      <c r="N90" s="89">
        <v>7.96666666666667</v>
      </c>
      <c r="O90" t="s" s="131">
        <v>127</v>
      </c>
      <c r="P90" s="135">
        <f>AVERAGE(B90)</f>
        <v>37</v>
      </c>
      <c r="Q90" s="97">
        <f>AVERAGE(D90)</f>
        <v>11.2621621621622</v>
      </c>
      <c r="R90" t="s" s="134">
        <v>127</v>
      </c>
      <c r="S90" s="135">
        <f>AVERAGE(G90)</f>
        <v>18</v>
      </c>
      <c r="T90" s="97">
        <f>AVERAGE(I90)</f>
        <v>10.0055555555556</v>
      </c>
      <c r="U90" t="s" s="134">
        <v>127</v>
      </c>
      <c r="V90" s="135">
        <f>AVERAGE(L90)</f>
        <v>3</v>
      </c>
      <c r="W90" s="97">
        <f>AVERAGE(N90)</f>
        <v>7.96666666666667</v>
      </c>
    </row>
    <row r="91" ht="21.95" customHeight="1">
      <c r="A91" s="150">
        <v>1998</v>
      </c>
      <c r="B91" s="100">
        <v>12</v>
      </c>
      <c r="C91" s="83">
        <v>142.8</v>
      </c>
      <c r="D91" s="87">
        <v>11.9</v>
      </c>
      <c r="E91" s="40"/>
      <c r="F91" s="151">
        <v>1998</v>
      </c>
      <c r="G91" s="100">
        <v>3</v>
      </c>
      <c r="H91" s="83">
        <v>28.4</v>
      </c>
      <c r="I91" s="87">
        <v>9.46666666666667</v>
      </c>
      <c r="J91" s="40"/>
      <c r="K91" s="151">
        <v>1998</v>
      </c>
      <c r="L91" s="100">
        <v>0</v>
      </c>
      <c r="M91" s="83">
        <v>0</v>
      </c>
      <c r="N91" s="89"/>
      <c r="O91" t="s" s="131">
        <v>126</v>
      </c>
      <c r="P91" s="135">
        <f>AVERAGE(B90:B91)</f>
        <v>24.5</v>
      </c>
      <c r="Q91" s="97">
        <f>AVERAGE(D90:D91)</f>
        <v>11.5810810810811</v>
      </c>
      <c r="R91" t="s" s="134">
        <v>126</v>
      </c>
      <c r="S91" s="135">
        <f>AVERAGE(G90:G91)</f>
        <v>10.5</v>
      </c>
      <c r="T91" s="97">
        <f>AVERAGE(I90:I91)</f>
        <v>9.736111111111139</v>
      </c>
      <c r="U91" t="s" s="134">
        <v>126</v>
      </c>
      <c r="V91" s="135">
        <f>AVERAGE(L90:L91)</f>
        <v>1.5</v>
      </c>
      <c r="W91" s="97">
        <f>AVERAGE(N90:N91)</f>
        <v>7.96666666666667</v>
      </c>
    </row>
    <row r="92" ht="21.95" customHeight="1">
      <c r="A92" s="150">
        <v>1999</v>
      </c>
      <c r="B92" s="100">
        <v>52</v>
      </c>
      <c r="C92" s="83">
        <v>574.6</v>
      </c>
      <c r="D92" s="87">
        <v>11.05</v>
      </c>
      <c r="E92" s="40"/>
      <c r="F92" s="151">
        <v>1999</v>
      </c>
      <c r="G92" s="100">
        <v>26</v>
      </c>
      <c r="H92" s="83">
        <v>245.5</v>
      </c>
      <c r="I92" s="87">
        <v>9.44230769230769</v>
      </c>
      <c r="J92" s="40"/>
      <c r="K92" s="151">
        <v>1999</v>
      </c>
      <c r="L92" s="100">
        <v>9</v>
      </c>
      <c r="M92" s="83">
        <v>69.5</v>
      </c>
      <c r="N92" s="89">
        <v>7.72222222222222</v>
      </c>
      <c r="O92" t="s" s="131">
        <v>125</v>
      </c>
      <c r="P92" s="135">
        <f>AVERAGE(B90:B92)</f>
        <v>33.6666666666667</v>
      </c>
      <c r="Q92" s="97">
        <f>AVERAGE(D90:D92)</f>
        <v>11.4040540540541</v>
      </c>
      <c r="R92" t="s" s="134">
        <v>125</v>
      </c>
      <c r="S92" s="135">
        <f>AVERAGE(G90:G92)</f>
        <v>15.6666666666667</v>
      </c>
      <c r="T92" s="97">
        <f>AVERAGE(I90:I92)</f>
        <v>9.638176638176651</v>
      </c>
      <c r="U92" t="s" s="134">
        <v>125</v>
      </c>
      <c r="V92" s="135">
        <f>AVERAGE(L90:L92)</f>
        <v>4</v>
      </c>
      <c r="W92" s="97">
        <f>AVERAGE(N90:N92)</f>
        <v>7.84444444444445</v>
      </c>
    </row>
    <row r="93" ht="21.95" customHeight="1">
      <c r="A93" s="150">
        <v>2000</v>
      </c>
      <c r="B93" s="100">
        <v>46</v>
      </c>
      <c r="C93" s="83">
        <v>493</v>
      </c>
      <c r="D93" s="87">
        <v>10.7173913043478</v>
      </c>
      <c r="E93" s="40"/>
      <c r="F93" s="151">
        <v>2000</v>
      </c>
      <c r="G93" s="100">
        <v>30</v>
      </c>
      <c r="H93" s="83">
        <v>293.9</v>
      </c>
      <c r="I93" s="87">
        <v>9.79666666666667</v>
      </c>
      <c r="J93" s="40"/>
      <c r="K93" s="151">
        <v>2000</v>
      </c>
      <c r="L93" s="100">
        <v>7</v>
      </c>
      <c r="M93" s="83">
        <v>53.8</v>
      </c>
      <c r="N93" s="89">
        <v>7.68571428571429</v>
      </c>
      <c r="O93" t="s" s="131">
        <v>124</v>
      </c>
      <c r="P93" s="135">
        <f>AVERAGE(B90:B93)</f>
        <v>36.75</v>
      </c>
      <c r="Q93" s="97">
        <f>AVERAGE(D90:D93)</f>
        <v>11.2323883666275</v>
      </c>
      <c r="R93" t="s" s="134">
        <v>124</v>
      </c>
      <c r="S93" s="135">
        <f>AVERAGE(G90:G93)</f>
        <v>19.25</v>
      </c>
      <c r="T93" s="97">
        <f>AVERAGE(I90:I93)</f>
        <v>9.67779914529916</v>
      </c>
      <c r="U93" t="s" s="134">
        <v>124</v>
      </c>
      <c r="V93" s="135">
        <f>AVERAGE(L90:L93)</f>
        <v>4.75</v>
      </c>
      <c r="W93" s="97">
        <f>AVERAGE(N90:N93)</f>
        <v>7.79153439153439</v>
      </c>
    </row>
    <row r="94" ht="21.95" customHeight="1">
      <c r="A94" s="150">
        <v>2001</v>
      </c>
      <c r="B94" s="100">
        <v>42</v>
      </c>
      <c r="C94" s="83">
        <v>475.5</v>
      </c>
      <c r="D94" s="87">
        <v>11.3214285714286</v>
      </c>
      <c r="E94" s="40"/>
      <c r="F94" s="151">
        <v>2001</v>
      </c>
      <c r="G94" s="100">
        <v>19</v>
      </c>
      <c r="H94" s="83">
        <v>188.5</v>
      </c>
      <c r="I94" s="87">
        <v>9.92105263157895</v>
      </c>
      <c r="J94" s="40"/>
      <c r="K94" s="151">
        <v>2001</v>
      </c>
      <c r="L94" s="100">
        <v>5</v>
      </c>
      <c r="M94" s="83">
        <v>39.9</v>
      </c>
      <c r="N94" s="89">
        <v>7.98</v>
      </c>
      <c r="O94" t="s" s="131">
        <v>104</v>
      </c>
      <c r="P94" s="135">
        <f>AVERAGE(B90:B94)</f>
        <v>37.8</v>
      </c>
      <c r="Q94" s="97">
        <f>AVERAGE(D90:D94)</f>
        <v>11.2501964075877</v>
      </c>
      <c r="R94" t="s" s="134">
        <v>104</v>
      </c>
      <c r="S94" s="135">
        <f>AVERAGE(G90:G94)</f>
        <v>19.2</v>
      </c>
      <c r="T94" s="97">
        <f>AVERAGE(I90:I94)</f>
        <v>9.72644984255512</v>
      </c>
      <c r="U94" t="s" s="134">
        <v>104</v>
      </c>
      <c r="V94" s="135">
        <f>AVERAGE(L90:L94)</f>
        <v>4.8</v>
      </c>
      <c r="W94" s="97">
        <f>AVERAGE(N90:N94)</f>
        <v>7.8386507936508</v>
      </c>
    </row>
    <row r="95" ht="21.95" customHeight="1">
      <c r="A95" s="150">
        <v>2002</v>
      </c>
      <c r="B95" s="100">
        <v>65</v>
      </c>
      <c r="C95" s="83">
        <v>691.4</v>
      </c>
      <c r="D95" s="87">
        <v>10.6369230769231</v>
      </c>
      <c r="E95" s="40"/>
      <c r="F95" s="151">
        <v>2002</v>
      </c>
      <c r="G95" s="100">
        <v>51</v>
      </c>
      <c r="H95" s="83">
        <v>513.9</v>
      </c>
      <c r="I95" s="87">
        <v>10.0764705882353</v>
      </c>
      <c r="J95" s="40"/>
      <c r="K95" s="151">
        <v>2002</v>
      </c>
      <c r="L95" s="100">
        <v>8</v>
      </c>
      <c r="M95" s="83">
        <v>64.3</v>
      </c>
      <c r="N95" s="89">
        <v>8.0375</v>
      </c>
      <c r="O95" t="s" s="131">
        <v>123</v>
      </c>
      <c r="P95" s="135">
        <f>AVERAGE(B90:B95)</f>
        <v>42.3333333333333</v>
      </c>
      <c r="Q95" s="97">
        <f>AVERAGE(D90:D95)</f>
        <v>11.1479841858103</v>
      </c>
      <c r="R95" t="s" s="134">
        <v>123</v>
      </c>
      <c r="S95" s="135">
        <f>AVERAGE(G90:G95)</f>
        <v>24.5</v>
      </c>
      <c r="T95" s="97">
        <f>AVERAGE(I90:I95)</f>
        <v>9.78478663350181</v>
      </c>
      <c r="U95" t="s" s="134">
        <v>123</v>
      </c>
      <c r="V95" s="135">
        <f>AVERAGE(L90:L95)</f>
        <v>5.33333333333333</v>
      </c>
      <c r="W95" s="97">
        <f>AVERAGE(N90:N95)</f>
        <v>7.87842063492064</v>
      </c>
    </row>
    <row r="96" ht="21.95" customHeight="1">
      <c r="A96" s="150">
        <v>2003</v>
      </c>
      <c r="B96" s="100">
        <v>27</v>
      </c>
      <c r="C96" s="83">
        <v>314.4</v>
      </c>
      <c r="D96" s="87">
        <v>11.6444444444444</v>
      </c>
      <c r="E96" s="40"/>
      <c r="F96" s="151">
        <v>2003</v>
      </c>
      <c r="G96" s="100">
        <v>10</v>
      </c>
      <c r="H96" s="83">
        <v>97.09999999999999</v>
      </c>
      <c r="I96" s="87">
        <v>9.710000000000001</v>
      </c>
      <c r="J96" s="40"/>
      <c r="K96" s="151">
        <v>2003</v>
      </c>
      <c r="L96" s="100">
        <v>2</v>
      </c>
      <c r="M96" s="83">
        <v>15.5</v>
      </c>
      <c r="N96" s="89">
        <v>7.75</v>
      </c>
      <c r="O96" t="s" s="131">
        <v>122</v>
      </c>
      <c r="P96" s="135">
        <f>AVERAGE(B90:B96)</f>
        <v>40.1428571428571</v>
      </c>
      <c r="Q96" s="97">
        <f>AVERAGE(D90:D96)</f>
        <v>11.2189070799009</v>
      </c>
      <c r="R96" t="s" s="134">
        <v>122</v>
      </c>
      <c r="S96" s="135">
        <f>AVERAGE(G90:G96)</f>
        <v>22.4285714285714</v>
      </c>
      <c r="T96" s="97">
        <f>AVERAGE(I90:I96)</f>
        <v>9.77410282871584</v>
      </c>
      <c r="U96" t="s" s="134">
        <v>122</v>
      </c>
      <c r="V96" s="135">
        <f>AVERAGE(L90:L96)</f>
        <v>4.85714285714286</v>
      </c>
      <c r="W96" s="97">
        <f>AVERAGE(N90:N96)</f>
        <v>7.8570171957672</v>
      </c>
    </row>
    <row r="97" ht="21.95" customHeight="1">
      <c r="A97" s="150">
        <v>2004</v>
      </c>
      <c r="B97" s="100">
        <v>39</v>
      </c>
      <c r="C97" s="83">
        <v>415.7</v>
      </c>
      <c r="D97" s="87">
        <v>10.6589743589744</v>
      </c>
      <c r="E97" s="40"/>
      <c r="F97" s="151">
        <v>2004</v>
      </c>
      <c r="G97" s="100">
        <v>29</v>
      </c>
      <c r="H97" s="83">
        <v>289.2</v>
      </c>
      <c r="I97" s="87">
        <v>9.972413793103451</v>
      </c>
      <c r="J97" s="40"/>
      <c r="K97" s="151">
        <v>2004</v>
      </c>
      <c r="L97" s="100">
        <v>5</v>
      </c>
      <c r="M97" s="83">
        <v>41.2</v>
      </c>
      <c r="N97" s="89">
        <v>8.24</v>
      </c>
      <c r="O97" t="s" s="131">
        <v>121</v>
      </c>
      <c r="P97" s="135">
        <f>AVERAGE(B90:B97)</f>
        <v>40</v>
      </c>
      <c r="Q97" s="97">
        <f>AVERAGE(D90:D97)</f>
        <v>11.1489154897851</v>
      </c>
      <c r="R97" t="s" s="134">
        <v>121</v>
      </c>
      <c r="S97" s="135">
        <f>AVERAGE(G90:G97)</f>
        <v>23.25</v>
      </c>
      <c r="T97" s="97">
        <f>AVERAGE(I90:I97)</f>
        <v>9.79889169926429</v>
      </c>
      <c r="U97" t="s" s="134">
        <v>121</v>
      </c>
      <c r="V97" s="135">
        <f>AVERAGE(L90:L97)</f>
        <v>4.875</v>
      </c>
      <c r="W97" s="97">
        <f>AVERAGE(N90:N97)</f>
        <v>7.91172902494331</v>
      </c>
    </row>
    <row r="98" ht="21.95" customHeight="1">
      <c r="A98" s="150">
        <v>2005</v>
      </c>
      <c r="B98" s="100">
        <v>26</v>
      </c>
      <c r="C98" s="83">
        <v>312.2</v>
      </c>
      <c r="D98" s="87">
        <v>12.0076923076923</v>
      </c>
      <c r="E98" s="40"/>
      <c r="F98" s="151">
        <v>2005</v>
      </c>
      <c r="G98" s="100">
        <v>7</v>
      </c>
      <c r="H98" s="83">
        <v>74.8</v>
      </c>
      <c r="I98" s="87">
        <v>10.6857142857143</v>
      </c>
      <c r="J98" s="40"/>
      <c r="K98" s="151">
        <v>2005</v>
      </c>
      <c r="L98" s="100">
        <v>0</v>
      </c>
      <c r="M98" s="83">
        <v>0</v>
      </c>
      <c r="N98" s="89"/>
      <c r="O98" t="s" s="131">
        <v>120</v>
      </c>
      <c r="P98" s="135">
        <f>AVERAGE(B90:B98)</f>
        <v>38.4444444444444</v>
      </c>
      <c r="Q98" s="97">
        <f>AVERAGE(D90:D98)</f>
        <v>11.2443351362192</v>
      </c>
      <c r="R98" t="s" s="134">
        <v>120</v>
      </c>
      <c r="S98" s="135">
        <f>AVERAGE(G90:G98)</f>
        <v>21.4444444444444</v>
      </c>
      <c r="T98" s="97">
        <f>AVERAGE(I90:I98)</f>
        <v>9.897427542203181</v>
      </c>
      <c r="U98" t="s" s="134">
        <v>120</v>
      </c>
      <c r="V98" s="135">
        <f>AVERAGE(L90:L98)</f>
        <v>4.33333333333333</v>
      </c>
      <c r="W98" s="97">
        <f>AVERAGE(N90:N98)</f>
        <v>7.91172902494331</v>
      </c>
    </row>
    <row r="99" ht="21.95" customHeight="1">
      <c r="A99" s="150">
        <v>2006</v>
      </c>
      <c r="B99" s="100">
        <v>61</v>
      </c>
      <c r="C99" s="83">
        <v>660.7</v>
      </c>
      <c r="D99" s="87">
        <v>10.8311475409836</v>
      </c>
      <c r="E99" s="40"/>
      <c r="F99" s="151">
        <v>2006</v>
      </c>
      <c r="G99" s="100">
        <v>37</v>
      </c>
      <c r="H99" s="83">
        <v>360.9</v>
      </c>
      <c r="I99" s="87">
        <v>9.75405405405405</v>
      </c>
      <c r="J99" s="40"/>
      <c r="K99" s="151">
        <v>2006</v>
      </c>
      <c r="L99" s="100">
        <v>8</v>
      </c>
      <c r="M99" s="83">
        <v>62.1</v>
      </c>
      <c r="N99" s="89">
        <v>7.7625</v>
      </c>
      <c r="O99" t="s" s="131">
        <v>98</v>
      </c>
      <c r="P99" s="135">
        <f>AVERAGE(B90:B99)</f>
        <v>40.7</v>
      </c>
      <c r="Q99" s="97">
        <f>AVERAGE(D90:D99)</f>
        <v>11.2030163766956</v>
      </c>
      <c r="R99" t="s" s="134">
        <v>98</v>
      </c>
      <c r="S99" s="135">
        <f>AVERAGE(G90:G99)</f>
        <v>23</v>
      </c>
      <c r="T99" s="97">
        <f>AVERAGE(I90:I99)</f>
        <v>9.88309019338827</v>
      </c>
      <c r="U99" t="s" s="134">
        <v>98</v>
      </c>
      <c r="V99" s="135">
        <f>AVERAGE(L90:L99)</f>
        <v>4.7</v>
      </c>
      <c r="W99" s="97">
        <f>AVERAGE(N90:N99)</f>
        <v>7.8930753968254</v>
      </c>
    </row>
    <row r="100" ht="21.95" customHeight="1">
      <c r="A100" s="150">
        <v>2007</v>
      </c>
      <c r="B100" s="100">
        <v>47</v>
      </c>
      <c r="C100" s="83">
        <v>495.9</v>
      </c>
      <c r="D100" s="87">
        <v>10.5510638297872</v>
      </c>
      <c r="E100" s="40"/>
      <c r="F100" s="151">
        <v>2007</v>
      </c>
      <c r="G100" s="100">
        <v>31</v>
      </c>
      <c r="H100" s="83">
        <v>298.8</v>
      </c>
      <c r="I100" s="87">
        <v>9.638709677419349</v>
      </c>
      <c r="J100" s="40"/>
      <c r="K100" s="151">
        <v>2007</v>
      </c>
      <c r="L100" s="100">
        <v>9</v>
      </c>
      <c r="M100" s="83">
        <v>71</v>
      </c>
      <c r="N100" s="89">
        <v>7.88888888888889</v>
      </c>
      <c r="O100" t="s" s="131">
        <v>119</v>
      </c>
      <c r="P100" s="135">
        <f>AVERAGE(B90:B100)</f>
        <v>41.2727272727273</v>
      </c>
      <c r="Q100" s="97">
        <f>AVERAGE(D90:D100)</f>
        <v>11.1437479633403</v>
      </c>
      <c r="R100" t="s" s="134">
        <v>119</v>
      </c>
      <c r="S100" s="135">
        <f>AVERAGE(G90:G100)</f>
        <v>23.7272727272727</v>
      </c>
      <c r="T100" s="97">
        <f>AVERAGE(I90:I100)</f>
        <v>9.860873782845641</v>
      </c>
      <c r="U100" t="s" s="134">
        <v>119</v>
      </c>
      <c r="V100" s="135">
        <f>AVERAGE(L90:L100)</f>
        <v>5.09090909090909</v>
      </c>
      <c r="W100" s="97">
        <f>AVERAGE(N90:N100)</f>
        <v>7.8926102292769</v>
      </c>
    </row>
    <row r="101" ht="21.95" customHeight="1">
      <c r="A101" s="150">
        <v>2008</v>
      </c>
      <c r="B101" s="100">
        <v>50</v>
      </c>
      <c r="C101" s="83">
        <v>569.2</v>
      </c>
      <c r="D101" s="87">
        <v>11.384</v>
      </c>
      <c r="E101" s="40"/>
      <c r="F101" s="151">
        <v>2008</v>
      </c>
      <c r="G101" s="100">
        <v>23</v>
      </c>
      <c r="H101" s="83">
        <v>227.8</v>
      </c>
      <c r="I101" s="87">
        <v>9.90434782608696</v>
      </c>
      <c r="J101" s="40"/>
      <c r="K101" s="151">
        <v>2008</v>
      </c>
      <c r="L101" s="100">
        <v>5</v>
      </c>
      <c r="M101" s="83">
        <v>39.1</v>
      </c>
      <c r="N101" s="89">
        <v>7.82</v>
      </c>
      <c r="O101" t="s" s="131">
        <v>118</v>
      </c>
      <c r="P101" s="135">
        <f>AVERAGE(B90:B101)</f>
        <v>42</v>
      </c>
      <c r="Q101" s="97">
        <f>AVERAGE(D90:D101)</f>
        <v>11.1637689663953</v>
      </c>
      <c r="R101" t="s" s="134">
        <v>118</v>
      </c>
      <c r="S101" s="135">
        <f>AVERAGE(G90:G101)</f>
        <v>23.6666666666667</v>
      </c>
      <c r="T101" s="97">
        <f>AVERAGE(I90:I101)</f>
        <v>9.86449661978242</v>
      </c>
      <c r="U101" t="s" s="134">
        <v>118</v>
      </c>
      <c r="V101" s="135">
        <f>AVERAGE(L90:L101)</f>
        <v>5.08333333333333</v>
      </c>
      <c r="W101" s="97">
        <f>AVERAGE(N90:N101)</f>
        <v>7.88534920634921</v>
      </c>
    </row>
    <row r="102" ht="21.95" customHeight="1">
      <c r="A102" s="150">
        <v>2009</v>
      </c>
      <c r="B102" s="100">
        <v>17</v>
      </c>
      <c r="C102" s="83">
        <v>181</v>
      </c>
      <c r="D102" s="87">
        <v>10.6470588235294</v>
      </c>
      <c r="E102" s="40"/>
      <c r="F102" s="151">
        <v>2009</v>
      </c>
      <c r="G102" s="100">
        <v>11</v>
      </c>
      <c r="H102" s="83">
        <v>107.1</v>
      </c>
      <c r="I102" s="87">
        <v>9.73636363636364</v>
      </c>
      <c r="J102" s="40"/>
      <c r="K102" s="151">
        <v>2009</v>
      </c>
      <c r="L102" s="100">
        <v>3</v>
      </c>
      <c r="M102" s="83">
        <v>23.5</v>
      </c>
      <c r="N102" s="89">
        <v>7.83333333333333</v>
      </c>
      <c r="O102" t="s" s="131">
        <v>117</v>
      </c>
      <c r="P102" s="135">
        <f>AVERAGE(B90:B102)</f>
        <v>40.0769230769231</v>
      </c>
      <c r="Q102" s="97">
        <f>AVERAGE(D90:D102)</f>
        <v>11.1240220323287</v>
      </c>
      <c r="R102" t="s" s="134">
        <v>117</v>
      </c>
      <c r="S102" s="135">
        <f>AVERAGE(G90:G102)</f>
        <v>22.6923076923077</v>
      </c>
      <c r="T102" s="97">
        <f>AVERAGE(I90:I102)</f>
        <v>9.85464023644251</v>
      </c>
      <c r="U102" t="s" s="134">
        <v>117</v>
      </c>
      <c r="V102" s="135">
        <f>AVERAGE(L90:L102)</f>
        <v>4.92307692307692</v>
      </c>
      <c r="W102" s="97">
        <f>AVERAGE(N90:N102)</f>
        <v>7.88062049062049</v>
      </c>
    </row>
    <row r="103" ht="21.95" customHeight="1">
      <c r="A103" s="150">
        <v>2010</v>
      </c>
      <c r="B103" s="100">
        <v>4</v>
      </c>
      <c r="C103" s="83">
        <v>49.2</v>
      </c>
      <c r="D103" s="87">
        <v>12.3</v>
      </c>
      <c r="E103" s="40"/>
      <c r="F103" s="151">
        <v>2010</v>
      </c>
      <c r="G103" s="100">
        <v>1</v>
      </c>
      <c r="H103" s="83">
        <v>10.9</v>
      </c>
      <c r="I103" s="87">
        <v>10.9</v>
      </c>
      <c r="J103" s="40"/>
      <c r="K103" s="151">
        <v>2010</v>
      </c>
      <c r="L103" s="100">
        <v>0</v>
      </c>
      <c r="M103" s="83">
        <v>0</v>
      </c>
      <c r="N103" s="89"/>
      <c r="O103" t="s" s="131">
        <v>116</v>
      </c>
      <c r="P103" s="135">
        <f>AVERAGE(B90:B103)</f>
        <v>37.5</v>
      </c>
      <c r="Q103" s="97">
        <f>AVERAGE(D90:D103)</f>
        <v>11.2080204585909</v>
      </c>
      <c r="R103" t="s" s="134">
        <v>116</v>
      </c>
      <c r="S103" s="135">
        <f>AVERAGE(G90:G103)</f>
        <v>21.1428571428571</v>
      </c>
      <c r="T103" s="97">
        <f>AVERAGE(I90:I103)</f>
        <v>9.929308790982329</v>
      </c>
      <c r="U103" t="s" s="134">
        <v>116</v>
      </c>
      <c r="V103" s="135">
        <f>AVERAGE(L90:L103)</f>
        <v>4.57142857142857</v>
      </c>
      <c r="W103" s="97">
        <f>AVERAGE(N90:N103)</f>
        <v>7.88062049062049</v>
      </c>
    </row>
    <row r="104" ht="21.95" customHeight="1">
      <c r="A104" s="150">
        <v>2011</v>
      </c>
      <c r="B104" s="100">
        <v>56</v>
      </c>
      <c r="C104" s="83">
        <v>633.5</v>
      </c>
      <c r="D104" s="87">
        <v>11.3125</v>
      </c>
      <c r="E104" s="40"/>
      <c r="F104" s="151">
        <v>2011</v>
      </c>
      <c r="G104" s="100">
        <v>29</v>
      </c>
      <c r="H104" s="83">
        <v>295.8</v>
      </c>
      <c r="I104" s="87">
        <v>10.2</v>
      </c>
      <c r="J104" s="40"/>
      <c r="K104" s="151">
        <v>2011</v>
      </c>
      <c r="L104" s="100">
        <v>3</v>
      </c>
      <c r="M104" s="83">
        <v>20.4</v>
      </c>
      <c r="N104" s="89">
        <v>6.8</v>
      </c>
      <c r="O104" t="s" s="131">
        <v>115</v>
      </c>
      <c r="P104" s="135">
        <f>AVERAGE(B90:B104)</f>
        <v>38.7333333333333</v>
      </c>
      <c r="Q104" s="97">
        <f>AVERAGE(D90:D104)</f>
        <v>11.2149857613515</v>
      </c>
      <c r="R104" t="s" s="134">
        <v>115</v>
      </c>
      <c r="S104" s="135">
        <f>AVERAGE(G90:G104)</f>
        <v>21.6666666666667</v>
      </c>
      <c r="T104" s="97">
        <f>AVERAGE(I90:I104)</f>
        <v>9.94735487158351</v>
      </c>
      <c r="U104" t="s" s="134">
        <v>115</v>
      </c>
      <c r="V104" s="135">
        <f>AVERAGE(L90:L104)</f>
        <v>4.46666666666667</v>
      </c>
      <c r="W104" s="97">
        <f>AVERAGE(N90:N104)</f>
        <v>7.79056878306878</v>
      </c>
    </row>
    <row r="105" ht="21.95" customHeight="1">
      <c r="A105" s="150">
        <v>2012</v>
      </c>
      <c r="B105" s="100">
        <v>59</v>
      </c>
      <c r="C105" s="83">
        <v>624.3</v>
      </c>
      <c r="D105" s="87">
        <v>10.5813559322034</v>
      </c>
      <c r="E105" s="40"/>
      <c r="F105" s="151">
        <v>2012</v>
      </c>
      <c r="G105" s="100">
        <v>40</v>
      </c>
      <c r="H105" s="83">
        <v>385.8</v>
      </c>
      <c r="I105" s="87">
        <v>9.645</v>
      </c>
      <c r="J105" s="40"/>
      <c r="K105" s="151">
        <v>2012</v>
      </c>
      <c r="L105" s="100">
        <v>9</v>
      </c>
      <c r="M105" s="83">
        <v>71.90000000000001</v>
      </c>
      <c r="N105" s="89">
        <v>7.98888888888889</v>
      </c>
      <c r="O105" t="s" s="131">
        <v>114</v>
      </c>
      <c r="P105" s="135">
        <f>AVERAGE(B90:B105)</f>
        <v>40</v>
      </c>
      <c r="Q105" s="97">
        <f>AVERAGE(D90:D105)</f>
        <v>11.1753838970298</v>
      </c>
      <c r="R105" t="s" s="134">
        <v>114</v>
      </c>
      <c r="S105" s="135">
        <f>AVERAGE(G90:G105)</f>
        <v>22.8125</v>
      </c>
      <c r="T105" s="97">
        <f>AVERAGE(I90:I105)</f>
        <v>9.928457692109539</v>
      </c>
      <c r="U105" t="s" s="134">
        <v>114</v>
      </c>
      <c r="V105" s="135">
        <f>AVERAGE(L90:L105)</f>
        <v>4.75</v>
      </c>
      <c r="W105" s="97">
        <f>AVERAGE(N90:N105)</f>
        <v>7.80582417582418</v>
      </c>
    </row>
    <row r="106" ht="21.95" customHeight="1">
      <c r="A106" s="150">
        <v>2013</v>
      </c>
      <c r="B106" s="100">
        <v>24</v>
      </c>
      <c r="C106" s="83">
        <v>262.4</v>
      </c>
      <c r="D106" s="87">
        <v>10.9333333333333</v>
      </c>
      <c r="E106" s="40"/>
      <c r="F106" s="151">
        <v>2013</v>
      </c>
      <c r="G106" s="100">
        <v>18</v>
      </c>
      <c r="H106" s="83">
        <v>185.6</v>
      </c>
      <c r="I106" s="87">
        <v>10.3111111111111</v>
      </c>
      <c r="J106" s="40"/>
      <c r="K106" s="151">
        <v>2013</v>
      </c>
      <c r="L106" s="100">
        <v>0</v>
      </c>
      <c r="M106" s="83">
        <v>0</v>
      </c>
      <c r="N106" s="89"/>
      <c r="O106" t="s" s="131">
        <v>113</v>
      </c>
      <c r="P106" s="135">
        <f>AVERAGE(B90:B106)</f>
        <v>39.0588235294118</v>
      </c>
      <c r="Q106" s="97">
        <f>AVERAGE(D90:D106)</f>
        <v>11.161145628577</v>
      </c>
      <c r="R106" t="s" s="134">
        <v>113</v>
      </c>
      <c r="S106" s="135">
        <f>AVERAGE(G90:G106)</f>
        <v>22.5294117647059</v>
      </c>
      <c r="T106" s="97">
        <f>AVERAGE(I90:I106)</f>
        <v>9.950966716756691</v>
      </c>
      <c r="U106" t="s" s="134">
        <v>113</v>
      </c>
      <c r="V106" s="135">
        <f>AVERAGE(L90:L106)</f>
        <v>4.47058823529412</v>
      </c>
      <c r="W106" s="97">
        <f>AVERAGE(N90:N106)</f>
        <v>7.80582417582418</v>
      </c>
    </row>
    <row r="107" ht="21.95" customHeight="1">
      <c r="A107" s="150">
        <v>2014</v>
      </c>
      <c r="B107" s="100">
        <v>50</v>
      </c>
      <c r="C107" s="83">
        <v>537.2</v>
      </c>
      <c r="D107" s="87">
        <v>10.744</v>
      </c>
      <c r="E107" s="40"/>
      <c r="F107" s="151">
        <v>2014</v>
      </c>
      <c r="G107" s="100">
        <v>33</v>
      </c>
      <c r="H107" s="83">
        <v>325.9</v>
      </c>
      <c r="I107" s="87">
        <v>9.87575757575758</v>
      </c>
      <c r="J107" s="40"/>
      <c r="K107" s="151">
        <v>2014</v>
      </c>
      <c r="L107" s="100">
        <v>4</v>
      </c>
      <c r="M107" s="83">
        <v>32.9</v>
      </c>
      <c r="N107" s="89">
        <v>8.225</v>
      </c>
      <c r="O107" t="s" s="131">
        <v>112</v>
      </c>
      <c r="P107" s="135">
        <f>AVERAGE(B90:B107)</f>
        <v>39.6666666666667</v>
      </c>
      <c r="Q107" s="97">
        <f>AVERAGE(D90:D107)</f>
        <v>11.1379708714339</v>
      </c>
      <c r="R107" t="s" s="134">
        <v>112</v>
      </c>
      <c r="S107" s="135">
        <f>AVERAGE(G90:G107)</f>
        <v>23.1111111111111</v>
      </c>
      <c r="T107" s="97">
        <f>AVERAGE(I90:I107)</f>
        <v>9.946788431145629</v>
      </c>
      <c r="U107" t="s" s="134">
        <v>112</v>
      </c>
      <c r="V107" s="135">
        <f>AVERAGE(L90:L107)</f>
        <v>4.44444444444444</v>
      </c>
      <c r="W107" s="97">
        <f>AVERAGE(N90:N107)</f>
        <v>7.83576530612245</v>
      </c>
    </row>
    <row r="108" ht="21.95" customHeight="1">
      <c r="A108" s="150">
        <v>2015</v>
      </c>
      <c r="B108" s="100">
        <v>27</v>
      </c>
      <c r="C108" s="83">
        <v>314.4</v>
      </c>
      <c r="D108" s="87">
        <v>11.6444444444444</v>
      </c>
      <c r="E108" s="40"/>
      <c r="F108" s="151">
        <v>2015</v>
      </c>
      <c r="G108" s="100">
        <v>12</v>
      </c>
      <c r="H108" s="83">
        <v>124.8</v>
      </c>
      <c r="I108" s="87">
        <v>10.4</v>
      </c>
      <c r="J108" s="40"/>
      <c r="K108" s="151">
        <v>2015</v>
      </c>
      <c r="L108" s="100">
        <v>2</v>
      </c>
      <c r="M108" s="83">
        <v>16.1</v>
      </c>
      <c r="N108" s="89">
        <v>8.050000000000001</v>
      </c>
      <c r="O108" t="s" s="131">
        <v>111</v>
      </c>
      <c r="P108" s="135">
        <f>AVERAGE(B90:B108)</f>
        <v>39</v>
      </c>
      <c r="Q108" s="97">
        <f>AVERAGE(D90:D108)</f>
        <v>11.1646273752765</v>
      </c>
      <c r="R108" t="s" s="134">
        <v>111</v>
      </c>
      <c r="S108" s="135">
        <f>AVERAGE(G90:G108)</f>
        <v>22.5263157894737</v>
      </c>
      <c r="T108" s="97">
        <f>AVERAGE(I90:I108)</f>
        <v>9.97064167161165</v>
      </c>
      <c r="U108" t="s" s="134">
        <v>111</v>
      </c>
      <c r="V108" s="135">
        <f>AVERAGE(L90:L108)</f>
        <v>4.31578947368421</v>
      </c>
      <c r="W108" s="97">
        <f>AVERAGE(N90:N108)</f>
        <v>7.85004761904762</v>
      </c>
    </row>
    <row r="109" ht="21.95" customHeight="1">
      <c r="A109" s="150">
        <v>2016</v>
      </c>
      <c r="B109" s="100">
        <v>11</v>
      </c>
      <c r="C109" s="83">
        <v>125.8</v>
      </c>
      <c r="D109" s="87">
        <v>11.4363636363636</v>
      </c>
      <c r="E109" s="40"/>
      <c r="F109" s="151">
        <v>2016</v>
      </c>
      <c r="G109" s="100">
        <v>6</v>
      </c>
      <c r="H109" s="83">
        <v>63.5</v>
      </c>
      <c r="I109" s="87">
        <v>10.5833333333333</v>
      </c>
      <c r="J109" s="40"/>
      <c r="K109" s="151">
        <v>2016</v>
      </c>
      <c r="L109" s="100">
        <v>0</v>
      </c>
      <c r="M109" s="83">
        <v>0</v>
      </c>
      <c r="N109" s="89"/>
      <c r="O109" t="s" s="131">
        <v>110</v>
      </c>
      <c r="P109" s="135">
        <f>AVERAGE(B90:B109)</f>
        <v>37.6</v>
      </c>
      <c r="Q109" s="97">
        <f>AVERAGE(D90:D109)</f>
        <v>11.1782141883309</v>
      </c>
      <c r="R109" t="s" s="134">
        <v>110</v>
      </c>
      <c r="S109" s="135">
        <f>AVERAGE(G90:G109)</f>
        <v>21.7</v>
      </c>
      <c r="T109" s="97">
        <f>AVERAGE(I90:I109)</f>
        <v>10.0012762546977</v>
      </c>
      <c r="U109" t="s" s="134">
        <v>110</v>
      </c>
      <c r="V109" s="135">
        <f>AVERAGE(L90:L109)</f>
        <v>4.1</v>
      </c>
      <c r="W109" s="97">
        <f>AVERAGE(N90:N109)</f>
        <v>7.85004761904762</v>
      </c>
    </row>
    <row r="110" ht="21.95" customHeight="1">
      <c r="A110" s="150">
        <v>2017</v>
      </c>
      <c r="B110" s="100">
        <v>33</v>
      </c>
      <c r="C110" s="83">
        <v>384.8</v>
      </c>
      <c r="D110" s="87">
        <v>11.6606060606061</v>
      </c>
      <c r="E110" s="40"/>
      <c r="F110" s="151">
        <v>2017</v>
      </c>
      <c r="G110" s="100">
        <v>13</v>
      </c>
      <c r="H110" s="83">
        <v>133.5</v>
      </c>
      <c r="I110" s="87">
        <v>10.2692307692308</v>
      </c>
      <c r="J110" s="40"/>
      <c r="K110" s="151">
        <v>2017</v>
      </c>
      <c r="L110" s="100">
        <v>1</v>
      </c>
      <c r="M110" s="83">
        <v>7.6</v>
      </c>
      <c r="N110" s="89">
        <v>7.6</v>
      </c>
      <c r="O110" s="96"/>
      <c r="P110" s="83"/>
      <c r="Q110" s="83"/>
      <c r="R110" s="84"/>
      <c r="S110" s="83"/>
      <c r="T110" s="83"/>
      <c r="U110" s="84"/>
      <c r="V110" s="83"/>
      <c r="W110" s="97"/>
    </row>
    <row r="111" ht="21.95" customHeight="1">
      <c r="A111" s="150">
        <v>2018</v>
      </c>
      <c r="B111" s="100">
        <v>57</v>
      </c>
      <c r="C111" s="83">
        <v>629.9</v>
      </c>
      <c r="D111" s="87">
        <v>11.0508771929825</v>
      </c>
      <c r="E111" s="40"/>
      <c r="F111" s="151">
        <v>2018</v>
      </c>
      <c r="G111" s="100">
        <v>31</v>
      </c>
      <c r="H111" s="83">
        <v>305.4</v>
      </c>
      <c r="I111" s="87">
        <v>9.85161290322581</v>
      </c>
      <c r="J111" s="40"/>
      <c r="K111" s="151">
        <v>2018</v>
      </c>
      <c r="L111" s="100">
        <v>5</v>
      </c>
      <c r="M111" s="83">
        <v>35.5</v>
      </c>
      <c r="N111" s="89">
        <v>7.1</v>
      </c>
      <c r="O111" s="96"/>
      <c r="P111" s="83"/>
      <c r="Q111" s="83"/>
      <c r="R111" s="84"/>
      <c r="S111" s="83"/>
      <c r="T111" s="83"/>
      <c r="U111" s="84"/>
      <c r="V111" s="83"/>
      <c r="W111" s="97"/>
    </row>
    <row r="112" ht="21.95" customHeight="1">
      <c r="A112" s="150">
        <v>2019</v>
      </c>
      <c r="B112" s="100">
        <v>40</v>
      </c>
      <c r="C112" s="83">
        <v>482.3</v>
      </c>
      <c r="D112" s="87">
        <v>12.0575</v>
      </c>
      <c r="E112" s="40"/>
      <c r="F112" s="151">
        <v>2019</v>
      </c>
      <c r="G112" s="100">
        <v>11</v>
      </c>
      <c r="H112" s="83">
        <v>116.3</v>
      </c>
      <c r="I112" s="87">
        <v>10.5727272727273</v>
      </c>
      <c r="J112" s="40"/>
      <c r="K112" s="151">
        <v>2019</v>
      </c>
      <c r="L112" s="100">
        <v>1</v>
      </c>
      <c r="M112" s="83">
        <v>8.5</v>
      </c>
      <c r="N112" s="89">
        <v>8.5</v>
      </c>
      <c r="O112" s="96"/>
      <c r="P112" s="83"/>
      <c r="Q112" s="83"/>
      <c r="R112" s="84"/>
      <c r="S112" s="83"/>
      <c r="T112" s="83"/>
      <c r="U112" s="84"/>
      <c r="V112" s="83"/>
      <c r="W112" s="97"/>
    </row>
    <row r="113" ht="21.95" customHeight="1">
      <c r="A113" s="150">
        <v>2020</v>
      </c>
      <c r="B113" s="100">
        <v>31</v>
      </c>
      <c r="C113" s="83">
        <v>363.7</v>
      </c>
      <c r="D113" s="87">
        <v>11.7322580645161</v>
      </c>
      <c r="E113" s="40"/>
      <c r="F113" s="151">
        <v>2020</v>
      </c>
      <c r="G113" s="100">
        <v>12</v>
      </c>
      <c r="H113" s="83">
        <v>125.8</v>
      </c>
      <c r="I113" s="87">
        <v>10.4833333333333</v>
      </c>
      <c r="J113" s="40"/>
      <c r="K113" s="151">
        <v>2020</v>
      </c>
      <c r="L113" s="100">
        <v>1</v>
      </c>
      <c r="M113" s="83">
        <v>8.4</v>
      </c>
      <c r="N113" s="89">
        <v>8.4</v>
      </c>
      <c r="O113" s="96"/>
      <c r="P113" s="83"/>
      <c r="Q113" s="83"/>
      <c r="R113" s="84"/>
      <c r="S113" s="83"/>
      <c r="T113" s="83"/>
      <c r="U113" s="84"/>
      <c r="V113" s="83"/>
      <c r="W113" s="97"/>
    </row>
    <row r="114" ht="21.95" customHeight="1">
      <c r="A114" s="150">
        <v>2021</v>
      </c>
      <c r="B114" s="100">
        <v>21</v>
      </c>
      <c r="C114" s="83">
        <v>248.9</v>
      </c>
      <c r="D114" s="87">
        <v>11.852380952381</v>
      </c>
      <c r="E114" s="40"/>
      <c r="F114" s="151">
        <v>2021</v>
      </c>
      <c r="G114" s="100">
        <v>10</v>
      </c>
      <c r="H114" s="83">
        <v>108.8</v>
      </c>
      <c r="I114" s="87">
        <v>10.88</v>
      </c>
      <c r="J114" s="40"/>
      <c r="K114" s="151">
        <v>2021</v>
      </c>
      <c r="L114" s="100">
        <v>0</v>
      </c>
      <c r="M114" s="83">
        <v>0</v>
      </c>
      <c r="N114" s="89"/>
      <c r="O114" s="96"/>
      <c r="P114" s="83"/>
      <c r="Q114" s="83"/>
      <c r="R114" s="84"/>
      <c r="S114" s="83"/>
      <c r="T114" s="83"/>
      <c r="U114" s="84"/>
      <c r="V114" s="83"/>
      <c r="W114" s="97"/>
    </row>
    <row r="115" ht="21.95" customHeight="1">
      <c r="A115" s="150">
        <v>2022</v>
      </c>
      <c r="B115" s="100">
        <v>37</v>
      </c>
      <c r="C115" s="83">
        <v>375</v>
      </c>
      <c r="D115" s="87">
        <v>10.1351351351351</v>
      </c>
      <c r="E115" s="40"/>
      <c r="F115" s="151">
        <v>2022</v>
      </c>
      <c r="G115" s="100">
        <v>26</v>
      </c>
      <c r="H115" s="83">
        <v>237.7</v>
      </c>
      <c r="I115" s="87">
        <v>9.142307692307689</v>
      </c>
      <c r="J115" s="40"/>
      <c r="K115" s="151">
        <v>2022</v>
      </c>
      <c r="L115" s="100">
        <v>13</v>
      </c>
      <c r="M115" s="83">
        <v>98.8</v>
      </c>
      <c r="N115" s="89">
        <v>7.6</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96"/>
      <c r="P116" s="83"/>
      <c r="Q116" s="83"/>
      <c r="R116" s="84"/>
      <c r="S116" s="83"/>
      <c r="T116" s="83"/>
      <c r="U116" s="84"/>
      <c r="V116" s="83"/>
      <c r="W116" s="97"/>
    </row>
    <row r="117" ht="21.95" customHeight="1">
      <c r="A117" s="86"/>
      <c r="B117" s="84"/>
      <c r="C117" s="83"/>
      <c r="D117" s="87"/>
      <c r="E117" s="40"/>
      <c r="F117" s="88"/>
      <c r="G117" s="84"/>
      <c r="H117" s="83"/>
      <c r="I117" s="87"/>
      <c r="J117" s="40"/>
      <c r="K117" s="88"/>
      <c r="L117" s="84"/>
      <c r="M117" s="83"/>
      <c r="N117" s="89"/>
      <c r="O117" s="96"/>
      <c r="P117" s="83"/>
      <c r="Q117" s="83"/>
      <c r="R117" s="84"/>
      <c r="S117" s="83"/>
      <c r="T117" s="83"/>
      <c r="U117" s="84"/>
      <c r="V117" s="83"/>
      <c r="W117" s="97"/>
    </row>
    <row r="118" ht="21.95" customHeight="1">
      <c r="A118" s="86"/>
      <c r="B118" s="84"/>
      <c r="C118" s="83"/>
      <c r="D118" s="87"/>
      <c r="E118" s="40"/>
      <c r="F118" s="88"/>
      <c r="G118" s="84"/>
      <c r="H118" s="83"/>
      <c r="I118" s="87"/>
      <c r="J118" s="40"/>
      <c r="K118" s="88"/>
      <c r="L118" s="84"/>
      <c r="M118" s="83"/>
      <c r="N118" s="89"/>
      <c r="O118" s="96"/>
      <c r="P118" s="83"/>
      <c r="Q118" s="83"/>
      <c r="R118" s="84"/>
      <c r="S118" s="83"/>
      <c r="T118" s="83"/>
      <c r="U118" s="84"/>
      <c r="V118" s="83"/>
      <c r="W118" s="97"/>
    </row>
    <row r="119" ht="21.95" customHeight="1">
      <c r="A119" s="86"/>
      <c r="B119" s="84"/>
      <c r="C119" s="83"/>
      <c r="D119" s="87"/>
      <c r="E119" s="40"/>
      <c r="F119" s="88"/>
      <c r="G119" s="84"/>
      <c r="H119" s="83"/>
      <c r="I119" s="87"/>
      <c r="J119" s="40"/>
      <c r="K119" s="88"/>
      <c r="L119" s="84"/>
      <c r="M119" s="83"/>
      <c r="N119" s="89"/>
      <c r="O119" s="96"/>
      <c r="P119" s="83"/>
      <c r="Q119" s="83"/>
      <c r="R119" s="84"/>
      <c r="S119" s="83"/>
      <c r="T119" s="83"/>
      <c r="U119" s="84"/>
      <c r="V119" s="83"/>
      <c r="W119" s="97"/>
    </row>
    <row r="120" ht="21.95" customHeight="1">
      <c r="A120" s="86"/>
      <c r="B120" s="84"/>
      <c r="C120" s="83"/>
      <c r="D120" s="87"/>
      <c r="E120" s="40"/>
      <c r="F120" s="88"/>
      <c r="G120" s="84"/>
      <c r="H120" s="83"/>
      <c r="I120" s="87"/>
      <c r="J120" s="40"/>
      <c r="K120" s="88"/>
      <c r="L120" s="84"/>
      <c r="M120" s="83"/>
      <c r="N120" s="89"/>
      <c r="O120" s="96"/>
      <c r="P120" s="83"/>
      <c r="Q120" s="83"/>
      <c r="R120" s="84"/>
      <c r="S120" s="83"/>
      <c r="T120" s="83"/>
      <c r="U120" s="84"/>
      <c r="V120" s="83"/>
      <c r="W120" s="97"/>
    </row>
    <row r="121" ht="21.95" customHeight="1">
      <c r="A121" s="86"/>
      <c r="B121" s="84"/>
      <c r="C121" s="83"/>
      <c r="D121" s="87"/>
      <c r="E121" s="40"/>
      <c r="F121" s="88"/>
      <c r="G121" s="84"/>
      <c r="H121" s="83"/>
      <c r="I121" s="87"/>
      <c r="J121" s="40"/>
      <c r="K121" s="88"/>
      <c r="L121" s="84"/>
      <c r="M121" s="83"/>
      <c r="N121" s="89"/>
      <c r="O121" s="96"/>
      <c r="P121" s="83"/>
      <c r="Q121" s="83"/>
      <c r="R121" s="84"/>
      <c r="S121" s="83"/>
      <c r="T121" s="83"/>
      <c r="U121" s="84"/>
      <c r="V121" s="83"/>
      <c r="W121" s="97"/>
    </row>
    <row r="122" ht="21.95" customHeight="1">
      <c r="A122" s="86"/>
      <c r="B122" s="84"/>
      <c r="C122" s="83"/>
      <c r="D122" s="87"/>
      <c r="E122" s="40"/>
      <c r="F122" s="88"/>
      <c r="G122" s="84"/>
      <c r="H122" s="83"/>
      <c r="I122" s="87"/>
      <c r="J122" s="40"/>
      <c r="K122" s="88"/>
      <c r="L122" s="84"/>
      <c r="M122" s="83"/>
      <c r="N122" s="89"/>
      <c r="O122" s="96"/>
      <c r="P122" s="83"/>
      <c r="Q122" s="83"/>
      <c r="R122" s="84"/>
      <c r="S122" s="83"/>
      <c r="T122" s="83"/>
      <c r="U122" s="84"/>
      <c r="V122" s="83"/>
      <c r="W122" s="97"/>
    </row>
    <row r="123" ht="21.95" customHeight="1">
      <c r="A123" s="86"/>
      <c r="B123" s="84"/>
      <c r="C123" s="83"/>
      <c r="D123" s="87"/>
      <c r="E123" s="40"/>
      <c r="F123" s="88"/>
      <c r="G123" s="84"/>
      <c r="H123" s="83"/>
      <c r="I123" s="87"/>
      <c r="J123" s="40"/>
      <c r="K123" s="88"/>
      <c r="L123" s="84"/>
      <c r="M123" s="83"/>
      <c r="N123" s="89"/>
      <c r="O123" s="96"/>
      <c r="P123" s="83"/>
      <c r="Q123" s="83"/>
      <c r="R123" s="84"/>
      <c r="S123" s="83"/>
      <c r="T123" s="83"/>
      <c r="U123" s="84"/>
      <c r="V123" s="83"/>
      <c r="W123" s="97"/>
    </row>
    <row r="124" ht="21.95" customHeight="1">
      <c r="A124" s="86"/>
      <c r="B124" s="84"/>
      <c r="C124" s="83"/>
      <c r="D124" s="87"/>
      <c r="E124" s="40"/>
      <c r="F124" s="88"/>
      <c r="G124" s="84"/>
      <c r="H124" s="83"/>
      <c r="I124" s="87"/>
      <c r="J124" s="40"/>
      <c r="K124" s="88"/>
      <c r="L124" s="84"/>
      <c r="M124" s="83"/>
      <c r="N124" s="89"/>
      <c r="O124" s="96"/>
      <c r="P124" s="83"/>
      <c r="Q124" s="83"/>
      <c r="R124" s="84"/>
      <c r="S124" s="83"/>
      <c r="T124" s="83"/>
      <c r="U124" s="84"/>
      <c r="V124" s="83"/>
      <c r="W124" s="97"/>
    </row>
    <row r="125" ht="21.95" customHeight="1">
      <c r="A125" s="86"/>
      <c r="B125" s="84"/>
      <c r="C125" s="83"/>
      <c r="D125" s="87"/>
      <c r="E125" s="40"/>
      <c r="F125" s="88"/>
      <c r="G125" s="84"/>
      <c r="H125" s="83"/>
      <c r="I125" s="87"/>
      <c r="J125" s="40"/>
      <c r="K125" s="88"/>
      <c r="L125" s="84"/>
      <c r="M125" s="83"/>
      <c r="N125" s="89"/>
      <c r="O125" s="96"/>
      <c r="P125" s="83"/>
      <c r="Q125" s="83"/>
      <c r="R125" s="84"/>
      <c r="S125" s="83"/>
      <c r="T125" s="83"/>
      <c r="U125" s="84"/>
      <c r="V125" s="83"/>
      <c r="W125" s="97"/>
    </row>
    <row r="126" ht="21.95" customHeight="1">
      <c r="A126" s="86"/>
      <c r="B126" s="84"/>
      <c r="C126" s="83"/>
      <c r="D126" s="87"/>
      <c r="E126" s="40"/>
      <c r="F126" s="88"/>
      <c r="G126" s="84"/>
      <c r="H126" s="83"/>
      <c r="I126" s="87"/>
      <c r="J126" s="40"/>
      <c r="K126" s="88"/>
      <c r="L126" s="84"/>
      <c r="M126" s="83"/>
      <c r="N126" s="89"/>
      <c r="O126" s="96"/>
      <c r="P126" s="83"/>
      <c r="Q126" s="83"/>
      <c r="R126" s="84"/>
      <c r="S126" s="83"/>
      <c r="T126" s="83"/>
      <c r="U126" s="84"/>
      <c r="V126" s="83"/>
      <c r="W126" s="97"/>
    </row>
    <row r="127" ht="21.95" customHeight="1">
      <c r="A127" s="86"/>
      <c r="B127" s="84"/>
      <c r="C127" s="83"/>
      <c r="D127" s="87"/>
      <c r="E127" s="40"/>
      <c r="F127" s="88"/>
      <c r="G127" s="84"/>
      <c r="H127" s="83"/>
      <c r="I127" s="87"/>
      <c r="J127" s="40"/>
      <c r="K127" s="88"/>
      <c r="L127" s="84"/>
      <c r="M127" s="83"/>
      <c r="N127" s="89"/>
      <c r="O127" s="96"/>
      <c r="P127" s="83"/>
      <c r="Q127" s="83"/>
      <c r="R127" s="84"/>
      <c r="S127" s="83"/>
      <c r="T127" s="83"/>
      <c r="U127" s="84"/>
      <c r="V127" s="83"/>
      <c r="W127" s="97"/>
    </row>
    <row r="128" ht="21.95" customHeight="1">
      <c r="A128" s="86"/>
      <c r="B128" s="84"/>
      <c r="C128" s="83"/>
      <c r="D128" s="87"/>
      <c r="E128" s="40"/>
      <c r="F128" s="88"/>
      <c r="G128" s="84"/>
      <c r="H128" s="83"/>
      <c r="I128" s="87"/>
      <c r="J128" s="40"/>
      <c r="K128" s="88"/>
      <c r="L128" s="84"/>
      <c r="M128" s="83"/>
      <c r="N128" s="89"/>
      <c r="O128" s="96"/>
      <c r="P128" s="83"/>
      <c r="Q128" s="83"/>
      <c r="R128" s="84"/>
      <c r="S128" s="83"/>
      <c r="T128" s="83"/>
      <c r="U128" s="84"/>
      <c r="V128" s="83"/>
      <c r="W128" s="97"/>
    </row>
    <row r="129" ht="21.95" customHeight="1">
      <c r="A129" s="86"/>
      <c r="B129" s="84"/>
      <c r="C129" s="83"/>
      <c r="D129" s="87"/>
      <c r="E129" s="40"/>
      <c r="F129" s="88"/>
      <c r="G129" s="84"/>
      <c r="H129" s="83"/>
      <c r="I129" s="87"/>
      <c r="J129" s="40"/>
      <c r="K129" s="88"/>
      <c r="L129" s="84"/>
      <c r="M129" s="83"/>
      <c r="N129" s="89"/>
      <c r="O129" s="96"/>
      <c r="P129" s="83"/>
      <c r="Q129" s="83"/>
      <c r="R129" s="84"/>
      <c r="S129" s="83"/>
      <c r="T129" s="83"/>
      <c r="U129" s="84"/>
      <c r="V129" s="83"/>
      <c r="W129" s="97"/>
    </row>
    <row r="130" ht="21.95" customHeight="1">
      <c r="A130" s="86"/>
      <c r="B130" s="84"/>
      <c r="C130" s="83"/>
      <c r="D130" s="87"/>
      <c r="E130" s="40"/>
      <c r="F130" s="88"/>
      <c r="G130" s="84"/>
      <c r="H130" s="83"/>
      <c r="I130" s="87"/>
      <c r="J130" s="40"/>
      <c r="K130" s="88"/>
      <c r="L130" s="84"/>
      <c r="M130" s="83"/>
      <c r="N130" s="89"/>
      <c r="O130" s="96"/>
      <c r="P130" s="83"/>
      <c r="Q130" s="83"/>
      <c r="R130" s="84"/>
      <c r="S130" s="83"/>
      <c r="T130" s="83"/>
      <c r="U130" s="84"/>
      <c r="V130" s="83"/>
      <c r="W130" s="97"/>
    </row>
    <row r="131" ht="21.95" customHeight="1">
      <c r="A131" s="86"/>
      <c r="B131" s="84"/>
      <c r="C131" s="83"/>
      <c r="D131" s="87"/>
      <c r="E131" s="40"/>
      <c r="F131" s="88"/>
      <c r="G131" s="84"/>
      <c r="H131" s="83"/>
      <c r="I131" s="87"/>
      <c r="J131" s="40"/>
      <c r="K131" s="88"/>
      <c r="L131" s="84"/>
      <c r="M131" s="83"/>
      <c r="N131" s="89"/>
      <c r="O131" s="96"/>
      <c r="P131" s="83"/>
      <c r="Q131" s="83"/>
      <c r="R131" s="84"/>
      <c r="S131" s="83"/>
      <c r="T131" s="83"/>
      <c r="U131" s="84"/>
      <c r="V131" s="83"/>
      <c r="W131" s="97"/>
    </row>
    <row r="132" ht="21.95" customHeight="1">
      <c r="A132" s="86"/>
      <c r="B132" s="84"/>
      <c r="C132" s="83"/>
      <c r="D132" s="87"/>
      <c r="E132" s="40"/>
      <c r="F132" s="88"/>
      <c r="G132" s="84"/>
      <c r="H132" s="83"/>
      <c r="I132" s="87"/>
      <c r="J132" s="40"/>
      <c r="K132" s="88"/>
      <c r="L132" s="84"/>
      <c r="M132" s="83"/>
      <c r="N132" s="89"/>
      <c r="O132" s="96"/>
      <c r="P132" s="83"/>
      <c r="Q132" s="83"/>
      <c r="R132" s="84"/>
      <c r="S132" s="83"/>
      <c r="T132" s="83"/>
      <c r="U132" s="84"/>
      <c r="V132" s="83"/>
      <c r="W132" s="97"/>
    </row>
    <row r="133" ht="21.95" customHeight="1">
      <c r="A133" s="86"/>
      <c r="B133" s="84"/>
      <c r="C133" s="83"/>
      <c r="D133" s="87"/>
      <c r="E133" s="40"/>
      <c r="F133" s="88"/>
      <c r="G133" s="84"/>
      <c r="H133" s="83"/>
      <c r="I133" s="87"/>
      <c r="J133" s="40"/>
      <c r="K133" s="88"/>
      <c r="L133" s="8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84"/>
      <c r="C136" s="83"/>
      <c r="D136" s="87"/>
      <c r="E136" s="40"/>
      <c r="F136" s="88"/>
      <c r="G136" s="84"/>
      <c r="H136" s="83"/>
      <c r="I136" s="87"/>
      <c r="J136" s="40"/>
      <c r="K136" s="88"/>
      <c r="L136" s="84"/>
      <c r="M136" s="83"/>
      <c r="N136" s="89"/>
      <c r="O136" s="96"/>
      <c r="P136" s="83"/>
      <c r="Q136" s="83"/>
      <c r="R136" s="84"/>
      <c r="S136" s="83"/>
      <c r="T136" s="83"/>
      <c r="U136" s="84"/>
      <c r="V136" s="83"/>
      <c r="W136" s="97"/>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100">
        <f>AVERAGE(B79:B88)</f>
        <v>35.7</v>
      </c>
      <c r="C138" s="83">
        <f>AVERAGE(C79:C88)</f>
        <v>394.51</v>
      </c>
      <c r="D138" s="87">
        <f>AVERAGE(D79:D88)</f>
        <v>11.2003652947262</v>
      </c>
      <c r="E138" s="40"/>
      <c r="F138" t="s" s="99">
        <v>99</v>
      </c>
      <c r="G138" s="100">
        <f>AVERAGE(G79:G88)</f>
        <v>19.9</v>
      </c>
      <c r="H138" s="83">
        <f>AVERAGE(H79:H88)</f>
        <v>195.98</v>
      </c>
      <c r="I138" s="87">
        <f>AVERAGE(I79:I88)</f>
        <v>10.0066099599306</v>
      </c>
      <c r="J138" s="40"/>
      <c r="K138" t="s" s="99">
        <v>99</v>
      </c>
      <c r="L138" s="100">
        <f>AVERAGE(L79:L88)</f>
        <v>4</v>
      </c>
      <c r="M138" s="83">
        <f>AVERAGE(M79:M88)</f>
        <v>29.69</v>
      </c>
      <c r="N138" s="89">
        <f>AVERAGE(N79:N88)</f>
        <v>7.69432598039216</v>
      </c>
      <c r="O138" s="96"/>
      <c r="P138" s="83"/>
      <c r="Q138" s="83"/>
      <c r="R138" s="84"/>
      <c r="S138" s="83"/>
      <c r="T138" s="83"/>
      <c r="U138" s="84"/>
      <c r="V138" s="83"/>
      <c r="W138" s="97"/>
    </row>
    <row r="139" ht="21.95" customHeight="1">
      <c r="A139" t="s" s="98">
        <v>100</v>
      </c>
      <c r="B139" s="100">
        <f>AVERAGE(B90:B99)</f>
        <v>40.7</v>
      </c>
      <c r="C139" s="83">
        <f>AVERAGE(C90:C99)</f>
        <v>449.7</v>
      </c>
      <c r="D139" s="87">
        <f>AVERAGE(D90:D99)</f>
        <v>11.2030163766956</v>
      </c>
      <c r="E139" s="40"/>
      <c r="F139" t="s" s="99">
        <v>100</v>
      </c>
      <c r="G139" s="100">
        <f>AVERAGE(G90:G99)</f>
        <v>23</v>
      </c>
      <c r="H139" s="83">
        <f>AVERAGE(H90:H99)</f>
        <v>227.23</v>
      </c>
      <c r="I139" s="87">
        <f>AVERAGE(I90:I99)</f>
        <v>9.88309019338827</v>
      </c>
      <c r="J139" s="40"/>
      <c r="K139" t="s" s="99">
        <v>100</v>
      </c>
      <c r="L139" s="100">
        <f>AVERAGE(L90:L99)</f>
        <v>4.7</v>
      </c>
      <c r="M139" s="83">
        <f>AVERAGE(M90:M99)</f>
        <v>37.02</v>
      </c>
      <c r="N139" s="89">
        <f>AVERAGE(N90:N99)</f>
        <v>7.8930753968254</v>
      </c>
      <c r="O139" s="96"/>
      <c r="P139" s="83"/>
      <c r="Q139" s="83"/>
      <c r="R139" s="84"/>
      <c r="S139" s="83"/>
      <c r="T139" s="83"/>
      <c r="U139" s="84"/>
      <c r="V139" s="83"/>
      <c r="W139" s="97"/>
    </row>
    <row r="140" ht="21.95" customHeight="1">
      <c r="A140" t="s" s="101">
        <v>101</v>
      </c>
      <c r="B140" s="84"/>
      <c r="C140" s="84"/>
      <c r="D140" s="90"/>
      <c r="E140" s="40"/>
      <c r="F140" t="s" s="102">
        <v>101</v>
      </c>
      <c r="G140" s="84"/>
      <c r="H140" s="84"/>
      <c r="I140" s="90"/>
      <c r="J140" s="40"/>
      <c r="K140" t="s" s="102">
        <v>101</v>
      </c>
      <c r="L140" s="84"/>
      <c r="M140" s="84"/>
      <c r="N140" s="91"/>
      <c r="O140" s="96"/>
      <c r="P140" s="83"/>
      <c r="Q140" s="83"/>
      <c r="R140" s="84"/>
      <c r="S140" s="83"/>
      <c r="T140" s="83"/>
      <c r="U140" s="84"/>
      <c r="V140" s="83"/>
      <c r="W140" s="97"/>
    </row>
    <row r="141" ht="21.95" customHeight="1">
      <c r="A141" t="s" s="103">
        <v>102</v>
      </c>
      <c r="B141" s="83">
        <f>AVERAGE(B22:B31)</f>
        <v>29.5</v>
      </c>
      <c r="C141" s="83">
        <f>AVERAGE(C22:C31)</f>
        <v>335.56</v>
      </c>
      <c r="D141" s="87">
        <f>AVERAGE(D22:D31)</f>
        <v>11.5463072840938</v>
      </c>
      <c r="E141" s="40"/>
      <c r="F141" t="s" s="104">
        <v>102</v>
      </c>
      <c r="G141" s="83">
        <f>AVERAGE(G22:G31)</f>
        <v>13.7</v>
      </c>
      <c r="H141" s="83">
        <f>AVERAGE(H22:H31)</f>
        <v>136.4</v>
      </c>
      <c r="I141" s="87">
        <f>AVERAGE(I22:I31)</f>
        <v>10.1347043053626</v>
      </c>
      <c r="J141" s="40"/>
      <c r="K141" t="s" s="104">
        <v>102</v>
      </c>
      <c r="L141" s="83">
        <f>AVERAGE(L22:L31)</f>
        <v>2.1</v>
      </c>
      <c r="M141" s="83">
        <f>AVERAGE(M22:M31)</f>
        <v>15.9</v>
      </c>
      <c r="N141" s="89">
        <f>AVERAGE(N22:N31)</f>
        <v>7.82142857142857</v>
      </c>
      <c r="O141" s="96"/>
      <c r="P141" s="83"/>
      <c r="Q141" s="83"/>
      <c r="R141" s="84"/>
      <c r="S141" s="83"/>
      <c r="T141" s="83"/>
      <c r="U141" s="84"/>
      <c r="V141" s="83"/>
      <c r="W141" s="97"/>
    </row>
    <row r="142" ht="21.95" customHeight="1">
      <c r="A142" t="s" s="103">
        <v>103</v>
      </c>
      <c r="B142" s="100">
        <f>AVERAGE(B33:B42)</f>
        <v>35.7</v>
      </c>
      <c r="C142" s="83">
        <f>AVERAGE(C33:C42)</f>
        <v>403.08</v>
      </c>
      <c r="D142" s="87">
        <f>AVERAGE(D33:D42)</f>
        <v>11.4635850644614</v>
      </c>
      <c r="E142" s="40"/>
      <c r="F142" t="s" s="104">
        <v>103</v>
      </c>
      <c r="G142" s="100">
        <f>AVERAGE(G33:G42)</f>
        <v>16.5</v>
      </c>
      <c r="H142" s="83">
        <f>AVERAGE(H33:H42)</f>
        <v>161.79</v>
      </c>
      <c r="I142" s="87">
        <f>AVERAGE(I33:I42)</f>
        <v>10.0964040314461</v>
      </c>
      <c r="J142" s="40"/>
      <c r="K142" t="s" s="104">
        <v>103</v>
      </c>
      <c r="L142" s="100">
        <f>AVERAGE(L33:L42)</f>
        <v>3</v>
      </c>
      <c r="M142" s="83">
        <f>AVERAGE(M33:M42)</f>
        <v>22.96</v>
      </c>
      <c r="N142" s="89">
        <f>AVERAGE(N33:N42)</f>
        <v>7.79809000523286</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AVERAGE(B84:B88)</f>
        <v>43</v>
      </c>
      <c r="C145" s="83">
        <f>AVERAGE(C84:C88)</f>
        <v>468.5</v>
      </c>
      <c r="D145" s="87">
        <f>AVERAGE(D84:D88)</f>
        <v>11.1308160595378</v>
      </c>
      <c r="E145" s="40"/>
      <c r="F145" t="s" s="99">
        <v>99</v>
      </c>
      <c r="G145" s="83">
        <f>AVERAGE(G84:G88)</f>
        <v>25.4</v>
      </c>
      <c r="H145" s="83">
        <f>AVERAGE(H84:H88)</f>
        <v>247.6</v>
      </c>
      <c r="I145" s="87">
        <f>AVERAGE(I84:I88)</f>
        <v>9.892909437773531</v>
      </c>
      <c r="J145" s="40"/>
      <c r="K145" t="s" s="99">
        <v>99</v>
      </c>
      <c r="L145" s="83">
        <f>AVERAGE(L84:L88)</f>
        <v>5.4</v>
      </c>
      <c r="M145" s="83">
        <f>AVERAGE(M84:M88)</f>
        <v>40.54</v>
      </c>
      <c r="N145" s="89">
        <f>AVERAGE(N84:N88)</f>
        <v>7.88448529411765</v>
      </c>
      <c r="O145" s="96"/>
      <c r="P145" s="83"/>
      <c r="Q145" s="83"/>
      <c r="R145" s="84"/>
      <c r="S145" s="83"/>
      <c r="T145" s="83"/>
      <c r="U145" s="84"/>
      <c r="V145" s="83"/>
      <c r="W145" s="97"/>
    </row>
    <row r="146" ht="21.95" customHeight="1">
      <c r="A146" t="s" s="98">
        <v>100</v>
      </c>
      <c r="B146" s="83">
        <f>AVERAGE(B90:B94)</f>
        <v>37.8</v>
      </c>
      <c r="C146" s="83">
        <f>AVERAGE(C90:C94)</f>
        <v>420.52</v>
      </c>
      <c r="D146" s="87">
        <f>AVERAGE(D90:D94)</f>
        <v>11.2501964075877</v>
      </c>
      <c r="E146" s="40"/>
      <c r="F146" t="s" s="99">
        <v>100</v>
      </c>
      <c r="G146" s="83">
        <f>AVERAGE(G90:G94)</f>
        <v>19.2</v>
      </c>
      <c r="H146" s="83">
        <f>AVERAGE(H90:H94)</f>
        <v>187.28</v>
      </c>
      <c r="I146" s="87">
        <f>AVERAGE(I90:I94)</f>
        <v>9.72644984255512</v>
      </c>
      <c r="J146" s="40"/>
      <c r="K146" t="s" s="99">
        <v>100</v>
      </c>
      <c r="L146" s="83">
        <f>AVERAGE(L90:L94)</f>
        <v>4.8</v>
      </c>
      <c r="M146" s="83">
        <f>AVERAGE(M90:M94)</f>
        <v>37.42</v>
      </c>
      <c r="N146" s="89">
        <f>AVERAGE(N90:N94)</f>
        <v>7.8386507936508</v>
      </c>
      <c r="O146" s="96"/>
      <c r="P146" s="83"/>
      <c r="Q146" s="83"/>
      <c r="R146" s="84"/>
      <c r="S146" s="83"/>
      <c r="T146" s="83"/>
      <c r="U146" s="84"/>
      <c r="V146" s="83"/>
      <c r="W146" s="97"/>
    </row>
    <row r="147" ht="21.95" customHeight="1">
      <c r="A147" t="s" s="101">
        <v>101</v>
      </c>
      <c r="B147" s="84"/>
      <c r="C147" s="84"/>
      <c r="D147" s="90"/>
      <c r="E147" s="40"/>
      <c r="F147" t="s" s="102">
        <v>101</v>
      </c>
      <c r="G147" s="84"/>
      <c r="H147" s="84"/>
      <c r="I147" s="90"/>
      <c r="J147" s="40"/>
      <c r="K147" t="s" s="102">
        <v>101</v>
      </c>
      <c r="L147" s="84"/>
      <c r="M147" s="84"/>
      <c r="N147" s="91"/>
      <c r="O147" s="96"/>
      <c r="P147" s="83"/>
      <c r="Q147" s="83"/>
      <c r="R147" s="84"/>
      <c r="S147" s="83"/>
      <c r="T147" s="83"/>
      <c r="U147" s="84"/>
      <c r="V147" s="83"/>
      <c r="W147" s="97"/>
    </row>
    <row r="148" ht="21.95" customHeight="1">
      <c r="A148" t="s" s="103">
        <v>102</v>
      </c>
      <c r="B148" s="83">
        <f>AVERAGE(B27:B31)</f>
        <v>28</v>
      </c>
      <c r="C148" s="83">
        <f>AVERAGE(C27:C31)</f>
        <v>323.26</v>
      </c>
      <c r="D148" s="87">
        <f>AVERAGE(D27:D31)</f>
        <v>11.7193788041532</v>
      </c>
      <c r="E148" s="40"/>
      <c r="F148" t="s" s="104">
        <v>102</v>
      </c>
      <c r="G148" s="83">
        <f>AVERAGE(G27:G31)</f>
        <v>10.6</v>
      </c>
      <c r="H148" s="83">
        <f>AVERAGE(H27:H31)</f>
        <v>104.98</v>
      </c>
      <c r="I148" s="87">
        <f>AVERAGE(I27:I31)</f>
        <v>10.1745656565657</v>
      </c>
      <c r="J148" s="40"/>
      <c r="K148" t="s" s="104">
        <v>102</v>
      </c>
      <c r="L148" s="83">
        <f>AVERAGE(L27:L31)</f>
        <v>2</v>
      </c>
      <c r="M148" s="83">
        <f>AVERAGE(M27:M31)</f>
        <v>14.46</v>
      </c>
      <c r="N148" s="89">
        <f>AVERAGE(N27:N31)</f>
        <v>7.28333333333333</v>
      </c>
      <c r="O148" s="96"/>
      <c r="P148" s="83"/>
      <c r="Q148" s="83"/>
      <c r="R148" s="84"/>
      <c r="S148" s="83"/>
      <c r="T148" s="83"/>
      <c r="U148" s="84"/>
      <c r="V148" s="83"/>
      <c r="W148" s="97"/>
    </row>
    <row r="149" ht="21.95" customHeight="1">
      <c r="A149" t="s" s="103">
        <v>103</v>
      </c>
      <c r="B149" s="83">
        <f>AVERAGE(B33:B37)</f>
        <v>34.6</v>
      </c>
      <c r="C149" s="83">
        <f>AVERAGE(C33:C37)</f>
        <v>394.78</v>
      </c>
      <c r="D149" s="87">
        <f>AVERAGE(D33:D37)</f>
        <v>11.5579248807421</v>
      </c>
      <c r="E149" s="40"/>
      <c r="F149" t="s" s="104">
        <v>103</v>
      </c>
      <c r="G149" s="83">
        <f>AVERAGE(G33:G37)</f>
        <v>14.6</v>
      </c>
      <c r="H149" s="83">
        <f>AVERAGE(H33:H37)</f>
        <v>144.4</v>
      </c>
      <c r="I149" s="87">
        <f>AVERAGE(I33:I37)</f>
        <v>10.1081091617934</v>
      </c>
      <c r="J149" s="40"/>
      <c r="K149" t="s" s="104">
        <v>103</v>
      </c>
      <c r="L149" s="83">
        <f>AVERAGE(L33:L37)</f>
        <v>2</v>
      </c>
      <c r="M149" s="83">
        <f>AVERAGE(M33:M37)</f>
        <v>15.52</v>
      </c>
      <c r="N149" s="89">
        <f>AVERAGE(N33:N37)</f>
        <v>7.66904761904762</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7.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10" customWidth="1"/>
    <col min="2" max="4" width="12.1719" style="210" customWidth="1"/>
    <col min="5" max="5" width="1.35156" style="210" customWidth="1"/>
    <col min="6" max="6" width="10" style="210" customWidth="1"/>
    <col min="7" max="9" width="12.1719" style="210" customWidth="1"/>
    <col min="10" max="10" width="1.35156" style="210" customWidth="1"/>
    <col min="11" max="11" width="10" style="210" customWidth="1"/>
    <col min="12" max="14" width="12.1719" style="210" customWidth="1"/>
    <col min="15" max="15" width="10.8516" style="210" customWidth="1"/>
    <col min="16" max="17" width="6.5" style="210" customWidth="1"/>
    <col min="18" max="18" width="10.8516" style="210" customWidth="1"/>
    <col min="19" max="20" width="6.5" style="210" customWidth="1"/>
    <col min="21" max="21" width="10.8516" style="210" customWidth="1"/>
    <col min="22" max="23" width="6.5" style="210" customWidth="1"/>
    <col min="24" max="16384" width="16.3516" style="210" customWidth="1"/>
  </cols>
  <sheetData>
    <row r="1" ht="64.15" customHeight="1">
      <c r="A1" t="s" s="164">
        <v>181</v>
      </c>
      <c r="B1" t="s" s="27">
        <v>40</v>
      </c>
      <c r="C1" t="s" s="27">
        <v>41</v>
      </c>
      <c r="D1" t="s" s="28">
        <v>42</v>
      </c>
      <c r="E1" s="29"/>
      <c r="F1" t="s" s="30">
        <v>182</v>
      </c>
      <c r="G1" t="s" s="27">
        <v>44</v>
      </c>
      <c r="H1" t="s" s="27">
        <v>45</v>
      </c>
      <c r="I1" t="s" s="28">
        <v>46</v>
      </c>
      <c r="J1" s="29"/>
      <c r="K1" t="s" s="30">
        <v>183</v>
      </c>
      <c r="L1" t="s" s="27">
        <v>48</v>
      </c>
      <c r="M1" t="s" s="27">
        <v>49</v>
      </c>
      <c r="N1" t="s" s="31">
        <v>50</v>
      </c>
      <c r="O1" t="s" s="32">
        <v>51</v>
      </c>
      <c r="P1" t="s" s="33">
        <v>52</v>
      </c>
      <c r="Q1" s="34"/>
      <c r="R1" t="s" s="35">
        <v>51</v>
      </c>
      <c r="S1" t="s" s="33">
        <v>53</v>
      </c>
      <c r="T1" s="34"/>
      <c r="U1" t="s" s="35">
        <v>51</v>
      </c>
      <c r="V1" t="s" s="33">
        <v>54</v>
      </c>
      <c r="W1" s="36"/>
    </row>
    <row r="2" ht="22.6" customHeight="1">
      <c r="A2" s="189"/>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50">
        <v>1910</v>
      </c>
      <c r="B3" s="144">
        <v>40</v>
      </c>
      <c r="C3" s="78">
        <v>278.5</v>
      </c>
      <c r="D3" s="79">
        <v>6.9625</v>
      </c>
      <c r="E3" s="40"/>
      <c r="F3" s="145">
        <v>1910</v>
      </c>
      <c r="G3" s="144">
        <v>27</v>
      </c>
      <c r="H3" s="78">
        <v>167.1</v>
      </c>
      <c r="I3" s="79">
        <v>6.18888888888889</v>
      </c>
      <c r="J3" s="40"/>
      <c r="K3" s="145">
        <v>1910</v>
      </c>
      <c r="L3" s="144">
        <v>4</v>
      </c>
      <c r="M3" s="78">
        <v>19.1</v>
      </c>
      <c r="N3" s="81">
        <v>4.775</v>
      </c>
      <c r="O3" s="146"/>
      <c r="P3" s="147"/>
      <c r="Q3" s="148"/>
      <c r="R3" s="149"/>
      <c r="S3" s="147"/>
      <c r="T3" s="148"/>
      <c r="U3" s="149"/>
      <c r="V3" s="147"/>
      <c r="W3" s="148"/>
    </row>
    <row r="4" ht="21.95" customHeight="1">
      <c r="A4" s="150">
        <v>1911</v>
      </c>
      <c r="B4" s="100">
        <v>62</v>
      </c>
      <c r="C4" s="83">
        <v>410</v>
      </c>
      <c r="D4" s="87">
        <v>6.61290322580645</v>
      </c>
      <c r="E4" s="40"/>
      <c r="F4" s="151">
        <v>1911</v>
      </c>
      <c r="G4" s="100">
        <v>35</v>
      </c>
      <c r="H4" s="83">
        <v>179</v>
      </c>
      <c r="I4" s="87">
        <v>5.11428571428571</v>
      </c>
      <c r="J4" s="40"/>
      <c r="K4" s="151">
        <v>1911</v>
      </c>
      <c r="L4" s="100">
        <v>17</v>
      </c>
      <c r="M4" s="83">
        <v>64.40000000000001</v>
      </c>
      <c r="N4" s="89">
        <v>3.78823529411765</v>
      </c>
      <c r="O4" s="152"/>
      <c r="P4" s="135"/>
      <c r="Q4" s="97"/>
      <c r="R4" s="153"/>
      <c r="S4" s="135"/>
      <c r="T4" s="97"/>
      <c r="U4" s="153"/>
      <c r="V4" s="135"/>
      <c r="W4" s="97"/>
    </row>
    <row r="5" ht="21.95" customHeight="1">
      <c r="A5" s="150">
        <v>1912</v>
      </c>
      <c r="B5" s="100">
        <v>40</v>
      </c>
      <c r="C5" s="83">
        <v>274</v>
      </c>
      <c r="D5" s="87">
        <v>6.85</v>
      </c>
      <c r="E5" s="40"/>
      <c r="F5" s="151">
        <v>1912</v>
      </c>
      <c r="G5" s="100">
        <v>27</v>
      </c>
      <c r="H5" s="83">
        <v>160.1</v>
      </c>
      <c r="I5" s="87">
        <v>5.92962962962963</v>
      </c>
      <c r="J5" s="40"/>
      <c r="K5" s="151">
        <v>1912</v>
      </c>
      <c r="L5" s="100">
        <v>6</v>
      </c>
      <c r="M5" s="83">
        <v>26.2</v>
      </c>
      <c r="N5" s="89">
        <v>4.36666666666667</v>
      </c>
      <c r="O5" s="152"/>
      <c r="P5" s="135"/>
      <c r="Q5" s="97"/>
      <c r="R5" s="153"/>
      <c r="S5" s="135"/>
      <c r="T5" s="97"/>
      <c r="U5" s="153"/>
      <c r="V5" s="135"/>
      <c r="W5" s="97"/>
    </row>
    <row r="6" ht="21.95" customHeight="1">
      <c r="A6" s="150">
        <v>1913</v>
      </c>
      <c r="B6" s="100">
        <v>50</v>
      </c>
      <c r="C6" s="83">
        <v>344.3</v>
      </c>
      <c r="D6" s="87">
        <v>6.886</v>
      </c>
      <c r="E6" s="40"/>
      <c r="F6" s="151">
        <v>1913</v>
      </c>
      <c r="G6" s="100">
        <v>31</v>
      </c>
      <c r="H6" s="83">
        <v>184.3</v>
      </c>
      <c r="I6" s="87">
        <v>5.94516129032258</v>
      </c>
      <c r="J6" s="40"/>
      <c r="K6" s="151">
        <v>1913</v>
      </c>
      <c r="L6" s="100">
        <v>7</v>
      </c>
      <c r="M6" s="83">
        <v>27.9</v>
      </c>
      <c r="N6" s="89">
        <v>3.98571428571429</v>
      </c>
      <c r="O6" s="152"/>
      <c r="P6" s="135"/>
      <c r="Q6" s="97"/>
      <c r="R6" s="153"/>
      <c r="S6" s="135"/>
      <c r="T6" s="97"/>
      <c r="U6" s="153"/>
      <c r="V6" s="135"/>
      <c r="W6" s="97"/>
    </row>
    <row r="7" ht="21.95" customHeight="1">
      <c r="A7" s="150">
        <v>1914</v>
      </c>
      <c r="B7" s="100">
        <v>38</v>
      </c>
      <c r="C7" s="83">
        <v>246.6</v>
      </c>
      <c r="D7" s="87">
        <v>6.48947368421053</v>
      </c>
      <c r="E7" s="40"/>
      <c r="F7" s="151">
        <v>1914</v>
      </c>
      <c r="G7" s="100">
        <v>22</v>
      </c>
      <c r="H7" s="83">
        <v>107.2</v>
      </c>
      <c r="I7" s="87">
        <v>4.87272727272727</v>
      </c>
      <c r="J7" s="40"/>
      <c r="K7" s="151">
        <v>1914</v>
      </c>
      <c r="L7" s="100">
        <v>10</v>
      </c>
      <c r="M7" s="83">
        <v>34.9</v>
      </c>
      <c r="N7" s="89">
        <v>3.49</v>
      </c>
      <c r="O7" s="152"/>
      <c r="P7" s="135"/>
      <c r="Q7" s="97"/>
      <c r="R7" s="153"/>
      <c r="S7" s="135"/>
      <c r="T7" s="97"/>
      <c r="U7" s="153"/>
      <c r="V7" s="135"/>
      <c r="W7" s="97"/>
    </row>
    <row r="8" ht="21.95" customHeight="1">
      <c r="A8" s="150">
        <v>1915</v>
      </c>
      <c r="B8" s="100">
        <v>52</v>
      </c>
      <c r="C8" s="83">
        <v>376.2</v>
      </c>
      <c r="D8" s="87">
        <v>7.23461538461538</v>
      </c>
      <c r="E8" s="40"/>
      <c r="F8" s="151">
        <v>1915</v>
      </c>
      <c r="G8" s="100">
        <v>28</v>
      </c>
      <c r="H8" s="83">
        <v>169.2</v>
      </c>
      <c r="I8" s="87">
        <v>6.04285714285714</v>
      </c>
      <c r="J8" s="40"/>
      <c r="K8" s="151">
        <v>1915</v>
      </c>
      <c r="L8" s="100">
        <v>7</v>
      </c>
      <c r="M8" s="83">
        <v>30.7</v>
      </c>
      <c r="N8" s="89">
        <v>4.38571428571429</v>
      </c>
      <c r="O8" s="152"/>
      <c r="P8" s="135"/>
      <c r="Q8" s="97"/>
      <c r="R8" s="153"/>
      <c r="S8" s="135"/>
      <c r="T8" s="97"/>
      <c r="U8" s="153"/>
      <c r="V8" s="135"/>
      <c r="W8" s="97"/>
    </row>
    <row r="9" ht="21.95" customHeight="1">
      <c r="A9" s="150">
        <v>1916</v>
      </c>
      <c r="B9" s="100">
        <v>38</v>
      </c>
      <c r="C9" s="83">
        <v>264.9</v>
      </c>
      <c r="D9" s="87">
        <v>6.97105263157895</v>
      </c>
      <c r="E9" s="40"/>
      <c r="F9" s="151">
        <v>1916</v>
      </c>
      <c r="G9" s="100">
        <v>18</v>
      </c>
      <c r="H9" s="83">
        <v>91.8</v>
      </c>
      <c r="I9" s="87">
        <v>5.1</v>
      </c>
      <c r="J9" s="40"/>
      <c r="K9" s="151">
        <v>1916</v>
      </c>
      <c r="L9" s="100">
        <v>9</v>
      </c>
      <c r="M9" s="83">
        <v>33.5</v>
      </c>
      <c r="N9" s="89">
        <v>3.72222222222222</v>
      </c>
      <c r="O9" s="152"/>
      <c r="P9" s="135"/>
      <c r="Q9" s="97"/>
      <c r="R9" s="153"/>
      <c r="S9" s="135"/>
      <c r="T9" s="97"/>
      <c r="U9" s="153"/>
      <c r="V9" s="135"/>
      <c r="W9" s="97"/>
    </row>
    <row r="10" ht="21.95" customHeight="1">
      <c r="A10" s="150">
        <v>1917</v>
      </c>
      <c r="B10" s="100">
        <v>68</v>
      </c>
      <c r="C10" s="83">
        <v>455.9</v>
      </c>
      <c r="D10" s="87">
        <v>6.70441176470588</v>
      </c>
      <c r="E10" s="40"/>
      <c r="F10" s="151">
        <v>1917</v>
      </c>
      <c r="G10" s="100">
        <v>40</v>
      </c>
      <c r="H10" s="83">
        <v>214.2</v>
      </c>
      <c r="I10" s="87">
        <v>5.355</v>
      </c>
      <c r="J10" s="40"/>
      <c r="K10" s="151">
        <v>1917</v>
      </c>
      <c r="L10" s="100">
        <v>13</v>
      </c>
      <c r="M10" s="83">
        <v>53.4</v>
      </c>
      <c r="N10" s="89">
        <v>4.10769230769231</v>
      </c>
      <c r="O10" s="152"/>
      <c r="P10" s="135"/>
      <c r="Q10" s="97"/>
      <c r="R10" s="153"/>
      <c r="S10" s="135"/>
      <c r="T10" s="97"/>
      <c r="U10" s="153"/>
      <c r="V10" s="135"/>
      <c r="W10" s="97"/>
    </row>
    <row r="11" ht="21.95" customHeight="1">
      <c r="A11" s="150">
        <v>1918</v>
      </c>
      <c r="B11" s="100">
        <v>65</v>
      </c>
      <c r="C11" s="83">
        <v>437.2</v>
      </c>
      <c r="D11" s="87">
        <v>6.72615384615385</v>
      </c>
      <c r="E11" s="40"/>
      <c r="F11" s="151">
        <v>1918</v>
      </c>
      <c r="G11" s="100">
        <v>39</v>
      </c>
      <c r="H11" s="83">
        <v>217</v>
      </c>
      <c r="I11" s="87">
        <v>5.56410256410256</v>
      </c>
      <c r="J11" s="40"/>
      <c r="K11" s="151">
        <v>1918</v>
      </c>
      <c r="L11" s="100">
        <v>14</v>
      </c>
      <c r="M11" s="83">
        <v>49.9</v>
      </c>
      <c r="N11" s="89">
        <v>3.56428571428571</v>
      </c>
      <c r="O11" s="152"/>
      <c r="P11" s="135"/>
      <c r="Q11" s="97"/>
      <c r="R11" s="153"/>
      <c r="S11" s="135"/>
      <c r="T11" s="97"/>
      <c r="U11" s="153"/>
      <c r="V11" s="135"/>
      <c r="W11" s="97"/>
    </row>
    <row r="12" ht="21.95" customHeight="1">
      <c r="A12" s="150">
        <v>1919</v>
      </c>
      <c r="B12" s="100">
        <v>41</v>
      </c>
      <c r="C12" s="83">
        <v>273.2</v>
      </c>
      <c r="D12" s="87">
        <v>6.66341463414634</v>
      </c>
      <c r="E12" s="40"/>
      <c r="F12" s="151">
        <v>1919</v>
      </c>
      <c r="G12" s="100">
        <v>24</v>
      </c>
      <c r="H12" s="83">
        <v>123.6</v>
      </c>
      <c r="I12" s="87">
        <v>5.15</v>
      </c>
      <c r="J12" s="40"/>
      <c r="K12" s="151">
        <v>1919</v>
      </c>
      <c r="L12" s="100">
        <v>11</v>
      </c>
      <c r="M12" s="83">
        <v>37.8</v>
      </c>
      <c r="N12" s="89">
        <v>3.43636363636364</v>
      </c>
      <c r="O12" s="152"/>
      <c r="P12" s="135"/>
      <c r="Q12" s="97"/>
      <c r="R12" s="153"/>
      <c r="S12" s="135"/>
      <c r="T12" s="97"/>
      <c r="U12" s="153"/>
      <c r="V12" s="135"/>
      <c r="W12" s="97"/>
    </row>
    <row r="13" ht="21.95" customHeight="1">
      <c r="A13" s="150">
        <v>1920</v>
      </c>
      <c r="B13" s="100">
        <v>41</v>
      </c>
      <c r="C13" s="83">
        <v>279.7</v>
      </c>
      <c r="D13" s="87">
        <v>6.8219512195122</v>
      </c>
      <c r="E13" s="40"/>
      <c r="F13" s="151">
        <v>1920</v>
      </c>
      <c r="G13" s="100">
        <v>22</v>
      </c>
      <c r="H13" s="83">
        <v>116.7</v>
      </c>
      <c r="I13" s="87">
        <v>5.30454545454545</v>
      </c>
      <c r="J13" s="40"/>
      <c r="K13" s="151">
        <v>1920</v>
      </c>
      <c r="L13" s="100">
        <v>7</v>
      </c>
      <c r="M13" s="83">
        <v>26.8</v>
      </c>
      <c r="N13" s="89">
        <v>3.82857142857143</v>
      </c>
      <c r="O13" s="152"/>
      <c r="P13" s="135"/>
      <c r="Q13" s="97"/>
      <c r="R13" s="153"/>
      <c r="S13" s="135"/>
      <c r="T13" s="97"/>
      <c r="U13" s="153"/>
      <c r="V13" s="135"/>
      <c r="W13" s="97"/>
    </row>
    <row r="14" ht="21.95" customHeight="1">
      <c r="A14" s="150">
        <v>1921</v>
      </c>
      <c r="B14" s="100">
        <v>19</v>
      </c>
      <c r="C14" s="83">
        <v>142.2</v>
      </c>
      <c r="D14" s="87">
        <v>7.48421052631579</v>
      </c>
      <c r="E14" s="40"/>
      <c r="F14" s="151">
        <v>1921</v>
      </c>
      <c r="G14" s="100">
        <v>9</v>
      </c>
      <c r="H14" s="83">
        <v>53.5</v>
      </c>
      <c r="I14" s="87">
        <v>5.94444444444444</v>
      </c>
      <c r="J14" s="40"/>
      <c r="K14" s="151">
        <v>1921</v>
      </c>
      <c r="L14" s="100">
        <v>3</v>
      </c>
      <c r="M14" s="83">
        <v>13.2</v>
      </c>
      <c r="N14" s="89">
        <v>4.4</v>
      </c>
      <c r="O14" s="152"/>
      <c r="P14" s="135"/>
      <c r="Q14" s="97"/>
      <c r="R14" s="153"/>
      <c r="S14" s="135"/>
      <c r="T14" s="97"/>
      <c r="U14" s="153"/>
      <c r="V14" s="135"/>
      <c r="W14" s="97"/>
    </row>
    <row r="15" ht="21.95" customHeight="1">
      <c r="A15" s="150">
        <v>1922</v>
      </c>
      <c r="B15" s="100">
        <v>52</v>
      </c>
      <c r="C15" s="83">
        <v>373.5</v>
      </c>
      <c r="D15" s="87">
        <v>7.18269230769231</v>
      </c>
      <c r="E15" s="40"/>
      <c r="F15" s="151">
        <v>1922</v>
      </c>
      <c r="G15" s="100">
        <v>25</v>
      </c>
      <c r="H15" s="83">
        <v>140.8</v>
      </c>
      <c r="I15" s="87">
        <v>5.632</v>
      </c>
      <c r="J15" s="40"/>
      <c r="K15" s="151">
        <v>1922</v>
      </c>
      <c r="L15" s="100">
        <v>10</v>
      </c>
      <c r="M15" s="83">
        <v>42</v>
      </c>
      <c r="N15" s="89">
        <v>4.2</v>
      </c>
      <c r="O15" s="152"/>
      <c r="P15" s="135"/>
      <c r="Q15" s="97"/>
      <c r="R15" s="153"/>
      <c r="S15" s="135"/>
      <c r="T15" s="97"/>
      <c r="U15" s="153"/>
      <c r="V15" s="135"/>
      <c r="W15" s="97"/>
    </row>
    <row r="16" ht="21.95" customHeight="1">
      <c r="A16" s="150">
        <v>1923</v>
      </c>
      <c r="B16" s="100">
        <v>76</v>
      </c>
      <c r="C16" s="83">
        <v>512.1</v>
      </c>
      <c r="D16" s="87">
        <v>6.73815789473684</v>
      </c>
      <c r="E16" s="40"/>
      <c r="F16" s="151">
        <v>1923</v>
      </c>
      <c r="G16" s="100">
        <v>47</v>
      </c>
      <c r="H16" s="83">
        <v>265.4</v>
      </c>
      <c r="I16" s="87">
        <v>5.6468085106383</v>
      </c>
      <c r="J16" s="40"/>
      <c r="K16" s="151">
        <v>1923</v>
      </c>
      <c r="L16" s="100">
        <v>14</v>
      </c>
      <c r="M16" s="83">
        <v>55.5</v>
      </c>
      <c r="N16" s="89">
        <v>3.96428571428571</v>
      </c>
      <c r="O16" s="152"/>
      <c r="P16" s="135"/>
      <c r="Q16" s="97"/>
      <c r="R16" s="153"/>
      <c r="S16" s="135"/>
      <c r="T16" s="97"/>
      <c r="U16" s="153"/>
      <c r="V16" s="135"/>
      <c r="W16" s="97"/>
    </row>
    <row r="17" ht="21.95" customHeight="1">
      <c r="A17" s="150">
        <v>1924</v>
      </c>
      <c r="B17" s="100">
        <v>38</v>
      </c>
      <c r="C17" s="83">
        <v>267.1</v>
      </c>
      <c r="D17" s="87">
        <v>7.02894736842105</v>
      </c>
      <c r="E17" s="40"/>
      <c r="F17" s="151">
        <v>1924</v>
      </c>
      <c r="G17" s="100">
        <v>19</v>
      </c>
      <c r="H17" s="83">
        <v>103.9</v>
      </c>
      <c r="I17" s="87">
        <v>5.46842105263158</v>
      </c>
      <c r="J17" s="40"/>
      <c r="K17" s="151">
        <v>1924</v>
      </c>
      <c r="L17" s="100">
        <v>9</v>
      </c>
      <c r="M17" s="83">
        <v>39.4</v>
      </c>
      <c r="N17" s="89">
        <v>4.37777777777778</v>
      </c>
      <c r="O17" s="152"/>
      <c r="P17" s="135"/>
      <c r="Q17" s="97"/>
      <c r="R17" s="153"/>
      <c r="S17" s="135"/>
      <c r="T17" s="97"/>
      <c r="U17" s="153"/>
      <c r="V17" s="135"/>
      <c r="W17" s="97"/>
    </row>
    <row r="18" ht="21.95" customHeight="1">
      <c r="A18" s="150">
        <v>1925</v>
      </c>
      <c r="B18" s="100">
        <v>71</v>
      </c>
      <c r="C18" s="83">
        <v>514.4</v>
      </c>
      <c r="D18" s="87">
        <v>7.24507042253521</v>
      </c>
      <c r="E18" s="40"/>
      <c r="F18" s="151">
        <v>1925</v>
      </c>
      <c r="G18" s="100">
        <v>42</v>
      </c>
      <c r="H18" s="83">
        <v>266.3</v>
      </c>
      <c r="I18" s="87">
        <v>6.34047619047619</v>
      </c>
      <c r="J18" s="40"/>
      <c r="K18" s="151">
        <v>1925</v>
      </c>
      <c r="L18" s="100">
        <v>5</v>
      </c>
      <c r="M18" s="83">
        <v>20.4</v>
      </c>
      <c r="N18" s="89">
        <v>4.08</v>
      </c>
      <c r="O18" s="152"/>
      <c r="P18" s="135"/>
      <c r="Q18" s="97"/>
      <c r="R18" s="153"/>
      <c r="S18" s="135"/>
      <c r="T18" s="97"/>
      <c r="U18" s="153"/>
      <c r="V18" s="135"/>
      <c r="W18" s="97"/>
    </row>
    <row r="19" ht="21.95" customHeight="1">
      <c r="A19" s="150">
        <v>1926</v>
      </c>
      <c r="B19" s="100">
        <v>53</v>
      </c>
      <c r="C19" s="83">
        <v>397</v>
      </c>
      <c r="D19" s="87">
        <v>7.49056603773585</v>
      </c>
      <c r="E19" s="40"/>
      <c r="F19" s="151">
        <v>1926</v>
      </c>
      <c r="G19" s="100">
        <v>23</v>
      </c>
      <c r="H19" s="83">
        <v>139.1</v>
      </c>
      <c r="I19" s="87">
        <v>6.04782608695652</v>
      </c>
      <c r="J19" s="40"/>
      <c r="K19" s="151">
        <v>1926</v>
      </c>
      <c r="L19" s="100">
        <v>7</v>
      </c>
      <c r="M19" s="83">
        <v>30.4</v>
      </c>
      <c r="N19" s="89">
        <v>4.34285714285714</v>
      </c>
      <c r="O19" s="152"/>
      <c r="P19" s="135"/>
      <c r="Q19" s="97"/>
      <c r="R19" s="153"/>
      <c r="S19" s="135"/>
      <c r="T19" s="97"/>
      <c r="U19" s="153"/>
      <c r="V19" s="135"/>
      <c r="W19" s="97"/>
    </row>
    <row r="20" ht="21.95" customHeight="1">
      <c r="A20" s="150">
        <v>1927</v>
      </c>
      <c r="B20" s="100">
        <v>71</v>
      </c>
      <c r="C20" s="83">
        <v>469.6</v>
      </c>
      <c r="D20" s="87">
        <v>6.61408450704225</v>
      </c>
      <c r="E20" s="40"/>
      <c r="F20" s="151">
        <v>1927</v>
      </c>
      <c r="G20" s="100">
        <v>43</v>
      </c>
      <c r="H20" s="83">
        <v>234.6</v>
      </c>
      <c r="I20" s="87">
        <v>5.45581395348837</v>
      </c>
      <c r="J20" s="40"/>
      <c r="K20" s="151">
        <v>1927</v>
      </c>
      <c r="L20" s="100">
        <v>22</v>
      </c>
      <c r="M20" s="83">
        <v>94.7</v>
      </c>
      <c r="N20" s="89">
        <v>4.30454545454545</v>
      </c>
      <c r="O20" s="152"/>
      <c r="P20" s="135"/>
      <c r="Q20" s="97"/>
      <c r="R20" s="153"/>
      <c r="S20" s="135"/>
      <c r="T20" s="97"/>
      <c r="U20" s="153"/>
      <c r="V20" s="135"/>
      <c r="W20" s="97"/>
    </row>
    <row r="21" ht="21.95" customHeight="1">
      <c r="A21" s="150">
        <v>1928</v>
      </c>
      <c r="B21" s="100">
        <v>44</v>
      </c>
      <c r="C21" s="83">
        <v>324.7</v>
      </c>
      <c r="D21" s="87">
        <v>7.37954545454545</v>
      </c>
      <c r="E21" s="40"/>
      <c r="F21" s="151">
        <v>1928</v>
      </c>
      <c r="G21" s="100">
        <v>22</v>
      </c>
      <c r="H21" s="83">
        <v>133.8</v>
      </c>
      <c r="I21" s="87">
        <v>6.08181818181818</v>
      </c>
      <c r="J21" s="40"/>
      <c r="K21" s="151">
        <v>1928</v>
      </c>
      <c r="L21" s="100">
        <v>5</v>
      </c>
      <c r="M21" s="83">
        <v>23</v>
      </c>
      <c r="N21" s="89">
        <v>4.6</v>
      </c>
      <c r="O21" s="152"/>
      <c r="P21" s="135"/>
      <c r="Q21" s="97"/>
      <c r="R21" s="153"/>
      <c r="S21" s="135"/>
      <c r="T21" s="97"/>
      <c r="U21" s="153"/>
      <c r="V21" s="135"/>
      <c r="W21" s="97"/>
    </row>
    <row r="22" ht="21.95" customHeight="1">
      <c r="A22" s="150">
        <v>1929</v>
      </c>
      <c r="B22" s="100">
        <v>54</v>
      </c>
      <c r="C22" s="83">
        <v>362</v>
      </c>
      <c r="D22" s="87">
        <v>6.7037037037037</v>
      </c>
      <c r="E22" s="40"/>
      <c r="F22" s="151">
        <v>1929</v>
      </c>
      <c r="G22" s="100">
        <v>28</v>
      </c>
      <c r="H22" s="83">
        <v>138.8</v>
      </c>
      <c r="I22" s="87">
        <v>4.95714285714286</v>
      </c>
      <c r="J22" s="40"/>
      <c r="K22" s="151">
        <v>1929</v>
      </c>
      <c r="L22" s="100">
        <v>14</v>
      </c>
      <c r="M22" s="83">
        <v>51.3</v>
      </c>
      <c r="N22" s="89">
        <v>3.66428571428571</v>
      </c>
      <c r="O22" s="152"/>
      <c r="P22" s="135"/>
      <c r="Q22" s="97"/>
      <c r="R22" s="153"/>
      <c r="S22" s="135"/>
      <c r="T22" s="97"/>
      <c r="U22" s="153"/>
      <c r="V22" s="135"/>
      <c r="W22" s="97"/>
    </row>
    <row r="23" ht="21.95" customHeight="1">
      <c r="A23" s="150">
        <v>1930</v>
      </c>
      <c r="B23" s="100">
        <v>50</v>
      </c>
      <c r="C23" s="83">
        <v>351.8</v>
      </c>
      <c r="D23" s="87">
        <v>7.036</v>
      </c>
      <c r="E23" s="40"/>
      <c r="F23" s="151">
        <v>1930</v>
      </c>
      <c r="G23" s="100">
        <v>26</v>
      </c>
      <c r="H23" s="83">
        <v>145.3</v>
      </c>
      <c r="I23" s="87">
        <v>5.58846153846154</v>
      </c>
      <c r="J23" s="40"/>
      <c r="K23" s="151">
        <v>1930</v>
      </c>
      <c r="L23" s="100">
        <v>9</v>
      </c>
      <c r="M23" s="83">
        <v>39.4</v>
      </c>
      <c r="N23" s="89">
        <v>4.37777777777778</v>
      </c>
      <c r="O23" s="152"/>
      <c r="P23" s="135"/>
      <c r="Q23" s="97"/>
      <c r="R23" s="153"/>
      <c r="S23" s="135"/>
      <c r="T23" s="97"/>
      <c r="U23" s="153"/>
      <c r="V23" s="135"/>
      <c r="W23" s="97"/>
    </row>
    <row r="24" ht="21.95" customHeight="1">
      <c r="A24" s="150">
        <v>1931</v>
      </c>
      <c r="B24" s="100">
        <v>39</v>
      </c>
      <c r="C24" s="83">
        <v>280.4</v>
      </c>
      <c r="D24" s="87">
        <v>7.18974358974359</v>
      </c>
      <c r="E24" s="40"/>
      <c r="F24" s="151">
        <v>1931</v>
      </c>
      <c r="G24" s="100">
        <v>23</v>
      </c>
      <c r="H24" s="83">
        <v>143.6</v>
      </c>
      <c r="I24" s="87">
        <v>6.24347826086957</v>
      </c>
      <c r="J24" s="40"/>
      <c r="K24" s="151">
        <v>1931</v>
      </c>
      <c r="L24" s="100">
        <v>4</v>
      </c>
      <c r="M24" s="83">
        <v>19.3</v>
      </c>
      <c r="N24" s="89">
        <v>4.825</v>
      </c>
      <c r="O24" s="152"/>
      <c r="P24" s="135"/>
      <c r="Q24" s="97"/>
      <c r="R24" s="153"/>
      <c r="S24" s="135"/>
      <c r="T24" s="97"/>
      <c r="U24" s="153"/>
      <c r="V24" s="135"/>
      <c r="W24" s="97"/>
    </row>
    <row r="25" ht="21.95" customHeight="1">
      <c r="A25" s="150">
        <v>1932</v>
      </c>
      <c r="B25" s="100">
        <v>45</v>
      </c>
      <c r="C25" s="83">
        <v>276.9</v>
      </c>
      <c r="D25" s="87">
        <v>6.15333333333333</v>
      </c>
      <c r="E25" s="40"/>
      <c r="F25" s="151">
        <v>1932</v>
      </c>
      <c r="G25" s="100">
        <v>35</v>
      </c>
      <c r="H25" s="83">
        <v>190.6</v>
      </c>
      <c r="I25" s="87">
        <v>5.44571428571429</v>
      </c>
      <c r="J25" s="40"/>
      <c r="K25" s="151">
        <v>1932</v>
      </c>
      <c r="L25" s="100">
        <v>11</v>
      </c>
      <c r="M25" s="83">
        <v>42.6</v>
      </c>
      <c r="N25" s="89">
        <v>3.87272727272727</v>
      </c>
      <c r="O25" s="152"/>
      <c r="P25" s="135"/>
      <c r="Q25" s="97"/>
      <c r="R25" s="153"/>
      <c r="S25" s="135"/>
      <c r="T25" s="97"/>
      <c r="U25" s="153"/>
      <c r="V25" s="135"/>
      <c r="W25" s="97"/>
    </row>
    <row r="26" ht="21.95" customHeight="1">
      <c r="A26" s="150">
        <v>1933</v>
      </c>
      <c r="B26" s="100">
        <v>35</v>
      </c>
      <c r="C26" s="83">
        <v>246.5</v>
      </c>
      <c r="D26" s="87">
        <v>7.04285714285714</v>
      </c>
      <c r="E26" s="40"/>
      <c r="F26" s="151">
        <v>1933</v>
      </c>
      <c r="G26" s="100">
        <v>19</v>
      </c>
      <c r="H26" s="83">
        <v>110.3</v>
      </c>
      <c r="I26" s="87">
        <v>5.80526315789474</v>
      </c>
      <c r="J26" s="40"/>
      <c r="K26" s="151">
        <v>1933</v>
      </c>
      <c r="L26" s="100">
        <v>6</v>
      </c>
      <c r="M26" s="83">
        <v>26</v>
      </c>
      <c r="N26" s="89">
        <v>4.33333333333333</v>
      </c>
      <c r="O26" s="152"/>
      <c r="P26" s="135"/>
      <c r="Q26" s="97"/>
      <c r="R26" s="153"/>
      <c r="S26" s="135"/>
      <c r="T26" s="97"/>
      <c r="U26" s="153"/>
      <c r="V26" s="135"/>
      <c r="W26" s="97"/>
    </row>
    <row r="27" ht="21.95" customHeight="1">
      <c r="A27" s="150">
        <v>1934</v>
      </c>
      <c r="B27" s="100">
        <v>38</v>
      </c>
      <c r="C27" s="83">
        <v>265.7</v>
      </c>
      <c r="D27" s="87">
        <v>6.99210526315789</v>
      </c>
      <c r="E27" s="40"/>
      <c r="F27" s="151">
        <v>1934</v>
      </c>
      <c r="G27" s="100">
        <v>24</v>
      </c>
      <c r="H27" s="83">
        <v>145.2</v>
      </c>
      <c r="I27" s="87">
        <v>6.05</v>
      </c>
      <c r="J27" s="40"/>
      <c r="K27" s="151">
        <v>1934</v>
      </c>
      <c r="L27" s="100">
        <v>3</v>
      </c>
      <c r="M27" s="83">
        <v>14.5</v>
      </c>
      <c r="N27" s="89">
        <v>4.83333333333333</v>
      </c>
      <c r="O27" s="152"/>
      <c r="P27" s="135"/>
      <c r="Q27" s="97"/>
      <c r="R27" s="153"/>
      <c r="S27" s="135"/>
      <c r="T27" s="97"/>
      <c r="U27" s="153"/>
      <c r="V27" s="135"/>
      <c r="W27" s="97"/>
    </row>
    <row r="28" ht="21.95" customHeight="1">
      <c r="A28" s="150">
        <v>1935</v>
      </c>
      <c r="B28" s="100">
        <v>58</v>
      </c>
      <c r="C28" s="83">
        <v>410.6</v>
      </c>
      <c r="D28" s="87">
        <v>7.07931034482759</v>
      </c>
      <c r="E28" s="40"/>
      <c r="F28" s="151">
        <v>1935</v>
      </c>
      <c r="G28" s="100">
        <v>32</v>
      </c>
      <c r="H28" s="83">
        <v>188.3</v>
      </c>
      <c r="I28" s="87">
        <v>5.884375</v>
      </c>
      <c r="J28" s="40"/>
      <c r="K28" s="151">
        <v>1935</v>
      </c>
      <c r="L28" s="100">
        <v>10</v>
      </c>
      <c r="M28" s="83">
        <v>42.3</v>
      </c>
      <c r="N28" s="89">
        <v>4.23</v>
      </c>
      <c r="O28" s="152"/>
      <c r="P28" s="135"/>
      <c r="Q28" s="97"/>
      <c r="R28" s="153"/>
      <c r="S28" s="135"/>
      <c r="T28" s="97"/>
      <c r="U28" s="153"/>
      <c r="V28" s="135"/>
      <c r="W28" s="97"/>
    </row>
    <row r="29" ht="21.95" customHeight="1">
      <c r="A29" s="150">
        <v>1936</v>
      </c>
      <c r="B29" s="100">
        <v>28</v>
      </c>
      <c r="C29" s="83">
        <v>193.6</v>
      </c>
      <c r="D29" s="87">
        <v>6.91428571428571</v>
      </c>
      <c r="E29" s="40"/>
      <c r="F29" s="151">
        <v>1936</v>
      </c>
      <c r="G29" s="100">
        <v>19</v>
      </c>
      <c r="H29" s="83">
        <v>112.7</v>
      </c>
      <c r="I29" s="87">
        <v>5.93157894736842</v>
      </c>
      <c r="J29" s="40"/>
      <c r="K29" s="151">
        <v>1936</v>
      </c>
      <c r="L29" s="100">
        <v>6</v>
      </c>
      <c r="M29" s="83">
        <v>28.2</v>
      </c>
      <c r="N29" s="89">
        <v>4.7</v>
      </c>
      <c r="O29" s="152"/>
      <c r="P29" s="135"/>
      <c r="Q29" s="97"/>
      <c r="R29" s="153"/>
      <c r="S29" s="135"/>
      <c r="T29" s="97"/>
      <c r="U29" s="153"/>
      <c r="V29" s="135"/>
      <c r="W29" s="97"/>
    </row>
    <row r="30" ht="21.95" customHeight="1">
      <c r="A30" s="150">
        <v>1937</v>
      </c>
      <c r="B30" s="100">
        <v>41</v>
      </c>
      <c r="C30" s="83">
        <v>307.7</v>
      </c>
      <c r="D30" s="87">
        <v>7.50487804878049</v>
      </c>
      <c r="E30" s="40"/>
      <c r="F30" s="151">
        <v>1937</v>
      </c>
      <c r="G30" s="100">
        <v>22</v>
      </c>
      <c r="H30" s="83">
        <v>140.9</v>
      </c>
      <c r="I30" s="87">
        <v>6.40454545454545</v>
      </c>
      <c r="J30" s="40"/>
      <c r="K30" s="151">
        <v>1937</v>
      </c>
      <c r="L30" s="100">
        <v>4</v>
      </c>
      <c r="M30" s="83">
        <v>18.8</v>
      </c>
      <c r="N30" s="89">
        <v>4.7</v>
      </c>
      <c r="O30" s="152"/>
      <c r="P30" s="135"/>
      <c r="Q30" s="97"/>
      <c r="R30" s="153"/>
      <c r="S30" s="135"/>
      <c r="T30" s="97"/>
      <c r="U30" s="153"/>
      <c r="V30" s="135"/>
      <c r="W30" s="97"/>
    </row>
    <row r="31" ht="21.95" customHeight="1">
      <c r="A31" s="150">
        <v>1938</v>
      </c>
      <c r="B31" s="100">
        <v>31</v>
      </c>
      <c r="C31" s="83">
        <v>238.8</v>
      </c>
      <c r="D31" s="87">
        <v>7.70322580645161</v>
      </c>
      <c r="E31" s="40"/>
      <c r="F31" s="151">
        <v>1938</v>
      </c>
      <c r="G31" s="100">
        <v>12</v>
      </c>
      <c r="H31" s="83">
        <v>77.2</v>
      </c>
      <c r="I31" s="87">
        <v>6.43333333333333</v>
      </c>
      <c r="J31" s="40"/>
      <c r="K31" s="151">
        <v>1938</v>
      </c>
      <c r="L31" s="100">
        <v>1</v>
      </c>
      <c r="M31" s="83">
        <v>4.7</v>
      </c>
      <c r="N31" s="89">
        <v>4.7</v>
      </c>
      <c r="O31" s="152"/>
      <c r="P31" s="135"/>
      <c r="Q31" s="97"/>
      <c r="R31" s="153"/>
      <c r="S31" s="135"/>
      <c r="T31" s="97"/>
      <c r="U31" s="153"/>
      <c r="V31" s="135"/>
      <c r="W31" s="97"/>
    </row>
    <row r="32" ht="21.95" customHeight="1">
      <c r="A32" s="150">
        <v>1939</v>
      </c>
      <c r="B32" s="100">
        <v>64</v>
      </c>
      <c r="C32" s="83">
        <v>474.8</v>
      </c>
      <c r="D32" s="87">
        <v>7.41875</v>
      </c>
      <c r="E32" s="40"/>
      <c r="F32" s="151">
        <v>1939</v>
      </c>
      <c r="G32" s="100">
        <v>36</v>
      </c>
      <c r="H32" s="83">
        <v>232.6</v>
      </c>
      <c r="I32" s="87">
        <v>6.46111111111111</v>
      </c>
      <c r="J32" s="40"/>
      <c r="K32" s="151">
        <v>1939</v>
      </c>
      <c r="L32" s="100">
        <v>2</v>
      </c>
      <c r="M32" s="83">
        <v>9.699999999999999</v>
      </c>
      <c r="N32" s="89">
        <v>4.85</v>
      </c>
      <c r="O32" s="152"/>
      <c r="P32" s="135"/>
      <c r="Q32" s="97"/>
      <c r="R32" s="153"/>
      <c r="S32" s="135"/>
      <c r="T32" s="97"/>
      <c r="U32" s="153"/>
      <c r="V32" s="135"/>
      <c r="W32" s="97"/>
    </row>
    <row r="33" ht="21.95" customHeight="1">
      <c r="A33" s="150">
        <v>1940</v>
      </c>
      <c r="B33" s="100">
        <v>37</v>
      </c>
      <c r="C33" s="83">
        <v>264</v>
      </c>
      <c r="D33" s="87">
        <v>7.13513513513514</v>
      </c>
      <c r="E33" s="40"/>
      <c r="F33" s="151">
        <v>1940</v>
      </c>
      <c r="G33" s="100">
        <v>19</v>
      </c>
      <c r="H33" s="83">
        <v>108.9</v>
      </c>
      <c r="I33" s="87">
        <v>5.73157894736842</v>
      </c>
      <c r="J33" s="40"/>
      <c r="K33" s="151">
        <v>1940</v>
      </c>
      <c r="L33" s="100">
        <v>6</v>
      </c>
      <c r="M33" s="83">
        <v>27.5</v>
      </c>
      <c r="N33" s="89">
        <v>4.58333333333333</v>
      </c>
      <c r="O33" s="152"/>
      <c r="P33" s="135"/>
      <c r="Q33" s="97"/>
      <c r="R33" s="153"/>
      <c r="S33" s="135"/>
      <c r="T33" s="97"/>
      <c r="U33" s="153"/>
      <c r="V33" s="135"/>
      <c r="W33" s="97"/>
    </row>
    <row r="34" ht="21.95" customHeight="1">
      <c r="A34" s="150">
        <v>1941</v>
      </c>
      <c r="B34" s="100">
        <v>55</v>
      </c>
      <c r="C34" s="83">
        <v>389.6</v>
      </c>
      <c r="D34" s="87">
        <v>7.08363636363636</v>
      </c>
      <c r="E34" s="40"/>
      <c r="F34" s="151">
        <v>1941</v>
      </c>
      <c r="G34" s="100">
        <v>26</v>
      </c>
      <c r="H34" s="83">
        <v>143.5</v>
      </c>
      <c r="I34" s="87">
        <v>5.51923076923077</v>
      </c>
      <c r="J34" s="40"/>
      <c r="K34" s="151">
        <v>1941</v>
      </c>
      <c r="L34" s="100">
        <v>10</v>
      </c>
      <c r="M34" s="83">
        <v>43.8</v>
      </c>
      <c r="N34" s="89">
        <v>4.38</v>
      </c>
      <c r="O34" s="152"/>
      <c r="P34" s="135"/>
      <c r="Q34" s="97"/>
      <c r="R34" s="153"/>
      <c r="S34" s="135"/>
      <c r="T34" s="97"/>
      <c r="U34" s="153"/>
      <c r="V34" s="135"/>
      <c r="W34" s="97"/>
    </row>
    <row r="35" ht="21.95" customHeight="1">
      <c r="A35" s="150">
        <v>1942</v>
      </c>
      <c r="B35" s="100">
        <v>29</v>
      </c>
      <c r="C35" s="83">
        <v>229.8</v>
      </c>
      <c r="D35" s="87">
        <v>7.92413793103448</v>
      </c>
      <c r="E35" s="40"/>
      <c r="F35" s="151">
        <v>1942</v>
      </c>
      <c r="G35" s="100">
        <v>9</v>
      </c>
      <c r="H35" s="83">
        <v>58.4</v>
      </c>
      <c r="I35" s="87">
        <v>6.48888888888889</v>
      </c>
      <c r="J35" s="40"/>
      <c r="K35" s="151">
        <v>1942</v>
      </c>
      <c r="L35" s="100">
        <v>0</v>
      </c>
      <c r="M35" s="83">
        <v>0</v>
      </c>
      <c r="N35" s="89"/>
      <c r="O35" s="152"/>
      <c r="P35" s="135"/>
      <c r="Q35" s="97"/>
      <c r="R35" s="153"/>
      <c r="S35" s="135"/>
      <c r="T35" s="97"/>
      <c r="U35" s="153"/>
      <c r="V35" s="135"/>
      <c r="W35" s="97"/>
    </row>
    <row r="36" ht="21.95" customHeight="1">
      <c r="A36" s="150">
        <v>1943</v>
      </c>
      <c r="B36" s="100">
        <v>58</v>
      </c>
      <c r="C36" s="83">
        <v>379.1</v>
      </c>
      <c r="D36" s="87">
        <v>6.53620689655172</v>
      </c>
      <c r="E36" s="40"/>
      <c r="F36" s="151">
        <v>1943</v>
      </c>
      <c r="G36" s="100">
        <v>40</v>
      </c>
      <c r="H36" s="83">
        <v>222.7</v>
      </c>
      <c r="I36" s="87">
        <v>5.5675</v>
      </c>
      <c r="J36" s="40"/>
      <c r="K36" s="151">
        <v>1943</v>
      </c>
      <c r="L36" s="100">
        <v>11</v>
      </c>
      <c r="M36" s="83">
        <v>41.4</v>
      </c>
      <c r="N36" s="89">
        <v>3.76363636363636</v>
      </c>
      <c r="O36" s="152"/>
      <c r="P36" s="135"/>
      <c r="Q36" s="97"/>
      <c r="R36" s="153"/>
      <c r="S36" s="135"/>
      <c r="T36" s="97"/>
      <c r="U36" s="153"/>
      <c r="V36" s="135"/>
      <c r="W36" s="97"/>
    </row>
    <row r="37" ht="21.95" customHeight="1">
      <c r="A37" s="150">
        <v>1944</v>
      </c>
      <c r="B37" s="100">
        <v>38</v>
      </c>
      <c r="C37" s="83">
        <v>292.4</v>
      </c>
      <c r="D37" s="87">
        <v>7.69473684210526</v>
      </c>
      <c r="E37" s="40"/>
      <c r="F37" s="151">
        <v>1944</v>
      </c>
      <c r="G37" s="100">
        <v>11</v>
      </c>
      <c r="H37" s="83">
        <v>66.59999999999999</v>
      </c>
      <c r="I37" s="87">
        <v>6.05454545454545</v>
      </c>
      <c r="J37" s="40"/>
      <c r="K37" s="151">
        <v>1944</v>
      </c>
      <c r="L37" s="100">
        <v>4</v>
      </c>
      <c r="M37" s="83">
        <v>17.9</v>
      </c>
      <c r="N37" s="89">
        <v>4.475</v>
      </c>
      <c r="O37" s="152"/>
      <c r="P37" s="135"/>
      <c r="Q37" s="97"/>
      <c r="R37" s="153"/>
      <c r="S37" s="135"/>
      <c r="T37" s="97"/>
      <c r="U37" s="153"/>
      <c r="V37" s="135"/>
      <c r="W37" s="97"/>
    </row>
    <row r="38" ht="21.95" customHeight="1">
      <c r="A38" s="150">
        <v>1945</v>
      </c>
      <c r="B38" s="100">
        <v>26</v>
      </c>
      <c r="C38" s="83">
        <v>194.9</v>
      </c>
      <c r="D38" s="87">
        <v>7.49615384615385</v>
      </c>
      <c r="E38" s="40"/>
      <c r="F38" s="151">
        <v>1945</v>
      </c>
      <c r="G38" s="100">
        <v>12</v>
      </c>
      <c r="H38" s="83">
        <v>74.5</v>
      </c>
      <c r="I38" s="87">
        <v>6.20833333333333</v>
      </c>
      <c r="J38" s="40"/>
      <c r="K38" s="151">
        <v>1945</v>
      </c>
      <c r="L38" s="100">
        <v>2</v>
      </c>
      <c r="M38" s="83">
        <v>7.8</v>
      </c>
      <c r="N38" s="89">
        <v>3.9</v>
      </c>
      <c r="O38" s="152"/>
      <c r="P38" s="135"/>
      <c r="Q38" s="97"/>
      <c r="R38" s="153"/>
      <c r="S38" s="135"/>
      <c r="T38" s="97"/>
      <c r="U38" s="153"/>
      <c r="V38" s="135"/>
      <c r="W38" s="97"/>
    </row>
    <row r="39" ht="21.95" customHeight="1">
      <c r="A39" s="150">
        <v>1946</v>
      </c>
      <c r="B39" s="100">
        <v>59</v>
      </c>
      <c r="C39" s="83">
        <v>364.1</v>
      </c>
      <c r="D39" s="87">
        <v>6.17118644067797</v>
      </c>
      <c r="E39" s="40"/>
      <c r="F39" s="151">
        <v>1946</v>
      </c>
      <c r="G39" s="100">
        <v>43</v>
      </c>
      <c r="H39" s="83">
        <v>226.6</v>
      </c>
      <c r="I39" s="87">
        <v>5.26976744186047</v>
      </c>
      <c r="J39" s="40"/>
      <c r="K39" s="151">
        <v>1946</v>
      </c>
      <c r="L39" s="100">
        <v>21</v>
      </c>
      <c r="M39" s="83">
        <v>86.40000000000001</v>
      </c>
      <c r="N39" s="89">
        <v>4.11428571428571</v>
      </c>
      <c r="O39" s="152"/>
      <c r="P39" s="135"/>
      <c r="Q39" s="97"/>
      <c r="R39" s="153"/>
      <c r="S39" s="135"/>
      <c r="T39" s="97"/>
      <c r="U39" s="153"/>
      <c r="V39" s="135"/>
      <c r="W39" s="97"/>
    </row>
    <row r="40" ht="21.95" customHeight="1">
      <c r="A40" s="150">
        <v>1947</v>
      </c>
      <c r="B40" s="100">
        <v>43</v>
      </c>
      <c r="C40" s="83">
        <v>332.5</v>
      </c>
      <c r="D40" s="87">
        <v>7.73255813953488</v>
      </c>
      <c r="E40" s="40"/>
      <c r="F40" s="151">
        <v>1947</v>
      </c>
      <c r="G40" s="100">
        <v>15</v>
      </c>
      <c r="H40" s="83">
        <v>95.59999999999999</v>
      </c>
      <c r="I40" s="87">
        <v>6.37333333333333</v>
      </c>
      <c r="J40" s="40"/>
      <c r="K40" s="151">
        <v>1947</v>
      </c>
      <c r="L40" s="100">
        <v>1</v>
      </c>
      <c r="M40" s="83">
        <v>4.8</v>
      </c>
      <c r="N40" s="89">
        <v>4.8</v>
      </c>
      <c r="O40" s="152"/>
      <c r="P40" s="135"/>
      <c r="Q40" s="97"/>
      <c r="R40" s="153"/>
      <c r="S40" s="135"/>
      <c r="T40" s="97"/>
      <c r="U40" s="153"/>
      <c r="V40" s="135"/>
      <c r="W40" s="97"/>
    </row>
    <row r="41" ht="21.95" customHeight="1">
      <c r="A41" s="150">
        <v>1948</v>
      </c>
      <c r="B41" s="100">
        <v>53</v>
      </c>
      <c r="C41" s="83">
        <v>395.3</v>
      </c>
      <c r="D41" s="87">
        <v>7.45849056603774</v>
      </c>
      <c r="E41" s="40"/>
      <c r="F41" s="151">
        <v>1948</v>
      </c>
      <c r="G41" s="100">
        <v>28</v>
      </c>
      <c r="H41" s="83">
        <v>181.2</v>
      </c>
      <c r="I41" s="87">
        <v>6.47142857142857</v>
      </c>
      <c r="J41" s="40"/>
      <c r="K41" s="151">
        <v>1948</v>
      </c>
      <c r="L41" s="100">
        <v>1</v>
      </c>
      <c r="M41" s="83">
        <v>5</v>
      </c>
      <c r="N41" s="89">
        <v>5</v>
      </c>
      <c r="O41" s="152"/>
      <c r="P41" s="135"/>
      <c r="Q41" s="97"/>
      <c r="R41" s="153"/>
      <c r="S41" s="135"/>
      <c r="T41" s="97"/>
      <c r="U41" s="153"/>
      <c r="V41" s="135"/>
      <c r="W41" s="97"/>
    </row>
    <row r="42" ht="21.95" customHeight="1">
      <c r="A42" s="150">
        <v>1949</v>
      </c>
      <c r="B42" s="100">
        <v>54</v>
      </c>
      <c r="C42" s="83">
        <v>392.4</v>
      </c>
      <c r="D42" s="87">
        <v>7.26666666666667</v>
      </c>
      <c r="E42" s="40"/>
      <c r="F42" s="151">
        <v>1949</v>
      </c>
      <c r="G42" s="100">
        <v>27</v>
      </c>
      <c r="H42" s="83">
        <v>160.5</v>
      </c>
      <c r="I42" s="87">
        <v>5.94444444444444</v>
      </c>
      <c r="J42" s="40"/>
      <c r="K42" s="151">
        <v>1949</v>
      </c>
      <c r="L42" s="100">
        <v>9</v>
      </c>
      <c r="M42" s="83">
        <v>39.9</v>
      </c>
      <c r="N42" s="89">
        <v>4.43333333333333</v>
      </c>
      <c r="O42" s="152"/>
      <c r="P42" s="135"/>
      <c r="Q42" s="97"/>
      <c r="R42" s="153"/>
      <c r="S42" s="135"/>
      <c r="T42" s="97"/>
      <c r="U42" s="153"/>
      <c r="V42" s="135"/>
      <c r="W42" s="97"/>
    </row>
    <row r="43" ht="21.95" customHeight="1">
      <c r="A43" s="150">
        <v>1950</v>
      </c>
      <c r="B43" s="100">
        <v>22</v>
      </c>
      <c r="C43" s="83">
        <v>163.9</v>
      </c>
      <c r="D43" s="87">
        <v>7.45</v>
      </c>
      <c r="E43" s="40"/>
      <c r="F43" s="151">
        <v>1950</v>
      </c>
      <c r="G43" s="100">
        <v>10</v>
      </c>
      <c r="H43" s="83">
        <v>63.8</v>
      </c>
      <c r="I43" s="87">
        <v>6.38</v>
      </c>
      <c r="J43" s="40"/>
      <c r="K43" s="151">
        <v>1950</v>
      </c>
      <c r="L43" s="100">
        <v>1</v>
      </c>
      <c r="M43" s="83">
        <v>5</v>
      </c>
      <c r="N43" s="89">
        <v>5</v>
      </c>
      <c r="O43" s="152"/>
      <c r="P43" s="135"/>
      <c r="Q43" s="97"/>
      <c r="R43" s="153"/>
      <c r="S43" s="135"/>
      <c r="T43" s="97"/>
      <c r="U43" s="153"/>
      <c r="V43" s="135"/>
      <c r="W43" s="97"/>
    </row>
    <row r="44" ht="21.95" customHeight="1">
      <c r="A44" s="150">
        <v>1951</v>
      </c>
      <c r="B44" s="100">
        <v>61</v>
      </c>
      <c r="C44" s="83">
        <v>428.4</v>
      </c>
      <c r="D44" s="87">
        <v>7.02295081967213</v>
      </c>
      <c r="E44" s="40"/>
      <c r="F44" s="151">
        <v>1951</v>
      </c>
      <c r="G44" s="100">
        <v>36</v>
      </c>
      <c r="H44" s="83">
        <v>210.7</v>
      </c>
      <c r="I44" s="87">
        <v>5.85277777777778</v>
      </c>
      <c r="J44" s="40"/>
      <c r="K44" s="151">
        <v>1951</v>
      </c>
      <c r="L44" s="100">
        <v>7</v>
      </c>
      <c r="M44" s="83">
        <v>19.3</v>
      </c>
      <c r="N44" s="89">
        <v>2.75714285714286</v>
      </c>
      <c r="O44" s="152"/>
      <c r="P44" s="135"/>
      <c r="Q44" s="97"/>
      <c r="R44" s="153"/>
      <c r="S44" s="135"/>
      <c r="T44" s="97"/>
      <c r="U44" s="153"/>
      <c r="V44" s="135"/>
      <c r="W44" s="97"/>
    </row>
    <row r="45" ht="21.95" customHeight="1">
      <c r="A45" s="150">
        <v>1952</v>
      </c>
      <c r="B45" s="100">
        <v>46</v>
      </c>
      <c r="C45" s="83">
        <v>348</v>
      </c>
      <c r="D45" s="87">
        <v>7.56521739130435</v>
      </c>
      <c r="E45" s="40"/>
      <c r="F45" s="151">
        <v>1952</v>
      </c>
      <c r="G45" s="100">
        <v>24</v>
      </c>
      <c r="H45" s="83">
        <v>153</v>
      </c>
      <c r="I45" s="87">
        <v>6.375</v>
      </c>
      <c r="J45" s="40"/>
      <c r="K45" s="151">
        <v>1952</v>
      </c>
      <c r="L45" s="100">
        <v>3</v>
      </c>
      <c r="M45" s="83">
        <v>13.8</v>
      </c>
      <c r="N45" s="89">
        <v>4.6</v>
      </c>
      <c r="O45" s="152"/>
      <c r="P45" s="135"/>
      <c r="Q45" s="97"/>
      <c r="R45" s="153"/>
      <c r="S45" s="135"/>
      <c r="T45" s="97"/>
      <c r="U45" s="153"/>
      <c r="V45" s="135"/>
      <c r="W45" s="97"/>
    </row>
    <row r="46" ht="21.95" customHeight="1">
      <c r="A46" s="150">
        <v>1953</v>
      </c>
      <c r="B46" s="100">
        <v>60</v>
      </c>
      <c r="C46" s="83">
        <v>409.5</v>
      </c>
      <c r="D46" s="87">
        <v>6.825</v>
      </c>
      <c r="E46" s="40"/>
      <c r="F46" s="151">
        <v>1953</v>
      </c>
      <c r="G46" s="100">
        <v>39</v>
      </c>
      <c r="H46" s="83">
        <v>229</v>
      </c>
      <c r="I46" s="87">
        <v>5.87179487179487</v>
      </c>
      <c r="J46" s="40"/>
      <c r="K46" s="151">
        <v>1953</v>
      </c>
      <c r="L46" s="100">
        <v>8</v>
      </c>
      <c r="M46" s="83">
        <v>33.6</v>
      </c>
      <c r="N46" s="89">
        <v>4.2</v>
      </c>
      <c r="O46" s="152"/>
      <c r="P46" s="135"/>
      <c r="Q46" s="97"/>
      <c r="R46" s="153"/>
      <c r="S46" s="135"/>
      <c r="T46" s="97"/>
      <c r="U46" s="153"/>
      <c r="V46" s="135"/>
      <c r="W46" s="97"/>
    </row>
    <row r="47" ht="21.95" customHeight="1">
      <c r="A47" s="150">
        <v>1954</v>
      </c>
      <c r="B47" s="100">
        <v>23</v>
      </c>
      <c r="C47" s="83">
        <v>173.6</v>
      </c>
      <c r="D47" s="87">
        <v>7.54782608695652</v>
      </c>
      <c r="E47" s="40"/>
      <c r="F47" s="151">
        <v>1954</v>
      </c>
      <c r="G47" s="100">
        <v>9</v>
      </c>
      <c r="H47" s="83">
        <v>51.4</v>
      </c>
      <c r="I47" s="87">
        <v>5.71111111111111</v>
      </c>
      <c r="J47" s="40"/>
      <c r="K47" s="151">
        <v>1954</v>
      </c>
      <c r="L47" s="100">
        <v>2</v>
      </c>
      <c r="M47" s="83">
        <v>10</v>
      </c>
      <c r="N47" s="89">
        <v>5</v>
      </c>
      <c r="O47" s="152"/>
      <c r="P47" s="135"/>
      <c r="Q47" s="97"/>
      <c r="R47" s="153"/>
      <c r="S47" s="135"/>
      <c r="T47" s="97"/>
      <c r="U47" s="153"/>
      <c r="V47" s="135"/>
      <c r="W47" s="97"/>
    </row>
    <row r="48" ht="21.95" customHeight="1">
      <c r="A48" s="150">
        <v>1955</v>
      </c>
      <c r="B48" s="100">
        <v>40</v>
      </c>
      <c r="C48" s="83">
        <v>286.3</v>
      </c>
      <c r="D48" s="87">
        <v>7.1575</v>
      </c>
      <c r="E48" s="40"/>
      <c r="F48" s="151">
        <v>1955</v>
      </c>
      <c r="G48" s="100">
        <v>22</v>
      </c>
      <c r="H48" s="83">
        <v>126.1</v>
      </c>
      <c r="I48" s="87">
        <v>5.73181818181818</v>
      </c>
      <c r="J48" s="40"/>
      <c r="K48" s="151">
        <v>1955</v>
      </c>
      <c r="L48" s="100">
        <v>6</v>
      </c>
      <c r="M48" s="83">
        <v>25.3</v>
      </c>
      <c r="N48" s="89">
        <v>4.21666666666667</v>
      </c>
      <c r="O48" s="152"/>
      <c r="P48" s="135"/>
      <c r="Q48" s="97"/>
      <c r="R48" s="153"/>
      <c r="S48" s="135"/>
      <c r="T48" s="97"/>
      <c r="U48" s="153"/>
      <c r="V48" s="135"/>
      <c r="W48" s="97"/>
    </row>
    <row r="49" ht="21.95" customHeight="1">
      <c r="A49" s="150">
        <v>1956</v>
      </c>
      <c r="B49" s="100">
        <v>59</v>
      </c>
      <c r="C49" s="83">
        <v>440.4</v>
      </c>
      <c r="D49" s="87">
        <v>7.46440677966102</v>
      </c>
      <c r="E49" s="40"/>
      <c r="F49" s="151">
        <v>1956</v>
      </c>
      <c r="G49" s="100">
        <v>28</v>
      </c>
      <c r="H49" s="83">
        <v>172.3</v>
      </c>
      <c r="I49" s="87">
        <v>6.15357142857143</v>
      </c>
      <c r="J49" s="40"/>
      <c r="K49" s="151">
        <v>1956</v>
      </c>
      <c r="L49" s="100">
        <v>4</v>
      </c>
      <c r="M49" s="83">
        <v>17.6</v>
      </c>
      <c r="N49" s="89">
        <v>4.4</v>
      </c>
      <c r="O49" s="152"/>
      <c r="P49" s="135"/>
      <c r="Q49" s="97"/>
      <c r="R49" s="153"/>
      <c r="S49" s="135"/>
      <c r="T49" s="97"/>
      <c r="U49" s="153"/>
      <c r="V49" s="135"/>
      <c r="W49" s="97"/>
    </row>
    <row r="50" ht="21.95" customHeight="1">
      <c r="A50" s="150">
        <v>1957</v>
      </c>
      <c r="B50" s="100">
        <v>40</v>
      </c>
      <c r="C50" s="83">
        <v>292.7</v>
      </c>
      <c r="D50" s="87">
        <v>7.3175</v>
      </c>
      <c r="E50" s="40"/>
      <c r="F50" s="151">
        <v>1957</v>
      </c>
      <c r="G50" s="100">
        <v>21</v>
      </c>
      <c r="H50" s="83">
        <v>127.4</v>
      </c>
      <c r="I50" s="87">
        <v>6.06666666666667</v>
      </c>
      <c r="J50" s="40"/>
      <c r="K50" s="151">
        <v>1957</v>
      </c>
      <c r="L50" s="100">
        <v>3</v>
      </c>
      <c r="M50" s="83">
        <v>14.1</v>
      </c>
      <c r="N50" s="89">
        <v>4.7</v>
      </c>
      <c r="O50" s="152"/>
      <c r="P50" s="135"/>
      <c r="Q50" s="97"/>
      <c r="R50" s="153"/>
      <c r="S50" s="135"/>
      <c r="T50" s="97"/>
      <c r="U50" s="153"/>
      <c r="V50" s="135"/>
      <c r="W50" s="97"/>
    </row>
    <row r="51" ht="21.95" customHeight="1">
      <c r="A51" s="150">
        <v>1958</v>
      </c>
      <c r="B51" s="100">
        <v>40</v>
      </c>
      <c r="C51" s="83">
        <v>309.5</v>
      </c>
      <c r="D51" s="87">
        <v>7.7375</v>
      </c>
      <c r="E51" s="40"/>
      <c r="F51" s="151">
        <v>1958</v>
      </c>
      <c r="G51" s="100">
        <v>17</v>
      </c>
      <c r="H51" s="83">
        <v>110.6</v>
      </c>
      <c r="I51" s="87">
        <v>6.50588235294118</v>
      </c>
      <c r="J51" s="40"/>
      <c r="K51" s="151">
        <v>1958</v>
      </c>
      <c r="L51" s="100">
        <v>1</v>
      </c>
      <c r="M51" s="83">
        <v>3.7</v>
      </c>
      <c r="N51" s="89">
        <v>3.7</v>
      </c>
      <c r="O51" s="152"/>
      <c r="P51" s="135"/>
      <c r="Q51" s="97"/>
      <c r="R51" s="153"/>
      <c r="S51" s="135"/>
      <c r="T51" s="97"/>
      <c r="U51" s="153"/>
      <c r="V51" s="135"/>
      <c r="W51" s="97"/>
    </row>
    <row r="52" ht="21.95" customHeight="1">
      <c r="A52" s="150">
        <v>1959</v>
      </c>
      <c r="B52" s="100">
        <v>32</v>
      </c>
      <c r="C52" s="83">
        <v>249.3</v>
      </c>
      <c r="D52" s="87">
        <v>7.790625</v>
      </c>
      <c r="E52" s="40"/>
      <c r="F52" s="151">
        <v>1959</v>
      </c>
      <c r="G52" s="100">
        <v>13</v>
      </c>
      <c r="H52" s="83">
        <v>86.8</v>
      </c>
      <c r="I52" s="87">
        <v>6.67692307692308</v>
      </c>
      <c r="J52" s="40"/>
      <c r="K52" s="151">
        <v>1959</v>
      </c>
      <c r="L52" s="100">
        <v>0</v>
      </c>
      <c r="M52" s="83">
        <v>0</v>
      </c>
      <c r="N52" s="89"/>
      <c r="O52" s="152"/>
      <c r="P52" s="135"/>
      <c r="Q52" s="97"/>
      <c r="R52" s="153"/>
      <c r="S52" s="135"/>
      <c r="T52" s="97"/>
      <c r="U52" s="153"/>
      <c r="V52" s="135"/>
      <c r="W52" s="97"/>
    </row>
    <row r="53" ht="21.95" customHeight="1">
      <c r="A53" s="150">
        <v>1960</v>
      </c>
      <c r="B53" s="100">
        <v>55</v>
      </c>
      <c r="C53" s="83">
        <v>391.9</v>
      </c>
      <c r="D53" s="87">
        <v>7.12545454545455</v>
      </c>
      <c r="E53" s="40"/>
      <c r="F53" s="151">
        <v>1960</v>
      </c>
      <c r="G53" s="100">
        <v>30</v>
      </c>
      <c r="H53" s="83">
        <v>178</v>
      </c>
      <c r="I53" s="87">
        <v>5.93333333333333</v>
      </c>
      <c r="J53" s="40"/>
      <c r="K53" s="151">
        <v>1960</v>
      </c>
      <c r="L53" s="100">
        <v>7</v>
      </c>
      <c r="M53" s="83">
        <v>32.3</v>
      </c>
      <c r="N53" s="89">
        <v>4.61428571428571</v>
      </c>
      <c r="O53" s="152"/>
      <c r="P53" s="135"/>
      <c r="Q53" s="97"/>
      <c r="R53" s="153"/>
      <c r="S53" s="135"/>
      <c r="T53" s="97"/>
      <c r="U53" s="153"/>
      <c r="V53" s="135"/>
      <c r="W53" s="97"/>
    </row>
    <row r="54" ht="21.95" customHeight="1">
      <c r="A54" s="150">
        <v>1961</v>
      </c>
      <c r="B54" s="100">
        <v>50</v>
      </c>
      <c r="C54" s="83">
        <v>362</v>
      </c>
      <c r="D54" s="87">
        <v>7.24</v>
      </c>
      <c r="E54" s="40"/>
      <c r="F54" s="151">
        <v>1961</v>
      </c>
      <c r="G54" s="100">
        <v>28</v>
      </c>
      <c r="H54" s="83">
        <v>174.3</v>
      </c>
      <c r="I54" s="87">
        <v>6.225</v>
      </c>
      <c r="J54" s="40"/>
      <c r="K54" s="151">
        <v>1961</v>
      </c>
      <c r="L54" s="100">
        <v>4</v>
      </c>
      <c r="M54" s="83">
        <v>18.3</v>
      </c>
      <c r="N54" s="89">
        <v>4.575</v>
      </c>
      <c r="O54" s="152"/>
      <c r="P54" s="135"/>
      <c r="Q54" s="97"/>
      <c r="R54" s="153"/>
      <c r="S54" s="135"/>
      <c r="T54" s="97"/>
      <c r="U54" s="153"/>
      <c r="V54" s="135"/>
      <c r="W54" s="97"/>
    </row>
    <row r="55" ht="21.95" customHeight="1">
      <c r="A55" s="150">
        <v>1962</v>
      </c>
      <c r="B55" s="100">
        <v>32</v>
      </c>
      <c r="C55" s="83">
        <v>258.4</v>
      </c>
      <c r="D55" s="87">
        <v>8.074999999999999</v>
      </c>
      <c r="E55" s="40"/>
      <c r="F55" s="151">
        <v>1962</v>
      </c>
      <c r="G55" s="100">
        <v>8</v>
      </c>
      <c r="H55" s="83">
        <v>49.8</v>
      </c>
      <c r="I55" s="87">
        <v>6.225</v>
      </c>
      <c r="J55" s="40"/>
      <c r="K55" s="151">
        <v>1962</v>
      </c>
      <c r="L55" s="100">
        <v>1</v>
      </c>
      <c r="M55" s="83">
        <v>4.7</v>
      </c>
      <c r="N55" s="89">
        <v>4.7</v>
      </c>
      <c r="O55" s="152"/>
      <c r="P55" s="135"/>
      <c r="Q55" s="97"/>
      <c r="R55" s="153"/>
      <c r="S55" s="135"/>
      <c r="T55" s="97"/>
      <c r="U55" s="153"/>
      <c r="V55" s="135"/>
      <c r="W55" s="97"/>
    </row>
    <row r="56" ht="21.95" customHeight="1">
      <c r="A56" s="150">
        <v>1963</v>
      </c>
      <c r="B56" s="100">
        <v>41</v>
      </c>
      <c r="C56" s="83">
        <v>304.5</v>
      </c>
      <c r="D56" s="87">
        <v>7.42682926829268</v>
      </c>
      <c r="E56" s="40"/>
      <c r="F56" s="151">
        <v>1963</v>
      </c>
      <c r="G56" s="100">
        <v>18</v>
      </c>
      <c r="H56" s="83">
        <v>102.9</v>
      </c>
      <c r="I56" s="87">
        <v>5.71666666666667</v>
      </c>
      <c r="J56" s="40"/>
      <c r="K56" s="151">
        <v>1963</v>
      </c>
      <c r="L56" s="100">
        <v>4</v>
      </c>
      <c r="M56" s="83">
        <v>14.3</v>
      </c>
      <c r="N56" s="89">
        <v>3.575</v>
      </c>
      <c r="O56" s="152"/>
      <c r="P56" s="135"/>
      <c r="Q56" s="97"/>
      <c r="R56" s="153"/>
      <c r="S56" s="135"/>
      <c r="T56" s="97"/>
      <c r="U56" s="153"/>
      <c r="V56" s="135"/>
      <c r="W56" s="97"/>
    </row>
    <row r="57" ht="21.95" customHeight="1">
      <c r="A57" s="150">
        <v>1964</v>
      </c>
      <c r="B57" s="100">
        <v>38</v>
      </c>
      <c r="C57" s="83">
        <v>282.2</v>
      </c>
      <c r="D57" s="87">
        <v>7.42631578947368</v>
      </c>
      <c r="E57" s="40"/>
      <c r="F57" s="151">
        <v>1964</v>
      </c>
      <c r="G57" s="100">
        <v>18</v>
      </c>
      <c r="H57" s="83">
        <v>110.6</v>
      </c>
      <c r="I57" s="87">
        <v>6.14444444444444</v>
      </c>
      <c r="J57" s="40"/>
      <c r="K57" s="151">
        <v>1964</v>
      </c>
      <c r="L57" s="100">
        <v>2</v>
      </c>
      <c r="M57" s="83">
        <v>8.199999999999999</v>
      </c>
      <c r="N57" s="89">
        <v>4.1</v>
      </c>
      <c r="O57" s="152"/>
      <c r="P57" s="135"/>
      <c r="Q57" s="97"/>
      <c r="R57" s="153"/>
      <c r="S57" s="135"/>
      <c r="T57" s="97"/>
      <c r="U57" s="153"/>
      <c r="V57" s="135"/>
      <c r="W57" s="97"/>
    </row>
    <row r="58" ht="21.95" customHeight="1">
      <c r="A58" s="150">
        <v>1965</v>
      </c>
      <c r="B58" s="100">
        <v>36</v>
      </c>
      <c r="C58" s="83">
        <v>259.2</v>
      </c>
      <c r="D58" s="87">
        <v>7.2</v>
      </c>
      <c r="E58" s="40"/>
      <c r="F58" s="151">
        <v>1965</v>
      </c>
      <c r="G58" s="100">
        <v>19</v>
      </c>
      <c r="H58" s="83">
        <v>110.2</v>
      </c>
      <c r="I58" s="87">
        <v>5.8</v>
      </c>
      <c r="J58" s="40"/>
      <c r="K58" s="151">
        <v>1965</v>
      </c>
      <c r="L58" s="100">
        <v>6</v>
      </c>
      <c r="M58" s="83">
        <v>26.4</v>
      </c>
      <c r="N58" s="89">
        <v>4.4</v>
      </c>
      <c r="O58" s="152"/>
      <c r="P58" s="135"/>
      <c r="Q58" s="97"/>
      <c r="R58" s="153"/>
      <c r="S58" s="135"/>
      <c r="T58" s="97"/>
      <c r="U58" s="153"/>
      <c r="V58" s="135"/>
      <c r="W58" s="97"/>
    </row>
    <row r="59" ht="21.95" customHeight="1">
      <c r="A59" s="150">
        <v>1966</v>
      </c>
      <c r="B59" s="100">
        <v>35</v>
      </c>
      <c r="C59" s="83">
        <v>263.2</v>
      </c>
      <c r="D59" s="87">
        <v>7.52</v>
      </c>
      <c r="E59" s="40"/>
      <c r="F59" s="151">
        <v>1966</v>
      </c>
      <c r="G59" s="100">
        <v>17</v>
      </c>
      <c r="H59" s="83">
        <v>105.2</v>
      </c>
      <c r="I59" s="87">
        <v>6.18823529411765</v>
      </c>
      <c r="J59" s="40"/>
      <c r="K59" s="151">
        <v>1966</v>
      </c>
      <c r="L59" s="100">
        <v>3</v>
      </c>
      <c r="M59" s="83">
        <v>12.5</v>
      </c>
      <c r="N59" s="89">
        <v>4.16666666666667</v>
      </c>
      <c r="O59" s="152"/>
      <c r="P59" s="135"/>
      <c r="Q59" s="97"/>
      <c r="R59" s="153"/>
      <c r="S59" s="135"/>
      <c r="T59" s="97"/>
      <c r="U59" s="153"/>
      <c r="V59" s="135"/>
      <c r="W59" s="97"/>
    </row>
    <row r="60" ht="21.95" customHeight="1">
      <c r="A60" s="150">
        <v>1967</v>
      </c>
      <c r="B60" s="100">
        <v>29</v>
      </c>
      <c r="C60" s="83">
        <v>235.5</v>
      </c>
      <c r="D60" s="87">
        <v>8.120689655172409</v>
      </c>
      <c r="E60" s="40"/>
      <c r="F60" s="151">
        <v>1967</v>
      </c>
      <c r="G60" s="100">
        <v>7</v>
      </c>
      <c r="H60" s="83">
        <v>45.8</v>
      </c>
      <c r="I60" s="87">
        <v>6.54285714285714</v>
      </c>
      <c r="J60" s="40"/>
      <c r="K60" s="151">
        <v>1967</v>
      </c>
      <c r="L60" s="100">
        <v>0</v>
      </c>
      <c r="M60" s="83">
        <v>0</v>
      </c>
      <c r="N60" s="89"/>
      <c r="O60" s="152"/>
      <c r="P60" s="135"/>
      <c r="Q60" s="97"/>
      <c r="R60" s="153"/>
      <c r="S60" s="135"/>
      <c r="T60" s="97"/>
      <c r="U60" s="153"/>
      <c r="V60" s="135"/>
      <c r="W60" s="97"/>
    </row>
    <row r="61" ht="21.95" customHeight="1">
      <c r="A61" s="150">
        <v>1968</v>
      </c>
      <c r="B61" s="100">
        <v>43</v>
      </c>
      <c r="C61" s="83">
        <v>328.7</v>
      </c>
      <c r="D61" s="87">
        <v>7.64418604651163</v>
      </c>
      <c r="E61" s="40"/>
      <c r="F61" s="151">
        <v>1968</v>
      </c>
      <c r="G61" s="100">
        <v>20</v>
      </c>
      <c r="H61" s="83">
        <v>130.9</v>
      </c>
      <c r="I61" s="87">
        <v>6.545</v>
      </c>
      <c r="J61" s="40"/>
      <c r="K61" s="151">
        <v>1968</v>
      </c>
      <c r="L61" s="100">
        <v>2</v>
      </c>
      <c r="M61" s="83">
        <v>8.800000000000001</v>
      </c>
      <c r="N61" s="89">
        <v>4.4</v>
      </c>
      <c r="O61" s="152"/>
      <c r="P61" s="135"/>
      <c r="Q61" s="97"/>
      <c r="R61" s="153"/>
      <c r="S61" s="135"/>
      <c r="T61" s="97"/>
      <c r="U61" s="153"/>
      <c r="V61" s="135"/>
      <c r="W61" s="97"/>
    </row>
    <row r="62" ht="21.95" customHeight="1">
      <c r="A62" s="150">
        <v>1969</v>
      </c>
      <c r="B62" s="100">
        <v>17</v>
      </c>
      <c r="C62" s="83">
        <v>145.1</v>
      </c>
      <c r="D62" s="87">
        <v>8.53529411764706</v>
      </c>
      <c r="E62" s="40"/>
      <c r="F62" s="151">
        <v>1969</v>
      </c>
      <c r="G62" s="100">
        <v>2</v>
      </c>
      <c r="H62" s="83">
        <v>14.3</v>
      </c>
      <c r="I62" s="87">
        <v>7.15</v>
      </c>
      <c r="J62" s="40"/>
      <c r="K62" s="151">
        <v>1969</v>
      </c>
      <c r="L62" s="100">
        <v>0</v>
      </c>
      <c r="M62" s="83">
        <v>0</v>
      </c>
      <c r="N62" s="89"/>
      <c r="O62" s="152"/>
      <c r="P62" s="135"/>
      <c r="Q62" s="97"/>
      <c r="R62" s="153"/>
      <c r="S62" s="135"/>
      <c r="T62" s="97"/>
      <c r="U62" s="153"/>
      <c r="V62" s="135"/>
      <c r="W62" s="97"/>
    </row>
    <row r="63" ht="21.95" customHeight="1">
      <c r="A63" s="150">
        <v>1970</v>
      </c>
      <c r="B63" s="100">
        <v>46</v>
      </c>
      <c r="C63" s="83">
        <v>347.4</v>
      </c>
      <c r="D63" s="87">
        <v>7.55217391304348</v>
      </c>
      <c r="E63" s="40"/>
      <c r="F63" s="151">
        <v>1970</v>
      </c>
      <c r="G63" s="100">
        <v>22</v>
      </c>
      <c r="H63" s="83">
        <v>141.4</v>
      </c>
      <c r="I63" s="87">
        <v>6.42727272727273</v>
      </c>
      <c r="J63" s="40"/>
      <c r="K63" s="151">
        <v>1970</v>
      </c>
      <c r="L63" s="100">
        <v>1</v>
      </c>
      <c r="M63" s="83">
        <v>4.5</v>
      </c>
      <c r="N63" s="89">
        <v>4.5</v>
      </c>
      <c r="O63" s="152"/>
      <c r="P63" s="135"/>
      <c r="Q63" s="97"/>
      <c r="R63" s="153"/>
      <c r="S63" s="135"/>
      <c r="T63" s="97"/>
      <c r="U63" s="153"/>
      <c r="V63" s="135"/>
      <c r="W63" s="97"/>
    </row>
    <row r="64" ht="21.95" customHeight="1">
      <c r="A64" s="150">
        <v>1971</v>
      </c>
      <c r="B64" s="100">
        <v>31</v>
      </c>
      <c r="C64" s="83">
        <v>243.7</v>
      </c>
      <c r="D64" s="87">
        <v>7.86129032258065</v>
      </c>
      <c r="E64" s="40"/>
      <c r="F64" s="151">
        <v>1971</v>
      </c>
      <c r="G64" s="100">
        <v>11</v>
      </c>
      <c r="H64" s="83">
        <v>72.7</v>
      </c>
      <c r="I64" s="87">
        <v>6.60909090909091</v>
      </c>
      <c r="J64" s="40"/>
      <c r="K64" s="151">
        <v>1971</v>
      </c>
      <c r="L64" s="100">
        <v>0</v>
      </c>
      <c r="M64" s="83">
        <v>0</v>
      </c>
      <c r="N64" s="89"/>
      <c r="O64" s="152"/>
      <c r="P64" s="135"/>
      <c r="Q64" s="97"/>
      <c r="R64" s="153"/>
      <c r="S64" s="135"/>
      <c r="T64" s="97"/>
      <c r="U64" s="153"/>
      <c r="V64" s="135"/>
      <c r="W64" s="97"/>
    </row>
    <row r="65" ht="21.95" customHeight="1">
      <c r="A65" s="150">
        <v>1972</v>
      </c>
      <c r="B65" s="100">
        <v>21</v>
      </c>
      <c r="C65" s="83">
        <v>144.9</v>
      </c>
      <c r="D65" s="87">
        <v>6.9</v>
      </c>
      <c r="E65" s="40"/>
      <c r="F65" s="151">
        <v>1972</v>
      </c>
      <c r="G65" s="100">
        <v>13</v>
      </c>
      <c r="H65" s="83">
        <v>79.5</v>
      </c>
      <c r="I65" s="87">
        <v>6.11538461538462</v>
      </c>
      <c r="J65" s="40"/>
      <c r="K65" s="151">
        <v>1972</v>
      </c>
      <c r="L65" s="100">
        <v>3</v>
      </c>
      <c r="M65" s="83">
        <v>12.8</v>
      </c>
      <c r="N65" s="89">
        <v>4.26666666666667</v>
      </c>
      <c r="O65" s="152"/>
      <c r="P65" s="135"/>
      <c r="Q65" s="97"/>
      <c r="R65" s="153"/>
      <c r="S65" s="135"/>
      <c r="T65" s="97"/>
      <c r="U65" s="153"/>
      <c r="V65" s="135"/>
      <c r="W65" s="97"/>
    </row>
    <row r="66" ht="21.95" customHeight="1">
      <c r="A66" s="150">
        <v>1973</v>
      </c>
      <c r="B66" s="100">
        <v>10</v>
      </c>
      <c r="C66" s="83">
        <v>84.90000000000001</v>
      </c>
      <c r="D66" s="87">
        <v>8.49</v>
      </c>
      <c r="E66" s="40"/>
      <c r="F66" s="151">
        <v>1973</v>
      </c>
      <c r="G66" s="100">
        <v>0</v>
      </c>
      <c r="H66" s="83">
        <v>0</v>
      </c>
      <c r="I66" s="87"/>
      <c r="J66" s="40"/>
      <c r="K66" s="151">
        <v>1973</v>
      </c>
      <c r="L66" s="100">
        <v>0</v>
      </c>
      <c r="M66" s="83">
        <v>0</v>
      </c>
      <c r="N66" s="89"/>
      <c r="O66" s="152"/>
      <c r="P66" s="135"/>
      <c r="Q66" s="97"/>
      <c r="R66" s="153"/>
      <c r="S66" s="135"/>
      <c r="T66" s="97"/>
      <c r="U66" s="153"/>
      <c r="V66" s="135"/>
      <c r="W66" s="97"/>
    </row>
    <row r="67" ht="21.95" customHeight="1">
      <c r="A67" s="150">
        <v>1974</v>
      </c>
      <c r="B67" s="100">
        <v>35</v>
      </c>
      <c r="C67" s="83">
        <v>266.5</v>
      </c>
      <c r="D67" s="87">
        <v>7.61428571428571</v>
      </c>
      <c r="E67" s="40"/>
      <c r="F67" s="151">
        <v>1974</v>
      </c>
      <c r="G67" s="100">
        <v>17</v>
      </c>
      <c r="H67" s="83">
        <v>111.3</v>
      </c>
      <c r="I67" s="87">
        <v>6.54705882352941</v>
      </c>
      <c r="J67" s="40"/>
      <c r="K67" s="151">
        <v>1974</v>
      </c>
      <c r="L67" s="100">
        <v>2</v>
      </c>
      <c r="M67" s="83">
        <v>9.6</v>
      </c>
      <c r="N67" s="89">
        <v>4.8</v>
      </c>
      <c r="O67" s="152"/>
      <c r="P67" s="135"/>
      <c r="Q67" s="97"/>
      <c r="R67" s="153"/>
      <c r="S67" s="135"/>
      <c r="T67" s="97"/>
      <c r="U67" s="153"/>
      <c r="V67" s="135"/>
      <c r="W67" s="97"/>
    </row>
    <row r="68" ht="21.95" customHeight="1">
      <c r="A68" s="150">
        <v>1975</v>
      </c>
      <c r="B68" s="100">
        <v>14</v>
      </c>
      <c r="C68" s="83">
        <v>119.9</v>
      </c>
      <c r="D68" s="87">
        <v>8.56428571428571</v>
      </c>
      <c r="E68" s="40"/>
      <c r="F68" s="151">
        <v>1975</v>
      </c>
      <c r="G68" s="100">
        <v>1</v>
      </c>
      <c r="H68" s="83">
        <v>7.2</v>
      </c>
      <c r="I68" s="87">
        <v>7.2</v>
      </c>
      <c r="J68" s="40"/>
      <c r="K68" s="151">
        <v>1975</v>
      </c>
      <c r="L68" s="100">
        <v>0</v>
      </c>
      <c r="M68" s="83">
        <v>0</v>
      </c>
      <c r="N68" s="89"/>
      <c r="O68" s="152"/>
      <c r="P68" s="135"/>
      <c r="Q68" s="97"/>
      <c r="R68" s="153"/>
      <c r="S68" s="135"/>
      <c r="T68" s="97"/>
      <c r="U68" s="153"/>
      <c r="V68" s="135"/>
      <c r="W68" s="97"/>
    </row>
    <row r="69" ht="21.95" customHeight="1">
      <c r="A69" s="150">
        <v>1976</v>
      </c>
      <c r="B69" s="100">
        <v>30</v>
      </c>
      <c r="C69" s="83">
        <v>246.8</v>
      </c>
      <c r="D69" s="87">
        <v>8.22666666666667</v>
      </c>
      <c r="E69" s="40"/>
      <c r="F69" s="151">
        <v>1976</v>
      </c>
      <c r="G69" s="100">
        <v>8</v>
      </c>
      <c r="H69" s="83">
        <v>56.2</v>
      </c>
      <c r="I69" s="87">
        <v>7.025</v>
      </c>
      <c r="J69" s="40"/>
      <c r="K69" s="151">
        <v>1976</v>
      </c>
      <c r="L69" s="100">
        <v>0</v>
      </c>
      <c r="M69" s="83">
        <v>0</v>
      </c>
      <c r="N69" s="89"/>
      <c r="O69" s="152"/>
      <c r="P69" s="135"/>
      <c r="Q69" s="97"/>
      <c r="R69" s="153"/>
      <c r="S69" s="135"/>
      <c r="T69" s="97"/>
      <c r="U69" s="153"/>
      <c r="V69" s="135"/>
      <c r="W69" s="97"/>
    </row>
    <row r="70" ht="21.95" customHeight="1">
      <c r="A70" s="150">
        <v>1977</v>
      </c>
      <c r="B70" s="100">
        <v>29</v>
      </c>
      <c r="C70" s="83">
        <v>219.2</v>
      </c>
      <c r="D70" s="87">
        <v>7.55862068965517</v>
      </c>
      <c r="E70" s="40"/>
      <c r="F70" s="151">
        <v>1977</v>
      </c>
      <c r="G70" s="100">
        <v>15</v>
      </c>
      <c r="H70" s="83">
        <v>99.2</v>
      </c>
      <c r="I70" s="87">
        <v>6.61333333333333</v>
      </c>
      <c r="J70" s="40"/>
      <c r="K70" s="151">
        <v>1977</v>
      </c>
      <c r="L70" s="100">
        <v>0</v>
      </c>
      <c r="M70" s="83">
        <v>0</v>
      </c>
      <c r="N70" s="89"/>
      <c r="O70" t="s" s="131">
        <v>110</v>
      </c>
      <c r="P70" s="135">
        <f>AVERAGE(B70:B89)</f>
        <v>26.05</v>
      </c>
      <c r="Q70" s="97">
        <f>AVERAGE(D70:D89)</f>
        <v>7.68658968046778</v>
      </c>
      <c r="R70" t="s" s="134">
        <v>110</v>
      </c>
      <c r="S70" s="135">
        <f>AVERAGE(G70:G89)</f>
        <v>11.55</v>
      </c>
      <c r="T70" s="97">
        <f>AVERAGE(I70:I89)</f>
        <v>6.42017329162066</v>
      </c>
      <c r="U70" t="s" s="134">
        <v>110</v>
      </c>
      <c r="V70" s="135">
        <f>AVERAGE(L70:L89)</f>
        <v>1</v>
      </c>
      <c r="W70" s="97">
        <f>AVERAGE(N70:N89)</f>
        <v>4.20740740740741</v>
      </c>
    </row>
    <row r="71" ht="21.95" customHeight="1">
      <c r="A71" s="150">
        <v>1978</v>
      </c>
      <c r="B71" s="100">
        <v>21</v>
      </c>
      <c r="C71" s="83">
        <v>161.2</v>
      </c>
      <c r="D71" s="87">
        <v>7.67619047619048</v>
      </c>
      <c r="E71" s="40"/>
      <c r="F71" s="151">
        <v>1978</v>
      </c>
      <c r="G71" s="100">
        <v>12</v>
      </c>
      <c r="H71" s="83">
        <v>82.3</v>
      </c>
      <c r="I71" s="87">
        <v>6.85833333333333</v>
      </c>
      <c r="J71" s="40"/>
      <c r="K71" s="151">
        <v>1978</v>
      </c>
      <c r="L71" s="100">
        <v>0</v>
      </c>
      <c r="M71" s="83">
        <v>0</v>
      </c>
      <c r="N71" s="89"/>
      <c r="O71" t="s" s="131">
        <v>111</v>
      </c>
      <c r="P71" s="135">
        <f>AVERAGE(B71:B89)</f>
        <v>25.8947368421053</v>
      </c>
      <c r="Q71" s="97">
        <f>AVERAGE(D71:D89)</f>
        <v>7.69369906884625</v>
      </c>
      <c r="R71" t="s" s="134">
        <v>111</v>
      </c>
      <c r="S71" s="135">
        <f>AVERAGE(G71:G89)</f>
        <v>11.3684210526316</v>
      </c>
      <c r="T71" s="97">
        <f>AVERAGE(I71:I89)</f>
        <v>6.40944217819218</v>
      </c>
      <c r="U71" t="s" s="134">
        <v>111</v>
      </c>
      <c r="V71" s="135">
        <f>AVERAGE(L71:L89)</f>
        <v>1.05263157894737</v>
      </c>
      <c r="W71" s="97">
        <f>AVERAGE(N71:N89)</f>
        <v>4.20740740740741</v>
      </c>
    </row>
    <row r="72" ht="21.95" customHeight="1">
      <c r="A72" s="150">
        <v>1979</v>
      </c>
      <c r="B72" s="100">
        <v>22</v>
      </c>
      <c r="C72" s="83">
        <v>175</v>
      </c>
      <c r="D72" s="87">
        <v>7.95454545454545</v>
      </c>
      <c r="E72" s="40"/>
      <c r="F72" s="151">
        <v>1979</v>
      </c>
      <c r="G72" s="100">
        <v>6</v>
      </c>
      <c r="H72" s="83">
        <v>39.7</v>
      </c>
      <c r="I72" s="87">
        <v>6.61666666666667</v>
      </c>
      <c r="J72" s="40"/>
      <c r="K72" s="151">
        <v>1979</v>
      </c>
      <c r="L72" s="100">
        <v>0</v>
      </c>
      <c r="M72" s="83">
        <v>0</v>
      </c>
      <c r="N72" s="89"/>
      <c r="O72" t="s" s="131">
        <v>112</v>
      </c>
      <c r="P72" s="135">
        <f>AVERAGE(B72:B89)</f>
        <v>26.1666666666667</v>
      </c>
      <c r="Q72" s="97">
        <f>AVERAGE(D72:D89)</f>
        <v>7.6947289860613</v>
      </c>
      <c r="R72" t="s" s="134">
        <v>112</v>
      </c>
      <c r="S72" s="135">
        <f>AVERAGE(G72:G89)</f>
        <v>11.3333333333333</v>
      </c>
      <c r="T72" s="97">
        <f>AVERAGE(I72:I89)</f>
        <v>6.38303681612505</v>
      </c>
      <c r="U72" t="s" s="134">
        <v>112</v>
      </c>
      <c r="V72" s="135">
        <f>AVERAGE(L72:L89)</f>
        <v>1.11111111111111</v>
      </c>
      <c r="W72" s="97">
        <f>AVERAGE(N72:N89)</f>
        <v>4.20740740740741</v>
      </c>
    </row>
    <row r="73" ht="21.95" customHeight="1">
      <c r="A73" s="150">
        <v>1980</v>
      </c>
      <c r="B73" s="100">
        <v>17</v>
      </c>
      <c r="C73" s="83">
        <v>138.5</v>
      </c>
      <c r="D73" s="87">
        <v>8.147058823529409</v>
      </c>
      <c r="E73" s="40"/>
      <c r="F73" s="151">
        <v>1980</v>
      </c>
      <c r="G73" s="100">
        <v>6</v>
      </c>
      <c r="H73" s="83">
        <v>41.9</v>
      </c>
      <c r="I73" s="87">
        <v>6.98333333333333</v>
      </c>
      <c r="J73" s="40"/>
      <c r="K73" s="151">
        <v>1980</v>
      </c>
      <c r="L73" s="100">
        <v>0</v>
      </c>
      <c r="M73" s="83">
        <v>0</v>
      </c>
      <c r="N73" s="89"/>
      <c r="O73" t="s" s="131">
        <v>113</v>
      </c>
      <c r="P73" s="135">
        <f>AVERAGE(B73:B89)</f>
        <v>26.4117647058824</v>
      </c>
      <c r="Q73" s="97">
        <f>AVERAGE(D73:D89)</f>
        <v>7.67849045678104</v>
      </c>
      <c r="R73" t="s" s="134">
        <v>113</v>
      </c>
      <c r="S73" s="135">
        <f>AVERAGE(G73:G89)</f>
        <v>11.6470588235294</v>
      </c>
      <c r="T73" s="97">
        <f>AVERAGE(I73:I89)</f>
        <v>6.3684349504662</v>
      </c>
      <c r="U73" t="s" s="134">
        <v>113</v>
      </c>
      <c r="V73" s="135">
        <f>AVERAGE(L73:L89)</f>
        <v>1.17647058823529</v>
      </c>
      <c r="W73" s="97">
        <f>AVERAGE(N73:N89)</f>
        <v>4.20740740740741</v>
      </c>
    </row>
    <row r="74" ht="21.95" customHeight="1">
      <c r="A74" s="150">
        <v>1981</v>
      </c>
      <c r="B74" s="100">
        <v>31</v>
      </c>
      <c r="C74" s="83">
        <v>243.9</v>
      </c>
      <c r="D74" s="87">
        <v>7.86774193548387</v>
      </c>
      <c r="E74" s="40"/>
      <c r="F74" s="151">
        <v>1981</v>
      </c>
      <c r="G74" s="100">
        <v>12</v>
      </c>
      <c r="H74" s="83">
        <v>81</v>
      </c>
      <c r="I74" s="87">
        <v>6.75</v>
      </c>
      <c r="J74" s="40"/>
      <c r="K74" s="151">
        <v>1981</v>
      </c>
      <c r="L74" s="100">
        <v>0</v>
      </c>
      <c r="M74" s="83">
        <v>0</v>
      </c>
      <c r="N74" s="89"/>
      <c r="O74" t="s" s="131">
        <v>114</v>
      </c>
      <c r="P74" s="135">
        <f>AVERAGE(B74:B89)</f>
        <v>27</v>
      </c>
      <c r="Q74" s="97">
        <f>AVERAGE(D74:D89)</f>
        <v>7.64725256566448</v>
      </c>
      <c r="R74" t="s" s="134">
        <v>114</v>
      </c>
      <c r="S74" s="135">
        <f>AVERAGE(G74:G89)</f>
        <v>12</v>
      </c>
      <c r="T74" s="97">
        <f>AVERAGE(I74:I89)</f>
        <v>6.32744172494172</v>
      </c>
      <c r="U74" t="s" s="134">
        <v>114</v>
      </c>
      <c r="V74" s="135">
        <f>AVERAGE(L74:L89)</f>
        <v>1.25</v>
      </c>
      <c r="W74" s="97">
        <f>AVERAGE(N74:N89)</f>
        <v>4.20740740740741</v>
      </c>
    </row>
    <row r="75" ht="21.95" customHeight="1">
      <c r="A75" s="150">
        <v>1982</v>
      </c>
      <c r="B75" s="100">
        <v>45</v>
      </c>
      <c r="C75" s="83">
        <v>324.7</v>
      </c>
      <c r="D75" s="87">
        <v>7.21555555555556</v>
      </c>
      <c r="E75" s="40"/>
      <c r="F75" s="151">
        <v>1982</v>
      </c>
      <c r="G75" s="100">
        <v>27</v>
      </c>
      <c r="H75" s="83">
        <v>168.6</v>
      </c>
      <c r="I75" s="87">
        <v>6.24444444444444</v>
      </c>
      <c r="J75" s="40"/>
      <c r="K75" s="151">
        <v>1982</v>
      </c>
      <c r="L75" s="100">
        <v>2</v>
      </c>
      <c r="M75" s="83">
        <v>9.5</v>
      </c>
      <c r="N75" s="89">
        <v>4.75</v>
      </c>
      <c r="O75" t="s" s="131">
        <v>115</v>
      </c>
      <c r="P75" s="135">
        <f>AVERAGE(B75:B89)</f>
        <v>26.7333333333333</v>
      </c>
      <c r="Q75" s="97">
        <f>AVERAGE(D75:D89)</f>
        <v>7.6315033249631</v>
      </c>
      <c r="R75" t="s" s="134">
        <v>115</v>
      </c>
      <c r="S75" s="135">
        <f>AVERAGE(G75:G89)</f>
        <v>12</v>
      </c>
      <c r="T75" s="97">
        <f>AVERAGE(I75:I89)</f>
        <v>6.29725899100899</v>
      </c>
      <c r="U75" t="s" s="134">
        <v>115</v>
      </c>
      <c r="V75" s="135">
        <f>AVERAGE(L75:L89)</f>
        <v>1.33333333333333</v>
      </c>
      <c r="W75" s="97">
        <f>AVERAGE(N75:N89)</f>
        <v>4.20740740740741</v>
      </c>
    </row>
    <row r="76" ht="21.95" customHeight="1">
      <c r="A76" s="150">
        <v>1983</v>
      </c>
      <c r="B76" s="100">
        <v>19</v>
      </c>
      <c r="C76" s="83">
        <v>156.9</v>
      </c>
      <c r="D76" s="87">
        <v>8.257894736842109</v>
      </c>
      <c r="E76" s="40"/>
      <c r="F76" s="151">
        <v>1983</v>
      </c>
      <c r="G76" s="100">
        <v>5</v>
      </c>
      <c r="H76" s="83">
        <v>36.1</v>
      </c>
      <c r="I76" s="87">
        <v>7.22</v>
      </c>
      <c r="J76" s="40"/>
      <c r="K76" s="151">
        <v>1983</v>
      </c>
      <c r="L76" s="100">
        <v>0</v>
      </c>
      <c r="M76" s="83">
        <v>0</v>
      </c>
      <c r="N76" s="89"/>
      <c r="O76" t="s" s="131">
        <v>116</v>
      </c>
      <c r="P76" s="135">
        <f>AVERAGE(B76:B89)</f>
        <v>25.4285714285714</v>
      </c>
      <c r="Q76" s="97">
        <f>AVERAGE(D76:D89)</f>
        <v>7.66349930722522</v>
      </c>
      <c r="R76" t="s" s="134">
        <v>116</v>
      </c>
      <c r="S76" s="135">
        <f>AVERAGE(G76:G89)</f>
        <v>10.9285714285714</v>
      </c>
      <c r="T76" s="97">
        <f>AVERAGE(I76:I89)</f>
        <v>6.30132164843703</v>
      </c>
      <c r="U76" t="s" s="134">
        <v>116</v>
      </c>
      <c r="V76" s="135">
        <f>AVERAGE(L76:L89)</f>
        <v>1.28571428571429</v>
      </c>
      <c r="W76" s="97">
        <f>AVERAGE(N76:N89)</f>
        <v>4.13958333333333</v>
      </c>
    </row>
    <row r="77" ht="21.95" customHeight="1">
      <c r="A77" s="150">
        <v>1984</v>
      </c>
      <c r="B77" s="100">
        <v>28</v>
      </c>
      <c r="C77" s="83">
        <v>226.6</v>
      </c>
      <c r="D77" s="87">
        <v>8.09285714285714</v>
      </c>
      <c r="E77" s="40"/>
      <c r="F77" s="151">
        <v>1984</v>
      </c>
      <c r="G77" s="100">
        <v>7</v>
      </c>
      <c r="H77" s="83">
        <v>44.1</v>
      </c>
      <c r="I77" s="87">
        <v>6.3</v>
      </c>
      <c r="J77" s="40"/>
      <c r="K77" s="151">
        <v>1984</v>
      </c>
      <c r="L77" s="100">
        <v>1</v>
      </c>
      <c r="M77" s="83">
        <v>3.5</v>
      </c>
      <c r="N77" s="89">
        <v>3.5</v>
      </c>
      <c r="O77" t="s" s="131">
        <v>117</v>
      </c>
      <c r="P77" s="135">
        <f>AVERAGE(B77:B89)</f>
        <v>25.9230769230769</v>
      </c>
      <c r="Q77" s="97">
        <f>AVERAGE(D77:D89)</f>
        <v>7.61396635475714</v>
      </c>
      <c r="R77" t="s" s="134">
        <v>117</v>
      </c>
      <c r="S77" s="135">
        <f>AVERAGE(G77:G89)</f>
        <v>11.3846153846154</v>
      </c>
      <c r="T77" s="97">
        <f>AVERAGE(I77:I89)</f>
        <v>6.22476511914012</v>
      </c>
      <c r="U77" t="s" s="134">
        <v>117</v>
      </c>
      <c r="V77" s="135">
        <f>AVERAGE(L77:L89)</f>
        <v>1.38461538461538</v>
      </c>
      <c r="W77" s="97">
        <f>AVERAGE(N77:N89)</f>
        <v>4.13958333333333</v>
      </c>
    </row>
    <row r="78" ht="21.95" customHeight="1">
      <c r="A78" s="150">
        <v>1985</v>
      </c>
      <c r="B78" s="100">
        <v>26</v>
      </c>
      <c r="C78" s="83">
        <v>198.1</v>
      </c>
      <c r="D78" s="87">
        <v>7.61923076923077</v>
      </c>
      <c r="E78" s="40"/>
      <c r="F78" s="151">
        <v>1985</v>
      </c>
      <c r="G78" s="100">
        <v>9</v>
      </c>
      <c r="H78" s="83">
        <v>54.4</v>
      </c>
      <c r="I78" s="87">
        <v>6.04444444444444</v>
      </c>
      <c r="J78" s="40"/>
      <c r="K78" s="151">
        <v>1985</v>
      </c>
      <c r="L78" s="100">
        <v>2</v>
      </c>
      <c r="M78" s="83">
        <v>7.7</v>
      </c>
      <c r="N78" s="89">
        <v>3.85</v>
      </c>
      <c r="O78" t="s" s="131">
        <v>118</v>
      </c>
      <c r="P78" s="135">
        <f>AVERAGE(B78:B89)</f>
        <v>25.75</v>
      </c>
      <c r="Q78" s="97">
        <f>AVERAGE(D78:D89)</f>
        <v>7.57043082856623</v>
      </c>
      <c r="R78" t="s" s="134">
        <v>118</v>
      </c>
      <c r="S78" s="135">
        <f>AVERAGE(G78:G89)</f>
        <v>11.75</v>
      </c>
      <c r="T78" s="97">
        <f>AVERAGE(I78:I89)</f>
        <v>6.21792558451649</v>
      </c>
      <c r="U78" t="s" s="134">
        <v>118</v>
      </c>
      <c r="V78" s="135">
        <f>AVERAGE(L78:L89)</f>
        <v>1.41666666666667</v>
      </c>
      <c r="W78" s="97">
        <f>AVERAGE(N78:N89)</f>
        <v>4.23095238095238</v>
      </c>
    </row>
    <row r="79" ht="21.95" customHeight="1">
      <c r="A79" s="150">
        <v>1986</v>
      </c>
      <c r="B79" s="100">
        <v>19</v>
      </c>
      <c r="C79" s="83">
        <v>137.1</v>
      </c>
      <c r="D79" s="87">
        <v>7.21578947368421</v>
      </c>
      <c r="E79" s="40"/>
      <c r="F79" s="151">
        <v>1986</v>
      </c>
      <c r="G79" s="100">
        <v>10</v>
      </c>
      <c r="H79" s="83">
        <v>60.7</v>
      </c>
      <c r="I79" s="87">
        <v>6.07</v>
      </c>
      <c r="J79" s="40"/>
      <c r="K79" s="151">
        <v>1986</v>
      </c>
      <c r="L79" s="100">
        <v>0</v>
      </c>
      <c r="M79" s="83">
        <v>0</v>
      </c>
      <c r="N79" s="89"/>
      <c r="O79" t="s" s="131">
        <v>119</v>
      </c>
      <c r="P79" s="135">
        <f>AVERAGE(B79:B89)</f>
        <v>25.7272727272727</v>
      </c>
      <c r="Q79" s="97">
        <f>AVERAGE(D79:D89)</f>
        <v>7.56555083449978</v>
      </c>
      <c r="R79" t="s" s="134">
        <v>119</v>
      </c>
      <c r="S79" s="135">
        <f>AVERAGE(G79:G89)</f>
        <v>12</v>
      </c>
      <c r="T79" s="97">
        <f>AVERAGE(I79:I89)</f>
        <v>6.2352736985237</v>
      </c>
      <c r="U79" t="s" s="134">
        <v>119</v>
      </c>
      <c r="V79" s="135">
        <f>AVERAGE(L79:L89)</f>
        <v>1.36363636363636</v>
      </c>
      <c r="W79" s="97">
        <f>AVERAGE(N79:N89)</f>
        <v>4.29444444444445</v>
      </c>
    </row>
    <row r="80" ht="21.95" customHeight="1">
      <c r="A80" s="150">
        <v>1987</v>
      </c>
      <c r="B80" s="100">
        <v>31</v>
      </c>
      <c r="C80" s="83">
        <v>238.8</v>
      </c>
      <c r="D80" s="87">
        <v>7.70322580645161</v>
      </c>
      <c r="E80" s="40"/>
      <c r="F80" s="151">
        <v>1987</v>
      </c>
      <c r="G80" s="100">
        <v>13</v>
      </c>
      <c r="H80" s="83">
        <v>83.5</v>
      </c>
      <c r="I80" s="87">
        <v>6.42307692307692</v>
      </c>
      <c r="J80" s="40"/>
      <c r="K80" s="151">
        <v>1987</v>
      </c>
      <c r="L80" s="100">
        <v>0</v>
      </c>
      <c r="M80" s="83">
        <v>0</v>
      </c>
      <c r="N80" s="89"/>
      <c r="O80" t="s" s="131">
        <v>98</v>
      </c>
      <c r="P80" s="135">
        <f>AVERAGE(B80:B89)</f>
        <v>26.4</v>
      </c>
      <c r="Q80" s="97">
        <f>AVERAGE(D80:D89)</f>
        <v>7.60441320792373</v>
      </c>
      <c r="R80" t="s" s="134">
        <v>98</v>
      </c>
      <c r="S80" s="135">
        <f>AVERAGE(G80:G89)</f>
        <v>12.2</v>
      </c>
      <c r="T80" s="97">
        <f>AVERAGE(I80:I89)</f>
        <v>6.25363744280411</v>
      </c>
      <c r="U80" t="s" s="134">
        <v>98</v>
      </c>
      <c r="V80" s="135">
        <f>AVERAGE(L80:L89)</f>
        <v>1.5</v>
      </c>
      <c r="W80" s="97">
        <f>AVERAGE(N80:N89)</f>
        <v>4.29444444444445</v>
      </c>
    </row>
    <row r="81" ht="21.95" customHeight="1">
      <c r="A81" s="150">
        <v>1988</v>
      </c>
      <c r="B81" s="100">
        <v>9</v>
      </c>
      <c r="C81" s="83">
        <v>71.7</v>
      </c>
      <c r="D81" s="87">
        <v>7.96666666666667</v>
      </c>
      <c r="E81" s="40"/>
      <c r="F81" s="151">
        <v>1988</v>
      </c>
      <c r="G81" s="100">
        <v>3</v>
      </c>
      <c r="H81" s="83">
        <v>19.9</v>
      </c>
      <c r="I81" s="87">
        <v>6.63333333333333</v>
      </c>
      <c r="J81" s="40"/>
      <c r="K81" s="151">
        <v>1988</v>
      </c>
      <c r="L81" s="100">
        <v>0</v>
      </c>
      <c r="M81" s="83">
        <v>0</v>
      </c>
      <c r="N81" s="89"/>
      <c r="O81" t="s" s="131">
        <v>120</v>
      </c>
      <c r="P81" s="135">
        <f>AVERAGE(B81:B89)</f>
        <v>25.8888888888889</v>
      </c>
      <c r="Q81" s="97">
        <f>AVERAGE(D81:D89)</f>
        <v>7.59206163310775</v>
      </c>
      <c r="R81" t="s" s="134">
        <v>120</v>
      </c>
      <c r="S81" s="135">
        <f>AVERAGE(G81:G89)</f>
        <v>12.1111111111111</v>
      </c>
      <c r="T81" s="97">
        <f>AVERAGE(I81:I89)</f>
        <v>6.23245750777001</v>
      </c>
      <c r="U81" t="s" s="134">
        <v>120</v>
      </c>
      <c r="V81" s="135">
        <f>AVERAGE(L81:L89)</f>
        <v>1.66666666666667</v>
      </c>
      <c r="W81" s="97">
        <f>AVERAGE(N81:N89)</f>
        <v>4.29444444444445</v>
      </c>
    </row>
    <row r="82" ht="21.95" customHeight="1">
      <c r="A82" s="150">
        <v>1989</v>
      </c>
      <c r="B82" s="100">
        <v>39</v>
      </c>
      <c r="C82" s="83">
        <v>304.9</v>
      </c>
      <c r="D82" s="87">
        <v>7.81794871794872</v>
      </c>
      <c r="E82" s="40"/>
      <c r="F82" s="151">
        <v>1989</v>
      </c>
      <c r="G82" s="100">
        <v>16</v>
      </c>
      <c r="H82" s="83">
        <v>103</v>
      </c>
      <c r="I82" s="87">
        <v>6.4375</v>
      </c>
      <c r="J82" s="40"/>
      <c r="K82" s="151">
        <v>1989</v>
      </c>
      <c r="L82" s="100">
        <v>1</v>
      </c>
      <c r="M82" s="83">
        <v>4.3</v>
      </c>
      <c r="N82" s="89">
        <v>4.3</v>
      </c>
      <c r="O82" t="s" s="131">
        <v>121</v>
      </c>
      <c r="P82" s="135">
        <f>AVERAGE(B82:B89)</f>
        <v>28</v>
      </c>
      <c r="Q82" s="97">
        <f>AVERAGE(D82:D89)</f>
        <v>7.53854662831361</v>
      </c>
      <c r="R82" t="s" s="134">
        <v>121</v>
      </c>
      <c r="S82" s="135">
        <f>AVERAGE(G82:G89)</f>
        <v>13.25</v>
      </c>
      <c r="T82" s="97">
        <f>AVERAGE(I82:I89)</f>
        <v>6.17518953268953</v>
      </c>
      <c r="U82" t="s" s="134">
        <v>121</v>
      </c>
      <c r="V82" s="135">
        <f>AVERAGE(L82:L89)</f>
        <v>1.875</v>
      </c>
      <c r="W82" s="97">
        <f>AVERAGE(N82:N89)</f>
        <v>4.29444444444445</v>
      </c>
    </row>
    <row r="83" ht="21.95" customHeight="1">
      <c r="A83" s="150">
        <v>1990</v>
      </c>
      <c r="B83" s="100">
        <v>0</v>
      </c>
      <c r="C83" s="83">
        <v>0</v>
      </c>
      <c r="D83" s="87"/>
      <c r="E83" s="40"/>
      <c r="F83" s="151">
        <v>1990</v>
      </c>
      <c r="G83" s="100">
        <v>0</v>
      </c>
      <c r="H83" s="83">
        <v>0</v>
      </c>
      <c r="I83" s="87"/>
      <c r="J83" s="40"/>
      <c r="K83" s="151">
        <v>1990</v>
      </c>
      <c r="L83" s="100">
        <v>0</v>
      </c>
      <c r="M83" s="83">
        <v>0</v>
      </c>
      <c r="N83" s="89"/>
      <c r="O83" t="s" s="131">
        <v>122</v>
      </c>
      <c r="P83" s="135">
        <f>AVERAGE(B83:B89)</f>
        <v>26.4285714285714</v>
      </c>
      <c r="Q83" s="97">
        <f>AVERAGE(D83:D89)</f>
        <v>7.49197961337443</v>
      </c>
      <c r="R83" t="s" s="134">
        <v>122</v>
      </c>
      <c r="S83" s="135">
        <f>AVERAGE(G83:G89)</f>
        <v>12.8571428571429</v>
      </c>
      <c r="T83" s="97">
        <f>AVERAGE(I83:I89)</f>
        <v>6.13147112147112</v>
      </c>
      <c r="U83" t="s" s="134">
        <v>122</v>
      </c>
      <c r="V83" s="135">
        <f>AVERAGE(L83:L89)</f>
        <v>2</v>
      </c>
      <c r="W83" s="97">
        <f>AVERAGE(N83:N89)</f>
        <v>4.29333333333333</v>
      </c>
    </row>
    <row r="84" ht="21.95" customHeight="1">
      <c r="A84" s="150">
        <v>1991</v>
      </c>
      <c r="B84" s="100">
        <v>39</v>
      </c>
      <c r="C84" s="83">
        <v>293.7</v>
      </c>
      <c r="D84" s="87">
        <v>7.53076923076923</v>
      </c>
      <c r="E84" s="40"/>
      <c r="F84" s="151">
        <v>1991</v>
      </c>
      <c r="G84" s="100">
        <v>18</v>
      </c>
      <c r="H84" s="83">
        <v>110.8</v>
      </c>
      <c r="I84" s="87">
        <v>6.15555555555556</v>
      </c>
      <c r="J84" s="40"/>
      <c r="K84" s="151">
        <v>1991</v>
      </c>
      <c r="L84" s="100">
        <v>4</v>
      </c>
      <c r="M84" s="83">
        <v>17.5</v>
      </c>
      <c r="N84" s="89">
        <v>4.375</v>
      </c>
      <c r="O84" t="s" s="131">
        <v>123</v>
      </c>
      <c r="P84" s="135">
        <f>AVERAGE(B84:B89)</f>
        <v>30.8333333333333</v>
      </c>
      <c r="Q84" s="97">
        <f>AVERAGE(D84:D89)</f>
        <v>7.49197961337443</v>
      </c>
      <c r="R84" t="s" s="134">
        <v>123</v>
      </c>
      <c r="S84" s="135">
        <f>AVERAGE(G84:G89)</f>
        <v>15</v>
      </c>
      <c r="T84" s="97">
        <f>AVERAGE(I84:I89)</f>
        <v>6.13147112147112</v>
      </c>
      <c r="U84" t="s" s="134">
        <v>123</v>
      </c>
      <c r="V84" s="135">
        <f>AVERAGE(L84:L89)</f>
        <v>2.33333333333333</v>
      </c>
      <c r="W84" s="97">
        <f>AVERAGE(N84:N89)</f>
        <v>4.29333333333333</v>
      </c>
    </row>
    <row r="85" ht="21.95" customHeight="1">
      <c r="A85" s="150">
        <v>1992</v>
      </c>
      <c r="B85" s="100">
        <v>35</v>
      </c>
      <c r="C85" s="83">
        <v>257.3</v>
      </c>
      <c r="D85" s="87">
        <v>7.35142857142857</v>
      </c>
      <c r="E85" s="40"/>
      <c r="F85" s="151">
        <v>1992</v>
      </c>
      <c r="G85" s="100">
        <v>18</v>
      </c>
      <c r="H85" s="83">
        <v>115</v>
      </c>
      <c r="I85" s="87">
        <v>6.38888888888889</v>
      </c>
      <c r="J85" s="40"/>
      <c r="K85" s="151">
        <v>1992</v>
      </c>
      <c r="L85" s="100">
        <v>1</v>
      </c>
      <c r="M85" s="83">
        <v>4.3</v>
      </c>
      <c r="N85" s="89">
        <v>4.3</v>
      </c>
      <c r="O85" t="s" s="131">
        <v>104</v>
      </c>
      <c r="P85" s="135">
        <f>AVERAGE(B85:B89)</f>
        <v>29.2</v>
      </c>
      <c r="Q85" s="97">
        <f>AVERAGE(D85:D89)</f>
        <v>7.48422168989547</v>
      </c>
      <c r="R85" t="s" s="134">
        <v>104</v>
      </c>
      <c r="S85" s="135">
        <f>AVERAGE(G85:G89)</f>
        <v>14.4</v>
      </c>
      <c r="T85" s="97">
        <f>AVERAGE(I85:I89)</f>
        <v>6.12665423465423</v>
      </c>
      <c r="U85" t="s" s="134">
        <v>104</v>
      </c>
      <c r="V85" s="135">
        <f>AVERAGE(L85:L89)</f>
        <v>2</v>
      </c>
      <c r="W85" s="97">
        <f>AVERAGE(N85:N89)</f>
        <v>4.27291666666667</v>
      </c>
    </row>
    <row r="86" ht="21.95" customHeight="1">
      <c r="A86" s="150">
        <v>1993</v>
      </c>
      <c r="B86" s="100">
        <v>8</v>
      </c>
      <c r="C86" s="83">
        <v>64.2</v>
      </c>
      <c r="D86" s="87">
        <v>8.025</v>
      </c>
      <c r="E86" s="40"/>
      <c r="F86" s="151">
        <v>1993</v>
      </c>
      <c r="G86" s="100">
        <v>2</v>
      </c>
      <c r="H86" s="83">
        <v>12.1</v>
      </c>
      <c r="I86" s="87">
        <v>6.05</v>
      </c>
      <c r="J86" s="40"/>
      <c r="K86" s="151">
        <v>1993</v>
      </c>
      <c r="L86" s="100">
        <v>0</v>
      </c>
      <c r="M86" s="83">
        <v>0</v>
      </c>
      <c r="N86" s="89"/>
      <c r="O86" t="s" s="131">
        <v>124</v>
      </c>
      <c r="P86" s="135">
        <f>AVERAGE(B86:B89)</f>
        <v>27.75</v>
      </c>
      <c r="Q86" s="97">
        <f>AVERAGE(D86:D89)</f>
        <v>7.5174199695122</v>
      </c>
      <c r="R86" t="s" s="134">
        <v>124</v>
      </c>
      <c r="S86" s="135">
        <f>AVERAGE(G86:G89)</f>
        <v>13.5</v>
      </c>
      <c r="T86" s="97">
        <f>AVERAGE(I86:I89)</f>
        <v>6.06109557109557</v>
      </c>
      <c r="U86" t="s" s="134">
        <v>124</v>
      </c>
      <c r="V86" s="135">
        <f>AVERAGE(L86:L89)</f>
        <v>2.25</v>
      </c>
      <c r="W86" s="97">
        <f>AVERAGE(N86:N89)</f>
        <v>4.26388888888889</v>
      </c>
    </row>
    <row r="87" ht="21.95" customHeight="1">
      <c r="A87" s="150">
        <v>1994</v>
      </c>
      <c r="B87" s="100">
        <v>41</v>
      </c>
      <c r="C87" s="83">
        <v>294.7</v>
      </c>
      <c r="D87" s="87">
        <v>7.18780487804878</v>
      </c>
      <c r="E87" s="40"/>
      <c r="F87" s="151">
        <v>1994</v>
      </c>
      <c r="G87" s="100">
        <v>26</v>
      </c>
      <c r="H87" s="83">
        <v>164.3</v>
      </c>
      <c r="I87" s="87">
        <v>6.31923076923077</v>
      </c>
      <c r="J87" s="40"/>
      <c r="K87" s="151">
        <v>1994</v>
      </c>
      <c r="L87" s="100">
        <v>4</v>
      </c>
      <c r="M87" s="83">
        <v>17.3</v>
      </c>
      <c r="N87" s="89">
        <v>4.325</v>
      </c>
      <c r="O87" t="s" s="131">
        <v>125</v>
      </c>
      <c r="P87" s="135">
        <f>AVERAGE(B87:B89)</f>
        <v>34.3333333333333</v>
      </c>
      <c r="Q87" s="97">
        <f>AVERAGE(D87:D89)</f>
        <v>7.34822662601626</v>
      </c>
      <c r="R87" t="s" s="134">
        <v>125</v>
      </c>
      <c r="S87" s="135">
        <f>AVERAGE(G87:G89)</f>
        <v>17.3333333333333</v>
      </c>
      <c r="T87" s="97">
        <f>AVERAGE(I87:I89)</f>
        <v>6.06479409479409</v>
      </c>
      <c r="U87" t="s" s="134">
        <v>125</v>
      </c>
      <c r="V87" s="135">
        <f>AVERAGE(L87:L89)</f>
        <v>3</v>
      </c>
      <c r="W87" s="97">
        <f>AVERAGE(N87:N89)</f>
        <v>4.26388888888889</v>
      </c>
    </row>
    <row r="88" ht="21.95" customHeight="1">
      <c r="A88" s="150">
        <v>1995</v>
      </c>
      <c r="B88" s="100">
        <v>32</v>
      </c>
      <c r="C88" s="83">
        <v>233.5</v>
      </c>
      <c r="D88" s="87">
        <v>7.296875</v>
      </c>
      <c r="E88" s="40"/>
      <c r="F88" s="151">
        <v>1995</v>
      </c>
      <c r="G88" s="100">
        <v>15</v>
      </c>
      <c r="H88" s="83">
        <v>91.40000000000001</v>
      </c>
      <c r="I88" s="87">
        <v>6.09333333333333</v>
      </c>
      <c r="J88" s="40"/>
      <c r="K88" s="151">
        <v>1995</v>
      </c>
      <c r="L88" s="100">
        <v>2</v>
      </c>
      <c r="M88" s="83">
        <v>8.6</v>
      </c>
      <c r="N88" s="89">
        <v>4.3</v>
      </c>
      <c r="O88" t="s" s="131">
        <v>126</v>
      </c>
      <c r="P88" s="135">
        <f>AVERAGE(B88:B89)</f>
        <v>31</v>
      </c>
      <c r="Q88" s="97">
        <f>AVERAGE(D88:D89)</f>
        <v>7.4284375</v>
      </c>
      <c r="R88" t="s" s="134">
        <v>126</v>
      </c>
      <c r="S88" s="135">
        <f>AVERAGE(G88:G89)</f>
        <v>13</v>
      </c>
      <c r="T88" s="97">
        <f>AVERAGE(I88:I89)</f>
        <v>5.93757575757576</v>
      </c>
      <c r="U88" t="s" s="134">
        <v>126</v>
      </c>
      <c r="V88" s="135">
        <f>AVERAGE(L88:L89)</f>
        <v>2.5</v>
      </c>
      <c r="W88" s="97">
        <f>AVERAGE(N88:N89)</f>
        <v>4.23333333333334</v>
      </c>
    </row>
    <row r="89" ht="21.95" customHeight="1">
      <c r="A89" s="150">
        <v>1996</v>
      </c>
      <c r="B89" s="100">
        <v>30</v>
      </c>
      <c r="C89" s="83">
        <v>226.8</v>
      </c>
      <c r="D89" s="87">
        <v>7.56</v>
      </c>
      <c r="E89" s="40"/>
      <c r="F89" s="151">
        <v>1996</v>
      </c>
      <c r="G89" s="100">
        <v>11</v>
      </c>
      <c r="H89" s="83">
        <v>63.6</v>
      </c>
      <c r="I89" s="87">
        <v>5.78181818181818</v>
      </c>
      <c r="J89" s="40"/>
      <c r="K89" s="151">
        <v>1996</v>
      </c>
      <c r="L89" s="100">
        <v>3</v>
      </c>
      <c r="M89" s="83">
        <v>12.5</v>
      </c>
      <c r="N89" s="89">
        <v>4.16666666666667</v>
      </c>
      <c r="O89" t="s" s="131">
        <v>127</v>
      </c>
      <c r="P89" s="135">
        <f>AVERAGE(B89)</f>
        <v>30</v>
      </c>
      <c r="Q89" s="97">
        <f>AVERAGE(D89)</f>
        <v>7.56</v>
      </c>
      <c r="R89" t="s" s="134">
        <v>127</v>
      </c>
      <c r="S89" s="135">
        <f>AVERAGE(G89)</f>
        <v>11</v>
      </c>
      <c r="T89" s="97">
        <f>AVERAGE(I89)</f>
        <v>5.78181818181818</v>
      </c>
      <c r="U89" t="s" s="134">
        <v>127</v>
      </c>
      <c r="V89" s="135">
        <f>AVERAGE(L89)</f>
        <v>3</v>
      </c>
      <c r="W89" s="97">
        <f>AVERAGE(N89)</f>
        <v>4.16666666666667</v>
      </c>
    </row>
    <row r="90" ht="21.95" customHeight="1">
      <c r="A90" s="150">
        <v>1997</v>
      </c>
      <c r="B90" s="154">
        <v>16</v>
      </c>
      <c r="C90" s="155">
        <v>123.6</v>
      </c>
      <c r="D90" s="156">
        <v>7.725</v>
      </c>
      <c r="E90" s="40"/>
      <c r="F90" s="151">
        <v>1997</v>
      </c>
      <c r="G90" s="154">
        <v>6</v>
      </c>
      <c r="H90" s="155">
        <v>37.9</v>
      </c>
      <c r="I90" s="156">
        <v>6.31666666666667</v>
      </c>
      <c r="J90" s="40"/>
      <c r="K90" s="151">
        <v>1997</v>
      </c>
      <c r="L90" s="154">
        <v>1</v>
      </c>
      <c r="M90" s="155">
        <v>4.8</v>
      </c>
      <c r="N90" s="157">
        <v>4.8</v>
      </c>
      <c r="O90" t="s" s="131">
        <v>128</v>
      </c>
      <c r="P90" s="158">
        <f>AVERAGE(B90)</f>
        <v>16</v>
      </c>
      <c r="Q90" s="159">
        <f>AVERAGE(D90)</f>
        <v>7.725</v>
      </c>
      <c r="R90" t="s" s="134">
        <v>128</v>
      </c>
      <c r="S90" s="158">
        <f>AVERAGE(G90)</f>
        <v>6</v>
      </c>
      <c r="T90" s="159">
        <f>AVERAGE(I90)</f>
        <v>6.31666666666667</v>
      </c>
      <c r="U90" t="s" s="134">
        <v>128</v>
      </c>
      <c r="V90" s="158">
        <f>AVERAGE(L90)</f>
        <v>1</v>
      </c>
      <c r="W90" s="159">
        <f>AVERAGE(N90)</f>
        <v>4.8</v>
      </c>
    </row>
    <row r="91" ht="21.95" customHeight="1">
      <c r="A91" s="150">
        <v>1998</v>
      </c>
      <c r="B91" s="100">
        <v>17</v>
      </c>
      <c r="C91" s="83">
        <v>124.7</v>
      </c>
      <c r="D91" s="87">
        <v>7.33529411764706</v>
      </c>
      <c r="E91" s="40"/>
      <c r="F91" s="151">
        <v>1998</v>
      </c>
      <c r="G91" s="100">
        <v>7</v>
      </c>
      <c r="H91" s="83">
        <v>38</v>
      </c>
      <c r="I91" s="87">
        <v>5.42857142857143</v>
      </c>
      <c r="J91" s="40"/>
      <c r="K91" s="151">
        <v>1998</v>
      </c>
      <c r="L91" s="100">
        <v>3</v>
      </c>
      <c r="M91" s="83">
        <v>12.8</v>
      </c>
      <c r="N91" s="89">
        <v>4.26666666666667</v>
      </c>
      <c r="O91" t="s" s="131">
        <v>127</v>
      </c>
      <c r="P91" s="135">
        <f>AVERAGE(B91)</f>
        <v>17</v>
      </c>
      <c r="Q91" s="97">
        <f>AVERAGE(D91)</f>
        <v>7.33529411764706</v>
      </c>
      <c r="R91" t="s" s="134">
        <v>127</v>
      </c>
      <c r="S91" s="135">
        <f>AVERAGE(G91)</f>
        <v>7</v>
      </c>
      <c r="T91" s="97">
        <f>AVERAGE(I91)</f>
        <v>5.42857142857143</v>
      </c>
      <c r="U91" t="s" s="134">
        <v>127</v>
      </c>
      <c r="V91" s="135">
        <f>AVERAGE(L91)</f>
        <v>3</v>
      </c>
      <c r="W91" s="97">
        <f>AVERAGE(N91)</f>
        <v>4.26666666666667</v>
      </c>
    </row>
    <row r="92" ht="21.95" customHeight="1">
      <c r="A92" s="150">
        <v>1999</v>
      </c>
      <c r="B92" s="100">
        <v>21</v>
      </c>
      <c r="C92" s="83">
        <v>151.7</v>
      </c>
      <c r="D92" s="87">
        <v>7.22380952380952</v>
      </c>
      <c r="E92" s="40"/>
      <c r="F92" s="151">
        <v>1999</v>
      </c>
      <c r="G92" s="100">
        <v>12</v>
      </c>
      <c r="H92" s="83">
        <v>74.7</v>
      </c>
      <c r="I92" s="87">
        <v>6.225</v>
      </c>
      <c r="J92" s="40"/>
      <c r="K92" s="151">
        <v>1999</v>
      </c>
      <c r="L92" s="100">
        <v>2</v>
      </c>
      <c r="M92" s="83">
        <v>9.300000000000001</v>
      </c>
      <c r="N92" s="89">
        <v>4.65</v>
      </c>
      <c r="O92" t="s" s="131">
        <v>126</v>
      </c>
      <c r="P92" s="135">
        <f>AVERAGE(B91:B92)</f>
        <v>19</v>
      </c>
      <c r="Q92" s="97">
        <f>AVERAGE(D91:D92)</f>
        <v>7.27955182072829</v>
      </c>
      <c r="R92" t="s" s="134">
        <v>126</v>
      </c>
      <c r="S92" s="135">
        <f>AVERAGE(G91:G92)</f>
        <v>9.5</v>
      </c>
      <c r="T92" s="97">
        <f>AVERAGE(I91:I92)</f>
        <v>5.82678571428572</v>
      </c>
      <c r="U92" t="s" s="134">
        <v>126</v>
      </c>
      <c r="V92" s="135">
        <f>AVERAGE(L91:L92)</f>
        <v>2.5</v>
      </c>
      <c r="W92" s="97">
        <f>AVERAGE(N91:N92)</f>
        <v>4.45833333333334</v>
      </c>
    </row>
    <row r="93" ht="21.95" customHeight="1">
      <c r="A93" s="150">
        <v>2000</v>
      </c>
      <c r="B93" s="100">
        <v>40</v>
      </c>
      <c r="C93" s="83">
        <v>279.2</v>
      </c>
      <c r="D93" s="87">
        <v>6.98</v>
      </c>
      <c r="E93" s="40"/>
      <c r="F93" s="151">
        <v>2000</v>
      </c>
      <c r="G93" s="100">
        <v>23</v>
      </c>
      <c r="H93" s="83">
        <v>139.4</v>
      </c>
      <c r="I93" s="87">
        <v>6.06086956521739</v>
      </c>
      <c r="J93" s="40"/>
      <c r="K93" s="151">
        <v>2000</v>
      </c>
      <c r="L93" s="100">
        <v>5</v>
      </c>
      <c r="M93" s="83">
        <v>24.5</v>
      </c>
      <c r="N93" s="89">
        <v>4.9</v>
      </c>
      <c r="O93" t="s" s="131">
        <v>125</v>
      </c>
      <c r="P93" s="135">
        <f>AVERAGE(B91:B93)</f>
        <v>26</v>
      </c>
      <c r="Q93" s="97">
        <f>AVERAGE(D91:D93)</f>
        <v>7.17970121381886</v>
      </c>
      <c r="R93" t="s" s="134">
        <v>125</v>
      </c>
      <c r="S93" s="135">
        <f>AVERAGE(G91:G93)</f>
        <v>14</v>
      </c>
      <c r="T93" s="97">
        <f>AVERAGE(I91:I93)</f>
        <v>5.90481366459627</v>
      </c>
      <c r="U93" t="s" s="134">
        <v>125</v>
      </c>
      <c r="V93" s="135">
        <f>AVERAGE(L91:L93)</f>
        <v>3.33333333333333</v>
      </c>
      <c r="W93" s="97">
        <f>AVERAGE(N91:N93)</f>
        <v>4.60555555555556</v>
      </c>
    </row>
    <row r="94" ht="21.95" customHeight="1">
      <c r="A94" s="150">
        <v>2001</v>
      </c>
      <c r="B94" s="100">
        <v>31</v>
      </c>
      <c r="C94" s="83">
        <v>246.9</v>
      </c>
      <c r="D94" s="87">
        <v>7.96451612903226</v>
      </c>
      <c r="E94" s="40"/>
      <c r="F94" s="151">
        <v>2001</v>
      </c>
      <c r="G94" s="100">
        <v>8</v>
      </c>
      <c r="H94" s="83">
        <v>49.2</v>
      </c>
      <c r="I94" s="87">
        <v>6.15</v>
      </c>
      <c r="J94" s="40"/>
      <c r="K94" s="151">
        <v>2001</v>
      </c>
      <c r="L94" s="100">
        <v>1</v>
      </c>
      <c r="M94" s="83">
        <v>4.8</v>
      </c>
      <c r="N94" s="89">
        <v>4.8</v>
      </c>
      <c r="O94" t="s" s="131">
        <v>124</v>
      </c>
      <c r="P94" s="135">
        <f>AVERAGE(B91:B94)</f>
        <v>27.25</v>
      </c>
      <c r="Q94" s="97">
        <f>AVERAGE(D91:D94)</f>
        <v>7.37590494262221</v>
      </c>
      <c r="R94" t="s" s="134">
        <v>124</v>
      </c>
      <c r="S94" s="135">
        <f>AVERAGE(G91:G94)</f>
        <v>12.5</v>
      </c>
      <c r="T94" s="97">
        <f>AVERAGE(I91:I94)</f>
        <v>5.96611024844721</v>
      </c>
      <c r="U94" t="s" s="134">
        <v>124</v>
      </c>
      <c r="V94" s="135">
        <f>AVERAGE(L91:L94)</f>
        <v>2.75</v>
      </c>
      <c r="W94" s="97">
        <f>AVERAGE(N91:N94)</f>
        <v>4.65416666666667</v>
      </c>
    </row>
    <row r="95" ht="21.95" customHeight="1">
      <c r="A95" s="150">
        <v>2002</v>
      </c>
      <c r="B95" s="100">
        <v>27</v>
      </c>
      <c r="C95" s="83">
        <v>207.9</v>
      </c>
      <c r="D95" s="87">
        <v>7.7</v>
      </c>
      <c r="E95" s="40"/>
      <c r="F95" s="151">
        <v>2002</v>
      </c>
      <c r="G95" s="100">
        <v>10</v>
      </c>
      <c r="H95" s="83">
        <v>62</v>
      </c>
      <c r="I95" s="87">
        <v>6.2</v>
      </c>
      <c r="J95" s="40"/>
      <c r="K95" s="151">
        <v>2002</v>
      </c>
      <c r="L95" s="100">
        <v>2</v>
      </c>
      <c r="M95" s="83">
        <v>8.6</v>
      </c>
      <c r="N95" s="89">
        <v>4.3</v>
      </c>
      <c r="O95" t="s" s="131">
        <v>104</v>
      </c>
      <c r="P95" s="135">
        <f>AVERAGE(B91:B95)</f>
        <v>27.2</v>
      </c>
      <c r="Q95" s="97">
        <f>AVERAGE(D91:D95)</f>
        <v>7.44072395409777</v>
      </c>
      <c r="R95" t="s" s="134">
        <v>104</v>
      </c>
      <c r="S95" s="135">
        <f>AVERAGE(G91:G95)</f>
        <v>12</v>
      </c>
      <c r="T95" s="97">
        <f>AVERAGE(I91:I95)</f>
        <v>6.01288819875776</v>
      </c>
      <c r="U95" t="s" s="134">
        <v>104</v>
      </c>
      <c r="V95" s="135">
        <f>AVERAGE(L91:L95)</f>
        <v>2.6</v>
      </c>
      <c r="W95" s="97">
        <f>AVERAGE(N91:N95)</f>
        <v>4.58333333333333</v>
      </c>
    </row>
    <row r="96" ht="21.95" customHeight="1">
      <c r="A96" s="150">
        <v>2003</v>
      </c>
      <c r="B96" s="100">
        <v>26</v>
      </c>
      <c r="C96" s="83">
        <v>195.9</v>
      </c>
      <c r="D96" s="87">
        <v>7.53461538461538</v>
      </c>
      <c r="E96" s="40"/>
      <c r="F96" s="151">
        <v>2003</v>
      </c>
      <c r="G96" s="100">
        <v>10</v>
      </c>
      <c r="H96" s="83">
        <v>58.5</v>
      </c>
      <c r="I96" s="87">
        <v>5.85</v>
      </c>
      <c r="J96" s="40"/>
      <c r="K96" s="151">
        <v>2003</v>
      </c>
      <c r="L96" s="100">
        <v>2</v>
      </c>
      <c r="M96" s="83">
        <v>9.199999999999999</v>
      </c>
      <c r="N96" s="89">
        <v>4.6</v>
      </c>
      <c r="O96" t="s" s="131">
        <v>123</v>
      </c>
      <c r="P96" s="135">
        <f>AVERAGE(B91:B96)</f>
        <v>27</v>
      </c>
      <c r="Q96" s="97">
        <f>AVERAGE(D91:D96)</f>
        <v>7.4563725258507</v>
      </c>
      <c r="R96" t="s" s="134">
        <v>123</v>
      </c>
      <c r="S96" s="135">
        <f>AVERAGE(G91:G96)</f>
        <v>11.6666666666667</v>
      </c>
      <c r="T96" s="97">
        <f>AVERAGE(I91:I96)</f>
        <v>5.98574016563147</v>
      </c>
      <c r="U96" t="s" s="134">
        <v>123</v>
      </c>
      <c r="V96" s="135">
        <f>AVERAGE(L91:L96)</f>
        <v>2.5</v>
      </c>
      <c r="W96" s="97">
        <f>AVERAGE(N91:N96)</f>
        <v>4.58611111111111</v>
      </c>
    </row>
    <row r="97" ht="21.95" customHeight="1">
      <c r="A97" s="150">
        <v>2004</v>
      </c>
      <c r="B97" s="100">
        <v>37</v>
      </c>
      <c r="C97" s="83">
        <v>282.9</v>
      </c>
      <c r="D97" s="87">
        <v>7.64594594594595</v>
      </c>
      <c r="E97" s="40"/>
      <c r="F97" s="151">
        <v>2004</v>
      </c>
      <c r="G97" s="100">
        <v>16</v>
      </c>
      <c r="H97" s="83">
        <v>97.90000000000001</v>
      </c>
      <c r="I97" s="87">
        <v>6.11875</v>
      </c>
      <c r="J97" s="40"/>
      <c r="K97" s="151">
        <v>2004</v>
      </c>
      <c r="L97" s="100">
        <v>4</v>
      </c>
      <c r="M97" s="83">
        <v>19</v>
      </c>
      <c r="N97" s="89">
        <v>4.75</v>
      </c>
      <c r="O97" t="s" s="131">
        <v>122</v>
      </c>
      <c r="P97" s="135">
        <f>AVERAGE(B91:B97)</f>
        <v>28.4285714285714</v>
      </c>
      <c r="Q97" s="97">
        <f>AVERAGE(D91:D97)</f>
        <v>7.48345444300717</v>
      </c>
      <c r="R97" t="s" s="134">
        <v>122</v>
      </c>
      <c r="S97" s="135">
        <f>AVERAGE(G91:G97)</f>
        <v>12.2857142857143</v>
      </c>
      <c r="T97" s="97">
        <f>AVERAGE(I91:I97)</f>
        <v>6.00474157054126</v>
      </c>
      <c r="U97" t="s" s="134">
        <v>122</v>
      </c>
      <c r="V97" s="135">
        <f>AVERAGE(L91:L97)</f>
        <v>2.71428571428571</v>
      </c>
      <c r="W97" s="97">
        <f>AVERAGE(N91:N97)</f>
        <v>4.60952380952381</v>
      </c>
    </row>
    <row r="98" ht="21.95" customHeight="1">
      <c r="A98" s="150">
        <v>2005</v>
      </c>
      <c r="B98" s="100">
        <v>14</v>
      </c>
      <c r="C98" s="83">
        <v>108.9</v>
      </c>
      <c r="D98" s="87">
        <v>7.77857142857143</v>
      </c>
      <c r="E98" s="40"/>
      <c r="F98" s="151">
        <v>2005</v>
      </c>
      <c r="G98" s="100">
        <v>7</v>
      </c>
      <c r="H98" s="83">
        <v>46.9</v>
      </c>
      <c r="I98" s="87">
        <v>6.7</v>
      </c>
      <c r="J98" s="40"/>
      <c r="K98" s="151">
        <v>2005</v>
      </c>
      <c r="L98" s="100">
        <v>0</v>
      </c>
      <c r="M98" s="83">
        <v>0</v>
      </c>
      <c r="N98" s="89"/>
      <c r="O98" t="s" s="131">
        <v>121</v>
      </c>
      <c r="P98" s="135">
        <f>AVERAGE(B91:B98)</f>
        <v>26.625</v>
      </c>
      <c r="Q98" s="97">
        <f>AVERAGE(D91:D98)</f>
        <v>7.5203440662027</v>
      </c>
      <c r="R98" t="s" s="134">
        <v>121</v>
      </c>
      <c r="S98" s="135">
        <f>AVERAGE(G91:G98)</f>
        <v>11.625</v>
      </c>
      <c r="T98" s="97">
        <f>AVERAGE(I91:I98)</f>
        <v>6.0916488742236</v>
      </c>
      <c r="U98" t="s" s="134">
        <v>121</v>
      </c>
      <c r="V98" s="135">
        <f>AVERAGE(L91:L98)</f>
        <v>2.375</v>
      </c>
      <c r="W98" s="97">
        <f>AVERAGE(N91:N98)</f>
        <v>4.60952380952381</v>
      </c>
    </row>
    <row r="99" ht="21.95" customHeight="1">
      <c r="A99" s="150">
        <v>2006</v>
      </c>
      <c r="B99" s="100">
        <v>14</v>
      </c>
      <c r="C99" s="83">
        <v>114.8</v>
      </c>
      <c r="D99" s="87">
        <v>8.199999999999999</v>
      </c>
      <c r="E99" s="40"/>
      <c r="F99" s="151">
        <v>2006</v>
      </c>
      <c r="G99" s="100">
        <v>3</v>
      </c>
      <c r="H99" s="83">
        <v>19</v>
      </c>
      <c r="I99" s="87">
        <v>6.33333333333333</v>
      </c>
      <c r="J99" s="40"/>
      <c r="K99" s="151">
        <v>2006</v>
      </c>
      <c r="L99" s="100">
        <v>0</v>
      </c>
      <c r="M99" s="83">
        <v>0</v>
      </c>
      <c r="N99" s="89"/>
      <c r="O99" t="s" s="131">
        <v>120</v>
      </c>
      <c r="P99" s="135">
        <f>AVERAGE(B91:B99)</f>
        <v>25.2222222222222</v>
      </c>
      <c r="Q99" s="97">
        <f>AVERAGE(D91:D99)</f>
        <v>7.59586139218018</v>
      </c>
      <c r="R99" t="s" s="134">
        <v>120</v>
      </c>
      <c r="S99" s="135">
        <f>AVERAGE(G91:G99)</f>
        <v>10.6666666666667</v>
      </c>
      <c r="T99" s="97">
        <f>AVERAGE(I91:I99)</f>
        <v>6.11850270301357</v>
      </c>
      <c r="U99" t="s" s="134">
        <v>120</v>
      </c>
      <c r="V99" s="135">
        <f>AVERAGE(L91:L99)</f>
        <v>2.11111111111111</v>
      </c>
      <c r="W99" s="97">
        <f>AVERAGE(N91:N99)</f>
        <v>4.60952380952381</v>
      </c>
    </row>
    <row r="100" ht="21.95" customHeight="1">
      <c r="A100" s="150">
        <v>2007</v>
      </c>
      <c r="B100" s="100">
        <v>35</v>
      </c>
      <c r="C100" s="83">
        <v>259.6</v>
      </c>
      <c r="D100" s="87">
        <v>7.41714285714286</v>
      </c>
      <c r="E100" s="40"/>
      <c r="F100" s="151">
        <v>2007</v>
      </c>
      <c r="G100" s="100">
        <v>17</v>
      </c>
      <c r="H100" s="83">
        <v>102.6</v>
      </c>
      <c r="I100" s="87">
        <v>6.03529411764706</v>
      </c>
      <c r="J100" s="40"/>
      <c r="K100" s="151">
        <v>2007</v>
      </c>
      <c r="L100" s="100">
        <v>5</v>
      </c>
      <c r="M100" s="83">
        <v>22.4</v>
      </c>
      <c r="N100" s="89">
        <v>4.48</v>
      </c>
      <c r="O100" t="s" s="131">
        <v>98</v>
      </c>
      <c r="P100" s="135">
        <f>AVERAGE(B91:B100)</f>
        <v>26.2</v>
      </c>
      <c r="Q100" s="97">
        <f>AVERAGE(D91:D100)</f>
        <v>7.57798953867645</v>
      </c>
      <c r="R100" t="s" s="134">
        <v>98</v>
      </c>
      <c r="S100" s="135">
        <f>AVERAGE(G91:G100)</f>
        <v>11.3</v>
      </c>
      <c r="T100" s="97">
        <f>AVERAGE(I91:I100)</f>
        <v>6.11018184447692</v>
      </c>
      <c r="U100" t="s" s="134">
        <v>98</v>
      </c>
      <c r="V100" s="135">
        <f>AVERAGE(L91:L100)</f>
        <v>2.4</v>
      </c>
      <c r="W100" s="97">
        <f>AVERAGE(N91:N100)</f>
        <v>4.59333333333333</v>
      </c>
    </row>
    <row r="101" ht="21.95" customHeight="1">
      <c r="A101" s="150">
        <v>2008</v>
      </c>
      <c r="B101" s="100">
        <v>35</v>
      </c>
      <c r="C101" s="83">
        <v>260.9</v>
      </c>
      <c r="D101" s="87">
        <v>7.45428571428571</v>
      </c>
      <c r="E101" s="40"/>
      <c r="F101" s="151">
        <v>2008</v>
      </c>
      <c r="G101" s="100">
        <v>14</v>
      </c>
      <c r="H101" s="83">
        <v>83.2</v>
      </c>
      <c r="I101" s="87">
        <v>5.94285714285714</v>
      </c>
      <c r="J101" s="40"/>
      <c r="K101" s="151">
        <v>2008</v>
      </c>
      <c r="L101" s="100">
        <v>2</v>
      </c>
      <c r="M101" s="83">
        <v>8.1</v>
      </c>
      <c r="N101" s="89">
        <v>4.05</v>
      </c>
      <c r="O101" t="s" s="131">
        <v>119</v>
      </c>
      <c r="P101" s="135">
        <f>AVERAGE(B91:B101)</f>
        <v>27</v>
      </c>
      <c r="Q101" s="97">
        <f>AVERAGE(D91:D101)</f>
        <v>7.56674373645911</v>
      </c>
      <c r="R101" t="s" s="134">
        <v>119</v>
      </c>
      <c r="S101" s="135">
        <f>AVERAGE(G91:G101)</f>
        <v>11.5454545454545</v>
      </c>
      <c r="T101" s="97">
        <f>AVERAGE(I91:I101)</f>
        <v>6.09497050796603</v>
      </c>
      <c r="U101" t="s" s="134">
        <v>119</v>
      </c>
      <c r="V101" s="135">
        <f>AVERAGE(L91:L101)</f>
        <v>2.36363636363636</v>
      </c>
      <c r="W101" s="97">
        <f>AVERAGE(N91:N101)</f>
        <v>4.53296296296296</v>
      </c>
    </row>
    <row r="102" ht="21.95" customHeight="1">
      <c r="A102" s="150">
        <v>2009</v>
      </c>
      <c r="B102" s="100">
        <v>22</v>
      </c>
      <c r="C102" s="83">
        <v>178.9</v>
      </c>
      <c r="D102" s="87">
        <v>8.131818181818179</v>
      </c>
      <c r="E102" s="40"/>
      <c r="F102" s="151">
        <v>2009</v>
      </c>
      <c r="G102" s="100">
        <v>4</v>
      </c>
      <c r="H102" s="83">
        <v>23</v>
      </c>
      <c r="I102" s="87">
        <v>5.75</v>
      </c>
      <c r="J102" s="40"/>
      <c r="K102" s="151">
        <v>2009</v>
      </c>
      <c r="L102" s="100">
        <v>1</v>
      </c>
      <c r="M102" s="83">
        <v>4.3</v>
      </c>
      <c r="N102" s="89">
        <v>4.3</v>
      </c>
      <c r="O102" t="s" s="131">
        <v>118</v>
      </c>
      <c r="P102" s="135">
        <f>AVERAGE(B91:B102)</f>
        <v>26.5833333333333</v>
      </c>
      <c r="Q102" s="97">
        <f>AVERAGE(D91:D102)</f>
        <v>7.61383327357236</v>
      </c>
      <c r="R102" t="s" s="134">
        <v>118</v>
      </c>
      <c r="S102" s="135">
        <f>AVERAGE(G91:G102)</f>
        <v>10.9166666666667</v>
      </c>
      <c r="T102" s="97">
        <f>AVERAGE(I91:I102)</f>
        <v>6.06622296563553</v>
      </c>
      <c r="U102" t="s" s="134">
        <v>118</v>
      </c>
      <c r="V102" s="135">
        <f>AVERAGE(L91:L102)</f>
        <v>2.25</v>
      </c>
      <c r="W102" s="97">
        <f>AVERAGE(N91:N102)</f>
        <v>4.50966666666667</v>
      </c>
    </row>
    <row r="103" ht="21.95" customHeight="1">
      <c r="A103" s="150">
        <v>2010</v>
      </c>
      <c r="B103" s="100">
        <v>20</v>
      </c>
      <c r="C103" s="83">
        <v>154.8</v>
      </c>
      <c r="D103" s="87">
        <v>7.74</v>
      </c>
      <c r="E103" s="40"/>
      <c r="F103" s="151">
        <v>2010</v>
      </c>
      <c r="G103" s="100">
        <v>8</v>
      </c>
      <c r="H103" s="83">
        <v>49.4</v>
      </c>
      <c r="I103" s="87">
        <v>6.175</v>
      </c>
      <c r="J103" s="40"/>
      <c r="K103" s="151">
        <v>2010</v>
      </c>
      <c r="L103" s="100">
        <v>1</v>
      </c>
      <c r="M103" s="83">
        <v>4.8</v>
      </c>
      <c r="N103" s="89">
        <v>4.8</v>
      </c>
      <c r="O103" t="s" s="131">
        <v>117</v>
      </c>
      <c r="P103" s="135">
        <f>AVERAGE(B91:B103)</f>
        <v>26.0769230769231</v>
      </c>
      <c r="Q103" s="97">
        <f>AVERAGE(D91:D103)</f>
        <v>7.62353840637449</v>
      </c>
      <c r="R103" t="s" s="134">
        <v>117</v>
      </c>
      <c r="S103" s="135">
        <f>AVERAGE(G91:G103)</f>
        <v>10.6923076923077</v>
      </c>
      <c r="T103" s="97">
        <f>AVERAGE(I91:I103)</f>
        <v>6.07459042981741</v>
      </c>
      <c r="U103" t="s" s="134">
        <v>117</v>
      </c>
      <c r="V103" s="135">
        <f>AVERAGE(L91:L103)</f>
        <v>2.15384615384615</v>
      </c>
      <c r="W103" s="97">
        <f>AVERAGE(N91:N103)</f>
        <v>4.53606060606061</v>
      </c>
    </row>
    <row r="104" ht="21.95" customHeight="1">
      <c r="A104" s="150">
        <v>2011</v>
      </c>
      <c r="B104" s="100">
        <v>59</v>
      </c>
      <c r="C104" s="83">
        <v>431</v>
      </c>
      <c r="D104" s="87">
        <v>7.30508474576271</v>
      </c>
      <c r="E104" s="40"/>
      <c r="F104" s="151">
        <v>2011</v>
      </c>
      <c r="G104" s="100">
        <v>26</v>
      </c>
      <c r="H104" s="83">
        <v>149.7</v>
      </c>
      <c r="I104" s="87">
        <v>5.75769230769231</v>
      </c>
      <c r="J104" s="40"/>
      <c r="K104" s="151">
        <v>2011</v>
      </c>
      <c r="L104" s="100">
        <v>5</v>
      </c>
      <c r="M104" s="83">
        <v>21.5</v>
      </c>
      <c r="N104" s="89">
        <v>4.3</v>
      </c>
      <c r="O104" t="s" s="131">
        <v>116</v>
      </c>
      <c r="P104" s="135">
        <f>AVERAGE(B91:B104)</f>
        <v>28.4285714285714</v>
      </c>
      <c r="Q104" s="97">
        <f>AVERAGE(D91:D104)</f>
        <v>7.60079171633079</v>
      </c>
      <c r="R104" t="s" s="134">
        <v>116</v>
      </c>
      <c r="S104" s="135">
        <f>AVERAGE(G91:G104)</f>
        <v>11.7857142857143</v>
      </c>
      <c r="T104" s="97">
        <f>AVERAGE(I91:I104)</f>
        <v>6.05195484966562</v>
      </c>
      <c r="U104" t="s" s="134">
        <v>116</v>
      </c>
      <c r="V104" s="135">
        <f>AVERAGE(L91:L104)</f>
        <v>2.35714285714286</v>
      </c>
      <c r="W104" s="97">
        <f>AVERAGE(N91:N104)</f>
        <v>4.51638888888889</v>
      </c>
    </row>
    <row r="105" ht="21.95" customHeight="1">
      <c r="A105" s="150">
        <v>2012</v>
      </c>
      <c r="B105" s="100">
        <v>44</v>
      </c>
      <c r="C105" s="83">
        <v>316.3</v>
      </c>
      <c r="D105" s="87">
        <v>7.18863636363636</v>
      </c>
      <c r="E105" s="40"/>
      <c r="F105" s="151">
        <v>2012</v>
      </c>
      <c r="G105" s="100">
        <v>22</v>
      </c>
      <c r="H105" s="83">
        <v>128.1</v>
      </c>
      <c r="I105" s="87">
        <v>5.82272727272727</v>
      </c>
      <c r="J105" s="40"/>
      <c r="K105" s="151">
        <v>2012</v>
      </c>
      <c r="L105" s="100">
        <v>6</v>
      </c>
      <c r="M105" s="83">
        <v>24.1</v>
      </c>
      <c r="N105" s="89">
        <v>4.01666666666667</v>
      </c>
      <c r="O105" t="s" s="131">
        <v>115</v>
      </c>
      <c r="P105" s="135">
        <f>AVERAGE(B91:B105)</f>
        <v>29.4666666666667</v>
      </c>
      <c r="Q105" s="97">
        <f>AVERAGE(D91:D105)</f>
        <v>7.57331469281783</v>
      </c>
      <c r="R105" t="s" s="134">
        <v>115</v>
      </c>
      <c r="S105" s="135">
        <f>AVERAGE(G91:G105)</f>
        <v>12.4666666666667</v>
      </c>
      <c r="T105" s="97">
        <f>AVERAGE(I91:I105)</f>
        <v>6.03667301120306</v>
      </c>
      <c r="U105" t="s" s="134">
        <v>115</v>
      </c>
      <c r="V105" s="135">
        <f>AVERAGE(L91:L105)</f>
        <v>2.6</v>
      </c>
      <c r="W105" s="97">
        <f>AVERAGE(N91:N105)</f>
        <v>4.47794871794872</v>
      </c>
    </row>
    <row r="106" ht="21.95" customHeight="1">
      <c r="A106" s="150">
        <v>2013</v>
      </c>
      <c r="B106" s="100">
        <v>27</v>
      </c>
      <c r="C106" s="83">
        <v>190.8</v>
      </c>
      <c r="D106" s="87">
        <v>7.06666666666667</v>
      </c>
      <c r="E106" s="40"/>
      <c r="F106" s="151">
        <v>2013</v>
      </c>
      <c r="G106" s="100">
        <v>14</v>
      </c>
      <c r="H106" s="83">
        <v>79.2</v>
      </c>
      <c r="I106" s="87">
        <v>5.65714285714286</v>
      </c>
      <c r="J106" s="40"/>
      <c r="K106" s="151">
        <v>2013</v>
      </c>
      <c r="L106" s="100">
        <v>3</v>
      </c>
      <c r="M106" s="83">
        <v>11.1</v>
      </c>
      <c r="N106" s="89">
        <v>3.7</v>
      </c>
      <c r="O106" t="s" s="131">
        <v>114</v>
      </c>
      <c r="P106" s="135">
        <f>AVERAGE(B91:B106)</f>
        <v>29.3125</v>
      </c>
      <c r="Q106" s="97">
        <f>AVERAGE(D91:D106)</f>
        <v>7.54164919118338</v>
      </c>
      <c r="R106" t="s" s="134">
        <v>114</v>
      </c>
      <c r="S106" s="135">
        <f>AVERAGE(G91:G106)</f>
        <v>12.5625</v>
      </c>
      <c r="T106" s="97">
        <f>AVERAGE(I91:I106)</f>
        <v>6.0129523765743</v>
      </c>
      <c r="U106" t="s" s="134">
        <v>114</v>
      </c>
      <c r="V106" s="135">
        <f>AVERAGE(L91:L106)</f>
        <v>2.625</v>
      </c>
      <c r="W106" s="97">
        <f>AVERAGE(N91:N106)</f>
        <v>4.42238095238095</v>
      </c>
    </row>
    <row r="107" ht="21.95" customHeight="1">
      <c r="A107" s="150">
        <v>2014</v>
      </c>
      <c r="B107" s="100">
        <v>37</v>
      </c>
      <c r="C107" s="83">
        <v>256.5</v>
      </c>
      <c r="D107" s="87">
        <v>6.93243243243243</v>
      </c>
      <c r="E107" s="40"/>
      <c r="F107" s="151">
        <v>2014</v>
      </c>
      <c r="G107" s="100">
        <v>18</v>
      </c>
      <c r="H107" s="83">
        <v>91.5</v>
      </c>
      <c r="I107" s="87">
        <v>5.08333333333333</v>
      </c>
      <c r="J107" s="40"/>
      <c r="K107" s="151">
        <v>2014</v>
      </c>
      <c r="L107" s="100">
        <v>8</v>
      </c>
      <c r="M107" s="83">
        <v>29.7</v>
      </c>
      <c r="N107" s="89">
        <v>3.7125</v>
      </c>
      <c r="O107" t="s" s="131">
        <v>113</v>
      </c>
      <c r="P107" s="135">
        <f>AVERAGE(B91:B107)</f>
        <v>29.7647058823529</v>
      </c>
      <c r="Q107" s="97">
        <f>AVERAGE(D91:D107)</f>
        <v>7.50581291125685</v>
      </c>
      <c r="R107" t="s" s="134">
        <v>113</v>
      </c>
      <c r="S107" s="135">
        <f>AVERAGE(G91:G107)</f>
        <v>12.8823529411765</v>
      </c>
      <c r="T107" s="97">
        <f>AVERAGE(I91:I107)</f>
        <v>5.95826890344248</v>
      </c>
      <c r="U107" t="s" s="134">
        <v>113</v>
      </c>
      <c r="V107" s="135">
        <f>AVERAGE(L91:L107)</f>
        <v>2.94117647058824</v>
      </c>
      <c r="W107" s="97">
        <f>AVERAGE(N91:N107)</f>
        <v>4.37505555555556</v>
      </c>
    </row>
    <row r="108" ht="21.95" customHeight="1">
      <c r="A108" s="150">
        <v>2015</v>
      </c>
      <c r="B108" s="100">
        <v>33</v>
      </c>
      <c r="C108" s="83">
        <v>240.8</v>
      </c>
      <c r="D108" s="87">
        <v>7.2969696969697</v>
      </c>
      <c r="E108" s="40"/>
      <c r="F108" s="151">
        <v>2015</v>
      </c>
      <c r="G108" s="100">
        <v>17</v>
      </c>
      <c r="H108" s="83">
        <v>106.2</v>
      </c>
      <c r="I108" s="87">
        <v>6.24705882352941</v>
      </c>
      <c r="J108" s="40"/>
      <c r="K108" s="151">
        <v>2015</v>
      </c>
      <c r="L108" s="100">
        <v>3</v>
      </c>
      <c r="M108" s="83">
        <v>13.1</v>
      </c>
      <c r="N108" s="89">
        <v>4.36666666666667</v>
      </c>
      <c r="O108" t="s" s="131">
        <v>112</v>
      </c>
      <c r="P108" s="135">
        <f>AVERAGE(B91:B108)</f>
        <v>29.9444444444444</v>
      </c>
      <c r="Q108" s="97">
        <f>AVERAGE(D91:D108)</f>
        <v>7.49421051046312</v>
      </c>
      <c r="R108" t="s" s="134">
        <v>112</v>
      </c>
      <c r="S108" s="135">
        <f>AVERAGE(G91:G108)</f>
        <v>13.1111111111111</v>
      </c>
      <c r="T108" s="97">
        <f>AVERAGE(I91:I108)</f>
        <v>5.97431278789175</v>
      </c>
      <c r="U108" t="s" s="134">
        <v>112</v>
      </c>
      <c r="V108" s="135">
        <f>AVERAGE(L91:L108)</f>
        <v>2.94444444444444</v>
      </c>
      <c r="W108" s="97">
        <f>AVERAGE(N91:N108)</f>
        <v>4.37453125</v>
      </c>
    </row>
    <row r="109" ht="21.95" customHeight="1">
      <c r="A109" s="150">
        <v>2016</v>
      </c>
      <c r="B109" s="100">
        <v>21</v>
      </c>
      <c r="C109" s="83">
        <v>163.9</v>
      </c>
      <c r="D109" s="87">
        <v>7.8047619047619</v>
      </c>
      <c r="E109" s="40"/>
      <c r="F109" s="151">
        <v>2016</v>
      </c>
      <c r="G109" s="100">
        <v>7</v>
      </c>
      <c r="H109" s="83">
        <v>45.6</v>
      </c>
      <c r="I109" s="87">
        <v>6.51428571428571</v>
      </c>
      <c r="J109" s="40"/>
      <c r="K109" s="151">
        <v>2016</v>
      </c>
      <c r="L109" s="100">
        <v>0</v>
      </c>
      <c r="M109" s="83">
        <v>0</v>
      </c>
      <c r="N109" s="89"/>
      <c r="O109" t="s" s="131">
        <v>111</v>
      </c>
      <c r="P109" s="135">
        <f>AVERAGE(B91:B109)</f>
        <v>29.4736842105263</v>
      </c>
      <c r="Q109" s="97">
        <f>AVERAGE(D91:D109)</f>
        <v>7.51055532068937</v>
      </c>
      <c r="R109" t="s" s="134">
        <v>111</v>
      </c>
      <c r="S109" s="135">
        <f>AVERAGE(G91:G109)</f>
        <v>12.7894736842105</v>
      </c>
      <c r="T109" s="97">
        <f>AVERAGE(I91:I109)</f>
        <v>6.0027324155967</v>
      </c>
      <c r="U109" t="s" s="134">
        <v>111</v>
      </c>
      <c r="V109" s="135">
        <f>AVERAGE(L91:L109)</f>
        <v>2.78947368421053</v>
      </c>
      <c r="W109" s="97">
        <f>AVERAGE(N91:N109)</f>
        <v>4.37453125</v>
      </c>
    </row>
    <row r="110" ht="21.95" customHeight="1">
      <c r="A110" s="150">
        <v>2017</v>
      </c>
      <c r="B110" s="100">
        <v>27</v>
      </c>
      <c r="C110" s="83">
        <v>199.9</v>
      </c>
      <c r="D110" s="87">
        <v>7.4037037037037</v>
      </c>
      <c r="E110" s="40"/>
      <c r="F110" s="151">
        <v>2017</v>
      </c>
      <c r="G110" s="100">
        <v>15</v>
      </c>
      <c r="H110" s="83">
        <v>94.7</v>
      </c>
      <c r="I110" s="87">
        <v>6.31333333333333</v>
      </c>
      <c r="J110" s="40"/>
      <c r="K110" s="151">
        <v>2017</v>
      </c>
      <c r="L110" s="100">
        <v>1</v>
      </c>
      <c r="M110" s="83">
        <v>4.8</v>
      </c>
      <c r="N110" s="89">
        <v>4.8</v>
      </c>
      <c r="O110" t="s" s="131">
        <v>110</v>
      </c>
      <c r="P110" s="135">
        <f>AVERAGE(B91:B110)</f>
        <v>29.35</v>
      </c>
      <c r="Q110" s="97">
        <f>AVERAGE(D91:D110)</f>
        <v>7.50521273984009</v>
      </c>
      <c r="R110" t="s" s="134">
        <v>110</v>
      </c>
      <c r="S110" s="135">
        <f>AVERAGE(G91:G110)</f>
        <v>12.9</v>
      </c>
      <c r="T110" s="97">
        <f>AVERAGE(I91:I110)</f>
        <v>6.01826246148353</v>
      </c>
      <c r="U110" t="s" s="134">
        <v>110</v>
      </c>
      <c r="V110" s="135">
        <f>AVERAGE(L91:L110)</f>
        <v>2.7</v>
      </c>
      <c r="W110" s="97">
        <f>AVERAGE(N91:N110)</f>
        <v>4.39955882352941</v>
      </c>
    </row>
    <row r="111" ht="21.95" customHeight="1">
      <c r="A111" s="150">
        <v>2018</v>
      </c>
      <c r="B111" s="100">
        <v>45</v>
      </c>
      <c r="C111" s="83">
        <v>311.2</v>
      </c>
      <c r="D111" s="87">
        <v>6.91555555555556</v>
      </c>
      <c r="E111" s="40"/>
      <c r="F111" s="151">
        <v>2018</v>
      </c>
      <c r="G111" s="100">
        <v>24</v>
      </c>
      <c r="H111" s="83">
        <v>133.4</v>
      </c>
      <c r="I111" s="87">
        <v>5.55833333333333</v>
      </c>
      <c r="J111" s="40"/>
      <c r="K111" s="151">
        <v>2018</v>
      </c>
      <c r="L111" s="100">
        <v>8</v>
      </c>
      <c r="M111" s="83">
        <v>29</v>
      </c>
      <c r="N111" s="89">
        <v>3.625</v>
      </c>
      <c r="O111" s="96"/>
      <c r="P111" s="83"/>
      <c r="Q111" s="83"/>
      <c r="R111" s="84"/>
      <c r="S111" s="83"/>
      <c r="T111" s="83"/>
      <c r="U111" s="84"/>
      <c r="V111" s="83"/>
      <c r="W111" s="97"/>
    </row>
    <row r="112" ht="21.95" customHeight="1">
      <c r="A112" s="150">
        <v>2019</v>
      </c>
      <c r="B112" s="100">
        <v>39</v>
      </c>
      <c r="C112" s="83">
        <v>303.4</v>
      </c>
      <c r="D112" s="87">
        <v>7.77948717948718</v>
      </c>
      <c r="E112" s="40"/>
      <c r="F112" s="151">
        <v>2019</v>
      </c>
      <c r="G112" s="100">
        <v>14</v>
      </c>
      <c r="H112" s="83">
        <v>88.8</v>
      </c>
      <c r="I112" s="87">
        <v>6.34285714285714</v>
      </c>
      <c r="J112" s="40"/>
      <c r="K112" s="151">
        <v>2019</v>
      </c>
      <c r="L112" s="100">
        <v>1</v>
      </c>
      <c r="M112" s="83">
        <v>4.8</v>
      </c>
      <c r="N112" s="89">
        <v>4.8</v>
      </c>
      <c r="O112" s="96"/>
      <c r="P112" s="83"/>
      <c r="Q112" s="83"/>
      <c r="R112" s="84"/>
      <c r="S112" s="83"/>
      <c r="T112" s="83"/>
      <c r="U112" s="84"/>
      <c r="V112" s="83"/>
      <c r="W112" s="97"/>
    </row>
    <row r="113" ht="21.95" customHeight="1">
      <c r="A113" s="150">
        <v>2020</v>
      </c>
      <c r="B113" s="100">
        <v>30</v>
      </c>
      <c r="C113" s="83">
        <v>239.6</v>
      </c>
      <c r="D113" s="87">
        <v>7.98666666666667</v>
      </c>
      <c r="E113" s="40"/>
      <c r="F113" s="151">
        <v>2020</v>
      </c>
      <c r="G113" s="100">
        <v>10</v>
      </c>
      <c r="H113" s="83">
        <v>68.2</v>
      </c>
      <c r="I113" s="87">
        <v>6.82</v>
      </c>
      <c r="J113" s="40"/>
      <c r="K113" s="151">
        <v>2020</v>
      </c>
      <c r="L113" s="100">
        <v>0</v>
      </c>
      <c r="M113" s="83">
        <v>0</v>
      </c>
      <c r="N113" s="89"/>
      <c r="O113" s="96"/>
      <c r="P113" s="83"/>
      <c r="Q113" s="83"/>
      <c r="R113" s="84"/>
      <c r="S113" s="83"/>
      <c r="T113" s="83"/>
      <c r="U113" s="84"/>
      <c r="V113" s="83"/>
      <c r="W113" s="97"/>
    </row>
    <row r="114" ht="21.95" customHeight="1">
      <c r="A114" s="150">
        <v>2021</v>
      </c>
      <c r="B114" s="100">
        <v>25</v>
      </c>
      <c r="C114" s="83">
        <v>176.7</v>
      </c>
      <c r="D114" s="87">
        <v>7.068</v>
      </c>
      <c r="E114" s="40"/>
      <c r="F114" s="151">
        <v>2021</v>
      </c>
      <c r="G114" s="100">
        <v>14</v>
      </c>
      <c r="H114" s="83">
        <v>80.90000000000001</v>
      </c>
      <c r="I114" s="87">
        <v>5.77857142857143</v>
      </c>
      <c r="J114" s="40"/>
      <c r="K114" s="151">
        <v>2021</v>
      </c>
      <c r="L114" s="100">
        <v>3</v>
      </c>
      <c r="M114" s="83">
        <v>10.9</v>
      </c>
      <c r="N114" s="89">
        <v>3.63333333333333</v>
      </c>
      <c r="O114" s="96"/>
      <c r="P114" s="83"/>
      <c r="Q114" s="83"/>
      <c r="R114" s="84"/>
      <c r="S114" s="83"/>
      <c r="T114" s="83"/>
      <c r="U114" s="84"/>
      <c r="V114" s="83"/>
      <c r="W114" s="97"/>
    </row>
    <row r="115" ht="21.95" customHeight="1">
      <c r="A115" s="150">
        <v>2022</v>
      </c>
      <c r="B115" s="100">
        <v>36</v>
      </c>
      <c r="C115" s="83">
        <v>288.5</v>
      </c>
      <c r="D115" s="87">
        <v>8.013888888888889</v>
      </c>
      <c r="E115" s="40"/>
      <c r="F115" s="151">
        <v>2022</v>
      </c>
      <c r="G115" s="100">
        <v>9</v>
      </c>
      <c r="H115" s="83">
        <v>57.7</v>
      </c>
      <c r="I115" s="87">
        <v>6.41111111111111</v>
      </c>
      <c r="J115" s="40"/>
      <c r="K115" s="151">
        <v>2022</v>
      </c>
      <c r="L115" s="100">
        <v>1</v>
      </c>
      <c r="M115" s="83">
        <v>4.6</v>
      </c>
      <c r="N115" s="89">
        <v>4.6</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96"/>
      <c r="P116" s="83"/>
      <c r="Q116" s="83"/>
      <c r="R116" s="84"/>
      <c r="S116" s="83"/>
      <c r="T116" s="83"/>
      <c r="U116" s="84"/>
      <c r="V116" s="83"/>
      <c r="W116" s="97"/>
    </row>
    <row r="117" ht="21.95" customHeight="1">
      <c r="A117" s="86"/>
      <c r="B117" s="84"/>
      <c r="C117" s="83"/>
      <c r="D117" s="87"/>
      <c r="E117" s="40"/>
      <c r="F117" s="88"/>
      <c r="G117" s="84"/>
      <c r="H117" s="83"/>
      <c r="I117" s="87"/>
      <c r="J117" s="40"/>
      <c r="K117" s="88"/>
      <c r="L117" s="84"/>
      <c r="M117" s="83"/>
      <c r="N117" s="89"/>
      <c r="O117" s="96"/>
      <c r="P117" s="83"/>
      <c r="Q117" s="83"/>
      <c r="R117" s="84"/>
      <c r="S117" s="83"/>
      <c r="T117" s="83"/>
      <c r="U117" s="84"/>
      <c r="V117" s="83"/>
      <c r="W117" s="97"/>
    </row>
    <row r="118" ht="21.95" customHeight="1">
      <c r="A118" s="86"/>
      <c r="B118" s="84"/>
      <c r="C118" s="83"/>
      <c r="D118" s="87"/>
      <c r="E118" s="40"/>
      <c r="F118" s="88"/>
      <c r="G118" s="84"/>
      <c r="H118" s="83"/>
      <c r="I118" s="87"/>
      <c r="J118" s="40"/>
      <c r="K118" s="88"/>
      <c r="L118" s="84"/>
      <c r="M118" s="83"/>
      <c r="N118" s="89"/>
      <c r="O118" s="96"/>
      <c r="P118" s="83"/>
      <c r="Q118" s="83"/>
      <c r="R118" s="84"/>
      <c r="S118" s="83"/>
      <c r="T118" s="83"/>
      <c r="U118" s="84"/>
      <c r="V118" s="83"/>
      <c r="W118" s="97"/>
    </row>
    <row r="119" ht="21.95" customHeight="1">
      <c r="A119" s="86"/>
      <c r="B119" s="84"/>
      <c r="C119" s="83"/>
      <c r="D119" s="87"/>
      <c r="E119" s="40"/>
      <c r="F119" s="88"/>
      <c r="G119" s="84"/>
      <c r="H119" s="83"/>
      <c r="I119" s="87"/>
      <c r="J119" s="40"/>
      <c r="K119" s="88"/>
      <c r="L119" s="84"/>
      <c r="M119" s="83"/>
      <c r="N119" s="89"/>
      <c r="O119" s="96"/>
      <c r="P119" s="83"/>
      <c r="Q119" s="83"/>
      <c r="R119" s="84"/>
      <c r="S119" s="83"/>
      <c r="T119" s="83"/>
      <c r="U119" s="84"/>
      <c r="V119" s="83"/>
      <c r="W119" s="97"/>
    </row>
    <row r="120" ht="21.95" customHeight="1">
      <c r="A120" s="86"/>
      <c r="B120" s="84"/>
      <c r="C120" s="83"/>
      <c r="D120" s="87"/>
      <c r="E120" s="40"/>
      <c r="F120" s="88"/>
      <c r="G120" s="84"/>
      <c r="H120" s="83"/>
      <c r="I120" s="87"/>
      <c r="J120" s="40"/>
      <c r="K120" s="88"/>
      <c r="L120" s="84"/>
      <c r="M120" s="83"/>
      <c r="N120" s="89"/>
      <c r="O120" s="96"/>
      <c r="P120" s="83"/>
      <c r="Q120" s="83"/>
      <c r="R120" s="84"/>
      <c r="S120" s="83"/>
      <c r="T120" s="83"/>
      <c r="U120" s="84"/>
      <c r="V120" s="83"/>
      <c r="W120" s="97"/>
    </row>
    <row r="121" ht="21.95" customHeight="1">
      <c r="A121" s="86"/>
      <c r="B121" s="84"/>
      <c r="C121" s="83"/>
      <c r="D121" s="87"/>
      <c r="E121" s="40"/>
      <c r="F121" s="88"/>
      <c r="G121" s="84"/>
      <c r="H121" s="83"/>
      <c r="I121" s="87"/>
      <c r="J121" s="40"/>
      <c r="K121" s="88"/>
      <c r="L121" s="84"/>
      <c r="M121" s="83"/>
      <c r="N121" s="89"/>
      <c r="O121" s="96"/>
      <c r="P121" s="83"/>
      <c r="Q121" s="83"/>
      <c r="R121" s="84"/>
      <c r="S121" s="83"/>
      <c r="T121" s="83"/>
      <c r="U121" s="84"/>
      <c r="V121" s="83"/>
      <c r="W121" s="97"/>
    </row>
    <row r="122" ht="21.95" customHeight="1">
      <c r="A122" s="86"/>
      <c r="B122" s="84"/>
      <c r="C122" s="83"/>
      <c r="D122" s="87"/>
      <c r="E122" s="40"/>
      <c r="F122" s="88"/>
      <c r="G122" s="84"/>
      <c r="H122" s="83"/>
      <c r="I122" s="87"/>
      <c r="J122" s="40"/>
      <c r="K122" s="88"/>
      <c r="L122" s="84"/>
      <c r="M122" s="83"/>
      <c r="N122" s="89"/>
      <c r="O122" s="96"/>
      <c r="P122" s="83"/>
      <c r="Q122" s="83"/>
      <c r="R122" s="84"/>
      <c r="S122" s="83"/>
      <c r="T122" s="83"/>
      <c r="U122" s="84"/>
      <c r="V122" s="83"/>
      <c r="W122" s="97"/>
    </row>
    <row r="123" ht="21.95" customHeight="1">
      <c r="A123" s="86"/>
      <c r="B123" s="84"/>
      <c r="C123" s="83"/>
      <c r="D123" s="87"/>
      <c r="E123" s="40"/>
      <c r="F123" s="88"/>
      <c r="G123" s="84"/>
      <c r="H123" s="83"/>
      <c r="I123" s="87"/>
      <c r="J123" s="40"/>
      <c r="K123" s="88"/>
      <c r="L123" s="84"/>
      <c r="M123" s="83"/>
      <c r="N123" s="89"/>
      <c r="O123" s="96"/>
      <c r="P123" s="83"/>
      <c r="Q123" s="83"/>
      <c r="R123" s="84"/>
      <c r="S123" s="83"/>
      <c r="T123" s="83"/>
      <c r="U123" s="84"/>
      <c r="V123" s="83"/>
      <c r="W123" s="97"/>
    </row>
    <row r="124" ht="21.95" customHeight="1">
      <c r="A124" s="86"/>
      <c r="B124" s="84"/>
      <c r="C124" s="83"/>
      <c r="D124" s="87"/>
      <c r="E124" s="40"/>
      <c r="F124" s="88"/>
      <c r="G124" s="84"/>
      <c r="H124" s="83"/>
      <c r="I124" s="87"/>
      <c r="J124" s="40"/>
      <c r="K124" s="88"/>
      <c r="L124" s="84"/>
      <c r="M124" s="83"/>
      <c r="N124" s="89"/>
      <c r="O124" s="96"/>
      <c r="P124" s="83"/>
      <c r="Q124" s="83"/>
      <c r="R124" s="84"/>
      <c r="S124" s="83"/>
      <c r="T124" s="83"/>
      <c r="U124" s="84"/>
      <c r="V124" s="83"/>
      <c r="W124" s="97"/>
    </row>
    <row r="125" ht="21.95" customHeight="1">
      <c r="A125" s="86"/>
      <c r="B125" s="84"/>
      <c r="C125" s="83"/>
      <c r="D125" s="87"/>
      <c r="E125" s="40"/>
      <c r="F125" s="88"/>
      <c r="G125" s="84"/>
      <c r="H125" s="83"/>
      <c r="I125" s="87"/>
      <c r="J125" s="40"/>
      <c r="K125" s="88"/>
      <c r="L125" s="84"/>
      <c r="M125" s="83"/>
      <c r="N125" s="89"/>
      <c r="O125" s="96"/>
      <c r="P125" s="83"/>
      <c r="Q125" s="83"/>
      <c r="R125" s="84"/>
      <c r="S125" s="83"/>
      <c r="T125" s="83"/>
      <c r="U125" s="84"/>
      <c r="V125" s="83"/>
      <c r="W125" s="97"/>
    </row>
    <row r="126" ht="21.95" customHeight="1">
      <c r="A126" s="86"/>
      <c r="B126" s="84"/>
      <c r="C126" s="83"/>
      <c r="D126" s="87"/>
      <c r="E126" s="40"/>
      <c r="F126" s="88"/>
      <c r="G126" s="84"/>
      <c r="H126" s="83"/>
      <c r="I126" s="87"/>
      <c r="J126" s="40"/>
      <c r="K126" s="88"/>
      <c r="L126" s="84"/>
      <c r="M126" s="83"/>
      <c r="N126" s="89"/>
      <c r="O126" s="96"/>
      <c r="P126" s="83"/>
      <c r="Q126" s="83"/>
      <c r="R126" s="84"/>
      <c r="S126" s="83"/>
      <c r="T126" s="83"/>
      <c r="U126" s="84"/>
      <c r="V126" s="83"/>
      <c r="W126" s="97"/>
    </row>
    <row r="127" ht="21.95" customHeight="1">
      <c r="A127" s="86"/>
      <c r="B127" s="84"/>
      <c r="C127" s="83"/>
      <c r="D127" s="87"/>
      <c r="E127" s="40"/>
      <c r="F127" s="88"/>
      <c r="G127" s="84"/>
      <c r="H127" s="83"/>
      <c r="I127" s="87"/>
      <c r="J127" s="40"/>
      <c r="K127" s="88"/>
      <c r="L127" s="84"/>
      <c r="M127" s="83"/>
      <c r="N127" s="89"/>
      <c r="O127" s="96"/>
      <c r="P127" s="83"/>
      <c r="Q127" s="83"/>
      <c r="R127" s="84"/>
      <c r="S127" s="83"/>
      <c r="T127" s="83"/>
      <c r="U127" s="84"/>
      <c r="V127" s="83"/>
      <c r="W127" s="97"/>
    </row>
    <row r="128" ht="21.95" customHeight="1">
      <c r="A128" s="86"/>
      <c r="B128" s="84"/>
      <c r="C128" s="83"/>
      <c r="D128" s="87"/>
      <c r="E128" s="40"/>
      <c r="F128" s="88"/>
      <c r="G128" s="84"/>
      <c r="H128" s="83"/>
      <c r="I128" s="87"/>
      <c r="J128" s="40"/>
      <c r="K128" s="88"/>
      <c r="L128" s="84"/>
      <c r="M128" s="83"/>
      <c r="N128" s="89"/>
      <c r="O128" s="96"/>
      <c r="P128" s="83"/>
      <c r="Q128" s="83"/>
      <c r="R128" s="84"/>
      <c r="S128" s="83"/>
      <c r="T128" s="83"/>
      <c r="U128" s="84"/>
      <c r="V128" s="83"/>
      <c r="W128" s="97"/>
    </row>
    <row r="129" ht="21.95" customHeight="1">
      <c r="A129" s="86"/>
      <c r="B129" s="84"/>
      <c r="C129" s="83"/>
      <c r="D129" s="87"/>
      <c r="E129" s="40"/>
      <c r="F129" s="88"/>
      <c r="G129" s="84"/>
      <c r="H129" s="83"/>
      <c r="I129" s="87"/>
      <c r="J129" s="40"/>
      <c r="K129" s="88"/>
      <c r="L129" s="84"/>
      <c r="M129" s="83"/>
      <c r="N129" s="89"/>
      <c r="O129" s="96"/>
      <c r="P129" s="83"/>
      <c r="Q129" s="83"/>
      <c r="R129" s="84"/>
      <c r="S129" s="83"/>
      <c r="T129" s="83"/>
      <c r="U129" s="84"/>
      <c r="V129" s="83"/>
      <c r="W129" s="97"/>
    </row>
    <row r="130" ht="21.95" customHeight="1">
      <c r="A130" s="86"/>
      <c r="B130" s="84"/>
      <c r="C130" s="83"/>
      <c r="D130" s="87"/>
      <c r="E130" s="40"/>
      <c r="F130" s="88"/>
      <c r="G130" s="84"/>
      <c r="H130" s="83"/>
      <c r="I130" s="87"/>
      <c r="J130" s="40"/>
      <c r="K130" s="88"/>
      <c r="L130" s="84"/>
      <c r="M130" s="83"/>
      <c r="N130" s="89"/>
      <c r="O130" s="96"/>
      <c r="P130" s="83"/>
      <c r="Q130" s="83"/>
      <c r="R130" s="84"/>
      <c r="S130" s="83"/>
      <c r="T130" s="83"/>
      <c r="U130" s="84"/>
      <c r="V130" s="83"/>
      <c r="W130" s="97"/>
    </row>
    <row r="131" ht="21.95" customHeight="1">
      <c r="A131" s="86"/>
      <c r="B131" s="84"/>
      <c r="C131" s="83"/>
      <c r="D131" s="87"/>
      <c r="E131" s="40"/>
      <c r="F131" s="88"/>
      <c r="G131" s="84"/>
      <c r="H131" s="83"/>
      <c r="I131" s="87"/>
      <c r="J131" s="40"/>
      <c r="K131" s="88"/>
      <c r="L131" s="84"/>
      <c r="M131" s="83"/>
      <c r="N131" s="89"/>
      <c r="O131" s="96"/>
      <c r="P131" s="83"/>
      <c r="Q131" s="83"/>
      <c r="R131" s="84"/>
      <c r="S131" s="83"/>
      <c r="T131" s="83"/>
      <c r="U131" s="84"/>
      <c r="V131" s="83"/>
      <c r="W131" s="97"/>
    </row>
    <row r="132" ht="21.95" customHeight="1">
      <c r="A132" s="86"/>
      <c r="B132" s="84"/>
      <c r="C132" s="83"/>
      <c r="D132" s="87"/>
      <c r="E132" s="40"/>
      <c r="F132" s="88"/>
      <c r="G132" s="84"/>
      <c r="H132" s="83"/>
      <c r="I132" s="87"/>
      <c r="J132" s="40"/>
      <c r="K132" s="88"/>
      <c r="L132" s="84"/>
      <c r="M132" s="83"/>
      <c r="N132" s="89"/>
      <c r="O132" s="96"/>
      <c r="P132" s="83"/>
      <c r="Q132" s="83"/>
      <c r="R132" s="84"/>
      <c r="S132" s="83"/>
      <c r="T132" s="83"/>
      <c r="U132" s="84"/>
      <c r="V132" s="83"/>
      <c r="W132" s="97"/>
    </row>
    <row r="133" ht="21.95" customHeight="1">
      <c r="A133" s="86"/>
      <c r="B133" s="84"/>
      <c r="C133" s="83"/>
      <c r="D133" s="87"/>
      <c r="E133" s="40"/>
      <c r="F133" s="88"/>
      <c r="G133" s="84"/>
      <c r="H133" s="83"/>
      <c r="I133" s="87"/>
      <c r="J133" s="40"/>
      <c r="K133" s="88"/>
      <c r="L133" s="8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84"/>
      <c r="C136" s="83"/>
      <c r="D136" s="87"/>
      <c r="E136" s="40"/>
      <c r="F136" s="88"/>
      <c r="G136" s="84"/>
      <c r="H136" s="83"/>
      <c r="I136" s="87"/>
      <c r="J136" s="40"/>
      <c r="K136" s="88"/>
      <c r="L136" s="84"/>
      <c r="M136" s="83"/>
      <c r="N136" s="89"/>
      <c r="O136" s="96"/>
      <c r="P136" s="83"/>
      <c r="Q136" s="83"/>
      <c r="R136" s="84"/>
      <c r="S136" s="83"/>
      <c r="T136" s="83"/>
      <c r="U136" s="84"/>
      <c r="V136" s="83"/>
      <c r="W136" s="97"/>
    </row>
    <row r="137" ht="21.95" customHeight="1">
      <c r="A137" t="s" s="185">
        <v>98</v>
      </c>
      <c r="B137" t="s" s="162">
        <v>137</v>
      </c>
      <c r="C137" s="83"/>
      <c r="D137" s="87"/>
      <c r="E137" s="40"/>
      <c r="F137" t="s" s="186">
        <v>98</v>
      </c>
      <c r="G137" t="s" s="162">
        <v>137</v>
      </c>
      <c r="H137" s="83"/>
      <c r="I137" s="87"/>
      <c r="J137" s="40"/>
      <c r="K137" t="s" s="186">
        <v>98</v>
      </c>
      <c r="L137" t="s" s="162">
        <v>137</v>
      </c>
      <c r="M137" s="83"/>
      <c r="N137" s="89"/>
      <c r="O137" s="96"/>
      <c r="P137" s="83"/>
      <c r="Q137" s="83"/>
      <c r="R137" s="84"/>
      <c r="S137" s="83"/>
      <c r="T137" s="83"/>
      <c r="U137" s="84"/>
      <c r="V137" s="83"/>
      <c r="W137" s="97"/>
    </row>
    <row r="138" ht="21.95" customHeight="1">
      <c r="A138" t="s" s="98">
        <v>99</v>
      </c>
      <c r="B138" s="100">
        <f>AVERAGE(B80:B89)</f>
        <v>26.4</v>
      </c>
      <c r="C138" s="83">
        <f>AVERAGE(C80:C89)</f>
        <v>198.56</v>
      </c>
      <c r="D138" s="87">
        <f>AVERAGE(D80:D89)</f>
        <v>7.60441320792373</v>
      </c>
      <c r="E138" s="40"/>
      <c r="F138" t="s" s="99">
        <v>99</v>
      </c>
      <c r="G138" s="100">
        <f>AVERAGE(G80:G89)</f>
        <v>12.2</v>
      </c>
      <c r="H138" s="83">
        <f>AVERAGE(H80:H89)</f>
        <v>76.36</v>
      </c>
      <c r="I138" s="87">
        <f>AVERAGE(I80:I89)</f>
        <v>6.25363744280411</v>
      </c>
      <c r="J138" s="40"/>
      <c r="K138" t="s" s="99">
        <v>99</v>
      </c>
      <c r="L138" s="100">
        <f>AVERAGE(L80:L89)</f>
        <v>1.5</v>
      </c>
      <c r="M138" s="83">
        <f>AVERAGE(M80:M89)</f>
        <v>6.45</v>
      </c>
      <c r="N138" s="89">
        <f>AVERAGE(N80:N89)</f>
        <v>4.29444444444445</v>
      </c>
      <c r="O138" s="96"/>
      <c r="P138" s="83"/>
      <c r="Q138" s="83"/>
      <c r="R138" s="84"/>
      <c r="S138" s="83"/>
      <c r="T138" s="83"/>
      <c r="U138" s="84"/>
      <c r="V138" s="83"/>
      <c r="W138" s="97"/>
    </row>
    <row r="139" ht="21.95" customHeight="1">
      <c r="A139" t="s" s="98">
        <v>100</v>
      </c>
      <c r="B139" s="100">
        <f>AVERAGE(B91:B100)</f>
        <v>26.2</v>
      </c>
      <c r="C139" s="83">
        <f>AVERAGE(C91:C100)</f>
        <v>197.25</v>
      </c>
      <c r="D139" s="87">
        <f>AVERAGE(D91:D100)</f>
        <v>7.57798953867645</v>
      </c>
      <c r="E139" s="40"/>
      <c r="F139" t="s" s="99">
        <v>100</v>
      </c>
      <c r="G139" s="100">
        <f>AVERAGE(G91:G100)</f>
        <v>11.3</v>
      </c>
      <c r="H139" s="83">
        <f>AVERAGE(H91:H100)</f>
        <v>68.81999999999999</v>
      </c>
      <c r="I139" s="87">
        <f>AVERAGE(I91:I100)</f>
        <v>6.11018184447692</v>
      </c>
      <c r="J139" s="40"/>
      <c r="K139" t="s" s="99">
        <v>100</v>
      </c>
      <c r="L139" s="100">
        <f>AVERAGE(L91:L100)</f>
        <v>2.4</v>
      </c>
      <c r="M139" s="83">
        <f>AVERAGE(M91:M100)</f>
        <v>11.06</v>
      </c>
      <c r="N139" s="89">
        <f>AVERAGE(N91:N100)</f>
        <v>4.59333333333333</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f>AVERAGE(B80:B89)</f>
        <v>26.4</v>
      </c>
      <c r="C141" s="83">
        <f>AVERAGE(C80:C89)</f>
        <v>198.56</v>
      </c>
      <c r="D141" s="87">
        <f>AVERAGE(D80:D89)</f>
        <v>7.60441320792373</v>
      </c>
      <c r="E141" s="40"/>
      <c r="F141" t="s" s="104">
        <v>102</v>
      </c>
      <c r="G141" s="83">
        <f>AVERAGE(G80:G89)</f>
        <v>12.2</v>
      </c>
      <c r="H141" s="83">
        <f>AVERAGE(H80:H89)</f>
        <v>76.36</v>
      </c>
      <c r="I141" s="87">
        <f>AVERAGE(I80:I89)</f>
        <v>6.25363744280411</v>
      </c>
      <c r="J141" s="40"/>
      <c r="K141" t="s" s="104">
        <v>102</v>
      </c>
      <c r="L141" s="83">
        <f>AVERAGE(L80:L89)</f>
        <v>1.5</v>
      </c>
      <c r="M141" s="83">
        <f>AVERAGE(M80:M89)</f>
        <v>6.45</v>
      </c>
      <c r="N141" s="89">
        <f>AVERAGE(N80:N89)</f>
        <v>4.29444444444445</v>
      </c>
      <c r="O141" s="96"/>
      <c r="P141" s="83"/>
      <c r="Q141" s="83"/>
      <c r="R141" s="84"/>
      <c r="S141" s="83"/>
      <c r="T141" s="83"/>
      <c r="U141" s="84"/>
      <c r="V141" s="83"/>
      <c r="W141" s="97"/>
    </row>
    <row r="142" ht="21.95" customHeight="1">
      <c r="A142" t="s" s="103">
        <v>103</v>
      </c>
      <c r="B142" s="100">
        <f>AVERAGE(B91:B100)</f>
        <v>26.2</v>
      </c>
      <c r="C142" s="83">
        <f>AVERAGE(C91:C100)</f>
        <v>197.25</v>
      </c>
      <c r="D142" s="87">
        <f>AVERAGE(D91:D100)</f>
        <v>7.57798953867645</v>
      </c>
      <c r="E142" s="40"/>
      <c r="F142" t="s" s="104">
        <v>103</v>
      </c>
      <c r="G142" s="100">
        <f>AVERAGE(G91:G100)</f>
        <v>11.3</v>
      </c>
      <c r="H142" s="83">
        <f>AVERAGE(H91:H100)</f>
        <v>68.81999999999999</v>
      </c>
      <c r="I142" s="87">
        <f>AVERAGE(I91:I100)</f>
        <v>6.11018184447692</v>
      </c>
      <c r="J142" s="40"/>
      <c r="K142" t="s" s="104">
        <v>103</v>
      </c>
      <c r="L142" s="100">
        <f>AVERAGE(L91:L100)</f>
        <v>2.4</v>
      </c>
      <c r="M142" s="83">
        <f>AVERAGE(M91:M100)</f>
        <v>11.06</v>
      </c>
      <c r="N142" s="89">
        <f>AVERAGE(N91:N100)</f>
        <v>4.59333333333333</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AVERAGE(B85:B89)</f>
        <v>29.2</v>
      </c>
      <c r="C145" s="83">
        <f>AVERAGE(C85:C89)</f>
        <v>215.3</v>
      </c>
      <c r="D145" s="87">
        <f>AVERAGE(D85:D89)</f>
        <v>7.48422168989547</v>
      </c>
      <c r="E145" s="40"/>
      <c r="F145" t="s" s="99">
        <v>99</v>
      </c>
      <c r="G145" s="83">
        <f>AVERAGE(G85:G89)</f>
        <v>14.4</v>
      </c>
      <c r="H145" s="83">
        <f>AVERAGE(H85:H89)</f>
        <v>89.28</v>
      </c>
      <c r="I145" s="87">
        <f>AVERAGE(I85:I89)</f>
        <v>6.12665423465423</v>
      </c>
      <c r="J145" s="40"/>
      <c r="K145" t="s" s="99">
        <v>99</v>
      </c>
      <c r="L145" s="83">
        <f>AVERAGE(L85:L89)</f>
        <v>2</v>
      </c>
      <c r="M145" s="83">
        <f>AVERAGE(M85:M89)</f>
        <v>8.539999999999999</v>
      </c>
      <c r="N145" s="89">
        <f>AVERAGE(N85:N89)</f>
        <v>4.27291666666667</v>
      </c>
      <c r="O145" s="96"/>
      <c r="P145" s="83"/>
      <c r="Q145" s="83"/>
      <c r="R145" s="84"/>
      <c r="S145" s="83"/>
      <c r="T145" s="83"/>
      <c r="U145" s="84"/>
      <c r="V145" s="83"/>
      <c r="W145" s="97"/>
    </row>
    <row r="146" ht="21.95" customHeight="1">
      <c r="A146" t="s" s="98">
        <v>100</v>
      </c>
      <c r="B146" s="83">
        <f>AVERAGE(B91:B95)</f>
        <v>27.2</v>
      </c>
      <c r="C146" s="83">
        <f>AVERAGE(C91:C95)</f>
        <v>202.08</v>
      </c>
      <c r="D146" s="87">
        <f>AVERAGE(D91:D95)</f>
        <v>7.44072395409777</v>
      </c>
      <c r="E146" s="40"/>
      <c r="F146" t="s" s="99">
        <v>100</v>
      </c>
      <c r="G146" s="83">
        <f>AVERAGE(G91:G95)</f>
        <v>12</v>
      </c>
      <c r="H146" s="83">
        <f>AVERAGE(H91:H95)</f>
        <v>72.66</v>
      </c>
      <c r="I146" s="87">
        <f>AVERAGE(I91:I95)</f>
        <v>6.01288819875776</v>
      </c>
      <c r="J146" s="40"/>
      <c r="K146" t="s" s="99">
        <v>100</v>
      </c>
      <c r="L146" s="83">
        <f>AVERAGE(L91:L95)</f>
        <v>2.6</v>
      </c>
      <c r="M146" s="83">
        <f>AVERAGE(M91:M95)</f>
        <v>12</v>
      </c>
      <c r="N146" s="89">
        <f>AVERAGE(N91:N95)</f>
        <v>4.58333333333333</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AVERAGE(B85:B89)</f>
        <v>29.2</v>
      </c>
      <c r="C148" s="83">
        <f>AVERAGE(C85:C89)</f>
        <v>215.3</v>
      </c>
      <c r="D148" s="87">
        <f>AVERAGE(D85:D89)</f>
        <v>7.48422168989547</v>
      </c>
      <c r="E148" s="40"/>
      <c r="F148" t="s" s="104">
        <v>102</v>
      </c>
      <c r="G148" s="83">
        <f>AVERAGE(G85:G89)</f>
        <v>14.4</v>
      </c>
      <c r="H148" s="83">
        <f>AVERAGE(H85:H89)</f>
        <v>89.28</v>
      </c>
      <c r="I148" s="87">
        <f>AVERAGE(I85:I89)</f>
        <v>6.12665423465423</v>
      </c>
      <c r="J148" s="40"/>
      <c r="K148" t="s" s="104">
        <v>102</v>
      </c>
      <c r="L148" s="83">
        <f>AVERAGE(L85:L89)</f>
        <v>2</v>
      </c>
      <c r="M148" s="83">
        <f>AVERAGE(M85:M89)</f>
        <v>8.539999999999999</v>
      </c>
      <c r="N148" s="89">
        <f>AVERAGE(N85:N89)</f>
        <v>4.27291666666667</v>
      </c>
      <c r="O148" s="96"/>
      <c r="P148" s="83"/>
      <c r="Q148" s="83"/>
      <c r="R148" s="84"/>
      <c r="S148" s="83"/>
      <c r="T148" s="83"/>
      <c r="U148" s="84"/>
      <c r="V148" s="83"/>
      <c r="W148" s="97"/>
    </row>
    <row r="149" ht="21.95" customHeight="1">
      <c r="A149" t="s" s="103">
        <v>103</v>
      </c>
      <c r="B149" s="83">
        <f>AVERAGE(B91:B95)</f>
        <v>27.2</v>
      </c>
      <c r="C149" s="83">
        <f>AVERAGE(C91:C95)</f>
        <v>202.08</v>
      </c>
      <c r="D149" s="87">
        <f>AVERAGE(D91:D95)</f>
        <v>7.44072395409777</v>
      </c>
      <c r="E149" s="40"/>
      <c r="F149" t="s" s="104">
        <v>103</v>
      </c>
      <c r="G149" s="83">
        <f>AVERAGE(G91:G95)</f>
        <v>12</v>
      </c>
      <c r="H149" s="83">
        <f>AVERAGE(H91:H95)</f>
        <v>72.66</v>
      </c>
      <c r="I149" s="87">
        <f>AVERAGE(I91:I95)</f>
        <v>6.01288819875776</v>
      </c>
      <c r="J149" s="40"/>
      <c r="K149" t="s" s="104">
        <v>103</v>
      </c>
      <c r="L149" s="83">
        <f>AVERAGE(L91:L95)</f>
        <v>2.6</v>
      </c>
      <c r="M149" s="83">
        <f>AVERAGE(M91:M95)</f>
        <v>12</v>
      </c>
      <c r="N149" s="89">
        <f>AVERAGE(N91:N95)</f>
        <v>4.58333333333333</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8.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11" customWidth="1"/>
    <col min="2" max="4" width="12.1719" style="211" customWidth="1"/>
    <col min="5" max="5" width="1.35156" style="211" customWidth="1"/>
    <col min="6" max="6" width="10" style="211" customWidth="1"/>
    <col min="7" max="9" width="12.1719" style="211" customWidth="1"/>
    <col min="10" max="10" width="1.35156" style="211" customWidth="1"/>
    <col min="11" max="11" width="10" style="211" customWidth="1"/>
    <col min="12" max="14" width="12.1719" style="211" customWidth="1"/>
    <col min="15" max="15" width="10.8516" style="211" customWidth="1"/>
    <col min="16" max="17" width="6.5" style="211" customWidth="1"/>
    <col min="18" max="18" width="10.8516" style="211" customWidth="1"/>
    <col min="19" max="20" width="6.5" style="211" customWidth="1"/>
    <col min="21" max="21" width="10.8516" style="211" customWidth="1"/>
    <col min="22" max="23" width="6.5" style="211" customWidth="1"/>
    <col min="24" max="16384" width="16.3516" style="211" customWidth="1"/>
  </cols>
  <sheetData>
    <row r="1" ht="64.15" customHeight="1">
      <c r="A1" t="s" s="164">
        <v>185</v>
      </c>
      <c r="B1" t="s" s="27">
        <v>40</v>
      </c>
      <c r="C1" t="s" s="27">
        <v>41</v>
      </c>
      <c r="D1" t="s" s="28">
        <v>42</v>
      </c>
      <c r="E1" s="29"/>
      <c r="F1" t="s" s="30">
        <v>186</v>
      </c>
      <c r="G1" t="s" s="27">
        <v>44</v>
      </c>
      <c r="H1" t="s" s="27">
        <v>45</v>
      </c>
      <c r="I1" t="s" s="28">
        <v>46</v>
      </c>
      <c r="J1" s="29"/>
      <c r="K1" t="s" s="30">
        <v>183</v>
      </c>
      <c r="L1" t="s" s="27">
        <v>48</v>
      </c>
      <c r="M1" t="s" s="27">
        <v>49</v>
      </c>
      <c r="N1" t="s" s="31">
        <v>50</v>
      </c>
      <c r="O1" t="s" s="32">
        <v>51</v>
      </c>
      <c r="P1" t="s" s="33">
        <v>52</v>
      </c>
      <c r="Q1" s="34"/>
      <c r="R1" t="s" s="35">
        <v>51</v>
      </c>
      <c r="S1" t="s" s="33">
        <v>53</v>
      </c>
      <c r="T1" s="34"/>
      <c r="U1" t="s" s="35">
        <v>51</v>
      </c>
      <c r="V1" t="s" s="33">
        <v>54</v>
      </c>
      <c r="W1" s="36"/>
    </row>
    <row r="2" ht="22.6" customHeight="1">
      <c r="A2" s="189"/>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50">
        <v>1910</v>
      </c>
      <c r="B3" s="144">
        <v>30</v>
      </c>
      <c r="C3" s="78">
        <v>309.4</v>
      </c>
      <c r="D3" s="79">
        <v>10.3133333333333</v>
      </c>
      <c r="E3" s="40"/>
      <c r="F3" s="145">
        <v>1910</v>
      </c>
      <c r="G3" s="144">
        <v>16</v>
      </c>
      <c r="H3" s="78">
        <v>140.2</v>
      </c>
      <c r="I3" s="79">
        <v>8.762499999999999</v>
      </c>
      <c r="J3" s="40"/>
      <c r="K3" s="145">
        <v>1910</v>
      </c>
      <c r="L3" s="144">
        <v>6</v>
      </c>
      <c r="M3" s="78">
        <v>44.4</v>
      </c>
      <c r="N3" s="81">
        <v>7.4</v>
      </c>
      <c r="O3" s="146"/>
      <c r="P3" s="147"/>
      <c r="Q3" s="148"/>
      <c r="R3" s="149"/>
      <c r="S3" s="147"/>
      <c r="T3" s="148"/>
      <c r="U3" s="149"/>
      <c r="V3" s="147"/>
      <c r="W3" s="148"/>
    </row>
    <row r="4" ht="21.95" customHeight="1">
      <c r="A4" s="150">
        <v>1911</v>
      </c>
      <c r="B4" s="100">
        <v>58</v>
      </c>
      <c r="C4" s="83">
        <v>585.2</v>
      </c>
      <c r="D4" s="87">
        <v>10.0896551724138</v>
      </c>
      <c r="E4" s="40"/>
      <c r="F4" s="151">
        <v>1911</v>
      </c>
      <c r="G4" s="100">
        <v>37</v>
      </c>
      <c r="H4" s="83">
        <v>333.5</v>
      </c>
      <c r="I4" s="87">
        <v>9.01351351351351</v>
      </c>
      <c r="J4" s="40"/>
      <c r="K4" s="151">
        <v>1911</v>
      </c>
      <c r="L4" s="100">
        <v>11</v>
      </c>
      <c r="M4" s="83">
        <v>75.59999999999999</v>
      </c>
      <c r="N4" s="89">
        <v>6.87272727272727</v>
      </c>
      <c r="O4" s="152"/>
      <c r="P4" s="135"/>
      <c r="Q4" s="97"/>
      <c r="R4" s="153"/>
      <c r="S4" s="135"/>
      <c r="T4" s="97"/>
      <c r="U4" s="153"/>
      <c r="V4" s="135"/>
      <c r="W4" s="97"/>
    </row>
    <row r="5" ht="21.95" customHeight="1">
      <c r="A5" s="150">
        <v>1912</v>
      </c>
      <c r="B5" s="100">
        <v>36</v>
      </c>
      <c r="C5" s="83">
        <v>384.5</v>
      </c>
      <c r="D5" s="87">
        <v>10.6805555555556</v>
      </c>
      <c r="E5" s="40"/>
      <c r="F5" s="151">
        <v>1912</v>
      </c>
      <c r="G5" s="100">
        <v>22</v>
      </c>
      <c r="H5" s="83">
        <v>217.3</v>
      </c>
      <c r="I5" s="87">
        <v>9.877272727272731</v>
      </c>
      <c r="J5" s="40"/>
      <c r="K5" s="151">
        <v>1912</v>
      </c>
      <c r="L5" s="100">
        <v>0</v>
      </c>
      <c r="M5" s="83">
        <v>0</v>
      </c>
      <c r="N5" s="89"/>
      <c r="O5" s="152"/>
      <c r="P5" s="135"/>
      <c r="Q5" s="97"/>
      <c r="R5" s="153"/>
      <c r="S5" s="135"/>
      <c r="T5" s="97"/>
      <c r="U5" s="153"/>
      <c r="V5" s="135"/>
      <c r="W5" s="97"/>
    </row>
    <row r="6" ht="21.95" customHeight="1">
      <c r="A6" s="150">
        <v>1913</v>
      </c>
      <c r="B6" s="100">
        <v>71</v>
      </c>
      <c r="C6" s="83">
        <v>752.3</v>
      </c>
      <c r="D6" s="87">
        <v>10.5957746478873</v>
      </c>
      <c r="E6" s="40"/>
      <c r="F6" s="151">
        <v>1913</v>
      </c>
      <c r="G6" s="100">
        <v>36</v>
      </c>
      <c r="H6" s="83">
        <v>329.2</v>
      </c>
      <c r="I6" s="87">
        <v>9.14444444444444</v>
      </c>
      <c r="J6" s="40"/>
      <c r="K6" s="151">
        <v>1913</v>
      </c>
      <c r="L6" s="100">
        <v>16</v>
      </c>
      <c r="M6" s="83">
        <v>122.8</v>
      </c>
      <c r="N6" s="89">
        <v>7.675</v>
      </c>
      <c r="O6" s="152"/>
      <c r="P6" s="135"/>
      <c r="Q6" s="97"/>
      <c r="R6" s="153"/>
      <c r="S6" s="135"/>
      <c r="T6" s="97"/>
      <c r="U6" s="153"/>
      <c r="V6" s="135"/>
      <c r="W6" s="97"/>
    </row>
    <row r="7" ht="21.95" customHeight="1">
      <c r="A7" s="150">
        <v>1914</v>
      </c>
      <c r="B7" s="100">
        <v>35</v>
      </c>
      <c r="C7" s="83">
        <v>365.7</v>
      </c>
      <c r="D7" s="87">
        <v>10.4485714285714</v>
      </c>
      <c r="E7" s="40"/>
      <c r="F7" s="151">
        <v>1914</v>
      </c>
      <c r="G7" s="100">
        <v>19</v>
      </c>
      <c r="H7" s="83">
        <v>170.8</v>
      </c>
      <c r="I7" s="87">
        <v>8.98947368421053</v>
      </c>
      <c r="J7" s="40"/>
      <c r="K7" s="151">
        <v>1914</v>
      </c>
      <c r="L7" s="100">
        <v>8</v>
      </c>
      <c r="M7" s="83">
        <v>59.8</v>
      </c>
      <c r="N7" s="89">
        <v>7.475</v>
      </c>
      <c r="O7" s="152"/>
      <c r="P7" s="135"/>
      <c r="Q7" s="97"/>
      <c r="R7" s="153"/>
      <c r="S7" s="135"/>
      <c r="T7" s="97"/>
      <c r="U7" s="153"/>
      <c r="V7" s="135"/>
      <c r="W7" s="97"/>
    </row>
    <row r="8" ht="21.95" customHeight="1">
      <c r="A8" s="150">
        <v>1915</v>
      </c>
      <c r="B8" s="100">
        <v>29</v>
      </c>
      <c r="C8" s="83">
        <v>334.6</v>
      </c>
      <c r="D8" s="87">
        <v>11.5379310344828</v>
      </c>
      <c r="E8" s="40"/>
      <c r="F8" s="151">
        <v>1915</v>
      </c>
      <c r="G8" s="100">
        <v>11</v>
      </c>
      <c r="H8" s="83">
        <v>113.4</v>
      </c>
      <c r="I8" s="87">
        <v>10.3090909090909</v>
      </c>
      <c r="J8" s="40"/>
      <c r="K8" s="151">
        <v>1915</v>
      </c>
      <c r="L8" s="100">
        <v>0</v>
      </c>
      <c r="M8" s="83">
        <v>0</v>
      </c>
      <c r="N8" s="89"/>
      <c r="O8" s="152"/>
      <c r="P8" s="135"/>
      <c r="Q8" s="97"/>
      <c r="R8" s="153"/>
      <c r="S8" s="135"/>
      <c r="T8" s="97"/>
      <c r="U8" s="153"/>
      <c r="V8" s="135"/>
      <c r="W8" s="97"/>
    </row>
    <row r="9" ht="21.95" customHeight="1">
      <c r="A9" s="150">
        <v>1916</v>
      </c>
      <c r="B9" s="100">
        <v>24</v>
      </c>
      <c r="C9" s="83">
        <v>258.1</v>
      </c>
      <c r="D9" s="87">
        <v>10.7541666666667</v>
      </c>
      <c r="E9" s="40"/>
      <c r="F9" s="151">
        <v>1916</v>
      </c>
      <c r="G9" s="100">
        <v>12</v>
      </c>
      <c r="H9" s="83">
        <v>112.5</v>
      </c>
      <c r="I9" s="87">
        <v>9.375</v>
      </c>
      <c r="J9" s="40"/>
      <c r="K9" s="151">
        <v>1916</v>
      </c>
      <c r="L9" s="100">
        <v>1</v>
      </c>
      <c r="M9" s="83">
        <v>7.8</v>
      </c>
      <c r="N9" s="89">
        <v>7.8</v>
      </c>
      <c r="O9" s="152"/>
      <c r="P9" s="135"/>
      <c r="Q9" s="97"/>
      <c r="R9" s="153"/>
      <c r="S9" s="135"/>
      <c r="T9" s="97"/>
      <c r="U9" s="153"/>
      <c r="V9" s="135"/>
      <c r="W9" s="97"/>
    </row>
    <row r="10" ht="21.95" customHeight="1">
      <c r="A10" s="150">
        <v>1917</v>
      </c>
      <c r="B10" s="100">
        <v>50</v>
      </c>
      <c r="C10" s="83">
        <v>537.5</v>
      </c>
      <c r="D10" s="87">
        <v>10.75</v>
      </c>
      <c r="E10" s="40"/>
      <c r="F10" s="151">
        <v>1917</v>
      </c>
      <c r="G10" s="100">
        <v>27</v>
      </c>
      <c r="H10" s="83">
        <v>261.3</v>
      </c>
      <c r="I10" s="87">
        <v>9.677777777777781</v>
      </c>
      <c r="J10" s="40"/>
      <c r="K10" s="151">
        <v>1917</v>
      </c>
      <c r="L10" s="100">
        <v>6</v>
      </c>
      <c r="M10" s="83">
        <v>46.2</v>
      </c>
      <c r="N10" s="89">
        <v>7.7</v>
      </c>
      <c r="O10" s="152"/>
      <c r="P10" s="135"/>
      <c r="Q10" s="97"/>
      <c r="R10" s="153"/>
      <c r="S10" s="135"/>
      <c r="T10" s="97"/>
      <c r="U10" s="153"/>
      <c r="V10" s="135"/>
      <c r="W10" s="97"/>
    </row>
    <row r="11" ht="21.95" customHeight="1">
      <c r="A11" s="150">
        <v>1918</v>
      </c>
      <c r="B11" s="100">
        <v>59</v>
      </c>
      <c r="C11" s="83">
        <v>632</v>
      </c>
      <c r="D11" s="87">
        <v>10.7118644067797</v>
      </c>
      <c r="E11" s="40"/>
      <c r="F11" s="151">
        <v>1918</v>
      </c>
      <c r="G11" s="100">
        <v>32</v>
      </c>
      <c r="H11" s="83">
        <v>305.4</v>
      </c>
      <c r="I11" s="87">
        <v>9.543749999999999</v>
      </c>
      <c r="J11" s="40"/>
      <c r="K11" s="151">
        <v>1918</v>
      </c>
      <c r="L11" s="100">
        <v>6</v>
      </c>
      <c r="M11" s="83">
        <v>45.6</v>
      </c>
      <c r="N11" s="89">
        <v>7.6</v>
      </c>
      <c r="O11" s="152"/>
      <c r="P11" s="135"/>
      <c r="Q11" s="97"/>
      <c r="R11" s="153"/>
      <c r="S11" s="135"/>
      <c r="T11" s="97"/>
      <c r="U11" s="153"/>
      <c r="V11" s="135"/>
      <c r="W11" s="97"/>
    </row>
    <row r="12" ht="21.95" customHeight="1">
      <c r="A12" s="150">
        <v>1919</v>
      </c>
      <c r="B12" s="100">
        <v>55</v>
      </c>
      <c r="C12" s="83">
        <v>588.5</v>
      </c>
      <c r="D12" s="87">
        <v>10.7</v>
      </c>
      <c r="E12" s="40"/>
      <c r="F12" s="151">
        <v>1919</v>
      </c>
      <c r="G12" s="100">
        <v>30</v>
      </c>
      <c r="H12" s="83">
        <v>284.4</v>
      </c>
      <c r="I12" s="87">
        <v>9.48</v>
      </c>
      <c r="J12" s="40"/>
      <c r="K12" s="151">
        <v>1919</v>
      </c>
      <c r="L12" s="100">
        <v>9</v>
      </c>
      <c r="M12" s="83">
        <v>68.3</v>
      </c>
      <c r="N12" s="89">
        <v>7.58888888888889</v>
      </c>
      <c r="O12" s="152"/>
      <c r="P12" s="135"/>
      <c r="Q12" s="97"/>
      <c r="R12" s="153"/>
      <c r="S12" s="135"/>
      <c r="T12" s="97"/>
      <c r="U12" s="153"/>
      <c r="V12" s="135"/>
      <c r="W12" s="97"/>
    </row>
    <row r="13" ht="21.95" customHeight="1">
      <c r="A13" s="150">
        <v>1920</v>
      </c>
      <c r="B13" s="100">
        <v>21</v>
      </c>
      <c r="C13" s="83">
        <v>253.1</v>
      </c>
      <c r="D13" s="87">
        <v>12.052380952381</v>
      </c>
      <c r="E13" s="40"/>
      <c r="F13" s="151">
        <v>1920</v>
      </c>
      <c r="G13" s="100">
        <v>3</v>
      </c>
      <c r="H13" s="83">
        <v>30</v>
      </c>
      <c r="I13" s="87">
        <v>10</v>
      </c>
      <c r="J13" s="40"/>
      <c r="K13" s="151">
        <v>1920</v>
      </c>
      <c r="L13" s="100">
        <v>0</v>
      </c>
      <c r="M13" s="83">
        <v>0</v>
      </c>
      <c r="N13" s="89"/>
      <c r="O13" s="152"/>
      <c r="P13" s="135"/>
      <c r="Q13" s="97"/>
      <c r="R13" s="153"/>
      <c r="S13" s="135"/>
      <c r="T13" s="97"/>
      <c r="U13" s="153"/>
      <c r="V13" s="135"/>
      <c r="W13" s="97"/>
    </row>
    <row r="14" ht="21.95" customHeight="1">
      <c r="A14" s="150">
        <v>1921</v>
      </c>
      <c r="B14" s="100">
        <v>36</v>
      </c>
      <c r="C14" s="83">
        <v>366.4</v>
      </c>
      <c r="D14" s="87">
        <v>10.1777777777778</v>
      </c>
      <c r="E14" s="40"/>
      <c r="F14" s="151">
        <v>1921</v>
      </c>
      <c r="G14" s="100">
        <v>20</v>
      </c>
      <c r="H14" s="83">
        <v>176.2</v>
      </c>
      <c r="I14" s="87">
        <v>8.81</v>
      </c>
      <c r="J14" s="40"/>
      <c r="K14" s="151">
        <v>1921</v>
      </c>
      <c r="L14" s="100">
        <v>10</v>
      </c>
      <c r="M14" s="83">
        <v>75</v>
      </c>
      <c r="N14" s="89">
        <v>7.5</v>
      </c>
      <c r="O14" s="152"/>
      <c r="P14" s="135"/>
      <c r="Q14" s="97"/>
      <c r="R14" s="153"/>
      <c r="S14" s="135"/>
      <c r="T14" s="97"/>
      <c r="U14" s="153"/>
      <c r="V14" s="135"/>
      <c r="W14" s="97"/>
    </row>
    <row r="15" ht="21.95" customHeight="1">
      <c r="A15" s="150">
        <v>1922</v>
      </c>
      <c r="B15" s="100">
        <v>71</v>
      </c>
      <c r="C15" s="83">
        <v>678.8</v>
      </c>
      <c r="D15" s="87">
        <v>9.560563380281691</v>
      </c>
      <c r="E15" s="40"/>
      <c r="F15" s="151">
        <v>1922</v>
      </c>
      <c r="G15" s="100">
        <v>49</v>
      </c>
      <c r="H15" s="83">
        <v>415.9</v>
      </c>
      <c r="I15" s="87">
        <v>8.48775510204082</v>
      </c>
      <c r="J15" s="40"/>
      <c r="K15" s="151">
        <v>1922</v>
      </c>
      <c r="L15" s="100">
        <v>23</v>
      </c>
      <c r="M15" s="83">
        <v>157.2</v>
      </c>
      <c r="N15" s="89">
        <v>6.83478260869565</v>
      </c>
      <c r="O15" s="152"/>
      <c r="P15" s="135"/>
      <c r="Q15" s="97"/>
      <c r="R15" s="153"/>
      <c r="S15" s="135"/>
      <c r="T15" s="97"/>
      <c r="U15" s="153"/>
      <c r="V15" s="135"/>
      <c r="W15" s="97"/>
    </row>
    <row r="16" ht="21.95" customHeight="1">
      <c r="A16" s="150">
        <v>1923</v>
      </c>
      <c r="B16" s="100">
        <v>82</v>
      </c>
      <c r="C16" s="83">
        <v>820.3</v>
      </c>
      <c r="D16" s="87">
        <v>10.0036585365854</v>
      </c>
      <c r="E16" s="40"/>
      <c r="F16" s="151">
        <v>1923</v>
      </c>
      <c r="G16" s="100">
        <v>60</v>
      </c>
      <c r="H16" s="83">
        <v>556.6</v>
      </c>
      <c r="I16" s="87">
        <v>9.276666666666671</v>
      </c>
      <c r="J16" s="40"/>
      <c r="K16" s="151">
        <v>1923</v>
      </c>
      <c r="L16" s="100">
        <v>16</v>
      </c>
      <c r="M16" s="83">
        <v>117.8</v>
      </c>
      <c r="N16" s="89">
        <v>7.3625</v>
      </c>
      <c r="O16" s="152"/>
      <c r="P16" s="135"/>
      <c r="Q16" s="97"/>
      <c r="R16" s="153"/>
      <c r="S16" s="135"/>
      <c r="T16" s="97"/>
      <c r="U16" s="153"/>
      <c r="V16" s="135"/>
      <c r="W16" s="97"/>
    </row>
    <row r="17" ht="21.95" customHeight="1">
      <c r="A17" s="150">
        <v>1924</v>
      </c>
      <c r="B17" s="100">
        <v>43</v>
      </c>
      <c r="C17" s="83">
        <v>475.1</v>
      </c>
      <c r="D17" s="87">
        <v>11.0488372093023</v>
      </c>
      <c r="E17" s="40"/>
      <c r="F17" s="151">
        <v>1924</v>
      </c>
      <c r="G17" s="100">
        <v>16</v>
      </c>
      <c r="H17" s="83">
        <v>148.9</v>
      </c>
      <c r="I17" s="87">
        <v>9.30625</v>
      </c>
      <c r="J17" s="40"/>
      <c r="K17" s="151">
        <v>1924</v>
      </c>
      <c r="L17" s="100">
        <v>4</v>
      </c>
      <c r="M17" s="83">
        <v>29.3</v>
      </c>
      <c r="N17" s="89">
        <v>7.325</v>
      </c>
      <c r="O17" s="152"/>
      <c r="P17" s="135"/>
      <c r="Q17" s="97"/>
      <c r="R17" s="153"/>
      <c r="S17" s="135"/>
      <c r="T17" s="97"/>
      <c r="U17" s="153"/>
      <c r="V17" s="135"/>
      <c r="W17" s="97"/>
    </row>
    <row r="18" ht="21.95" customHeight="1">
      <c r="A18" s="150">
        <v>1925</v>
      </c>
      <c r="B18" s="100">
        <v>68</v>
      </c>
      <c r="C18" s="83">
        <v>709.9</v>
      </c>
      <c r="D18" s="87">
        <v>10.4397058823529</v>
      </c>
      <c r="E18" s="40"/>
      <c r="F18" s="151">
        <v>1925</v>
      </c>
      <c r="G18" s="100">
        <v>43</v>
      </c>
      <c r="H18" s="83">
        <v>406.5</v>
      </c>
      <c r="I18" s="87">
        <v>9.45348837209302</v>
      </c>
      <c r="J18" s="40"/>
      <c r="K18" s="151">
        <v>1925</v>
      </c>
      <c r="L18" s="100">
        <v>8</v>
      </c>
      <c r="M18" s="83">
        <v>54.2</v>
      </c>
      <c r="N18" s="89">
        <v>6.775</v>
      </c>
      <c r="O18" s="152"/>
      <c r="P18" s="135"/>
      <c r="Q18" s="97"/>
      <c r="R18" s="153"/>
      <c r="S18" s="135"/>
      <c r="T18" s="97"/>
      <c r="U18" s="153"/>
      <c r="V18" s="135"/>
      <c r="W18" s="97"/>
    </row>
    <row r="19" ht="21.95" customHeight="1">
      <c r="A19" s="150">
        <v>1926</v>
      </c>
      <c r="B19" s="100">
        <v>46</v>
      </c>
      <c r="C19" s="83">
        <v>500.3</v>
      </c>
      <c r="D19" s="87">
        <v>10.8760869565217</v>
      </c>
      <c r="E19" s="40"/>
      <c r="F19" s="151">
        <v>1926</v>
      </c>
      <c r="G19" s="100">
        <v>22</v>
      </c>
      <c r="H19" s="83">
        <v>205.8</v>
      </c>
      <c r="I19" s="87">
        <v>9.35454545454545</v>
      </c>
      <c r="J19" s="40"/>
      <c r="K19" s="151">
        <v>1926</v>
      </c>
      <c r="L19" s="100">
        <v>6</v>
      </c>
      <c r="M19" s="83">
        <v>45.5</v>
      </c>
      <c r="N19" s="89">
        <v>7.58333333333333</v>
      </c>
      <c r="O19" s="152"/>
      <c r="P19" s="135"/>
      <c r="Q19" s="97"/>
      <c r="R19" s="153"/>
      <c r="S19" s="135"/>
      <c r="T19" s="97"/>
      <c r="U19" s="153"/>
      <c r="V19" s="135"/>
      <c r="W19" s="97"/>
    </row>
    <row r="20" ht="21.95" customHeight="1">
      <c r="A20" s="150">
        <v>1927</v>
      </c>
      <c r="B20" s="100">
        <v>34</v>
      </c>
      <c r="C20" s="83">
        <v>349.5</v>
      </c>
      <c r="D20" s="87">
        <v>10.2794117647059</v>
      </c>
      <c r="E20" s="40"/>
      <c r="F20" s="151">
        <v>1927</v>
      </c>
      <c r="G20" s="100">
        <v>18</v>
      </c>
      <c r="H20" s="83">
        <v>156.3</v>
      </c>
      <c r="I20" s="87">
        <v>8.68333333333333</v>
      </c>
      <c r="J20" s="40"/>
      <c r="K20" s="151">
        <v>1927</v>
      </c>
      <c r="L20" s="100">
        <v>8</v>
      </c>
      <c r="M20" s="83">
        <v>56.9</v>
      </c>
      <c r="N20" s="89">
        <v>7.1125</v>
      </c>
      <c r="O20" s="152"/>
      <c r="P20" s="135"/>
      <c r="Q20" s="97"/>
      <c r="R20" s="153"/>
      <c r="S20" s="135"/>
      <c r="T20" s="97"/>
      <c r="U20" s="153"/>
      <c r="V20" s="135"/>
      <c r="W20" s="97"/>
    </row>
    <row r="21" ht="21.95" customHeight="1">
      <c r="A21" s="150">
        <v>1928</v>
      </c>
      <c r="B21" s="100">
        <v>45</v>
      </c>
      <c r="C21" s="83">
        <v>452.4</v>
      </c>
      <c r="D21" s="87">
        <v>10.0533333333333</v>
      </c>
      <c r="E21" s="40"/>
      <c r="F21" s="151">
        <v>1928</v>
      </c>
      <c r="G21" s="100">
        <v>34</v>
      </c>
      <c r="H21" s="83">
        <v>317</v>
      </c>
      <c r="I21" s="87">
        <v>9.32352941176471</v>
      </c>
      <c r="J21" s="40"/>
      <c r="K21" s="151">
        <v>1928</v>
      </c>
      <c r="L21" s="100">
        <v>8</v>
      </c>
      <c r="M21" s="83">
        <v>60.5</v>
      </c>
      <c r="N21" s="89">
        <v>7.5625</v>
      </c>
      <c r="O21" s="152"/>
      <c r="P21" s="135"/>
      <c r="Q21" s="97"/>
      <c r="R21" s="153"/>
      <c r="S21" s="135"/>
      <c r="T21" s="97"/>
      <c r="U21" s="153"/>
      <c r="V21" s="135"/>
      <c r="W21" s="97"/>
    </row>
    <row r="22" ht="21.95" customHeight="1">
      <c r="A22" s="150">
        <v>1929</v>
      </c>
      <c r="B22" s="100">
        <v>59</v>
      </c>
      <c r="C22" s="83">
        <v>650.4</v>
      </c>
      <c r="D22" s="87">
        <v>11.0237288135593</v>
      </c>
      <c r="E22" s="40"/>
      <c r="F22" s="151">
        <v>1929</v>
      </c>
      <c r="G22" s="100">
        <v>32</v>
      </c>
      <c r="H22" s="83">
        <v>323.8</v>
      </c>
      <c r="I22" s="87">
        <v>10.11875</v>
      </c>
      <c r="J22" s="40"/>
      <c r="K22" s="151">
        <v>1929</v>
      </c>
      <c r="L22" s="100">
        <v>1</v>
      </c>
      <c r="M22" s="83">
        <v>8.300000000000001</v>
      </c>
      <c r="N22" s="89">
        <v>8.300000000000001</v>
      </c>
      <c r="O22" s="152"/>
      <c r="P22" s="135"/>
      <c r="Q22" s="97"/>
      <c r="R22" s="153"/>
      <c r="S22" s="135"/>
      <c r="T22" s="97"/>
      <c r="U22" s="153"/>
      <c r="V22" s="135"/>
      <c r="W22" s="97"/>
    </row>
    <row r="23" ht="21.95" customHeight="1">
      <c r="A23" s="150">
        <v>1930</v>
      </c>
      <c r="B23" s="100">
        <v>41</v>
      </c>
      <c r="C23" s="83">
        <v>466.3</v>
      </c>
      <c r="D23" s="87">
        <v>11.3731707317073</v>
      </c>
      <c r="E23" s="40"/>
      <c r="F23" s="151">
        <v>1930</v>
      </c>
      <c r="G23" s="100">
        <v>18</v>
      </c>
      <c r="H23" s="83">
        <v>184.4</v>
      </c>
      <c r="I23" s="87">
        <v>10.2444444444444</v>
      </c>
      <c r="J23" s="40"/>
      <c r="K23" s="151">
        <v>1930</v>
      </c>
      <c r="L23" s="100">
        <v>0</v>
      </c>
      <c r="M23" s="83">
        <v>0</v>
      </c>
      <c r="N23" s="89"/>
      <c r="O23" s="152"/>
      <c r="P23" s="135"/>
      <c r="Q23" s="97"/>
      <c r="R23" s="153"/>
      <c r="S23" s="135"/>
      <c r="T23" s="97"/>
      <c r="U23" s="153"/>
      <c r="V23" s="135"/>
      <c r="W23" s="97"/>
    </row>
    <row r="24" ht="21.95" customHeight="1">
      <c r="A24" s="150">
        <v>1931</v>
      </c>
      <c r="B24" s="100">
        <v>32</v>
      </c>
      <c r="C24" s="83">
        <v>340.4</v>
      </c>
      <c r="D24" s="87">
        <v>10.6375</v>
      </c>
      <c r="E24" s="40"/>
      <c r="F24" s="151">
        <v>1931</v>
      </c>
      <c r="G24" s="100">
        <v>20</v>
      </c>
      <c r="H24" s="83">
        <v>190.8</v>
      </c>
      <c r="I24" s="87">
        <v>9.539999999999999</v>
      </c>
      <c r="J24" s="40"/>
      <c r="K24" s="151">
        <v>1931</v>
      </c>
      <c r="L24" s="100">
        <v>4</v>
      </c>
      <c r="M24" s="83">
        <v>29.2</v>
      </c>
      <c r="N24" s="89">
        <v>7.3</v>
      </c>
      <c r="O24" s="152"/>
      <c r="P24" s="135"/>
      <c r="Q24" s="97"/>
      <c r="R24" s="153"/>
      <c r="S24" s="135"/>
      <c r="T24" s="97"/>
      <c r="U24" s="153"/>
      <c r="V24" s="135"/>
      <c r="W24" s="97"/>
    </row>
    <row r="25" ht="21.95" customHeight="1">
      <c r="A25" s="150">
        <v>1932</v>
      </c>
      <c r="B25" s="100">
        <v>53</v>
      </c>
      <c r="C25" s="83">
        <v>547.2</v>
      </c>
      <c r="D25" s="87">
        <v>10.3245283018868</v>
      </c>
      <c r="E25" s="40"/>
      <c r="F25" s="151">
        <v>1932</v>
      </c>
      <c r="G25" s="100">
        <v>34</v>
      </c>
      <c r="H25" s="83">
        <v>314.8</v>
      </c>
      <c r="I25" s="87">
        <v>9.25882352941176</v>
      </c>
      <c r="J25" s="40"/>
      <c r="K25" s="151">
        <v>1932</v>
      </c>
      <c r="L25" s="100">
        <v>12</v>
      </c>
      <c r="M25" s="83">
        <v>92.7</v>
      </c>
      <c r="N25" s="89">
        <v>7.725</v>
      </c>
      <c r="O25" s="152"/>
      <c r="P25" s="135"/>
      <c r="Q25" s="97"/>
      <c r="R25" s="153"/>
      <c r="S25" s="135"/>
      <c r="T25" s="97"/>
      <c r="U25" s="153"/>
      <c r="V25" s="135"/>
      <c r="W25" s="97"/>
    </row>
    <row r="26" ht="21.95" customHeight="1">
      <c r="A26" s="150">
        <v>1933</v>
      </c>
      <c r="B26" s="100">
        <v>28</v>
      </c>
      <c r="C26" s="83">
        <v>275.3</v>
      </c>
      <c r="D26" s="87">
        <v>9.832142857142861</v>
      </c>
      <c r="E26" s="40"/>
      <c r="F26" s="151">
        <v>1933</v>
      </c>
      <c r="G26" s="100">
        <v>18</v>
      </c>
      <c r="H26" s="83">
        <v>157.3</v>
      </c>
      <c r="I26" s="87">
        <v>8.738888888888891</v>
      </c>
      <c r="J26" s="40"/>
      <c r="K26" s="151">
        <v>1933</v>
      </c>
      <c r="L26" s="100">
        <v>6</v>
      </c>
      <c r="M26" s="83">
        <v>40.6</v>
      </c>
      <c r="N26" s="89">
        <v>6.76666666666667</v>
      </c>
      <c r="O26" s="152"/>
      <c r="P26" s="135"/>
      <c r="Q26" s="97"/>
      <c r="R26" s="153"/>
      <c r="S26" s="135"/>
      <c r="T26" s="97"/>
      <c r="U26" s="153"/>
      <c r="V26" s="135"/>
      <c r="W26" s="97"/>
    </row>
    <row r="27" ht="21.95" customHeight="1">
      <c r="A27" s="150">
        <v>1934</v>
      </c>
      <c r="B27" s="100">
        <v>37</v>
      </c>
      <c r="C27" s="83">
        <v>421.1</v>
      </c>
      <c r="D27" s="87">
        <v>11.3810810810811</v>
      </c>
      <c r="E27" s="40"/>
      <c r="F27" s="151">
        <v>1934</v>
      </c>
      <c r="G27" s="100">
        <v>16</v>
      </c>
      <c r="H27" s="83">
        <v>163.5</v>
      </c>
      <c r="I27" s="87">
        <v>10.21875</v>
      </c>
      <c r="J27" s="40"/>
      <c r="K27" s="151">
        <v>1934</v>
      </c>
      <c r="L27" s="100">
        <v>0</v>
      </c>
      <c r="M27" s="83">
        <v>0</v>
      </c>
      <c r="N27" s="89"/>
      <c r="O27" s="152"/>
      <c r="P27" s="135"/>
      <c r="Q27" s="97"/>
      <c r="R27" s="153"/>
      <c r="S27" s="135"/>
      <c r="T27" s="97"/>
      <c r="U27" s="153"/>
      <c r="V27" s="135"/>
      <c r="W27" s="97"/>
    </row>
    <row r="28" ht="21.95" customHeight="1">
      <c r="A28" s="150">
        <v>1935</v>
      </c>
      <c r="B28" s="100">
        <v>35</v>
      </c>
      <c r="C28" s="83">
        <v>403.5</v>
      </c>
      <c r="D28" s="87">
        <v>11.5285714285714</v>
      </c>
      <c r="E28" s="40"/>
      <c r="F28" s="151">
        <v>1935</v>
      </c>
      <c r="G28" s="100">
        <v>12</v>
      </c>
      <c r="H28" s="83">
        <v>121.7</v>
      </c>
      <c r="I28" s="87">
        <v>10.1416666666667</v>
      </c>
      <c r="J28" s="40"/>
      <c r="K28" s="151">
        <v>1935</v>
      </c>
      <c r="L28" s="100">
        <v>1</v>
      </c>
      <c r="M28" s="83">
        <v>7.8</v>
      </c>
      <c r="N28" s="89">
        <v>7.8</v>
      </c>
      <c r="O28" s="152"/>
      <c r="P28" s="135"/>
      <c r="Q28" s="97"/>
      <c r="R28" s="153"/>
      <c r="S28" s="135"/>
      <c r="T28" s="97"/>
      <c r="U28" s="153"/>
      <c r="V28" s="135"/>
      <c r="W28" s="97"/>
    </row>
    <row r="29" ht="21.95" customHeight="1">
      <c r="A29" s="150">
        <v>1936</v>
      </c>
      <c r="B29" s="100">
        <v>19</v>
      </c>
      <c r="C29" s="83">
        <v>189.8</v>
      </c>
      <c r="D29" s="87">
        <v>9.98947368421053</v>
      </c>
      <c r="E29" s="40"/>
      <c r="F29" s="151">
        <v>1936</v>
      </c>
      <c r="G29" s="100">
        <v>13</v>
      </c>
      <c r="H29" s="83">
        <v>118.9</v>
      </c>
      <c r="I29" s="87">
        <v>9.146153846153849</v>
      </c>
      <c r="J29" s="40"/>
      <c r="K29" s="151">
        <v>1936</v>
      </c>
      <c r="L29" s="100">
        <v>3</v>
      </c>
      <c r="M29" s="83">
        <v>23.5</v>
      </c>
      <c r="N29" s="89">
        <v>7.83333333333333</v>
      </c>
      <c r="O29" s="152"/>
      <c r="P29" s="135"/>
      <c r="Q29" s="97"/>
      <c r="R29" s="153"/>
      <c r="S29" s="135"/>
      <c r="T29" s="97"/>
      <c r="U29" s="153"/>
      <c r="V29" s="135"/>
      <c r="W29" s="97"/>
    </row>
    <row r="30" ht="21.95" customHeight="1">
      <c r="A30" s="150">
        <v>1937</v>
      </c>
      <c r="B30" s="100">
        <v>43</v>
      </c>
      <c r="C30" s="83">
        <v>454.6</v>
      </c>
      <c r="D30" s="87">
        <v>10.5720930232558</v>
      </c>
      <c r="E30" s="40"/>
      <c r="F30" s="151">
        <v>1937</v>
      </c>
      <c r="G30" s="100">
        <v>26</v>
      </c>
      <c r="H30" s="83">
        <v>245.9</v>
      </c>
      <c r="I30" s="87">
        <v>9.457692307692311</v>
      </c>
      <c r="J30" s="40"/>
      <c r="K30" s="151">
        <v>1937</v>
      </c>
      <c r="L30" s="100">
        <v>6</v>
      </c>
      <c r="M30" s="83">
        <v>45.5</v>
      </c>
      <c r="N30" s="89">
        <v>7.58333333333333</v>
      </c>
      <c r="O30" s="152"/>
      <c r="P30" s="135"/>
      <c r="Q30" s="97"/>
      <c r="R30" s="153"/>
      <c r="S30" s="135"/>
      <c r="T30" s="97"/>
      <c r="U30" s="153"/>
      <c r="V30" s="135"/>
      <c r="W30" s="97"/>
    </row>
    <row r="31" ht="21.95" customHeight="1">
      <c r="A31" s="150">
        <v>1938</v>
      </c>
      <c r="B31" s="100">
        <v>18</v>
      </c>
      <c r="C31" s="83">
        <v>196.2</v>
      </c>
      <c r="D31" s="87">
        <v>10.9</v>
      </c>
      <c r="E31" s="40"/>
      <c r="F31" s="151">
        <v>1938</v>
      </c>
      <c r="G31" s="100">
        <v>9</v>
      </c>
      <c r="H31" s="83">
        <v>83.40000000000001</v>
      </c>
      <c r="I31" s="87">
        <v>9.266666666666669</v>
      </c>
      <c r="J31" s="40"/>
      <c r="K31" s="151">
        <v>1938</v>
      </c>
      <c r="L31" s="100">
        <v>2</v>
      </c>
      <c r="M31" s="83">
        <v>13.9</v>
      </c>
      <c r="N31" s="89">
        <v>6.95</v>
      </c>
      <c r="O31" s="152"/>
      <c r="P31" s="135"/>
      <c r="Q31" s="97"/>
      <c r="R31" s="153"/>
      <c r="S31" s="135"/>
      <c r="T31" s="97"/>
      <c r="U31" s="153"/>
      <c r="V31" s="135"/>
      <c r="W31" s="97"/>
    </row>
    <row r="32" ht="21.95" customHeight="1">
      <c r="A32" s="150">
        <v>1939</v>
      </c>
      <c r="B32" s="100">
        <v>57</v>
      </c>
      <c r="C32" s="83">
        <v>567.9</v>
      </c>
      <c r="D32" s="87">
        <v>9.96315789473684</v>
      </c>
      <c r="E32" s="40"/>
      <c r="F32" s="151">
        <v>1939</v>
      </c>
      <c r="G32" s="100">
        <v>40</v>
      </c>
      <c r="H32" s="83">
        <v>358.2</v>
      </c>
      <c r="I32" s="87">
        <v>8.955</v>
      </c>
      <c r="J32" s="40"/>
      <c r="K32" s="151">
        <v>1939</v>
      </c>
      <c r="L32" s="100">
        <v>15</v>
      </c>
      <c r="M32" s="83">
        <v>108.6</v>
      </c>
      <c r="N32" s="89">
        <v>7.24</v>
      </c>
      <c r="O32" s="152"/>
      <c r="P32" s="135"/>
      <c r="Q32" s="97"/>
      <c r="R32" s="153"/>
      <c r="S32" s="135"/>
      <c r="T32" s="97"/>
      <c r="U32" s="153"/>
      <c r="V32" s="135"/>
      <c r="W32" s="97"/>
    </row>
    <row r="33" ht="21.95" customHeight="1">
      <c r="A33" s="150">
        <v>1940</v>
      </c>
      <c r="B33" s="100">
        <v>43</v>
      </c>
      <c r="C33" s="83">
        <v>462.2</v>
      </c>
      <c r="D33" s="87">
        <v>10.7488372093023</v>
      </c>
      <c r="E33" s="40"/>
      <c r="F33" s="151">
        <v>1940</v>
      </c>
      <c r="G33" s="100">
        <v>25</v>
      </c>
      <c r="H33" s="83">
        <v>242.9</v>
      </c>
      <c r="I33" s="87">
        <v>9.715999999999999</v>
      </c>
      <c r="J33" s="40"/>
      <c r="K33" s="151">
        <v>1940</v>
      </c>
      <c r="L33" s="100">
        <v>6</v>
      </c>
      <c r="M33" s="83">
        <v>46.5</v>
      </c>
      <c r="N33" s="89">
        <v>7.75</v>
      </c>
      <c r="O33" s="152"/>
      <c r="P33" s="135"/>
      <c r="Q33" s="97"/>
      <c r="R33" s="153"/>
      <c r="S33" s="135"/>
      <c r="T33" s="97"/>
      <c r="U33" s="153"/>
      <c r="V33" s="135"/>
      <c r="W33" s="97"/>
    </row>
    <row r="34" ht="21.95" customHeight="1">
      <c r="A34" s="150">
        <v>1941</v>
      </c>
      <c r="B34" s="100">
        <v>62</v>
      </c>
      <c r="C34" s="83">
        <v>628</v>
      </c>
      <c r="D34" s="87">
        <v>10.1290322580645</v>
      </c>
      <c r="E34" s="40"/>
      <c r="F34" s="151">
        <v>1941</v>
      </c>
      <c r="G34" s="100">
        <v>43</v>
      </c>
      <c r="H34" s="83">
        <v>394</v>
      </c>
      <c r="I34" s="87">
        <v>9.162790697674421</v>
      </c>
      <c r="J34" s="40"/>
      <c r="K34" s="151">
        <v>1941</v>
      </c>
      <c r="L34" s="100">
        <v>13</v>
      </c>
      <c r="M34" s="83">
        <v>90.40000000000001</v>
      </c>
      <c r="N34" s="89">
        <v>6.95384615384615</v>
      </c>
      <c r="O34" s="152"/>
      <c r="P34" s="135"/>
      <c r="Q34" s="97"/>
      <c r="R34" s="153"/>
      <c r="S34" s="135"/>
      <c r="T34" s="97"/>
      <c r="U34" s="153"/>
      <c r="V34" s="135"/>
      <c r="W34" s="97"/>
    </row>
    <row r="35" ht="21.95" customHeight="1">
      <c r="A35" s="150">
        <v>1942</v>
      </c>
      <c r="B35" s="100">
        <v>41</v>
      </c>
      <c r="C35" s="83">
        <v>456.6</v>
      </c>
      <c r="D35" s="87">
        <v>11.1365853658537</v>
      </c>
      <c r="E35" s="40"/>
      <c r="F35" s="151">
        <v>1942</v>
      </c>
      <c r="G35" s="100">
        <v>16</v>
      </c>
      <c r="H35" s="83">
        <v>150.5</v>
      </c>
      <c r="I35" s="87">
        <v>9.40625</v>
      </c>
      <c r="J35" s="40"/>
      <c r="K35" s="151">
        <v>1942</v>
      </c>
      <c r="L35" s="100">
        <v>2</v>
      </c>
      <c r="M35" s="83">
        <v>15</v>
      </c>
      <c r="N35" s="89">
        <v>7.5</v>
      </c>
      <c r="O35" s="152"/>
      <c r="P35" s="135"/>
      <c r="Q35" s="97"/>
      <c r="R35" s="153"/>
      <c r="S35" s="135"/>
      <c r="T35" s="97"/>
      <c r="U35" s="153"/>
      <c r="V35" s="135"/>
      <c r="W35" s="97"/>
    </row>
    <row r="36" ht="21.95" customHeight="1">
      <c r="A36" s="150">
        <v>1943</v>
      </c>
      <c r="B36" s="100">
        <v>50</v>
      </c>
      <c r="C36" s="83">
        <v>513.9</v>
      </c>
      <c r="D36" s="87">
        <v>10.278</v>
      </c>
      <c r="E36" s="40"/>
      <c r="F36" s="151">
        <v>1943</v>
      </c>
      <c r="G36" s="100">
        <v>32</v>
      </c>
      <c r="H36" s="83">
        <v>294.4</v>
      </c>
      <c r="I36" s="87">
        <v>9.199999999999999</v>
      </c>
      <c r="J36" s="40"/>
      <c r="K36" s="151">
        <v>1943</v>
      </c>
      <c r="L36" s="100">
        <v>10</v>
      </c>
      <c r="M36" s="83">
        <v>77</v>
      </c>
      <c r="N36" s="89">
        <v>7.7</v>
      </c>
      <c r="O36" s="152"/>
      <c r="P36" s="135"/>
      <c r="Q36" s="97"/>
      <c r="R36" s="153"/>
      <c r="S36" s="135"/>
      <c r="T36" s="97"/>
      <c r="U36" s="153"/>
      <c r="V36" s="135"/>
      <c r="W36" s="97"/>
    </row>
    <row r="37" ht="21.95" customHeight="1">
      <c r="A37" s="150">
        <v>1944</v>
      </c>
      <c r="B37" s="100">
        <v>47</v>
      </c>
      <c r="C37" s="83">
        <v>515.7</v>
      </c>
      <c r="D37" s="87">
        <v>10.9723404255319</v>
      </c>
      <c r="E37" s="40"/>
      <c r="F37" s="151">
        <v>1944</v>
      </c>
      <c r="G37" s="100">
        <v>29</v>
      </c>
      <c r="H37" s="83">
        <v>294.3</v>
      </c>
      <c r="I37" s="87">
        <v>10.148275862069</v>
      </c>
      <c r="J37" s="40"/>
      <c r="K37" s="151">
        <v>1944</v>
      </c>
      <c r="L37" s="100">
        <v>0</v>
      </c>
      <c r="M37" s="83">
        <v>0</v>
      </c>
      <c r="N37" s="89"/>
      <c r="O37" s="152"/>
      <c r="P37" s="135"/>
      <c r="Q37" s="97"/>
      <c r="R37" s="153"/>
      <c r="S37" s="135"/>
      <c r="T37" s="97"/>
      <c r="U37" s="153"/>
      <c r="V37" s="135"/>
      <c r="W37" s="97"/>
    </row>
    <row r="38" ht="21.95" customHeight="1">
      <c r="A38" s="150">
        <v>1945</v>
      </c>
      <c r="B38" s="100">
        <v>44</v>
      </c>
      <c r="C38" s="83">
        <v>464.3</v>
      </c>
      <c r="D38" s="87">
        <v>10.5522727272727</v>
      </c>
      <c r="E38" s="40"/>
      <c r="F38" s="151">
        <v>1945</v>
      </c>
      <c r="G38" s="100">
        <v>23</v>
      </c>
      <c r="H38" s="83">
        <v>206.7</v>
      </c>
      <c r="I38" s="87">
        <v>8.986956521739129</v>
      </c>
      <c r="J38" s="40"/>
      <c r="K38" s="151">
        <v>1945</v>
      </c>
      <c r="L38" s="100">
        <v>7</v>
      </c>
      <c r="M38" s="83">
        <v>48.1</v>
      </c>
      <c r="N38" s="89">
        <v>6.87142857142857</v>
      </c>
      <c r="O38" s="152"/>
      <c r="P38" s="135"/>
      <c r="Q38" s="97"/>
      <c r="R38" s="153"/>
      <c r="S38" s="135"/>
      <c r="T38" s="97"/>
      <c r="U38" s="153"/>
      <c r="V38" s="135"/>
      <c r="W38" s="97"/>
    </row>
    <row r="39" ht="21.95" customHeight="1">
      <c r="A39" s="150">
        <v>1946</v>
      </c>
      <c r="B39" s="100">
        <v>71</v>
      </c>
      <c r="C39" s="83">
        <v>742</v>
      </c>
      <c r="D39" s="87">
        <v>10.4507042253521</v>
      </c>
      <c r="E39" s="40"/>
      <c r="F39" s="151">
        <v>1946</v>
      </c>
      <c r="G39" s="100">
        <v>37</v>
      </c>
      <c r="H39" s="83">
        <v>329.1</v>
      </c>
      <c r="I39" s="87">
        <v>8.89459459459459</v>
      </c>
      <c r="J39" s="40"/>
      <c r="K39" s="151">
        <v>1946</v>
      </c>
      <c r="L39" s="100">
        <v>12</v>
      </c>
      <c r="M39" s="83">
        <v>79.59999999999999</v>
      </c>
      <c r="N39" s="89">
        <v>6.63333333333333</v>
      </c>
      <c r="O39" s="152"/>
      <c r="P39" s="135"/>
      <c r="Q39" s="97"/>
      <c r="R39" s="153"/>
      <c r="S39" s="135"/>
      <c r="T39" s="97"/>
      <c r="U39" s="153"/>
      <c r="V39" s="135"/>
      <c r="W39" s="97"/>
    </row>
    <row r="40" ht="21.95" customHeight="1">
      <c r="A40" s="150">
        <v>1947</v>
      </c>
      <c r="B40" s="100">
        <v>34</v>
      </c>
      <c r="C40" s="83">
        <v>386.5</v>
      </c>
      <c r="D40" s="87">
        <v>11.3676470588235</v>
      </c>
      <c r="E40" s="40"/>
      <c r="F40" s="151">
        <v>1947</v>
      </c>
      <c r="G40" s="100">
        <v>13</v>
      </c>
      <c r="H40" s="83">
        <v>132.7</v>
      </c>
      <c r="I40" s="87">
        <v>10.2076923076923</v>
      </c>
      <c r="J40" s="40"/>
      <c r="K40" s="151">
        <v>1947</v>
      </c>
      <c r="L40" s="100">
        <v>1</v>
      </c>
      <c r="M40" s="83">
        <v>8.1</v>
      </c>
      <c r="N40" s="89">
        <v>8.1</v>
      </c>
      <c r="O40" s="152"/>
      <c r="P40" s="135"/>
      <c r="Q40" s="97"/>
      <c r="R40" s="153"/>
      <c r="S40" s="135"/>
      <c r="T40" s="97"/>
      <c r="U40" s="153"/>
      <c r="V40" s="135"/>
      <c r="W40" s="97"/>
    </row>
    <row r="41" ht="21.95" customHeight="1">
      <c r="A41" s="150">
        <v>1948</v>
      </c>
      <c r="B41" s="100">
        <v>51</v>
      </c>
      <c r="C41" s="83">
        <v>559.3</v>
      </c>
      <c r="D41" s="87">
        <v>10.9666666666667</v>
      </c>
      <c r="E41" s="40"/>
      <c r="F41" s="151">
        <v>1948</v>
      </c>
      <c r="G41" s="100">
        <v>24</v>
      </c>
      <c r="H41" s="83">
        <v>228.7</v>
      </c>
      <c r="I41" s="87">
        <v>9.52916666666667</v>
      </c>
      <c r="J41" s="40"/>
      <c r="K41" s="151">
        <v>1948</v>
      </c>
      <c r="L41" s="100">
        <v>3</v>
      </c>
      <c r="M41" s="83">
        <v>22.2</v>
      </c>
      <c r="N41" s="89">
        <v>7.4</v>
      </c>
      <c r="O41" s="152"/>
      <c r="P41" s="135"/>
      <c r="Q41" s="97"/>
      <c r="R41" s="153"/>
      <c r="S41" s="135"/>
      <c r="T41" s="97"/>
      <c r="U41" s="153"/>
      <c r="V41" s="135"/>
      <c r="W41" s="97"/>
    </row>
    <row r="42" ht="21.95" customHeight="1">
      <c r="A42" s="150">
        <v>1949</v>
      </c>
      <c r="B42" s="100">
        <v>67</v>
      </c>
      <c r="C42" s="83">
        <v>670.8</v>
      </c>
      <c r="D42" s="87">
        <v>10.0119402985075</v>
      </c>
      <c r="E42" s="40"/>
      <c r="F42" s="151">
        <v>1949</v>
      </c>
      <c r="G42" s="100">
        <v>44</v>
      </c>
      <c r="H42" s="83">
        <v>389.3</v>
      </c>
      <c r="I42" s="87">
        <v>8.847727272727271</v>
      </c>
      <c r="J42" s="40"/>
      <c r="K42" s="151">
        <v>1949</v>
      </c>
      <c r="L42" s="100">
        <v>14</v>
      </c>
      <c r="M42" s="83">
        <v>90.8</v>
      </c>
      <c r="N42" s="89">
        <v>6.48571428571429</v>
      </c>
      <c r="O42" s="152"/>
      <c r="P42" s="135"/>
      <c r="Q42" s="97"/>
      <c r="R42" s="153"/>
      <c r="S42" s="135"/>
      <c r="T42" s="97"/>
      <c r="U42" s="153"/>
      <c r="V42" s="135"/>
      <c r="W42" s="97"/>
    </row>
    <row r="43" ht="21.95" customHeight="1">
      <c r="A43" s="150">
        <v>1950</v>
      </c>
      <c r="B43" s="100">
        <v>55</v>
      </c>
      <c r="C43" s="83">
        <v>589.1</v>
      </c>
      <c r="D43" s="87">
        <v>10.7109090909091</v>
      </c>
      <c r="E43" s="40"/>
      <c r="F43" s="151">
        <v>1950</v>
      </c>
      <c r="G43" s="100">
        <v>31</v>
      </c>
      <c r="H43" s="83">
        <v>295.3</v>
      </c>
      <c r="I43" s="87">
        <v>9.525806451612899</v>
      </c>
      <c r="J43" s="40"/>
      <c r="K43" s="151">
        <v>1950</v>
      </c>
      <c r="L43" s="100">
        <v>7</v>
      </c>
      <c r="M43" s="83">
        <v>53</v>
      </c>
      <c r="N43" s="89">
        <v>7.57142857142857</v>
      </c>
      <c r="O43" s="152"/>
      <c r="P43" s="135"/>
      <c r="Q43" s="97"/>
      <c r="R43" s="153"/>
      <c r="S43" s="135"/>
      <c r="T43" s="97"/>
      <c r="U43" s="153"/>
      <c r="V43" s="135"/>
      <c r="W43" s="97"/>
    </row>
    <row r="44" ht="21.95" customHeight="1">
      <c r="A44" s="150">
        <v>1951</v>
      </c>
      <c r="B44" s="100">
        <v>59</v>
      </c>
      <c r="C44" s="83">
        <v>638.3</v>
      </c>
      <c r="D44" s="87">
        <v>10.8186440677966</v>
      </c>
      <c r="E44" s="40"/>
      <c r="F44" s="151">
        <v>1951</v>
      </c>
      <c r="G44" s="100">
        <v>34</v>
      </c>
      <c r="H44" s="83">
        <v>327.4</v>
      </c>
      <c r="I44" s="87">
        <v>9.62941176470588</v>
      </c>
      <c r="J44" s="40"/>
      <c r="K44" s="151">
        <v>1951</v>
      </c>
      <c r="L44" s="100">
        <v>5</v>
      </c>
      <c r="M44" s="83">
        <v>37.2</v>
      </c>
      <c r="N44" s="89">
        <v>7.44</v>
      </c>
      <c r="O44" s="152"/>
      <c r="P44" s="135"/>
      <c r="Q44" s="97"/>
      <c r="R44" s="153"/>
      <c r="S44" s="135"/>
      <c r="T44" s="97"/>
      <c r="U44" s="153"/>
      <c r="V44" s="135"/>
      <c r="W44" s="97"/>
    </row>
    <row r="45" ht="21.95" customHeight="1">
      <c r="A45" s="150">
        <v>1952</v>
      </c>
      <c r="B45" s="100">
        <v>68</v>
      </c>
      <c r="C45" s="83">
        <v>733.6</v>
      </c>
      <c r="D45" s="87">
        <v>10.7882352941176</v>
      </c>
      <c r="E45" s="40"/>
      <c r="F45" s="151">
        <v>1952</v>
      </c>
      <c r="G45" s="100">
        <v>48</v>
      </c>
      <c r="H45" s="83">
        <v>488.6</v>
      </c>
      <c r="I45" s="87">
        <v>10.1791666666667</v>
      </c>
      <c r="J45" s="40"/>
      <c r="K45" s="151">
        <v>1952</v>
      </c>
      <c r="L45" s="100">
        <v>0</v>
      </c>
      <c r="M45" s="83">
        <v>0</v>
      </c>
      <c r="N45" s="89"/>
      <c r="O45" s="152"/>
      <c r="P45" s="135"/>
      <c r="Q45" s="97"/>
      <c r="R45" s="153"/>
      <c r="S45" s="135"/>
      <c r="T45" s="97"/>
      <c r="U45" s="153"/>
      <c r="V45" s="135"/>
      <c r="W45" s="97"/>
    </row>
    <row r="46" ht="21.95" customHeight="1">
      <c r="A46" s="150">
        <v>1953</v>
      </c>
      <c r="B46" s="100">
        <v>23</v>
      </c>
      <c r="C46" s="83">
        <v>255.6</v>
      </c>
      <c r="D46" s="87">
        <v>11.1130434782609</v>
      </c>
      <c r="E46" s="40"/>
      <c r="F46" s="151">
        <v>1953</v>
      </c>
      <c r="G46" s="100">
        <v>12</v>
      </c>
      <c r="H46" s="83">
        <v>118.2</v>
      </c>
      <c r="I46" s="87">
        <v>9.85</v>
      </c>
      <c r="J46" s="40"/>
      <c r="K46" s="151">
        <v>1953</v>
      </c>
      <c r="L46" s="100">
        <v>2</v>
      </c>
      <c r="M46" s="83">
        <v>16.6</v>
      </c>
      <c r="N46" s="89">
        <v>8.300000000000001</v>
      </c>
      <c r="O46" s="152"/>
      <c r="P46" s="135"/>
      <c r="Q46" s="97"/>
      <c r="R46" s="153"/>
      <c r="S46" s="135"/>
      <c r="T46" s="97"/>
      <c r="U46" s="153"/>
      <c r="V46" s="135"/>
      <c r="W46" s="97"/>
    </row>
    <row r="47" ht="21.95" customHeight="1">
      <c r="A47" s="150">
        <v>1954</v>
      </c>
      <c r="B47" s="100">
        <v>82</v>
      </c>
      <c r="C47" s="83">
        <v>800.5</v>
      </c>
      <c r="D47" s="87">
        <v>9.762195121951221</v>
      </c>
      <c r="E47" s="40"/>
      <c r="F47" s="151">
        <v>1954</v>
      </c>
      <c r="G47" s="100">
        <v>63</v>
      </c>
      <c r="H47" s="83">
        <v>566</v>
      </c>
      <c r="I47" s="87">
        <v>8.984126984126981</v>
      </c>
      <c r="J47" s="40"/>
      <c r="K47" s="151">
        <v>1954</v>
      </c>
      <c r="L47" s="100">
        <v>20</v>
      </c>
      <c r="M47" s="83">
        <v>144.8</v>
      </c>
      <c r="N47" s="89">
        <v>7.24</v>
      </c>
      <c r="O47" s="152"/>
      <c r="P47" s="135"/>
      <c r="Q47" s="97"/>
      <c r="R47" s="153"/>
      <c r="S47" s="135"/>
      <c r="T47" s="97"/>
      <c r="U47" s="153"/>
      <c r="V47" s="135"/>
      <c r="W47" s="97"/>
    </row>
    <row r="48" ht="21.95" customHeight="1">
      <c r="A48" s="150">
        <v>1955</v>
      </c>
      <c r="B48" s="100">
        <v>23</v>
      </c>
      <c r="C48" s="83">
        <v>275.2</v>
      </c>
      <c r="D48" s="87">
        <v>11.9652173913043</v>
      </c>
      <c r="E48" s="40"/>
      <c r="F48" s="151">
        <v>1955</v>
      </c>
      <c r="G48" s="100">
        <v>5</v>
      </c>
      <c r="H48" s="83">
        <v>51.7</v>
      </c>
      <c r="I48" s="87">
        <v>10.34</v>
      </c>
      <c r="J48" s="40"/>
      <c r="K48" s="151">
        <v>1955</v>
      </c>
      <c r="L48" s="100">
        <v>0</v>
      </c>
      <c r="M48" s="83">
        <v>0</v>
      </c>
      <c r="N48" s="89"/>
      <c r="O48" s="152"/>
      <c r="P48" s="135"/>
      <c r="Q48" s="97"/>
      <c r="R48" s="153"/>
      <c r="S48" s="135"/>
      <c r="T48" s="97"/>
      <c r="U48" s="153"/>
      <c r="V48" s="135"/>
      <c r="W48" s="97"/>
    </row>
    <row r="49" ht="21.95" customHeight="1">
      <c r="A49" s="150">
        <v>1956</v>
      </c>
      <c r="B49" s="100">
        <v>0</v>
      </c>
      <c r="C49" s="83">
        <v>0</v>
      </c>
      <c r="D49" s="87"/>
      <c r="E49" s="40"/>
      <c r="F49" s="151">
        <v>1956</v>
      </c>
      <c r="G49" s="100">
        <v>0</v>
      </c>
      <c r="H49" s="83">
        <v>0</v>
      </c>
      <c r="I49" s="87"/>
      <c r="J49" s="40"/>
      <c r="K49" s="151">
        <v>1956</v>
      </c>
      <c r="L49" s="100">
        <v>0</v>
      </c>
      <c r="M49" s="83">
        <v>0</v>
      </c>
      <c r="N49" s="89"/>
      <c r="O49" s="152"/>
      <c r="P49" s="135"/>
      <c r="Q49" s="97"/>
      <c r="R49" s="153"/>
      <c r="S49" s="135"/>
      <c r="T49" s="97"/>
      <c r="U49" s="153"/>
      <c r="V49" s="135"/>
      <c r="W49" s="97"/>
    </row>
    <row r="50" ht="21.95" customHeight="1">
      <c r="A50" s="150">
        <v>1957</v>
      </c>
      <c r="B50" s="100">
        <v>35</v>
      </c>
      <c r="C50" s="83">
        <v>379.1</v>
      </c>
      <c r="D50" s="87">
        <v>10.8314285714286</v>
      </c>
      <c r="E50" s="40"/>
      <c r="F50" s="151">
        <v>1957</v>
      </c>
      <c r="G50" s="100">
        <v>19</v>
      </c>
      <c r="H50" s="83">
        <v>183.3</v>
      </c>
      <c r="I50" s="87">
        <v>9.647368421052629</v>
      </c>
      <c r="J50" s="40"/>
      <c r="K50" s="151">
        <v>1957</v>
      </c>
      <c r="L50" s="100">
        <v>3</v>
      </c>
      <c r="M50" s="83">
        <v>23</v>
      </c>
      <c r="N50" s="89">
        <v>7.66666666666667</v>
      </c>
      <c r="O50" s="152"/>
      <c r="P50" s="135"/>
      <c r="Q50" s="97"/>
      <c r="R50" s="153"/>
      <c r="S50" s="135"/>
      <c r="T50" s="97"/>
      <c r="U50" s="153"/>
      <c r="V50" s="135"/>
      <c r="W50" s="97"/>
    </row>
    <row r="51" ht="21.95" customHeight="1">
      <c r="A51" s="150">
        <v>1958</v>
      </c>
      <c r="B51" s="100">
        <v>33</v>
      </c>
      <c r="C51" s="83">
        <v>378.6</v>
      </c>
      <c r="D51" s="87">
        <v>11.4727272727273</v>
      </c>
      <c r="E51" s="40"/>
      <c r="F51" s="151">
        <v>1958</v>
      </c>
      <c r="G51" s="100">
        <v>9</v>
      </c>
      <c r="H51" s="83">
        <v>82.40000000000001</v>
      </c>
      <c r="I51" s="87">
        <v>9.15555555555556</v>
      </c>
      <c r="J51" s="40"/>
      <c r="K51" s="151">
        <v>1958</v>
      </c>
      <c r="L51" s="100">
        <v>3</v>
      </c>
      <c r="M51" s="83">
        <v>20.2</v>
      </c>
      <c r="N51" s="89">
        <v>6.73333333333333</v>
      </c>
      <c r="O51" s="152"/>
      <c r="P51" s="135"/>
      <c r="Q51" s="97"/>
      <c r="R51" s="153"/>
      <c r="S51" s="135"/>
      <c r="T51" s="97"/>
      <c r="U51" s="153"/>
      <c r="V51" s="135"/>
      <c r="W51" s="97"/>
    </row>
    <row r="52" ht="21.95" customHeight="1">
      <c r="A52" s="150">
        <v>1959</v>
      </c>
      <c r="B52" s="100">
        <v>32</v>
      </c>
      <c r="C52" s="83">
        <v>345.5</v>
      </c>
      <c r="D52" s="87">
        <v>10.796875</v>
      </c>
      <c r="E52" s="40"/>
      <c r="F52" s="151">
        <v>1959</v>
      </c>
      <c r="G52" s="100">
        <v>17</v>
      </c>
      <c r="H52" s="83">
        <v>163.2</v>
      </c>
      <c r="I52" s="87">
        <v>9.6</v>
      </c>
      <c r="J52" s="40"/>
      <c r="K52" s="151">
        <v>1959</v>
      </c>
      <c r="L52" s="100">
        <v>5</v>
      </c>
      <c r="M52" s="83">
        <v>38.2</v>
      </c>
      <c r="N52" s="89">
        <v>7.64</v>
      </c>
      <c r="O52" s="152"/>
      <c r="P52" s="135"/>
      <c r="Q52" s="97"/>
      <c r="R52" s="153"/>
      <c r="S52" s="135"/>
      <c r="T52" s="97"/>
      <c r="U52" s="153"/>
      <c r="V52" s="135"/>
      <c r="W52" s="97"/>
    </row>
    <row r="53" ht="21.95" customHeight="1">
      <c r="A53" s="150">
        <v>1960</v>
      </c>
      <c r="B53" s="100">
        <v>50</v>
      </c>
      <c r="C53" s="83">
        <v>522.7</v>
      </c>
      <c r="D53" s="87">
        <v>10.454</v>
      </c>
      <c r="E53" s="40"/>
      <c r="F53" s="151">
        <v>1960</v>
      </c>
      <c r="G53" s="100">
        <v>31</v>
      </c>
      <c r="H53" s="83">
        <v>289.6</v>
      </c>
      <c r="I53" s="87">
        <v>9.341935483870969</v>
      </c>
      <c r="J53" s="40"/>
      <c r="K53" s="151">
        <v>1960</v>
      </c>
      <c r="L53" s="100">
        <v>7</v>
      </c>
      <c r="M53" s="83">
        <v>48.9</v>
      </c>
      <c r="N53" s="89">
        <v>6.98571428571429</v>
      </c>
      <c r="O53" s="152"/>
      <c r="P53" s="135"/>
      <c r="Q53" s="97"/>
      <c r="R53" s="153"/>
      <c r="S53" s="135"/>
      <c r="T53" s="97"/>
      <c r="U53" s="153"/>
      <c r="V53" s="135"/>
      <c r="W53" s="97"/>
    </row>
    <row r="54" ht="21.95" customHeight="1">
      <c r="A54" s="150">
        <v>1961</v>
      </c>
      <c r="B54" s="100">
        <v>48</v>
      </c>
      <c r="C54" s="83">
        <v>497.9</v>
      </c>
      <c r="D54" s="87">
        <v>10.3729166666667</v>
      </c>
      <c r="E54" s="40"/>
      <c r="F54" s="151">
        <v>1961</v>
      </c>
      <c r="G54" s="100">
        <v>29</v>
      </c>
      <c r="H54" s="83">
        <v>263.9</v>
      </c>
      <c r="I54" s="87">
        <v>9.1</v>
      </c>
      <c r="J54" s="40"/>
      <c r="K54" s="151">
        <v>1961</v>
      </c>
      <c r="L54" s="100">
        <v>6</v>
      </c>
      <c r="M54" s="83">
        <v>40.7</v>
      </c>
      <c r="N54" s="89">
        <v>6.78333333333333</v>
      </c>
      <c r="O54" s="152"/>
      <c r="P54" s="135"/>
      <c r="Q54" s="97"/>
      <c r="R54" s="153"/>
      <c r="S54" s="135"/>
      <c r="T54" s="97"/>
      <c r="U54" s="153"/>
      <c r="V54" s="135"/>
      <c r="W54" s="97"/>
    </row>
    <row r="55" ht="21.95" customHeight="1">
      <c r="A55" s="150">
        <v>1962</v>
      </c>
      <c r="B55" s="100">
        <v>33</v>
      </c>
      <c r="C55" s="83">
        <v>370.2</v>
      </c>
      <c r="D55" s="87">
        <v>11.2181818181818</v>
      </c>
      <c r="E55" s="40"/>
      <c r="F55" s="151">
        <v>1962</v>
      </c>
      <c r="G55" s="100">
        <v>18</v>
      </c>
      <c r="H55" s="83">
        <v>184.4</v>
      </c>
      <c r="I55" s="87">
        <v>10.2444444444444</v>
      </c>
      <c r="J55" s="40"/>
      <c r="K55" s="151">
        <v>1962</v>
      </c>
      <c r="L55" s="100">
        <v>1</v>
      </c>
      <c r="M55" s="83">
        <v>8.300000000000001</v>
      </c>
      <c r="N55" s="89">
        <v>8.300000000000001</v>
      </c>
      <c r="O55" s="152"/>
      <c r="P55" s="135"/>
      <c r="Q55" s="97"/>
      <c r="R55" s="153"/>
      <c r="S55" s="135"/>
      <c r="T55" s="97"/>
      <c r="U55" s="153"/>
      <c r="V55" s="135"/>
      <c r="W55" s="97"/>
    </row>
    <row r="56" ht="21.95" customHeight="1">
      <c r="A56" s="150">
        <v>1963</v>
      </c>
      <c r="B56" s="100">
        <v>38</v>
      </c>
      <c r="C56" s="83">
        <v>400.1</v>
      </c>
      <c r="D56" s="87">
        <v>10.5289473684211</v>
      </c>
      <c r="E56" s="40"/>
      <c r="F56" s="151">
        <v>1963</v>
      </c>
      <c r="G56" s="100">
        <v>21</v>
      </c>
      <c r="H56" s="83">
        <v>189.4</v>
      </c>
      <c r="I56" s="87">
        <v>9.019047619047621</v>
      </c>
      <c r="J56" s="40"/>
      <c r="K56" s="151">
        <v>1963</v>
      </c>
      <c r="L56" s="100">
        <v>8</v>
      </c>
      <c r="M56" s="83">
        <v>58.3</v>
      </c>
      <c r="N56" s="89">
        <v>7.2875</v>
      </c>
      <c r="O56" s="152"/>
      <c r="P56" s="135"/>
      <c r="Q56" s="97"/>
      <c r="R56" s="153"/>
      <c r="S56" s="135"/>
      <c r="T56" s="97"/>
      <c r="U56" s="153"/>
      <c r="V56" s="135"/>
      <c r="W56" s="97"/>
    </row>
    <row r="57" ht="21.95" customHeight="1">
      <c r="A57" s="150">
        <v>1964</v>
      </c>
      <c r="B57" s="100">
        <v>32</v>
      </c>
      <c r="C57" s="83">
        <v>352.2</v>
      </c>
      <c r="D57" s="87">
        <v>11.00625</v>
      </c>
      <c r="E57" s="40"/>
      <c r="F57" s="151">
        <v>1964</v>
      </c>
      <c r="G57" s="100">
        <v>14</v>
      </c>
      <c r="H57" s="83">
        <v>133.2</v>
      </c>
      <c r="I57" s="87">
        <v>9.514285714285711</v>
      </c>
      <c r="J57" s="40"/>
      <c r="K57" s="151">
        <v>1964</v>
      </c>
      <c r="L57" s="100">
        <v>4</v>
      </c>
      <c r="M57" s="83">
        <v>31.7</v>
      </c>
      <c r="N57" s="89">
        <v>7.925</v>
      </c>
      <c r="O57" s="152"/>
      <c r="P57" s="135"/>
      <c r="Q57" s="97"/>
      <c r="R57" s="153"/>
      <c r="S57" s="135"/>
      <c r="T57" s="97"/>
      <c r="U57" s="153"/>
      <c r="V57" s="135"/>
      <c r="W57" s="97"/>
    </row>
    <row r="58" ht="21.95" customHeight="1">
      <c r="A58" s="150">
        <v>1965</v>
      </c>
      <c r="B58" s="100">
        <v>44</v>
      </c>
      <c r="C58" s="83">
        <v>435.1</v>
      </c>
      <c r="D58" s="87">
        <v>9.88863636363636</v>
      </c>
      <c r="E58" s="40"/>
      <c r="F58" s="151">
        <v>1965</v>
      </c>
      <c r="G58" s="100">
        <v>32</v>
      </c>
      <c r="H58" s="83">
        <v>289.6</v>
      </c>
      <c r="I58" s="87">
        <v>9.050000000000001</v>
      </c>
      <c r="J58" s="40"/>
      <c r="K58" s="151">
        <v>1965</v>
      </c>
      <c r="L58" s="100">
        <v>13</v>
      </c>
      <c r="M58" s="83">
        <v>92.40000000000001</v>
      </c>
      <c r="N58" s="89">
        <v>7.10769230769231</v>
      </c>
      <c r="O58" s="152"/>
      <c r="P58" s="135"/>
      <c r="Q58" s="97"/>
      <c r="R58" s="153"/>
      <c r="S58" s="135"/>
      <c r="T58" s="97"/>
      <c r="U58" s="153"/>
      <c r="V58" s="135"/>
      <c r="W58" s="97"/>
    </row>
    <row r="59" ht="21.95" customHeight="1">
      <c r="A59" s="150">
        <v>1966</v>
      </c>
      <c r="B59" s="100">
        <v>24</v>
      </c>
      <c r="C59" s="83">
        <v>275.4</v>
      </c>
      <c r="D59" s="87">
        <v>11.475</v>
      </c>
      <c r="E59" s="40"/>
      <c r="F59" s="151">
        <v>1966</v>
      </c>
      <c r="G59" s="100">
        <v>10</v>
      </c>
      <c r="H59" s="83">
        <v>101.4</v>
      </c>
      <c r="I59" s="87">
        <v>10.14</v>
      </c>
      <c r="J59" s="40"/>
      <c r="K59" s="151">
        <v>1966</v>
      </c>
      <c r="L59" s="100">
        <v>0</v>
      </c>
      <c r="M59" s="83">
        <v>0</v>
      </c>
      <c r="N59" s="89"/>
      <c r="O59" s="152"/>
      <c r="P59" s="135"/>
      <c r="Q59" s="97"/>
      <c r="R59" s="153"/>
      <c r="S59" s="135"/>
      <c r="T59" s="97"/>
      <c r="U59" s="153"/>
      <c r="V59" s="135"/>
      <c r="W59" s="97"/>
    </row>
    <row r="60" ht="21.95" customHeight="1">
      <c r="A60" s="150">
        <v>1967</v>
      </c>
      <c r="B60" s="100">
        <v>46</v>
      </c>
      <c r="C60" s="83">
        <v>487</v>
      </c>
      <c r="D60" s="87">
        <v>10.5869565217391</v>
      </c>
      <c r="E60" s="40"/>
      <c r="F60" s="151">
        <v>1967</v>
      </c>
      <c r="G60" s="100">
        <v>26</v>
      </c>
      <c r="H60" s="83">
        <v>241.3</v>
      </c>
      <c r="I60" s="87">
        <v>9.280769230769231</v>
      </c>
      <c r="J60" s="40"/>
      <c r="K60" s="151">
        <v>1967</v>
      </c>
      <c r="L60" s="100">
        <v>5</v>
      </c>
      <c r="M60" s="83">
        <v>41</v>
      </c>
      <c r="N60" s="89">
        <v>8.199999999999999</v>
      </c>
      <c r="O60" s="152"/>
      <c r="P60" s="135"/>
      <c r="Q60" s="97"/>
      <c r="R60" s="153"/>
      <c r="S60" s="135"/>
      <c r="T60" s="97"/>
      <c r="U60" s="153"/>
      <c r="V60" s="135"/>
      <c r="W60" s="97"/>
    </row>
    <row r="61" ht="21.95" customHeight="1">
      <c r="A61" s="150">
        <v>1968</v>
      </c>
      <c r="B61" s="100">
        <v>42</v>
      </c>
      <c r="C61" s="83">
        <v>460.2</v>
      </c>
      <c r="D61" s="87">
        <v>10.9571428571429</v>
      </c>
      <c r="E61" s="40"/>
      <c r="F61" s="151">
        <v>1968</v>
      </c>
      <c r="G61" s="100">
        <v>19</v>
      </c>
      <c r="H61" s="83">
        <v>178.3</v>
      </c>
      <c r="I61" s="87">
        <v>9.38421052631579</v>
      </c>
      <c r="J61" s="40"/>
      <c r="K61" s="151">
        <v>1968</v>
      </c>
      <c r="L61" s="100">
        <v>7</v>
      </c>
      <c r="M61" s="83">
        <v>54.4</v>
      </c>
      <c r="N61" s="89">
        <v>7.77142857142857</v>
      </c>
      <c r="O61" s="152"/>
      <c r="P61" s="135"/>
      <c r="Q61" s="97"/>
      <c r="R61" s="153"/>
      <c r="S61" s="135"/>
      <c r="T61" s="97"/>
      <c r="U61" s="153"/>
      <c r="V61" s="135"/>
      <c r="W61" s="97"/>
    </row>
    <row r="62" ht="21.95" customHeight="1">
      <c r="A62" s="150">
        <v>1969</v>
      </c>
      <c r="B62" s="100">
        <v>20</v>
      </c>
      <c r="C62" s="83">
        <v>227.3</v>
      </c>
      <c r="D62" s="87">
        <v>11.365</v>
      </c>
      <c r="E62" s="40"/>
      <c r="F62" s="151">
        <v>1969</v>
      </c>
      <c r="G62" s="100">
        <v>6</v>
      </c>
      <c r="H62" s="83">
        <v>54.9</v>
      </c>
      <c r="I62" s="87">
        <v>9.15</v>
      </c>
      <c r="J62" s="40"/>
      <c r="K62" s="151">
        <v>1969</v>
      </c>
      <c r="L62" s="100">
        <v>1</v>
      </c>
      <c r="M62" s="83">
        <v>4.4</v>
      </c>
      <c r="N62" s="89">
        <v>4.4</v>
      </c>
      <c r="O62" s="152"/>
      <c r="P62" s="135"/>
      <c r="Q62" s="97"/>
      <c r="R62" s="153"/>
      <c r="S62" s="135"/>
      <c r="T62" s="97"/>
      <c r="U62" s="153"/>
      <c r="V62" s="135"/>
      <c r="W62" s="97"/>
    </row>
    <row r="63" ht="21.95" customHeight="1">
      <c r="A63" s="150">
        <v>1970</v>
      </c>
      <c r="B63" s="100">
        <v>31</v>
      </c>
      <c r="C63" s="83">
        <v>336</v>
      </c>
      <c r="D63" s="87">
        <v>10.8387096774194</v>
      </c>
      <c r="E63" s="40"/>
      <c r="F63" s="151">
        <v>1970</v>
      </c>
      <c r="G63" s="100">
        <v>18</v>
      </c>
      <c r="H63" s="83">
        <v>177.3</v>
      </c>
      <c r="I63" s="87">
        <v>9.85</v>
      </c>
      <c r="J63" s="40"/>
      <c r="K63" s="151">
        <v>1970</v>
      </c>
      <c r="L63" s="100">
        <v>2</v>
      </c>
      <c r="M63" s="83">
        <v>14.7</v>
      </c>
      <c r="N63" s="89">
        <v>7.35</v>
      </c>
      <c r="O63" s="152"/>
      <c r="P63" s="135"/>
      <c r="Q63" s="97"/>
      <c r="R63" s="153"/>
      <c r="S63" s="135"/>
      <c r="T63" s="97"/>
      <c r="U63" s="153"/>
      <c r="V63" s="135"/>
      <c r="W63" s="97"/>
    </row>
    <row r="64" ht="21.95" customHeight="1">
      <c r="A64" s="150">
        <v>1971</v>
      </c>
      <c r="B64" s="100">
        <v>46</v>
      </c>
      <c r="C64" s="83">
        <v>502.8</v>
      </c>
      <c r="D64" s="87">
        <v>10.9304347826087</v>
      </c>
      <c r="E64" s="40"/>
      <c r="F64" s="151">
        <v>1971</v>
      </c>
      <c r="G64" s="100">
        <v>21</v>
      </c>
      <c r="H64" s="83">
        <v>196.9</v>
      </c>
      <c r="I64" s="87">
        <v>9.37619047619048</v>
      </c>
      <c r="J64" s="40"/>
      <c r="K64" s="151">
        <v>1971</v>
      </c>
      <c r="L64" s="100">
        <v>8</v>
      </c>
      <c r="M64" s="83">
        <v>60.5</v>
      </c>
      <c r="N64" s="89">
        <v>7.5625</v>
      </c>
      <c r="O64" s="152"/>
      <c r="P64" s="135"/>
      <c r="Q64" s="97"/>
      <c r="R64" s="153"/>
      <c r="S64" s="135"/>
      <c r="T64" s="97"/>
      <c r="U64" s="153"/>
      <c r="V64" s="135"/>
      <c r="W64" s="97"/>
    </row>
    <row r="65" ht="21.95" customHeight="1">
      <c r="A65" s="150">
        <v>1972</v>
      </c>
      <c r="B65" s="100">
        <v>34</v>
      </c>
      <c r="C65" s="83">
        <v>358.8</v>
      </c>
      <c r="D65" s="87">
        <v>10.5529411764706</v>
      </c>
      <c r="E65" s="40"/>
      <c r="F65" s="151">
        <v>1972</v>
      </c>
      <c r="G65" s="100">
        <v>20</v>
      </c>
      <c r="H65" s="83">
        <v>185.7</v>
      </c>
      <c r="I65" s="87">
        <v>9.285</v>
      </c>
      <c r="J65" s="40"/>
      <c r="K65" s="151">
        <v>1972</v>
      </c>
      <c r="L65" s="100">
        <v>5</v>
      </c>
      <c r="M65" s="83">
        <v>38.8</v>
      </c>
      <c r="N65" s="89">
        <v>7.76</v>
      </c>
      <c r="O65" s="152"/>
      <c r="P65" s="135"/>
      <c r="Q65" s="97"/>
      <c r="R65" s="153"/>
      <c r="S65" s="135"/>
      <c r="T65" s="97"/>
      <c r="U65" s="153"/>
      <c r="V65" s="135"/>
      <c r="W65" s="97"/>
    </row>
    <row r="66" ht="21.95" customHeight="1">
      <c r="A66" s="150">
        <v>1973</v>
      </c>
      <c r="B66" s="100">
        <v>7</v>
      </c>
      <c r="C66" s="83">
        <v>83.5</v>
      </c>
      <c r="D66" s="87">
        <v>11.9285714285714</v>
      </c>
      <c r="E66" s="40"/>
      <c r="F66" s="151">
        <v>1973</v>
      </c>
      <c r="G66" s="100">
        <v>1</v>
      </c>
      <c r="H66" s="83">
        <v>11</v>
      </c>
      <c r="I66" s="87">
        <v>11</v>
      </c>
      <c r="J66" s="40"/>
      <c r="K66" s="151">
        <v>1973</v>
      </c>
      <c r="L66" s="100">
        <v>0</v>
      </c>
      <c r="M66" s="83">
        <v>0</v>
      </c>
      <c r="N66" s="89"/>
      <c r="O66" s="152"/>
      <c r="P66" s="135"/>
      <c r="Q66" s="97"/>
      <c r="R66" s="153"/>
      <c r="S66" s="135"/>
      <c r="T66" s="97"/>
      <c r="U66" s="153"/>
      <c r="V66" s="135"/>
      <c r="W66" s="97"/>
    </row>
    <row r="67" ht="21.95" customHeight="1">
      <c r="A67" s="150">
        <v>1974</v>
      </c>
      <c r="B67" s="100">
        <v>48</v>
      </c>
      <c r="C67" s="83">
        <v>478</v>
      </c>
      <c r="D67" s="87">
        <v>9.95833333333333</v>
      </c>
      <c r="E67" s="40"/>
      <c r="F67" s="151">
        <v>1974</v>
      </c>
      <c r="G67" s="100">
        <v>36</v>
      </c>
      <c r="H67" s="83">
        <v>333.5</v>
      </c>
      <c r="I67" s="87">
        <v>9.263888888888889</v>
      </c>
      <c r="J67" s="40"/>
      <c r="K67" s="151">
        <v>1974</v>
      </c>
      <c r="L67" s="100">
        <v>8</v>
      </c>
      <c r="M67" s="83">
        <v>58.5</v>
      </c>
      <c r="N67" s="89">
        <v>7.3125</v>
      </c>
      <c r="O67" s="152"/>
      <c r="P67" s="135"/>
      <c r="Q67" s="97"/>
      <c r="R67" s="153"/>
      <c r="S67" s="135"/>
      <c r="T67" s="97"/>
      <c r="U67" s="153"/>
      <c r="V67" s="135"/>
      <c r="W67" s="97"/>
    </row>
    <row r="68" ht="21.95" customHeight="1">
      <c r="A68" s="150">
        <v>1975</v>
      </c>
      <c r="B68" s="100">
        <v>24</v>
      </c>
      <c r="C68" s="83">
        <v>253</v>
      </c>
      <c r="D68" s="87">
        <v>10.5416666666667</v>
      </c>
      <c r="E68" s="40"/>
      <c r="F68" s="151">
        <v>1975</v>
      </c>
      <c r="G68" s="100">
        <v>11</v>
      </c>
      <c r="H68" s="83">
        <v>98</v>
      </c>
      <c r="I68" s="87">
        <v>8.90909090909091</v>
      </c>
      <c r="J68" s="40"/>
      <c r="K68" s="151">
        <v>1975</v>
      </c>
      <c r="L68" s="100">
        <v>5</v>
      </c>
      <c r="M68" s="83">
        <v>37</v>
      </c>
      <c r="N68" s="89">
        <v>7.4</v>
      </c>
      <c r="O68" s="152"/>
      <c r="P68" s="135"/>
      <c r="Q68" s="97"/>
      <c r="R68" s="153"/>
      <c r="S68" s="135"/>
      <c r="T68" s="97"/>
      <c r="U68" s="153"/>
      <c r="V68" s="135"/>
      <c r="W68" s="97"/>
    </row>
    <row r="69" ht="21.95" customHeight="1">
      <c r="A69" s="150">
        <v>1976</v>
      </c>
      <c r="B69" s="100">
        <v>3</v>
      </c>
      <c r="C69" s="83">
        <v>34</v>
      </c>
      <c r="D69" s="87">
        <v>11.3333333333333</v>
      </c>
      <c r="E69" s="40"/>
      <c r="F69" s="151">
        <v>1976</v>
      </c>
      <c r="G69" s="100">
        <v>2</v>
      </c>
      <c r="H69" s="83">
        <v>21.5</v>
      </c>
      <c r="I69" s="87">
        <v>10.75</v>
      </c>
      <c r="J69" s="40"/>
      <c r="K69" s="151">
        <v>1976</v>
      </c>
      <c r="L69" s="100">
        <v>0</v>
      </c>
      <c r="M69" s="83">
        <v>0</v>
      </c>
      <c r="N69" s="89"/>
      <c r="O69" s="152"/>
      <c r="P69" s="135"/>
      <c r="Q69" s="97"/>
      <c r="R69" s="153"/>
      <c r="S69" s="135"/>
      <c r="T69" s="97"/>
      <c r="U69" s="153"/>
      <c r="V69" s="135"/>
      <c r="W69" s="97"/>
    </row>
    <row r="70" ht="21.95" customHeight="1">
      <c r="A70" s="150">
        <v>1977</v>
      </c>
      <c r="B70" s="100">
        <v>0</v>
      </c>
      <c r="C70" s="83">
        <v>0</v>
      </c>
      <c r="D70" s="87"/>
      <c r="E70" s="40"/>
      <c r="F70" s="151">
        <v>1977</v>
      </c>
      <c r="G70" s="100">
        <v>0</v>
      </c>
      <c r="H70" s="83">
        <v>0</v>
      </c>
      <c r="I70" s="87"/>
      <c r="J70" s="40"/>
      <c r="K70" s="151">
        <v>1977</v>
      </c>
      <c r="L70" s="100">
        <v>0</v>
      </c>
      <c r="M70" s="83">
        <v>0</v>
      </c>
      <c r="N70" s="89"/>
      <c r="O70" s="152"/>
      <c r="P70" s="135"/>
      <c r="Q70" s="97"/>
      <c r="R70" s="153"/>
      <c r="S70" s="135"/>
      <c r="T70" s="97"/>
      <c r="U70" s="153"/>
      <c r="V70" s="135"/>
      <c r="W70" s="97"/>
    </row>
    <row r="71" ht="21.95" customHeight="1">
      <c r="A71" s="150">
        <v>1978</v>
      </c>
      <c r="B71" s="100">
        <v>0</v>
      </c>
      <c r="C71" s="83">
        <v>0</v>
      </c>
      <c r="D71" s="87"/>
      <c r="E71" s="40"/>
      <c r="F71" s="151">
        <v>1978</v>
      </c>
      <c r="G71" s="100">
        <v>0</v>
      </c>
      <c r="H71" s="83">
        <v>0</v>
      </c>
      <c r="I71" s="87"/>
      <c r="J71" s="40"/>
      <c r="K71" s="151">
        <v>1978</v>
      </c>
      <c r="L71" s="100">
        <v>0</v>
      </c>
      <c r="M71" s="83">
        <v>0</v>
      </c>
      <c r="N71" s="89"/>
      <c r="O71" s="152"/>
      <c r="P71" s="135"/>
      <c r="Q71" s="97"/>
      <c r="R71" s="153"/>
      <c r="S71" s="135"/>
      <c r="T71" s="97"/>
      <c r="U71" s="153"/>
      <c r="V71" s="135"/>
      <c r="W71" s="97"/>
    </row>
    <row r="72" ht="21.95" customHeight="1">
      <c r="A72" s="150">
        <v>1979</v>
      </c>
      <c r="B72" s="100">
        <v>0</v>
      </c>
      <c r="C72" s="83">
        <v>0</v>
      </c>
      <c r="D72" s="87"/>
      <c r="E72" s="40"/>
      <c r="F72" s="151">
        <v>1979</v>
      </c>
      <c r="G72" s="100">
        <v>0</v>
      </c>
      <c r="H72" s="83">
        <v>0</v>
      </c>
      <c r="I72" s="87"/>
      <c r="J72" s="40"/>
      <c r="K72" s="151">
        <v>1979</v>
      </c>
      <c r="L72" s="100">
        <v>0</v>
      </c>
      <c r="M72" s="83">
        <v>0</v>
      </c>
      <c r="N72" s="89"/>
      <c r="O72" s="152"/>
      <c r="P72" s="135"/>
      <c r="Q72" s="97"/>
      <c r="R72" s="153"/>
      <c r="S72" s="135"/>
      <c r="T72" s="97"/>
      <c r="U72" s="153"/>
      <c r="V72" s="135"/>
      <c r="W72" s="97"/>
    </row>
    <row r="73" ht="21.95" customHeight="1">
      <c r="A73" s="150">
        <v>1980</v>
      </c>
      <c r="B73" s="100">
        <v>16</v>
      </c>
      <c r="C73" s="83">
        <v>173.5</v>
      </c>
      <c r="D73" s="87">
        <v>10.84375</v>
      </c>
      <c r="E73" s="40"/>
      <c r="F73" s="151">
        <v>1980</v>
      </c>
      <c r="G73" s="100">
        <v>7</v>
      </c>
      <c r="H73" s="83">
        <v>65</v>
      </c>
      <c r="I73" s="87">
        <v>9.28571428571429</v>
      </c>
      <c r="J73" s="40"/>
      <c r="K73" s="151">
        <v>1980</v>
      </c>
      <c r="L73" s="100">
        <v>0</v>
      </c>
      <c r="M73" s="83">
        <v>0</v>
      </c>
      <c r="N73" s="89"/>
      <c r="O73" s="152"/>
      <c r="P73" s="135"/>
      <c r="Q73" s="97"/>
      <c r="R73" s="153"/>
      <c r="S73" s="135"/>
      <c r="T73" s="97"/>
      <c r="U73" s="153"/>
      <c r="V73" s="135"/>
      <c r="W73" s="97"/>
    </row>
    <row r="74" ht="21.95" customHeight="1">
      <c r="A74" s="150">
        <v>1981</v>
      </c>
      <c r="B74" s="100">
        <v>30</v>
      </c>
      <c r="C74" s="83">
        <v>332.8</v>
      </c>
      <c r="D74" s="87">
        <v>11.0933333333333</v>
      </c>
      <c r="E74" s="40"/>
      <c r="F74" s="151">
        <v>1981</v>
      </c>
      <c r="G74" s="100">
        <v>15</v>
      </c>
      <c r="H74" s="83">
        <v>149.5</v>
      </c>
      <c r="I74" s="87">
        <v>9.96666666666667</v>
      </c>
      <c r="J74" s="40"/>
      <c r="K74" s="151">
        <v>1981</v>
      </c>
      <c r="L74" s="100">
        <v>1</v>
      </c>
      <c r="M74" s="83">
        <v>8</v>
      </c>
      <c r="N74" s="89">
        <v>8</v>
      </c>
      <c r="O74" t="s" s="131">
        <v>110</v>
      </c>
      <c r="P74" s="135">
        <f>AVERAGE(B74:B93)</f>
        <v>25.05</v>
      </c>
      <c r="Q74" s="97">
        <f>AVERAGE(D74:D93)</f>
        <v>11.0512385989953</v>
      </c>
      <c r="R74" t="s" s="134">
        <v>110</v>
      </c>
      <c r="S74" s="135">
        <f>AVERAGE(G74:G93)</f>
        <v>11.5</v>
      </c>
      <c r="T74" s="97">
        <f>AVERAGE(I74:I93)</f>
        <v>9.79989023123148</v>
      </c>
      <c r="U74" t="s" s="134">
        <v>110</v>
      </c>
      <c r="V74" s="135">
        <f>AVERAGE(L74:L93)</f>
        <v>1.95</v>
      </c>
      <c r="W74" s="97">
        <f>AVERAGE(N74:N93)</f>
        <v>7.49732142857143</v>
      </c>
    </row>
    <row r="75" ht="21.95" customHeight="1">
      <c r="A75" s="150">
        <v>1982</v>
      </c>
      <c r="B75" s="100">
        <v>39</v>
      </c>
      <c r="C75" s="83">
        <v>407.6</v>
      </c>
      <c r="D75" s="87">
        <v>10.4512820512821</v>
      </c>
      <c r="E75" s="40"/>
      <c r="F75" s="151">
        <v>1982</v>
      </c>
      <c r="G75" s="100">
        <v>24</v>
      </c>
      <c r="H75" s="83">
        <v>227.7</v>
      </c>
      <c r="I75" s="87">
        <v>9.487500000000001</v>
      </c>
      <c r="J75" s="40"/>
      <c r="K75" s="151">
        <v>1982</v>
      </c>
      <c r="L75" s="100">
        <v>7</v>
      </c>
      <c r="M75" s="83">
        <v>54.9</v>
      </c>
      <c r="N75" s="89">
        <v>7.84285714285714</v>
      </c>
      <c r="O75" t="s" s="131">
        <v>111</v>
      </c>
      <c r="P75" s="135">
        <f>AVERAGE(B75:B93)</f>
        <v>24.7894736842105</v>
      </c>
      <c r="Q75" s="97">
        <f>AVERAGE(D75:D93)</f>
        <v>11.0490230866617</v>
      </c>
      <c r="R75" t="s" s="134">
        <v>111</v>
      </c>
      <c r="S75" s="135">
        <f>AVERAGE(G75:G93)</f>
        <v>11.3157894736842</v>
      </c>
      <c r="T75" s="97">
        <f>AVERAGE(I75:I93)</f>
        <v>9.79062487370731</v>
      </c>
      <c r="U75" t="s" s="134">
        <v>111</v>
      </c>
      <c r="V75" s="135">
        <f>AVERAGE(L75:L93)</f>
        <v>2</v>
      </c>
      <c r="W75" s="97">
        <f>AVERAGE(N75:N93)</f>
        <v>7.45162337662338</v>
      </c>
    </row>
    <row r="76" ht="21.95" customHeight="1">
      <c r="A76" s="150">
        <v>1983</v>
      </c>
      <c r="B76" s="100">
        <v>25</v>
      </c>
      <c r="C76" s="83">
        <v>285.9</v>
      </c>
      <c r="D76" s="87">
        <v>11.436</v>
      </c>
      <c r="E76" s="40"/>
      <c r="F76" s="151">
        <v>1983</v>
      </c>
      <c r="G76" s="100">
        <v>5</v>
      </c>
      <c r="H76" s="83">
        <v>45.3</v>
      </c>
      <c r="I76" s="87">
        <v>9.06</v>
      </c>
      <c r="J76" s="40"/>
      <c r="K76" s="151">
        <v>1983</v>
      </c>
      <c r="L76" s="100">
        <v>2</v>
      </c>
      <c r="M76" s="83">
        <v>13.7</v>
      </c>
      <c r="N76" s="89">
        <v>6.85</v>
      </c>
      <c r="O76" t="s" s="131">
        <v>112</v>
      </c>
      <c r="P76" s="135">
        <f>AVERAGE(B76:B93)</f>
        <v>24</v>
      </c>
      <c r="Q76" s="97">
        <f>AVERAGE(D76:D93)</f>
        <v>11.0822309219606</v>
      </c>
      <c r="R76" t="s" s="134">
        <v>112</v>
      </c>
      <c r="S76" s="135">
        <f>AVERAGE(G76:G93)</f>
        <v>10.6111111111111</v>
      </c>
      <c r="T76" s="97">
        <f>AVERAGE(I76:I93)</f>
        <v>9.80845574863126</v>
      </c>
      <c r="U76" t="s" s="134">
        <v>112</v>
      </c>
      <c r="V76" s="135">
        <f>AVERAGE(L76:L93)</f>
        <v>1.72222222222222</v>
      </c>
      <c r="W76" s="97">
        <f>AVERAGE(N76:N93)</f>
        <v>7.4125</v>
      </c>
    </row>
    <row r="77" ht="21.95" customHeight="1">
      <c r="A77" s="150">
        <v>1984</v>
      </c>
      <c r="B77" s="100">
        <v>28</v>
      </c>
      <c r="C77" s="83">
        <v>266.8</v>
      </c>
      <c r="D77" s="87">
        <v>9.52857142857143</v>
      </c>
      <c r="E77" s="40"/>
      <c r="F77" s="151">
        <v>1984</v>
      </c>
      <c r="G77" s="100">
        <v>17</v>
      </c>
      <c r="H77" s="83">
        <v>131.7</v>
      </c>
      <c r="I77" s="87">
        <v>7.74705882352941</v>
      </c>
      <c r="J77" s="40"/>
      <c r="K77" s="151">
        <v>1984</v>
      </c>
      <c r="L77" s="100">
        <v>9</v>
      </c>
      <c r="M77" s="83">
        <v>54.9</v>
      </c>
      <c r="N77" s="89">
        <v>6.1</v>
      </c>
      <c r="O77" t="s" s="131">
        <v>113</v>
      </c>
      <c r="P77" s="135">
        <f>AVERAGE(B77:B93)</f>
        <v>23.9411764705882</v>
      </c>
      <c r="Q77" s="97">
        <f>AVERAGE(D77:D93)</f>
        <v>11.0614209761936</v>
      </c>
      <c r="R77" t="s" s="134">
        <v>113</v>
      </c>
      <c r="S77" s="135">
        <f>AVERAGE(G77:G93)</f>
        <v>10.9411764705882</v>
      </c>
      <c r="T77" s="97">
        <f>AVERAGE(I77:I93)</f>
        <v>9.85523423292072</v>
      </c>
      <c r="U77" t="s" s="134">
        <v>113</v>
      </c>
      <c r="V77" s="135">
        <f>AVERAGE(L77:L93)</f>
        <v>1.70588235294118</v>
      </c>
      <c r="W77" s="97">
        <f>AVERAGE(N77:N93)</f>
        <v>7.475</v>
      </c>
    </row>
    <row r="78" ht="21.95" customHeight="1">
      <c r="A78" s="150">
        <v>1985</v>
      </c>
      <c r="B78" s="100">
        <v>42</v>
      </c>
      <c r="C78" s="83">
        <v>451</v>
      </c>
      <c r="D78" s="87">
        <v>10.7380952380952</v>
      </c>
      <c r="E78" s="40"/>
      <c r="F78" s="151">
        <v>1985</v>
      </c>
      <c r="G78" s="100">
        <v>22</v>
      </c>
      <c r="H78" s="83">
        <v>212.7</v>
      </c>
      <c r="I78" s="87">
        <v>9.66818181818182</v>
      </c>
      <c r="J78" s="40"/>
      <c r="K78" s="151">
        <v>1985</v>
      </c>
      <c r="L78" s="100">
        <v>4</v>
      </c>
      <c r="M78" s="83">
        <v>32.3</v>
      </c>
      <c r="N78" s="89">
        <v>8.074999999999999</v>
      </c>
      <c r="O78" t="s" s="131">
        <v>114</v>
      </c>
      <c r="P78" s="135">
        <f>AVERAGE(B78:B93)</f>
        <v>23.6875</v>
      </c>
      <c r="Q78" s="97">
        <f>AVERAGE(D78:D93)</f>
        <v>11.157224072920</v>
      </c>
      <c r="R78" t="s" s="134">
        <v>114</v>
      </c>
      <c r="S78" s="135">
        <f>AVERAGE(G78:G93)</f>
        <v>10.5625</v>
      </c>
      <c r="T78" s="97">
        <f>AVERAGE(I78:I93)</f>
        <v>9.995779260213469</v>
      </c>
      <c r="U78" t="s" s="134">
        <v>114</v>
      </c>
      <c r="V78" s="135">
        <f>AVERAGE(L78:L93)</f>
        <v>1.25</v>
      </c>
      <c r="W78" s="97">
        <f>AVERAGE(N78:N93)</f>
        <v>7.646875</v>
      </c>
    </row>
    <row r="79" ht="21.95" customHeight="1">
      <c r="A79" s="150">
        <v>1986</v>
      </c>
      <c r="B79" s="100">
        <v>21</v>
      </c>
      <c r="C79" s="83">
        <v>232.9</v>
      </c>
      <c r="D79" s="87">
        <v>11.0904761904762</v>
      </c>
      <c r="E79" s="40"/>
      <c r="F79" s="151">
        <v>1986</v>
      </c>
      <c r="G79" s="100">
        <v>10</v>
      </c>
      <c r="H79" s="83">
        <v>100</v>
      </c>
      <c r="I79" s="87">
        <v>10</v>
      </c>
      <c r="J79" s="40"/>
      <c r="K79" s="151">
        <v>1986</v>
      </c>
      <c r="L79" s="100">
        <v>1</v>
      </c>
      <c r="M79" s="83">
        <v>8.199999999999999</v>
      </c>
      <c r="N79" s="89">
        <v>8.199999999999999</v>
      </c>
      <c r="O79" t="s" s="131">
        <v>115</v>
      </c>
      <c r="P79" s="135">
        <f>AVERAGE(B79:B93)</f>
        <v>22.4666666666667</v>
      </c>
      <c r="Q79" s="97">
        <f>AVERAGE(D79:D93)</f>
        <v>11.1851659952416</v>
      </c>
      <c r="R79" t="s" s="134">
        <v>115</v>
      </c>
      <c r="S79" s="135">
        <f>AVERAGE(G79:G93)</f>
        <v>9.800000000000001</v>
      </c>
      <c r="T79" s="97">
        <f>AVERAGE(I79:I93)</f>
        <v>10.0191790775014</v>
      </c>
      <c r="U79" t="s" s="134">
        <v>115</v>
      </c>
      <c r="V79" s="135">
        <f>AVERAGE(L79:L93)</f>
        <v>1.06666666666667</v>
      </c>
      <c r="W79" s="97">
        <f>AVERAGE(N79:N93)</f>
        <v>7.58571428571429</v>
      </c>
    </row>
    <row r="80" ht="21.95" customHeight="1">
      <c r="A80" s="150">
        <v>1987</v>
      </c>
      <c r="B80" s="100">
        <v>20</v>
      </c>
      <c r="C80" s="83">
        <v>226.5</v>
      </c>
      <c r="D80" s="87">
        <v>11.325</v>
      </c>
      <c r="E80" s="40"/>
      <c r="F80" s="151">
        <v>1987</v>
      </c>
      <c r="G80" s="100">
        <v>9</v>
      </c>
      <c r="H80" s="83">
        <v>92.8</v>
      </c>
      <c r="I80" s="87">
        <v>10.3111111111111</v>
      </c>
      <c r="J80" s="40"/>
      <c r="K80" s="151">
        <v>1987</v>
      </c>
      <c r="L80" s="100">
        <v>0</v>
      </c>
      <c r="M80" s="83">
        <v>0</v>
      </c>
      <c r="N80" s="89"/>
      <c r="O80" t="s" s="131">
        <v>116</v>
      </c>
      <c r="P80" s="135">
        <f>AVERAGE(B80:B93)</f>
        <v>22.5714285714286</v>
      </c>
      <c r="Q80" s="97">
        <f>AVERAGE(D80:D93)</f>
        <v>11.1919295527248</v>
      </c>
      <c r="R80" t="s" s="134">
        <v>116</v>
      </c>
      <c r="S80" s="135">
        <f>AVERAGE(G80:G93)</f>
        <v>9.78571428571429</v>
      </c>
      <c r="T80" s="97">
        <f>AVERAGE(I80:I93)</f>
        <v>10.0206543911554</v>
      </c>
      <c r="U80" t="s" s="134">
        <v>116</v>
      </c>
      <c r="V80" s="135">
        <f>AVERAGE(L80:L93)</f>
        <v>1.07142857142857</v>
      </c>
      <c r="W80" s="97">
        <f>AVERAGE(N80:N93)</f>
        <v>7.48333333333333</v>
      </c>
    </row>
    <row r="81" ht="21.95" customHeight="1">
      <c r="A81" s="150">
        <v>1988</v>
      </c>
      <c r="B81" s="100">
        <v>12</v>
      </c>
      <c r="C81" s="83">
        <v>139.1</v>
      </c>
      <c r="D81" s="87">
        <v>11.5916666666667</v>
      </c>
      <c r="E81" s="40"/>
      <c r="F81" s="151">
        <v>1988</v>
      </c>
      <c r="G81" s="100">
        <v>4</v>
      </c>
      <c r="H81" s="83">
        <v>41.7</v>
      </c>
      <c r="I81" s="87">
        <v>10.425</v>
      </c>
      <c r="J81" s="40"/>
      <c r="K81" s="151">
        <v>1988</v>
      </c>
      <c r="L81" s="100">
        <v>0</v>
      </c>
      <c r="M81" s="83">
        <v>0</v>
      </c>
      <c r="N81" s="89"/>
      <c r="O81" t="s" s="131">
        <v>117</v>
      </c>
      <c r="P81" s="135">
        <f>AVERAGE(B81:B93)</f>
        <v>22.7692307692308</v>
      </c>
      <c r="Q81" s="97">
        <f>AVERAGE(D81:D93)</f>
        <v>11.1816933644729</v>
      </c>
      <c r="R81" t="s" s="134">
        <v>117</v>
      </c>
      <c r="S81" s="135">
        <f>AVERAGE(G81:G93)</f>
        <v>9.84615384615385</v>
      </c>
      <c r="T81" s="97">
        <f>AVERAGE(I81:I93)</f>
        <v>9.996449664492429</v>
      </c>
      <c r="U81" t="s" s="134">
        <v>117</v>
      </c>
      <c r="V81" s="135">
        <f>AVERAGE(L81:L93)</f>
        <v>1.15384615384615</v>
      </c>
      <c r="W81" s="97">
        <f>AVERAGE(N81:N93)</f>
        <v>7.48333333333333</v>
      </c>
    </row>
    <row r="82" ht="21.95" customHeight="1">
      <c r="A82" s="150">
        <v>1989</v>
      </c>
      <c r="B82" s="100">
        <v>25</v>
      </c>
      <c r="C82" s="83">
        <v>265.9</v>
      </c>
      <c r="D82" s="87">
        <v>10.636</v>
      </c>
      <c r="E82" s="40"/>
      <c r="F82" s="151">
        <v>1989</v>
      </c>
      <c r="G82" s="100">
        <v>19</v>
      </c>
      <c r="H82" s="83">
        <v>194</v>
      </c>
      <c r="I82" s="87">
        <v>10.2105263157895</v>
      </c>
      <c r="J82" s="40"/>
      <c r="K82" s="151">
        <v>1989</v>
      </c>
      <c r="L82" s="100">
        <v>1</v>
      </c>
      <c r="M82" s="83">
        <v>8.1</v>
      </c>
      <c r="N82" s="89">
        <v>8.1</v>
      </c>
      <c r="O82" t="s" s="131">
        <v>118</v>
      </c>
      <c r="P82" s="135">
        <f>AVERAGE(B82:B93)</f>
        <v>23.6666666666667</v>
      </c>
      <c r="Q82" s="97">
        <f>AVERAGE(D82:D93)</f>
        <v>11.1475289226234</v>
      </c>
      <c r="R82" t="s" s="134">
        <v>118</v>
      </c>
      <c r="S82" s="135">
        <f>AVERAGE(G82:G93)</f>
        <v>10.3333333333333</v>
      </c>
      <c r="T82" s="97">
        <f>AVERAGE(I82:I93)</f>
        <v>9.957490543082651</v>
      </c>
      <c r="U82" t="s" s="134">
        <v>118</v>
      </c>
      <c r="V82" s="135">
        <f>AVERAGE(L82:L93)</f>
        <v>1.25</v>
      </c>
      <c r="W82" s="97">
        <f>AVERAGE(N82:N93)</f>
        <v>7.48333333333333</v>
      </c>
    </row>
    <row r="83" ht="21.95" customHeight="1">
      <c r="A83" s="150">
        <v>1990</v>
      </c>
      <c r="B83" s="100">
        <v>31</v>
      </c>
      <c r="C83" s="83">
        <v>322.8</v>
      </c>
      <c r="D83" s="87">
        <v>10.4129032258065</v>
      </c>
      <c r="E83" s="40"/>
      <c r="F83" s="151">
        <v>1990</v>
      </c>
      <c r="G83" s="100">
        <v>16</v>
      </c>
      <c r="H83" s="83">
        <v>145.1</v>
      </c>
      <c r="I83" s="87">
        <v>9.06875</v>
      </c>
      <c r="J83" s="40"/>
      <c r="K83" s="151">
        <v>1990</v>
      </c>
      <c r="L83" s="100">
        <v>5</v>
      </c>
      <c r="M83" s="83">
        <v>35.5</v>
      </c>
      <c r="N83" s="89">
        <v>7.1</v>
      </c>
      <c r="O83" t="s" s="131">
        <v>119</v>
      </c>
      <c r="P83" s="135">
        <f>AVERAGE(B83:B93)</f>
        <v>23.5454545454545</v>
      </c>
      <c r="Q83" s="97">
        <f>AVERAGE(D83:D93)</f>
        <v>11.1940315519528</v>
      </c>
      <c r="R83" t="s" s="134">
        <v>119</v>
      </c>
      <c r="S83" s="135">
        <f>AVERAGE(G83:G93)</f>
        <v>9.54545454545455</v>
      </c>
      <c r="T83" s="97">
        <f>AVERAGE(I83:I93)</f>
        <v>9.932186965811971</v>
      </c>
      <c r="U83" t="s" s="134">
        <v>119</v>
      </c>
      <c r="V83" s="135">
        <f>AVERAGE(L83:L93)</f>
        <v>1.27272727272727</v>
      </c>
      <c r="W83" s="97">
        <f>AVERAGE(N83:N93)</f>
        <v>7.36</v>
      </c>
    </row>
    <row r="84" ht="21.95" customHeight="1">
      <c r="A84" s="150">
        <v>1991</v>
      </c>
      <c r="B84" s="100">
        <v>31</v>
      </c>
      <c r="C84" s="83">
        <v>345.3</v>
      </c>
      <c r="D84" s="87">
        <v>11.1387096774194</v>
      </c>
      <c r="E84" s="40"/>
      <c r="F84" s="151">
        <v>1991</v>
      </c>
      <c r="G84" s="100">
        <v>12</v>
      </c>
      <c r="H84" s="83">
        <v>115.4</v>
      </c>
      <c r="I84" s="87">
        <v>9.616666666666671</v>
      </c>
      <c r="J84" s="40"/>
      <c r="K84" s="151">
        <v>1991</v>
      </c>
      <c r="L84" s="100">
        <v>3</v>
      </c>
      <c r="M84" s="83">
        <v>20.8</v>
      </c>
      <c r="N84" s="89">
        <v>6.93333333333333</v>
      </c>
      <c r="O84" t="s" s="131">
        <v>98</v>
      </c>
      <c r="P84" s="135">
        <f>AVERAGE(B84:B93)</f>
        <v>22.8</v>
      </c>
      <c r="Q84" s="97">
        <f>AVERAGE(D84:D93)</f>
        <v>11.2721443845675</v>
      </c>
      <c r="R84" t="s" s="134">
        <v>98</v>
      </c>
      <c r="S84" s="135">
        <f>AVERAGE(G84:G93)</f>
        <v>8.9</v>
      </c>
      <c r="T84" s="97">
        <f>AVERAGE(I84:I93)</f>
        <v>10.0281244064577</v>
      </c>
      <c r="U84" t="s" s="134">
        <v>98</v>
      </c>
      <c r="V84" s="135">
        <f>AVERAGE(L84:L93)</f>
        <v>0.9</v>
      </c>
      <c r="W84" s="97">
        <f>AVERAGE(N84:N93)</f>
        <v>7.425</v>
      </c>
    </row>
    <row r="85" ht="21.95" customHeight="1">
      <c r="A85" s="150">
        <v>1992</v>
      </c>
      <c r="B85" s="100">
        <v>29</v>
      </c>
      <c r="C85" s="83">
        <v>325.3</v>
      </c>
      <c r="D85" s="87">
        <v>11.2172413793103</v>
      </c>
      <c r="E85" s="40"/>
      <c r="F85" s="151">
        <v>1992</v>
      </c>
      <c r="G85" s="100">
        <v>13</v>
      </c>
      <c r="H85" s="83">
        <v>130.9</v>
      </c>
      <c r="I85" s="87">
        <v>10.0692307692308</v>
      </c>
      <c r="J85" s="40"/>
      <c r="K85" s="151">
        <v>1992</v>
      </c>
      <c r="L85" s="100">
        <v>0</v>
      </c>
      <c r="M85" s="83">
        <v>0</v>
      </c>
      <c r="N85" s="89"/>
      <c r="O85" t="s" s="131">
        <v>120</v>
      </c>
      <c r="P85" s="135">
        <f>AVERAGE(B85:B93)</f>
        <v>21.8888888888889</v>
      </c>
      <c r="Q85" s="97">
        <f>AVERAGE(D85:D93)</f>
        <v>11.2869704631395</v>
      </c>
      <c r="R85" t="s" s="134">
        <v>120</v>
      </c>
      <c r="S85" s="135">
        <f>AVERAGE(G85:G93)</f>
        <v>8.555555555555561</v>
      </c>
      <c r="T85" s="97">
        <f>AVERAGE(I85:I93)</f>
        <v>10.0795566239316</v>
      </c>
      <c r="U85" t="s" s="134">
        <v>120</v>
      </c>
      <c r="V85" s="135">
        <f>AVERAGE(L85:L93)</f>
        <v>0.666666666666667</v>
      </c>
      <c r="W85" s="97">
        <f>AVERAGE(N85:N93)</f>
        <v>7.58888888888889</v>
      </c>
    </row>
    <row r="86" ht="21.95" customHeight="1">
      <c r="A86" s="150">
        <v>1993</v>
      </c>
      <c r="B86" s="100">
        <v>6</v>
      </c>
      <c r="C86" s="83">
        <v>71.5</v>
      </c>
      <c r="D86" s="87">
        <v>11.9166666666667</v>
      </c>
      <c r="E86" s="40"/>
      <c r="F86" s="151">
        <v>1993</v>
      </c>
      <c r="G86" s="100">
        <v>0</v>
      </c>
      <c r="H86" s="83">
        <v>0</v>
      </c>
      <c r="I86" s="87"/>
      <c r="J86" s="40"/>
      <c r="K86" s="151">
        <v>1993</v>
      </c>
      <c r="L86" s="100">
        <v>0</v>
      </c>
      <c r="M86" s="83">
        <v>0</v>
      </c>
      <c r="N86" s="89"/>
      <c r="O86" t="s" s="131">
        <v>121</v>
      </c>
      <c r="P86" s="135">
        <f>AVERAGE(B86:B93)</f>
        <v>21</v>
      </c>
      <c r="Q86" s="97">
        <f>AVERAGE(D86:D93)</f>
        <v>11.2956865986181</v>
      </c>
      <c r="R86" t="s" s="134">
        <v>121</v>
      </c>
      <c r="S86" s="135">
        <f>AVERAGE(G86:G93)</f>
        <v>8</v>
      </c>
      <c r="T86" s="97">
        <f>AVERAGE(I86:I93)</f>
        <v>10.0810317460317</v>
      </c>
      <c r="U86" t="s" s="134">
        <v>121</v>
      </c>
      <c r="V86" s="135">
        <f>AVERAGE(L86:L93)</f>
        <v>0.75</v>
      </c>
      <c r="W86" s="97">
        <f>AVERAGE(N86:N93)</f>
        <v>7.58888888888889</v>
      </c>
    </row>
    <row r="87" ht="21.95" customHeight="1">
      <c r="A87" s="150">
        <v>1994</v>
      </c>
      <c r="B87" s="100">
        <v>20</v>
      </c>
      <c r="C87" s="83">
        <v>220.1</v>
      </c>
      <c r="D87" s="87">
        <v>11.005</v>
      </c>
      <c r="E87" s="40"/>
      <c r="F87" s="151">
        <v>1994</v>
      </c>
      <c r="G87" s="100">
        <v>9</v>
      </c>
      <c r="H87" s="83">
        <v>87.2</v>
      </c>
      <c r="I87" s="87">
        <v>9.68888888888889</v>
      </c>
      <c r="J87" s="40"/>
      <c r="K87" s="151">
        <v>1994</v>
      </c>
      <c r="L87" s="100">
        <v>1</v>
      </c>
      <c r="M87" s="83">
        <v>7.6</v>
      </c>
      <c r="N87" s="89">
        <v>7.6</v>
      </c>
      <c r="O87" t="s" s="131">
        <v>122</v>
      </c>
      <c r="P87" s="135">
        <f>AVERAGE(B87:B93)</f>
        <v>23.1428571428571</v>
      </c>
      <c r="Q87" s="97">
        <f>AVERAGE(D87:D93)</f>
        <v>11.2069751603255</v>
      </c>
      <c r="R87" t="s" s="134">
        <v>122</v>
      </c>
      <c r="S87" s="135">
        <f>AVERAGE(G87:G93)</f>
        <v>9.142857142857141</v>
      </c>
      <c r="T87" s="97">
        <f>AVERAGE(I87:I93)</f>
        <v>10.0810317460317</v>
      </c>
      <c r="U87" t="s" s="134">
        <v>122</v>
      </c>
      <c r="V87" s="135">
        <f>AVERAGE(L87:L93)</f>
        <v>0.857142857142857</v>
      </c>
      <c r="W87" s="97">
        <f>AVERAGE(N87:N93)</f>
        <v>7.58888888888889</v>
      </c>
    </row>
    <row r="88" ht="21.95" customHeight="1">
      <c r="A88" s="150">
        <v>1995</v>
      </c>
      <c r="B88" s="100">
        <v>26</v>
      </c>
      <c r="C88" s="83">
        <v>286.6</v>
      </c>
      <c r="D88" s="87">
        <v>11.0230769230769</v>
      </c>
      <c r="E88" s="40"/>
      <c r="F88" s="151">
        <v>1995</v>
      </c>
      <c r="G88" s="100">
        <v>12</v>
      </c>
      <c r="H88" s="83">
        <v>116.7</v>
      </c>
      <c r="I88" s="87">
        <v>9.725</v>
      </c>
      <c r="J88" s="40"/>
      <c r="K88" s="151">
        <v>1995</v>
      </c>
      <c r="L88" s="100">
        <v>2</v>
      </c>
      <c r="M88" s="83">
        <v>14.6</v>
      </c>
      <c r="N88" s="89">
        <v>7.3</v>
      </c>
      <c r="O88" t="s" s="131">
        <v>123</v>
      </c>
      <c r="P88" s="135">
        <f>AVERAGE(B88:B93)</f>
        <v>23.6666666666667</v>
      </c>
      <c r="Q88" s="97">
        <f>AVERAGE(D88:D93)</f>
        <v>11.2406376870464</v>
      </c>
      <c r="R88" t="s" s="134">
        <v>123</v>
      </c>
      <c r="S88" s="135">
        <f>AVERAGE(G88:G93)</f>
        <v>9.16666666666667</v>
      </c>
      <c r="T88" s="97">
        <f>AVERAGE(I88:I93)</f>
        <v>10.1463888888889</v>
      </c>
      <c r="U88" t="s" s="134">
        <v>123</v>
      </c>
      <c r="V88" s="135">
        <f>AVERAGE(L88:L93)</f>
        <v>0.833333333333333</v>
      </c>
      <c r="W88" s="97">
        <f>AVERAGE(N88:N93)</f>
        <v>7.58333333333334</v>
      </c>
    </row>
    <row r="89" ht="21.95" customHeight="1">
      <c r="A89" s="150">
        <v>1996</v>
      </c>
      <c r="B89" s="100">
        <v>19</v>
      </c>
      <c r="C89" s="83">
        <v>213.3</v>
      </c>
      <c r="D89" s="87">
        <v>11.2263157894737</v>
      </c>
      <c r="E89" s="40"/>
      <c r="F89" s="151">
        <v>1996</v>
      </c>
      <c r="G89" s="100">
        <v>8</v>
      </c>
      <c r="H89" s="83">
        <v>81.90000000000001</v>
      </c>
      <c r="I89" s="87">
        <v>10.2375</v>
      </c>
      <c r="J89" s="40"/>
      <c r="K89" s="151">
        <v>1996</v>
      </c>
      <c r="L89" s="100">
        <v>0</v>
      </c>
      <c r="M89" s="83">
        <v>0</v>
      </c>
      <c r="N89" s="89"/>
      <c r="O89" t="s" s="131">
        <v>104</v>
      </c>
      <c r="P89" s="135">
        <f>AVERAGE(B89:B93)</f>
        <v>23.2</v>
      </c>
      <c r="Q89" s="97">
        <f>AVERAGE(D89:D93)</f>
        <v>11.2841498398403</v>
      </c>
      <c r="R89" t="s" s="134">
        <v>104</v>
      </c>
      <c r="S89" s="135">
        <f>AVERAGE(G89:G93)</f>
        <v>8.6</v>
      </c>
      <c r="T89" s="97">
        <f>AVERAGE(I89:I93)</f>
        <v>10.2306666666667</v>
      </c>
      <c r="U89" t="s" s="134">
        <v>104</v>
      </c>
      <c r="V89" s="135">
        <f>AVERAGE(L89:L93)</f>
        <v>0.6</v>
      </c>
      <c r="W89" s="97">
        <f>AVERAGE(N89:N93)</f>
        <v>7.86666666666667</v>
      </c>
    </row>
    <row r="90" ht="21.95" customHeight="1">
      <c r="A90" s="150">
        <v>1997</v>
      </c>
      <c r="B90" s="100">
        <v>17</v>
      </c>
      <c r="C90" s="83">
        <v>194.3</v>
      </c>
      <c r="D90" s="87">
        <v>11.4294117647059</v>
      </c>
      <c r="E90" s="40"/>
      <c r="F90" s="151">
        <v>1997</v>
      </c>
      <c r="G90" s="100">
        <v>5</v>
      </c>
      <c r="H90" s="83">
        <v>51.1</v>
      </c>
      <c r="I90" s="87">
        <v>10.22</v>
      </c>
      <c r="J90" s="40"/>
      <c r="K90" s="151">
        <v>1997</v>
      </c>
      <c r="L90" s="100">
        <v>0</v>
      </c>
      <c r="M90" s="83">
        <v>0</v>
      </c>
      <c r="N90" s="89"/>
      <c r="O90" t="s" s="131">
        <v>124</v>
      </c>
      <c r="P90" s="135">
        <f>AVERAGE(B90:B93)</f>
        <v>24.25</v>
      </c>
      <c r="Q90" s="97">
        <f>AVERAGE(D90:D93)</f>
        <v>11.2986083524319</v>
      </c>
      <c r="R90" t="s" s="134">
        <v>124</v>
      </c>
      <c r="S90" s="135">
        <f>AVERAGE(G90:G93)</f>
        <v>8.75</v>
      </c>
      <c r="T90" s="97">
        <f>AVERAGE(I90:I93)</f>
        <v>10.2289583333333</v>
      </c>
      <c r="U90" t="s" s="134">
        <v>124</v>
      </c>
      <c r="V90" s="135">
        <f>AVERAGE(L90:L93)</f>
        <v>0.75</v>
      </c>
      <c r="W90" s="97">
        <f>AVERAGE(N90:N93)</f>
        <v>7.86666666666667</v>
      </c>
    </row>
    <row r="91" ht="21.95" customHeight="1">
      <c r="A91" s="150">
        <v>1998</v>
      </c>
      <c r="B91" s="100">
        <v>12</v>
      </c>
      <c r="C91" s="83">
        <v>134.8</v>
      </c>
      <c r="D91" s="87">
        <v>11.2333333333333</v>
      </c>
      <c r="E91" s="40"/>
      <c r="F91" s="151">
        <v>1998</v>
      </c>
      <c r="G91" s="100">
        <v>6</v>
      </c>
      <c r="H91" s="83">
        <v>62</v>
      </c>
      <c r="I91" s="87">
        <v>10.3333333333333</v>
      </c>
      <c r="J91" s="40"/>
      <c r="K91" s="151">
        <v>1998</v>
      </c>
      <c r="L91" s="100">
        <v>0</v>
      </c>
      <c r="M91" s="83">
        <v>0</v>
      </c>
      <c r="N91" s="89"/>
      <c r="O91" t="s" s="131">
        <v>125</v>
      </c>
      <c r="P91" s="135">
        <f>AVERAGE(B91:B93)</f>
        <v>26.6666666666667</v>
      </c>
      <c r="Q91" s="97">
        <f>AVERAGE(D91:D93)</f>
        <v>11.2550072150072</v>
      </c>
      <c r="R91" t="s" s="134">
        <v>125</v>
      </c>
      <c r="S91" s="135">
        <f>AVERAGE(G91:G93)</f>
        <v>10</v>
      </c>
      <c r="T91" s="97">
        <f>AVERAGE(I91:I93)</f>
        <v>10.2319444444444</v>
      </c>
      <c r="U91" t="s" s="134">
        <v>125</v>
      </c>
      <c r="V91" s="135">
        <f>AVERAGE(L91:L93)</f>
        <v>1</v>
      </c>
      <c r="W91" s="97">
        <f>AVERAGE(N91:N93)</f>
        <v>7.86666666666667</v>
      </c>
    </row>
    <row r="92" ht="21.95" customHeight="1">
      <c r="A92" s="150">
        <v>1999</v>
      </c>
      <c r="B92" s="100">
        <v>33</v>
      </c>
      <c r="C92" s="83">
        <v>384.6</v>
      </c>
      <c r="D92" s="87">
        <v>11.6545454545455</v>
      </c>
      <c r="E92" s="40"/>
      <c r="F92" s="151">
        <v>1999</v>
      </c>
      <c r="G92" s="100">
        <v>8</v>
      </c>
      <c r="H92" s="83">
        <v>84.7</v>
      </c>
      <c r="I92" s="87">
        <v>10.5875</v>
      </c>
      <c r="J92" s="40"/>
      <c r="K92" s="151">
        <v>1999</v>
      </c>
      <c r="L92" s="100">
        <v>0</v>
      </c>
      <c r="M92" s="83">
        <v>0</v>
      </c>
      <c r="N92" s="89"/>
      <c r="O92" t="s" s="131">
        <v>126</v>
      </c>
      <c r="P92" s="135">
        <f>AVERAGE(B92:B93)</f>
        <v>34</v>
      </c>
      <c r="Q92" s="97">
        <f>AVERAGE(D92:D93)</f>
        <v>11.2658441558442</v>
      </c>
      <c r="R92" t="s" s="134">
        <v>126</v>
      </c>
      <c r="S92" s="135">
        <f>AVERAGE(G92:G93)</f>
        <v>12</v>
      </c>
      <c r="T92" s="97">
        <f>AVERAGE(I92:I93)</f>
        <v>10.18125</v>
      </c>
      <c r="U92" t="s" s="134">
        <v>126</v>
      </c>
      <c r="V92" s="135">
        <f>AVERAGE(L92:L93)</f>
        <v>1.5</v>
      </c>
      <c r="W92" s="97">
        <f>AVERAGE(N92:N93)</f>
        <v>7.86666666666667</v>
      </c>
    </row>
    <row r="93" ht="21.95" customHeight="1">
      <c r="A93" s="150">
        <v>2000</v>
      </c>
      <c r="B93" s="100">
        <v>35</v>
      </c>
      <c r="C93" s="83">
        <v>380.7</v>
      </c>
      <c r="D93" s="87">
        <v>10.8771428571429</v>
      </c>
      <c r="E93" s="40"/>
      <c r="F93" s="151">
        <v>2000</v>
      </c>
      <c r="G93" s="100">
        <v>16</v>
      </c>
      <c r="H93" s="83">
        <v>156.4</v>
      </c>
      <c r="I93" s="87">
        <v>9.775</v>
      </c>
      <c r="J93" s="40"/>
      <c r="K93" s="151">
        <v>2000</v>
      </c>
      <c r="L93" s="100">
        <v>3</v>
      </c>
      <c r="M93" s="83">
        <v>23.6</v>
      </c>
      <c r="N93" s="89">
        <v>7.86666666666667</v>
      </c>
      <c r="O93" t="s" s="131">
        <v>127</v>
      </c>
      <c r="P93" s="135">
        <f>AVERAGE(B93)</f>
        <v>35</v>
      </c>
      <c r="Q93" s="97">
        <f>AVERAGE(D93)</f>
        <v>10.8771428571429</v>
      </c>
      <c r="R93" t="s" s="134">
        <v>127</v>
      </c>
      <c r="S93" s="135">
        <f>AVERAGE(G93)</f>
        <v>16</v>
      </c>
      <c r="T93" s="97">
        <f>AVERAGE(I93)</f>
        <v>9.775</v>
      </c>
      <c r="U93" t="s" s="134">
        <v>127</v>
      </c>
      <c r="V93" s="135">
        <f>AVERAGE(L93)</f>
        <v>3</v>
      </c>
      <c r="W93" s="97">
        <f>AVERAGE(N93)</f>
        <v>7.86666666666667</v>
      </c>
    </row>
    <row r="94" ht="21.95" customHeight="1">
      <c r="A94" s="150">
        <v>2001</v>
      </c>
      <c r="B94" s="154">
        <v>37</v>
      </c>
      <c r="C94" s="155">
        <v>418.2</v>
      </c>
      <c r="D94" s="156">
        <v>11.3027027027027</v>
      </c>
      <c r="E94" s="40"/>
      <c r="F94" s="151">
        <v>2001</v>
      </c>
      <c r="G94" s="154">
        <v>14</v>
      </c>
      <c r="H94" s="155">
        <v>141.9</v>
      </c>
      <c r="I94" s="156">
        <v>10.1357142857143</v>
      </c>
      <c r="J94" s="40"/>
      <c r="K94" s="151">
        <v>2001</v>
      </c>
      <c r="L94" s="154">
        <v>2</v>
      </c>
      <c r="M94" s="155">
        <v>16</v>
      </c>
      <c r="N94" s="157">
        <v>8</v>
      </c>
      <c r="O94" t="s" s="131">
        <v>128</v>
      </c>
      <c r="P94" s="158">
        <f>AVERAGE(B94)</f>
        <v>37</v>
      </c>
      <c r="Q94" s="159">
        <f>AVERAGE(D94)</f>
        <v>11.3027027027027</v>
      </c>
      <c r="R94" t="s" s="134">
        <v>128</v>
      </c>
      <c r="S94" s="158">
        <f>AVERAGE(G94)</f>
        <v>14</v>
      </c>
      <c r="T94" s="159">
        <f>AVERAGE(I94)</f>
        <v>10.1357142857143</v>
      </c>
      <c r="U94" t="s" s="134">
        <v>128</v>
      </c>
      <c r="V94" s="158">
        <f>AVERAGE(L94)</f>
        <v>2</v>
      </c>
      <c r="W94" s="159">
        <f>AVERAGE(N94)</f>
        <v>8</v>
      </c>
    </row>
    <row r="95" ht="21.95" customHeight="1">
      <c r="A95" s="150">
        <v>2002</v>
      </c>
      <c r="B95" s="100">
        <v>27</v>
      </c>
      <c r="C95" s="83">
        <v>289</v>
      </c>
      <c r="D95" s="87">
        <v>10.7037037037037</v>
      </c>
      <c r="E95" s="40"/>
      <c r="F95" s="151">
        <v>2002</v>
      </c>
      <c r="G95" s="100">
        <v>20</v>
      </c>
      <c r="H95" s="83">
        <v>205</v>
      </c>
      <c r="I95" s="87">
        <v>10.25</v>
      </c>
      <c r="J95" s="40"/>
      <c r="K95" s="151">
        <v>2002</v>
      </c>
      <c r="L95" s="100">
        <v>1</v>
      </c>
      <c r="M95" s="83">
        <v>8</v>
      </c>
      <c r="N95" s="89">
        <v>8</v>
      </c>
      <c r="O95" t="s" s="131">
        <v>127</v>
      </c>
      <c r="P95" s="135">
        <f>AVERAGE(B95)</f>
        <v>27</v>
      </c>
      <c r="Q95" s="97">
        <f>AVERAGE(D95)</f>
        <v>10.7037037037037</v>
      </c>
      <c r="R95" t="s" s="134">
        <v>127</v>
      </c>
      <c r="S95" s="135">
        <f>AVERAGE(G95)</f>
        <v>20</v>
      </c>
      <c r="T95" s="97">
        <f>AVERAGE(I95)</f>
        <v>10.25</v>
      </c>
      <c r="U95" t="s" s="134">
        <v>127</v>
      </c>
      <c r="V95" s="135">
        <f>AVERAGE(L95)</f>
        <v>1</v>
      </c>
      <c r="W95" s="97">
        <f>AVERAGE(N95)</f>
        <v>8</v>
      </c>
    </row>
    <row r="96" ht="21.95" customHeight="1">
      <c r="A96" s="150">
        <v>2003</v>
      </c>
      <c r="B96" s="100">
        <v>9</v>
      </c>
      <c r="C96" s="83">
        <v>90.2</v>
      </c>
      <c r="D96" s="87">
        <v>10.0222222222222</v>
      </c>
      <c r="E96" s="40"/>
      <c r="F96" s="151">
        <v>2003</v>
      </c>
      <c r="G96" s="100">
        <v>4</v>
      </c>
      <c r="H96" s="83">
        <v>31.7</v>
      </c>
      <c r="I96" s="87">
        <v>7.925</v>
      </c>
      <c r="J96" s="40"/>
      <c r="K96" s="151">
        <v>2003</v>
      </c>
      <c r="L96" s="100">
        <v>1</v>
      </c>
      <c r="M96" s="83">
        <v>0</v>
      </c>
      <c r="N96" s="89">
        <v>0</v>
      </c>
      <c r="O96" t="s" s="131">
        <v>126</v>
      </c>
      <c r="P96" s="135">
        <f>AVERAGE(B95:B96)</f>
        <v>18</v>
      </c>
      <c r="Q96" s="97">
        <f>AVERAGE(D95:D96)</f>
        <v>10.362962962963</v>
      </c>
      <c r="R96" t="s" s="134">
        <v>126</v>
      </c>
      <c r="S96" s="135">
        <f>AVERAGE(G95:G96)</f>
        <v>12</v>
      </c>
      <c r="T96" s="97">
        <f>AVERAGE(I95:I96)</f>
        <v>9.0875</v>
      </c>
      <c r="U96" t="s" s="134">
        <v>126</v>
      </c>
      <c r="V96" s="135">
        <f>AVERAGE(L95:L96)</f>
        <v>1</v>
      </c>
      <c r="W96" s="97">
        <f>AVERAGE(N95:N96)</f>
        <v>4</v>
      </c>
    </row>
    <row r="97" ht="21.95" customHeight="1">
      <c r="A97" s="150">
        <v>2004</v>
      </c>
      <c r="B97" s="100">
        <v>32</v>
      </c>
      <c r="C97" s="83">
        <v>353.2</v>
      </c>
      <c r="D97" s="87">
        <v>11.0375</v>
      </c>
      <c r="E97" s="40"/>
      <c r="F97" s="151">
        <v>2004</v>
      </c>
      <c r="G97" s="100">
        <v>15</v>
      </c>
      <c r="H97" s="83">
        <v>147.7</v>
      </c>
      <c r="I97" s="87">
        <v>9.846666666666669</v>
      </c>
      <c r="J97" s="40"/>
      <c r="K97" s="151">
        <v>2004</v>
      </c>
      <c r="L97" s="100">
        <v>1</v>
      </c>
      <c r="M97" s="83">
        <v>8.300000000000001</v>
      </c>
      <c r="N97" s="89">
        <v>8.300000000000001</v>
      </c>
      <c r="O97" t="s" s="131">
        <v>125</v>
      </c>
      <c r="P97" s="135">
        <f>AVERAGE(B95:B97)</f>
        <v>22.6666666666667</v>
      </c>
      <c r="Q97" s="97">
        <f>AVERAGE(D95:D97)</f>
        <v>10.5878086419753</v>
      </c>
      <c r="R97" t="s" s="134">
        <v>125</v>
      </c>
      <c r="S97" s="135">
        <f>AVERAGE(G95:G97)</f>
        <v>13</v>
      </c>
      <c r="T97" s="97">
        <f>AVERAGE(I95:I97)</f>
        <v>9.340555555555561</v>
      </c>
      <c r="U97" t="s" s="134">
        <v>125</v>
      </c>
      <c r="V97" s="135">
        <f>AVERAGE(L95:L97)</f>
        <v>1</v>
      </c>
      <c r="W97" s="97">
        <f>AVERAGE(N95:N97)</f>
        <v>5.43333333333333</v>
      </c>
    </row>
    <row r="98" ht="21.95" customHeight="1">
      <c r="A98" s="150">
        <v>2005</v>
      </c>
      <c r="B98" s="100">
        <v>13</v>
      </c>
      <c r="C98" s="83">
        <v>153.9</v>
      </c>
      <c r="D98" s="87">
        <v>11.8384615384615</v>
      </c>
      <c r="E98" s="40"/>
      <c r="F98" s="151">
        <v>2005</v>
      </c>
      <c r="G98" s="100">
        <v>4</v>
      </c>
      <c r="H98" s="83">
        <v>41.3</v>
      </c>
      <c r="I98" s="87">
        <v>10.325</v>
      </c>
      <c r="J98" s="40"/>
      <c r="K98" s="151">
        <v>2005</v>
      </c>
      <c r="L98" s="100">
        <v>0</v>
      </c>
      <c r="M98" s="83">
        <v>0</v>
      </c>
      <c r="N98" s="89"/>
      <c r="O98" t="s" s="131">
        <v>124</v>
      </c>
      <c r="P98" s="135">
        <f>AVERAGE(B95:B98)</f>
        <v>20.25</v>
      </c>
      <c r="Q98" s="97">
        <f>AVERAGE(D95:D98)</f>
        <v>10.9004718660969</v>
      </c>
      <c r="R98" t="s" s="134">
        <v>124</v>
      </c>
      <c r="S98" s="135">
        <f>AVERAGE(G95:G98)</f>
        <v>10.75</v>
      </c>
      <c r="T98" s="97">
        <f>AVERAGE(I95:I98)</f>
        <v>9.58666666666667</v>
      </c>
      <c r="U98" t="s" s="134">
        <v>124</v>
      </c>
      <c r="V98" s="135">
        <f>AVERAGE(L95:L98)</f>
        <v>0.75</v>
      </c>
      <c r="W98" s="97">
        <f>AVERAGE(N95:N98)</f>
        <v>5.43333333333333</v>
      </c>
    </row>
    <row r="99" ht="21.95" customHeight="1">
      <c r="A99" s="150">
        <v>2006</v>
      </c>
      <c r="B99" s="100">
        <v>40</v>
      </c>
      <c r="C99" s="83">
        <v>460.7</v>
      </c>
      <c r="D99" s="87">
        <v>11.5175</v>
      </c>
      <c r="E99" s="40"/>
      <c r="F99" s="151">
        <v>2006</v>
      </c>
      <c r="G99" s="100">
        <v>12</v>
      </c>
      <c r="H99" s="83">
        <v>125.9</v>
      </c>
      <c r="I99" s="87">
        <v>10.4916666666667</v>
      </c>
      <c r="J99" s="40"/>
      <c r="K99" s="151">
        <v>2006</v>
      </c>
      <c r="L99" s="100">
        <v>0</v>
      </c>
      <c r="M99" s="83">
        <v>0</v>
      </c>
      <c r="N99" s="89"/>
      <c r="O99" t="s" s="131">
        <v>104</v>
      </c>
      <c r="P99" s="135">
        <f>AVERAGE(B95:B99)</f>
        <v>24.2</v>
      </c>
      <c r="Q99" s="97">
        <f>AVERAGE(D95:D99)</f>
        <v>11.0238774928775</v>
      </c>
      <c r="R99" t="s" s="134">
        <v>104</v>
      </c>
      <c r="S99" s="135">
        <f>AVERAGE(G95:G99)</f>
        <v>11</v>
      </c>
      <c r="T99" s="97">
        <f>AVERAGE(I95:I99)</f>
        <v>9.76766666666667</v>
      </c>
      <c r="U99" t="s" s="134">
        <v>104</v>
      </c>
      <c r="V99" s="135">
        <f>AVERAGE(L95:L99)</f>
        <v>0.6</v>
      </c>
      <c r="W99" s="97">
        <f>AVERAGE(N95:N99)</f>
        <v>5.43333333333333</v>
      </c>
    </row>
    <row r="100" ht="21.95" customHeight="1">
      <c r="A100" s="150">
        <v>2007</v>
      </c>
      <c r="B100" s="100">
        <v>36</v>
      </c>
      <c r="C100" s="83">
        <v>348.5</v>
      </c>
      <c r="D100" s="87">
        <v>9.680555555555561</v>
      </c>
      <c r="E100" s="40"/>
      <c r="F100" s="151">
        <v>2007</v>
      </c>
      <c r="G100" s="100">
        <v>27</v>
      </c>
      <c r="H100" s="83">
        <v>240.2</v>
      </c>
      <c r="I100" s="87">
        <v>8.896296296296301</v>
      </c>
      <c r="J100" s="40"/>
      <c r="K100" s="151">
        <v>2007</v>
      </c>
      <c r="L100" s="100">
        <v>8</v>
      </c>
      <c r="M100" s="83">
        <v>56.1</v>
      </c>
      <c r="N100" s="89">
        <v>7.0125</v>
      </c>
      <c r="O100" t="s" s="131">
        <v>123</v>
      </c>
      <c r="P100" s="135">
        <f>AVERAGE(B95:B100)</f>
        <v>26.1666666666667</v>
      </c>
      <c r="Q100" s="97">
        <f>AVERAGE(D95:D100)</f>
        <v>10.7999905033238</v>
      </c>
      <c r="R100" t="s" s="134">
        <v>123</v>
      </c>
      <c r="S100" s="135">
        <f>AVERAGE(G95:G100)</f>
        <v>13.6666666666667</v>
      </c>
      <c r="T100" s="97">
        <f>AVERAGE(I95:I100)</f>
        <v>9.622438271604951</v>
      </c>
      <c r="U100" t="s" s="134">
        <v>123</v>
      </c>
      <c r="V100" s="135">
        <f>AVERAGE(L95:L100)</f>
        <v>1.83333333333333</v>
      </c>
      <c r="W100" s="97">
        <f>AVERAGE(N95:N100)</f>
        <v>5.828125</v>
      </c>
    </row>
    <row r="101" ht="21.95" customHeight="1">
      <c r="A101" s="150">
        <v>2008</v>
      </c>
      <c r="B101" s="100">
        <v>29</v>
      </c>
      <c r="C101" s="83">
        <v>335.7</v>
      </c>
      <c r="D101" s="87">
        <v>11.5758620689655</v>
      </c>
      <c r="E101" s="40"/>
      <c r="F101" s="151">
        <v>2008</v>
      </c>
      <c r="G101" s="100">
        <v>9</v>
      </c>
      <c r="H101" s="83">
        <v>91.40000000000001</v>
      </c>
      <c r="I101" s="87">
        <v>10.1555555555556</v>
      </c>
      <c r="J101" s="40"/>
      <c r="K101" s="151">
        <v>2008</v>
      </c>
      <c r="L101" s="100">
        <v>1</v>
      </c>
      <c r="M101" s="83">
        <v>8.300000000000001</v>
      </c>
      <c r="N101" s="89">
        <v>8.300000000000001</v>
      </c>
      <c r="O101" t="s" s="131">
        <v>122</v>
      </c>
      <c r="P101" s="135">
        <f>AVERAGE(B95:B101)</f>
        <v>26.5714285714286</v>
      </c>
      <c r="Q101" s="97">
        <f>AVERAGE(D95:D101)</f>
        <v>10.9108292984155</v>
      </c>
      <c r="R101" t="s" s="134">
        <v>122</v>
      </c>
      <c r="S101" s="135">
        <f>AVERAGE(G95:G101)</f>
        <v>13</v>
      </c>
      <c r="T101" s="97">
        <f>AVERAGE(I95:I101)</f>
        <v>9.6985978835979</v>
      </c>
      <c r="U101" t="s" s="134">
        <v>122</v>
      </c>
      <c r="V101" s="135">
        <f>AVERAGE(L95:L101)</f>
        <v>1.71428571428571</v>
      </c>
      <c r="W101" s="97">
        <f>AVERAGE(N95:N101)</f>
        <v>6.3225</v>
      </c>
    </row>
    <row r="102" ht="21.95" customHeight="1">
      <c r="A102" s="150">
        <v>2009</v>
      </c>
      <c r="B102" s="100">
        <v>25</v>
      </c>
      <c r="C102" s="83">
        <v>281.8</v>
      </c>
      <c r="D102" s="87">
        <v>11.272</v>
      </c>
      <c r="E102" s="40"/>
      <c r="F102" s="151">
        <v>2009</v>
      </c>
      <c r="G102" s="100">
        <v>9</v>
      </c>
      <c r="H102" s="83">
        <v>89.3</v>
      </c>
      <c r="I102" s="87">
        <v>9.922222222222221</v>
      </c>
      <c r="J102" s="40"/>
      <c r="K102" s="151">
        <v>2009</v>
      </c>
      <c r="L102" s="100">
        <v>0</v>
      </c>
      <c r="M102" s="83">
        <v>0</v>
      </c>
      <c r="N102" s="89"/>
      <c r="O102" t="s" s="131">
        <v>121</v>
      </c>
      <c r="P102" s="135">
        <f>AVERAGE(B95:B102)</f>
        <v>26.375</v>
      </c>
      <c r="Q102" s="97">
        <f>AVERAGE(D95:D102)</f>
        <v>10.9559756361136</v>
      </c>
      <c r="R102" t="s" s="134">
        <v>121</v>
      </c>
      <c r="S102" s="135">
        <f>AVERAGE(G95:G102)</f>
        <v>12.5</v>
      </c>
      <c r="T102" s="97">
        <f>AVERAGE(I95:I102)</f>
        <v>9.72655092592594</v>
      </c>
      <c r="U102" t="s" s="134">
        <v>121</v>
      </c>
      <c r="V102" s="135">
        <f>AVERAGE(L95:L102)</f>
        <v>1.5</v>
      </c>
      <c r="W102" s="97">
        <f>AVERAGE(N95:N102)</f>
        <v>6.3225</v>
      </c>
    </row>
    <row r="103" ht="21.95" customHeight="1">
      <c r="A103" s="150">
        <v>2010</v>
      </c>
      <c r="B103" s="100">
        <v>12</v>
      </c>
      <c r="C103" s="83">
        <v>136.4</v>
      </c>
      <c r="D103" s="87">
        <v>11.3666666666667</v>
      </c>
      <c r="E103" s="40"/>
      <c r="F103" s="151">
        <v>2010</v>
      </c>
      <c r="G103" s="100">
        <v>5</v>
      </c>
      <c r="H103" s="83">
        <v>49.8</v>
      </c>
      <c r="I103" s="87">
        <v>9.960000000000001</v>
      </c>
      <c r="J103" s="40"/>
      <c r="K103" s="151">
        <v>2010</v>
      </c>
      <c r="L103" s="100">
        <v>0</v>
      </c>
      <c r="M103" s="83">
        <v>0</v>
      </c>
      <c r="N103" s="89"/>
      <c r="O103" t="s" s="131">
        <v>120</v>
      </c>
      <c r="P103" s="135">
        <f>AVERAGE(B95:B103)</f>
        <v>24.7777777777778</v>
      </c>
      <c r="Q103" s="97">
        <f>AVERAGE(D95:D103)</f>
        <v>11.0016079728417</v>
      </c>
      <c r="R103" t="s" s="134">
        <v>120</v>
      </c>
      <c r="S103" s="135">
        <f>AVERAGE(G95:G103)</f>
        <v>11.6666666666667</v>
      </c>
      <c r="T103" s="97">
        <f>AVERAGE(I95:I103)</f>
        <v>9.752489711934169</v>
      </c>
      <c r="U103" t="s" s="134">
        <v>120</v>
      </c>
      <c r="V103" s="135">
        <f>AVERAGE(L95:L103)</f>
        <v>1.33333333333333</v>
      </c>
      <c r="W103" s="97">
        <f>AVERAGE(N95:N103)</f>
        <v>6.3225</v>
      </c>
    </row>
    <row r="104" ht="21.95" customHeight="1">
      <c r="A104" s="150">
        <v>2011</v>
      </c>
      <c r="B104" s="100">
        <v>52</v>
      </c>
      <c r="C104" s="83">
        <v>558.6</v>
      </c>
      <c r="D104" s="87">
        <v>10.7423076923077</v>
      </c>
      <c r="E104" s="40"/>
      <c r="F104" s="151">
        <v>2011</v>
      </c>
      <c r="G104" s="100">
        <v>31</v>
      </c>
      <c r="H104" s="83">
        <v>308.2</v>
      </c>
      <c r="I104" s="87">
        <v>9.941935483870971</v>
      </c>
      <c r="J104" s="40"/>
      <c r="K104" s="151">
        <v>2011</v>
      </c>
      <c r="L104" s="100">
        <v>4</v>
      </c>
      <c r="M104" s="83">
        <v>30.8</v>
      </c>
      <c r="N104" s="89">
        <v>7.7</v>
      </c>
      <c r="O104" t="s" s="131">
        <v>98</v>
      </c>
      <c r="P104" s="135">
        <f>AVERAGE(B95:B104)</f>
        <v>27.5</v>
      </c>
      <c r="Q104" s="97">
        <f>AVERAGE(D95:D104)</f>
        <v>10.9756779447883</v>
      </c>
      <c r="R104" t="s" s="134">
        <v>98</v>
      </c>
      <c r="S104" s="135">
        <f>AVERAGE(G95:G104)</f>
        <v>13.6</v>
      </c>
      <c r="T104" s="97">
        <f>AVERAGE(I95:I104)</f>
        <v>9.77143428912785</v>
      </c>
      <c r="U104" t="s" s="134">
        <v>98</v>
      </c>
      <c r="V104" s="135">
        <f>AVERAGE(L95:L104)</f>
        <v>1.6</v>
      </c>
      <c r="W104" s="97">
        <f>AVERAGE(N95:N104)</f>
        <v>6.55208333333333</v>
      </c>
    </row>
    <row r="105" ht="21.95" customHeight="1">
      <c r="A105" s="150">
        <v>2012</v>
      </c>
      <c r="B105" s="100">
        <v>52</v>
      </c>
      <c r="C105" s="83">
        <v>563.4</v>
      </c>
      <c r="D105" s="87">
        <v>10.8346153846154</v>
      </c>
      <c r="E105" s="40"/>
      <c r="F105" s="151">
        <v>2012</v>
      </c>
      <c r="G105" s="100">
        <v>32</v>
      </c>
      <c r="H105" s="83">
        <v>321.2</v>
      </c>
      <c r="I105" s="87">
        <v>10.0375</v>
      </c>
      <c r="J105" s="40"/>
      <c r="K105" s="151">
        <v>2012</v>
      </c>
      <c r="L105" s="100">
        <v>1</v>
      </c>
      <c r="M105" s="83">
        <v>7.8</v>
      </c>
      <c r="N105" s="89">
        <v>7.8</v>
      </c>
      <c r="O105" t="s" s="131">
        <v>119</v>
      </c>
      <c r="P105" s="135">
        <f>AVERAGE(B95:B105)</f>
        <v>29.7272727272727</v>
      </c>
      <c r="Q105" s="97">
        <f>AVERAGE(D95:D105)</f>
        <v>10.9628540756817</v>
      </c>
      <c r="R105" t="s" s="134">
        <v>119</v>
      </c>
      <c r="S105" s="135">
        <f>AVERAGE(G95:G105)</f>
        <v>15.2727272727273</v>
      </c>
      <c r="T105" s="97">
        <f>AVERAGE(I95:I105)</f>
        <v>9.795622081025311</v>
      </c>
      <c r="U105" t="s" s="134">
        <v>119</v>
      </c>
      <c r="V105" s="135">
        <f>AVERAGE(L95:L105)</f>
        <v>1.54545454545455</v>
      </c>
      <c r="W105" s="97">
        <f>AVERAGE(N95:N105)</f>
        <v>6.73035714285714</v>
      </c>
    </row>
    <row r="106" ht="21.95" customHeight="1">
      <c r="A106" s="150">
        <v>2013</v>
      </c>
      <c r="B106" s="100">
        <v>12</v>
      </c>
      <c r="C106" s="83">
        <v>139.9</v>
      </c>
      <c r="D106" s="87">
        <v>11.6583333333333</v>
      </c>
      <c r="E106" s="40"/>
      <c r="F106" s="151">
        <v>2013</v>
      </c>
      <c r="G106" s="100">
        <v>4</v>
      </c>
      <c r="H106" s="83">
        <v>42.7</v>
      </c>
      <c r="I106" s="87">
        <v>10.675</v>
      </c>
      <c r="J106" s="40"/>
      <c r="K106" s="151">
        <v>2013</v>
      </c>
      <c r="L106" s="100">
        <v>0</v>
      </c>
      <c r="M106" s="83">
        <v>0</v>
      </c>
      <c r="N106" s="89"/>
      <c r="O106" t="s" s="131">
        <v>118</v>
      </c>
      <c r="P106" s="135">
        <f>AVERAGE(B95:B106)</f>
        <v>28.25</v>
      </c>
      <c r="Q106" s="97">
        <f>AVERAGE(D95:D106)</f>
        <v>11.020810680486</v>
      </c>
      <c r="R106" t="s" s="134">
        <v>118</v>
      </c>
      <c r="S106" s="135">
        <f>AVERAGE(G95:G106)</f>
        <v>14.3333333333333</v>
      </c>
      <c r="T106" s="97">
        <f>AVERAGE(I95:I106)</f>
        <v>9.86890357427321</v>
      </c>
      <c r="U106" t="s" s="134">
        <v>118</v>
      </c>
      <c r="V106" s="135">
        <f>AVERAGE(L95:L106)</f>
        <v>1.41666666666667</v>
      </c>
      <c r="W106" s="97">
        <f>AVERAGE(N95:N106)</f>
        <v>6.73035714285714</v>
      </c>
    </row>
    <row r="107" ht="21.95" customHeight="1">
      <c r="A107" s="150">
        <v>2014</v>
      </c>
      <c r="B107" s="100">
        <v>41</v>
      </c>
      <c r="C107" s="83">
        <v>457.7</v>
      </c>
      <c r="D107" s="87">
        <v>11.1634146341463</v>
      </c>
      <c r="E107" s="40"/>
      <c r="F107" s="151">
        <v>2014</v>
      </c>
      <c r="G107" s="100">
        <v>21</v>
      </c>
      <c r="H107" s="83">
        <v>213.4</v>
      </c>
      <c r="I107" s="87">
        <v>10.1619047619048</v>
      </c>
      <c r="J107" s="40"/>
      <c r="K107" s="151">
        <v>2014</v>
      </c>
      <c r="L107" s="100">
        <v>0</v>
      </c>
      <c r="M107" s="83">
        <v>0</v>
      </c>
      <c r="N107" s="89"/>
      <c r="O107" t="s" s="131">
        <v>117</v>
      </c>
      <c r="P107" s="135">
        <f>AVERAGE(B95:B107)</f>
        <v>29.2307692307692</v>
      </c>
      <c r="Q107" s="97">
        <f>AVERAGE(D95:D107)</f>
        <v>11.0317802153829</v>
      </c>
      <c r="R107" t="s" s="134">
        <v>117</v>
      </c>
      <c r="S107" s="135">
        <f>AVERAGE(G95:G107)</f>
        <v>14.8461538461538</v>
      </c>
      <c r="T107" s="97">
        <f>AVERAGE(I95:I107)</f>
        <v>9.89144212716794</v>
      </c>
      <c r="U107" t="s" s="134">
        <v>117</v>
      </c>
      <c r="V107" s="135">
        <f>AVERAGE(L95:L107)</f>
        <v>1.30769230769231</v>
      </c>
      <c r="W107" s="97">
        <f>AVERAGE(N95:N107)</f>
        <v>6.73035714285714</v>
      </c>
    </row>
    <row r="108" ht="21.95" customHeight="1">
      <c r="A108" s="150">
        <v>2015</v>
      </c>
      <c r="B108" s="100">
        <v>18</v>
      </c>
      <c r="C108" s="83">
        <v>201.5</v>
      </c>
      <c r="D108" s="87">
        <v>11.1944444444444</v>
      </c>
      <c r="E108" s="40"/>
      <c r="F108" s="151">
        <v>2015</v>
      </c>
      <c r="G108" s="100">
        <v>9</v>
      </c>
      <c r="H108" s="83">
        <v>92.2</v>
      </c>
      <c r="I108" s="87">
        <v>10.2444444444444</v>
      </c>
      <c r="J108" s="40"/>
      <c r="K108" s="151">
        <v>2015</v>
      </c>
      <c r="L108" s="100">
        <v>1</v>
      </c>
      <c r="M108" s="83">
        <v>8.199999999999999</v>
      </c>
      <c r="N108" s="89">
        <v>8.199999999999999</v>
      </c>
      <c r="O108" t="s" s="131">
        <v>116</v>
      </c>
      <c r="P108" s="135">
        <f>AVERAGE(B95:B108)</f>
        <v>28.4285714285714</v>
      </c>
      <c r="Q108" s="97">
        <f>AVERAGE(D95:D108)</f>
        <v>11.0433990888873</v>
      </c>
      <c r="R108" t="s" s="134">
        <v>116</v>
      </c>
      <c r="S108" s="135">
        <f>AVERAGE(G95:G108)</f>
        <v>14.4285714285714</v>
      </c>
      <c r="T108" s="97">
        <f>AVERAGE(I95:I108)</f>
        <v>9.91665657840198</v>
      </c>
      <c r="U108" t="s" s="134">
        <v>116</v>
      </c>
      <c r="V108" s="135">
        <f>AVERAGE(L95:L108)</f>
        <v>1.28571428571429</v>
      </c>
      <c r="W108" s="97">
        <f>AVERAGE(N95:N108)</f>
        <v>6.9140625</v>
      </c>
    </row>
    <row r="109" ht="21.95" customHeight="1">
      <c r="A109" s="150">
        <v>2016</v>
      </c>
      <c r="B109" s="100">
        <v>19</v>
      </c>
      <c r="C109" s="83">
        <v>216.6</v>
      </c>
      <c r="D109" s="87">
        <v>11.4</v>
      </c>
      <c r="E109" s="40"/>
      <c r="F109" s="151">
        <v>2016</v>
      </c>
      <c r="G109" s="100">
        <v>6</v>
      </c>
      <c r="H109" s="83">
        <v>61.9</v>
      </c>
      <c r="I109" s="87">
        <v>10.3166666666667</v>
      </c>
      <c r="J109" s="40"/>
      <c r="K109" s="151">
        <v>2016</v>
      </c>
      <c r="L109" s="100">
        <v>1</v>
      </c>
      <c r="M109" s="83">
        <v>8.300000000000001</v>
      </c>
      <c r="N109" s="89">
        <v>8.300000000000001</v>
      </c>
      <c r="O109" t="s" s="131">
        <v>115</v>
      </c>
      <c r="P109" s="135">
        <f>AVERAGE(B95:B109)</f>
        <v>27.8</v>
      </c>
      <c r="Q109" s="97">
        <f>AVERAGE(D95:D109)</f>
        <v>11.0671724829615</v>
      </c>
      <c r="R109" t="s" s="134">
        <v>115</v>
      </c>
      <c r="S109" s="135">
        <f>AVERAGE(G95:G109)</f>
        <v>13.8666666666667</v>
      </c>
      <c r="T109" s="97">
        <f>AVERAGE(I95:I109)</f>
        <v>9.943323917619621</v>
      </c>
      <c r="U109" t="s" s="134">
        <v>115</v>
      </c>
      <c r="V109" s="135">
        <f>AVERAGE(L95:L109)</f>
        <v>1.26666666666667</v>
      </c>
      <c r="W109" s="97">
        <f>AVERAGE(N95:N109)</f>
        <v>7.06805555555556</v>
      </c>
    </row>
    <row r="110" ht="21.95" customHeight="1">
      <c r="A110" s="150">
        <v>2017</v>
      </c>
      <c r="B110" s="100">
        <v>5</v>
      </c>
      <c r="C110" s="83">
        <v>58.6</v>
      </c>
      <c r="D110" s="87">
        <v>11.72</v>
      </c>
      <c r="E110" s="40"/>
      <c r="F110" s="151">
        <v>2017</v>
      </c>
      <c r="G110" s="100">
        <v>1</v>
      </c>
      <c r="H110" s="83">
        <v>9.5</v>
      </c>
      <c r="I110" s="87">
        <v>9.5</v>
      </c>
      <c r="J110" s="40"/>
      <c r="K110" s="151">
        <v>2017</v>
      </c>
      <c r="L110" s="100">
        <v>0</v>
      </c>
      <c r="M110" s="83">
        <v>0</v>
      </c>
      <c r="N110" s="89"/>
      <c r="O110" t="s" s="131">
        <v>114</v>
      </c>
      <c r="P110" s="135">
        <f>AVERAGE(B95:B110)</f>
        <v>26.375</v>
      </c>
      <c r="Q110" s="97">
        <f>AVERAGE(D95:D110)</f>
        <v>11.1079742027764</v>
      </c>
      <c r="R110" t="s" s="134">
        <v>114</v>
      </c>
      <c r="S110" s="135">
        <f>AVERAGE(G95:G110)</f>
        <v>13.0625</v>
      </c>
      <c r="T110" s="97">
        <f>AVERAGE(I95:I110)</f>
        <v>9.9156161727684</v>
      </c>
      <c r="U110" t="s" s="134">
        <v>114</v>
      </c>
      <c r="V110" s="135">
        <f>AVERAGE(L95:L110)</f>
        <v>1.1875</v>
      </c>
      <c r="W110" s="97">
        <f>AVERAGE(N95:N110)</f>
        <v>7.06805555555556</v>
      </c>
    </row>
    <row r="111" ht="21.95" customHeight="1">
      <c r="A111" s="150">
        <v>2018</v>
      </c>
      <c r="B111" s="100">
        <v>38</v>
      </c>
      <c r="C111" s="83">
        <v>430.6</v>
      </c>
      <c r="D111" s="87">
        <v>11.3315789473684</v>
      </c>
      <c r="E111" s="40"/>
      <c r="F111" s="151">
        <v>2018</v>
      </c>
      <c r="G111" s="100">
        <v>14</v>
      </c>
      <c r="H111" s="83">
        <v>144</v>
      </c>
      <c r="I111" s="87">
        <v>10.2857142857143</v>
      </c>
      <c r="J111" s="40"/>
      <c r="K111" s="151">
        <v>2018</v>
      </c>
      <c r="L111" s="100">
        <v>0</v>
      </c>
      <c r="M111" s="83">
        <v>0</v>
      </c>
      <c r="N111" s="89"/>
      <c r="O111" t="s" s="131">
        <v>113</v>
      </c>
      <c r="P111" s="135">
        <f>AVERAGE(B95:B111)</f>
        <v>27.0588235294118</v>
      </c>
      <c r="Q111" s="97">
        <f>AVERAGE(D95:D111)</f>
        <v>11.1211274230465</v>
      </c>
      <c r="R111" t="s" s="134">
        <v>113</v>
      </c>
      <c r="S111" s="135">
        <f>AVERAGE(G95:G111)</f>
        <v>13.1176470588235</v>
      </c>
      <c r="T111" s="97">
        <f>AVERAGE(I95:I111)</f>
        <v>9.93738665000051</v>
      </c>
      <c r="U111" t="s" s="134">
        <v>113</v>
      </c>
      <c r="V111" s="135">
        <f>AVERAGE(L95:L111)</f>
        <v>1.11764705882353</v>
      </c>
      <c r="W111" s="97">
        <f>AVERAGE(N95:N111)</f>
        <v>7.06805555555556</v>
      </c>
    </row>
    <row r="112" ht="21.95" customHeight="1">
      <c r="A112" s="150">
        <v>2019</v>
      </c>
      <c r="B112" s="100">
        <v>15</v>
      </c>
      <c r="C112" s="83">
        <v>168.7</v>
      </c>
      <c r="D112" s="87">
        <v>11.2466666666667</v>
      </c>
      <c r="E112" s="40"/>
      <c r="F112" s="151">
        <v>2019</v>
      </c>
      <c r="G112" s="100">
        <v>7</v>
      </c>
      <c r="H112" s="83">
        <v>71.5</v>
      </c>
      <c r="I112" s="87">
        <v>10.2142857142857</v>
      </c>
      <c r="J112" s="40"/>
      <c r="K112" s="151">
        <v>2019</v>
      </c>
      <c r="L112" s="100">
        <v>1</v>
      </c>
      <c r="M112" s="83">
        <v>7.3</v>
      </c>
      <c r="N112" s="89">
        <v>7.3</v>
      </c>
      <c r="O112" t="s" s="131">
        <v>112</v>
      </c>
      <c r="P112" s="135">
        <f>AVERAGE(B95:B112)</f>
        <v>26.3888888888889</v>
      </c>
      <c r="Q112" s="97">
        <f>AVERAGE(D95:D112)</f>
        <v>11.1281018254699</v>
      </c>
      <c r="R112" t="s" s="134">
        <v>112</v>
      </c>
      <c r="S112" s="135">
        <f>AVERAGE(G95:G112)</f>
        <v>12.7777777777778</v>
      </c>
      <c r="T112" s="97">
        <f>AVERAGE(I95:I112)</f>
        <v>9.952769931349691</v>
      </c>
      <c r="U112" t="s" s="134">
        <v>112</v>
      </c>
      <c r="V112" s="135">
        <f>AVERAGE(L95:L112)</f>
        <v>1.11111111111111</v>
      </c>
      <c r="W112" s="97">
        <f>AVERAGE(N95:N112)</f>
        <v>7.09125</v>
      </c>
    </row>
    <row r="113" ht="21.95" customHeight="1">
      <c r="A113" s="150">
        <v>2020</v>
      </c>
      <c r="B113" s="100">
        <v>18</v>
      </c>
      <c r="C113" s="83">
        <v>193.1</v>
      </c>
      <c r="D113" s="87">
        <v>10.7277777777778</v>
      </c>
      <c r="E113" s="40"/>
      <c r="F113" s="151">
        <v>2020</v>
      </c>
      <c r="G113" s="100">
        <v>9</v>
      </c>
      <c r="H113" s="83">
        <v>87.59999999999999</v>
      </c>
      <c r="I113" s="87">
        <v>9.733333333333331</v>
      </c>
      <c r="J113" s="40"/>
      <c r="K113" s="151">
        <v>2020</v>
      </c>
      <c r="L113" s="100">
        <v>1</v>
      </c>
      <c r="M113" s="83">
        <v>8</v>
      </c>
      <c r="N113" s="89">
        <v>8</v>
      </c>
      <c r="O113" t="s" s="131">
        <v>111</v>
      </c>
      <c r="P113" s="135">
        <f>AVERAGE(B95:B113)</f>
        <v>25.9473684210526</v>
      </c>
      <c r="Q113" s="97">
        <f>AVERAGE(D95:D113)</f>
        <v>11.1070321387492</v>
      </c>
      <c r="R113" t="s" s="134">
        <v>111</v>
      </c>
      <c r="S113" s="135">
        <f>AVERAGE(G95:G113)</f>
        <v>12.5789473684211</v>
      </c>
      <c r="T113" s="97">
        <f>AVERAGE(I95:I113)</f>
        <v>9.941220636717251</v>
      </c>
      <c r="U113" t="s" s="134">
        <v>111</v>
      </c>
      <c r="V113" s="135">
        <f>AVERAGE(L95:L113)</f>
        <v>1.10526315789474</v>
      </c>
      <c r="W113" s="97">
        <f>AVERAGE(N95:N113)</f>
        <v>7.17386363636364</v>
      </c>
    </row>
    <row r="114" ht="21.95" customHeight="1">
      <c r="A114" s="150">
        <v>2021</v>
      </c>
      <c r="B114" s="100">
        <v>5</v>
      </c>
      <c r="C114" s="83">
        <v>58.1</v>
      </c>
      <c r="D114" s="87">
        <v>11.62</v>
      </c>
      <c r="E114" s="40"/>
      <c r="F114" s="151">
        <v>2021</v>
      </c>
      <c r="G114" s="100">
        <v>1</v>
      </c>
      <c r="H114" s="83">
        <v>10.2</v>
      </c>
      <c r="I114" s="87">
        <v>10.2</v>
      </c>
      <c r="J114" s="40"/>
      <c r="K114" s="151">
        <v>2021</v>
      </c>
      <c r="L114" s="100">
        <v>0</v>
      </c>
      <c r="M114" s="83">
        <v>0</v>
      </c>
      <c r="N114" s="89"/>
      <c r="O114" t="s" s="131">
        <v>110</v>
      </c>
      <c r="P114" s="135">
        <f>AVERAGE(B95:B114)</f>
        <v>24.9</v>
      </c>
      <c r="Q114" s="97">
        <f>AVERAGE(D95:D114)</f>
        <v>11.1326805318118</v>
      </c>
      <c r="R114" t="s" s="134">
        <v>110</v>
      </c>
      <c r="S114" s="135">
        <f>AVERAGE(G95:G114)</f>
        <v>12</v>
      </c>
      <c r="T114" s="97">
        <f>AVERAGE(I95:I114)</f>
        <v>9.954159604881379</v>
      </c>
      <c r="U114" t="s" s="134">
        <v>110</v>
      </c>
      <c r="V114" s="135">
        <f>AVERAGE(L95:L114)</f>
        <v>1.05</v>
      </c>
      <c r="W114" s="97">
        <f>AVERAGE(N95:N114)</f>
        <v>7.17386363636364</v>
      </c>
    </row>
    <row r="115" ht="21.95" customHeight="1">
      <c r="A115" s="150">
        <v>2022</v>
      </c>
      <c r="B115" s="100">
        <v>25</v>
      </c>
      <c r="C115" s="83">
        <v>269.6</v>
      </c>
      <c r="D115" s="87">
        <v>10.784</v>
      </c>
      <c r="E115" s="40"/>
      <c r="F115" s="151">
        <v>2022</v>
      </c>
      <c r="G115" s="100">
        <v>13</v>
      </c>
      <c r="H115" s="83">
        <v>125.8</v>
      </c>
      <c r="I115" s="87">
        <v>9.67692307692308</v>
      </c>
      <c r="J115" s="40"/>
      <c r="K115" s="151">
        <v>2022</v>
      </c>
      <c r="L115" s="100">
        <v>1</v>
      </c>
      <c r="M115" s="83">
        <v>8</v>
      </c>
      <c r="N115" s="89">
        <v>8</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90"/>
      <c r="E134" s="40"/>
      <c r="F134" s="88"/>
      <c r="G134" s="84"/>
      <c r="H134" s="83"/>
      <c r="I134" s="90"/>
      <c r="J134" s="40"/>
      <c r="K134" s="88"/>
      <c r="L134" s="84"/>
      <c r="M134" s="83"/>
      <c r="N134" s="91"/>
      <c r="O134" s="82"/>
      <c r="P134" s="83"/>
      <c r="Q134" s="83"/>
      <c r="R134" s="84"/>
      <c r="S134" s="84"/>
      <c r="T134" s="83"/>
      <c r="U134" s="83"/>
      <c r="V134" s="83"/>
      <c r="W134" s="85"/>
    </row>
    <row r="135" ht="21.95" customHeight="1">
      <c r="A135" s="86"/>
      <c r="B135" s="84"/>
      <c r="C135" s="83"/>
      <c r="D135" s="90"/>
      <c r="E135" s="40"/>
      <c r="F135" s="88"/>
      <c r="G135" s="84"/>
      <c r="H135" s="83"/>
      <c r="I135" s="90"/>
      <c r="J135" s="40"/>
      <c r="K135" s="88"/>
      <c r="L135" s="84"/>
      <c r="M135" s="83"/>
      <c r="N135" s="91"/>
      <c r="O135" s="82"/>
      <c r="P135" s="83"/>
      <c r="Q135" s="83"/>
      <c r="R135" s="84"/>
      <c r="S135" s="84"/>
      <c r="T135" s="83"/>
      <c r="U135" s="83"/>
      <c r="V135" s="83"/>
      <c r="W135" s="85"/>
    </row>
    <row r="136" ht="21.95" customHeight="1">
      <c r="A136" t="s" s="92">
        <v>97</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98</v>
      </c>
      <c r="B137" t="s" s="162">
        <v>156</v>
      </c>
      <c r="C137" s="83"/>
      <c r="D137" s="87"/>
      <c r="E137" s="40"/>
      <c r="F137" t="s" s="95">
        <v>98</v>
      </c>
      <c r="G137" t="s" s="162">
        <v>156</v>
      </c>
      <c r="H137" s="83"/>
      <c r="I137" s="87"/>
      <c r="J137" s="40"/>
      <c r="K137" t="s" s="95">
        <v>98</v>
      </c>
      <c r="L137" t="s" s="162">
        <v>156</v>
      </c>
      <c r="M137" s="83"/>
      <c r="N137" s="89"/>
      <c r="O137" s="96"/>
      <c r="P137" s="83"/>
      <c r="Q137" s="83"/>
      <c r="R137" s="84"/>
      <c r="S137" s="83"/>
      <c r="T137" s="83"/>
      <c r="U137" s="84"/>
      <c r="V137" s="83"/>
      <c r="W137" s="97"/>
    </row>
    <row r="138" ht="21.95" customHeight="1">
      <c r="A138" t="s" s="98">
        <v>99</v>
      </c>
      <c r="B138" s="100">
        <f>AVERAGE(B84:B93)</f>
        <v>22.8</v>
      </c>
      <c r="C138" s="83">
        <f>AVERAGE(C84:C93)</f>
        <v>255.65</v>
      </c>
      <c r="D138" s="87">
        <f>AVERAGE(D84:D93)</f>
        <v>11.2721443845675</v>
      </c>
      <c r="E138" s="40"/>
      <c r="F138" t="s" s="99">
        <v>99</v>
      </c>
      <c r="G138" s="100">
        <f>AVERAGE(G84:G93)</f>
        <v>8.9</v>
      </c>
      <c r="H138" s="83">
        <f>AVERAGE(H84:H93)</f>
        <v>88.63</v>
      </c>
      <c r="I138" s="87">
        <f>AVERAGE(I84:I93)</f>
        <v>10.0281244064577</v>
      </c>
      <c r="J138" s="40"/>
      <c r="K138" t="s" s="99">
        <v>99</v>
      </c>
      <c r="L138" s="100">
        <f>AVERAGE(L84:L93)</f>
        <v>0.9</v>
      </c>
      <c r="M138" s="83">
        <f>AVERAGE(M84:M93)</f>
        <v>6.66</v>
      </c>
      <c r="N138" s="89">
        <f>AVERAGE(N84:N93)</f>
        <v>7.425</v>
      </c>
      <c r="O138" s="96"/>
      <c r="P138" s="83"/>
      <c r="Q138" s="83"/>
      <c r="R138" s="84"/>
      <c r="S138" s="83"/>
      <c r="T138" s="83"/>
      <c r="U138" s="84"/>
      <c r="V138" s="83"/>
      <c r="W138" s="97"/>
    </row>
    <row r="139" ht="21.95" customHeight="1">
      <c r="A139" t="s" s="98">
        <v>100</v>
      </c>
      <c r="B139" s="100">
        <f>AVERAGE(B95:B104)</f>
        <v>27.5</v>
      </c>
      <c r="C139" s="83">
        <f>AVERAGE(C95:C104)</f>
        <v>300.8</v>
      </c>
      <c r="D139" s="87">
        <f>AVERAGE(D95:D104)</f>
        <v>10.9756779447883</v>
      </c>
      <c r="E139" s="40"/>
      <c r="F139" t="s" s="99">
        <v>100</v>
      </c>
      <c r="G139" s="100">
        <f>AVERAGE(G95:G104)</f>
        <v>13.6</v>
      </c>
      <c r="H139" s="83">
        <f>AVERAGE(H95:H104)</f>
        <v>133.05</v>
      </c>
      <c r="I139" s="87">
        <f>AVERAGE(I95:I104)</f>
        <v>9.77143428912785</v>
      </c>
      <c r="J139" s="40"/>
      <c r="K139" t="s" s="99">
        <v>100</v>
      </c>
      <c r="L139" s="100">
        <f>AVERAGE(L95:L104)</f>
        <v>1.6</v>
      </c>
      <c r="M139" s="83">
        <f>AVERAGE(M95:M104)</f>
        <v>11.15</v>
      </c>
      <c r="N139" s="89">
        <f>AVERAGE(N95:N104)</f>
        <v>6.55208333333333</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f>AVERAGE(B84:B93)</f>
        <v>22.8</v>
      </c>
      <c r="C141" s="83">
        <f>AVERAGE(C84:C93)</f>
        <v>255.65</v>
      </c>
      <c r="D141" s="87">
        <f>AVERAGE(D84:D93)</f>
        <v>11.2721443845675</v>
      </c>
      <c r="E141" s="40"/>
      <c r="F141" t="s" s="104">
        <v>102</v>
      </c>
      <c r="G141" s="83">
        <f>AVERAGE(G84:G93)</f>
        <v>8.9</v>
      </c>
      <c r="H141" s="83">
        <f>AVERAGE(H84:H93)</f>
        <v>88.63</v>
      </c>
      <c r="I141" s="87">
        <f>AVERAGE(I84:I93)</f>
        <v>10.0281244064577</v>
      </c>
      <c r="J141" s="40"/>
      <c r="K141" t="s" s="104">
        <v>102</v>
      </c>
      <c r="L141" s="83">
        <f>AVERAGE(L84:L93)</f>
        <v>0.9</v>
      </c>
      <c r="M141" s="83">
        <f>AVERAGE(M84:M93)</f>
        <v>6.66</v>
      </c>
      <c r="N141" s="89">
        <f>AVERAGE(N84:N93)</f>
        <v>7.425</v>
      </c>
      <c r="O141" s="96"/>
      <c r="P141" s="83"/>
      <c r="Q141" s="83"/>
      <c r="R141" s="84"/>
      <c r="S141" s="83"/>
      <c r="T141" s="83"/>
      <c r="U141" s="84"/>
      <c r="V141" s="83"/>
      <c r="W141" s="97"/>
    </row>
    <row r="142" ht="21.95" customHeight="1">
      <c r="A142" t="s" s="103">
        <v>103</v>
      </c>
      <c r="B142" s="100">
        <f>AVERAGE(B95:B104)</f>
        <v>27.5</v>
      </c>
      <c r="C142" s="83">
        <f>AVERAGE(C95:C104)</f>
        <v>300.8</v>
      </c>
      <c r="D142" s="87">
        <f>AVERAGE(D95:D104)</f>
        <v>10.9756779447883</v>
      </c>
      <c r="E142" s="40"/>
      <c r="F142" t="s" s="104">
        <v>103</v>
      </c>
      <c r="G142" s="100">
        <f>AVERAGE(G95:G104)</f>
        <v>13.6</v>
      </c>
      <c r="H142" s="83">
        <f>AVERAGE(H95:H104)</f>
        <v>133.05</v>
      </c>
      <c r="I142" s="87">
        <f>AVERAGE(I95:I104)</f>
        <v>9.77143428912785</v>
      </c>
      <c r="J142" s="40"/>
      <c r="K142" t="s" s="104">
        <v>103</v>
      </c>
      <c r="L142" s="100">
        <f>AVERAGE(L95:L104)</f>
        <v>1.6</v>
      </c>
      <c r="M142" s="83">
        <f>AVERAGE(M95:M104)</f>
        <v>11.15</v>
      </c>
      <c r="N142" s="89">
        <f>AVERAGE(N95:N104)</f>
        <v>6.55208333333333</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AVERAGE(B89:B93)</f>
        <v>23.2</v>
      </c>
      <c r="C145" s="83">
        <f>AVERAGE(C89:C93)</f>
        <v>261.54</v>
      </c>
      <c r="D145" s="87">
        <f>AVERAGE(D89:D93)</f>
        <v>11.2841498398403</v>
      </c>
      <c r="E145" s="40"/>
      <c r="F145" t="s" s="99">
        <v>99</v>
      </c>
      <c r="G145" s="83">
        <f>AVERAGE(G89:G93)</f>
        <v>8.6</v>
      </c>
      <c r="H145" s="83">
        <f>AVERAGE(H89:H93)</f>
        <v>87.22</v>
      </c>
      <c r="I145" s="87">
        <f>AVERAGE(I89:I93)</f>
        <v>10.2306666666667</v>
      </c>
      <c r="J145" s="40"/>
      <c r="K145" t="s" s="99">
        <v>99</v>
      </c>
      <c r="L145" s="83">
        <f>AVERAGE(L89:L93)</f>
        <v>0.6</v>
      </c>
      <c r="M145" s="83">
        <f>AVERAGE(M89:M93)</f>
        <v>4.72</v>
      </c>
      <c r="N145" s="89">
        <f>AVERAGE(N89:N93)</f>
        <v>7.86666666666667</v>
      </c>
      <c r="O145" s="96"/>
      <c r="P145" s="83"/>
      <c r="Q145" s="83"/>
      <c r="R145" s="84"/>
      <c r="S145" s="83"/>
      <c r="T145" s="83"/>
      <c r="U145" s="84"/>
      <c r="V145" s="83"/>
      <c r="W145" s="97"/>
    </row>
    <row r="146" ht="21.95" customHeight="1">
      <c r="A146" t="s" s="98">
        <v>100</v>
      </c>
      <c r="B146" s="83">
        <f>AVERAGE(B95:B99)</f>
        <v>24.2</v>
      </c>
      <c r="C146" s="83">
        <f>AVERAGE(C95:C99)</f>
        <v>269.4</v>
      </c>
      <c r="D146" s="87">
        <f>AVERAGE(D95:D99)</f>
        <v>11.0238774928775</v>
      </c>
      <c r="E146" s="40"/>
      <c r="F146" t="s" s="99">
        <v>100</v>
      </c>
      <c r="G146" s="83">
        <f>AVERAGE(G95:G99)</f>
        <v>11</v>
      </c>
      <c r="H146" s="83">
        <f>AVERAGE(H95:H99)</f>
        <v>110.32</v>
      </c>
      <c r="I146" s="87">
        <f>AVERAGE(I95:I99)</f>
        <v>9.76766666666667</v>
      </c>
      <c r="J146" s="40"/>
      <c r="K146" t="s" s="99">
        <v>100</v>
      </c>
      <c r="L146" s="83">
        <f>AVERAGE(L95:L99)</f>
        <v>0.6</v>
      </c>
      <c r="M146" s="83">
        <f>AVERAGE(M95:M99)</f>
        <v>3.26</v>
      </c>
      <c r="N146" s="89">
        <f>AVERAGE(N95:N99)</f>
        <v>5.43333333333333</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AVERAGE(B89:B93)</f>
        <v>23.2</v>
      </c>
      <c r="C148" s="83">
        <f>AVERAGE(C89:C93)</f>
        <v>261.54</v>
      </c>
      <c r="D148" s="87">
        <f>AVERAGE(D89:D93)</f>
        <v>11.2841498398403</v>
      </c>
      <c r="E148" s="40"/>
      <c r="F148" t="s" s="104">
        <v>102</v>
      </c>
      <c r="G148" s="83">
        <f>AVERAGE(G89:G93)</f>
        <v>8.6</v>
      </c>
      <c r="H148" s="83">
        <f>AVERAGE(H89:H93)</f>
        <v>87.22</v>
      </c>
      <c r="I148" s="87">
        <f>AVERAGE(I89:I93)</f>
        <v>10.2306666666667</v>
      </c>
      <c r="J148" s="40"/>
      <c r="K148" t="s" s="104">
        <v>102</v>
      </c>
      <c r="L148" s="83">
        <f>AVERAGE(L89:L93)</f>
        <v>0.6</v>
      </c>
      <c r="M148" s="83">
        <f>AVERAGE(M89:M93)</f>
        <v>4.72</v>
      </c>
      <c r="N148" s="89">
        <f>AVERAGE(N89:N93)</f>
        <v>7.86666666666667</v>
      </c>
      <c r="O148" s="96"/>
      <c r="P148" s="83"/>
      <c r="Q148" s="83"/>
      <c r="R148" s="84"/>
      <c r="S148" s="83"/>
      <c r="T148" s="83"/>
      <c r="U148" s="84"/>
      <c r="V148" s="83"/>
      <c r="W148" s="97"/>
    </row>
    <row r="149" ht="21.95" customHeight="1">
      <c r="A149" t="s" s="103">
        <v>103</v>
      </c>
      <c r="B149" s="83">
        <f>AVERAGE(B95:B99)</f>
        <v>24.2</v>
      </c>
      <c r="C149" s="83">
        <f>AVERAGE(C95:C99)</f>
        <v>269.4</v>
      </c>
      <c r="D149" s="87">
        <f>AVERAGE(D95:D99)</f>
        <v>11.0238774928775</v>
      </c>
      <c r="E149" s="40"/>
      <c r="F149" t="s" s="104">
        <v>103</v>
      </c>
      <c r="G149" s="83">
        <f>AVERAGE(G95:G99)</f>
        <v>11</v>
      </c>
      <c r="H149" s="83">
        <f>AVERAGE(H95:H99)</f>
        <v>110.32</v>
      </c>
      <c r="I149" s="87">
        <f>AVERAGE(I95:I99)</f>
        <v>9.76766666666667</v>
      </c>
      <c r="J149" s="40"/>
      <c r="K149" t="s" s="104">
        <v>103</v>
      </c>
      <c r="L149" s="83">
        <f>AVERAGE(L95:L99)</f>
        <v>0.6</v>
      </c>
      <c r="M149" s="83">
        <f>AVERAGE(M95:M99)</f>
        <v>3.26</v>
      </c>
      <c r="N149" s="89">
        <f>AVERAGE(N95:N99)</f>
        <v>5.43333333333333</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9.xml><?xml version="1.0" encoding="utf-8"?>
<worksheet xmlns:r="http://schemas.openxmlformats.org/officeDocument/2006/relationships" xmlns="http://schemas.openxmlformats.org/spreadsheetml/2006/main">
  <dimension ref="A1:W117"/>
  <sheetViews>
    <sheetView workbookViewId="0" showGridLines="0" defaultGridColor="1"/>
  </sheetViews>
  <sheetFormatPr defaultColWidth="16.3333" defaultRowHeight="19.9" customHeight="1" outlineLevelRow="0" outlineLevelCol="0"/>
  <cols>
    <col min="1" max="1" width="10" style="212" customWidth="1"/>
    <col min="2" max="4" width="12.1719" style="212" customWidth="1"/>
    <col min="5" max="5" width="1.35156" style="212" customWidth="1"/>
    <col min="6" max="6" width="10" style="212" customWidth="1"/>
    <col min="7" max="9" width="12.1719" style="212" customWidth="1"/>
    <col min="10" max="10" width="1.35156" style="212" customWidth="1"/>
    <col min="11" max="11" width="10" style="212" customWidth="1"/>
    <col min="12" max="14" width="12.1719" style="212" customWidth="1"/>
    <col min="15" max="15" width="10.8516" style="212" customWidth="1"/>
    <col min="16" max="17" width="6.5" style="212" customWidth="1"/>
    <col min="18" max="18" width="10.8516" style="212" customWidth="1"/>
    <col min="19" max="20" width="6.5" style="212" customWidth="1"/>
    <col min="21" max="21" width="10.8516" style="212" customWidth="1"/>
    <col min="22" max="23" width="6.5" style="212" customWidth="1"/>
    <col min="24" max="16384" width="16.3516" style="212" customWidth="1"/>
  </cols>
  <sheetData>
    <row r="1" ht="64.15" customHeight="1">
      <c r="A1" t="s" s="164">
        <v>188</v>
      </c>
      <c r="B1" t="s" s="27">
        <v>40</v>
      </c>
      <c r="C1" t="s" s="27">
        <v>41</v>
      </c>
      <c r="D1" t="s" s="28">
        <v>42</v>
      </c>
      <c r="E1" s="29"/>
      <c r="F1" t="s" s="30">
        <v>189</v>
      </c>
      <c r="G1" t="s" s="27">
        <v>44</v>
      </c>
      <c r="H1" t="s" s="27">
        <v>45</v>
      </c>
      <c r="I1" t="s" s="28">
        <v>46</v>
      </c>
      <c r="J1" s="29"/>
      <c r="K1" t="s" s="30">
        <v>183</v>
      </c>
      <c r="L1" t="s" s="27">
        <v>48</v>
      </c>
      <c r="M1" t="s" s="27">
        <v>49</v>
      </c>
      <c r="N1" t="s" s="31">
        <v>50</v>
      </c>
      <c r="O1" t="s" s="32">
        <v>51</v>
      </c>
      <c r="P1" t="s" s="33">
        <v>52</v>
      </c>
      <c r="Q1" s="34"/>
      <c r="R1" t="s" s="35">
        <v>51</v>
      </c>
      <c r="S1" t="s" s="33">
        <v>53</v>
      </c>
      <c r="T1" s="34"/>
      <c r="U1" t="s" s="35">
        <v>51</v>
      </c>
      <c r="V1" t="s" s="33">
        <v>54</v>
      </c>
      <c r="W1" s="36"/>
    </row>
    <row r="2" ht="22.6" customHeight="1">
      <c r="A2" s="189"/>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50">
        <v>1945</v>
      </c>
      <c r="B3" s="144">
        <v>36</v>
      </c>
      <c r="C3" s="78">
        <v>-125</v>
      </c>
      <c r="D3" s="79">
        <v>-3.47222222222222</v>
      </c>
      <c r="E3" s="40"/>
      <c r="F3" s="145">
        <v>1945</v>
      </c>
      <c r="G3" s="144">
        <v>22</v>
      </c>
      <c r="H3" s="78">
        <v>-93</v>
      </c>
      <c r="I3" s="79">
        <v>-4.22727272727273</v>
      </c>
      <c r="J3" s="40"/>
      <c r="K3" s="145">
        <v>1945</v>
      </c>
      <c r="L3" s="144">
        <v>5</v>
      </c>
      <c r="M3" s="78">
        <v>-28</v>
      </c>
      <c r="N3" s="81">
        <v>-5.6</v>
      </c>
      <c r="O3" s="146"/>
      <c r="P3" s="213"/>
      <c r="Q3" s="214"/>
      <c r="R3" s="149"/>
      <c r="S3" s="213"/>
      <c r="T3" s="214"/>
      <c r="U3" s="149"/>
      <c r="V3" s="213"/>
      <c r="W3" s="214"/>
    </row>
    <row r="4" ht="21.95" customHeight="1">
      <c r="A4" s="150">
        <v>1946</v>
      </c>
      <c r="B4" s="100">
        <v>41</v>
      </c>
      <c r="C4" s="83">
        <v>-136.2</v>
      </c>
      <c r="D4" s="87">
        <v>-3.3219512195122</v>
      </c>
      <c r="E4" s="40"/>
      <c r="F4" s="151">
        <v>1946</v>
      </c>
      <c r="G4" s="100">
        <v>20</v>
      </c>
      <c r="H4" s="83">
        <v>-88.8</v>
      </c>
      <c r="I4" s="87">
        <v>-4.44</v>
      </c>
      <c r="J4" s="40"/>
      <c r="K4" s="151">
        <v>1946</v>
      </c>
      <c r="L4" s="100">
        <v>8</v>
      </c>
      <c r="M4" s="83">
        <v>-48.1</v>
      </c>
      <c r="N4" s="89">
        <v>-6.0125</v>
      </c>
      <c r="O4" s="152"/>
      <c r="P4" s="135"/>
      <c r="Q4" s="97"/>
      <c r="R4" s="153"/>
      <c r="S4" s="135"/>
      <c r="T4" s="97"/>
      <c r="U4" s="153"/>
      <c r="V4" s="135"/>
      <c r="W4" s="97"/>
    </row>
    <row r="5" ht="21.95" customHeight="1">
      <c r="A5" s="150">
        <v>1947</v>
      </c>
      <c r="B5" s="100">
        <v>31</v>
      </c>
      <c r="C5" s="83">
        <v>-107.9</v>
      </c>
      <c r="D5" s="87">
        <v>-3.48064516129032</v>
      </c>
      <c r="E5" s="40"/>
      <c r="F5" s="151">
        <v>1947</v>
      </c>
      <c r="G5" s="100">
        <v>16</v>
      </c>
      <c r="H5" s="83">
        <v>-71.90000000000001</v>
      </c>
      <c r="I5" s="87">
        <v>-4.49375</v>
      </c>
      <c r="J5" s="40"/>
      <c r="K5" s="151">
        <v>1947</v>
      </c>
      <c r="L5" s="100">
        <v>4</v>
      </c>
      <c r="M5" s="83">
        <v>-25</v>
      </c>
      <c r="N5" s="89">
        <v>-6.25</v>
      </c>
      <c r="O5" s="152"/>
      <c r="P5" s="135"/>
      <c r="Q5" s="97"/>
      <c r="R5" s="153"/>
      <c r="S5" s="135"/>
      <c r="T5" s="97"/>
      <c r="U5" s="153"/>
      <c r="V5" s="135"/>
      <c r="W5" s="97"/>
    </row>
    <row r="6" ht="21.95" customHeight="1">
      <c r="A6" s="150">
        <v>1948</v>
      </c>
      <c r="B6" s="100">
        <v>24</v>
      </c>
      <c r="C6" s="83">
        <v>-105.3</v>
      </c>
      <c r="D6" s="87">
        <v>-4.3875</v>
      </c>
      <c r="E6" s="40"/>
      <c r="F6" s="151">
        <v>1948</v>
      </c>
      <c r="G6" s="100">
        <v>18</v>
      </c>
      <c r="H6" s="83">
        <v>-90.3</v>
      </c>
      <c r="I6" s="87">
        <v>-5.01666666666667</v>
      </c>
      <c r="J6" s="40"/>
      <c r="K6" s="151">
        <v>1948</v>
      </c>
      <c r="L6" s="100">
        <v>6</v>
      </c>
      <c r="M6" s="83">
        <v>-45.1</v>
      </c>
      <c r="N6" s="89">
        <v>-7.51666666666667</v>
      </c>
      <c r="O6" s="152"/>
      <c r="P6" s="135"/>
      <c r="Q6" s="97"/>
      <c r="R6" s="153"/>
      <c r="S6" s="135"/>
      <c r="T6" s="97"/>
      <c r="U6" s="153"/>
      <c r="V6" s="135"/>
      <c r="W6" s="97"/>
    </row>
    <row r="7" ht="21.95" customHeight="1">
      <c r="A7" s="150">
        <v>1949</v>
      </c>
      <c r="B7" s="100">
        <v>48</v>
      </c>
      <c r="C7" s="83">
        <v>-176.3</v>
      </c>
      <c r="D7" s="87">
        <v>-3.67291666666667</v>
      </c>
      <c r="E7" s="40"/>
      <c r="F7" s="151">
        <v>1949</v>
      </c>
      <c r="G7" s="100">
        <v>28</v>
      </c>
      <c r="H7" s="83">
        <v>-128.1</v>
      </c>
      <c r="I7" s="87">
        <v>-4.575</v>
      </c>
      <c r="J7" s="40"/>
      <c r="K7" s="151">
        <v>1949</v>
      </c>
      <c r="L7" s="100">
        <v>6</v>
      </c>
      <c r="M7" s="83">
        <v>-38.9</v>
      </c>
      <c r="N7" s="89">
        <v>-6.48333333333333</v>
      </c>
      <c r="O7" s="152"/>
      <c r="P7" s="135"/>
      <c r="Q7" s="97"/>
      <c r="R7" s="153"/>
      <c r="S7" s="135"/>
      <c r="T7" s="97"/>
      <c r="U7" s="153"/>
      <c r="V7" s="135"/>
      <c r="W7" s="97"/>
    </row>
    <row r="8" ht="21.95" customHeight="1">
      <c r="A8" s="150">
        <v>1950</v>
      </c>
      <c r="B8" s="100">
        <v>60</v>
      </c>
      <c r="C8" s="83">
        <v>-226.1</v>
      </c>
      <c r="D8" s="87">
        <v>-3.76833333333333</v>
      </c>
      <c r="E8" s="40"/>
      <c r="F8" s="151">
        <v>1950</v>
      </c>
      <c r="G8" s="100">
        <v>43</v>
      </c>
      <c r="H8" s="83">
        <v>-186.3</v>
      </c>
      <c r="I8" s="87">
        <v>-4.33255813953488</v>
      </c>
      <c r="J8" s="40"/>
      <c r="K8" s="151">
        <v>1950</v>
      </c>
      <c r="L8" s="100">
        <v>11</v>
      </c>
      <c r="M8" s="83">
        <v>-63.7</v>
      </c>
      <c r="N8" s="89">
        <v>-5.79090909090909</v>
      </c>
      <c r="O8" s="152"/>
      <c r="P8" s="135"/>
      <c r="Q8" s="97"/>
      <c r="R8" s="153"/>
      <c r="S8" s="135"/>
      <c r="T8" s="97"/>
      <c r="U8" s="153"/>
      <c r="V8" s="135"/>
      <c r="W8" s="97"/>
    </row>
    <row r="9" ht="21.95" customHeight="1">
      <c r="A9" s="150">
        <v>1951</v>
      </c>
      <c r="B9" s="100">
        <v>52</v>
      </c>
      <c r="C9" s="83">
        <v>-181.3</v>
      </c>
      <c r="D9" s="87">
        <v>-3.48653846153846</v>
      </c>
      <c r="E9" s="40"/>
      <c r="F9" s="151">
        <v>1951</v>
      </c>
      <c r="G9" s="100">
        <v>28</v>
      </c>
      <c r="H9" s="83">
        <v>-123.7</v>
      </c>
      <c r="I9" s="87">
        <v>-4.41785714285714</v>
      </c>
      <c r="J9" s="40"/>
      <c r="K9" s="151">
        <v>1951</v>
      </c>
      <c r="L9" s="100">
        <v>8</v>
      </c>
      <c r="M9" s="83">
        <v>-47.4</v>
      </c>
      <c r="N9" s="89">
        <v>-5.925</v>
      </c>
      <c r="O9" s="152"/>
      <c r="P9" s="135"/>
      <c r="Q9" s="97"/>
      <c r="R9" s="153"/>
      <c r="S9" s="135"/>
      <c r="T9" s="97"/>
      <c r="U9" s="153"/>
      <c r="V9" s="135"/>
      <c r="W9" s="97"/>
    </row>
    <row r="10" ht="21.95" customHeight="1">
      <c r="A10" s="150">
        <v>1952</v>
      </c>
      <c r="B10" s="100">
        <v>34</v>
      </c>
      <c r="C10" s="83">
        <v>-133.1</v>
      </c>
      <c r="D10" s="87">
        <v>-3.91470588235294</v>
      </c>
      <c r="E10" s="40"/>
      <c r="F10" s="151">
        <v>1952</v>
      </c>
      <c r="G10" s="100">
        <v>24</v>
      </c>
      <c r="H10" s="83">
        <v>-108.1</v>
      </c>
      <c r="I10" s="87">
        <v>-4.50416666666667</v>
      </c>
      <c r="J10" s="40"/>
      <c r="K10" s="151">
        <v>1952</v>
      </c>
      <c r="L10" s="100">
        <v>6</v>
      </c>
      <c r="M10" s="83">
        <v>-35.2</v>
      </c>
      <c r="N10" s="89">
        <v>-5.86666666666667</v>
      </c>
      <c r="O10" s="152"/>
      <c r="P10" s="135"/>
      <c r="Q10" s="97"/>
      <c r="R10" s="153"/>
      <c r="S10" s="135"/>
      <c r="T10" s="97"/>
      <c r="U10" s="153"/>
      <c r="V10" s="135"/>
      <c r="W10" s="97"/>
    </row>
    <row r="11" ht="21.95" customHeight="1">
      <c r="A11" s="150">
        <v>1953</v>
      </c>
      <c r="B11" s="100">
        <v>41</v>
      </c>
      <c r="C11" s="83">
        <v>-141.1</v>
      </c>
      <c r="D11" s="87">
        <v>-3.44146341463415</v>
      </c>
      <c r="E11" s="40"/>
      <c r="F11" s="151">
        <v>1953</v>
      </c>
      <c r="G11" s="100">
        <v>21</v>
      </c>
      <c r="H11" s="83">
        <v>-96.5</v>
      </c>
      <c r="I11" s="87">
        <v>-4.5952380952381</v>
      </c>
      <c r="J11" s="40"/>
      <c r="K11" s="151">
        <v>1953</v>
      </c>
      <c r="L11" s="100">
        <v>5</v>
      </c>
      <c r="M11" s="83">
        <v>-35.7</v>
      </c>
      <c r="N11" s="89">
        <v>-7.14</v>
      </c>
      <c r="O11" s="152"/>
      <c r="P11" s="135"/>
      <c r="Q11" s="97"/>
      <c r="R11" s="153"/>
      <c r="S11" s="135"/>
      <c r="T11" s="97"/>
      <c r="U11" s="153"/>
      <c r="V11" s="135"/>
      <c r="W11" s="97"/>
    </row>
    <row r="12" ht="21.95" customHeight="1">
      <c r="A12" s="150">
        <v>1954</v>
      </c>
      <c r="B12" s="100">
        <v>33</v>
      </c>
      <c r="C12" s="83">
        <v>-115.3</v>
      </c>
      <c r="D12" s="87">
        <v>-3.49393939393939</v>
      </c>
      <c r="E12" s="40"/>
      <c r="F12" s="151">
        <v>1954</v>
      </c>
      <c r="G12" s="100">
        <v>16</v>
      </c>
      <c r="H12" s="83">
        <v>-74.3</v>
      </c>
      <c r="I12" s="87">
        <v>-4.64375</v>
      </c>
      <c r="J12" s="40"/>
      <c r="K12" s="151">
        <v>1954</v>
      </c>
      <c r="L12" s="100">
        <v>4</v>
      </c>
      <c r="M12" s="83">
        <v>-25.6</v>
      </c>
      <c r="N12" s="89">
        <v>-6.4</v>
      </c>
      <c r="O12" s="152"/>
      <c r="P12" s="135"/>
      <c r="Q12" s="97"/>
      <c r="R12" s="153"/>
      <c r="S12" s="135"/>
      <c r="T12" s="97"/>
      <c r="U12" s="153"/>
      <c r="V12" s="135"/>
      <c r="W12" s="97"/>
    </row>
    <row r="13" ht="21.95" customHeight="1">
      <c r="A13" s="150">
        <v>1955</v>
      </c>
      <c r="B13" s="100">
        <v>32</v>
      </c>
      <c r="C13" s="83">
        <v>-115.5</v>
      </c>
      <c r="D13" s="87">
        <v>-3.609375</v>
      </c>
      <c r="E13" s="40"/>
      <c r="F13" s="151">
        <v>1955</v>
      </c>
      <c r="G13" s="100">
        <v>16</v>
      </c>
      <c r="H13" s="83">
        <v>-73.7</v>
      </c>
      <c r="I13" s="87">
        <v>-4.60625</v>
      </c>
      <c r="J13" s="40"/>
      <c r="K13" s="151">
        <v>1955</v>
      </c>
      <c r="L13" s="100">
        <v>5</v>
      </c>
      <c r="M13" s="83">
        <v>-30.6</v>
      </c>
      <c r="N13" s="89">
        <v>-6.12</v>
      </c>
      <c r="O13" s="152"/>
      <c r="P13" s="135"/>
      <c r="Q13" s="97"/>
      <c r="R13" s="153"/>
      <c r="S13" s="135"/>
      <c r="T13" s="97"/>
      <c r="U13" s="153"/>
      <c r="V13" s="135"/>
      <c r="W13" s="97"/>
    </row>
    <row r="14" ht="21.95" customHeight="1">
      <c r="A14" s="150">
        <v>1956</v>
      </c>
      <c r="B14" s="100">
        <v>25</v>
      </c>
      <c r="C14" s="83">
        <v>-98.7</v>
      </c>
      <c r="D14" s="87">
        <v>-3.948</v>
      </c>
      <c r="E14" s="40"/>
      <c r="F14" s="151">
        <v>1956</v>
      </c>
      <c r="G14" s="100">
        <v>17</v>
      </c>
      <c r="H14" s="83">
        <v>-78.09999999999999</v>
      </c>
      <c r="I14" s="87">
        <v>-4.59411764705882</v>
      </c>
      <c r="J14" s="40"/>
      <c r="K14" s="151">
        <v>1956</v>
      </c>
      <c r="L14" s="100">
        <v>5</v>
      </c>
      <c r="M14" s="83">
        <v>-31.1</v>
      </c>
      <c r="N14" s="89">
        <v>-6.22</v>
      </c>
      <c r="O14" s="152"/>
      <c r="P14" s="135"/>
      <c r="Q14" s="97"/>
      <c r="R14" s="153"/>
      <c r="S14" s="135"/>
      <c r="T14" s="97"/>
      <c r="U14" s="153"/>
      <c r="V14" s="135"/>
      <c r="W14" s="97"/>
    </row>
    <row r="15" ht="21.95" customHeight="1">
      <c r="A15" s="150">
        <v>1957</v>
      </c>
      <c r="B15" s="100">
        <v>39</v>
      </c>
      <c r="C15" s="83">
        <v>-130.5</v>
      </c>
      <c r="D15" s="87">
        <v>-3.34615384615385</v>
      </c>
      <c r="E15" s="40"/>
      <c r="F15" s="151">
        <v>1957</v>
      </c>
      <c r="G15" s="100">
        <v>20</v>
      </c>
      <c r="H15" s="83">
        <v>-85.7</v>
      </c>
      <c r="I15" s="87">
        <v>-4.285</v>
      </c>
      <c r="J15" s="40"/>
      <c r="K15" s="151">
        <v>1957</v>
      </c>
      <c r="L15" s="100">
        <v>2</v>
      </c>
      <c r="M15" s="83">
        <v>-12.2</v>
      </c>
      <c r="N15" s="89">
        <v>-6.1</v>
      </c>
      <c r="O15" s="152"/>
      <c r="P15" s="135"/>
      <c r="Q15" s="97"/>
      <c r="R15" s="153"/>
      <c r="S15" s="135"/>
      <c r="T15" s="97"/>
      <c r="U15" s="153"/>
      <c r="V15" s="135"/>
      <c r="W15" s="97"/>
    </row>
    <row r="16" ht="21.95" customHeight="1">
      <c r="A16" s="150">
        <v>1958</v>
      </c>
      <c r="B16" s="100">
        <v>33</v>
      </c>
      <c r="C16" s="83">
        <v>-121.6</v>
      </c>
      <c r="D16" s="87">
        <v>-3.68484848484848</v>
      </c>
      <c r="E16" s="40"/>
      <c r="F16" s="151">
        <v>1958</v>
      </c>
      <c r="G16" s="100">
        <v>19</v>
      </c>
      <c r="H16" s="83">
        <v>-86</v>
      </c>
      <c r="I16" s="87">
        <v>-4.52631578947368</v>
      </c>
      <c r="J16" s="40"/>
      <c r="K16" s="151">
        <v>1958</v>
      </c>
      <c r="L16" s="100">
        <v>5</v>
      </c>
      <c r="M16" s="83">
        <v>-31.3</v>
      </c>
      <c r="N16" s="89">
        <v>-6.26</v>
      </c>
      <c r="O16" s="152"/>
      <c r="P16" s="135"/>
      <c r="Q16" s="97"/>
      <c r="R16" s="153"/>
      <c r="S16" s="135"/>
      <c r="T16" s="97"/>
      <c r="U16" s="153"/>
      <c r="V16" s="135"/>
      <c r="W16" s="97"/>
    </row>
    <row r="17" ht="21.95" customHeight="1">
      <c r="A17" s="150">
        <v>1959</v>
      </c>
      <c r="B17" s="100">
        <v>30</v>
      </c>
      <c r="C17" s="83">
        <v>-99.8</v>
      </c>
      <c r="D17" s="87">
        <v>-3.32666666666667</v>
      </c>
      <c r="E17" s="40"/>
      <c r="F17" s="151">
        <v>1959</v>
      </c>
      <c r="G17" s="100">
        <v>18</v>
      </c>
      <c r="H17" s="83">
        <v>-69.2</v>
      </c>
      <c r="I17" s="87">
        <v>-3.84444444444444</v>
      </c>
      <c r="J17" s="40"/>
      <c r="K17" s="151">
        <v>1959</v>
      </c>
      <c r="L17" s="100">
        <v>1</v>
      </c>
      <c r="M17" s="83">
        <v>-5.6</v>
      </c>
      <c r="N17" s="89">
        <v>-5.6</v>
      </c>
      <c r="O17" s="152"/>
      <c r="P17" s="135"/>
      <c r="Q17" s="97"/>
      <c r="R17" s="153"/>
      <c r="S17" s="135"/>
      <c r="T17" s="97"/>
      <c r="U17" s="153"/>
      <c r="V17" s="135"/>
      <c r="W17" s="97"/>
    </row>
    <row r="18" ht="21.95" customHeight="1">
      <c r="A18" s="150">
        <v>1960</v>
      </c>
      <c r="B18" s="100">
        <v>34</v>
      </c>
      <c r="C18" s="83">
        <v>-119.5</v>
      </c>
      <c r="D18" s="87">
        <v>-3.51470588235294</v>
      </c>
      <c r="E18" s="40"/>
      <c r="F18" s="151">
        <v>1960</v>
      </c>
      <c r="G18" s="100">
        <v>22</v>
      </c>
      <c r="H18" s="83">
        <v>-90.7</v>
      </c>
      <c r="I18" s="87">
        <v>-4.12272727272727</v>
      </c>
      <c r="J18" s="40"/>
      <c r="K18" s="151">
        <v>1960</v>
      </c>
      <c r="L18" s="100">
        <v>2</v>
      </c>
      <c r="M18" s="83">
        <v>-13.9</v>
      </c>
      <c r="N18" s="89">
        <v>-6.95</v>
      </c>
      <c r="O18" s="152"/>
      <c r="P18" s="135"/>
      <c r="Q18" s="97"/>
      <c r="R18" s="153"/>
      <c r="S18" s="135"/>
      <c r="T18" s="97"/>
      <c r="U18" s="153"/>
      <c r="V18" s="135"/>
      <c r="W18" s="97"/>
    </row>
    <row r="19" ht="21.95" customHeight="1">
      <c r="A19" s="150">
        <v>1961</v>
      </c>
      <c r="B19" s="100">
        <v>32</v>
      </c>
      <c r="C19" s="83">
        <v>-121.1</v>
      </c>
      <c r="D19" s="87">
        <v>-3.784375</v>
      </c>
      <c r="E19" s="40"/>
      <c r="F19" s="151">
        <v>1961</v>
      </c>
      <c r="G19" s="100">
        <v>20</v>
      </c>
      <c r="H19" s="83">
        <v>-89.3</v>
      </c>
      <c r="I19" s="87">
        <v>-4.465</v>
      </c>
      <c r="J19" s="40"/>
      <c r="K19" s="151">
        <v>1961</v>
      </c>
      <c r="L19" s="100">
        <v>4</v>
      </c>
      <c r="M19" s="83">
        <v>-25.5</v>
      </c>
      <c r="N19" s="89">
        <v>-6.375</v>
      </c>
      <c r="O19" s="152"/>
      <c r="P19" s="135"/>
      <c r="Q19" s="97"/>
      <c r="R19" s="153"/>
      <c r="S19" s="135"/>
      <c r="T19" s="97"/>
      <c r="U19" s="153"/>
      <c r="V19" s="135"/>
      <c r="W19" s="97"/>
    </row>
    <row r="20" ht="21.95" customHeight="1">
      <c r="A20" s="150">
        <v>1962</v>
      </c>
      <c r="B20" s="100">
        <v>23</v>
      </c>
      <c r="C20" s="83">
        <v>-85.7</v>
      </c>
      <c r="D20" s="87">
        <v>-3.72608695652174</v>
      </c>
      <c r="E20" s="40"/>
      <c r="F20" s="151">
        <v>1962</v>
      </c>
      <c r="G20" s="100">
        <v>14</v>
      </c>
      <c r="H20" s="83">
        <v>-62.9</v>
      </c>
      <c r="I20" s="87">
        <v>-4.49285714285714</v>
      </c>
      <c r="J20" s="40"/>
      <c r="K20" s="151">
        <v>1962</v>
      </c>
      <c r="L20" s="100">
        <v>4</v>
      </c>
      <c r="M20" s="83">
        <v>-24.6</v>
      </c>
      <c r="N20" s="89">
        <v>-6.15</v>
      </c>
      <c r="O20" s="152"/>
      <c r="P20" s="135"/>
      <c r="Q20" s="97"/>
      <c r="R20" s="153"/>
      <c r="S20" s="135"/>
      <c r="T20" s="97"/>
      <c r="U20" s="153"/>
      <c r="V20" s="135"/>
      <c r="W20" s="97"/>
    </row>
    <row r="21" ht="21.95" customHeight="1">
      <c r="A21" s="150">
        <v>1963</v>
      </c>
      <c r="B21" s="100">
        <v>44</v>
      </c>
      <c r="C21" s="83">
        <v>-172.6</v>
      </c>
      <c r="D21" s="87">
        <v>-3.92272727272727</v>
      </c>
      <c r="E21" s="40"/>
      <c r="F21" s="151">
        <v>1963</v>
      </c>
      <c r="G21" s="100">
        <v>28</v>
      </c>
      <c r="H21" s="83">
        <v>-133</v>
      </c>
      <c r="I21" s="87">
        <v>-4.75</v>
      </c>
      <c r="J21" s="40"/>
      <c r="K21" s="151">
        <v>1963</v>
      </c>
      <c r="L21" s="100">
        <v>9</v>
      </c>
      <c r="M21" s="83">
        <v>-52.7</v>
      </c>
      <c r="N21" s="89">
        <v>-5.85555555555556</v>
      </c>
      <c r="O21" s="152"/>
      <c r="P21" s="135"/>
      <c r="Q21" s="97"/>
      <c r="R21" s="153"/>
      <c r="S21" s="135"/>
      <c r="T21" s="97"/>
      <c r="U21" s="153"/>
      <c r="V21" s="135"/>
      <c r="W21" s="97"/>
    </row>
    <row r="22" ht="21.95" customHeight="1">
      <c r="A22" s="150">
        <v>1964</v>
      </c>
      <c r="B22" s="100">
        <v>19</v>
      </c>
      <c r="C22" s="83">
        <v>-63</v>
      </c>
      <c r="D22" s="87">
        <v>-3.31578947368421</v>
      </c>
      <c r="E22" s="40"/>
      <c r="F22" s="151">
        <v>1964</v>
      </c>
      <c r="G22" s="100">
        <v>7</v>
      </c>
      <c r="H22" s="83">
        <v>-31.5</v>
      </c>
      <c r="I22" s="87">
        <v>-4.5</v>
      </c>
      <c r="J22" s="40"/>
      <c r="K22" s="151">
        <v>1964</v>
      </c>
      <c r="L22" s="100">
        <v>0</v>
      </c>
      <c r="M22" s="83">
        <v>0</v>
      </c>
      <c r="N22" s="89"/>
      <c r="O22" s="152"/>
      <c r="P22" s="135"/>
      <c r="Q22" s="97"/>
      <c r="R22" s="153"/>
      <c r="S22" s="135"/>
      <c r="T22" s="97"/>
      <c r="U22" s="153"/>
      <c r="V22" s="135"/>
      <c r="W22" s="97"/>
    </row>
    <row r="23" ht="21.95" customHeight="1">
      <c r="A23" s="150">
        <v>1965</v>
      </c>
      <c r="B23" s="100">
        <v>34</v>
      </c>
      <c r="C23" s="83">
        <v>-113.7</v>
      </c>
      <c r="D23" s="87">
        <v>-3.34411764705882</v>
      </c>
      <c r="E23" s="40"/>
      <c r="F23" s="151">
        <v>1965</v>
      </c>
      <c r="G23" s="100">
        <v>18</v>
      </c>
      <c r="H23" s="83">
        <v>-74.40000000000001</v>
      </c>
      <c r="I23" s="87">
        <v>-4.13333333333333</v>
      </c>
      <c r="J23" s="40"/>
      <c r="K23" s="151">
        <v>1965</v>
      </c>
      <c r="L23" s="100">
        <v>0</v>
      </c>
      <c r="M23" s="83">
        <v>0</v>
      </c>
      <c r="N23" s="89"/>
      <c r="O23" s="152"/>
      <c r="P23" s="135"/>
      <c r="Q23" s="97"/>
      <c r="R23" s="153"/>
      <c r="S23" s="135"/>
      <c r="T23" s="97"/>
      <c r="U23" s="153"/>
      <c r="V23" s="135"/>
      <c r="W23" s="97"/>
    </row>
    <row r="24" ht="21.95" customHeight="1">
      <c r="A24" s="150">
        <v>1966</v>
      </c>
      <c r="B24" s="100">
        <v>38</v>
      </c>
      <c r="C24" s="83">
        <v>-140</v>
      </c>
      <c r="D24" s="87">
        <v>-3.68421052631579</v>
      </c>
      <c r="E24" s="40"/>
      <c r="F24" s="151">
        <v>1966</v>
      </c>
      <c r="G24" s="100">
        <v>24</v>
      </c>
      <c r="H24" s="83">
        <v>-104.7</v>
      </c>
      <c r="I24" s="87">
        <v>-4.3625</v>
      </c>
      <c r="J24" s="40"/>
      <c r="K24" s="151">
        <v>1966</v>
      </c>
      <c r="L24" s="100">
        <v>3</v>
      </c>
      <c r="M24" s="83">
        <v>-17.3</v>
      </c>
      <c r="N24" s="89">
        <v>-5.76666666666667</v>
      </c>
      <c r="O24" s="152"/>
      <c r="P24" s="135"/>
      <c r="Q24" s="97"/>
      <c r="R24" s="153"/>
      <c r="S24" s="135"/>
      <c r="T24" s="97"/>
      <c r="U24" s="153"/>
      <c r="V24" s="135"/>
      <c r="W24" s="97"/>
    </row>
    <row r="25" ht="21.95" customHeight="1">
      <c r="A25" s="150">
        <v>1967</v>
      </c>
      <c r="B25" s="100">
        <v>54</v>
      </c>
      <c r="C25" s="83">
        <v>-226.1</v>
      </c>
      <c r="D25" s="87">
        <v>-4.18703703703704</v>
      </c>
      <c r="E25" s="40"/>
      <c r="F25" s="151">
        <v>1967</v>
      </c>
      <c r="G25" s="100">
        <v>40</v>
      </c>
      <c r="H25" s="83">
        <v>-188.1</v>
      </c>
      <c r="I25" s="87">
        <v>-4.7025</v>
      </c>
      <c r="J25" s="40"/>
      <c r="K25" s="151">
        <v>1967</v>
      </c>
      <c r="L25" s="100">
        <v>13</v>
      </c>
      <c r="M25" s="83">
        <v>-78.5</v>
      </c>
      <c r="N25" s="89">
        <v>-6.03846153846154</v>
      </c>
      <c r="O25" s="152"/>
      <c r="P25" s="135"/>
      <c r="Q25" s="97"/>
      <c r="R25" s="153"/>
      <c r="S25" s="135"/>
      <c r="T25" s="97"/>
      <c r="U25" s="153"/>
      <c r="V25" s="135"/>
      <c r="W25" s="97"/>
    </row>
    <row r="26" ht="21.95" customHeight="1">
      <c r="A26" s="150">
        <v>1968</v>
      </c>
      <c r="B26" s="100">
        <v>30</v>
      </c>
      <c r="C26" s="83">
        <v>-114.3</v>
      </c>
      <c r="D26" s="87">
        <v>-3.81</v>
      </c>
      <c r="E26" s="40"/>
      <c r="F26" s="151">
        <v>1968</v>
      </c>
      <c r="G26" s="100">
        <v>18</v>
      </c>
      <c r="H26" s="83">
        <v>-84.3</v>
      </c>
      <c r="I26" s="87">
        <v>-4.68333333333333</v>
      </c>
      <c r="J26" s="40"/>
      <c r="K26" s="151">
        <v>1968</v>
      </c>
      <c r="L26" s="100">
        <v>2</v>
      </c>
      <c r="M26" s="83">
        <v>-12</v>
      </c>
      <c r="N26" s="89">
        <v>-6</v>
      </c>
      <c r="O26" s="152"/>
      <c r="P26" s="135"/>
      <c r="Q26" s="97"/>
      <c r="R26" s="153"/>
      <c r="S26" s="135"/>
      <c r="T26" s="97"/>
      <c r="U26" s="153"/>
      <c r="V26" s="135"/>
      <c r="W26" s="97"/>
    </row>
    <row r="27" ht="21.95" customHeight="1">
      <c r="A27" s="150">
        <v>1969</v>
      </c>
      <c r="B27" s="100">
        <v>47</v>
      </c>
      <c r="C27" s="83">
        <v>-163.3</v>
      </c>
      <c r="D27" s="87">
        <v>-3.47446808510638</v>
      </c>
      <c r="E27" s="40"/>
      <c r="F27" s="151">
        <v>1969</v>
      </c>
      <c r="G27" s="100">
        <v>26</v>
      </c>
      <c r="H27" s="83">
        <v>-110.5</v>
      </c>
      <c r="I27" s="87">
        <v>-4.25</v>
      </c>
      <c r="J27" s="40"/>
      <c r="K27" s="151">
        <v>1969</v>
      </c>
      <c r="L27" s="100">
        <v>2</v>
      </c>
      <c r="M27" s="83">
        <v>-11.6</v>
      </c>
      <c r="N27" s="89">
        <v>-5.8</v>
      </c>
      <c r="O27" s="152"/>
      <c r="P27" s="135"/>
      <c r="Q27" s="97"/>
      <c r="R27" s="153"/>
      <c r="S27" s="135"/>
      <c r="T27" s="97"/>
      <c r="U27" s="153"/>
      <c r="V27" s="135"/>
      <c r="W27" s="97"/>
    </row>
    <row r="28" ht="21.95" customHeight="1">
      <c r="A28" s="150">
        <v>1970</v>
      </c>
      <c r="B28" s="100">
        <v>32</v>
      </c>
      <c r="C28" s="83">
        <v>-101.4</v>
      </c>
      <c r="D28" s="87">
        <v>-3.16875</v>
      </c>
      <c r="E28" s="40"/>
      <c r="F28" s="151">
        <v>1970</v>
      </c>
      <c r="G28" s="100">
        <v>12</v>
      </c>
      <c r="H28" s="83">
        <v>-49</v>
      </c>
      <c r="I28" s="87">
        <v>-4.08333333333333</v>
      </c>
      <c r="J28" s="40"/>
      <c r="K28" s="151">
        <v>1970</v>
      </c>
      <c r="L28" s="100">
        <v>1</v>
      </c>
      <c r="M28" s="83">
        <v>-5.8</v>
      </c>
      <c r="N28" s="89">
        <v>-5.8</v>
      </c>
      <c r="O28" s="152"/>
      <c r="P28" s="135"/>
      <c r="Q28" s="97"/>
      <c r="R28" s="153"/>
      <c r="S28" s="135"/>
      <c r="T28" s="97"/>
      <c r="U28" s="153"/>
      <c r="V28" s="135"/>
      <c r="W28" s="97"/>
    </row>
    <row r="29" ht="21.95" customHeight="1">
      <c r="A29" s="150">
        <v>1971</v>
      </c>
      <c r="B29" s="100">
        <v>40</v>
      </c>
      <c r="C29" s="83">
        <v>-129.5</v>
      </c>
      <c r="D29" s="87">
        <v>-3.2375</v>
      </c>
      <c r="E29" s="40"/>
      <c r="F29" s="151">
        <v>1971</v>
      </c>
      <c r="G29" s="100">
        <v>19</v>
      </c>
      <c r="H29" s="83">
        <v>-76.40000000000001</v>
      </c>
      <c r="I29" s="87">
        <v>-4.02105263157895</v>
      </c>
      <c r="J29" s="40"/>
      <c r="K29" s="151">
        <v>1971</v>
      </c>
      <c r="L29" s="100">
        <v>2</v>
      </c>
      <c r="M29" s="83">
        <v>-11.1</v>
      </c>
      <c r="N29" s="89">
        <v>-5.55</v>
      </c>
      <c r="O29" s="152"/>
      <c r="P29" s="135"/>
      <c r="Q29" s="97"/>
      <c r="R29" s="153"/>
      <c r="S29" s="135"/>
      <c r="T29" s="97"/>
      <c r="U29" s="153"/>
      <c r="V29" s="135"/>
      <c r="W29" s="97"/>
    </row>
    <row r="30" ht="21.95" customHeight="1">
      <c r="A30" s="150">
        <v>1972</v>
      </c>
      <c r="B30" s="100">
        <v>42</v>
      </c>
      <c r="C30" s="83">
        <v>-152.1</v>
      </c>
      <c r="D30" s="87">
        <v>-3.62142857142857</v>
      </c>
      <c r="E30" s="40"/>
      <c r="F30" s="151">
        <v>1972</v>
      </c>
      <c r="G30" s="100">
        <v>24</v>
      </c>
      <c r="H30" s="83">
        <v>-108</v>
      </c>
      <c r="I30" s="87">
        <v>-4.5</v>
      </c>
      <c r="J30" s="40"/>
      <c r="K30" s="151">
        <v>1972</v>
      </c>
      <c r="L30" s="100">
        <v>5</v>
      </c>
      <c r="M30" s="83">
        <v>-30.8</v>
      </c>
      <c r="N30" s="89">
        <v>-6.16</v>
      </c>
      <c r="O30" s="152"/>
      <c r="P30" s="135"/>
      <c r="Q30" s="97"/>
      <c r="R30" s="153"/>
      <c r="S30" s="135"/>
      <c r="T30" s="97"/>
      <c r="U30" s="153"/>
      <c r="V30" s="135"/>
      <c r="W30" s="97"/>
    </row>
    <row r="31" ht="21.95" customHeight="1">
      <c r="A31" s="150">
        <v>1973</v>
      </c>
      <c r="B31" s="100">
        <v>49</v>
      </c>
      <c r="C31" s="83">
        <v>-188.5</v>
      </c>
      <c r="D31" s="87">
        <v>-3.8469387755102</v>
      </c>
      <c r="E31" s="40"/>
      <c r="F31" s="151">
        <v>1973</v>
      </c>
      <c r="G31" s="100">
        <v>32</v>
      </c>
      <c r="H31" s="83">
        <v>-146.7</v>
      </c>
      <c r="I31" s="87">
        <v>-4.584375</v>
      </c>
      <c r="J31" s="40"/>
      <c r="K31" s="151">
        <v>1973</v>
      </c>
      <c r="L31" s="100">
        <v>8</v>
      </c>
      <c r="M31" s="83">
        <v>-50.2</v>
      </c>
      <c r="N31" s="89">
        <v>-6.275</v>
      </c>
      <c r="O31" s="152"/>
      <c r="P31" s="135"/>
      <c r="Q31" s="97"/>
      <c r="R31" s="153"/>
      <c r="S31" s="135"/>
      <c r="T31" s="97"/>
      <c r="U31" s="153"/>
      <c r="V31" s="135"/>
      <c r="W31" s="97"/>
    </row>
    <row r="32" ht="21.95" customHeight="1">
      <c r="A32" s="150">
        <v>1974</v>
      </c>
      <c r="B32" s="100">
        <v>40</v>
      </c>
      <c r="C32" s="83">
        <v>-144.3</v>
      </c>
      <c r="D32" s="87">
        <v>-3.6075</v>
      </c>
      <c r="E32" s="40"/>
      <c r="F32" s="151">
        <v>1974</v>
      </c>
      <c r="G32" s="100">
        <v>18</v>
      </c>
      <c r="H32" s="83">
        <v>-88.09999999999999</v>
      </c>
      <c r="I32" s="87">
        <v>-4.89444444444444</v>
      </c>
      <c r="J32" s="40"/>
      <c r="K32" s="151">
        <v>1974</v>
      </c>
      <c r="L32" s="100">
        <v>6</v>
      </c>
      <c r="M32" s="83">
        <v>-38.9</v>
      </c>
      <c r="N32" s="89">
        <v>-6.48333333333333</v>
      </c>
      <c r="O32" s="152"/>
      <c r="P32" s="135"/>
      <c r="Q32" s="97"/>
      <c r="R32" s="153"/>
      <c r="S32" s="135"/>
      <c r="T32" s="97"/>
      <c r="U32" s="153"/>
      <c r="V32" s="135"/>
      <c r="W32" s="97"/>
    </row>
    <row r="33" ht="21.95" customHeight="1">
      <c r="A33" s="150">
        <v>1975</v>
      </c>
      <c r="B33" s="100">
        <v>26</v>
      </c>
      <c r="C33" s="83">
        <v>-88.09999999999999</v>
      </c>
      <c r="D33" s="87">
        <v>-3.38846153846154</v>
      </c>
      <c r="E33" s="40"/>
      <c r="F33" s="151">
        <v>1975</v>
      </c>
      <c r="G33" s="100">
        <v>13</v>
      </c>
      <c r="H33" s="83">
        <v>-56.7</v>
      </c>
      <c r="I33" s="87">
        <v>-4.36153846153846</v>
      </c>
      <c r="J33" s="40"/>
      <c r="K33" s="151">
        <v>1975</v>
      </c>
      <c r="L33" s="100">
        <v>2</v>
      </c>
      <c r="M33" s="83">
        <v>-12.3</v>
      </c>
      <c r="N33" s="89">
        <v>-6.15</v>
      </c>
      <c r="O33" s="152"/>
      <c r="P33" s="135"/>
      <c r="Q33" s="97"/>
      <c r="R33" s="153"/>
      <c r="S33" s="135"/>
      <c r="T33" s="97"/>
      <c r="U33" s="153"/>
      <c r="V33" s="135"/>
      <c r="W33" s="97"/>
    </row>
    <row r="34" ht="21.95" customHeight="1">
      <c r="A34" s="150">
        <v>1976</v>
      </c>
      <c r="B34" s="100">
        <v>44</v>
      </c>
      <c r="C34" s="83">
        <v>-153.6</v>
      </c>
      <c r="D34" s="87">
        <v>-3.49090909090909</v>
      </c>
      <c r="E34" s="40"/>
      <c r="F34" s="151">
        <v>1976</v>
      </c>
      <c r="G34" s="100">
        <v>21</v>
      </c>
      <c r="H34" s="83">
        <v>-97.09999999999999</v>
      </c>
      <c r="I34" s="87">
        <v>-4.62380952380952</v>
      </c>
      <c r="J34" s="40"/>
      <c r="K34" s="151">
        <v>1976</v>
      </c>
      <c r="L34" s="100">
        <v>4</v>
      </c>
      <c r="M34" s="83">
        <v>-26.5</v>
      </c>
      <c r="N34" s="89">
        <v>-6.625</v>
      </c>
      <c r="O34" s="152"/>
      <c r="P34" s="135"/>
      <c r="Q34" s="97"/>
      <c r="R34" s="153"/>
      <c r="S34" s="135"/>
      <c r="T34" s="97"/>
      <c r="U34" s="153"/>
      <c r="V34" s="135"/>
      <c r="W34" s="97"/>
    </row>
    <row r="35" ht="21.95" customHeight="1">
      <c r="A35" s="150">
        <v>1977</v>
      </c>
      <c r="B35" s="100">
        <v>36</v>
      </c>
      <c r="C35" s="83">
        <v>-118</v>
      </c>
      <c r="D35" s="87">
        <v>-3.27777777777778</v>
      </c>
      <c r="E35" s="40"/>
      <c r="F35" s="151">
        <v>1977</v>
      </c>
      <c r="G35" s="100">
        <v>14</v>
      </c>
      <c r="H35" s="83">
        <v>-64.5</v>
      </c>
      <c r="I35" s="87">
        <v>-4.60714285714286</v>
      </c>
      <c r="J35" s="40"/>
      <c r="K35" s="151">
        <v>1977</v>
      </c>
      <c r="L35" s="100">
        <v>3</v>
      </c>
      <c r="M35" s="83">
        <v>-19</v>
      </c>
      <c r="N35" s="89">
        <v>-6.33333333333333</v>
      </c>
      <c r="O35" s="152"/>
      <c r="P35" s="135"/>
      <c r="Q35" s="97"/>
      <c r="R35" s="153"/>
      <c r="S35" s="135"/>
      <c r="T35" s="97"/>
      <c r="U35" s="153"/>
      <c r="V35" s="135"/>
      <c r="W35" s="97"/>
    </row>
    <row r="36" ht="21.95" customHeight="1">
      <c r="A36" s="150">
        <v>1978</v>
      </c>
      <c r="B36" s="100">
        <v>41</v>
      </c>
      <c r="C36" s="83">
        <v>-153.7</v>
      </c>
      <c r="D36" s="87">
        <v>-3.74878048780488</v>
      </c>
      <c r="E36" s="40"/>
      <c r="F36" s="151">
        <v>1978</v>
      </c>
      <c r="G36" s="100">
        <v>21</v>
      </c>
      <c r="H36" s="83">
        <v>-105.7</v>
      </c>
      <c r="I36" s="87">
        <v>-5.03333333333333</v>
      </c>
      <c r="J36" s="40"/>
      <c r="K36" s="151">
        <v>1978</v>
      </c>
      <c r="L36" s="100">
        <v>10</v>
      </c>
      <c r="M36" s="83">
        <v>-62.5</v>
      </c>
      <c r="N36" s="89">
        <v>-6.25</v>
      </c>
      <c r="O36" s="152"/>
      <c r="P36" s="135"/>
      <c r="Q36" s="97"/>
      <c r="R36" s="153"/>
      <c r="S36" s="135"/>
      <c r="T36" s="97"/>
      <c r="U36" s="153"/>
      <c r="V36" s="135"/>
      <c r="W36" s="97"/>
    </row>
    <row r="37" ht="21.95" customHeight="1">
      <c r="A37" s="150">
        <v>1979</v>
      </c>
      <c r="B37" s="100">
        <v>47</v>
      </c>
      <c r="C37" s="83">
        <v>-152.2</v>
      </c>
      <c r="D37" s="87">
        <v>-3.23829787234043</v>
      </c>
      <c r="E37" s="40"/>
      <c r="F37" s="151">
        <v>1979</v>
      </c>
      <c r="G37" s="100">
        <v>19</v>
      </c>
      <c r="H37" s="83">
        <v>-84</v>
      </c>
      <c r="I37" s="87">
        <v>-4.42105263157895</v>
      </c>
      <c r="J37" s="40"/>
      <c r="K37" s="151">
        <v>1979</v>
      </c>
      <c r="L37" s="100">
        <v>5</v>
      </c>
      <c r="M37" s="83">
        <v>-28</v>
      </c>
      <c r="N37" s="89">
        <v>-5.6</v>
      </c>
      <c r="O37" s="152"/>
      <c r="P37" s="135"/>
      <c r="Q37" s="97"/>
      <c r="R37" s="153"/>
      <c r="S37" s="135"/>
      <c r="T37" s="97"/>
      <c r="U37" s="153"/>
      <c r="V37" s="135"/>
      <c r="W37" s="97"/>
    </row>
    <row r="38" ht="21.95" customHeight="1">
      <c r="A38" s="150">
        <v>1980</v>
      </c>
      <c r="B38" s="100">
        <v>21</v>
      </c>
      <c r="C38" s="83">
        <v>-61</v>
      </c>
      <c r="D38" s="87">
        <v>-2.9047619047619</v>
      </c>
      <c r="E38" s="40"/>
      <c r="F38" s="151">
        <v>1980</v>
      </c>
      <c r="G38" s="100">
        <v>6</v>
      </c>
      <c r="H38" s="83">
        <v>-25</v>
      </c>
      <c r="I38" s="87">
        <v>-4.16666666666667</v>
      </c>
      <c r="J38" s="40"/>
      <c r="K38" s="151">
        <v>1980</v>
      </c>
      <c r="L38" s="100">
        <v>1</v>
      </c>
      <c r="M38" s="83">
        <v>-5.5</v>
      </c>
      <c r="N38" s="89">
        <v>-5.5</v>
      </c>
      <c r="O38" s="152"/>
      <c r="P38" s="135"/>
      <c r="Q38" s="97"/>
      <c r="R38" s="153"/>
      <c r="S38" s="135"/>
      <c r="T38" s="97"/>
      <c r="U38" s="153"/>
      <c r="V38" s="135"/>
      <c r="W38" s="97"/>
    </row>
    <row r="39" ht="21.95" customHeight="1">
      <c r="A39" s="150">
        <v>1981</v>
      </c>
      <c r="B39" s="100">
        <v>30</v>
      </c>
      <c r="C39" s="83">
        <v>-100</v>
      </c>
      <c r="D39" s="87">
        <v>-3.33333333333333</v>
      </c>
      <c r="E39" s="40"/>
      <c r="F39" s="151">
        <v>1981</v>
      </c>
      <c r="G39" s="100">
        <v>13</v>
      </c>
      <c r="H39" s="83">
        <v>-62.5</v>
      </c>
      <c r="I39" s="87">
        <v>-4.80769230769231</v>
      </c>
      <c r="J39" s="40"/>
      <c r="K39" s="151">
        <v>1981</v>
      </c>
      <c r="L39" s="100">
        <v>3</v>
      </c>
      <c r="M39" s="83">
        <v>-19.5</v>
      </c>
      <c r="N39" s="89">
        <v>-6.5</v>
      </c>
      <c r="O39" s="152"/>
      <c r="P39" s="135"/>
      <c r="Q39" s="97"/>
      <c r="R39" s="153"/>
      <c r="S39" s="135"/>
      <c r="T39" s="97"/>
      <c r="U39" s="153"/>
      <c r="V39" s="135"/>
      <c r="W39" s="97"/>
    </row>
    <row r="40" ht="21.95" customHeight="1">
      <c r="A40" s="150">
        <v>1982</v>
      </c>
      <c r="B40" s="100">
        <v>46</v>
      </c>
      <c r="C40" s="83">
        <v>-169.5</v>
      </c>
      <c r="D40" s="87">
        <v>-3.68478260869565</v>
      </c>
      <c r="E40" s="40"/>
      <c r="F40" s="151">
        <v>1982</v>
      </c>
      <c r="G40" s="100">
        <v>25</v>
      </c>
      <c r="H40" s="83">
        <v>-117</v>
      </c>
      <c r="I40" s="87">
        <v>-4.68</v>
      </c>
      <c r="J40" s="40"/>
      <c r="K40" s="151">
        <v>1982</v>
      </c>
      <c r="L40" s="100">
        <v>6</v>
      </c>
      <c r="M40" s="83">
        <v>-39.5</v>
      </c>
      <c r="N40" s="89">
        <v>-6.58333333333333</v>
      </c>
      <c r="O40" s="152"/>
      <c r="P40" s="135"/>
      <c r="Q40" s="97"/>
      <c r="R40" s="153"/>
      <c r="S40" s="135"/>
      <c r="T40" s="97"/>
      <c r="U40" s="153"/>
      <c r="V40" s="135"/>
      <c r="W40" s="97"/>
    </row>
    <row r="41" ht="21.95" customHeight="1">
      <c r="A41" s="150">
        <v>1983</v>
      </c>
      <c r="B41" s="100">
        <v>58</v>
      </c>
      <c r="C41" s="83">
        <v>-213</v>
      </c>
      <c r="D41" s="87">
        <v>-3.67241379310345</v>
      </c>
      <c r="E41" s="40"/>
      <c r="F41" s="151">
        <v>1983</v>
      </c>
      <c r="G41" s="100">
        <v>25</v>
      </c>
      <c r="H41" s="83">
        <v>-131.5</v>
      </c>
      <c r="I41" s="87">
        <v>-5.26</v>
      </c>
      <c r="J41" s="40"/>
      <c r="K41" s="151">
        <v>1983</v>
      </c>
      <c r="L41" s="100">
        <v>8</v>
      </c>
      <c r="M41" s="83">
        <v>-64</v>
      </c>
      <c r="N41" s="89">
        <v>-8</v>
      </c>
      <c r="O41" s="152"/>
      <c r="P41" s="135"/>
      <c r="Q41" s="97"/>
      <c r="R41" s="153"/>
      <c r="S41" s="135"/>
      <c r="T41" s="97"/>
      <c r="U41" s="153"/>
      <c r="V41" s="135"/>
      <c r="W41" s="97"/>
    </row>
    <row r="42" ht="21.95" customHeight="1">
      <c r="A42" s="150">
        <v>1984</v>
      </c>
      <c r="B42" s="100">
        <v>39</v>
      </c>
      <c r="C42" s="83">
        <v>-131.5</v>
      </c>
      <c r="D42" s="87">
        <v>-3.37179487179487</v>
      </c>
      <c r="E42" s="40"/>
      <c r="F42" s="151">
        <v>1984</v>
      </c>
      <c r="G42" s="100">
        <v>17</v>
      </c>
      <c r="H42" s="83">
        <v>-80</v>
      </c>
      <c r="I42" s="87">
        <v>-4.70588235294118</v>
      </c>
      <c r="J42" s="40"/>
      <c r="K42" s="151">
        <v>1984</v>
      </c>
      <c r="L42" s="100">
        <v>5</v>
      </c>
      <c r="M42" s="83">
        <v>-29</v>
      </c>
      <c r="N42" s="89">
        <v>-5.8</v>
      </c>
      <c r="O42" s="152"/>
      <c r="P42" s="135"/>
      <c r="Q42" s="97"/>
      <c r="R42" s="153"/>
      <c r="S42" s="135"/>
      <c r="T42" s="97"/>
      <c r="U42" s="153"/>
      <c r="V42" s="135"/>
      <c r="W42" s="97"/>
    </row>
    <row r="43" ht="21.95" customHeight="1">
      <c r="A43" s="150">
        <v>1985</v>
      </c>
      <c r="B43" s="100">
        <v>47</v>
      </c>
      <c r="C43" s="83">
        <v>-140</v>
      </c>
      <c r="D43" s="87">
        <v>-2.97872340425532</v>
      </c>
      <c r="E43" s="40"/>
      <c r="F43" s="151">
        <v>1985</v>
      </c>
      <c r="G43" s="100">
        <v>15</v>
      </c>
      <c r="H43" s="83">
        <v>-66.5</v>
      </c>
      <c r="I43" s="87">
        <v>-4.43333333333333</v>
      </c>
      <c r="J43" s="40"/>
      <c r="K43" s="151">
        <v>1985</v>
      </c>
      <c r="L43" s="100">
        <v>2</v>
      </c>
      <c r="M43" s="83">
        <v>-12</v>
      </c>
      <c r="N43" s="89">
        <v>-6</v>
      </c>
      <c r="O43" s="152"/>
      <c r="P43" s="135"/>
      <c r="Q43" s="97"/>
      <c r="R43" s="153"/>
      <c r="S43" s="135"/>
      <c r="T43" s="97"/>
      <c r="U43" s="153"/>
      <c r="V43" s="135"/>
      <c r="W43" s="97"/>
    </row>
    <row r="44" ht="21.95" customHeight="1">
      <c r="A44" s="150">
        <v>1986</v>
      </c>
      <c r="B44" s="100">
        <v>34</v>
      </c>
      <c r="C44" s="83">
        <v>-110.2</v>
      </c>
      <c r="D44" s="87">
        <v>-3.24117647058824</v>
      </c>
      <c r="E44" s="40"/>
      <c r="F44" s="151">
        <v>1986</v>
      </c>
      <c r="G44" s="100">
        <v>11</v>
      </c>
      <c r="H44" s="83">
        <v>-54</v>
      </c>
      <c r="I44" s="87">
        <v>-4.90909090909091</v>
      </c>
      <c r="J44" s="40"/>
      <c r="K44" s="151">
        <v>1986</v>
      </c>
      <c r="L44" s="100">
        <v>4</v>
      </c>
      <c r="M44" s="83">
        <v>-26</v>
      </c>
      <c r="N44" s="89">
        <v>-6.5</v>
      </c>
      <c r="O44" s="152"/>
      <c r="P44" s="135"/>
      <c r="Q44" s="97"/>
      <c r="R44" s="153"/>
      <c r="S44" s="135"/>
      <c r="T44" s="97"/>
      <c r="U44" s="153"/>
      <c r="V44" s="135"/>
      <c r="W44" s="97"/>
    </row>
    <row r="45" ht="21.95" customHeight="1">
      <c r="A45" s="150">
        <v>1987</v>
      </c>
      <c r="B45" s="100">
        <v>43</v>
      </c>
      <c r="C45" s="83">
        <v>-148.5</v>
      </c>
      <c r="D45" s="87">
        <v>-3.45348837209302</v>
      </c>
      <c r="E45" s="40"/>
      <c r="F45" s="151">
        <v>1987</v>
      </c>
      <c r="G45" s="100">
        <v>19</v>
      </c>
      <c r="H45" s="83">
        <v>-88.5</v>
      </c>
      <c r="I45" s="87">
        <v>-4.65789473684211</v>
      </c>
      <c r="J45" s="40"/>
      <c r="K45" s="151">
        <v>1987</v>
      </c>
      <c r="L45" s="100">
        <v>5</v>
      </c>
      <c r="M45" s="83">
        <v>-33</v>
      </c>
      <c r="N45" s="89">
        <v>-6.6</v>
      </c>
      <c r="O45" s="152"/>
      <c r="P45" s="135"/>
      <c r="Q45" s="97"/>
      <c r="R45" s="153"/>
      <c r="S45" s="135"/>
      <c r="T45" s="97"/>
      <c r="U45" s="153"/>
      <c r="V45" s="135"/>
      <c r="W45" s="97"/>
    </row>
    <row r="46" ht="21.95" customHeight="1">
      <c r="A46" s="150">
        <v>1988</v>
      </c>
      <c r="B46" s="100">
        <v>44</v>
      </c>
      <c r="C46" s="83">
        <v>-139.8</v>
      </c>
      <c r="D46" s="87">
        <v>-3.17727272727273</v>
      </c>
      <c r="E46" s="40"/>
      <c r="F46" s="151">
        <v>1988</v>
      </c>
      <c r="G46" s="100">
        <v>18</v>
      </c>
      <c r="H46" s="83">
        <v>-76.5</v>
      </c>
      <c r="I46" s="87">
        <v>-4.25</v>
      </c>
      <c r="J46" s="40"/>
      <c r="K46" s="151">
        <v>1988</v>
      </c>
      <c r="L46" s="100">
        <v>2</v>
      </c>
      <c r="M46" s="83">
        <v>-11</v>
      </c>
      <c r="N46" s="89">
        <v>-5.5</v>
      </c>
      <c r="O46" t="s" s="131">
        <v>110</v>
      </c>
      <c r="P46" s="135">
        <f>AVERAGE(B46:B65)</f>
        <v>42.15</v>
      </c>
      <c r="Q46" s="97">
        <f>AVERAGE(D46:D65)</f>
        <v>-3.28753473909206</v>
      </c>
      <c r="R46" t="s" s="134">
        <v>110</v>
      </c>
      <c r="S46" s="135">
        <f>AVERAGE(G46:G65)</f>
        <v>18.2</v>
      </c>
      <c r="T46" s="97">
        <f>AVERAGE(I46:I65)</f>
        <v>-4.4456294542698</v>
      </c>
      <c r="U46" t="s" s="134">
        <v>110</v>
      </c>
      <c r="V46" s="135">
        <f>AVERAGE(L46:L65)</f>
        <v>3.45</v>
      </c>
      <c r="W46" s="97">
        <f>AVERAGE(N46:N65)</f>
        <v>-5.96639880952381</v>
      </c>
    </row>
    <row r="47" ht="21.95" customHeight="1">
      <c r="A47" s="150">
        <v>1989</v>
      </c>
      <c r="B47" s="204">
        <v>77</v>
      </c>
      <c r="C47" s="205">
        <v>-298.3</v>
      </c>
      <c r="D47" s="206">
        <v>-3.87402597402597</v>
      </c>
      <c r="E47" s="40"/>
      <c r="F47" s="151">
        <v>1989</v>
      </c>
      <c r="G47" s="204">
        <v>45</v>
      </c>
      <c r="H47" s="205">
        <v>-218.2</v>
      </c>
      <c r="I47" s="206">
        <v>-4.84888888888889</v>
      </c>
      <c r="J47" s="40"/>
      <c r="K47" s="151">
        <v>1989</v>
      </c>
      <c r="L47" s="204">
        <v>16</v>
      </c>
      <c r="M47" s="205">
        <v>-94.7</v>
      </c>
      <c r="N47" s="207">
        <v>-5.91875</v>
      </c>
      <c r="O47" t="s" s="131">
        <v>111</v>
      </c>
      <c r="P47" s="135">
        <f>AVERAGE(B47:B65)</f>
        <v>42.0526315789474</v>
      </c>
      <c r="Q47" s="97">
        <f>AVERAGE(D47:D65)</f>
        <v>-3.29333800287202</v>
      </c>
      <c r="R47" t="s" s="134">
        <v>111</v>
      </c>
      <c r="S47" s="135">
        <f>AVERAGE(G47:G65)</f>
        <v>18.2105263157895</v>
      </c>
      <c r="T47" s="97">
        <f>AVERAGE(I47:I65)</f>
        <v>-4.45592574133663</v>
      </c>
      <c r="U47" t="s" s="134">
        <v>111</v>
      </c>
      <c r="V47" s="135">
        <f>AVERAGE(L47:L65)</f>
        <v>3.52631578947368</v>
      </c>
      <c r="W47" s="97">
        <f>AVERAGE(N47:N65)</f>
        <v>-5.99383403361345</v>
      </c>
    </row>
    <row r="48" ht="21.95" customHeight="1">
      <c r="A48" s="150">
        <v>1990</v>
      </c>
      <c r="B48" s="100">
        <v>43</v>
      </c>
      <c r="C48" s="83">
        <v>-154.6</v>
      </c>
      <c r="D48" s="87">
        <v>-3.5953488372093</v>
      </c>
      <c r="E48" s="40"/>
      <c r="F48" s="151">
        <v>1990</v>
      </c>
      <c r="G48" s="100">
        <v>21</v>
      </c>
      <c r="H48" s="83">
        <v>-98.7</v>
      </c>
      <c r="I48" s="87">
        <v>-4.7</v>
      </c>
      <c r="J48" s="40"/>
      <c r="K48" s="151">
        <v>1990</v>
      </c>
      <c r="L48" s="100">
        <v>3</v>
      </c>
      <c r="M48" s="83">
        <v>-17.6</v>
      </c>
      <c r="N48" s="89">
        <v>-5.86666666666667</v>
      </c>
      <c r="O48" t="s" s="131">
        <v>112</v>
      </c>
      <c r="P48" s="135">
        <f>AVERAGE(B48:B65)</f>
        <v>40.1111111111111</v>
      </c>
      <c r="Q48" s="97">
        <f>AVERAGE(D48:D65)</f>
        <v>-3.26107756003014</v>
      </c>
      <c r="R48" t="s" s="134">
        <v>112</v>
      </c>
      <c r="S48" s="135">
        <f>AVERAGE(G48:G65)</f>
        <v>16.7222222222222</v>
      </c>
      <c r="T48" s="97">
        <f>AVERAGE(I48:I65)</f>
        <v>-4.43409445536151</v>
      </c>
      <c r="U48" t="s" s="134">
        <v>112</v>
      </c>
      <c r="V48" s="135">
        <f>AVERAGE(L48:L65)</f>
        <v>2.83333333333333</v>
      </c>
      <c r="W48" s="97">
        <f>AVERAGE(N48:N65)</f>
        <v>-5.99852678571429</v>
      </c>
    </row>
    <row r="49" ht="21.95" customHeight="1">
      <c r="A49" s="150">
        <v>1991</v>
      </c>
      <c r="B49" s="100">
        <v>36</v>
      </c>
      <c r="C49" s="83">
        <v>-107.9</v>
      </c>
      <c r="D49" s="87">
        <v>-2.99722222222222</v>
      </c>
      <c r="E49" s="40"/>
      <c r="F49" s="151">
        <v>1991</v>
      </c>
      <c r="G49" s="100">
        <v>13</v>
      </c>
      <c r="H49" s="83">
        <v>-55.1</v>
      </c>
      <c r="I49" s="87">
        <v>-4.23846153846154</v>
      </c>
      <c r="J49" s="40"/>
      <c r="K49" s="151">
        <v>1991</v>
      </c>
      <c r="L49" s="100">
        <v>1</v>
      </c>
      <c r="M49" s="83">
        <v>-6</v>
      </c>
      <c r="N49" s="89">
        <v>-6</v>
      </c>
      <c r="O49" t="s" s="131">
        <v>113</v>
      </c>
      <c r="P49" s="135">
        <f>AVERAGE(B49:B65)</f>
        <v>39.9411764705882</v>
      </c>
      <c r="Q49" s="97">
        <f>AVERAGE(D49:D65)</f>
        <v>-3.24141454372548</v>
      </c>
      <c r="R49" t="s" s="134">
        <v>113</v>
      </c>
      <c r="S49" s="135">
        <f>AVERAGE(G49:G65)</f>
        <v>16.4705882352941</v>
      </c>
      <c r="T49" s="97">
        <f>AVERAGE(I49:I65)</f>
        <v>-4.41845295273571</v>
      </c>
      <c r="U49" t="s" s="134">
        <v>113</v>
      </c>
      <c r="V49" s="135">
        <f>AVERAGE(L49:L65)</f>
        <v>2.82352941176471</v>
      </c>
      <c r="W49" s="97">
        <f>AVERAGE(N49:N65)</f>
        <v>-6.00731746031746</v>
      </c>
    </row>
    <row r="50" ht="21.95" customHeight="1">
      <c r="A50" s="150">
        <v>1992</v>
      </c>
      <c r="B50" s="100">
        <v>48</v>
      </c>
      <c r="C50" s="83">
        <v>-171.6</v>
      </c>
      <c r="D50" s="87">
        <v>-3.575</v>
      </c>
      <c r="E50" s="40"/>
      <c r="F50" s="151">
        <v>1992</v>
      </c>
      <c r="G50" s="100">
        <v>22</v>
      </c>
      <c r="H50" s="83">
        <v>-108</v>
      </c>
      <c r="I50" s="87">
        <v>-4.90909090909091</v>
      </c>
      <c r="J50" s="40"/>
      <c r="K50" s="151">
        <v>1992</v>
      </c>
      <c r="L50" s="100">
        <v>5</v>
      </c>
      <c r="M50" s="83">
        <v>-30.9</v>
      </c>
      <c r="N50" s="89">
        <v>-6.18</v>
      </c>
      <c r="O50" t="s" s="131">
        <v>114</v>
      </c>
      <c r="P50" s="135">
        <f>AVERAGE(B50:B65)</f>
        <v>40.1875</v>
      </c>
      <c r="Q50" s="97">
        <f>AVERAGE(D50:D65)</f>
        <v>-3.25667656381944</v>
      </c>
      <c r="R50" t="s" s="134">
        <v>114</v>
      </c>
      <c r="S50" s="135">
        <f>AVERAGE(G50:G65)</f>
        <v>16.6875</v>
      </c>
      <c r="T50" s="97">
        <f>AVERAGE(I50:I65)</f>
        <v>-4.42970241612785</v>
      </c>
      <c r="U50" t="s" s="134">
        <v>114</v>
      </c>
      <c r="V50" s="135">
        <f>AVERAGE(L50:L65)</f>
        <v>2.9375</v>
      </c>
      <c r="W50" s="97">
        <f>AVERAGE(N50:N65)</f>
        <v>-6.00784013605442</v>
      </c>
    </row>
    <row r="51" ht="21.95" customHeight="1">
      <c r="A51" s="150">
        <v>1993</v>
      </c>
      <c r="B51" s="100">
        <v>35</v>
      </c>
      <c r="C51" s="83">
        <v>-108.5</v>
      </c>
      <c r="D51" s="87">
        <v>-3.1</v>
      </c>
      <c r="E51" s="40"/>
      <c r="F51" s="151">
        <v>1993</v>
      </c>
      <c r="G51" s="100">
        <v>11</v>
      </c>
      <c r="H51" s="83">
        <v>-51.7</v>
      </c>
      <c r="I51" s="87">
        <v>-4.7</v>
      </c>
      <c r="J51" s="40"/>
      <c r="K51" s="151">
        <v>1993</v>
      </c>
      <c r="L51" s="100">
        <v>2</v>
      </c>
      <c r="M51" s="83">
        <v>-11.3</v>
      </c>
      <c r="N51" s="89">
        <v>-5.65</v>
      </c>
      <c r="O51" t="s" s="131">
        <v>115</v>
      </c>
      <c r="P51" s="135">
        <f>AVERAGE(B51:B65)</f>
        <v>39.6666666666667</v>
      </c>
      <c r="Q51" s="97">
        <f>AVERAGE(D51:D65)</f>
        <v>-3.2354550014074</v>
      </c>
      <c r="R51" t="s" s="134">
        <v>115</v>
      </c>
      <c r="S51" s="135">
        <f>AVERAGE(G51:G65)</f>
        <v>16.3333333333333</v>
      </c>
      <c r="T51" s="97">
        <f>AVERAGE(I51:I65)</f>
        <v>-4.39774318326364</v>
      </c>
      <c r="U51" t="s" s="134">
        <v>115</v>
      </c>
      <c r="V51" s="135">
        <f>AVERAGE(L51:L65)</f>
        <v>2.8</v>
      </c>
      <c r="W51" s="97">
        <f>AVERAGE(N51:N65)</f>
        <v>-5.99459706959707</v>
      </c>
    </row>
    <row r="52" ht="21.95" customHeight="1">
      <c r="A52" s="150">
        <v>1994</v>
      </c>
      <c r="B52" s="100">
        <v>48</v>
      </c>
      <c r="C52" s="83">
        <v>-173.2</v>
      </c>
      <c r="D52" s="87">
        <v>-3.60833333333333</v>
      </c>
      <c r="E52" s="40"/>
      <c r="F52" s="151">
        <v>1994</v>
      </c>
      <c r="G52" s="100">
        <v>21</v>
      </c>
      <c r="H52" s="83">
        <v>-104</v>
      </c>
      <c r="I52" s="87">
        <v>-4.95238095238095</v>
      </c>
      <c r="J52" s="40"/>
      <c r="K52" s="151">
        <v>1994</v>
      </c>
      <c r="L52" s="100">
        <v>8</v>
      </c>
      <c r="M52" s="83">
        <v>-48.8</v>
      </c>
      <c r="N52" s="89">
        <v>-6.1</v>
      </c>
      <c r="O52" t="s" s="131">
        <v>116</v>
      </c>
      <c r="P52" s="135">
        <f>AVERAGE(B52:B65)</f>
        <v>40</v>
      </c>
      <c r="Q52" s="97">
        <f>AVERAGE(D52:D65)</f>
        <v>-3.24513035865078</v>
      </c>
      <c r="R52" t="s" s="134">
        <v>116</v>
      </c>
      <c r="S52" s="135">
        <f>AVERAGE(G52:G65)</f>
        <v>16.7142857142857</v>
      </c>
      <c r="T52" s="97">
        <f>AVERAGE(I52:I65)</f>
        <v>-4.37615341063962</v>
      </c>
      <c r="U52" t="s" s="134">
        <v>116</v>
      </c>
      <c r="V52" s="135">
        <f>AVERAGE(L52:L65)</f>
        <v>2.85714285714286</v>
      </c>
      <c r="W52" s="97">
        <f>AVERAGE(N52:N65)</f>
        <v>-6.02331349206349</v>
      </c>
    </row>
    <row r="53" ht="21.95" customHeight="1">
      <c r="A53" s="150">
        <v>1995</v>
      </c>
      <c r="B53" s="100">
        <v>70</v>
      </c>
      <c r="C53" s="83">
        <v>-250.6</v>
      </c>
      <c r="D53" s="87">
        <v>-3.58</v>
      </c>
      <c r="E53" s="40"/>
      <c r="F53" s="151">
        <v>1995</v>
      </c>
      <c r="G53" s="100">
        <v>36</v>
      </c>
      <c r="H53" s="83">
        <v>-162.2</v>
      </c>
      <c r="I53" s="87">
        <v>-4.50555555555556</v>
      </c>
      <c r="J53" s="40"/>
      <c r="K53" s="151">
        <v>1995</v>
      </c>
      <c r="L53" s="100">
        <v>7</v>
      </c>
      <c r="M53" s="83">
        <v>-45.3</v>
      </c>
      <c r="N53" s="89">
        <v>-6.47142857142857</v>
      </c>
      <c r="O53" t="s" s="131">
        <v>117</v>
      </c>
      <c r="P53" s="135">
        <f>AVERAGE(B53:B65)</f>
        <v>39.3846153846154</v>
      </c>
      <c r="Q53" s="97">
        <f>AVERAGE(D53:D65)</f>
        <v>-3.21719166829059</v>
      </c>
      <c r="R53" t="s" s="134">
        <v>117</v>
      </c>
      <c r="S53" s="135">
        <f>AVERAGE(G53:G65)</f>
        <v>16.3846153846154</v>
      </c>
      <c r="T53" s="97">
        <f>AVERAGE(I53:I65)</f>
        <v>-4.33182821512105</v>
      </c>
      <c r="U53" t="s" s="134">
        <v>117</v>
      </c>
      <c r="V53" s="135">
        <f>AVERAGE(L53:L65)</f>
        <v>2.46153846153846</v>
      </c>
      <c r="W53" s="97">
        <f>AVERAGE(N53:N65)</f>
        <v>-6.01634199134199</v>
      </c>
    </row>
    <row r="54" ht="21.95" customHeight="1">
      <c r="A54" s="150">
        <v>1996</v>
      </c>
      <c r="B54" s="100">
        <v>48</v>
      </c>
      <c r="C54" s="83">
        <v>-156.1</v>
      </c>
      <c r="D54" s="87">
        <v>-3.25208333333333</v>
      </c>
      <c r="E54" s="40"/>
      <c r="F54" s="151">
        <v>1996</v>
      </c>
      <c r="G54" s="100">
        <v>23</v>
      </c>
      <c r="H54" s="83">
        <v>-95.40000000000001</v>
      </c>
      <c r="I54" s="87">
        <v>-4.14782608695652</v>
      </c>
      <c r="J54" s="40"/>
      <c r="K54" s="151">
        <v>1996</v>
      </c>
      <c r="L54" s="100">
        <v>1</v>
      </c>
      <c r="M54" s="83">
        <v>-6.4</v>
      </c>
      <c r="N54" s="89">
        <v>-6.4</v>
      </c>
      <c r="O54" t="s" s="131">
        <v>118</v>
      </c>
      <c r="P54" s="135">
        <f>AVERAGE(B54:B65)</f>
        <v>36.8333333333333</v>
      </c>
      <c r="Q54" s="97">
        <f>AVERAGE(D54:D65)</f>
        <v>-3.18695764064814</v>
      </c>
      <c r="R54" t="s" s="134">
        <v>118</v>
      </c>
      <c r="S54" s="135">
        <f>AVERAGE(G54:G65)</f>
        <v>14.75</v>
      </c>
      <c r="T54" s="97">
        <f>AVERAGE(I54:I65)</f>
        <v>-4.31735093675151</v>
      </c>
      <c r="U54" t="s" s="134">
        <v>118</v>
      </c>
      <c r="V54" s="135">
        <f>AVERAGE(L54:L65)</f>
        <v>2.08333333333333</v>
      </c>
      <c r="W54" s="97">
        <f>AVERAGE(N54:N65)</f>
        <v>-5.97083333333333</v>
      </c>
    </row>
    <row r="55" ht="21.95" customHeight="1">
      <c r="A55" s="150">
        <v>1997</v>
      </c>
      <c r="B55" s="100">
        <v>39</v>
      </c>
      <c r="C55" s="83">
        <v>-120.9</v>
      </c>
      <c r="D55" s="87">
        <v>-3.1</v>
      </c>
      <c r="E55" s="40"/>
      <c r="F55" s="151">
        <v>1997</v>
      </c>
      <c r="G55" s="100">
        <v>12</v>
      </c>
      <c r="H55" s="83">
        <v>-58.3</v>
      </c>
      <c r="I55" s="87">
        <v>-4.85833333333333</v>
      </c>
      <c r="J55" s="40"/>
      <c r="K55" s="151">
        <v>1997</v>
      </c>
      <c r="L55" s="100">
        <v>4</v>
      </c>
      <c r="M55" s="83">
        <v>-25.5</v>
      </c>
      <c r="N55" s="89">
        <v>-6.375</v>
      </c>
      <c r="O55" t="s" s="131">
        <v>119</v>
      </c>
      <c r="P55" s="135">
        <f>AVERAGE(B55:B65)</f>
        <v>35.8181818181818</v>
      </c>
      <c r="Q55" s="97">
        <f>AVERAGE(D55:D65)</f>
        <v>-3.1810371231313</v>
      </c>
      <c r="R55" t="s" s="134">
        <v>119</v>
      </c>
      <c r="S55" s="135">
        <f>AVERAGE(G55:G65)</f>
        <v>14</v>
      </c>
      <c r="T55" s="97">
        <f>AVERAGE(I55:I65)</f>
        <v>-4.33276228673287</v>
      </c>
      <c r="U55" t="s" s="134">
        <v>119</v>
      </c>
      <c r="V55" s="135">
        <f>AVERAGE(L55:L65)</f>
        <v>2.18181818181818</v>
      </c>
      <c r="W55" s="97">
        <f>AVERAGE(N55:N65)</f>
        <v>-5.92314814814815</v>
      </c>
    </row>
    <row r="56" ht="21.95" customHeight="1">
      <c r="A56" s="150">
        <v>1998</v>
      </c>
      <c r="B56" s="100">
        <v>36</v>
      </c>
      <c r="C56" s="83">
        <v>-136.8</v>
      </c>
      <c r="D56" s="87">
        <v>-3.8</v>
      </c>
      <c r="E56" s="40"/>
      <c r="F56" s="151">
        <v>1998</v>
      </c>
      <c r="G56" s="100">
        <v>17</v>
      </c>
      <c r="H56" s="83">
        <v>-87</v>
      </c>
      <c r="I56" s="87">
        <v>-5.11764705882353</v>
      </c>
      <c r="J56" s="40"/>
      <c r="K56" s="151">
        <v>1998</v>
      </c>
      <c r="L56" s="100">
        <v>6</v>
      </c>
      <c r="M56" s="83">
        <v>-39.5</v>
      </c>
      <c r="N56" s="89">
        <v>-6.58333333333333</v>
      </c>
      <c r="O56" t="s" s="131">
        <v>98</v>
      </c>
      <c r="P56" s="135">
        <f>AVERAGE(B56:B65)</f>
        <v>35.5</v>
      </c>
      <c r="Q56" s="97">
        <f>AVERAGE(D56:D65)</f>
        <v>-3.18914083544443</v>
      </c>
      <c r="R56" t="s" s="134">
        <v>98</v>
      </c>
      <c r="S56" s="135">
        <f>AVERAGE(G56:G65)</f>
        <v>14.2</v>
      </c>
      <c r="T56" s="97">
        <f>AVERAGE(I56:I65)</f>
        <v>-4.28020518207283</v>
      </c>
      <c r="U56" t="s" s="134">
        <v>98</v>
      </c>
      <c r="V56" s="135">
        <f>AVERAGE(L56:L65)</f>
        <v>2</v>
      </c>
      <c r="W56" s="97">
        <f>AVERAGE(N56:N65)</f>
        <v>-5.86666666666667</v>
      </c>
    </row>
    <row r="57" ht="21.95" customHeight="1">
      <c r="A57" s="150">
        <v>1999</v>
      </c>
      <c r="B57" s="100">
        <v>47</v>
      </c>
      <c r="C57" s="83">
        <v>-158.2</v>
      </c>
      <c r="D57" s="87">
        <v>-3.36595744680851</v>
      </c>
      <c r="E57" s="40"/>
      <c r="F57" s="151">
        <v>1999</v>
      </c>
      <c r="G57" s="100">
        <v>21</v>
      </c>
      <c r="H57" s="83">
        <v>-91.40000000000001</v>
      </c>
      <c r="I57" s="87">
        <v>-4.35238095238095</v>
      </c>
      <c r="J57" s="40"/>
      <c r="K57" s="151">
        <v>1999</v>
      </c>
      <c r="L57" s="100">
        <v>4</v>
      </c>
      <c r="M57" s="83">
        <v>-23</v>
      </c>
      <c r="N57" s="89">
        <v>-5.75</v>
      </c>
      <c r="O57" t="s" s="131">
        <v>120</v>
      </c>
      <c r="P57" s="135">
        <f>AVERAGE(B57:B65)</f>
        <v>35.4444444444444</v>
      </c>
      <c r="Q57" s="97">
        <f>AVERAGE(D57:D65)</f>
        <v>-3.12126759493826</v>
      </c>
      <c r="R57" t="s" s="134">
        <v>120</v>
      </c>
      <c r="S57" s="135">
        <f>AVERAGE(G57:G65)</f>
        <v>13.8888888888889</v>
      </c>
      <c r="T57" s="97">
        <f>AVERAGE(I57:I65)</f>
        <v>-4.18715608465608</v>
      </c>
      <c r="U57" t="s" s="134">
        <v>120</v>
      </c>
      <c r="V57" s="135">
        <f>AVERAGE(L57:L65)</f>
        <v>1.55555555555556</v>
      </c>
      <c r="W57" s="97">
        <f>AVERAGE(N57:N65)</f>
        <v>-5.76428571428571</v>
      </c>
    </row>
    <row r="58" ht="21.95" customHeight="1">
      <c r="A58" s="150">
        <v>2000</v>
      </c>
      <c r="B58" s="100">
        <v>34</v>
      </c>
      <c r="C58" s="83">
        <v>-107</v>
      </c>
      <c r="D58" s="87">
        <v>-3.14705882352941</v>
      </c>
      <c r="E58" s="40"/>
      <c r="F58" s="151">
        <v>2000</v>
      </c>
      <c r="G58" s="100">
        <v>14</v>
      </c>
      <c r="H58" s="83">
        <v>-59</v>
      </c>
      <c r="I58" s="87">
        <v>-4.21428571428571</v>
      </c>
      <c r="J58" s="40"/>
      <c r="K58" s="151">
        <v>2000</v>
      </c>
      <c r="L58" s="100">
        <v>1</v>
      </c>
      <c r="M58" s="83">
        <v>-6.5</v>
      </c>
      <c r="N58" s="89">
        <v>-6.5</v>
      </c>
      <c r="O58" t="s" s="131">
        <v>121</v>
      </c>
      <c r="P58" s="135">
        <f>AVERAGE(B58:B65)</f>
        <v>34</v>
      </c>
      <c r="Q58" s="97">
        <f>AVERAGE(D58:D65)</f>
        <v>-3.09068136345447</v>
      </c>
      <c r="R58" t="s" s="134">
        <v>121</v>
      </c>
      <c r="S58" s="135">
        <f>AVERAGE(G58:G65)</f>
        <v>13</v>
      </c>
      <c r="T58" s="97">
        <f>AVERAGE(I58:I65)</f>
        <v>-4.16650297619048</v>
      </c>
      <c r="U58" t="s" s="134">
        <v>121</v>
      </c>
      <c r="V58" s="135">
        <f>AVERAGE(L58:L65)</f>
        <v>1.25</v>
      </c>
      <c r="W58" s="97">
        <f>AVERAGE(N58:N65)</f>
        <v>-5.76666666666667</v>
      </c>
    </row>
    <row r="59" ht="21.95" customHeight="1">
      <c r="A59" s="150">
        <v>2001</v>
      </c>
      <c r="B59" s="100">
        <v>28</v>
      </c>
      <c r="C59" s="83">
        <v>-82.09999999999999</v>
      </c>
      <c r="D59" s="87">
        <v>-2.93214285714286</v>
      </c>
      <c r="E59" s="40"/>
      <c r="F59" s="151">
        <v>2001</v>
      </c>
      <c r="G59" s="100">
        <v>7</v>
      </c>
      <c r="H59" s="83">
        <v>-28.9</v>
      </c>
      <c r="I59" s="87">
        <v>-4.12857142857143</v>
      </c>
      <c r="J59" s="40"/>
      <c r="K59" s="151">
        <v>2001</v>
      </c>
      <c r="L59" s="100">
        <v>0</v>
      </c>
      <c r="M59" s="83">
        <v>0</v>
      </c>
      <c r="N59" s="89"/>
      <c r="O59" t="s" s="131">
        <v>122</v>
      </c>
      <c r="P59" s="135">
        <f>AVERAGE(B59:B65)</f>
        <v>34</v>
      </c>
      <c r="Q59" s="97">
        <f>AVERAGE(D59:D65)</f>
        <v>-3.08262744058663</v>
      </c>
      <c r="R59" t="s" s="134">
        <v>122</v>
      </c>
      <c r="S59" s="135">
        <f>AVERAGE(G59:G65)</f>
        <v>12.8571428571429</v>
      </c>
      <c r="T59" s="97">
        <f>AVERAGE(I59:I65)</f>
        <v>-4.1596768707483</v>
      </c>
      <c r="U59" t="s" s="134">
        <v>122</v>
      </c>
      <c r="V59" s="135">
        <f>AVERAGE(L59:L65)</f>
        <v>1.28571428571429</v>
      </c>
      <c r="W59" s="97">
        <f>AVERAGE(N59:N65)</f>
        <v>-5.62</v>
      </c>
    </row>
    <row r="60" ht="21.95" customHeight="1">
      <c r="A60" s="150">
        <v>2002</v>
      </c>
      <c r="B60" s="100">
        <v>22</v>
      </c>
      <c r="C60" s="83">
        <v>-60.7</v>
      </c>
      <c r="D60" s="87">
        <v>-2.75909090909091</v>
      </c>
      <c r="E60" s="40"/>
      <c r="F60" s="151">
        <v>2002</v>
      </c>
      <c r="G60" s="100">
        <v>6</v>
      </c>
      <c r="H60" s="83">
        <v>-24.9</v>
      </c>
      <c r="I60" s="87">
        <v>-4.15</v>
      </c>
      <c r="J60" s="40"/>
      <c r="K60" s="151">
        <v>2002</v>
      </c>
      <c r="L60" s="100">
        <v>1</v>
      </c>
      <c r="M60" s="83">
        <v>-5.5</v>
      </c>
      <c r="N60" s="89">
        <v>-5.5</v>
      </c>
      <c r="O60" t="s" s="131">
        <v>123</v>
      </c>
      <c r="P60" s="135">
        <f>AVERAGE(B60:B65)</f>
        <v>35</v>
      </c>
      <c r="Q60" s="97">
        <f>AVERAGE(D60:D65)</f>
        <v>-3.10770820449392</v>
      </c>
      <c r="R60" t="s" s="134">
        <v>123</v>
      </c>
      <c r="S60" s="135">
        <f>AVERAGE(G60:G65)</f>
        <v>13.8333333333333</v>
      </c>
      <c r="T60" s="97">
        <f>AVERAGE(I60:I65)</f>
        <v>-4.16486111111111</v>
      </c>
      <c r="U60" t="s" s="134">
        <v>123</v>
      </c>
      <c r="V60" s="135">
        <f>AVERAGE(L60:L65)</f>
        <v>1.5</v>
      </c>
      <c r="W60" s="97">
        <f>AVERAGE(N60:N65)</f>
        <v>-5.62</v>
      </c>
    </row>
    <row r="61" ht="21.95" customHeight="1">
      <c r="A61" s="150">
        <v>2003</v>
      </c>
      <c r="B61" s="100">
        <v>24</v>
      </c>
      <c r="C61" s="83">
        <v>-74.5</v>
      </c>
      <c r="D61" s="87">
        <v>-3.10416666666667</v>
      </c>
      <c r="E61" s="40"/>
      <c r="F61" s="151">
        <v>2003</v>
      </c>
      <c r="G61" s="100">
        <v>9</v>
      </c>
      <c r="H61" s="83">
        <v>-39.6</v>
      </c>
      <c r="I61" s="87">
        <v>-4.4</v>
      </c>
      <c r="J61" s="40"/>
      <c r="K61" s="151">
        <v>2003</v>
      </c>
      <c r="L61" s="100">
        <v>1</v>
      </c>
      <c r="M61" s="83">
        <v>-5.5</v>
      </c>
      <c r="N61" s="89">
        <v>-5.5</v>
      </c>
      <c r="O61" t="s" s="131">
        <v>104</v>
      </c>
      <c r="P61" s="135">
        <f>AVERAGE(B61:B65)</f>
        <v>37.6</v>
      </c>
      <c r="Q61" s="97">
        <f>AVERAGE(D61:D65)</f>
        <v>-3.17743166357452</v>
      </c>
      <c r="R61" t="s" s="134">
        <v>104</v>
      </c>
      <c r="S61" s="135">
        <f>AVERAGE(G61:G65)</f>
        <v>15.4</v>
      </c>
      <c r="T61" s="97">
        <f>AVERAGE(I61:I65)</f>
        <v>-4.16783333333333</v>
      </c>
      <c r="U61" t="s" s="134">
        <v>104</v>
      </c>
      <c r="V61" s="135">
        <f>AVERAGE(L61:L65)</f>
        <v>1.6</v>
      </c>
      <c r="W61" s="97">
        <f>AVERAGE(N61:N65)</f>
        <v>-5.65</v>
      </c>
    </row>
    <row r="62" ht="21.95" customHeight="1">
      <c r="A62" s="150">
        <v>2004</v>
      </c>
      <c r="B62" s="100">
        <v>32</v>
      </c>
      <c r="C62" s="83">
        <v>-97.2</v>
      </c>
      <c r="D62" s="87">
        <v>-3.0375</v>
      </c>
      <c r="E62" s="40"/>
      <c r="F62" s="151">
        <v>2004</v>
      </c>
      <c r="G62" s="100">
        <v>12</v>
      </c>
      <c r="H62" s="83">
        <v>-47.7</v>
      </c>
      <c r="I62" s="87">
        <v>-3.975</v>
      </c>
      <c r="J62" s="40"/>
      <c r="K62" s="151">
        <v>2004</v>
      </c>
      <c r="L62" s="100">
        <v>0</v>
      </c>
      <c r="M62" s="83">
        <v>0</v>
      </c>
      <c r="N62" s="89"/>
      <c r="O62" t="s" s="131">
        <v>124</v>
      </c>
      <c r="P62" s="135">
        <f>AVERAGE(B62:B65)</f>
        <v>41</v>
      </c>
      <c r="Q62" s="97">
        <f>AVERAGE(D62:D65)</f>
        <v>-3.19574791280149</v>
      </c>
      <c r="R62" t="s" s="134">
        <v>124</v>
      </c>
      <c r="S62" s="135">
        <f>AVERAGE(G62:G65)</f>
        <v>17</v>
      </c>
      <c r="T62" s="97">
        <f>AVERAGE(I62:I65)</f>
        <v>-4.10979166666667</v>
      </c>
      <c r="U62" t="s" s="134">
        <v>124</v>
      </c>
      <c r="V62" s="135">
        <f>AVERAGE(L62:L65)</f>
        <v>1.75</v>
      </c>
      <c r="W62" s="97">
        <f>AVERAGE(N62:N65)</f>
        <v>-5.7</v>
      </c>
    </row>
    <row r="63" ht="21.95" customHeight="1">
      <c r="A63" s="150">
        <v>2005</v>
      </c>
      <c r="B63" s="100">
        <v>28</v>
      </c>
      <c r="C63" s="83">
        <v>-89.2</v>
      </c>
      <c r="D63" s="87">
        <v>-3.18571428571429</v>
      </c>
      <c r="E63" s="40"/>
      <c r="F63" s="151">
        <v>2005</v>
      </c>
      <c r="G63" s="100">
        <v>12</v>
      </c>
      <c r="H63" s="83">
        <v>-46.9</v>
      </c>
      <c r="I63" s="87">
        <v>-3.90833333333333</v>
      </c>
      <c r="J63" s="40"/>
      <c r="K63" s="151">
        <v>2005</v>
      </c>
      <c r="L63" s="100">
        <v>1</v>
      </c>
      <c r="M63" s="83">
        <v>-5.6</v>
      </c>
      <c r="N63" s="89">
        <v>-5.6</v>
      </c>
      <c r="O63" t="s" s="131">
        <v>125</v>
      </c>
      <c r="P63" s="135">
        <f>AVERAGE(B63:B65)</f>
        <v>44</v>
      </c>
      <c r="Q63" s="97">
        <f>AVERAGE(D63:D65)</f>
        <v>-3.24849721706865</v>
      </c>
      <c r="R63" t="s" s="134">
        <v>125</v>
      </c>
      <c r="S63" s="135">
        <f>AVERAGE(G63:G65)</f>
        <v>18.6666666666667</v>
      </c>
      <c r="T63" s="97">
        <f>AVERAGE(I63:I65)</f>
        <v>-4.15472222222222</v>
      </c>
      <c r="U63" t="s" s="134">
        <v>125</v>
      </c>
      <c r="V63" s="135">
        <f>AVERAGE(L63:L65)</f>
        <v>2.33333333333333</v>
      </c>
      <c r="W63" s="97">
        <f>AVERAGE(N63:N65)</f>
        <v>-5.7</v>
      </c>
    </row>
    <row r="64" ht="21.95" customHeight="1">
      <c r="A64" s="150">
        <v>2006</v>
      </c>
      <c r="B64" s="100">
        <v>55</v>
      </c>
      <c r="C64" s="83">
        <v>-179.4</v>
      </c>
      <c r="D64" s="87">
        <v>-3.26181818181818</v>
      </c>
      <c r="E64" s="40"/>
      <c r="F64" s="151">
        <v>2006</v>
      </c>
      <c r="G64" s="100">
        <v>24</v>
      </c>
      <c r="H64" s="83">
        <v>-103.7</v>
      </c>
      <c r="I64" s="87">
        <v>-4.32083333333333</v>
      </c>
      <c r="J64" s="40"/>
      <c r="K64" s="151">
        <v>2006</v>
      </c>
      <c r="L64" s="100">
        <v>4</v>
      </c>
      <c r="M64" s="83">
        <v>-24</v>
      </c>
      <c r="N64" s="89">
        <v>-6</v>
      </c>
      <c r="O64" t="s" s="131">
        <v>126</v>
      </c>
      <c r="P64" s="135">
        <f>AVERAGE(B64:B65)</f>
        <v>52</v>
      </c>
      <c r="Q64" s="97">
        <f>AVERAGE(D64:D65)</f>
        <v>-3.27988868274583</v>
      </c>
      <c r="R64" t="s" s="134">
        <v>126</v>
      </c>
      <c r="S64" s="135">
        <f>AVERAGE(G64:G65)</f>
        <v>22</v>
      </c>
      <c r="T64" s="97">
        <f>AVERAGE(I64:I65)</f>
        <v>-4.27791666666667</v>
      </c>
      <c r="U64" t="s" s="134">
        <v>126</v>
      </c>
      <c r="V64" s="135">
        <f>AVERAGE(L64:L65)</f>
        <v>3</v>
      </c>
      <c r="W64" s="97">
        <f>AVERAGE(N64:N65)</f>
        <v>-5.75</v>
      </c>
    </row>
    <row r="65" ht="21.95" customHeight="1">
      <c r="A65" s="150">
        <v>2007</v>
      </c>
      <c r="B65" s="100">
        <v>49</v>
      </c>
      <c r="C65" s="83">
        <v>-161.6</v>
      </c>
      <c r="D65" s="87">
        <v>-3.29795918367347</v>
      </c>
      <c r="E65" s="40"/>
      <c r="F65" s="151">
        <v>2007</v>
      </c>
      <c r="G65" s="100">
        <v>20</v>
      </c>
      <c r="H65" s="83">
        <v>-84.7</v>
      </c>
      <c r="I65" s="87">
        <v>-4.235</v>
      </c>
      <c r="J65" s="40"/>
      <c r="K65" s="151">
        <v>2007</v>
      </c>
      <c r="L65" s="100">
        <v>2</v>
      </c>
      <c r="M65" s="83">
        <v>-11</v>
      </c>
      <c r="N65" s="89">
        <v>-5.5</v>
      </c>
      <c r="O65" t="s" s="131">
        <v>127</v>
      </c>
      <c r="P65" s="135">
        <f>AVERAGE(B65)</f>
        <v>49</v>
      </c>
      <c r="Q65" s="97">
        <f>AVERAGE(D65)</f>
        <v>-3.29795918367347</v>
      </c>
      <c r="R65" t="s" s="134">
        <v>127</v>
      </c>
      <c r="S65" s="135">
        <f>AVERAGE(G65)</f>
        <v>20</v>
      </c>
      <c r="T65" s="97">
        <f>AVERAGE(I65)</f>
        <v>-4.235</v>
      </c>
      <c r="U65" t="s" s="134">
        <v>127</v>
      </c>
      <c r="V65" s="135">
        <f>AVERAGE(L65)</f>
        <v>2</v>
      </c>
      <c r="W65" s="97">
        <f>AVERAGE(N65)</f>
        <v>-5.5</v>
      </c>
    </row>
    <row r="66" ht="21.95" customHeight="1">
      <c r="A66" s="150">
        <v>2008</v>
      </c>
      <c r="B66" s="154">
        <v>49</v>
      </c>
      <c r="C66" s="155">
        <v>-168.3</v>
      </c>
      <c r="D66" s="156">
        <v>-3.43469387755102</v>
      </c>
      <c r="E66" s="40"/>
      <c r="F66" s="151">
        <v>2008</v>
      </c>
      <c r="G66" s="154">
        <v>23</v>
      </c>
      <c r="H66" s="155">
        <v>-105.8</v>
      </c>
      <c r="I66" s="156">
        <v>-4.6</v>
      </c>
      <c r="J66" s="40"/>
      <c r="K66" s="151">
        <v>2008</v>
      </c>
      <c r="L66" s="154">
        <v>7</v>
      </c>
      <c r="M66" s="155">
        <v>-41.2</v>
      </c>
      <c r="N66" s="157">
        <v>-5.88571428571429</v>
      </c>
      <c r="O66" t="s" s="131">
        <v>128</v>
      </c>
      <c r="P66" s="158">
        <f>AVERAGE(B66)</f>
        <v>49</v>
      </c>
      <c r="Q66" s="159">
        <f>AVERAGE(D66)</f>
        <v>-3.43469387755102</v>
      </c>
      <c r="R66" t="s" s="134">
        <v>128</v>
      </c>
      <c r="S66" s="158">
        <f>AVERAGE(G66)</f>
        <v>23</v>
      </c>
      <c r="T66" s="159">
        <f>AVERAGE(I66)</f>
        <v>-4.6</v>
      </c>
      <c r="U66" t="s" s="134">
        <v>128</v>
      </c>
      <c r="V66" s="158">
        <f>AVERAGE(L66)</f>
        <v>7</v>
      </c>
      <c r="W66" s="159">
        <f>AVERAGE(N66)</f>
        <v>-5.88571428571429</v>
      </c>
    </row>
    <row r="67" ht="21.95" customHeight="1">
      <c r="A67" s="150">
        <v>2009</v>
      </c>
      <c r="B67" s="100">
        <v>28</v>
      </c>
      <c r="C67" s="83">
        <v>-97.90000000000001</v>
      </c>
      <c r="D67" s="87">
        <v>-3.49642857142857</v>
      </c>
      <c r="E67" s="40"/>
      <c r="F67" s="151">
        <v>2009</v>
      </c>
      <c r="G67" s="100">
        <v>13</v>
      </c>
      <c r="H67" s="83">
        <v>-59.6</v>
      </c>
      <c r="I67" s="87">
        <v>-4.58461538461538</v>
      </c>
      <c r="J67" s="40"/>
      <c r="K67" s="151">
        <v>2009</v>
      </c>
      <c r="L67" s="100">
        <v>3</v>
      </c>
      <c r="M67" s="83">
        <v>-19</v>
      </c>
      <c r="N67" s="89">
        <v>-6.33333333333333</v>
      </c>
      <c r="O67" t="s" s="131">
        <v>127</v>
      </c>
      <c r="P67" s="135">
        <f>AVERAGE(B67)</f>
        <v>28</v>
      </c>
      <c r="Q67" s="97">
        <f>AVERAGE(D67)</f>
        <v>-3.49642857142857</v>
      </c>
      <c r="R67" t="s" s="134">
        <v>127</v>
      </c>
      <c r="S67" s="135">
        <f>AVERAGE(G67)</f>
        <v>13</v>
      </c>
      <c r="T67" s="97">
        <f>AVERAGE(I67)</f>
        <v>-4.58461538461538</v>
      </c>
      <c r="U67" t="s" s="134">
        <v>127</v>
      </c>
      <c r="V67" s="135">
        <f>AVERAGE(L67)</f>
        <v>3</v>
      </c>
      <c r="W67" s="97">
        <f>AVERAGE(N67)</f>
        <v>-6.33333333333333</v>
      </c>
    </row>
    <row r="68" ht="21.95" customHeight="1">
      <c r="A68" s="150">
        <v>2010</v>
      </c>
      <c r="B68" s="100">
        <v>45</v>
      </c>
      <c r="C68" s="83">
        <v>-146</v>
      </c>
      <c r="D68" s="87">
        <v>-3.24444444444444</v>
      </c>
      <c r="E68" s="40"/>
      <c r="F68" s="151">
        <v>2010</v>
      </c>
      <c r="G68" s="100">
        <v>19</v>
      </c>
      <c r="H68" s="83">
        <v>-80.09999999999999</v>
      </c>
      <c r="I68" s="87">
        <v>-4.21578947368421</v>
      </c>
      <c r="J68" s="40"/>
      <c r="K68" s="151">
        <v>2010</v>
      </c>
      <c r="L68" s="100">
        <v>3</v>
      </c>
      <c r="M68" s="83">
        <v>-17.7</v>
      </c>
      <c r="N68" s="89">
        <v>-5.9</v>
      </c>
      <c r="O68" t="s" s="131">
        <v>126</v>
      </c>
      <c r="P68" s="135">
        <f>AVERAGE(B67:B68)</f>
        <v>36.5</v>
      </c>
      <c r="Q68" s="97">
        <f>AVERAGE(D67:D68)</f>
        <v>-3.37043650793651</v>
      </c>
      <c r="R68" t="s" s="134">
        <v>126</v>
      </c>
      <c r="S68" s="135">
        <f>AVERAGE(G67:G68)</f>
        <v>16</v>
      </c>
      <c r="T68" s="97">
        <f>AVERAGE(I67:I68)</f>
        <v>-4.4002024291498</v>
      </c>
      <c r="U68" t="s" s="134">
        <v>126</v>
      </c>
      <c r="V68" s="135">
        <f>AVERAGE(L67:L68)</f>
        <v>3</v>
      </c>
      <c r="W68" s="97">
        <f>AVERAGE(N67:N68)</f>
        <v>-6.11666666666667</v>
      </c>
    </row>
    <row r="69" ht="21.95" customHeight="1">
      <c r="A69" s="150">
        <v>2011</v>
      </c>
      <c r="B69" s="100">
        <v>39</v>
      </c>
      <c r="C69" s="83">
        <v>-141.9</v>
      </c>
      <c r="D69" s="87">
        <v>-3.63846153846154</v>
      </c>
      <c r="E69" s="40"/>
      <c r="F69" s="151">
        <v>2011</v>
      </c>
      <c r="G69" s="100">
        <v>22</v>
      </c>
      <c r="H69" s="83">
        <v>-101.9</v>
      </c>
      <c r="I69" s="87">
        <v>-4.63181818181818</v>
      </c>
      <c r="J69" s="40"/>
      <c r="K69" s="151">
        <v>2011</v>
      </c>
      <c r="L69" s="100">
        <v>2</v>
      </c>
      <c r="M69" s="83">
        <v>-12.1</v>
      </c>
      <c r="N69" s="89">
        <v>-6.05</v>
      </c>
      <c r="O69" t="s" s="131">
        <v>125</v>
      </c>
      <c r="P69" s="135">
        <f>AVERAGE(B67:B69)</f>
        <v>37.3333333333333</v>
      </c>
      <c r="Q69" s="97">
        <f>AVERAGE(D67:D69)</f>
        <v>-3.45977818477818</v>
      </c>
      <c r="R69" t="s" s="134">
        <v>125</v>
      </c>
      <c r="S69" s="135">
        <f>AVERAGE(G67:G69)</f>
        <v>18</v>
      </c>
      <c r="T69" s="97">
        <f>AVERAGE(I67:I69)</f>
        <v>-4.47740768003926</v>
      </c>
      <c r="U69" t="s" s="134">
        <v>125</v>
      </c>
      <c r="V69" s="135">
        <f>AVERAGE(L67:L69)</f>
        <v>2.66666666666667</v>
      </c>
      <c r="W69" s="97">
        <f>AVERAGE(N67:N69)</f>
        <v>-6.09444444444444</v>
      </c>
    </row>
    <row r="70" ht="21.95" customHeight="1">
      <c r="A70" s="150">
        <v>2012</v>
      </c>
      <c r="B70" s="100">
        <v>23</v>
      </c>
      <c r="C70" s="83">
        <v>-80.3</v>
      </c>
      <c r="D70" s="87">
        <v>-3.49130434782609</v>
      </c>
      <c r="E70" s="40"/>
      <c r="F70" s="151">
        <v>2012</v>
      </c>
      <c r="G70" s="100">
        <v>11</v>
      </c>
      <c r="H70" s="83">
        <v>-49.8</v>
      </c>
      <c r="I70" s="87">
        <v>-4.52727272727273</v>
      </c>
      <c r="J70" s="40"/>
      <c r="K70" s="151">
        <v>2012</v>
      </c>
      <c r="L70" s="100">
        <v>2</v>
      </c>
      <c r="M70" s="83">
        <v>-12.4</v>
      </c>
      <c r="N70" s="89">
        <v>-6.2</v>
      </c>
      <c r="O70" t="s" s="131">
        <v>124</v>
      </c>
      <c r="P70" s="135">
        <f>AVERAGE(B67:B70)</f>
        <v>33.75</v>
      </c>
      <c r="Q70" s="97">
        <f>AVERAGE(D67:D70)</f>
        <v>-3.46765972554016</v>
      </c>
      <c r="R70" t="s" s="134">
        <v>124</v>
      </c>
      <c r="S70" s="135">
        <f>AVERAGE(G67:G70)</f>
        <v>16.25</v>
      </c>
      <c r="T70" s="97">
        <f>AVERAGE(I67:I70)</f>
        <v>-4.48987394184763</v>
      </c>
      <c r="U70" t="s" s="134">
        <v>124</v>
      </c>
      <c r="V70" s="135">
        <f>AVERAGE(L67:L70)</f>
        <v>2.5</v>
      </c>
      <c r="W70" s="97">
        <f>AVERAGE(N67:N70)</f>
        <v>-6.12083333333333</v>
      </c>
    </row>
    <row r="71" ht="21.95" customHeight="1">
      <c r="A71" s="150">
        <v>2013</v>
      </c>
      <c r="B71" s="100">
        <v>33</v>
      </c>
      <c r="C71" s="83">
        <v>-127.3</v>
      </c>
      <c r="D71" s="87">
        <v>-3.85757575757576</v>
      </c>
      <c r="E71" s="40"/>
      <c r="F71" s="151">
        <v>2013</v>
      </c>
      <c r="G71" s="100">
        <v>20</v>
      </c>
      <c r="H71" s="83">
        <v>-92.8</v>
      </c>
      <c r="I71" s="87">
        <v>-4.64</v>
      </c>
      <c r="J71" s="40"/>
      <c r="K71" s="151">
        <v>2013</v>
      </c>
      <c r="L71" s="100">
        <v>4</v>
      </c>
      <c r="M71" s="83">
        <v>-24.8</v>
      </c>
      <c r="N71" s="89">
        <v>-6.2</v>
      </c>
      <c r="O71" t="s" s="131">
        <v>104</v>
      </c>
      <c r="P71" s="135">
        <f>AVERAGE(B67:B71)</f>
        <v>33.6</v>
      </c>
      <c r="Q71" s="97">
        <f>AVERAGE(D67:D71)</f>
        <v>-3.54564293194728</v>
      </c>
      <c r="R71" t="s" s="134">
        <v>104</v>
      </c>
      <c r="S71" s="135">
        <f>AVERAGE(G67:G71)</f>
        <v>17</v>
      </c>
      <c r="T71" s="97">
        <f>AVERAGE(I67:I71)</f>
        <v>-4.5198991534781</v>
      </c>
      <c r="U71" t="s" s="134">
        <v>104</v>
      </c>
      <c r="V71" s="135">
        <f>AVERAGE(L67:L71)</f>
        <v>2.8</v>
      </c>
      <c r="W71" s="97">
        <f>AVERAGE(N67:N71)</f>
        <v>-6.13666666666667</v>
      </c>
    </row>
    <row r="72" ht="21.95" customHeight="1">
      <c r="A72" s="150">
        <v>2014</v>
      </c>
      <c r="B72" s="100">
        <v>31</v>
      </c>
      <c r="C72" s="83">
        <v>-103.9</v>
      </c>
      <c r="D72" s="87">
        <v>-3.35161290322581</v>
      </c>
      <c r="E72" s="40"/>
      <c r="F72" s="151">
        <v>2014</v>
      </c>
      <c r="G72" s="100">
        <v>15</v>
      </c>
      <c r="H72" s="83">
        <v>-61.2</v>
      </c>
      <c r="I72" s="87">
        <v>-4.08</v>
      </c>
      <c r="J72" s="40"/>
      <c r="K72" s="151">
        <v>2014</v>
      </c>
      <c r="L72" s="100">
        <v>1</v>
      </c>
      <c r="M72" s="83">
        <v>-6.5</v>
      </c>
      <c r="N72" s="89">
        <v>-6.5</v>
      </c>
      <c r="O72" t="s" s="131">
        <v>123</v>
      </c>
      <c r="P72" s="135">
        <f>AVERAGE(B67:B72)</f>
        <v>33.1666666666667</v>
      </c>
      <c r="Q72" s="97">
        <f>AVERAGE(D67:D72)</f>
        <v>-3.51330459382704</v>
      </c>
      <c r="R72" t="s" s="134">
        <v>123</v>
      </c>
      <c r="S72" s="135">
        <f>AVERAGE(G67:G72)</f>
        <v>16.6666666666667</v>
      </c>
      <c r="T72" s="97">
        <f>AVERAGE(I67:I72)</f>
        <v>-4.44658262789842</v>
      </c>
      <c r="U72" t="s" s="134">
        <v>123</v>
      </c>
      <c r="V72" s="135">
        <f>AVERAGE(L67:L72)</f>
        <v>2.5</v>
      </c>
      <c r="W72" s="97">
        <f>AVERAGE(N67:N72)</f>
        <v>-6.19722222222222</v>
      </c>
    </row>
    <row r="73" ht="21.95" customHeight="1">
      <c r="A73" s="150">
        <v>2015</v>
      </c>
      <c r="B73" s="100">
        <v>49</v>
      </c>
      <c r="C73" s="83">
        <v>-178.5</v>
      </c>
      <c r="D73" s="87">
        <v>-3.64285714285714</v>
      </c>
      <c r="E73" s="40"/>
      <c r="F73" s="151">
        <v>2015</v>
      </c>
      <c r="G73" s="100">
        <v>26</v>
      </c>
      <c r="H73" s="83">
        <v>-116.3</v>
      </c>
      <c r="I73" s="87">
        <v>-4.47307692307692</v>
      </c>
      <c r="J73" s="40"/>
      <c r="K73" s="151">
        <v>2015</v>
      </c>
      <c r="L73" s="100">
        <v>5</v>
      </c>
      <c r="M73" s="83">
        <v>-31.2</v>
      </c>
      <c r="N73" s="89">
        <v>-6.24</v>
      </c>
      <c r="O73" t="s" s="131">
        <v>122</v>
      </c>
      <c r="P73" s="135">
        <f>AVERAGE(B67:B73)</f>
        <v>35.4285714285714</v>
      </c>
      <c r="Q73" s="97">
        <f>AVERAGE(D67:D73)</f>
        <v>-3.53181210083134</v>
      </c>
      <c r="R73" t="s" s="134">
        <v>122</v>
      </c>
      <c r="S73" s="135">
        <f>AVERAGE(G67:G73)</f>
        <v>18</v>
      </c>
      <c r="T73" s="97">
        <f>AVERAGE(I67:I73)</f>
        <v>-4.45036752720963</v>
      </c>
      <c r="U73" t="s" s="134">
        <v>122</v>
      </c>
      <c r="V73" s="135">
        <f>AVERAGE(L67:L73)</f>
        <v>2.85714285714286</v>
      </c>
      <c r="W73" s="97">
        <f>AVERAGE(N67:N73)</f>
        <v>-6.20333333333333</v>
      </c>
    </row>
    <row r="74" ht="21.95" customHeight="1">
      <c r="A74" s="150">
        <v>2016</v>
      </c>
      <c r="B74" s="100">
        <v>23</v>
      </c>
      <c r="C74" s="83">
        <v>-72.2</v>
      </c>
      <c r="D74" s="87">
        <v>-3.13913043478261</v>
      </c>
      <c r="E74" s="40"/>
      <c r="F74" s="151">
        <v>2016</v>
      </c>
      <c r="G74" s="100">
        <v>8</v>
      </c>
      <c r="H74" s="83">
        <v>-32.5</v>
      </c>
      <c r="I74" s="87">
        <v>-4.0625</v>
      </c>
      <c r="J74" s="40"/>
      <c r="K74" s="151">
        <v>2016</v>
      </c>
      <c r="L74" s="100">
        <v>0</v>
      </c>
      <c r="M74" s="83">
        <v>0</v>
      </c>
      <c r="N74" s="89"/>
      <c r="O74" t="s" s="131">
        <v>121</v>
      </c>
      <c r="P74" s="135">
        <f>AVERAGE(B67:B74)</f>
        <v>33.875</v>
      </c>
      <c r="Q74" s="97">
        <f>AVERAGE(D67:D74)</f>
        <v>-3.48272689257525</v>
      </c>
      <c r="R74" t="s" s="134">
        <v>121</v>
      </c>
      <c r="S74" s="135">
        <f>AVERAGE(G67:G74)</f>
        <v>16.75</v>
      </c>
      <c r="T74" s="97">
        <f>AVERAGE(I67:I74)</f>
        <v>-4.40188408630843</v>
      </c>
      <c r="U74" t="s" s="134">
        <v>121</v>
      </c>
      <c r="V74" s="135">
        <f>AVERAGE(L67:L74)</f>
        <v>2.5</v>
      </c>
      <c r="W74" s="97">
        <f>AVERAGE(N67:N74)</f>
        <v>-6.20333333333333</v>
      </c>
    </row>
    <row r="75" ht="21.95" customHeight="1">
      <c r="A75" s="150">
        <v>2017</v>
      </c>
      <c r="B75" s="100">
        <v>35</v>
      </c>
      <c r="C75" s="83">
        <v>-114.1</v>
      </c>
      <c r="D75" s="87">
        <v>-3.26</v>
      </c>
      <c r="E75" s="40"/>
      <c r="F75" s="151">
        <v>2017</v>
      </c>
      <c r="G75" s="100">
        <v>15</v>
      </c>
      <c r="H75" s="83">
        <v>-63.1</v>
      </c>
      <c r="I75" s="87">
        <v>-4.20666666666667</v>
      </c>
      <c r="J75" s="40"/>
      <c r="K75" s="151">
        <v>2017</v>
      </c>
      <c r="L75" s="100">
        <v>2</v>
      </c>
      <c r="M75" s="83">
        <v>-12.4</v>
      </c>
      <c r="N75" s="89">
        <v>-6.2</v>
      </c>
      <c r="O75" t="s" s="131">
        <v>120</v>
      </c>
      <c r="P75" s="135">
        <f>AVERAGE(B67:B75)</f>
        <v>34</v>
      </c>
      <c r="Q75" s="97">
        <f>AVERAGE(D67:D75)</f>
        <v>-3.45797946006688</v>
      </c>
      <c r="R75" t="s" s="134">
        <v>120</v>
      </c>
      <c r="S75" s="135">
        <f>AVERAGE(G67:G75)</f>
        <v>16.5555555555556</v>
      </c>
      <c r="T75" s="97">
        <f>AVERAGE(I67:I75)</f>
        <v>-4.38019326190379</v>
      </c>
      <c r="U75" t="s" s="134">
        <v>120</v>
      </c>
      <c r="V75" s="135">
        <f>AVERAGE(L67:L75)</f>
        <v>2.44444444444444</v>
      </c>
      <c r="W75" s="97">
        <f>AVERAGE(N67:N75)</f>
        <v>-6.20291666666667</v>
      </c>
    </row>
    <row r="76" ht="21.95" customHeight="1">
      <c r="A76" s="150">
        <v>2018</v>
      </c>
      <c r="B76" s="100">
        <v>41</v>
      </c>
      <c r="C76" s="83">
        <v>-126.6</v>
      </c>
      <c r="D76" s="87">
        <v>-3.08780487804878</v>
      </c>
      <c r="E76" s="40"/>
      <c r="F76" s="151">
        <v>2018</v>
      </c>
      <c r="G76" s="100">
        <v>16</v>
      </c>
      <c r="H76" s="83">
        <v>-64.90000000000001</v>
      </c>
      <c r="I76" s="87">
        <v>-4.05625</v>
      </c>
      <c r="J76" s="40"/>
      <c r="K76" s="151">
        <v>2018</v>
      </c>
      <c r="L76" s="100">
        <v>1</v>
      </c>
      <c r="M76" s="83">
        <v>-5.8</v>
      </c>
      <c r="N76" s="89">
        <v>-5.8</v>
      </c>
      <c r="O76" t="s" s="131">
        <v>98</v>
      </c>
      <c r="P76" s="135">
        <f>AVERAGE(B67:B76)</f>
        <v>34.7</v>
      </c>
      <c r="Q76" s="97">
        <f>AVERAGE(D67:D76)</f>
        <v>-3.42096200186507</v>
      </c>
      <c r="R76" t="s" s="134">
        <v>98</v>
      </c>
      <c r="S76" s="135">
        <f>AVERAGE(G67:G76)</f>
        <v>16.5</v>
      </c>
      <c r="T76" s="97">
        <f>AVERAGE(I67:I76)</f>
        <v>-4.34779893571341</v>
      </c>
      <c r="U76" t="s" s="134">
        <v>98</v>
      </c>
      <c r="V76" s="135">
        <f>AVERAGE(L67:L76)</f>
        <v>2.3</v>
      </c>
      <c r="W76" s="97">
        <f>AVERAGE(N67:N76)</f>
        <v>-6.15814814814815</v>
      </c>
    </row>
    <row r="77" ht="21.95" customHeight="1">
      <c r="A77" s="150">
        <v>2019</v>
      </c>
      <c r="B77" s="100">
        <v>32</v>
      </c>
      <c r="C77" s="83">
        <v>-111.6</v>
      </c>
      <c r="D77" s="87">
        <v>-3.4875</v>
      </c>
      <c r="E77" s="40"/>
      <c r="F77" s="151">
        <v>2019</v>
      </c>
      <c r="G77" s="100">
        <v>21</v>
      </c>
      <c r="H77" s="83">
        <v>-85.2</v>
      </c>
      <c r="I77" s="87">
        <v>-4.05714285714286</v>
      </c>
      <c r="J77" s="40"/>
      <c r="K77" s="151">
        <v>2019</v>
      </c>
      <c r="L77" s="100">
        <v>1</v>
      </c>
      <c r="M77" s="83">
        <v>-7</v>
      </c>
      <c r="N77" s="89">
        <v>-7</v>
      </c>
      <c r="O77" t="s" s="131">
        <v>119</v>
      </c>
      <c r="P77" s="135">
        <f>AVERAGE(B67:B77)</f>
        <v>34.4545454545455</v>
      </c>
      <c r="Q77" s="97">
        <f>AVERAGE(D67:D77)</f>
        <v>-3.42701091078643</v>
      </c>
      <c r="R77" t="s" s="134">
        <v>119</v>
      </c>
      <c r="S77" s="135">
        <f>AVERAGE(G67:G77)</f>
        <v>16.9090909090909</v>
      </c>
      <c r="T77" s="97">
        <f>AVERAGE(I67:I77)</f>
        <v>-4.32137565584336</v>
      </c>
      <c r="U77" t="s" s="134">
        <v>119</v>
      </c>
      <c r="V77" s="135">
        <f>AVERAGE(L67:L77)</f>
        <v>2.18181818181818</v>
      </c>
      <c r="W77" s="97">
        <f>AVERAGE(N67:N77)</f>
        <v>-6.24233333333333</v>
      </c>
    </row>
    <row r="78" ht="21.95" customHeight="1">
      <c r="A78" s="150">
        <v>2020</v>
      </c>
      <c r="B78" s="100">
        <v>38</v>
      </c>
      <c r="C78" s="83">
        <v>-126.9</v>
      </c>
      <c r="D78" s="87">
        <v>-3.33947368421053</v>
      </c>
      <c r="E78" s="40"/>
      <c r="F78" s="151">
        <v>2020</v>
      </c>
      <c r="G78" s="100">
        <v>13</v>
      </c>
      <c r="H78" s="83">
        <v>-61.9</v>
      </c>
      <c r="I78" s="87">
        <v>-4.76153846153846</v>
      </c>
      <c r="J78" s="40"/>
      <c r="K78" s="151">
        <v>2020</v>
      </c>
      <c r="L78" s="100">
        <v>4</v>
      </c>
      <c r="M78" s="83">
        <v>-25.9</v>
      </c>
      <c r="N78" s="89">
        <v>-6.475</v>
      </c>
      <c r="O78" t="s" s="131">
        <v>118</v>
      </c>
      <c r="P78" s="135">
        <f>AVERAGE(B67:B78)</f>
        <v>34.75</v>
      </c>
      <c r="Q78" s="97">
        <f>AVERAGE(D67:D78)</f>
        <v>-3.41971614190511</v>
      </c>
      <c r="R78" t="s" s="134">
        <v>118</v>
      </c>
      <c r="S78" s="135">
        <f>AVERAGE(G67:G78)</f>
        <v>16.5833333333333</v>
      </c>
      <c r="T78" s="97">
        <f>AVERAGE(I67:I78)</f>
        <v>-4.35805588965128</v>
      </c>
      <c r="U78" t="s" s="134">
        <v>118</v>
      </c>
      <c r="V78" s="135">
        <f>AVERAGE(L67:L78)</f>
        <v>2.33333333333333</v>
      </c>
      <c r="W78" s="97">
        <f>AVERAGE(N67:N78)</f>
        <v>-6.26348484848485</v>
      </c>
    </row>
    <row r="79" ht="21.95" customHeight="1">
      <c r="A79" s="150">
        <v>2021</v>
      </c>
      <c r="B79" s="100">
        <v>32</v>
      </c>
      <c r="C79" s="83">
        <v>-107.7</v>
      </c>
      <c r="D79" s="87">
        <v>-3.365625</v>
      </c>
      <c r="E79" s="40"/>
      <c r="F79" s="151">
        <v>2021</v>
      </c>
      <c r="G79" s="100">
        <v>18</v>
      </c>
      <c r="H79" s="83">
        <v>-74.90000000000001</v>
      </c>
      <c r="I79" s="87">
        <v>-4.16111111111111</v>
      </c>
      <c r="J79" s="40"/>
      <c r="K79" s="151">
        <v>2021</v>
      </c>
      <c r="L79" s="100">
        <v>1</v>
      </c>
      <c r="M79" s="83">
        <v>-5.6</v>
      </c>
      <c r="N79" s="89">
        <v>-5.6</v>
      </c>
      <c r="O79" t="s" s="131">
        <v>117</v>
      </c>
      <c r="P79" s="135">
        <f>AVERAGE(B67:B79)</f>
        <v>34.5384615384615</v>
      </c>
      <c r="Q79" s="97">
        <f>AVERAGE(D67:D79)</f>
        <v>-3.41555528483548</v>
      </c>
      <c r="R79" t="s" s="134">
        <v>117</v>
      </c>
      <c r="S79" s="135">
        <f>AVERAGE(G67:G79)</f>
        <v>16.6923076923077</v>
      </c>
      <c r="T79" s="97">
        <f>AVERAGE(I67:I79)</f>
        <v>-4.34290629130204</v>
      </c>
      <c r="U79" t="s" s="134">
        <v>117</v>
      </c>
      <c r="V79" s="135">
        <f>AVERAGE(L67:L79)</f>
        <v>2.23076923076923</v>
      </c>
      <c r="W79" s="97">
        <f>AVERAGE(N67:N79)</f>
        <v>-6.20819444444444</v>
      </c>
    </row>
    <row r="80" ht="21.95" customHeight="1">
      <c r="A80" s="150">
        <v>2022</v>
      </c>
      <c r="B80" s="100">
        <v>35</v>
      </c>
      <c r="C80" s="83">
        <v>-121.9</v>
      </c>
      <c r="D80" s="87">
        <v>-3.48285714285714</v>
      </c>
      <c r="E80" s="40"/>
      <c r="F80" s="151">
        <v>2022</v>
      </c>
      <c r="G80" s="100">
        <v>17</v>
      </c>
      <c r="H80" s="83">
        <v>-77</v>
      </c>
      <c r="I80" s="87">
        <v>-4.52941176470588</v>
      </c>
      <c r="J80" s="40"/>
      <c r="K80" s="151">
        <v>2022</v>
      </c>
      <c r="L80" s="100">
        <v>4</v>
      </c>
      <c r="M80" s="83">
        <v>-23.8</v>
      </c>
      <c r="N80" s="89">
        <v>-5.95</v>
      </c>
      <c r="O80" t="s" s="131">
        <v>116</v>
      </c>
      <c r="P80" s="135">
        <f>AVERAGE(B67:B80)</f>
        <v>34.5714285714286</v>
      </c>
      <c r="Q80" s="97">
        <f>AVERAGE(D67:D80)</f>
        <v>-3.42036256040846</v>
      </c>
      <c r="R80" t="s" s="134">
        <v>116</v>
      </c>
      <c r="S80" s="135">
        <f>AVERAGE(G67:G80)</f>
        <v>16.7142857142857</v>
      </c>
      <c r="T80" s="97">
        <f>AVERAGE(I67:I80)</f>
        <v>-4.35622811083089</v>
      </c>
      <c r="U80" t="s" s="134">
        <v>116</v>
      </c>
      <c r="V80" s="135">
        <f>AVERAGE(L67:L80)</f>
        <v>2.35714285714286</v>
      </c>
      <c r="W80" s="97">
        <f>AVERAGE(N67:N80)</f>
        <v>-6.18833333333333</v>
      </c>
    </row>
    <row r="81" ht="21.95" customHeight="1">
      <c r="A81" s="86"/>
      <c r="B81" s="84"/>
      <c r="C81" s="83"/>
      <c r="D81" s="87"/>
      <c r="E81" s="40"/>
      <c r="F81" s="88"/>
      <c r="G81" s="84"/>
      <c r="H81" s="83"/>
      <c r="I81" s="87"/>
      <c r="J81" s="40"/>
      <c r="K81" s="88"/>
      <c r="L81" s="84"/>
      <c r="M81" s="83"/>
      <c r="N81" s="89"/>
      <c r="O81" s="96"/>
      <c r="P81" s="83"/>
      <c r="Q81" s="83"/>
      <c r="R81" s="84"/>
      <c r="S81" s="83"/>
      <c r="T81" s="83"/>
      <c r="U81" s="84"/>
      <c r="V81" s="83"/>
      <c r="W81" s="97"/>
    </row>
    <row r="82" ht="21.95" customHeight="1">
      <c r="A82" s="86"/>
      <c r="B82" s="84"/>
      <c r="C82" s="83"/>
      <c r="D82" s="87"/>
      <c r="E82" s="40"/>
      <c r="F82" s="88"/>
      <c r="G82" s="84"/>
      <c r="H82" s="83"/>
      <c r="I82" s="87"/>
      <c r="J82" s="40"/>
      <c r="K82" s="88"/>
      <c r="L82" s="84"/>
      <c r="M82" s="83"/>
      <c r="N82" s="89"/>
      <c r="O82" s="96"/>
      <c r="P82" s="83"/>
      <c r="Q82" s="83"/>
      <c r="R82" s="84"/>
      <c r="S82" s="83"/>
      <c r="T82" s="83"/>
      <c r="U82" s="84"/>
      <c r="V82" s="83"/>
      <c r="W82" s="97"/>
    </row>
    <row r="83" ht="21.95" customHeight="1">
      <c r="A83" s="86"/>
      <c r="B83" s="84"/>
      <c r="C83" s="83"/>
      <c r="D83" s="87"/>
      <c r="E83" s="40"/>
      <c r="F83" s="88"/>
      <c r="G83" s="84"/>
      <c r="H83" s="83"/>
      <c r="I83" s="87"/>
      <c r="J83" s="40"/>
      <c r="K83" s="88"/>
      <c r="L83" s="84"/>
      <c r="M83" s="83"/>
      <c r="N83" s="89"/>
      <c r="O83" s="96"/>
      <c r="P83" s="83"/>
      <c r="Q83" s="83"/>
      <c r="R83" s="84"/>
      <c r="S83" s="83"/>
      <c r="T83" s="83"/>
      <c r="U83" s="84"/>
      <c r="V83" s="83"/>
      <c r="W83" s="97"/>
    </row>
    <row r="84" ht="21.95" customHeight="1">
      <c r="A84" s="86"/>
      <c r="B84" s="84"/>
      <c r="C84" s="83"/>
      <c r="D84" s="87"/>
      <c r="E84" s="40"/>
      <c r="F84" s="88"/>
      <c r="G84" s="84"/>
      <c r="H84" s="83"/>
      <c r="I84" s="87"/>
      <c r="J84" s="40"/>
      <c r="K84" s="88"/>
      <c r="L84" s="84"/>
      <c r="M84" s="83"/>
      <c r="N84" s="89"/>
      <c r="O84" s="96"/>
      <c r="P84" s="83"/>
      <c r="Q84" s="83"/>
      <c r="R84" s="84"/>
      <c r="S84" s="83"/>
      <c r="T84" s="83"/>
      <c r="U84" s="84"/>
      <c r="V84" s="83"/>
      <c r="W84" s="97"/>
    </row>
    <row r="85" ht="21.95" customHeight="1">
      <c r="A85" s="86"/>
      <c r="B85" s="84"/>
      <c r="C85" s="83"/>
      <c r="D85" s="87"/>
      <c r="E85" s="40"/>
      <c r="F85" s="88"/>
      <c r="G85" s="84"/>
      <c r="H85" s="83"/>
      <c r="I85" s="87"/>
      <c r="J85" s="40"/>
      <c r="K85" s="88"/>
      <c r="L85" s="84"/>
      <c r="M85" s="83"/>
      <c r="N85" s="89"/>
      <c r="O85" s="96"/>
      <c r="P85" s="83"/>
      <c r="Q85" s="83"/>
      <c r="R85" s="84"/>
      <c r="S85" s="83"/>
      <c r="T85" s="83"/>
      <c r="U85" s="84"/>
      <c r="V85" s="83"/>
      <c r="W85" s="97"/>
    </row>
    <row r="86" ht="21.95" customHeight="1">
      <c r="A86" s="86"/>
      <c r="B86" s="84"/>
      <c r="C86" s="83"/>
      <c r="D86" s="87"/>
      <c r="E86" s="40"/>
      <c r="F86" s="88"/>
      <c r="G86" s="84"/>
      <c r="H86" s="83"/>
      <c r="I86" s="87"/>
      <c r="J86" s="40"/>
      <c r="K86" s="88"/>
      <c r="L86" s="84"/>
      <c r="M86" s="83"/>
      <c r="N86" s="89"/>
      <c r="O86" s="96"/>
      <c r="P86" s="83"/>
      <c r="Q86" s="83"/>
      <c r="R86" s="84"/>
      <c r="S86" s="83"/>
      <c r="T86" s="83"/>
      <c r="U86" s="84"/>
      <c r="V86" s="83"/>
      <c r="W86" s="97"/>
    </row>
    <row r="87" ht="21.95" customHeight="1">
      <c r="A87" s="86"/>
      <c r="B87" s="84"/>
      <c r="C87" s="83"/>
      <c r="D87" s="87"/>
      <c r="E87" s="40"/>
      <c r="F87" s="88"/>
      <c r="G87" s="84"/>
      <c r="H87" s="83"/>
      <c r="I87" s="87"/>
      <c r="J87" s="40"/>
      <c r="K87" s="88"/>
      <c r="L87" s="84"/>
      <c r="M87" s="83"/>
      <c r="N87" s="89"/>
      <c r="O87" s="96"/>
      <c r="P87" s="83"/>
      <c r="Q87" s="83"/>
      <c r="R87" s="84"/>
      <c r="S87" s="83"/>
      <c r="T87" s="83"/>
      <c r="U87" s="84"/>
      <c r="V87" s="83"/>
      <c r="W87" s="97"/>
    </row>
    <row r="88" ht="21.95" customHeight="1">
      <c r="A88" s="86"/>
      <c r="B88" s="84"/>
      <c r="C88" s="83"/>
      <c r="D88" s="87"/>
      <c r="E88" s="40"/>
      <c r="F88" s="88"/>
      <c r="G88" s="84"/>
      <c r="H88" s="83"/>
      <c r="I88" s="87"/>
      <c r="J88" s="40"/>
      <c r="K88" s="88"/>
      <c r="L88" s="84"/>
      <c r="M88" s="83"/>
      <c r="N88" s="89"/>
      <c r="O88" s="96"/>
      <c r="P88" s="83"/>
      <c r="Q88" s="83"/>
      <c r="R88" s="84"/>
      <c r="S88" s="83"/>
      <c r="T88" s="83"/>
      <c r="U88" s="84"/>
      <c r="V88" s="83"/>
      <c r="W88" s="97"/>
    </row>
    <row r="89" ht="21.95" customHeight="1">
      <c r="A89" s="86"/>
      <c r="B89" s="84"/>
      <c r="C89" s="83"/>
      <c r="D89" s="87"/>
      <c r="E89" s="40"/>
      <c r="F89" s="88"/>
      <c r="G89" s="84"/>
      <c r="H89" s="83"/>
      <c r="I89" s="87"/>
      <c r="J89" s="40"/>
      <c r="K89" s="88"/>
      <c r="L89" s="84"/>
      <c r="M89" s="83"/>
      <c r="N89" s="89"/>
      <c r="O89" s="96"/>
      <c r="P89" s="83"/>
      <c r="Q89" s="83"/>
      <c r="R89" s="84"/>
      <c r="S89" s="83"/>
      <c r="T89" s="83"/>
      <c r="U89" s="84"/>
      <c r="V89" s="83"/>
      <c r="W89" s="97"/>
    </row>
    <row r="90" ht="21.95" customHeight="1">
      <c r="A90" s="86"/>
      <c r="B90" s="84"/>
      <c r="C90" s="83"/>
      <c r="D90" s="87"/>
      <c r="E90" s="40"/>
      <c r="F90" s="88"/>
      <c r="G90" s="84"/>
      <c r="H90" s="83"/>
      <c r="I90" s="87"/>
      <c r="J90" s="40"/>
      <c r="K90" s="88"/>
      <c r="L90" s="84"/>
      <c r="M90" s="83"/>
      <c r="N90" s="89"/>
      <c r="O90" s="96"/>
      <c r="P90" s="83"/>
      <c r="Q90" s="83"/>
      <c r="R90" s="84"/>
      <c r="S90" s="83"/>
      <c r="T90" s="83"/>
      <c r="U90" s="84"/>
      <c r="V90" s="83"/>
      <c r="W90" s="97"/>
    </row>
    <row r="91" ht="21.95" customHeight="1">
      <c r="A91" s="86"/>
      <c r="B91" s="84"/>
      <c r="C91" s="83"/>
      <c r="D91" s="87"/>
      <c r="E91" s="40"/>
      <c r="F91" s="88"/>
      <c r="G91" s="84"/>
      <c r="H91" s="83"/>
      <c r="I91" s="87"/>
      <c r="J91" s="40"/>
      <c r="K91" s="88"/>
      <c r="L91" s="84"/>
      <c r="M91" s="83"/>
      <c r="N91" s="89"/>
      <c r="O91" s="96"/>
      <c r="P91" s="83"/>
      <c r="Q91" s="83"/>
      <c r="R91" s="84"/>
      <c r="S91" s="83"/>
      <c r="T91" s="83"/>
      <c r="U91" s="84"/>
      <c r="V91" s="83"/>
      <c r="W91" s="97"/>
    </row>
    <row r="92" ht="21.95" customHeight="1">
      <c r="A92" s="86"/>
      <c r="B92" s="84"/>
      <c r="C92" s="83"/>
      <c r="D92" s="87"/>
      <c r="E92" s="40"/>
      <c r="F92" s="88"/>
      <c r="G92" s="84"/>
      <c r="H92" s="83"/>
      <c r="I92" s="87"/>
      <c r="J92" s="40"/>
      <c r="K92" s="88"/>
      <c r="L92" s="84"/>
      <c r="M92" s="83"/>
      <c r="N92" s="89"/>
      <c r="O92" s="96"/>
      <c r="P92" s="83"/>
      <c r="Q92" s="83"/>
      <c r="R92" s="84"/>
      <c r="S92" s="83"/>
      <c r="T92" s="83"/>
      <c r="U92" s="84"/>
      <c r="V92" s="83"/>
      <c r="W92" s="97"/>
    </row>
    <row r="93" ht="21.95" customHeight="1">
      <c r="A93" s="86"/>
      <c r="B93" s="84"/>
      <c r="C93" s="83"/>
      <c r="D93" s="87"/>
      <c r="E93" s="40"/>
      <c r="F93" s="88"/>
      <c r="G93" s="84"/>
      <c r="H93" s="83"/>
      <c r="I93" s="87"/>
      <c r="J93" s="40"/>
      <c r="K93" s="88"/>
      <c r="L93" s="84"/>
      <c r="M93" s="83"/>
      <c r="N93" s="89"/>
      <c r="O93" s="96"/>
      <c r="P93" s="83"/>
      <c r="Q93" s="83"/>
      <c r="R93" s="84"/>
      <c r="S93" s="83"/>
      <c r="T93" s="83"/>
      <c r="U93" s="84"/>
      <c r="V93" s="83"/>
      <c r="W93" s="97"/>
    </row>
    <row r="94" ht="21.95" customHeight="1">
      <c r="A94" s="86"/>
      <c r="B94" s="84"/>
      <c r="C94" s="83"/>
      <c r="D94" s="87"/>
      <c r="E94" s="40"/>
      <c r="F94" s="88"/>
      <c r="G94" s="84"/>
      <c r="H94" s="83"/>
      <c r="I94" s="87"/>
      <c r="J94" s="40"/>
      <c r="K94" s="88"/>
      <c r="L94" s="84"/>
      <c r="M94" s="83"/>
      <c r="N94" s="89"/>
      <c r="O94" s="96"/>
      <c r="P94" s="83"/>
      <c r="Q94" s="83"/>
      <c r="R94" s="84"/>
      <c r="S94" s="83"/>
      <c r="T94" s="83"/>
      <c r="U94" s="84"/>
      <c r="V94" s="83"/>
      <c r="W94" s="97"/>
    </row>
    <row r="95" ht="21.95" customHeight="1">
      <c r="A95" s="86"/>
      <c r="B95" s="84"/>
      <c r="C95" s="83"/>
      <c r="D95" s="87"/>
      <c r="E95" s="40"/>
      <c r="F95" s="88"/>
      <c r="G95" s="84"/>
      <c r="H95" s="83"/>
      <c r="I95" s="87"/>
      <c r="J95" s="40"/>
      <c r="K95" s="88"/>
      <c r="L95" s="84"/>
      <c r="M95" s="83"/>
      <c r="N95" s="89"/>
      <c r="O95" s="96"/>
      <c r="P95" s="83"/>
      <c r="Q95" s="83"/>
      <c r="R95" s="84"/>
      <c r="S95" s="83"/>
      <c r="T95" s="83"/>
      <c r="U95" s="84"/>
      <c r="V95" s="83"/>
      <c r="W95" s="97"/>
    </row>
    <row r="96" ht="21.95" customHeight="1">
      <c r="A96" s="86"/>
      <c r="B96" s="84"/>
      <c r="C96" s="83"/>
      <c r="D96" s="87"/>
      <c r="E96" s="40"/>
      <c r="F96" s="88"/>
      <c r="G96" s="84"/>
      <c r="H96" s="83"/>
      <c r="I96" s="87"/>
      <c r="J96" s="40"/>
      <c r="K96" s="88"/>
      <c r="L96" s="84"/>
      <c r="M96" s="83"/>
      <c r="N96" s="89"/>
      <c r="O96" s="96"/>
      <c r="P96" s="83"/>
      <c r="Q96" s="83"/>
      <c r="R96" s="84"/>
      <c r="S96" s="83"/>
      <c r="T96" s="83"/>
      <c r="U96" s="84"/>
      <c r="V96" s="83"/>
      <c r="W96" s="97"/>
    </row>
    <row r="97" ht="21.95" customHeight="1">
      <c r="A97" s="86"/>
      <c r="B97" s="84"/>
      <c r="C97" s="83"/>
      <c r="D97" s="87"/>
      <c r="E97" s="40"/>
      <c r="F97" s="88"/>
      <c r="G97" s="84"/>
      <c r="H97" s="83"/>
      <c r="I97" s="87"/>
      <c r="J97" s="40"/>
      <c r="K97" s="88"/>
      <c r="L97" s="84"/>
      <c r="M97" s="83"/>
      <c r="N97" s="89"/>
      <c r="O97" s="96"/>
      <c r="P97" s="83"/>
      <c r="Q97" s="83"/>
      <c r="R97" s="84"/>
      <c r="S97" s="83"/>
      <c r="T97" s="83"/>
      <c r="U97" s="84"/>
      <c r="V97" s="83"/>
      <c r="W97" s="97"/>
    </row>
    <row r="98" ht="21.95" customHeight="1">
      <c r="A98" s="86"/>
      <c r="B98" s="84"/>
      <c r="C98" s="83"/>
      <c r="D98" s="87"/>
      <c r="E98" s="40"/>
      <c r="F98" s="88"/>
      <c r="G98" s="84"/>
      <c r="H98" s="83"/>
      <c r="I98" s="87"/>
      <c r="J98" s="40"/>
      <c r="K98" s="88"/>
      <c r="L98" s="84"/>
      <c r="M98" s="83"/>
      <c r="N98" s="89"/>
      <c r="O98" s="96"/>
      <c r="P98" s="83"/>
      <c r="Q98" s="83"/>
      <c r="R98" s="84"/>
      <c r="S98" s="83"/>
      <c r="T98" s="83"/>
      <c r="U98" s="84"/>
      <c r="V98" s="83"/>
      <c r="W98" s="97"/>
    </row>
    <row r="99" ht="21.95" customHeight="1">
      <c r="A99" s="86"/>
      <c r="B99" s="84"/>
      <c r="C99" s="83"/>
      <c r="D99" s="90"/>
      <c r="E99" s="40"/>
      <c r="F99" s="88"/>
      <c r="G99" s="84"/>
      <c r="H99" s="83"/>
      <c r="I99" s="90"/>
      <c r="J99" s="40"/>
      <c r="K99" s="88"/>
      <c r="L99" s="84"/>
      <c r="M99" s="83"/>
      <c r="N99" s="91"/>
      <c r="O99" s="96"/>
      <c r="P99" s="83"/>
      <c r="Q99" s="83"/>
      <c r="R99" s="84"/>
      <c r="S99" s="83"/>
      <c r="T99" s="83"/>
      <c r="U99" s="84"/>
      <c r="V99" s="83"/>
      <c r="W99" s="97"/>
    </row>
    <row r="100" ht="21.95" customHeight="1">
      <c r="A100" s="86"/>
      <c r="B100" s="84"/>
      <c r="C100" s="83"/>
      <c r="D100" s="90"/>
      <c r="E100" s="40"/>
      <c r="F100" s="88"/>
      <c r="G100" s="84"/>
      <c r="H100" s="83"/>
      <c r="I100" s="90"/>
      <c r="J100" s="40"/>
      <c r="K100" s="88"/>
      <c r="L100" s="84"/>
      <c r="M100" s="83"/>
      <c r="N100" s="91"/>
      <c r="O100" s="96"/>
      <c r="P100" s="83"/>
      <c r="Q100" s="83"/>
      <c r="R100" s="84"/>
      <c r="S100" s="83"/>
      <c r="T100" s="83"/>
      <c r="U100" s="84"/>
      <c r="V100" s="83"/>
      <c r="W100" s="97"/>
    </row>
    <row r="101" ht="21.95" customHeight="1">
      <c r="A101" t="s" s="92">
        <v>190</v>
      </c>
      <c r="B101" s="84"/>
      <c r="C101" s="83"/>
      <c r="D101" s="87"/>
      <c r="E101" s="40"/>
      <c r="F101" s="88"/>
      <c r="G101" s="84"/>
      <c r="H101" s="83"/>
      <c r="I101" s="87"/>
      <c r="J101" s="40"/>
      <c r="K101" s="88"/>
      <c r="L101" s="84"/>
      <c r="M101" s="83"/>
      <c r="N101" s="89"/>
      <c r="O101" s="96"/>
      <c r="P101" s="83"/>
      <c r="Q101" s="83"/>
      <c r="R101" s="84"/>
      <c r="S101" s="83"/>
      <c r="T101" s="83"/>
      <c r="U101" s="84"/>
      <c r="V101" s="83"/>
      <c r="W101" s="97"/>
    </row>
    <row r="102" ht="21.95" customHeight="1">
      <c r="A102" t="s" s="93">
        <v>98</v>
      </c>
      <c r="B102" s="94"/>
      <c r="C102" s="83"/>
      <c r="D102" s="87"/>
      <c r="E102" s="40"/>
      <c r="F102" t="s" s="95">
        <v>98</v>
      </c>
      <c r="G102" s="94"/>
      <c r="H102" s="83"/>
      <c r="I102" s="87"/>
      <c r="J102" s="40"/>
      <c r="K102" t="s" s="95">
        <v>98</v>
      </c>
      <c r="L102" s="94"/>
      <c r="M102" s="83"/>
      <c r="N102" s="89"/>
      <c r="O102" s="96"/>
      <c r="P102" s="83"/>
      <c r="Q102" s="83"/>
      <c r="R102" s="84"/>
      <c r="S102" s="83"/>
      <c r="T102" s="83"/>
      <c r="U102" s="84"/>
      <c r="V102" s="83"/>
      <c r="W102" s="97"/>
    </row>
    <row r="103" ht="21.95" customHeight="1">
      <c r="A103" t="s" s="98">
        <v>99</v>
      </c>
      <c r="B103" s="100">
        <f>AVERAGE(B56:B65)</f>
        <v>35.5</v>
      </c>
      <c r="C103" s="83">
        <f>AVERAGE(C56:C65)</f>
        <v>-114.67</v>
      </c>
      <c r="D103" s="87">
        <f>AVERAGE(D56:D65)</f>
        <v>-3.18914083544443</v>
      </c>
      <c r="E103" s="40"/>
      <c r="F103" t="s" s="99">
        <v>99</v>
      </c>
      <c r="G103" s="100">
        <f>AVERAGE(G56:G65)</f>
        <v>14.2</v>
      </c>
      <c r="H103" s="83">
        <f>AVERAGE(H56:H65)</f>
        <v>-61.38</v>
      </c>
      <c r="I103" s="87">
        <f>AVERAGE(I56:I65)</f>
        <v>-4.28020518207283</v>
      </c>
      <c r="J103" s="40"/>
      <c r="K103" t="s" s="99">
        <v>99</v>
      </c>
      <c r="L103" s="100">
        <f>AVERAGE(L56:L65)</f>
        <v>2</v>
      </c>
      <c r="M103" s="83">
        <f>AVERAGE(M56:M65)</f>
        <v>-12.06</v>
      </c>
      <c r="N103" s="89">
        <f>AVERAGE(N56:N65)</f>
        <v>-5.86666666666667</v>
      </c>
      <c r="O103" s="96"/>
      <c r="P103" s="83"/>
      <c r="Q103" s="83"/>
      <c r="R103" s="84"/>
      <c r="S103" s="83"/>
      <c r="T103" s="83"/>
      <c r="U103" s="84"/>
      <c r="V103" s="83"/>
      <c r="W103" s="97"/>
    </row>
    <row r="104" ht="21.95" customHeight="1">
      <c r="A104" t="s" s="98">
        <v>100</v>
      </c>
      <c r="B104" s="100">
        <f>AVERAGE(B67:B76)</f>
        <v>34.7</v>
      </c>
      <c r="C104" s="83">
        <f>AVERAGE(C67:C76)</f>
        <v>-118.87</v>
      </c>
      <c r="D104" s="87">
        <f>AVERAGE(D67:D76)</f>
        <v>-3.42096200186507</v>
      </c>
      <c r="E104" s="40"/>
      <c r="F104" t="s" s="99">
        <v>100</v>
      </c>
      <c r="G104" s="100">
        <f>AVERAGE(G67:G76)</f>
        <v>16.5</v>
      </c>
      <c r="H104" s="83">
        <f>AVERAGE(H67:H76)</f>
        <v>-72.22</v>
      </c>
      <c r="I104" s="87">
        <f>AVERAGE(I67:I76)</f>
        <v>-4.34779893571341</v>
      </c>
      <c r="J104" s="40"/>
      <c r="K104" t="s" s="99">
        <v>100</v>
      </c>
      <c r="L104" s="100">
        <f>AVERAGE(L67:L76)</f>
        <v>2.3</v>
      </c>
      <c r="M104" s="83">
        <f>AVERAGE(M67:M76)</f>
        <v>-14.19</v>
      </c>
      <c r="N104" s="89">
        <f>AVERAGE(N67:N76)</f>
        <v>-6.15814814814815</v>
      </c>
      <c r="O104" s="96"/>
      <c r="P104" s="83"/>
      <c r="Q104" s="83"/>
      <c r="R104" s="84"/>
      <c r="S104" s="83"/>
      <c r="T104" s="83"/>
      <c r="U104" s="84"/>
      <c r="V104" s="83"/>
      <c r="W104" s="97"/>
    </row>
    <row r="105" ht="21.95" customHeight="1">
      <c r="A105" s="105"/>
      <c r="B105" s="84"/>
      <c r="C105" s="84"/>
      <c r="D105" s="90"/>
      <c r="E105" s="40"/>
      <c r="F105" s="106"/>
      <c r="G105" s="84"/>
      <c r="H105" s="84"/>
      <c r="I105" s="90"/>
      <c r="J105" s="40"/>
      <c r="K105" s="106"/>
      <c r="L105" s="84"/>
      <c r="M105" s="84"/>
      <c r="N105" s="91"/>
      <c r="O105" s="96"/>
      <c r="P105" s="83"/>
      <c r="Q105" s="83"/>
      <c r="R105" s="84"/>
      <c r="S105" s="83"/>
      <c r="T105" s="83"/>
      <c r="U105" s="84"/>
      <c r="V105" s="83"/>
      <c r="W105" s="97"/>
    </row>
    <row r="106" ht="21.95" customHeight="1">
      <c r="A106" t="s" s="103">
        <v>102</v>
      </c>
      <c r="B106" s="83">
        <f>AVERAGE(B37:B46)</f>
        <v>40.9</v>
      </c>
      <c r="C106" s="83">
        <f>AVERAGE(C37:C46)</f>
        <v>-136.57</v>
      </c>
      <c r="D106" s="87">
        <f>AVERAGE(D37:D46)</f>
        <v>-3.30560453582389</v>
      </c>
      <c r="E106" s="40"/>
      <c r="F106" t="s" s="104">
        <v>102</v>
      </c>
      <c r="G106" s="83">
        <f>AVERAGE(G37:G46)</f>
        <v>16.8</v>
      </c>
      <c r="H106" s="83">
        <f>AVERAGE(H37:H46)</f>
        <v>-78.55</v>
      </c>
      <c r="I106" s="87">
        <f>AVERAGE(I37:I46)</f>
        <v>-4.62916129381455</v>
      </c>
      <c r="J106" s="40"/>
      <c r="K106" t="s" s="104">
        <v>102</v>
      </c>
      <c r="L106" s="83">
        <f>AVERAGE(L37:L46)</f>
        <v>4.1</v>
      </c>
      <c r="M106" s="83">
        <f>AVERAGE(M37:M46)</f>
        <v>-26.75</v>
      </c>
      <c r="N106" s="89">
        <f>AVERAGE(N37:N46)</f>
        <v>-6.25833333333333</v>
      </c>
      <c r="O106" s="96"/>
      <c r="P106" s="83"/>
      <c r="Q106" s="83"/>
      <c r="R106" s="84"/>
      <c r="S106" s="83"/>
      <c r="T106" s="83"/>
      <c r="U106" s="84"/>
      <c r="V106" s="83"/>
      <c r="W106" s="97"/>
    </row>
    <row r="107" ht="21.95" customHeight="1">
      <c r="A107" t="s" s="103">
        <v>103</v>
      </c>
      <c r="B107" s="100">
        <f>AVERAGE(B48:B57)</f>
        <v>45</v>
      </c>
      <c r="C107" s="83">
        <f>AVERAGE(C48:C57)</f>
        <v>-153.84</v>
      </c>
      <c r="D107" s="87">
        <f>AVERAGE(D48:D57)</f>
        <v>-3.39739451729067</v>
      </c>
      <c r="E107" s="40"/>
      <c r="F107" t="s" s="104">
        <v>103</v>
      </c>
      <c r="G107" s="100">
        <f>AVERAGE(G48:G57)</f>
        <v>19.7</v>
      </c>
      <c r="H107" s="83">
        <f>AVERAGE(H48:H57)</f>
        <v>-91.18000000000001</v>
      </c>
      <c r="I107" s="87">
        <f>AVERAGE(I48:I57)</f>
        <v>-4.64816763869833</v>
      </c>
      <c r="J107" s="40"/>
      <c r="K107" t="s" s="104">
        <v>103</v>
      </c>
      <c r="L107" s="100">
        <f>AVERAGE(L48:L57)</f>
        <v>4.1</v>
      </c>
      <c r="M107" s="83">
        <f>AVERAGE(M48:M57)</f>
        <v>-25.43</v>
      </c>
      <c r="N107" s="89">
        <f>AVERAGE(N48:N57)</f>
        <v>-6.13764285714286</v>
      </c>
      <c r="O107" s="96"/>
      <c r="P107" s="83"/>
      <c r="Q107" s="83"/>
      <c r="R107" s="84"/>
      <c r="S107" s="83"/>
      <c r="T107" s="83"/>
      <c r="U107" s="84"/>
      <c r="V107" s="83"/>
      <c r="W107" s="97"/>
    </row>
    <row r="108" ht="21.95" customHeight="1">
      <c r="A108" s="105"/>
      <c r="B108" s="84"/>
      <c r="C108" s="84"/>
      <c r="D108" s="90"/>
      <c r="E108" s="40"/>
      <c r="F108" s="106"/>
      <c r="G108" s="84"/>
      <c r="H108" s="84"/>
      <c r="I108" s="90"/>
      <c r="J108" s="40"/>
      <c r="K108" s="106"/>
      <c r="L108" s="84"/>
      <c r="M108" s="84"/>
      <c r="N108" s="91"/>
      <c r="O108" s="82"/>
      <c r="P108" s="83"/>
      <c r="Q108" s="83"/>
      <c r="R108" s="84"/>
      <c r="S108" s="84"/>
      <c r="T108" s="83"/>
      <c r="U108" s="83"/>
      <c r="V108" s="83"/>
      <c r="W108" s="85"/>
    </row>
    <row r="109" ht="21.95" customHeight="1">
      <c r="A109" t="s" s="93">
        <v>104</v>
      </c>
      <c r="B109" s="84"/>
      <c r="C109" s="84"/>
      <c r="D109" s="90"/>
      <c r="E109" s="40"/>
      <c r="F109" t="s" s="95">
        <v>104</v>
      </c>
      <c r="G109" s="84"/>
      <c r="H109" s="84"/>
      <c r="I109" s="90"/>
      <c r="J109" s="40"/>
      <c r="K109" t="s" s="95">
        <v>104</v>
      </c>
      <c r="L109" s="84"/>
      <c r="M109" s="84"/>
      <c r="N109" s="91"/>
      <c r="O109" s="82"/>
      <c r="P109" s="83"/>
      <c r="Q109" s="83"/>
      <c r="R109" s="84"/>
      <c r="S109" s="84"/>
      <c r="T109" s="83"/>
      <c r="U109" s="83"/>
      <c r="V109" s="83"/>
      <c r="W109" s="85"/>
    </row>
    <row r="110" ht="21.95" customHeight="1">
      <c r="A110" t="s" s="98">
        <v>99</v>
      </c>
      <c r="B110" s="83">
        <f>AVERAGE(B61:B65)</f>
        <v>37.6</v>
      </c>
      <c r="C110" s="83">
        <f>AVERAGE(C61:C65)</f>
        <v>-120.38</v>
      </c>
      <c r="D110" s="87">
        <f>AVERAGE(D61:D65)</f>
        <v>-3.17743166357452</v>
      </c>
      <c r="E110" s="40"/>
      <c r="F110" t="s" s="99">
        <v>99</v>
      </c>
      <c r="G110" s="83">
        <f>AVERAGE(G61:G65)</f>
        <v>15.4</v>
      </c>
      <c r="H110" s="83">
        <f>AVERAGE(H61:H65)</f>
        <v>-64.52</v>
      </c>
      <c r="I110" s="87">
        <f>AVERAGE(I61:I65)</f>
        <v>-4.16783333333333</v>
      </c>
      <c r="J110" s="40"/>
      <c r="K110" t="s" s="99">
        <v>99</v>
      </c>
      <c r="L110" s="83">
        <f>AVERAGE(L61:L65)</f>
        <v>1.6</v>
      </c>
      <c r="M110" s="83">
        <f>AVERAGE(M61:M65)</f>
        <v>-9.220000000000001</v>
      </c>
      <c r="N110" s="89">
        <f>AVERAGE(N61:N65)</f>
        <v>-5.65</v>
      </c>
      <c r="O110" s="82"/>
      <c r="P110" s="83"/>
      <c r="Q110" s="83"/>
      <c r="R110" s="84"/>
      <c r="S110" s="84"/>
      <c r="T110" s="83"/>
      <c r="U110" s="83"/>
      <c r="V110" s="83"/>
      <c r="W110" s="85"/>
    </row>
    <row r="111" ht="21.95" customHeight="1">
      <c r="A111" t="s" s="98">
        <v>100</v>
      </c>
      <c r="B111" s="83">
        <f>AVERAGE(B67:B71)</f>
        <v>33.6</v>
      </c>
      <c r="C111" s="83">
        <f>AVERAGE(C67:C71)</f>
        <v>-118.68</v>
      </c>
      <c r="D111" s="87">
        <f>AVERAGE(D67:D71)</f>
        <v>-3.54564293194728</v>
      </c>
      <c r="E111" s="40"/>
      <c r="F111" t="s" s="99">
        <v>100</v>
      </c>
      <c r="G111" s="83">
        <f>AVERAGE(G67:G71)</f>
        <v>17</v>
      </c>
      <c r="H111" s="83">
        <f>AVERAGE(H67:H71)</f>
        <v>-76.84</v>
      </c>
      <c r="I111" s="87">
        <f>AVERAGE(I67:I71)</f>
        <v>-4.5198991534781</v>
      </c>
      <c r="J111" s="40"/>
      <c r="K111" t="s" s="99">
        <v>100</v>
      </c>
      <c r="L111" s="83">
        <f>AVERAGE(L67:L71)</f>
        <v>2.8</v>
      </c>
      <c r="M111" s="83">
        <f>AVERAGE(M67:M71)</f>
        <v>-17.2</v>
      </c>
      <c r="N111" s="89">
        <f>AVERAGE(N67:N71)</f>
        <v>-6.13666666666667</v>
      </c>
      <c r="O111" s="82"/>
      <c r="P111" s="83"/>
      <c r="Q111" s="83"/>
      <c r="R111" s="84"/>
      <c r="S111" s="84"/>
      <c r="T111" s="83"/>
      <c r="U111" s="83"/>
      <c r="V111" s="83"/>
      <c r="W111" s="85"/>
    </row>
    <row r="112" ht="21.95" customHeight="1">
      <c r="A112" s="105"/>
      <c r="B112" s="84"/>
      <c r="C112" s="84"/>
      <c r="D112" s="90"/>
      <c r="E112" s="40"/>
      <c r="F112" s="106"/>
      <c r="G112" s="84"/>
      <c r="H112" s="84"/>
      <c r="I112" s="90"/>
      <c r="J112" s="40"/>
      <c r="K112" s="106"/>
      <c r="L112" s="84"/>
      <c r="M112" s="84"/>
      <c r="N112" s="91"/>
      <c r="O112" s="82"/>
      <c r="P112" s="83"/>
      <c r="Q112" s="83"/>
      <c r="R112" s="84"/>
      <c r="S112" s="84"/>
      <c r="T112" s="83"/>
      <c r="U112" s="83"/>
      <c r="V112" s="83"/>
      <c r="W112" s="85"/>
    </row>
    <row r="113" ht="21.95" customHeight="1">
      <c r="A113" t="s" s="103">
        <v>102</v>
      </c>
      <c r="B113" s="83">
        <f>AVERAGE(B42:B46)</f>
        <v>41.4</v>
      </c>
      <c r="C113" s="83">
        <f>AVERAGE(C42:C46)</f>
        <v>-134</v>
      </c>
      <c r="D113" s="87">
        <f>AVERAGE(D42:D46)</f>
        <v>-3.24449116920084</v>
      </c>
      <c r="E113" s="40"/>
      <c r="F113" t="s" s="104">
        <v>102</v>
      </c>
      <c r="G113" s="83">
        <f>AVERAGE(G42:G46)</f>
        <v>16</v>
      </c>
      <c r="H113" s="83">
        <f>AVERAGE(H42:H46)</f>
        <v>-73.09999999999999</v>
      </c>
      <c r="I113" s="87">
        <f>AVERAGE(I42:I46)</f>
        <v>-4.59124026644151</v>
      </c>
      <c r="J113" s="40"/>
      <c r="K113" t="s" s="104">
        <v>102</v>
      </c>
      <c r="L113" s="83">
        <f>AVERAGE(L42:L46)</f>
        <v>3.6</v>
      </c>
      <c r="M113" s="83">
        <f>AVERAGE(M42:M46)</f>
        <v>-22.2</v>
      </c>
      <c r="N113" s="89">
        <f>AVERAGE(N42:N46)</f>
        <v>-6.08</v>
      </c>
      <c r="O113" s="82"/>
      <c r="P113" s="83"/>
      <c r="Q113" s="83"/>
      <c r="R113" s="84"/>
      <c r="S113" s="84"/>
      <c r="T113" s="83"/>
      <c r="U113" s="83"/>
      <c r="V113" s="83"/>
      <c r="W113" s="85"/>
    </row>
    <row r="114" ht="21.95" customHeight="1">
      <c r="A114" t="s" s="103">
        <v>103</v>
      </c>
      <c r="B114" s="83">
        <f>AVERAGE(B48:B52)</f>
        <v>42</v>
      </c>
      <c r="C114" s="83">
        <f>AVERAGE(C48:C52)</f>
        <v>-143.16</v>
      </c>
      <c r="D114" s="87">
        <f>AVERAGE(D48:D52)</f>
        <v>-3.37518087855297</v>
      </c>
      <c r="E114" s="40"/>
      <c r="F114" t="s" s="104">
        <v>103</v>
      </c>
      <c r="G114" s="83">
        <f>AVERAGE(G48:G52)</f>
        <v>17.6</v>
      </c>
      <c r="H114" s="83">
        <f>AVERAGE(H48:H52)</f>
        <v>-83.5</v>
      </c>
      <c r="I114" s="87">
        <f>AVERAGE(I48:I52)</f>
        <v>-4.69998667998668</v>
      </c>
      <c r="J114" s="40"/>
      <c r="K114" t="s" s="104">
        <v>103</v>
      </c>
      <c r="L114" s="83">
        <f>AVERAGE(L48:L52)</f>
        <v>3.8</v>
      </c>
      <c r="M114" s="83">
        <f>AVERAGE(M48:M52)</f>
        <v>-22.92</v>
      </c>
      <c r="N114" s="89">
        <f>AVERAGE(N48:N52)</f>
        <v>-5.95933333333333</v>
      </c>
      <c r="O114" s="82"/>
      <c r="P114" s="83"/>
      <c r="Q114" s="83"/>
      <c r="R114" s="84"/>
      <c r="S114" s="84"/>
      <c r="T114" s="83"/>
      <c r="U114" s="83"/>
      <c r="V114" s="83"/>
      <c r="W114" s="85"/>
    </row>
    <row r="115" ht="21.95" customHeight="1">
      <c r="A115" s="105"/>
      <c r="B115" s="84"/>
      <c r="C115" s="83"/>
      <c r="D115" s="87"/>
      <c r="E115" s="40"/>
      <c r="F115" s="106"/>
      <c r="G115" s="84"/>
      <c r="H115" s="83"/>
      <c r="I115" s="87"/>
      <c r="J115" s="40"/>
      <c r="K115" s="106"/>
      <c r="L115" s="84"/>
      <c r="M115" s="83"/>
      <c r="N115" s="89"/>
      <c r="O115" s="82"/>
      <c r="P115" s="83"/>
      <c r="Q115" s="83"/>
      <c r="R115" s="84"/>
      <c r="S115" s="84"/>
      <c r="T115" s="83"/>
      <c r="U115" s="83"/>
      <c r="V115" s="83"/>
      <c r="W115" s="85"/>
    </row>
    <row r="116" ht="21.95" customHeight="1">
      <c r="A116" s="105"/>
      <c r="B116" s="107"/>
      <c r="C116" t="s" s="108">
        <v>105</v>
      </c>
      <c r="D116" s="87"/>
      <c r="E116" s="40"/>
      <c r="F116" s="106"/>
      <c r="G116" s="84"/>
      <c r="H116" s="83"/>
      <c r="I116" s="87"/>
      <c r="J116" s="40"/>
      <c r="K116" s="106"/>
      <c r="L116" s="84"/>
      <c r="M116" s="83"/>
      <c r="N116" s="89"/>
      <c r="O116" s="82"/>
      <c r="P116" s="83"/>
      <c r="Q116" s="83"/>
      <c r="R116" s="84"/>
      <c r="S116" s="84"/>
      <c r="T116" s="83"/>
      <c r="U116" s="83"/>
      <c r="V116" s="83"/>
      <c r="W116" s="85"/>
    </row>
    <row r="117" ht="22.75" customHeight="1">
      <c r="A117" s="109"/>
      <c r="B117" s="110"/>
      <c r="C117" t="s" s="111">
        <v>106</v>
      </c>
      <c r="D117" s="112"/>
      <c r="E117" s="113"/>
      <c r="F117" s="114"/>
      <c r="G117" s="115"/>
      <c r="H117" s="116"/>
      <c r="I117" s="112"/>
      <c r="J117" s="113"/>
      <c r="K117" s="114"/>
      <c r="L117" s="115"/>
      <c r="M117" s="116"/>
      <c r="N117" s="117"/>
      <c r="O117" s="215"/>
      <c r="P117" s="116"/>
      <c r="Q117" s="116"/>
      <c r="R117" s="115"/>
      <c r="S117" s="115"/>
      <c r="T117" s="116"/>
      <c r="U117" s="116"/>
      <c r="V117" s="116"/>
      <c r="W117" s="20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dimension ref="A1:N43"/>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6.67188" style="6" customWidth="1"/>
    <col min="2" max="7" width="8.35156" style="6" customWidth="1"/>
    <col min="8" max="8" width="6.67188" style="6" customWidth="1"/>
    <col min="9" max="14" width="8.35156" style="6" customWidth="1"/>
    <col min="15" max="16384" width="16.3516" style="6" customWidth="1"/>
  </cols>
  <sheetData>
    <row r="1" ht="23" customHeight="1">
      <c r="A1" t="s" s="7">
        <v>6</v>
      </c>
      <c r="B1" t="s" s="8">
        <v>7</v>
      </c>
      <c r="C1" t="s" s="9">
        <v>8</v>
      </c>
      <c r="D1" t="s" s="7">
        <v>9</v>
      </c>
      <c r="E1" t="s" s="9">
        <v>10</v>
      </c>
      <c r="F1" t="s" s="7">
        <v>11</v>
      </c>
      <c r="G1" t="s" s="9">
        <v>12</v>
      </c>
      <c r="H1" t="s" s="7">
        <v>6</v>
      </c>
      <c r="I1" t="s" s="8">
        <v>7</v>
      </c>
      <c r="J1" t="s" s="9">
        <v>8</v>
      </c>
      <c r="K1" t="s" s="7">
        <v>9</v>
      </c>
      <c r="L1" t="s" s="9">
        <v>10</v>
      </c>
      <c r="M1" t="s" s="7">
        <v>11</v>
      </c>
      <c r="N1" t="s" s="8">
        <v>12</v>
      </c>
    </row>
    <row r="2" ht="23" customHeight="1">
      <c r="A2" s="10">
        <v>-20</v>
      </c>
      <c r="B2" s="11">
        <f>AVERAGE('Adelaide'!B69,'Albany'!B84,'Alice Springs'!B69,'Amberley'!B38,'Birdsville'!B29,'Bourke'!B71,'Bridgetown'!B71,'Brisbane'!B69,'Broome'!B69,'Bundaberg'!B70,'Burketown'!B74,'Butlers Gorge'!B46,'Cabramurra'!B17,'Cairns'!B69,'Camooweal'!B40,'Canberra'!B70,'Cape Borda'!B23,'Cape Bruny'!B57,'Cape Leeuwin'!B69,'Cape Moreton'!B69,'Cape Otway'!B67,'Carnarvon'!B69,'Ceduna'!B36,'Charleville'!B69,'Cobar'!B70,'Coffs Harbour'!B27,'Cunderdin'!B28,'Dalwallinu'!B23,'Darwin'!B69,'Deniliquin'!B70,'Dubbo'!B58,'Eddytstone Point'!B69,'Esperance'!B69,'Eucla'!B65,'Forrest'!B32,'Gabo Island'!B73,'Gayndah'!B76,'Georgetown'!B77,'Geraldton'!B69,'Giles'!B22,'Grove'!B32,'Halls Creek'!B69,'Hobart'!B61,'Horn Island'!B28,'Kalgoorlie'!B69,'Kalumburu'!B39,'Karijini North'!B49,'Katanning'!B71,'Launceston'!B77,'Laverton'!B35,'Learmonth'!B3,'Longreach'!B69,'Low Head'!B70,'Mackay'!B69,'Marble Bar'!B73,'Marree'!B71,'Meekatharra'!B52,'Melbourne'!B69,'Mildura'!B69,'Miles'!B70,'Morawa'!B54,'Moree'!B69,'Mt Gambier'!B39,'Nhill'!B75,'Normanton'!B74,'Nowra'!B27,'Nuriootpa'!B22,'Oodnadatta'!B38,'Orbost'!B44,'Palmerville'!B74,'Perth'!B69,'Point Perpendicular'!B38,'Port Hedland'!B66,'Port Lincoln'!B69,'Port Macquarie'!B22,'Rabbit Flat'!B10,'Richmond NSW'!B25,'Richmond Qld'!B71,'Robe'!B76,'Rockhampton'!B39,'Rutherglen'!B68,'Sale'!B69,'Scone'!B14,'Snowtown'!B71,'St George'!B66,'Sydney'!B69,'Tarcoola'!B58,'Tennant Creek'!B68,'Thargomiindah'!B25,'Tibooburra'!B70,'Townsville'!B38,'Victoria River Downs'!B15,'Wagga Wagga'!B69,'Walgett'!B70,'Wandering'!B71,'Weipa'!B11,'Wilcannia'!B26,'Williamtown'!B31,'Wilsons Promontary'!B73,'Woomera'!B29,'Wyalong'!B17,'Yamba'!B80)</f>
        <v>39.2450980392157</v>
      </c>
      <c r="C2" s="12">
        <f>AVERAGE('Adelaide'!D69,'Albany'!D84,'Alice Springs'!D69,'Amberley'!D38,'Birdsville'!D29,'Bourke'!D71,'Bridgetown'!D71,'Brisbane'!D69,'Broome'!D69,'Bundaberg'!D70,'Burketown'!D74,'Butlers Gorge'!D46,'Cabramurra'!D17,'Cairns'!D69,'Camooweal'!D40,'Canberra'!D70,'Cape Borda'!D23,'Cape Bruny'!D57,'Cape Leeuwin'!D69,'Cape Moreton'!D69,'Cape Otway'!D67,'Carnarvon'!D69,'Ceduna'!D36,'Charleville'!D69,'Cobar'!D70,'Coffs Harbour'!D27,'Cunderdin'!D28,'Dalwallinu'!D23,'Darwin'!D69,'Deniliquin'!D70,'Dubbo'!D58,'Eddytstone Point'!D69,'Esperance'!D69,'Eucla'!D65,'Forrest'!D32,'Gabo Island'!D73,'Gayndah'!D76,'Georgetown'!D77,'Geraldton'!D69,'Giles'!D22,'Grove'!D32,'Halls Creek'!D69,'Hobart'!D61,'Horn Island'!D28,'Kalgoorlie'!D69,'Kalumburu'!D39,'Karijini North'!D49,'Katanning'!D71,'Launceston'!D77,'Laverton'!D35,'Learmonth'!D3,'Longreach'!D69,'Low Head'!D70,'Mackay'!D69,'Marble Bar'!D73,'Marree'!D71,'Meekatharra'!D52,'Melbourne'!D69,'Mildura'!D69,'Miles'!D70,'Morawa'!D54,'Moree'!D69,'Mt Gambier'!D39,'Nhill'!D75,'Normanton'!D74,'Nowra'!D27,'Nuriootpa'!D22,'Oodnadatta'!D38,'Orbost'!D44,'Palmerville'!D74,'Perth'!D69,'Point Perpendicular'!D38,'Port Hedland'!D66,'Port Lincoln'!D69,'Port Macquarie'!D22,'Rabbit Flat'!D10,'Richmond NSW'!D25,'Richmond Qld'!D71,'Robe'!D76,'Rockhampton'!D39,'Rutherglen'!D68,'Sale'!D69,'Scone'!D14,'Snowtown'!D71,'St George'!D66,'Sydney'!D69,'Tarcoola'!D58,'Tennant Creek'!D68,'Thargomiindah'!D25,'Tibooburra'!D70,'Townsville'!D38,'Victoria River Downs'!D15,'Wagga Wagga'!D69,'Walgett'!D70,'Wandering'!D71,'Weipa'!D11,'Wilcannia'!D26,'Williamtown'!D31,'Wilsons Promontary'!D73,'Woomera'!D29,'Wyalong'!D17,'Yamba'!D80)</f>
        <v>4.68662074348055</v>
      </c>
      <c r="D2" s="13">
        <f>AVERAGE('Adelaide'!G69,'Albany'!G84,'Alice Springs'!G69,'Amberley'!G38,'Birdsville'!G29,'Bourke'!G71,'Bridgetown'!G71,'Brisbane'!G69,'Broome'!G69,'Bundaberg'!G70,'Burketown'!G74,'Butlers Gorge'!G46,'Cabramurra'!G17,'Cairns'!G69,'Camooweal'!G40,'Canberra'!G70,'Cape Borda'!G23,'Cape Bruny'!G57,'Cape Leeuwin'!G69,'Cape Moreton'!G69,'Cape Otway'!G67,'Carnarvon'!G69,'Ceduna'!G36,'Charleville'!G69,'Cobar'!G70,'Coffs Harbour'!G27,'Cunderdin'!G28,'Dalwallinu'!G23,'Darwin'!G69,'Deniliquin'!G70,'Dubbo'!G58,'Eddytstone Point'!G69,'Esperance'!G69,'Eucla'!G65,'Forrest'!G32,'Gabo Island'!G73,'Gayndah'!G76,'Georgetown'!G77,'Geraldton'!G69,'Giles'!G22,'Grove'!G32,'Halls Creek'!G69,'Hobart'!G61,'Horn Island'!G28,'Kalgoorlie'!G69,'Kalumburu'!G39,'Karijini North'!G49,'Katanning'!G71,'Launceston'!G77,'Laverton'!G35,'Learmonth'!G3,'Longreach'!G69,'Low Head'!G70,'Mackay'!G69,'Marble Bar'!G73,'Marree'!G71,'Meekatharra'!G52,'Melbourne'!G69,'Mildura'!G69,'Miles'!G70,'Morawa'!G54,'Moree'!G69,'Mt Gambier'!G39,'Nhill'!G75,'Normanton'!G74,'Nowra'!G27,'Nuriootpa'!G22,'Oodnadatta'!G38,'Orbost'!G44,'Palmerville'!G74,'Perth'!G69,'Point Perpendicular'!G38,'Port Hedland'!G66,'Port Lincoln'!G69,'Port Macquarie'!G22,'Rabbit Flat'!G10,'Richmond NSW'!G25,'Richmond Qld'!G71,'Robe'!G76,'Rockhampton'!G39,'Rutherglen'!G68,'Sale'!G69,'Scone'!G14,'Snowtown'!G71,'St George'!G66,'Sydney'!G69,'Tarcoola'!G58,'Tennant Creek'!G68,'Thargomiindah'!G25,'Tibooburra'!G70,'Townsville'!G38,'Victoria River Downs'!G15,'Wagga Wagga'!G69,'Walgett'!G70,'Wandering'!G71,'Weipa'!G11,'Wilcannia'!G26,'Williamtown'!G31,'Wilsons Promontary'!G73,'Woomera'!G29,'Wyalong'!G17,'Yamba'!G80)</f>
        <v>19.4509803921569</v>
      </c>
      <c r="E2" s="12">
        <f>AVERAGE('Adelaide'!I69,'Albany'!I84,'Alice Springs'!I69,'Amberley'!I38,'Birdsville'!I29,'Bourke'!I71,'Bridgetown'!I71,'Brisbane'!I69,'Broome'!I69,'Bundaberg'!I70,'Burketown'!I74,'Butlers Gorge'!I46,'Cabramurra'!I17,'Cairns'!I69,'Camooweal'!I40,'Canberra'!I70,'Cape Borda'!I23,'Cape Bruny'!I57,'Cape Leeuwin'!I69,'Cape Moreton'!I69,'Cape Otway'!I67,'Carnarvon'!I69,'Ceduna'!I36,'Charleville'!I69,'Cobar'!I70,'Coffs Harbour'!I27,'Cunderdin'!I28,'Dalwallinu'!I23,'Darwin'!I69,'Deniliquin'!I70,'Dubbo'!I58,'Eddytstone Point'!I69,'Esperance'!I69,'Eucla'!I65,'Forrest'!I32,'Gabo Island'!I73,'Gayndah'!I76,'Georgetown'!I77,'Geraldton'!I69,'Giles'!I22,'Grove'!I32,'Halls Creek'!I69,'Hobart'!I61,'Horn Island'!I28,'Kalgoorlie'!I69,'Kalumburu'!I39,'Karijini North'!I49,'Katanning'!I71,'Launceston'!I77,'Laverton'!I35,'Learmonth'!I3,'Longreach'!I69,'Low Head'!I70,'Mackay'!I69,'Marble Bar'!I73,'Marree'!I71,'Meekatharra'!I52,'Melbourne'!I69,'Mildura'!I69,'Miles'!I70,'Morawa'!I54,'Moree'!I69,'Mt Gambier'!I39,'Nhill'!I75,'Normanton'!I74,'Nowra'!I27,'Nuriootpa'!I22,'Oodnadatta'!I38,'Orbost'!I44,'Palmerville'!I74,'Perth'!I69,'Point Perpendicular'!I38,'Port Hedland'!I66,'Port Lincoln'!I69,'Port Macquarie'!I22,'Rabbit Flat'!I10,'Richmond NSW'!I25,'Richmond Qld'!I71,'Robe'!I76,'Rockhampton'!I39,'Rutherglen'!I68,'Sale'!I69,'Scone'!I14,'Snowtown'!I71,'St George'!I66,'Sydney'!I69,'Tarcoola'!I58,'Tennant Creek'!I68,'Thargomiindah'!I25,'Tibooburra'!I70,'Townsville'!I38,'Victoria River Downs'!I15,'Wagga Wagga'!I69,'Walgett'!I70,'Wandering'!I71,'Weipa'!I11,'Wilcannia'!I26,'Williamtown'!I31,'Wilsons Promontary'!I73,'Woomera'!I29,'Wyalong'!I17,'Yamba'!I80)</f>
        <v>3.5784947273113</v>
      </c>
      <c r="F2" s="13">
        <f>AVERAGE('Adelaide'!L69,'Albany'!L84,'Alice Springs'!L69,'Amberley'!L38,'Birdsville'!L29,'Bourke'!L71,'Bridgetown'!L71,'Brisbane'!L69,'Broome'!L69,'Bundaberg'!L70,'Burketown'!L74,'Butlers Gorge'!L46,'Cabramurra'!L17,'Cairns'!L69,'Camooweal'!L40,'Canberra'!L70,'Cape Borda'!L23,'Cape Bruny'!L57,'Cape Leeuwin'!L69,'Cape Moreton'!L69,'Cape Otway'!L67,'Carnarvon'!L69,'Ceduna'!L36,'Charleville'!L69,'Cobar'!L70,'Coffs Harbour'!L27,'Dalwallinu'!L23,'Darwin'!L69,'Deniliquin'!L70,'Dubbo'!L58,'Esperance'!L69,'Eucla'!L65,'Forrest'!L32,'Gabo Island'!L73,'Gayndah'!L76,'Georgetown'!L77,'Geraldton'!L69,'Giles'!L22,'Grove'!L32,'Hobart'!L61,'Horn Island'!L28,'Kalgoorlie'!L69,'Kalumburu'!L39,'Karijini North'!L49,'Katanning'!L71,'Launceston'!L77,'Laverton'!L35,'Learmonth'!L3,'Longreach'!L69,'Low Head'!L70,'Marble Bar'!L73,'Marree'!L71,'Meekatharra'!L52,'Melbourne'!L69,'Mildura'!L69,'Miles'!L70,'Morawa'!L54,'Moree'!L69,'Mt Gambier'!L39,'Nhill'!L75,'Normanton'!L74,'Nowra'!L27,'Nuriootpa'!L22,'Oodnadatta'!L38,'Orbost'!L44,'Palmerville'!L74,'Perth'!L69,'Point Perpendicular'!L38,'Port Hedland'!L66,'Port Lincoln'!L69,'Port Macquarie'!L22,'Rabbit Flat'!L10,'Richmond NSW'!L25,'Richmond Qld'!L71,'Robe'!L76,'Rockhampton'!L39,'Rutherglen'!L68,'Sale'!L69,'Scone'!L14,'Snowtown'!L71,'St George'!L66,'Sydney'!L69,'Thargomiindah'!L25,'Tibooburra'!L70,'Townsville'!L38,'Victoria River Downs'!L15,'Wagga Wagga'!L69,'Walgett'!L70,'Wandering'!L71,'Weipa'!L11,'Wilcannia'!L26,'Williamtown'!L31,'Wilsons Promontary'!L73,'Woomera'!L29,'Wyalong'!L17,'Yamba'!L80)</f>
        <v>4.375</v>
      </c>
      <c r="G2" s="12">
        <f>AVERAGE('Adelaide'!N69,'Albany'!N84,'Alice Springs'!N69,'Amberley'!N38,'Birdsville'!N29,'Bourke'!N71,'Bridgetown'!N71,'Brisbane'!N69,'Broome'!N69,'Bundaberg'!N70,'Burketown'!N74,'Butlers Gorge'!N46,'Cabramurra'!N17,'Cairns'!N69,'Camooweal'!N40,'Canberra'!N70,'Cape Borda'!N23,'Cape Bruny'!N57,'Cape Leeuwin'!N69,'Cape Moreton'!N69,'Cape Otway'!N67,'Carnarvon'!N69,'Ceduna'!N36,'Charleville'!N69,'Cobar'!N70,'Coffs Harbour'!N27,'Dalwallinu'!N23,'Darwin'!N69,'Deniliquin'!N70,'Dubbo'!N58,'Esperance'!N69,'Eucla'!N65,'Forrest'!N32,'Gabo Island'!N73,'Gayndah'!N76,'Georgetown'!N77,'Geraldton'!N69,'Giles'!N22,'Grove'!N32,'Hobart'!N61,'Horn Island'!N28,'Kalgoorlie'!N69,'Kalumburu'!N39,'Karijini North'!N49,'Katanning'!N71,'Launceston'!N77,'Laverton'!N35,'Learmonth'!N3,'Longreach'!N69,'Low Head'!N70,'Marble Bar'!N73,'Marree'!N71,'Meekatharra'!N52,'Melbourne'!N69,'Mildura'!N69,'Miles'!N70,'Morawa'!N54,'Moree'!N69,'Mt Gambier'!N39,'Nhill'!N75,'Normanton'!N74,'Nowra'!N27,'Nuriootpa'!N22,'Oodnadatta'!N38,'Orbost'!N44,'Palmerville'!N74,'Perth'!N69,'Point Perpendicular'!N38,'Port Hedland'!N66,'Port Lincoln'!N69,'Port Macquarie'!N22,'Rabbit Flat'!N10,'Richmond NSW'!N25,'Richmond Qld'!N71,'Robe'!N76,'Rockhampton'!N39,'Rutherglen'!N68,'Sale'!N69,'Scone'!N14,'Snowtown'!N71,'St George'!N66,'Sydney'!N69,'Thargomiindah'!N25,'Tibooburra'!N70,'Townsville'!N38,'Victoria River Downs'!N15,'Wagga Wagga'!N69,'Walgett'!N70,'Wandering'!N71,'Weipa'!N11,'Wilcannia'!N26,'Williamtown'!N31,'Wilsons Promontary'!N73,'Woomera'!N29,'Wyalong'!N17,'Yamba'!N80)</f>
        <v>1.92791970658046</v>
      </c>
      <c r="H2" s="10">
        <v>-20</v>
      </c>
      <c r="I2" s="11">
        <f>AVERAGE('Adelaide'!P69,'Albany'!P84,'Alice Springs'!P69,'Amberley'!P38,'Birdsville'!P29,'Bourke'!P71,'Bridgetown'!P71,'Brisbane'!P69,'Broome'!P69,'Bundaberg'!P70,'Burketown'!P74,'Butlers Gorge'!P46,'Cabramurra'!P17,'Cairns'!P69,'Camooweal'!P40,'Canberra'!P70,'Cape Borda'!P23,'Cape Bruny'!P57,'Cape Leeuwin'!P69,'Cape Moreton'!P69,'Cape Otway'!P67,'Carnarvon'!P69,'Ceduna'!P36,'Charleville'!P69,'Cobar'!P70,'Coffs Harbour'!P27,'Cunderdin'!P28,'Dalwallinu'!P23,'Darwin'!P69,'Deniliquin'!P70,'Dubbo'!P58,'Eddytstone Point'!P69,'Esperance'!P69,'Eucla'!P65,'Forrest'!P32,'Gabo Island'!P73,'Gayndah'!P76,'Georgetown'!P77,'Geraldton'!P69,'Giles'!P22,'Grove'!P32,'Halls Creek'!P69,'Hobart'!P61,'Horn Island'!P28,'Kalgoorlie'!P69,'Kalumburu'!P39,'Karijini North'!P49,'Katanning'!P71,'Launceston'!P77,'Laverton'!P35,'Learmonth'!P3,'Longreach'!P69,'Low Head'!P70,'Mackay'!P69,'Marble Bar'!P73,'Marree'!P71,'Meekatharra'!P52,'Melbourne'!P69,'Mildura'!P69,'Miles'!P70,'Morawa'!P54,'Moree'!P69,'Mt Gambier'!P39,'Nhill'!P75,'Normanton'!P74,'Nowra'!P27,'Nuriootpa'!P22,'Oodnadatta'!P38,'Orbost'!P44,'Palmerville'!P74,'Perth'!P69,'Point Perpendicular'!P38,'Port Hedland'!P66,'Port Lincoln'!P69,'Port Macquarie'!P22,'Rabbit Flat'!P10,'Richmond NSW'!P25,'Richmond Qld'!P71,'Robe'!P76,'Rockhampton'!P39,'Rutherglen'!P68,'Sale'!P69,'Scone'!P14,'Snowtown'!P71,'St George'!P66,'Sydney'!P69,'Tarcoola'!P58,'Tennant Creek'!P68,'Thargomiindah'!P25,'Tibooburra'!P70,'Townsville'!P38,'Victoria River Downs'!P15,'Wagga Wagga'!P69,'Walgett'!P70,'Wandering'!P71,'Weipa'!P11,'Wilcannia'!P26,'Williamtown'!P31,'Wilsons Promontary'!P73,'Woomera'!P29,'Wyalong'!P17,'Yamba'!P80)</f>
        <v>33.7435185185185</v>
      </c>
      <c r="J2" s="12">
        <f>AVERAGE('Adelaide'!Q69,'Albany'!Q84,'Alice Springs'!Q69,'Amberley'!Q38,'Birdsville'!Q29,'Bourke'!Q71,'Bridgetown'!Q71,'Brisbane'!Q69,'Broome'!Q69,'Bundaberg'!Q70,'Burketown'!Q74,'Butlers Gorge'!Q46,'Cabramurra'!Q17,'Cairns'!Q69,'Camooweal'!Q40,'Canberra'!Q70,'Cape Borda'!Q23,'Cape Bruny'!Q57,'Cape Leeuwin'!Q69,'Cape Moreton'!Q69,'Cape Otway'!Q67,'Carnarvon'!Q69,'Ceduna'!Q36,'Charleville'!Q69,'Cobar'!Q70,'Coffs Harbour'!Q27,'Cunderdin'!Q28,'Dalwallinu'!Q23,'Darwin'!Q69,'Deniliquin'!Q70,'Dubbo'!Q58,'Eddytstone Point'!Q69,'Esperance'!Q69,'Eucla'!Q65,'Forrest'!Q32,'Gabo Island'!Q73,'Gayndah'!Q76,'Georgetown'!Q77,'Geraldton'!Q69,'Giles'!Q22,'Grove'!Q32,'Halls Creek'!Q69,'Hobart'!Q61,'Horn Island'!Q28,'Kalgoorlie'!Q69,'Kalumburu'!Q39,'Karijini North'!Q49,'Katanning'!Q71,'Launceston'!Q77,'Laverton'!Q35,'Learmonth'!Q3,'Longreach'!Q69,'Low Head'!Q70,'Mackay'!Q69,'Marble Bar'!Q73,'Marree'!Q71,'Meekatharra'!Q52,'Melbourne'!Q69,'Mildura'!Q69,'Miles'!Q70,'Morawa'!Q54,'Moree'!Q69,'Mt Gambier'!Q39,'Nhill'!Q75,'Normanton'!Q74,'Nowra'!Q27,'Nuriootpa'!Q22,'Oodnadatta'!Q38,'Orbost'!Q44,'Palmerville'!Q74,'Perth'!Q69,'Point Perpendicular'!Q38,'Port Hedland'!Q66,'Port Lincoln'!Q69,'Port Macquarie'!Q22,'Rabbit Flat'!Q10,'Richmond NSW'!Q25,'Richmond Qld'!Q71,'Robe'!Q76,'Rockhampton'!Q39,'Rutherglen'!Q68,'Sale'!Q69,'Scone'!Q14,'Snowtown'!Q71,'St George'!Q66,'Sydney'!Q69,'Tarcoola'!Q58,'Tennant Creek'!Q68,'Thargomiindah'!Q25,'Tibooburra'!Q70,'Townsville'!Q38,'Victoria River Downs'!Q15,'Wagga Wagga'!Q69,'Walgett'!Q70,'Wandering'!Q71,'Weipa'!Q11,'Wilcannia'!Q26,'Williamtown'!Q31,'Wilsons Promontary'!Q73,'Woomera'!Q29,'Wyalong'!Q17,'Yamba'!Q80)</f>
        <v>4.76776407022097</v>
      </c>
      <c r="K2" s="13">
        <f>AVERAGE('Adelaide'!S69,'Albany'!S84,'Alice Springs'!S69,'Amberley'!S38,'Birdsville'!S29,'Bourke'!S71,'Bridgetown'!S71,'Brisbane'!S69,'Broome'!S69,'Bundaberg'!S70,'Burketown'!S74,'Butlers Gorge'!S46,'Cabramurra'!S17,'Cairns'!S69,'Camooweal'!S40,'Canberra'!S70,'Cape Borda'!S23,'Cape Bruny'!S57,'Cape Leeuwin'!S69,'Cape Moreton'!S69,'Cape Otway'!S67,'Carnarvon'!S69,'Ceduna'!S36,'Charleville'!S69,'Cobar'!S70,'Coffs Harbour'!S27,'Cunderdin'!S28,'Dalwallinu'!S23,'Darwin'!S69,'Deniliquin'!S70,'Dubbo'!S58,'Eddytstone Point'!S69,'Esperance'!S69,'Eucla'!S65,'Forrest'!S32,'Gabo Island'!S73,'Gayndah'!S76,'Georgetown'!S77,'Geraldton'!S69,'Giles'!S22,'Grove'!S32,'Halls Creek'!S69,'Hobart'!S61,'Horn Island'!S28,'Kalgoorlie'!S69,'Kalumburu'!S39,'Karijini North'!S49,'Katanning'!S71,'Launceston'!S77,'Laverton'!S35,'Learmonth'!S3,'Longreach'!S69,'Low Head'!S70,'Mackay'!S69,'Marble Bar'!S73,'Marree'!S71,'Meekatharra'!S52,'Melbourne'!S69,'Mildura'!S69,'Miles'!S70,'Morawa'!S54,'Moree'!S69,'Mt Gambier'!S39,'Nhill'!S75,'Normanton'!S74,'Nowra'!S27,'Nuriootpa'!S22,'Oodnadatta'!S38,'Orbost'!S44,'Palmerville'!S74,'Perth'!S69,'Point Perpendicular'!S38,'Port Hedland'!S66,'Port Lincoln'!S69,'Port Macquarie'!S22,'Rabbit Flat'!S10,'Richmond NSW'!S25,'Richmond Qld'!S71,'Robe'!S76,'Rockhampton'!S39,'Rutherglen'!S68,'Sale'!S69,'Scone'!S14,'Snowtown'!S71,'St George'!S66,'Sydney'!S69,'Tarcoola'!S58,'Tennant Creek'!S68,'Thargomiindah'!S25,'Tibooburra'!S70,'Townsville'!S38,'Victoria River Downs'!S15,'Wagga Wagga'!S69,'Walgett'!S70,'Wandering'!S71,'Weipa'!S11,'Wilcannia'!S26,'Williamtown'!S31,'Wilsons Promontary'!S73,'Woomera'!S29,'Wyalong'!S17,'Yamba'!S80)</f>
        <v>16.4188453159041</v>
      </c>
      <c r="L2" s="12">
        <f>AVERAGE('Adelaide'!T69,'Albany'!T84,'Alice Springs'!T69,'Amberley'!T38,'Birdsville'!T29,'Bourke'!T71,'Bridgetown'!T71,'Brisbane'!T69,'Broome'!T69,'Bundaberg'!T70,'Burketown'!T74,'Butlers Gorge'!T46,'Cabramurra'!T17,'Cairns'!T69,'Camooweal'!T40,'Canberra'!T70,'Cape Borda'!T23,'Cape Bruny'!T57,'Cape Leeuwin'!T69,'Cape Moreton'!T69,'Cape Otway'!T67,'Carnarvon'!T69,'Ceduna'!T36,'Charleville'!T69,'Cobar'!T70,'Coffs Harbour'!T27,'Cunderdin'!T28,'Dalwallinu'!T23,'Darwin'!T69,'Deniliquin'!T70,'Dubbo'!T58,'Eddytstone Point'!T69,'Esperance'!T69,'Eucla'!T65,'Forrest'!T32,'Gabo Island'!T73,'Gayndah'!T76,'Georgetown'!T77,'Geraldton'!T69,'Giles'!T22,'Grove'!T32,'Halls Creek'!T69,'Hobart'!T61,'Horn Island'!T28,'Kalgoorlie'!T69,'Kalumburu'!T39,'Karijini North'!T49,'Katanning'!T71,'Launceston'!T77,'Laverton'!T35,'Learmonth'!T3,'Longreach'!T69,'Low Head'!T70,'Mackay'!T69,'Marble Bar'!T73,'Marree'!T71,'Meekatharra'!T52,'Melbourne'!T69,'Mildura'!T69,'Miles'!T70,'Morawa'!T54,'Moree'!T69,'Mt Gambier'!T39,'Nhill'!T75,'Normanton'!T74,'Nowra'!T27,'Nuriootpa'!T22,'Oodnadatta'!T38,'Orbost'!T44,'Palmerville'!T74,'Perth'!T69,'Point Perpendicular'!T38,'Port Hedland'!T66,'Port Lincoln'!T69,'Port Macquarie'!T22,'Rabbit Flat'!T10,'Richmond NSW'!T25,'Richmond Qld'!T71,'Robe'!T76,'Rockhampton'!T39,'Rutherglen'!T68,'Sale'!T69,'Scone'!T14,'Snowtown'!T71,'St George'!T66,'Sydney'!T69,'Tarcoola'!T58,'Tennant Creek'!T68,'Thargomiindah'!T25,'Tibooburra'!T70,'Townsville'!T38,'Victoria River Downs'!T15,'Wagga Wagga'!T69,'Walgett'!T70,'Wandering'!T71,'Weipa'!T11,'Wilcannia'!T26,'Williamtown'!T31,'Wilsons Promontary'!T73,'Woomera'!T29,'Wyalong'!T17,'Yamba'!T80)</f>
        <v>3.69012361437668</v>
      </c>
      <c r="M2" s="13">
        <f>AVERAGE('Adelaide'!V69,'Albany'!V84,'Alice Springs'!V69,'Amberley'!V38,'Birdsville'!V29,'Bourke'!V71,'Bridgetown'!V71,'Brisbane'!V69,'Broome'!V69,'Bundaberg'!V70,'Burketown'!V74,'Butlers Gorge'!V46,'Cabramurra'!V17,'Cairns'!V69,'Camooweal'!V40,'Canberra'!V70,'Cape Borda'!V23,'Cape Bruny'!V57,'Cape Leeuwin'!V69,'Cape Moreton'!V69,'Cape Otway'!V67,'Carnarvon'!V69,'Ceduna'!V36,'Charleville'!V69,'Cobar'!V70,'Coffs Harbour'!V27,'Dalwallinu'!V23,'Darwin'!V69,'Deniliquin'!V70,'Dubbo'!V58,'Esperance'!V69,'Eucla'!V65,'Forrest'!V32,'Gabo Island'!V73,'Gayndah'!V76,'Georgetown'!V77,'Geraldton'!V69,'Giles'!V22,'Grove'!V32,'Hobart'!V61,'Horn Island'!V28,'Kalgoorlie'!V69,'Kalumburu'!V39,'Karijini North'!V49,'Katanning'!V71,'Launceston'!V77,'Laverton'!V35,'Learmonth'!V3,'Longreach'!V69,'Low Head'!V70,'Marble Bar'!V73,'Marree'!V71,'Meekatharra'!V52,'Melbourne'!V69,'Mildura'!V69,'Miles'!V70,'Morawa'!V54,'Moree'!V69,'Mt Gambier'!V39,'Nhill'!V75,'Normanton'!V74,'Nowra'!V27,'Nuriootpa'!V22,'Oodnadatta'!V38,'Orbost'!V44,'Palmerville'!V74,'Perth'!V69,'Point Perpendicular'!V38,'Port Hedland'!V66,'Port Lincoln'!V69,'Port Macquarie'!V22,'Rabbit Flat'!V10,'Richmond NSW'!V25,'Richmond Qld'!V71,'Robe'!V76,'Rockhampton'!V39,'Rutherglen'!V68,'Sale'!V69,'Scone'!V14,'Snowtown'!V71,'St George'!V66,'Sydney'!V69,'Thargomiindah'!V25,'Tibooburra'!V70,'Townsville'!V38,'Victoria River Downs'!V15,'Wagga Wagga'!V69,'Walgett'!V70,'Wandering'!V71,'Weipa'!V11,'Wilcannia'!V26,'Williamtown'!V31,'Wilsons Promontary'!V73,'Woomera'!V29,'Wyalong'!V17,'Yamba'!V80)</f>
        <v>3.23912037037037</v>
      </c>
      <c r="N2" s="12">
        <f>AVERAGE('Adelaide'!W69,'Albany'!W84,'Alice Springs'!W69,'Amberley'!W38,'Birdsville'!W29,'Bourke'!W71,'Bridgetown'!W71,'Brisbane'!W69,'Broome'!W69,'Bundaberg'!W70,'Burketown'!W74,'Butlers Gorge'!W46,'Cabramurra'!W17,'Cairns'!W69,'Camooweal'!W40,'Canberra'!W70,'Cape Borda'!W23,'Cape Bruny'!W57,'Cape Leeuwin'!W69,'Cape Moreton'!W69,'Cape Otway'!W67,'Carnarvon'!W69,'Ceduna'!W36,'Charleville'!W69,'Cobar'!W70,'Coffs Harbour'!W27,'Dalwallinu'!W23,'Darwin'!W69,'Deniliquin'!W70,'Dubbo'!W58,'Esperance'!W69,'Eucla'!W65,'Forrest'!W32,'Gabo Island'!W73,'Gayndah'!W76,'Georgetown'!W77,'Geraldton'!W69,'Giles'!W22,'Grove'!W32,'Hobart'!W61,'Horn Island'!W28,'Kalgoorlie'!W69,'Kalumburu'!W39,'Karijini North'!W49,'Katanning'!W71,'Launceston'!W77,'Laverton'!W35,'Learmonth'!W3,'Longreach'!W69,'Low Head'!W70,'Marble Bar'!W73,'Marree'!W71,'Meekatharra'!W52,'Melbourne'!W69,'Mildura'!W69,'Miles'!W70,'Morawa'!W54,'Moree'!W69,'Mt Gambier'!W39,'Nhill'!W75,'Normanton'!W74,'Nowra'!W27,'Nuriootpa'!W22,'Oodnadatta'!W38,'Orbost'!W44,'Palmerville'!W74,'Perth'!W69,'Point Perpendicular'!W38,'Port Hedland'!W66,'Port Lincoln'!W69,'Port Macquarie'!W22,'Rabbit Flat'!W10,'Richmond NSW'!W25,'Richmond Qld'!W71,'Robe'!W76,'Rockhampton'!W39,'Rutherglen'!W68,'Sale'!W69,'Scone'!W14,'Snowtown'!W71,'St George'!W66,'Sydney'!W69,'Thargomiindah'!W25,'Tibooburra'!W70,'Townsville'!W38,'Victoria River Downs'!W15,'Wagga Wagga'!W69,'Walgett'!W70,'Wandering'!W71,'Weipa'!W11,'Wilcannia'!W26,'Williamtown'!W31,'Wilsons Promontary'!W73,'Woomera'!W29,'Wyalong'!W17,'Yamba'!W80)</f>
        <v>1.79310215810486</v>
      </c>
    </row>
    <row r="3" ht="23" customHeight="1">
      <c r="A3" s="10">
        <v>-19</v>
      </c>
      <c r="B3" s="11">
        <f>AVERAGE('Adelaide'!B70,'Albany'!B85,'Alice Springs'!B70,'Amberley'!B39,'Birdsville'!B30,'Bourke'!B72,'Bridgetown'!B72,'Brisbane'!B70,'Broome'!B70,'Bundaberg'!B71,'Burketown'!B75,'Butlers Gorge'!B47,'Cabramurra'!B18,'Cairns'!B70,'Camooweal'!B41,'Canberra'!B71,'Cape Borda'!B24,'Cape Bruny'!B58,'Cape Leeuwin'!B70,'Cape Moreton'!B70,'Cape Otway'!B68,'Carnarvon'!B70,'Ceduna'!B37,'Charleville'!B70,'Cobar'!B71,'Coffs Harbour'!B28,'Cunderdin'!B29,'Dalwallinu'!B24,'Darwin'!B70,'Deniliquin'!B71,'Dubbo'!B59,'Eddytstone Point'!B70,'Esperance'!B70,'Eucla'!B66,'Forrest'!B33,'Gabo Island'!B74,'Gayndah'!B77,'Georgetown'!B78,'Geraldton'!B70,'Giles'!B23,'Grove'!B33,'Halls Creek'!B70,'Hobart'!B62,'Horn Island'!B29,'Kalgoorlie'!B70,'Kalumburu'!B40,'Karijini North'!B50,'Katanning'!B72,'Launceston'!B78,'Laverton'!B36,'Learmonth'!B4,'Longreach'!B70,'Low Head'!B71,'Mackay'!B70,'Marble Bar'!B74,'Marree'!B72,'Meekatharra'!B53,'Melbourne'!B70,'Mildura'!B70,'Miles'!B71,'Morawa'!B55,'Moree'!B70,'Mt Gambier'!B40,'Nhill'!B76,'Normanton'!B75,'Nowra'!B28,'Nuriootpa'!B23,'Oodnadatta'!B39,'Orbost'!B45,'Palmerville'!B75,'Perth'!B70,'Point Perpendicular'!B39,'Port Hedland'!B67,'Port Lincoln'!B70,'Port Macquarie'!B23,'Rabbit Flat'!B11,'Richmond NSW'!B26,'Richmond Qld'!B72,'Robe'!B77,'Rockhampton'!B40,'Rutherglen'!B69,'Sale'!B70,'Scone'!B15,'Snowtown'!B72,'St George'!B67,'Sydney'!B70,'Tarcoola'!B59,'Tennant Creek'!B69,'Thargomiindah'!B26,'Tibooburra'!B71,'Townsville'!B39,'Victoria River Downs'!B16,'Wagga Wagga'!B70,'Walgett'!B71,'Wandering'!B72,'Weipa'!B12,'Wilcannia'!B27,'Williamtown'!B32,'Wilsons Promontary'!B74,'Woomera'!B30,'Wyalong'!B18,'Yamba'!B81)</f>
        <v>38.5588235294118</v>
      </c>
      <c r="C3" s="12">
        <f>AVERAGE('Adelaide'!D70,'Albany'!D85,'Alice Springs'!D70,'Amberley'!D39,'Birdsville'!D30,'Bourke'!D72,'Bridgetown'!D72,'Brisbane'!D70,'Broome'!D70,'Bundaberg'!D71,'Burketown'!D75,'Butlers Gorge'!D47,'Cabramurra'!D18,'Cairns'!D70,'Camooweal'!D41,'Canberra'!D71,'Cape Borda'!D24,'Cape Bruny'!D58,'Cape Leeuwin'!D70,'Cape Moreton'!D70,'Cape Otway'!D68,'Carnarvon'!D70,'Ceduna'!D37,'Charleville'!D70,'Cobar'!D71,'Coffs Harbour'!D28,'Cunderdin'!D29,'Dalwallinu'!D24,'Darwin'!D70,'Deniliquin'!D71,'Dubbo'!D59,'Eddytstone Point'!D70,'Esperance'!D70,'Eucla'!D66,'Forrest'!D33,'Gabo Island'!D74,'Gayndah'!D77,'Georgetown'!D78,'Geraldton'!D70,'Giles'!D23,'Grove'!D33,'Halls Creek'!D70,'Hobart'!D62,'Horn Island'!D29,'Kalgoorlie'!D70,'Kalumburu'!D40,'Karijini North'!D50,'Katanning'!D72,'Launceston'!D78,'Laverton'!D36,'Learmonth'!D4,'Longreach'!D70,'Low Head'!D71,'Mackay'!D70,'Marble Bar'!D74,'Marree'!D72,'Meekatharra'!D53,'Melbourne'!D70,'Mildura'!D70,'Miles'!D71,'Morawa'!D55,'Moree'!D70,'Mt Gambier'!D40,'Nhill'!D76,'Normanton'!D75,'Nowra'!D28,'Nuriootpa'!D23,'Oodnadatta'!D39,'Orbost'!D45,'Palmerville'!D75,'Perth'!D70,'Point Perpendicular'!D39,'Port Hedland'!D67,'Port Lincoln'!D70,'Port Macquarie'!D23,'Rabbit Flat'!D11,'Richmond NSW'!D26,'Richmond Qld'!D72,'Robe'!D77,'Rockhampton'!D40,'Rutherglen'!D69,'Sale'!D70,'Scone'!D15,'Snowtown'!D72,'St George'!D67,'Sydney'!D70,'Tarcoola'!D59,'Tennant Creek'!D69,'Thargomiindah'!D26,'Tibooburra'!D71,'Townsville'!D39,'Victoria River Downs'!D16,'Wagga Wagga'!D70,'Walgett'!D71,'Wandering'!D72,'Weipa'!D12,'Wilcannia'!D27,'Williamtown'!D32,'Wilsons Promontary'!D74,'Woomera'!D30,'Wyalong'!D18,'Yamba'!D81)</f>
        <v>4.68766368047387</v>
      </c>
      <c r="D3" s="13">
        <f>AVERAGE('Adelaide'!G70,'Albany'!G85,'Alice Springs'!G70,'Amberley'!G39,'Birdsville'!G30,'Bourke'!G72,'Bridgetown'!G72,'Brisbane'!G70,'Broome'!G70,'Bundaberg'!G71,'Burketown'!G75,'Butlers Gorge'!G47,'Cabramurra'!G18,'Cairns'!G70,'Camooweal'!G41,'Canberra'!G71,'Cape Borda'!G24,'Cape Bruny'!G58,'Cape Leeuwin'!G70,'Cape Moreton'!G70,'Cape Otway'!G68,'Carnarvon'!G70,'Ceduna'!G37,'Charleville'!G70,'Cobar'!G71,'Coffs Harbour'!G28,'Cunderdin'!G29,'Dalwallinu'!G24,'Darwin'!G70,'Deniliquin'!G71,'Dubbo'!G59,'Eddytstone Point'!G70,'Esperance'!G70,'Eucla'!G66,'Forrest'!G33,'Gabo Island'!G74,'Gayndah'!G77,'Georgetown'!G78,'Geraldton'!G70,'Giles'!G23,'Grove'!G33,'Halls Creek'!G70,'Hobart'!G62,'Horn Island'!G29,'Kalgoorlie'!G70,'Kalumburu'!G40,'Karijini North'!G50,'Katanning'!G72,'Launceston'!G78,'Laverton'!G36,'Learmonth'!G4,'Longreach'!G70,'Low Head'!G71,'Mackay'!G70,'Marble Bar'!G74,'Marree'!G72,'Meekatharra'!G53,'Melbourne'!G70,'Mildura'!G70,'Miles'!G71,'Morawa'!G55,'Moree'!G70,'Mt Gambier'!G40,'Nhill'!G76,'Normanton'!G75,'Nowra'!G28,'Nuriootpa'!G23,'Oodnadatta'!G39,'Orbost'!G45,'Palmerville'!G75,'Perth'!G70,'Point Perpendicular'!G39,'Port Hedland'!G67,'Port Lincoln'!G70,'Port Macquarie'!G23,'Rabbit Flat'!G11,'Richmond NSW'!G26,'Richmond Qld'!G72,'Robe'!G77,'Rockhampton'!G40,'Rutherglen'!G69,'Sale'!G70,'Scone'!G15,'Snowtown'!G72,'St George'!G67,'Sydney'!G70,'Tarcoola'!G59,'Tennant Creek'!G69,'Thargomiindah'!G26,'Tibooburra'!G71,'Townsville'!G39,'Victoria River Downs'!G16,'Wagga Wagga'!G70,'Walgett'!G71,'Wandering'!G72,'Weipa'!G12,'Wilcannia'!G27,'Williamtown'!G32,'Wilsons Promontary'!G74,'Woomera'!G30,'Wyalong'!G18,'Yamba'!G81)</f>
        <v>19.6470588235294</v>
      </c>
      <c r="E3" s="12">
        <f>AVERAGE('Adelaide'!I70,'Albany'!I85,'Alice Springs'!I70,'Amberley'!I39,'Birdsville'!I30,'Bourke'!I72,'Bridgetown'!I72,'Brisbane'!I70,'Broome'!I70,'Bundaberg'!I71,'Burketown'!I75,'Butlers Gorge'!I47,'Cabramurra'!I18,'Cairns'!I70,'Camooweal'!I41,'Canberra'!I71,'Cape Borda'!I24,'Cape Bruny'!I58,'Cape Leeuwin'!I70,'Cape Moreton'!I70,'Cape Otway'!I68,'Carnarvon'!I70,'Ceduna'!I37,'Charleville'!I70,'Cobar'!I71,'Coffs Harbour'!I28,'Cunderdin'!I29,'Dalwallinu'!I24,'Darwin'!I70,'Deniliquin'!I71,'Dubbo'!I59,'Eddytstone Point'!I70,'Esperance'!I70,'Eucla'!I66,'Forrest'!I33,'Gabo Island'!I74,'Gayndah'!I77,'Georgetown'!I78,'Geraldton'!I70,'Giles'!I23,'Grove'!I33,'Halls Creek'!I70,'Hobart'!I62,'Horn Island'!I29,'Kalgoorlie'!I70,'Kalumburu'!I40,'Karijini North'!I50,'Katanning'!I72,'Launceston'!I78,'Laverton'!I36,'Learmonth'!I4,'Longreach'!I70,'Low Head'!I71,'Mackay'!I70,'Marble Bar'!I74,'Marree'!I72,'Meekatharra'!I53,'Melbourne'!I70,'Mildura'!I70,'Miles'!I71,'Morawa'!I55,'Moree'!I70,'Mt Gambier'!I40,'Nhill'!I76,'Normanton'!I75,'Nowra'!I28,'Nuriootpa'!I23,'Oodnadatta'!I39,'Orbost'!I45,'Palmerville'!I75,'Perth'!I70,'Point Perpendicular'!I39,'Port Hedland'!I67,'Port Lincoln'!I70,'Port Macquarie'!I23,'Rabbit Flat'!I11,'Richmond NSW'!I26,'Richmond Qld'!I72,'Robe'!I77,'Rockhampton'!I40,'Rutherglen'!I69,'Sale'!I70,'Scone'!I15,'Snowtown'!I72,'St George'!I67,'Sydney'!I70,'Tarcoola'!I59,'Tennant Creek'!I69,'Thargomiindah'!I26,'Tibooburra'!I71,'Townsville'!I39,'Victoria River Downs'!I16,'Wagga Wagga'!I70,'Walgett'!I71,'Wandering'!I72,'Weipa'!I12,'Wilcannia'!I27,'Williamtown'!I32,'Wilsons Promontary'!I74,'Woomera'!I30,'Wyalong'!I18,'Yamba'!I81)</f>
        <v>3.64578917636421</v>
      </c>
      <c r="F3" s="13">
        <f>AVERAGE('Adelaide'!L70,'Albany'!L85,'Alice Springs'!L70,'Amberley'!L39,'Birdsville'!L30,'Bourke'!L72,'Bridgetown'!L72,'Brisbane'!L70,'Broome'!L70,'Bundaberg'!L71,'Burketown'!L75,'Butlers Gorge'!L47,'Cabramurra'!L18,'Cairns'!L70,'Camooweal'!L41,'Canberra'!L71,'Cape Borda'!L24,'Cape Bruny'!L58,'Cape Leeuwin'!L70,'Cape Moreton'!L70,'Cape Otway'!L68,'Carnarvon'!L70,'Ceduna'!L37,'Charleville'!L70,'Cobar'!L71,'Coffs Harbour'!L28,'Dalwallinu'!L24,'Darwin'!L70,'Deniliquin'!L71,'Dubbo'!L59,'Esperance'!L70,'Eucla'!L66,'Forrest'!L33,'Gabo Island'!L74,'Gayndah'!L77,'Georgetown'!L78,'Geraldton'!L70,'Giles'!L23,'Grove'!L33,'Hobart'!L62,'Horn Island'!L29,'Kalgoorlie'!L70,'Kalumburu'!L40,'Karijini North'!L50,'Katanning'!L72,'Launceston'!L78,'Laverton'!L36,'Learmonth'!L4,'Longreach'!L70,'Low Head'!L71,'Marble Bar'!L74,'Marree'!L72,'Meekatharra'!L53,'Melbourne'!L70,'Mildura'!L70,'Miles'!L71,'Morawa'!L55,'Moree'!L70,'Mt Gambier'!L40,'Nhill'!L76,'Normanton'!L75,'Nowra'!L28,'Nuriootpa'!L23,'Oodnadatta'!L39,'Orbost'!L45,'Palmerville'!L75,'Perth'!L70,'Point Perpendicular'!L39,'Port Hedland'!L67,'Port Lincoln'!L70,'Port Macquarie'!L23,'Rabbit Flat'!L11,'Richmond NSW'!L26,'Richmond Qld'!L72,'Robe'!L77,'Rockhampton'!L40,'Rutherglen'!L69,'Sale'!L70,'Scone'!L15,'Snowtown'!L72,'St George'!L67,'Sydney'!L70,'Thargomiindah'!L26,'Tibooburra'!L71,'Townsville'!L39,'Victoria River Downs'!L16,'Wagga Wagga'!L70,'Walgett'!L71,'Wandering'!L72,'Weipa'!L12,'Wilcannia'!L27,'Williamtown'!L32,'Wilsons Promontary'!L74,'Woomera'!L30,'Wyalong'!L18,'Yamba'!L81)</f>
        <v>3.96875</v>
      </c>
      <c r="G3" s="12">
        <f>AVERAGE('Adelaide'!N70,'Albany'!N85,'Alice Springs'!N70,'Amberley'!N39,'Birdsville'!N30,'Bourke'!N72,'Bridgetown'!N72,'Brisbane'!N70,'Broome'!N70,'Bundaberg'!N71,'Burketown'!N75,'Butlers Gorge'!N47,'Cabramurra'!N18,'Cairns'!N70,'Camooweal'!N41,'Canberra'!N71,'Cape Borda'!N24,'Cape Bruny'!N58,'Cape Leeuwin'!N70,'Cape Moreton'!N70,'Cape Otway'!N68,'Carnarvon'!N70,'Ceduna'!N37,'Charleville'!N70,'Cobar'!N71,'Coffs Harbour'!N28,'Dalwallinu'!N24,'Darwin'!N70,'Deniliquin'!N71,'Dubbo'!N59,'Esperance'!N70,'Eucla'!N66,'Forrest'!N33,'Gabo Island'!N74,'Gayndah'!N77,'Georgetown'!N78,'Geraldton'!N70,'Giles'!N23,'Grove'!N33,'Hobart'!N62,'Horn Island'!N29,'Kalgoorlie'!N70,'Kalumburu'!N40,'Karijini North'!N50,'Katanning'!N72,'Launceston'!N78,'Laverton'!N36,'Learmonth'!N4,'Longreach'!N70,'Low Head'!N71,'Marble Bar'!N74,'Marree'!N72,'Meekatharra'!N53,'Melbourne'!N70,'Mildura'!N70,'Miles'!N71,'Morawa'!N55,'Moree'!N70,'Mt Gambier'!N40,'Nhill'!N76,'Normanton'!N75,'Nowra'!N28,'Nuriootpa'!N23,'Oodnadatta'!N39,'Orbost'!N45,'Palmerville'!N75,'Perth'!N70,'Point Perpendicular'!N39,'Port Hedland'!N67,'Port Lincoln'!N70,'Port Macquarie'!N23,'Rabbit Flat'!N11,'Richmond NSW'!N26,'Richmond Qld'!N72,'Robe'!N77,'Rockhampton'!N40,'Rutherglen'!N69,'Sale'!N70,'Scone'!N15,'Snowtown'!N72,'St George'!N67,'Sydney'!N70,'Thargomiindah'!N26,'Tibooburra'!N71,'Townsville'!N39,'Victoria River Downs'!N16,'Wagga Wagga'!N70,'Walgett'!N71,'Wandering'!N72,'Weipa'!N12,'Wilcannia'!N27,'Williamtown'!N32,'Wilsons Promontary'!N74,'Woomera'!N30,'Wyalong'!N18,'Yamba'!N81)</f>
        <v>2.14798294235794</v>
      </c>
      <c r="H3" s="10">
        <v>-19</v>
      </c>
      <c r="I3" s="11">
        <f>AVERAGE('Adelaide'!P70,'Albany'!P85,'Alice Springs'!P70,'Amberley'!P39,'Birdsville'!P30,'Bourke'!P72,'Bridgetown'!P72,'Brisbane'!P70,'Broome'!P70,'Bundaberg'!P71,'Burketown'!P75,'Butlers Gorge'!P47,'Cabramurra'!P18,'Cairns'!P70,'Camooweal'!P41,'Canberra'!P71,'Cape Borda'!P24,'Cape Bruny'!P58,'Cape Leeuwin'!P70,'Cape Moreton'!P70,'Cape Otway'!P68,'Carnarvon'!P70,'Ceduna'!P37,'Charleville'!P70,'Cobar'!P71,'Coffs Harbour'!P28,'Cunderdin'!P29,'Dalwallinu'!P24,'Darwin'!P70,'Deniliquin'!P71,'Dubbo'!P59,'Eddytstone Point'!P70,'Esperance'!P70,'Eucla'!P66,'Forrest'!P33,'Gabo Island'!P74,'Gayndah'!P77,'Georgetown'!P78,'Geraldton'!P70,'Giles'!P23,'Grove'!P33,'Halls Creek'!P70,'Hobart'!P62,'Horn Island'!P29,'Kalgoorlie'!P70,'Kalumburu'!P40,'Karijini North'!P50,'Katanning'!P72,'Launceston'!P78,'Laverton'!P36,'Learmonth'!P4,'Longreach'!P70,'Low Head'!P71,'Mackay'!P70,'Marble Bar'!P74,'Marree'!P72,'Meekatharra'!P53,'Melbourne'!P70,'Mildura'!P70,'Miles'!P71,'Morawa'!P55,'Moree'!P70,'Mt Gambier'!P40,'Nhill'!P76,'Normanton'!P75,'Nowra'!P28,'Nuriootpa'!P23,'Oodnadatta'!P39,'Orbost'!P45,'Palmerville'!P75,'Perth'!P70,'Point Perpendicular'!P39,'Port Hedland'!P67,'Port Lincoln'!P70,'Port Macquarie'!P23,'Rabbit Flat'!P11,'Richmond NSW'!P26,'Richmond Qld'!P72,'Robe'!P77,'Rockhampton'!P40,'Rutherglen'!P69,'Sale'!P70,'Scone'!P15,'Snowtown'!P72,'St George'!P67,'Sydney'!P70,'Tarcoola'!P59,'Tennant Creek'!P69,'Thargomiindah'!P26,'Tibooburra'!P71,'Townsville'!P39,'Victoria River Downs'!P16,'Wagga Wagga'!P70,'Walgett'!P71,'Wandering'!P72,'Weipa'!P12,'Wilcannia'!P27,'Williamtown'!P32,'Wilsons Promontary'!P74,'Woomera'!P30,'Wyalong'!P18,'Yamba'!P81)</f>
        <v>33.4625616328403</v>
      </c>
      <c r="J3" s="12">
        <f>AVERAGE('Adelaide'!Q70,'Albany'!Q85,'Alice Springs'!Q70,'Amberley'!Q39,'Birdsville'!Q30,'Bourke'!Q72,'Bridgetown'!Q72,'Brisbane'!Q70,'Broome'!Q70,'Bundaberg'!Q71,'Burketown'!Q75,'Butlers Gorge'!Q47,'Cabramurra'!Q18,'Cairns'!Q70,'Camooweal'!Q41,'Canberra'!Q71,'Cape Borda'!Q24,'Cape Bruny'!Q58,'Cape Leeuwin'!Q70,'Cape Moreton'!Q70,'Cape Otway'!Q68,'Carnarvon'!Q70,'Ceduna'!Q37,'Charleville'!Q70,'Cobar'!Q71,'Coffs Harbour'!Q28,'Cunderdin'!Q29,'Dalwallinu'!Q24,'Darwin'!Q70,'Deniliquin'!Q71,'Dubbo'!Q59,'Eddytstone Point'!Q70,'Esperance'!Q70,'Eucla'!Q66,'Forrest'!Q33,'Gabo Island'!Q74,'Gayndah'!Q77,'Georgetown'!Q78,'Geraldton'!Q70,'Giles'!Q23,'Grove'!Q33,'Halls Creek'!Q70,'Hobart'!Q62,'Horn Island'!Q29,'Kalgoorlie'!Q70,'Kalumburu'!Q40,'Karijini North'!Q50,'Katanning'!Q72,'Launceston'!Q78,'Laverton'!Q36,'Learmonth'!Q4,'Longreach'!Q70,'Low Head'!Q71,'Mackay'!Q70,'Marble Bar'!Q74,'Marree'!Q72,'Meekatharra'!Q53,'Melbourne'!Q70,'Mildura'!Q70,'Miles'!Q71,'Morawa'!Q55,'Moree'!Q70,'Mt Gambier'!Q40,'Nhill'!Q76,'Normanton'!Q75,'Nowra'!Q28,'Nuriootpa'!Q23,'Oodnadatta'!Q39,'Orbost'!Q45,'Palmerville'!Q75,'Perth'!Q70,'Point Perpendicular'!Q39,'Port Hedland'!Q67,'Port Lincoln'!Q70,'Port Macquarie'!Q23,'Rabbit Flat'!Q11,'Richmond NSW'!Q26,'Richmond Qld'!Q72,'Robe'!Q77,'Rockhampton'!Q40,'Rutherglen'!Q69,'Sale'!Q70,'Scone'!Q15,'Snowtown'!Q72,'St George'!Q67,'Sydney'!Q70,'Tarcoola'!Q59,'Tennant Creek'!Q69,'Thargomiindah'!Q26,'Tibooburra'!Q71,'Townsville'!Q39,'Victoria River Downs'!Q16,'Wagga Wagga'!Q70,'Walgett'!Q71,'Wandering'!Q72,'Weipa'!Q12,'Wilcannia'!Q27,'Williamtown'!Q32,'Wilsons Promontary'!Q74,'Woomera'!Q30,'Wyalong'!Q18,'Yamba'!Q81)</f>
        <v>4.77196586714291</v>
      </c>
      <c r="K3" s="13">
        <f>AVERAGE('Adelaide'!S70,'Albany'!S85,'Alice Springs'!S70,'Amberley'!S39,'Birdsville'!S30,'Bourke'!S72,'Bridgetown'!S72,'Brisbane'!S70,'Broome'!S70,'Bundaberg'!S71,'Burketown'!S75,'Butlers Gorge'!S47,'Cabramurra'!S18,'Cairns'!S70,'Camooweal'!S41,'Canberra'!S71,'Cape Borda'!S24,'Cape Bruny'!S58,'Cape Leeuwin'!S70,'Cape Moreton'!S70,'Cape Otway'!S68,'Carnarvon'!S70,'Ceduna'!S37,'Charleville'!S70,'Cobar'!S71,'Coffs Harbour'!S28,'Cunderdin'!S29,'Dalwallinu'!S24,'Darwin'!S70,'Deniliquin'!S71,'Dubbo'!S59,'Eddytstone Point'!S70,'Esperance'!S70,'Eucla'!S66,'Forrest'!S33,'Gabo Island'!S74,'Gayndah'!S77,'Georgetown'!S78,'Geraldton'!S70,'Giles'!S23,'Grove'!S33,'Halls Creek'!S70,'Hobart'!S62,'Horn Island'!S29,'Kalgoorlie'!S70,'Kalumburu'!S40,'Karijini North'!S50,'Katanning'!S72,'Launceston'!S78,'Laverton'!S36,'Learmonth'!S4,'Longreach'!S70,'Low Head'!S71,'Mackay'!S70,'Marble Bar'!S74,'Marree'!S72,'Meekatharra'!S53,'Melbourne'!S70,'Mildura'!S70,'Miles'!S71,'Morawa'!S55,'Moree'!S70,'Mt Gambier'!S40,'Nhill'!S76,'Normanton'!S75,'Nowra'!S28,'Nuriootpa'!S23,'Oodnadatta'!S39,'Orbost'!S45,'Palmerville'!S75,'Perth'!S70,'Point Perpendicular'!S39,'Port Hedland'!S67,'Port Lincoln'!S70,'Port Macquarie'!S23,'Rabbit Flat'!S11,'Richmond NSW'!S26,'Richmond Qld'!S72,'Robe'!S77,'Rockhampton'!S40,'Rutherglen'!S69,'Sale'!S70,'Scone'!S15,'Snowtown'!S72,'St George'!S67,'Sydney'!S70,'Tarcoola'!S59,'Tennant Creek'!S69,'Thargomiindah'!S26,'Tibooburra'!S71,'Townsville'!S39,'Victoria River Downs'!S16,'Wagga Wagga'!S70,'Walgett'!S71,'Wandering'!S72,'Weipa'!S12,'Wilcannia'!S27,'Williamtown'!S32,'Wilsons Promontary'!S74,'Woomera'!S30,'Wyalong'!S18,'Yamba'!S81)</f>
        <v>16.2644478844169</v>
      </c>
      <c r="L3" s="12">
        <f>AVERAGE('Adelaide'!T70,'Albany'!T85,'Alice Springs'!T70,'Amberley'!T39,'Birdsville'!T30,'Bourke'!T72,'Bridgetown'!T72,'Brisbane'!T70,'Broome'!T70,'Bundaberg'!T71,'Burketown'!T75,'Butlers Gorge'!T47,'Cabramurra'!T18,'Cairns'!T70,'Camooweal'!T41,'Canberra'!T71,'Cape Borda'!T24,'Cape Bruny'!T58,'Cape Leeuwin'!T70,'Cape Moreton'!T70,'Cape Otway'!T68,'Carnarvon'!T70,'Ceduna'!T37,'Charleville'!T70,'Cobar'!T71,'Coffs Harbour'!T28,'Cunderdin'!T29,'Dalwallinu'!T24,'Darwin'!T70,'Deniliquin'!T71,'Dubbo'!T59,'Eddytstone Point'!T70,'Esperance'!T70,'Eucla'!T66,'Forrest'!T33,'Gabo Island'!T74,'Gayndah'!T77,'Georgetown'!T78,'Geraldton'!T70,'Giles'!T23,'Grove'!T33,'Halls Creek'!T70,'Hobart'!T62,'Horn Island'!T29,'Kalgoorlie'!T70,'Kalumburu'!T40,'Karijini North'!T50,'Katanning'!T72,'Launceston'!T78,'Laverton'!T36,'Learmonth'!T4,'Longreach'!T70,'Low Head'!T71,'Mackay'!T70,'Marble Bar'!T74,'Marree'!T72,'Meekatharra'!T53,'Melbourne'!T70,'Mildura'!T70,'Miles'!T71,'Morawa'!T55,'Moree'!T70,'Mt Gambier'!T40,'Nhill'!T76,'Normanton'!T75,'Nowra'!T28,'Nuriootpa'!T23,'Oodnadatta'!T39,'Orbost'!T45,'Palmerville'!T75,'Perth'!T70,'Point Perpendicular'!T39,'Port Hedland'!T67,'Port Lincoln'!T70,'Port Macquarie'!T23,'Rabbit Flat'!T11,'Richmond NSW'!T26,'Richmond Qld'!T72,'Robe'!T77,'Rockhampton'!T40,'Rutherglen'!T69,'Sale'!T70,'Scone'!T15,'Snowtown'!T72,'St George'!T67,'Sydney'!T70,'Tarcoola'!T59,'Tennant Creek'!T69,'Thargomiindah'!T26,'Tibooburra'!T71,'Townsville'!T39,'Victoria River Downs'!T16,'Wagga Wagga'!T70,'Walgett'!T71,'Wandering'!T72,'Weipa'!T12,'Wilcannia'!T27,'Williamtown'!T32,'Wilsons Promontary'!T74,'Woomera'!T30,'Wyalong'!T18,'Yamba'!T81)</f>
        <v>3.69609979960629</v>
      </c>
      <c r="M3" s="13">
        <f>AVERAGE('Adelaide'!V70,'Albany'!V85,'Alice Springs'!V70,'Amberley'!V39,'Birdsville'!V30,'Bourke'!V72,'Bridgetown'!V72,'Brisbane'!V70,'Broome'!V70,'Bundaberg'!V71,'Burketown'!V75,'Butlers Gorge'!V47,'Cabramurra'!V18,'Cairns'!V70,'Camooweal'!V41,'Canberra'!V71,'Cape Borda'!V24,'Cape Bruny'!V58,'Cape Leeuwin'!V70,'Cape Moreton'!V70,'Cape Otway'!V68,'Carnarvon'!V70,'Ceduna'!V37,'Charleville'!V70,'Cobar'!V71,'Coffs Harbour'!V28,'Dalwallinu'!V24,'Darwin'!V70,'Deniliquin'!V71,'Dubbo'!V59,'Esperance'!V70,'Eucla'!V66,'Forrest'!V33,'Gabo Island'!V74,'Gayndah'!V77,'Georgetown'!V78,'Geraldton'!V70,'Giles'!V23,'Grove'!V33,'Hobart'!V62,'Horn Island'!V29,'Kalgoorlie'!V70,'Kalumburu'!V40,'Karijini North'!V50,'Katanning'!V72,'Launceston'!V78,'Laverton'!V36,'Learmonth'!V4,'Longreach'!V70,'Low Head'!V71,'Marble Bar'!V74,'Marree'!V72,'Meekatharra'!V53,'Melbourne'!V70,'Mildura'!V70,'Miles'!V71,'Morawa'!V55,'Moree'!V70,'Mt Gambier'!V40,'Nhill'!V76,'Normanton'!V75,'Nowra'!V28,'Nuriootpa'!V23,'Oodnadatta'!V39,'Orbost'!V45,'Palmerville'!V75,'Perth'!V70,'Point Perpendicular'!V39,'Port Hedland'!V67,'Port Lincoln'!V70,'Port Macquarie'!V23,'Rabbit Flat'!V11,'Richmond NSW'!V26,'Richmond Qld'!V72,'Robe'!V77,'Rockhampton'!V40,'Rutherglen'!V69,'Sale'!V70,'Scone'!V15,'Snowtown'!V72,'St George'!V67,'Sydney'!V70,'Thargomiindah'!V26,'Tibooburra'!V71,'Townsville'!V39,'Victoria River Downs'!V16,'Wagga Wagga'!V70,'Walgett'!V71,'Wandering'!V72,'Weipa'!V12,'Wilcannia'!V27,'Williamtown'!V32,'Wilsons Promontary'!V74,'Woomera'!V30,'Wyalong'!V18,'Yamba'!V81)</f>
        <v>3.17936769005848</v>
      </c>
      <c r="N3" s="12">
        <f>AVERAGE('Adelaide'!W70,'Albany'!W85,'Alice Springs'!W70,'Amberley'!W39,'Birdsville'!W30,'Bourke'!W72,'Bridgetown'!W72,'Brisbane'!W70,'Broome'!W70,'Bundaberg'!W71,'Burketown'!W75,'Butlers Gorge'!W47,'Cabramurra'!W18,'Cairns'!W70,'Camooweal'!W41,'Canberra'!W71,'Cape Borda'!W24,'Cape Bruny'!W58,'Cape Leeuwin'!W70,'Cape Moreton'!W70,'Cape Otway'!W68,'Carnarvon'!W70,'Ceduna'!W37,'Charleville'!W70,'Cobar'!W71,'Coffs Harbour'!W28,'Dalwallinu'!W24,'Darwin'!W70,'Deniliquin'!W71,'Dubbo'!W59,'Esperance'!W70,'Eucla'!W66,'Forrest'!W33,'Gabo Island'!W74,'Gayndah'!W77,'Georgetown'!W78,'Geraldton'!W70,'Giles'!W23,'Grove'!W33,'Hobart'!W62,'Horn Island'!W29,'Kalgoorlie'!W70,'Kalumburu'!W40,'Karijini North'!W50,'Katanning'!W72,'Launceston'!W78,'Laverton'!W36,'Learmonth'!W4,'Longreach'!W70,'Low Head'!W71,'Marble Bar'!W74,'Marree'!W72,'Meekatharra'!W53,'Melbourne'!W70,'Mildura'!W70,'Miles'!W71,'Morawa'!W55,'Moree'!W70,'Mt Gambier'!W40,'Nhill'!W76,'Normanton'!W75,'Nowra'!W28,'Nuriootpa'!W23,'Oodnadatta'!W39,'Orbost'!W45,'Palmerville'!W75,'Perth'!W70,'Point Perpendicular'!W39,'Port Hedland'!W67,'Port Lincoln'!W70,'Port Macquarie'!W23,'Rabbit Flat'!W11,'Richmond NSW'!W26,'Richmond Qld'!W72,'Robe'!W77,'Rockhampton'!W40,'Rutherglen'!W69,'Sale'!W70,'Scone'!W15,'Snowtown'!W72,'St George'!W67,'Sydney'!W70,'Thargomiindah'!W26,'Tibooburra'!W71,'Townsville'!W39,'Victoria River Downs'!W16,'Wagga Wagga'!W70,'Walgett'!W71,'Wandering'!W72,'Weipa'!W12,'Wilcannia'!W27,'Williamtown'!W32,'Wilsons Promontary'!W74,'Woomera'!W30,'Wyalong'!W18,'Yamba'!W81)</f>
        <v>1.79694573428471</v>
      </c>
    </row>
    <row r="4" ht="23" customHeight="1">
      <c r="A4" s="10">
        <v>-18</v>
      </c>
      <c r="B4" s="11">
        <f>AVERAGE('Adelaide'!B71,'Albany'!B86,'Alice Springs'!B71,'Amberley'!B40,'Birdsville'!B31,'Bourke'!B73,'Bridgetown'!B73,'Brisbane'!B71,'Broome'!B71,'Bundaberg'!B72,'Burketown'!B76,'Butlers Gorge'!B48,'Cabramurra'!B19,'Cairns'!B71,'Camooweal'!B42,'Canberra'!B72,'Cape Borda'!B25,'Cape Bruny'!B59,'Cape Leeuwin'!B71,'Cape Moreton'!B71,'Cape Otway'!B69,'Carnarvon'!B71,'Ceduna'!B38,'Charleville'!B71,'Cobar'!B72,'Coffs Harbour'!B29,'Cunderdin'!B30,'Dalwallinu'!B25,'Darwin'!B71,'Deniliquin'!B72,'Dubbo'!B60,'Eddytstone Point'!B71,'Esperance'!B71,'Eucla'!B67,'Forrest'!B34,'Gabo Island'!B75,'Gayndah'!B78,'Georgetown'!B79,'Geraldton'!B71,'Giles'!B24,'Grove'!B34,'Halls Creek'!B71,'Hobart'!B63,'Horn Island'!B30,'Kalgoorlie'!B71,'Kalumburu'!B41,'Karijini North'!B51,'Katanning'!B73,'Launceston'!B79,'Laverton'!B37,'Learmonth'!B5,'Longreach'!B71,'Low Head'!B72,'Mackay'!B71,'Marble Bar'!B75,'Marree'!B73,'Meekatharra'!B54,'Melbourne'!B71,'Mildura'!B71,'Miles'!B72,'Morawa'!B56,'Moree'!B71,'Mt Gambier'!B41,'Nhill'!B77,'Normanton'!B76,'Nowra'!B29,'Nuriootpa'!B24,'Oodnadatta'!B40,'Orbost'!B46,'Palmerville'!B76,'Perth'!B71,'Point Perpendicular'!B40,'Port Hedland'!B68,'Port Lincoln'!B71,'Port Macquarie'!B24,'Rabbit Flat'!B12,'Richmond NSW'!B27,'Richmond Qld'!B73,'Robe'!B78,'Rockhampton'!B41,'Rutherglen'!B70,'Sale'!B71,'Scone'!B16,'Snowtown'!B73,'St George'!B68,'Sydney'!B71,'Tarcoola'!B60,'Tennant Creek'!B70,'Thargomiindah'!B27,'Tibooburra'!B72,'Townsville'!B40,'Victoria River Downs'!B17,'Wagga Wagga'!B71,'Walgett'!B72,'Wandering'!B73,'Weipa'!B13,'Wilcannia'!B28,'Williamtown'!B33,'Wilsons Promontary'!B75,'Woomera'!B31,'Wyalong'!B19,'Yamba'!B82)</f>
        <v>34.3137254901961</v>
      </c>
      <c r="C4" s="12">
        <f>AVERAGE('Adelaide'!D71,'Albany'!D86,'Alice Springs'!D71,'Amberley'!D40,'Birdsville'!D31,'Bourke'!D73,'Bridgetown'!D73,'Brisbane'!D71,'Broome'!D71,'Bundaberg'!D72,'Burketown'!D76,'Butlers Gorge'!D48,'Cabramurra'!D19,'Cairns'!D71,'Camooweal'!D42,'Canberra'!D72,'Cape Borda'!D25,'Cape Bruny'!D59,'Cape Leeuwin'!D71,'Cape Moreton'!D71,'Cape Otway'!D69,'Carnarvon'!D71,'Ceduna'!D38,'Charleville'!D71,'Cobar'!D72,'Coffs Harbour'!D29,'Cunderdin'!D30,'Dalwallinu'!D25,'Darwin'!D71,'Deniliquin'!D72,'Dubbo'!D60,'Eddytstone Point'!D71,'Esperance'!D71,'Eucla'!D67,'Forrest'!D34,'Gabo Island'!D75,'Gayndah'!D78,'Georgetown'!D79,'Geraldton'!D71,'Giles'!D24,'Grove'!D34,'Halls Creek'!D71,'Hobart'!D63,'Horn Island'!D30,'Kalgoorlie'!D71,'Kalumburu'!D41,'Karijini North'!D51,'Katanning'!D73,'Launceston'!D79,'Laverton'!D37,'Learmonth'!D5,'Longreach'!D71,'Low Head'!D72,'Mackay'!D71,'Marble Bar'!D75,'Marree'!D73,'Meekatharra'!D54,'Melbourne'!D71,'Mildura'!D71,'Miles'!D72,'Morawa'!D56,'Moree'!D71,'Mt Gambier'!D41,'Nhill'!D77,'Normanton'!D76,'Nowra'!D29,'Nuriootpa'!D24,'Oodnadatta'!D40,'Orbost'!D46,'Palmerville'!D76,'Perth'!D71,'Point Perpendicular'!D40,'Port Hedland'!D68,'Port Lincoln'!D71,'Port Macquarie'!D24,'Rabbit Flat'!D12,'Richmond NSW'!D27,'Richmond Qld'!D73,'Robe'!D78,'Rockhampton'!D41,'Rutherglen'!D70,'Sale'!D71,'Scone'!D16,'Snowtown'!D73,'St George'!D68,'Sydney'!D71,'Tarcoola'!D60,'Tennant Creek'!D70,'Thargomiindah'!D27,'Tibooburra'!D72,'Townsville'!D40,'Victoria River Downs'!D17,'Wagga Wagga'!D71,'Walgett'!D72,'Wandering'!D73,'Weipa'!D13,'Wilcannia'!D28,'Williamtown'!D33,'Wilsons Promontary'!D75,'Woomera'!D31,'Wyalong'!D19,'Yamba'!D82)</f>
        <v>4.75490277026868</v>
      </c>
      <c r="D4" s="13">
        <f>AVERAGE('Adelaide'!G71,'Albany'!G86,'Alice Springs'!G71,'Amberley'!G40,'Birdsville'!G31,'Bourke'!G73,'Bridgetown'!G73,'Brisbane'!G71,'Broome'!G71,'Bundaberg'!G72,'Burketown'!G76,'Butlers Gorge'!G48,'Cabramurra'!G19,'Cairns'!G71,'Camooweal'!G42,'Canberra'!G72,'Cape Borda'!G25,'Cape Bruny'!G59,'Cape Leeuwin'!G71,'Cape Moreton'!G71,'Cape Otway'!G69,'Carnarvon'!G71,'Ceduna'!G38,'Charleville'!G71,'Cobar'!G72,'Coffs Harbour'!G29,'Cunderdin'!G30,'Dalwallinu'!G25,'Darwin'!G71,'Deniliquin'!G72,'Dubbo'!G60,'Eddytstone Point'!G71,'Esperance'!G71,'Eucla'!G67,'Forrest'!G34,'Gabo Island'!G75,'Gayndah'!G78,'Georgetown'!G79,'Geraldton'!G71,'Giles'!G24,'Grove'!G34,'Halls Creek'!G71,'Hobart'!G63,'Horn Island'!G30,'Kalgoorlie'!G71,'Kalumburu'!G41,'Karijini North'!G51,'Katanning'!G73,'Launceston'!G79,'Laverton'!G37,'Learmonth'!G5,'Longreach'!G71,'Low Head'!G72,'Mackay'!G71,'Marble Bar'!G75,'Marree'!G73,'Meekatharra'!G54,'Melbourne'!G71,'Mildura'!G71,'Miles'!G72,'Morawa'!G56,'Moree'!G71,'Mt Gambier'!G41,'Nhill'!G77,'Normanton'!G76,'Nowra'!G29,'Nuriootpa'!G24,'Oodnadatta'!G40,'Orbost'!G46,'Palmerville'!G76,'Perth'!G71,'Point Perpendicular'!G40,'Port Hedland'!G68,'Port Lincoln'!G71,'Port Macquarie'!G24,'Rabbit Flat'!G12,'Richmond NSW'!G27,'Richmond Qld'!G73,'Robe'!G78,'Rockhampton'!G41,'Rutherglen'!G70,'Sale'!G71,'Scone'!G16,'Snowtown'!G73,'St George'!G68,'Sydney'!G71,'Tarcoola'!G60,'Tennant Creek'!G70,'Thargomiindah'!G27,'Tibooburra'!G72,'Townsville'!G40,'Victoria River Downs'!G17,'Wagga Wagga'!G71,'Walgett'!G72,'Wandering'!G73,'Weipa'!G13,'Wilcannia'!G28,'Williamtown'!G33,'Wilsons Promontary'!G75,'Woomera'!G31,'Wyalong'!G19,'Yamba'!G82)</f>
        <v>16.4117647058824</v>
      </c>
      <c r="E4" s="12">
        <f>AVERAGE('Adelaide'!I71,'Albany'!I86,'Alice Springs'!I71,'Amberley'!I40,'Birdsville'!I31,'Bourke'!I73,'Bridgetown'!I73,'Brisbane'!I71,'Broome'!I71,'Bundaberg'!I72,'Burketown'!I76,'Butlers Gorge'!I48,'Cabramurra'!I19,'Cairns'!I71,'Camooweal'!I42,'Canberra'!I72,'Cape Borda'!I25,'Cape Bruny'!I59,'Cape Leeuwin'!I71,'Cape Moreton'!I71,'Cape Otway'!I69,'Carnarvon'!I71,'Ceduna'!I38,'Charleville'!I71,'Cobar'!I72,'Coffs Harbour'!I29,'Cunderdin'!I30,'Dalwallinu'!I25,'Darwin'!I71,'Deniliquin'!I72,'Dubbo'!I60,'Eddytstone Point'!I71,'Esperance'!I71,'Eucla'!I67,'Forrest'!I34,'Gabo Island'!I75,'Gayndah'!I78,'Georgetown'!I79,'Geraldton'!I71,'Giles'!I24,'Grove'!I34,'Halls Creek'!I71,'Hobart'!I63,'Horn Island'!I30,'Kalgoorlie'!I71,'Kalumburu'!I41,'Karijini North'!I51,'Katanning'!I73,'Launceston'!I79,'Laverton'!I37,'Learmonth'!I5,'Longreach'!I71,'Low Head'!I72,'Mackay'!I71,'Marble Bar'!I75,'Marree'!I73,'Meekatharra'!I54,'Melbourne'!I71,'Mildura'!I71,'Miles'!I72,'Morawa'!I56,'Moree'!I71,'Mt Gambier'!I41,'Nhill'!I77,'Normanton'!I76,'Nowra'!I29,'Nuriootpa'!I24,'Oodnadatta'!I40,'Orbost'!I46,'Palmerville'!I76,'Perth'!I71,'Point Perpendicular'!I40,'Port Hedland'!I68,'Port Lincoln'!I71,'Port Macquarie'!I24,'Rabbit Flat'!I12,'Richmond NSW'!I27,'Richmond Qld'!I73,'Robe'!I78,'Rockhampton'!I41,'Rutherglen'!I70,'Sale'!I71,'Scone'!I16,'Snowtown'!I73,'St George'!I68,'Sydney'!I71,'Tarcoola'!I60,'Tennant Creek'!I70,'Thargomiindah'!I27,'Tibooburra'!I72,'Townsville'!I40,'Victoria River Downs'!I17,'Wagga Wagga'!I71,'Walgett'!I72,'Wandering'!I73,'Weipa'!I13,'Wilcannia'!I28,'Williamtown'!I33,'Wilsons Promontary'!I75,'Woomera'!I31,'Wyalong'!I19,'Yamba'!I82)</f>
        <v>3.66260561926154</v>
      </c>
      <c r="F4" s="13">
        <f>AVERAGE('Adelaide'!L71,'Albany'!L86,'Alice Springs'!L71,'Amberley'!L40,'Birdsville'!L31,'Bourke'!L73,'Bridgetown'!L73,'Brisbane'!L71,'Broome'!L71,'Bundaberg'!L72,'Burketown'!L76,'Butlers Gorge'!L48,'Cabramurra'!L19,'Cairns'!L71,'Camooweal'!L42,'Canberra'!L72,'Cape Borda'!L25,'Cape Bruny'!L59,'Cape Leeuwin'!L71,'Cape Moreton'!L71,'Cape Otway'!L69,'Carnarvon'!L71,'Ceduna'!L38,'Charleville'!L71,'Cobar'!L72,'Coffs Harbour'!L29,'Dalwallinu'!L25,'Darwin'!L71,'Deniliquin'!L72,'Dubbo'!L60,'Esperance'!L71,'Eucla'!L67,'Forrest'!L34,'Gabo Island'!L75,'Gayndah'!L78,'Georgetown'!L79,'Geraldton'!L71,'Giles'!L24,'Grove'!L34,'Hobart'!L63,'Horn Island'!L30,'Kalgoorlie'!L71,'Kalumburu'!L41,'Karijini North'!L51,'Katanning'!L73,'Launceston'!L79,'Laverton'!L37,'Learmonth'!L5,'Longreach'!L71,'Low Head'!L72,'Marble Bar'!L75,'Marree'!L73,'Meekatharra'!L54,'Melbourne'!L71,'Mildura'!L71,'Miles'!L72,'Morawa'!L56,'Moree'!L71,'Mt Gambier'!L41,'Nhill'!L77,'Normanton'!L76,'Nowra'!L29,'Nuriootpa'!L24,'Oodnadatta'!L40,'Orbost'!L46,'Palmerville'!L76,'Perth'!L71,'Point Perpendicular'!L40,'Port Hedland'!L68,'Port Lincoln'!L71,'Port Macquarie'!L24,'Rabbit Flat'!L12,'Richmond NSW'!L27,'Richmond Qld'!L73,'Robe'!L78,'Rockhampton'!L41,'Rutherglen'!L70,'Sale'!L71,'Scone'!L16,'Snowtown'!L73,'St George'!L68,'Sydney'!L71,'Thargomiindah'!L27,'Tibooburra'!L72,'Townsville'!L40,'Victoria River Downs'!L17,'Wagga Wagga'!L71,'Walgett'!L72,'Wandering'!L73,'Weipa'!L13,'Wilcannia'!L28,'Williamtown'!L33,'Wilsons Promontary'!L75,'Woomera'!L31,'Wyalong'!L19,'Yamba'!L82)</f>
        <v>2.9375</v>
      </c>
      <c r="G4" s="12">
        <f>AVERAGE('Adelaide'!N71,'Albany'!N86,'Alice Springs'!N71,'Amberley'!N40,'Birdsville'!N31,'Bourke'!N73,'Bridgetown'!N73,'Brisbane'!N71,'Broome'!N71,'Bundaberg'!N72,'Burketown'!N76,'Butlers Gorge'!N48,'Cabramurra'!N19,'Cairns'!N71,'Camooweal'!N42,'Canberra'!N72,'Cape Borda'!N25,'Cape Bruny'!N59,'Cape Leeuwin'!N71,'Cape Moreton'!N71,'Cape Otway'!N69,'Carnarvon'!N71,'Ceduna'!N38,'Charleville'!N71,'Cobar'!N72,'Coffs Harbour'!N29,'Dalwallinu'!N25,'Darwin'!N71,'Deniliquin'!N72,'Dubbo'!N60,'Esperance'!N71,'Eucla'!N67,'Forrest'!N34,'Gabo Island'!N75,'Gayndah'!N78,'Georgetown'!N79,'Geraldton'!N71,'Giles'!N24,'Grove'!N34,'Hobart'!N63,'Horn Island'!N30,'Kalgoorlie'!N71,'Kalumburu'!N41,'Karijini North'!N51,'Katanning'!N73,'Launceston'!N79,'Laverton'!N37,'Learmonth'!N5,'Longreach'!N71,'Low Head'!N72,'Marble Bar'!N75,'Marree'!N73,'Meekatharra'!N54,'Melbourne'!N71,'Mildura'!N71,'Miles'!N72,'Morawa'!N56,'Moree'!N71,'Mt Gambier'!N41,'Nhill'!N77,'Normanton'!N76,'Nowra'!N29,'Nuriootpa'!N24,'Oodnadatta'!N40,'Orbost'!N46,'Palmerville'!N76,'Perth'!N71,'Point Perpendicular'!N40,'Port Hedland'!N68,'Port Lincoln'!N71,'Port Macquarie'!N24,'Rabbit Flat'!N12,'Richmond NSW'!N27,'Richmond Qld'!N73,'Robe'!N78,'Rockhampton'!N41,'Rutherglen'!N70,'Sale'!N71,'Scone'!N16,'Snowtown'!N73,'St George'!N68,'Sydney'!N71,'Thargomiindah'!N27,'Tibooburra'!N72,'Townsville'!N40,'Victoria River Downs'!N17,'Wagga Wagga'!N71,'Walgett'!N72,'Wandering'!N73,'Weipa'!N13,'Wilcannia'!N28,'Williamtown'!N33,'Wilsons Promontary'!N75,'Woomera'!N31,'Wyalong'!N19,'Yamba'!N82)</f>
        <v>2.19885063401511</v>
      </c>
      <c r="H4" s="10">
        <v>-18</v>
      </c>
      <c r="I4" s="11">
        <f>AVERAGE('Adelaide'!P71,'Albany'!P86,'Alice Springs'!P71,'Amberley'!P40,'Birdsville'!P31,'Bourke'!P73,'Bridgetown'!P73,'Brisbane'!P71,'Broome'!P71,'Bundaberg'!P72,'Burketown'!P76,'Butlers Gorge'!P48,'Cabramurra'!P19,'Cairns'!P71,'Camooweal'!P42,'Canberra'!P72,'Cape Borda'!P25,'Cape Bruny'!P59,'Cape Leeuwin'!P71,'Cape Moreton'!P71,'Cape Otway'!P69,'Carnarvon'!P71,'Ceduna'!P38,'Charleville'!P71,'Cobar'!P72,'Coffs Harbour'!P29,'Cunderdin'!P30,'Dalwallinu'!P25,'Darwin'!P71,'Deniliquin'!P72,'Dubbo'!P60,'Eddytstone Point'!P71,'Esperance'!P71,'Eucla'!P67,'Forrest'!P34,'Gabo Island'!P75,'Gayndah'!P78,'Georgetown'!P79,'Geraldton'!P71,'Giles'!P24,'Grove'!P34,'Halls Creek'!P71,'Hobart'!P63,'Horn Island'!P30,'Kalgoorlie'!P71,'Kalumburu'!P41,'Karijini North'!P51,'Katanning'!P73,'Launceston'!P79,'Laverton'!P37,'Learmonth'!P5,'Longreach'!P71,'Low Head'!P72,'Mackay'!P71,'Marble Bar'!P75,'Marree'!P73,'Meekatharra'!P54,'Melbourne'!P71,'Mildura'!P71,'Miles'!P72,'Morawa'!P56,'Moree'!P71,'Mt Gambier'!P41,'Nhill'!P77,'Normanton'!P76,'Nowra'!P29,'Nuriootpa'!P24,'Oodnadatta'!P40,'Orbost'!P46,'Palmerville'!P76,'Perth'!P71,'Point Perpendicular'!P40,'Port Hedland'!P68,'Port Lincoln'!P71,'Port Macquarie'!P24,'Rabbit Flat'!P12,'Richmond NSW'!P27,'Richmond Qld'!P73,'Robe'!P78,'Rockhampton'!P41,'Rutherglen'!P70,'Sale'!P71,'Scone'!P16,'Snowtown'!P73,'St George'!P68,'Sydney'!P71,'Tarcoola'!P60,'Tennant Creek'!P70,'Thargomiindah'!P27,'Tibooburra'!P72,'Townsville'!P40,'Victoria River Downs'!P17,'Wagga Wagga'!P71,'Walgett'!P72,'Wandering'!P73,'Weipa'!P13,'Wilcannia'!P28,'Williamtown'!P33,'Wilsons Promontary'!P75,'Woomera'!P31,'Wyalong'!P19,'Yamba'!P82)</f>
        <v>33.1824618736383</v>
      </c>
      <c r="J4" s="12">
        <f>AVERAGE('Adelaide'!Q71,'Albany'!Q86,'Alice Springs'!Q71,'Amberley'!Q40,'Birdsville'!Q31,'Bourke'!Q73,'Bridgetown'!Q73,'Brisbane'!Q71,'Broome'!Q71,'Bundaberg'!Q72,'Burketown'!Q76,'Butlers Gorge'!Q48,'Cabramurra'!Q19,'Cairns'!Q71,'Camooweal'!Q42,'Canberra'!Q72,'Cape Borda'!Q25,'Cape Bruny'!Q59,'Cape Leeuwin'!Q71,'Cape Moreton'!Q71,'Cape Otway'!Q69,'Carnarvon'!Q71,'Ceduna'!Q38,'Charleville'!Q71,'Cobar'!Q72,'Coffs Harbour'!Q29,'Cunderdin'!Q30,'Dalwallinu'!Q25,'Darwin'!Q71,'Deniliquin'!Q72,'Dubbo'!Q60,'Eddytstone Point'!Q71,'Esperance'!Q71,'Eucla'!Q67,'Forrest'!Q34,'Gabo Island'!Q75,'Gayndah'!Q78,'Georgetown'!Q79,'Geraldton'!Q71,'Giles'!Q24,'Grove'!Q34,'Halls Creek'!Q71,'Hobart'!Q63,'Horn Island'!Q30,'Kalgoorlie'!Q71,'Kalumburu'!Q41,'Karijini North'!Q51,'Katanning'!Q73,'Launceston'!Q79,'Laverton'!Q37,'Learmonth'!Q5,'Longreach'!Q71,'Low Head'!Q72,'Mackay'!Q71,'Marble Bar'!Q75,'Marree'!Q73,'Meekatharra'!Q54,'Melbourne'!Q71,'Mildura'!Q71,'Miles'!Q72,'Morawa'!Q56,'Moree'!Q71,'Mt Gambier'!Q41,'Nhill'!Q77,'Normanton'!Q76,'Nowra'!Q29,'Nuriootpa'!Q24,'Oodnadatta'!Q40,'Orbost'!Q46,'Palmerville'!Q76,'Perth'!Q71,'Point Perpendicular'!Q40,'Port Hedland'!Q68,'Port Lincoln'!Q71,'Port Macquarie'!Q24,'Rabbit Flat'!Q12,'Richmond NSW'!Q27,'Richmond Qld'!Q73,'Robe'!Q78,'Rockhampton'!Q41,'Rutherglen'!Q70,'Sale'!Q71,'Scone'!Q16,'Snowtown'!Q73,'St George'!Q68,'Sydney'!Q71,'Tarcoola'!Q60,'Tennant Creek'!Q70,'Thargomiindah'!Q27,'Tibooburra'!Q72,'Townsville'!Q40,'Victoria River Downs'!Q17,'Wagga Wagga'!Q71,'Walgett'!Q72,'Wandering'!Q73,'Weipa'!Q13,'Wilcannia'!Q28,'Williamtown'!Q33,'Wilsons Promontary'!Q75,'Woomera'!Q31,'Wyalong'!Q19,'Yamba'!Q82)</f>
        <v>4.77661066667567</v>
      </c>
      <c r="K4" s="13">
        <f>AVERAGE('Adelaide'!S71,'Albany'!S86,'Alice Springs'!S71,'Amberley'!S40,'Birdsville'!S31,'Bourke'!S73,'Bridgetown'!S73,'Brisbane'!S71,'Broome'!S71,'Bundaberg'!S72,'Burketown'!S76,'Butlers Gorge'!S48,'Cabramurra'!S19,'Cairns'!S71,'Camooweal'!S42,'Canberra'!S72,'Cape Borda'!S25,'Cape Bruny'!S59,'Cape Leeuwin'!S71,'Cape Moreton'!S71,'Cape Otway'!S69,'Carnarvon'!S71,'Ceduna'!S38,'Charleville'!S71,'Cobar'!S72,'Coffs Harbour'!S29,'Cunderdin'!S30,'Dalwallinu'!S25,'Darwin'!S71,'Deniliquin'!S72,'Dubbo'!S60,'Eddytstone Point'!S71,'Esperance'!S71,'Eucla'!S67,'Forrest'!S34,'Gabo Island'!S75,'Gayndah'!S78,'Georgetown'!S79,'Geraldton'!S71,'Giles'!S24,'Grove'!S34,'Halls Creek'!S71,'Hobart'!S63,'Horn Island'!S30,'Kalgoorlie'!S71,'Kalumburu'!S41,'Karijini North'!S51,'Katanning'!S73,'Launceston'!S79,'Laverton'!S37,'Learmonth'!S5,'Longreach'!S71,'Low Head'!S72,'Mackay'!S71,'Marble Bar'!S75,'Marree'!S73,'Meekatharra'!S54,'Melbourne'!S71,'Mildura'!S71,'Miles'!S72,'Morawa'!S56,'Moree'!S71,'Mt Gambier'!S41,'Nhill'!S77,'Normanton'!S76,'Nowra'!S29,'Nuriootpa'!S24,'Oodnadatta'!S40,'Orbost'!S46,'Palmerville'!S76,'Perth'!S71,'Point Perpendicular'!S40,'Port Hedland'!S68,'Port Lincoln'!S71,'Port Macquarie'!S24,'Rabbit Flat'!S12,'Richmond NSW'!S27,'Richmond Qld'!S73,'Robe'!S78,'Rockhampton'!S41,'Rutherglen'!S70,'Sale'!S71,'Scone'!S16,'Snowtown'!S73,'St George'!S68,'Sydney'!S71,'Tarcoola'!S60,'Tennant Creek'!S70,'Thargomiindah'!S27,'Tibooburra'!S72,'Townsville'!S40,'Victoria River Downs'!S17,'Wagga Wagga'!S71,'Walgett'!S72,'Wandering'!S73,'Weipa'!S13,'Wilcannia'!S28,'Williamtown'!S33,'Wilsons Promontary'!S75,'Woomera'!S31,'Wyalong'!S19,'Yamba'!S82)</f>
        <v>16.0795206971678</v>
      </c>
      <c r="L4" s="12">
        <f>AVERAGE('Adelaide'!T71,'Albany'!T86,'Alice Springs'!T71,'Amberley'!T40,'Birdsville'!T31,'Bourke'!T73,'Bridgetown'!T73,'Brisbane'!T71,'Broome'!T71,'Bundaberg'!T72,'Burketown'!T76,'Butlers Gorge'!T48,'Cabramurra'!T19,'Cairns'!T71,'Camooweal'!T42,'Canberra'!T72,'Cape Borda'!T25,'Cape Bruny'!T59,'Cape Leeuwin'!T71,'Cape Moreton'!T71,'Cape Otway'!T69,'Carnarvon'!T71,'Ceduna'!T38,'Charleville'!T71,'Cobar'!T72,'Coffs Harbour'!T29,'Cunderdin'!T30,'Dalwallinu'!T25,'Darwin'!T71,'Deniliquin'!T72,'Dubbo'!T60,'Eddytstone Point'!T71,'Esperance'!T71,'Eucla'!T67,'Forrest'!T34,'Gabo Island'!T75,'Gayndah'!T78,'Georgetown'!T79,'Geraldton'!T71,'Giles'!T24,'Grove'!T34,'Halls Creek'!T71,'Hobart'!T63,'Horn Island'!T30,'Kalgoorlie'!T71,'Kalumburu'!T41,'Karijini North'!T51,'Katanning'!T73,'Launceston'!T79,'Laverton'!T37,'Learmonth'!T5,'Longreach'!T71,'Low Head'!T72,'Mackay'!T71,'Marble Bar'!T75,'Marree'!T73,'Meekatharra'!T54,'Melbourne'!T71,'Mildura'!T71,'Miles'!T72,'Morawa'!T56,'Moree'!T71,'Mt Gambier'!T41,'Nhill'!T77,'Normanton'!T76,'Nowra'!T29,'Nuriootpa'!T24,'Oodnadatta'!T40,'Orbost'!T46,'Palmerville'!T76,'Perth'!T71,'Point Perpendicular'!T40,'Port Hedland'!T68,'Port Lincoln'!T71,'Port Macquarie'!T24,'Rabbit Flat'!T12,'Richmond NSW'!T27,'Richmond Qld'!T73,'Robe'!T78,'Rockhampton'!T41,'Rutherglen'!T70,'Sale'!T71,'Scone'!T16,'Snowtown'!T73,'St George'!T68,'Sydney'!T71,'Tarcoola'!T60,'Tennant Creek'!T70,'Thargomiindah'!T27,'Tibooburra'!T72,'Townsville'!T40,'Victoria River Downs'!T17,'Wagga Wagga'!T71,'Walgett'!T72,'Wandering'!T73,'Weipa'!T13,'Wilcannia'!T28,'Williamtown'!T33,'Wilsons Promontary'!T75,'Woomera'!T31,'Wyalong'!T19,'Yamba'!T82)</f>
        <v>3.6988684808683</v>
      </c>
      <c r="M4" s="13">
        <f>AVERAGE('Adelaide'!V71,'Albany'!V86,'Alice Springs'!V71,'Amberley'!V40,'Birdsville'!V31,'Bourke'!V73,'Bridgetown'!V73,'Brisbane'!V71,'Broome'!V71,'Bundaberg'!V72,'Burketown'!V76,'Butlers Gorge'!V48,'Cabramurra'!V19,'Cairns'!V71,'Camooweal'!V42,'Canberra'!V72,'Cape Borda'!V25,'Cape Bruny'!V59,'Cape Leeuwin'!V71,'Cape Moreton'!V71,'Cape Otway'!V69,'Carnarvon'!V71,'Ceduna'!V38,'Charleville'!V71,'Cobar'!V72,'Coffs Harbour'!V29,'Dalwallinu'!V25,'Darwin'!V71,'Deniliquin'!V72,'Dubbo'!V60,'Esperance'!V71,'Eucla'!V67,'Forrest'!V34,'Gabo Island'!V75,'Gayndah'!V78,'Georgetown'!V79,'Geraldton'!V71,'Giles'!V24,'Grove'!V34,'Hobart'!V63,'Horn Island'!V30,'Kalgoorlie'!V71,'Kalumburu'!V41,'Karijini North'!V51,'Katanning'!V73,'Launceston'!V79,'Laverton'!V37,'Learmonth'!V5,'Longreach'!V71,'Low Head'!V72,'Marble Bar'!V75,'Marree'!V73,'Meekatharra'!V54,'Melbourne'!V71,'Mildura'!V71,'Miles'!V72,'Morawa'!V56,'Moree'!V71,'Mt Gambier'!V41,'Nhill'!V77,'Normanton'!V76,'Nowra'!V29,'Nuriootpa'!V24,'Oodnadatta'!V40,'Orbost'!V46,'Palmerville'!V76,'Perth'!V71,'Point Perpendicular'!V40,'Port Hedland'!V68,'Port Lincoln'!V71,'Port Macquarie'!V24,'Rabbit Flat'!V12,'Richmond NSW'!V27,'Richmond Qld'!V73,'Robe'!V78,'Rockhampton'!V41,'Rutherglen'!V70,'Sale'!V71,'Scone'!V16,'Snowtown'!V73,'St George'!V68,'Sydney'!V71,'Thargomiindah'!V27,'Tibooburra'!V72,'Townsville'!V40,'Victoria River Downs'!V17,'Wagga Wagga'!V71,'Walgett'!V72,'Wandering'!V73,'Weipa'!V13,'Wilcannia'!V28,'Williamtown'!V33,'Wilsons Promontary'!V75,'Woomera'!V31,'Wyalong'!V19,'Yamba'!V82)</f>
        <v>3.13599537037037</v>
      </c>
      <c r="N4" s="12">
        <f>AVERAGE('Adelaide'!W71,'Albany'!W86,'Alice Springs'!W71,'Amberley'!W40,'Birdsville'!W31,'Bourke'!W73,'Bridgetown'!W73,'Brisbane'!W71,'Broome'!W71,'Bundaberg'!W72,'Burketown'!W76,'Butlers Gorge'!W48,'Cabramurra'!W19,'Cairns'!W71,'Camooweal'!W42,'Canberra'!W72,'Cape Borda'!W25,'Cape Bruny'!W59,'Cape Leeuwin'!W71,'Cape Moreton'!W71,'Cape Otway'!W69,'Carnarvon'!W71,'Ceduna'!W38,'Charleville'!W71,'Cobar'!W72,'Coffs Harbour'!W29,'Dalwallinu'!W25,'Darwin'!W71,'Deniliquin'!W72,'Dubbo'!W60,'Esperance'!W71,'Eucla'!W67,'Forrest'!W34,'Gabo Island'!W75,'Gayndah'!W78,'Georgetown'!W79,'Geraldton'!W71,'Giles'!W24,'Grove'!W34,'Hobart'!W63,'Horn Island'!W30,'Kalgoorlie'!W71,'Kalumburu'!W41,'Karijini North'!W51,'Katanning'!W73,'Launceston'!W79,'Laverton'!W37,'Learmonth'!W5,'Longreach'!W71,'Low Head'!W72,'Marble Bar'!W75,'Marree'!W73,'Meekatharra'!W54,'Melbourne'!W71,'Mildura'!W71,'Miles'!W72,'Morawa'!W56,'Moree'!W71,'Mt Gambier'!W41,'Nhill'!W77,'Normanton'!W76,'Nowra'!W29,'Nuriootpa'!W24,'Oodnadatta'!W40,'Orbost'!W46,'Palmerville'!W76,'Perth'!W71,'Point Perpendicular'!W40,'Port Hedland'!W68,'Port Lincoln'!W71,'Port Macquarie'!W24,'Rabbit Flat'!W12,'Richmond NSW'!W27,'Richmond Qld'!W73,'Robe'!W78,'Rockhampton'!W41,'Rutherglen'!W70,'Sale'!W71,'Scone'!W16,'Snowtown'!W73,'St George'!W68,'Sydney'!W71,'Thargomiindah'!W27,'Tibooburra'!W72,'Townsville'!W40,'Victoria River Downs'!W17,'Wagga Wagga'!W71,'Walgett'!W72,'Wandering'!W73,'Weipa'!W13,'Wilcannia'!W28,'Williamtown'!W33,'Wilsons Promontary'!W75,'Woomera'!W31,'Wyalong'!W19,'Yamba'!W82)</f>
        <v>1.79368464572047</v>
      </c>
    </row>
    <row r="5" ht="23" customHeight="1">
      <c r="A5" s="10">
        <v>-17</v>
      </c>
      <c r="B5" s="11">
        <f>AVERAGE('Adelaide'!B72,'Albany'!B87,'Alice Springs'!B72,'Amberley'!B41,'Birdsville'!B32,'Bourke'!B74,'Bridgetown'!B74,'Brisbane'!B72,'Broome'!B72,'Bundaberg'!B73,'Burketown'!B77,'Butlers Gorge'!B49,'Cabramurra'!B20,'Cairns'!B72,'Camooweal'!B43,'Canberra'!B73,'Cape Borda'!B26,'Cape Bruny'!B60,'Cape Leeuwin'!B72,'Cape Moreton'!B72,'Cape Otway'!B70,'Carnarvon'!B72,'Ceduna'!B39,'Charleville'!B72,'Cobar'!B73,'Coffs Harbour'!B30,'Cunderdin'!B31,'Dalwallinu'!B26,'Darwin'!B72,'Deniliquin'!B73,'Dubbo'!B61,'Eddytstone Point'!B72,'Esperance'!B72,'Eucla'!B68,'Forrest'!B35,'Gabo Island'!B76,'Gayndah'!B79,'Georgetown'!B80,'Geraldton'!B72,'Giles'!B25,'Grove'!B35,'Halls Creek'!B72,'Hobart'!B64,'Horn Island'!B31,'Kalgoorlie'!B72,'Kalumburu'!B42,'Karijini North'!B52,'Katanning'!B74,'Launceston'!B80,'Laverton'!B38,'Learmonth'!B6,'Longreach'!B72,'Low Head'!B73,'Mackay'!B72,'Marble Bar'!B76,'Marree'!B74,'Meekatharra'!B55,'Melbourne'!B72,'Mildura'!B72,'Miles'!B73,'Morawa'!B57,'Moree'!B72,'Mt Gambier'!B42,'Nhill'!B78,'Normanton'!B77,'Nowra'!B30,'Nuriootpa'!B25,'Oodnadatta'!B41,'Orbost'!B47,'Palmerville'!B77,'Perth'!B72,'Point Perpendicular'!B41,'Port Hedland'!B69,'Port Lincoln'!B72,'Port Macquarie'!B25,'Rabbit Flat'!B13,'Richmond NSW'!B28,'Richmond Qld'!B74,'Robe'!B79,'Rockhampton'!B42,'Rutherglen'!B71,'Sale'!B72,'Scone'!B17,'Snowtown'!B74,'St George'!B69,'Sydney'!B72,'Tarcoola'!B61,'Tennant Creek'!B71,'Thargomiindah'!B28,'Tibooburra'!B73,'Townsville'!B41,'Victoria River Downs'!B18,'Wagga Wagga'!B72,'Walgett'!B73,'Wandering'!B74,'Weipa'!B14,'Wilcannia'!B29,'Williamtown'!B34,'Wilsons Promontary'!B76,'Woomera'!B32,'Wyalong'!B20,'Yamba'!B83)</f>
        <v>33.8039215686275</v>
      </c>
      <c r="C5" s="12">
        <f>AVERAGE('Adelaide'!D72,'Albany'!D87,'Alice Springs'!D72,'Amberley'!D41,'Birdsville'!D32,'Bourke'!D74,'Bridgetown'!D74,'Brisbane'!D72,'Broome'!D72,'Bundaberg'!D73,'Burketown'!D77,'Butlers Gorge'!D49,'Cabramurra'!D20,'Cairns'!D72,'Camooweal'!D43,'Canberra'!D73,'Cape Borda'!D26,'Cape Bruny'!D60,'Cape Leeuwin'!D72,'Cape Moreton'!D72,'Cape Otway'!D70,'Carnarvon'!D72,'Ceduna'!D39,'Charleville'!D72,'Cobar'!D73,'Coffs Harbour'!D30,'Cunderdin'!D31,'Dalwallinu'!D26,'Darwin'!D72,'Deniliquin'!D73,'Dubbo'!D61,'Eddytstone Point'!D72,'Esperance'!D72,'Eucla'!D68,'Forrest'!D35,'Gabo Island'!D76,'Gayndah'!D79,'Georgetown'!D80,'Geraldton'!D72,'Giles'!D25,'Grove'!D35,'Halls Creek'!D72,'Hobart'!D64,'Horn Island'!D31,'Kalgoorlie'!D72,'Kalumburu'!D42,'Karijini North'!D52,'Katanning'!D74,'Launceston'!D80,'Laverton'!D38,'Learmonth'!D6,'Longreach'!D72,'Low Head'!D73,'Mackay'!D72,'Marble Bar'!D76,'Marree'!D74,'Meekatharra'!D55,'Melbourne'!D72,'Mildura'!D72,'Miles'!D73,'Morawa'!D57,'Moree'!D72,'Mt Gambier'!D42,'Nhill'!D78,'Normanton'!D77,'Nowra'!D30,'Nuriootpa'!D25,'Oodnadatta'!D41,'Orbost'!D47,'Palmerville'!D77,'Perth'!D72,'Point Perpendicular'!D41,'Port Hedland'!D69,'Port Lincoln'!D72,'Port Macquarie'!D25,'Rabbit Flat'!D13,'Richmond NSW'!D28,'Richmond Qld'!D74,'Robe'!D79,'Rockhampton'!D42,'Rutherglen'!D71,'Sale'!D72,'Scone'!D17,'Snowtown'!D74,'St George'!D69,'Sydney'!D72,'Tarcoola'!D61,'Tennant Creek'!D71,'Thargomiindah'!D28,'Tibooburra'!D73,'Townsville'!D41,'Victoria River Downs'!D18,'Wagga Wagga'!D72,'Walgett'!D73,'Wandering'!D74,'Weipa'!D14,'Wilcannia'!D29,'Williamtown'!D34,'Wilsons Promontary'!D76,'Woomera'!D32,'Wyalong'!D20,'Yamba'!D83)</f>
        <v>4.81891376639601</v>
      </c>
      <c r="D5" s="13">
        <f>AVERAGE('Adelaide'!G72,'Albany'!G87,'Alice Springs'!G72,'Amberley'!G41,'Birdsville'!G32,'Bourke'!G74,'Bridgetown'!G74,'Brisbane'!G72,'Broome'!G72,'Bundaberg'!G73,'Burketown'!G77,'Butlers Gorge'!G49,'Cabramurra'!G20,'Cairns'!G72,'Camooweal'!G43,'Canberra'!G73,'Cape Borda'!G26,'Cape Bruny'!G60,'Cape Leeuwin'!G72,'Cape Moreton'!G72,'Cape Otway'!G70,'Carnarvon'!G72,'Ceduna'!G39,'Charleville'!G72,'Cobar'!G73,'Coffs Harbour'!G30,'Cunderdin'!G31,'Dalwallinu'!G26,'Darwin'!G72,'Deniliquin'!G73,'Dubbo'!G61,'Eddytstone Point'!G72,'Esperance'!G72,'Eucla'!G68,'Forrest'!G35,'Gabo Island'!G76,'Gayndah'!G79,'Georgetown'!G80,'Geraldton'!G72,'Giles'!G25,'Grove'!G35,'Halls Creek'!G72,'Hobart'!G64,'Horn Island'!G31,'Kalgoorlie'!G72,'Kalumburu'!G42,'Karijini North'!G52,'Katanning'!G74,'Launceston'!G80,'Laverton'!G38,'Learmonth'!G6,'Longreach'!G72,'Low Head'!G73,'Mackay'!G72,'Marble Bar'!G76,'Marree'!G74,'Meekatharra'!G55,'Melbourne'!G72,'Mildura'!G72,'Miles'!G73,'Morawa'!G57,'Moree'!G72,'Mt Gambier'!G42,'Nhill'!G78,'Normanton'!G77,'Nowra'!G30,'Nuriootpa'!G25,'Oodnadatta'!G41,'Orbost'!G47,'Palmerville'!G77,'Perth'!G72,'Point Perpendicular'!G41,'Port Hedland'!G69,'Port Lincoln'!G72,'Port Macquarie'!G25,'Rabbit Flat'!G13,'Richmond NSW'!G28,'Richmond Qld'!G74,'Robe'!G79,'Rockhampton'!G42,'Rutherglen'!G71,'Sale'!G72,'Scone'!G17,'Snowtown'!G74,'St George'!G69,'Sydney'!G72,'Tarcoola'!G61,'Tennant Creek'!G71,'Thargomiindah'!G28,'Tibooburra'!G73,'Townsville'!G41,'Victoria River Downs'!G18,'Wagga Wagga'!G72,'Walgett'!G73,'Wandering'!G74,'Weipa'!G14,'Wilcannia'!G29,'Williamtown'!G34,'Wilsons Promontary'!G76,'Woomera'!G32,'Wyalong'!G20,'Yamba'!G83)</f>
        <v>15.8039215686275</v>
      </c>
      <c r="E5" s="12">
        <f>AVERAGE('Adelaide'!I72,'Albany'!I87,'Alice Springs'!I72,'Amberley'!I41,'Birdsville'!I32,'Bourke'!I74,'Bridgetown'!I74,'Brisbane'!I72,'Broome'!I72,'Bundaberg'!I73,'Burketown'!I77,'Butlers Gorge'!I49,'Cabramurra'!I20,'Cairns'!I72,'Camooweal'!I43,'Canberra'!I73,'Cape Borda'!I26,'Cape Bruny'!I60,'Cape Leeuwin'!I72,'Cape Moreton'!I72,'Cape Otway'!I70,'Carnarvon'!I72,'Ceduna'!I39,'Charleville'!I72,'Cobar'!I73,'Coffs Harbour'!I30,'Cunderdin'!I31,'Dalwallinu'!I26,'Darwin'!I72,'Deniliquin'!I73,'Dubbo'!I61,'Eddytstone Point'!I72,'Esperance'!I72,'Eucla'!I68,'Forrest'!I35,'Gabo Island'!I76,'Gayndah'!I79,'Georgetown'!I80,'Geraldton'!I72,'Giles'!I25,'Grove'!I35,'Halls Creek'!I72,'Hobart'!I64,'Horn Island'!I31,'Kalgoorlie'!I72,'Kalumburu'!I42,'Karijini North'!I52,'Katanning'!I74,'Launceston'!I80,'Laverton'!I38,'Learmonth'!I6,'Longreach'!I72,'Low Head'!I73,'Mackay'!I72,'Marble Bar'!I76,'Marree'!I74,'Meekatharra'!I55,'Melbourne'!I72,'Mildura'!I72,'Miles'!I73,'Morawa'!I57,'Moree'!I72,'Mt Gambier'!I42,'Nhill'!I78,'Normanton'!I77,'Nowra'!I30,'Nuriootpa'!I25,'Oodnadatta'!I41,'Orbost'!I47,'Palmerville'!I77,'Perth'!I72,'Point Perpendicular'!I41,'Port Hedland'!I69,'Port Lincoln'!I72,'Port Macquarie'!I25,'Rabbit Flat'!I13,'Richmond NSW'!I28,'Richmond Qld'!I74,'Robe'!I79,'Rockhampton'!I42,'Rutherglen'!I71,'Sale'!I72,'Scone'!I17,'Snowtown'!I74,'St George'!I69,'Sydney'!I72,'Tarcoola'!I61,'Tennant Creek'!I71,'Thargomiindah'!I28,'Tibooburra'!I73,'Townsville'!I41,'Victoria River Downs'!I18,'Wagga Wagga'!I72,'Walgett'!I73,'Wandering'!I74,'Weipa'!I14,'Wilcannia'!I29,'Williamtown'!I34,'Wilsons Promontary'!I76,'Woomera'!I32,'Wyalong'!I20,'Yamba'!I83)</f>
        <v>3.75886105372496</v>
      </c>
      <c r="F5" s="13">
        <f>AVERAGE('Adelaide'!L72,'Albany'!L87,'Alice Springs'!L72,'Amberley'!L41,'Birdsville'!L32,'Bourke'!L74,'Bridgetown'!L74,'Brisbane'!L72,'Broome'!L72,'Bundaberg'!L73,'Burketown'!L77,'Butlers Gorge'!L49,'Cabramurra'!L20,'Cairns'!L72,'Camooweal'!L43,'Canberra'!L73,'Cape Borda'!L26,'Cape Bruny'!L60,'Cape Leeuwin'!L72,'Cape Moreton'!L72,'Cape Otway'!L70,'Carnarvon'!L72,'Ceduna'!L39,'Charleville'!L72,'Cobar'!L73,'Coffs Harbour'!L30,'Dalwallinu'!L26,'Darwin'!L72,'Deniliquin'!L73,'Dubbo'!L61,'Esperance'!L72,'Eucla'!L68,'Forrest'!L35,'Gabo Island'!L76,'Gayndah'!L79,'Georgetown'!L80,'Geraldton'!L72,'Giles'!L25,'Grove'!L35,'Hobart'!L64,'Horn Island'!L31,'Kalgoorlie'!L72,'Kalumburu'!L42,'Karijini North'!L52,'Katanning'!L74,'Launceston'!L80,'Laverton'!L38,'Learmonth'!L6,'Longreach'!L72,'Low Head'!L73,'Marble Bar'!L76,'Marree'!L74,'Meekatharra'!L55,'Melbourne'!L72,'Mildura'!L72,'Miles'!L73,'Morawa'!L57,'Moree'!L72,'Mt Gambier'!L42,'Nhill'!L78,'Normanton'!L77,'Nowra'!L30,'Nuriootpa'!L25,'Oodnadatta'!L41,'Orbost'!L47,'Palmerville'!L77,'Perth'!L72,'Point Perpendicular'!L41,'Port Hedland'!L69,'Port Lincoln'!L72,'Port Macquarie'!L25,'Rabbit Flat'!L13,'Richmond NSW'!L28,'Richmond Qld'!L74,'Robe'!L79,'Rockhampton'!L42,'Rutherglen'!L71,'Sale'!L72,'Scone'!L17,'Snowtown'!L74,'St George'!L69,'Sydney'!L72,'Thargomiindah'!L28,'Tibooburra'!L73,'Townsville'!L41,'Victoria River Downs'!L18,'Wagga Wagga'!L72,'Walgett'!L73,'Wandering'!L74,'Weipa'!L14,'Wilcannia'!L29,'Williamtown'!L34,'Wilsons Promontary'!L76,'Woomera'!L32,'Wyalong'!L20,'Yamba'!L83)</f>
        <v>2.88541666666667</v>
      </c>
      <c r="G5" s="12">
        <f>AVERAGE('Adelaide'!N72,'Albany'!N87,'Alice Springs'!N72,'Amberley'!N41,'Birdsville'!N32,'Bourke'!N74,'Bridgetown'!N74,'Brisbane'!N72,'Broome'!N72,'Bundaberg'!N73,'Burketown'!N77,'Butlers Gorge'!N49,'Cabramurra'!N20,'Cairns'!N72,'Camooweal'!N43,'Canberra'!N73,'Cape Borda'!N26,'Cape Bruny'!N60,'Cape Leeuwin'!N72,'Cape Moreton'!N72,'Cape Otway'!N70,'Carnarvon'!N72,'Ceduna'!N39,'Charleville'!N72,'Cobar'!N73,'Coffs Harbour'!N30,'Dalwallinu'!N26,'Darwin'!N72,'Deniliquin'!N73,'Dubbo'!N61,'Esperance'!N72,'Eucla'!N68,'Forrest'!N35,'Gabo Island'!N76,'Gayndah'!N79,'Georgetown'!N80,'Geraldton'!N72,'Giles'!N25,'Grove'!N35,'Hobart'!N64,'Horn Island'!N31,'Kalgoorlie'!N72,'Kalumburu'!N42,'Karijini North'!N52,'Katanning'!N74,'Launceston'!N80,'Laverton'!N38,'Learmonth'!N6,'Longreach'!N72,'Low Head'!N73,'Marble Bar'!N76,'Marree'!N74,'Meekatharra'!N55,'Melbourne'!N72,'Mildura'!N72,'Miles'!N73,'Morawa'!N57,'Moree'!N72,'Mt Gambier'!N42,'Nhill'!N78,'Normanton'!N77,'Nowra'!N30,'Nuriootpa'!N25,'Oodnadatta'!N41,'Orbost'!N47,'Palmerville'!N77,'Perth'!N72,'Point Perpendicular'!N41,'Port Hedland'!N69,'Port Lincoln'!N72,'Port Macquarie'!N25,'Rabbit Flat'!N13,'Richmond NSW'!N28,'Richmond Qld'!N74,'Robe'!N79,'Rockhampton'!N42,'Rutherglen'!N71,'Sale'!N72,'Scone'!N17,'Snowtown'!N74,'St George'!N69,'Sydney'!N72,'Thargomiindah'!N28,'Tibooburra'!N73,'Townsville'!N41,'Victoria River Downs'!N18,'Wagga Wagga'!N72,'Walgett'!N73,'Wandering'!N74,'Weipa'!N14,'Wilcannia'!N29,'Williamtown'!N34,'Wilsons Promontary'!N76,'Woomera'!N32,'Wyalong'!N20,'Yamba'!N83)</f>
        <v>2.05680431547619</v>
      </c>
      <c r="H5" s="10">
        <v>-17</v>
      </c>
      <c r="I5" s="11">
        <f>AVERAGE('Adelaide'!P72,'Albany'!P87,'Alice Springs'!P72,'Amberley'!P41,'Birdsville'!P32,'Bourke'!P74,'Bridgetown'!P74,'Brisbane'!P72,'Broome'!P72,'Bundaberg'!P73,'Burketown'!P77,'Butlers Gorge'!P49,'Cabramurra'!P20,'Cairns'!P72,'Camooweal'!P43,'Canberra'!P73,'Cape Borda'!P26,'Cape Bruny'!P60,'Cape Leeuwin'!P72,'Cape Moreton'!P72,'Cape Otway'!P70,'Carnarvon'!P72,'Ceduna'!P39,'Charleville'!P72,'Cobar'!P73,'Coffs Harbour'!P30,'Cunderdin'!P31,'Dalwallinu'!P26,'Darwin'!P72,'Deniliquin'!P73,'Dubbo'!P61,'Eddytstone Point'!P72,'Esperance'!P72,'Eucla'!P68,'Forrest'!P35,'Gabo Island'!P76,'Gayndah'!P79,'Georgetown'!P80,'Geraldton'!P72,'Giles'!P25,'Grove'!P35,'Halls Creek'!P72,'Hobart'!P64,'Horn Island'!P31,'Kalgoorlie'!P72,'Kalumburu'!P42,'Karijini North'!P52,'Katanning'!P74,'Launceston'!P80,'Laverton'!P38,'Learmonth'!P6,'Longreach'!P72,'Low Head'!P73,'Mackay'!P72,'Marble Bar'!P76,'Marree'!P74,'Meekatharra'!P55,'Melbourne'!P72,'Mildura'!P72,'Miles'!P73,'Morawa'!P57,'Moree'!P72,'Mt Gambier'!P42,'Nhill'!P78,'Normanton'!P77,'Nowra'!P30,'Nuriootpa'!P25,'Oodnadatta'!P41,'Orbost'!P47,'Palmerville'!P77,'Perth'!P72,'Point Perpendicular'!P41,'Port Hedland'!P69,'Port Lincoln'!P72,'Port Macquarie'!P25,'Rabbit Flat'!P13,'Richmond NSW'!P28,'Richmond Qld'!P74,'Robe'!P79,'Rockhampton'!P42,'Rutherglen'!P71,'Sale'!P72,'Scone'!P17,'Snowtown'!P74,'St George'!P69,'Sydney'!P72,'Tarcoola'!P61,'Tennant Creek'!P71,'Thargomiindah'!P28,'Tibooburra'!P73,'Townsville'!P41,'Victoria River Downs'!P18,'Wagga Wagga'!P72,'Walgett'!P73,'Wandering'!P74,'Weipa'!P14,'Wilcannia'!P29,'Williamtown'!P34,'Wilsons Promontary'!P76,'Woomera'!P32,'Wyalong'!P20,'Yamba'!P83)</f>
        <v>33.1159169550173</v>
      </c>
      <c r="J5" s="12">
        <f>AVERAGE('Adelaide'!Q72,'Albany'!Q87,'Alice Springs'!Q72,'Amberley'!Q41,'Birdsville'!Q32,'Bourke'!Q74,'Bridgetown'!Q74,'Brisbane'!Q72,'Broome'!Q72,'Bundaberg'!Q73,'Burketown'!Q77,'Butlers Gorge'!Q49,'Cabramurra'!Q20,'Cairns'!Q72,'Camooweal'!Q43,'Canberra'!Q73,'Cape Borda'!Q26,'Cape Bruny'!Q60,'Cape Leeuwin'!Q72,'Cape Moreton'!Q72,'Cape Otway'!Q70,'Carnarvon'!Q72,'Ceduna'!Q39,'Charleville'!Q72,'Cobar'!Q73,'Coffs Harbour'!Q30,'Cunderdin'!Q31,'Dalwallinu'!Q26,'Darwin'!Q72,'Deniliquin'!Q73,'Dubbo'!Q61,'Eddytstone Point'!Q72,'Esperance'!Q72,'Eucla'!Q68,'Forrest'!Q35,'Gabo Island'!Q76,'Gayndah'!Q79,'Georgetown'!Q80,'Geraldton'!Q72,'Giles'!Q25,'Grove'!Q35,'Halls Creek'!Q72,'Hobart'!Q64,'Horn Island'!Q31,'Kalgoorlie'!Q72,'Kalumburu'!Q42,'Karijini North'!Q52,'Katanning'!Q74,'Launceston'!Q80,'Laverton'!Q38,'Learmonth'!Q6,'Longreach'!Q72,'Low Head'!Q73,'Mackay'!Q72,'Marble Bar'!Q76,'Marree'!Q74,'Meekatharra'!Q55,'Melbourne'!Q72,'Mildura'!Q72,'Miles'!Q73,'Morawa'!Q57,'Moree'!Q72,'Mt Gambier'!Q42,'Nhill'!Q78,'Normanton'!Q77,'Nowra'!Q30,'Nuriootpa'!Q25,'Oodnadatta'!Q41,'Orbost'!Q47,'Palmerville'!Q77,'Perth'!Q72,'Point Perpendicular'!Q41,'Port Hedland'!Q69,'Port Lincoln'!Q72,'Port Macquarie'!Q25,'Rabbit Flat'!Q13,'Richmond NSW'!Q28,'Richmond Qld'!Q74,'Robe'!Q79,'Rockhampton'!Q42,'Rutherglen'!Q71,'Sale'!Q72,'Scone'!Q17,'Snowtown'!Q74,'St George'!Q69,'Sydney'!Q72,'Tarcoola'!Q61,'Tennant Creek'!Q71,'Thargomiindah'!Q28,'Tibooburra'!Q73,'Townsville'!Q41,'Victoria River Downs'!Q18,'Wagga Wagga'!Q72,'Walgett'!Q73,'Wandering'!Q74,'Weipa'!Q14,'Wilcannia'!Q29,'Williamtown'!Q34,'Wilsons Promontary'!Q76,'Woomera'!Q32,'Wyalong'!Q20,'Yamba'!Q83)</f>
        <v>4.77781777067435</v>
      </c>
      <c r="K5" s="13">
        <f>AVERAGE('Adelaide'!S72,'Albany'!S87,'Alice Springs'!S72,'Amberley'!S41,'Birdsville'!S32,'Bourke'!S74,'Bridgetown'!S74,'Brisbane'!S72,'Broome'!S72,'Bundaberg'!S73,'Burketown'!S77,'Butlers Gorge'!S49,'Cabramurra'!S20,'Cairns'!S72,'Camooweal'!S43,'Canberra'!S73,'Cape Borda'!S26,'Cape Bruny'!S60,'Cape Leeuwin'!S72,'Cape Moreton'!S72,'Cape Otway'!S70,'Carnarvon'!S72,'Ceduna'!S39,'Charleville'!S72,'Cobar'!S73,'Coffs Harbour'!S30,'Cunderdin'!S31,'Dalwallinu'!S26,'Darwin'!S72,'Deniliquin'!S73,'Dubbo'!S61,'Eddytstone Point'!S72,'Esperance'!S72,'Eucla'!S68,'Forrest'!S35,'Gabo Island'!S76,'Gayndah'!S79,'Georgetown'!S80,'Geraldton'!S72,'Giles'!S25,'Grove'!S35,'Halls Creek'!S72,'Hobart'!S64,'Horn Island'!S31,'Kalgoorlie'!S72,'Kalumburu'!S42,'Karijini North'!S52,'Katanning'!S74,'Launceston'!S80,'Laverton'!S38,'Learmonth'!S6,'Longreach'!S72,'Low Head'!S73,'Mackay'!S72,'Marble Bar'!S76,'Marree'!S74,'Meekatharra'!S55,'Melbourne'!S72,'Mildura'!S72,'Miles'!S73,'Morawa'!S57,'Moree'!S72,'Mt Gambier'!S42,'Nhill'!S78,'Normanton'!S77,'Nowra'!S30,'Nuriootpa'!S25,'Oodnadatta'!S41,'Orbost'!S47,'Palmerville'!S77,'Perth'!S72,'Point Perpendicular'!S41,'Port Hedland'!S69,'Port Lincoln'!S72,'Port Macquarie'!S25,'Rabbit Flat'!S13,'Richmond NSW'!S28,'Richmond Qld'!S74,'Robe'!S79,'Rockhampton'!S42,'Rutherglen'!S71,'Sale'!S72,'Scone'!S17,'Snowtown'!S74,'St George'!S69,'Sydney'!S72,'Tarcoola'!S61,'Tennant Creek'!S71,'Thargomiindah'!S28,'Tibooburra'!S73,'Townsville'!S41,'Victoria River Downs'!S18,'Wagga Wagga'!S72,'Walgett'!S73,'Wandering'!S74,'Weipa'!S14,'Wilcannia'!S29,'Williamtown'!S34,'Wilsons Promontary'!S76,'Woomera'!S32,'Wyalong'!S20,'Yamba'!S83)</f>
        <v>16.0599769319492</v>
      </c>
      <c r="L5" s="12">
        <f>AVERAGE('Adelaide'!T72,'Albany'!T87,'Alice Springs'!T72,'Amberley'!T41,'Birdsville'!T32,'Bourke'!T74,'Bridgetown'!T74,'Brisbane'!T72,'Broome'!T72,'Bundaberg'!T73,'Burketown'!T77,'Butlers Gorge'!T49,'Cabramurra'!T20,'Cairns'!T72,'Camooweal'!T43,'Canberra'!T73,'Cape Borda'!T26,'Cape Bruny'!T60,'Cape Leeuwin'!T72,'Cape Moreton'!T72,'Cape Otway'!T70,'Carnarvon'!T72,'Ceduna'!T39,'Charleville'!T72,'Cobar'!T73,'Coffs Harbour'!T30,'Cunderdin'!T31,'Dalwallinu'!T26,'Darwin'!T72,'Deniliquin'!T73,'Dubbo'!T61,'Eddytstone Point'!T72,'Esperance'!T72,'Eucla'!T68,'Forrest'!T35,'Gabo Island'!T76,'Gayndah'!T79,'Georgetown'!T80,'Geraldton'!T72,'Giles'!T25,'Grove'!T35,'Halls Creek'!T72,'Hobart'!T64,'Horn Island'!T31,'Kalgoorlie'!T72,'Kalumburu'!T42,'Karijini North'!T52,'Katanning'!T74,'Launceston'!T80,'Laverton'!T38,'Learmonth'!T6,'Longreach'!T72,'Low Head'!T73,'Mackay'!T72,'Marble Bar'!T76,'Marree'!T74,'Meekatharra'!T55,'Melbourne'!T72,'Mildura'!T72,'Miles'!T73,'Morawa'!T57,'Moree'!T72,'Mt Gambier'!T42,'Nhill'!T78,'Normanton'!T77,'Nowra'!T30,'Nuriootpa'!T25,'Oodnadatta'!T41,'Orbost'!T47,'Palmerville'!T77,'Perth'!T72,'Point Perpendicular'!T41,'Port Hedland'!T69,'Port Lincoln'!T72,'Port Macquarie'!T25,'Rabbit Flat'!T13,'Richmond NSW'!T28,'Richmond Qld'!T74,'Robe'!T79,'Rockhampton'!T42,'Rutherglen'!T71,'Sale'!T72,'Scone'!T17,'Snowtown'!T74,'St George'!T69,'Sydney'!T72,'Tarcoola'!T61,'Tennant Creek'!T71,'Thargomiindah'!T28,'Tibooburra'!T73,'Townsville'!T41,'Victoria River Downs'!T18,'Wagga Wagga'!T72,'Walgett'!T73,'Wandering'!T74,'Weipa'!T14,'Wilcannia'!T29,'Williamtown'!T34,'Wilsons Promontary'!T76,'Woomera'!T32,'Wyalong'!T20,'Yamba'!T83)</f>
        <v>3.70118768238506</v>
      </c>
      <c r="M5" s="13">
        <f>AVERAGE('Adelaide'!V72,'Albany'!V87,'Alice Springs'!V72,'Amberley'!V41,'Birdsville'!V32,'Bourke'!V74,'Bridgetown'!V74,'Brisbane'!V72,'Broome'!V72,'Bundaberg'!V73,'Burketown'!V77,'Butlers Gorge'!V49,'Cabramurra'!V20,'Cairns'!V72,'Camooweal'!V43,'Canberra'!V73,'Cape Borda'!V26,'Cape Bruny'!V60,'Cape Leeuwin'!V72,'Cape Moreton'!V72,'Cape Otway'!V70,'Carnarvon'!V72,'Ceduna'!V39,'Charleville'!V72,'Cobar'!V73,'Coffs Harbour'!V30,'Dalwallinu'!V26,'Darwin'!V72,'Deniliquin'!V73,'Dubbo'!V61,'Esperance'!V72,'Eucla'!V68,'Forrest'!V35,'Gabo Island'!V76,'Gayndah'!V79,'Georgetown'!V80,'Geraldton'!V72,'Giles'!V25,'Grove'!V35,'Hobart'!V64,'Horn Island'!V31,'Kalgoorlie'!V72,'Kalumburu'!V42,'Karijini North'!V52,'Katanning'!V74,'Launceston'!V80,'Laverton'!V38,'Learmonth'!V6,'Longreach'!V72,'Low Head'!V73,'Marble Bar'!V76,'Marree'!V74,'Meekatharra'!V55,'Melbourne'!V72,'Mildura'!V72,'Miles'!V73,'Morawa'!V57,'Moree'!V72,'Mt Gambier'!V42,'Nhill'!V78,'Normanton'!V77,'Nowra'!V30,'Nuriootpa'!V25,'Oodnadatta'!V41,'Orbost'!V47,'Palmerville'!V77,'Perth'!V72,'Point Perpendicular'!V41,'Port Hedland'!V69,'Port Lincoln'!V72,'Port Macquarie'!V25,'Rabbit Flat'!V13,'Richmond NSW'!V28,'Richmond Qld'!V74,'Robe'!V79,'Rockhampton'!V42,'Rutherglen'!V71,'Sale'!V72,'Scone'!V17,'Snowtown'!V74,'St George'!V69,'Sydney'!V72,'Thargomiindah'!V28,'Tibooburra'!V73,'Townsville'!V41,'Victoria River Downs'!V18,'Wagga Wagga'!V72,'Walgett'!V73,'Wandering'!V74,'Weipa'!V14,'Wilcannia'!V29,'Williamtown'!V34,'Wilsons Promontary'!V76,'Woomera'!V32,'Wyalong'!V20,'Yamba'!V83)</f>
        <v>3.14767156862745</v>
      </c>
      <c r="N5" s="12">
        <f>AVERAGE('Adelaide'!W72,'Albany'!W87,'Alice Springs'!W72,'Amberley'!W41,'Birdsville'!W32,'Bourke'!W74,'Bridgetown'!W74,'Brisbane'!W72,'Broome'!W72,'Bundaberg'!W73,'Burketown'!W77,'Butlers Gorge'!W49,'Cabramurra'!W20,'Cairns'!W72,'Camooweal'!W43,'Canberra'!W73,'Cape Borda'!W26,'Cape Bruny'!W60,'Cape Leeuwin'!W72,'Cape Moreton'!W72,'Cape Otway'!W70,'Carnarvon'!W72,'Ceduna'!W39,'Charleville'!W72,'Cobar'!W73,'Coffs Harbour'!W30,'Dalwallinu'!W26,'Darwin'!W72,'Deniliquin'!W73,'Dubbo'!W61,'Esperance'!W72,'Eucla'!W68,'Forrest'!W35,'Gabo Island'!W76,'Gayndah'!W79,'Georgetown'!W80,'Geraldton'!W72,'Giles'!W25,'Grove'!W35,'Hobart'!W64,'Horn Island'!W31,'Kalgoorlie'!W72,'Kalumburu'!W42,'Karijini North'!W52,'Katanning'!W74,'Launceston'!W80,'Laverton'!W38,'Learmonth'!W6,'Longreach'!W72,'Low Head'!W73,'Marble Bar'!W76,'Marree'!W74,'Meekatharra'!W55,'Melbourne'!W72,'Mildura'!W72,'Miles'!W73,'Morawa'!W57,'Moree'!W72,'Mt Gambier'!W42,'Nhill'!W78,'Normanton'!W77,'Nowra'!W30,'Nuriootpa'!W25,'Oodnadatta'!W41,'Orbost'!W47,'Palmerville'!W77,'Perth'!W72,'Point Perpendicular'!W41,'Port Hedland'!W69,'Port Lincoln'!W72,'Port Macquarie'!W25,'Rabbit Flat'!W13,'Richmond NSW'!W28,'Richmond Qld'!W74,'Robe'!W79,'Rockhampton'!W42,'Rutherglen'!W71,'Sale'!W72,'Scone'!W17,'Snowtown'!W74,'St George'!W69,'Sydney'!W72,'Thargomiindah'!W28,'Tibooburra'!W73,'Townsville'!W41,'Victoria River Downs'!W18,'Wagga Wagga'!W72,'Walgett'!W73,'Wandering'!W74,'Weipa'!W14,'Wilcannia'!W29,'Williamtown'!W34,'Wilsons Promontary'!W76,'Woomera'!W32,'Wyalong'!W20,'Yamba'!W83)</f>
        <v>1.79635584168893</v>
      </c>
    </row>
    <row r="6" ht="23" customHeight="1">
      <c r="A6" s="10">
        <v>-16</v>
      </c>
      <c r="B6" s="11">
        <f>AVERAGE('Adelaide'!B73,'Albany'!B88,'Alice Springs'!B73,'Amberley'!B42,'Birdsville'!B33,'Bourke'!B75,'Bridgetown'!B75,'Brisbane'!B73,'Broome'!B73,'Bundaberg'!B74,'Burketown'!B78,'Butlers Gorge'!B50,'Cabramurra'!B21,'Cairns'!B73,'Camooweal'!B44,'Canberra'!B74,'Cape Borda'!B27,'Cape Bruny'!B61,'Cape Leeuwin'!B73,'Cape Moreton'!B73,'Cape Otway'!B71,'Carnarvon'!B73,'Ceduna'!B40,'Charleville'!B73,'Cobar'!B74,'Coffs Harbour'!B31,'Cunderdin'!B32,'Dalwallinu'!B27,'Darwin'!B73,'Deniliquin'!B74,'Dubbo'!B62,'Eddytstone Point'!B73,'Esperance'!B73,'Eucla'!B69,'Forrest'!B36,'Gabo Island'!B77,'Gayndah'!B80,'Georgetown'!B81,'Geraldton'!B73,'Giles'!B26,'Grove'!B36,'Halls Creek'!B73,'Hobart'!B65,'Horn Island'!B32,'Kalgoorlie'!B73,'Kalumburu'!B43,'Karijini North'!B53,'Katanning'!B75,'Launceston'!B81,'Laverton'!B39,'Learmonth'!B7,'Longreach'!B73,'Low Head'!B74,'Mackay'!B73,'Marble Bar'!B77,'Marree'!B75,'Meekatharra'!B56,'Melbourne'!B73,'Mildura'!B73,'Miles'!B74,'Morawa'!B58,'Moree'!B73,'Mt Gambier'!B43,'Nhill'!B79,'Normanton'!B78,'Nowra'!B31,'Nuriootpa'!B26,'Oodnadatta'!B42,'Orbost'!B48,'Palmerville'!B78,'Perth'!B73,'Point Perpendicular'!B42,'Port Hedland'!B70,'Port Lincoln'!B73,'Port Macquarie'!B26,'Rabbit Flat'!B14,'Richmond NSW'!B29,'Richmond Qld'!B75,'Robe'!B80,'Rockhampton'!B43,'Rutherglen'!B72,'Sale'!B73,'Scone'!B18,'Snowtown'!B75,'St George'!B70,'Sydney'!B73,'Tarcoola'!B62,'Tennant Creek'!B72,'Thargomiindah'!B29,'Tibooburra'!B74,'Townsville'!B42,'Victoria River Downs'!B19,'Wagga Wagga'!B73,'Walgett'!B74,'Wandering'!B75,'Weipa'!B15,'Wilcannia'!B30,'Williamtown'!B35,'Wilsons Promontary'!B77,'Woomera'!B33,'Wyalong'!B21,'Yamba'!B84)</f>
        <v>31.5980392156863</v>
      </c>
      <c r="C6" s="12">
        <f>AVERAGE('Adelaide'!D73,'Albany'!D88,'Alice Springs'!D73,'Amberley'!D42,'Birdsville'!D33,'Bourke'!D75,'Bridgetown'!D75,'Brisbane'!D73,'Broome'!D73,'Bundaberg'!D74,'Burketown'!D78,'Butlers Gorge'!D50,'Cabramurra'!D21,'Cairns'!D73,'Camooweal'!D44,'Canberra'!D74,'Cape Borda'!D27,'Cape Bruny'!D61,'Cape Leeuwin'!D73,'Cape Moreton'!D73,'Cape Otway'!D71,'Carnarvon'!D73,'Ceduna'!D40,'Charleville'!D73,'Cobar'!D74,'Coffs Harbour'!D31,'Cunderdin'!D32,'Dalwallinu'!D27,'Darwin'!D73,'Deniliquin'!D74,'Dubbo'!D62,'Eddytstone Point'!D73,'Esperance'!D73,'Eucla'!D69,'Forrest'!D36,'Gabo Island'!D77,'Gayndah'!D80,'Georgetown'!D81,'Geraldton'!D73,'Giles'!D26,'Grove'!D36,'Halls Creek'!D73,'Hobart'!D65,'Horn Island'!D32,'Kalgoorlie'!D73,'Kalumburu'!D43,'Karijini North'!D53,'Katanning'!D75,'Launceston'!D81,'Laverton'!D39,'Learmonth'!D7,'Longreach'!D73,'Low Head'!D74,'Mackay'!D73,'Marble Bar'!D77,'Marree'!D75,'Meekatharra'!D56,'Melbourne'!D73,'Mildura'!D73,'Miles'!D74,'Morawa'!D58,'Moree'!D73,'Mt Gambier'!D43,'Nhill'!D79,'Normanton'!D78,'Nowra'!D31,'Nuriootpa'!D26,'Oodnadatta'!D42,'Orbost'!D48,'Palmerville'!D78,'Perth'!D73,'Point Perpendicular'!D42,'Port Hedland'!D70,'Port Lincoln'!D73,'Port Macquarie'!D26,'Rabbit Flat'!D14,'Richmond NSW'!D29,'Richmond Qld'!D75,'Robe'!D80,'Rockhampton'!D43,'Rutherglen'!D72,'Sale'!D73,'Scone'!D18,'Snowtown'!D75,'St George'!D70,'Sydney'!D73,'Tarcoola'!D62,'Tennant Creek'!D72,'Thargomiindah'!D29,'Tibooburra'!D74,'Townsville'!D42,'Victoria River Downs'!D19,'Wagga Wagga'!D73,'Walgett'!D74,'Wandering'!D75,'Weipa'!D15,'Wilcannia'!D30,'Williamtown'!D35,'Wilsons Promontary'!D77,'Woomera'!D33,'Wyalong'!D21,'Yamba'!D84)</f>
        <v>4.85786074484611</v>
      </c>
      <c r="D6" s="13">
        <f>AVERAGE('Adelaide'!G73,'Albany'!G88,'Alice Springs'!G73,'Amberley'!G42,'Birdsville'!G33,'Bourke'!G75,'Bridgetown'!G75,'Brisbane'!G73,'Broome'!G73,'Bundaberg'!G74,'Burketown'!G78,'Butlers Gorge'!G50,'Cabramurra'!G21,'Cairns'!G73,'Camooweal'!G44,'Canberra'!G74,'Cape Borda'!G27,'Cape Bruny'!G61,'Cape Leeuwin'!G73,'Cape Moreton'!G73,'Cape Otway'!G71,'Carnarvon'!G73,'Ceduna'!G40,'Charleville'!G73,'Cobar'!G74,'Coffs Harbour'!G31,'Cunderdin'!G32,'Dalwallinu'!G27,'Darwin'!G73,'Deniliquin'!G74,'Dubbo'!G62,'Eddytstone Point'!G73,'Esperance'!G73,'Eucla'!G69,'Forrest'!G36,'Gabo Island'!G77,'Gayndah'!G80,'Georgetown'!G81,'Geraldton'!G73,'Giles'!G26,'Grove'!G36,'Halls Creek'!G73,'Hobart'!G65,'Horn Island'!G32,'Kalgoorlie'!G73,'Kalumburu'!G43,'Karijini North'!G53,'Katanning'!G75,'Launceston'!G81,'Laverton'!G39,'Learmonth'!G7,'Longreach'!G73,'Low Head'!G74,'Mackay'!G73,'Marble Bar'!G77,'Marree'!G75,'Meekatharra'!G56,'Melbourne'!G73,'Mildura'!G73,'Miles'!G74,'Morawa'!G58,'Moree'!G73,'Mt Gambier'!G43,'Nhill'!G79,'Normanton'!G78,'Nowra'!G31,'Nuriootpa'!G26,'Oodnadatta'!G42,'Orbost'!G48,'Palmerville'!G78,'Perth'!G73,'Point Perpendicular'!G42,'Port Hedland'!G70,'Port Lincoln'!G73,'Port Macquarie'!G26,'Rabbit Flat'!G14,'Richmond NSW'!G29,'Richmond Qld'!G75,'Robe'!G80,'Rockhampton'!G43,'Rutherglen'!G72,'Sale'!G73,'Scone'!G18,'Snowtown'!G75,'St George'!G70,'Sydney'!G73,'Tarcoola'!G62,'Tennant Creek'!G72,'Thargomiindah'!G29,'Tibooburra'!G74,'Townsville'!G42,'Victoria River Downs'!G19,'Wagga Wagga'!G73,'Walgett'!G74,'Wandering'!G75,'Weipa'!G15,'Wilcannia'!G30,'Williamtown'!G35,'Wilsons Promontary'!G77,'Woomera'!G33,'Wyalong'!G21,'Yamba'!G84)</f>
        <v>14.9117647058824</v>
      </c>
      <c r="E6" s="12">
        <f>AVERAGE('Adelaide'!I73,'Albany'!I88,'Alice Springs'!I73,'Amberley'!I42,'Birdsville'!I33,'Bourke'!I75,'Bridgetown'!I75,'Brisbane'!I73,'Broome'!I73,'Bundaberg'!I74,'Burketown'!I78,'Butlers Gorge'!I50,'Cabramurra'!I21,'Cairns'!I73,'Camooweal'!I44,'Canberra'!I74,'Cape Borda'!I27,'Cape Bruny'!I61,'Cape Leeuwin'!I73,'Cape Moreton'!I73,'Cape Otway'!I71,'Carnarvon'!I73,'Ceduna'!I40,'Charleville'!I73,'Cobar'!I74,'Coffs Harbour'!I31,'Cunderdin'!I32,'Dalwallinu'!I27,'Darwin'!I73,'Deniliquin'!I74,'Dubbo'!I62,'Eddytstone Point'!I73,'Esperance'!I73,'Eucla'!I69,'Forrest'!I36,'Gabo Island'!I77,'Gayndah'!I80,'Georgetown'!I81,'Geraldton'!I73,'Giles'!I26,'Grove'!I36,'Halls Creek'!I73,'Hobart'!I65,'Horn Island'!I32,'Kalgoorlie'!I73,'Kalumburu'!I43,'Karijini North'!I53,'Katanning'!I75,'Launceston'!I81,'Laverton'!I39,'Learmonth'!I7,'Longreach'!I73,'Low Head'!I74,'Mackay'!I73,'Marble Bar'!I77,'Marree'!I75,'Meekatharra'!I56,'Melbourne'!I73,'Mildura'!I73,'Miles'!I74,'Morawa'!I58,'Moree'!I73,'Mt Gambier'!I43,'Nhill'!I79,'Normanton'!I78,'Nowra'!I31,'Nuriootpa'!I26,'Oodnadatta'!I42,'Orbost'!I48,'Palmerville'!I78,'Perth'!I73,'Point Perpendicular'!I42,'Port Hedland'!I70,'Port Lincoln'!I73,'Port Macquarie'!I26,'Rabbit Flat'!I14,'Richmond NSW'!I29,'Richmond Qld'!I75,'Robe'!I80,'Rockhampton'!I43,'Rutherglen'!I72,'Sale'!I73,'Scone'!I18,'Snowtown'!I75,'St George'!I70,'Sydney'!I73,'Tarcoola'!I62,'Tennant Creek'!I72,'Thargomiindah'!I29,'Tibooburra'!I74,'Townsville'!I42,'Victoria River Downs'!I19,'Wagga Wagga'!I73,'Walgett'!I74,'Wandering'!I75,'Weipa'!I15,'Wilcannia'!I30,'Williamtown'!I35,'Wilsons Promontary'!I77,'Woomera'!I33,'Wyalong'!I21,'Yamba'!I84)</f>
        <v>3.76051557337761</v>
      </c>
      <c r="F6" s="13">
        <f>AVERAGE('Adelaide'!L73,'Albany'!L88,'Alice Springs'!L73,'Amberley'!L42,'Birdsville'!L33,'Bourke'!L75,'Bridgetown'!L75,'Brisbane'!L73,'Broome'!L73,'Bundaberg'!L74,'Burketown'!L78,'Butlers Gorge'!L50,'Cabramurra'!L21,'Cairns'!L73,'Camooweal'!L44,'Canberra'!L74,'Cape Borda'!L27,'Cape Bruny'!L61,'Cape Leeuwin'!L73,'Cape Moreton'!L73,'Cape Otway'!L71,'Carnarvon'!L73,'Ceduna'!L40,'Charleville'!L73,'Cobar'!L74,'Coffs Harbour'!L31,'Dalwallinu'!L27,'Darwin'!L73,'Deniliquin'!L74,'Dubbo'!L62,'Esperance'!L73,'Eucla'!L69,'Forrest'!L36,'Gabo Island'!L77,'Gayndah'!L80,'Georgetown'!L81,'Geraldton'!L73,'Giles'!L26,'Grove'!L36,'Hobart'!L65,'Horn Island'!L32,'Kalgoorlie'!L73,'Kalumburu'!L43,'Karijini North'!L53,'Katanning'!L75,'Launceston'!L81,'Laverton'!L39,'Learmonth'!L7,'Longreach'!L73,'Low Head'!L74,'Marble Bar'!L77,'Marree'!L75,'Meekatharra'!L56,'Melbourne'!L73,'Mildura'!L73,'Miles'!L74,'Morawa'!L58,'Moree'!L73,'Mt Gambier'!L43,'Nhill'!L79,'Normanton'!L78,'Nowra'!L31,'Nuriootpa'!L26,'Oodnadatta'!L42,'Orbost'!L48,'Palmerville'!L78,'Perth'!L73,'Point Perpendicular'!L42,'Port Hedland'!L70,'Port Lincoln'!L73,'Port Macquarie'!L26,'Rabbit Flat'!L14,'Richmond NSW'!L29,'Richmond Qld'!L75,'Robe'!L80,'Rockhampton'!L43,'Rutherglen'!L72,'Sale'!L73,'Scone'!L18,'Snowtown'!L75,'St George'!L70,'Sydney'!L73,'Thargomiindah'!L29,'Tibooburra'!L74,'Townsville'!L42,'Victoria River Downs'!L19,'Wagga Wagga'!L73,'Walgett'!L74,'Wandering'!L75,'Weipa'!L15,'Wilcannia'!L30,'Williamtown'!L35,'Wilsons Promontary'!L77,'Woomera'!L33,'Wyalong'!L21,'Yamba'!L84)</f>
        <v>2.26041666666667</v>
      </c>
      <c r="G6" s="12">
        <f>AVERAGE('Adelaide'!N73,'Albany'!N88,'Alice Springs'!N73,'Amberley'!N42,'Birdsville'!N33,'Bourke'!N75,'Bridgetown'!N75,'Brisbane'!N73,'Broome'!N73,'Bundaberg'!N74,'Burketown'!N78,'Butlers Gorge'!N50,'Cabramurra'!N21,'Cairns'!N73,'Camooweal'!N44,'Canberra'!N74,'Cape Borda'!N27,'Cape Bruny'!N61,'Cape Leeuwin'!N73,'Cape Moreton'!N73,'Cape Otway'!N71,'Carnarvon'!N73,'Ceduna'!N40,'Charleville'!N73,'Cobar'!N74,'Coffs Harbour'!N31,'Dalwallinu'!N27,'Darwin'!N73,'Deniliquin'!N74,'Dubbo'!N62,'Esperance'!N73,'Eucla'!N69,'Forrest'!N36,'Gabo Island'!N77,'Gayndah'!N80,'Georgetown'!N81,'Geraldton'!N73,'Giles'!N26,'Grove'!N36,'Hobart'!N65,'Horn Island'!N32,'Kalgoorlie'!N73,'Kalumburu'!N43,'Karijini North'!N53,'Katanning'!N75,'Launceston'!N81,'Laverton'!N39,'Learmonth'!N7,'Longreach'!N73,'Low Head'!N74,'Marble Bar'!N77,'Marree'!N75,'Meekatharra'!N56,'Melbourne'!N73,'Mildura'!N73,'Miles'!N74,'Morawa'!N58,'Moree'!N73,'Mt Gambier'!N43,'Nhill'!N79,'Normanton'!N78,'Nowra'!N31,'Nuriootpa'!N26,'Oodnadatta'!N42,'Orbost'!N48,'Palmerville'!N78,'Perth'!N73,'Point Perpendicular'!N42,'Port Hedland'!N70,'Port Lincoln'!N73,'Port Macquarie'!N26,'Rabbit Flat'!N14,'Richmond NSW'!N29,'Richmond Qld'!N75,'Robe'!N80,'Rockhampton'!N43,'Rutherglen'!N72,'Sale'!N73,'Scone'!N18,'Snowtown'!N75,'St George'!N70,'Sydney'!N73,'Thargomiindah'!N29,'Tibooburra'!N74,'Townsville'!N42,'Victoria River Downs'!N19,'Wagga Wagga'!N73,'Walgett'!N74,'Wandering'!N75,'Weipa'!N15,'Wilcannia'!N30,'Williamtown'!N35,'Wilsons Promontary'!N77,'Woomera'!N33,'Wyalong'!N21,'Yamba'!N84)</f>
        <v>2.05778715728716</v>
      </c>
      <c r="H6" s="10">
        <v>-16</v>
      </c>
      <c r="I6" s="11">
        <f>AVERAGE('Adelaide'!P73,'Albany'!P88,'Alice Springs'!P73,'Amberley'!P42,'Birdsville'!P33,'Bourke'!P75,'Bridgetown'!P75,'Brisbane'!P73,'Broome'!P73,'Bundaberg'!P74,'Burketown'!P78,'Butlers Gorge'!P50,'Cabramurra'!P21,'Cairns'!P73,'Camooweal'!P44,'Canberra'!P74,'Cape Borda'!P27,'Cape Bruny'!P61,'Cape Leeuwin'!P73,'Cape Moreton'!P73,'Cape Otway'!P71,'Carnarvon'!P73,'Ceduna'!P40,'Charleville'!P73,'Cobar'!P74,'Coffs Harbour'!P31,'Cunderdin'!P32,'Dalwallinu'!P27,'Darwin'!P73,'Deniliquin'!P74,'Dubbo'!P62,'Eddytstone Point'!P73,'Esperance'!P73,'Eucla'!P69,'Forrest'!P36,'Gabo Island'!P77,'Gayndah'!P80,'Georgetown'!P81,'Geraldton'!P73,'Giles'!P26,'Grove'!P36,'Halls Creek'!P73,'Hobart'!P65,'Horn Island'!P32,'Kalgoorlie'!P73,'Kalumburu'!P43,'Karijini North'!P53,'Katanning'!P75,'Launceston'!P81,'Laverton'!P39,'Learmonth'!P7,'Longreach'!P73,'Low Head'!P74,'Mackay'!P73,'Marble Bar'!P77,'Marree'!P75,'Meekatharra'!P56,'Melbourne'!P73,'Mildura'!P73,'Miles'!P74,'Morawa'!P58,'Moree'!P73,'Mt Gambier'!P43,'Nhill'!P79,'Normanton'!P78,'Nowra'!P31,'Nuriootpa'!P26,'Oodnadatta'!P42,'Orbost'!P48,'Palmerville'!P78,'Perth'!P73,'Point Perpendicular'!P42,'Port Hedland'!P70,'Port Lincoln'!P73,'Port Macquarie'!P26,'Rabbit Flat'!P14,'Richmond NSW'!P29,'Richmond Qld'!P75,'Robe'!P80,'Rockhampton'!P43,'Rutherglen'!P72,'Sale'!P73,'Scone'!P18,'Snowtown'!P75,'St George'!P70,'Sydney'!P73,'Tarcoola'!P62,'Tennant Creek'!P72,'Thargomiindah'!P29,'Tibooburra'!P74,'Townsville'!P42,'Victoria River Downs'!P19,'Wagga Wagga'!P73,'Walgett'!P74,'Wandering'!P75,'Weipa'!P15,'Wilcannia'!P30,'Williamtown'!P35,'Wilsons Promontary'!P77,'Woomera'!P33,'Wyalong'!P21,'Yamba'!P84)</f>
        <v>33.0729166666667</v>
      </c>
      <c r="J6" s="12">
        <f>AVERAGE('Adelaide'!Q73,'Albany'!Q88,'Alice Springs'!Q73,'Amberley'!Q42,'Birdsville'!Q33,'Bourke'!Q75,'Bridgetown'!Q75,'Brisbane'!Q73,'Broome'!Q73,'Bundaberg'!Q74,'Burketown'!Q78,'Butlers Gorge'!Q50,'Cabramurra'!Q21,'Cairns'!Q73,'Camooweal'!Q44,'Canberra'!Q74,'Cape Borda'!Q27,'Cape Bruny'!Q61,'Cape Leeuwin'!Q73,'Cape Moreton'!Q73,'Cape Otway'!Q71,'Carnarvon'!Q73,'Ceduna'!Q40,'Charleville'!Q73,'Cobar'!Q74,'Coffs Harbour'!Q31,'Cunderdin'!Q32,'Dalwallinu'!Q27,'Darwin'!Q73,'Deniliquin'!Q74,'Dubbo'!Q62,'Eddytstone Point'!Q73,'Esperance'!Q73,'Eucla'!Q69,'Forrest'!Q36,'Gabo Island'!Q77,'Gayndah'!Q80,'Georgetown'!Q81,'Geraldton'!Q73,'Giles'!Q26,'Grove'!Q36,'Halls Creek'!Q73,'Hobart'!Q65,'Horn Island'!Q32,'Kalgoorlie'!Q73,'Kalumburu'!Q43,'Karijini North'!Q53,'Katanning'!Q75,'Launceston'!Q81,'Laverton'!Q39,'Learmonth'!Q7,'Longreach'!Q73,'Low Head'!Q74,'Mackay'!Q73,'Marble Bar'!Q77,'Marree'!Q75,'Meekatharra'!Q56,'Melbourne'!Q73,'Mildura'!Q73,'Miles'!Q74,'Morawa'!Q58,'Moree'!Q73,'Mt Gambier'!Q43,'Nhill'!Q79,'Normanton'!Q78,'Nowra'!Q31,'Nuriootpa'!Q26,'Oodnadatta'!Q42,'Orbost'!Q48,'Palmerville'!Q78,'Perth'!Q73,'Point Perpendicular'!Q42,'Port Hedland'!Q70,'Port Lincoln'!Q73,'Port Macquarie'!Q26,'Rabbit Flat'!Q14,'Richmond NSW'!Q29,'Richmond Qld'!Q75,'Robe'!Q80,'Rockhampton'!Q43,'Rutherglen'!Q72,'Sale'!Q73,'Scone'!Q18,'Snowtown'!Q75,'St George'!Q70,'Sydney'!Q73,'Tarcoola'!Q62,'Tennant Creek'!Q72,'Thargomiindah'!Q29,'Tibooburra'!Q74,'Townsville'!Q42,'Victoria River Downs'!Q19,'Wagga Wagga'!Q73,'Walgett'!Q74,'Wandering'!Q75,'Weipa'!Q15,'Wilcannia'!Q30,'Williamtown'!Q35,'Wilsons Promontary'!Q77,'Woomera'!Q33,'Wyalong'!Q21,'Yamba'!Q84)</f>
        <v>4.77525417016798</v>
      </c>
      <c r="K6" s="13">
        <f>AVERAGE('Adelaide'!S73,'Albany'!S88,'Alice Springs'!S73,'Amberley'!S42,'Birdsville'!S33,'Bourke'!S75,'Bridgetown'!S75,'Brisbane'!S73,'Broome'!S73,'Bundaberg'!S74,'Burketown'!S78,'Butlers Gorge'!S50,'Cabramurra'!S21,'Cairns'!S73,'Camooweal'!S44,'Canberra'!S74,'Cape Borda'!S27,'Cape Bruny'!S61,'Cape Leeuwin'!S73,'Cape Moreton'!S73,'Cape Otway'!S71,'Carnarvon'!S73,'Ceduna'!S40,'Charleville'!S73,'Cobar'!S74,'Coffs Harbour'!S31,'Cunderdin'!S32,'Dalwallinu'!S27,'Darwin'!S73,'Deniliquin'!S74,'Dubbo'!S62,'Eddytstone Point'!S73,'Esperance'!S73,'Eucla'!S69,'Forrest'!S36,'Gabo Island'!S77,'Gayndah'!S80,'Georgetown'!S81,'Geraldton'!S73,'Giles'!S26,'Grove'!S36,'Halls Creek'!S73,'Hobart'!S65,'Horn Island'!S32,'Kalgoorlie'!S73,'Kalumburu'!S43,'Karijini North'!S53,'Katanning'!S75,'Launceston'!S81,'Laverton'!S39,'Learmonth'!S7,'Longreach'!S73,'Low Head'!S74,'Mackay'!S73,'Marble Bar'!S77,'Marree'!S75,'Meekatharra'!S56,'Melbourne'!S73,'Mildura'!S73,'Miles'!S74,'Morawa'!S58,'Moree'!S73,'Mt Gambier'!S43,'Nhill'!S79,'Normanton'!S78,'Nowra'!S31,'Nuriootpa'!S26,'Oodnadatta'!S42,'Orbost'!S48,'Palmerville'!S78,'Perth'!S73,'Point Perpendicular'!S42,'Port Hedland'!S70,'Port Lincoln'!S73,'Port Macquarie'!S26,'Rabbit Flat'!S14,'Richmond NSW'!S29,'Richmond Qld'!S75,'Robe'!S80,'Rockhampton'!S43,'Rutherglen'!S72,'Sale'!S73,'Scone'!S18,'Snowtown'!S75,'St George'!S70,'Sydney'!S73,'Tarcoola'!S62,'Tennant Creek'!S72,'Thargomiindah'!S29,'Tibooburra'!S74,'Townsville'!S42,'Victoria River Downs'!S19,'Wagga Wagga'!S73,'Walgett'!S74,'Wandering'!S75,'Weipa'!S15,'Wilcannia'!S30,'Williamtown'!S35,'Wilsons Promontary'!S77,'Woomera'!S33,'Wyalong'!S21,'Yamba'!S84)</f>
        <v>16.0759803921569</v>
      </c>
      <c r="L6" s="12">
        <f>AVERAGE('Adelaide'!T73,'Albany'!T88,'Alice Springs'!T73,'Amberley'!T42,'Birdsville'!T33,'Bourke'!T75,'Bridgetown'!T75,'Brisbane'!T73,'Broome'!T73,'Bundaberg'!T74,'Burketown'!T78,'Butlers Gorge'!T50,'Cabramurra'!T21,'Cairns'!T73,'Camooweal'!T44,'Canberra'!T74,'Cape Borda'!T27,'Cape Bruny'!T61,'Cape Leeuwin'!T73,'Cape Moreton'!T73,'Cape Otway'!T71,'Carnarvon'!T73,'Ceduna'!T40,'Charleville'!T73,'Cobar'!T74,'Coffs Harbour'!T31,'Cunderdin'!T32,'Dalwallinu'!T27,'Darwin'!T73,'Deniliquin'!T74,'Dubbo'!T62,'Eddytstone Point'!T73,'Esperance'!T73,'Eucla'!T69,'Forrest'!T36,'Gabo Island'!T77,'Gayndah'!T80,'Georgetown'!T81,'Geraldton'!T73,'Giles'!T26,'Grove'!T36,'Halls Creek'!T73,'Hobart'!T65,'Horn Island'!T32,'Kalgoorlie'!T73,'Kalumburu'!T43,'Karijini North'!T53,'Katanning'!T75,'Launceston'!T81,'Laverton'!T39,'Learmonth'!T7,'Longreach'!T73,'Low Head'!T74,'Mackay'!T73,'Marble Bar'!T77,'Marree'!T75,'Meekatharra'!T56,'Melbourne'!T73,'Mildura'!T73,'Miles'!T74,'Morawa'!T58,'Moree'!T73,'Mt Gambier'!T43,'Nhill'!T79,'Normanton'!T78,'Nowra'!T31,'Nuriootpa'!T26,'Oodnadatta'!T42,'Orbost'!T48,'Palmerville'!T78,'Perth'!T73,'Point Perpendicular'!T42,'Port Hedland'!T70,'Port Lincoln'!T73,'Port Macquarie'!T26,'Rabbit Flat'!T14,'Richmond NSW'!T29,'Richmond Qld'!T75,'Robe'!T80,'Rockhampton'!T43,'Rutherglen'!T72,'Sale'!T73,'Scone'!T18,'Snowtown'!T75,'St George'!T70,'Sydney'!T73,'Tarcoola'!T62,'Tennant Creek'!T72,'Thargomiindah'!T29,'Tibooburra'!T74,'Townsville'!T42,'Victoria River Downs'!T19,'Wagga Wagga'!T73,'Walgett'!T74,'Wandering'!T75,'Weipa'!T15,'Wilcannia'!T30,'Williamtown'!T35,'Wilsons Promontary'!T77,'Woomera'!T33,'Wyalong'!T21,'Yamba'!T84)</f>
        <v>3.69801227567902</v>
      </c>
      <c r="M6" s="13">
        <f>AVERAGE('Adelaide'!V73,'Albany'!V88,'Alice Springs'!V73,'Amberley'!V42,'Birdsville'!V33,'Bourke'!V75,'Bridgetown'!V75,'Brisbane'!V73,'Broome'!V73,'Bundaberg'!V74,'Burketown'!V78,'Butlers Gorge'!V50,'Cabramurra'!V21,'Cairns'!V73,'Camooweal'!V44,'Canberra'!V74,'Cape Borda'!V27,'Cape Bruny'!V61,'Cape Leeuwin'!V73,'Cape Moreton'!V73,'Cape Otway'!V71,'Carnarvon'!V73,'Ceduna'!V40,'Charleville'!V73,'Cobar'!V74,'Coffs Harbour'!V31,'Dalwallinu'!V27,'Darwin'!V73,'Deniliquin'!V74,'Dubbo'!V62,'Esperance'!V73,'Eucla'!V69,'Forrest'!V36,'Gabo Island'!V77,'Gayndah'!V80,'Georgetown'!V81,'Geraldton'!V73,'Giles'!V26,'Grove'!V36,'Hobart'!V65,'Horn Island'!V32,'Kalgoorlie'!V73,'Kalumburu'!V43,'Karijini North'!V53,'Katanning'!V75,'Launceston'!V81,'Laverton'!V39,'Learmonth'!V7,'Longreach'!V73,'Low Head'!V74,'Marble Bar'!V77,'Marree'!V75,'Meekatharra'!V56,'Melbourne'!V73,'Mildura'!V73,'Miles'!V74,'Morawa'!V58,'Moree'!V73,'Mt Gambier'!V43,'Nhill'!V79,'Normanton'!V78,'Nowra'!V31,'Nuriootpa'!V26,'Oodnadatta'!V42,'Orbost'!V48,'Palmerville'!V78,'Perth'!V73,'Point Perpendicular'!V42,'Port Hedland'!V70,'Port Lincoln'!V73,'Port Macquarie'!V26,'Rabbit Flat'!V14,'Richmond NSW'!V29,'Richmond Qld'!V75,'Robe'!V80,'Rockhampton'!V43,'Rutherglen'!V72,'Sale'!V73,'Scone'!V18,'Snowtown'!V75,'St George'!V70,'Sydney'!V73,'Thargomiindah'!V29,'Tibooburra'!V74,'Townsville'!V42,'Victoria River Downs'!V19,'Wagga Wagga'!V73,'Walgett'!V74,'Wandering'!V75,'Weipa'!V15,'Wilcannia'!V30,'Williamtown'!V35,'Wilsons Promontary'!V77,'Woomera'!V33,'Wyalong'!V21,'Yamba'!V84)</f>
        <v>3.1640625</v>
      </c>
      <c r="N6" s="12">
        <f>AVERAGE('Adelaide'!W73,'Albany'!W88,'Alice Springs'!W73,'Amberley'!W42,'Birdsville'!W33,'Bourke'!W75,'Bridgetown'!W75,'Brisbane'!W73,'Broome'!W73,'Bundaberg'!W74,'Burketown'!W78,'Butlers Gorge'!W50,'Cabramurra'!W21,'Cairns'!W73,'Camooweal'!W44,'Canberra'!W74,'Cape Borda'!W27,'Cape Bruny'!W61,'Cape Leeuwin'!W73,'Cape Moreton'!W73,'Cape Otway'!W71,'Carnarvon'!W73,'Ceduna'!W40,'Charleville'!W73,'Cobar'!W74,'Coffs Harbour'!W31,'Dalwallinu'!W27,'Darwin'!W73,'Deniliquin'!W74,'Dubbo'!W62,'Esperance'!W73,'Eucla'!W69,'Forrest'!W36,'Gabo Island'!W77,'Gayndah'!W80,'Georgetown'!W81,'Geraldton'!W73,'Giles'!W26,'Grove'!W36,'Hobart'!W65,'Horn Island'!W32,'Kalgoorlie'!W73,'Kalumburu'!W43,'Karijini North'!W53,'Katanning'!W75,'Launceston'!W81,'Laverton'!W39,'Learmonth'!W7,'Longreach'!W73,'Low Head'!W74,'Marble Bar'!W77,'Marree'!W75,'Meekatharra'!W56,'Melbourne'!W73,'Mildura'!W73,'Miles'!W74,'Morawa'!W58,'Moree'!W73,'Mt Gambier'!W43,'Nhill'!W79,'Normanton'!W78,'Nowra'!W31,'Nuriootpa'!W26,'Oodnadatta'!W42,'Orbost'!W48,'Palmerville'!W78,'Perth'!W73,'Point Perpendicular'!W42,'Port Hedland'!W70,'Port Lincoln'!W73,'Port Macquarie'!W26,'Rabbit Flat'!W14,'Richmond NSW'!W29,'Richmond Qld'!W75,'Robe'!W80,'Rockhampton'!W43,'Rutherglen'!W72,'Sale'!W73,'Scone'!W18,'Snowtown'!W75,'St George'!W70,'Sydney'!W73,'Thargomiindah'!W29,'Tibooburra'!W74,'Townsville'!W42,'Victoria River Downs'!W19,'Wagga Wagga'!W73,'Walgett'!W74,'Wandering'!W75,'Weipa'!W15,'Wilcannia'!W30,'Williamtown'!W35,'Wilsons Promontary'!W77,'Woomera'!W33,'Wyalong'!W21,'Yamba'!W84)</f>
        <v>1.80436642226735</v>
      </c>
    </row>
    <row r="7" ht="23" customHeight="1">
      <c r="A7" s="10">
        <v>-15</v>
      </c>
      <c r="B7" s="11">
        <f>AVERAGE('Adelaide'!B74,'Albany'!B89,'Alice Springs'!B74,'Amberley'!B43,'Birdsville'!B34,'Bourke'!B76,'Bridgetown'!B76,'Brisbane'!B74,'Broome'!B74,'Bundaberg'!B75,'Burketown'!B79,'Butlers Gorge'!B51,'Cabramurra'!B22,'Cairns'!B74,'Camooweal'!B45,'Canberra'!B75,'Cape Borda'!B28,'Cape Bruny'!B62,'Cape Leeuwin'!B74,'Cape Moreton'!B74,'Cape Otway'!B72,'Carnarvon'!B74,'Ceduna'!B41,'Charleville'!B74,'Cobar'!B75,'Coffs Harbour'!B32,'Cunderdin'!B33,'Dalwallinu'!B28,'Darwin'!B74,'Deniliquin'!B75,'Dubbo'!B63,'Eddytstone Point'!B74,'Esperance'!B74,'Eucla'!B70,'Forrest'!B37,'Gabo Island'!B78,'Gayndah'!B81,'Georgetown'!B82,'Geraldton'!B74,'Giles'!B27,'Grove'!B37,'Halls Creek'!B74,'Hobart'!B66,'Horn Island'!B33,'Kalgoorlie'!B74,'Kalumburu'!B44,'Karijini North'!B54,'Katanning'!B76,'Launceston'!B82,'Laverton'!B40,'Learmonth'!B8,'Longreach'!B74,'Low Head'!B75,'Mackay'!B74,'Marble Bar'!B78,'Marree'!B76,'Meekatharra'!B57,'Melbourne'!B74,'Mildura'!B74,'Miles'!B75,'Morawa'!B59,'Moree'!B74,'Mt Gambier'!B44,'Nhill'!B80,'Normanton'!B79,'Nowra'!B32,'Nuriootpa'!B27,'Oodnadatta'!B43,'Orbost'!B49,'Palmerville'!B79,'Perth'!B74,'Point Perpendicular'!B43,'Port Hedland'!B71,'Port Lincoln'!B74,'Port Macquarie'!B27,'Rabbit Flat'!B15,'Richmond NSW'!B30,'Richmond Qld'!B76,'Robe'!B81,'Rockhampton'!B44,'Rutherglen'!B73,'Sale'!B74,'Scone'!B19,'Snowtown'!B76,'St George'!B71,'Sydney'!B74,'Tarcoola'!B63,'Tennant Creek'!B73,'Thargomiindah'!B30,'Tibooburra'!B75,'Townsville'!B43,'Victoria River Downs'!B20,'Wagga Wagga'!B74,'Walgett'!B75,'Wandering'!B76,'Weipa'!B16,'Wilcannia'!B31,'Williamtown'!B36,'Wilsons Promontary'!B78,'Woomera'!B34,'Wyalong'!B22,'Yamba'!B85)</f>
        <v>33.7549019607843</v>
      </c>
      <c r="C7" s="12">
        <f>AVERAGE('Adelaide'!D74,'Albany'!D89,'Alice Springs'!D74,'Amberley'!D43,'Birdsville'!D34,'Bourke'!D76,'Bridgetown'!D76,'Brisbane'!D74,'Broome'!D74,'Bundaberg'!D75,'Burketown'!D79,'Butlers Gorge'!D51,'Cabramurra'!D22,'Cairns'!D74,'Camooweal'!D45,'Canberra'!D75,'Cape Borda'!D28,'Cape Bruny'!D62,'Cape Leeuwin'!D74,'Cape Moreton'!D74,'Cape Otway'!D72,'Carnarvon'!D74,'Ceduna'!D41,'Charleville'!D74,'Cobar'!D75,'Coffs Harbour'!D32,'Cunderdin'!D33,'Dalwallinu'!D28,'Darwin'!D74,'Deniliquin'!D75,'Dubbo'!D63,'Eddytstone Point'!D74,'Esperance'!D74,'Eucla'!D70,'Forrest'!D37,'Gabo Island'!D78,'Gayndah'!D81,'Georgetown'!D82,'Geraldton'!D74,'Giles'!D27,'Grove'!D37,'Halls Creek'!D74,'Hobart'!D66,'Horn Island'!D33,'Kalgoorlie'!D74,'Kalumburu'!D44,'Karijini North'!D54,'Katanning'!D76,'Launceston'!D82,'Laverton'!D40,'Learmonth'!D8,'Longreach'!D74,'Low Head'!D75,'Mackay'!D74,'Marble Bar'!D78,'Marree'!D76,'Meekatharra'!D57,'Melbourne'!D74,'Mildura'!D74,'Miles'!D75,'Morawa'!D59,'Moree'!D74,'Mt Gambier'!D44,'Nhill'!D80,'Normanton'!D79,'Nowra'!D32,'Nuriootpa'!D27,'Oodnadatta'!D43,'Orbost'!D49,'Palmerville'!D79,'Perth'!D74,'Point Perpendicular'!D43,'Port Hedland'!D71,'Port Lincoln'!D74,'Port Macquarie'!D27,'Rabbit Flat'!D15,'Richmond NSW'!D30,'Richmond Qld'!D76,'Robe'!D81,'Rockhampton'!D44,'Rutherglen'!D73,'Sale'!D74,'Scone'!D19,'Snowtown'!D76,'St George'!D71,'Sydney'!D74,'Tarcoola'!D63,'Tennant Creek'!D73,'Thargomiindah'!D30,'Tibooburra'!D75,'Townsville'!D43,'Victoria River Downs'!D20,'Wagga Wagga'!D74,'Walgett'!D75,'Wandering'!D76,'Weipa'!D16,'Wilcannia'!D31,'Williamtown'!D36,'Wilsons Promontary'!D78,'Woomera'!D34,'Wyalong'!D22,'Yamba'!D85)</f>
        <v>4.77234505222163</v>
      </c>
      <c r="D7" s="13">
        <f>AVERAGE('Adelaide'!G74,'Albany'!G89,'Alice Springs'!G74,'Amberley'!G43,'Birdsville'!G34,'Bourke'!G76,'Bridgetown'!G76,'Brisbane'!G74,'Broome'!G74,'Bundaberg'!G75,'Burketown'!G79,'Butlers Gorge'!G51,'Cabramurra'!G22,'Cairns'!G74,'Camooweal'!G45,'Canberra'!G75,'Cape Borda'!G28,'Cape Bruny'!G62,'Cape Leeuwin'!G74,'Cape Moreton'!G74,'Cape Otway'!G72,'Carnarvon'!G74,'Ceduna'!G41,'Charleville'!G74,'Cobar'!G75,'Coffs Harbour'!G32,'Cunderdin'!G33,'Dalwallinu'!G28,'Darwin'!G74,'Deniliquin'!G75,'Dubbo'!G63,'Eddytstone Point'!G74,'Esperance'!G74,'Eucla'!G70,'Forrest'!G37,'Gabo Island'!G78,'Gayndah'!G81,'Georgetown'!G82,'Geraldton'!G74,'Giles'!G27,'Grove'!G37,'Halls Creek'!G74,'Hobart'!G66,'Horn Island'!G33,'Kalgoorlie'!G74,'Kalumburu'!G44,'Karijini North'!G54,'Katanning'!G76,'Launceston'!G82,'Laverton'!G40,'Learmonth'!G8,'Longreach'!G74,'Low Head'!G75,'Mackay'!G74,'Marble Bar'!G78,'Marree'!G76,'Meekatharra'!G57,'Melbourne'!G74,'Mildura'!G74,'Miles'!G75,'Morawa'!G59,'Moree'!G74,'Mt Gambier'!G44,'Nhill'!G80,'Normanton'!G79,'Nowra'!G32,'Nuriootpa'!G27,'Oodnadatta'!G43,'Orbost'!G49,'Palmerville'!G79,'Perth'!G74,'Point Perpendicular'!G43,'Port Hedland'!G71,'Port Lincoln'!G74,'Port Macquarie'!G27,'Rabbit Flat'!G15,'Richmond NSW'!G30,'Richmond Qld'!G76,'Robe'!G81,'Rockhampton'!G44,'Rutherglen'!G73,'Sale'!G74,'Scone'!G19,'Snowtown'!G76,'St George'!G71,'Sydney'!G74,'Tarcoola'!G63,'Tennant Creek'!G73,'Thargomiindah'!G30,'Tibooburra'!G75,'Townsville'!G43,'Victoria River Downs'!G20,'Wagga Wagga'!G74,'Walgett'!G75,'Wandering'!G76,'Weipa'!G16,'Wilcannia'!G31,'Williamtown'!G36,'Wilsons Promontary'!G78,'Woomera'!G34,'Wyalong'!G22,'Yamba'!G85)</f>
        <v>16.2058823529412</v>
      </c>
      <c r="E7" s="12">
        <f>AVERAGE('Adelaide'!I74,'Albany'!I89,'Alice Springs'!I74,'Amberley'!I43,'Birdsville'!I34,'Bourke'!I76,'Bridgetown'!I76,'Brisbane'!I74,'Broome'!I74,'Bundaberg'!I75,'Burketown'!I79,'Butlers Gorge'!I51,'Cabramurra'!I22,'Cairns'!I74,'Camooweal'!I45,'Canberra'!I75,'Cape Borda'!I28,'Cape Bruny'!I62,'Cape Leeuwin'!I74,'Cape Moreton'!I74,'Cape Otway'!I72,'Carnarvon'!I74,'Ceduna'!I41,'Charleville'!I74,'Cobar'!I75,'Coffs Harbour'!I32,'Cunderdin'!I33,'Dalwallinu'!I28,'Darwin'!I74,'Deniliquin'!I75,'Dubbo'!I63,'Eddytstone Point'!I74,'Esperance'!I74,'Eucla'!I70,'Forrest'!I37,'Gabo Island'!I78,'Gayndah'!I81,'Georgetown'!I82,'Geraldton'!I74,'Giles'!I27,'Grove'!I37,'Halls Creek'!I74,'Hobart'!I66,'Horn Island'!I33,'Kalgoorlie'!I74,'Kalumburu'!I44,'Karijini North'!I54,'Katanning'!I76,'Launceston'!I82,'Laverton'!I40,'Learmonth'!I8,'Longreach'!I74,'Low Head'!I75,'Mackay'!I74,'Marble Bar'!I78,'Marree'!I76,'Meekatharra'!I57,'Melbourne'!I74,'Mildura'!I74,'Miles'!I75,'Morawa'!I59,'Moree'!I74,'Mt Gambier'!I44,'Nhill'!I80,'Normanton'!I79,'Nowra'!I32,'Nuriootpa'!I27,'Oodnadatta'!I43,'Orbost'!I49,'Palmerville'!I79,'Perth'!I74,'Point Perpendicular'!I43,'Port Hedland'!I71,'Port Lincoln'!I74,'Port Macquarie'!I27,'Rabbit Flat'!I15,'Richmond NSW'!I30,'Richmond Qld'!I76,'Robe'!I81,'Rockhampton'!I44,'Rutherglen'!I73,'Sale'!I74,'Scone'!I19,'Snowtown'!I76,'St George'!I71,'Sydney'!I74,'Tarcoola'!I63,'Tennant Creek'!I73,'Thargomiindah'!I30,'Tibooburra'!I75,'Townsville'!I43,'Victoria River Downs'!I20,'Wagga Wagga'!I74,'Walgett'!I75,'Wandering'!I76,'Weipa'!I16,'Wilcannia'!I31,'Williamtown'!I36,'Wilsons Promontary'!I78,'Woomera'!I34,'Wyalong'!I22,'Yamba'!I85)</f>
        <v>3.69191343839142</v>
      </c>
      <c r="F7" s="13">
        <f>AVERAGE('Adelaide'!L74,'Albany'!L89,'Alice Springs'!L74,'Amberley'!L43,'Birdsville'!L34,'Bourke'!L76,'Bridgetown'!L76,'Brisbane'!L74,'Broome'!L74,'Bundaberg'!L75,'Burketown'!L79,'Butlers Gorge'!L51,'Cabramurra'!L22,'Cairns'!L74,'Camooweal'!L45,'Canberra'!L75,'Cape Borda'!L28,'Cape Bruny'!L62,'Cape Leeuwin'!L74,'Cape Moreton'!L74,'Cape Otway'!L72,'Carnarvon'!L74,'Ceduna'!L41,'Charleville'!L74,'Cobar'!L75,'Coffs Harbour'!L32,'Dalwallinu'!L28,'Darwin'!L74,'Deniliquin'!L75,'Dubbo'!L63,'Esperance'!L74,'Eucla'!L70,'Forrest'!L37,'Gabo Island'!L78,'Gayndah'!L81,'Georgetown'!L82,'Geraldton'!L74,'Giles'!L27,'Grove'!L37,'Hobart'!L66,'Horn Island'!L33,'Kalgoorlie'!L74,'Kalumburu'!L44,'Karijini North'!L54,'Katanning'!L76,'Launceston'!L82,'Laverton'!L40,'Learmonth'!L8,'Longreach'!L74,'Low Head'!L75,'Marble Bar'!L78,'Marree'!L76,'Meekatharra'!L57,'Melbourne'!L74,'Mildura'!L74,'Miles'!L75,'Morawa'!L59,'Moree'!L74,'Mt Gambier'!L44,'Nhill'!L80,'Normanton'!L79,'Nowra'!L32,'Nuriootpa'!L27,'Oodnadatta'!L43,'Orbost'!L49,'Palmerville'!L79,'Perth'!L74,'Point Perpendicular'!L43,'Port Hedland'!L71,'Port Lincoln'!L74,'Port Macquarie'!L27,'Rabbit Flat'!L15,'Richmond NSW'!L30,'Richmond Qld'!L76,'Robe'!L81,'Rockhampton'!L44,'Rutherglen'!L73,'Sale'!L74,'Scone'!L19,'Snowtown'!L76,'St George'!L71,'Sydney'!L74,'Thargomiindah'!L30,'Tibooburra'!L75,'Townsville'!L43,'Victoria River Downs'!L20,'Wagga Wagga'!L74,'Walgett'!L75,'Wandering'!L76,'Weipa'!L16,'Wilcannia'!L31,'Williamtown'!L36,'Wilsons Promontary'!L78,'Woomera'!L34,'Wyalong'!L22,'Yamba'!L85)</f>
        <v>3.15625</v>
      </c>
      <c r="G7" s="12">
        <f>AVERAGE('Adelaide'!N74,'Albany'!N89,'Alice Springs'!N74,'Amberley'!N43,'Birdsville'!N34,'Bourke'!N76,'Bridgetown'!N76,'Brisbane'!N74,'Broome'!N74,'Bundaberg'!N75,'Burketown'!N79,'Butlers Gorge'!N51,'Cabramurra'!N22,'Cairns'!N74,'Camooweal'!N45,'Canberra'!N75,'Cape Borda'!N28,'Cape Bruny'!N62,'Cape Leeuwin'!N74,'Cape Moreton'!N74,'Cape Otway'!N72,'Carnarvon'!N74,'Ceduna'!N41,'Charleville'!N74,'Cobar'!N75,'Coffs Harbour'!N32,'Dalwallinu'!N28,'Darwin'!N74,'Deniliquin'!N75,'Dubbo'!N63,'Esperance'!N74,'Eucla'!N70,'Forrest'!N37,'Gabo Island'!N78,'Gayndah'!N81,'Georgetown'!N82,'Geraldton'!N74,'Giles'!N27,'Grove'!N37,'Hobart'!N66,'Horn Island'!N33,'Kalgoorlie'!N74,'Kalumburu'!N44,'Karijini North'!N54,'Katanning'!N76,'Launceston'!N82,'Laverton'!N40,'Learmonth'!N8,'Longreach'!N74,'Low Head'!N75,'Marble Bar'!N78,'Marree'!N76,'Meekatharra'!N57,'Melbourne'!N74,'Mildura'!N74,'Miles'!N75,'Morawa'!N59,'Moree'!N74,'Mt Gambier'!N44,'Nhill'!N80,'Normanton'!N79,'Nowra'!N32,'Nuriootpa'!N27,'Oodnadatta'!N43,'Orbost'!N49,'Palmerville'!N79,'Perth'!N74,'Point Perpendicular'!N43,'Port Hedland'!N71,'Port Lincoln'!N74,'Port Macquarie'!N27,'Rabbit Flat'!N15,'Richmond NSW'!N30,'Richmond Qld'!N76,'Robe'!N81,'Rockhampton'!N44,'Rutherglen'!N73,'Sale'!N74,'Scone'!N19,'Snowtown'!N76,'St George'!N71,'Sydney'!N74,'Thargomiindah'!N30,'Tibooburra'!N75,'Townsville'!N43,'Victoria River Downs'!N20,'Wagga Wagga'!N74,'Walgett'!N75,'Wandering'!N76,'Weipa'!N16,'Wilcannia'!N31,'Williamtown'!N36,'Wilsons Promontary'!N78,'Woomera'!N34,'Wyalong'!N22,'Yamba'!N85)</f>
        <v>1.59719217616478</v>
      </c>
      <c r="H7" s="10">
        <v>-15</v>
      </c>
      <c r="I7" s="11">
        <f>AVERAGE('Adelaide'!P74,'Albany'!P89,'Alice Springs'!P74,'Amberley'!P43,'Birdsville'!P34,'Bourke'!P76,'Bridgetown'!P76,'Brisbane'!P74,'Broome'!P74,'Bundaberg'!P75,'Burketown'!P79,'Butlers Gorge'!P51,'Cabramurra'!P22,'Cairns'!P74,'Camooweal'!P45,'Canberra'!P75,'Cape Borda'!P28,'Cape Bruny'!P62,'Cape Leeuwin'!P74,'Cape Moreton'!P74,'Cape Otway'!P72,'Carnarvon'!P74,'Ceduna'!P41,'Charleville'!P74,'Cobar'!P75,'Coffs Harbour'!P32,'Cunderdin'!P33,'Dalwallinu'!P28,'Darwin'!P74,'Deniliquin'!P75,'Dubbo'!P63,'Eddytstone Point'!P74,'Esperance'!P74,'Eucla'!P70,'Forrest'!P37,'Gabo Island'!P78,'Gayndah'!P81,'Georgetown'!P82,'Geraldton'!P74,'Giles'!P27,'Grove'!P37,'Halls Creek'!P74,'Hobart'!P66,'Horn Island'!P33,'Kalgoorlie'!P74,'Kalumburu'!P44,'Karijini North'!P54,'Katanning'!P76,'Launceston'!P82,'Laverton'!P40,'Learmonth'!P8,'Longreach'!P74,'Low Head'!P75,'Mackay'!P74,'Marble Bar'!P78,'Marree'!P76,'Meekatharra'!P57,'Melbourne'!P74,'Mildura'!P74,'Miles'!P75,'Morawa'!P59,'Moree'!P74,'Mt Gambier'!P44,'Nhill'!P80,'Normanton'!P79,'Nowra'!P32,'Nuriootpa'!P27,'Oodnadatta'!P43,'Orbost'!P49,'Palmerville'!P79,'Perth'!P74,'Point Perpendicular'!P43,'Port Hedland'!P71,'Port Lincoln'!P74,'Port Macquarie'!P27,'Rabbit Flat'!P15,'Richmond NSW'!P30,'Richmond Qld'!P76,'Robe'!P81,'Rockhampton'!P44,'Rutherglen'!P73,'Sale'!P74,'Scone'!P19,'Snowtown'!P76,'St George'!P71,'Sydney'!P74,'Tarcoola'!P63,'Tennant Creek'!P73,'Thargomiindah'!P30,'Tibooburra'!P75,'Townsville'!P43,'Victoria River Downs'!P20,'Wagga Wagga'!P74,'Walgett'!P75,'Wandering'!P76,'Weipa'!P16,'Wilcannia'!P31,'Williamtown'!P36,'Wilsons Promontary'!P78,'Woomera'!P34,'Wyalong'!P22,'Yamba'!P85)</f>
        <v>33.1712418300654</v>
      </c>
      <c r="J7" s="12">
        <f>AVERAGE('Adelaide'!Q74,'Albany'!Q89,'Alice Springs'!Q74,'Amberley'!Q43,'Birdsville'!Q34,'Bourke'!Q76,'Bridgetown'!Q76,'Brisbane'!Q74,'Broome'!Q74,'Bundaberg'!Q75,'Burketown'!Q79,'Butlers Gorge'!Q51,'Cabramurra'!Q22,'Cairns'!Q74,'Camooweal'!Q45,'Canberra'!Q75,'Cape Borda'!Q28,'Cape Bruny'!Q62,'Cape Leeuwin'!Q74,'Cape Moreton'!Q74,'Cape Otway'!Q72,'Carnarvon'!Q74,'Ceduna'!Q41,'Charleville'!Q74,'Cobar'!Q75,'Coffs Harbour'!Q32,'Cunderdin'!Q33,'Dalwallinu'!Q28,'Darwin'!Q74,'Deniliquin'!Q75,'Dubbo'!Q63,'Eddytstone Point'!Q74,'Esperance'!Q74,'Eucla'!Q70,'Forrest'!Q37,'Gabo Island'!Q78,'Gayndah'!Q81,'Georgetown'!Q82,'Geraldton'!Q74,'Giles'!Q27,'Grove'!Q37,'Halls Creek'!Q74,'Hobart'!Q66,'Horn Island'!Q33,'Kalgoorlie'!Q74,'Kalumburu'!Q44,'Karijini North'!Q54,'Katanning'!Q76,'Launceston'!Q82,'Laverton'!Q40,'Learmonth'!Q8,'Longreach'!Q74,'Low Head'!Q75,'Mackay'!Q74,'Marble Bar'!Q78,'Marree'!Q76,'Meekatharra'!Q57,'Melbourne'!Q74,'Mildura'!Q74,'Miles'!Q75,'Morawa'!Q59,'Moree'!Q74,'Mt Gambier'!Q44,'Nhill'!Q80,'Normanton'!Q79,'Nowra'!Q32,'Nuriootpa'!Q27,'Oodnadatta'!Q43,'Orbost'!Q49,'Palmerville'!Q79,'Perth'!Q74,'Point Perpendicular'!Q43,'Port Hedland'!Q71,'Port Lincoln'!Q74,'Port Macquarie'!Q27,'Rabbit Flat'!Q15,'Richmond NSW'!Q30,'Richmond Qld'!Q76,'Robe'!Q81,'Rockhampton'!Q44,'Rutherglen'!Q73,'Sale'!Q74,'Scone'!Q19,'Snowtown'!Q76,'St George'!Q71,'Sydney'!Q74,'Tarcoola'!Q63,'Tennant Creek'!Q73,'Thargomiindah'!Q30,'Tibooburra'!Q75,'Townsville'!Q43,'Victoria River Downs'!Q20,'Wagga Wagga'!Q74,'Walgett'!Q75,'Wandering'!Q76,'Weipa'!Q16,'Wilcannia'!Q31,'Williamtown'!Q36,'Wilsons Promontary'!Q78,'Woomera'!Q34,'Wyalong'!Q22,'Yamba'!Q85)</f>
        <v>4.76965944959034</v>
      </c>
      <c r="K7" s="13">
        <f>AVERAGE('Adelaide'!S74,'Albany'!S89,'Alice Springs'!S74,'Amberley'!S43,'Birdsville'!S34,'Bourke'!S76,'Bridgetown'!S76,'Brisbane'!S74,'Broome'!S74,'Bundaberg'!S75,'Burketown'!S79,'Butlers Gorge'!S51,'Cabramurra'!S22,'Cairns'!S74,'Camooweal'!S45,'Canberra'!S75,'Cape Borda'!S28,'Cape Bruny'!S62,'Cape Leeuwin'!S74,'Cape Moreton'!S74,'Cape Otway'!S72,'Carnarvon'!S74,'Ceduna'!S41,'Charleville'!S74,'Cobar'!S75,'Coffs Harbour'!S32,'Cunderdin'!S33,'Dalwallinu'!S28,'Darwin'!S74,'Deniliquin'!S75,'Dubbo'!S63,'Eddytstone Point'!S74,'Esperance'!S74,'Eucla'!S70,'Forrest'!S37,'Gabo Island'!S78,'Gayndah'!S81,'Georgetown'!S82,'Geraldton'!S74,'Giles'!S27,'Grove'!S37,'Halls Creek'!S74,'Hobart'!S66,'Horn Island'!S33,'Kalgoorlie'!S74,'Kalumburu'!S44,'Karijini North'!S54,'Katanning'!S76,'Launceston'!S82,'Laverton'!S40,'Learmonth'!S8,'Longreach'!S74,'Low Head'!S75,'Mackay'!S74,'Marble Bar'!S78,'Marree'!S76,'Meekatharra'!S57,'Melbourne'!S74,'Mildura'!S74,'Miles'!S75,'Morawa'!S59,'Moree'!S74,'Mt Gambier'!S44,'Nhill'!S80,'Normanton'!S79,'Nowra'!S32,'Nuriootpa'!S27,'Oodnadatta'!S43,'Orbost'!S49,'Palmerville'!S79,'Perth'!S74,'Point Perpendicular'!S43,'Port Hedland'!S71,'Port Lincoln'!S74,'Port Macquarie'!S27,'Rabbit Flat'!S15,'Richmond NSW'!S30,'Richmond Qld'!S76,'Robe'!S81,'Rockhampton'!S44,'Rutherglen'!S73,'Sale'!S74,'Scone'!S19,'Snowtown'!S76,'St George'!S71,'Sydney'!S74,'Tarcoola'!S63,'Tennant Creek'!S73,'Thargomiindah'!S30,'Tibooburra'!S75,'Townsville'!S43,'Victoria River Downs'!S20,'Wagga Wagga'!S74,'Walgett'!S75,'Wandering'!S76,'Weipa'!S16,'Wilcannia'!S31,'Williamtown'!S36,'Wilsons Promontary'!S78,'Woomera'!S34,'Wyalong'!S22,'Yamba'!S85)</f>
        <v>16.1535947712418</v>
      </c>
      <c r="L7" s="12">
        <f>AVERAGE('Adelaide'!T74,'Albany'!T89,'Alice Springs'!T74,'Amberley'!T43,'Birdsville'!T34,'Bourke'!T76,'Bridgetown'!T76,'Brisbane'!T74,'Broome'!T74,'Bundaberg'!T75,'Burketown'!T79,'Butlers Gorge'!T51,'Cabramurra'!T22,'Cairns'!T74,'Camooweal'!T45,'Canberra'!T75,'Cape Borda'!T28,'Cape Bruny'!T62,'Cape Leeuwin'!T74,'Cape Moreton'!T74,'Cape Otway'!T72,'Carnarvon'!T74,'Ceduna'!T41,'Charleville'!T74,'Cobar'!T75,'Coffs Harbour'!T32,'Cunderdin'!T33,'Dalwallinu'!T28,'Darwin'!T74,'Deniliquin'!T75,'Dubbo'!T63,'Eddytstone Point'!T74,'Esperance'!T74,'Eucla'!T70,'Forrest'!T37,'Gabo Island'!T78,'Gayndah'!T81,'Georgetown'!T82,'Geraldton'!T74,'Giles'!T27,'Grove'!T37,'Halls Creek'!T74,'Hobart'!T66,'Horn Island'!T33,'Kalgoorlie'!T74,'Kalumburu'!T44,'Karijini North'!T54,'Katanning'!T76,'Launceston'!T82,'Laverton'!T40,'Learmonth'!T8,'Longreach'!T74,'Low Head'!T75,'Mackay'!T74,'Marble Bar'!T78,'Marree'!T76,'Meekatharra'!T57,'Melbourne'!T74,'Mildura'!T74,'Miles'!T75,'Morawa'!T59,'Moree'!T74,'Mt Gambier'!T44,'Nhill'!T80,'Normanton'!T79,'Nowra'!T32,'Nuriootpa'!T27,'Oodnadatta'!T43,'Orbost'!T49,'Palmerville'!T79,'Perth'!T74,'Point Perpendicular'!T43,'Port Hedland'!T71,'Port Lincoln'!T74,'Port Macquarie'!T27,'Rabbit Flat'!T15,'Richmond NSW'!T30,'Richmond Qld'!T76,'Robe'!T81,'Rockhampton'!T44,'Rutherglen'!T73,'Sale'!T74,'Scone'!T19,'Snowtown'!T76,'St George'!T71,'Sydney'!T74,'Tarcoola'!T63,'Tennant Creek'!T73,'Thargomiindah'!T30,'Tibooburra'!T75,'Townsville'!T43,'Victoria River Downs'!T20,'Wagga Wagga'!T74,'Walgett'!T75,'Wandering'!T76,'Weipa'!T16,'Wilcannia'!T31,'Williamtown'!T36,'Wilsons Promontary'!T78,'Woomera'!T34,'Wyalong'!T22,'Yamba'!T85)</f>
        <v>3.69108886895003</v>
      </c>
      <c r="M7" s="13">
        <f>AVERAGE('Adelaide'!V74,'Albany'!V89,'Alice Springs'!V74,'Amberley'!V43,'Birdsville'!V34,'Bourke'!V76,'Bridgetown'!V76,'Brisbane'!V74,'Broome'!V74,'Bundaberg'!V75,'Burketown'!V79,'Butlers Gorge'!V51,'Cabramurra'!V22,'Cairns'!V74,'Camooweal'!V45,'Canberra'!V75,'Cape Borda'!V28,'Cape Bruny'!V62,'Cape Leeuwin'!V74,'Cape Moreton'!V74,'Cape Otway'!V72,'Carnarvon'!V74,'Ceduna'!V41,'Charleville'!V74,'Cobar'!V75,'Coffs Harbour'!V32,'Dalwallinu'!V28,'Darwin'!V74,'Deniliquin'!V75,'Dubbo'!V63,'Esperance'!V74,'Eucla'!V70,'Forrest'!V37,'Gabo Island'!V78,'Gayndah'!V81,'Georgetown'!V82,'Geraldton'!V74,'Giles'!V27,'Grove'!V37,'Hobart'!V66,'Horn Island'!V33,'Kalgoorlie'!V74,'Kalumburu'!V44,'Karijini North'!V54,'Katanning'!V76,'Launceston'!V82,'Laverton'!V40,'Learmonth'!V8,'Longreach'!V74,'Low Head'!V75,'Marble Bar'!V78,'Marree'!V76,'Meekatharra'!V57,'Melbourne'!V74,'Mildura'!V74,'Miles'!V75,'Morawa'!V59,'Moree'!V74,'Mt Gambier'!V44,'Nhill'!V80,'Normanton'!V79,'Nowra'!V32,'Nuriootpa'!V27,'Oodnadatta'!V43,'Orbost'!V49,'Palmerville'!V79,'Perth'!V74,'Point Perpendicular'!V43,'Port Hedland'!V71,'Port Lincoln'!V74,'Port Macquarie'!V27,'Rabbit Flat'!V15,'Richmond NSW'!V30,'Richmond Qld'!V76,'Robe'!V81,'Rockhampton'!V44,'Rutherglen'!V73,'Sale'!V74,'Scone'!V19,'Snowtown'!V76,'St George'!V71,'Sydney'!V74,'Thargomiindah'!V30,'Tibooburra'!V75,'Townsville'!V43,'Victoria River Downs'!V20,'Wagga Wagga'!V74,'Walgett'!V75,'Wandering'!V76,'Weipa'!V16,'Wilcannia'!V31,'Williamtown'!V36,'Wilsons Promontary'!V78,'Woomera'!V34,'Wyalong'!V22,'Yamba'!V85)</f>
        <v>3.22430555555556</v>
      </c>
      <c r="N7" s="12">
        <f>AVERAGE('Adelaide'!W74,'Albany'!W89,'Alice Springs'!W74,'Amberley'!W43,'Birdsville'!W34,'Bourke'!W76,'Bridgetown'!W76,'Brisbane'!W74,'Broome'!W74,'Bundaberg'!W75,'Burketown'!W79,'Butlers Gorge'!W51,'Cabramurra'!W22,'Cairns'!W74,'Camooweal'!W45,'Canberra'!W75,'Cape Borda'!W28,'Cape Bruny'!W62,'Cape Leeuwin'!W74,'Cape Moreton'!W74,'Cape Otway'!W72,'Carnarvon'!W74,'Ceduna'!W41,'Charleville'!W74,'Cobar'!W75,'Coffs Harbour'!W32,'Dalwallinu'!W28,'Darwin'!W74,'Deniliquin'!W75,'Dubbo'!W63,'Esperance'!W74,'Eucla'!W70,'Forrest'!W37,'Gabo Island'!W78,'Gayndah'!W81,'Georgetown'!W82,'Geraldton'!W74,'Giles'!W27,'Grove'!W37,'Hobart'!W66,'Horn Island'!W33,'Kalgoorlie'!W74,'Kalumburu'!W44,'Karijini North'!W54,'Katanning'!W76,'Launceston'!W82,'Laverton'!W40,'Learmonth'!W8,'Longreach'!W74,'Low Head'!W75,'Marble Bar'!W78,'Marree'!W76,'Meekatharra'!W57,'Melbourne'!W74,'Mildura'!W74,'Miles'!W75,'Morawa'!W59,'Moree'!W74,'Mt Gambier'!W44,'Nhill'!W80,'Normanton'!W79,'Nowra'!W32,'Nuriootpa'!W27,'Oodnadatta'!W43,'Orbost'!W49,'Palmerville'!W79,'Perth'!W74,'Point Perpendicular'!W43,'Port Hedland'!W71,'Port Lincoln'!W74,'Port Macquarie'!W27,'Rabbit Flat'!W15,'Richmond NSW'!W30,'Richmond Qld'!W76,'Robe'!W81,'Rockhampton'!W44,'Rutherglen'!W73,'Sale'!W74,'Scone'!W19,'Snowtown'!W76,'St George'!W71,'Sydney'!W74,'Thargomiindah'!W30,'Tibooburra'!W75,'Townsville'!W43,'Victoria River Downs'!W20,'Wagga Wagga'!W74,'Walgett'!W75,'Wandering'!W76,'Weipa'!W16,'Wilcannia'!W31,'Williamtown'!W36,'Wilsons Promontary'!W78,'Woomera'!W34,'Wyalong'!W22,'Yamba'!W85)</f>
        <v>1.79917593896833</v>
      </c>
    </row>
    <row r="8" ht="23" customHeight="1">
      <c r="A8" s="10">
        <v>-14</v>
      </c>
      <c r="B8" s="11">
        <f>AVERAGE('Adelaide'!B75,'Albany'!B90,'Alice Springs'!B75,'Amberley'!B44,'Birdsville'!B35,'Bourke'!B77,'Bridgetown'!B77,'Brisbane'!B75,'Broome'!B75,'Bundaberg'!B76,'Burketown'!B80,'Butlers Gorge'!B52,'Cabramurra'!B23,'Cairns'!B75,'Camooweal'!B46,'Canberra'!B76,'Cape Borda'!B29,'Cape Bruny'!B63,'Cape Leeuwin'!B75,'Cape Moreton'!B75,'Cape Otway'!B73,'Carnarvon'!B75,'Ceduna'!B42,'Charleville'!B75,'Cobar'!B76,'Coffs Harbour'!B33,'Cunderdin'!B34,'Dalwallinu'!B29,'Darwin'!B75,'Deniliquin'!B76,'Dubbo'!B64,'Eddytstone Point'!B75,'Esperance'!B75,'Eucla'!B71,'Forrest'!B38,'Gabo Island'!B79,'Gayndah'!B82,'Georgetown'!B83,'Geraldton'!B75,'Giles'!B28,'Grove'!B38,'Halls Creek'!B75,'Hobart'!B67,'Horn Island'!B34,'Kalgoorlie'!B75,'Kalumburu'!B45,'Karijini North'!B55,'Katanning'!B77,'Launceston'!B83,'Laverton'!B41,'Learmonth'!B9,'Longreach'!B75,'Low Head'!B76,'Mackay'!B75,'Marble Bar'!B79,'Marree'!B77,'Meekatharra'!B58,'Melbourne'!B75,'Mildura'!B75,'Miles'!B76,'Morawa'!B60,'Moree'!B75,'Mt Gambier'!B45,'Nhill'!B81,'Normanton'!B80,'Nowra'!B33,'Nuriootpa'!B28,'Oodnadatta'!B44,'Orbost'!B50,'Palmerville'!B80,'Perth'!B75,'Point Perpendicular'!B44,'Port Hedland'!B72,'Port Lincoln'!B75,'Port Macquarie'!B28,'Rabbit Flat'!B16,'Richmond NSW'!B31,'Richmond Qld'!B77,'Robe'!B82,'Rockhampton'!B45,'Rutherglen'!B74,'Sale'!B75,'Scone'!B20,'Snowtown'!B77,'St George'!B72,'Sydney'!B75,'Tarcoola'!B64,'Tennant Creek'!B74,'Thargomiindah'!B31,'Tibooburra'!B76,'Townsville'!B44,'Victoria River Downs'!B21,'Wagga Wagga'!B75,'Walgett'!B76,'Wandering'!B77,'Weipa'!B17,'Wilcannia'!B32,'Williamtown'!B37,'Wilsons Promontary'!B79,'Woomera'!B35,'Wyalong'!B23,'Yamba'!B86)</f>
        <v>39.3725490196078</v>
      </c>
      <c r="C8" s="12">
        <f>AVERAGE('Adelaide'!D75,'Albany'!D90,'Alice Springs'!D75,'Amberley'!D44,'Birdsville'!D35,'Bourke'!D77,'Bridgetown'!D77,'Brisbane'!D75,'Broome'!D75,'Bundaberg'!D76,'Burketown'!D80,'Butlers Gorge'!D52,'Cabramurra'!D23,'Cairns'!D75,'Camooweal'!D46,'Canberra'!D76,'Cape Borda'!D29,'Cape Bruny'!D63,'Cape Leeuwin'!D75,'Cape Moreton'!D75,'Cape Otway'!D73,'Carnarvon'!D75,'Ceduna'!D42,'Charleville'!D75,'Cobar'!D76,'Coffs Harbour'!D33,'Cunderdin'!D34,'Dalwallinu'!D29,'Darwin'!D75,'Deniliquin'!D76,'Dubbo'!D64,'Eddytstone Point'!D75,'Esperance'!D75,'Eucla'!D71,'Forrest'!D38,'Gabo Island'!D79,'Gayndah'!D82,'Georgetown'!D83,'Geraldton'!D75,'Giles'!D28,'Grove'!D38,'Halls Creek'!D75,'Hobart'!D67,'Horn Island'!D34,'Kalgoorlie'!D75,'Kalumburu'!D45,'Karijini North'!D55,'Katanning'!D77,'Launceston'!D83,'Laverton'!D41,'Learmonth'!D9,'Longreach'!D75,'Low Head'!D76,'Mackay'!D75,'Marble Bar'!D79,'Marree'!D77,'Meekatharra'!D58,'Melbourne'!D75,'Mildura'!D75,'Miles'!D76,'Morawa'!D60,'Moree'!D75,'Mt Gambier'!D45,'Nhill'!D81,'Normanton'!D80,'Nowra'!D33,'Nuriootpa'!D28,'Oodnadatta'!D44,'Orbost'!D50,'Palmerville'!D80,'Perth'!D75,'Point Perpendicular'!D44,'Port Hedland'!D72,'Port Lincoln'!D75,'Port Macquarie'!D28,'Rabbit Flat'!D16,'Richmond NSW'!D31,'Richmond Qld'!D77,'Robe'!D82,'Rockhampton'!D45,'Rutherglen'!D74,'Sale'!D75,'Scone'!D20,'Snowtown'!D77,'St George'!D72,'Sydney'!D75,'Tarcoola'!D64,'Tennant Creek'!D74,'Thargomiindah'!D31,'Tibooburra'!D76,'Townsville'!D44,'Victoria River Downs'!D21,'Wagga Wagga'!D75,'Walgett'!D76,'Wandering'!D77,'Weipa'!D17,'Wilcannia'!D32,'Williamtown'!D37,'Wilsons Promontary'!D79,'Woomera'!D35,'Wyalong'!D23,'Yamba'!D86)</f>
        <v>4.54328514701582</v>
      </c>
      <c r="D8" s="13">
        <f>AVERAGE('Adelaide'!G75,'Albany'!G90,'Alice Springs'!G75,'Amberley'!G44,'Birdsville'!G35,'Bourke'!G77,'Bridgetown'!G77,'Brisbane'!G75,'Broome'!G75,'Bundaberg'!G76,'Burketown'!G80,'Butlers Gorge'!G52,'Cabramurra'!G23,'Cairns'!G75,'Camooweal'!G46,'Canberra'!G76,'Cape Borda'!G29,'Cape Bruny'!G63,'Cape Leeuwin'!G75,'Cape Moreton'!G75,'Cape Otway'!G73,'Carnarvon'!G75,'Ceduna'!G42,'Charleville'!G75,'Cobar'!G76,'Coffs Harbour'!G33,'Cunderdin'!G34,'Dalwallinu'!G29,'Darwin'!G75,'Deniliquin'!G76,'Dubbo'!G64,'Eddytstone Point'!G75,'Esperance'!G75,'Eucla'!G71,'Forrest'!G38,'Gabo Island'!G79,'Gayndah'!G82,'Georgetown'!G83,'Geraldton'!G75,'Giles'!G28,'Grove'!G38,'Halls Creek'!G75,'Hobart'!G67,'Horn Island'!G34,'Kalgoorlie'!G75,'Kalumburu'!G45,'Karijini North'!G55,'Katanning'!G77,'Launceston'!G83,'Laverton'!G41,'Learmonth'!G9,'Longreach'!G75,'Low Head'!G76,'Mackay'!G75,'Marble Bar'!G79,'Marree'!G77,'Meekatharra'!G58,'Melbourne'!G75,'Mildura'!G75,'Miles'!G76,'Morawa'!G60,'Moree'!G75,'Mt Gambier'!G45,'Nhill'!G81,'Normanton'!G80,'Nowra'!G33,'Nuriootpa'!G28,'Oodnadatta'!G44,'Orbost'!G50,'Palmerville'!G80,'Perth'!G75,'Point Perpendicular'!G44,'Port Hedland'!G72,'Port Lincoln'!G75,'Port Macquarie'!G28,'Rabbit Flat'!G16,'Richmond NSW'!G31,'Richmond Qld'!G77,'Robe'!G82,'Rockhampton'!G45,'Rutherglen'!G74,'Sale'!G75,'Scone'!G20,'Snowtown'!G77,'St George'!G72,'Sydney'!G75,'Tarcoola'!G64,'Tennant Creek'!G74,'Thargomiindah'!G31,'Tibooburra'!G76,'Townsville'!G44,'Victoria River Downs'!G21,'Wagga Wagga'!G75,'Walgett'!G76,'Wandering'!G77,'Weipa'!G17,'Wilcannia'!G32,'Williamtown'!G37,'Wilsons Promontary'!G79,'Woomera'!G35,'Wyalong'!G23,'Yamba'!G86)</f>
        <v>21.2352941176471</v>
      </c>
      <c r="E8" s="12">
        <f>AVERAGE('Adelaide'!I75,'Albany'!I90,'Alice Springs'!I75,'Amberley'!I44,'Birdsville'!I35,'Bourke'!I77,'Bridgetown'!I77,'Brisbane'!I75,'Broome'!I75,'Bundaberg'!I76,'Burketown'!I80,'Butlers Gorge'!I52,'Cabramurra'!I23,'Cairns'!I75,'Camooweal'!I46,'Canberra'!I76,'Cape Borda'!I29,'Cape Bruny'!I63,'Cape Leeuwin'!I75,'Cape Moreton'!I75,'Cape Otway'!I73,'Carnarvon'!I75,'Ceduna'!I42,'Charleville'!I75,'Cobar'!I76,'Coffs Harbour'!I33,'Cunderdin'!I34,'Dalwallinu'!I29,'Darwin'!I75,'Deniliquin'!I76,'Dubbo'!I64,'Eddytstone Point'!I75,'Esperance'!I75,'Eucla'!I71,'Forrest'!I38,'Gabo Island'!I79,'Gayndah'!I82,'Georgetown'!I83,'Geraldton'!I75,'Giles'!I28,'Grove'!I38,'Halls Creek'!I75,'Hobart'!I67,'Horn Island'!I34,'Kalgoorlie'!I75,'Kalumburu'!I45,'Karijini North'!I55,'Katanning'!I77,'Launceston'!I83,'Laverton'!I41,'Learmonth'!I9,'Longreach'!I75,'Low Head'!I76,'Mackay'!I75,'Marble Bar'!I79,'Marree'!I77,'Meekatharra'!I58,'Melbourne'!I75,'Mildura'!I75,'Miles'!I76,'Morawa'!I60,'Moree'!I75,'Mt Gambier'!I45,'Nhill'!I81,'Normanton'!I80,'Nowra'!I33,'Nuriootpa'!I28,'Oodnadatta'!I44,'Orbost'!I50,'Palmerville'!I80,'Perth'!I75,'Point Perpendicular'!I44,'Port Hedland'!I72,'Port Lincoln'!I75,'Port Macquarie'!I28,'Rabbit Flat'!I16,'Richmond NSW'!I31,'Richmond Qld'!I77,'Robe'!I82,'Rockhampton'!I45,'Rutherglen'!I74,'Sale'!I75,'Scone'!I20,'Snowtown'!I77,'St George'!I72,'Sydney'!I75,'Tarcoola'!I64,'Tennant Creek'!I74,'Thargomiindah'!I31,'Tibooburra'!I76,'Townsville'!I44,'Victoria River Downs'!I21,'Wagga Wagga'!I75,'Walgett'!I76,'Wandering'!I77,'Weipa'!I17,'Wilcannia'!I32,'Williamtown'!I37,'Wilsons Promontary'!I79,'Woomera'!I35,'Wyalong'!I23,'Yamba'!I86)</f>
        <v>3.51877162102727</v>
      </c>
      <c r="F8" s="13">
        <f>AVERAGE('Adelaide'!L75,'Albany'!L90,'Alice Springs'!L75,'Amberley'!L44,'Birdsville'!L35,'Bourke'!L77,'Bridgetown'!L77,'Brisbane'!L75,'Broome'!L75,'Bundaberg'!L76,'Burketown'!L80,'Butlers Gorge'!L52,'Cabramurra'!L23,'Cairns'!L75,'Camooweal'!L46,'Canberra'!L76,'Cape Borda'!L29,'Cape Bruny'!L63,'Cape Leeuwin'!L75,'Cape Moreton'!L75,'Cape Otway'!L73,'Carnarvon'!L75,'Ceduna'!L42,'Charleville'!L75,'Cobar'!L76,'Coffs Harbour'!L33,'Dalwallinu'!L29,'Darwin'!L75,'Deniliquin'!L76,'Dubbo'!L64,'Esperance'!L75,'Eucla'!L71,'Forrest'!L38,'Gabo Island'!L79,'Gayndah'!L82,'Georgetown'!L83,'Geraldton'!L75,'Giles'!L28,'Grove'!L38,'Hobart'!L67,'Horn Island'!L34,'Kalgoorlie'!L75,'Kalumburu'!L45,'Karijini North'!L55,'Katanning'!L77,'Launceston'!L83,'Laverton'!L41,'Learmonth'!L9,'Longreach'!L75,'Low Head'!L76,'Marble Bar'!L79,'Marree'!L77,'Meekatharra'!L58,'Melbourne'!L75,'Mildura'!L75,'Miles'!L76,'Morawa'!L60,'Moree'!L75,'Mt Gambier'!L45,'Nhill'!L81,'Normanton'!L80,'Nowra'!L33,'Nuriootpa'!L28,'Oodnadatta'!L44,'Orbost'!L50,'Palmerville'!L80,'Perth'!L75,'Point Perpendicular'!L44,'Port Hedland'!L72,'Port Lincoln'!L75,'Port Macquarie'!L28,'Rabbit Flat'!L16,'Richmond NSW'!L31,'Richmond Qld'!L77,'Robe'!L82,'Rockhampton'!L45,'Rutherglen'!L74,'Sale'!L75,'Scone'!L20,'Snowtown'!L77,'St George'!L72,'Sydney'!L75,'Thargomiindah'!L31,'Tibooburra'!L76,'Townsville'!L44,'Victoria River Downs'!L21,'Wagga Wagga'!L75,'Walgett'!L76,'Wandering'!L77,'Weipa'!L17,'Wilcannia'!L32,'Williamtown'!L37,'Wilsons Promontary'!L79,'Woomera'!L35,'Wyalong'!L23,'Yamba'!L86)</f>
        <v>5.19791666666667</v>
      </c>
      <c r="G8" s="12">
        <f>AVERAGE('Adelaide'!N75,'Albany'!N90,'Alice Springs'!N75,'Amberley'!N44,'Birdsville'!N35,'Bourke'!N77,'Bridgetown'!N77,'Brisbane'!N75,'Broome'!N75,'Bundaberg'!N76,'Burketown'!N80,'Butlers Gorge'!N52,'Cabramurra'!N23,'Cairns'!N75,'Camooweal'!N46,'Canberra'!N76,'Cape Borda'!N29,'Cape Bruny'!N63,'Cape Leeuwin'!N75,'Cape Moreton'!N75,'Cape Otway'!N73,'Carnarvon'!N75,'Ceduna'!N42,'Charleville'!N75,'Cobar'!N76,'Coffs Harbour'!N33,'Dalwallinu'!N29,'Darwin'!N75,'Deniliquin'!N76,'Dubbo'!N64,'Esperance'!N75,'Eucla'!N71,'Forrest'!N38,'Gabo Island'!N79,'Gayndah'!N82,'Georgetown'!N83,'Geraldton'!N75,'Giles'!N28,'Grove'!N38,'Hobart'!N67,'Horn Island'!N34,'Kalgoorlie'!N75,'Kalumburu'!N45,'Karijini North'!N55,'Katanning'!N77,'Launceston'!N83,'Laverton'!N41,'Learmonth'!N9,'Longreach'!N75,'Low Head'!N76,'Marble Bar'!N79,'Marree'!N77,'Meekatharra'!N58,'Melbourne'!N75,'Mildura'!N75,'Miles'!N76,'Morawa'!N60,'Moree'!N75,'Mt Gambier'!N45,'Nhill'!N81,'Normanton'!N80,'Nowra'!N33,'Nuriootpa'!N28,'Oodnadatta'!N44,'Orbost'!N50,'Palmerville'!N80,'Perth'!N75,'Point Perpendicular'!N44,'Port Hedland'!N72,'Port Lincoln'!N75,'Port Macquarie'!N28,'Rabbit Flat'!N16,'Richmond NSW'!N31,'Richmond Qld'!N77,'Robe'!N82,'Rockhampton'!N45,'Rutherglen'!N74,'Sale'!N75,'Scone'!N20,'Snowtown'!N77,'St George'!N72,'Sydney'!N75,'Thargomiindah'!N31,'Tibooburra'!N76,'Townsville'!N44,'Victoria River Downs'!N21,'Wagga Wagga'!N75,'Walgett'!N76,'Wandering'!N77,'Weipa'!N17,'Wilcannia'!N32,'Williamtown'!N37,'Wilsons Promontary'!N79,'Woomera'!N35,'Wyalong'!N23,'Yamba'!N86)</f>
        <v>1.6505413391579</v>
      </c>
      <c r="H8" s="10">
        <v>-14</v>
      </c>
      <c r="I8" s="11">
        <f>AVERAGE('Adelaide'!P75,'Albany'!P90,'Alice Springs'!P75,'Amberley'!P44,'Birdsville'!P35,'Bourke'!P77,'Bridgetown'!P77,'Brisbane'!P75,'Broome'!P75,'Bundaberg'!P76,'Burketown'!P80,'Butlers Gorge'!P52,'Cabramurra'!P23,'Cairns'!P75,'Camooweal'!P46,'Canberra'!P76,'Cape Borda'!P29,'Cape Bruny'!P63,'Cape Leeuwin'!P75,'Cape Moreton'!P75,'Cape Otway'!P73,'Carnarvon'!P75,'Ceduna'!P42,'Charleville'!P75,'Cobar'!P76,'Coffs Harbour'!P33,'Cunderdin'!P34,'Dalwallinu'!P29,'Darwin'!P75,'Deniliquin'!P76,'Dubbo'!P64,'Eddytstone Point'!P75,'Esperance'!P75,'Eucla'!P71,'Forrest'!P38,'Gabo Island'!P79,'Gayndah'!P82,'Georgetown'!P83,'Geraldton'!P75,'Giles'!P28,'Grove'!P38,'Halls Creek'!P75,'Hobart'!P67,'Horn Island'!P34,'Kalgoorlie'!P75,'Kalumburu'!P45,'Karijini North'!P55,'Katanning'!P77,'Launceston'!P83,'Laverton'!P41,'Learmonth'!P9,'Longreach'!P75,'Low Head'!P76,'Mackay'!P75,'Marble Bar'!P79,'Marree'!P77,'Meekatharra'!P58,'Melbourne'!P75,'Mildura'!P75,'Miles'!P76,'Morawa'!P60,'Moree'!P75,'Mt Gambier'!P45,'Nhill'!P81,'Normanton'!P80,'Nowra'!P33,'Nuriootpa'!P28,'Oodnadatta'!P44,'Orbost'!P50,'Palmerville'!P80,'Perth'!P75,'Point Perpendicular'!P44,'Port Hedland'!P72,'Port Lincoln'!P75,'Port Macquarie'!P28,'Rabbit Flat'!P16,'Richmond NSW'!P31,'Richmond Qld'!P77,'Robe'!P82,'Rockhampton'!P45,'Rutherglen'!P74,'Sale'!P75,'Scone'!P20,'Snowtown'!P77,'St George'!P72,'Sydney'!P75,'Tarcoola'!P64,'Tennant Creek'!P74,'Thargomiindah'!P31,'Tibooburra'!P76,'Townsville'!P44,'Victoria River Downs'!P21,'Wagga Wagga'!P75,'Walgett'!P76,'Wandering'!P77,'Weipa'!P17,'Wilcannia'!P32,'Williamtown'!P37,'Wilsons Promontary'!P79,'Woomera'!P35,'Wyalong'!P23,'Yamba'!P86)</f>
        <v>33.1295518207283</v>
      </c>
      <c r="J8" s="12">
        <f>AVERAGE('Adelaide'!Q75,'Albany'!Q90,'Alice Springs'!Q75,'Amberley'!Q44,'Birdsville'!Q35,'Bourke'!Q77,'Bridgetown'!Q77,'Brisbane'!Q75,'Broome'!Q75,'Bundaberg'!Q76,'Burketown'!Q80,'Butlers Gorge'!Q52,'Cabramurra'!Q23,'Cairns'!Q75,'Camooweal'!Q46,'Canberra'!Q76,'Cape Borda'!Q29,'Cape Bruny'!Q63,'Cape Leeuwin'!Q75,'Cape Moreton'!Q75,'Cape Otway'!Q73,'Carnarvon'!Q75,'Ceduna'!Q42,'Charleville'!Q75,'Cobar'!Q76,'Coffs Harbour'!Q33,'Cunderdin'!Q34,'Dalwallinu'!Q29,'Darwin'!Q75,'Deniliquin'!Q76,'Dubbo'!Q64,'Eddytstone Point'!Q75,'Esperance'!Q75,'Eucla'!Q71,'Forrest'!Q38,'Gabo Island'!Q79,'Gayndah'!Q82,'Georgetown'!Q83,'Geraldton'!Q75,'Giles'!Q28,'Grove'!Q38,'Halls Creek'!Q75,'Hobart'!Q67,'Horn Island'!Q34,'Kalgoorlie'!Q75,'Kalumburu'!Q45,'Karijini North'!Q55,'Katanning'!Q77,'Launceston'!Q83,'Laverton'!Q41,'Learmonth'!Q9,'Longreach'!Q75,'Low Head'!Q76,'Mackay'!Q75,'Marble Bar'!Q79,'Marree'!Q77,'Meekatharra'!Q58,'Melbourne'!Q75,'Mildura'!Q75,'Miles'!Q76,'Morawa'!Q60,'Moree'!Q75,'Mt Gambier'!Q45,'Nhill'!Q81,'Normanton'!Q80,'Nowra'!Q33,'Nuriootpa'!Q28,'Oodnadatta'!Q44,'Orbost'!Q50,'Palmerville'!Q80,'Perth'!Q75,'Point Perpendicular'!Q44,'Port Hedland'!Q72,'Port Lincoln'!Q75,'Port Macquarie'!Q28,'Rabbit Flat'!Q16,'Richmond NSW'!Q31,'Richmond Qld'!Q77,'Robe'!Q82,'Rockhampton'!Q45,'Rutherglen'!Q74,'Sale'!Q75,'Scone'!Q20,'Snowtown'!Q77,'St George'!Q72,'Sydney'!Q75,'Tarcoola'!Q64,'Tennant Creek'!Q74,'Thargomiindah'!Q31,'Tibooburra'!Q76,'Townsville'!Q44,'Victoria River Downs'!Q21,'Wagga Wagga'!Q75,'Walgett'!Q76,'Wandering'!Q77,'Weipa'!Q17,'Wilcannia'!Q32,'Williamtown'!Q37,'Wilsons Promontary'!Q79,'Woomera'!Q35,'Wyalong'!Q23,'Yamba'!Q86)</f>
        <v>4.76955640502435</v>
      </c>
      <c r="K8" s="13">
        <f>AVERAGE('Adelaide'!S75,'Albany'!S90,'Alice Springs'!S75,'Amberley'!S44,'Birdsville'!S35,'Bourke'!S77,'Bridgetown'!S77,'Brisbane'!S75,'Broome'!S75,'Bundaberg'!S76,'Burketown'!S80,'Butlers Gorge'!S52,'Cabramurra'!S23,'Cairns'!S75,'Camooweal'!S46,'Canberra'!S76,'Cape Borda'!S29,'Cape Bruny'!S63,'Cape Leeuwin'!S75,'Cape Moreton'!S75,'Cape Otway'!S73,'Carnarvon'!S75,'Ceduna'!S42,'Charleville'!S75,'Cobar'!S76,'Coffs Harbour'!S33,'Cunderdin'!S34,'Dalwallinu'!S29,'Darwin'!S75,'Deniliquin'!S76,'Dubbo'!S64,'Eddytstone Point'!S75,'Esperance'!S75,'Eucla'!S71,'Forrest'!S38,'Gabo Island'!S79,'Gayndah'!S82,'Georgetown'!S83,'Geraldton'!S75,'Giles'!S28,'Grove'!S38,'Halls Creek'!S75,'Hobart'!S67,'Horn Island'!S34,'Kalgoorlie'!S75,'Kalumburu'!S45,'Karijini North'!S55,'Katanning'!S77,'Launceston'!S83,'Laverton'!S41,'Learmonth'!S9,'Longreach'!S75,'Low Head'!S76,'Mackay'!S75,'Marble Bar'!S79,'Marree'!S77,'Meekatharra'!S58,'Melbourne'!S75,'Mildura'!S75,'Miles'!S76,'Morawa'!S60,'Moree'!S75,'Mt Gambier'!S45,'Nhill'!S81,'Normanton'!S80,'Nowra'!S33,'Nuriootpa'!S28,'Oodnadatta'!S44,'Orbost'!S50,'Palmerville'!S80,'Perth'!S75,'Point Perpendicular'!S44,'Port Hedland'!S72,'Port Lincoln'!S75,'Port Macquarie'!S28,'Rabbit Flat'!S16,'Richmond NSW'!S31,'Richmond Qld'!S77,'Robe'!S82,'Rockhampton'!S45,'Rutherglen'!S74,'Sale'!S75,'Scone'!S20,'Snowtown'!S77,'St George'!S72,'Sydney'!S75,'Tarcoola'!S64,'Tennant Creek'!S74,'Thargomiindah'!S31,'Tibooburra'!S76,'Townsville'!S44,'Victoria River Downs'!S21,'Wagga Wagga'!S75,'Walgett'!S76,'Wandering'!S77,'Weipa'!S17,'Wilcannia'!S32,'Williamtown'!S37,'Wilsons Promontary'!S79,'Woomera'!S35,'Wyalong'!S23,'Yamba'!S86)</f>
        <v>16.1498599439776</v>
      </c>
      <c r="L8" s="12">
        <f>AVERAGE('Adelaide'!T75,'Albany'!T90,'Alice Springs'!T75,'Amberley'!T44,'Birdsville'!T35,'Bourke'!T77,'Bridgetown'!T77,'Brisbane'!T75,'Broome'!T75,'Bundaberg'!T76,'Burketown'!T80,'Butlers Gorge'!T52,'Cabramurra'!T23,'Cairns'!T75,'Camooweal'!T46,'Canberra'!T76,'Cape Borda'!T29,'Cape Bruny'!T63,'Cape Leeuwin'!T75,'Cape Moreton'!T75,'Cape Otway'!T73,'Carnarvon'!T75,'Ceduna'!T42,'Charleville'!T75,'Cobar'!T76,'Coffs Harbour'!T33,'Cunderdin'!T34,'Dalwallinu'!T29,'Darwin'!T75,'Deniliquin'!T76,'Dubbo'!T64,'Eddytstone Point'!T75,'Esperance'!T75,'Eucla'!T71,'Forrest'!T38,'Gabo Island'!T79,'Gayndah'!T82,'Georgetown'!T83,'Geraldton'!T75,'Giles'!T28,'Grove'!T38,'Halls Creek'!T75,'Hobart'!T67,'Horn Island'!T34,'Kalgoorlie'!T75,'Kalumburu'!T45,'Karijini North'!T55,'Katanning'!T77,'Launceston'!T83,'Laverton'!T41,'Learmonth'!T9,'Longreach'!T75,'Low Head'!T76,'Mackay'!T75,'Marble Bar'!T79,'Marree'!T77,'Meekatharra'!T58,'Melbourne'!T75,'Mildura'!T75,'Miles'!T76,'Morawa'!T60,'Moree'!T75,'Mt Gambier'!T45,'Nhill'!T81,'Normanton'!T80,'Nowra'!T33,'Nuriootpa'!T28,'Oodnadatta'!T44,'Orbost'!T50,'Palmerville'!T80,'Perth'!T75,'Point Perpendicular'!T44,'Port Hedland'!T72,'Port Lincoln'!T75,'Port Macquarie'!T28,'Rabbit Flat'!T16,'Richmond NSW'!T31,'Richmond Qld'!T77,'Robe'!T82,'Rockhampton'!T45,'Rutherglen'!T74,'Sale'!T75,'Scone'!T20,'Snowtown'!T77,'St George'!T72,'Sydney'!T75,'Tarcoola'!T64,'Tennant Creek'!T74,'Thargomiindah'!T31,'Tibooburra'!T76,'Townsville'!T44,'Victoria River Downs'!T21,'Wagga Wagga'!T75,'Walgett'!T76,'Wandering'!T77,'Weipa'!T17,'Wilcannia'!T32,'Williamtown'!T37,'Wilsons Promontary'!T79,'Woomera'!T35,'Wyalong'!T23,'Yamba'!T86)</f>
        <v>3.69088031019373</v>
      </c>
      <c r="M8" s="13">
        <f>AVERAGE('Adelaide'!V75,'Albany'!V90,'Alice Springs'!V75,'Amberley'!V44,'Birdsville'!V35,'Bourke'!V77,'Bridgetown'!V77,'Brisbane'!V75,'Broome'!V75,'Bundaberg'!V76,'Burketown'!V80,'Butlers Gorge'!V52,'Cabramurra'!V23,'Cairns'!V75,'Camooweal'!V46,'Canberra'!V76,'Cape Borda'!V29,'Cape Bruny'!V63,'Cape Leeuwin'!V75,'Cape Moreton'!V75,'Cape Otway'!V73,'Carnarvon'!V75,'Ceduna'!V42,'Charleville'!V75,'Cobar'!V76,'Coffs Harbour'!V33,'Dalwallinu'!V29,'Darwin'!V75,'Deniliquin'!V76,'Dubbo'!V64,'Esperance'!V75,'Eucla'!V71,'Forrest'!V38,'Gabo Island'!V79,'Gayndah'!V82,'Georgetown'!V83,'Geraldton'!V75,'Giles'!V28,'Grove'!V38,'Hobart'!V67,'Horn Island'!V34,'Kalgoorlie'!V75,'Kalumburu'!V45,'Karijini North'!V55,'Katanning'!V77,'Launceston'!V83,'Laverton'!V41,'Learmonth'!V9,'Longreach'!V75,'Low Head'!V76,'Marble Bar'!V79,'Marree'!V77,'Meekatharra'!V58,'Melbourne'!V75,'Mildura'!V75,'Miles'!V76,'Morawa'!V60,'Moree'!V75,'Mt Gambier'!V45,'Nhill'!V81,'Normanton'!V80,'Nowra'!V33,'Nuriootpa'!V28,'Oodnadatta'!V44,'Orbost'!V50,'Palmerville'!V80,'Perth'!V75,'Point Perpendicular'!V44,'Port Hedland'!V72,'Port Lincoln'!V75,'Port Macquarie'!V28,'Rabbit Flat'!V16,'Richmond NSW'!V31,'Richmond Qld'!V77,'Robe'!V82,'Rockhampton'!V45,'Rutherglen'!V74,'Sale'!V75,'Scone'!V20,'Snowtown'!V77,'St George'!V72,'Sydney'!V75,'Thargomiindah'!V31,'Tibooburra'!V76,'Townsville'!V44,'Victoria River Downs'!V21,'Wagga Wagga'!V75,'Walgett'!V76,'Wandering'!V77,'Weipa'!V17,'Wilcannia'!V32,'Williamtown'!V37,'Wilsons Promontary'!V79,'Woomera'!V35,'Wyalong'!V23,'Yamba'!V86)</f>
        <v>3.22916666666667</v>
      </c>
      <c r="N8" s="12">
        <f>AVERAGE('Adelaide'!W75,'Albany'!W90,'Alice Springs'!W75,'Amberley'!W44,'Birdsville'!W35,'Bourke'!W77,'Bridgetown'!W77,'Brisbane'!W75,'Broome'!W75,'Bundaberg'!W76,'Burketown'!W80,'Butlers Gorge'!W52,'Cabramurra'!W23,'Cairns'!W75,'Camooweal'!W46,'Canberra'!W76,'Cape Borda'!W29,'Cape Bruny'!W63,'Cape Leeuwin'!W75,'Cape Moreton'!W75,'Cape Otway'!W73,'Carnarvon'!W75,'Ceduna'!W42,'Charleville'!W75,'Cobar'!W76,'Coffs Harbour'!W33,'Dalwallinu'!W29,'Darwin'!W75,'Deniliquin'!W76,'Dubbo'!W64,'Esperance'!W75,'Eucla'!W71,'Forrest'!W38,'Gabo Island'!W79,'Gayndah'!W82,'Georgetown'!W83,'Geraldton'!W75,'Giles'!W28,'Grove'!W38,'Hobart'!W67,'Horn Island'!W34,'Kalgoorlie'!W75,'Kalumburu'!W45,'Karijini North'!W55,'Katanning'!W77,'Launceston'!W83,'Laverton'!W41,'Learmonth'!W9,'Longreach'!W75,'Low Head'!W76,'Marble Bar'!W79,'Marree'!W77,'Meekatharra'!W58,'Melbourne'!W75,'Mildura'!W75,'Miles'!W76,'Morawa'!W60,'Moree'!W75,'Mt Gambier'!W45,'Nhill'!W81,'Normanton'!W80,'Nowra'!W33,'Nuriootpa'!W28,'Oodnadatta'!W44,'Orbost'!W50,'Palmerville'!W80,'Perth'!W75,'Point Perpendicular'!W44,'Port Hedland'!W72,'Port Lincoln'!W75,'Port Macquarie'!W28,'Rabbit Flat'!W16,'Richmond NSW'!W31,'Richmond Qld'!W77,'Robe'!W82,'Rockhampton'!W45,'Rutherglen'!W74,'Sale'!W75,'Scone'!W20,'Snowtown'!W77,'St George'!W72,'Sydney'!W75,'Thargomiindah'!W31,'Tibooburra'!W76,'Townsville'!W44,'Victoria River Downs'!W21,'Wagga Wagga'!W75,'Walgett'!W76,'Wandering'!W77,'Weipa'!W17,'Wilcannia'!W32,'Williamtown'!W37,'Wilsons Promontary'!W79,'Woomera'!W35,'Wyalong'!W23,'Yamba'!W86)</f>
        <v>1.79804301970011</v>
      </c>
    </row>
    <row r="9" ht="23" customHeight="1">
      <c r="A9" s="10">
        <v>-13</v>
      </c>
      <c r="B9" s="11">
        <f>AVERAGE('Adelaide'!B76,'Albany'!B91,'Alice Springs'!B76,'Amberley'!B45,'Birdsville'!B36,'Bourke'!B78,'Bridgetown'!B78,'Brisbane'!B76,'Broome'!B76,'Bundaberg'!B77,'Burketown'!B81,'Butlers Gorge'!B53,'Cabramurra'!B24,'Cairns'!B76,'Camooweal'!B47,'Canberra'!B77,'Cape Borda'!B30,'Cape Bruny'!B64,'Cape Leeuwin'!B76,'Cape Moreton'!B76,'Cape Otway'!B74,'Carnarvon'!B76,'Ceduna'!B43,'Charleville'!B76,'Cobar'!B77,'Coffs Harbour'!B34,'Cunderdin'!B35,'Dalwallinu'!B30,'Darwin'!B76,'Deniliquin'!B77,'Dubbo'!B65,'Eddytstone Point'!B76,'Esperance'!B76,'Eucla'!B72,'Forrest'!B39,'Gabo Island'!B80,'Gayndah'!B83,'Georgetown'!B84,'Geraldton'!B76,'Giles'!B29,'Grove'!B39,'Halls Creek'!B76,'Hobart'!B68,'Horn Island'!B35,'Kalgoorlie'!B76,'Kalumburu'!B46,'Karijini North'!B56,'Katanning'!B78,'Launceston'!B84,'Laverton'!B42,'Learmonth'!B10,'Longreach'!B76,'Low Head'!B77,'Mackay'!B76,'Marble Bar'!B80,'Marree'!B78,'Meekatharra'!B59,'Melbourne'!B76,'Mildura'!B76,'Miles'!B77,'Morawa'!B61,'Moree'!B76,'Mt Gambier'!B46,'Nhill'!B82,'Normanton'!B81,'Nowra'!B34,'Nuriootpa'!B29,'Oodnadatta'!B45,'Orbost'!B51,'Palmerville'!B81,'Perth'!B76,'Point Perpendicular'!B45,'Port Hedland'!B73,'Port Lincoln'!B76,'Port Macquarie'!B29,'Rabbit Flat'!B17,'Richmond NSW'!B32,'Richmond Qld'!B78,'Robe'!B83,'Rockhampton'!B46,'Rutherglen'!B75,'Sale'!B76,'Scone'!B21,'Snowtown'!B78,'St George'!B73,'Sydney'!B76,'Tarcoola'!B65,'Tennant Creek'!B75,'Thargomiindah'!B32,'Tibooburra'!B77,'Townsville'!B45,'Victoria River Downs'!B22,'Wagga Wagga'!B76,'Walgett'!B77,'Wandering'!B78,'Weipa'!B18,'Wilcannia'!B33,'Williamtown'!B38,'Wilsons Promontary'!B80,'Woomera'!B36,'Wyalong'!B24,'Yamba'!B87)</f>
        <v>33.0686274509804</v>
      </c>
      <c r="C9" s="12">
        <f>AVERAGE('Adelaide'!D76,'Albany'!D91,'Alice Springs'!D76,'Amberley'!D45,'Birdsville'!D36,'Bourke'!D78,'Bridgetown'!D78,'Brisbane'!D76,'Broome'!D76,'Bundaberg'!D77,'Burketown'!D81,'Butlers Gorge'!D53,'Cabramurra'!D24,'Cairns'!D76,'Camooweal'!D47,'Canberra'!D77,'Cape Borda'!D30,'Cape Bruny'!D64,'Cape Leeuwin'!D76,'Cape Moreton'!D76,'Cape Otway'!D74,'Carnarvon'!D76,'Ceduna'!D43,'Charleville'!D76,'Cobar'!D77,'Coffs Harbour'!D34,'Cunderdin'!D35,'Dalwallinu'!D30,'Darwin'!D76,'Deniliquin'!D77,'Dubbo'!D65,'Eddytstone Point'!D76,'Esperance'!D76,'Eucla'!D72,'Forrest'!D39,'Gabo Island'!D80,'Gayndah'!D83,'Georgetown'!D84,'Geraldton'!D76,'Giles'!D29,'Grove'!D39,'Halls Creek'!D76,'Hobart'!D68,'Horn Island'!D35,'Kalgoorlie'!D76,'Kalumburu'!D46,'Karijini North'!D56,'Katanning'!D78,'Launceston'!D84,'Laverton'!D42,'Learmonth'!D10,'Longreach'!D76,'Low Head'!D77,'Mackay'!D76,'Marble Bar'!D80,'Marree'!D78,'Meekatharra'!D59,'Melbourne'!D76,'Mildura'!D76,'Miles'!D77,'Morawa'!D61,'Moree'!D76,'Mt Gambier'!D46,'Nhill'!D82,'Normanton'!D81,'Nowra'!D34,'Nuriootpa'!D29,'Oodnadatta'!D45,'Orbost'!D51,'Palmerville'!D81,'Perth'!D76,'Point Perpendicular'!D45,'Port Hedland'!D73,'Port Lincoln'!D76,'Port Macquarie'!D29,'Rabbit Flat'!D17,'Richmond NSW'!D32,'Richmond Qld'!D78,'Robe'!D83,'Rockhampton'!D46,'Rutherglen'!D75,'Sale'!D76,'Scone'!D21,'Snowtown'!D78,'St George'!D73,'Sydney'!D76,'Tarcoola'!D65,'Tennant Creek'!D75,'Thargomiindah'!D32,'Tibooburra'!D77,'Townsville'!D45,'Victoria River Downs'!D22,'Wagga Wagga'!D76,'Walgett'!D77,'Wandering'!D78,'Weipa'!D18,'Wilcannia'!D33,'Williamtown'!D38,'Wilsons Promontary'!D80,'Woomera'!D36,'Wyalong'!D24,'Yamba'!D87)</f>
        <v>4.72907990926441</v>
      </c>
      <c r="D9" s="13">
        <f>AVERAGE('Adelaide'!G76,'Albany'!G91,'Alice Springs'!G76,'Amberley'!G45,'Birdsville'!G36,'Bourke'!G78,'Bridgetown'!G78,'Brisbane'!G76,'Broome'!G76,'Bundaberg'!G77,'Burketown'!G81,'Butlers Gorge'!G53,'Cabramurra'!G24,'Cairns'!G76,'Camooweal'!G47,'Canberra'!G77,'Cape Borda'!G30,'Cape Bruny'!G64,'Cape Leeuwin'!G76,'Cape Moreton'!G76,'Cape Otway'!G74,'Carnarvon'!G76,'Ceduna'!G43,'Charleville'!G76,'Cobar'!G77,'Coffs Harbour'!G34,'Cunderdin'!G35,'Dalwallinu'!G30,'Darwin'!G76,'Deniliquin'!G77,'Dubbo'!G65,'Eddytstone Point'!G76,'Esperance'!G76,'Eucla'!G72,'Forrest'!G39,'Gabo Island'!G80,'Gayndah'!G83,'Georgetown'!G84,'Geraldton'!G76,'Giles'!G29,'Grove'!G39,'Halls Creek'!G76,'Hobart'!G68,'Horn Island'!G35,'Kalgoorlie'!G76,'Kalumburu'!G46,'Karijini North'!G56,'Katanning'!G78,'Launceston'!G84,'Laverton'!G42,'Learmonth'!G10,'Longreach'!G76,'Low Head'!G77,'Mackay'!G76,'Marble Bar'!G80,'Marree'!G78,'Meekatharra'!G59,'Melbourne'!G76,'Mildura'!G76,'Miles'!G77,'Morawa'!G61,'Moree'!G76,'Mt Gambier'!G46,'Nhill'!G82,'Normanton'!G81,'Nowra'!G34,'Nuriootpa'!G29,'Oodnadatta'!G45,'Orbost'!G51,'Palmerville'!G81,'Perth'!G76,'Point Perpendicular'!G45,'Port Hedland'!G73,'Port Lincoln'!G76,'Port Macquarie'!G29,'Rabbit Flat'!G17,'Richmond NSW'!G32,'Richmond Qld'!G78,'Robe'!G83,'Rockhampton'!G46,'Rutherglen'!G75,'Sale'!G76,'Scone'!G21,'Snowtown'!G78,'St George'!G73,'Sydney'!G76,'Tarcoola'!G65,'Tennant Creek'!G75,'Thargomiindah'!G32,'Tibooburra'!G77,'Townsville'!G45,'Victoria River Downs'!G22,'Wagga Wagga'!G76,'Walgett'!G77,'Wandering'!G78,'Weipa'!G18,'Wilcannia'!G33,'Williamtown'!G38,'Wilsons Promontary'!G80,'Woomera'!G36,'Wyalong'!G24,'Yamba'!G87)</f>
        <v>16.1274509803922</v>
      </c>
      <c r="E9" s="12">
        <f>AVERAGE('Adelaide'!I76,'Albany'!I91,'Alice Springs'!I76,'Amberley'!I45,'Birdsville'!I36,'Bourke'!I78,'Bridgetown'!I78,'Brisbane'!I76,'Broome'!I76,'Bundaberg'!I77,'Burketown'!I81,'Butlers Gorge'!I53,'Cabramurra'!I24,'Cairns'!I76,'Camooweal'!I47,'Canberra'!I77,'Cape Borda'!I30,'Cape Bruny'!I64,'Cape Leeuwin'!I76,'Cape Moreton'!I76,'Cape Otway'!I74,'Carnarvon'!I76,'Ceduna'!I43,'Charleville'!I76,'Cobar'!I77,'Coffs Harbour'!I34,'Cunderdin'!I35,'Dalwallinu'!I30,'Darwin'!I76,'Deniliquin'!I77,'Dubbo'!I65,'Eddytstone Point'!I76,'Esperance'!I76,'Eucla'!I72,'Forrest'!I39,'Gabo Island'!I80,'Gayndah'!I83,'Georgetown'!I84,'Geraldton'!I76,'Giles'!I29,'Grove'!I39,'Halls Creek'!I76,'Hobart'!I68,'Horn Island'!I35,'Kalgoorlie'!I76,'Kalumburu'!I46,'Karijini North'!I56,'Katanning'!I78,'Launceston'!I84,'Laverton'!I42,'Learmonth'!I10,'Longreach'!I76,'Low Head'!I77,'Mackay'!I76,'Marble Bar'!I80,'Marree'!I78,'Meekatharra'!I59,'Melbourne'!I76,'Mildura'!I76,'Miles'!I77,'Morawa'!I61,'Moree'!I76,'Mt Gambier'!I46,'Nhill'!I82,'Normanton'!I81,'Nowra'!I34,'Nuriootpa'!I29,'Oodnadatta'!I45,'Orbost'!I51,'Palmerville'!I81,'Perth'!I76,'Point Perpendicular'!I45,'Port Hedland'!I73,'Port Lincoln'!I76,'Port Macquarie'!I29,'Rabbit Flat'!I17,'Richmond NSW'!I32,'Richmond Qld'!I78,'Robe'!I83,'Rockhampton'!I46,'Rutherglen'!I75,'Sale'!I76,'Scone'!I21,'Snowtown'!I78,'St George'!I73,'Sydney'!I76,'Tarcoola'!I65,'Tennant Creek'!I75,'Thargomiindah'!I32,'Tibooburra'!I77,'Townsville'!I45,'Victoria River Downs'!I22,'Wagga Wagga'!I76,'Walgett'!I77,'Wandering'!I78,'Weipa'!I18,'Wilcannia'!I33,'Williamtown'!I38,'Wilsons Promontary'!I80,'Woomera'!I36,'Wyalong'!I24,'Yamba'!I87)</f>
        <v>3.5850154705297</v>
      </c>
      <c r="F9" s="13">
        <f>AVERAGE('Adelaide'!L76,'Albany'!L91,'Alice Springs'!L76,'Amberley'!L45,'Birdsville'!L36,'Bourke'!L78,'Bridgetown'!L78,'Brisbane'!L76,'Broome'!L76,'Bundaberg'!L77,'Burketown'!L81,'Butlers Gorge'!L53,'Cabramurra'!L24,'Cairns'!L76,'Camooweal'!L47,'Canberra'!L77,'Cape Borda'!L30,'Cape Bruny'!L64,'Cape Leeuwin'!L76,'Cape Moreton'!L76,'Cape Otway'!L74,'Carnarvon'!L76,'Ceduna'!L43,'Charleville'!L76,'Cobar'!L77,'Coffs Harbour'!L34,'Dalwallinu'!L30,'Darwin'!L76,'Deniliquin'!L77,'Dubbo'!L65,'Esperance'!L76,'Eucla'!L72,'Forrest'!L39,'Gabo Island'!L80,'Gayndah'!L83,'Georgetown'!L84,'Geraldton'!L76,'Giles'!L29,'Grove'!L39,'Hobart'!L68,'Horn Island'!L35,'Kalgoorlie'!L76,'Kalumburu'!L46,'Karijini North'!L56,'Katanning'!L78,'Launceston'!L84,'Laverton'!L42,'Learmonth'!L10,'Longreach'!L76,'Low Head'!L77,'Marble Bar'!L80,'Marree'!L78,'Meekatharra'!L59,'Melbourne'!L76,'Mildura'!L76,'Miles'!L77,'Morawa'!L61,'Moree'!L76,'Mt Gambier'!L46,'Nhill'!L82,'Normanton'!L81,'Nowra'!L34,'Nuriootpa'!L29,'Oodnadatta'!L45,'Orbost'!L51,'Palmerville'!L81,'Perth'!L76,'Point Perpendicular'!L45,'Port Hedland'!L73,'Port Lincoln'!L76,'Port Macquarie'!L29,'Rabbit Flat'!L17,'Richmond NSW'!L32,'Richmond Qld'!L78,'Robe'!L83,'Rockhampton'!L46,'Rutherglen'!L75,'Sale'!L76,'Scone'!L21,'Snowtown'!L78,'St George'!L73,'Sydney'!L76,'Thargomiindah'!L32,'Tibooburra'!L77,'Townsville'!L45,'Victoria River Downs'!L22,'Wagga Wagga'!L76,'Walgett'!L77,'Wandering'!L78,'Weipa'!L18,'Wilcannia'!L33,'Williamtown'!L38,'Wilsons Promontary'!L80,'Woomera'!L36,'Wyalong'!L24,'Yamba'!L87)</f>
        <v>3.85416666666667</v>
      </c>
      <c r="G9" s="12">
        <f>AVERAGE('Adelaide'!N76,'Albany'!N91,'Alice Springs'!N76,'Amberley'!N45,'Birdsville'!N36,'Bourke'!N78,'Bridgetown'!N78,'Brisbane'!N76,'Broome'!N76,'Bundaberg'!N77,'Burketown'!N81,'Butlers Gorge'!N53,'Cabramurra'!N24,'Cairns'!N76,'Camooweal'!N47,'Canberra'!N77,'Cape Borda'!N30,'Cape Bruny'!N64,'Cape Leeuwin'!N76,'Cape Moreton'!N76,'Cape Otway'!N74,'Carnarvon'!N76,'Ceduna'!N43,'Charleville'!N76,'Cobar'!N77,'Coffs Harbour'!N34,'Dalwallinu'!N30,'Darwin'!N76,'Deniliquin'!N77,'Dubbo'!N65,'Esperance'!N76,'Eucla'!N72,'Forrest'!N39,'Gabo Island'!N80,'Gayndah'!N83,'Georgetown'!N84,'Geraldton'!N76,'Giles'!N29,'Grove'!N39,'Hobart'!N68,'Horn Island'!N35,'Kalgoorlie'!N76,'Kalumburu'!N46,'Karijini North'!N56,'Katanning'!N78,'Launceston'!N84,'Laverton'!N42,'Learmonth'!N10,'Longreach'!N76,'Low Head'!N77,'Marble Bar'!N80,'Marree'!N78,'Meekatharra'!N59,'Melbourne'!N76,'Mildura'!N76,'Miles'!N77,'Morawa'!N61,'Moree'!N76,'Mt Gambier'!N46,'Nhill'!N82,'Normanton'!N81,'Nowra'!N34,'Nuriootpa'!N29,'Oodnadatta'!N45,'Orbost'!N51,'Palmerville'!N81,'Perth'!N76,'Point Perpendicular'!N45,'Port Hedland'!N73,'Port Lincoln'!N76,'Port Macquarie'!N29,'Rabbit Flat'!N17,'Richmond NSW'!N32,'Richmond Qld'!N78,'Robe'!N83,'Rockhampton'!N46,'Rutherglen'!N75,'Sale'!N76,'Scone'!N21,'Snowtown'!N78,'St George'!N73,'Sydney'!N76,'Thargomiindah'!N32,'Tibooburra'!N77,'Townsville'!N45,'Victoria River Downs'!N22,'Wagga Wagga'!N76,'Walgett'!N77,'Wandering'!N78,'Weipa'!N18,'Wilcannia'!N33,'Williamtown'!N38,'Wilsons Promontary'!N80,'Woomera'!N36,'Wyalong'!N24,'Yamba'!N87)</f>
        <v>1.96013914656772</v>
      </c>
      <c r="H9" s="10">
        <v>-13</v>
      </c>
      <c r="I9" s="11">
        <f>AVERAGE('Adelaide'!P76,'Albany'!P91,'Alice Springs'!P76,'Amberley'!P45,'Birdsville'!P36,'Bourke'!P78,'Bridgetown'!P78,'Brisbane'!P76,'Broome'!P76,'Bundaberg'!P77,'Burketown'!P81,'Butlers Gorge'!P53,'Cabramurra'!P24,'Cairns'!P76,'Camooweal'!P47,'Canberra'!P77,'Cape Borda'!P30,'Cape Bruny'!P64,'Cape Leeuwin'!P76,'Cape Moreton'!P76,'Cape Otway'!P74,'Carnarvon'!P76,'Ceduna'!P43,'Charleville'!P76,'Cobar'!P77,'Coffs Harbour'!P34,'Cunderdin'!P35,'Dalwallinu'!P30,'Darwin'!P76,'Deniliquin'!P77,'Dubbo'!P65,'Eddytstone Point'!P76,'Esperance'!P76,'Eucla'!P72,'Forrest'!P39,'Gabo Island'!P80,'Gayndah'!P83,'Georgetown'!P84,'Geraldton'!P76,'Giles'!P29,'Grove'!P39,'Halls Creek'!P76,'Hobart'!P68,'Horn Island'!P35,'Kalgoorlie'!P76,'Kalumburu'!P46,'Karijini North'!P56,'Katanning'!P78,'Launceston'!P84,'Laverton'!P42,'Learmonth'!P10,'Longreach'!P76,'Low Head'!P77,'Mackay'!P76,'Marble Bar'!P80,'Marree'!P78,'Meekatharra'!P59,'Melbourne'!P76,'Mildura'!P76,'Miles'!P77,'Morawa'!P61,'Moree'!P76,'Mt Gambier'!P46,'Nhill'!P82,'Normanton'!P81,'Nowra'!P34,'Nuriootpa'!P29,'Oodnadatta'!P45,'Orbost'!P51,'Palmerville'!P81,'Perth'!P76,'Point Perpendicular'!P45,'Port Hedland'!P73,'Port Lincoln'!P76,'Port Macquarie'!P29,'Rabbit Flat'!P17,'Richmond NSW'!P32,'Richmond Qld'!P78,'Robe'!P83,'Rockhampton'!P46,'Rutherglen'!P75,'Sale'!P76,'Scone'!P21,'Snowtown'!P78,'St George'!P73,'Sydney'!P76,'Tarcoola'!P65,'Tennant Creek'!P75,'Thargomiindah'!P32,'Tibooburra'!P77,'Townsville'!P45,'Victoria River Downs'!P22,'Wagga Wagga'!P76,'Walgett'!P77,'Wandering'!P78,'Weipa'!P18,'Wilcannia'!P33,'Williamtown'!P38,'Wilsons Promontary'!P80,'Woomera'!P36,'Wyalong'!P24,'Yamba'!P87)</f>
        <v>32.6493212669683</v>
      </c>
      <c r="J9" s="12">
        <f>AVERAGE('Adelaide'!Q76,'Albany'!Q91,'Alice Springs'!Q76,'Amberley'!Q45,'Birdsville'!Q36,'Bourke'!Q78,'Bridgetown'!Q78,'Brisbane'!Q76,'Broome'!Q76,'Bundaberg'!Q77,'Burketown'!Q81,'Butlers Gorge'!Q53,'Cabramurra'!Q24,'Cairns'!Q76,'Camooweal'!Q47,'Canberra'!Q77,'Cape Borda'!Q30,'Cape Bruny'!Q64,'Cape Leeuwin'!Q76,'Cape Moreton'!Q76,'Cape Otway'!Q74,'Carnarvon'!Q76,'Ceduna'!Q43,'Charleville'!Q76,'Cobar'!Q77,'Coffs Harbour'!Q34,'Cunderdin'!Q35,'Dalwallinu'!Q30,'Darwin'!Q76,'Deniliquin'!Q77,'Dubbo'!Q65,'Eddytstone Point'!Q76,'Esperance'!Q76,'Eucla'!Q72,'Forrest'!Q39,'Gabo Island'!Q80,'Gayndah'!Q83,'Georgetown'!Q84,'Geraldton'!Q76,'Giles'!Q29,'Grove'!Q39,'Halls Creek'!Q76,'Hobart'!Q68,'Horn Island'!Q35,'Kalgoorlie'!Q76,'Kalumburu'!Q46,'Karijini North'!Q56,'Katanning'!Q78,'Launceston'!Q84,'Laverton'!Q42,'Learmonth'!Q10,'Longreach'!Q76,'Low Head'!Q77,'Mackay'!Q76,'Marble Bar'!Q80,'Marree'!Q78,'Meekatharra'!Q59,'Melbourne'!Q76,'Mildura'!Q76,'Miles'!Q77,'Morawa'!Q61,'Moree'!Q76,'Mt Gambier'!Q46,'Nhill'!Q82,'Normanton'!Q81,'Nowra'!Q34,'Nuriootpa'!Q29,'Oodnadatta'!Q45,'Orbost'!Q51,'Palmerville'!Q81,'Perth'!Q76,'Point Perpendicular'!Q45,'Port Hedland'!Q73,'Port Lincoln'!Q76,'Port Macquarie'!Q29,'Rabbit Flat'!Q17,'Richmond NSW'!Q32,'Richmond Qld'!Q78,'Robe'!Q83,'Rockhampton'!Q46,'Rutherglen'!Q75,'Sale'!Q76,'Scone'!Q21,'Snowtown'!Q78,'St George'!Q73,'Sydney'!Q76,'Tarcoola'!Q65,'Tennant Creek'!Q75,'Thargomiindah'!Q32,'Tibooburra'!Q77,'Townsville'!Q45,'Victoria River Downs'!Q22,'Wagga Wagga'!Q76,'Walgett'!Q77,'Wandering'!Q78,'Weipa'!Q18,'Wilcannia'!Q33,'Williamtown'!Q38,'Wilsons Promontary'!Q80,'Woomera'!Q36,'Wyalong'!Q24,'Yamba'!Q87)</f>
        <v>4.78696504292562</v>
      </c>
      <c r="K9" s="13">
        <f>AVERAGE('Adelaide'!S76,'Albany'!S91,'Alice Springs'!S76,'Amberley'!S45,'Birdsville'!S36,'Bourke'!S78,'Bridgetown'!S78,'Brisbane'!S76,'Broome'!S76,'Bundaberg'!S77,'Burketown'!S81,'Butlers Gorge'!S53,'Cabramurra'!S24,'Cairns'!S76,'Camooweal'!S47,'Canberra'!S77,'Cape Borda'!S30,'Cape Bruny'!S64,'Cape Leeuwin'!S76,'Cape Moreton'!S76,'Cape Otway'!S74,'Carnarvon'!S76,'Ceduna'!S43,'Charleville'!S76,'Cobar'!S77,'Coffs Harbour'!S34,'Cunderdin'!S35,'Dalwallinu'!S30,'Darwin'!S76,'Deniliquin'!S77,'Dubbo'!S65,'Eddytstone Point'!S76,'Esperance'!S76,'Eucla'!S72,'Forrest'!S39,'Gabo Island'!S80,'Gayndah'!S83,'Georgetown'!S84,'Geraldton'!S76,'Giles'!S29,'Grove'!S39,'Halls Creek'!S76,'Hobart'!S68,'Horn Island'!S35,'Kalgoorlie'!S76,'Kalumburu'!S46,'Karijini North'!S56,'Katanning'!S78,'Launceston'!S84,'Laverton'!S42,'Learmonth'!S10,'Longreach'!S76,'Low Head'!S77,'Mackay'!S76,'Marble Bar'!S80,'Marree'!S78,'Meekatharra'!S59,'Melbourne'!S76,'Mildura'!S76,'Miles'!S77,'Morawa'!S61,'Moree'!S76,'Mt Gambier'!S46,'Nhill'!S82,'Normanton'!S81,'Nowra'!S34,'Nuriootpa'!S29,'Oodnadatta'!S45,'Orbost'!S51,'Palmerville'!S81,'Perth'!S76,'Point Perpendicular'!S45,'Port Hedland'!S73,'Port Lincoln'!S76,'Port Macquarie'!S29,'Rabbit Flat'!S17,'Richmond NSW'!S32,'Richmond Qld'!S78,'Robe'!S83,'Rockhampton'!S46,'Rutherglen'!S75,'Sale'!S76,'Scone'!S21,'Snowtown'!S78,'St George'!S73,'Sydney'!S76,'Tarcoola'!S65,'Tennant Creek'!S75,'Thargomiindah'!S32,'Tibooburra'!S77,'Townsville'!S45,'Victoria River Downs'!S22,'Wagga Wagga'!S76,'Walgett'!S77,'Wandering'!S78,'Weipa'!S18,'Wilcannia'!S33,'Williamtown'!S38,'Wilsons Promontary'!S80,'Woomera'!S36,'Wyalong'!S24,'Yamba'!S87)</f>
        <v>15.7586726998492</v>
      </c>
      <c r="L9" s="12">
        <f>AVERAGE('Adelaide'!T76,'Albany'!T91,'Alice Springs'!T76,'Amberley'!T45,'Birdsville'!T36,'Bourke'!T78,'Bridgetown'!T78,'Brisbane'!T76,'Broome'!T76,'Bundaberg'!T77,'Burketown'!T81,'Butlers Gorge'!T53,'Cabramurra'!T24,'Cairns'!T76,'Camooweal'!T47,'Canberra'!T77,'Cape Borda'!T30,'Cape Bruny'!T64,'Cape Leeuwin'!T76,'Cape Moreton'!T76,'Cape Otway'!T74,'Carnarvon'!T76,'Ceduna'!T43,'Charleville'!T76,'Cobar'!T77,'Coffs Harbour'!T34,'Cunderdin'!T35,'Dalwallinu'!T30,'Darwin'!T76,'Deniliquin'!T77,'Dubbo'!T65,'Eddytstone Point'!T76,'Esperance'!T76,'Eucla'!T72,'Forrest'!T39,'Gabo Island'!T80,'Gayndah'!T83,'Georgetown'!T84,'Geraldton'!T76,'Giles'!T29,'Grove'!T39,'Halls Creek'!T76,'Hobart'!T68,'Horn Island'!T35,'Kalgoorlie'!T76,'Kalumburu'!T46,'Karijini North'!T56,'Katanning'!T78,'Launceston'!T84,'Laverton'!T42,'Learmonth'!T10,'Longreach'!T76,'Low Head'!T77,'Mackay'!T76,'Marble Bar'!T80,'Marree'!T78,'Meekatharra'!T59,'Melbourne'!T76,'Mildura'!T76,'Miles'!T77,'Morawa'!T61,'Moree'!T76,'Mt Gambier'!T46,'Nhill'!T82,'Normanton'!T81,'Nowra'!T34,'Nuriootpa'!T29,'Oodnadatta'!T45,'Orbost'!T51,'Palmerville'!T81,'Perth'!T76,'Point Perpendicular'!T45,'Port Hedland'!T73,'Port Lincoln'!T76,'Port Macquarie'!T29,'Rabbit Flat'!T17,'Richmond NSW'!T32,'Richmond Qld'!T78,'Robe'!T83,'Rockhampton'!T46,'Rutherglen'!T75,'Sale'!T76,'Scone'!T21,'Snowtown'!T78,'St George'!T73,'Sydney'!T76,'Tarcoola'!T65,'Tennant Creek'!T75,'Thargomiindah'!T32,'Tibooburra'!T77,'Townsville'!T45,'Victoria River Downs'!T22,'Wagga Wagga'!T76,'Walgett'!T77,'Wandering'!T78,'Weipa'!T18,'Wilcannia'!T33,'Williamtown'!T38,'Wilsons Promontary'!T80,'Woomera'!T36,'Wyalong'!T24,'Yamba'!T87)</f>
        <v>3.70416875572363</v>
      </c>
      <c r="M9" s="13">
        <f>AVERAGE('Adelaide'!V76,'Albany'!V91,'Alice Springs'!V76,'Amberley'!V45,'Birdsville'!V36,'Bourke'!V78,'Bridgetown'!V78,'Brisbane'!V76,'Broome'!V76,'Bundaberg'!V77,'Burketown'!V81,'Butlers Gorge'!V53,'Cabramurra'!V24,'Cairns'!V76,'Camooweal'!V47,'Canberra'!V77,'Cape Borda'!V30,'Cape Bruny'!V64,'Cape Leeuwin'!V76,'Cape Moreton'!V76,'Cape Otway'!V74,'Carnarvon'!V76,'Ceduna'!V43,'Charleville'!V76,'Cobar'!V77,'Coffs Harbour'!V34,'Dalwallinu'!V30,'Darwin'!V76,'Deniliquin'!V77,'Dubbo'!V65,'Esperance'!V76,'Eucla'!V72,'Forrest'!V39,'Gabo Island'!V80,'Gayndah'!V83,'Georgetown'!V84,'Geraldton'!V76,'Giles'!V29,'Grove'!V39,'Hobart'!V68,'Horn Island'!V35,'Kalgoorlie'!V76,'Kalumburu'!V46,'Karijini North'!V56,'Katanning'!V78,'Launceston'!V84,'Laverton'!V42,'Learmonth'!V10,'Longreach'!V76,'Low Head'!V77,'Marble Bar'!V80,'Marree'!V78,'Meekatharra'!V59,'Melbourne'!V76,'Mildura'!V76,'Miles'!V77,'Morawa'!V61,'Moree'!V76,'Mt Gambier'!V46,'Nhill'!V82,'Normanton'!V81,'Nowra'!V34,'Nuriootpa'!V29,'Oodnadatta'!V45,'Orbost'!V51,'Palmerville'!V81,'Perth'!V76,'Point Perpendicular'!V45,'Port Hedland'!V73,'Port Lincoln'!V76,'Port Macquarie'!V29,'Rabbit Flat'!V17,'Richmond NSW'!V32,'Richmond Qld'!V78,'Robe'!V83,'Rockhampton'!V46,'Rutherglen'!V75,'Sale'!V76,'Scone'!V21,'Snowtown'!V78,'St George'!V73,'Sydney'!V76,'Thargomiindah'!V32,'Tibooburra'!V77,'Townsville'!V45,'Victoria River Downs'!V22,'Wagga Wagga'!V76,'Walgett'!V77,'Wandering'!V78,'Weipa'!V18,'Wilcannia'!V33,'Williamtown'!V38,'Wilsons Promontary'!V80,'Woomera'!V36,'Wyalong'!V24,'Yamba'!V87)</f>
        <v>3.07772435897436</v>
      </c>
      <c r="N9" s="12">
        <f>AVERAGE('Adelaide'!W76,'Albany'!W91,'Alice Springs'!W76,'Amberley'!W45,'Birdsville'!W36,'Bourke'!W78,'Bridgetown'!W78,'Brisbane'!W76,'Broome'!W76,'Bundaberg'!W77,'Burketown'!W81,'Butlers Gorge'!W53,'Cabramurra'!W24,'Cairns'!W76,'Camooweal'!W47,'Canberra'!W77,'Cape Borda'!W30,'Cape Bruny'!W64,'Cape Leeuwin'!W76,'Cape Moreton'!W76,'Cape Otway'!W74,'Carnarvon'!W76,'Ceduna'!W43,'Charleville'!W76,'Cobar'!W77,'Coffs Harbour'!W34,'Dalwallinu'!W30,'Darwin'!W76,'Deniliquin'!W77,'Dubbo'!W65,'Esperance'!W76,'Eucla'!W72,'Forrest'!W39,'Gabo Island'!W80,'Gayndah'!W83,'Georgetown'!W84,'Geraldton'!W76,'Giles'!W29,'Grove'!W39,'Hobart'!W68,'Horn Island'!W35,'Kalgoorlie'!W76,'Kalumburu'!W46,'Karijini North'!W56,'Katanning'!W78,'Launceston'!W84,'Laverton'!W42,'Learmonth'!W10,'Longreach'!W76,'Low Head'!W77,'Marble Bar'!W80,'Marree'!W78,'Meekatharra'!W59,'Melbourne'!W76,'Mildura'!W76,'Miles'!W77,'Morawa'!W61,'Moree'!W76,'Mt Gambier'!W46,'Nhill'!W82,'Normanton'!W81,'Nowra'!W34,'Nuriootpa'!W29,'Oodnadatta'!W45,'Orbost'!W51,'Palmerville'!W81,'Perth'!W76,'Point Perpendicular'!W45,'Port Hedland'!W73,'Port Lincoln'!W76,'Port Macquarie'!W29,'Rabbit Flat'!W17,'Richmond NSW'!W32,'Richmond Qld'!W78,'Robe'!W83,'Rockhampton'!W46,'Rutherglen'!W75,'Sale'!W76,'Scone'!W21,'Snowtown'!W78,'St George'!W73,'Sydney'!W76,'Thargomiindah'!W32,'Tibooburra'!W77,'Townsville'!W45,'Victoria River Downs'!W22,'Wagga Wagga'!W76,'Walgett'!W77,'Wandering'!W78,'Weipa'!W18,'Wilcannia'!W33,'Williamtown'!W38,'Wilsons Promontary'!W80,'Woomera'!W36,'Wyalong'!W24,'Yamba'!W87)</f>
        <v>1.80912970956701</v>
      </c>
    </row>
    <row r="10" ht="23" customHeight="1">
      <c r="A10" s="10">
        <v>-12</v>
      </c>
      <c r="B10" s="11">
        <f>AVERAGE('Adelaide'!B77,'Albany'!B92,'Alice Springs'!B77,'Amberley'!B46,'Birdsville'!B37,'Bourke'!B79,'Bridgetown'!B79,'Brisbane'!B77,'Broome'!B77,'Bundaberg'!B78,'Burketown'!B82,'Butlers Gorge'!B54,'Cabramurra'!B25,'Cairns'!B77,'Camooweal'!B48,'Canberra'!B78,'Cape Borda'!B31,'Cape Bruny'!B65,'Cape Leeuwin'!B77,'Cape Moreton'!B77,'Cape Otway'!B75,'Carnarvon'!B77,'Ceduna'!B44,'Charleville'!B77,'Cobar'!B78,'Coffs Harbour'!B35,'Cunderdin'!B36,'Dalwallinu'!B31,'Darwin'!B77,'Deniliquin'!B78,'Dubbo'!B66,'Eddytstone Point'!B77,'Esperance'!B77,'Eucla'!B73,'Forrest'!B40,'Gabo Island'!B81,'Gayndah'!B84,'Georgetown'!B85,'Geraldton'!B77,'Giles'!B30,'Grove'!B40,'Halls Creek'!B77,'Hobart'!B69,'Horn Island'!B36,'Kalgoorlie'!B77,'Kalumburu'!B47,'Karijini North'!B57,'Katanning'!B79,'Launceston'!B85,'Laverton'!B43,'Learmonth'!B11,'Longreach'!B77,'Low Head'!B78,'Mackay'!B77,'Marble Bar'!B81,'Marree'!B79,'Meekatharra'!B60,'Melbourne'!B77,'Mildura'!B77,'Miles'!B78,'Morawa'!B62,'Moree'!B77,'Mt Gambier'!B47,'Nhill'!B83,'Normanton'!B82,'Nowra'!B35,'Nuriootpa'!B30,'Oodnadatta'!B46,'Orbost'!B52,'Palmerville'!B82,'Perth'!B77,'Point Perpendicular'!B46,'Port Hedland'!B74,'Port Lincoln'!B77,'Port Macquarie'!B30,'Rabbit Flat'!B18,'Richmond NSW'!B33,'Richmond Qld'!B79,'Robe'!B84,'Rockhampton'!B47,'Rutherglen'!B76,'Sale'!B77,'Scone'!B22,'Snowtown'!B79,'St George'!B74,'Sydney'!B77,'Tarcoola'!B66,'Tennant Creek'!B76,'Thargomiindah'!B33,'Tibooburra'!B78,'Townsville'!B46,'Victoria River Downs'!B23,'Wagga Wagga'!B77,'Walgett'!B78,'Wandering'!B79,'Weipa'!B19,'Wilcannia'!B34,'Williamtown'!B39,'Wilsons Promontary'!B81,'Woomera'!B37,'Wyalong'!B25,'Yamba'!B88)</f>
        <v>34.156862745098</v>
      </c>
      <c r="C10" s="12">
        <f>AVERAGE('Adelaide'!D77,'Albany'!D92,'Alice Springs'!D77,'Amberley'!D46,'Birdsville'!D37,'Bourke'!D79,'Bridgetown'!D79,'Brisbane'!D77,'Broome'!D77,'Bundaberg'!D78,'Burketown'!D82,'Butlers Gorge'!D54,'Cabramurra'!D25,'Cairns'!D77,'Camooweal'!D48,'Canberra'!D78,'Cape Borda'!D31,'Cape Bruny'!D65,'Cape Leeuwin'!D77,'Cape Moreton'!D77,'Cape Otway'!D75,'Carnarvon'!D77,'Ceduna'!D44,'Charleville'!D77,'Cobar'!D78,'Coffs Harbour'!D35,'Cunderdin'!D36,'Dalwallinu'!D31,'Darwin'!D77,'Deniliquin'!D78,'Dubbo'!D66,'Eddytstone Point'!D77,'Esperance'!D77,'Eucla'!D73,'Forrest'!D40,'Gabo Island'!D81,'Gayndah'!D84,'Georgetown'!D85,'Geraldton'!D77,'Giles'!D30,'Grove'!D40,'Halls Creek'!D77,'Hobart'!D69,'Horn Island'!D36,'Kalgoorlie'!D77,'Kalumburu'!D47,'Karijini North'!D57,'Katanning'!D79,'Launceston'!D85,'Laverton'!D43,'Learmonth'!D11,'Longreach'!D77,'Low Head'!D78,'Mackay'!D77,'Marble Bar'!D81,'Marree'!D79,'Meekatharra'!D60,'Melbourne'!D77,'Mildura'!D77,'Miles'!D78,'Morawa'!D62,'Moree'!D77,'Mt Gambier'!D47,'Nhill'!D83,'Normanton'!D82,'Nowra'!D35,'Nuriootpa'!D30,'Oodnadatta'!D46,'Orbost'!D52,'Palmerville'!D82,'Perth'!D77,'Point Perpendicular'!D46,'Port Hedland'!D74,'Port Lincoln'!D77,'Port Macquarie'!D30,'Rabbit Flat'!D18,'Richmond NSW'!D33,'Richmond Qld'!D79,'Robe'!D84,'Rockhampton'!D47,'Rutherglen'!D76,'Sale'!D77,'Scone'!D22,'Snowtown'!D79,'St George'!D74,'Sydney'!D77,'Tarcoola'!D66,'Tennant Creek'!D76,'Thargomiindah'!D33,'Tibooburra'!D78,'Townsville'!D46,'Victoria River Downs'!D23,'Wagga Wagga'!D77,'Walgett'!D78,'Wandering'!D79,'Weipa'!D19,'Wilcannia'!D34,'Williamtown'!D39,'Wilsons Promontary'!D81,'Woomera'!D37,'Wyalong'!D25,'Yamba'!D88)</f>
        <v>4.71782754391334</v>
      </c>
      <c r="D10" s="13">
        <f>AVERAGE('Adelaide'!G77,'Albany'!G92,'Alice Springs'!G77,'Amberley'!G46,'Birdsville'!G37,'Bourke'!G79,'Bridgetown'!G79,'Brisbane'!G77,'Broome'!G77,'Bundaberg'!G78,'Burketown'!G82,'Butlers Gorge'!G54,'Cabramurra'!G25,'Cairns'!G77,'Camooweal'!G48,'Canberra'!G78,'Cape Borda'!G31,'Cape Bruny'!G65,'Cape Leeuwin'!G77,'Cape Moreton'!G77,'Cape Otway'!G75,'Carnarvon'!G77,'Ceduna'!G44,'Charleville'!G77,'Cobar'!G78,'Coffs Harbour'!G35,'Cunderdin'!G36,'Dalwallinu'!G31,'Darwin'!G77,'Deniliquin'!G78,'Dubbo'!G66,'Eddytstone Point'!G77,'Esperance'!G77,'Eucla'!G73,'Forrest'!G40,'Gabo Island'!G81,'Gayndah'!G84,'Georgetown'!G85,'Geraldton'!G77,'Giles'!G30,'Grove'!G40,'Halls Creek'!G77,'Hobart'!G69,'Horn Island'!G36,'Kalgoorlie'!G77,'Kalumburu'!G47,'Karijini North'!G57,'Katanning'!G79,'Launceston'!G85,'Laverton'!G43,'Learmonth'!G11,'Longreach'!G77,'Low Head'!G78,'Mackay'!G77,'Marble Bar'!G81,'Marree'!G79,'Meekatharra'!G60,'Melbourne'!G77,'Mildura'!G77,'Miles'!G78,'Morawa'!G62,'Moree'!G77,'Mt Gambier'!G47,'Nhill'!G83,'Normanton'!G82,'Nowra'!G35,'Nuriootpa'!G30,'Oodnadatta'!G46,'Orbost'!G52,'Palmerville'!G82,'Perth'!G77,'Point Perpendicular'!G46,'Port Hedland'!G74,'Port Lincoln'!G77,'Port Macquarie'!G30,'Rabbit Flat'!G18,'Richmond NSW'!G33,'Richmond Qld'!G79,'Robe'!G84,'Rockhampton'!G47,'Rutherglen'!G76,'Sale'!G77,'Scone'!G22,'Snowtown'!G79,'St George'!G74,'Sydney'!G77,'Tarcoola'!G66,'Tennant Creek'!G76,'Thargomiindah'!G33,'Tibooburra'!G78,'Townsville'!G46,'Victoria River Downs'!G23,'Wagga Wagga'!G77,'Walgett'!G78,'Wandering'!G79,'Weipa'!G19,'Wilcannia'!G34,'Williamtown'!G39,'Wilsons Promontary'!G81,'Woomera'!G37,'Wyalong'!G25,'Yamba'!G88)</f>
        <v>16.3039215686275</v>
      </c>
      <c r="E10" s="12">
        <f>AVERAGE('Adelaide'!I77,'Albany'!I92,'Alice Springs'!I77,'Amberley'!I46,'Birdsville'!I37,'Bourke'!I79,'Bridgetown'!I79,'Brisbane'!I77,'Broome'!I77,'Bundaberg'!I78,'Burketown'!I82,'Butlers Gorge'!I54,'Cabramurra'!I25,'Cairns'!I77,'Camooweal'!I48,'Canberra'!I78,'Cape Borda'!I31,'Cape Bruny'!I65,'Cape Leeuwin'!I77,'Cape Moreton'!I77,'Cape Otway'!I75,'Carnarvon'!I77,'Ceduna'!I44,'Charleville'!I77,'Cobar'!I78,'Coffs Harbour'!I35,'Cunderdin'!I36,'Dalwallinu'!I31,'Darwin'!I77,'Deniliquin'!I78,'Dubbo'!I66,'Eddytstone Point'!I77,'Esperance'!I77,'Eucla'!I73,'Forrest'!I40,'Gabo Island'!I81,'Gayndah'!I84,'Georgetown'!I85,'Geraldton'!I77,'Giles'!I30,'Grove'!I40,'Halls Creek'!I77,'Hobart'!I69,'Horn Island'!I36,'Kalgoorlie'!I77,'Kalumburu'!I47,'Karijini North'!I57,'Katanning'!I79,'Launceston'!I85,'Laverton'!I43,'Learmonth'!I11,'Longreach'!I77,'Low Head'!I78,'Mackay'!I77,'Marble Bar'!I81,'Marree'!I79,'Meekatharra'!I60,'Melbourne'!I77,'Mildura'!I77,'Miles'!I78,'Morawa'!I62,'Moree'!I77,'Mt Gambier'!I47,'Nhill'!I83,'Normanton'!I82,'Nowra'!I35,'Nuriootpa'!I30,'Oodnadatta'!I46,'Orbost'!I52,'Palmerville'!I82,'Perth'!I77,'Point Perpendicular'!I46,'Port Hedland'!I74,'Port Lincoln'!I77,'Port Macquarie'!I30,'Rabbit Flat'!I18,'Richmond NSW'!I33,'Richmond Qld'!I79,'Robe'!I84,'Rockhampton'!I47,'Rutherglen'!I76,'Sale'!I77,'Scone'!I22,'Snowtown'!I79,'St George'!I74,'Sydney'!I77,'Tarcoola'!I66,'Tennant Creek'!I76,'Thargomiindah'!I33,'Tibooburra'!I78,'Townsville'!I46,'Victoria River Downs'!I23,'Wagga Wagga'!I77,'Walgett'!I78,'Wandering'!I79,'Weipa'!I19,'Wilcannia'!I34,'Williamtown'!I39,'Wilsons Promontary'!I81,'Woomera'!I37,'Wyalong'!I25,'Yamba'!I88)</f>
        <v>3.6183701875779</v>
      </c>
      <c r="F10" s="13">
        <f>AVERAGE('Adelaide'!L77,'Albany'!L92,'Alice Springs'!L77,'Amberley'!L46,'Birdsville'!L37,'Bourke'!L79,'Bridgetown'!L79,'Brisbane'!L77,'Broome'!L77,'Bundaberg'!L78,'Burketown'!L82,'Butlers Gorge'!L54,'Cabramurra'!L25,'Cairns'!L77,'Camooweal'!L48,'Canberra'!L78,'Cape Borda'!L31,'Cape Bruny'!L65,'Cape Leeuwin'!L77,'Cape Moreton'!L77,'Cape Otway'!L75,'Carnarvon'!L77,'Ceduna'!L44,'Charleville'!L77,'Cobar'!L78,'Coffs Harbour'!L35,'Dalwallinu'!L31,'Darwin'!L77,'Deniliquin'!L78,'Dubbo'!L66,'Esperance'!L77,'Eucla'!L73,'Forrest'!L40,'Gabo Island'!L81,'Gayndah'!L84,'Georgetown'!L85,'Geraldton'!L77,'Giles'!L30,'Grove'!L40,'Hobart'!L69,'Horn Island'!L36,'Kalgoorlie'!L77,'Kalumburu'!L47,'Karijini North'!L57,'Katanning'!L79,'Launceston'!L85,'Laverton'!L43,'Learmonth'!L11,'Longreach'!L77,'Low Head'!L78,'Marble Bar'!L81,'Marree'!L79,'Meekatharra'!L60,'Melbourne'!L77,'Mildura'!L77,'Miles'!L78,'Morawa'!L62,'Moree'!L77,'Mt Gambier'!L47,'Nhill'!L83,'Normanton'!L82,'Nowra'!L35,'Nuriootpa'!L30,'Oodnadatta'!L46,'Orbost'!L52,'Palmerville'!L82,'Perth'!L77,'Point Perpendicular'!L46,'Port Hedland'!L74,'Port Lincoln'!L77,'Port Macquarie'!L30,'Rabbit Flat'!L18,'Richmond NSW'!L33,'Richmond Qld'!L79,'Robe'!L84,'Rockhampton'!L47,'Rutherglen'!L76,'Sale'!L77,'Scone'!L22,'Snowtown'!L79,'St George'!L74,'Sydney'!L77,'Thargomiindah'!L33,'Tibooburra'!L78,'Townsville'!L46,'Victoria River Downs'!L23,'Wagga Wagga'!L77,'Walgett'!L78,'Wandering'!L79,'Weipa'!L19,'Wilcannia'!L34,'Williamtown'!L39,'Wilsons Promontary'!L81,'Woomera'!L37,'Wyalong'!L25,'Yamba'!L88)</f>
        <v>3.40625</v>
      </c>
      <c r="G10" s="12">
        <f>AVERAGE('Adelaide'!N77,'Albany'!N92,'Alice Springs'!N77,'Amberley'!N46,'Birdsville'!N37,'Bourke'!N79,'Bridgetown'!N79,'Brisbane'!N77,'Broome'!N77,'Bundaberg'!N78,'Burketown'!N82,'Butlers Gorge'!N54,'Cabramurra'!N25,'Cairns'!N77,'Camooweal'!N48,'Canberra'!N78,'Cape Borda'!N31,'Cape Bruny'!N65,'Cape Leeuwin'!N77,'Cape Moreton'!N77,'Cape Otway'!N75,'Carnarvon'!N77,'Ceduna'!N44,'Charleville'!N77,'Cobar'!N78,'Coffs Harbour'!N35,'Dalwallinu'!N31,'Darwin'!N77,'Deniliquin'!N78,'Dubbo'!N66,'Esperance'!N77,'Eucla'!N73,'Forrest'!N40,'Gabo Island'!N81,'Gayndah'!N84,'Georgetown'!N85,'Geraldton'!N77,'Giles'!N30,'Grove'!N40,'Hobart'!N69,'Horn Island'!N36,'Kalgoorlie'!N77,'Kalumburu'!N47,'Karijini North'!N57,'Katanning'!N79,'Launceston'!N85,'Laverton'!N43,'Learmonth'!N11,'Longreach'!N77,'Low Head'!N78,'Marble Bar'!N81,'Marree'!N79,'Meekatharra'!N60,'Melbourne'!N77,'Mildura'!N77,'Miles'!N78,'Morawa'!N62,'Moree'!N77,'Mt Gambier'!N47,'Nhill'!N83,'Normanton'!N82,'Nowra'!N35,'Nuriootpa'!N30,'Oodnadatta'!N46,'Orbost'!N52,'Palmerville'!N82,'Perth'!N77,'Point Perpendicular'!N46,'Port Hedland'!N74,'Port Lincoln'!N77,'Port Macquarie'!N30,'Rabbit Flat'!N18,'Richmond NSW'!N33,'Richmond Qld'!N79,'Robe'!N84,'Rockhampton'!N47,'Rutherglen'!N76,'Sale'!N77,'Scone'!N22,'Snowtown'!N79,'St George'!N74,'Sydney'!N77,'Thargomiindah'!N33,'Tibooburra'!N78,'Townsville'!N46,'Victoria River Downs'!N23,'Wagga Wagga'!N77,'Walgett'!N78,'Wandering'!N79,'Weipa'!N19,'Wilcannia'!N34,'Williamtown'!N39,'Wilsons Promontary'!N81,'Woomera'!N37,'Wyalong'!N25,'Yamba'!N88)</f>
        <v>1.88345882936508</v>
      </c>
      <c r="H10" s="10">
        <v>-12</v>
      </c>
      <c r="I10" s="11">
        <f>AVERAGE('Adelaide'!P77,'Albany'!P92,'Alice Springs'!P77,'Amberley'!P46,'Birdsville'!P37,'Bourke'!P79,'Bridgetown'!P79,'Brisbane'!P77,'Broome'!P77,'Bundaberg'!P78,'Burketown'!P82,'Butlers Gorge'!P54,'Cabramurra'!P25,'Cairns'!P77,'Camooweal'!P48,'Canberra'!P78,'Cape Borda'!P31,'Cape Bruny'!P65,'Cape Leeuwin'!P77,'Cape Moreton'!P77,'Cape Otway'!P75,'Carnarvon'!P77,'Ceduna'!P44,'Charleville'!P77,'Cobar'!P78,'Coffs Harbour'!P35,'Cunderdin'!P36,'Dalwallinu'!P31,'Darwin'!P77,'Deniliquin'!P78,'Dubbo'!P66,'Eddytstone Point'!P77,'Esperance'!P77,'Eucla'!P73,'Forrest'!P40,'Gabo Island'!P81,'Gayndah'!P84,'Georgetown'!P85,'Geraldton'!P77,'Giles'!P30,'Grove'!P40,'Halls Creek'!P77,'Hobart'!P69,'Horn Island'!P36,'Kalgoorlie'!P77,'Kalumburu'!P47,'Karijini North'!P57,'Katanning'!P79,'Launceston'!P85,'Laverton'!P43,'Learmonth'!P11,'Longreach'!P77,'Low Head'!P78,'Mackay'!P77,'Marble Bar'!P81,'Marree'!P79,'Meekatharra'!P60,'Melbourne'!P77,'Mildura'!P77,'Miles'!P78,'Morawa'!P62,'Moree'!P77,'Mt Gambier'!P47,'Nhill'!P83,'Normanton'!P82,'Nowra'!P35,'Nuriootpa'!P30,'Oodnadatta'!P46,'Orbost'!P52,'Palmerville'!P82,'Perth'!P77,'Point Perpendicular'!P46,'Port Hedland'!P74,'Port Lincoln'!P77,'Port Macquarie'!P30,'Rabbit Flat'!P18,'Richmond NSW'!P33,'Richmond Qld'!P79,'Robe'!P84,'Rockhampton'!P47,'Rutherglen'!P76,'Sale'!P77,'Scone'!P22,'Snowtown'!P79,'St George'!P74,'Sydney'!P77,'Tarcoola'!P66,'Tennant Creek'!P76,'Thargomiindah'!P33,'Tibooburra'!P78,'Townsville'!P46,'Victoria River Downs'!P23,'Wagga Wagga'!P77,'Walgett'!P78,'Wandering'!P79,'Weipa'!P19,'Wilcannia'!P34,'Williamtown'!P39,'Wilsons Promontary'!P81,'Woomera'!P37,'Wyalong'!P25,'Yamba'!P88)</f>
        <v>32.6143790849673</v>
      </c>
      <c r="J10" s="12">
        <f>AVERAGE('Adelaide'!Q77,'Albany'!Q92,'Alice Springs'!Q77,'Amberley'!Q46,'Birdsville'!Q37,'Bourke'!Q79,'Bridgetown'!Q79,'Brisbane'!Q77,'Broome'!Q77,'Bundaberg'!Q78,'Burketown'!Q82,'Butlers Gorge'!Q54,'Cabramurra'!Q25,'Cairns'!Q77,'Camooweal'!Q48,'Canberra'!Q78,'Cape Borda'!Q31,'Cape Bruny'!Q65,'Cape Leeuwin'!Q77,'Cape Moreton'!Q77,'Cape Otway'!Q75,'Carnarvon'!Q77,'Ceduna'!Q44,'Charleville'!Q77,'Cobar'!Q78,'Coffs Harbour'!Q35,'Cunderdin'!Q36,'Dalwallinu'!Q31,'Darwin'!Q77,'Deniliquin'!Q78,'Dubbo'!Q66,'Eddytstone Point'!Q77,'Esperance'!Q77,'Eucla'!Q73,'Forrest'!Q40,'Gabo Island'!Q81,'Gayndah'!Q84,'Georgetown'!Q85,'Geraldton'!Q77,'Giles'!Q30,'Grove'!Q40,'Halls Creek'!Q77,'Hobart'!Q69,'Horn Island'!Q36,'Kalgoorlie'!Q77,'Kalumburu'!Q47,'Karijini North'!Q57,'Katanning'!Q79,'Launceston'!Q85,'Laverton'!Q43,'Learmonth'!Q11,'Longreach'!Q77,'Low Head'!Q78,'Mackay'!Q77,'Marble Bar'!Q81,'Marree'!Q79,'Meekatharra'!Q60,'Melbourne'!Q77,'Mildura'!Q77,'Miles'!Q78,'Morawa'!Q62,'Moree'!Q77,'Mt Gambier'!Q47,'Nhill'!Q83,'Normanton'!Q82,'Nowra'!Q35,'Nuriootpa'!Q30,'Oodnadatta'!Q46,'Orbost'!Q52,'Palmerville'!Q82,'Perth'!Q77,'Point Perpendicular'!Q46,'Port Hedland'!Q74,'Port Lincoln'!Q77,'Port Macquarie'!Q30,'Rabbit Flat'!Q18,'Richmond NSW'!Q33,'Richmond Qld'!Q79,'Robe'!Q84,'Rockhampton'!Q47,'Rutherglen'!Q76,'Sale'!Q77,'Scone'!Q22,'Snowtown'!Q79,'St George'!Q74,'Sydney'!Q77,'Tarcoola'!Q66,'Tennant Creek'!Q76,'Thargomiindah'!Q33,'Tibooburra'!Q78,'Townsville'!Q46,'Victoria River Downs'!Q23,'Wagga Wagga'!Q77,'Walgett'!Q78,'Wandering'!Q79,'Weipa'!Q19,'Wilcannia'!Q34,'Williamtown'!Q39,'Wilsons Promontary'!Q81,'Woomera'!Q37,'Wyalong'!Q25,'Yamba'!Q88)</f>
        <v>4.79202016771488</v>
      </c>
      <c r="K10" s="13">
        <f>AVERAGE('Adelaide'!S77,'Albany'!S92,'Alice Springs'!S77,'Amberley'!S46,'Birdsville'!S37,'Bourke'!S79,'Bridgetown'!S79,'Brisbane'!S77,'Broome'!S77,'Bundaberg'!S78,'Burketown'!S82,'Butlers Gorge'!S54,'Cabramurra'!S25,'Cairns'!S77,'Camooweal'!S48,'Canberra'!S78,'Cape Borda'!S31,'Cape Bruny'!S65,'Cape Leeuwin'!S77,'Cape Moreton'!S77,'Cape Otway'!S75,'Carnarvon'!S77,'Ceduna'!S44,'Charleville'!S77,'Cobar'!S78,'Coffs Harbour'!S35,'Cunderdin'!S36,'Dalwallinu'!S31,'Darwin'!S77,'Deniliquin'!S78,'Dubbo'!S66,'Eddytstone Point'!S77,'Esperance'!S77,'Eucla'!S73,'Forrest'!S40,'Gabo Island'!S81,'Gayndah'!S84,'Georgetown'!S85,'Geraldton'!S77,'Giles'!S30,'Grove'!S40,'Halls Creek'!S77,'Hobart'!S69,'Horn Island'!S36,'Kalgoorlie'!S77,'Kalumburu'!S47,'Karijini North'!S57,'Katanning'!S79,'Launceston'!S85,'Laverton'!S43,'Learmonth'!S11,'Longreach'!S77,'Low Head'!S78,'Mackay'!S77,'Marble Bar'!S81,'Marree'!S79,'Meekatharra'!S60,'Melbourne'!S77,'Mildura'!S77,'Miles'!S78,'Morawa'!S62,'Moree'!S77,'Mt Gambier'!S47,'Nhill'!S83,'Normanton'!S82,'Nowra'!S35,'Nuriootpa'!S30,'Oodnadatta'!S46,'Orbost'!S52,'Palmerville'!S82,'Perth'!S77,'Point Perpendicular'!S46,'Port Hedland'!S74,'Port Lincoln'!S77,'Port Macquarie'!S30,'Rabbit Flat'!S18,'Richmond NSW'!S33,'Richmond Qld'!S79,'Robe'!S84,'Rockhampton'!S47,'Rutherglen'!S76,'Sale'!S77,'Scone'!S22,'Snowtown'!S79,'St George'!S74,'Sydney'!S77,'Tarcoola'!S66,'Tennant Creek'!S76,'Thargomiindah'!S33,'Tibooburra'!S78,'Townsville'!S46,'Victoria River Downs'!S23,'Wagga Wagga'!S77,'Walgett'!S78,'Wandering'!S79,'Weipa'!S19,'Wilcannia'!S34,'Williamtown'!S39,'Wilsons Promontary'!S81,'Woomera'!S37,'Wyalong'!S25,'Yamba'!S88)</f>
        <v>15.7279411764706</v>
      </c>
      <c r="L10" s="12">
        <f>AVERAGE('Adelaide'!T77,'Albany'!T92,'Alice Springs'!T77,'Amberley'!T46,'Birdsville'!T37,'Bourke'!T79,'Bridgetown'!T79,'Brisbane'!T77,'Broome'!T77,'Bundaberg'!T78,'Burketown'!T82,'Butlers Gorge'!T54,'Cabramurra'!T25,'Cairns'!T77,'Camooweal'!T48,'Canberra'!T78,'Cape Borda'!T31,'Cape Bruny'!T65,'Cape Leeuwin'!T77,'Cape Moreton'!T77,'Cape Otway'!T75,'Carnarvon'!T77,'Ceduna'!T44,'Charleville'!T77,'Cobar'!T78,'Coffs Harbour'!T35,'Cunderdin'!T36,'Dalwallinu'!T31,'Darwin'!T77,'Deniliquin'!T78,'Dubbo'!T66,'Eddytstone Point'!T77,'Esperance'!T77,'Eucla'!T73,'Forrest'!T40,'Gabo Island'!T81,'Gayndah'!T84,'Georgetown'!T85,'Geraldton'!T77,'Giles'!T30,'Grove'!T40,'Halls Creek'!T77,'Hobart'!T69,'Horn Island'!T36,'Kalgoorlie'!T77,'Kalumburu'!T47,'Karijini North'!T57,'Katanning'!T79,'Launceston'!T85,'Laverton'!T43,'Learmonth'!T11,'Longreach'!T77,'Low Head'!T78,'Mackay'!T77,'Marble Bar'!T81,'Marree'!T79,'Meekatharra'!T60,'Melbourne'!T77,'Mildura'!T77,'Miles'!T78,'Morawa'!T62,'Moree'!T77,'Mt Gambier'!T47,'Nhill'!T83,'Normanton'!T82,'Nowra'!T35,'Nuriootpa'!T30,'Oodnadatta'!T46,'Orbost'!T52,'Palmerville'!T82,'Perth'!T77,'Point Perpendicular'!T46,'Port Hedland'!T74,'Port Lincoln'!T77,'Port Macquarie'!T30,'Rabbit Flat'!T18,'Richmond NSW'!T33,'Richmond Qld'!T79,'Robe'!T84,'Rockhampton'!T47,'Rutherglen'!T76,'Sale'!T77,'Scone'!T22,'Snowtown'!T79,'St George'!T74,'Sydney'!T77,'Tarcoola'!T66,'Tennant Creek'!T76,'Thargomiindah'!T33,'Tibooburra'!T78,'Townsville'!T46,'Victoria River Downs'!T23,'Wagga Wagga'!T77,'Walgett'!T78,'Wandering'!T79,'Weipa'!T19,'Wilcannia'!T34,'Williamtown'!T39,'Wilsons Promontary'!T81,'Woomera'!T37,'Wyalong'!T25,'Yamba'!T88)</f>
        <v>3.71461488556559</v>
      </c>
      <c r="M10" s="13">
        <f>AVERAGE('Adelaide'!V77,'Albany'!V92,'Alice Springs'!V77,'Amberley'!V46,'Birdsville'!V37,'Bourke'!V79,'Bridgetown'!V79,'Brisbane'!V77,'Broome'!V77,'Bundaberg'!V78,'Burketown'!V82,'Butlers Gorge'!V54,'Cabramurra'!V25,'Cairns'!V77,'Camooweal'!V48,'Canberra'!V78,'Cape Borda'!V31,'Cape Bruny'!V65,'Cape Leeuwin'!V77,'Cape Moreton'!V77,'Cape Otway'!V75,'Carnarvon'!V77,'Ceduna'!V44,'Charleville'!V77,'Cobar'!V78,'Coffs Harbour'!V35,'Dalwallinu'!V31,'Darwin'!V77,'Deniliquin'!V78,'Dubbo'!V66,'Esperance'!V77,'Eucla'!V73,'Forrest'!V40,'Gabo Island'!V81,'Gayndah'!V84,'Georgetown'!V85,'Geraldton'!V77,'Giles'!V30,'Grove'!V40,'Hobart'!V69,'Horn Island'!V36,'Kalgoorlie'!V77,'Kalumburu'!V47,'Karijini North'!V57,'Katanning'!V79,'Launceston'!V85,'Laverton'!V43,'Learmonth'!V11,'Longreach'!V77,'Low Head'!V78,'Marble Bar'!V81,'Marree'!V79,'Meekatharra'!V60,'Melbourne'!V77,'Mildura'!V77,'Miles'!V78,'Morawa'!V62,'Moree'!V77,'Mt Gambier'!V47,'Nhill'!V83,'Normanton'!V82,'Nowra'!V35,'Nuriootpa'!V30,'Oodnadatta'!V46,'Orbost'!V52,'Palmerville'!V82,'Perth'!V77,'Point Perpendicular'!V46,'Port Hedland'!V74,'Port Lincoln'!V77,'Port Macquarie'!V30,'Rabbit Flat'!V18,'Richmond NSW'!V33,'Richmond Qld'!V79,'Robe'!V84,'Rockhampton'!V47,'Rutherglen'!V76,'Sale'!V77,'Scone'!V22,'Snowtown'!V79,'St George'!V74,'Sydney'!V77,'Thargomiindah'!V33,'Tibooburra'!V78,'Townsville'!V46,'Victoria River Downs'!V23,'Wagga Wagga'!V77,'Walgett'!V78,'Wandering'!V79,'Weipa'!V19,'Wilcannia'!V34,'Williamtown'!V39,'Wilsons Promontary'!V81,'Woomera'!V37,'Wyalong'!V25,'Yamba'!V88)</f>
        <v>3.01302083333333</v>
      </c>
      <c r="N10" s="12">
        <f>AVERAGE('Adelaide'!W77,'Albany'!W92,'Alice Springs'!W77,'Amberley'!W46,'Birdsville'!W37,'Bourke'!W79,'Bridgetown'!W79,'Brisbane'!W77,'Broome'!W77,'Bundaberg'!W78,'Burketown'!W82,'Butlers Gorge'!W54,'Cabramurra'!W25,'Cairns'!W77,'Camooweal'!W48,'Canberra'!W78,'Cape Borda'!W31,'Cape Bruny'!W65,'Cape Leeuwin'!W77,'Cape Moreton'!W77,'Cape Otway'!W75,'Carnarvon'!W77,'Ceduna'!W44,'Charleville'!W77,'Cobar'!W78,'Coffs Harbour'!W35,'Dalwallinu'!W31,'Darwin'!W77,'Deniliquin'!W78,'Dubbo'!W66,'Esperance'!W77,'Eucla'!W73,'Forrest'!W40,'Gabo Island'!W81,'Gayndah'!W84,'Georgetown'!W85,'Geraldton'!W77,'Giles'!W30,'Grove'!W40,'Hobart'!W69,'Horn Island'!W36,'Kalgoorlie'!W77,'Kalumburu'!W47,'Karijini North'!W57,'Katanning'!W79,'Launceston'!W85,'Laverton'!W43,'Learmonth'!W11,'Longreach'!W77,'Low Head'!W78,'Marble Bar'!W81,'Marree'!W79,'Meekatharra'!W60,'Melbourne'!W77,'Mildura'!W77,'Miles'!W78,'Morawa'!W62,'Moree'!W77,'Mt Gambier'!W47,'Nhill'!W83,'Normanton'!W82,'Nowra'!W35,'Nuriootpa'!W30,'Oodnadatta'!W46,'Orbost'!W52,'Palmerville'!W82,'Perth'!W77,'Point Perpendicular'!W46,'Port Hedland'!W74,'Port Lincoln'!W77,'Port Macquarie'!W30,'Rabbit Flat'!W18,'Richmond NSW'!W33,'Richmond Qld'!W79,'Robe'!W84,'Rockhampton'!W47,'Rutherglen'!W76,'Sale'!W77,'Scone'!W22,'Snowtown'!W79,'St George'!W74,'Sydney'!W77,'Thargomiindah'!W33,'Tibooburra'!W78,'Townsville'!W46,'Victoria River Downs'!W23,'Wagga Wagga'!W77,'Walgett'!W78,'Wandering'!W79,'Weipa'!W19,'Wilcannia'!W34,'Williamtown'!W39,'Wilsons Promontary'!W81,'Woomera'!W37,'Wyalong'!W25,'Yamba'!W88)</f>
        <v>1.81628892030219</v>
      </c>
    </row>
    <row r="11" ht="23" customHeight="1">
      <c r="A11" s="10">
        <v>-11</v>
      </c>
      <c r="B11" s="11">
        <f>AVERAGE('Adelaide'!B78,'Albany'!B93,'Alice Springs'!B78,'Amberley'!B47,'Birdsville'!B38,'Bourke'!B80,'Bridgetown'!B80,'Brisbane'!B78,'Broome'!B78,'Bundaberg'!B79,'Burketown'!B83,'Butlers Gorge'!B55,'Cabramurra'!B26,'Cairns'!B78,'Camooweal'!B49,'Canberra'!B79,'Cape Borda'!B32,'Cape Bruny'!B66,'Cape Leeuwin'!B78,'Cape Moreton'!B78,'Cape Otway'!B76,'Carnarvon'!B78,'Ceduna'!B45,'Charleville'!B78,'Cobar'!B79,'Coffs Harbour'!B36,'Cunderdin'!B37,'Dalwallinu'!B32,'Darwin'!B78,'Deniliquin'!B79,'Dubbo'!B67,'Eddytstone Point'!B78,'Esperance'!B78,'Eucla'!B74,'Forrest'!B41,'Gabo Island'!B82,'Gayndah'!B85,'Georgetown'!B86,'Geraldton'!B78,'Giles'!B31,'Grove'!B41,'Halls Creek'!B78,'Hobart'!B70,'Horn Island'!B37,'Kalgoorlie'!B78,'Kalumburu'!B48,'Karijini North'!B58,'Katanning'!B80,'Launceston'!B86,'Laverton'!B44,'Learmonth'!B12,'Longreach'!B78,'Low Head'!B79,'Mackay'!B78,'Marble Bar'!B82,'Marree'!B80,'Meekatharra'!B61,'Melbourne'!B78,'Mildura'!B78,'Miles'!B79,'Morawa'!B63,'Moree'!B78,'Mt Gambier'!B48,'Nhill'!B84,'Normanton'!B83,'Nowra'!B36,'Nuriootpa'!B31,'Oodnadatta'!B47,'Orbost'!B53,'Palmerville'!B83,'Perth'!B78,'Point Perpendicular'!B47,'Port Hedland'!B75,'Port Lincoln'!B78,'Port Macquarie'!B31,'Rabbit Flat'!B19,'Richmond NSW'!B34,'Richmond Qld'!B80,'Robe'!B85,'Rockhampton'!B48,'Rutherglen'!B77,'Sale'!B78,'Scone'!B23,'Snowtown'!B80,'St George'!B75,'Sydney'!B78,'Tarcoola'!B67,'Tennant Creek'!B77,'Thargomiindah'!B34,'Tibooburra'!B79,'Townsville'!B47,'Victoria River Downs'!B24,'Wagga Wagga'!B78,'Walgett'!B79,'Wandering'!B80,'Weipa'!B20,'Wilcannia'!B35,'Williamtown'!B40,'Wilsons Promontary'!B82,'Woomera'!B38,'Wyalong'!B26,'Yamba'!B89)</f>
        <v>34.6078431372549</v>
      </c>
      <c r="C11" s="12">
        <f>AVERAGE('Adelaide'!D78,'Albany'!D93,'Alice Springs'!D78,'Amberley'!D47,'Birdsville'!D38,'Bourke'!D80,'Bridgetown'!D80,'Brisbane'!D78,'Broome'!D78,'Bundaberg'!D79,'Burketown'!D83,'Butlers Gorge'!D55,'Cabramurra'!D26,'Cairns'!D78,'Camooweal'!D49,'Canberra'!D79,'Cape Borda'!D32,'Cape Bruny'!D66,'Cape Leeuwin'!D78,'Cape Moreton'!D78,'Cape Otway'!D76,'Carnarvon'!D78,'Ceduna'!D45,'Charleville'!D78,'Cobar'!D79,'Coffs Harbour'!D36,'Cunderdin'!D37,'Dalwallinu'!D32,'Darwin'!D78,'Deniliquin'!D79,'Dubbo'!D67,'Eddytstone Point'!D78,'Esperance'!D78,'Eucla'!D74,'Forrest'!D41,'Gabo Island'!D82,'Gayndah'!D85,'Georgetown'!D86,'Geraldton'!D78,'Giles'!D31,'Grove'!D41,'Halls Creek'!D78,'Hobart'!D70,'Horn Island'!D37,'Kalgoorlie'!D78,'Kalumburu'!D48,'Karijini North'!D58,'Katanning'!D80,'Launceston'!D86,'Laverton'!D44,'Learmonth'!D12,'Longreach'!D78,'Low Head'!D79,'Mackay'!D78,'Marble Bar'!D82,'Marree'!D80,'Meekatharra'!D61,'Melbourne'!D78,'Mildura'!D78,'Miles'!D79,'Morawa'!D63,'Moree'!D78,'Mt Gambier'!D48,'Nhill'!D84,'Normanton'!D83,'Nowra'!D36,'Nuriootpa'!D31,'Oodnadatta'!D47,'Orbost'!D53,'Palmerville'!D83,'Perth'!D78,'Point Perpendicular'!D47,'Port Hedland'!D75,'Port Lincoln'!D78,'Port Macquarie'!D31,'Rabbit Flat'!D19,'Richmond NSW'!D34,'Richmond Qld'!D80,'Robe'!D85,'Rockhampton'!D48,'Rutherglen'!D77,'Sale'!D78,'Scone'!D23,'Snowtown'!D80,'St George'!D75,'Sydney'!D78,'Tarcoola'!D67,'Tennant Creek'!D77,'Thargomiindah'!D34,'Tibooburra'!D79,'Townsville'!D47,'Victoria River Downs'!D24,'Wagga Wagga'!D78,'Walgett'!D79,'Wandering'!D80,'Weipa'!D20,'Wilcannia'!D35,'Williamtown'!D40,'Wilsons Promontary'!D82,'Woomera'!D38,'Wyalong'!D26,'Yamba'!D89)</f>
        <v>4.77126788828493</v>
      </c>
      <c r="D11" s="13">
        <f>AVERAGE('Adelaide'!G78,'Albany'!G93,'Alice Springs'!G78,'Amberley'!G47,'Birdsville'!G38,'Bourke'!G80,'Bridgetown'!G80,'Brisbane'!G78,'Broome'!G78,'Bundaberg'!G79,'Burketown'!G83,'Butlers Gorge'!G55,'Cabramurra'!G26,'Cairns'!G78,'Camooweal'!G49,'Canberra'!G79,'Cape Borda'!G32,'Cape Bruny'!G66,'Cape Leeuwin'!G78,'Cape Moreton'!G78,'Cape Otway'!G76,'Carnarvon'!G78,'Ceduna'!G45,'Charleville'!G78,'Cobar'!G79,'Coffs Harbour'!G36,'Cunderdin'!G37,'Dalwallinu'!G32,'Darwin'!G78,'Deniliquin'!G79,'Dubbo'!G67,'Eddytstone Point'!G78,'Esperance'!G78,'Eucla'!G74,'Forrest'!G41,'Gabo Island'!G82,'Gayndah'!G85,'Georgetown'!G86,'Geraldton'!G78,'Giles'!G31,'Grove'!G41,'Halls Creek'!G78,'Hobart'!G70,'Horn Island'!G37,'Kalgoorlie'!G78,'Kalumburu'!G48,'Karijini North'!G58,'Katanning'!G80,'Launceston'!G86,'Laverton'!G44,'Learmonth'!G12,'Longreach'!G78,'Low Head'!G79,'Mackay'!G78,'Marble Bar'!G82,'Marree'!G80,'Meekatharra'!G61,'Melbourne'!G78,'Mildura'!G78,'Miles'!G79,'Morawa'!G63,'Moree'!G78,'Mt Gambier'!G48,'Nhill'!G84,'Normanton'!G83,'Nowra'!G36,'Nuriootpa'!G31,'Oodnadatta'!G47,'Orbost'!G53,'Palmerville'!G83,'Perth'!G78,'Point Perpendicular'!G47,'Port Hedland'!G75,'Port Lincoln'!G78,'Port Macquarie'!G31,'Rabbit Flat'!G19,'Richmond NSW'!G34,'Richmond Qld'!G80,'Robe'!G85,'Rockhampton'!G48,'Rutherglen'!G77,'Sale'!G78,'Scone'!G23,'Snowtown'!G80,'St George'!G75,'Sydney'!G78,'Tarcoola'!G67,'Tennant Creek'!G77,'Thargomiindah'!G34,'Tibooburra'!G79,'Townsville'!G47,'Victoria River Downs'!G24,'Wagga Wagga'!G78,'Walgett'!G79,'Wandering'!G80,'Weipa'!G20,'Wilcannia'!G35,'Williamtown'!G40,'Wilsons Promontary'!G82,'Woomera'!G38,'Wyalong'!G26,'Yamba'!G89)</f>
        <v>16.5294117647059</v>
      </c>
      <c r="E11" s="12">
        <f>AVERAGE('Adelaide'!I78,'Albany'!I93,'Alice Springs'!I78,'Amberley'!I47,'Birdsville'!I38,'Bourke'!I80,'Bridgetown'!I80,'Brisbane'!I78,'Broome'!I78,'Bundaberg'!I79,'Burketown'!I83,'Butlers Gorge'!I55,'Cabramurra'!I26,'Cairns'!I78,'Camooweal'!I49,'Canberra'!I79,'Cape Borda'!I32,'Cape Bruny'!I66,'Cape Leeuwin'!I78,'Cape Moreton'!I78,'Cape Otway'!I76,'Carnarvon'!I78,'Ceduna'!I45,'Charleville'!I78,'Cobar'!I79,'Coffs Harbour'!I36,'Cunderdin'!I37,'Dalwallinu'!I32,'Darwin'!I78,'Deniliquin'!I79,'Dubbo'!I67,'Eddytstone Point'!I78,'Esperance'!I78,'Eucla'!I74,'Forrest'!I41,'Gabo Island'!I82,'Gayndah'!I85,'Georgetown'!I86,'Geraldton'!I78,'Giles'!I31,'Grove'!I41,'Halls Creek'!I78,'Hobart'!I70,'Horn Island'!I37,'Kalgoorlie'!I78,'Kalumburu'!I48,'Karijini North'!I58,'Katanning'!I80,'Launceston'!I86,'Laverton'!I44,'Learmonth'!I12,'Longreach'!I78,'Low Head'!I79,'Mackay'!I78,'Marble Bar'!I82,'Marree'!I80,'Meekatharra'!I61,'Melbourne'!I78,'Mildura'!I78,'Miles'!I79,'Morawa'!I63,'Moree'!I78,'Mt Gambier'!I48,'Nhill'!I84,'Normanton'!I83,'Nowra'!I36,'Nuriootpa'!I31,'Oodnadatta'!I47,'Orbost'!I53,'Palmerville'!I83,'Perth'!I78,'Point Perpendicular'!I47,'Port Hedland'!I75,'Port Lincoln'!I78,'Port Macquarie'!I31,'Rabbit Flat'!I19,'Richmond NSW'!I34,'Richmond Qld'!I80,'Robe'!I85,'Rockhampton'!I48,'Rutherglen'!I77,'Sale'!I78,'Scone'!I23,'Snowtown'!I80,'St George'!I75,'Sydney'!I78,'Tarcoola'!I67,'Tennant Creek'!I77,'Thargomiindah'!I34,'Tibooburra'!I79,'Townsville'!I47,'Victoria River Downs'!I24,'Wagga Wagga'!I78,'Walgett'!I79,'Wandering'!I80,'Weipa'!I20,'Wilcannia'!I35,'Williamtown'!I40,'Wilsons Promontary'!I82,'Woomera'!I38,'Wyalong'!I26,'Yamba'!I89)</f>
        <v>3.65309345970863</v>
      </c>
      <c r="F11" s="13">
        <f>AVERAGE('Adelaide'!L78,'Albany'!L93,'Alice Springs'!L78,'Amberley'!L47,'Birdsville'!L38,'Bourke'!L80,'Bridgetown'!L80,'Brisbane'!L78,'Broome'!L78,'Bundaberg'!L79,'Burketown'!L83,'Butlers Gorge'!L55,'Cabramurra'!L26,'Cairns'!L78,'Camooweal'!L49,'Canberra'!L79,'Cape Borda'!L32,'Cape Bruny'!L66,'Cape Leeuwin'!L78,'Cape Moreton'!L78,'Cape Otway'!L76,'Carnarvon'!L78,'Ceduna'!L45,'Charleville'!L78,'Cobar'!L79,'Coffs Harbour'!L36,'Dalwallinu'!L32,'Darwin'!L78,'Deniliquin'!L79,'Dubbo'!L67,'Esperance'!L78,'Eucla'!L74,'Forrest'!L41,'Gabo Island'!L82,'Gayndah'!L85,'Georgetown'!L86,'Geraldton'!L78,'Giles'!L31,'Grove'!L41,'Hobart'!L70,'Horn Island'!L37,'Kalgoorlie'!L78,'Kalumburu'!L48,'Karijini North'!L58,'Katanning'!L80,'Launceston'!L86,'Laverton'!L44,'Learmonth'!L12,'Longreach'!L78,'Low Head'!L79,'Marble Bar'!L82,'Marree'!L80,'Meekatharra'!L61,'Melbourne'!L78,'Mildura'!L78,'Miles'!L79,'Morawa'!L63,'Moree'!L78,'Mt Gambier'!L48,'Nhill'!L84,'Normanton'!L83,'Nowra'!L36,'Nuriootpa'!L31,'Oodnadatta'!L47,'Orbost'!L53,'Palmerville'!L83,'Perth'!L78,'Point Perpendicular'!L47,'Port Hedland'!L75,'Port Lincoln'!L78,'Port Macquarie'!L31,'Rabbit Flat'!L19,'Richmond NSW'!L34,'Richmond Qld'!L80,'Robe'!L85,'Rockhampton'!L48,'Rutherglen'!L77,'Sale'!L78,'Scone'!L23,'Snowtown'!L80,'St George'!L75,'Sydney'!L78,'Thargomiindah'!L34,'Tibooburra'!L79,'Townsville'!L47,'Victoria River Downs'!L24,'Wagga Wagga'!L78,'Walgett'!L79,'Wandering'!L80,'Weipa'!L20,'Wilcannia'!L35,'Williamtown'!L40,'Wilsons Promontary'!L82,'Woomera'!L38,'Wyalong'!L26,'Yamba'!L89)</f>
        <v>2.96875</v>
      </c>
      <c r="G11" s="12">
        <f>AVERAGE('Adelaide'!N78,'Albany'!N93,'Alice Springs'!N78,'Amberley'!N47,'Birdsville'!N38,'Bourke'!N80,'Bridgetown'!N80,'Brisbane'!N78,'Broome'!N78,'Bundaberg'!N79,'Burketown'!N83,'Butlers Gorge'!N55,'Cabramurra'!N26,'Cairns'!N78,'Camooweal'!N49,'Canberra'!N79,'Cape Borda'!N32,'Cape Bruny'!N66,'Cape Leeuwin'!N78,'Cape Moreton'!N78,'Cape Otway'!N76,'Carnarvon'!N78,'Ceduna'!N45,'Charleville'!N78,'Cobar'!N79,'Coffs Harbour'!N36,'Dalwallinu'!N32,'Darwin'!N78,'Deniliquin'!N79,'Dubbo'!N67,'Esperance'!N78,'Eucla'!N74,'Forrest'!N41,'Gabo Island'!N82,'Gayndah'!N85,'Georgetown'!N86,'Geraldton'!N78,'Giles'!N31,'Grove'!N41,'Hobart'!N70,'Horn Island'!N37,'Kalgoorlie'!N78,'Kalumburu'!N48,'Karijini North'!N58,'Katanning'!N80,'Launceston'!N86,'Laverton'!N44,'Learmonth'!N12,'Longreach'!N78,'Low Head'!N79,'Marble Bar'!N82,'Marree'!N80,'Meekatharra'!N61,'Melbourne'!N78,'Mildura'!N78,'Miles'!N79,'Morawa'!N63,'Moree'!N78,'Mt Gambier'!N48,'Nhill'!N84,'Normanton'!N83,'Nowra'!N36,'Nuriootpa'!N31,'Oodnadatta'!N47,'Orbost'!N53,'Palmerville'!N83,'Perth'!N78,'Point Perpendicular'!N47,'Port Hedland'!N75,'Port Lincoln'!N78,'Port Macquarie'!N31,'Rabbit Flat'!N19,'Richmond NSW'!N34,'Richmond Qld'!N80,'Robe'!N85,'Rockhampton'!N48,'Rutherglen'!N77,'Sale'!N78,'Scone'!N23,'Snowtown'!N80,'St George'!N75,'Sydney'!N78,'Thargomiindah'!N34,'Tibooburra'!N79,'Townsville'!N47,'Victoria River Downs'!N24,'Wagga Wagga'!N78,'Walgett'!N79,'Wandering'!N80,'Weipa'!N20,'Wilcannia'!N35,'Williamtown'!N40,'Wilsons Promontary'!N82,'Woomera'!N38,'Wyalong'!N26,'Yamba'!N89)</f>
        <v>1.94393158529234</v>
      </c>
      <c r="H11" s="10">
        <v>-11</v>
      </c>
      <c r="I11" s="11">
        <f>AVERAGE('Adelaide'!P78,'Albany'!P93,'Alice Springs'!P78,'Amberley'!P47,'Birdsville'!P38,'Bourke'!P80,'Bridgetown'!P80,'Brisbane'!P78,'Broome'!P78,'Bundaberg'!P79,'Burketown'!P83,'Butlers Gorge'!P55,'Cabramurra'!P26,'Cairns'!P78,'Camooweal'!P49,'Canberra'!P79,'Cape Borda'!P32,'Cape Bruny'!P66,'Cape Leeuwin'!P78,'Cape Moreton'!P78,'Cape Otway'!P76,'Carnarvon'!P78,'Ceduna'!P45,'Charleville'!P78,'Cobar'!P79,'Coffs Harbour'!P36,'Cunderdin'!P37,'Dalwallinu'!P32,'Darwin'!P78,'Deniliquin'!P79,'Dubbo'!P67,'Eddytstone Point'!P78,'Esperance'!P78,'Eucla'!P74,'Forrest'!P41,'Gabo Island'!P82,'Gayndah'!P85,'Georgetown'!P86,'Geraldton'!P78,'Giles'!P31,'Grove'!P41,'Halls Creek'!P78,'Hobart'!P70,'Horn Island'!P37,'Kalgoorlie'!P78,'Kalumburu'!P48,'Karijini North'!P58,'Katanning'!P80,'Launceston'!P86,'Laverton'!P44,'Learmonth'!P12,'Longreach'!P78,'Low Head'!P79,'Mackay'!P78,'Marble Bar'!P82,'Marree'!P80,'Meekatharra'!P61,'Melbourne'!P78,'Mildura'!P78,'Miles'!P79,'Morawa'!P63,'Moree'!P78,'Mt Gambier'!P48,'Nhill'!P84,'Normanton'!P83,'Nowra'!P36,'Nuriootpa'!P31,'Oodnadatta'!P47,'Orbost'!P53,'Palmerville'!P83,'Perth'!P78,'Point Perpendicular'!P47,'Port Hedland'!P75,'Port Lincoln'!P78,'Port Macquarie'!P31,'Rabbit Flat'!P19,'Richmond NSW'!P34,'Richmond Qld'!P80,'Robe'!P85,'Rockhampton'!P48,'Rutherglen'!P77,'Sale'!P78,'Scone'!P23,'Snowtown'!P80,'St George'!P75,'Sydney'!P78,'Tarcoola'!P67,'Tennant Creek'!P77,'Thargomiindah'!P34,'Tibooburra'!P79,'Townsville'!P47,'Victoria River Downs'!P24,'Wagga Wagga'!P78,'Walgett'!P79,'Wandering'!P80,'Weipa'!P20,'Wilcannia'!P35,'Williamtown'!P40,'Wilsons Promontary'!P82,'Woomera'!P38,'Wyalong'!P26,'Yamba'!P89)</f>
        <v>32.4741532976827</v>
      </c>
      <c r="J11" s="12">
        <f>AVERAGE('Adelaide'!Q78,'Albany'!Q93,'Alice Springs'!Q78,'Amberley'!Q47,'Birdsville'!Q38,'Bourke'!Q80,'Bridgetown'!Q80,'Brisbane'!Q78,'Broome'!Q78,'Bundaberg'!Q79,'Burketown'!Q83,'Butlers Gorge'!Q55,'Cabramurra'!Q26,'Cairns'!Q78,'Camooweal'!Q49,'Canberra'!Q79,'Cape Borda'!Q32,'Cape Bruny'!Q66,'Cape Leeuwin'!Q78,'Cape Moreton'!Q78,'Cape Otway'!Q76,'Carnarvon'!Q78,'Ceduna'!Q45,'Charleville'!Q78,'Cobar'!Q79,'Coffs Harbour'!Q36,'Cunderdin'!Q37,'Dalwallinu'!Q32,'Darwin'!Q78,'Deniliquin'!Q79,'Dubbo'!Q67,'Eddytstone Point'!Q78,'Esperance'!Q78,'Eucla'!Q74,'Forrest'!Q41,'Gabo Island'!Q82,'Gayndah'!Q85,'Georgetown'!Q86,'Geraldton'!Q78,'Giles'!Q31,'Grove'!Q41,'Halls Creek'!Q78,'Hobart'!Q70,'Horn Island'!Q37,'Kalgoorlie'!Q78,'Kalumburu'!Q48,'Karijini North'!Q58,'Katanning'!Q80,'Launceston'!Q86,'Laverton'!Q44,'Learmonth'!Q12,'Longreach'!Q78,'Low Head'!Q79,'Mackay'!Q78,'Marble Bar'!Q82,'Marree'!Q80,'Meekatharra'!Q61,'Melbourne'!Q78,'Mildura'!Q78,'Miles'!Q79,'Morawa'!Q63,'Moree'!Q78,'Mt Gambier'!Q48,'Nhill'!Q84,'Normanton'!Q83,'Nowra'!Q36,'Nuriootpa'!Q31,'Oodnadatta'!Q47,'Orbost'!Q53,'Palmerville'!Q83,'Perth'!Q78,'Point Perpendicular'!Q47,'Port Hedland'!Q75,'Port Lincoln'!Q78,'Port Macquarie'!Q31,'Rabbit Flat'!Q19,'Richmond NSW'!Q34,'Richmond Qld'!Q80,'Robe'!Q85,'Rockhampton'!Q48,'Rutherglen'!Q77,'Sale'!Q78,'Scone'!Q23,'Snowtown'!Q80,'St George'!Q75,'Sydney'!Q78,'Tarcoola'!Q67,'Tennant Creek'!Q77,'Thargomiindah'!Q34,'Tibooburra'!Q79,'Townsville'!Q47,'Victoria River Downs'!Q24,'Wagga Wagga'!Q78,'Walgett'!Q79,'Wandering'!Q80,'Weipa'!Q20,'Wilcannia'!Q35,'Williamtown'!Q40,'Wilsons Promontary'!Q82,'Woomera'!Q38,'Wyalong'!Q26,'Yamba'!Q89)</f>
        <v>4.79865455710896</v>
      </c>
      <c r="K11" s="13">
        <f>AVERAGE('Adelaide'!S78,'Albany'!S93,'Alice Springs'!S78,'Amberley'!S47,'Birdsville'!S38,'Bourke'!S80,'Bridgetown'!S80,'Brisbane'!S78,'Broome'!S78,'Bundaberg'!S79,'Burketown'!S83,'Butlers Gorge'!S55,'Cabramurra'!S26,'Cairns'!S78,'Camooweal'!S49,'Canberra'!S79,'Cape Borda'!S32,'Cape Bruny'!S66,'Cape Leeuwin'!S78,'Cape Moreton'!S78,'Cape Otway'!S76,'Carnarvon'!S78,'Ceduna'!S45,'Charleville'!S78,'Cobar'!S79,'Coffs Harbour'!S36,'Cunderdin'!S37,'Dalwallinu'!S32,'Darwin'!S78,'Deniliquin'!S79,'Dubbo'!S67,'Eddytstone Point'!S78,'Esperance'!S78,'Eucla'!S74,'Forrest'!S41,'Gabo Island'!S82,'Gayndah'!S85,'Georgetown'!S86,'Geraldton'!S78,'Giles'!S31,'Grove'!S41,'Halls Creek'!S78,'Hobart'!S70,'Horn Island'!S37,'Kalgoorlie'!S78,'Kalumburu'!S48,'Karijini North'!S58,'Katanning'!S80,'Launceston'!S86,'Laverton'!S44,'Learmonth'!S12,'Longreach'!S78,'Low Head'!S79,'Mackay'!S78,'Marble Bar'!S82,'Marree'!S80,'Meekatharra'!S61,'Melbourne'!S78,'Mildura'!S78,'Miles'!S79,'Morawa'!S63,'Moree'!S78,'Mt Gambier'!S48,'Nhill'!S84,'Normanton'!S83,'Nowra'!S36,'Nuriootpa'!S31,'Oodnadatta'!S47,'Orbost'!S53,'Palmerville'!S83,'Perth'!S78,'Point Perpendicular'!S47,'Port Hedland'!S75,'Port Lincoln'!S78,'Port Macquarie'!S31,'Rabbit Flat'!S19,'Richmond NSW'!S34,'Richmond Qld'!S80,'Robe'!S85,'Rockhampton'!S48,'Rutherglen'!S77,'Sale'!S78,'Scone'!S23,'Snowtown'!S80,'St George'!S75,'Sydney'!S78,'Tarcoola'!S67,'Tennant Creek'!S77,'Thargomiindah'!S34,'Tibooburra'!S79,'Townsville'!S47,'Victoria River Downs'!S24,'Wagga Wagga'!S78,'Walgett'!S79,'Wandering'!S80,'Weipa'!S20,'Wilcannia'!S35,'Williamtown'!S40,'Wilsons Promontary'!S82,'Woomera'!S38,'Wyalong'!S26,'Yamba'!S89)</f>
        <v>15.6755793226381</v>
      </c>
      <c r="L11" s="12">
        <f>AVERAGE('Adelaide'!T78,'Albany'!T93,'Alice Springs'!T78,'Amberley'!T47,'Birdsville'!T38,'Bourke'!T80,'Bridgetown'!T80,'Brisbane'!T78,'Broome'!T78,'Bundaberg'!T79,'Burketown'!T83,'Butlers Gorge'!T55,'Cabramurra'!T26,'Cairns'!T78,'Camooweal'!T49,'Canberra'!T79,'Cape Borda'!T32,'Cape Bruny'!T66,'Cape Leeuwin'!T78,'Cape Moreton'!T78,'Cape Otway'!T76,'Carnarvon'!T78,'Ceduna'!T45,'Charleville'!T78,'Cobar'!T79,'Coffs Harbour'!T36,'Cunderdin'!T37,'Dalwallinu'!T32,'Darwin'!T78,'Deniliquin'!T79,'Dubbo'!T67,'Eddytstone Point'!T78,'Esperance'!T78,'Eucla'!T74,'Forrest'!T41,'Gabo Island'!T82,'Gayndah'!T85,'Georgetown'!T86,'Geraldton'!T78,'Giles'!T31,'Grove'!T41,'Halls Creek'!T78,'Hobart'!T70,'Horn Island'!T37,'Kalgoorlie'!T78,'Kalumburu'!T48,'Karijini North'!T58,'Katanning'!T80,'Launceston'!T86,'Laverton'!T44,'Learmonth'!T12,'Longreach'!T78,'Low Head'!T79,'Mackay'!T78,'Marble Bar'!T82,'Marree'!T80,'Meekatharra'!T61,'Melbourne'!T78,'Mildura'!T78,'Miles'!T79,'Morawa'!T63,'Moree'!T78,'Mt Gambier'!T48,'Nhill'!T84,'Normanton'!T83,'Nowra'!T36,'Nuriootpa'!T31,'Oodnadatta'!T47,'Orbost'!T53,'Palmerville'!T83,'Perth'!T78,'Point Perpendicular'!T47,'Port Hedland'!T75,'Port Lincoln'!T78,'Port Macquarie'!T31,'Rabbit Flat'!T19,'Richmond NSW'!T34,'Richmond Qld'!T80,'Robe'!T85,'Rockhampton'!T48,'Rutherglen'!T77,'Sale'!T78,'Scone'!T23,'Snowtown'!T80,'St George'!T75,'Sydney'!T78,'Tarcoola'!T67,'Tennant Creek'!T77,'Thargomiindah'!T34,'Tibooburra'!T79,'Townsville'!T47,'Victoria River Downs'!T24,'Wagga Wagga'!T78,'Walgett'!T79,'Wandering'!T80,'Weipa'!T20,'Wilcannia'!T35,'Williamtown'!T40,'Wilsons Promontary'!T82,'Woomera'!T38,'Wyalong'!T26,'Yamba'!T89)</f>
        <v>3.7238034345144</v>
      </c>
      <c r="M11" s="13">
        <f>AVERAGE('Adelaide'!V78,'Albany'!V93,'Alice Springs'!V78,'Amberley'!V47,'Birdsville'!V38,'Bourke'!V80,'Bridgetown'!V80,'Brisbane'!V78,'Broome'!V78,'Bundaberg'!V79,'Burketown'!V83,'Butlers Gorge'!V55,'Cabramurra'!V26,'Cairns'!V78,'Camooweal'!V49,'Canberra'!V79,'Cape Borda'!V32,'Cape Bruny'!V66,'Cape Leeuwin'!V78,'Cape Moreton'!V78,'Cape Otway'!V76,'Carnarvon'!V78,'Ceduna'!V45,'Charleville'!V78,'Cobar'!V79,'Coffs Harbour'!V36,'Dalwallinu'!V32,'Darwin'!V78,'Deniliquin'!V79,'Dubbo'!V67,'Esperance'!V78,'Eucla'!V74,'Forrest'!V41,'Gabo Island'!V82,'Gayndah'!V85,'Georgetown'!V86,'Geraldton'!V78,'Giles'!V31,'Grove'!V41,'Hobart'!V70,'Horn Island'!V37,'Kalgoorlie'!V78,'Kalumburu'!V48,'Karijini North'!V58,'Katanning'!V80,'Launceston'!V86,'Laverton'!V44,'Learmonth'!V12,'Longreach'!V78,'Low Head'!V79,'Marble Bar'!V82,'Marree'!V80,'Meekatharra'!V61,'Melbourne'!V78,'Mildura'!V78,'Miles'!V79,'Morawa'!V63,'Moree'!V78,'Mt Gambier'!V48,'Nhill'!V84,'Normanton'!V83,'Nowra'!V36,'Nuriootpa'!V31,'Oodnadatta'!V47,'Orbost'!V53,'Palmerville'!V83,'Perth'!V78,'Point Perpendicular'!V47,'Port Hedland'!V75,'Port Lincoln'!V78,'Port Macquarie'!V31,'Rabbit Flat'!V19,'Richmond NSW'!V34,'Richmond Qld'!V80,'Robe'!V85,'Rockhampton'!V48,'Rutherglen'!V77,'Sale'!V78,'Scone'!V23,'Snowtown'!V80,'St George'!V75,'Sydney'!V78,'Thargomiindah'!V34,'Tibooburra'!V79,'Townsville'!V47,'Victoria River Downs'!V24,'Wagga Wagga'!V78,'Walgett'!V79,'Wandering'!V80,'Weipa'!V20,'Wilcannia'!V35,'Williamtown'!V40,'Wilsons Promontary'!V82,'Woomera'!V38,'Wyalong'!V26,'Yamba'!V89)</f>
        <v>2.97727272727273</v>
      </c>
      <c r="N11" s="12">
        <f>AVERAGE('Adelaide'!W78,'Albany'!W93,'Alice Springs'!W78,'Amberley'!W47,'Birdsville'!W38,'Bourke'!W80,'Bridgetown'!W80,'Brisbane'!W78,'Broome'!W78,'Bundaberg'!W79,'Burketown'!W83,'Butlers Gorge'!W55,'Cabramurra'!W26,'Cairns'!W78,'Camooweal'!W49,'Canberra'!W79,'Cape Borda'!W32,'Cape Bruny'!W66,'Cape Leeuwin'!W78,'Cape Moreton'!W78,'Cape Otway'!W76,'Carnarvon'!W78,'Ceduna'!W45,'Charleville'!W78,'Cobar'!W79,'Coffs Harbour'!W36,'Dalwallinu'!W32,'Darwin'!W78,'Deniliquin'!W79,'Dubbo'!W67,'Esperance'!W78,'Eucla'!W74,'Forrest'!W41,'Gabo Island'!W82,'Gayndah'!W85,'Georgetown'!W86,'Geraldton'!W78,'Giles'!W31,'Grove'!W41,'Hobart'!W70,'Horn Island'!W37,'Kalgoorlie'!W78,'Kalumburu'!W48,'Karijini North'!W58,'Katanning'!W80,'Launceston'!W86,'Laverton'!W44,'Learmonth'!W12,'Longreach'!W78,'Low Head'!W79,'Marble Bar'!W82,'Marree'!W80,'Meekatharra'!W61,'Melbourne'!W78,'Mildura'!W78,'Miles'!W79,'Morawa'!W63,'Moree'!W78,'Mt Gambier'!W48,'Nhill'!W84,'Normanton'!W83,'Nowra'!W36,'Nuriootpa'!W31,'Oodnadatta'!W47,'Orbost'!W53,'Palmerville'!W83,'Perth'!W78,'Point Perpendicular'!W47,'Port Hedland'!W75,'Port Lincoln'!W78,'Port Macquarie'!W31,'Rabbit Flat'!W19,'Richmond NSW'!W34,'Richmond Qld'!W80,'Robe'!W85,'Rockhampton'!W48,'Rutherglen'!W77,'Sale'!W78,'Scone'!W23,'Snowtown'!W80,'St George'!W75,'Sydney'!W78,'Thargomiindah'!W34,'Tibooburra'!W79,'Townsville'!W47,'Victoria River Downs'!W24,'Wagga Wagga'!W78,'Walgett'!W79,'Wandering'!W80,'Weipa'!W20,'Wilcannia'!W35,'Williamtown'!W40,'Wilsons Promontary'!W82,'Woomera'!W38,'Wyalong'!W26,'Yamba'!W89)</f>
        <v>1.82077167510811</v>
      </c>
    </row>
    <row r="12" ht="23" customHeight="1">
      <c r="A12" s="10">
        <v>-10</v>
      </c>
      <c r="B12" s="11">
        <f>AVERAGE('Adelaide'!B79,'Albany'!B94,'Alice Springs'!B79,'Amberley'!B48,'Birdsville'!B39,'Bourke'!B81,'Bridgetown'!B81,'Brisbane'!B79,'Broome'!B79,'Bundaberg'!B80,'Burketown'!B84,'Butlers Gorge'!B56,'Cabramurra'!B27,'Cairns'!B79,'Camooweal'!B50,'Canberra'!B80,'Cape Borda'!B33,'Cape Bruny'!B67,'Cape Leeuwin'!B79,'Cape Moreton'!B79,'Cape Otway'!B77,'Carnarvon'!B79,'Ceduna'!B46,'Charleville'!B79,'Cobar'!B80,'Coffs Harbour'!B37,'Cunderdin'!B38,'Dalwallinu'!B33,'Darwin'!B79,'Deniliquin'!B80,'Dubbo'!B68,'Eddytstone Point'!B79,'Esperance'!B79,'Eucla'!B75,'Forrest'!B42,'Gabo Island'!B83,'Gayndah'!B86,'Georgetown'!B87,'Geraldton'!B79,'Giles'!B32,'Grove'!B42,'Halls Creek'!B79,'Hobart'!B71,'Horn Island'!B38,'Kalgoorlie'!B79,'Kalumburu'!B49,'Karijini North'!B59,'Katanning'!B81,'Launceston'!B87,'Laverton'!B45,'Learmonth'!B13,'Longreach'!B79,'Low Head'!B80,'Mackay'!B79,'Marble Bar'!B83,'Marree'!B81,'Meekatharra'!B62,'Melbourne'!B79,'Mildura'!B79,'Miles'!B80,'Morawa'!B64,'Moree'!B79,'Mt Gambier'!B49,'Nhill'!B85,'Normanton'!B84,'Nowra'!B37,'Nuriootpa'!B32,'Oodnadatta'!B48,'Orbost'!B54,'Palmerville'!B84,'Perth'!B79,'Point Perpendicular'!B48,'Port Hedland'!B76,'Port Lincoln'!B79,'Port Macquarie'!B32,'Rabbit Flat'!B20,'Richmond NSW'!B35,'Richmond Qld'!B81,'Robe'!B86,'Rockhampton'!B49,'Rutherglen'!B78,'Sale'!B79,'Scone'!B24,'Snowtown'!B81,'St George'!B76,'Sydney'!B79,'Tarcoola'!B68,'Tennant Creek'!B78,'Thargomiindah'!B35,'Tibooburra'!B80,'Townsville'!B48,'Victoria River Downs'!B25,'Wagga Wagga'!B79,'Walgett'!B80,'Wandering'!B81,'Weipa'!B21,'Wilcannia'!B36,'Williamtown'!B41,'Wilsons Promontary'!B83,'Woomera'!B39,'Wyalong'!B27,'Yamba'!B90)</f>
        <v>31.4019607843137</v>
      </c>
      <c r="C12" s="12">
        <f>AVERAGE('Adelaide'!D79,'Albany'!D94,'Alice Springs'!D79,'Amberley'!D48,'Birdsville'!D39,'Bourke'!D81,'Bridgetown'!D81,'Brisbane'!D79,'Broome'!D79,'Bundaberg'!D80,'Burketown'!D84,'Butlers Gorge'!D56,'Cabramurra'!D27,'Cairns'!D79,'Camooweal'!D50,'Canberra'!D80,'Cape Borda'!D33,'Cape Bruny'!D67,'Cape Leeuwin'!D79,'Cape Moreton'!D79,'Cape Otway'!D77,'Carnarvon'!D79,'Ceduna'!D46,'Charleville'!D79,'Cobar'!D80,'Coffs Harbour'!D37,'Cunderdin'!D38,'Dalwallinu'!D33,'Darwin'!D79,'Deniliquin'!D80,'Dubbo'!D68,'Eddytstone Point'!D79,'Esperance'!D79,'Eucla'!D75,'Forrest'!D42,'Gabo Island'!D83,'Gayndah'!D86,'Georgetown'!D87,'Geraldton'!D79,'Giles'!D32,'Grove'!D42,'Halls Creek'!D79,'Hobart'!D71,'Horn Island'!D38,'Kalgoorlie'!D79,'Kalumburu'!D49,'Karijini North'!D59,'Katanning'!D81,'Launceston'!D87,'Laverton'!D45,'Learmonth'!D13,'Longreach'!D79,'Low Head'!D80,'Mackay'!D79,'Marble Bar'!D83,'Marree'!D81,'Meekatharra'!D62,'Melbourne'!D79,'Mildura'!D79,'Miles'!D80,'Morawa'!D64,'Moree'!D79,'Mt Gambier'!D49,'Nhill'!D85,'Normanton'!D84,'Nowra'!D37,'Nuriootpa'!D32,'Oodnadatta'!D48,'Orbost'!D54,'Palmerville'!D84,'Perth'!D79,'Point Perpendicular'!D48,'Port Hedland'!D76,'Port Lincoln'!D79,'Port Macquarie'!D32,'Rabbit Flat'!D20,'Richmond NSW'!D35,'Richmond Qld'!D81,'Robe'!D86,'Rockhampton'!D49,'Rutherglen'!D78,'Sale'!D79,'Scone'!D24,'Snowtown'!D81,'St George'!D76,'Sydney'!D79,'Tarcoola'!D68,'Tennant Creek'!D78,'Thargomiindah'!D35,'Tibooburra'!D80,'Townsville'!D48,'Victoria River Downs'!D25,'Wagga Wagga'!D79,'Walgett'!D80,'Wandering'!D81,'Weipa'!D21,'Wilcannia'!D36,'Williamtown'!D41,'Wilsons Promontary'!D83,'Woomera'!D39,'Wyalong'!D27,'Yamba'!D90)</f>
        <v>4.76973751467702</v>
      </c>
      <c r="D12" s="13">
        <f>AVERAGE('Adelaide'!G79,'Albany'!G94,'Alice Springs'!G79,'Amberley'!G48,'Birdsville'!G39,'Bourke'!G81,'Bridgetown'!G81,'Brisbane'!G79,'Broome'!G79,'Bundaberg'!G80,'Burketown'!G84,'Butlers Gorge'!G56,'Cabramurra'!G27,'Cairns'!G79,'Camooweal'!G50,'Canberra'!G80,'Cape Borda'!G33,'Cape Bruny'!G67,'Cape Leeuwin'!G79,'Cape Moreton'!G79,'Cape Otway'!G77,'Carnarvon'!G79,'Ceduna'!G46,'Charleville'!G79,'Cobar'!G80,'Coffs Harbour'!G37,'Cunderdin'!G38,'Dalwallinu'!G33,'Darwin'!G79,'Deniliquin'!G80,'Dubbo'!G68,'Eddytstone Point'!G79,'Esperance'!G79,'Eucla'!G75,'Forrest'!G42,'Gabo Island'!G83,'Gayndah'!G86,'Georgetown'!G87,'Geraldton'!G79,'Giles'!G32,'Grove'!G42,'Halls Creek'!G79,'Hobart'!G71,'Horn Island'!G38,'Kalgoorlie'!G79,'Kalumburu'!G49,'Karijini North'!G59,'Katanning'!G81,'Launceston'!G87,'Laverton'!G45,'Learmonth'!G13,'Longreach'!G79,'Low Head'!G80,'Mackay'!G79,'Marble Bar'!G83,'Marree'!G81,'Meekatharra'!G62,'Melbourne'!G79,'Mildura'!G79,'Miles'!G80,'Morawa'!G64,'Moree'!G79,'Mt Gambier'!G49,'Nhill'!G85,'Normanton'!G84,'Nowra'!G37,'Nuriootpa'!G32,'Oodnadatta'!G48,'Orbost'!G54,'Palmerville'!G84,'Perth'!G79,'Point Perpendicular'!G48,'Port Hedland'!G76,'Port Lincoln'!G79,'Port Macquarie'!G32,'Rabbit Flat'!G20,'Richmond NSW'!G35,'Richmond Qld'!G81,'Robe'!G86,'Rockhampton'!G49,'Rutherglen'!G78,'Sale'!G79,'Scone'!G24,'Snowtown'!G81,'St George'!G76,'Sydney'!G79,'Tarcoola'!G68,'Tennant Creek'!G78,'Thargomiindah'!G35,'Tibooburra'!G80,'Townsville'!G48,'Victoria River Downs'!G25,'Wagga Wagga'!G79,'Walgett'!G80,'Wandering'!G81,'Weipa'!G21,'Wilcannia'!G36,'Williamtown'!G41,'Wilsons Promontary'!G83,'Woomera'!G39,'Wyalong'!G27,'Yamba'!G90)</f>
        <v>15.2647058823529</v>
      </c>
      <c r="E12" s="12">
        <f>AVERAGE('Adelaide'!I79,'Albany'!I94,'Alice Springs'!I79,'Amberley'!I48,'Birdsville'!I39,'Bourke'!I81,'Bridgetown'!I81,'Brisbane'!I79,'Broome'!I79,'Bundaberg'!I80,'Burketown'!I84,'Butlers Gorge'!I56,'Cabramurra'!I27,'Cairns'!I79,'Camooweal'!I50,'Canberra'!I80,'Cape Borda'!I33,'Cape Bruny'!I67,'Cape Leeuwin'!I79,'Cape Moreton'!I79,'Cape Otway'!I77,'Carnarvon'!I79,'Ceduna'!I46,'Charleville'!I79,'Cobar'!I80,'Coffs Harbour'!I37,'Cunderdin'!I38,'Dalwallinu'!I33,'Darwin'!I79,'Deniliquin'!I80,'Dubbo'!I68,'Eddytstone Point'!I79,'Esperance'!I79,'Eucla'!I75,'Forrest'!I42,'Gabo Island'!I83,'Gayndah'!I86,'Georgetown'!I87,'Geraldton'!I79,'Giles'!I32,'Grove'!I42,'Halls Creek'!I79,'Hobart'!I71,'Horn Island'!I38,'Kalgoorlie'!I79,'Kalumburu'!I49,'Karijini North'!I59,'Katanning'!I81,'Launceston'!I87,'Laverton'!I45,'Learmonth'!I13,'Longreach'!I79,'Low Head'!I80,'Mackay'!I79,'Marble Bar'!I83,'Marree'!I81,'Meekatharra'!I62,'Melbourne'!I79,'Mildura'!I79,'Miles'!I80,'Morawa'!I64,'Moree'!I79,'Mt Gambier'!I49,'Nhill'!I85,'Normanton'!I84,'Nowra'!I37,'Nuriootpa'!I32,'Oodnadatta'!I48,'Orbost'!I54,'Palmerville'!I84,'Perth'!I79,'Point Perpendicular'!I48,'Port Hedland'!I76,'Port Lincoln'!I79,'Port Macquarie'!I32,'Rabbit Flat'!I20,'Richmond NSW'!I35,'Richmond Qld'!I81,'Robe'!I86,'Rockhampton'!I49,'Rutherglen'!I78,'Sale'!I79,'Scone'!I24,'Snowtown'!I81,'St George'!I76,'Sydney'!I79,'Tarcoola'!I68,'Tennant Creek'!I78,'Thargomiindah'!I35,'Tibooburra'!I80,'Townsville'!I48,'Victoria River Downs'!I25,'Wagga Wagga'!I79,'Walgett'!I80,'Wandering'!I81,'Weipa'!I21,'Wilcannia'!I36,'Williamtown'!I41,'Wilsons Promontary'!I83,'Woomera'!I39,'Wyalong'!I27,'Yamba'!I90)</f>
        <v>3.6914787293961</v>
      </c>
      <c r="F12" s="13">
        <f>AVERAGE('Adelaide'!L79,'Albany'!L94,'Alice Springs'!L79,'Amberley'!L48,'Birdsville'!L39,'Bourke'!L81,'Bridgetown'!L81,'Brisbane'!L79,'Broome'!L79,'Bundaberg'!L80,'Burketown'!L84,'Butlers Gorge'!L56,'Cabramurra'!L27,'Cairns'!L79,'Camooweal'!L50,'Canberra'!L80,'Cape Borda'!L33,'Cape Bruny'!L67,'Cape Leeuwin'!L79,'Cape Moreton'!L79,'Cape Otway'!L77,'Carnarvon'!L79,'Ceduna'!L46,'Charleville'!L79,'Cobar'!L80,'Coffs Harbour'!L37,'Dalwallinu'!L33,'Darwin'!L79,'Deniliquin'!L80,'Dubbo'!L68,'Esperance'!L79,'Eucla'!L75,'Forrest'!L42,'Gabo Island'!L83,'Gayndah'!L86,'Georgetown'!L87,'Geraldton'!L79,'Giles'!L32,'Grove'!L42,'Hobart'!L71,'Horn Island'!L38,'Kalgoorlie'!L79,'Kalumburu'!L49,'Karijini North'!L59,'Katanning'!L81,'Launceston'!L87,'Laverton'!L45,'Learmonth'!L13,'Longreach'!L79,'Low Head'!L80,'Marble Bar'!L83,'Marree'!L81,'Meekatharra'!L62,'Melbourne'!L79,'Mildura'!L79,'Miles'!L80,'Morawa'!L64,'Moree'!L79,'Mt Gambier'!L49,'Nhill'!L85,'Normanton'!L84,'Nowra'!L37,'Nuriootpa'!L32,'Oodnadatta'!L48,'Orbost'!L54,'Palmerville'!L84,'Perth'!L79,'Point Perpendicular'!L48,'Port Hedland'!L76,'Port Lincoln'!L79,'Port Macquarie'!L32,'Rabbit Flat'!L20,'Richmond NSW'!L35,'Richmond Qld'!L81,'Robe'!L86,'Rockhampton'!L49,'Rutherglen'!L78,'Sale'!L79,'Scone'!L24,'Snowtown'!L81,'St George'!L76,'Sydney'!L79,'Thargomiindah'!L35,'Tibooburra'!L80,'Townsville'!L48,'Victoria River Downs'!L25,'Wagga Wagga'!L79,'Walgett'!L80,'Wandering'!L81,'Weipa'!L21,'Wilcannia'!L36,'Williamtown'!L41,'Wilsons Promontary'!L83,'Woomera'!L39,'Wyalong'!L27,'Yamba'!L90)</f>
        <v>2.82291666666667</v>
      </c>
      <c r="G12" s="12">
        <f>AVERAGE('Adelaide'!N79,'Albany'!N94,'Alice Springs'!N79,'Amberley'!N48,'Birdsville'!N39,'Bourke'!N81,'Bridgetown'!N81,'Brisbane'!N79,'Broome'!N79,'Bundaberg'!N80,'Burketown'!N84,'Butlers Gorge'!N56,'Cabramurra'!N27,'Cairns'!N79,'Camooweal'!N50,'Canberra'!N80,'Cape Borda'!N33,'Cape Bruny'!N67,'Cape Leeuwin'!N79,'Cape Moreton'!N79,'Cape Otway'!N77,'Carnarvon'!N79,'Ceduna'!N46,'Charleville'!N79,'Cobar'!N80,'Coffs Harbour'!N37,'Dalwallinu'!N33,'Darwin'!N79,'Deniliquin'!N80,'Dubbo'!N68,'Esperance'!N79,'Eucla'!N75,'Forrest'!N42,'Gabo Island'!N83,'Gayndah'!N86,'Georgetown'!N87,'Geraldton'!N79,'Giles'!N32,'Grove'!N42,'Hobart'!N71,'Horn Island'!N38,'Kalgoorlie'!N79,'Kalumburu'!N49,'Karijini North'!N59,'Katanning'!N81,'Launceston'!N87,'Laverton'!N45,'Learmonth'!N13,'Longreach'!N79,'Low Head'!N80,'Marble Bar'!N83,'Marree'!N81,'Meekatharra'!N62,'Melbourne'!N79,'Mildura'!N79,'Miles'!N80,'Morawa'!N64,'Moree'!N79,'Mt Gambier'!N49,'Nhill'!N85,'Normanton'!N84,'Nowra'!N37,'Nuriootpa'!N32,'Oodnadatta'!N48,'Orbost'!N54,'Palmerville'!N84,'Perth'!N79,'Point Perpendicular'!N48,'Port Hedland'!N76,'Port Lincoln'!N79,'Port Macquarie'!N32,'Rabbit Flat'!N20,'Richmond NSW'!N35,'Richmond Qld'!N81,'Robe'!N86,'Rockhampton'!N49,'Rutherglen'!N78,'Sale'!N79,'Scone'!N24,'Snowtown'!N81,'St George'!N76,'Sydney'!N79,'Thargomiindah'!N35,'Tibooburra'!N80,'Townsville'!N48,'Victoria River Downs'!N25,'Wagga Wagga'!N79,'Walgett'!N80,'Wandering'!N81,'Weipa'!N21,'Wilcannia'!N36,'Williamtown'!N41,'Wilsons Promontary'!N83,'Woomera'!N39,'Wyalong'!N27,'Yamba'!N90)</f>
        <v>1.71085888648389</v>
      </c>
      <c r="H12" s="10">
        <v>-10</v>
      </c>
      <c r="I12" s="11">
        <f>AVERAGE('Adelaide'!P79,'Albany'!P94,'Alice Springs'!P79,'Amberley'!P48,'Birdsville'!P39,'Bourke'!P81,'Bridgetown'!P81,'Brisbane'!P79,'Broome'!P79,'Bundaberg'!P80,'Burketown'!P84,'Butlers Gorge'!P56,'Cabramurra'!P27,'Cairns'!P79,'Camooweal'!P50,'Canberra'!P80,'Cape Borda'!P33,'Cape Bruny'!P67,'Cape Leeuwin'!P79,'Cape Moreton'!P79,'Cape Otway'!P77,'Carnarvon'!P79,'Ceduna'!P46,'Charleville'!P79,'Cobar'!P80,'Coffs Harbour'!P37,'Cunderdin'!P38,'Dalwallinu'!P33,'Darwin'!P79,'Deniliquin'!P80,'Dubbo'!P68,'Eddytstone Point'!P79,'Esperance'!P79,'Eucla'!P75,'Forrest'!P42,'Gabo Island'!P83,'Gayndah'!P86,'Georgetown'!P87,'Geraldton'!P79,'Giles'!P32,'Grove'!P42,'Halls Creek'!P79,'Hobart'!P71,'Horn Island'!P38,'Kalgoorlie'!P79,'Kalumburu'!P49,'Karijini North'!P59,'Katanning'!P81,'Launceston'!P87,'Laverton'!P45,'Learmonth'!P13,'Longreach'!P79,'Low Head'!P80,'Mackay'!P79,'Marble Bar'!P83,'Marree'!P81,'Meekatharra'!P62,'Melbourne'!P79,'Mildura'!P79,'Miles'!P80,'Morawa'!P64,'Moree'!P79,'Mt Gambier'!P49,'Nhill'!P85,'Normanton'!P84,'Nowra'!P37,'Nuriootpa'!P32,'Oodnadatta'!P48,'Orbost'!P54,'Palmerville'!P84,'Perth'!P79,'Point Perpendicular'!P48,'Port Hedland'!P76,'Port Lincoln'!P79,'Port Macquarie'!P32,'Rabbit Flat'!P20,'Richmond NSW'!P35,'Richmond Qld'!P81,'Robe'!P86,'Rockhampton'!P49,'Rutherglen'!P78,'Sale'!P79,'Scone'!P24,'Snowtown'!P81,'St George'!P76,'Sydney'!P79,'Tarcoola'!P68,'Tennant Creek'!P78,'Thargomiindah'!P35,'Tibooburra'!P80,'Townsville'!P48,'Victoria River Downs'!P25,'Wagga Wagga'!P79,'Walgett'!P80,'Wandering'!P81,'Weipa'!P21,'Wilcannia'!P36,'Williamtown'!P41,'Wilsons Promontary'!P83,'Woomera'!P39,'Wyalong'!P27,'Yamba'!P90)</f>
        <v>32.2607843137255</v>
      </c>
      <c r="J12" s="12">
        <f>AVERAGE('Adelaide'!Q79,'Albany'!Q94,'Alice Springs'!Q79,'Amberley'!Q48,'Birdsville'!Q39,'Bourke'!Q81,'Bridgetown'!Q81,'Brisbane'!Q79,'Broome'!Q79,'Bundaberg'!Q80,'Burketown'!Q84,'Butlers Gorge'!Q56,'Cabramurra'!Q27,'Cairns'!Q79,'Camooweal'!Q50,'Canberra'!Q80,'Cape Borda'!Q33,'Cape Bruny'!Q67,'Cape Leeuwin'!Q79,'Cape Moreton'!Q79,'Cape Otway'!Q77,'Carnarvon'!Q79,'Ceduna'!Q46,'Charleville'!Q79,'Cobar'!Q80,'Coffs Harbour'!Q37,'Cunderdin'!Q38,'Dalwallinu'!Q33,'Darwin'!Q79,'Deniliquin'!Q80,'Dubbo'!Q68,'Eddytstone Point'!Q79,'Esperance'!Q79,'Eucla'!Q75,'Forrest'!Q42,'Gabo Island'!Q83,'Gayndah'!Q86,'Georgetown'!Q87,'Geraldton'!Q79,'Giles'!Q32,'Grove'!Q42,'Halls Creek'!Q79,'Hobart'!Q71,'Horn Island'!Q38,'Kalgoorlie'!Q79,'Kalumburu'!Q49,'Karijini North'!Q59,'Katanning'!Q81,'Launceston'!Q87,'Laverton'!Q45,'Learmonth'!Q13,'Longreach'!Q79,'Low Head'!Q80,'Mackay'!Q79,'Marble Bar'!Q83,'Marree'!Q81,'Meekatharra'!Q62,'Melbourne'!Q79,'Mildura'!Q79,'Miles'!Q80,'Morawa'!Q64,'Moree'!Q79,'Mt Gambier'!Q49,'Nhill'!Q85,'Normanton'!Q84,'Nowra'!Q37,'Nuriootpa'!Q32,'Oodnadatta'!Q48,'Orbost'!Q54,'Palmerville'!Q84,'Perth'!Q79,'Point Perpendicular'!Q48,'Port Hedland'!Q76,'Port Lincoln'!Q79,'Port Macquarie'!Q32,'Rabbit Flat'!Q20,'Richmond NSW'!Q35,'Richmond Qld'!Q81,'Robe'!Q86,'Rockhampton'!Q49,'Rutherglen'!Q78,'Sale'!Q79,'Scone'!Q24,'Snowtown'!Q81,'St George'!Q76,'Sydney'!Q79,'Tarcoola'!Q68,'Tennant Creek'!Q78,'Thargomiindah'!Q35,'Tibooburra'!Q80,'Townsville'!Q48,'Victoria River Downs'!Q25,'Wagga Wagga'!Q79,'Walgett'!Q80,'Wandering'!Q81,'Weipa'!Q21,'Wilcannia'!Q36,'Williamtown'!Q41,'Wilsons Promontary'!Q83,'Woomera'!Q39,'Wyalong'!Q27,'Yamba'!Q90)</f>
        <v>4.80152734150831</v>
      </c>
      <c r="K12" s="13">
        <f>AVERAGE('Adelaide'!S79,'Albany'!S94,'Alice Springs'!S79,'Amberley'!S48,'Birdsville'!S39,'Bourke'!S81,'Bridgetown'!S81,'Brisbane'!S79,'Broome'!S79,'Bundaberg'!S80,'Burketown'!S84,'Butlers Gorge'!S56,'Cabramurra'!S27,'Cairns'!S79,'Camooweal'!S50,'Canberra'!S80,'Cape Borda'!S33,'Cape Bruny'!S67,'Cape Leeuwin'!S79,'Cape Moreton'!S79,'Cape Otway'!S77,'Carnarvon'!S79,'Ceduna'!S46,'Charleville'!S79,'Cobar'!S80,'Coffs Harbour'!S37,'Cunderdin'!S38,'Dalwallinu'!S33,'Darwin'!S79,'Deniliquin'!S80,'Dubbo'!S68,'Eddytstone Point'!S79,'Esperance'!S79,'Eucla'!S75,'Forrest'!S42,'Gabo Island'!S83,'Gayndah'!S86,'Georgetown'!S87,'Geraldton'!S79,'Giles'!S32,'Grove'!S42,'Halls Creek'!S79,'Hobart'!S71,'Horn Island'!S38,'Kalgoorlie'!S79,'Kalumburu'!S49,'Karijini North'!S59,'Katanning'!S81,'Launceston'!S87,'Laverton'!S45,'Learmonth'!S13,'Longreach'!S79,'Low Head'!S80,'Mackay'!S79,'Marble Bar'!S83,'Marree'!S81,'Meekatharra'!S62,'Melbourne'!S79,'Mildura'!S79,'Miles'!S80,'Morawa'!S64,'Moree'!S79,'Mt Gambier'!S49,'Nhill'!S85,'Normanton'!S84,'Nowra'!S37,'Nuriootpa'!S32,'Oodnadatta'!S48,'Orbost'!S54,'Palmerville'!S84,'Perth'!S79,'Point Perpendicular'!S48,'Port Hedland'!S76,'Port Lincoln'!S79,'Port Macquarie'!S32,'Rabbit Flat'!S20,'Richmond NSW'!S35,'Richmond Qld'!S81,'Robe'!S86,'Rockhampton'!S49,'Rutherglen'!S78,'Sale'!S79,'Scone'!S24,'Snowtown'!S81,'St George'!S76,'Sydney'!S79,'Tarcoola'!S68,'Tennant Creek'!S78,'Thargomiindah'!S35,'Tibooburra'!S80,'Townsville'!S48,'Victoria River Downs'!S25,'Wagga Wagga'!S79,'Walgett'!S80,'Wandering'!S81,'Weipa'!S21,'Wilcannia'!S36,'Williamtown'!S41,'Wilsons Promontary'!S83,'Woomera'!S39,'Wyalong'!S27,'Yamba'!S90)</f>
        <v>15.5901960784314</v>
      </c>
      <c r="L12" s="12">
        <f>AVERAGE('Adelaide'!T79,'Albany'!T94,'Alice Springs'!T79,'Amberley'!T48,'Birdsville'!T39,'Bourke'!T81,'Bridgetown'!T81,'Brisbane'!T79,'Broome'!T79,'Bundaberg'!T80,'Burketown'!T84,'Butlers Gorge'!T56,'Cabramurra'!T27,'Cairns'!T79,'Camooweal'!T50,'Canberra'!T80,'Cape Borda'!T33,'Cape Bruny'!T67,'Cape Leeuwin'!T79,'Cape Moreton'!T79,'Cape Otway'!T77,'Carnarvon'!T79,'Ceduna'!T46,'Charleville'!T79,'Cobar'!T80,'Coffs Harbour'!T37,'Cunderdin'!T38,'Dalwallinu'!T33,'Darwin'!T79,'Deniliquin'!T80,'Dubbo'!T68,'Eddytstone Point'!T79,'Esperance'!T79,'Eucla'!T75,'Forrest'!T42,'Gabo Island'!T83,'Gayndah'!T86,'Georgetown'!T87,'Geraldton'!T79,'Giles'!T32,'Grove'!T42,'Halls Creek'!T79,'Hobart'!T71,'Horn Island'!T38,'Kalgoorlie'!T79,'Kalumburu'!T49,'Karijini North'!T59,'Katanning'!T81,'Launceston'!T87,'Laverton'!T45,'Learmonth'!T13,'Longreach'!T79,'Low Head'!T80,'Mackay'!T79,'Marble Bar'!T83,'Marree'!T81,'Meekatharra'!T62,'Melbourne'!T79,'Mildura'!T79,'Miles'!T80,'Morawa'!T64,'Moree'!T79,'Mt Gambier'!T49,'Nhill'!T85,'Normanton'!T84,'Nowra'!T37,'Nuriootpa'!T32,'Oodnadatta'!T48,'Orbost'!T54,'Palmerville'!T84,'Perth'!T79,'Point Perpendicular'!T48,'Port Hedland'!T76,'Port Lincoln'!T79,'Port Macquarie'!T32,'Rabbit Flat'!T20,'Richmond NSW'!T35,'Richmond Qld'!T81,'Robe'!T86,'Rockhampton'!T49,'Rutherglen'!T78,'Sale'!T79,'Scone'!T24,'Snowtown'!T81,'St George'!T76,'Sydney'!T79,'Tarcoola'!T68,'Tennant Creek'!T78,'Thargomiindah'!T35,'Tibooburra'!T80,'Townsville'!T48,'Victoria River Downs'!T25,'Wagga Wagga'!T79,'Walgett'!T80,'Wandering'!T81,'Weipa'!T21,'Wilcannia'!T36,'Williamtown'!T41,'Wilsons Promontary'!T83,'Woomera'!T39,'Wyalong'!T27,'Yamba'!T90)</f>
        <v>3.7284290361812</v>
      </c>
      <c r="M12" s="13">
        <f>AVERAGE('Adelaide'!V79,'Albany'!V94,'Alice Springs'!V79,'Amberley'!V48,'Birdsville'!V39,'Bourke'!V81,'Bridgetown'!V81,'Brisbane'!V79,'Broome'!V79,'Bundaberg'!V80,'Burketown'!V84,'Butlers Gorge'!V56,'Cabramurra'!V27,'Cairns'!V79,'Camooweal'!V50,'Canberra'!V80,'Cape Borda'!V33,'Cape Bruny'!V67,'Cape Leeuwin'!V79,'Cape Moreton'!V79,'Cape Otway'!V77,'Carnarvon'!V79,'Ceduna'!V46,'Charleville'!V79,'Cobar'!V80,'Coffs Harbour'!V37,'Dalwallinu'!V33,'Darwin'!V79,'Deniliquin'!V80,'Dubbo'!V68,'Esperance'!V79,'Eucla'!V75,'Forrest'!V42,'Gabo Island'!V83,'Gayndah'!V86,'Georgetown'!V87,'Geraldton'!V79,'Giles'!V32,'Grove'!V42,'Hobart'!V71,'Horn Island'!V38,'Kalgoorlie'!V79,'Kalumburu'!V49,'Karijini North'!V59,'Katanning'!V81,'Launceston'!V87,'Laverton'!V45,'Learmonth'!V13,'Longreach'!V79,'Low Head'!V80,'Marble Bar'!V83,'Marree'!V81,'Meekatharra'!V62,'Melbourne'!V79,'Mildura'!V79,'Miles'!V80,'Morawa'!V64,'Moree'!V79,'Mt Gambier'!V49,'Nhill'!V85,'Normanton'!V84,'Nowra'!V37,'Nuriootpa'!V32,'Oodnadatta'!V48,'Orbost'!V54,'Palmerville'!V84,'Perth'!V79,'Point Perpendicular'!V48,'Port Hedland'!V76,'Port Lincoln'!V79,'Port Macquarie'!V32,'Rabbit Flat'!V20,'Richmond NSW'!V35,'Richmond Qld'!V81,'Robe'!V86,'Rockhampton'!V49,'Rutherglen'!V78,'Sale'!V79,'Scone'!V24,'Snowtown'!V81,'St George'!V76,'Sydney'!V79,'Thargomiindah'!V35,'Tibooburra'!V80,'Townsville'!V48,'Victoria River Downs'!V25,'Wagga Wagga'!V79,'Walgett'!V80,'Wandering'!V81,'Weipa'!V21,'Wilcannia'!V36,'Williamtown'!V41,'Wilsons Promontary'!V83,'Woomera'!V39,'Wyalong'!V27,'Yamba'!V90)</f>
        <v>2.978125</v>
      </c>
      <c r="N12" s="12">
        <f>AVERAGE('Adelaide'!W79,'Albany'!W94,'Alice Springs'!W79,'Amberley'!W48,'Birdsville'!W39,'Bourke'!W81,'Bridgetown'!W81,'Brisbane'!W79,'Broome'!W79,'Bundaberg'!W80,'Burketown'!W84,'Butlers Gorge'!W56,'Cabramurra'!W27,'Cairns'!W79,'Camooweal'!W50,'Canberra'!W80,'Cape Borda'!W33,'Cape Bruny'!W67,'Cape Leeuwin'!W79,'Cape Moreton'!W79,'Cape Otway'!W77,'Carnarvon'!W79,'Ceduna'!W46,'Charleville'!W79,'Cobar'!W80,'Coffs Harbour'!W37,'Dalwallinu'!W33,'Darwin'!W79,'Deniliquin'!W80,'Dubbo'!W68,'Esperance'!W79,'Eucla'!W75,'Forrest'!W42,'Gabo Island'!W83,'Gayndah'!W86,'Georgetown'!W87,'Geraldton'!W79,'Giles'!W32,'Grove'!W42,'Hobart'!W71,'Horn Island'!W38,'Kalgoorlie'!W79,'Kalumburu'!W49,'Karijini North'!W59,'Katanning'!W81,'Launceston'!W87,'Laverton'!W45,'Learmonth'!W13,'Longreach'!W79,'Low Head'!W80,'Marble Bar'!W83,'Marree'!W81,'Meekatharra'!W62,'Melbourne'!W79,'Mildura'!W79,'Miles'!W80,'Morawa'!W64,'Moree'!W79,'Mt Gambier'!W49,'Nhill'!W85,'Normanton'!W84,'Nowra'!W37,'Nuriootpa'!W32,'Oodnadatta'!W48,'Orbost'!W54,'Palmerville'!W84,'Perth'!W79,'Point Perpendicular'!W48,'Port Hedland'!W76,'Port Lincoln'!W79,'Port Macquarie'!W32,'Rabbit Flat'!W20,'Richmond NSW'!W35,'Richmond Qld'!W81,'Robe'!W86,'Rockhampton'!W49,'Rutherglen'!W78,'Sale'!W79,'Scone'!W24,'Snowtown'!W81,'St George'!W76,'Sydney'!W79,'Thargomiindah'!W35,'Tibooburra'!W80,'Townsville'!W48,'Victoria River Downs'!W25,'Wagga Wagga'!W79,'Walgett'!W80,'Wandering'!W81,'Weipa'!W21,'Wilcannia'!W36,'Williamtown'!W41,'Wilsons Promontary'!W83,'Woomera'!W39,'Wyalong'!W27,'Yamba'!W90)</f>
        <v>1.83429687849662</v>
      </c>
    </row>
    <row r="13" ht="23" customHeight="1">
      <c r="A13" s="10">
        <v>-9</v>
      </c>
      <c r="B13" s="11">
        <f>AVERAGE('Adelaide'!B80,'Albany'!B95,'Alice Springs'!B80,'Amberley'!B49,'Birdsville'!B40,'Bourke'!B82,'Bridgetown'!B82,'Brisbane'!B80,'Broome'!B80,'Bundaberg'!B81,'Burketown'!B85,'Butlers Gorge'!B57,'Cabramurra'!B28,'Cairns'!B80,'Camooweal'!B51,'Canberra'!B81,'Cape Borda'!B34,'Cape Bruny'!B68,'Cape Leeuwin'!B80,'Cape Moreton'!B80,'Cape Otway'!B78,'Carnarvon'!B80,'Ceduna'!B47,'Charleville'!B80,'Cobar'!B81,'Coffs Harbour'!B38,'Cunderdin'!B39,'Dalwallinu'!B34,'Darwin'!B80,'Deniliquin'!B81,'Dubbo'!B69,'Eddytstone Point'!B80,'Esperance'!B80,'Eucla'!B76,'Forrest'!B43,'Gabo Island'!B84,'Gayndah'!B87,'Georgetown'!B88,'Geraldton'!B80,'Giles'!B33,'Grove'!B43,'Halls Creek'!B80,'Hobart'!B72,'Horn Island'!B39,'Kalgoorlie'!B80,'Kalumburu'!B50,'Karijini North'!B60,'Katanning'!B82,'Launceston'!B88,'Laverton'!B46,'Learmonth'!B14,'Longreach'!B80,'Low Head'!B81,'Mackay'!B80,'Marble Bar'!B84,'Marree'!B82,'Meekatharra'!B63,'Melbourne'!B80,'Mildura'!B80,'Miles'!B81,'Morawa'!B65,'Moree'!B80,'Mt Gambier'!B50,'Nhill'!B86,'Normanton'!B85,'Nowra'!B38,'Nuriootpa'!B33,'Oodnadatta'!B49,'Orbost'!B55,'Palmerville'!B85,'Perth'!B80,'Point Perpendicular'!B49,'Port Hedland'!B77,'Port Lincoln'!B80,'Port Macquarie'!B33,'Rabbit Flat'!B21,'Richmond NSW'!B36,'Richmond Qld'!B82,'Robe'!B87,'Rockhampton'!B50,'Rutherglen'!B79,'Sale'!B80,'Scone'!B25,'Snowtown'!B82,'St George'!B77,'Sydney'!B80,'Tarcoola'!B69,'Tennant Creek'!B79,'Thargomiindah'!B36,'Tibooburra'!B81,'Townsville'!B49,'Victoria River Downs'!B26,'Wagga Wagga'!B80,'Walgett'!B81,'Wandering'!B82,'Weipa'!B22,'Wilcannia'!B37,'Williamtown'!B42,'Wilsons Promontary'!B84,'Woomera'!B40,'Wyalong'!B28,'Yamba'!B91)</f>
        <v>31.2450980392157</v>
      </c>
      <c r="C13" s="12">
        <f>AVERAGE('Adelaide'!D80,'Albany'!D95,'Alice Springs'!D80,'Amberley'!D49,'Birdsville'!D40,'Bourke'!D82,'Bridgetown'!D82,'Brisbane'!D80,'Broome'!D80,'Bundaberg'!D81,'Burketown'!D85,'Butlers Gorge'!D57,'Cabramurra'!D28,'Cairns'!D80,'Camooweal'!D51,'Canberra'!D81,'Cape Borda'!D34,'Cape Bruny'!D68,'Cape Leeuwin'!D80,'Cape Moreton'!D80,'Cape Otway'!D78,'Carnarvon'!D80,'Ceduna'!D47,'Charleville'!D80,'Cobar'!D81,'Coffs Harbour'!D38,'Cunderdin'!D39,'Dalwallinu'!D34,'Darwin'!D80,'Deniliquin'!D81,'Dubbo'!D69,'Eddytstone Point'!D80,'Esperance'!D80,'Eucla'!D76,'Forrest'!D43,'Gabo Island'!D84,'Gayndah'!D87,'Georgetown'!D88,'Geraldton'!D80,'Giles'!D33,'Grove'!D43,'Halls Creek'!D80,'Hobart'!D72,'Horn Island'!D39,'Kalgoorlie'!D80,'Kalumburu'!D50,'Karijini North'!D60,'Katanning'!D82,'Launceston'!D88,'Laverton'!D46,'Learmonth'!D14,'Longreach'!D80,'Low Head'!D81,'Mackay'!D80,'Marble Bar'!D84,'Marree'!D82,'Meekatharra'!D63,'Melbourne'!D80,'Mildura'!D80,'Miles'!D81,'Morawa'!D65,'Moree'!D80,'Mt Gambier'!D50,'Nhill'!D86,'Normanton'!D85,'Nowra'!D38,'Nuriootpa'!D33,'Oodnadatta'!D49,'Orbost'!D55,'Palmerville'!D85,'Perth'!D80,'Point Perpendicular'!D49,'Port Hedland'!D77,'Port Lincoln'!D80,'Port Macquarie'!D33,'Rabbit Flat'!D21,'Richmond NSW'!D36,'Richmond Qld'!D82,'Robe'!D87,'Rockhampton'!D50,'Rutherglen'!D79,'Sale'!D80,'Scone'!D25,'Snowtown'!D82,'St George'!D77,'Sydney'!D80,'Tarcoola'!D69,'Tennant Creek'!D79,'Thargomiindah'!D36,'Tibooburra'!D81,'Townsville'!D49,'Victoria River Downs'!D26,'Wagga Wagga'!D80,'Walgett'!D81,'Wandering'!D82,'Weipa'!D22,'Wilcannia'!D37,'Williamtown'!D42,'Wilsons Promontary'!D84,'Woomera'!D40,'Wyalong'!D28,'Yamba'!D91)</f>
        <v>4.85754986016578</v>
      </c>
      <c r="D13" s="13">
        <f>AVERAGE('Adelaide'!G80,'Albany'!G95,'Alice Springs'!G80,'Amberley'!G49,'Birdsville'!G40,'Bourke'!G82,'Bridgetown'!G82,'Brisbane'!G80,'Broome'!G80,'Bundaberg'!G81,'Burketown'!G85,'Butlers Gorge'!G57,'Cabramurra'!G28,'Cairns'!G80,'Camooweal'!G51,'Canberra'!G81,'Cape Borda'!G34,'Cape Bruny'!G68,'Cape Leeuwin'!G80,'Cape Moreton'!G80,'Cape Otway'!G78,'Carnarvon'!G80,'Ceduna'!G47,'Charleville'!G80,'Cobar'!G81,'Coffs Harbour'!G38,'Cunderdin'!G39,'Dalwallinu'!G34,'Darwin'!G80,'Deniliquin'!G81,'Dubbo'!G69,'Eddytstone Point'!G80,'Esperance'!G80,'Eucla'!G76,'Forrest'!G43,'Gabo Island'!G84,'Gayndah'!G87,'Georgetown'!G88,'Geraldton'!G80,'Giles'!G33,'Grove'!G43,'Halls Creek'!G80,'Hobart'!G72,'Horn Island'!G39,'Kalgoorlie'!G80,'Kalumburu'!G50,'Karijini North'!G60,'Katanning'!G82,'Launceston'!G88,'Laverton'!G46,'Learmonth'!G14,'Longreach'!G80,'Low Head'!G81,'Mackay'!G80,'Marble Bar'!G84,'Marree'!G82,'Meekatharra'!G63,'Melbourne'!G80,'Mildura'!G80,'Miles'!G81,'Morawa'!G65,'Moree'!G80,'Mt Gambier'!G50,'Nhill'!G86,'Normanton'!G85,'Nowra'!G38,'Nuriootpa'!G33,'Oodnadatta'!G49,'Orbost'!G55,'Palmerville'!G85,'Perth'!G80,'Point Perpendicular'!G49,'Port Hedland'!G77,'Port Lincoln'!G80,'Port Macquarie'!G33,'Rabbit Flat'!G21,'Richmond NSW'!G36,'Richmond Qld'!G82,'Robe'!G87,'Rockhampton'!G50,'Rutherglen'!G79,'Sale'!G80,'Scone'!G25,'Snowtown'!G82,'St George'!G77,'Sydney'!G80,'Tarcoola'!G69,'Tennant Creek'!G79,'Thargomiindah'!G36,'Tibooburra'!G81,'Townsville'!G49,'Victoria River Downs'!G26,'Wagga Wagga'!G80,'Walgett'!G81,'Wandering'!G82,'Weipa'!G22,'Wilcannia'!G37,'Williamtown'!G42,'Wilsons Promontary'!G84,'Woomera'!G40,'Wyalong'!G28,'Yamba'!G91)</f>
        <v>15.0882352941176</v>
      </c>
      <c r="E13" s="12">
        <f>AVERAGE('Adelaide'!I80,'Albany'!I95,'Alice Springs'!I80,'Amberley'!I49,'Birdsville'!I40,'Bourke'!I82,'Bridgetown'!I82,'Brisbane'!I80,'Broome'!I80,'Bundaberg'!I81,'Burketown'!I85,'Butlers Gorge'!I57,'Cabramurra'!I28,'Cairns'!I80,'Camooweal'!I51,'Canberra'!I81,'Cape Borda'!I34,'Cape Bruny'!I68,'Cape Leeuwin'!I80,'Cape Moreton'!I80,'Cape Otway'!I78,'Carnarvon'!I80,'Ceduna'!I47,'Charleville'!I80,'Cobar'!I81,'Coffs Harbour'!I38,'Cunderdin'!I39,'Dalwallinu'!I34,'Darwin'!I80,'Deniliquin'!I81,'Dubbo'!I69,'Eddytstone Point'!I80,'Esperance'!I80,'Eucla'!I76,'Forrest'!I43,'Gabo Island'!I84,'Gayndah'!I87,'Georgetown'!I88,'Geraldton'!I80,'Giles'!I33,'Grove'!I43,'Halls Creek'!I80,'Hobart'!I72,'Horn Island'!I39,'Kalgoorlie'!I80,'Kalumburu'!I50,'Karijini North'!I60,'Katanning'!I82,'Launceston'!I88,'Laverton'!I46,'Learmonth'!I14,'Longreach'!I80,'Low Head'!I81,'Mackay'!I80,'Marble Bar'!I84,'Marree'!I82,'Meekatharra'!I63,'Melbourne'!I80,'Mildura'!I80,'Miles'!I81,'Morawa'!I65,'Moree'!I80,'Mt Gambier'!I50,'Nhill'!I86,'Normanton'!I85,'Nowra'!I38,'Nuriootpa'!I33,'Oodnadatta'!I49,'Orbost'!I55,'Palmerville'!I85,'Perth'!I80,'Point Perpendicular'!I49,'Port Hedland'!I77,'Port Lincoln'!I80,'Port Macquarie'!I33,'Rabbit Flat'!I21,'Richmond NSW'!I36,'Richmond Qld'!I82,'Robe'!I87,'Rockhampton'!I50,'Rutherglen'!I79,'Sale'!I80,'Scone'!I25,'Snowtown'!I82,'St George'!I77,'Sydney'!I80,'Tarcoola'!I69,'Tennant Creek'!I79,'Thargomiindah'!I36,'Tibooburra'!I81,'Townsville'!I49,'Victoria River Downs'!I26,'Wagga Wagga'!I80,'Walgett'!I81,'Wandering'!I82,'Weipa'!I22,'Wilcannia'!I37,'Williamtown'!I42,'Wilsons Promontary'!I84,'Woomera'!I40,'Wyalong'!I28,'Yamba'!I91)</f>
        <v>3.867718651779</v>
      </c>
      <c r="F13" s="13">
        <f>AVERAGE('Adelaide'!L80,'Albany'!L95,'Alice Springs'!L80,'Amberley'!L49,'Birdsville'!L40,'Bourke'!L82,'Bridgetown'!L82,'Brisbane'!L80,'Broome'!L80,'Bundaberg'!L81,'Burketown'!L85,'Butlers Gorge'!L57,'Cabramurra'!L28,'Cairns'!L80,'Camooweal'!L51,'Canberra'!L81,'Cape Borda'!L34,'Cape Bruny'!L68,'Cape Leeuwin'!L80,'Cape Moreton'!L80,'Cape Otway'!L78,'Carnarvon'!L80,'Ceduna'!L47,'Charleville'!L80,'Cobar'!L81,'Coffs Harbour'!L38,'Dalwallinu'!L34,'Darwin'!L80,'Deniliquin'!L81,'Dubbo'!L69,'Esperance'!L80,'Eucla'!L76,'Forrest'!L43,'Gabo Island'!L84,'Gayndah'!L87,'Georgetown'!L88,'Geraldton'!L80,'Giles'!L33,'Grove'!L43,'Hobart'!L72,'Horn Island'!L39,'Kalgoorlie'!L80,'Kalumburu'!L50,'Karijini North'!L60,'Katanning'!L82,'Launceston'!L88,'Laverton'!L46,'Learmonth'!L14,'Longreach'!L80,'Low Head'!L81,'Marble Bar'!L84,'Marree'!L82,'Meekatharra'!L63,'Melbourne'!L80,'Mildura'!L80,'Miles'!L81,'Morawa'!L65,'Moree'!L80,'Mt Gambier'!L50,'Nhill'!L86,'Normanton'!L85,'Nowra'!L38,'Nuriootpa'!L33,'Oodnadatta'!L49,'Orbost'!L55,'Palmerville'!L85,'Perth'!L80,'Point Perpendicular'!L49,'Port Hedland'!L77,'Port Lincoln'!L80,'Port Macquarie'!L33,'Rabbit Flat'!L21,'Richmond NSW'!L36,'Richmond Qld'!L82,'Robe'!L87,'Rockhampton'!L50,'Rutherglen'!L79,'Sale'!L80,'Scone'!L25,'Snowtown'!L82,'St George'!L77,'Sydney'!L80,'Thargomiindah'!L36,'Tibooburra'!L81,'Townsville'!L49,'Victoria River Downs'!L26,'Wagga Wagga'!L80,'Walgett'!L81,'Wandering'!L82,'Weipa'!L22,'Wilcannia'!L37,'Williamtown'!L42,'Wilsons Promontary'!L84,'Woomera'!L40,'Wyalong'!L28,'Yamba'!L91)</f>
        <v>2.21875</v>
      </c>
      <c r="G13" s="12">
        <f>AVERAGE('Adelaide'!N80,'Albany'!N95,'Alice Springs'!N80,'Amberley'!N49,'Birdsville'!N40,'Bourke'!N82,'Bridgetown'!N82,'Brisbane'!N80,'Broome'!N80,'Bundaberg'!N81,'Burketown'!N85,'Butlers Gorge'!N57,'Cabramurra'!N28,'Cairns'!N80,'Camooweal'!N51,'Canberra'!N81,'Cape Borda'!N34,'Cape Bruny'!N68,'Cape Leeuwin'!N80,'Cape Moreton'!N80,'Cape Otway'!N78,'Carnarvon'!N80,'Ceduna'!N47,'Charleville'!N80,'Cobar'!N81,'Coffs Harbour'!N38,'Dalwallinu'!N34,'Darwin'!N80,'Deniliquin'!N81,'Dubbo'!N69,'Esperance'!N80,'Eucla'!N76,'Forrest'!N43,'Gabo Island'!N84,'Gayndah'!N87,'Georgetown'!N88,'Geraldton'!N80,'Giles'!N33,'Grove'!N43,'Hobart'!N72,'Horn Island'!N39,'Kalgoorlie'!N80,'Kalumburu'!N50,'Karijini North'!N60,'Katanning'!N82,'Launceston'!N88,'Laverton'!N46,'Learmonth'!N14,'Longreach'!N80,'Low Head'!N81,'Marble Bar'!N84,'Marree'!N82,'Meekatharra'!N63,'Melbourne'!N80,'Mildura'!N80,'Miles'!N81,'Morawa'!N65,'Moree'!N80,'Mt Gambier'!N50,'Nhill'!N86,'Normanton'!N85,'Nowra'!N38,'Nuriootpa'!N33,'Oodnadatta'!N49,'Orbost'!N55,'Palmerville'!N85,'Perth'!N80,'Point Perpendicular'!N49,'Port Hedland'!N77,'Port Lincoln'!N80,'Port Macquarie'!N33,'Rabbit Flat'!N21,'Richmond NSW'!N36,'Richmond Qld'!N82,'Robe'!N87,'Rockhampton'!N50,'Rutherglen'!N79,'Sale'!N80,'Scone'!N25,'Snowtown'!N82,'St George'!N77,'Sydney'!N80,'Thargomiindah'!N36,'Tibooburra'!N81,'Townsville'!N49,'Victoria River Downs'!N26,'Wagga Wagga'!N80,'Walgett'!N81,'Wandering'!N82,'Weipa'!N22,'Wilcannia'!N37,'Williamtown'!N42,'Wilsons Promontary'!N84,'Woomera'!N40,'Wyalong'!N28,'Yamba'!N91)</f>
        <v>1.0825147968792</v>
      </c>
      <c r="H13" s="10">
        <v>-9</v>
      </c>
      <c r="I13" s="11">
        <f>AVERAGE('Adelaide'!P80,'Albany'!P95,'Alice Springs'!P80,'Amberley'!P49,'Birdsville'!P40,'Bourke'!P82,'Bridgetown'!P82,'Brisbane'!P80,'Broome'!P80,'Bundaberg'!P81,'Burketown'!P85,'Butlers Gorge'!P57,'Cabramurra'!P28,'Cairns'!P80,'Camooweal'!P51,'Canberra'!P81,'Cape Borda'!P34,'Cape Bruny'!P68,'Cape Leeuwin'!P80,'Cape Moreton'!P80,'Cape Otway'!P78,'Carnarvon'!P80,'Ceduna'!P47,'Charleville'!P80,'Cobar'!P81,'Coffs Harbour'!P38,'Cunderdin'!P39,'Dalwallinu'!P34,'Darwin'!P80,'Deniliquin'!P81,'Dubbo'!P69,'Eddytstone Point'!P80,'Esperance'!P80,'Eucla'!P76,'Forrest'!P43,'Gabo Island'!P84,'Gayndah'!P87,'Georgetown'!P88,'Geraldton'!P80,'Giles'!P33,'Grove'!P43,'Halls Creek'!P80,'Hobart'!P72,'Horn Island'!P39,'Kalgoorlie'!P80,'Kalumburu'!P50,'Karijini North'!P60,'Katanning'!P82,'Launceston'!P88,'Laverton'!P46,'Learmonth'!P14,'Longreach'!P80,'Low Head'!P81,'Mackay'!P80,'Marble Bar'!P84,'Marree'!P82,'Meekatharra'!P63,'Melbourne'!P80,'Mildura'!P80,'Miles'!P81,'Morawa'!P65,'Moree'!P80,'Mt Gambier'!P50,'Nhill'!P86,'Normanton'!P85,'Nowra'!P38,'Nuriootpa'!P33,'Oodnadatta'!P49,'Orbost'!P55,'Palmerville'!P85,'Perth'!P80,'Point Perpendicular'!P49,'Port Hedland'!P77,'Port Lincoln'!P80,'Port Macquarie'!P33,'Rabbit Flat'!P21,'Richmond NSW'!P36,'Richmond Qld'!P82,'Robe'!P87,'Rockhampton'!P50,'Rutherglen'!P79,'Sale'!P80,'Scone'!P25,'Snowtown'!P82,'St George'!P77,'Sydney'!P80,'Tarcoola'!P69,'Tennant Creek'!P79,'Thargomiindah'!P36,'Tibooburra'!P81,'Townsville'!P49,'Victoria River Downs'!P26,'Wagga Wagga'!P80,'Walgett'!P81,'Wandering'!P82,'Weipa'!P22,'Wilcannia'!P37,'Williamtown'!P42,'Wilsons Promontary'!P84,'Woomera'!P40,'Wyalong'!P28,'Yamba'!P91)</f>
        <v>32.3562091503268</v>
      </c>
      <c r="J13" s="12">
        <f>AVERAGE('Adelaide'!Q80,'Albany'!Q95,'Alice Springs'!Q80,'Amberley'!Q49,'Birdsville'!Q40,'Bourke'!Q82,'Bridgetown'!Q82,'Brisbane'!Q80,'Broome'!Q80,'Bundaberg'!Q81,'Burketown'!Q85,'Butlers Gorge'!Q57,'Cabramurra'!Q28,'Cairns'!Q80,'Camooweal'!Q51,'Canberra'!Q81,'Cape Borda'!Q34,'Cape Bruny'!Q68,'Cape Leeuwin'!Q80,'Cape Moreton'!Q80,'Cape Otway'!Q78,'Carnarvon'!Q80,'Ceduna'!Q47,'Charleville'!Q80,'Cobar'!Q81,'Coffs Harbour'!Q38,'Cunderdin'!Q39,'Dalwallinu'!Q34,'Darwin'!Q80,'Deniliquin'!Q81,'Dubbo'!Q69,'Eddytstone Point'!Q80,'Esperance'!Q80,'Eucla'!Q76,'Forrest'!Q43,'Gabo Island'!Q84,'Gayndah'!Q87,'Georgetown'!Q88,'Geraldton'!Q80,'Giles'!Q33,'Grove'!Q43,'Halls Creek'!Q80,'Hobart'!Q72,'Horn Island'!Q39,'Kalgoorlie'!Q80,'Kalumburu'!Q50,'Karijini North'!Q60,'Katanning'!Q82,'Launceston'!Q88,'Laverton'!Q46,'Learmonth'!Q14,'Longreach'!Q80,'Low Head'!Q81,'Mackay'!Q80,'Marble Bar'!Q84,'Marree'!Q82,'Meekatharra'!Q63,'Melbourne'!Q80,'Mildura'!Q80,'Miles'!Q81,'Morawa'!Q65,'Moree'!Q80,'Mt Gambier'!Q50,'Nhill'!Q86,'Normanton'!Q85,'Nowra'!Q38,'Nuriootpa'!Q33,'Oodnadatta'!Q49,'Orbost'!Q55,'Palmerville'!Q85,'Perth'!Q80,'Point Perpendicular'!Q49,'Port Hedland'!Q77,'Port Lincoln'!Q80,'Port Macquarie'!Q33,'Rabbit Flat'!Q21,'Richmond NSW'!Q36,'Richmond Qld'!Q82,'Robe'!Q87,'Rockhampton'!Q50,'Rutherglen'!Q79,'Sale'!Q80,'Scone'!Q25,'Snowtown'!Q82,'St George'!Q77,'Sydney'!Q80,'Tarcoola'!Q69,'Tennant Creek'!Q79,'Thargomiindah'!Q36,'Tibooburra'!Q81,'Townsville'!Q49,'Victoria River Downs'!Q26,'Wagga Wagga'!Q80,'Walgett'!Q81,'Wandering'!Q82,'Weipa'!Q22,'Wilcannia'!Q37,'Williamtown'!Q42,'Wilsons Promontary'!Q84,'Woomera'!Q40,'Wyalong'!Q28,'Yamba'!Q91)</f>
        <v>4.80492178555449</v>
      </c>
      <c r="K13" s="13">
        <f>AVERAGE('Adelaide'!S80,'Albany'!S95,'Alice Springs'!S80,'Amberley'!S49,'Birdsville'!S40,'Bourke'!S82,'Bridgetown'!S82,'Brisbane'!S80,'Broome'!S80,'Bundaberg'!S81,'Burketown'!S85,'Butlers Gorge'!S57,'Cabramurra'!S28,'Cairns'!S80,'Camooweal'!S51,'Canberra'!S81,'Cape Borda'!S34,'Cape Bruny'!S68,'Cape Leeuwin'!S80,'Cape Moreton'!S80,'Cape Otway'!S78,'Carnarvon'!S80,'Ceduna'!S47,'Charleville'!S80,'Cobar'!S81,'Coffs Harbour'!S38,'Cunderdin'!S39,'Dalwallinu'!S34,'Darwin'!S80,'Deniliquin'!S81,'Dubbo'!S69,'Eddytstone Point'!S80,'Esperance'!S80,'Eucla'!S76,'Forrest'!S43,'Gabo Island'!S84,'Gayndah'!S87,'Georgetown'!S88,'Geraldton'!S80,'Giles'!S33,'Grove'!S43,'Halls Creek'!S80,'Hobart'!S72,'Horn Island'!S39,'Kalgoorlie'!S80,'Kalumburu'!S50,'Karijini North'!S60,'Katanning'!S82,'Launceston'!S88,'Laverton'!S46,'Learmonth'!S14,'Longreach'!S80,'Low Head'!S81,'Mackay'!S80,'Marble Bar'!S84,'Marree'!S82,'Meekatharra'!S63,'Melbourne'!S80,'Mildura'!S80,'Miles'!S81,'Morawa'!S65,'Moree'!S80,'Mt Gambier'!S50,'Nhill'!S86,'Normanton'!S85,'Nowra'!S38,'Nuriootpa'!S33,'Oodnadatta'!S49,'Orbost'!S55,'Palmerville'!S85,'Perth'!S80,'Point Perpendicular'!S49,'Port Hedland'!S77,'Port Lincoln'!S80,'Port Macquarie'!S33,'Rabbit Flat'!S21,'Richmond NSW'!S36,'Richmond Qld'!S82,'Robe'!S87,'Rockhampton'!S50,'Rutherglen'!S79,'Sale'!S80,'Scone'!S25,'Snowtown'!S82,'St George'!S77,'Sydney'!S80,'Tarcoola'!S69,'Tennant Creek'!S79,'Thargomiindah'!S36,'Tibooburra'!S81,'Townsville'!S49,'Victoria River Downs'!S26,'Wagga Wagga'!S80,'Walgett'!S81,'Wandering'!S82,'Weipa'!S22,'Wilcannia'!S37,'Williamtown'!S42,'Wilsons Promontary'!S84,'Woomera'!S40,'Wyalong'!S28,'Yamba'!S91)</f>
        <v>15.6263616557734</v>
      </c>
      <c r="L13" s="12">
        <f>AVERAGE('Adelaide'!T80,'Albany'!T95,'Alice Springs'!T80,'Amberley'!T49,'Birdsville'!T40,'Bourke'!T82,'Bridgetown'!T82,'Brisbane'!T80,'Broome'!T80,'Bundaberg'!T81,'Burketown'!T85,'Butlers Gorge'!T57,'Cabramurra'!T28,'Cairns'!T80,'Camooweal'!T51,'Canberra'!T81,'Cape Borda'!T34,'Cape Bruny'!T68,'Cape Leeuwin'!T80,'Cape Moreton'!T80,'Cape Otway'!T78,'Carnarvon'!T80,'Ceduna'!T47,'Charleville'!T80,'Cobar'!T81,'Coffs Harbour'!T38,'Cunderdin'!T39,'Dalwallinu'!T34,'Darwin'!T80,'Deniliquin'!T81,'Dubbo'!T69,'Eddytstone Point'!T80,'Esperance'!T80,'Eucla'!T76,'Forrest'!T43,'Gabo Island'!T84,'Gayndah'!T87,'Georgetown'!T88,'Geraldton'!T80,'Giles'!T33,'Grove'!T43,'Halls Creek'!T80,'Hobart'!T72,'Horn Island'!T39,'Kalgoorlie'!T80,'Kalumburu'!T50,'Karijini North'!T60,'Katanning'!T82,'Launceston'!T88,'Laverton'!T46,'Learmonth'!T14,'Longreach'!T80,'Low Head'!T81,'Mackay'!T80,'Marble Bar'!T84,'Marree'!T82,'Meekatharra'!T63,'Melbourne'!T80,'Mildura'!T80,'Miles'!T81,'Morawa'!T65,'Moree'!T80,'Mt Gambier'!T50,'Nhill'!T86,'Normanton'!T85,'Nowra'!T38,'Nuriootpa'!T33,'Oodnadatta'!T49,'Orbost'!T55,'Palmerville'!T85,'Perth'!T80,'Point Perpendicular'!T49,'Port Hedland'!T77,'Port Lincoln'!T80,'Port Macquarie'!T33,'Rabbit Flat'!T21,'Richmond NSW'!T36,'Richmond Qld'!T82,'Robe'!T87,'Rockhampton'!T50,'Rutherglen'!T79,'Sale'!T80,'Scone'!T25,'Snowtown'!T82,'St George'!T77,'Sydney'!T80,'Tarcoola'!T69,'Tennant Creek'!T79,'Thargomiindah'!T36,'Tibooburra'!T81,'Townsville'!T49,'Victoria River Downs'!T26,'Wagga Wagga'!T80,'Walgett'!T81,'Wandering'!T82,'Weipa'!T22,'Wilcannia'!T37,'Williamtown'!T42,'Wilsons Promontary'!T84,'Woomera'!T40,'Wyalong'!T28,'Yamba'!T91)</f>
        <v>3.73252955033163</v>
      </c>
      <c r="M13" s="13">
        <f>AVERAGE('Adelaide'!V80,'Albany'!V95,'Alice Springs'!V80,'Amberley'!V49,'Birdsville'!V40,'Bourke'!V82,'Bridgetown'!V82,'Brisbane'!V80,'Broome'!V80,'Bundaberg'!V81,'Burketown'!V85,'Butlers Gorge'!V57,'Cabramurra'!V28,'Cairns'!V80,'Camooweal'!V51,'Canberra'!V81,'Cape Borda'!V34,'Cape Bruny'!V68,'Cape Leeuwin'!V80,'Cape Moreton'!V80,'Cape Otway'!V78,'Carnarvon'!V80,'Ceduna'!V47,'Charleville'!V80,'Cobar'!V81,'Coffs Harbour'!V38,'Dalwallinu'!V34,'Darwin'!V80,'Deniliquin'!V81,'Dubbo'!V69,'Esperance'!V80,'Eucla'!V76,'Forrest'!V43,'Gabo Island'!V84,'Gayndah'!V87,'Georgetown'!V88,'Geraldton'!V80,'Giles'!V33,'Grove'!V43,'Hobart'!V72,'Horn Island'!V39,'Kalgoorlie'!V80,'Kalumburu'!V50,'Karijini North'!V60,'Katanning'!V82,'Launceston'!V88,'Laverton'!V46,'Learmonth'!V14,'Longreach'!V80,'Low Head'!V81,'Marble Bar'!V84,'Marree'!V82,'Meekatharra'!V63,'Melbourne'!V80,'Mildura'!V80,'Miles'!V81,'Morawa'!V65,'Moree'!V80,'Mt Gambier'!V50,'Nhill'!V86,'Normanton'!V85,'Nowra'!V38,'Nuriootpa'!V33,'Oodnadatta'!V49,'Orbost'!V55,'Palmerville'!V85,'Perth'!V80,'Point Perpendicular'!V49,'Port Hedland'!V77,'Port Lincoln'!V80,'Port Macquarie'!V33,'Rabbit Flat'!V21,'Richmond NSW'!V36,'Richmond Qld'!V82,'Robe'!V87,'Rockhampton'!V50,'Rutherglen'!V79,'Sale'!V80,'Scone'!V25,'Snowtown'!V82,'St George'!V77,'Sydney'!V80,'Thargomiindah'!V36,'Tibooburra'!V81,'Townsville'!V49,'Victoria River Downs'!V26,'Wagga Wagga'!V80,'Walgett'!V81,'Wandering'!V82,'Weipa'!V22,'Wilcannia'!V37,'Williamtown'!V42,'Wilsons Promontary'!V84,'Woomera'!V40,'Wyalong'!V28,'Yamba'!V91)</f>
        <v>2.99537037037037</v>
      </c>
      <c r="N13" s="12">
        <f>AVERAGE('Adelaide'!W80,'Albany'!W95,'Alice Springs'!W80,'Amberley'!W49,'Birdsville'!W40,'Bourke'!W82,'Bridgetown'!W82,'Brisbane'!W80,'Broome'!W80,'Bundaberg'!W81,'Burketown'!W85,'Butlers Gorge'!W57,'Cabramurra'!W28,'Cairns'!W80,'Camooweal'!W51,'Canberra'!W81,'Cape Borda'!W34,'Cape Bruny'!W68,'Cape Leeuwin'!W80,'Cape Moreton'!W80,'Cape Otway'!W78,'Carnarvon'!W80,'Ceduna'!W47,'Charleville'!W80,'Cobar'!W81,'Coffs Harbour'!W38,'Dalwallinu'!W34,'Darwin'!W80,'Deniliquin'!W81,'Dubbo'!W69,'Esperance'!W80,'Eucla'!W76,'Forrest'!W43,'Gabo Island'!W84,'Gayndah'!W87,'Georgetown'!W88,'Geraldton'!W80,'Giles'!W33,'Grove'!W43,'Hobart'!W72,'Horn Island'!W39,'Kalgoorlie'!W80,'Kalumburu'!W50,'Karijini North'!W60,'Katanning'!W82,'Launceston'!W88,'Laverton'!W46,'Learmonth'!W14,'Longreach'!W80,'Low Head'!W81,'Marble Bar'!W84,'Marree'!W82,'Meekatharra'!W63,'Melbourne'!W80,'Mildura'!W80,'Miles'!W81,'Morawa'!W65,'Moree'!W80,'Mt Gambier'!W50,'Nhill'!W86,'Normanton'!W85,'Nowra'!W38,'Nuriootpa'!W33,'Oodnadatta'!W49,'Orbost'!W55,'Palmerville'!W85,'Perth'!W80,'Point Perpendicular'!W49,'Port Hedland'!W77,'Port Lincoln'!W80,'Port Macquarie'!W33,'Rabbit Flat'!W21,'Richmond NSW'!W36,'Richmond Qld'!W82,'Robe'!W87,'Rockhampton'!W50,'Rutherglen'!W79,'Sale'!W80,'Scone'!W25,'Snowtown'!W82,'St George'!W77,'Sydney'!W80,'Thargomiindah'!W36,'Tibooburra'!W81,'Townsville'!W49,'Victoria River Downs'!W26,'Wagga Wagga'!W80,'Walgett'!W81,'Wandering'!W82,'Weipa'!W22,'Wilcannia'!W37,'Williamtown'!W42,'Wilsons Promontary'!W84,'Woomera'!W40,'Wyalong'!W28,'Yamba'!W91)</f>
        <v>1.84743007211879</v>
      </c>
    </row>
    <row r="14" ht="23" customHeight="1">
      <c r="A14" s="10">
        <v>-8</v>
      </c>
      <c r="B14" s="11">
        <f>AVERAGE('Adelaide'!B81,'Albany'!B96,'Alice Springs'!B81,'Amberley'!B50,'Birdsville'!B41,'Bourke'!B83,'Bridgetown'!B83,'Brisbane'!B81,'Broome'!B81,'Bundaberg'!B82,'Burketown'!B86,'Butlers Gorge'!B58,'Cabramurra'!B29,'Cairns'!B81,'Camooweal'!B52,'Canberra'!B82,'Cape Borda'!B35,'Cape Bruny'!B69,'Cape Leeuwin'!B81,'Cape Moreton'!B81,'Cape Otway'!B79,'Carnarvon'!B81,'Ceduna'!B48,'Charleville'!B81,'Cobar'!B82,'Coffs Harbour'!B39,'Cunderdin'!B40,'Dalwallinu'!B35,'Darwin'!B81,'Deniliquin'!B82,'Dubbo'!B70,'Eddytstone Point'!B81,'Esperance'!B81,'Eucla'!B77,'Forrest'!B44,'Gabo Island'!B85,'Gayndah'!B88,'Georgetown'!B89,'Geraldton'!B81,'Giles'!B34,'Grove'!B44,'Halls Creek'!B81,'Hobart'!B73,'Horn Island'!B40,'Kalgoorlie'!B81,'Kalumburu'!B51,'Karijini North'!B61,'Katanning'!B83,'Launceston'!B89,'Laverton'!B47,'Learmonth'!B15,'Longreach'!B81,'Low Head'!B82,'Mackay'!B81,'Marble Bar'!B85,'Marree'!B83,'Meekatharra'!B64,'Melbourne'!B81,'Mildura'!B81,'Miles'!B82,'Morawa'!B66,'Moree'!B81,'Mt Gambier'!B51,'Nhill'!B87,'Normanton'!B86,'Nowra'!B39,'Nuriootpa'!B34,'Oodnadatta'!B50,'Orbost'!B56,'Palmerville'!B86,'Perth'!B81,'Point Perpendicular'!B50,'Port Hedland'!B78,'Port Lincoln'!B81,'Port Macquarie'!B34,'Rabbit Flat'!B22,'Richmond NSW'!B37,'Richmond Qld'!B83,'Robe'!B88,'Rockhampton'!B51,'Rutherglen'!B80,'Sale'!B81,'Scone'!B26,'Snowtown'!B83,'St George'!B78,'Sydney'!B81,'Tarcoola'!B70,'Tennant Creek'!B80,'Thargomiindah'!B37,'Tibooburra'!B82,'Townsville'!B50,'Victoria River Downs'!B27,'Wagga Wagga'!B81,'Walgett'!B82,'Wandering'!B83,'Weipa'!B23,'Wilcannia'!B38,'Williamtown'!B43,'Wilsons Promontary'!B85,'Woomera'!B41,'Wyalong'!B29,'Yamba'!B92)</f>
        <v>27.4509803921569</v>
      </c>
      <c r="C14" s="12">
        <f>AVERAGE('Adelaide'!D81,'Albany'!D96,'Alice Springs'!D81,'Amberley'!D50,'Birdsville'!D41,'Bourke'!D83,'Bridgetown'!D83,'Brisbane'!D81,'Broome'!D81,'Bundaberg'!D82,'Burketown'!D86,'Butlers Gorge'!D58,'Cabramurra'!D29,'Cairns'!D81,'Camooweal'!D52,'Canberra'!D82,'Cape Borda'!D35,'Cape Bruny'!D69,'Cape Leeuwin'!D81,'Cape Moreton'!D81,'Cape Otway'!D79,'Carnarvon'!D81,'Ceduna'!D48,'Charleville'!D81,'Cobar'!D82,'Coffs Harbour'!D39,'Cunderdin'!D40,'Dalwallinu'!D35,'Darwin'!D81,'Deniliquin'!D82,'Dubbo'!D70,'Eddytstone Point'!D81,'Esperance'!D81,'Eucla'!D77,'Forrest'!D44,'Gabo Island'!D85,'Gayndah'!D88,'Georgetown'!D89,'Geraldton'!D81,'Giles'!D34,'Grove'!D44,'Halls Creek'!D81,'Hobart'!D73,'Horn Island'!D40,'Kalgoorlie'!D81,'Kalumburu'!D51,'Karijini North'!D61,'Katanning'!D83,'Launceston'!D89,'Laverton'!D47,'Learmonth'!D15,'Longreach'!D81,'Low Head'!D82,'Mackay'!D81,'Marble Bar'!D85,'Marree'!D83,'Meekatharra'!D64,'Melbourne'!D81,'Mildura'!D81,'Miles'!D82,'Morawa'!D66,'Moree'!D81,'Mt Gambier'!D51,'Nhill'!D87,'Normanton'!D86,'Nowra'!D39,'Nuriootpa'!D34,'Oodnadatta'!D50,'Orbost'!D56,'Palmerville'!D86,'Perth'!D81,'Point Perpendicular'!D50,'Port Hedland'!D78,'Port Lincoln'!D81,'Port Macquarie'!D34,'Rabbit Flat'!D22,'Richmond NSW'!D37,'Richmond Qld'!D83,'Robe'!D88,'Rockhampton'!D51,'Rutherglen'!D80,'Sale'!D81,'Scone'!D26,'Snowtown'!D83,'St George'!D78,'Sydney'!D81,'Tarcoola'!D70,'Tennant Creek'!D80,'Thargomiindah'!D37,'Tibooburra'!D82,'Townsville'!D50,'Victoria River Downs'!D27,'Wagga Wagga'!D81,'Walgett'!D82,'Wandering'!D83,'Weipa'!D23,'Wilcannia'!D38,'Williamtown'!D43,'Wilsons Promontary'!D85,'Woomera'!D41,'Wyalong'!D29,'Yamba'!D92)</f>
        <v>4.95987746647596</v>
      </c>
      <c r="D14" s="13">
        <f>AVERAGE('Adelaide'!G81,'Albany'!G96,'Alice Springs'!G81,'Amberley'!G50,'Birdsville'!G41,'Bourke'!G83,'Bridgetown'!G83,'Brisbane'!G81,'Broome'!G81,'Bundaberg'!G82,'Burketown'!G86,'Butlers Gorge'!G58,'Cabramurra'!G29,'Cairns'!G81,'Camooweal'!G52,'Canberra'!G82,'Cape Borda'!G35,'Cape Bruny'!G69,'Cape Leeuwin'!G81,'Cape Moreton'!G81,'Cape Otway'!G79,'Carnarvon'!G81,'Ceduna'!G48,'Charleville'!G81,'Cobar'!G82,'Coffs Harbour'!G39,'Cunderdin'!G40,'Dalwallinu'!G35,'Darwin'!G81,'Deniliquin'!G82,'Dubbo'!G70,'Eddytstone Point'!G81,'Esperance'!G81,'Eucla'!G77,'Forrest'!G44,'Gabo Island'!G85,'Gayndah'!G88,'Georgetown'!G89,'Geraldton'!G81,'Giles'!G34,'Grove'!G44,'Halls Creek'!G81,'Hobart'!G73,'Horn Island'!G40,'Kalgoorlie'!G81,'Kalumburu'!G51,'Karijini North'!G61,'Katanning'!G83,'Launceston'!G89,'Laverton'!G47,'Learmonth'!G15,'Longreach'!G81,'Low Head'!G82,'Mackay'!G81,'Marble Bar'!G85,'Marree'!G83,'Meekatharra'!G64,'Melbourne'!G81,'Mildura'!G81,'Miles'!G82,'Morawa'!G66,'Moree'!G81,'Mt Gambier'!G51,'Nhill'!G87,'Normanton'!G86,'Nowra'!G39,'Nuriootpa'!G34,'Oodnadatta'!G50,'Orbost'!G56,'Palmerville'!G86,'Perth'!G81,'Point Perpendicular'!G50,'Port Hedland'!G78,'Port Lincoln'!G81,'Port Macquarie'!G34,'Rabbit Flat'!G22,'Richmond NSW'!G37,'Richmond Qld'!G83,'Robe'!G88,'Rockhampton'!G51,'Rutherglen'!G80,'Sale'!G81,'Scone'!G26,'Snowtown'!G83,'St George'!G78,'Sydney'!G81,'Tarcoola'!G70,'Tennant Creek'!G80,'Thargomiindah'!G37,'Tibooburra'!G82,'Townsville'!G50,'Victoria River Downs'!G27,'Wagga Wagga'!G81,'Walgett'!G82,'Wandering'!G83,'Weipa'!G23,'Wilcannia'!G38,'Williamtown'!G43,'Wilsons Promontary'!G85,'Woomera'!G41,'Wyalong'!G29,'Yamba'!G92)</f>
        <v>12.1078431372549</v>
      </c>
      <c r="E14" s="12">
        <f>AVERAGE('Adelaide'!I81,'Albany'!I96,'Alice Springs'!I81,'Amberley'!I50,'Birdsville'!I41,'Bourke'!I83,'Bridgetown'!I83,'Brisbane'!I81,'Broome'!I81,'Bundaberg'!I82,'Burketown'!I86,'Butlers Gorge'!I58,'Cabramurra'!I29,'Cairns'!I81,'Camooweal'!I52,'Canberra'!I82,'Cape Borda'!I35,'Cape Bruny'!I69,'Cape Leeuwin'!I81,'Cape Moreton'!I81,'Cape Otway'!I79,'Carnarvon'!I81,'Ceduna'!I48,'Charleville'!I81,'Cobar'!I82,'Coffs Harbour'!I39,'Cunderdin'!I40,'Dalwallinu'!I35,'Darwin'!I81,'Deniliquin'!I82,'Dubbo'!I70,'Eddytstone Point'!I81,'Esperance'!I81,'Eucla'!I77,'Forrest'!I44,'Gabo Island'!I85,'Gayndah'!I88,'Georgetown'!I89,'Geraldton'!I81,'Giles'!I34,'Grove'!I44,'Halls Creek'!I81,'Hobart'!I73,'Horn Island'!I40,'Kalgoorlie'!I81,'Kalumburu'!I51,'Karijini North'!I61,'Katanning'!I83,'Launceston'!I89,'Laverton'!I47,'Learmonth'!I15,'Longreach'!I81,'Low Head'!I82,'Mackay'!I81,'Marble Bar'!I85,'Marree'!I83,'Meekatharra'!I64,'Melbourne'!I81,'Mildura'!I81,'Miles'!I82,'Morawa'!I66,'Moree'!I81,'Mt Gambier'!I51,'Nhill'!I87,'Normanton'!I86,'Nowra'!I39,'Nuriootpa'!I34,'Oodnadatta'!I50,'Orbost'!I56,'Palmerville'!I86,'Perth'!I81,'Point Perpendicular'!I50,'Port Hedland'!I78,'Port Lincoln'!I81,'Port Macquarie'!I34,'Rabbit Flat'!I22,'Richmond NSW'!I37,'Richmond Qld'!I83,'Robe'!I88,'Rockhampton'!I51,'Rutherglen'!I80,'Sale'!I81,'Scone'!I26,'Snowtown'!I83,'St George'!I78,'Sydney'!I81,'Tarcoola'!I70,'Tennant Creek'!I80,'Thargomiindah'!I37,'Tibooburra'!I82,'Townsville'!I50,'Victoria River Downs'!I27,'Wagga Wagga'!I81,'Walgett'!I82,'Wandering'!I83,'Weipa'!I23,'Wilcannia'!I38,'Williamtown'!I43,'Wilsons Promontary'!I85,'Woomera'!I41,'Wyalong'!I29,'Yamba'!I92)</f>
        <v>3.55234148970764</v>
      </c>
      <c r="F14" s="13">
        <f>AVERAGE('Adelaide'!L81,'Albany'!L96,'Alice Springs'!L81,'Amberley'!L50,'Birdsville'!L41,'Bourke'!L83,'Bridgetown'!L83,'Brisbane'!L81,'Broome'!L81,'Bundaberg'!L82,'Burketown'!L86,'Butlers Gorge'!L58,'Cabramurra'!L29,'Cairns'!L81,'Camooweal'!L52,'Canberra'!L82,'Cape Borda'!L35,'Cape Bruny'!L69,'Cape Leeuwin'!L81,'Cape Moreton'!L81,'Cape Otway'!L79,'Carnarvon'!L81,'Ceduna'!L48,'Charleville'!L81,'Cobar'!L82,'Coffs Harbour'!L39,'Dalwallinu'!L35,'Darwin'!L81,'Deniliquin'!L82,'Dubbo'!L70,'Esperance'!L81,'Eucla'!L77,'Forrest'!L44,'Gabo Island'!L85,'Gayndah'!L88,'Georgetown'!L89,'Geraldton'!L81,'Giles'!L34,'Grove'!L44,'Hobart'!L73,'Horn Island'!L40,'Kalgoorlie'!L81,'Kalumburu'!L51,'Karijini North'!L61,'Katanning'!L83,'Launceston'!L89,'Laverton'!L47,'Learmonth'!L15,'Longreach'!L81,'Low Head'!L82,'Marble Bar'!L85,'Marree'!L83,'Meekatharra'!L64,'Melbourne'!L81,'Mildura'!L81,'Miles'!L82,'Morawa'!L66,'Moree'!L81,'Mt Gambier'!L51,'Nhill'!L87,'Normanton'!L86,'Nowra'!L39,'Nuriootpa'!L34,'Oodnadatta'!L50,'Orbost'!L56,'Palmerville'!L86,'Perth'!L81,'Point Perpendicular'!L50,'Port Hedland'!L78,'Port Lincoln'!L81,'Port Macquarie'!L34,'Rabbit Flat'!L22,'Richmond NSW'!L37,'Richmond Qld'!L83,'Robe'!L88,'Rockhampton'!L51,'Rutherglen'!L80,'Sale'!L81,'Scone'!L26,'Snowtown'!L83,'St George'!L78,'Sydney'!L81,'Thargomiindah'!L37,'Tibooburra'!L82,'Townsville'!L50,'Victoria River Downs'!L27,'Wagga Wagga'!L81,'Walgett'!L82,'Wandering'!L83,'Weipa'!L23,'Wilcannia'!L38,'Williamtown'!L43,'Wilsons Promontary'!L85,'Woomera'!L41,'Wyalong'!L29,'Yamba'!L92)</f>
        <v>1.95833333333333</v>
      </c>
      <c r="G14" s="12">
        <f>AVERAGE('Adelaide'!N81,'Albany'!N96,'Alice Springs'!N81,'Amberley'!N50,'Birdsville'!N41,'Bourke'!N83,'Bridgetown'!N83,'Brisbane'!N81,'Broome'!N81,'Bundaberg'!N82,'Burketown'!N86,'Butlers Gorge'!N58,'Cabramurra'!N29,'Cairns'!N81,'Camooweal'!N52,'Canberra'!N82,'Cape Borda'!N35,'Cape Bruny'!N69,'Cape Leeuwin'!N81,'Cape Moreton'!N81,'Cape Otway'!N79,'Carnarvon'!N81,'Ceduna'!N48,'Charleville'!N81,'Cobar'!N82,'Coffs Harbour'!N39,'Dalwallinu'!N35,'Darwin'!N81,'Deniliquin'!N82,'Dubbo'!N70,'Esperance'!N81,'Eucla'!N77,'Forrest'!N44,'Gabo Island'!N85,'Gayndah'!N88,'Georgetown'!N89,'Geraldton'!N81,'Giles'!N34,'Grove'!N44,'Hobart'!N73,'Horn Island'!N40,'Kalgoorlie'!N81,'Kalumburu'!N51,'Karijini North'!N61,'Katanning'!N83,'Launceston'!N89,'Laverton'!N47,'Learmonth'!N15,'Longreach'!N81,'Low Head'!N82,'Marble Bar'!N85,'Marree'!N83,'Meekatharra'!N64,'Melbourne'!N81,'Mildura'!N81,'Miles'!N82,'Morawa'!N66,'Moree'!N81,'Mt Gambier'!N51,'Nhill'!N87,'Normanton'!N86,'Nowra'!N39,'Nuriootpa'!N34,'Oodnadatta'!N50,'Orbost'!N56,'Palmerville'!N86,'Perth'!N81,'Point Perpendicular'!N50,'Port Hedland'!N78,'Port Lincoln'!N81,'Port Macquarie'!N34,'Rabbit Flat'!N22,'Richmond NSW'!N37,'Richmond Qld'!N83,'Robe'!N88,'Rockhampton'!N51,'Rutherglen'!N80,'Sale'!N81,'Scone'!N26,'Snowtown'!N83,'St George'!N78,'Sydney'!N81,'Thargomiindah'!N37,'Tibooburra'!N82,'Townsville'!N50,'Victoria River Downs'!N27,'Wagga Wagga'!N81,'Walgett'!N82,'Wandering'!N83,'Weipa'!N23,'Wilcannia'!N38,'Williamtown'!N43,'Wilsons Promontary'!N85,'Woomera'!N41,'Wyalong'!N29,'Yamba'!N92)</f>
        <v>0.986173562321103</v>
      </c>
      <c r="H14" s="10">
        <v>-8</v>
      </c>
      <c r="I14" s="11">
        <f>AVERAGE('Adelaide'!P81,'Albany'!P96,'Alice Springs'!P81,'Amberley'!P50,'Birdsville'!P41,'Bourke'!P83,'Bridgetown'!P83,'Brisbane'!P81,'Broome'!P81,'Bundaberg'!P82,'Burketown'!P86,'Butlers Gorge'!P58,'Cabramurra'!P29,'Cairns'!P81,'Camooweal'!P52,'Canberra'!P82,'Cape Borda'!P35,'Cape Bruny'!P69,'Cape Leeuwin'!P81,'Cape Moreton'!P81,'Cape Otway'!P79,'Carnarvon'!P81,'Ceduna'!P48,'Charleville'!P81,'Cobar'!P82,'Coffs Harbour'!P39,'Cunderdin'!P40,'Dalwallinu'!P35,'Darwin'!P81,'Deniliquin'!P82,'Dubbo'!P70,'Eddytstone Point'!P81,'Esperance'!P81,'Eucla'!P77,'Forrest'!P44,'Gabo Island'!P85,'Gayndah'!P88,'Georgetown'!P89,'Geraldton'!P81,'Giles'!P34,'Grove'!P44,'Halls Creek'!P81,'Hobart'!P73,'Horn Island'!P40,'Kalgoorlie'!P81,'Kalumburu'!P51,'Karijini North'!P61,'Katanning'!P83,'Launceston'!P89,'Laverton'!P47,'Learmonth'!P15,'Longreach'!P81,'Low Head'!P82,'Mackay'!P81,'Marble Bar'!P85,'Marree'!P83,'Meekatharra'!P64,'Melbourne'!P81,'Mildura'!P81,'Miles'!P82,'Morawa'!P66,'Moree'!P81,'Mt Gambier'!P51,'Nhill'!P87,'Normanton'!P86,'Nowra'!P39,'Nuriootpa'!P34,'Oodnadatta'!P50,'Orbost'!P56,'Palmerville'!P86,'Perth'!P81,'Point Perpendicular'!P50,'Port Hedland'!P78,'Port Lincoln'!P81,'Port Macquarie'!P34,'Rabbit Flat'!P22,'Richmond NSW'!P37,'Richmond Qld'!P83,'Robe'!P88,'Rockhampton'!P51,'Rutherglen'!P80,'Sale'!P81,'Scone'!P26,'Snowtown'!P83,'St George'!P78,'Sydney'!P81,'Tarcoola'!P70,'Tennant Creek'!P80,'Thargomiindah'!P37,'Tibooburra'!P82,'Townsville'!P50,'Victoria River Downs'!P27,'Wagga Wagga'!P81,'Walgett'!P82,'Wandering'!P83,'Weipa'!P23,'Wilcannia'!P38,'Williamtown'!P43,'Wilsons Promontary'!P85,'Woomera'!P41,'Wyalong'!P29,'Yamba'!P92)</f>
        <v>32.4950980392157</v>
      </c>
      <c r="J14" s="12">
        <f>AVERAGE('Adelaide'!Q81,'Albany'!Q96,'Alice Springs'!Q81,'Amberley'!Q50,'Birdsville'!Q41,'Bourke'!Q83,'Bridgetown'!Q83,'Brisbane'!Q81,'Broome'!Q81,'Bundaberg'!Q82,'Burketown'!Q86,'Butlers Gorge'!Q58,'Cabramurra'!Q29,'Cairns'!Q81,'Camooweal'!Q52,'Canberra'!Q82,'Cape Borda'!Q35,'Cape Bruny'!Q69,'Cape Leeuwin'!Q81,'Cape Moreton'!Q81,'Cape Otway'!Q79,'Carnarvon'!Q81,'Ceduna'!Q48,'Charleville'!Q81,'Cobar'!Q82,'Coffs Harbour'!Q39,'Cunderdin'!Q40,'Dalwallinu'!Q35,'Darwin'!Q81,'Deniliquin'!Q82,'Dubbo'!Q70,'Eddytstone Point'!Q81,'Esperance'!Q81,'Eucla'!Q77,'Forrest'!Q44,'Gabo Island'!Q85,'Gayndah'!Q88,'Georgetown'!Q89,'Geraldton'!Q81,'Giles'!Q34,'Grove'!Q44,'Halls Creek'!Q81,'Hobart'!Q73,'Horn Island'!Q40,'Kalgoorlie'!Q81,'Kalumburu'!Q51,'Karijini North'!Q61,'Katanning'!Q83,'Launceston'!Q89,'Laverton'!Q47,'Learmonth'!Q15,'Longreach'!Q81,'Low Head'!Q82,'Mackay'!Q81,'Marble Bar'!Q85,'Marree'!Q83,'Meekatharra'!Q64,'Melbourne'!Q81,'Mildura'!Q81,'Miles'!Q82,'Morawa'!Q66,'Moree'!Q81,'Mt Gambier'!Q51,'Nhill'!Q87,'Normanton'!Q86,'Nowra'!Q39,'Nuriootpa'!Q34,'Oodnadatta'!Q50,'Orbost'!Q56,'Palmerville'!Q86,'Perth'!Q81,'Point Perpendicular'!Q50,'Port Hedland'!Q78,'Port Lincoln'!Q81,'Port Macquarie'!Q34,'Rabbit Flat'!Q22,'Richmond NSW'!Q37,'Richmond Qld'!Q83,'Robe'!Q88,'Rockhampton'!Q51,'Rutherglen'!Q80,'Sale'!Q81,'Scone'!Q26,'Snowtown'!Q83,'St George'!Q78,'Sydney'!Q81,'Tarcoola'!Q70,'Tennant Creek'!Q80,'Thargomiindah'!Q37,'Tibooburra'!Q82,'Townsville'!Q50,'Victoria River Downs'!Q27,'Wagga Wagga'!Q81,'Walgett'!Q82,'Wandering'!Q83,'Weipa'!Q23,'Wilcannia'!Q38,'Williamtown'!Q43,'Wilsons Promontary'!Q85,'Woomera'!Q41,'Wyalong'!Q29,'Yamba'!Q92)</f>
        <v>4.7985139890901</v>
      </c>
      <c r="K14" s="13">
        <f>AVERAGE('Adelaide'!S81,'Albany'!S96,'Alice Springs'!S81,'Amberley'!S50,'Birdsville'!S41,'Bourke'!S83,'Bridgetown'!S83,'Brisbane'!S81,'Broome'!S81,'Bundaberg'!S82,'Burketown'!S86,'Butlers Gorge'!S58,'Cabramurra'!S29,'Cairns'!S81,'Camooweal'!S52,'Canberra'!S82,'Cape Borda'!S35,'Cape Bruny'!S69,'Cape Leeuwin'!S81,'Cape Moreton'!S81,'Cape Otway'!S79,'Carnarvon'!S81,'Ceduna'!S48,'Charleville'!S81,'Cobar'!S82,'Coffs Harbour'!S39,'Cunderdin'!S40,'Dalwallinu'!S35,'Darwin'!S81,'Deniliquin'!S82,'Dubbo'!S70,'Eddytstone Point'!S81,'Esperance'!S81,'Eucla'!S77,'Forrest'!S44,'Gabo Island'!S85,'Gayndah'!S88,'Georgetown'!S89,'Geraldton'!S81,'Giles'!S34,'Grove'!S44,'Halls Creek'!S81,'Hobart'!S73,'Horn Island'!S40,'Kalgoorlie'!S81,'Kalumburu'!S51,'Karijini North'!S61,'Katanning'!S83,'Launceston'!S89,'Laverton'!S47,'Learmonth'!S15,'Longreach'!S81,'Low Head'!S82,'Mackay'!S81,'Marble Bar'!S85,'Marree'!S83,'Meekatharra'!S64,'Melbourne'!S81,'Mildura'!S81,'Miles'!S82,'Morawa'!S66,'Moree'!S81,'Mt Gambier'!S51,'Nhill'!S87,'Normanton'!S86,'Nowra'!S39,'Nuriootpa'!S34,'Oodnadatta'!S50,'Orbost'!S56,'Palmerville'!S86,'Perth'!S81,'Point Perpendicular'!S50,'Port Hedland'!S78,'Port Lincoln'!S81,'Port Macquarie'!S34,'Rabbit Flat'!S22,'Richmond NSW'!S37,'Richmond Qld'!S83,'Robe'!S88,'Rockhampton'!S51,'Rutherglen'!S80,'Sale'!S81,'Scone'!S26,'Snowtown'!S83,'St George'!S78,'Sydney'!S81,'Tarcoola'!S70,'Tennant Creek'!S80,'Thargomiindah'!S37,'Tibooburra'!S82,'Townsville'!S50,'Victoria River Downs'!S27,'Wagga Wagga'!S81,'Walgett'!S82,'Wandering'!S83,'Weipa'!S23,'Wilcannia'!S38,'Williamtown'!S43,'Wilsons Promontary'!S85,'Woomera'!S41,'Wyalong'!S29,'Yamba'!S92)</f>
        <v>15.6936274509804</v>
      </c>
      <c r="L14" s="12">
        <f>AVERAGE('Adelaide'!T81,'Albany'!T96,'Alice Springs'!T81,'Amberley'!T50,'Birdsville'!T41,'Bourke'!T83,'Bridgetown'!T83,'Brisbane'!T81,'Broome'!T81,'Bundaberg'!T82,'Burketown'!T86,'Butlers Gorge'!T58,'Cabramurra'!T29,'Cairns'!T81,'Camooweal'!T52,'Canberra'!T82,'Cape Borda'!T35,'Cape Bruny'!T69,'Cape Leeuwin'!T81,'Cape Moreton'!T81,'Cape Otway'!T79,'Carnarvon'!T81,'Ceduna'!T48,'Charleville'!T81,'Cobar'!T82,'Coffs Harbour'!T39,'Cunderdin'!T40,'Dalwallinu'!T35,'Darwin'!T81,'Deniliquin'!T82,'Dubbo'!T70,'Eddytstone Point'!T81,'Esperance'!T81,'Eucla'!T77,'Forrest'!T44,'Gabo Island'!T85,'Gayndah'!T88,'Georgetown'!T89,'Geraldton'!T81,'Giles'!T34,'Grove'!T44,'Halls Creek'!T81,'Hobart'!T73,'Horn Island'!T40,'Kalgoorlie'!T81,'Kalumburu'!T51,'Karijini North'!T61,'Katanning'!T83,'Launceston'!T89,'Laverton'!T47,'Learmonth'!T15,'Longreach'!T81,'Low Head'!T82,'Mackay'!T81,'Marble Bar'!T85,'Marree'!T83,'Meekatharra'!T64,'Melbourne'!T81,'Mildura'!T81,'Miles'!T82,'Morawa'!T66,'Moree'!T81,'Mt Gambier'!T51,'Nhill'!T87,'Normanton'!T86,'Nowra'!T39,'Nuriootpa'!T34,'Oodnadatta'!T50,'Orbost'!T56,'Palmerville'!T86,'Perth'!T81,'Point Perpendicular'!T50,'Port Hedland'!T78,'Port Lincoln'!T81,'Port Macquarie'!T34,'Rabbit Flat'!T22,'Richmond NSW'!T37,'Richmond Qld'!T83,'Robe'!T88,'Rockhampton'!T51,'Rutherglen'!T80,'Sale'!T81,'Scone'!T26,'Snowtown'!T83,'St George'!T78,'Sydney'!T81,'Tarcoola'!T70,'Tennant Creek'!T80,'Thargomiindah'!T37,'Tibooburra'!T82,'Townsville'!T50,'Victoria River Downs'!T27,'Wagga Wagga'!T81,'Walgett'!T82,'Wandering'!T83,'Weipa'!T23,'Wilcannia'!T38,'Williamtown'!T43,'Wilsons Promontary'!T85,'Woomera'!T41,'Wyalong'!T29,'Yamba'!T92)</f>
        <v>3.71472992109718</v>
      </c>
      <c r="M14" s="13">
        <f>AVERAGE('Adelaide'!V81,'Albany'!V96,'Alice Springs'!V81,'Amberley'!V50,'Birdsville'!V41,'Bourke'!V83,'Bridgetown'!V83,'Brisbane'!V81,'Broome'!V81,'Bundaberg'!V82,'Burketown'!V86,'Butlers Gorge'!V58,'Cabramurra'!V29,'Cairns'!V81,'Camooweal'!V52,'Canberra'!V82,'Cape Borda'!V35,'Cape Bruny'!V69,'Cape Leeuwin'!V81,'Cape Moreton'!V81,'Cape Otway'!V79,'Carnarvon'!V81,'Ceduna'!V48,'Charleville'!V81,'Cobar'!V82,'Coffs Harbour'!V39,'Dalwallinu'!V35,'Darwin'!V81,'Deniliquin'!V82,'Dubbo'!V70,'Esperance'!V81,'Eucla'!V77,'Forrest'!V44,'Gabo Island'!V85,'Gayndah'!V88,'Georgetown'!V89,'Geraldton'!V81,'Giles'!V34,'Grove'!V44,'Hobart'!V73,'Horn Island'!V40,'Kalgoorlie'!V81,'Kalumburu'!V51,'Karijini North'!V61,'Katanning'!V83,'Launceston'!V89,'Laverton'!V47,'Learmonth'!V15,'Longreach'!V81,'Low Head'!V82,'Marble Bar'!V85,'Marree'!V83,'Meekatharra'!V64,'Melbourne'!V81,'Mildura'!V81,'Miles'!V82,'Morawa'!V66,'Moree'!V81,'Mt Gambier'!V51,'Nhill'!V87,'Normanton'!V86,'Nowra'!V39,'Nuriootpa'!V34,'Oodnadatta'!V50,'Orbost'!V56,'Palmerville'!V86,'Perth'!V81,'Point Perpendicular'!V50,'Port Hedland'!V78,'Port Lincoln'!V81,'Port Macquarie'!V34,'Rabbit Flat'!V22,'Richmond NSW'!V37,'Richmond Qld'!V83,'Robe'!V88,'Rockhampton'!V51,'Rutherglen'!V80,'Sale'!V81,'Scone'!V26,'Snowtown'!V83,'St George'!V78,'Sydney'!V81,'Thargomiindah'!V37,'Tibooburra'!V82,'Townsville'!V50,'Victoria River Downs'!V27,'Wagga Wagga'!V81,'Walgett'!V82,'Wandering'!V83,'Weipa'!V23,'Wilcannia'!V38,'Williamtown'!V43,'Wilsons Promontary'!V85,'Woomera'!V41,'Wyalong'!V29,'Yamba'!V92)</f>
        <v>3.09244791666667</v>
      </c>
      <c r="N14" s="12">
        <f>AVERAGE('Adelaide'!W81,'Albany'!W96,'Alice Springs'!W81,'Amberley'!W50,'Birdsville'!W41,'Bourke'!W83,'Bridgetown'!W83,'Brisbane'!W81,'Broome'!W81,'Bundaberg'!W82,'Burketown'!W86,'Butlers Gorge'!W58,'Cabramurra'!W29,'Cairns'!W81,'Camooweal'!W52,'Canberra'!W82,'Cape Borda'!W35,'Cape Bruny'!W69,'Cape Leeuwin'!W81,'Cape Moreton'!W81,'Cape Otway'!W79,'Carnarvon'!W81,'Ceduna'!W48,'Charleville'!W81,'Cobar'!W82,'Coffs Harbour'!W39,'Dalwallinu'!W35,'Darwin'!W81,'Deniliquin'!W82,'Dubbo'!W70,'Esperance'!W81,'Eucla'!W77,'Forrest'!W44,'Gabo Island'!W85,'Gayndah'!W88,'Georgetown'!W89,'Geraldton'!W81,'Giles'!W34,'Grove'!W44,'Hobart'!W73,'Horn Island'!W40,'Kalgoorlie'!W81,'Kalumburu'!W51,'Karijini North'!W61,'Katanning'!W83,'Launceston'!W89,'Laverton'!W47,'Learmonth'!W15,'Longreach'!W81,'Low Head'!W82,'Marble Bar'!W85,'Marree'!W83,'Meekatharra'!W64,'Melbourne'!W81,'Mildura'!W81,'Miles'!W82,'Morawa'!W66,'Moree'!W81,'Mt Gambier'!W51,'Nhill'!W87,'Normanton'!W86,'Nowra'!W39,'Nuriootpa'!W34,'Oodnadatta'!W50,'Orbost'!W56,'Palmerville'!W86,'Perth'!W81,'Point Perpendicular'!W50,'Port Hedland'!W78,'Port Lincoln'!W81,'Port Macquarie'!W34,'Rabbit Flat'!W22,'Richmond NSW'!W37,'Richmond Qld'!W83,'Robe'!W88,'Rockhampton'!W51,'Rutherglen'!W80,'Sale'!W81,'Scone'!W26,'Snowtown'!W83,'St George'!W78,'Sydney'!W81,'Thargomiindah'!W37,'Tibooburra'!W82,'Townsville'!W50,'Victoria River Downs'!W27,'Wagga Wagga'!W81,'Walgett'!W82,'Wandering'!W83,'Weipa'!W23,'Wilcannia'!W38,'Williamtown'!W43,'Wilsons Promontary'!W85,'Woomera'!W41,'Wyalong'!W29,'Yamba'!W92)</f>
        <v>1.84088427927089</v>
      </c>
    </row>
    <row r="15" ht="23" customHeight="1">
      <c r="A15" s="10">
        <v>-7</v>
      </c>
      <c r="B15" s="11">
        <f>AVERAGE('Adelaide'!B82,'Albany'!B97,'Alice Springs'!B82,'Amberley'!B51,'Birdsville'!B42,'Bourke'!B84,'Bridgetown'!B84,'Brisbane'!B82,'Broome'!B82,'Bundaberg'!B83,'Burketown'!B87,'Butlers Gorge'!B59,'Cabramurra'!B30,'Cairns'!B82,'Camooweal'!B53,'Canberra'!B83,'Cape Borda'!B36,'Cape Bruny'!B70,'Cape Leeuwin'!B82,'Cape Moreton'!B82,'Cape Otway'!B80,'Carnarvon'!B82,'Ceduna'!B49,'Charleville'!B82,'Cobar'!B83,'Coffs Harbour'!B40,'Cunderdin'!B41,'Dalwallinu'!B36,'Darwin'!B82,'Deniliquin'!B83,'Dubbo'!B71,'Eddytstone Point'!B82,'Esperance'!B82,'Eucla'!B78,'Forrest'!B45,'Gabo Island'!B86,'Gayndah'!B89,'Georgetown'!B90,'Geraldton'!B82,'Giles'!B35,'Grove'!B45,'Halls Creek'!B82,'Hobart'!B74,'Horn Island'!B41,'Kalgoorlie'!B82,'Kalumburu'!B52,'Karijini North'!B62,'Katanning'!B84,'Launceston'!B90,'Laverton'!B48,'Learmonth'!B16,'Longreach'!B82,'Low Head'!B83,'Mackay'!B82,'Marble Bar'!B86,'Marree'!B84,'Meekatharra'!B65,'Melbourne'!B82,'Mildura'!B82,'Miles'!B83,'Morawa'!B67,'Moree'!B82,'Mt Gambier'!B52,'Nhill'!B88,'Normanton'!B87,'Nowra'!B40,'Nuriootpa'!B35,'Oodnadatta'!B51,'Orbost'!B57,'Palmerville'!B87,'Perth'!B82,'Point Perpendicular'!B51,'Port Hedland'!B79,'Port Lincoln'!B82,'Port Macquarie'!B35,'Rabbit Flat'!B23,'Richmond NSW'!B38,'Richmond Qld'!B84,'Robe'!B89,'Rockhampton'!B52,'Rutherglen'!B81,'Sale'!B82,'Scone'!B27,'Snowtown'!B84,'St George'!B79,'Sydney'!B82,'Tarcoola'!B71,'Tennant Creek'!B81,'Thargomiindah'!B38,'Tibooburra'!B83,'Townsville'!B51,'Victoria River Downs'!B28,'Wagga Wagga'!B82,'Walgett'!B83,'Wandering'!B84,'Weipa'!B24,'Wilcannia'!B39,'Williamtown'!B44,'Wilsons Promontary'!B86,'Woomera'!B42,'Wyalong'!B30,'Yamba'!B93)</f>
        <v>33.9607843137255</v>
      </c>
      <c r="C15" s="12">
        <f>AVERAGE('Adelaide'!D82,'Albany'!D97,'Alice Springs'!D82,'Amberley'!D51,'Birdsville'!D42,'Bourke'!D84,'Bridgetown'!D84,'Brisbane'!D82,'Broome'!D82,'Bundaberg'!D83,'Burketown'!D87,'Butlers Gorge'!D59,'Cabramurra'!D30,'Cairns'!D82,'Camooweal'!D53,'Canberra'!D83,'Cape Borda'!D36,'Cape Bruny'!D70,'Cape Leeuwin'!D82,'Cape Moreton'!D82,'Cape Otway'!D80,'Carnarvon'!D82,'Ceduna'!D49,'Charleville'!D82,'Cobar'!D83,'Coffs Harbour'!D40,'Cunderdin'!D41,'Dalwallinu'!D36,'Darwin'!D82,'Deniliquin'!D83,'Dubbo'!D71,'Eddytstone Point'!D82,'Esperance'!D82,'Eucla'!D78,'Forrest'!D45,'Gabo Island'!D86,'Gayndah'!D89,'Georgetown'!D90,'Geraldton'!D82,'Giles'!D35,'Grove'!D45,'Halls Creek'!D82,'Hobart'!D74,'Horn Island'!D41,'Kalgoorlie'!D82,'Kalumburu'!D52,'Karijini North'!D62,'Katanning'!D84,'Launceston'!D90,'Laverton'!D48,'Learmonth'!D16,'Longreach'!D82,'Low Head'!D83,'Mackay'!D82,'Marble Bar'!D86,'Marree'!D84,'Meekatharra'!D65,'Melbourne'!D82,'Mildura'!D82,'Miles'!D83,'Morawa'!D67,'Moree'!D82,'Mt Gambier'!D52,'Nhill'!D88,'Normanton'!D87,'Nowra'!D40,'Nuriootpa'!D35,'Oodnadatta'!D51,'Orbost'!D57,'Palmerville'!D87,'Perth'!D82,'Point Perpendicular'!D51,'Port Hedland'!D79,'Port Lincoln'!D82,'Port Macquarie'!D35,'Rabbit Flat'!D23,'Richmond NSW'!D38,'Richmond Qld'!D84,'Robe'!D89,'Rockhampton'!D52,'Rutherglen'!D81,'Sale'!D82,'Scone'!D27,'Snowtown'!D84,'St George'!D79,'Sydney'!D82,'Tarcoola'!D71,'Tennant Creek'!D81,'Thargomiindah'!D38,'Tibooburra'!D83,'Townsville'!D51,'Victoria River Downs'!D28,'Wagga Wagga'!D82,'Walgett'!D83,'Wandering'!D84,'Weipa'!D24,'Wilcannia'!D39,'Williamtown'!D44,'Wilsons Promontary'!D86,'Woomera'!D42,'Wyalong'!D30,'Yamba'!D93)</f>
        <v>4.68303313712455</v>
      </c>
      <c r="D15" s="13">
        <f>AVERAGE('Adelaide'!G82,'Albany'!G97,'Alice Springs'!G82,'Amberley'!G51,'Birdsville'!G42,'Bourke'!G84,'Bridgetown'!G84,'Brisbane'!G82,'Broome'!G82,'Bundaberg'!G83,'Burketown'!G87,'Butlers Gorge'!G59,'Cabramurra'!G30,'Cairns'!G82,'Camooweal'!G53,'Canberra'!G83,'Cape Borda'!G36,'Cape Bruny'!G70,'Cape Leeuwin'!G82,'Cape Moreton'!G82,'Cape Otway'!G80,'Carnarvon'!G82,'Ceduna'!G49,'Charleville'!G82,'Cobar'!G83,'Coffs Harbour'!G40,'Cunderdin'!G41,'Dalwallinu'!G36,'Darwin'!G82,'Deniliquin'!G83,'Dubbo'!G71,'Eddytstone Point'!G82,'Esperance'!G82,'Eucla'!G78,'Forrest'!G45,'Gabo Island'!G86,'Gayndah'!G89,'Georgetown'!G90,'Geraldton'!G82,'Giles'!G35,'Grove'!G45,'Halls Creek'!G82,'Hobart'!G74,'Horn Island'!G41,'Kalgoorlie'!G82,'Kalumburu'!G52,'Karijini North'!G62,'Katanning'!G84,'Launceston'!G90,'Laverton'!G48,'Learmonth'!G16,'Longreach'!G82,'Low Head'!G83,'Mackay'!G82,'Marble Bar'!G86,'Marree'!G84,'Meekatharra'!G65,'Melbourne'!G82,'Mildura'!G82,'Miles'!G83,'Morawa'!G67,'Moree'!G82,'Mt Gambier'!G52,'Nhill'!G88,'Normanton'!G87,'Nowra'!G40,'Nuriootpa'!G35,'Oodnadatta'!G51,'Orbost'!G57,'Palmerville'!G87,'Perth'!G82,'Point Perpendicular'!G51,'Port Hedland'!G79,'Port Lincoln'!G82,'Port Macquarie'!G35,'Rabbit Flat'!G23,'Richmond NSW'!G38,'Richmond Qld'!G84,'Robe'!G89,'Rockhampton'!G52,'Rutherglen'!G81,'Sale'!G82,'Scone'!G27,'Snowtown'!G84,'St George'!G79,'Sydney'!G82,'Tarcoola'!G71,'Tennant Creek'!G81,'Thargomiindah'!G38,'Tibooburra'!G83,'Townsville'!G51,'Victoria River Downs'!G28,'Wagga Wagga'!G82,'Walgett'!G83,'Wandering'!G84,'Weipa'!G24,'Wilcannia'!G39,'Williamtown'!G44,'Wilsons Promontary'!G86,'Woomera'!G42,'Wyalong'!G30,'Yamba'!G93)</f>
        <v>16.9411764705882</v>
      </c>
      <c r="E15" s="12">
        <f>AVERAGE('Adelaide'!I82,'Albany'!I97,'Alice Springs'!I82,'Amberley'!I51,'Birdsville'!I42,'Bourke'!I84,'Bridgetown'!I84,'Brisbane'!I82,'Broome'!I82,'Bundaberg'!I83,'Burketown'!I87,'Butlers Gorge'!I59,'Cabramurra'!I30,'Cairns'!I82,'Camooweal'!I53,'Canberra'!I83,'Cape Borda'!I36,'Cape Bruny'!I70,'Cape Leeuwin'!I82,'Cape Moreton'!I82,'Cape Otway'!I80,'Carnarvon'!I82,'Ceduna'!I49,'Charleville'!I82,'Cobar'!I83,'Coffs Harbour'!I40,'Cunderdin'!I41,'Dalwallinu'!I36,'Darwin'!I82,'Deniliquin'!I83,'Dubbo'!I71,'Eddytstone Point'!I82,'Esperance'!I82,'Eucla'!I78,'Forrest'!I45,'Gabo Island'!I86,'Gayndah'!I89,'Georgetown'!I90,'Geraldton'!I82,'Giles'!I35,'Grove'!I45,'Halls Creek'!I82,'Hobart'!I74,'Horn Island'!I41,'Kalgoorlie'!I82,'Kalumburu'!I52,'Karijini North'!I62,'Katanning'!I84,'Launceston'!I90,'Laverton'!I48,'Learmonth'!I16,'Longreach'!I82,'Low Head'!I83,'Mackay'!I82,'Marble Bar'!I86,'Marree'!I84,'Meekatharra'!I65,'Melbourne'!I82,'Mildura'!I82,'Miles'!I83,'Morawa'!I67,'Moree'!I82,'Mt Gambier'!I52,'Nhill'!I88,'Normanton'!I87,'Nowra'!I40,'Nuriootpa'!I35,'Oodnadatta'!I51,'Orbost'!I57,'Palmerville'!I87,'Perth'!I82,'Point Perpendicular'!I51,'Port Hedland'!I79,'Port Lincoln'!I82,'Port Macquarie'!I35,'Rabbit Flat'!I23,'Richmond NSW'!I38,'Richmond Qld'!I84,'Robe'!I89,'Rockhampton'!I52,'Rutherglen'!I81,'Sale'!I82,'Scone'!I27,'Snowtown'!I84,'St George'!I79,'Sydney'!I82,'Tarcoola'!I71,'Tennant Creek'!I81,'Thargomiindah'!I38,'Tibooburra'!I83,'Townsville'!I51,'Victoria River Downs'!I28,'Wagga Wagga'!I82,'Walgett'!I83,'Wandering'!I84,'Weipa'!I24,'Wilcannia'!I39,'Williamtown'!I44,'Wilsons Promontary'!I86,'Woomera'!I42,'Wyalong'!I30,'Yamba'!I93)</f>
        <v>3.60701740013972</v>
      </c>
      <c r="F15" s="13">
        <f>AVERAGE('Adelaide'!L82,'Albany'!L97,'Alice Springs'!L82,'Amberley'!L51,'Birdsville'!L42,'Bourke'!L84,'Bridgetown'!L84,'Brisbane'!L82,'Broome'!L82,'Bundaberg'!L83,'Burketown'!L87,'Butlers Gorge'!L59,'Cabramurra'!L30,'Cairns'!L82,'Camooweal'!L53,'Canberra'!L83,'Cape Borda'!L36,'Cape Bruny'!L70,'Cape Leeuwin'!L82,'Cape Moreton'!L82,'Cape Otway'!L80,'Carnarvon'!L82,'Ceduna'!L49,'Charleville'!L82,'Cobar'!L83,'Coffs Harbour'!L40,'Dalwallinu'!L36,'Darwin'!L82,'Deniliquin'!L83,'Dubbo'!L71,'Esperance'!L82,'Eucla'!L78,'Forrest'!L45,'Gabo Island'!L86,'Gayndah'!L89,'Georgetown'!L90,'Geraldton'!L82,'Giles'!L35,'Grove'!L45,'Hobart'!L74,'Horn Island'!L41,'Kalgoorlie'!L82,'Kalumburu'!L52,'Karijini North'!L62,'Katanning'!L84,'Launceston'!L90,'Laverton'!L48,'Learmonth'!L16,'Longreach'!L82,'Low Head'!L83,'Marble Bar'!L86,'Marree'!L84,'Meekatharra'!L65,'Melbourne'!L82,'Mildura'!L82,'Miles'!L83,'Morawa'!L67,'Moree'!L82,'Mt Gambier'!L52,'Nhill'!L88,'Normanton'!L87,'Nowra'!L40,'Nuriootpa'!L35,'Oodnadatta'!L51,'Orbost'!L57,'Palmerville'!L87,'Perth'!L82,'Point Perpendicular'!L51,'Port Hedland'!L79,'Port Lincoln'!L82,'Port Macquarie'!L35,'Rabbit Flat'!L23,'Richmond NSW'!L38,'Richmond Qld'!L84,'Robe'!L89,'Rockhampton'!L52,'Rutherglen'!L81,'Sale'!L82,'Scone'!L27,'Snowtown'!L84,'St George'!L79,'Sydney'!L82,'Thargomiindah'!L38,'Tibooburra'!L83,'Townsville'!L51,'Victoria River Downs'!L28,'Wagga Wagga'!L82,'Walgett'!L83,'Wandering'!L84,'Weipa'!L24,'Wilcannia'!L39,'Williamtown'!L44,'Wilsons Promontary'!L86,'Woomera'!L42,'Wyalong'!L30,'Yamba'!L93)</f>
        <v>3.52083333333333</v>
      </c>
      <c r="G15" s="12">
        <f>AVERAGE('Adelaide'!N82,'Albany'!N97,'Alice Springs'!N82,'Amberley'!N51,'Birdsville'!N42,'Bourke'!N84,'Bridgetown'!N84,'Brisbane'!N82,'Broome'!N82,'Bundaberg'!N83,'Burketown'!N87,'Butlers Gorge'!N59,'Cabramurra'!N30,'Cairns'!N82,'Camooweal'!N53,'Canberra'!N83,'Cape Borda'!N36,'Cape Bruny'!N70,'Cape Leeuwin'!N82,'Cape Moreton'!N82,'Cape Otway'!N80,'Carnarvon'!N82,'Ceduna'!N49,'Charleville'!N82,'Cobar'!N83,'Coffs Harbour'!N40,'Dalwallinu'!N36,'Darwin'!N82,'Deniliquin'!N83,'Dubbo'!N71,'Esperance'!N82,'Eucla'!N78,'Forrest'!N45,'Gabo Island'!N86,'Gayndah'!N89,'Georgetown'!N90,'Geraldton'!N82,'Giles'!N35,'Grove'!N45,'Hobart'!N74,'Horn Island'!N41,'Kalgoorlie'!N82,'Kalumburu'!N52,'Karijini North'!N62,'Katanning'!N84,'Launceston'!N90,'Laverton'!N48,'Learmonth'!N16,'Longreach'!N82,'Low Head'!N83,'Marble Bar'!N86,'Marree'!N84,'Meekatharra'!N65,'Melbourne'!N82,'Mildura'!N82,'Miles'!N83,'Morawa'!N67,'Moree'!N82,'Mt Gambier'!N52,'Nhill'!N88,'Normanton'!N87,'Nowra'!N40,'Nuriootpa'!N35,'Oodnadatta'!N51,'Orbost'!N57,'Palmerville'!N87,'Perth'!N82,'Point Perpendicular'!N51,'Port Hedland'!N79,'Port Lincoln'!N82,'Port Macquarie'!N35,'Rabbit Flat'!N23,'Richmond NSW'!N38,'Richmond Qld'!N84,'Robe'!N89,'Rockhampton'!N52,'Rutherglen'!N81,'Sale'!N82,'Scone'!N27,'Snowtown'!N84,'St George'!N79,'Sydney'!N82,'Thargomiindah'!N38,'Tibooburra'!N83,'Townsville'!N51,'Victoria River Downs'!N28,'Wagga Wagga'!N82,'Walgett'!N83,'Wandering'!N84,'Weipa'!N24,'Wilcannia'!N39,'Williamtown'!N44,'Wilsons Promontary'!N86,'Woomera'!N42,'Wyalong'!N30,'Yamba'!N93)</f>
        <v>2.04708236693531</v>
      </c>
      <c r="H15" s="10">
        <v>-7</v>
      </c>
      <c r="I15" s="11">
        <f>AVERAGE('Adelaide'!P82,'Albany'!P97,'Alice Springs'!P82,'Amberley'!P51,'Birdsville'!P42,'Bourke'!P84,'Bridgetown'!P84,'Brisbane'!P82,'Broome'!P82,'Bundaberg'!P83,'Burketown'!P87,'Butlers Gorge'!P59,'Cabramurra'!P30,'Cairns'!P82,'Camooweal'!P53,'Canberra'!P83,'Cape Borda'!P36,'Cape Bruny'!P70,'Cape Leeuwin'!P82,'Cape Moreton'!P82,'Cape Otway'!P80,'Carnarvon'!P82,'Ceduna'!P49,'Charleville'!P82,'Cobar'!P83,'Coffs Harbour'!P40,'Cunderdin'!P41,'Dalwallinu'!P36,'Darwin'!P82,'Deniliquin'!P83,'Dubbo'!P71,'Eddytstone Point'!P82,'Esperance'!P82,'Eucla'!P78,'Forrest'!P45,'Gabo Island'!P86,'Gayndah'!P89,'Georgetown'!P90,'Geraldton'!P82,'Giles'!P35,'Grove'!P45,'Halls Creek'!P82,'Hobart'!P74,'Horn Island'!P41,'Kalgoorlie'!P82,'Kalumburu'!P52,'Karijini North'!P62,'Katanning'!P84,'Launceston'!P90,'Laverton'!P48,'Learmonth'!P16,'Longreach'!P82,'Low Head'!P83,'Mackay'!P82,'Marble Bar'!P86,'Marree'!P84,'Meekatharra'!P65,'Melbourne'!P82,'Mildura'!P82,'Miles'!P83,'Morawa'!P67,'Moree'!P82,'Mt Gambier'!P52,'Nhill'!P88,'Normanton'!P87,'Nowra'!P40,'Nuriootpa'!P35,'Oodnadatta'!P51,'Orbost'!P57,'Palmerville'!P87,'Perth'!P82,'Point Perpendicular'!P51,'Port Hedland'!P79,'Port Lincoln'!P82,'Port Macquarie'!P35,'Rabbit Flat'!P23,'Richmond NSW'!P38,'Richmond Qld'!P84,'Robe'!P89,'Rockhampton'!P52,'Rutherglen'!P81,'Sale'!P82,'Scone'!P27,'Snowtown'!P84,'St George'!P79,'Sydney'!P82,'Tarcoola'!P71,'Tennant Creek'!P81,'Thargomiindah'!P38,'Tibooburra'!P83,'Townsville'!P51,'Victoria River Downs'!P28,'Wagga Wagga'!P82,'Walgett'!P83,'Wandering'!P84,'Weipa'!P24,'Wilcannia'!P39,'Williamtown'!P44,'Wilsons Promontary'!P86,'Woomera'!P42,'Wyalong'!P30,'Yamba'!P93)</f>
        <v>33.2156862745098</v>
      </c>
      <c r="J15" s="12">
        <f>AVERAGE('Adelaide'!Q82,'Albany'!Q97,'Alice Springs'!Q82,'Amberley'!Q51,'Birdsville'!Q42,'Bourke'!Q84,'Bridgetown'!Q84,'Brisbane'!Q82,'Broome'!Q82,'Bundaberg'!Q83,'Burketown'!Q87,'Butlers Gorge'!Q59,'Cabramurra'!Q30,'Cairns'!Q82,'Camooweal'!Q53,'Canberra'!Q83,'Cape Borda'!Q36,'Cape Bruny'!Q70,'Cape Leeuwin'!Q82,'Cape Moreton'!Q82,'Cape Otway'!Q80,'Carnarvon'!Q82,'Ceduna'!Q49,'Charleville'!Q82,'Cobar'!Q83,'Coffs Harbour'!Q40,'Cunderdin'!Q41,'Dalwallinu'!Q36,'Darwin'!Q82,'Deniliquin'!Q83,'Dubbo'!Q71,'Eddytstone Point'!Q82,'Esperance'!Q82,'Eucla'!Q78,'Forrest'!Q45,'Gabo Island'!Q86,'Gayndah'!Q89,'Georgetown'!Q90,'Geraldton'!Q82,'Giles'!Q35,'Grove'!Q45,'Halls Creek'!Q82,'Hobart'!Q74,'Horn Island'!Q41,'Kalgoorlie'!Q82,'Kalumburu'!Q52,'Karijini North'!Q62,'Katanning'!Q84,'Launceston'!Q90,'Laverton'!Q48,'Learmonth'!Q16,'Longreach'!Q82,'Low Head'!Q83,'Mackay'!Q82,'Marble Bar'!Q86,'Marree'!Q84,'Meekatharra'!Q65,'Melbourne'!Q82,'Mildura'!Q82,'Miles'!Q83,'Morawa'!Q67,'Moree'!Q82,'Mt Gambier'!Q52,'Nhill'!Q88,'Normanton'!Q87,'Nowra'!Q40,'Nuriootpa'!Q35,'Oodnadatta'!Q51,'Orbost'!Q57,'Palmerville'!Q87,'Perth'!Q82,'Point Perpendicular'!Q51,'Port Hedland'!Q79,'Port Lincoln'!Q82,'Port Macquarie'!Q35,'Rabbit Flat'!Q23,'Richmond NSW'!Q38,'Richmond Qld'!Q84,'Robe'!Q89,'Rockhampton'!Q52,'Rutherglen'!Q81,'Sale'!Q82,'Scone'!Q27,'Snowtown'!Q84,'St George'!Q79,'Sydney'!Q82,'Tarcoola'!Q71,'Tennant Creek'!Q81,'Thargomiindah'!Q38,'Tibooburra'!Q83,'Townsville'!Q51,'Victoria River Downs'!Q28,'Wagga Wagga'!Q82,'Walgett'!Q83,'Wandering'!Q84,'Weipa'!Q24,'Wilcannia'!Q39,'Williamtown'!Q44,'Wilsons Promontary'!Q86,'Woomera'!Q42,'Wyalong'!Q30,'Yamba'!Q93)</f>
        <v>4.77416369335213</v>
      </c>
      <c r="K15" s="13">
        <f>AVERAGE('Adelaide'!S82,'Albany'!S97,'Alice Springs'!S82,'Amberley'!S51,'Birdsville'!S42,'Bourke'!S84,'Bridgetown'!S84,'Brisbane'!S82,'Broome'!S82,'Bundaberg'!S83,'Burketown'!S87,'Butlers Gorge'!S59,'Cabramurra'!S30,'Cairns'!S82,'Camooweal'!S53,'Canberra'!S83,'Cape Borda'!S36,'Cape Bruny'!S70,'Cape Leeuwin'!S82,'Cape Moreton'!S82,'Cape Otway'!S80,'Carnarvon'!S82,'Ceduna'!S49,'Charleville'!S82,'Cobar'!S83,'Coffs Harbour'!S40,'Cunderdin'!S41,'Dalwallinu'!S36,'Darwin'!S82,'Deniliquin'!S83,'Dubbo'!S71,'Eddytstone Point'!S82,'Esperance'!S82,'Eucla'!S78,'Forrest'!S45,'Gabo Island'!S86,'Gayndah'!S89,'Georgetown'!S90,'Geraldton'!S82,'Giles'!S35,'Grove'!S45,'Halls Creek'!S82,'Hobart'!S74,'Horn Island'!S41,'Kalgoorlie'!S82,'Kalumburu'!S52,'Karijini North'!S62,'Katanning'!S84,'Launceston'!S90,'Laverton'!S48,'Learmonth'!S16,'Longreach'!S82,'Low Head'!S83,'Mackay'!S82,'Marble Bar'!S86,'Marree'!S84,'Meekatharra'!S65,'Melbourne'!S82,'Mildura'!S82,'Miles'!S83,'Morawa'!S67,'Moree'!S82,'Mt Gambier'!S52,'Nhill'!S88,'Normanton'!S87,'Nowra'!S40,'Nuriootpa'!S35,'Oodnadatta'!S51,'Orbost'!S57,'Palmerville'!S87,'Perth'!S82,'Point Perpendicular'!S51,'Port Hedland'!S79,'Port Lincoln'!S82,'Port Macquarie'!S35,'Rabbit Flat'!S23,'Richmond NSW'!S38,'Richmond Qld'!S84,'Robe'!S89,'Rockhampton'!S52,'Rutherglen'!S81,'Sale'!S82,'Scone'!S27,'Snowtown'!S84,'St George'!S79,'Sydney'!S82,'Tarcoola'!S71,'Tennant Creek'!S81,'Thargomiindah'!S38,'Tibooburra'!S83,'Townsville'!S51,'Victoria River Downs'!S28,'Wagga Wagga'!S82,'Walgett'!S83,'Wandering'!S84,'Weipa'!S24,'Wilcannia'!S39,'Williamtown'!S44,'Wilsons Promontary'!S86,'Woomera'!S42,'Wyalong'!S30,'Yamba'!S93)</f>
        <v>16.2058823529412</v>
      </c>
      <c r="L15" s="12">
        <f>AVERAGE('Adelaide'!T82,'Albany'!T97,'Alice Springs'!T82,'Amberley'!T51,'Birdsville'!T42,'Bourke'!T84,'Bridgetown'!T84,'Brisbane'!T82,'Broome'!T82,'Bundaberg'!T83,'Burketown'!T87,'Butlers Gorge'!T59,'Cabramurra'!T30,'Cairns'!T82,'Camooweal'!T53,'Canberra'!T83,'Cape Borda'!T36,'Cape Bruny'!T70,'Cape Leeuwin'!T82,'Cape Moreton'!T82,'Cape Otway'!T80,'Carnarvon'!T82,'Ceduna'!T49,'Charleville'!T82,'Cobar'!T83,'Coffs Harbour'!T40,'Cunderdin'!T41,'Dalwallinu'!T36,'Darwin'!T82,'Deniliquin'!T83,'Dubbo'!T71,'Eddytstone Point'!T82,'Esperance'!T82,'Eucla'!T78,'Forrest'!T45,'Gabo Island'!T86,'Gayndah'!T89,'Georgetown'!T90,'Geraldton'!T82,'Giles'!T35,'Grove'!T45,'Halls Creek'!T82,'Hobart'!T74,'Horn Island'!T41,'Kalgoorlie'!T82,'Kalumburu'!T52,'Karijini North'!T62,'Katanning'!T84,'Launceston'!T90,'Laverton'!T48,'Learmonth'!T16,'Longreach'!T82,'Low Head'!T83,'Mackay'!T82,'Marble Bar'!T86,'Marree'!T84,'Meekatharra'!T65,'Melbourne'!T82,'Mildura'!T82,'Miles'!T83,'Morawa'!T67,'Moree'!T82,'Mt Gambier'!T52,'Nhill'!T88,'Normanton'!T87,'Nowra'!T40,'Nuriootpa'!T35,'Oodnadatta'!T51,'Orbost'!T57,'Palmerville'!T87,'Perth'!T82,'Point Perpendicular'!T51,'Port Hedland'!T79,'Port Lincoln'!T82,'Port Macquarie'!T35,'Rabbit Flat'!T23,'Richmond NSW'!T38,'Richmond Qld'!T84,'Robe'!T89,'Rockhampton'!T52,'Rutherglen'!T81,'Sale'!T82,'Scone'!T27,'Snowtown'!T84,'St George'!T79,'Sydney'!T82,'Tarcoola'!T71,'Tennant Creek'!T81,'Thargomiindah'!T38,'Tibooburra'!T83,'Townsville'!T51,'Victoria River Downs'!T28,'Wagga Wagga'!T82,'Walgett'!T83,'Wandering'!T84,'Weipa'!T24,'Wilcannia'!T39,'Williamtown'!T44,'Wilsons Promontary'!T86,'Woomera'!T42,'Wyalong'!T30,'Yamba'!T93)</f>
        <v>3.69993266432498</v>
      </c>
      <c r="M15" s="13">
        <f>AVERAGE('Adelaide'!V82,'Albany'!V97,'Alice Springs'!V82,'Amberley'!V51,'Birdsville'!V42,'Bourke'!V84,'Bridgetown'!V84,'Brisbane'!V82,'Broome'!V82,'Bundaberg'!V83,'Burketown'!V87,'Butlers Gorge'!V59,'Cabramurra'!V30,'Cairns'!V82,'Camooweal'!V53,'Canberra'!V83,'Cape Borda'!V36,'Cape Bruny'!V70,'Cape Leeuwin'!V82,'Cape Moreton'!V82,'Cape Otway'!V80,'Carnarvon'!V82,'Ceduna'!V49,'Charleville'!V82,'Cobar'!V83,'Coffs Harbour'!V40,'Dalwallinu'!V36,'Darwin'!V82,'Deniliquin'!V83,'Dubbo'!V71,'Esperance'!V82,'Eucla'!V78,'Forrest'!V45,'Gabo Island'!V86,'Gayndah'!V89,'Georgetown'!V90,'Geraldton'!V82,'Giles'!V35,'Grove'!V45,'Hobart'!V74,'Horn Island'!V41,'Kalgoorlie'!V82,'Kalumburu'!V52,'Karijini North'!V62,'Katanning'!V84,'Launceston'!V90,'Laverton'!V48,'Learmonth'!V16,'Longreach'!V82,'Low Head'!V83,'Marble Bar'!V86,'Marree'!V84,'Meekatharra'!V65,'Melbourne'!V82,'Mildura'!V82,'Miles'!V83,'Morawa'!V67,'Moree'!V82,'Mt Gambier'!V52,'Nhill'!V88,'Normanton'!V87,'Nowra'!V40,'Nuriootpa'!V35,'Oodnadatta'!V51,'Orbost'!V57,'Palmerville'!V87,'Perth'!V82,'Point Perpendicular'!V51,'Port Hedland'!V79,'Port Lincoln'!V82,'Port Macquarie'!V35,'Rabbit Flat'!V23,'Richmond NSW'!V38,'Richmond Qld'!V84,'Robe'!V89,'Rockhampton'!V52,'Rutherglen'!V81,'Sale'!V82,'Scone'!V27,'Snowtown'!V84,'St George'!V79,'Sydney'!V82,'Thargomiindah'!V38,'Tibooburra'!V83,'Townsville'!V51,'Victoria River Downs'!V28,'Wagga Wagga'!V82,'Walgett'!V83,'Wandering'!V84,'Weipa'!V24,'Wilcannia'!V39,'Williamtown'!V44,'Wilsons Promontary'!V86,'Woomera'!V42,'Wyalong'!V30,'Yamba'!V93)</f>
        <v>3.25446428571429</v>
      </c>
      <c r="N15" s="12">
        <f>AVERAGE('Adelaide'!W82,'Albany'!W97,'Alice Springs'!W82,'Amberley'!W51,'Birdsville'!W42,'Bourke'!W84,'Bridgetown'!W84,'Brisbane'!W82,'Broome'!W82,'Bundaberg'!W83,'Burketown'!W87,'Butlers Gorge'!W59,'Cabramurra'!W30,'Cairns'!W82,'Camooweal'!W53,'Canberra'!W83,'Cape Borda'!W36,'Cape Bruny'!W70,'Cape Leeuwin'!W82,'Cape Moreton'!W82,'Cape Otway'!W80,'Carnarvon'!W82,'Ceduna'!W49,'Charleville'!W82,'Cobar'!W83,'Coffs Harbour'!W40,'Dalwallinu'!W36,'Darwin'!W82,'Deniliquin'!W83,'Dubbo'!W71,'Esperance'!W82,'Eucla'!W78,'Forrest'!W45,'Gabo Island'!W86,'Gayndah'!W89,'Georgetown'!W90,'Geraldton'!W82,'Giles'!W35,'Grove'!W45,'Hobart'!W74,'Horn Island'!W41,'Kalgoorlie'!W82,'Kalumburu'!W52,'Karijini North'!W62,'Katanning'!W84,'Launceston'!W90,'Laverton'!W48,'Learmonth'!W16,'Longreach'!W82,'Low Head'!W83,'Marble Bar'!W86,'Marree'!W84,'Meekatharra'!W65,'Melbourne'!W82,'Mildura'!W82,'Miles'!W83,'Morawa'!W67,'Moree'!W82,'Mt Gambier'!W52,'Nhill'!W88,'Normanton'!W87,'Nowra'!W40,'Nuriootpa'!W35,'Oodnadatta'!W51,'Orbost'!W57,'Palmerville'!W87,'Perth'!W82,'Point Perpendicular'!W51,'Port Hedland'!W79,'Port Lincoln'!W82,'Port Macquarie'!W35,'Rabbit Flat'!W23,'Richmond NSW'!W38,'Richmond Qld'!W84,'Robe'!W89,'Rockhampton'!W52,'Rutherglen'!W81,'Sale'!W82,'Scone'!W27,'Snowtown'!W84,'St George'!W79,'Sydney'!W82,'Thargomiindah'!W38,'Tibooburra'!W83,'Townsville'!W51,'Victoria River Downs'!W28,'Wagga Wagga'!W82,'Walgett'!W83,'Wandering'!W84,'Weipa'!W24,'Wilcannia'!W39,'Williamtown'!W44,'Wilsons Promontary'!W86,'Woomera'!W42,'Wyalong'!W30,'Yamba'!W93)</f>
        <v>1.84101257401109</v>
      </c>
    </row>
    <row r="16" ht="23" customHeight="1">
      <c r="A16" s="10">
        <v>-6</v>
      </c>
      <c r="B16" s="11">
        <f>AVERAGE('Adelaide'!B83,'Albany'!B98,'Alice Springs'!B83,'Amberley'!B52,'Birdsville'!B43,'Bourke'!B85,'Bridgetown'!B85,'Brisbane'!B83,'Broome'!B83,'Bundaberg'!B84,'Burketown'!B88,'Butlers Gorge'!B60,'Cabramurra'!B31,'Cairns'!B83,'Camooweal'!B54,'Canberra'!B84,'Cape Borda'!B37,'Cape Bruny'!B71,'Cape Leeuwin'!B83,'Cape Moreton'!B83,'Cape Otway'!B81,'Carnarvon'!B83,'Ceduna'!B50,'Charleville'!B83,'Cobar'!B84,'Coffs Harbour'!B41,'Cunderdin'!B42,'Dalwallinu'!B37,'Darwin'!B83,'Deniliquin'!B84,'Dubbo'!B72,'Eddytstone Point'!B83,'Esperance'!B83,'Eucla'!B79,'Forrest'!B46,'Gabo Island'!B87,'Gayndah'!B90,'Georgetown'!B91,'Geraldton'!B83,'Giles'!B36,'Grove'!B46,'Halls Creek'!B83,'Hobart'!B75,'Horn Island'!B42,'Kalgoorlie'!B83,'Kalumburu'!B53,'Karijini North'!B63,'Katanning'!B85,'Launceston'!B91,'Laverton'!B49,'Learmonth'!B17,'Longreach'!B83,'Low Head'!B84,'Mackay'!B83,'Marble Bar'!B87,'Marree'!B85,'Meekatharra'!B66,'Melbourne'!B83,'Mildura'!B83,'Miles'!B84,'Morawa'!B68,'Moree'!B83,'Mt Gambier'!B53,'Nhill'!B89,'Normanton'!B88,'Nowra'!B41,'Nuriootpa'!B36,'Oodnadatta'!B52,'Orbost'!B58,'Palmerville'!B88,'Perth'!B83,'Point Perpendicular'!B52,'Port Hedland'!B80,'Port Lincoln'!B83,'Port Macquarie'!B36,'Rabbit Flat'!B24,'Richmond NSW'!B39,'Richmond Qld'!B85,'Robe'!B90,'Rockhampton'!B53,'Rutherglen'!B82,'Sale'!B83,'Scone'!B28,'Snowtown'!B85,'St George'!B80,'Sydney'!B83,'Tarcoola'!B72,'Tennant Creek'!B82,'Thargomiindah'!B39,'Tibooburra'!B84,'Townsville'!B52,'Victoria River Downs'!B29,'Wagga Wagga'!B83,'Walgett'!B84,'Wandering'!B85,'Weipa'!B25,'Wilcannia'!B40,'Williamtown'!B45,'Wilsons Promontary'!B87,'Woomera'!B43,'Wyalong'!B31,'Yamba'!B94)</f>
        <v>32.6862745098039</v>
      </c>
      <c r="C16" s="12">
        <f>AVERAGE('Adelaide'!D83,'Albany'!D98,'Alice Springs'!D83,'Amberley'!D52,'Birdsville'!D43,'Bourke'!D85,'Bridgetown'!D85,'Brisbane'!D83,'Broome'!D83,'Bundaberg'!D84,'Burketown'!D88,'Butlers Gorge'!D60,'Cabramurra'!D31,'Cairns'!D83,'Camooweal'!D54,'Canberra'!D84,'Cape Borda'!D37,'Cape Bruny'!D71,'Cape Leeuwin'!D83,'Cape Moreton'!D83,'Cape Otway'!D81,'Carnarvon'!D83,'Ceduna'!D50,'Charleville'!D83,'Cobar'!D84,'Coffs Harbour'!D41,'Cunderdin'!D42,'Dalwallinu'!D37,'Darwin'!D83,'Deniliquin'!D84,'Dubbo'!D72,'Eddytstone Point'!D83,'Esperance'!D83,'Eucla'!D79,'Forrest'!D46,'Gabo Island'!D87,'Gayndah'!D90,'Georgetown'!D91,'Geraldton'!D83,'Giles'!D36,'Grove'!D46,'Halls Creek'!D83,'Hobart'!D75,'Horn Island'!D42,'Kalgoorlie'!D83,'Kalumburu'!D53,'Karijini North'!D63,'Katanning'!D85,'Launceston'!D91,'Laverton'!D49,'Learmonth'!D17,'Longreach'!D83,'Low Head'!D84,'Mackay'!D83,'Marble Bar'!D87,'Marree'!D85,'Meekatharra'!D66,'Melbourne'!D83,'Mildura'!D83,'Miles'!D84,'Morawa'!D68,'Moree'!D83,'Mt Gambier'!D53,'Nhill'!D89,'Normanton'!D88,'Nowra'!D41,'Nuriootpa'!D36,'Oodnadatta'!D52,'Orbost'!D58,'Palmerville'!D88,'Perth'!D83,'Point Perpendicular'!D52,'Port Hedland'!D80,'Port Lincoln'!D83,'Port Macquarie'!D36,'Rabbit Flat'!D24,'Richmond NSW'!D39,'Richmond Qld'!D85,'Robe'!D90,'Rockhampton'!D53,'Rutherglen'!D82,'Sale'!D83,'Scone'!D28,'Snowtown'!D85,'St George'!D80,'Sydney'!D83,'Tarcoola'!D72,'Tennant Creek'!D82,'Thargomiindah'!D39,'Tibooburra'!D84,'Townsville'!D52,'Victoria River Downs'!D29,'Wagga Wagga'!D83,'Walgett'!D84,'Wandering'!D85,'Weipa'!D25,'Wilcannia'!D40,'Williamtown'!D45,'Wilsons Promontary'!D87,'Woomera'!D43,'Wyalong'!D31,'Yamba'!D94)</f>
        <v>4.75673165405413</v>
      </c>
      <c r="D16" s="13">
        <f>AVERAGE('Adelaide'!G83,'Albany'!G98,'Alice Springs'!G83,'Amberley'!G52,'Birdsville'!G43,'Bourke'!G85,'Bridgetown'!G85,'Brisbane'!G83,'Broome'!G83,'Bundaberg'!G84,'Burketown'!G88,'Butlers Gorge'!G60,'Cabramurra'!G31,'Cairns'!G83,'Camooweal'!G54,'Canberra'!G84,'Cape Borda'!G37,'Cape Bruny'!G71,'Cape Leeuwin'!G83,'Cape Moreton'!G83,'Cape Otway'!G81,'Carnarvon'!G83,'Ceduna'!G50,'Charleville'!G83,'Cobar'!G84,'Coffs Harbour'!G41,'Cunderdin'!G42,'Dalwallinu'!G37,'Darwin'!G83,'Deniliquin'!G84,'Dubbo'!G72,'Eddytstone Point'!G83,'Esperance'!G83,'Eucla'!G79,'Forrest'!G46,'Gabo Island'!G87,'Gayndah'!G90,'Georgetown'!G91,'Geraldton'!G83,'Giles'!G36,'Grove'!G46,'Halls Creek'!G83,'Hobart'!G75,'Horn Island'!G42,'Kalgoorlie'!G83,'Kalumburu'!G53,'Karijini North'!G63,'Katanning'!G85,'Launceston'!G91,'Laverton'!G49,'Learmonth'!G17,'Longreach'!G83,'Low Head'!G84,'Mackay'!G83,'Marble Bar'!G87,'Marree'!G85,'Meekatharra'!G66,'Melbourne'!G83,'Mildura'!G83,'Miles'!G84,'Morawa'!G68,'Moree'!G83,'Mt Gambier'!G53,'Nhill'!G89,'Normanton'!G88,'Nowra'!G41,'Nuriootpa'!G36,'Oodnadatta'!G52,'Orbost'!G58,'Palmerville'!G88,'Perth'!G83,'Point Perpendicular'!G52,'Port Hedland'!G80,'Port Lincoln'!G83,'Port Macquarie'!G36,'Rabbit Flat'!G24,'Richmond NSW'!G39,'Richmond Qld'!G85,'Robe'!G90,'Rockhampton'!G53,'Rutherglen'!G82,'Sale'!G83,'Scone'!G28,'Snowtown'!G85,'St George'!G80,'Sydney'!G83,'Tarcoola'!G72,'Tennant Creek'!G82,'Thargomiindah'!G39,'Tibooburra'!G84,'Townsville'!G52,'Victoria River Downs'!G29,'Wagga Wagga'!G83,'Walgett'!G84,'Wandering'!G85,'Weipa'!G25,'Wilcannia'!G40,'Williamtown'!G45,'Wilsons Promontary'!G87,'Woomera'!G43,'Wyalong'!G31,'Yamba'!G94)</f>
        <v>16.0490196078431</v>
      </c>
      <c r="E16" s="12">
        <f>AVERAGE('Adelaide'!I83,'Albany'!I98,'Alice Springs'!I83,'Amberley'!I52,'Birdsville'!I43,'Bourke'!I85,'Bridgetown'!I85,'Brisbane'!I83,'Broome'!I83,'Bundaberg'!I84,'Burketown'!I88,'Butlers Gorge'!I60,'Cabramurra'!I31,'Cairns'!I83,'Camooweal'!I54,'Canberra'!I84,'Cape Borda'!I37,'Cape Bruny'!I71,'Cape Leeuwin'!I83,'Cape Moreton'!I83,'Cape Otway'!I81,'Carnarvon'!I83,'Ceduna'!I50,'Charleville'!I83,'Cobar'!I84,'Coffs Harbour'!I41,'Cunderdin'!I42,'Dalwallinu'!I37,'Darwin'!I83,'Deniliquin'!I84,'Dubbo'!I72,'Eddytstone Point'!I83,'Esperance'!I83,'Eucla'!I79,'Forrest'!I46,'Gabo Island'!I87,'Gayndah'!I90,'Georgetown'!I91,'Geraldton'!I83,'Giles'!I36,'Grove'!I46,'Halls Creek'!I83,'Hobart'!I75,'Horn Island'!I42,'Kalgoorlie'!I83,'Kalumburu'!I53,'Karijini North'!I63,'Katanning'!I85,'Launceston'!I91,'Laverton'!I49,'Learmonth'!I17,'Longreach'!I83,'Low Head'!I84,'Mackay'!I83,'Marble Bar'!I87,'Marree'!I85,'Meekatharra'!I66,'Melbourne'!I83,'Mildura'!I83,'Miles'!I84,'Morawa'!I68,'Moree'!I83,'Mt Gambier'!I53,'Nhill'!I89,'Normanton'!I88,'Nowra'!I41,'Nuriootpa'!I36,'Oodnadatta'!I52,'Orbost'!I58,'Palmerville'!I88,'Perth'!I83,'Point Perpendicular'!I52,'Port Hedland'!I80,'Port Lincoln'!I83,'Port Macquarie'!I36,'Rabbit Flat'!I24,'Richmond NSW'!I39,'Richmond Qld'!I85,'Robe'!I90,'Rockhampton'!I53,'Rutherglen'!I82,'Sale'!I83,'Scone'!I28,'Snowtown'!I85,'St George'!I80,'Sydney'!I83,'Tarcoola'!I72,'Tennant Creek'!I82,'Thargomiindah'!I39,'Tibooburra'!I84,'Townsville'!I52,'Victoria River Downs'!I29,'Wagga Wagga'!I83,'Walgett'!I84,'Wandering'!I85,'Weipa'!I25,'Wilcannia'!I40,'Williamtown'!I45,'Wilsons Promontary'!I87,'Woomera'!I43,'Wyalong'!I31,'Yamba'!I94)</f>
        <v>3.68889318142067</v>
      </c>
      <c r="F16" s="13">
        <f>AVERAGE('Adelaide'!L83,'Albany'!L98,'Alice Springs'!L83,'Amberley'!L52,'Birdsville'!L43,'Bourke'!L85,'Bridgetown'!L85,'Brisbane'!L83,'Broome'!L83,'Bundaberg'!L84,'Burketown'!L88,'Butlers Gorge'!L60,'Cabramurra'!L31,'Cairns'!L83,'Camooweal'!L54,'Canberra'!L84,'Cape Borda'!L37,'Cape Bruny'!L71,'Cape Leeuwin'!L83,'Cape Moreton'!L83,'Cape Otway'!L81,'Carnarvon'!L83,'Ceduna'!L50,'Charleville'!L83,'Cobar'!L84,'Coffs Harbour'!L41,'Dalwallinu'!L37,'Darwin'!L83,'Deniliquin'!L84,'Dubbo'!L72,'Esperance'!L83,'Eucla'!L79,'Forrest'!L46,'Gabo Island'!L87,'Gayndah'!L90,'Georgetown'!L91,'Geraldton'!L83,'Giles'!L36,'Grove'!L46,'Hobart'!L75,'Horn Island'!L42,'Kalgoorlie'!L83,'Kalumburu'!L53,'Karijini North'!L63,'Katanning'!L85,'Launceston'!L91,'Laverton'!L49,'Learmonth'!L17,'Longreach'!L83,'Low Head'!L84,'Marble Bar'!L87,'Marree'!L85,'Meekatharra'!L66,'Melbourne'!L83,'Mildura'!L83,'Miles'!L84,'Morawa'!L68,'Moree'!L83,'Mt Gambier'!L53,'Nhill'!L89,'Normanton'!L88,'Nowra'!L41,'Nuriootpa'!L36,'Oodnadatta'!L52,'Orbost'!L58,'Palmerville'!L88,'Perth'!L83,'Point Perpendicular'!L52,'Port Hedland'!L80,'Port Lincoln'!L83,'Port Macquarie'!L36,'Rabbit Flat'!L24,'Richmond NSW'!L39,'Richmond Qld'!L85,'Robe'!L90,'Rockhampton'!L53,'Rutherglen'!L82,'Sale'!L83,'Scone'!L28,'Snowtown'!L85,'St George'!L80,'Sydney'!L83,'Thargomiindah'!L39,'Tibooburra'!L84,'Townsville'!L52,'Victoria River Downs'!L29,'Wagga Wagga'!L83,'Walgett'!L84,'Wandering'!L85,'Weipa'!L25,'Wilcannia'!L40,'Williamtown'!L45,'Wilsons Promontary'!L87,'Woomera'!L43,'Wyalong'!L31,'Yamba'!L94)</f>
        <v>3.48958333333333</v>
      </c>
      <c r="G16" s="12">
        <f>AVERAGE('Adelaide'!N83,'Albany'!N98,'Alice Springs'!N83,'Amberley'!N52,'Birdsville'!N43,'Bourke'!N85,'Bridgetown'!N85,'Brisbane'!N83,'Broome'!N83,'Bundaberg'!N84,'Burketown'!N88,'Butlers Gorge'!N60,'Cabramurra'!N31,'Cairns'!N83,'Camooweal'!N54,'Canberra'!N84,'Cape Borda'!N37,'Cape Bruny'!N71,'Cape Leeuwin'!N83,'Cape Moreton'!N83,'Cape Otway'!N81,'Carnarvon'!N83,'Ceduna'!N50,'Charleville'!N83,'Cobar'!N84,'Coffs Harbour'!N41,'Dalwallinu'!N37,'Darwin'!N83,'Deniliquin'!N84,'Dubbo'!N72,'Esperance'!N83,'Eucla'!N79,'Forrest'!N46,'Gabo Island'!N87,'Gayndah'!N90,'Georgetown'!N91,'Geraldton'!N83,'Giles'!N36,'Grove'!N46,'Hobart'!N75,'Horn Island'!N42,'Kalgoorlie'!N83,'Kalumburu'!N53,'Karijini North'!N63,'Katanning'!N85,'Launceston'!N91,'Laverton'!N49,'Learmonth'!N17,'Longreach'!N83,'Low Head'!N84,'Marble Bar'!N87,'Marree'!N85,'Meekatharra'!N66,'Melbourne'!N83,'Mildura'!N83,'Miles'!N84,'Morawa'!N68,'Moree'!N83,'Mt Gambier'!N53,'Nhill'!N89,'Normanton'!N88,'Nowra'!N41,'Nuriootpa'!N36,'Oodnadatta'!N52,'Orbost'!N58,'Palmerville'!N88,'Perth'!N83,'Point Perpendicular'!N52,'Port Hedland'!N80,'Port Lincoln'!N83,'Port Macquarie'!N36,'Rabbit Flat'!N24,'Richmond NSW'!N39,'Richmond Qld'!N85,'Robe'!N90,'Rockhampton'!N53,'Rutherglen'!N82,'Sale'!N83,'Scone'!N28,'Snowtown'!N85,'St George'!N80,'Sydney'!N83,'Thargomiindah'!N39,'Tibooburra'!N84,'Townsville'!N52,'Victoria River Downs'!N29,'Wagga Wagga'!N83,'Walgett'!N84,'Wandering'!N85,'Weipa'!N25,'Wilcannia'!N40,'Williamtown'!N45,'Wilsons Promontary'!N87,'Woomera'!N43,'Wyalong'!N31,'Yamba'!N94)</f>
        <v>1.96443148019498</v>
      </c>
      <c r="H16" s="10">
        <v>-6</v>
      </c>
      <c r="I16" s="11">
        <f>AVERAGE('Adelaide'!P83,'Albany'!P98,'Alice Springs'!P83,'Amberley'!P52,'Birdsville'!P43,'Bourke'!P85,'Bridgetown'!P85,'Brisbane'!P83,'Broome'!P83,'Bundaberg'!P84,'Burketown'!P88,'Butlers Gorge'!P60,'Cabramurra'!P31,'Cairns'!P83,'Camooweal'!P54,'Canberra'!P84,'Cape Borda'!P37,'Cape Bruny'!P71,'Cape Leeuwin'!P83,'Cape Moreton'!P83,'Cape Otway'!P81,'Carnarvon'!P83,'Ceduna'!P50,'Charleville'!P83,'Cobar'!P84,'Coffs Harbour'!P41,'Cunderdin'!P42,'Dalwallinu'!P37,'Darwin'!P83,'Deniliquin'!P84,'Dubbo'!P72,'Eddytstone Point'!P83,'Esperance'!P83,'Eucla'!P79,'Forrest'!P46,'Gabo Island'!P87,'Gayndah'!P90,'Georgetown'!P91,'Geraldton'!P83,'Giles'!P36,'Grove'!P46,'Halls Creek'!P83,'Hobart'!P75,'Horn Island'!P42,'Kalgoorlie'!P83,'Kalumburu'!P53,'Karijini North'!P63,'Katanning'!P85,'Launceston'!P91,'Laverton'!P49,'Learmonth'!P17,'Longreach'!P83,'Low Head'!P84,'Mackay'!P83,'Marble Bar'!P87,'Marree'!P85,'Meekatharra'!P66,'Melbourne'!P83,'Mildura'!P83,'Miles'!P84,'Morawa'!P68,'Moree'!P83,'Mt Gambier'!P53,'Nhill'!P89,'Normanton'!P88,'Nowra'!P41,'Nuriootpa'!P36,'Oodnadatta'!P52,'Orbost'!P58,'Palmerville'!P88,'Perth'!P83,'Point Perpendicular'!P52,'Port Hedland'!P80,'Port Lincoln'!P83,'Port Macquarie'!P36,'Rabbit Flat'!P24,'Richmond NSW'!P39,'Richmond Qld'!P85,'Robe'!P90,'Rockhampton'!P53,'Rutherglen'!P82,'Sale'!P83,'Scone'!P28,'Snowtown'!P85,'St George'!P80,'Sydney'!P83,'Tarcoola'!P72,'Tennant Creek'!P82,'Thargomiindah'!P39,'Tibooburra'!P84,'Townsville'!P52,'Victoria River Downs'!P29,'Wagga Wagga'!P83,'Walgett'!P84,'Wandering'!P85,'Weipa'!P25,'Wilcannia'!P40,'Williamtown'!P45,'Wilsons Promontary'!P87,'Woomera'!P43,'Wyalong'!P31,'Yamba'!P94)</f>
        <v>33.0915032679739</v>
      </c>
      <c r="J16" s="12">
        <f>AVERAGE('Adelaide'!Q83,'Albany'!Q98,'Alice Springs'!Q83,'Amberley'!Q52,'Birdsville'!Q43,'Bourke'!Q85,'Bridgetown'!Q85,'Brisbane'!Q83,'Broome'!Q83,'Bundaberg'!Q84,'Burketown'!Q88,'Butlers Gorge'!Q60,'Cabramurra'!Q31,'Cairns'!Q83,'Camooweal'!Q54,'Canberra'!Q84,'Cape Borda'!Q37,'Cape Bruny'!Q71,'Cape Leeuwin'!Q83,'Cape Moreton'!Q83,'Cape Otway'!Q81,'Carnarvon'!Q83,'Ceduna'!Q50,'Charleville'!Q83,'Cobar'!Q84,'Coffs Harbour'!Q41,'Cunderdin'!Q42,'Dalwallinu'!Q37,'Darwin'!Q83,'Deniliquin'!Q84,'Dubbo'!Q72,'Eddytstone Point'!Q83,'Esperance'!Q83,'Eucla'!Q79,'Forrest'!Q46,'Gabo Island'!Q87,'Gayndah'!Q90,'Georgetown'!Q91,'Geraldton'!Q83,'Giles'!Q36,'Grove'!Q46,'Halls Creek'!Q83,'Hobart'!Q75,'Horn Island'!Q42,'Kalgoorlie'!Q83,'Kalumburu'!Q53,'Karijini North'!Q63,'Katanning'!Q85,'Launceston'!Q91,'Laverton'!Q49,'Learmonth'!Q17,'Longreach'!Q83,'Low Head'!Q84,'Mackay'!Q83,'Marble Bar'!Q87,'Marree'!Q85,'Meekatharra'!Q66,'Melbourne'!Q83,'Mildura'!Q83,'Miles'!Q84,'Morawa'!Q68,'Moree'!Q83,'Mt Gambier'!Q53,'Nhill'!Q89,'Normanton'!Q88,'Nowra'!Q41,'Nuriootpa'!Q36,'Oodnadatta'!Q52,'Orbost'!Q58,'Palmerville'!Q88,'Perth'!Q83,'Point Perpendicular'!Q52,'Port Hedland'!Q80,'Port Lincoln'!Q83,'Port Macquarie'!Q36,'Rabbit Flat'!Q24,'Richmond NSW'!Q39,'Richmond Qld'!Q85,'Robe'!Q90,'Rockhampton'!Q53,'Rutherglen'!Q82,'Sale'!Q83,'Scone'!Q28,'Snowtown'!Q85,'St George'!Q80,'Sydney'!Q83,'Tarcoola'!Q72,'Tennant Creek'!Q82,'Thargomiindah'!Q39,'Tibooburra'!Q84,'Townsville'!Q52,'Victoria River Downs'!Q29,'Wagga Wagga'!Q83,'Walgett'!Q84,'Wandering'!Q85,'Weipa'!Q25,'Wilcannia'!Q40,'Williamtown'!Q45,'Wilsons Promontary'!Q87,'Woomera'!Q43,'Wyalong'!Q31,'Yamba'!Q94)</f>
        <v>4.78526867932391</v>
      </c>
      <c r="K16" s="13">
        <f>AVERAGE('Adelaide'!S83,'Albany'!S98,'Alice Springs'!S83,'Amberley'!S52,'Birdsville'!S43,'Bourke'!S85,'Bridgetown'!S85,'Brisbane'!S83,'Broome'!S83,'Bundaberg'!S84,'Burketown'!S88,'Butlers Gorge'!S60,'Cabramurra'!S31,'Cairns'!S83,'Camooweal'!S54,'Canberra'!S84,'Cape Borda'!S37,'Cape Bruny'!S71,'Cape Leeuwin'!S83,'Cape Moreton'!S83,'Cape Otway'!S81,'Carnarvon'!S83,'Ceduna'!S50,'Charleville'!S83,'Cobar'!S84,'Coffs Harbour'!S41,'Cunderdin'!S42,'Dalwallinu'!S37,'Darwin'!S83,'Deniliquin'!S84,'Dubbo'!S72,'Eddytstone Point'!S83,'Esperance'!S83,'Eucla'!S79,'Forrest'!S46,'Gabo Island'!S87,'Gayndah'!S90,'Georgetown'!S91,'Geraldton'!S83,'Giles'!S36,'Grove'!S46,'Halls Creek'!S83,'Hobart'!S75,'Horn Island'!S42,'Kalgoorlie'!S83,'Kalumburu'!S53,'Karijini North'!S63,'Katanning'!S85,'Launceston'!S91,'Laverton'!S49,'Learmonth'!S17,'Longreach'!S83,'Low Head'!S84,'Mackay'!S83,'Marble Bar'!S87,'Marree'!S85,'Meekatharra'!S66,'Melbourne'!S83,'Mildura'!S83,'Miles'!S84,'Morawa'!S68,'Moree'!S83,'Mt Gambier'!S53,'Nhill'!S89,'Normanton'!S88,'Nowra'!S41,'Nuriootpa'!S36,'Oodnadatta'!S52,'Orbost'!S58,'Palmerville'!S88,'Perth'!S83,'Point Perpendicular'!S52,'Port Hedland'!S80,'Port Lincoln'!S83,'Port Macquarie'!S36,'Rabbit Flat'!S24,'Richmond NSW'!S39,'Richmond Qld'!S85,'Robe'!S90,'Rockhampton'!S53,'Rutherglen'!S82,'Sale'!S83,'Scone'!S28,'Snowtown'!S85,'St George'!S80,'Sydney'!S83,'Tarcoola'!S72,'Tennant Creek'!S82,'Thargomiindah'!S39,'Tibooburra'!S84,'Townsville'!S52,'Victoria River Downs'!S29,'Wagga Wagga'!S83,'Walgett'!S84,'Wandering'!S85,'Weipa'!S25,'Wilcannia'!S40,'Williamtown'!S45,'Wilsons Promontary'!S87,'Woomera'!S43,'Wyalong'!S31,'Yamba'!S94)</f>
        <v>16.0833333333333</v>
      </c>
      <c r="L16" s="12">
        <f>AVERAGE('Adelaide'!T83,'Albany'!T98,'Alice Springs'!T83,'Amberley'!T52,'Birdsville'!T43,'Bourke'!T85,'Bridgetown'!T85,'Brisbane'!T83,'Broome'!T83,'Bundaberg'!T84,'Burketown'!T88,'Butlers Gorge'!T60,'Cabramurra'!T31,'Cairns'!T83,'Camooweal'!T54,'Canberra'!T84,'Cape Borda'!T37,'Cape Bruny'!T71,'Cape Leeuwin'!T83,'Cape Moreton'!T83,'Cape Otway'!T81,'Carnarvon'!T83,'Ceduna'!T50,'Charleville'!T83,'Cobar'!T84,'Coffs Harbour'!T41,'Cunderdin'!T42,'Dalwallinu'!T37,'Darwin'!T83,'Deniliquin'!T84,'Dubbo'!T72,'Eddytstone Point'!T83,'Esperance'!T83,'Eucla'!T79,'Forrest'!T46,'Gabo Island'!T87,'Gayndah'!T90,'Georgetown'!T91,'Geraldton'!T83,'Giles'!T36,'Grove'!T46,'Halls Creek'!T83,'Hobart'!T75,'Horn Island'!T42,'Kalgoorlie'!T83,'Kalumburu'!T53,'Karijini North'!T63,'Katanning'!T85,'Launceston'!T91,'Laverton'!T49,'Learmonth'!T17,'Longreach'!T83,'Low Head'!T84,'Mackay'!T83,'Marble Bar'!T87,'Marree'!T85,'Meekatharra'!T66,'Melbourne'!T83,'Mildura'!T83,'Miles'!T84,'Morawa'!T68,'Moree'!T83,'Mt Gambier'!T53,'Nhill'!T89,'Normanton'!T88,'Nowra'!T41,'Nuriootpa'!T36,'Oodnadatta'!T52,'Orbost'!T58,'Palmerville'!T88,'Perth'!T83,'Point Perpendicular'!T52,'Port Hedland'!T80,'Port Lincoln'!T83,'Port Macquarie'!T36,'Rabbit Flat'!T24,'Richmond NSW'!T39,'Richmond Qld'!T85,'Robe'!T90,'Rockhampton'!T53,'Rutherglen'!T82,'Sale'!T83,'Scone'!T28,'Snowtown'!T85,'St George'!T80,'Sydney'!T83,'Tarcoola'!T72,'Tennant Creek'!T82,'Thargomiindah'!T39,'Tibooburra'!T84,'Townsville'!T52,'Victoria River Downs'!T29,'Wagga Wagga'!T83,'Walgett'!T84,'Wandering'!T85,'Weipa'!T25,'Wilcannia'!T40,'Williamtown'!T45,'Wilsons Promontary'!T87,'Woomera'!T43,'Wyalong'!T31,'Yamba'!T94)</f>
        <v>3.71229308608977</v>
      </c>
      <c r="M16" s="13">
        <f>AVERAGE('Adelaide'!V83,'Albany'!V98,'Alice Springs'!V83,'Amberley'!V52,'Birdsville'!V43,'Bourke'!V85,'Bridgetown'!V85,'Brisbane'!V83,'Broome'!V83,'Bundaberg'!V84,'Burketown'!V88,'Butlers Gorge'!V60,'Cabramurra'!V31,'Cairns'!V83,'Camooweal'!V54,'Canberra'!V84,'Cape Borda'!V37,'Cape Bruny'!V71,'Cape Leeuwin'!V83,'Cape Moreton'!V83,'Cape Otway'!V81,'Carnarvon'!V83,'Ceduna'!V50,'Charleville'!V83,'Cobar'!V84,'Coffs Harbour'!V41,'Dalwallinu'!V37,'Darwin'!V83,'Deniliquin'!V84,'Dubbo'!V72,'Esperance'!V83,'Eucla'!V79,'Forrest'!V46,'Gabo Island'!V87,'Gayndah'!V90,'Georgetown'!V91,'Geraldton'!V83,'Giles'!V36,'Grove'!V46,'Hobart'!V75,'Horn Island'!V42,'Kalgoorlie'!V83,'Kalumburu'!V53,'Karijini North'!V63,'Katanning'!V85,'Launceston'!V91,'Laverton'!V49,'Learmonth'!V17,'Longreach'!V83,'Low Head'!V84,'Marble Bar'!V87,'Marree'!V85,'Meekatharra'!V66,'Melbourne'!V83,'Mildura'!V83,'Miles'!V84,'Morawa'!V68,'Moree'!V83,'Mt Gambier'!V53,'Nhill'!V89,'Normanton'!V88,'Nowra'!V41,'Nuriootpa'!V36,'Oodnadatta'!V52,'Orbost'!V58,'Palmerville'!V88,'Perth'!V83,'Point Perpendicular'!V52,'Port Hedland'!V80,'Port Lincoln'!V83,'Port Macquarie'!V36,'Rabbit Flat'!V24,'Richmond NSW'!V39,'Richmond Qld'!V85,'Robe'!V90,'Rockhampton'!V53,'Rutherglen'!V82,'Sale'!V83,'Scone'!V28,'Snowtown'!V85,'St George'!V80,'Sydney'!V83,'Thargomiindah'!V39,'Tibooburra'!V84,'Townsville'!V52,'Victoria River Downs'!V29,'Wagga Wagga'!V83,'Walgett'!V84,'Wandering'!V85,'Weipa'!V25,'Wilcannia'!V40,'Williamtown'!V45,'Wilsons Promontary'!V87,'Woomera'!V43,'Wyalong'!V31,'Yamba'!V94)</f>
        <v>3.21006944444444</v>
      </c>
      <c r="N16" s="12">
        <f>AVERAGE('Adelaide'!W83,'Albany'!W98,'Alice Springs'!W83,'Amberley'!W52,'Birdsville'!W43,'Bourke'!W85,'Bridgetown'!W85,'Brisbane'!W83,'Broome'!W83,'Bundaberg'!W84,'Burketown'!W88,'Butlers Gorge'!W60,'Cabramurra'!W31,'Cairns'!W83,'Camooweal'!W54,'Canberra'!W84,'Cape Borda'!W37,'Cape Bruny'!W71,'Cape Leeuwin'!W83,'Cape Moreton'!W83,'Cape Otway'!W81,'Carnarvon'!W83,'Ceduna'!W50,'Charleville'!W83,'Cobar'!W84,'Coffs Harbour'!W41,'Dalwallinu'!W37,'Darwin'!W83,'Deniliquin'!W84,'Dubbo'!W72,'Esperance'!W83,'Eucla'!W79,'Forrest'!W46,'Gabo Island'!W87,'Gayndah'!W90,'Georgetown'!W91,'Geraldton'!W83,'Giles'!W36,'Grove'!W46,'Hobart'!W75,'Horn Island'!W42,'Kalgoorlie'!W83,'Kalumburu'!W53,'Karijini North'!W63,'Katanning'!W85,'Launceston'!W91,'Laverton'!W49,'Learmonth'!W17,'Longreach'!W83,'Low Head'!W84,'Marble Bar'!W87,'Marree'!W85,'Meekatharra'!W66,'Melbourne'!W83,'Mildura'!W83,'Miles'!W84,'Morawa'!W68,'Moree'!W83,'Mt Gambier'!W53,'Nhill'!W89,'Normanton'!W88,'Nowra'!W41,'Nuriootpa'!W36,'Oodnadatta'!W52,'Orbost'!W58,'Palmerville'!W88,'Perth'!W83,'Point Perpendicular'!W52,'Port Hedland'!W80,'Port Lincoln'!W83,'Port Macquarie'!W36,'Rabbit Flat'!W24,'Richmond NSW'!W39,'Richmond Qld'!W85,'Robe'!W90,'Rockhampton'!W53,'Rutherglen'!W82,'Sale'!W83,'Scone'!W28,'Snowtown'!W85,'St George'!W80,'Sydney'!W83,'Thargomiindah'!W39,'Tibooburra'!W84,'Townsville'!W52,'Victoria River Downs'!W29,'Wagga Wagga'!W83,'Walgett'!W84,'Wandering'!W85,'Weipa'!W25,'Wilcannia'!W40,'Williamtown'!W45,'Wilsons Promontary'!W87,'Woomera'!W43,'Wyalong'!W31,'Yamba'!W94)</f>
        <v>1.85240749592013</v>
      </c>
    </row>
    <row r="17" ht="23" customHeight="1">
      <c r="A17" s="10">
        <v>-5</v>
      </c>
      <c r="B17" s="11">
        <f>AVERAGE('Adelaide'!B84,'Albany'!B99,'Alice Springs'!B84,'Amberley'!B53,'Birdsville'!B44,'Bourke'!B86,'Bridgetown'!B86,'Brisbane'!B84,'Broome'!B84,'Bundaberg'!B85,'Burketown'!B89,'Butlers Gorge'!B61,'Cabramurra'!B32,'Cairns'!B84,'Camooweal'!B55,'Canberra'!B85,'Cape Borda'!B38,'Cape Bruny'!B72,'Cape Leeuwin'!B84,'Cape Moreton'!B84,'Cape Otway'!B82,'Carnarvon'!B84,'Ceduna'!B51,'Charleville'!B84,'Cobar'!B85,'Coffs Harbour'!B42,'Cunderdin'!B43,'Dalwallinu'!B38,'Darwin'!B84,'Deniliquin'!B85,'Dubbo'!B73,'Eddytstone Point'!B84,'Esperance'!B84,'Eucla'!B80,'Forrest'!B47,'Gabo Island'!B88,'Gayndah'!B91,'Georgetown'!B92,'Geraldton'!B84,'Giles'!B37,'Grove'!B47,'Halls Creek'!B84,'Hobart'!B76,'Horn Island'!B43,'Kalgoorlie'!B84,'Kalumburu'!B54,'Karijini North'!B64,'Katanning'!B86,'Launceston'!B92,'Laverton'!B50,'Learmonth'!B18,'Longreach'!B84,'Low Head'!B85,'Mackay'!B84,'Marble Bar'!B88,'Marree'!B86,'Meekatharra'!B67,'Melbourne'!B84,'Mildura'!B84,'Miles'!B85,'Morawa'!B69,'Moree'!B84,'Mt Gambier'!B54,'Nhill'!B90,'Normanton'!B89,'Nowra'!B42,'Nuriootpa'!B37,'Oodnadatta'!B53,'Orbost'!B59,'Palmerville'!B89,'Perth'!B84,'Point Perpendicular'!B53,'Port Hedland'!B81,'Port Lincoln'!B84,'Port Macquarie'!B37,'Rabbit Flat'!B25,'Richmond NSW'!B40,'Richmond Qld'!B86,'Robe'!B91,'Rockhampton'!B54,'Rutherglen'!B83,'Sale'!B84,'Scone'!B29,'Snowtown'!B86,'St George'!B81,'Sydney'!B84,'Tarcoola'!B73,'Tennant Creek'!B83,'Thargomiindah'!B40,'Tibooburra'!B85,'Townsville'!B53,'Victoria River Downs'!B30,'Wagga Wagga'!B84,'Walgett'!B85,'Wandering'!B86,'Weipa'!B26,'Wilcannia'!B41,'Williamtown'!B46,'Wilsons Promontary'!B88,'Woomera'!B44,'Wyalong'!B32,'Yamba'!B95)</f>
        <v>31.6960784313725</v>
      </c>
      <c r="C17" s="12">
        <f>AVERAGE('Adelaide'!D84,'Albany'!D99,'Alice Springs'!D84,'Amberley'!D53,'Birdsville'!D44,'Bourke'!D86,'Bridgetown'!D86,'Brisbane'!D84,'Broome'!D84,'Bundaberg'!D85,'Burketown'!D89,'Butlers Gorge'!D61,'Cabramurra'!D32,'Cairns'!D84,'Camooweal'!D55,'Canberra'!D85,'Cape Borda'!D38,'Cape Bruny'!D72,'Cape Leeuwin'!D84,'Cape Moreton'!D84,'Cape Otway'!D82,'Carnarvon'!D84,'Ceduna'!D51,'Charleville'!D84,'Cobar'!D85,'Coffs Harbour'!D42,'Cunderdin'!D43,'Dalwallinu'!D38,'Darwin'!D84,'Deniliquin'!D85,'Dubbo'!D73,'Eddytstone Point'!D84,'Esperance'!D84,'Eucla'!D80,'Forrest'!D47,'Gabo Island'!D88,'Gayndah'!D91,'Georgetown'!D92,'Geraldton'!D84,'Giles'!D37,'Grove'!D47,'Halls Creek'!D84,'Hobart'!D76,'Horn Island'!D43,'Kalgoorlie'!D84,'Kalumburu'!D54,'Karijini North'!D64,'Katanning'!D86,'Launceston'!D92,'Laverton'!D50,'Learmonth'!D18,'Longreach'!D84,'Low Head'!D85,'Mackay'!D84,'Marble Bar'!D88,'Marree'!D86,'Meekatharra'!D67,'Melbourne'!D84,'Mildura'!D84,'Miles'!D85,'Morawa'!D69,'Moree'!D84,'Mt Gambier'!D54,'Nhill'!D90,'Normanton'!D89,'Nowra'!D42,'Nuriootpa'!D37,'Oodnadatta'!D53,'Orbost'!D59,'Palmerville'!D89,'Perth'!D84,'Point Perpendicular'!D53,'Port Hedland'!D81,'Port Lincoln'!D84,'Port Macquarie'!D37,'Rabbit Flat'!D25,'Richmond NSW'!D40,'Richmond Qld'!D86,'Robe'!D91,'Rockhampton'!D54,'Rutherglen'!D83,'Sale'!D84,'Scone'!D29,'Snowtown'!D86,'St George'!D81,'Sydney'!D84,'Tarcoola'!D73,'Tennant Creek'!D83,'Thargomiindah'!D40,'Tibooburra'!D85,'Townsville'!D53,'Victoria River Downs'!D30,'Wagga Wagga'!D84,'Walgett'!D85,'Wandering'!D86,'Weipa'!D26,'Wilcannia'!D41,'Williamtown'!D46,'Wilsons Promontary'!D88,'Woomera'!D44,'Wyalong'!D32,'Yamba'!D95)</f>
        <v>4.87144416761108</v>
      </c>
      <c r="D17" s="13">
        <f>AVERAGE('Adelaide'!G84,'Albany'!G99,'Alice Springs'!G84,'Amberley'!G53,'Birdsville'!G44,'Bourke'!G86,'Bridgetown'!G86,'Brisbane'!G84,'Broome'!G84,'Bundaberg'!G85,'Burketown'!G89,'Butlers Gorge'!G61,'Cabramurra'!G32,'Cairns'!G84,'Camooweal'!G55,'Canberra'!G85,'Cape Borda'!G38,'Cape Bruny'!G72,'Cape Leeuwin'!G84,'Cape Moreton'!G84,'Cape Otway'!G82,'Carnarvon'!G84,'Ceduna'!G51,'Charleville'!G84,'Cobar'!G85,'Coffs Harbour'!G42,'Cunderdin'!G43,'Dalwallinu'!G38,'Darwin'!G84,'Deniliquin'!G85,'Dubbo'!G73,'Eddytstone Point'!G84,'Esperance'!G84,'Eucla'!G80,'Forrest'!G47,'Gabo Island'!G88,'Gayndah'!G91,'Georgetown'!G92,'Geraldton'!G84,'Giles'!G37,'Grove'!G47,'Halls Creek'!G84,'Hobart'!G76,'Horn Island'!G43,'Kalgoorlie'!G84,'Kalumburu'!G54,'Karijini North'!G64,'Katanning'!G86,'Launceston'!G92,'Laverton'!G50,'Learmonth'!G18,'Longreach'!G84,'Low Head'!G85,'Mackay'!G84,'Marble Bar'!G88,'Marree'!G86,'Meekatharra'!G67,'Melbourne'!G84,'Mildura'!G84,'Miles'!G85,'Morawa'!G69,'Moree'!G84,'Mt Gambier'!G54,'Nhill'!G90,'Normanton'!G89,'Nowra'!G42,'Nuriootpa'!G37,'Oodnadatta'!G53,'Orbost'!G59,'Palmerville'!G89,'Perth'!G84,'Point Perpendicular'!G53,'Port Hedland'!G81,'Port Lincoln'!G84,'Port Macquarie'!G37,'Rabbit Flat'!G25,'Richmond NSW'!G40,'Richmond Qld'!G86,'Robe'!G91,'Rockhampton'!G54,'Rutherglen'!G83,'Sale'!G84,'Scone'!G29,'Snowtown'!G86,'St George'!G81,'Sydney'!G84,'Tarcoola'!G73,'Tennant Creek'!G83,'Thargomiindah'!G40,'Tibooburra'!G85,'Townsville'!G53,'Victoria River Downs'!G30,'Wagga Wagga'!G84,'Walgett'!G85,'Wandering'!G86,'Weipa'!G26,'Wilcannia'!G41,'Williamtown'!G46,'Wilsons Promontary'!G88,'Woomera'!G44,'Wyalong'!G32,'Yamba'!G95)</f>
        <v>14.8921568627451</v>
      </c>
      <c r="E17" s="12">
        <f>AVERAGE('Adelaide'!I84,'Albany'!I99,'Alice Springs'!I84,'Amberley'!I53,'Birdsville'!I44,'Bourke'!I86,'Bridgetown'!I86,'Brisbane'!I84,'Broome'!I84,'Bundaberg'!I85,'Burketown'!I89,'Butlers Gorge'!I61,'Cabramurra'!I32,'Cairns'!I84,'Camooweal'!I55,'Canberra'!I85,'Cape Borda'!I38,'Cape Bruny'!I72,'Cape Leeuwin'!I84,'Cape Moreton'!I84,'Cape Otway'!I82,'Carnarvon'!I84,'Ceduna'!I51,'Charleville'!I84,'Cobar'!I85,'Coffs Harbour'!I42,'Cunderdin'!I43,'Dalwallinu'!I38,'Darwin'!I84,'Deniliquin'!I85,'Dubbo'!I73,'Eddytstone Point'!I84,'Esperance'!I84,'Eucla'!I80,'Forrest'!I47,'Gabo Island'!I88,'Gayndah'!I91,'Georgetown'!I92,'Geraldton'!I84,'Giles'!I37,'Grove'!I47,'Halls Creek'!I84,'Hobart'!I76,'Horn Island'!I43,'Kalgoorlie'!I84,'Kalumburu'!I54,'Karijini North'!I64,'Katanning'!I86,'Launceston'!I92,'Laverton'!I50,'Learmonth'!I18,'Longreach'!I84,'Low Head'!I85,'Mackay'!I84,'Marble Bar'!I88,'Marree'!I86,'Meekatharra'!I67,'Melbourne'!I84,'Mildura'!I84,'Miles'!I85,'Morawa'!I69,'Moree'!I84,'Mt Gambier'!I54,'Nhill'!I90,'Normanton'!I89,'Nowra'!I42,'Nuriootpa'!I37,'Oodnadatta'!I53,'Orbost'!I59,'Palmerville'!I89,'Perth'!I84,'Point Perpendicular'!I53,'Port Hedland'!I81,'Port Lincoln'!I84,'Port Macquarie'!I37,'Rabbit Flat'!I25,'Richmond NSW'!I40,'Richmond Qld'!I86,'Robe'!I91,'Rockhampton'!I54,'Rutherglen'!I83,'Sale'!I84,'Scone'!I29,'Snowtown'!I86,'St George'!I81,'Sydney'!I84,'Tarcoola'!I73,'Tennant Creek'!I83,'Thargomiindah'!I40,'Tibooburra'!I85,'Townsville'!I53,'Victoria River Downs'!I30,'Wagga Wagga'!I84,'Walgett'!I85,'Wandering'!I86,'Weipa'!I26,'Wilcannia'!I41,'Williamtown'!I46,'Wilsons Promontary'!I88,'Woomera'!I44,'Wyalong'!I32,'Yamba'!I95)</f>
        <v>3.76845288058349</v>
      </c>
      <c r="F17" s="13">
        <f>AVERAGE('Adelaide'!L84,'Albany'!L99,'Alice Springs'!L84,'Amberley'!L53,'Birdsville'!L44,'Bourke'!L86,'Bridgetown'!L86,'Brisbane'!L84,'Broome'!L84,'Bundaberg'!L85,'Burketown'!L89,'Butlers Gorge'!L61,'Cabramurra'!L32,'Cairns'!L84,'Camooweal'!L55,'Canberra'!L85,'Cape Borda'!L38,'Cape Bruny'!L72,'Cape Leeuwin'!L84,'Cape Moreton'!L84,'Cape Otway'!L82,'Carnarvon'!L84,'Ceduna'!L51,'Charleville'!L84,'Cobar'!L85,'Coffs Harbour'!L42,'Dalwallinu'!L38,'Darwin'!L84,'Deniliquin'!L85,'Dubbo'!L73,'Esperance'!L84,'Eucla'!L80,'Forrest'!L47,'Gabo Island'!L88,'Gayndah'!L91,'Georgetown'!L92,'Geraldton'!L84,'Giles'!L37,'Grove'!L47,'Hobart'!L76,'Horn Island'!L43,'Kalgoorlie'!L84,'Kalumburu'!L54,'Karijini North'!L64,'Katanning'!L86,'Launceston'!L92,'Laverton'!L50,'Learmonth'!L18,'Longreach'!L84,'Low Head'!L85,'Marble Bar'!L88,'Marree'!L86,'Meekatharra'!L67,'Melbourne'!L84,'Mildura'!L84,'Miles'!L85,'Morawa'!L69,'Moree'!L84,'Mt Gambier'!L54,'Nhill'!L90,'Normanton'!L89,'Nowra'!L42,'Nuriootpa'!L37,'Oodnadatta'!L53,'Orbost'!L59,'Palmerville'!L89,'Perth'!L84,'Point Perpendicular'!L53,'Port Hedland'!L81,'Port Lincoln'!L84,'Port Macquarie'!L37,'Rabbit Flat'!L25,'Richmond NSW'!L40,'Richmond Qld'!L86,'Robe'!L91,'Rockhampton'!L54,'Rutherglen'!L83,'Sale'!L84,'Scone'!L29,'Snowtown'!L86,'St George'!L81,'Sydney'!L84,'Thargomiindah'!L40,'Tibooburra'!L85,'Townsville'!L53,'Victoria River Downs'!L30,'Wagga Wagga'!L84,'Walgett'!L85,'Wandering'!L86,'Weipa'!L26,'Wilcannia'!L41,'Williamtown'!L46,'Wilsons Promontary'!L88,'Woomera'!L44,'Wyalong'!L32,'Yamba'!L95)</f>
        <v>2.65625</v>
      </c>
      <c r="G17" s="12">
        <f>AVERAGE('Adelaide'!N84,'Albany'!N99,'Alice Springs'!N84,'Amberley'!N53,'Birdsville'!N44,'Bourke'!N86,'Bridgetown'!N86,'Brisbane'!N84,'Broome'!N84,'Bundaberg'!N85,'Burketown'!N89,'Butlers Gorge'!N61,'Cabramurra'!N32,'Cairns'!N84,'Camooweal'!N55,'Canberra'!N85,'Cape Borda'!N38,'Cape Bruny'!N72,'Cape Leeuwin'!N84,'Cape Moreton'!N84,'Cape Otway'!N82,'Carnarvon'!N84,'Ceduna'!N51,'Charleville'!N84,'Cobar'!N85,'Coffs Harbour'!N42,'Dalwallinu'!N38,'Darwin'!N84,'Deniliquin'!N85,'Dubbo'!N73,'Esperance'!N84,'Eucla'!N80,'Forrest'!N47,'Gabo Island'!N88,'Gayndah'!N91,'Georgetown'!N92,'Geraldton'!N84,'Giles'!N37,'Grove'!N47,'Hobart'!N76,'Horn Island'!N43,'Kalgoorlie'!N84,'Kalumburu'!N54,'Karijini North'!N64,'Katanning'!N86,'Launceston'!N92,'Laverton'!N50,'Learmonth'!N18,'Longreach'!N84,'Low Head'!N85,'Marble Bar'!N88,'Marree'!N86,'Meekatharra'!N67,'Melbourne'!N84,'Mildura'!N84,'Miles'!N85,'Morawa'!N69,'Moree'!N84,'Mt Gambier'!N54,'Nhill'!N90,'Normanton'!N89,'Nowra'!N42,'Nuriootpa'!N37,'Oodnadatta'!N53,'Orbost'!N59,'Palmerville'!N89,'Perth'!N84,'Point Perpendicular'!N53,'Port Hedland'!N81,'Port Lincoln'!N84,'Port Macquarie'!N37,'Rabbit Flat'!N25,'Richmond NSW'!N40,'Richmond Qld'!N86,'Robe'!N91,'Rockhampton'!N54,'Rutherglen'!N83,'Sale'!N84,'Scone'!N29,'Snowtown'!N86,'St George'!N81,'Sydney'!N84,'Thargomiindah'!N40,'Tibooburra'!N85,'Townsville'!N53,'Victoria River Downs'!N30,'Wagga Wagga'!N84,'Walgett'!N85,'Wandering'!N86,'Weipa'!N26,'Wilcannia'!N41,'Williamtown'!N46,'Wilsons Promontary'!N88,'Woomera'!N44,'Wyalong'!N32,'Yamba'!N95)</f>
        <v>1.8840503342811</v>
      </c>
      <c r="H17" s="10">
        <v>-5</v>
      </c>
      <c r="I17" s="11">
        <f>AVERAGE('Adelaide'!P84,'Albany'!P99,'Alice Springs'!P84,'Amberley'!P53,'Birdsville'!P44,'Bourke'!P86,'Bridgetown'!P86,'Brisbane'!P84,'Broome'!P84,'Bundaberg'!P85,'Burketown'!P89,'Butlers Gorge'!P61,'Cabramurra'!P32,'Cairns'!P84,'Camooweal'!P55,'Canberra'!P85,'Cape Borda'!P38,'Cape Bruny'!P72,'Cape Leeuwin'!P84,'Cape Moreton'!P84,'Cape Otway'!P82,'Carnarvon'!P84,'Ceduna'!P51,'Charleville'!P84,'Cobar'!P85,'Coffs Harbour'!P42,'Cunderdin'!P43,'Dalwallinu'!P38,'Darwin'!P84,'Deniliquin'!P85,'Dubbo'!P73,'Eddytstone Point'!P84,'Esperance'!P84,'Eucla'!P80,'Forrest'!P47,'Gabo Island'!P88,'Gayndah'!P91,'Georgetown'!P92,'Geraldton'!P84,'Giles'!P37,'Grove'!P47,'Halls Creek'!P84,'Hobart'!P76,'Horn Island'!P43,'Kalgoorlie'!P84,'Kalumburu'!P54,'Karijini North'!P64,'Katanning'!P86,'Launceston'!P92,'Laverton'!P50,'Learmonth'!P18,'Longreach'!P84,'Low Head'!P85,'Mackay'!P84,'Marble Bar'!P88,'Marree'!P86,'Meekatharra'!P67,'Melbourne'!P84,'Mildura'!P84,'Miles'!P85,'Morawa'!P69,'Moree'!P84,'Mt Gambier'!P54,'Nhill'!P90,'Normanton'!P89,'Nowra'!P42,'Nuriootpa'!P37,'Oodnadatta'!P53,'Orbost'!P59,'Palmerville'!P89,'Perth'!P84,'Point Perpendicular'!P53,'Port Hedland'!P81,'Port Lincoln'!P84,'Port Macquarie'!P37,'Rabbit Flat'!P25,'Richmond NSW'!P40,'Richmond Qld'!P86,'Robe'!P91,'Rockhampton'!P54,'Rutherglen'!P83,'Sale'!P84,'Scone'!P29,'Snowtown'!P86,'St George'!P81,'Sydney'!P84,'Tarcoola'!P73,'Tennant Creek'!P83,'Thargomiindah'!P40,'Tibooburra'!P85,'Townsville'!P53,'Victoria River Downs'!P30,'Wagga Wagga'!P84,'Walgett'!P85,'Wandering'!P86,'Weipa'!P26,'Wilcannia'!P41,'Williamtown'!P46,'Wilsons Promontary'!P88,'Woomera'!P44,'Wyalong'!P32,'Yamba'!P95)</f>
        <v>33.1725490196078</v>
      </c>
      <c r="J17" s="12">
        <f>AVERAGE('Adelaide'!Q84,'Albany'!Q99,'Alice Springs'!Q84,'Amberley'!Q53,'Birdsville'!Q44,'Bourke'!Q86,'Bridgetown'!Q86,'Brisbane'!Q84,'Broome'!Q84,'Bundaberg'!Q85,'Burketown'!Q89,'Butlers Gorge'!Q61,'Cabramurra'!Q32,'Cairns'!Q84,'Camooweal'!Q55,'Canberra'!Q85,'Cape Borda'!Q38,'Cape Bruny'!Q72,'Cape Leeuwin'!Q84,'Cape Moreton'!Q84,'Cape Otway'!Q82,'Carnarvon'!Q84,'Ceduna'!Q51,'Charleville'!Q84,'Cobar'!Q85,'Coffs Harbour'!Q42,'Cunderdin'!Q43,'Dalwallinu'!Q38,'Darwin'!Q84,'Deniliquin'!Q85,'Dubbo'!Q73,'Eddytstone Point'!Q84,'Esperance'!Q84,'Eucla'!Q80,'Forrest'!Q47,'Gabo Island'!Q88,'Gayndah'!Q91,'Georgetown'!Q92,'Geraldton'!Q84,'Giles'!Q37,'Grove'!Q47,'Halls Creek'!Q84,'Hobart'!Q76,'Horn Island'!Q43,'Kalgoorlie'!Q84,'Kalumburu'!Q54,'Karijini North'!Q64,'Katanning'!Q86,'Launceston'!Q92,'Laverton'!Q50,'Learmonth'!Q18,'Longreach'!Q84,'Low Head'!Q85,'Mackay'!Q84,'Marble Bar'!Q88,'Marree'!Q86,'Meekatharra'!Q67,'Melbourne'!Q84,'Mildura'!Q84,'Miles'!Q85,'Morawa'!Q69,'Moree'!Q84,'Mt Gambier'!Q54,'Nhill'!Q90,'Normanton'!Q89,'Nowra'!Q42,'Nuriootpa'!Q37,'Oodnadatta'!Q53,'Orbost'!Q59,'Palmerville'!Q89,'Perth'!Q84,'Point Perpendicular'!Q53,'Port Hedland'!Q81,'Port Lincoln'!Q84,'Port Macquarie'!Q37,'Rabbit Flat'!Q25,'Richmond NSW'!Q40,'Richmond Qld'!Q86,'Robe'!Q91,'Rockhampton'!Q54,'Rutherglen'!Q83,'Sale'!Q84,'Scone'!Q29,'Snowtown'!Q86,'St George'!Q81,'Sydney'!Q84,'Tarcoola'!Q73,'Tennant Creek'!Q83,'Thargomiindah'!Q40,'Tibooburra'!Q85,'Townsville'!Q53,'Victoria River Downs'!Q30,'Wagga Wagga'!Q84,'Walgett'!Q85,'Wandering'!Q86,'Weipa'!Q26,'Wilcannia'!Q41,'Williamtown'!Q46,'Wilsons Promontary'!Q88,'Woomera'!Q44,'Wyalong'!Q32,'Yamba'!Q95)</f>
        <v>4.79042445159102</v>
      </c>
      <c r="K17" s="13">
        <f>AVERAGE('Adelaide'!S84,'Albany'!S99,'Alice Springs'!S84,'Amberley'!S53,'Birdsville'!S44,'Bourke'!S86,'Bridgetown'!S86,'Brisbane'!S84,'Broome'!S84,'Bundaberg'!S85,'Burketown'!S89,'Butlers Gorge'!S61,'Cabramurra'!S32,'Cairns'!S84,'Camooweal'!S55,'Canberra'!S85,'Cape Borda'!S38,'Cape Bruny'!S72,'Cape Leeuwin'!S84,'Cape Moreton'!S84,'Cape Otway'!S82,'Carnarvon'!S84,'Ceduna'!S51,'Charleville'!S84,'Cobar'!S85,'Coffs Harbour'!S42,'Cunderdin'!S43,'Dalwallinu'!S38,'Darwin'!S84,'Deniliquin'!S85,'Dubbo'!S73,'Eddytstone Point'!S84,'Esperance'!S84,'Eucla'!S80,'Forrest'!S47,'Gabo Island'!S88,'Gayndah'!S91,'Georgetown'!S92,'Geraldton'!S84,'Giles'!S37,'Grove'!S47,'Halls Creek'!S84,'Hobart'!S76,'Horn Island'!S43,'Kalgoorlie'!S84,'Kalumburu'!S54,'Karijini North'!S64,'Katanning'!S86,'Launceston'!S92,'Laverton'!S50,'Learmonth'!S18,'Longreach'!S84,'Low Head'!S85,'Mackay'!S84,'Marble Bar'!S88,'Marree'!S86,'Meekatharra'!S67,'Melbourne'!S84,'Mildura'!S84,'Miles'!S85,'Morawa'!S69,'Moree'!S84,'Mt Gambier'!S54,'Nhill'!S90,'Normanton'!S89,'Nowra'!S42,'Nuriootpa'!S37,'Oodnadatta'!S53,'Orbost'!S59,'Palmerville'!S89,'Perth'!S84,'Point Perpendicular'!S53,'Port Hedland'!S81,'Port Lincoln'!S84,'Port Macquarie'!S37,'Rabbit Flat'!S25,'Richmond NSW'!S40,'Richmond Qld'!S86,'Robe'!S91,'Rockhampton'!S54,'Rutherglen'!S83,'Sale'!S84,'Scone'!S29,'Snowtown'!S86,'St George'!S81,'Sydney'!S84,'Tarcoola'!S73,'Tennant Creek'!S83,'Thargomiindah'!S40,'Tibooburra'!S85,'Townsville'!S53,'Victoria River Downs'!S30,'Wagga Wagga'!S84,'Walgett'!S85,'Wandering'!S86,'Weipa'!S26,'Wilcannia'!S41,'Williamtown'!S46,'Wilsons Promontary'!S88,'Woomera'!S44,'Wyalong'!S32,'Yamba'!S95)</f>
        <v>16.0901960784314</v>
      </c>
      <c r="L17" s="12">
        <f>AVERAGE('Adelaide'!T84,'Albany'!T99,'Alice Springs'!T84,'Amberley'!T53,'Birdsville'!T44,'Bourke'!T86,'Bridgetown'!T86,'Brisbane'!T84,'Broome'!T84,'Bundaberg'!T85,'Burketown'!T89,'Butlers Gorge'!T61,'Cabramurra'!T32,'Cairns'!T84,'Camooweal'!T55,'Canberra'!T85,'Cape Borda'!T38,'Cape Bruny'!T72,'Cape Leeuwin'!T84,'Cape Moreton'!T84,'Cape Otway'!T82,'Carnarvon'!T84,'Ceduna'!T51,'Charleville'!T84,'Cobar'!T85,'Coffs Harbour'!T42,'Cunderdin'!T43,'Dalwallinu'!T38,'Darwin'!T84,'Deniliquin'!T85,'Dubbo'!T73,'Eddytstone Point'!T84,'Esperance'!T84,'Eucla'!T80,'Forrest'!T47,'Gabo Island'!T88,'Gayndah'!T91,'Georgetown'!T92,'Geraldton'!T84,'Giles'!T37,'Grove'!T47,'Halls Creek'!T84,'Hobart'!T76,'Horn Island'!T43,'Kalgoorlie'!T84,'Kalumburu'!T54,'Karijini North'!T64,'Katanning'!T86,'Launceston'!T92,'Laverton'!T50,'Learmonth'!T18,'Longreach'!T84,'Low Head'!T85,'Mackay'!T84,'Marble Bar'!T88,'Marree'!T86,'Meekatharra'!T67,'Melbourne'!T84,'Mildura'!T84,'Miles'!T85,'Morawa'!T69,'Moree'!T84,'Mt Gambier'!T54,'Nhill'!T90,'Normanton'!T89,'Nowra'!T42,'Nuriootpa'!T37,'Oodnadatta'!T53,'Orbost'!T59,'Palmerville'!T89,'Perth'!T84,'Point Perpendicular'!T53,'Port Hedland'!T81,'Port Lincoln'!T84,'Port Macquarie'!T37,'Rabbit Flat'!T25,'Richmond NSW'!T40,'Richmond Qld'!T86,'Robe'!T91,'Rockhampton'!T54,'Rutherglen'!T83,'Sale'!T84,'Scone'!T29,'Snowtown'!T86,'St George'!T81,'Sydney'!T84,'Tarcoola'!T73,'Tennant Creek'!T83,'Thargomiindah'!T40,'Tibooburra'!T85,'Townsville'!T53,'Victoria River Downs'!T30,'Wagga Wagga'!T84,'Walgett'!T85,'Wandering'!T86,'Weipa'!T26,'Wilcannia'!T41,'Williamtown'!T46,'Wilsons Promontary'!T88,'Woomera'!T44,'Wyalong'!T32,'Yamba'!T95)</f>
        <v>3.7220793534339</v>
      </c>
      <c r="M17" s="13">
        <f>AVERAGE('Adelaide'!V84,'Albany'!V99,'Alice Springs'!V84,'Amberley'!V53,'Birdsville'!V44,'Bourke'!V86,'Bridgetown'!V86,'Brisbane'!V84,'Broome'!V84,'Bundaberg'!V85,'Burketown'!V89,'Butlers Gorge'!V61,'Cabramurra'!V32,'Cairns'!V84,'Camooweal'!V55,'Canberra'!V85,'Cape Borda'!V38,'Cape Bruny'!V72,'Cape Leeuwin'!V84,'Cape Moreton'!V84,'Cape Otway'!V82,'Carnarvon'!V84,'Ceduna'!V51,'Charleville'!V84,'Cobar'!V85,'Coffs Harbour'!V42,'Dalwallinu'!V38,'Darwin'!V84,'Deniliquin'!V85,'Dubbo'!V73,'Esperance'!V84,'Eucla'!V80,'Forrest'!V47,'Gabo Island'!V88,'Gayndah'!V91,'Georgetown'!V92,'Geraldton'!V84,'Giles'!V37,'Grove'!V47,'Hobart'!V76,'Horn Island'!V43,'Kalgoorlie'!V84,'Kalumburu'!V54,'Karijini North'!V64,'Katanning'!V86,'Launceston'!V92,'Laverton'!V50,'Learmonth'!V18,'Longreach'!V84,'Low Head'!V85,'Marble Bar'!V88,'Marree'!V86,'Meekatharra'!V67,'Melbourne'!V84,'Mildura'!V84,'Miles'!V85,'Morawa'!V69,'Moree'!V84,'Mt Gambier'!V54,'Nhill'!V90,'Normanton'!V89,'Nowra'!V42,'Nuriootpa'!V37,'Oodnadatta'!V53,'Orbost'!V59,'Palmerville'!V89,'Perth'!V84,'Point Perpendicular'!V53,'Port Hedland'!V81,'Port Lincoln'!V84,'Port Macquarie'!V37,'Rabbit Flat'!V25,'Richmond NSW'!V40,'Richmond Qld'!V86,'Robe'!V91,'Rockhampton'!V54,'Rutherglen'!V83,'Sale'!V84,'Scone'!V29,'Snowtown'!V86,'St George'!V81,'Sydney'!V84,'Thargomiindah'!V40,'Tibooburra'!V85,'Townsville'!V53,'Victoria River Downs'!V30,'Wagga Wagga'!V84,'Walgett'!V85,'Wandering'!V86,'Weipa'!V26,'Wilcannia'!V41,'Williamtown'!V46,'Wilsons Promontary'!V88,'Woomera'!V44,'Wyalong'!V32,'Yamba'!V95)</f>
        <v>3.15416666666667</v>
      </c>
      <c r="N17" s="12">
        <f>AVERAGE('Adelaide'!W84,'Albany'!W99,'Alice Springs'!W84,'Amberley'!W53,'Birdsville'!W44,'Bourke'!W86,'Bridgetown'!W86,'Brisbane'!W84,'Broome'!W84,'Bundaberg'!W85,'Burketown'!W89,'Butlers Gorge'!W61,'Cabramurra'!W32,'Cairns'!W84,'Camooweal'!W55,'Canberra'!W85,'Cape Borda'!W38,'Cape Bruny'!W72,'Cape Leeuwin'!W84,'Cape Moreton'!W84,'Cape Otway'!W82,'Carnarvon'!W84,'Ceduna'!W51,'Charleville'!W84,'Cobar'!W85,'Coffs Harbour'!W42,'Dalwallinu'!W38,'Darwin'!W84,'Deniliquin'!W85,'Dubbo'!W73,'Esperance'!W84,'Eucla'!W80,'Forrest'!W47,'Gabo Island'!W88,'Gayndah'!W91,'Georgetown'!W92,'Geraldton'!W84,'Giles'!W37,'Grove'!W47,'Hobart'!W76,'Horn Island'!W43,'Kalgoorlie'!W84,'Kalumburu'!W54,'Karijini North'!W64,'Katanning'!W86,'Launceston'!W92,'Laverton'!W50,'Learmonth'!W18,'Longreach'!W84,'Low Head'!W85,'Marble Bar'!W88,'Marree'!W86,'Meekatharra'!W67,'Melbourne'!W84,'Mildura'!W84,'Miles'!W85,'Morawa'!W69,'Moree'!W84,'Mt Gambier'!W54,'Nhill'!W90,'Normanton'!W89,'Nowra'!W42,'Nuriootpa'!W37,'Oodnadatta'!W53,'Orbost'!W59,'Palmerville'!W89,'Perth'!W84,'Point Perpendicular'!W53,'Port Hedland'!W81,'Port Lincoln'!W84,'Port Macquarie'!W37,'Rabbit Flat'!W25,'Richmond NSW'!W40,'Richmond Qld'!W86,'Robe'!W91,'Rockhampton'!W54,'Rutherglen'!W83,'Sale'!W84,'Scone'!W29,'Snowtown'!W86,'St George'!W81,'Sydney'!W84,'Thargomiindah'!W40,'Tibooburra'!W85,'Townsville'!W53,'Victoria River Downs'!W30,'Wagga Wagga'!W84,'Walgett'!W85,'Wandering'!W86,'Weipa'!W26,'Wilcannia'!W41,'Williamtown'!W46,'Wilsons Promontary'!W88,'Woomera'!W44,'Wyalong'!W32,'Yamba'!W95)</f>
        <v>1.87291701567881</v>
      </c>
    </row>
    <row r="18" ht="23" customHeight="1">
      <c r="A18" s="10">
        <v>-4</v>
      </c>
      <c r="B18" s="11">
        <f>AVERAGE('Adelaide'!B85,'Albany'!B100,'Alice Springs'!B85,'Amberley'!B54,'Birdsville'!B45,'Bourke'!B87,'Bridgetown'!B87,'Brisbane'!B85,'Broome'!B85,'Bundaberg'!B86,'Burketown'!B90,'Butlers Gorge'!B62,'Cabramurra'!B33,'Cairns'!B85,'Camooweal'!B56,'Canberra'!B86,'Cape Borda'!B39,'Cape Bruny'!B73,'Cape Leeuwin'!B85,'Cape Moreton'!B85,'Cape Otway'!B83,'Carnarvon'!B85,'Ceduna'!B52,'Charleville'!B85,'Cobar'!B86,'Coffs Harbour'!B43,'Cunderdin'!B44,'Dalwallinu'!B39,'Darwin'!B85,'Deniliquin'!B86,'Dubbo'!B74,'Eddytstone Point'!B85,'Esperance'!B85,'Eucla'!B81,'Forrest'!B48,'Gabo Island'!B89,'Gayndah'!B92,'Georgetown'!B93,'Geraldton'!B85,'Giles'!B38,'Grove'!B48,'Halls Creek'!B85,'Hobart'!B77,'Horn Island'!B44,'Kalgoorlie'!B85,'Kalumburu'!B55,'Karijini North'!B65,'Katanning'!B87,'Launceston'!B93,'Laverton'!B51,'Learmonth'!B19,'Longreach'!B85,'Low Head'!B86,'Mackay'!B85,'Marble Bar'!B89,'Marree'!B87,'Meekatharra'!B68,'Melbourne'!B85,'Mildura'!B85,'Miles'!B86,'Morawa'!B70,'Moree'!B85,'Mt Gambier'!B55,'Nhill'!B91,'Normanton'!B90,'Nowra'!B43,'Nuriootpa'!B38,'Oodnadatta'!B54,'Orbost'!B60,'Palmerville'!B90,'Perth'!B85,'Point Perpendicular'!B54,'Port Hedland'!B82,'Port Lincoln'!B85,'Port Macquarie'!B38,'Rabbit Flat'!B26,'Richmond NSW'!B41,'Richmond Qld'!B87,'Robe'!B92,'Rockhampton'!B55,'Rutherglen'!B84,'Sale'!B85,'Scone'!B30,'Snowtown'!B87,'St George'!B82,'Sydney'!B85,'Tarcoola'!B74,'Tennant Creek'!B84,'Thargomiindah'!B41,'Tibooburra'!B86,'Townsville'!B54,'Victoria River Downs'!B31,'Wagga Wagga'!B85,'Walgett'!B86,'Wandering'!B87,'Weipa'!B27,'Wilcannia'!B42,'Williamtown'!B47,'Wilsons Promontary'!B89,'Woomera'!B45,'Wyalong'!B33,'Yamba'!B96)</f>
        <v>32.6960784313725</v>
      </c>
      <c r="C18" s="12">
        <f>AVERAGE('Adelaide'!D85,'Albany'!D100,'Alice Springs'!D85,'Amberley'!D54,'Birdsville'!D45,'Bourke'!D87,'Bridgetown'!D87,'Brisbane'!D85,'Broome'!D85,'Bundaberg'!D86,'Burketown'!D90,'Butlers Gorge'!D62,'Cabramurra'!D33,'Cairns'!D85,'Camooweal'!D56,'Canberra'!D86,'Cape Borda'!D39,'Cape Bruny'!D73,'Cape Leeuwin'!D85,'Cape Moreton'!D85,'Cape Otway'!D83,'Carnarvon'!D85,'Ceduna'!D52,'Charleville'!D85,'Cobar'!D86,'Coffs Harbour'!D43,'Cunderdin'!D44,'Dalwallinu'!D39,'Darwin'!D85,'Deniliquin'!D86,'Dubbo'!D74,'Eddytstone Point'!D85,'Esperance'!D85,'Eucla'!D81,'Forrest'!D48,'Gabo Island'!D89,'Gayndah'!D92,'Georgetown'!D93,'Geraldton'!D85,'Giles'!D38,'Grove'!D48,'Halls Creek'!D85,'Hobart'!D77,'Horn Island'!D44,'Kalgoorlie'!D85,'Kalumburu'!D55,'Karijini North'!D65,'Katanning'!D87,'Launceston'!D93,'Laverton'!D51,'Learmonth'!D19,'Longreach'!D85,'Low Head'!D86,'Mackay'!D85,'Marble Bar'!D89,'Marree'!D87,'Meekatharra'!D68,'Melbourne'!D85,'Mildura'!D85,'Miles'!D86,'Morawa'!D70,'Moree'!D85,'Mt Gambier'!D55,'Nhill'!D91,'Normanton'!D90,'Nowra'!D43,'Nuriootpa'!D38,'Oodnadatta'!D54,'Orbost'!D60,'Palmerville'!D90,'Perth'!D85,'Point Perpendicular'!D54,'Port Hedland'!D82,'Port Lincoln'!D85,'Port Macquarie'!D38,'Rabbit Flat'!D26,'Richmond NSW'!D41,'Richmond Qld'!D87,'Robe'!D92,'Rockhampton'!D55,'Rutherglen'!D84,'Sale'!D85,'Scone'!D30,'Snowtown'!D87,'St George'!D82,'Sydney'!D85,'Tarcoola'!D74,'Tennant Creek'!D84,'Thargomiindah'!D41,'Tibooburra'!D86,'Townsville'!D54,'Victoria River Downs'!D31,'Wagga Wagga'!D85,'Walgett'!D86,'Wandering'!D87,'Weipa'!D27,'Wilcannia'!D42,'Williamtown'!D47,'Wilsons Promontary'!D89,'Woomera'!D45,'Wyalong'!D33,'Yamba'!D96)</f>
        <v>4.84905538446239</v>
      </c>
      <c r="D18" s="13">
        <f>AVERAGE('Adelaide'!G85,'Albany'!G100,'Alice Springs'!G85,'Amberley'!G54,'Birdsville'!G45,'Bourke'!G87,'Bridgetown'!G87,'Brisbane'!G85,'Broome'!G85,'Bundaberg'!G86,'Burketown'!G90,'Butlers Gorge'!G62,'Cabramurra'!G33,'Cairns'!G85,'Camooweal'!G56,'Canberra'!G86,'Cape Borda'!G39,'Cape Bruny'!G73,'Cape Leeuwin'!G85,'Cape Moreton'!G85,'Cape Otway'!G83,'Carnarvon'!G85,'Ceduna'!G52,'Charleville'!G85,'Cobar'!G86,'Coffs Harbour'!G43,'Cunderdin'!G44,'Dalwallinu'!G39,'Darwin'!G85,'Deniliquin'!G86,'Dubbo'!G74,'Eddytstone Point'!G85,'Esperance'!G85,'Eucla'!G81,'Forrest'!G48,'Gabo Island'!G89,'Gayndah'!G92,'Georgetown'!G93,'Geraldton'!G85,'Giles'!G38,'Grove'!G48,'Halls Creek'!G85,'Hobart'!G77,'Horn Island'!G44,'Kalgoorlie'!G85,'Kalumburu'!G55,'Karijini North'!G65,'Katanning'!G87,'Launceston'!G93,'Laverton'!G51,'Learmonth'!G19,'Longreach'!G85,'Low Head'!G86,'Mackay'!G85,'Marble Bar'!G89,'Marree'!G87,'Meekatharra'!G68,'Melbourne'!G85,'Mildura'!G85,'Miles'!G86,'Morawa'!G70,'Moree'!G85,'Mt Gambier'!G55,'Nhill'!G91,'Normanton'!G90,'Nowra'!G43,'Nuriootpa'!G38,'Oodnadatta'!G54,'Orbost'!G60,'Palmerville'!G90,'Perth'!G85,'Point Perpendicular'!G54,'Port Hedland'!G82,'Port Lincoln'!G85,'Port Macquarie'!G38,'Rabbit Flat'!G26,'Richmond NSW'!G41,'Richmond Qld'!G87,'Robe'!G92,'Rockhampton'!G55,'Rutherglen'!G84,'Sale'!G85,'Scone'!G30,'Snowtown'!G87,'St George'!G82,'Sydney'!G85,'Tarcoola'!G74,'Tennant Creek'!G84,'Thargomiindah'!G41,'Tibooburra'!G86,'Townsville'!G54,'Victoria River Downs'!G31,'Wagga Wagga'!G85,'Walgett'!G86,'Wandering'!G87,'Weipa'!G27,'Wilcannia'!G42,'Williamtown'!G47,'Wilsons Promontary'!G89,'Woomera'!G45,'Wyalong'!G33,'Yamba'!G96)</f>
        <v>15.656862745098</v>
      </c>
      <c r="E18" s="12">
        <f>AVERAGE('Adelaide'!I85,'Albany'!I100,'Alice Springs'!I85,'Amberley'!I54,'Birdsville'!I45,'Bourke'!I87,'Bridgetown'!I87,'Brisbane'!I85,'Broome'!I85,'Bundaberg'!I86,'Burketown'!I90,'Butlers Gorge'!I62,'Cabramurra'!I33,'Cairns'!I85,'Camooweal'!I56,'Canberra'!I86,'Cape Borda'!I39,'Cape Bruny'!I73,'Cape Leeuwin'!I85,'Cape Moreton'!I85,'Cape Otway'!I83,'Carnarvon'!I85,'Ceduna'!I52,'Charleville'!I85,'Cobar'!I86,'Coffs Harbour'!I43,'Cunderdin'!I44,'Dalwallinu'!I39,'Darwin'!I85,'Deniliquin'!I86,'Dubbo'!I74,'Eddytstone Point'!I85,'Esperance'!I85,'Eucla'!I81,'Forrest'!I48,'Gabo Island'!I89,'Gayndah'!I92,'Georgetown'!I93,'Geraldton'!I85,'Giles'!I38,'Grove'!I48,'Halls Creek'!I85,'Hobart'!I77,'Horn Island'!I44,'Kalgoorlie'!I85,'Kalumburu'!I55,'Karijini North'!I65,'Katanning'!I87,'Launceston'!I93,'Laverton'!I51,'Learmonth'!I19,'Longreach'!I85,'Low Head'!I86,'Mackay'!I85,'Marble Bar'!I89,'Marree'!I87,'Meekatharra'!I68,'Melbourne'!I85,'Mildura'!I85,'Miles'!I86,'Morawa'!I70,'Moree'!I85,'Mt Gambier'!I55,'Nhill'!I91,'Normanton'!I90,'Nowra'!I43,'Nuriootpa'!I38,'Oodnadatta'!I54,'Orbost'!I60,'Palmerville'!I90,'Perth'!I85,'Point Perpendicular'!I54,'Port Hedland'!I82,'Port Lincoln'!I85,'Port Macquarie'!I38,'Rabbit Flat'!I26,'Richmond NSW'!I41,'Richmond Qld'!I87,'Robe'!I92,'Rockhampton'!I55,'Rutherglen'!I84,'Sale'!I85,'Scone'!I30,'Snowtown'!I87,'St George'!I82,'Sydney'!I85,'Tarcoola'!I74,'Tennant Creek'!I84,'Thargomiindah'!I41,'Tibooburra'!I86,'Townsville'!I54,'Victoria River Downs'!I31,'Wagga Wagga'!I85,'Walgett'!I86,'Wandering'!I87,'Weipa'!I27,'Wilcannia'!I42,'Williamtown'!I47,'Wilsons Promontary'!I89,'Woomera'!I45,'Wyalong'!I33,'Yamba'!I96)</f>
        <v>3.73075294611405</v>
      </c>
      <c r="F18" s="13">
        <f>AVERAGE('Adelaide'!L85,'Albany'!L100,'Alice Springs'!L85,'Amberley'!L54,'Birdsville'!L45,'Bourke'!L87,'Bridgetown'!L87,'Brisbane'!L85,'Broome'!L85,'Bundaberg'!L86,'Burketown'!L90,'Butlers Gorge'!L62,'Cabramurra'!L33,'Cairns'!L85,'Camooweal'!L56,'Canberra'!L86,'Cape Borda'!L39,'Cape Bruny'!L73,'Cape Leeuwin'!L85,'Cape Moreton'!L85,'Cape Otway'!L83,'Carnarvon'!L85,'Ceduna'!L52,'Charleville'!L85,'Cobar'!L86,'Coffs Harbour'!L43,'Dalwallinu'!L39,'Darwin'!L85,'Deniliquin'!L86,'Dubbo'!L74,'Esperance'!L85,'Eucla'!L81,'Forrest'!L48,'Gabo Island'!L89,'Gayndah'!L92,'Georgetown'!L93,'Geraldton'!L85,'Giles'!L38,'Grove'!L48,'Hobart'!L77,'Horn Island'!L44,'Kalgoorlie'!L85,'Kalumburu'!L55,'Karijini North'!L65,'Katanning'!L87,'Launceston'!L93,'Laverton'!L51,'Learmonth'!L19,'Longreach'!L85,'Low Head'!L86,'Marble Bar'!L89,'Marree'!L87,'Meekatharra'!L68,'Melbourne'!L85,'Mildura'!L85,'Miles'!L86,'Morawa'!L70,'Moree'!L85,'Mt Gambier'!L55,'Nhill'!L91,'Normanton'!L90,'Nowra'!L43,'Nuriootpa'!L38,'Oodnadatta'!L54,'Orbost'!L60,'Palmerville'!L90,'Perth'!L85,'Point Perpendicular'!L54,'Port Hedland'!L82,'Port Lincoln'!L85,'Port Macquarie'!L38,'Rabbit Flat'!L26,'Richmond NSW'!L41,'Richmond Qld'!L87,'Robe'!L92,'Rockhampton'!L55,'Rutherglen'!L84,'Sale'!L85,'Scone'!L30,'Snowtown'!L87,'St George'!L82,'Sydney'!L85,'Thargomiindah'!L41,'Tibooburra'!L86,'Townsville'!L54,'Victoria River Downs'!L31,'Wagga Wagga'!L85,'Walgett'!L86,'Wandering'!L87,'Weipa'!L27,'Wilcannia'!L42,'Williamtown'!L47,'Wilsons Promontary'!L89,'Woomera'!L45,'Wyalong'!L33,'Yamba'!L96)</f>
        <v>2.86458333333333</v>
      </c>
      <c r="G18" s="12">
        <f>AVERAGE('Adelaide'!N85,'Albany'!N100,'Alice Springs'!N85,'Amberley'!N54,'Birdsville'!N45,'Bourke'!N87,'Bridgetown'!N87,'Brisbane'!N85,'Broome'!N85,'Bundaberg'!N86,'Burketown'!N90,'Butlers Gorge'!N62,'Cabramurra'!N33,'Cairns'!N85,'Camooweal'!N56,'Canberra'!N86,'Cape Borda'!N39,'Cape Bruny'!N73,'Cape Leeuwin'!N85,'Cape Moreton'!N85,'Cape Otway'!N83,'Carnarvon'!N85,'Ceduna'!N52,'Charleville'!N85,'Cobar'!N86,'Coffs Harbour'!N43,'Dalwallinu'!N39,'Darwin'!N85,'Deniliquin'!N86,'Dubbo'!N74,'Esperance'!N85,'Eucla'!N81,'Forrest'!N48,'Gabo Island'!N89,'Gayndah'!N92,'Georgetown'!N93,'Geraldton'!N85,'Giles'!N38,'Grove'!N48,'Hobart'!N77,'Horn Island'!N44,'Kalgoorlie'!N85,'Kalumburu'!N55,'Karijini North'!N65,'Katanning'!N87,'Launceston'!N93,'Laverton'!N51,'Learmonth'!N19,'Longreach'!N85,'Low Head'!N86,'Marble Bar'!N89,'Marree'!N87,'Meekatharra'!N68,'Melbourne'!N85,'Mildura'!N85,'Miles'!N86,'Morawa'!N70,'Moree'!N85,'Mt Gambier'!N55,'Nhill'!N91,'Normanton'!N90,'Nowra'!N43,'Nuriootpa'!N38,'Oodnadatta'!N54,'Orbost'!N60,'Palmerville'!N90,'Perth'!N85,'Point Perpendicular'!N54,'Port Hedland'!N82,'Port Lincoln'!N85,'Port Macquarie'!N38,'Rabbit Flat'!N26,'Richmond NSW'!N41,'Richmond Qld'!N87,'Robe'!N92,'Rockhampton'!N55,'Rutherglen'!N84,'Sale'!N85,'Scone'!N30,'Snowtown'!N87,'St George'!N82,'Sydney'!N85,'Thargomiindah'!N41,'Tibooburra'!N86,'Townsville'!N54,'Victoria River Downs'!N31,'Wagga Wagga'!N85,'Walgett'!N86,'Wandering'!N87,'Weipa'!N27,'Wilcannia'!N42,'Williamtown'!N47,'Wilsons Promontary'!N89,'Woomera'!N45,'Wyalong'!N33,'Yamba'!N96)</f>
        <v>1.90053075396825</v>
      </c>
      <c r="H18" s="10">
        <v>-4</v>
      </c>
      <c r="I18" s="11">
        <f>AVERAGE('Adelaide'!P85,'Albany'!P100,'Alice Springs'!P85,'Amberley'!P54,'Birdsville'!P45,'Bourke'!P87,'Bridgetown'!P87,'Brisbane'!P85,'Broome'!P85,'Bundaberg'!P86,'Burketown'!P90,'Butlers Gorge'!P62,'Cabramurra'!P33,'Cairns'!P85,'Camooweal'!P56,'Canberra'!P86,'Cape Borda'!P39,'Cape Bruny'!P73,'Cape Leeuwin'!P85,'Cape Moreton'!P85,'Cape Otway'!P83,'Carnarvon'!P85,'Ceduna'!P52,'Charleville'!P85,'Cobar'!P86,'Coffs Harbour'!P43,'Cunderdin'!P44,'Dalwallinu'!P39,'Darwin'!P85,'Deniliquin'!P86,'Dubbo'!P74,'Eddytstone Point'!P85,'Esperance'!P85,'Eucla'!P81,'Forrest'!P48,'Gabo Island'!P89,'Gayndah'!P92,'Georgetown'!P93,'Geraldton'!P85,'Giles'!P38,'Grove'!P48,'Halls Creek'!P85,'Hobart'!P77,'Horn Island'!P44,'Kalgoorlie'!P85,'Kalumburu'!P55,'Karijini North'!P65,'Katanning'!P87,'Launceston'!P93,'Laverton'!P51,'Learmonth'!P19,'Longreach'!P85,'Low Head'!P86,'Mackay'!P85,'Marble Bar'!P89,'Marree'!P87,'Meekatharra'!P68,'Melbourne'!P85,'Mildura'!P85,'Miles'!P86,'Morawa'!P70,'Moree'!P85,'Mt Gambier'!P55,'Nhill'!P91,'Normanton'!P90,'Nowra'!P43,'Nuriootpa'!P38,'Oodnadatta'!P54,'Orbost'!P60,'Palmerville'!P90,'Perth'!P85,'Point Perpendicular'!P54,'Port Hedland'!P82,'Port Lincoln'!P85,'Port Macquarie'!P38,'Rabbit Flat'!P26,'Richmond NSW'!P41,'Richmond Qld'!P87,'Robe'!P92,'Rockhampton'!P55,'Rutherglen'!P84,'Sale'!P85,'Scone'!P30,'Snowtown'!P87,'St George'!P82,'Sydney'!P85,'Tarcoola'!P74,'Tennant Creek'!P84,'Thargomiindah'!P41,'Tibooburra'!P86,'Townsville'!P54,'Victoria River Downs'!P31,'Wagga Wagga'!P85,'Walgett'!P86,'Wandering'!P87,'Weipa'!P27,'Wilcannia'!P42,'Williamtown'!P47,'Wilsons Promontary'!P89,'Woomera'!P45,'Wyalong'!P33,'Yamba'!P96)</f>
        <v>33.5416666666667</v>
      </c>
      <c r="J18" s="12">
        <f>AVERAGE('Adelaide'!Q85,'Albany'!Q100,'Alice Springs'!Q85,'Amberley'!Q54,'Birdsville'!Q45,'Bourke'!Q87,'Bridgetown'!Q87,'Brisbane'!Q85,'Broome'!Q85,'Bundaberg'!Q86,'Burketown'!Q90,'Butlers Gorge'!Q62,'Cabramurra'!Q33,'Cairns'!Q85,'Camooweal'!Q56,'Canberra'!Q86,'Cape Borda'!Q39,'Cape Bruny'!Q73,'Cape Leeuwin'!Q85,'Cape Moreton'!Q85,'Cape Otway'!Q83,'Carnarvon'!Q85,'Ceduna'!Q52,'Charleville'!Q85,'Cobar'!Q86,'Coffs Harbour'!Q43,'Cunderdin'!Q44,'Dalwallinu'!Q39,'Darwin'!Q85,'Deniliquin'!Q86,'Dubbo'!Q74,'Eddytstone Point'!Q85,'Esperance'!Q85,'Eucla'!Q81,'Forrest'!Q48,'Gabo Island'!Q89,'Gayndah'!Q92,'Georgetown'!Q93,'Geraldton'!Q85,'Giles'!Q38,'Grove'!Q48,'Halls Creek'!Q85,'Hobart'!Q77,'Horn Island'!Q44,'Kalgoorlie'!Q85,'Kalumburu'!Q55,'Karijini North'!Q65,'Katanning'!Q87,'Launceston'!Q93,'Laverton'!Q51,'Learmonth'!Q19,'Longreach'!Q85,'Low Head'!Q86,'Mackay'!Q85,'Marble Bar'!Q89,'Marree'!Q87,'Meekatharra'!Q68,'Melbourne'!Q85,'Mildura'!Q85,'Miles'!Q86,'Morawa'!Q70,'Moree'!Q85,'Mt Gambier'!Q55,'Nhill'!Q91,'Normanton'!Q90,'Nowra'!Q43,'Nuriootpa'!Q38,'Oodnadatta'!Q54,'Orbost'!Q60,'Palmerville'!Q90,'Perth'!Q85,'Point Perpendicular'!Q54,'Port Hedland'!Q82,'Port Lincoln'!Q85,'Port Macquarie'!Q38,'Rabbit Flat'!Q26,'Richmond NSW'!Q41,'Richmond Qld'!Q87,'Robe'!Q92,'Rockhampton'!Q55,'Rutherglen'!Q84,'Sale'!Q85,'Scone'!Q30,'Snowtown'!Q87,'St George'!Q82,'Sydney'!Q85,'Tarcoola'!Q74,'Tennant Creek'!Q84,'Thargomiindah'!Q41,'Tibooburra'!Q86,'Townsville'!Q54,'Victoria River Downs'!Q31,'Wagga Wagga'!Q85,'Walgett'!Q86,'Wandering'!Q87,'Weipa'!Q27,'Wilcannia'!Q42,'Williamtown'!Q47,'Wilsons Promontary'!Q89,'Woomera'!Q45,'Wyalong'!Q33,'Yamba'!Q96)</f>
        <v>4.6931925636651</v>
      </c>
      <c r="K18" s="13">
        <f>AVERAGE('Adelaide'!S85,'Albany'!S100,'Alice Springs'!S85,'Amberley'!S54,'Birdsville'!S45,'Bourke'!S87,'Bridgetown'!S87,'Brisbane'!S85,'Broome'!S85,'Bundaberg'!S86,'Burketown'!S90,'Butlers Gorge'!S62,'Cabramurra'!S33,'Cairns'!S85,'Camooweal'!S56,'Canberra'!S86,'Cape Borda'!S39,'Cape Bruny'!S73,'Cape Leeuwin'!S85,'Cape Moreton'!S85,'Cape Otway'!S83,'Carnarvon'!S85,'Ceduna'!S52,'Charleville'!S85,'Cobar'!S86,'Coffs Harbour'!S43,'Cunderdin'!S44,'Dalwallinu'!S39,'Darwin'!S85,'Deniliquin'!S86,'Dubbo'!S74,'Eddytstone Point'!S85,'Esperance'!S85,'Eucla'!S81,'Forrest'!S48,'Gabo Island'!S89,'Gayndah'!S92,'Georgetown'!S93,'Geraldton'!S85,'Giles'!S38,'Grove'!S48,'Halls Creek'!S85,'Hobart'!S77,'Horn Island'!S44,'Kalgoorlie'!S85,'Kalumburu'!S55,'Karijini North'!S65,'Katanning'!S87,'Launceston'!S93,'Laverton'!S51,'Learmonth'!S19,'Longreach'!S85,'Low Head'!S86,'Mackay'!S85,'Marble Bar'!S89,'Marree'!S87,'Meekatharra'!S68,'Melbourne'!S85,'Mildura'!S85,'Miles'!S86,'Morawa'!S70,'Moree'!S85,'Mt Gambier'!S55,'Nhill'!S91,'Normanton'!S90,'Nowra'!S43,'Nuriootpa'!S38,'Oodnadatta'!S54,'Orbost'!S60,'Palmerville'!S90,'Perth'!S85,'Point Perpendicular'!S54,'Port Hedland'!S82,'Port Lincoln'!S85,'Port Macquarie'!S38,'Rabbit Flat'!S26,'Richmond NSW'!S41,'Richmond Qld'!S87,'Robe'!S92,'Rockhampton'!S55,'Rutherglen'!S84,'Sale'!S85,'Scone'!S30,'Snowtown'!S87,'St George'!S82,'Sydney'!S85,'Tarcoola'!S74,'Tennant Creek'!S84,'Thargomiindah'!S41,'Tibooburra'!S86,'Townsville'!S54,'Victoria River Downs'!S31,'Wagga Wagga'!S85,'Walgett'!S86,'Wandering'!S87,'Weipa'!S27,'Wilcannia'!S42,'Williamtown'!S47,'Wilsons Promontary'!S89,'Woomera'!S45,'Wyalong'!S33,'Yamba'!S96)</f>
        <v>16.3897058823529</v>
      </c>
      <c r="L18" s="12">
        <f>AVERAGE('Adelaide'!T85,'Albany'!T100,'Alice Springs'!T85,'Amberley'!T54,'Birdsville'!T45,'Bourke'!T87,'Bridgetown'!T87,'Brisbane'!T85,'Broome'!T85,'Bundaberg'!T86,'Burketown'!T90,'Butlers Gorge'!T62,'Cabramurra'!T33,'Cairns'!T85,'Camooweal'!T56,'Canberra'!T86,'Cape Borda'!T39,'Cape Bruny'!T73,'Cape Leeuwin'!T85,'Cape Moreton'!T85,'Cape Otway'!T83,'Carnarvon'!T85,'Ceduna'!T52,'Charleville'!T85,'Cobar'!T86,'Coffs Harbour'!T43,'Cunderdin'!T44,'Dalwallinu'!T39,'Darwin'!T85,'Deniliquin'!T86,'Dubbo'!T74,'Eddytstone Point'!T85,'Esperance'!T85,'Eucla'!T81,'Forrest'!T48,'Gabo Island'!T89,'Gayndah'!T92,'Georgetown'!T93,'Geraldton'!T85,'Giles'!T38,'Grove'!T48,'Halls Creek'!T85,'Hobart'!T77,'Horn Island'!T44,'Kalgoorlie'!T85,'Kalumburu'!T55,'Karijini North'!T65,'Katanning'!T87,'Launceston'!T93,'Laverton'!T51,'Learmonth'!T19,'Longreach'!T85,'Low Head'!T86,'Mackay'!T85,'Marble Bar'!T89,'Marree'!T87,'Meekatharra'!T68,'Melbourne'!T85,'Mildura'!T85,'Miles'!T86,'Morawa'!T70,'Moree'!T85,'Mt Gambier'!T55,'Nhill'!T91,'Normanton'!T90,'Nowra'!T43,'Nuriootpa'!T38,'Oodnadatta'!T54,'Orbost'!T60,'Palmerville'!T90,'Perth'!T85,'Point Perpendicular'!T54,'Port Hedland'!T82,'Port Lincoln'!T85,'Port Macquarie'!T38,'Rabbit Flat'!T26,'Richmond NSW'!T41,'Richmond Qld'!T87,'Robe'!T92,'Rockhampton'!T55,'Rutherglen'!T84,'Sale'!T85,'Scone'!T30,'Snowtown'!T87,'St George'!T82,'Sydney'!T85,'Tarcoola'!T74,'Tennant Creek'!T84,'Thargomiindah'!T41,'Tibooburra'!T86,'Townsville'!T54,'Victoria River Downs'!T31,'Wagga Wagga'!T85,'Walgett'!T86,'Wandering'!T87,'Weipa'!T27,'Wilcannia'!T42,'Williamtown'!T47,'Wilsons Promontary'!T89,'Woomera'!T45,'Wyalong'!T33,'Yamba'!T96)</f>
        <v>3.62116029907535</v>
      </c>
      <c r="M18" s="13">
        <f>AVERAGE('Adelaide'!V85,'Albany'!V100,'Alice Springs'!V85,'Amberley'!V54,'Birdsville'!V45,'Bourke'!V87,'Bridgetown'!V87,'Brisbane'!V85,'Broome'!V85,'Bundaberg'!V86,'Burketown'!V90,'Butlers Gorge'!V62,'Cabramurra'!V33,'Cairns'!V85,'Camooweal'!V56,'Canberra'!V86,'Cape Borda'!V39,'Cape Bruny'!V73,'Cape Leeuwin'!V85,'Cape Moreton'!V85,'Cape Otway'!V83,'Carnarvon'!V85,'Ceduna'!V52,'Charleville'!V85,'Cobar'!V86,'Coffs Harbour'!V43,'Dalwallinu'!V39,'Darwin'!V85,'Deniliquin'!V86,'Dubbo'!V74,'Esperance'!V85,'Eucla'!V81,'Forrest'!V48,'Gabo Island'!V89,'Gayndah'!V92,'Georgetown'!V93,'Geraldton'!V85,'Giles'!V38,'Grove'!V48,'Hobart'!V77,'Horn Island'!V44,'Kalgoorlie'!V85,'Kalumburu'!V55,'Karijini North'!V65,'Katanning'!V87,'Launceston'!V93,'Laverton'!V51,'Learmonth'!V19,'Longreach'!V85,'Low Head'!V86,'Marble Bar'!V89,'Marree'!V87,'Meekatharra'!V68,'Melbourne'!V85,'Mildura'!V85,'Miles'!V86,'Morawa'!V70,'Moree'!V85,'Mt Gambier'!V55,'Nhill'!V91,'Normanton'!V90,'Nowra'!V43,'Nuriootpa'!V38,'Oodnadatta'!V54,'Orbost'!V60,'Palmerville'!V90,'Perth'!V85,'Point Perpendicular'!V54,'Port Hedland'!V82,'Port Lincoln'!V85,'Port Macquarie'!V38,'Rabbit Flat'!V26,'Richmond NSW'!V41,'Richmond Qld'!V87,'Robe'!V92,'Rockhampton'!V55,'Rutherglen'!V84,'Sale'!V85,'Scone'!V30,'Snowtown'!V87,'St George'!V82,'Sydney'!V85,'Thargomiindah'!V41,'Tibooburra'!V86,'Townsville'!V54,'Victoria River Downs'!V31,'Wagga Wagga'!V85,'Walgett'!V86,'Wandering'!V87,'Weipa'!V27,'Wilcannia'!V42,'Williamtown'!V47,'Wilsons Promontary'!V89,'Woomera'!V45,'Wyalong'!V33,'Yamba'!V96)</f>
        <v>3.27864583333333</v>
      </c>
      <c r="N18" s="12">
        <f>AVERAGE('Adelaide'!W85,'Albany'!W100,'Alice Springs'!W85,'Amberley'!W54,'Birdsville'!W45,'Bourke'!W87,'Bridgetown'!W87,'Brisbane'!W85,'Broome'!W85,'Bundaberg'!W86,'Burketown'!W90,'Butlers Gorge'!W62,'Cabramurra'!W33,'Cairns'!W85,'Camooweal'!W56,'Canberra'!W86,'Cape Borda'!W39,'Cape Bruny'!W73,'Cape Leeuwin'!W85,'Cape Moreton'!W85,'Cape Otway'!W83,'Carnarvon'!W85,'Ceduna'!W52,'Charleville'!W85,'Cobar'!W86,'Coffs Harbour'!W43,'Dalwallinu'!W39,'Darwin'!W85,'Deniliquin'!W86,'Dubbo'!W74,'Esperance'!W85,'Eucla'!W81,'Forrest'!W48,'Gabo Island'!W89,'Gayndah'!W92,'Georgetown'!W93,'Geraldton'!W85,'Giles'!W38,'Grove'!W48,'Hobart'!W77,'Horn Island'!W44,'Kalgoorlie'!W85,'Kalumburu'!W55,'Karijini North'!W65,'Katanning'!W87,'Launceston'!W93,'Laverton'!W51,'Learmonth'!W19,'Longreach'!W85,'Low Head'!W86,'Marble Bar'!W89,'Marree'!W87,'Meekatharra'!W68,'Melbourne'!W85,'Mildura'!W85,'Miles'!W86,'Morawa'!W70,'Moree'!W85,'Mt Gambier'!W55,'Nhill'!W91,'Normanton'!W90,'Nowra'!W43,'Nuriootpa'!W38,'Oodnadatta'!W54,'Orbost'!W60,'Palmerville'!W90,'Perth'!W85,'Point Perpendicular'!W54,'Port Hedland'!W82,'Port Lincoln'!W85,'Port Macquarie'!W38,'Rabbit Flat'!W26,'Richmond NSW'!W41,'Richmond Qld'!W87,'Robe'!W92,'Rockhampton'!W55,'Rutherglen'!W84,'Sale'!W85,'Scone'!W30,'Snowtown'!W87,'St George'!W82,'Sydney'!W85,'Thargomiindah'!W41,'Tibooburra'!W86,'Townsville'!W54,'Victoria River Downs'!W31,'Wagga Wagga'!W85,'Walgett'!W86,'Wandering'!W87,'Weipa'!W27,'Wilcannia'!W42,'Williamtown'!W47,'Wilsons Promontary'!W89,'Woomera'!W45,'Wyalong'!W33,'Yamba'!W96)</f>
        <v>1.85176673443372</v>
      </c>
    </row>
    <row r="19" ht="23" customHeight="1">
      <c r="A19" s="10">
        <v>-3</v>
      </c>
      <c r="B19" s="11">
        <f>AVERAGE('Adelaide'!B86,'Albany'!B101,'Alice Springs'!B86,'Amberley'!B55,'Birdsville'!B46,'Bourke'!B88,'Bridgetown'!B88,'Brisbane'!B86,'Broome'!B86,'Bundaberg'!B87,'Burketown'!B91,'Butlers Gorge'!B63,'Cabramurra'!B34,'Cairns'!B86,'Camooweal'!B57,'Canberra'!B87,'Cape Borda'!B40,'Cape Bruny'!B74,'Cape Leeuwin'!B86,'Cape Moreton'!B86,'Cape Otway'!B84,'Carnarvon'!B86,'Ceduna'!B53,'Charleville'!B86,'Cobar'!B87,'Coffs Harbour'!B44,'Cunderdin'!B45,'Dalwallinu'!B40,'Darwin'!B86,'Deniliquin'!B87,'Dubbo'!B75,'Eddytstone Point'!B86,'Esperance'!B86,'Eucla'!B82,'Forrest'!B49,'Gabo Island'!B90,'Gayndah'!B93,'Georgetown'!B94,'Geraldton'!B86,'Giles'!B39,'Grove'!B49,'Halls Creek'!B86,'Hobart'!B78,'Horn Island'!B45,'Kalgoorlie'!B86,'Kalumburu'!B56,'Karijini North'!B66,'Katanning'!B88,'Launceston'!B94,'Laverton'!B52,'Learmonth'!B20,'Longreach'!B86,'Low Head'!B87,'Mackay'!B86,'Marble Bar'!B90,'Marree'!B88,'Meekatharra'!B69,'Melbourne'!B86,'Mildura'!B86,'Miles'!B87,'Morawa'!B71,'Moree'!B86,'Mt Gambier'!B56,'Nhill'!B92,'Normanton'!B91,'Nowra'!B44,'Nuriootpa'!B39,'Oodnadatta'!B55,'Orbost'!B61,'Palmerville'!B91,'Perth'!B86,'Point Perpendicular'!B55,'Port Hedland'!B83,'Port Lincoln'!B86,'Port Macquarie'!B39,'Rabbit Flat'!B27,'Richmond NSW'!B42,'Richmond Qld'!B88,'Robe'!B93,'Rockhampton'!B56,'Rutherglen'!B85,'Sale'!B86,'Scone'!B31,'Snowtown'!B88,'St George'!B83,'Sydney'!B86,'Tarcoola'!B75,'Tennant Creek'!B85,'Thargomiindah'!B42,'Tibooburra'!B87,'Townsville'!B55,'Victoria River Downs'!B32,'Wagga Wagga'!B86,'Walgett'!B87,'Wandering'!B88,'Weipa'!B28,'Wilcannia'!B43,'Williamtown'!B48,'Wilsons Promontary'!B90,'Woomera'!B46,'Wyalong'!B34,'Yamba'!B97)</f>
        <v>32.921568627451</v>
      </c>
      <c r="C19" s="12">
        <f>AVERAGE('Adelaide'!D86,'Albany'!D101,'Alice Springs'!D86,'Amberley'!D55,'Birdsville'!D46,'Bourke'!D88,'Bridgetown'!D88,'Brisbane'!D86,'Broome'!D86,'Bundaberg'!D87,'Burketown'!D91,'Butlers Gorge'!D63,'Cabramurra'!D34,'Cairns'!D86,'Camooweal'!D57,'Canberra'!D87,'Cape Borda'!D40,'Cape Bruny'!D74,'Cape Leeuwin'!D86,'Cape Moreton'!D86,'Cape Otway'!D84,'Carnarvon'!D86,'Ceduna'!D53,'Charleville'!D86,'Cobar'!D87,'Coffs Harbour'!D44,'Cunderdin'!D45,'Dalwallinu'!D40,'Darwin'!D86,'Deniliquin'!D87,'Dubbo'!D75,'Eddytstone Point'!D86,'Esperance'!D86,'Eucla'!D82,'Forrest'!D49,'Gabo Island'!D90,'Gayndah'!D93,'Georgetown'!D94,'Geraldton'!D86,'Giles'!D39,'Grove'!D49,'Halls Creek'!D86,'Hobart'!D78,'Horn Island'!D45,'Kalgoorlie'!D86,'Kalumburu'!D56,'Karijini North'!D66,'Katanning'!D88,'Launceston'!D94,'Laverton'!D52,'Learmonth'!D20,'Longreach'!D86,'Low Head'!D87,'Mackay'!D86,'Marble Bar'!D90,'Marree'!D88,'Meekatharra'!D69,'Melbourne'!D86,'Mildura'!D86,'Miles'!D87,'Morawa'!D71,'Moree'!D86,'Mt Gambier'!D56,'Nhill'!D92,'Normanton'!D91,'Nowra'!D44,'Nuriootpa'!D39,'Oodnadatta'!D55,'Orbost'!D61,'Palmerville'!D91,'Perth'!D86,'Point Perpendicular'!D55,'Port Hedland'!D83,'Port Lincoln'!D86,'Port Macquarie'!D39,'Rabbit Flat'!D27,'Richmond NSW'!D42,'Richmond Qld'!D88,'Robe'!D93,'Rockhampton'!D56,'Rutherglen'!D85,'Sale'!D86,'Scone'!D31,'Snowtown'!D88,'St George'!D83,'Sydney'!D86,'Tarcoola'!D75,'Tennant Creek'!D85,'Thargomiindah'!D42,'Tibooburra'!D87,'Townsville'!D55,'Victoria River Downs'!D32,'Wagga Wagga'!D86,'Walgett'!D87,'Wandering'!D88,'Weipa'!D28,'Wilcannia'!D43,'Williamtown'!D48,'Wilsons Promontary'!D90,'Woomera'!D46,'Wyalong'!D34,'Yamba'!D97)</f>
        <v>4.71890268920652</v>
      </c>
      <c r="D19" s="13">
        <f>AVERAGE('Adelaide'!G86,'Albany'!G101,'Alice Springs'!G86,'Amberley'!G55,'Birdsville'!G46,'Bourke'!G88,'Bridgetown'!G88,'Brisbane'!G86,'Broome'!G86,'Bundaberg'!G87,'Burketown'!G91,'Butlers Gorge'!G63,'Cabramurra'!G34,'Cairns'!G86,'Camooweal'!G57,'Canberra'!G87,'Cape Borda'!G40,'Cape Bruny'!G74,'Cape Leeuwin'!G86,'Cape Moreton'!G86,'Cape Otway'!G84,'Carnarvon'!G86,'Ceduna'!G53,'Charleville'!G86,'Cobar'!G87,'Coffs Harbour'!G44,'Cunderdin'!G45,'Dalwallinu'!G40,'Darwin'!G86,'Deniliquin'!G87,'Dubbo'!G75,'Eddytstone Point'!G86,'Esperance'!G86,'Eucla'!G82,'Forrest'!G49,'Gabo Island'!G90,'Gayndah'!G93,'Georgetown'!G94,'Geraldton'!G86,'Giles'!G39,'Grove'!G49,'Halls Creek'!G86,'Hobart'!G78,'Horn Island'!G45,'Kalgoorlie'!G86,'Kalumburu'!G56,'Karijini North'!G66,'Katanning'!G88,'Launceston'!G94,'Laverton'!G52,'Learmonth'!G20,'Longreach'!G86,'Low Head'!G87,'Mackay'!G86,'Marble Bar'!G90,'Marree'!G88,'Meekatharra'!G69,'Melbourne'!G86,'Mildura'!G86,'Miles'!G87,'Morawa'!G71,'Moree'!G86,'Mt Gambier'!G56,'Nhill'!G92,'Normanton'!G91,'Nowra'!G44,'Nuriootpa'!G39,'Oodnadatta'!G55,'Orbost'!G61,'Palmerville'!G91,'Perth'!G86,'Point Perpendicular'!G55,'Port Hedland'!G83,'Port Lincoln'!G86,'Port Macquarie'!G39,'Rabbit Flat'!G27,'Richmond NSW'!G42,'Richmond Qld'!G88,'Robe'!G93,'Rockhampton'!G56,'Rutherglen'!G85,'Sale'!G86,'Scone'!G31,'Snowtown'!G88,'St George'!G83,'Sydney'!G86,'Tarcoola'!G75,'Tennant Creek'!G85,'Thargomiindah'!G42,'Tibooburra'!G87,'Townsville'!G55,'Victoria River Downs'!G32,'Wagga Wagga'!G86,'Walgett'!G87,'Wandering'!G88,'Weipa'!G28,'Wilcannia'!G43,'Williamtown'!G48,'Wilsons Promontary'!G90,'Woomera'!G46,'Wyalong'!G34,'Yamba'!G97)</f>
        <v>16.3039215686275</v>
      </c>
      <c r="E19" s="12">
        <f>AVERAGE('Adelaide'!I86,'Albany'!I101,'Alice Springs'!I86,'Amberley'!I55,'Birdsville'!I46,'Bourke'!I88,'Bridgetown'!I88,'Brisbane'!I86,'Broome'!I86,'Bundaberg'!I87,'Burketown'!I91,'Butlers Gorge'!I63,'Cabramurra'!I34,'Cairns'!I86,'Camooweal'!I57,'Canberra'!I87,'Cape Borda'!I40,'Cape Bruny'!I74,'Cape Leeuwin'!I86,'Cape Moreton'!I86,'Cape Otway'!I84,'Carnarvon'!I86,'Ceduna'!I53,'Charleville'!I86,'Cobar'!I87,'Coffs Harbour'!I44,'Cunderdin'!I45,'Dalwallinu'!I40,'Darwin'!I86,'Deniliquin'!I87,'Dubbo'!I75,'Eddytstone Point'!I86,'Esperance'!I86,'Eucla'!I82,'Forrest'!I49,'Gabo Island'!I90,'Gayndah'!I93,'Georgetown'!I94,'Geraldton'!I86,'Giles'!I39,'Grove'!I49,'Halls Creek'!I86,'Hobart'!I78,'Horn Island'!I45,'Kalgoorlie'!I86,'Kalumburu'!I56,'Karijini North'!I66,'Katanning'!I88,'Launceston'!I94,'Laverton'!I52,'Learmonth'!I20,'Longreach'!I86,'Low Head'!I87,'Mackay'!I86,'Marble Bar'!I90,'Marree'!I88,'Meekatharra'!I69,'Melbourne'!I86,'Mildura'!I86,'Miles'!I87,'Morawa'!I71,'Moree'!I86,'Mt Gambier'!I56,'Nhill'!I92,'Normanton'!I91,'Nowra'!I44,'Nuriootpa'!I39,'Oodnadatta'!I55,'Orbost'!I61,'Palmerville'!I91,'Perth'!I86,'Point Perpendicular'!I55,'Port Hedland'!I83,'Port Lincoln'!I86,'Port Macquarie'!I39,'Rabbit Flat'!I27,'Richmond NSW'!I42,'Richmond Qld'!I88,'Robe'!I93,'Rockhampton'!I56,'Rutherglen'!I85,'Sale'!I86,'Scone'!I31,'Snowtown'!I88,'St George'!I83,'Sydney'!I86,'Tarcoola'!I75,'Tennant Creek'!I85,'Thargomiindah'!I42,'Tibooburra'!I87,'Townsville'!I55,'Victoria River Downs'!I32,'Wagga Wagga'!I86,'Walgett'!I87,'Wandering'!I88,'Weipa'!I28,'Wilcannia'!I43,'Williamtown'!I48,'Wilsons Promontary'!I90,'Woomera'!I46,'Wyalong'!I34,'Yamba'!I97)</f>
        <v>3.68019578627885</v>
      </c>
      <c r="F19" s="13">
        <f>AVERAGE('Adelaide'!L86,'Albany'!L101,'Alice Springs'!L86,'Amberley'!L55,'Birdsville'!L46,'Bourke'!L88,'Bridgetown'!L88,'Brisbane'!L86,'Broome'!L86,'Bundaberg'!L87,'Burketown'!L91,'Butlers Gorge'!L63,'Cabramurra'!L34,'Cairns'!L86,'Camooweal'!L57,'Canberra'!L87,'Cape Borda'!L40,'Cape Bruny'!L74,'Cape Leeuwin'!L86,'Cape Moreton'!L86,'Cape Otway'!L84,'Carnarvon'!L86,'Ceduna'!L53,'Charleville'!L86,'Cobar'!L87,'Coffs Harbour'!L44,'Dalwallinu'!L40,'Darwin'!L86,'Deniliquin'!L87,'Dubbo'!L75,'Esperance'!L86,'Eucla'!L82,'Forrest'!L49,'Gabo Island'!L90,'Gayndah'!L93,'Georgetown'!L94,'Geraldton'!L86,'Giles'!L39,'Grove'!L49,'Hobart'!L78,'Horn Island'!L45,'Kalgoorlie'!L86,'Kalumburu'!L56,'Karijini North'!L66,'Katanning'!L88,'Launceston'!L94,'Laverton'!L52,'Learmonth'!L20,'Longreach'!L86,'Low Head'!L87,'Marble Bar'!L90,'Marree'!L88,'Meekatharra'!L69,'Melbourne'!L86,'Mildura'!L86,'Miles'!L87,'Morawa'!L71,'Moree'!L86,'Mt Gambier'!L56,'Nhill'!L92,'Normanton'!L91,'Nowra'!L44,'Nuriootpa'!L39,'Oodnadatta'!L55,'Orbost'!L61,'Palmerville'!L91,'Perth'!L86,'Point Perpendicular'!L55,'Port Hedland'!L83,'Port Lincoln'!L86,'Port Macquarie'!L39,'Rabbit Flat'!L27,'Richmond NSW'!L42,'Richmond Qld'!L88,'Robe'!L93,'Rockhampton'!L56,'Rutherglen'!L85,'Sale'!L86,'Scone'!L31,'Snowtown'!L88,'St George'!L83,'Sydney'!L86,'Thargomiindah'!L42,'Tibooburra'!L87,'Townsville'!L55,'Victoria River Downs'!L32,'Wagga Wagga'!L86,'Walgett'!L87,'Wandering'!L88,'Weipa'!L28,'Wilcannia'!L43,'Williamtown'!L48,'Wilsons Promontary'!L90,'Woomera'!L46,'Wyalong'!L34,'Yamba'!L97)</f>
        <v>3.29166666666667</v>
      </c>
      <c r="G19" s="12">
        <f>AVERAGE('Adelaide'!N86,'Albany'!N101,'Alice Springs'!N86,'Amberley'!N55,'Birdsville'!N46,'Bourke'!N88,'Bridgetown'!N88,'Brisbane'!N86,'Broome'!N86,'Bundaberg'!N87,'Burketown'!N91,'Butlers Gorge'!N63,'Cabramurra'!N34,'Cairns'!N86,'Camooweal'!N57,'Canberra'!N87,'Cape Borda'!N40,'Cape Bruny'!N74,'Cape Leeuwin'!N86,'Cape Moreton'!N86,'Cape Otway'!N84,'Carnarvon'!N86,'Ceduna'!N53,'Charleville'!N86,'Cobar'!N87,'Coffs Harbour'!N44,'Dalwallinu'!N40,'Darwin'!N86,'Deniliquin'!N87,'Dubbo'!N75,'Esperance'!N86,'Eucla'!N82,'Forrest'!N49,'Gabo Island'!N90,'Gayndah'!N93,'Georgetown'!N94,'Geraldton'!N86,'Giles'!N39,'Grove'!N49,'Hobart'!N78,'Horn Island'!N45,'Kalgoorlie'!N86,'Kalumburu'!N56,'Karijini North'!N66,'Katanning'!N88,'Launceston'!N94,'Laverton'!N52,'Learmonth'!N20,'Longreach'!N86,'Low Head'!N87,'Marble Bar'!N90,'Marree'!N88,'Meekatharra'!N69,'Melbourne'!N86,'Mildura'!N86,'Miles'!N87,'Morawa'!N71,'Moree'!N86,'Mt Gambier'!N56,'Nhill'!N92,'Normanton'!N91,'Nowra'!N44,'Nuriootpa'!N39,'Oodnadatta'!N55,'Orbost'!N61,'Palmerville'!N91,'Perth'!N86,'Point Perpendicular'!N55,'Port Hedland'!N83,'Port Lincoln'!N86,'Port Macquarie'!N39,'Rabbit Flat'!N27,'Richmond NSW'!N42,'Richmond Qld'!N88,'Robe'!N93,'Rockhampton'!N56,'Rutherglen'!N85,'Sale'!N86,'Scone'!N31,'Snowtown'!N88,'St George'!N83,'Sydney'!N86,'Thargomiindah'!N42,'Tibooburra'!N87,'Townsville'!N55,'Victoria River Downs'!N32,'Wagga Wagga'!N86,'Walgett'!N87,'Wandering'!N88,'Weipa'!N28,'Wilcannia'!N43,'Williamtown'!N48,'Wilsons Promontary'!N90,'Woomera'!N46,'Wyalong'!N34,'Yamba'!N97)</f>
        <v>2.02792922553637</v>
      </c>
      <c r="H19" s="10">
        <v>-3</v>
      </c>
      <c r="I19" s="11">
        <f>AVERAGE('Adelaide'!P86,'Albany'!P101,'Alice Springs'!P86,'Amberley'!P55,'Birdsville'!P46,'Bourke'!P88,'Bridgetown'!P88,'Brisbane'!P86,'Broome'!P86,'Bundaberg'!P87,'Burketown'!P91,'Butlers Gorge'!P63,'Cabramurra'!P34,'Cairns'!P86,'Camooweal'!P57,'Canberra'!P87,'Cape Borda'!P40,'Cape Bruny'!P74,'Cape Leeuwin'!P86,'Cape Moreton'!P86,'Cape Otway'!P84,'Carnarvon'!P86,'Ceduna'!P53,'Charleville'!P86,'Cobar'!P87,'Coffs Harbour'!P44,'Cunderdin'!P45,'Dalwallinu'!P40,'Darwin'!P86,'Deniliquin'!P87,'Dubbo'!P75,'Eddytstone Point'!P86,'Esperance'!P86,'Eucla'!P82,'Forrest'!P49,'Gabo Island'!P90,'Gayndah'!P93,'Georgetown'!P94,'Geraldton'!P86,'Giles'!P39,'Grove'!P49,'Halls Creek'!P86,'Hobart'!P78,'Horn Island'!P45,'Kalgoorlie'!P86,'Kalumburu'!P56,'Karijini North'!P66,'Katanning'!P88,'Launceston'!P94,'Laverton'!P52,'Learmonth'!P20,'Longreach'!P86,'Low Head'!P87,'Mackay'!P86,'Marble Bar'!P90,'Marree'!P88,'Meekatharra'!P69,'Melbourne'!P86,'Mildura'!P86,'Miles'!P87,'Morawa'!P71,'Moree'!P86,'Mt Gambier'!P56,'Nhill'!P92,'Normanton'!P91,'Nowra'!P44,'Nuriootpa'!P39,'Oodnadatta'!P55,'Orbost'!P61,'Palmerville'!P91,'Perth'!P86,'Point Perpendicular'!P55,'Port Hedland'!P83,'Port Lincoln'!P86,'Port Macquarie'!P39,'Rabbit Flat'!P27,'Richmond NSW'!P42,'Richmond Qld'!P88,'Robe'!P93,'Rockhampton'!P56,'Rutherglen'!P85,'Sale'!P86,'Scone'!P31,'Snowtown'!P88,'St George'!P83,'Sydney'!P86,'Tarcoola'!P75,'Tennant Creek'!P85,'Thargomiindah'!P42,'Tibooburra'!P87,'Townsville'!P55,'Victoria River Downs'!P32,'Wagga Wagga'!P86,'Walgett'!P87,'Wandering'!P88,'Weipa'!P28,'Wilcannia'!P43,'Williamtown'!P48,'Wilsons Promontary'!P90,'Woomera'!P46,'Wyalong'!P34,'Yamba'!P97)</f>
        <v>33.8235294117647</v>
      </c>
      <c r="J19" s="12">
        <f>AVERAGE('Adelaide'!Q86,'Albany'!Q101,'Alice Springs'!Q86,'Amberley'!Q55,'Birdsville'!Q46,'Bourke'!Q88,'Bridgetown'!Q88,'Brisbane'!Q86,'Broome'!Q86,'Bundaberg'!Q87,'Burketown'!Q91,'Butlers Gorge'!Q63,'Cabramurra'!Q34,'Cairns'!Q86,'Camooweal'!Q57,'Canberra'!Q87,'Cape Borda'!Q40,'Cape Bruny'!Q74,'Cape Leeuwin'!Q86,'Cape Moreton'!Q86,'Cape Otway'!Q84,'Carnarvon'!Q86,'Ceduna'!Q53,'Charleville'!Q86,'Cobar'!Q87,'Coffs Harbour'!Q44,'Cunderdin'!Q45,'Dalwallinu'!Q40,'Darwin'!Q86,'Deniliquin'!Q87,'Dubbo'!Q75,'Eddytstone Point'!Q86,'Esperance'!Q86,'Eucla'!Q82,'Forrest'!Q49,'Gabo Island'!Q90,'Gayndah'!Q93,'Georgetown'!Q94,'Geraldton'!Q86,'Giles'!Q39,'Grove'!Q49,'Halls Creek'!Q86,'Hobart'!Q78,'Horn Island'!Q45,'Kalgoorlie'!Q86,'Kalumburu'!Q56,'Karijini North'!Q66,'Katanning'!Q88,'Launceston'!Q94,'Laverton'!Q52,'Learmonth'!Q20,'Longreach'!Q86,'Low Head'!Q87,'Mackay'!Q86,'Marble Bar'!Q90,'Marree'!Q88,'Meekatharra'!Q69,'Melbourne'!Q86,'Mildura'!Q86,'Miles'!Q87,'Morawa'!Q71,'Moree'!Q86,'Mt Gambier'!Q56,'Nhill'!Q92,'Normanton'!Q91,'Nowra'!Q44,'Nuriootpa'!Q39,'Oodnadatta'!Q55,'Orbost'!Q61,'Palmerville'!Q91,'Perth'!Q86,'Point Perpendicular'!Q55,'Port Hedland'!Q83,'Port Lincoln'!Q86,'Port Macquarie'!Q39,'Rabbit Flat'!Q27,'Richmond NSW'!Q42,'Richmond Qld'!Q88,'Robe'!Q93,'Rockhampton'!Q56,'Rutherglen'!Q85,'Sale'!Q86,'Scone'!Q31,'Snowtown'!Q88,'St George'!Q83,'Sydney'!Q86,'Tarcoola'!Q75,'Tennant Creek'!Q85,'Thargomiindah'!Q42,'Tibooburra'!Q87,'Townsville'!Q55,'Victoria River Downs'!Q32,'Wagga Wagga'!Q86,'Walgett'!Q87,'Wandering'!Q88,'Weipa'!Q28,'Wilcannia'!Q43,'Williamtown'!Q48,'Wilsons Promontary'!Q90,'Woomera'!Q46,'Wyalong'!Q34,'Yamba'!Q97)</f>
        <v>4.68205392930129</v>
      </c>
      <c r="K19" s="13">
        <f>AVERAGE('Adelaide'!S86,'Albany'!S101,'Alice Springs'!S86,'Amberley'!S55,'Birdsville'!S46,'Bourke'!S88,'Bridgetown'!S88,'Brisbane'!S86,'Broome'!S86,'Bundaberg'!S87,'Burketown'!S91,'Butlers Gorge'!S63,'Cabramurra'!S34,'Cairns'!S86,'Camooweal'!S57,'Canberra'!S87,'Cape Borda'!S40,'Cape Bruny'!S74,'Cape Leeuwin'!S86,'Cape Moreton'!S86,'Cape Otway'!S84,'Carnarvon'!S86,'Ceduna'!S53,'Charleville'!S86,'Cobar'!S87,'Coffs Harbour'!S44,'Cunderdin'!S45,'Dalwallinu'!S40,'Darwin'!S86,'Deniliquin'!S87,'Dubbo'!S75,'Eddytstone Point'!S86,'Esperance'!S86,'Eucla'!S82,'Forrest'!S49,'Gabo Island'!S90,'Gayndah'!S93,'Georgetown'!S94,'Geraldton'!S86,'Giles'!S39,'Grove'!S49,'Halls Creek'!S86,'Hobart'!S78,'Horn Island'!S45,'Kalgoorlie'!S86,'Kalumburu'!S56,'Karijini North'!S66,'Katanning'!S88,'Launceston'!S94,'Laverton'!S52,'Learmonth'!S20,'Longreach'!S86,'Low Head'!S87,'Mackay'!S86,'Marble Bar'!S90,'Marree'!S88,'Meekatharra'!S69,'Melbourne'!S86,'Mildura'!S86,'Miles'!S87,'Morawa'!S71,'Moree'!S86,'Mt Gambier'!S56,'Nhill'!S92,'Normanton'!S91,'Nowra'!S44,'Nuriootpa'!S39,'Oodnadatta'!S55,'Orbost'!S61,'Palmerville'!S91,'Perth'!S86,'Point Perpendicular'!S55,'Port Hedland'!S83,'Port Lincoln'!S86,'Port Macquarie'!S39,'Rabbit Flat'!S27,'Richmond NSW'!S42,'Richmond Qld'!S88,'Robe'!S93,'Rockhampton'!S56,'Rutherglen'!S85,'Sale'!S86,'Scone'!S31,'Snowtown'!S88,'St George'!S83,'Sydney'!S86,'Tarcoola'!S75,'Tennant Creek'!S85,'Thargomiindah'!S42,'Tibooburra'!S87,'Townsville'!S55,'Victoria River Downs'!S32,'Wagga Wagga'!S86,'Walgett'!S87,'Wandering'!S88,'Weipa'!S28,'Wilcannia'!S43,'Williamtown'!S48,'Wilsons Promontary'!S90,'Woomera'!S46,'Wyalong'!S34,'Yamba'!S97)</f>
        <v>16.6339869281046</v>
      </c>
      <c r="L19" s="12">
        <f>AVERAGE('Adelaide'!T86,'Albany'!T101,'Alice Springs'!T86,'Amberley'!T55,'Birdsville'!T46,'Bourke'!T88,'Bridgetown'!T88,'Brisbane'!T86,'Broome'!T86,'Bundaberg'!T87,'Burketown'!T91,'Butlers Gorge'!T63,'Cabramurra'!T34,'Cairns'!T86,'Camooweal'!T57,'Canberra'!T87,'Cape Borda'!T40,'Cape Bruny'!T74,'Cape Leeuwin'!T86,'Cape Moreton'!T86,'Cape Otway'!T84,'Carnarvon'!T86,'Ceduna'!T53,'Charleville'!T86,'Cobar'!T87,'Coffs Harbour'!T44,'Cunderdin'!T45,'Dalwallinu'!T40,'Darwin'!T86,'Deniliquin'!T87,'Dubbo'!T75,'Eddytstone Point'!T86,'Esperance'!T86,'Eucla'!T82,'Forrest'!T49,'Gabo Island'!T90,'Gayndah'!T93,'Georgetown'!T94,'Geraldton'!T86,'Giles'!T39,'Grove'!T49,'Halls Creek'!T86,'Hobart'!T78,'Horn Island'!T45,'Kalgoorlie'!T86,'Kalumburu'!T56,'Karijini North'!T66,'Katanning'!T88,'Launceston'!T94,'Laverton'!T52,'Learmonth'!T20,'Longreach'!T86,'Low Head'!T87,'Mackay'!T86,'Marble Bar'!T90,'Marree'!T88,'Meekatharra'!T69,'Melbourne'!T86,'Mildura'!T86,'Miles'!T87,'Morawa'!T71,'Moree'!T86,'Mt Gambier'!T56,'Nhill'!T92,'Normanton'!T91,'Nowra'!T44,'Nuriootpa'!T39,'Oodnadatta'!T55,'Orbost'!T61,'Palmerville'!T91,'Perth'!T86,'Point Perpendicular'!T55,'Port Hedland'!T83,'Port Lincoln'!T86,'Port Macquarie'!T39,'Rabbit Flat'!T27,'Richmond NSW'!T42,'Richmond Qld'!T88,'Robe'!T93,'Rockhampton'!T56,'Rutherglen'!T85,'Sale'!T86,'Scone'!T31,'Snowtown'!T88,'St George'!T83,'Sydney'!T86,'Tarcoola'!T75,'Tennant Creek'!T85,'Thargomiindah'!T42,'Tibooburra'!T87,'Townsville'!T55,'Victoria River Downs'!T32,'Wagga Wagga'!T86,'Walgett'!T87,'Wandering'!T88,'Weipa'!T28,'Wilcannia'!T43,'Williamtown'!T48,'Wilsons Promontary'!T90,'Woomera'!T46,'Wyalong'!T34,'Yamba'!T97)</f>
        <v>3.61122976644884</v>
      </c>
      <c r="M19" s="13">
        <f>AVERAGE('Adelaide'!V86,'Albany'!V101,'Alice Springs'!V86,'Amberley'!V55,'Birdsville'!V46,'Bourke'!V88,'Bridgetown'!V88,'Brisbane'!V86,'Broome'!V86,'Bundaberg'!V87,'Burketown'!V91,'Butlers Gorge'!V63,'Cabramurra'!V34,'Cairns'!V86,'Camooweal'!V57,'Canberra'!V87,'Cape Borda'!V40,'Cape Bruny'!V74,'Cape Leeuwin'!V86,'Cape Moreton'!V86,'Cape Otway'!V84,'Carnarvon'!V86,'Ceduna'!V53,'Charleville'!V86,'Cobar'!V87,'Coffs Harbour'!V44,'Dalwallinu'!V40,'Darwin'!V86,'Deniliquin'!V87,'Dubbo'!V75,'Esperance'!V86,'Eucla'!V82,'Forrest'!V49,'Gabo Island'!V90,'Gayndah'!V93,'Georgetown'!V94,'Geraldton'!V86,'Giles'!V39,'Grove'!V49,'Hobart'!V78,'Horn Island'!V45,'Kalgoorlie'!V86,'Kalumburu'!V56,'Karijini North'!V66,'Katanning'!V88,'Launceston'!V94,'Laverton'!V52,'Learmonth'!V20,'Longreach'!V86,'Low Head'!V87,'Marble Bar'!V90,'Marree'!V88,'Meekatharra'!V69,'Melbourne'!V86,'Mildura'!V86,'Miles'!V87,'Morawa'!V71,'Moree'!V86,'Mt Gambier'!V56,'Nhill'!V92,'Normanton'!V91,'Nowra'!V44,'Nuriootpa'!V39,'Oodnadatta'!V55,'Orbost'!V61,'Palmerville'!V91,'Perth'!V86,'Point Perpendicular'!V55,'Port Hedland'!V83,'Port Lincoln'!V86,'Port Macquarie'!V39,'Rabbit Flat'!V27,'Richmond NSW'!V42,'Richmond Qld'!V88,'Robe'!V93,'Rockhampton'!V56,'Rutherglen'!V85,'Sale'!V86,'Scone'!V31,'Snowtown'!V88,'St George'!V83,'Sydney'!V86,'Thargomiindah'!V42,'Tibooburra'!V87,'Townsville'!V55,'Victoria River Downs'!V32,'Wagga Wagga'!V86,'Walgett'!V87,'Wandering'!V88,'Weipa'!V28,'Wilcannia'!V43,'Williamtown'!V48,'Wilsons Promontary'!V90,'Woomera'!V46,'Wyalong'!V34,'Yamba'!V97)</f>
        <v>3.41666666666667</v>
      </c>
      <c r="N19" s="12">
        <f>AVERAGE('Adelaide'!W86,'Albany'!W101,'Alice Springs'!W86,'Amberley'!W55,'Birdsville'!W46,'Bourke'!W88,'Bridgetown'!W88,'Brisbane'!W86,'Broome'!W86,'Bundaberg'!W87,'Burketown'!W91,'Butlers Gorge'!W63,'Cabramurra'!W34,'Cairns'!W86,'Camooweal'!W57,'Canberra'!W87,'Cape Borda'!W40,'Cape Bruny'!W74,'Cape Leeuwin'!W86,'Cape Moreton'!W86,'Cape Otway'!W84,'Carnarvon'!W86,'Ceduna'!W53,'Charleville'!W86,'Cobar'!W87,'Coffs Harbour'!W44,'Dalwallinu'!W40,'Darwin'!W86,'Deniliquin'!W87,'Dubbo'!W75,'Esperance'!W86,'Eucla'!W82,'Forrest'!W49,'Gabo Island'!W90,'Gayndah'!W93,'Georgetown'!W94,'Geraldton'!W86,'Giles'!W39,'Grove'!W49,'Hobart'!W78,'Horn Island'!W45,'Kalgoorlie'!W86,'Kalumburu'!W56,'Karijini North'!W66,'Katanning'!W88,'Launceston'!W94,'Laverton'!W52,'Learmonth'!W20,'Longreach'!W86,'Low Head'!W87,'Marble Bar'!W90,'Marree'!W88,'Meekatharra'!W69,'Melbourne'!W86,'Mildura'!W86,'Miles'!W87,'Morawa'!W71,'Moree'!W86,'Mt Gambier'!W56,'Nhill'!W92,'Normanton'!W91,'Nowra'!W44,'Nuriootpa'!W39,'Oodnadatta'!W55,'Orbost'!W61,'Palmerville'!W91,'Perth'!W86,'Point Perpendicular'!W55,'Port Hedland'!W83,'Port Lincoln'!W86,'Port Macquarie'!W39,'Rabbit Flat'!W27,'Richmond NSW'!W42,'Richmond Qld'!W88,'Robe'!W93,'Rockhampton'!W56,'Rutherglen'!W85,'Sale'!W86,'Scone'!W31,'Snowtown'!W88,'St George'!W83,'Sydney'!W86,'Thargomiindah'!W42,'Tibooburra'!W87,'Townsville'!W55,'Victoria River Downs'!W32,'Wagga Wagga'!W86,'Walgett'!W87,'Wandering'!W88,'Weipa'!W28,'Wilcannia'!W43,'Williamtown'!W48,'Wilsons Promontary'!W90,'Woomera'!W46,'Wyalong'!W34,'Yamba'!W97)</f>
        <v>1.82767034272332</v>
      </c>
    </row>
    <row r="20" ht="23" customHeight="1">
      <c r="A20" s="10">
        <v>-2</v>
      </c>
      <c r="B20" s="11">
        <f>AVERAGE('Adelaide'!B87,'Albany'!B102,'Alice Springs'!B87,'Amberley'!B56,'Birdsville'!B47,'Bourke'!B89,'Bridgetown'!B89,'Brisbane'!B87,'Broome'!B87,'Bundaberg'!B88,'Burketown'!B92,'Butlers Gorge'!B64,'Cabramurra'!B35,'Cairns'!B87,'Camooweal'!B58,'Canberra'!B88,'Cape Borda'!B41,'Cape Bruny'!B75,'Cape Leeuwin'!B87,'Cape Moreton'!B87,'Cape Otway'!B85,'Carnarvon'!B87,'Ceduna'!B54,'Charleville'!B87,'Cobar'!B88,'Coffs Harbour'!B45,'Cunderdin'!B46,'Dalwallinu'!B41,'Darwin'!B87,'Deniliquin'!B88,'Dubbo'!B76,'Eddytstone Point'!B87,'Esperance'!B87,'Eucla'!B83,'Forrest'!B50,'Gabo Island'!B91,'Gayndah'!B94,'Georgetown'!B95,'Geraldton'!B87,'Giles'!B40,'Grove'!B50,'Halls Creek'!B87,'Hobart'!B79,'Horn Island'!B46,'Kalgoorlie'!B87,'Kalumburu'!B57,'Karijini North'!B67,'Katanning'!B89,'Launceston'!B95,'Laverton'!B53,'Learmonth'!B21,'Longreach'!B87,'Low Head'!B88,'Mackay'!B87,'Marble Bar'!B91,'Marree'!B89,'Meekatharra'!B70,'Melbourne'!B87,'Mildura'!B87,'Miles'!B88,'Morawa'!B72,'Moree'!B87,'Mt Gambier'!B57,'Nhill'!B93,'Normanton'!B92,'Nowra'!B45,'Nuriootpa'!B40,'Oodnadatta'!B56,'Orbost'!B62,'Palmerville'!B92,'Perth'!B87,'Point Perpendicular'!B56,'Port Hedland'!B84,'Port Lincoln'!B87,'Port Macquarie'!B40,'Rabbit Flat'!B28,'Richmond NSW'!B43,'Richmond Qld'!B89,'Robe'!B94,'Rockhampton'!B57,'Rutherglen'!B86,'Sale'!B87,'Scone'!B32,'Snowtown'!B89,'St George'!B84,'Sydney'!B87,'Tarcoola'!B76,'Tennant Creek'!B86,'Thargomiindah'!B43,'Tibooburra'!B88,'Townsville'!B56,'Victoria River Downs'!B33,'Wagga Wagga'!B87,'Walgett'!B88,'Wandering'!B89,'Weipa'!B29,'Wilcannia'!B44,'Williamtown'!B49,'Wilsons Promontary'!B91,'Woomera'!B47,'Wyalong'!B35,'Yamba'!B98)</f>
        <v>37.078431372549</v>
      </c>
      <c r="C20" s="12">
        <f>AVERAGE('Adelaide'!D87,'Albany'!D102,'Alice Springs'!D87,'Amberley'!D56,'Birdsville'!D47,'Bourke'!D89,'Bridgetown'!D89,'Brisbane'!D87,'Broome'!D87,'Bundaberg'!D88,'Burketown'!D92,'Butlers Gorge'!D64,'Cabramurra'!D35,'Cairns'!D87,'Camooweal'!D58,'Canberra'!D88,'Cape Borda'!D41,'Cape Bruny'!D75,'Cape Leeuwin'!D87,'Cape Moreton'!D87,'Cape Otway'!D85,'Carnarvon'!D87,'Ceduna'!D54,'Charleville'!D87,'Cobar'!D88,'Coffs Harbour'!D45,'Cunderdin'!D46,'Dalwallinu'!D41,'Darwin'!D87,'Deniliquin'!D88,'Dubbo'!D76,'Eddytstone Point'!D87,'Esperance'!D87,'Eucla'!D83,'Forrest'!D50,'Gabo Island'!D91,'Gayndah'!D94,'Georgetown'!D95,'Geraldton'!D87,'Giles'!D40,'Grove'!D50,'Halls Creek'!D87,'Hobart'!D79,'Horn Island'!D46,'Kalgoorlie'!D87,'Kalumburu'!D57,'Karijini North'!D67,'Katanning'!D89,'Launceston'!D95,'Laverton'!D53,'Learmonth'!D21,'Longreach'!D87,'Low Head'!D88,'Mackay'!D87,'Marble Bar'!D91,'Marree'!D89,'Meekatharra'!D70,'Melbourne'!D87,'Mildura'!D87,'Miles'!D88,'Morawa'!D72,'Moree'!D87,'Mt Gambier'!D57,'Nhill'!D93,'Normanton'!D92,'Nowra'!D45,'Nuriootpa'!D40,'Oodnadatta'!D56,'Orbost'!D62,'Palmerville'!D92,'Perth'!D87,'Point Perpendicular'!D56,'Port Hedland'!D84,'Port Lincoln'!D87,'Port Macquarie'!D40,'Rabbit Flat'!D28,'Richmond NSW'!D43,'Richmond Qld'!D89,'Robe'!D94,'Rockhampton'!D57,'Rutherglen'!D86,'Sale'!D87,'Scone'!D32,'Snowtown'!D89,'St George'!D84,'Sydney'!D87,'Tarcoola'!D76,'Tennant Creek'!D86,'Thargomiindah'!D43,'Tibooburra'!D88,'Townsville'!D56,'Victoria River Downs'!D33,'Wagga Wagga'!D87,'Walgett'!D88,'Wandering'!D89,'Weipa'!D29,'Wilcannia'!D44,'Williamtown'!D49,'Wilsons Promontary'!D91,'Woomera'!D47,'Wyalong'!D35,'Yamba'!D98)</f>
        <v>4.80623343628168</v>
      </c>
      <c r="D20" s="13">
        <f>AVERAGE('Adelaide'!G87,'Albany'!G102,'Alice Springs'!G87,'Amberley'!G56,'Birdsville'!G47,'Bourke'!G89,'Bridgetown'!G89,'Brisbane'!G87,'Broome'!G87,'Bundaberg'!G88,'Burketown'!G92,'Butlers Gorge'!G64,'Cabramurra'!G35,'Cairns'!G87,'Camooweal'!G58,'Canberra'!G88,'Cape Borda'!G41,'Cape Bruny'!G75,'Cape Leeuwin'!G87,'Cape Moreton'!G87,'Cape Otway'!G85,'Carnarvon'!G87,'Ceduna'!G54,'Charleville'!G87,'Cobar'!G88,'Coffs Harbour'!G45,'Cunderdin'!G46,'Dalwallinu'!G41,'Darwin'!G87,'Deniliquin'!G88,'Dubbo'!G76,'Eddytstone Point'!G87,'Esperance'!G87,'Eucla'!G83,'Forrest'!G50,'Gabo Island'!G91,'Gayndah'!G94,'Georgetown'!G95,'Geraldton'!G87,'Giles'!G40,'Grove'!G50,'Halls Creek'!G87,'Hobart'!G79,'Horn Island'!G46,'Kalgoorlie'!G87,'Kalumburu'!G57,'Karijini North'!G67,'Katanning'!G89,'Launceston'!G95,'Laverton'!G53,'Learmonth'!G21,'Longreach'!G87,'Low Head'!G88,'Mackay'!G87,'Marble Bar'!G91,'Marree'!G89,'Meekatharra'!G70,'Melbourne'!G87,'Mildura'!G87,'Miles'!G88,'Morawa'!G72,'Moree'!G87,'Mt Gambier'!G57,'Nhill'!G93,'Normanton'!G92,'Nowra'!G45,'Nuriootpa'!G40,'Oodnadatta'!G56,'Orbost'!G62,'Palmerville'!G92,'Perth'!G87,'Point Perpendicular'!G56,'Port Hedland'!G84,'Port Lincoln'!G87,'Port Macquarie'!G40,'Rabbit Flat'!G28,'Richmond NSW'!G43,'Richmond Qld'!G89,'Robe'!G94,'Rockhampton'!G57,'Rutherglen'!G86,'Sale'!G87,'Scone'!G32,'Snowtown'!G89,'St George'!G84,'Sydney'!G87,'Tarcoola'!G76,'Tennant Creek'!G86,'Thargomiindah'!G43,'Tibooburra'!G88,'Townsville'!G56,'Victoria River Downs'!G33,'Wagga Wagga'!G87,'Walgett'!G88,'Wandering'!G89,'Weipa'!G29,'Wilcannia'!G44,'Williamtown'!G49,'Wilsons Promontary'!G91,'Woomera'!G47,'Wyalong'!G35,'Yamba'!G98)</f>
        <v>18.3235294117647</v>
      </c>
      <c r="E20" s="12">
        <f>AVERAGE('Adelaide'!I87,'Albany'!I102,'Alice Springs'!I87,'Amberley'!I56,'Birdsville'!I47,'Bourke'!I89,'Bridgetown'!I89,'Brisbane'!I87,'Broome'!I87,'Bundaberg'!I88,'Burketown'!I92,'Butlers Gorge'!I64,'Cabramurra'!I35,'Cairns'!I87,'Camooweal'!I58,'Canberra'!I88,'Cape Borda'!I41,'Cape Bruny'!I75,'Cape Leeuwin'!I87,'Cape Moreton'!I87,'Cape Otway'!I85,'Carnarvon'!I87,'Ceduna'!I54,'Charleville'!I87,'Cobar'!I88,'Coffs Harbour'!I45,'Cunderdin'!I46,'Dalwallinu'!I41,'Darwin'!I87,'Deniliquin'!I88,'Dubbo'!I76,'Eddytstone Point'!I87,'Esperance'!I87,'Eucla'!I83,'Forrest'!I50,'Gabo Island'!I91,'Gayndah'!I94,'Georgetown'!I95,'Geraldton'!I87,'Giles'!I40,'Grove'!I50,'Halls Creek'!I87,'Hobart'!I79,'Horn Island'!I46,'Kalgoorlie'!I87,'Kalumburu'!I57,'Karijini North'!I67,'Katanning'!I89,'Launceston'!I95,'Laverton'!I53,'Learmonth'!I21,'Longreach'!I87,'Low Head'!I88,'Mackay'!I87,'Marble Bar'!I91,'Marree'!I89,'Meekatharra'!I70,'Melbourne'!I87,'Mildura'!I87,'Miles'!I88,'Morawa'!I72,'Moree'!I87,'Mt Gambier'!I57,'Nhill'!I93,'Normanton'!I92,'Nowra'!I45,'Nuriootpa'!I40,'Oodnadatta'!I56,'Orbost'!I62,'Palmerville'!I92,'Perth'!I87,'Point Perpendicular'!I56,'Port Hedland'!I84,'Port Lincoln'!I87,'Port Macquarie'!I40,'Rabbit Flat'!I28,'Richmond NSW'!I43,'Richmond Qld'!I89,'Robe'!I94,'Rockhampton'!I57,'Rutherglen'!I86,'Sale'!I87,'Scone'!I32,'Snowtown'!I89,'St George'!I84,'Sydney'!I87,'Tarcoola'!I76,'Tennant Creek'!I86,'Thargomiindah'!I43,'Tibooburra'!I88,'Townsville'!I56,'Victoria River Downs'!I33,'Wagga Wagga'!I87,'Walgett'!I88,'Wandering'!I89,'Weipa'!I29,'Wilcannia'!I44,'Williamtown'!I49,'Wilsons Promontary'!I91,'Woomera'!I47,'Wyalong'!I35,'Yamba'!I98)</f>
        <v>3.74843166044186</v>
      </c>
      <c r="F20" s="13">
        <f>AVERAGE('Adelaide'!L87,'Albany'!L102,'Alice Springs'!L87,'Amberley'!L56,'Birdsville'!L47,'Bourke'!L89,'Bridgetown'!L89,'Brisbane'!L87,'Broome'!L87,'Bundaberg'!L88,'Burketown'!L92,'Butlers Gorge'!L64,'Cabramurra'!L35,'Cairns'!L87,'Camooweal'!L58,'Canberra'!L88,'Cape Borda'!L41,'Cape Bruny'!L75,'Cape Leeuwin'!L87,'Cape Moreton'!L87,'Cape Otway'!L85,'Carnarvon'!L87,'Ceduna'!L54,'Charleville'!L87,'Cobar'!L88,'Coffs Harbour'!L45,'Dalwallinu'!L41,'Darwin'!L87,'Deniliquin'!L88,'Dubbo'!L76,'Esperance'!L87,'Eucla'!L83,'Forrest'!L50,'Gabo Island'!L91,'Gayndah'!L94,'Georgetown'!L95,'Geraldton'!L87,'Giles'!L40,'Grove'!L50,'Hobart'!L79,'Horn Island'!L46,'Kalgoorlie'!L87,'Kalumburu'!L57,'Karijini North'!L67,'Katanning'!L89,'Launceston'!L95,'Laverton'!L53,'Learmonth'!L21,'Longreach'!L87,'Low Head'!L88,'Marble Bar'!L91,'Marree'!L89,'Meekatharra'!L70,'Melbourne'!L87,'Mildura'!L87,'Miles'!L88,'Morawa'!L72,'Moree'!L87,'Mt Gambier'!L57,'Nhill'!L93,'Normanton'!L92,'Nowra'!L45,'Nuriootpa'!L40,'Oodnadatta'!L56,'Orbost'!L62,'Palmerville'!L92,'Perth'!L87,'Point Perpendicular'!L56,'Port Hedland'!L84,'Port Lincoln'!L87,'Port Macquarie'!L40,'Rabbit Flat'!L28,'Richmond NSW'!L43,'Richmond Qld'!L89,'Robe'!L94,'Rockhampton'!L57,'Rutherglen'!L86,'Sale'!L87,'Scone'!L32,'Snowtown'!L89,'St George'!L84,'Sydney'!L87,'Thargomiindah'!L43,'Tibooburra'!L88,'Townsville'!L56,'Victoria River Downs'!L33,'Wagga Wagga'!L87,'Walgett'!L88,'Wandering'!L89,'Weipa'!L29,'Wilcannia'!L44,'Williamtown'!L49,'Wilsons Promontary'!L91,'Woomera'!L47,'Wyalong'!L35,'Yamba'!L98)</f>
        <v>3.63541666666667</v>
      </c>
      <c r="G20" s="12">
        <f>AVERAGE('Adelaide'!N87,'Albany'!N102,'Alice Springs'!N87,'Amberley'!N56,'Birdsville'!N47,'Bourke'!N89,'Bridgetown'!N89,'Brisbane'!N87,'Broome'!N87,'Bundaberg'!N88,'Burketown'!N92,'Butlers Gorge'!N64,'Cabramurra'!N35,'Cairns'!N87,'Camooweal'!N58,'Canberra'!N88,'Cape Borda'!N41,'Cape Bruny'!N75,'Cape Leeuwin'!N87,'Cape Moreton'!N87,'Cape Otway'!N85,'Carnarvon'!N87,'Ceduna'!N54,'Charleville'!N87,'Cobar'!N88,'Coffs Harbour'!N45,'Dalwallinu'!N41,'Darwin'!N87,'Deniliquin'!N88,'Dubbo'!N76,'Esperance'!N87,'Eucla'!N83,'Forrest'!N50,'Gabo Island'!N91,'Gayndah'!N94,'Georgetown'!N95,'Geraldton'!N87,'Giles'!N40,'Grove'!N50,'Hobart'!N79,'Horn Island'!N46,'Kalgoorlie'!N87,'Kalumburu'!N57,'Karijini North'!N67,'Katanning'!N89,'Launceston'!N95,'Laverton'!N53,'Learmonth'!N21,'Longreach'!N87,'Low Head'!N88,'Marble Bar'!N91,'Marree'!N89,'Meekatharra'!N70,'Melbourne'!N87,'Mildura'!N87,'Miles'!N88,'Morawa'!N72,'Moree'!N87,'Mt Gambier'!N57,'Nhill'!N93,'Normanton'!N92,'Nowra'!N45,'Nuriootpa'!N40,'Oodnadatta'!N56,'Orbost'!N62,'Palmerville'!N92,'Perth'!N87,'Point Perpendicular'!N56,'Port Hedland'!N84,'Port Lincoln'!N87,'Port Macquarie'!N40,'Rabbit Flat'!N28,'Richmond NSW'!N43,'Richmond Qld'!N89,'Robe'!N94,'Rockhampton'!N57,'Rutherglen'!N86,'Sale'!N87,'Scone'!N32,'Snowtown'!N89,'St George'!N84,'Sydney'!N87,'Thargomiindah'!N43,'Tibooburra'!N88,'Townsville'!N56,'Victoria River Downs'!N33,'Wagga Wagga'!N87,'Walgett'!N88,'Wandering'!N89,'Weipa'!N29,'Wilcannia'!N44,'Williamtown'!N49,'Wilsons Promontary'!N91,'Woomera'!N47,'Wyalong'!N35,'Yamba'!N98)</f>
        <v>1.66282877797584</v>
      </c>
      <c r="H20" s="10">
        <v>-2</v>
      </c>
      <c r="I20" s="11">
        <f>AVERAGE('Adelaide'!P87,'Albany'!P102,'Alice Springs'!P87,'Amberley'!P56,'Birdsville'!P47,'Bourke'!P89,'Bridgetown'!P89,'Brisbane'!P87,'Broome'!P87,'Bundaberg'!P88,'Burketown'!P92,'Butlers Gorge'!P64,'Cabramurra'!P35,'Cairns'!P87,'Camooweal'!P58,'Canberra'!P88,'Cape Borda'!P41,'Cape Bruny'!P75,'Cape Leeuwin'!P87,'Cape Moreton'!P87,'Cape Otway'!P85,'Carnarvon'!P87,'Ceduna'!P54,'Charleville'!P87,'Cobar'!P88,'Coffs Harbour'!P45,'Cunderdin'!P46,'Dalwallinu'!P41,'Darwin'!P87,'Deniliquin'!P88,'Dubbo'!P76,'Eddytstone Point'!P87,'Esperance'!P87,'Eucla'!P83,'Forrest'!P50,'Gabo Island'!P91,'Gayndah'!P94,'Georgetown'!P95,'Geraldton'!P87,'Giles'!P40,'Grove'!P50,'Halls Creek'!P87,'Hobart'!P79,'Horn Island'!P46,'Kalgoorlie'!P87,'Kalumburu'!P57,'Karijini North'!P67,'Katanning'!P89,'Launceston'!P95,'Laverton'!P53,'Learmonth'!P21,'Longreach'!P87,'Low Head'!P88,'Mackay'!P87,'Marble Bar'!P91,'Marree'!P89,'Meekatharra'!P70,'Melbourne'!P87,'Mildura'!P87,'Miles'!P88,'Morawa'!P72,'Moree'!P87,'Mt Gambier'!P57,'Nhill'!P93,'Normanton'!P92,'Nowra'!P45,'Nuriootpa'!P40,'Oodnadatta'!P56,'Orbost'!P62,'Palmerville'!P92,'Perth'!P87,'Point Perpendicular'!P56,'Port Hedland'!P84,'Port Lincoln'!P87,'Port Macquarie'!P40,'Rabbit Flat'!P28,'Richmond NSW'!P43,'Richmond Qld'!P89,'Robe'!P94,'Rockhampton'!P57,'Rutherglen'!P86,'Sale'!P87,'Scone'!P32,'Snowtown'!P89,'St George'!P84,'Sydney'!P87,'Tarcoola'!P76,'Tennant Creek'!P86,'Thargomiindah'!P43,'Tibooburra'!P88,'Townsville'!P56,'Victoria River Downs'!P33,'Wagga Wagga'!P87,'Walgett'!P88,'Wandering'!P89,'Weipa'!P29,'Wilcannia'!P44,'Williamtown'!P49,'Wilsons Promontary'!P91,'Woomera'!P47,'Wyalong'!P35,'Yamba'!P98)</f>
        <v>34.2745098039216</v>
      </c>
      <c r="J20" s="12">
        <f>AVERAGE('Adelaide'!Q87,'Albany'!Q102,'Alice Springs'!Q87,'Amberley'!Q56,'Birdsville'!Q47,'Bourke'!Q89,'Bridgetown'!Q89,'Brisbane'!Q87,'Broome'!Q87,'Bundaberg'!Q88,'Burketown'!Q92,'Butlers Gorge'!Q64,'Cabramurra'!Q35,'Cairns'!Q87,'Camooweal'!Q58,'Canberra'!Q88,'Cape Borda'!Q41,'Cape Bruny'!Q75,'Cape Leeuwin'!Q87,'Cape Moreton'!Q87,'Cape Otway'!Q85,'Carnarvon'!Q87,'Ceduna'!Q54,'Charleville'!Q87,'Cobar'!Q88,'Coffs Harbour'!Q45,'Cunderdin'!Q46,'Dalwallinu'!Q41,'Darwin'!Q87,'Deniliquin'!Q88,'Dubbo'!Q76,'Eddytstone Point'!Q87,'Esperance'!Q87,'Eucla'!Q83,'Forrest'!Q50,'Gabo Island'!Q91,'Gayndah'!Q94,'Georgetown'!Q95,'Geraldton'!Q87,'Giles'!Q40,'Grove'!Q50,'Halls Creek'!Q87,'Hobart'!Q79,'Horn Island'!Q46,'Kalgoorlie'!Q87,'Kalumburu'!Q57,'Karijini North'!Q67,'Katanning'!Q89,'Launceston'!Q95,'Laverton'!Q53,'Learmonth'!Q21,'Longreach'!Q87,'Low Head'!Q88,'Mackay'!Q87,'Marble Bar'!Q91,'Marree'!Q89,'Meekatharra'!Q70,'Melbourne'!Q87,'Mildura'!Q87,'Miles'!Q88,'Morawa'!Q72,'Moree'!Q87,'Mt Gambier'!Q57,'Nhill'!Q93,'Normanton'!Q92,'Nowra'!Q45,'Nuriootpa'!Q40,'Oodnadatta'!Q56,'Orbost'!Q62,'Palmerville'!Q92,'Perth'!Q87,'Point Perpendicular'!Q56,'Port Hedland'!Q84,'Port Lincoln'!Q87,'Port Macquarie'!Q40,'Rabbit Flat'!Q28,'Richmond NSW'!Q43,'Richmond Qld'!Q89,'Robe'!Q94,'Rockhampton'!Q57,'Rutherglen'!Q86,'Sale'!Q87,'Scone'!Q32,'Snowtown'!Q89,'St George'!Q84,'Sydney'!Q87,'Tarcoola'!Q76,'Tennant Creek'!Q86,'Thargomiindah'!Q43,'Tibooburra'!Q88,'Townsville'!Q56,'Victoria River Downs'!Q33,'Wagga Wagga'!Q87,'Walgett'!Q88,'Wandering'!Q89,'Weipa'!Q29,'Wilcannia'!Q44,'Williamtown'!Q49,'Wilsons Promontary'!Q91,'Woomera'!Q47,'Wyalong'!Q35,'Yamba'!Q98)</f>
        <v>4.67035479173729</v>
      </c>
      <c r="K20" s="13">
        <f>AVERAGE('Adelaide'!S87,'Albany'!S102,'Alice Springs'!S87,'Amberley'!S56,'Birdsville'!S47,'Bourke'!S89,'Bridgetown'!S89,'Brisbane'!S87,'Broome'!S87,'Bundaberg'!S88,'Burketown'!S92,'Butlers Gorge'!S64,'Cabramurra'!S35,'Cairns'!S87,'Camooweal'!S58,'Canberra'!S88,'Cape Borda'!S41,'Cape Bruny'!S75,'Cape Leeuwin'!S87,'Cape Moreton'!S87,'Cape Otway'!S85,'Carnarvon'!S87,'Ceduna'!S54,'Charleville'!S87,'Cobar'!S88,'Coffs Harbour'!S45,'Cunderdin'!S46,'Dalwallinu'!S41,'Darwin'!S87,'Deniliquin'!S88,'Dubbo'!S76,'Eddytstone Point'!S87,'Esperance'!S87,'Eucla'!S83,'Forrest'!S50,'Gabo Island'!S91,'Gayndah'!S94,'Georgetown'!S95,'Geraldton'!S87,'Giles'!S40,'Grove'!S50,'Halls Creek'!S87,'Hobart'!S79,'Horn Island'!S46,'Kalgoorlie'!S87,'Kalumburu'!S57,'Karijini North'!S67,'Katanning'!S89,'Launceston'!S95,'Laverton'!S53,'Learmonth'!S21,'Longreach'!S87,'Low Head'!S88,'Mackay'!S87,'Marble Bar'!S91,'Marree'!S89,'Meekatharra'!S70,'Melbourne'!S87,'Mildura'!S87,'Miles'!S88,'Morawa'!S72,'Moree'!S87,'Mt Gambier'!S57,'Nhill'!S93,'Normanton'!S92,'Nowra'!S45,'Nuriootpa'!S40,'Oodnadatta'!S56,'Orbost'!S62,'Palmerville'!S92,'Perth'!S87,'Point Perpendicular'!S56,'Port Hedland'!S84,'Port Lincoln'!S87,'Port Macquarie'!S40,'Rabbit Flat'!S28,'Richmond NSW'!S43,'Richmond Qld'!S89,'Robe'!S94,'Rockhampton'!S57,'Rutherglen'!S86,'Sale'!S87,'Scone'!S32,'Snowtown'!S89,'St George'!S84,'Sydney'!S87,'Tarcoola'!S76,'Tennant Creek'!S86,'Thargomiindah'!S43,'Tibooburra'!S88,'Townsville'!S56,'Victoria River Downs'!S33,'Wagga Wagga'!S87,'Walgett'!S88,'Wandering'!S89,'Weipa'!S29,'Wilcannia'!S44,'Williamtown'!S49,'Wilsons Promontary'!S91,'Woomera'!S47,'Wyalong'!S35,'Yamba'!S98)</f>
        <v>16.7990196078431</v>
      </c>
      <c r="L20" s="12">
        <f>AVERAGE('Adelaide'!T87,'Albany'!T102,'Alice Springs'!T87,'Amberley'!T56,'Birdsville'!T47,'Bourke'!T89,'Bridgetown'!T89,'Brisbane'!T87,'Broome'!T87,'Bundaberg'!T88,'Burketown'!T92,'Butlers Gorge'!T64,'Cabramurra'!T35,'Cairns'!T87,'Camooweal'!T58,'Canberra'!T88,'Cape Borda'!T41,'Cape Bruny'!T75,'Cape Leeuwin'!T87,'Cape Moreton'!T87,'Cape Otway'!T85,'Carnarvon'!T87,'Ceduna'!T54,'Charleville'!T87,'Cobar'!T88,'Coffs Harbour'!T45,'Cunderdin'!T46,'Dalwallinu'!T41,'Darwin'!T87,'Deniliquin'!T88,'Dubbo'!T76,'Eddytstone Point'!T87,'Esperance'!T87,'Eucla'!T83,'Forrest'!T50,'Gabo Island'!T91,'Gayndah'!T94,'Georgetown'!T95,'Geraldton'!T87,'Giles'!T40,'Grove'!T50,'Halls Creek'!T87,'Hobart'!T79,'Horn Island'!T46,'Kalgoorlie'!T87,'Kalumburu'!T57,'Karijini North'!T67,'Katanning'!T89,'Launceston'!T95,'Laverton'!T53,'Learmonth'!T21,'Longreach'!T87,'Low Head'!T88,'Mackay'!T87,'Marble Bar'!T91,'Marree'!T89,'Meekatharra'!T70,'Melbourne'!T87,'Mildura'!T87,'Miles'!T88,'Morawa'!T72,'Moree'!T87,'Mt Gambier'!T57,'Nhill'!T93,'Normanton'!T92,'Nowra'!T45,'Nuriootpa'!T40,'Oodnadatta'!T56,'Orbost'!T62,'Palmerville'!T92,'Perth'!T87,'Point Perpendicular'!T56,'Port Hedland'!T84,'Port Lincoln'!T87,'Port Macquarie'!T40,'Rabbit Flat'!T28,'Richmond NSW'!T43,'Richmond Qld'!T89,'Robe'!T94,'Rockhampton'!T57,'Rutherglen'!T86,'Sale'!T87,'Scone'!T32,'Snowtown'!T89,'St George'!T84,'Sydney'!T87,'Tarcoola'!T76,'Tennant Creek'!T86,'Thargomiindah'!T43,'Tibooburra'!T88,'Townsville'!T56,'Victoria River Downs'!T33,'Wagga Wagga'!T87,'Walgett'!T88,'Wandering'!T89,'Weipa'!T29,'Wilcannia'!T44,'Williamtown'!T49,'Wilsons Promontary'!T91,'Woomera'!T47,'Wyalong'!T35,'Yamba'!T98)</f>
        <v>3.58358107577451</v>
      </c>
      <c r="M20" s="13">
        <f>AVERAGE('Adelaide'!V87,'Albany'!V102,'Alice Springs'!V87,'Amberley'!V56,'Birdsville'!V47,'Bourke'!V89,'Bridgetown'!V89,'Brisbane'!V87,'Broome'!V87,'Bundaberg'!V88,'Burketown'!V92,'Butlers Gorge'!V64,'Cabramurra'!V35,'Cairns'!V87,'Camooweal'!V58,'Canberra'!V88,'Cape Borda'!V41,'Cape Bruny'!V75,'Cape Leeuwin'!V87,'Cape Moreton'!V87,'Cape Otway'!V85,'Carnarvon'!V87,'Ceduna'!V54,'Charleville'!V87,'Cobar'!V88,'Coffs Harbour'!V45,'Dalwallinu'!V41,'Darwin'!V87,'Deniliquin'!V88,'Dubbo'!V76,'Esperance'!V87,'Eucla'!V83,'Forrest'!V50,'Gabo Island'!V91,'Gayndah'!V94,'Georgetown'!V95,'Geraldton'!V87,'Giles'!V40,'Grove'!V50,'Hobart'!V79,'Horn Island'!V46,'Kalgoorlie'!V87,'Kalumburu'!V57,'Karijini North'!V67,'Katanning'!V89,'Launceston'!V95,'Laverton'!V53,'Learmonth'!V21,'Longreach'!V87,'Low Head'!V88,'Marble Bar'!V91,'Marree'!V89,'Meekatharra'!V70,'Melbourne'!V87,'Mildura'!V87,'Miles'!V88,'Morawa'!V72,'Moree'!V87,'Mt Gambier'!V57,'Nhill'!V93,'Normanton'!V92,'Nowra'!V45,'Nuriootpa'!V40,'Oodnadatta'!V56,'Orbost'!V62,'Palmerville'!V92,'Perth'!V87,'Point Perpendicular'!V56,'Port Hedland'!V84,'Port Lincoln'!V87,'Port Macquarie'!V40,'Rabbit Flat'!V28,'Richmond NSW'!V43,'Richmond Qld'!V89,'Robe'!V94,'Rockhampton'!V57,'Rutherglen'!V86,'Sale'!V87,'Scone'!V32,'Snowtown'!V89,'St George'!V84,'Sydney'!V87,'Thargomiindah'!V43,'Tibooburra'!V88,'Townsville'!V56,'Victoria River Downs'!V33,'Wagga Wagga'!V87,'Walgett'!V88,'Wandering'!V89,'Weipa'!V29,'Wilcannia'!V44,'Williamtown'!V49,'Wilsons Promontary'!V91,'Woomera'!V47,'Wyalong'!V35,'Yamba'!V98)</f>
        <v>3.47916666666667</v>
      </c>
      <c r="N20" s="12">
        <f>AVERAGE('Adelaide'!W87,'Albany'!W102,'Alice Springs'!W87,'Amberley'!W56,'Birdsville'!W47,'Bourke'!W89,'Bridgetown'!W89,'Brisbane'!W87,'Broome'!W87,'Bundaberg'!W88,'Burketown'!W92,'Butlers Gorge'!W64,'Cabramurra'!W35,'Cairns'!W87,'Camooweal'!W58,'Canberra'!W88,'Cape Borda'!W41,'Cape Bruny'!W75,'Cape Leeuwin'!W87,'Cape Moreton'!W87,'Cape Otway'!W85,'Carnarvon'!W87,'Ceduna'!W54,'Charleville'!W87,'Cobar'!W88,'Coffs Harbour'!W45,'Dalwallinu'!W41,'Darwin'!W87,'Deniliquin'!W88,'Dubbo'!W76,'Esperance'!W87,'Eucla'!W83,'Forrest'!W50,'Gabo Island'!W91,'Gayndah'!W94,'Georgetown'!W95,'Geraldton'!W87,'Giles'!W40,'Grove'!W50,'Hobart'!W79,'Horn Island'!W46,'Kalgoorlie'!W87,'Kalumburu'!W57,'Karijini North'!W67,'Katanning'!W89,'Launceston'!W95,'Laverton'!W53,'Learmonth'!W21,'Longreach'!W87,'Low Head'!W88,'Marble Bar'!W91,'Marree'!W89,'Meekatharra'!W70,'Melbourne'!W87,'Mildura'!W87,'Miles'!W88,'Morawa'!W72,'Moree'!W87,'Mt Gambier'!W57,'Nhill'!W93,'Normanton'!W92,'Nowra'!W45,'Nuriootpa'!W40,'Oodnadatta'!W56,'Orbost'!W62,'Palmerville'!W92,'Perth'!W87,'Point Perpendicular'!W56,'Port Hedland'!W84,'Port Lincoln'!W87,'Port Macquarie'!W40,'Rabbit Flat'!W28,'Richmond NSW'!W43,'Richmond Qld'!W89,'Robe'!W94,'Rockhampton'!W57,'Rutherglen'!W86,'Sale'!W87,'Scone'!W32,'Snowtown'!W89,'St George'!W84,'Sydney'!W87,'Thargomiindah'!W43,'Tibooburra'!W88,'Townsville'!W56,'Victoria River Downs'!W33,'Wagga Wagga'!W87,'Walgett'!W88,'Wandering'!W89,'Weipa'!W29,'Wilcannia'!W44,'Williamtown'!W49,'Wilsons Promontary'!W91,'Woomera'!W47,'Wyalong'!W35,'Yamba'!W98)</f>
        <v>1.83190769521006</v>
      </c>
    </row>
    <row r="21" ht="23" customHeight="1">
      <c r="A21" s="10">
        <v>-1</v>
      </c>
      <c r="B21" s="11">
        <f>AVERAGE('Adelaide'!B88,'Albany'!B103,'Alice Springs'!B88,'Amberley'!B57,'Birdsville'!B48,'Bourke'!B90,'Bridgetown'!B90,'Brisbane'!B88,'Broome'!B88,'Bundaberg'!B89,'Burketown'!B93,'Butlers Gorge'!B65,'Cabramurra'!B36,'Cairns'!B88,'Camooweal'!B59,'Canberra'!B89,'Cape Borda'!B42,'Cape Bruny'!B76,'Cape Leeuwin'!B88,'Cape Moreton'!B88,'Cape Otway'!B86,'Carnarvon'!B88,'Ceduna'!B55,'Charleville'!B88,'Cobar'!B89,'Coffs Harbour'!B46,'Cunderdin'!B47,'Dalwallinu'!B42,'Darwin'!B88,'Deniliquin'!B89,'Dubbo'!B77,'Eddytstone Point'!B88,'Esperance'!B88,'Eucla'!B84,'Forrest'!B51,'Gabo Island'!B92,'Gayndah'!B95,'Georgetown'!B96,'Geraldton'!B88,'Giles'!B41,'Grove'!B51,'Halls Creek'!B88,'Hobart'!B80,'Horn Island'!B47,'Kalgoorlie'!B88,'Kalumburu'!B58,'Karijini North'!B68,'Katanning'!B90,'Launceston'!B96,'Laverton'!B54,'Learmonth'!B22,'Longreach'!B88,'Low Head'!B89,'Mackay'!B88,'Marble Bar'!B92,'Marree'!B90,'Meekatharra'!B71,'Melbourne'!B88,'Mildura'!B88,'Miles'!B89,'Morawa'!B73,'Moree'!B88,'Mt Gambier'!B58,'Nhill'!B94,'Normanton'!B93,'Nowra'!B46,'Nuriootpa'!B41,'Oodnadatta'!B57,'Orbost'!B63,'Palmerville'!B93,'Perth'!B88,'Point Perpendicular'!B57,'Port Hedland'!B85,'Port Lincoln'!B88,'Port Macquarie'!B41,'Rabbit Flat'!B29,'Richmond NSW'!B44,'Richmond Qld'!B90,'Robe'!B95,'Rockhampton'!B58,'Rutherglen'!B87,'Sale'!B88,'Scone'!B33,'Snowtown'!B90,'St George'!B85,'Sydney'!B88,'Tarcoola'!B77,'Tennant Creek'!B87,'Thargomiindah'!B44,'Tibooburra'!B89,'Townsville'!B57,'Victoria River Downs'!B34,'Wagga Wagga'!B88,'Walgett'!B89,'Wandering'!B90,'Weipa'!B30,'Wilcannia'!B45,'Williamtown'!B50,'Wilsons Promontary'!B92,'Woomera'!B48,'Wyalong'!B36,'Yamba'!B99)</f>
        <v>31.4705882352941</v>
      </c>
      <c r="C21" s="12">
        <f>AVERAGE('Adelaide'!D88,'Albany'!D103,'Alice Springs'!D88,'Amberley'!D57,'Birdsville'!D48,'Bourke'!D90,'Bridgetown'!D90,'Brisbane'!D88,'Broome'!D88,'Bundaberg'!D89,'Burketown'!D93,'Butlers Gorge'!D65,'Cabramurra'!D36,'Cairns'!D88,'Camooweal'!D59,'Canberra'!D89,'Cape Borda'!D42,'Cape Bruny'!D76,'Cape Leeuwin'!D88,'Cape Moreton'!D88,'Cape Otway'!D86,'Carnarvon'!D88,'Ceduna'!D55,'Charleville'!D88,'Cobar'!D89,'Coffs Harbour'!D46,'Cunderdin'!D47,'Dalwallinu'!D42,'Darwin'!D88,'Deniliquin'!D89,'Dubbo'!D77,'Eddytstone Point'!D88,'Esperance'!D88,'Eucla'!D84,'Forrest'!D51,'Gabo Island'!D92,'Gayndah'!D95,'Georgetown'!D96,'Geraldton'!D88,'Giles'!D41,'Grove'!D51,'Halls Creek'!D88,'Hobart'!D80,'Horn Island'!D47,'Kalgoorlie'!D88,'Kalumburu'!D58,'Karijini North'!D68,'Katanning'!D90,'Launceston'!D96,'Laverton'!D54,'Learmonth'!D22,'Longreach'!D88,'Low Head'!D89,'Mackay'!D88,'Marble Bar'!D92,'Marree'!D90,'Meekatharra'!D71,'Melbourne'!D88,'Mildura'!D88,'Miles'!D89,'Morawa'!D73,'Moree'!D88,'Mt Gambier'!D58,'Nhill'!D94,'Normanton'!D93,'Nowra'!D46,'Nuriootpa'!D41,'Oodnadatta'!D57,'Orbost'!D63,'Palmerville'!D93,'Perth'!D88,'Point Perpendicular'!D57,'Port Hedland'!D85,'Port Lincoln'!D88,'Port Macquarie'!D41,'Rabbit Flat'!D29,'Richmond NSW'!D44,'Richmond Qld'!D90,'Robe'!D95,'Rockhampton'!D58,'Rutherglen'!D87,'Sale'!D88,'Scone'!D33,'Snowtown'!D90,'St George'!D85,'Sydney'!D88,'Tarcoola'!D77,'Tennant Creek'!D87,'Thargomiindah'!D44,'Tibooburra'!D89,'Townsville'!D57,'Victoria River Downs'!D34,'Wagga Wagga'!D88,'Walgett'!D89,'Wandering'!D90,'Weipa'!D30,'Wilcannia'!D45,'Williamtown'!D50,'Wilsons Promontary'!D92,'Woomera'!D48,'Wyalong'!D36,'Yamba'!D99)</f>
        <v>4.67441266708145</v>
      </c>
      <c r="D21" s="13">
        <f>AVERAGE('Adelaide'!G88,'Albany'!G103,'Alice Springs'!G88,'Amberley'!G57,'Birdsville'!G48,'Bourke'!G90,'Bridgetown'!G90,'Brisbane'!G88,'Broome'!G88,'Bundaberg'!G89,'Burketown'!G93,'Butlers Gorge'!G65,'Cabramurra'!G36,'Cairns'!G88,'Camooweal'!G59,'Canberra'!G89,'Cape Borda'!G42,'Cape Bruny'!G76,'Cape Leeuwin'!G88,'Cape Moreton'!G88,'Cape Otway'!G86,'Carnarvon'!G88,'Ceduna'!G55,'Charleville'!G88,'Cobar'!G89,'Coffs Harbour'!G46,'Cunderdin'!G47,'Dalwallinu'!G42,'Darwin'!G88,'Deniliquin'!G89,'Dubbo'!G77,'Eddytstone Point'!G88,'Esperance'!G88,'Eucla'!G84,'Forrest'!G51,'Gabo Island'!G92,'Gayndah'!G95,'Georgetown'!G96,'Geraldton'!G88,'Giles'!G41,'Grove'!G51,'Halls Creek'!G88,'Hobart'!G80,'Horn Island'!G47,'Kalgoorlie'!G88,'Kalumburu'!G58,'Karijini North'!G68,'Katanning'!G90,'Launceston'!G96,'Laverton'!G54,'Learmonth'!G22,'Longreach'!G88,'Low Head'!G89,'Mackay'!G88,'Marble Bar'!G92,'Marree'!G90,'Meekatharra'!G71,'Melbourne'!G88,'Mildura'!G88,'Miles'!G89,'Morawa'!G73,'Moree'!G88,'Mt Gambier'!G58,'Nhill'!G94,'Normanton'!G93,'Nowra'!G46,'Nuriootpa'!G41,'Oodnadatta'!G57,'Orbost'!G63,'Palmerville'!G93,'Perth'!G88,'Point Perpendicular'!G57,'Port Hedland'!G85,'Port Lincoln'!G88,'Port Macquarie'!G41,'Rabbit Flat'!G29,'Richmond NSW'!G44,'Richmond Qld'!G90,'Robe'!G95,'Rockhampton'!G58,'Rutherglen'!G87,'Sale'!G88,'Scone'!G33,'Snowtown'!G90,'St George'!G85,'Sydney'!G88,'Tarcoola'!G77,'Tennant Creek'!G87,'Thargomiindah'!G44,'Tibooburra'!G89,'Townsville'!G57,'Victoria River Downs'!G34,'Wagga Wagga'!G88,'Walgett'!G89,'Wandering'!G90,'Weipa'!G30,'Wilcannia'!G45,'Williamtown'!G50,'Wilsons Promontary'!G92,'Woomera'!G48,'Wyalong'!G36,'Yamba'!G99)</f>
        <v>15.2745098039216</v>
      </c>
      <c r="E21" s="12">
        <f>AVERAGE('Adelaide'!I88,'Albany'!I103,'Alice Springs'!I88,'Amberley'!I57,'Birdsville'!I48,'Bourke'!I90,'Bridgetown'!I90,'Brisbane'!I88,'Broome'!I88,'Bundaberg'!I89,'Burketown'!I93,'Butlers Gorge'!I65,'Cabramurra'!I36,'Cairns'!I88,'Camooweal'!I59,'Canberra'!I89,'Cape Borda'!I42,'Cape Bruny'!I76,'Cape Leeuwin'!I88,'Cape Moreton'!I88,'Cape Otway'!I86,'Carnarvon'!I88,'Ceduna'!I55,'Charleville'!I88,'Cobar'!I89,'Coffs Harbour'!I46,'Cunderdin'!I47,'Dalwallinu'!I42,'Darwin'!I88,'Deniliquin'!I89,'Dubbo'!I77,'Eddytstone Point'!I88,'Esperance'!I88,'Eucla'!I84,'Forrest'!I51,'Gabo Island'!I92,'Gayndah'!I95,'Georgetown'!I96,'Geraldton'!I88,'Giles'!I41,'Grove'!I51,'Halls Creek'!I88,'Hobart'!I80,'Horn Island'!I47,'Kalgoorlie'!I88,'Kalumburu'!I58,'Karijini North'!I68,'Katanning'!I90,'Launceston'!I96,'Laverton'!I54,'Learmonth'!I22,'Longreach'!I88,'Low Head'!I89,'Mackay'!I88,'Marble Bar'!I92,'Marree'!I90,'Meekatharra'!I71,'Melbourne'!I88,'Mildura'!I88,'Miles'!I89,'Morawa'!I73,'Moree'!I88,'Mt Gambier'!I58,'Nhill'!I94,'Normanton'!I93,'Nowra'!I46,'Nuriootpa'!I41,'Oodnadatta'!I57,'Orbost'!I63,'Palmerville'!I93,'Perth'!I88,'Point Perpendicular'!I57,'Port Hedland'!I85,'Port Lincoln'!I88,'Port Macquarie'!I41,'Rabbit Flat'!I29,'Richmond NSW'!I44,'Richmond Qld'!I90,'Robe'!I95,'Rockhampton'!I58,'Rutherglen'!I87,'Sale'!I88,'Scone'!I33,'Snowtown'!I90,'St George'!I85,'Sydney'!I88,'Tarcoola'!I77,'Tennant Creek'!I87,'Thargomiindah'!I44,'Tibooburra'!I89,'Townsville'!I57,'Victoria River Downs'!I34,'Wagga Wagga'!I88,'Walgett'!I89,'Wandering'!I90,'Weipa'!I30,'Wilcannia'!I45,'Williamtown'!I50,'Wilsons Promontary'!I92,'Woomera'!I48,'Wyalong'!I36,'Yamba'!I99)</f>
        <v>3.52578174225227</v>
      </c>
      <c r="F21" s="13">
        <f>AVERAGE('Adelaide'!L88,'Albany'!L103,'Alice Springs'!L88,'Amberley'!L57,'Birdsville'!L48,'Bourke'!L90,'Bridgetown'!L90,'Brisbane'!L88,'Broome'!L88,'Bundaberg'!L89,'Burketown'!L93,'Butlers Gorge'!L65,'Cabramurra'!L36,'Cairns'!L88,'Camooweal'!L59,'Canberra'!L89,'Cape Borda'!L42,'Cape Bruny'!L76,'Cape Leeuwin'!L88,'Cape Moreton'!L88,'Cape Otway'!L86,'Carnarvon'!L88,'Ceduna'!L55,'Charleville'!L88,'Cobar'!L89,'Coffs Harbour'!L46,'Dalwallinu'!L42,'Darwin'!L88,'Deniliquin'!L89,'Dubbo'!L77,'Esperance'!L88,'Eucla'!L84,'Forrest'!L51,'Gabo Island'!L92,'Gayndah'!L95,'Georgetown'!L96,'Geraldton'!L88,'Giles'!L41,'Grove'!L51,'Hobart'!L80,'Horn Island'!L47,'Kalgoorlie'!L88,'Kalumburu'!L58,'Karijini North'!L68,'Katanning'!L90,'Launceston'!L96,'Laverton'!L54,'Learmonth'!L22,'Longreach'!L88,'Low Head'!L89,'Marble Bar'!L92,'Marree'!L90,'Meekatharra'!L71,'Melbourne'!L88,'Mildura'!L88,'Miles'!L89,'Morawa'!L73,'Moree'!L88,'Mt Gambier'!L58,'Nhill'!L94,'Normanton'!L93,'Nowra'!L46,'Nuriootpa'!L41,'Oodnadatta'!L57,'Orbost'!L63,'Palmerville'!L93,'Perth'!L88,'Point Perpendicular'!L57,'Port Hedland'!L85,'Port Lincoln'!L88,'Port Macquarie'!L41,'Rabbit Flat'!L29,'Richmond NSW'!L44,'Richmond Qld'!L90,'Robe'!L95,'Rockhampton'!L58,'Rutherglen'!L87,'Sale'!L88,'Scone'!L33,'Snowtown'!L90,'St George'!L85,'Sydney'!L88,'Thargomiindah'!L44,'Tibooburra'!L89,'Townsville'!L57,'Victoria River Downs'!L34,'Wagga Wagga'!L88,'Walgett'!L89,'Wandering'!L90,'Weipa'!L30,'Wilcannia'!L45,'Williamtown'!L50,'Wilsons Promontary'!L92,'Woomera'!L48,'Wyalong'!L36,'Yamba'!L99)</f>
        <v>3.32291666666667</v>
      </c>
      <c r="G21" s="12">
        <f>AVERAGE('Adelaide'!N88,'Albany'!N103,'Alice Springs'!N88,'Amberley'!N57,'Birdsville'!N48,'Bourke'!N90,'Bridgetown'!N90,'Brisbane'!N88,'Broome'!N88,'Bundaberg'!N89,'Burketown'!N93,'Butlers Gorge'!N65,'Cabramurra'!N36,'Cairns'!N88,'Camooweal'!N59,'Canberra'!N89,'Cape Borda'!N42,'Cape Bruny'!N76,'Cape Leeuwin'!N88,'Cape Moreton'!N88,'Cape Otway'!N86,'Carnarvon'!N88,'Ceduna'!N55,'Charleville'!N88,'Cobar'!N89,'Coffs Harbour'!N46,'Dalwallinu'!N42,'Darwin'!N88,'Deniliquin'!N89,'Dubbo'!N77,'Esperance'!N88,'Eucla'!N84,'Forrest'!N51,'Gabo Island'!N92,'Gayndah'!N95,'Georgetown'!N96,'Geraldton'!N88,'Giles'!N41,'Grove'!N51,'Hobart'!N80,'Horn Island'!N47,'Kalgoorlie'!N88,'Kalumburu'!N58,'Karijini North'!N68,'Katanning'!N90,'Launceston'!N96,'Laverton'!N54,'Learmonth'!N22,'Longreach'!N88,'Low Head'!N89,'Marble Bar'!N92,'Marree'!N90,'Meekatharra'!N71,'Melbourne'!N88,'Mildura'!N88,'Miles'!N89,'Morawa'!N73,'Moree'!N88,'Mt Gambier'!N58,'Nhill'!N94,'Normanton'!N93,'Nowra'!N46,'Nuriootpa'!N41,'Oodnadatta'!N57,'Orbost'!N63,'Palmerville'!N93,'Perth'!N88,'Point Perpendicular'!N57,'Port Hedland'!N85,'Port Lincoln'!N88,'Port Macquarie'!N41,'Rabbit Flat'!N29,'Richmond NSW'!N44,'Richmond Qld'!N90,'Robe'!N95,'Rockhampton'!N58,'Rutherglen'!N87,'Sale'!N88,'Scone'!N33,'Snowtown'!N90,'St George'!N85,'Sydney'!N88,'Thargomiindah'!N44,'Tibooburra'!N89,'Townsville'!N57,'Victoria River Downs'!N34,'Wagga Wagga'!N88,'Walgett'!N89,'Wandering'!N90,'Weipa'!N30,'Wilcannia'!N45,'Williamtown'!N50,'Wilsons Promontary'!N92,'Woomera'!N48,'Wyalong'!N36,'Yamba'!N99)</f>
        <v>1.68609685898147</v>
      </c>
      <c r="H21" s="10">
        <v>-1</v>
      </c>
      <c r="I21" s="11">
        <f>AVERAGE('Adelaide'!P88,'Albany'!P103,'Alice Springs'!P88,'Amberley'!P57,'Birdsville'!P48,'Bourke'!P90,'Bridgetown'!P90,'Brisbane'!P88,'Broome'!P88,'Bundaberg'!P89,'Burketown'!P93,'Butlers Gorge'!P65,'Cabramurra'!P36,'Cairns'!P88,'Camooweal'!P59,'Canberra'!P89,'Cape Borda'!P42,'Cape Bruny'!P76,'Cape Leeuwin'!P88,'Cape Moreton'!P88,'Cape Otway'!P86,'Carnarvon'!P88,'Ceduna'!P55,'Charleville'!P88,'Cobar'!P89,'Coffs Harbour'!P46,'Cunderdin'!P47,'Dalwallinu'!P42,'Darwin'!P88,'Deniliquin'!P89,'Dubbo'!P77,'Eddytstone Point'!P88,'Esperance'!P88,'Eucla'!P84,'Forrest'!P51,'Gabo Island'!P92,'Gayndah'!P95,'Georgetown'!P96,'Geraldton'!P88,'Giles'!P41,'Grove'!P51,'Halls Creek'!P88,'Hobart'!P80,'Horn Island'!P47,'Kalgoorlie'!P88,'Kalumburu'!P58,'Karijini North'!P68,'Katanning'!P90,'Launceston'!P96,'Laverton'!P54,'Learmonth'!P22,'Longreach'!P88,'Low Head'!P89,'Mackay'!P88,'Marble Bar'!P92,'Marree'!P90,'Meekatharra'!P71,'Melbourne'!P88,'Mildura'!P88,'Miles'!P89,'Morawa'!P73,'Moree'!P88,'Mt Gambier'!P58,'Nhill'!P94,'Normanton'!P93,'Nowra'!P46,'Nuriootpa'!P41,'Oodnadatta'!P57,'Orbost'!P63,'Palmerville'!P93,'Perth'!P88,'Point Perpendicular'!P57,'Port Hedland'!P85,'Port Lincoln'!P88,'Port Macquarie'!P41,'Rabbit Flat'!P29,'Richmond NSW'!P44,'Richmond Qld'!P90,'Robe'!P95,'Rockhampton'!P58,'Rutherglen'!P87,'Sale'!P88,'Scone'!P33,'Snowtown'!P90,'St George'!P85,'Sydney'!P88,'Tarcoola'!P77,'Tennant Creek'!P87,'Thargomiindah'!P44,'Tibooburra'!P89,'Townsville'!P57,'Victoria River Downs'!P34,'Wagga Wagga'!P88,'Walgett'!P89,'Wandering'!P90,'Weipa'!P30,'Wilcannia'!P45,'Williamtown'!P50,'Wilsons Promontary'!P92,'Woomera'!P48,'Wyalong'!P36,'Yamba'!P99)</f>
        <v>31.4705882352941</v>
      </c>
      <c r="J21" s="12">
        <f>AVERAGE('Adelaide'!Q88,'Albany'!Q103,'Alice Springs'!Q88,'Amberley'!Q57,'Birdsville'!Q48,'Bourke'!Q90,'Bridgetown'!Q90,'Brisbane'!Q88,'Broome'!Q88,'Bundaberg'!Q89,'Burketown'!Q93,'Butlers Gorge'!Q65,'Cabramurra'!Q36,'Cairns'!Q88,'Camooweal'!Q59,'Canberra'!Q89,'Cape Borda'!Q42,'Cape Bruny'!Q76,'Cape Leeuwin'!Q88,'Cape Moreton'!Q88,'Cape Otway'!Q86,'Carnarvon'!Q88,'Ceduna'!Q55,'Charleville'!Q88,'Cobar'!Q89,'Coffs Harbour'!Q46,'Cunderdin'!Q47,'Dalwallinu'!Q42,'Darwin'!Q88,'Deniliquin'!Q89,'Dubbo'!Q77,'Eddytstone Point'!Q88,'Esperance'!Q88,'Eucla'!Q84,'Forrest'!Q51,'Gabo Island'!Q92,'Gayndah'!Q95,'Georgetown'!Q96,'Geraldton'!Q88,'Giles'!Q41,'Grove'!Q51,'Halls Creek'!Q88,'Hobart'!Q80,'Horn Island'!Q47,'Kalgoorlie'!Q88,'Kalumburu'!Q58,'Karijini North'!Q68,'Katanning'!Q90,'Launceston'!Q96,'Laverton'!Q54,'Learmonth'!Q22,'Longreach'!Q88,'Low Head'!Q89,'Mackay'!Q88,'Marble Bar'!Q92,'Marree'!Q90,'Meekatharra'!Q71,'Melbourne'!Q88,'Mildura'!Q88,'Miles'!Q89,'Morawa'!Q73,'Moree'!Q88,'Mt Gambier'!Q58,'Nhill'!Q94,'Normanton'!Q93,'Nowra'!Q46,'Nuriootpa'!Q41,'Oodnadatta'!Q57,'Orbost'!Q63,'Palmerville'!Q93,'Perth'!Q88,'Point Perpendicular'!Q57,'Port Hedland'!Q85,'Port Lincoln'!Q88,'Port Macquarie'!Q41,'Rabbit Flat'!Q29,'Richmond NSW'!Q44,'Richmond Qld'!Q90,'Robe'!Q95,'Rockhampton'!Q58,'Rutherglen'!Q87,'Sale'!Q88,'Scone'!Q33,'Snowtown'!Q90,'St George'!Q85,'Sydney'!Q88,'Tarcoola'!Q77,'Tennant Creek'!Q87,'Thargomiindah'!Q44,'Tibooburra'!Q89,'Townsville'!Q57,'Victoria River Downs'!Q34,'Wagga Wagga'!Q88,'Walgett'!Q89,'Wandering'!Q90,'Weipa'!Q30,'Wilcannia'!Q45,'Williamtown'!Q50,'Wilsons Promontary'!Q92,'Woomera'!Q48,'Wyalong'!Q36,'Yamba'!Q99)</f>
        <v>4.67441266708145</v>
      </c>
      <c r="K21" s="13">
        <f>AVERAGE('Adelaide'!S88,'Albany'!S103,'Alice Springs'!S88,'Amberley'!S57,'Birdsville'!S48,'Bourke'!S90,'Bridgetown'!S90,'Brisbane'!S88,'Broome'!S88,'Bundaberg'!S89,'Burketown'!S93,'Butlers Gorge'!S65,'Cabramurra'!S36,'Cairns'!S88,'Camooweal'!S59,'Canberra'!S89,'Cape Borda'!S42,'Cape Bruny'!S76,'Cape Leeuwin'!S88,'Cape Moreton'!S88,'Cape Otway'!S86,'Carnarvon'!S88,'Ceduna'!S55,'Charleville'!S88,'Cobar'!S89,'Coffs Harbour'!S46,'Cunderdin'!S47,'Dalwallinu'!S42,'Darwin'!S88,'Deniliquin'!S89,'Dubbo'!S77,'Eddytstone Point'!S88,'Esperance'!S88,'Eucla'!S84,'Forrest'!S51,'Gabo Island'!S92,'Gayndah'!S95,'Georgetown'!S96,'Geraldton'!S88,'Giles'!S41,'Grove'!S51,'Halls Creek'!S88,'Hobart'!S80,'Horn Island'!S47,'Kalgoorlie'!S88,'Kalumburu'!S58,'Karijini North'!S68,'Katanning'!S90,'Launceston'!S96,'Laverton'!S54,'Learmonth'!S22,'Longreach'!S88,'Low Head'!S89,'Mackay'!S88,'Marble Bar'!S92,'Marree'!S90,'Meekatharra'!S71,'Melbourne'!S88,'Mildura'!S88,'Miles'!S89,'Morawa'!S73,'Moree'!S88,'Mt Gambier'!S58,'Nhill'!S94,'Normanton'!S93,'Nowra'!S46,'Nuriootpa'!S41,'Oodnadatta'!S57,'Orbost'!S63,'Palmerville'!S93,'Perth'!S88,'Point Perpendicular'!S57,'Port Hedland'!S85,'Port Lincoln'!S88,'Port Macquarie'!S41,'Rabbit Flat'!S29,'Richmond NSW'!S44,'Richmond Qld'!S90,'Robe'!S95,'Rockhampton'!S58,'Rutherglen'!S87,'Sale'!S88,'Scone'!S33,'Snowtown'!S90,'St George'!S85,'Sydney'!S88,'Tarcoola'!S77,'Tennant Creek'!S87,'Thargomiindah'!S44,'Tibooburra'!S89,'Townsville'!S57,'Victoria River Downs'!S34,'Wagga Wagga'!S88,'Walgett'!S89,'Wandering'!S90,'Weipa'!S30,'Wilcannia'!S45,'Williamtown'!S50,'Wilsons Promontary'!S92,'Woomera'!S48,'Wyalong'!S36,'Yamba'!S99)</f>
        <v>15.2745098039216</v>
      </c>
      <c r="L21" s="12">
        <f>AVERAGE('Adelaide'!T88,'Albany'!T103,'Alice Springs'!T88,'Amberley'!T57,'Birdsville'!T48,'Bourke'!T90,'Bridgetown'!T90,'Brisbane'!T88,'Broome'!T88,'Bundaberg'!T89,'Burketown'!T93,'Butlers Gorge'!T65,'Cabramurra'!T36,'Cairns'!T88,'Camooweal'!T59,'Canberra'!T89,'Cape Borda'!T42,'Cape Bruny'!T76,'Cape Leeuwin'!T88,'Cape Moreton'!T88,'Cape Otway'!T86,'Carnarvon'!T88,'Ceduna'!T55,'Charleville'!T88,'Cobar'!T89,'Coffs Harbour'!T46,'Cunderdin'!T47,'Dalwallinu'!T42,'Darwin'!T88,'Deniliquin'!T89,'Dubbo'!T77,'Eddytstone Point'!T88,'Esperance'!T88,'Eucla'!T84,'Forrest'!T51,'Gabo Island'!T92,'Gayndah'!T95,'Georgetown'!T96,'Geraldton'!T88,'Giles'!T41,'Grove'!T51,'Halls Creek'!T88,'Hobart'!T80,'Horn Island'!T47,'Kalgoorlie'!T88,'Kalumburu'!T58,'Karijini North'!T68,'Katanning'!T90,'Launceston'!T96,'Laverton'!T54,'Learmonth'!T22,'Longreach'!T88,'Low Head'!T89,'Mackay'!T88,'Marble Bar'!T92,'Marree'!T90,'Meekatharra'!T71,'Melbourne'!T88,'Mildura'!T88,'Miles'!T89,'Morawa'!T73,'Moree'!T88,'Mt Gambier'!T58,'Nhill'!T94,'Normanton'!T93,'Nowra'!T46,'Nuriootpa'!T41,'Oodnadatta'!T57,'Orbost'!T63,'Palmerville'!T93,'Perth'!T88,'Point Perpendicular'!T57,'Port Hedland'!T85,'Port Lincoln'!T88,'Port Macquarie'!T41,'Rabbit Flat'!T29,'Richmond NSW'!T44,'Richmond Qld'!T90,'Robe'!T95,'Rockhampton'!T58,'Rutherglen'!T87,'Sale'!T88,'Scone'!T33,'Snowtown'!T90,'St George'!T85,'Sydney'!T88,'Tarcoola'!T77,'Tennant Creek'!T87,'Thargomiindah'!T44,'Tibooburra'!T89,'Townsville'!T57,'Victoria River Downs'!T34,'Wagga Wagga'!T88,'Walgett'!T89,'Wandering'!T90,'Weipa'!T30,'Wilcannia'!T45,'Williamtown'!T50,'Wilsons Promontary'!T92,'Woomera'!T48,'Wyalong'!T36,'Yamba'!T99)</f>
        <v>3.52578174225227</v>
      </c>
      <c r="M21" s="13">
        <f>AVERAGE('Adelaide'!V88,'Albany'!V103,'Alice Springs'!V88,'Amberley'!V57,'Birdsville'!V48,'Bourke'!V90,'Bridgetown'!V90,'Brisbane'!V88,'Broome'!V88,'Bundaberg'!V89,'Burketown'!V93,'Butlers Gorge'!V65,'Cabramurra'!V36,'Cairns'!V88,'Camooweal'!V59,'Canberra'!V89,'Cape Borda'!V42,'Cape Bruny'!V76,'Cape Leeuwin'!V88,'Cape Moreton'!V88,'Cape Otway'!V86,'Carnarvon'!V88,'Ceduna'!V55,'Charleville'!V88,'Cobar'!V89,'Coffs Harbour'!V46,'Dalwallinu'!V42,'Darwin'!V88,'Deniliquin'!V89,'Dubbo'!V77,'Esperance'!V88,'Eucla'!V84,'Forrest'!V51,'Gabo Island'!V92,'Gayndah'!V95,'Georgetown'!V96,'Geraldton'!V88,'Giles'!V41,'Grove'!V51,'Hobart'!V80,'Horn Island'!V47,'Kalgoorlie'!V88,'Kalumburu'!V58,'Karijini North'!V68,'Katanning'!V90,'Launceston'!V96,'Laverton'!V54,'Learmonth'!V22,'Longreach'!V88,'Low Head'!V89,'Marble Bar'!V92,'Marree'!V90,'Meekatharra'!V71,'Melbourne'!V88,'Mildura'!V88,'Miles'!V89,'Morawa'!V73,'Moree'!V88,'Mt Gambier'!V58,'Nhill'!V94,'Normanton'!V93,'Nowra'!V46,'Nuriootpa'!V41,'Oodnadatta'!V57,'Orbost'!V63,'Palmerville'!V93,'Perth'!V88,'Point Perpendicular'!V57,'Port Hedland'!V85,'Port Lincoln'!V88,'Port Macquarie'!V41,'Rabbit Flat'!V29,'Richmond NSW'!V44,'Richmond Qld'!V90,'Robe'!V95,'Rockhampton'!V58,'Rutherglen'!V87,'Sale'!V88,'Scone'!V33,'Snowtown'!V90,'St George'!V85,'Sydney'!V88,'Thargomiindah'!V44,'Tibooburra'!V89,'Townsville'!V57,'Victoria River Downs'!V34,'Wagga Wagga'!V88,'Walgett'!V89,'Wandering'!V90,'Weipa'!V30,'Wilcannia'!V45,'Williamtown'!V50,'Wilsons Promontary'!V92,'Woomera'!V48,'Wyalong'!V36,'Yamba'!V99)</f>
        <v>3.32291666666667</v>
      </c>
      <c r="N21" s="12">
        <f>AVERAGE('Adelaide'!W88,'Albany'!W103,'Alice Springs'!W88,'Amberley'!W57,'Birdsville'!W48,'Bourke'!W90,'Bridgetown'!W90,'Brisbane'!W88,'Broome'!W88,'Bundaberg'!W89,'Burketown'!W93,'Butlers Gorge'!W65,'Cabramurra'!W36,'Cairns'!W88,'Camooweal'!W59,'Canberra'!W89,'Cape Borda'!W42,'Cape Bruny'!W76,'Cape Leeuwin'!W88,'Cape Moreton'!W88,'Cape Otway'!W86,'Carnarvon'!W88,'Ceduna'!W55,'Charleville'!W88,'Cobar'!W89,'Coffs Harbour'!W46,'Dalwallinu'!W42,'Darwin'!W88,'Deniliquin'!W89,'Dubbo'!W77,'Esperance'!W88,'Eucla'!W84,'Forrest'!W51,'Gabo Island'!W92,'Gayndah'!W95,'Georgetown'!W96,'Geraldton'!W88,'Giles'!W41,'Grove'!W51,'Hobart'!W80,'Horn Island'!W47,'Kalgoorlie'!W88,'Kalumburu'!W58,'Karijini North'!W68,'Katanning'!W90,'Launceston'!W96,'Laverton'!W54,'Learmonth'!W22,'Longreach'!W88,'Low Head'!W89,'Marble Bar'!W92,'Marree'!W90,'Meekatharra'!W71,'Melbourne'!W88,'Mildura'!W88,'Miles'!W89,'Morawa'!W73,'Moree'!W88,'Mt Gambier'!W58,'Nhill'!W94,'Normanton'!W93,'Nowra'!W46,'Nuriootpa'!W41,'Oodnadatta'!W57,'Orbost'!W63,'Palmerville'!W93,'Perth'!W88,'Point Perpendicular'!W57,'Port Hedland'!W85,'Port Lincoln'!W88,'Port Macquarie'!W41,'Rabbit Flat'!W29,'Richmond NSW'!W44,'Richmond Qld'!W90,'Robe'!W95,'Rockhampton'!W58,'Rutherglen'!W87,'Sale'!W88,'Scone'!W33,'Snowtown'!W90,'St George'!W85,'Sydney'!W88,'Thargomiindah'!W44,'Tibooburra'!W89,'Townsville'!W57,'Victoria River Downs'!W34,'Wagga Wagga'!W88,'Walgett'!W89,'Wandering'!W90,'Weipa'!W30,'Wilcannia'!W45,'Williamtown'!W50,'Wilsons Promontary'!W92,'Woomera'!W48,'Wyalong'!W36,'Yamba'!W99)</f>
        <v>1.71059162338383</v>
      </c>
    </row>
    <row r="22" ht="23" customHeight="1">
      <c r="A22" t="s" s="14">
        <v>13</v>
      </c>
      <c r="B22" s="11">
        <f>AVERAGE('Adelaide'!B89,'Albany'!B104,'Alice Springs'!B89,'Amberley'!B58,'Birdsville'!B49,'Bourke'!B91,'Bridgetown'!B91,'Brisbane'!B89,'Broome'!B89,'Bundaberg'!B90,'Burketown'!B94,'Butlers Gorge'!B66,'Cabramurra'!B37,'Cairns'!B89,'Camooweal'!B60,'Canberra'!B90,'Cape Borda'!B43,'Cape Bruny'!B77,'Cape Leeuwin'!B89,'Cape Moreton'!B89,'Cape Otway'!B87,'Carnarvon'!B89,'Ceduna'!B56,'Charleville'!B89,'Cobar'!B90,'Coffs Harbour'!B47,'Cunderdin'!B48,'Dalwallinu'!B43,'Darwin'!B89,'Deniliquin'!B90,'Dubbo'!B78,'Eddytstone Point'!B89,'Esperance'!B89,'Eucla'!B85,'Forrest'!B52,'Gabo Island'!B93,'Gayndah'!B96,'Georgetown'!B97,'Geraldton'!B89,'Giles'!B42,'Grove'!B52,'Halls Creek'!B89,'Hobart'!B81,'Horn Island'!B48,'Kalgoorlie'!B89,'Kalumburu'!B59,'Karijini North'!B69,'Katanning'!B91,'Launceston'!B97,'Laverton'!B55,'Learmonth'!B23,'Longreach'!B89,'Low Head'!B90,'Mackay'!B89,'Marble Bar'!B93,'Marree'!B91,'Meekatharra'!B72,'Melbourne'!B89,'Mildura'!B89,'Miles'!B90,'Morawa'!B74,'Moree'!B89,'Mt Gambier'!B59,'Nhill'!B95,'Normanton'!B94,'Nowra'!B47,'Nuriootpa'!B42,'Oodnadatta'!B58,'Orbost'!B64,'Palmerville'!B94,'Perth'!B89,'Point Perpendicular'!B58,'Port Hedland'!B86,'Port Lincoln'!B89,'Port Macquarie'!B42,'Rabbit Flat'!B30,'Richmond NSW'!B45,'Richmond Qld'!B91,'Robe'!B96,'Rockhampton'!B59,'Rutherglen'!B88,'Sale'!B89,'Scone'!B34,'Snowtown'!B91,'St George'!B86,'Sydney'!B89,'Tarcoola'!B78,'Tennant Creek'!B88,'Thargomiindah'!B45,'Tibooburra'!B90,'Townsville'!B58,'Victoria River Downs'!B35,'Wagga Wagga'!B89,'Walgett'!B90,'Wandering'!B91,'Weipa'!B31,'Wilcannia'!B46,'Williamtown'!B51,'Wilsons Promontary'!B93,'Woomera'!B49,'Wyalong'!B37,'Yamba'!B100)</f>
        <v>30.9705882352941</v>
      </c>
      <c r="C22" s="12">
        <f>AVERAGE('Adelaide'!D89,'Albany'!D104,'Alice Springs'!D89,'Amberley'!D58,'Birdsville'!D49,'Bourke'!D91,'Bridgetown'!D91,'Brisbane'!D89,'Broome'!D89,'Bundaberg'!D90,'Burketown'!D94,'Butlers Gorge'!D66,'Cabramurra'!D37,'Cairns'!D89,'Camooweal'!D60,'Canberra'!D90,'Cape Borda'!D43,'Cape Bruny'!D77,'Cape Leeuwin'!D89,'Cape Moreton'!D89,'Cape Otway'!D87,'Carnarvon'!D89,'Ceduna'!D56,'Charleville'!D89,'Cobar'!D90,'Coffs Harbour'!D47,'Cunderdin'!D48,'Dalwallinu'!D43,'Darwin'!D89,'Deniliquin'!D90,'Dubbo'!D78,'Eddytstone Point'!D89,'Esperance'!D89,'Eucla'!D85,'Forrest'!D52,'Gabo Island'!D93,'Gayndah'!D96,'Georgetown'!D97,'Geraldton'!D89,'Giles'!D42,'Grove'!D52,'Halls Creek'!D89,'Hobart'!D81,'Horn Island'!D48,'Kalgoorlie'!D89,'Kalumburu'!D59,'Karijini North'!D69,'Katanning'!D91,'Launceston'!D97,'Laverton'!D55,'Learmonth'!D23,'Longreach'!D89,'Low Head'!D90,'Mackay'!D89,'Marble Bar'!D93,'Marree'!D91,'Meekatharra'!D72,'Melbourne'!D89,'Mildura'!D89,'Miles'!D90,'Morawa'!D74,'Moree'!D89,'Mt Gambier'!D59,'Nhill'!D95,'Normanton'!D94,'Nowra'!D47,'Nuriootpa'!D42,'Oodnadatta'!D58,'Orbost'!D64,'Palmerville'!D94,'Perth'!D89,'Point Perpendicular'!D58,'Port Hedland'!D86,'Port Lincoln'!D89,'Port Macquarie'!D42,'Rabbit Flat'!D30,'Richmond NSW'!D45,'Richmond Qld'!D91,'Robe'!D96,'Rockhampton'!D59,'Rutherglen'!D88,'Sale'!D89,'Scone'!D34,'Snowtown'!D91,'St George'!D86,'Sydney'!D89,'Tarcoola'!D78,'Tennant Creek'!D88,'Thargomiindah'!D45,'Tibooburra'!D90,'Townsville'!D58,'Victoria River Downs'!D35,'Wagga Wagga'!D89,'Walgett'!D90,'Wandering'!D91,'Weipa'!D31,'Wilcannia'!D46,'Williamtown'!D51,'Wilsons Promontary'!D93,'Woomera'!D49,'Wyalong'!D37,'Yamba'!D100)</f>
        <v>4.75917471696204</v>
      </c>
      <c r="D22" s="13">
        <f>AVERAGE('Adelaide'!G89,'Albany'!G104,'Alice Springs'!G89,'Amberley'!G58,'Birdsville'!G49,'Bourke'!G91,'Bridgetown'!G91,'Brisbane'!G89,'Broome'!G89,'Bundaberg'!G90,'Burketown'!G94,'Butlers Gorge'!G66,'Cabramurra'!G37,'Cairns'!G89,'Camooweal'!G60,'Canberra'!G90,'Cape Borda'!G43,'Cape Bruny'!G77,'Cape Leeuwin'!G89,'Cape Moreton'!G89,'Cape Otway'!G87,'Carnarvon'!G89,'Ceduna'!G56,'Charleville'!G89,'Cobar'!G90,'Coffs Harbour'!G47,'Cunderdin'!G48,'Dalwallinu'!G43,'Darwin'!G89,'Deniliquin'!G90,'Dubbo'!G78,'Eddytstone Point'!G89,'Esperance'!G89,'Eucla'!G85,'Forrest'!G52,'Gabo Island'!G93,'Gayndah'!G96,'Georgetown'!G97,'Geraldton'!G89,'Giles'!G42,'Grove'!G52,'Halls Creek'!G89,'Hobart'!G81,'Horn Island'!G48,'Kalgoorlie'!G89,'Kalumburu'!G59,'Karijini North'!G69,'Katanning'!G91,'Launceston'!G97,'Laverton'!G55,'Learmonth'!G23,'Longreach'!G89,'Low Head'!G90,'Mackay'!G89,'Marble Bar'!G93,'Marree'!G91,'Meekatharra'!G72,'Melbourne'!G89,'Mildura'!G89,'Miles'!G90,'Morawa'!G74,'Moree'!G89,'Mt Gambier'!G59,'Nhill'!G95,'Normanton'!G94,'Nowra'!G47,'Nuriootpa'!G42,'Oodnadatta'!G58,'Orbost'!G64,'Palmerville'!G94,'Perth'!G89,'Point Perpendicular'!G58,'Port Hedland'!G86,'Port Lincoln'!G89,'Port Macquarie'!G42,'Rabbit Flat'!G30,'Richmond NSW'!G45,'Richmond Qld'!G91,'Robe'!G96,'Rockhampton'!G59,'Rutherglen'!G88,'Sale'!G89,'Scone'!G34,'Snowtown'!G91,'St George'!G86,'Sydney'!G89,'Tarcoola'!G78,'Tennant Creek'!G88,'Thargomiindah'!G45,'Tibooburra'!G90,'Townsville'!G58,'Victoria River Downs'!G35,'Wagga Wagga'!G89,'Walgett'!G90,'Wandering'!G91,'Weipa'!G31,'Wilcannia'!G46,'Williamtown'!G51,'Wilsons Promontary'!G93,'Woomera'!G49,'Wyalong'!G37,'Yamba'!G100)</f>
        <v>15.0392156862745</v>
      </c>
      <c r="E22" s="12">
        <f>AVERAGE('Adelaide'!I89,'Albany'!I104,'Alice Springs'!I89,'Amberley'!I58,'Birdsville'!I49,'Bourke'!I91,'Bridgetown'!I91,'Brisbane'!I89,'Broome'!I89,'Bundaberg'!I90,'Burketown'!I94,'Butlers Gorge'!I66,'Cabramurra'!I37,'Cairns'!I89,'Camooweal'!I60,'Canberra'!I90,'Cape Borda'!I43,'Cape Bruny'!I77,'Cape Leeuwin'!I89,'Cape Moreton'!I89,'Cape Otway'!I87,'Carnarvon'!I89,'Ceduna'!I56,'Charleville'!I89,'Cobar'!I90,'Coffs Harbour'!I47,'Cunderdin'!I48,'Dalwallinu'!I43,'Darwin'!I89,'Deniliquin'!I90,'Dubbo'!I78,'Eddytstone Point'!I89,'Esperance'!I89,'Eucla'!I85,'Forrest'!I52,'Gabo Island'!I93,'Gayndah'!I96,'Georgetown'!I97,'Geraldton'!I89,'Giles'!I42,'Grove'!I52,'Halls Creek'!I89,'Hobart'!I81,'Horn Island'!I48,'Kalgoorlie'!I89,'Kalumburu'!I59,'Karijini North'!I69,'Katanning'!I91,'Launceston'!I97,'Laverton'!I55,'Learmonth'!I23,'Longreach'!I89,'Low Head'!I90,'Mackay'!I89,'Marble Bar'!I93,'Marree'!I91,'Meekatharra'!I72,'Melbourne'!I89,'Mildura'!I89,'Miles'!I90,'Morawa'!I74,'Moree'!I89,'Mt Gambier'!I59,'Nhill'!I95,'Normanton'!I94,'Nowra'!I47,'Nuriootpa'!I42,'Oodnadatta'!I58,'Orbost'!I64,'Palmerville'!I94,'Perth'!I89,'Point Perpendicular'!I58,'Port Hedland'!I86,'Port Lincoln'!I89,'Port Macquarie'!I42,'Rabbit Flat'!I30,'Richmond NSW'!I45,'Richmond Qld'!I91,'Robe'!I96,'Rockhampton'!I59,'Rutherglen'!I88,'Sale'!I89,'Scone'!I34,'Snowtown'!I91,'St George'!I86,'Sydney'!I89,'Tarcoola'!I78,'Tennant Creek'!I88,'Thargomiindah'!I45,'Tibooburra'!I90,'Townsville'!I58,'Victoria River Downs'!I35,'Wagga Wagga'!I89,'Walgett'!I90,'Wandering'!I91,'Weipa'!I31,'Wilcannia'!I46,'Williamtown'!I51,'Wilsons Promontary'!I93,'Woomera'!I49,'Wyalong'!I37,'Yamba'!I100)</f>
        <v>3.62002399317965</v>
      </c>
      <c r="F22" s="13">
        <f>AVERAGE('Adelaide'!L89,'Albany'!L104,'Alice Springs'!L89,'Amberley'!L58,'Birdsville'!L49,'Bourke'!L91,'Bridgetown'!L91,'Brisbane'!L89,'Broome'!L89,'Bundaberg'!L90,'Burketown'!L94,'Butlers Gorge'!L66,'Cabramurra'!L37,'Cairns'!L89,'Camooweal'!L60,'Canberra'!L90,'Cape Borda'!L43,'Cape Bruny'!L77,'Cape Leeuwin'!L89,'Cape Moreton'!L89,'Cape Otway'!L87,'Carnarvon'!L89,'Ceduna'!L56,'Charleville'!L89,'Cobar'!L90,'Coffs Harbour'!L47,'Dalwallinu'!L43,'Darwin'!L89,'Deniliquin'!L90,'Dubbo'!L78,'Esperance'!L89,'Eucla'!L85,'Forrest'!L52,'Gabo Island'!L93,'Gayndah'!L96,'Georgetown'!L97,'Geraldton'!L89,'Giles'!L42,'Grove'!L52,'Hobart'!L81,'Horn Island'!L48,'Kalgoorlie'!L89,'Kalumburu'!L59,'Karijini North'!L69,'Katanning'!L91,'Launceston'!L97,'Laverton'!L55,'Learmonth'!L23,'Longreach'!L89,'Low Head'!L90,'Marble Bar'!L93,'Marree'!L91,'Meekatharra'!L72,'Melbourne'!L89,'Mildura'!L89,'Miles'!L90,'Morawa'!L74,'Moree'!L89,'Mt Gambier'!L59,'Nhill'!L95,'Normanton'!L94,'Nowra'!L47,'Nuriootpa'!L42,'Oodnadatta'!L58,'Orbost'!L64,'Palmerville'!L94,'Perth'!L89,'Point Perpendicular'!L58,'Port Hedland'!L86,'Port Lincoln'!L89,'Port Macquarie'!L42,'Rabbit Flat'!L30,'Richmond NSW'!L45,'Richmond Qld'!L91,'Robe'!L96,'Rockhampton'!L59,'Rutherglen'!L88,'Sale'!L89,'Scone'!L34,'Snowtown'!L91,'St George'!L86,'Sydney'!L89,'Thargomiindah'!L45,'Tibooburra'!L90,'Townsville'!L58,'Victoria River Downs'!L35,'Wagga Wagga'!L89,'Walgett'!L90,'Wandering'!L91,'Weipa'!L31,'Wilcannia'!L46,'Williamtown'!L51,'Wilsons Promontary'!L93,'Woomera'!L49,'Wyalong'!L37,'Yamba'!L100)</f>
        <v>2.86458333333333</v>
      </c>
      <c r="G22" s="12">
        <f>AVERAGE('Adelaide'!N89,'Albany'!N104,'Alice Springs'!N89,'Amberley'!N58,'Birdsville'!N49,'Bourke'!N91,'Bridgetown'!N91,'Brisbane'!N89,'Broome'!N89,'Bundaberg'!N90,'Burketown'!N94,'Butlers Gorge'!N66,'Cabramurra'!N37,'Cairns'!N89,'Camooweal'!N60,'Canberra'!N90,'Cape Borda'!N43,'Cape Bruny'!N77,'Cape Leeuwin'!N89,'Cape Moreton'!N89,'Cape Otway'!N87,'Carnarvon'!N89,'Ceduna'!N56,'Charleville'!N89,'Cobar'!N90,'Coffs Harbour'!N47,'Dalwallinu'!N43,'Darwin'!N89,'Deniliquin'!N90,'Dubbo'!N78,'Esperance'!N89,'Eucla'!N85,'Forrest'!N52,'Gabo Island'!N93,'Gayndah'!N96,'Georgetown'!N97,'Geraldton'!N89,'Giles'!N42,'Grove'!N52,'Hobart'!N81,'Horn Island'!N48,'Kalgoorlie'!N89,'Kalumburu'!N59,'Karijini North'!N69,'Katanning'!N91,'Launceston'!N97,'Laverton'!N55,'Learmonth'!N23,'Longreach'!N89,'Low Head'!N90,'Marble Bar'!N93,'Marree'!N91,'Meekatharra'!N72,'Melbourne'!N89,'Mildura'!N89,'Miles'!N90,'Morawa'!N74,'Moree'!N89,'Mt Gambier'!N59,'Nhill'!N95,'Normanton'!N94,'Nowra'!N47,'Nuriootpa'!N42,'Oodnadatta'!N58,'Orbost'!N64,'Palmerville'!N94,'Perth'!N89,'Point Perpendicular'!N58,'Port Hedland'!N86,'Port Lincoln'!N89,'Port Macquarie'!N42,'Rabbit Flat'!N30,'Richmond NSW'!N45,'Richmond Qld'!N91,'Robe'!N96,'Rockhampton'!N59,'Rutherglen'!N88,'Sale'!N89,'Scone'!N34,'Snowtown'!N91,'St George'!N86,'Sydney'!N89,'Thargomiindah'!N45,'Tibooburra'!N90,'Townsville'!N58,'Victoria River Downs'!N35,'Wagga Wagga'!N89,'Walgett'!N90,'Wandering'!N91,'Weipa'!N31,'Wilcannia'!N46,'Williamtown'!N51,'Wilsons Promontary'!N93,'Woomera'!N49,'Wyalong'!N37,'Yamba'!N100)</f>
        <v>1.98510875562346</v>
      </c>
      <c r="H22" t="s" s="14">
        <v>13</v>
      </c>
      <c r="I22" s="11">
        <f>AVERAGE('Adelaide'!P89,'Albany'!P104,'Alice Springs'!P89,'Amberley'!P58,'Birdsville'!P49,'Bourke'!P91,'Bridgetown'!P91,'Brisbane'!P89,'Broome'!P89,'Bundaberg'!P90,'Burketown'!P94,'Butlers Gorge'!P66,'Cabramurra'!P37,'Cairns'!P89,'Camooweal'!P60,'Canberra'!P90,'Cape Borda'!P43,'Cape Bruny'!P77,'Cape Leeuwin'!P89,'Cape Moreton'!P89,'Cape Otway'!P87,'Carnarvon'!P89,'Ceduna'!P56,'Charleville'!P89,'Cobar'!P90,'Coffs Harbour'!P47,'Cunderdin'!P48,'Dalwallinu'!P43,'Darwin'!P89,'Deniliquin'!P90,'Dubbo'!P78,'Eddytstone Point'!P89,'Esperance'!P89,'Eucla'!P85,'Forrest'!P52,'Gabo Island'!P93,'Gayndah'!P96,'Georgetown'!P97,'Geraldton'!P89,'Giles'!P42,'Grove'!P52,'Halls Creek'!P89,'Hobart'!P81,'Horn Island'!P48,'Kalgoorlie'!P89,'Kalumburu'!P59,'Karijini North'!P69,'Katanning'!P91,'Launceston'!P97,'Laverton'!P55,'Learmonth'!P23,'Longreach'!P89,'Low Head'!P90,'Mackay'!P89,'Marble Bar'!P93,'Marree'!P91,'Meekatharra'!P72,'Melbourne'!P89,'Mildura'!P89,'Miles'!P90,'Morawa'!P74,'Moree'!P89,'Mt Gambier'!P59,'Nhill'!P95,'Normanton'!P94,'Nowra'!P47,'Nuriootpa'!P42,'Oodnadatta'!P58,'Orbost'!P64,'Palmerville'!P94,'Perth'!P89,'Point Perpendicular'!P58,'Port Hedland'!P86,'Port Lincoln'!P89,'Port Macquarie'!P42,'Rabbit Flat'!P30,'Richmond NSW'!P45,'Richmond Qld'!P91,'Robe'!P96,'Rockhampton'!P59,'Rutherglen'!P88,'Sale'!P89,'Scone'!P34,'Snowtown'!P91,'St George'!P86,'Sydney'!P89,'Tarcoola'!P78,'Tennant Creek'!P88,'Thargomiindah'!P45,'Tibooburra'!P90,'Townsville'!P58,'Victoria River Downs'!P35,'Wagga Wagga'!P89,'Walgett'!P90,'Wandering'!P91,'Weipa'!P31,'Wilcannia'!P46,'Williamtown'!P51,'Wilsons Promontary'!P93,'Woomera'!P49,'Wyalong'!P37,'Yamba'!P100)</f>
        <v>30.9705882352941</v>
      </c>
      <c r="J22" s="12">
        <f>AVERAGE('Adelaide'!Q89,'Albany'!Q104,'Alice Springs'!Q89,'Amberley'!Q58,'Birdsville'!Q49,'Bourke'!Q91,'Bridgetown'!Q91,'Brisbane'!Q89,'Broome'!Q89,'Bundaberg'!Q90,'Burketown'!Q94,'Butlers Gorge'!Q66,'Cabramurra'!Q37,'Cairns'!Q89,'Camooweal'!Q60,'Canberra'!Q90,'Cape Borda'!Q43,'Cape Bruny'!Q77,'Cape Leeuwin'!Q89,'Cape Moreton'!Q89,'Cape Otway'!Q87,'Carnarvon'!Q89,'Ceduna'!Q56,'Charleville'!Q89,'Cobar'!Q90,'Coffs Harbour'!Q47,'Cunderdin'!Q48,'Dalwallinu'!Q43,'Darwin'!Q89,'Deniliquin'!Q90,'Dubbo'!Q78,'Eddytstone Point'!Q89,'Esperance'!Q89,'Eucla'!Q85,'Forrest'!Q52,'Gabo Island'!Q93,'Gayndah'!Q96,'Georgetown'!Q97,'Geraldton'!Q89,'Giles'!Q42,'Grove'!Q52,'Halls Creek'!Q89,'Hobart'!Q81,'Horn Island'!Q48,'Kalgoorlie'!Q89,'Kalumburu'!Q59,'Karijini North'!Q69,'Katanning'!Q91,'Launceston'!Q97,'Laverton'!Q55,'Learmonth'!Q23,'Longreach'!Q89,'Low Head'!Q90,'Mackay'!Q89,'Marble Bar'!Q93,'Marree'!Q91,'Meekatharra'!Q72,'Melbourne'!Q89,'Mildura'!Q89,'Miles'!Q90,'Morawa'!Q74,'Moree'!Q89,'Mt Gambier'!Q59,'Nhill'!Q95,'Normanton'!Q94,'Nowra'!Q47,'Nuriootpa'!Q42,'Oodnadatta'!Q58,'Orbost'!Q64,'Palmerville'!Q94,'Perth'!Q89,'Point Perpendicular'!Q58,'Port Hedland'!Q86,'Port Lincoln'!Q89,'Port Macquarie'!Q42,'Rabbit Flat'!Q30,'Richmond NSW'!Q45,'Richmond Qld'!Q91,'Robe'!Q96,'Rockhampton'!Q59,'Rutherglen'!Q88,'Sale'!Q89,'Scone'!Q34,'Snowtown'!Q91,'St George'!Q86,'Sydney'!Q89,'Tarcoola'!Q78,'Tennant Creek'!Q88,'Thargomiindah'!Q45,'Tibooburra'!Q90,'Townsville'!Q58,'Victoria River Downs'!Q35,'Wagga Wagga'!Q89,'Walgett'!Q90,'Wandering'!Q91,'Weipa'!Q31,'Wilcannia'!Q46,'Williamtown'!Q51,'Wilsons Promontary'!Q93,'Woomera'!Q49,'Wyalong'!Q37,'Yamba'!Q100)</f>
        <v>4.75917471696204</v>
      </c>
      <c r="K22" s="13">
        <f>AVERAGE('Adelaide'!S89,'Albany'!S104,'Alice Springs'!S89,'Amberley'!S58,'Birdsville'!S49,'Bourke'!S91,'Bridgetown'!S91,'Brisbane'!S89,'Broome'!S89,'Bundaberg'!S90,'Burketown'!S94,'Butlers Gorge'!S66,'Cabramurra'!S37,'Cairns'!S89,'Camooweal'!S60,'Canberra'!S90,'Cape Borda'!S43,'Cape Bruny'!S77,'Cape Leeuwin'!S89,'Cape Moreton'!S89,'Cape Otway'!S87,'Carnarvon'!S89,'Ceduna'!S56,'Charleville'!S89,'Cobar'!S90,'Coffs Harbour'!S47,'Cunderdin'!S48,'Dalwallinu'!S43,'Darwin'!S89,'Deniliquin'!S90,'Dubbo'!S78,'Eddytstone Point'!S89,'Esperance'!S89,'Eucla'!S85,'Forrest'!S52,'Gabo Island'!S93,'Gayndah'!S96,'Georgetown'!S97,'Geraldton'!S89,'Giles'!S42,'Grove'!S52,'Halls Creek'!S89,'Hobart'!S81,'Horn Island'!S48,'Kalgoorlie'!S89,'Kalumburu'!S59,'Karijini North'!S69,'Katanning'!S91,'Launceston'!S97,'Laverton'!S55,'Learmonth'!S23,'Longreach'!S89,'Low Head'!S90,'Mackay'!S89,'Marble Bar'!S93,'Marree'!S91,'Meekatharra'!S72,'Melbourne'!S89,'Mildura'!S89,'Miles'!S90,'Morawa'!S74,'Moree'!S89,'Mt Gambier'!S59,'Nhill'!S95,'Normanton'!S94,'Nowra'!S47,'Nuriootpa'!S42,'Oodnadatta'!S58,'Orbost'!S64,'Palmerville'!S94,'Perth'!S89,'Point Perpendicular'!S58,'Port Hedland'!S86,'Port Lincoln'!S89,'Port Macquarie'!S42,'Rabbit Flat'!S30,'Richmond NSW'!S45,'Richmond Qld'!S91,'Robe'!S96,'Rockhampton'!S59,'Rutherglen'!S88,'Sale'!S89,'Scone'!S34,'Snowtown'!S91,'St George'!S86,'Sydney'!S89,'Tarcoola'!S78,'Tennant Creek'!S88,'Thargomiindah'!S45,'Tibooburra'!S90,'Townsville'!S58,'Victoria River Downs'!S35,'Wagga Wagga'!S89,'Walgett'!S90,'Wandering'!S91,'Weipa'!S31,'Wilcannia'!S46,'Williamtown'!S51,'Wilsons Promontary'!S93,'Woomera'!S49,'Wyalong'!S37,'Yamba'!S100)</f>
        <v>15.0392156862745</v>
      </c>
      <c r="L22" s="12">
        <f>AVERAGE('Adelaide'!T89,'Albany'!T104,'Alice Springs'!T89,'Amberley'!T58,'Birdsville'!T49,'Bourke'!T91,'Bridgetown'!T91,'Brisbane'!T89,'Broome'!T89,'Bundaberg'!T90,'Burketown'!T94,'Butlers Gorge'!T66,'Cabramurra'!T37,'Cairns'!T89,'Camooweal'!T60,'Canberra'!T90,'Cape Borda'!T43,'Cape Bruny'!T77,'Cape Leeuwin'!T89,'Cape Moreton'!T89,'Cape Otway'!T87,'Carnarvon'!T89,'Ceduna'!T56,'Charleville'!T89,'Cobar'!T90,'Coffs Harbour'!T47,'Cunderdin'!T48,'Dalwallinu'!T43,'Darwin'!T89,'Deniliquin'!T90,'Dubbo'!T78,'Eddytstone Point'!T89,'Esperance'!T89,'Eucla'!T85,'Forrest'!T52,'Gabo Island'!T93,'Gayndah'!T96,'Georgetown'!T97,'Geraldton'!T89,'Giles'!T42,'Grove'!T52,'Halls Creek'!T89,'Hobart'!T81,'Horn Island'!T48,'Kalgoorlie'!T89,'Kalumburu'!T59,'Karijini North'!T69,'Katanning'!T91,'Launceston'!T97,'Laverton'!T55,'Learmonth'!T23,'Longreach'!T89,'Low Head'!T90,'Mackay'!T89,'Marble Bar'!T93,'Marree'!T91,'Meekatharra'!T72,'Melbourne'!T89,'Mildura'!T89,'Miles'!T90,'Morawa'!T74,'Moree'!T89,'Mt Gambier'!T59,'Nhill'!T95,'Normanton'!T94,'Nowra'!T47,'Nuriootpa'!T42,'Oodnadatta'!T58,'Orbost'!T64,'Palmerville'!T94,'Perth'!T89,'Point Perpendicular'!T58,'Port Hedland'!T86,'Port Lincoln'!T89,'Port Macquarie'!T42,'Rabbit Flat'!T30,'Richmond NSW'!T45,'Richmond Qld'!T91,'Robe'!T96,'Rockhampton'!T59,'Rutherglen'!T88,'Sale'!T89,'Scone'!T34,'Snowtown'!T91,'St George'!T86,'Sydney'!T89,'Tarcoola'!T78,'Tennant Creek'!T88,'Thargomiindah'!T45,'Tibooburra'!T90,'Townsville'!T58,'Victoria River Downs'!T35,'Wagga Wagga'!T89,'Walgett'!T90,'Wandering'!T91,'Weipa'!T31,'Wilcannia'!T46,'Williamtown'!T51,'Wilsons Promontary'!T93,'Woomera'!T49,'Wyalong'!T37,'Yamba'!T100)</f>
        <v>3.5861466869876</v>
      </c>
      <c r="M22" s="13">
        <f>AVERAGE('Adelaide'!V89,'Albany'!V104,'Alice Springs'!V89,'Amberley'!V58,'Birdsville'!V49,'Bourke'!V91,'Bridgetown'!V91,'Brisbane'!V89,'Broome'!V89,'Bundaberg'!V90,'Burketown'!V94,'Butlers Gorge'!V66,'Cabramurra'!V37,'Cairns'!V89,'Camooweal'!V60,'Canberra'!V90,'Cape Borda'!V43,'Cape Bruny'!V77,'Cape Leeuwin'!V89,'Cape Moreton'!V89,'Cape Otway'!V87,'Carnarvon'!V89,'Ceduna'!V56,'Charleville'!V89,'Cobar'!V90,'Coffs Harbour'!V47,'Dalwallinu'!V43,'Darwin'!V89,'Deniliquin'!V90,'Dubbo'!V78,'Esperance'!V89,'Eucla'!V85,'Forrest'!V52,'Gabo Island'!V93,'Gayndah'!V96,'Georgetown'!V97,'Geraldton'!V89,'Giles'!V42,'Grove'!V52,'Hobart'!V81,'Horn Island'!V48,'Kalgoorlie'!V89,'Kalumburu'!V59,'Karijini North'!V69,'Katanning'!V91,'Launceston'!V97,'Laverton'!V55,'Learmonth'!V23,'Longreach'!V89,'Low Head'!V90,'Marble Bar'!V93,'Marree'!V91,'Meekatharra'!V72,'Melbourne'!V89,'Mildura'!V89,'Miles'!V90,'Morawa'!V74,'Moree'!V89,'Mt Gambier'!V59,'Nhill'!V95,'Normanton'!V94,'Nowra'!V47,'Nuriootpa'!V42,'Oodnadatta'!V58,'Orbost'!V64,'Palmerville'!V94,'Perth'!V89,'Point Perpendicular'!V58,'Port Hedland'!V86,'Port Lincoln'!V89,'Port Macquarie'!V42,'Rabbit Flat'!V30,'Richmond NSW'!V45,'Richmond Qld'!V91,'Robe'!V96,'Rockhampton'!V59,'Rutherglen'!V88,'Sale'!V89,'Scone'!V34,'Snowtown'!V91,'St George'!V86,'Sydney'!V89,'Thargomiindah'!V45,'Tibooburra'!V90,'Townsville'!V58,'Victoria River Downs'!V35,'Wagga Wagga'!V89,'Walgett'!V90,'Wandering'!V91,'Weipa'!V31,'Wilcannia'!V46,'Williamtown'!V51,'Wilsons Promontary'!V93,'Woomera'!V49,'Wyalong'!V37,'Yamba'!V100)</f>
        <v>2.86458333333333</v>
      </c>
      <c r="N22" s="12">
        <f>AVERAGE('Adelaide'!W89,'Albany'!W104,'Alice Springs'!W89,'Amberley'!W58,'Birdsville'!W49,'Bourke'!W91,'Bridgetown'!W91,'Brisbane'!W89,'Broome'!W89,'Bundaberg'!W90,'Burketown'!W94,'Butlers Gorge'!W66,'Cabramurra'!W37,'Cairns'!W89,'Camooweal'!W60,'Canberra'!W90,'Cape Borda'!W43,'Cape Bruny'!W77,'Cape Leeuwin'!W89,'Cape Moreton'!W89,'Cape Otway'!W87,'Carnarvon'!W89,'Ceduna'!W56,'Charleville'!W89,'Cobar'!W90,'Coffs Harbour'!W47,'Dalwallinu'!W43,'Darwin'!W89,'Deniliquin'!W90,'Dubbo'!W78,'Esperance'!W89,'Eucla'!W85,'Forrest'!W52,'Gabo Island'!W93,'Gayndah'!W96,'Georgetown'!W97,'Geraldton'!W89,'Giles'!W42,'Grove'!W52,'Hobart'!W81,'Horn Island'!W48,'Kalgoorlie'!W89,'Kalumburu'!W59,'Karijini North'!W69,'Katanning'!W91,'Launceston'!W97,'Laverton'!W55,'Learmonth'!W23,'Longreach'!W89,'Low Head'!W90,'Marble Bar'!W93,'Marree'!W91,'Meekatharra'!W72,'Melbourne'!W89,'Mildura'!W89,'Miles'!W90,'Morawa'!W74,'Moree'!W89,'Mt Gambier'!W59,'Nhill'!W95,'Normanton'!W94,'Nowra'!W47,'Nuriootpa'!W42,'Oodnadatta'!W58,'Orbost'!W64,'Palmerville'!W94,'Perth'!W89,'Point Perpendicular'!W58,'Port Hedland'!W86,'Port Lincoln'!W89,'Port Macquarie'!W42,'Rabbit Flat'!W30,'Richmond NSW'!W45,'Richmond Qld'!W91,'Robe'!W96,'Rockhampton'!W59,'Rutherglen'!W88,'Sale'!W89,'Scone'!W34,'Snowtown'!W91,'St George'!W86,'Sydney'!W89,'Thargomiindah'!W45,'Tibooburra'!W90,'Townsville'!W58,'Victoria River Downs'!W35,'Wagga Wagga'!W89,'Walgett'!W90,'Wandering'!W91,'Weipa'!W31,'Wilcannia'!W46,'Williamtown'!W51,'Wilsons Promontary'!W93,'Woomera'!W49,'Wyalong'!W37,'Yamba'!W100)</f>
        <v>2.11468329149842</v>
      </c>
    </row>
    <row r="23" ht="23" customHeight="1">
      <c r="A23" t="s" s="14">
        <v>14</v>
      </c>
      <c r="B23" s="11">
        <f>AVERAGE('Adelaide'!B90,'Albany'!B105,'Alice Springs'!B90,'Amberley'!B59,'Birdsville'!B50,'Bourke'!B92,'Bridgetown'!B92,'Brisbane'!B90,'Broome'!B90,'Bundaberg'!B91,'Burketown'!B95,'Butlers Gorge'!B67,'Cabramurra'!B38,'Cairns'!B90,'Camooweal'!B61,'Canberra'!B91,'Cape Borda'!B44,'Cape Bruny'!B78,'Cape Leeuwin'!B90,'Cape Moreton'!B90,'Cape Otway'!B88,'Carnarvon'!B90,'Ceduna'!B57,'Charleville'!B90,'Cobar'!B91,'Coffs Harbour'!B48,'Cunderdin'!B49,'Dalwallinu'!B44,'Darwin'!B90,'Deniliquin'!B91,'Dubbo'!B79,'Eddytstone Point'!B90,'Esperance'!B90,'Eucla'!B86,'Forrest'!B53,'Gabo Island'!B94,'Gayndah'!B97,'Georgetown'!B98,'Geraldton'!B90,'Giles'!B43,'Grove'!B53,'Halls Creek'!B90,'Hobart'!B82,'Horn Island'!B49,'Kalgoorlie'!B90,'Kalumburu'!B60,'Karijini North'!B70,'Katanning'!B92,'Launceston'!B98,'Laverton'!B56,'Learmonth'!B24,'Longreach'!B90,'Low Head'!B91,'Mackay'!B90,'Marble Bar'!B94,'Marree'!B92,'Meekatharra'!B73,'Melbourne'!B90,'Mildura'!B90,'Miles'!B91,'Morawa'!B75,'Moree'!B90,'Mt Gambier'!B60,'Nhill'!B96,'Normanton'!B95,'Nowra'!B48,'Nuriootpa'!B43,'Oodnadatta'!B59,'Orbost'!B65,'Palmerville'!B95,'Perth'!B90,'Point Perpendicular'!B59,'Port Hedland'!B87,'Port Lincoln'!B90,'Port Macquarie'!B43,'Rabbit Flat'!B31,'Richmond NSW'!B46,'Richmond Qld'!B92,'Robe'!B97,'Rockhampton'!B60,'Rutherglen'!B89,'Sale'!B90,'Scone'!B35,'Snowtown'!B92,'St George'!B87,'Sydney'!B90,'Tarcoola'!B79,'Tennant Creek'!B89,'Thargomiindah'!B46,'Tibooburra'!B91,'Townsville'!B59,'Victoria River Downs'!B36,'Wagga Wagga'!B90,'Walgett'!B91,'Wandering'!B92,'Weipa'!B32,'Wilcannia'!B47,'Williamtown'!B52,'Wilsons Promontary'!B94,'Woomera'!B50,'Wyalong'!B38,'Yamba'!B101)</f>
        <v>35.8921568627451</v>
      </c>
      <c r="C23" s="12">
        <f>AVERAGE('Adelaide'!D90,'Albany'!D105,'Alice Springs'!D90,'Amberley'!D59,'Birdsville'!D50,'Bourke'!D92,'Bridgetown'!D92,'Brisbane'!D90,'Broome'!D90,'Bundaberg'!D91,'Burketown'!D95,'Butlers Gorge'!D67,'Cabramurra'!D38,'Cairns'!D90,'Camooweal'!D61,'Canberra'!D91,'Cape Borda'!D44,'Cape Bruny'!D78,'Cape Leeuwin'!D90,'Cape Moreton'!D90,'Cape Otway'!D88,'Carnarvon'!D90,'Ceduna'!D57,'Charleville'!D90,'Cobar'!D91,'Coffs Harbour'!D48,'Cunderdin'!D49,'Dalwallinu'!D44,'Darwin'!D90,'Deniliquin'!D91,'Dubbo'!D79,'Eddytstone Point'!D90,'Esperance'!D90,'Eucla'!D86,'Forrest'!D53,'Gabo Island'!D94,'Gayndah'!D97,'Georgetown'!D98,'Geraldton'!D90,'Giles'!D43,'Grove'!D53,'Halls Creek'!D90,'Hobart'!D82,'Horn Island'!D49,'Kalgoorlie'!D90,'Kalumburu'!D60,'Karijini North'!D70,'Katanning'!D92,'Launceston'!D98,'Laverton'!D56,'Learmonth'!D24,'Longreach'!D90,'Low Head'!D91,'Mackay'!D90,'Marble Bar'!D94,'Marree'!D92,'Meekatharra'!D73,'Melbourne'!D90,'Mildura'!D90,'Miles'!D91,'Morawa'!D75,'Moree'!D90,'Mt Gambier'!D60,'Nhill'!D96,'Normanton'!D95,'Nowra'!D48,'Nuriootpa'!D43,'Oodnadatta'!D59,'Orbost'!D65,'Palmerville'!D95,'Perth'!D90,'Point Perpendicular'!D59,'Port Hedland'!D87,'Port Lincoln'!D90,'Port Macquarie'!D43,'Rabbit Flat'!D31,'Richmond NSW'!D46,'Richmond Qld'!D92,'Robe'!D97,'Rockhampton'!D60,'Rutherglen'!D89,'Sale'!D90,'Scone'!D35,'Snowtown'!D92,'St George'!D87,'Sydney'!D90,'Tarcoola'!D79,'Tennant Creek'!D89,'Thargomiindah'!D46,'Tibooburra'!D91,'Townsville'!D59,'Victoria River Downs'!D36,'Wagga Wagga'!D90,'Walgett'!D91,'Wandering'!D92,'Weipa'!D32,'Wilcannia'!D47,'Williamtown'!D52,'Wilsons Promontary'!D94,'Woomera'!D50,'Wyalong'!D38,'Yamba'!D101)</f>
        <v>4.64352527104567</v>
      </c>
      <c r="D23" s="13">
        <f>AVERAGE('Adelaide'!G90,'Albany'!G105,'Alice Springs'!G90,'Amberley'!G59,'Birdsville'!G50,'Bourke'!G92,'Bridgetown'!G92,'Brisbane'!G90,'Broome'!G90,'Bundaberg'!G91,'Burketown'!G95,'Butlers Gorge'!G67,'Cabramurra'!G38,'Cairns'!G90,'Camooweal'!G61,'Canberra'!G91,'Cape Borda'!G44,'Cape Bruny'!G78,'Cape Leeuwin'!G90,'Cape Moreton'!G90,'Cape Otway'!G88,'Carnarvon'!G90,'Ceduna'!G57,'Charleville'!G90,'Cobar'!G91,'Coffs Harbour'!G48,'Cunderdin'!G49,'Dalwallinu'!G44,'Darwin'!G90,'Deniliquin'!G91,'Dubbo'!G79,'Eddytstone Point'!G90,'Esperance'!G90,'Eucla'!G86,'Forrest'!G53,'Gabo Island'!G94,'Gayndah'!G97,'Georgetown'!G98,'Geraldton'!G90,'Giles'!G43,'Grove'!G53,'Halls Creek'!G90,'Hobart'!G82,'Horn Island'!G49,'Kalgoorlie'!G90,'Kalumburu'!G60,'Karijini North'!G70,'Katanning'!G92,'Launceston'!G98,'Laverton'!G56,'Learmonth'!G24,'Longreach'!G90,'Low Head'!G91,'Mackay'!G90,'Marble Bar'!G94,'Marree'!G92,'Meekatharra'!G73,'Melbourne'!G90,'Mildura'!G90,'Miles'!G91,'Morawa'!G75,'Moree'!G90,'Mt Gambier'!G60,'Nhill'!G96,'Normanton'!G95,'Nowra'!G48,'Nuriootpa'!G43,'Oodnadatta'!G59,'Orbost'!G65,'Palmerville'!G95,'Perth'!G90,'Point Perpendicular'!G59,'Port Hedland'!G87,'Port Lincoln'!G90,'Port Macquarie'!G43,'Rabbit Flat'!G31,'Richmond NSW'!G46,'Richmond Qld'!G92,'Robe'!G97,'Rockhampton'!G60,'Rutherglen'!G89,'Sale'!G90,'Scone'!G35,'Snowtown'!G92,'St George'!G87,'Sydney'!G90,'Tarcoola'!G79,'Tennant Creek'!G89,'Thargomiindah'!G46,'Tibooburra'!G91,'Townsville'!G59,'Victoria River Downs'!G36,'Wagga Wagga'!G90,'Walgett'!G91,'Wandering'!G92,'Weipa'!G32,'Wilcannia'!G47,'Williamtown'!G52,'Wilsons Promontary'!G94,'Woomera'!G50,'Wyalong'!G38,'Yamba'!G101)</f>
        <v>18.8039215686275</v>
      </c>
      <c r="E23" s="12">
        <f>AVERAGE('Adelaide'!I90,'Albany'!I105,'Alice Springs'!I90,'Amberley'!I59,'Birdsville'!I50,'Bourke'!I92,'Bridgetown'!I92,'Brisbane'!I90,'Broome'!I90,'Bundaberg'!I91,'Burketown'!I95,'Butlers Gorge'!I67,'Cabramurra'!I38,'Cairns'!I90,'Camooweal'!I61,'Canberra'!I91,'Cape Borda'!I44,'Cape Bruny'!I78,'Cape Leeuwin'!I90,'Cape Moreton'!I90,'Cape Otway'!I88,'Carnarvon'!I90,'Ceduna'!I57,'Charleville'!I90,'Cobar'!I91,'Coffs Harbour'!I48,'Cunderdin'!I49,'Dalwallinu'!I44,'Darwin'!I90,'Deniliquin'!I91,'Dubbo'!I79,'Eddytstone Point'!I90,'Esperance'!I90,'Eucla'!I86,'Forrest'!I53,'Gabo Island'!I94,'Gayndah'!I97,'Georgetown'!I98,'Geraldton'!I90,'Giles'!I43,'Grove'!I53,'Halls Creek'!I90,'Hobart'!I82,'Horn Island'!I49,'Kalgoorlie'!I90,'Kalumburu'!I60,'Karijini North'!I70,'Katanning'!I92,'Launceston'!I98,'Laverton'!I56,'Learmonth'!I24,'Longreach'!I90,'Low Head'!I91,'Mackay'!I90,'Marble Bar'!I94,'Marree'!I92,'Meekatharra'!I73,'Melbourne'!I90,'Mildura'!I90,'Miles'!I91,'Morawa'!I75,'Moree'!I90,'Mt Gambier'!I60,'Nhill'!I96,'Normanton'!I95,'Nowra'!I48,'Nuriootpa'!I43,'Oodnadatta'!I59,'Orbost'!I65,'Palmerville'!I95,'Perth'!I90,'Point Perpendicular'!I59,'Port Hedland'!I87,'Port Lincoln'!I90,'Port Macquarie'!I43,'Rabbit Flat'!I31,'Richmond NSW'!I46,'Richmond Qld'!I92,'Robe'!I97,'Rockhampton'!I60,'Rutherglen'!I89,'Sale'!I90,'Scone'!I35,'Snowtown'!I92,'St George'!I87,'Sydney'!I90,'Tarcoola'!I79,'Tennant Creek'!I89,'Thargomiindah'!I46,'Tibooburra'!I91,'Townsville'!I59,'Victoria River Downs'!I36,'Wagga Wagga'!I90,'Walgett'!I91,'Wandering'!I92,'Weipa'!I32,'Wilcannia'!I47,'Williamtown'!I52,'Wilsons Promontary'!I94,'Woomera'!I50,'Wyalong'!I38,'Yamba'!I101)</f>
        <v>3.59144128938176</v>
      </c>
      <c r="F23" s="13">
        <f>AVERAGE('Adelaide'!L90,'Albany'!L105,'Alice Springs'!L90,'Amberley'!L59,'Birdsville'!L50,'Bourke'!L92,'Bridgetown'!L92,'Brisbane'!L90,'Broome'!L90,'Bundaberg'!L91,'Burketown'!L95,'Butlers Gorge'!L67,'Cabramurra'!L38,'Cairns'!L90,'Camooweal'!L61,'Canberra'!L91,'Cape Borda'!L44,'Cape Bruny'!L78,'Cape Leeuwin'!L90,'Cape Moreton'!L90,'Cape Otway'!L88,'Carnarvon'!L90,'Ceduna'!L57,'Charleville'!L90,'Cobar'!L91,'Coffs Harbour'!L48,'Dalwallinu'!L44,'Darwin'!L90,'Deniliquin'!L91,'Dubbo'!L79,'Esperance'!L90,'Eucla'!L86,'Forrest'!L53,'Gabo Island'!L94,'Gayndah'!L97,'Georgetown'!L98,'Geraldton'!L90,'Giles'!L43,'Grove'!L53,'Hobart'!L82,'Horn Island'!L49,'Kalgoorlie'!L90,'Kalumburu'!L60,'Karijini North'!L70,'Katanning'!L92,'Launceston'!L98,'Laverton'!L56,'Learmonth'!L24,'Longreach'!L90,'Low Head'!L91,'Marble Bar'!L94,'Marree'!L92,'Meekatharra'!L73,'Melbourne'!L90,'Mildura'!L90,'Miles'!L91,'Morawa'!L75,'Moree'!L90,'Mt Gambier'!L60,'Nhill'!L96,'Normanton'!L95,'Nowra'!L48,'Nuriootpa'!L43,'Oodnadatta'!L59,'Orbost'!L65,'Palmerville'!L95,'Perth'!L90,'Point Perpendicular'!L59,'Port Hedland'!L87,'Port Lincoln'!L90,'Port Macquarie'!L43,'Rabbit Flat'!L31,'Richmond NSW'!L46,'Richmond Qld'!L92,'Robe'!L97,'Rockhampton'!L60,'Rutherglen'!L89,'Sale'!L90,'Scone'!L35,'Snowtown'!L92,'St George'!L87,'Sydney'!L90,'Thargomiindah'!L46,'Tibooburra'!L91,'Townsville'!L59,'Victoria River Downs'!L36,'Wagga Wagga'!L90,'Walgett'!L91,'Wandering'!L92,'Weipa'!L32,'Wilcannia'!L47,'Williamtown'!L52,'Wilsons Promontary'!L94,'Woomera'!L50,'Wyalong'!L38,'Yamba'!L101)</f>
        <v>4.33333333333333</v>
      </c>
      <c r="G23" s="12">
        <f>AVERAGE('Adelaide'!N90,'Albany'!N105,'Alice Springs'!N90,'Amberley'!N59,'Birdsville'!N50,'Bourke'!N92,'Bridgetown'!N92,'Brisbane'!N90,'Broome'!N90,'Bundaberg'!N91,'Burketown'!N95,'Butlers Gorge'!N67,'Cabramurra'!N38,'Cairns'!N90,'Camooweal'!N61,'Canberra'!N91,'Cape Borda'!N44,'Cape Bruny'!N78,'Cape Leeuwin'!N90,'Cape Moreton'!N90,'Cape Otway'!N88,'Carnarvon'!N90,'Ceduna'!N57,'Charleville'!N90,'Cobar'!N91,'Coffs Harbour'!N48,'Dalwallinu'!N44,'Darwin'!N90,'Deniliquin'!N91,'Dubbo'!N79,'Esperance'!N90,'Eucla'!N86,'Forrest'!N53,'Gabo Island'!N94,'Gayndah'!N97,'Georgetown'!N98,'Geraldton'!N90,'Giles'!N43,'Grove'!N53,'Hobart'!N82,'Horn Island'!N49,'Kalgoorlie'!N90,'Kalumburu'!N60,'Karijini North'!N70,'Katanning'!N92,'Launceston'!N98,'Laverton'!N56,'Learmonth'!N24,'Longreach'!N90,'Low Head'!N91,'Marble Bar'!N94,'Marree'!N92,'Meekatharra'!N73,'Melbourne'!N90,'Mildura'!N90,'Miles'!N91,'Morawa'!N75,'Moree'!N90,'Mt Gambier'!N60,'Nhill'!N96,'Normanton'!N95,'Nowra'!N48,'Nuriootpa'!N43,'Oodnadatta'!N59,'Orbost'!N65,'Palmerville'!N95,'Perth'!N90,'Point Perpendicular'!N59,'Port Hedland'!N87,'Port Lincoln'!N90,'Port Macquarie'!N43,'Rabbit Flat'!N31,'Richmond NSW'!N46,'Richmond Qld'!N92,'Robe'!N97,'Rockhampton'!N60,'Rutherglen'!N89,'Sale'!N90,'Scone'!N35,'Snowtown'!N92,'St George'!N87,'Sydney'!N90,'Thargomiindah'!N46,'Tibooburra'!N91,'Townsville'!N59,'Victoria River Downs'!N36,'Wagga Wagga'!N90,'Walgett'!N91,'Wandering'!N92,'Weipa'!N32,'Wilcannia'!N47,'Williamtown'!N52,'Wilsons Promontary'!N94,'Woomera'!N50,'Wyalong'!N38,'Yamba'!N101)</f>
        <v>1.91786215520591</v>
      </c>
      <c r="H23" t="s" s="14">
        <v>14</v>
      </c>
      <c r="I23" s="11">
        <f>AVERAGE('Adelaide'!P90,'Albany'!P105,'Alice Springs'!P90,'Amberley'!P59,'Birdsville'!P50,'Bourke'!P92,'Bridgetown'!P92,'Brisbane'!P90,'Broome'!P90,'Bundaberg'!P91,'Burketown'!P95,'Butlers Gorge'!P67,'Cabramurra'!P38,'Cairns'!P90,'Camooweal'!P61,'Canberra'!P91,'Cape Borda'!P44,'Cape Bruny'!P78,'Cape Leeuwin'!P90,'Cape Moreton'!P90,'Cape Otway'!P88,'Carnarvon'!P90,'Ceduna'!P57,'Charleville'!P90,'Cobar'!P91,'Coffs Harbour'!P48,'Cunderdin'!P49,'Dalwallinu'!P44,'Darwin'!P90,'Deniliquin'!P91,'Dubbo'!P79,'Eddytstone Point'!P90,'Esperance'!P90,'Eucla'!P86,'Forrest'!P53,'Gabo Island'!P94,'Gayndah'!P97,'Georgetown'!P98,'Geraldton'!P90,'Giles'!P43,'Grove'!P53,'Halls Creek'!P90,'Hobart'!P82,'Horn Island'!P49,'Kalgoorlie'!P90,'Kalumburu'!P60,'Karijini North'!P70,'Katanning'!P92,'Launceston'!P98,'Laverton'!P56,'Learmonth'!P24,'Longreach'!P90,'Low Head'!P91,'Mackay'!P90,'Marble Bar'!P94,'Marree'!P92,'Meekatharra'!P73,'Melbourne'!P90,'Mildura'!P90,'Miles'!P91,'Morawa'!P75,'Moree'!P90,'Mt Gambier'!P60,'Nhill'!P96,'Normanton'!P95,'Nowra'!P48,'Nuriootpa'!P43,'Oodnadatta'!P59,'Orbost'!P65,'Palmerville'!P95,'Perth'!P90,'Point Perpendicular'!P59,'Port Hedland'!P87,'Port Lincoln'!P90,'Port Macquarie'!P43,'Rabbit Flat'!P31,'Richmond NSW'!P46,'Richmond Qld'!P92,'Robe'!P97,'Rockhampton'!P60,'Rutherglen'!P89,'Sale'!P90,'Scone'!P35,'Snowtown'!P92,'St George'!P87,'Sydney'!P90,'Tarcoola'!P79,'Tennant Creek'!P89,'Thargomiindah'!P46,'Tibooburra'!P91,'Townsville'!P59,'Victoria River Downs'!P36,'Wagga Wagga'!P90,'Walgett'!P91,'Wandering'!P92,'Weipa'!P32,'Wilcannia'!P47,'Williamtown'!P52,'Wilsons Promontary'!P94,'Woomera'!P50,'Wyalong'!P38,'Yamba'!P101)</f>
        <v>35.8921568627451</v>
      </c>
      <c r="J23" s="12">
        <f>AVERAGE('Adelaide'!Q90,'Albany'!Q105,'Alice Springs'!Q90,'Amberley'!Q59,'Birdsville'!Q50,'Bourke'!Q92,'Bridgetown'!Q92,'Brisbane'!Q90,'Broome'!Q90,'Bundaberg'!Q91,'Burketown'!Q95,'Butlers Gorge'!Q67,'Cabramurra'!Q38,'Cairns'!Q90,'Camooweal'!Q61,'Canberra'!Q91,'Cape Borda'!Q44,'Cape Bruny'!Q78,'Cape Leeuwin'!Q90,'Cape Moreton'!Q90,'Cape Otway'!Q88,'Carnarvon'!Q90,'Ceduna'!Q57,'Charleville'!Q90,'Cobar'!Q91,'Coffs Harbour'!Q48,'Cunderdin'!Q49,'Dalwallinu'!Q44,'Darwin'!Q90,'Deniliquin'!Q91,'Dubbo'!Q79,'Eddytstone Point'!Q90,'Esperance'!Q90,'Eucla'!Q86,'Forrest'!Q53,'Gabo Island'!Q94,'Gayndah'!Q97,'Georgetown'!Q98,'Geraldton'!Q90,'Giles'!Q43,'Grove'!Q53,'Halls Creek'!Q90,'Hobart'!Q82,'Horn Island'!Q49,'Kalgoorlie'!Q90,'Kalumburu'!Q60,'Karijini North'!Q70,'Katanning'!Q92,'Launceston'!Q98,'Laverton'!Q56,'Learmonth'!Q24,'Longreach'!Q90,'Low Head'!Q91,'Mackay'!Q90,'Marble Bar'!Q94,'Marree'!Q92,'Meekatharra'!Q73,'Melbourne'!Q90,'Mildura'!Q90,'Miles'!Q91,'Morawa'!Q75,'Moree'!Q90,'Mt Gambier'!Q60,'Nhill'!Q96,'Normanton'!Q95,'Nowra'!Q48,'Nuriootpa'!Q43,'Oodnadatta'!Q59,'Orbost'!Q65,'Palmerville'!Q95,'Perth'!Q90,'Point Perpendicular'!Q59,'Port Hedland'!Q87,'Port Lincoln'!Q90,'Port Macquarie'!Q43,'Rabbit Flat'!Q31,'Richmond NSW'!Q46,'Richmond Qld'!Q92,'Robe'!Q97,'Rockhampton'!Q60,'Rutherglen'!Q89,'Sale'!Q90,'Scone'!Q35,'Snowtown'!Q92,'St George'!Q87,'Sydney'!Q90,'Tarcoola'!Q79,'Tennant Creek'!Q89,'Thargomiindah'!Q46,'Tibooburra'!Q91,'Townsville'!Q59,'Victoria River Downs'!Q36,'Wagga Wagga'!Q90,'Walgett'!Q91,'Wandering'!Q92,'Weipa'!Q32,'Wilcannia'!Q47,'Williamtown'!Q52,'Wilsons Promontary'!Q94,'Woomera'!Q50,'Wyalong'!Q38,'Yamba'!Q101)</f>
        <v>4.64352527104567</v>
      </c>
      <c r="K23" s="13">
        <f>AVERAGE('Adelaide'!S90,'Albany'!S105,'Alice Springs'!S90,'Amberley'!S59,'Birdsville'!S50,'Bourke'!S92,'Bridgetown'!S92,'Brisbane'!S90,'Broome'!S90,'Bundaberg'!S91,'Burketown'!S95,'Butlers Gorge'!S67,'Cabramurra'!S38,'Cairns'!S90,'Camooweal'!S61,'Canberra'!S91,'Cape Borda'!S44,'Cape Bruny'!S78,'Cape Leeuwin'!S90,'Cape Moreton'!S90,'Cape Otway'!S88,'Carnarvon'!S90,'Ceduna'!S57,'Charleville'!S90,'Cobar'!S91,'Coffs Harbour'!S48,'Cunderdin'!S49,'Dalwallinu'!S44,'Darwin'!S90,'Deniliquin'!S91,'Dubbo'!S79,'Eddytstone Point'!S90,'Esperance'!S90,'Eucla'!S86,'Forrest'!S53,'Gabo Island'!S94,'Gayndah'!S97,'Georgetown'!S98,'Geraldton'!S90,'Giles'!S43,'Grove'!S53,'Halls Creek'!S90,'Hobart'!S82,'Horn Island'!S49,'Kalgoorlie'!S90,'Kalumburu'!S60,'Karijini North'!S70,'Katanning'!S92,'Launceston'!S98,'Laverton'!S56,'Learmonth'!S24,'Longreach'!S90,'Low Head'!S91,'Mackay'!S90,'Marble Bar'!S94,'Marree'!S92,'Meekatharra'!S73,'Melbourne'!S90,'Mildura'!S90,'Miles'!S91,'Morawa'!S75,'Moree'!S90,'Mt Gambier'!S60,'Nhill'!S96,'Normanton'!S95,'Nowra'!S48,'Nuriootpa'!S43,'Oodnadatta'!S59,'Orbost'!S65,'Palmerville'!S95,'Perth'!S90,'Point Perpendicular'!S59,'Port Hedland'!S87,'Port Lincoln'!S90,'Port Macquarie'!S43,'Rabbit Flat'!S31,'Richmond NSW'!S46,'Richmond Qld'!S92,'Robe'!S97,'Rockhampton'!S60,'Rutherglen'!S89,'Sale'!S90,'Scone'!S35,'Snowtown'!S92,'St George'!S87,'Sydney'!S90,'Tarcoola'!S79,'Tennant Creek'!S89,'Thargomiindah'!S46,'Tibooburra'!S91,'Townsville'!S59,'Victoria River Downs'!S36,'Wagga Wagga'!S90,'Walgett'!S91,'Wandering'!S92,'Weipa'!S32,'Wilcannia'!S47,'Williamtown'!S52,'Wilsons Promontary'!S94,'Woomera'!S50,'Wyalong'!S38,'Yamba'!S101)</f>
        <v>18.8039215686275</v>
      </c>
      <c r="L23" s="12">
        <f>AVERAGE('Adelaide'!T90,'Albany'!T105,'Alice Springs'!T90,'Amberley'!T59,'Birdsville'!T50,'Bourke'!T92,'Bridgetown'!T92,'Brisbane'!T90,'Broome'!T90,'Bundaberg'!T91,'Burketown'!T95,'Butlers Gorge'!T67,'Cabramurra'!T38,'Cairns'!T90,'Camooweal'!T61,'Canberra'!T91,'Cape Borda'!T44,'Cape Bruny'!T78,'Cape Leeuwin'!T90,'Cape Moreton'!T90,'Cape Otway'!T88,'Carnarvon'!T90,'Ceduna'!T57,'Charleville'!T90,'Cobar'!T91,'Coffs Harbour'!T48,'Cunderdin'!T49,'Dalwallinu'!T44,'Darwin'!T90,'Deniliquin'!T91,'Dubbo'!T79,'Eddytstone Point'!T90,'Esperance'!T90,'Eucla'!T86,'Forrest'!T53,'Gabo Island'!T94,'Gayndah'!T97,'Georgetown'!T98,'Geraldton'!T90,'Giles'!T43,'Grove'!T53,'Halls Creek'!T90,'Hobart'!T82,'Horn Island'!T49,'Kalgoorlie'!T90,'Kalumburu'!T60,'Karijini North'!T70,'Katanning'!T92,'Launceston'!T98,'Laverton'!T56,'Learmonth'!T24,'Longreach'!T90,'Low Head'!T91,'Mackay'!T90,'Marble Bar'!T94,'Marree'!T92,'Meekatharra'!T73,'Melbourne'!T90,'Mildura'!T90,'Miles'!T91,'Morawa'!T75,'Moree'!T90,'Mt Gambier'!T60,'Nhill'!T96,'Normanton'!T95,'Nowra'!T48,'Nuriootpa'!T43,'Oodnadatta'!T59,'Orbost'!T65,'Palmerville'!T95,'Perth'!T90,'Point Perpendicular'!T59,'Port Hedland'!T87,'Port Lincoln'!T90,'Port Macquarie'!T43,'Rabbit Flat'!T31,'Richmond NSW'!T46,'Richmond Qld'!T92,'Robe'!T97,'Rockhampton'!T60,'Rutherglen'!T89,'Sale'!T90,'Scone'!T35,'Snowtown'!T92,'St George'!T87,'Sydney'!T90,'Tarcoola'!T79,'Tennant Creek'!T89,'Thargomiindah'!T46,'Tibooburra'!T91,'Townsville'!T59,'Victoria River Downs'!T36,'Wagga Wagga'!T90,'Walgett'!T91,'Wandering'!T92,'Weipa'!T32,'Wilcannia'!T47,'Williamtown'!T52,'Wilsons Promontary'!T94,'Woomera'!T50,'Wyalong'!T38,'Yamba'!T101)</f>
        <v>3.4230397179895</v>
      </c>
      <c r="M23" s="13">
        <f>AVERAGE('Adelaide'!V90,'Albany'!V105,'Alice Springs'!V90,'Amberley'!V59,'Birdsville'!V50,'Bourke'!V92,'Bridgetown'!V92,'Brisbane'!V90,'Broome'!V90,'Bundaberg'!V91,'Burketown'!V95,'Butlers Gorge'!V67,'Cabramurra'!V38,'Cairns'!V90,'Camooweal'!V61,'Canberra'!V91,'Cape Borda'!V44,'Cape Bruny'!V78,'Cape Leeuwin'!V90,'Cape Moreton'!V90,'Cape Otway'!V88,'Carnarvon'!V90,'Ceduna'!V57,'Charleville'!V90,'Cobar'!V91,'Coffs Harbour'!V48,'Dalwallinu'!V44,'Darwin'!V90,'Deniliquin'!V91,'Dubbo'!V79,'Esperance'!V90,'Eucla'!V86,'Forrest'!V53,'Gabo Island'!V94,'Gayndah'!V97,'Georgetown'!V98,'Geraldton'!V90,'Giles'!V43,'Grove'!V53,'Hobart'!V82,'Horn Island'!V49,'Kalgoorlie'!V90,'Kalumburu'!V60,'Karijini North'!V70,'Katanning'!V92,'Launceston'!V98,'Laverton'!V56,'Learmonth'!V24,'Longreach'!V90,'Low Head'!V91,'Marble Bar'!V94,'Marree'!V92,'Meekatharra'!V73,'Melbourne'!V90,'Mildura'!V90,'Miles'!V91,'Morawa'!V75,'Moree'!V90,'Mt Gambier'!V60,'Nhill'!V96,'Normanton'!V95,'Nowra'!V48,'Nuriootpa'!V43,'Oodnadatta'!V59,'Orbost'!V65,'Palmerville'!V95,'Perth'!V90,'Point Perpendicular'!V59,'Port Hedland'!V87,'Port Lincoln'!V90,'Port Macquarie'!V43,'Rabbit Flat'!V31,'Richmond NSW'!V46,'Richmond Qld'!V92,'Robe'!V97,'Rockhampton'!V60,'Rutherglen'!V89,'Sale'!V90,'Scone'!V35,'Snowtown'!V92,'St George'!V87,'Sydney'!V90,'Thargomiindah'!V46,'Tibooburra'!V91,'Townsville'!V59,'Victoria River Downs'!V36,'Wagga Wagga'!V90,'Walgett'!V91,'Wandering'!V92,'Weipa'!V32,'Wilcannia'!V47,'Williamtown'!V52,'Wilsons Promontary'!V94,'Woomera'!V50,'Wyalong'!V38,'Yamba'!V101)</f>
        <v>4.33333333333333</v>
      </c>
      <c r="N23" s="12">
        <f>AVERAGE('Adelaide'!W90,'Albany'!W105,'Alice Springs'!W90,'Amberley'!W59,'Birdsville'!W50,'Bourke'!W92,'Bridgetown'!W92,'Brisbane'!W90,'Broome'!W90,'Bundaberg'!W91,'Burketown'!W95,'Butlers Gorge'!W67,'Cabramurra'!W38,'Cairns'!W90,'Camooweal'!W61,'Canberra'!W91,'Cape Borda'!W44,'Cape Bruny'!W78,'Cape Leeuwin'!W90,'Cape Moreton'!W90,'Cape Otway'!W88,'Carnarvon'!W90,'Ceduna'!W57,'Charleville'!W90,'Cobar'!W91,'Coffs Harbour'!W48,'Dalwallinu'!W44,'Darwin'!W90,'Deniliquin'!W91,'Dubbo'!W79,'Esperance'!W90,'Eucla'!W86,'Forrest'!W53,'Gabo Island'!W94,'Gayndah'!W97,'Georgetown'!W98,'Geraldton'!W90,'Giles'!W43,'Grove'!W53,'Hobart'!W82,'Horn Island'!W49,'Kalgoorlie'!W90,'Kalumburu'!W60,'Karijini North'!W70,'Katanning'!W92,'Launceston'!W98,'Laverton'!W56,'Learmonth'!W24,'Longreach'!W90,'Low Head'!W91,'Marble Bar'!W94,'Marree'!W92,'Meekatharra'!W73,'Melbourne'!W90,'Mildura'!W90,'Miles'!W91,'Morawa'!W75,'Moree'!W90,'Mt Gambier'!W60,'Nhill'!W96,'Normanton'!W95,'Nowra'!W48,'Nuriootpa'!W43,'Oodnadatta'!W59,'Orbost'!W65,'Palmerville'!W95,'Perth'!W90,'Point Perpendicular'!W59,'Port Hedland'!W87,'Port Lincoln'!W90,'Port Macquarie'!W43,'Rabbit Flat'!W31,'Richmond NSW'!W46,'Richmond Qld'!W92,'Robe'!W97,'Rockhampton'!W60,'Rutherglen'!W89,'Sale'!W90,'Scone'!W35,'Snowtown'!W92,'St George'!W87,'Sydney'!W90,'Thargomiindah'!W46,'Tibooburra'!W91,'Townsville'!W59,'Victoria River Downs'!W36,'Wagga Wagga'!W90,'Walgett'!W91,'Wandering'!W92,'Weipa'!W32,'Wilcannia'!W47,'Williamtown'!W52,'Wilsons Promontary'!W94,'Woomera'!W50,'Wyalong'!W38,'Yamba'!W101)</f>
        <v>1.94087306856294</v>
      </c>
    </row>
    <row r="24" ht="23" customHeight="1">
      <c r="A24" t="s" s="14">
        <v>15</v>
      </c>
      <c r="B24" s="11">
        <f>AVERAGE('Adelaide'!B91,'Albany'!B106,'Alice Springs'!B91,'Amberley'!B60,'Birdsville'!B51,'Bourke'!B93,'Bridgetown'!B93,'Brisbane'!B91,'Broome'!B91,'Bundaberg'!B92,'Burketown'!B96,'Butlers Gorge'!B68,'Cabramurra'!B39,'Cairns'!B91,'Camooweal'!B62,'Canberra'!B92,'Cape Borda'!B45,'Cape Bruny'!B79,'Cape Leeuwin'!B91,'Cape Moreton'!B91,'Cape Otway'!B89,'Carnarvon'!B91,'Ceduna'!B58,'Charleville'!B91,'Cobar'!B92,'Coffs Harbour'!B49,'Cunderdin'!B50,'Dalwallinu'!B45,'Darwin'!B91,'Deniliquin'!B92,'Dubbo'!B80,'Eddytstone Point'!B91,'Esperance'!B91,'Eucla'!B87,'Forrest'!B54,'Gabo Island'!B95,'Gayndah'!B98,'Georgetown'!B99,'Geraldton'!B91,'Giles'!B44,'Grove'!B54,'Halls Creek'!B91,'Hobart'!B83,'Horn Island'!B50,'Kalgoorlie'!B91,'Kalumburu'!B61,'Karijini North'!B71,'Katanning'!B93,'Launceston'!B99,'Laverton'!B57,'Learmonth'!B25,'Longreach'!B91,'Low Head'!B92,'Mackay'!B91,'Marble Bar'!B95,'Marree'!B93,'Meekatharra'!B74,'Melbourne'!B91,'Mildura'!B91,'Miles'!B92,'Morawa'!B76,'Moree'!B91,'Mt Gambier'!B61,'Nhill'!B97,'Normanton'!B96,'Nowra'!B49,'Nuriootpa'!B44,'Oodnadatta'!B60,'Orbost'!B66,'Palmerville'!B96,'Perth'!B91,'Point Perpendicular'!B60,'Port Hedland'!B88,'Port Lincoln'!B91,'Port Macquarie'!B44,'Rabbit Flat'!B32,'Richmond NSW'!B47,'Richmond Qld'!B93,'Robe'!B98,'Rockhampton'!B61,'Rutherglen'!B90,'Sale'!B91,'Scone'!B36,'Snowtown'!B93,'St George'!B88,'Sydney'!B91,'Tarcoola'!B80,'Tennant Creek'!B90,'Thargomiindah'!B47,'Tibooburra'!B92,'Townsville'!B60,'Victoria River Downs'!B37,'Wagga Wagga'!B91,'Walgett'!B92,'Wandering'!B93,'Weipa'!B33,'Wilcannia'!B48,'Williamtown'!B53,'Wilsons Promontary'!B95,'Woomera'!B51,'Wyalong'!B39,'Yamba'!B102)</f>
        <v>29.921568627451</v>
      </c>
      <c r="C24" s="12">
        <f>AVERAGE('Adelaide'!D91,'Albany'!D106,'Alice Springs'!D91,'Amberley'!D60,'Birdsville'!D51,'Bourke'!D93,'Bridgetown'!D93,'Brisbane'!D91,'Broome'!D91,'Bundaberg'!D92,'Burketown'!D96,'Butlers Gorge'!D68,'Cabramurra'!D39,'Cairns'!D91,'Camooweal'!D62,'Canberra'!D92,'Cape Borda'!D45,'Cape Bruny'!D79,'Cape Leeuwin'!D91,'Cape Moreton'!D91,'Cape Otway'!D89,'Carnarvon'!D91,'Ceduna'!D58,'Charleville'!D91,'Cobar'!D92,'Coffs Harbour'!D49,'Cunderdin'!D50,'Dalwallinu'!D45,'Darwin'!D91,'Deniliquin'!D92,'Dubbo'!D80,'Eddytstone Point'!D91,'Esperance'!D91,'Eucla'!D87,'Forrest'!D54,'Gabo Island'!D95,'Gayndah'!D98,'Georgetown'!D99,'Geraldton'!D91,'Giles'!D44,'Grove'!D54,'Halls Creek'!D91,'Hobart'!D83,'Horn Island'!D50,'Kalgoorlie'!D91,'Kalumburu'!D61,'Karijini North'!D71,'Katanning'!D93,'Launceston'!D99,'Laverton'!D57,'Learmonth'!D25,'Longreach'!D91,'Low Head'!D92,'Mackay'!D91,'Marble Bar'!D95,'Marree'!D93,'Meekatharra'!D74,'Melbourne'!D91,'Mildura'!D91,'Miles'!D92,'Morawa'!D76,'Moree'!D91,'Mt Gambier'!D61,'Nhill'!D97,'Normanton'!D96,'Nowra'!D49,'Nuriootpa'!D44,'Oodnadatta'!D60,'Orbost'!D66,'Palmerville'!D96,'Perth'!D91,'Point Perpendicular'!D60,'Port Hedland'!D88,'Port Lincoln'!D91,'Port Macquarie'!D44,'Rabbit Flat'!D32,'Richmond NSW'!D47,'Richmond Qld'!D93,'Robe'!D98,'Rockhampton'!D61,'Rutherglen'!D90,'Sale'!D91,'Scone'!D36,'Snowtown'!D93,'St George'!D88,'Sydney'!D91,'Tarcoola'!D80,'Tennant Creek'!D90,'Thargomiindah'!D47,'Tibooburra'!D92,'Townsville'!D60,'Victoria River Downs'!D37,'Wagga Wagga'!D91,'Walgett'!D92,'Wandering'!D93,'Weipa'!D33,'Wilcannia'!D48,'Williamtown'!D53,'Wilsons Promontary'!D95,'Woomera'!D51,'Wyalong'!D39,'Yamba'!D102)</f>
        <v>4.75044275282679</v>
      </c>
      <c r="D24" s="13">
        <f>AVERAGE('Adelaide'!G91,'Albany'!G106,'Alice Springs'!G91,'Amberley'!G60,'Birdsville'!G51,'Bourke'!G93,'Bridgetown'!G93,'Brisbane'!G91,'Broome'!G91,'Bundaberg'!G92,'Burketown'!G96,'Butlers Gorge'!G68,'Cabramurra'!G39,'Cairns'!G91,'Camooweal'!G62,'Canberra'!G92,'Cape Borda'!G45,'Cape Bruny'!G79,'Cape Leeuwin'!G91,'Cape Moreton'!G91,'Cape Otway'!G89,'Carnarvon'!G91,'Ceduna'!G58,'Charleville'!G91,'Cobar'!G92,'Coffs Harbour'!G49,'Cunderdin'!G50,'Dalwallinu'!G45,'Darwin'!G91,'Deniliquin'!G92,'Dubbo'!G80,'Eddytstone Point'!G91,'Esperance'!G91,'Eucla'!G87,'Forrest'!G54,'Gabo Island'!G95,'Gayndah'!G98,'Georgetown'!G99,'Geraldton'!G91,'Giles'!G44,'Grove'!G54,'Halls Creek'!G91,'Hobart'!G83,'Horn Island'!G50,'Kalgoorlie'!G91,'Kalumburu'!G61,'Karijini North'!G71,'Katanning'!G93,'Launceston'!G99,'Laverton'!G57,'Learmonth'!G25,'Longreach'!G91,'Low Head'!G92,'Mackay'!G91,'Marble Bar'!G95,'Marree'!G93,'Meekatharra'!G74,'Melbourne'!G91,'Mildura'!G91,'Miles'!G92,'Morawa'!G76,'Moree'!G91,'Mt Gambier'!G61,'Nhill'!G97,'Normanton'!G96,'Nowra'!G49,'Nuriootpa'!G44,'Oodnadatta'!G60,'Orbost'!G66,'Palmerville'!G96,'Perth'!G91,'Point Perpendicular'!G60,'Port Hedland'!G88,'Port Lincoln'!G91,'Port Macquarie'!G44,'Rabbit Flat'!G32,'Richmond NSW'!G47,'Richmond Qld'!G93,'Robe'!G98,'Rockhampton'!G61,'Rutherglen'!G90,'Sale'!G91,'Scone'!G36,'Snowtown'!G93,'St George'!G88,'Sydney'!G91,'Tarcoola'!G80,'Tennant Creek'!G90,'Thargomiindah'!G47,'Tibooburra'!G92,'Townsville'!G60,'Victoria River Downs'!G37,'Wagga Wagga'!G91,'Walgett'!G92,'Wandering'!G93,'Weipa'!G33,'Wilcannia'!G48,'Williamtown'!G53,'Wilsons Promontary'!G95,'Woomera'!G51,'Wyalong'!G39,'Yamba'!G102)</f>
        <v>14.4607843137255</v>
      </c>
      <c r="E24" s="12">
        <f>AVERAGE('Adelaide'!I91,'Albany'!I106,'Alice Springs'!I91,'Amberley'!I60,'Birdsville'!I51,'Bourke'!I93,'Bridgetown'!I93,'Brisbane'!I91,'Broome'!I91,'Bundaberg'!I92,'Burketown'!I96,'Butlers Gorge'!I68,'Cabramurra'!I39,'Cairns'!I91,'Camooweal'!I62,'Canberra'!I92,'Cape Borda'!I45,'Cape Bruny'!I79,'Cape Leeuwin'!I91,'Cape Moreton'!I91,'Cape Otway'!I89,'Carnarvon'!I91,'Ceduna'!I58,'Charleville'!I91,'Cobar'!I92,'Coffs Harbour'!I49,'Cunderdin'!I50,'Dalwallinu'!I45,'Darwin'!I91,'Deniliquin'!I92,'Dubbo'!I80,'Eddytstone Point'!I91,'Esperance'!I91,'Eucla'!I87,'Forrest'!I54,'Gabo Island'!I95,'Gayndah'!I98,'Georgetown'!I99,'Geraldton'!I91,'Giles'!I44,'Grove'!I54,'Halls Creek'!I91,'Hobart'!I83,'Horn Island'!I50,'Kalgoorlie'!I91,'Kalumburu'!I61,'Karijini North'!I71,'Katanning'!I93,'Launceston'!I99,'Laverton'!I57,'Learmonth'!I25,'Longreach'!I91,'Low Head'!I92,'Mackay'!I91,'Marble Bar'!I95,'Marree'!I93,'Meekatharra'!I74,'Melbourne'!I91,'Mildura'!I91,'Miles'!I92,'Morawa'!I76,'Moree'!I91,'Mt Gambier'!I61,'Nhill'!I97,'Normanton'!I96,'Nowra'!I49,'Nuriootpa'!I44,'Oodnadatta'!I60,'Orbost'!I66,'Palmerville'!I96,'Perth'!I91,'Point Perpendicular'!I60,'Port Hedland'!I88,'Port Lincoln'!I91,'Port Macquarie'!I44,'Rabbit Flat'!I32,'Richmond NSW'!I47,'Richmond Qld'!I93,'Robe'!I98,'Rockhampton'!I61,'Rutherglen'!I90,'Sale'!I91,'Scone'!I36,'Snowtown'!I93,'St George'!I88,'Sydney'!I91,'Tarcoola'!I80,'Tennant Creek'!I90,'Thargomiindah'!I47,'Tibooburra'!I92,'Townsville'!I60,'Victoria River Downs'!I37,'Wagga Wagga'!I91,'Walgett'!I92,'Wandering'!I93,'Weipa'!I33,'Wilcannia'!I48,'Williamtown'!I53,'Wilsons Promontary'!I95,'Woomera'!I51,'Wyalong'!I39,'Yamba'!I102)</f>
        <v>3.63529203481789</v>
      </c>
      <c r="F24" s="13">
        <f>AVERAGE('Adelaide'!L91,'Albany'!L106,'Alice Springs'!L91,'Amberley'!L60,'Birdsville'!L51,'Bourke'!L93,'Bridgetown'!L93,'Brisbane'!L91,'Broome'!L91,'Bundaberg'!L92,'Burketown'!L96,'Butlers Gorge'!L68,'Cabramurra'!L39,'Cairns'!L91,'Camooweal'!L62,'Canberra'!L92,'Cape Borda'!L45,'Cape Bruny'!L79,'Cape Leeuwin'!L91,'Cape Moreton'!L91,'Cape Otway'!L89,'Carnarvon'!L91,'Ceduna'!L58,'Charleville'!L91,'Cobar'!L92,'Coffs Harbour'!L49,'Dalwallinu'!L45,'Darwin'!L91,'Deniliquin'!L92,'Dubbo'!L80,'Esperance'!L91,'Eucla'!L87,'Forrest'!L54,'Gabo Island'!L95,'Gayndah'!L98,'Georgetown'!L99,'Geraldton'!L91,'Giles'!L44,'Grove'!L54,'Hobart'!L83,'Horn Island'!L50,'Kalgoorlie'!L91,'Kalumburu'!L61,'Karijini North'!L71,'Katanning'!L93,'Launceston'!L99,'Laverton'!L57,'Learmonth'!L25,'Longreach'!L91,'Low Head'!L92,'Marble Bar'!L95,'Marree'!L93,'Meekatharra'!L74,'Melbourne'!L91,'Mildura'!L91,'Miles'!L92,'Morawa'!L76,'Moree'!L91,'Mt Gambier'!L61,'Nhill'!L97,'Normanton'!L96,'Nowra'!L49,'Nuriootpa'!L44,'Oodnadatta'!L60,'Orbost'!L66,'Palmerville'!L96,'Perth'!L91,'Point Perpendicular'!L60,'Port Hedland'!L88,'Port Lincoln'!L91,'Port Macquarie'!L44,'Rabbit Flat'!L32,'Richmond NSW'!L47,'Richmond Qld'!L93,'Robe'!L98,'Rockhampton'!L61,'Rutherglen'!L90,'Sale'!L91,'Scone'!L36,'Snowtown'!L93,'St George'!L88,'Sydney'!L91,'Thargomiindah'!L47,'Tibooburra'!L92,'Townsville'!L60,'Victoria River Downs'!L37,'Wagga Wagga'!L91,'Walgett'!L92,'Wandering'!L93,'Weipa'!L33,'Wilcannia'!L48,'Williamtown'!L53,'Wilsons Promontary'!L95,'Woomera'!L51,'Wyalong'!L39,'Yamba'!L102)</f>
        <v>2.55208333333333</v>
      </c>
      <c r="G24" s="12">
        <f>AVERAGE('Adelaide'!N91,'Albany'!N106,'Alice Springs'!N91,'Amberley'!N60,'Birdsville'!N51,'Bourke'!N93,'Bridgetown'!N93,'Brisbane'!N91,'Broome'!N91,'Bundaberg'!N92,'Burketown'!N96,'Butlers Gorge'!N68,'Cabramurra'!N39,'Cairns'!N91,'Camooweal'!N62,'Canberra'!N92,'Cape Borda'!N45,'Cape Bruny'!N79,'Cape Leeuwin'!N91,'Cape Moreton'!N91,'Cape Otway'!N89,'Carnarvon'!N91,'Ceduna'!N58,'Charleville'!N91,'Cobar'!N92,'Coffs Harbour'!N49,'Dalwallinu'!N45,'Darwin'!N91,'Deniliquin'!N92,'Dubbo'!N80,'Esperance'!N91,'Eucla'!N87,'Forrest'!N54,'Gabo Island'!N95,'Gayndah'!N98,'Georgetown'!N99,'Geraldton'!N91,'Giles'!N44,'Grove'!N54,'Hobart'!N83,'Horn Island'!N50,'Kalgoorlie'!N91,'Kalumburu'!N61,'Karijini North'!N71,'Katanning'!N93,'Launceston'!N99,'Laverton'!N57,'Learmonth'!N25,'Longreach'!N91,'Low Head'!N92,'Marble Bar'!N95,'Marree'!N93,'Meekatharra'!N74,'Melbourne'!N91,'Mildura'!N91,'Miles'!N92,'Morawa'!N76,'Moree'!N91,'Mt Gambier'!N61,'Nhill'!N97,'Normanton'!N96,'Nowra'!N49,'Nuriootpa'!N44,'Oodnadatta'!N60,'Orbost'!N66,'Palmerville'!N96,'Perth'!N91,'Point Perpendicular'!N60,'Port Hedland'!N88,'Port Lincoln'!N91,'Port Macquarie'!N44,'Rabbit Flat'!N32,'Richmond NSW'!N47,'Richmond Qld'!N93,'Robe'!N98,'Rockhampton'!N61,'Rutherglen'!N90,'Sale'!N91,'Scone'!N36,'Snowtown'!N93,'St George'!N88,'Sydney'!N91,'Thargomiindah'!N47,'Tibooburra'!N92,'Townsville'!N60,'Victoria River Downs'!N37,'Wagga Wagga'!N91,'Walgett'!N92,'Wandering'!N93,'Weipa'!N33,'Wilcannia'!N48,'Williamtown'!N53,'Wilsons Promontary'!N95,'Woomera'!N51,'Wyalong'!N39,'Yamba'!N102)</f>
        <v>1.71295930317669</v>
      </c>
      <c r="H24" t="s" s="14">
        <v>15</v>
      </c>
      <c r="I24" s="11">
        <f>AVERAGE('Adelaide'!P91,'Albany'!P106,'Alice Springs'!P91,'Amberley'!P60,'Birdsville'!P51,'Bourke'!P93,'Bridgetown'!P93,'Brisbane'!P91,'Broome'!P91,'Bundaberg'!P92,'Burketown'!P96,'Butlers Gorge'!P68,'Cabramurra'!P39,'Cairns'!P91,'Camooweal'!P62,'Canberra'!P92,'Cape Borda'!P45,'Cape Bruny'!P79,'Cape Leeuwin'!P91,'Cape Moreton'!P91,'Cape Otway'!P89,'Carnarvon'!P91,'Ceduna'!P58,'Charleville'!P91,'Cobar'!P92,'Coffs Harbour'!P49,'Cunderdin'!P50,'Dalwallinu'!P45,'Darwin'!P91,'Deniliquin'!P92,'Dubbo'!P80,'Eddytstone Point'!P91,'Esperance'!P91,'Eucla'!P87,'Forrest'!P54,'Gabo Island'!P95,'Gayndah'!P98,'Georgetown'!P99,'Geraldton'!P91,'Giles'!P44,'Grove'!P54,'Halls Creek'!P91,'Hobart'!P83,'Horn Island'!P50,'Kalgoorlie'!P91,'Kalumburu'!P61,'Karijini North'!P71,'Katanning'!P93,'Launceston'!P99,'Laverton'!P57,'Learmonth'!P25,'Longreach'!P91,'Low Head'!P92,'Mackay'!P91,'Marble Bar'!P95,'Marree'!P93,'Meekatharra'!P74,'Melbourne'!P91,'Mildura'!P91,'Miles'!P92,'Morawa'!P76,'Moree'!P91,'Mt Gambier'!P61,'Nhill'!P97,'Normanton'!P96,'Nowra'!P49,'Nuriootpa'!P44,'Oodnadatta'!P60,'Orbost'!P66,'Palmerville'!P96,'Perth'!P91,'Point Perpendicular'!P60,'Port Hedland'!P88,'Port Lincoln'!P91,'Port Macquarie'!P44,'Rabbit Flat'!P32,'Richmond NSW'!P47,'Richmond Qld'!P93,'Robe'!P98,'Rockhampton'!P61,'Rutherglen'!P90,'Sale'!P91,'Scone'!P36,'Snowtown'!P93,'St George'!P88,'Sydney'!P91,'Tarcoola'!P80,'Tennant Creek'!P90,'Thargomiindah'!P47,'Tibooburra'!P92,'Townsville'!P60,'Victoria River Downs'!P37,'Wagga Wagga'!P91,'Walgett'!P92,'Wandering'!P93,'Weipa'!P33,'Wilcannia'!P48,'Williamtown'!P53,'Wilsons Promontary'!P95,'Woomera'!P51,'Wyalong'!P39,'Yamba'!P102)</f>
        <v>32.906862745098</v>
      </c>
      <c r="J24" s="12">
        <f>AVERAGE('Adelaide'!Q91,'Albany'!Q106,'Alice Springs'!Q91,'Amberley'!Q60,'Birdsville'!Q51,'Bourke'!Q93,'Bridgetown'!Q93,'Brisbane'!Q91,'Broome'!Q91,'Bundaberg'!Q92,'Burketown'!Q96,'Butlers Gorge'!Q68,'Cabramurra'!Q39,'Cairns'!Q91,'Camooweal'!Q62,'Canberra'!Q92,'Cape Borda'!Q45,'Cape Bruny'!Q79,'Cape Leeuwin'!Q91,'Cape Moreton'!Q91,'Cape Otway'!Q89,'Carnarvon'!Q91,'Ceduna'!Q58,'Charleville'!Q91,'Cobar'!Q92,'Coffs Harbour'!Q49,'Cunderdin'!Q50,'Dalwallinu'!Q45,'Darwin'!Q91,'Deniliquin'!Q92,'Dubbo'!Q80,'Eddytstone Point'!Q91,'Esperance'!Q91,'Eucla'!Q87,'Forrest'!Q54,'Gabo Island'!Q95,'Gayndah'!Q98,'Georgetown'!Q99,'Geraldton'!Q91,'Giles'!Q44,'Grove'!Q54,'Halls Creek'!Q91,'Hobart'!Q83,'Horn Island'!Q50,'Kalgoorlie'!Q91,'Kalumburu'!Q61,'Karijini North'!Q71,'Katanning'!Q93,'Launceston'!Q99,'Laverton'!Q57,'Learmonth'!Q25,'Longreach'!Q91,'Low Head'!Q92,'Mackay'!Q91,'Marble Bar'!Q95,'Marree'!Q93,'Meekatharra'!Q74,'Melbourne'!Q91,'Mildura'!Q91,'Miles'!Q92,'Morawa'!Q76,'Moree'!Q91,'Mt Gambier'!Q61,'Nhill'!Q97,'Normanton'!Q96,'Nowra'!Q49,'Nuriootpa'!Q44,'Oodnadatta'!Q60,'Orbost'!Q66,'Palmerville'!Q96,'Perth'!Q91,'Point Perpendicular'!Q60,'Port Hedland'!Q88,'Port Lincoln'!Q91,'Port Macquarie'!Q44,'Rabbit Flat'!Q32,'Richmond NSW'!Q47,'Richmond Qld'!Q93,'Robe'!Q98,'Rockhampton'!Q61,'Rutherglen'!Q90,'Sale'!Q91,'Scone'!Q36,'Snowtown'!Q93,'St George'!Q88,'Sydney'!Q91,'Tarcoola'!Q80,'Tennant Creek'!Q90,'Thargomiindah'!Q47,'Tibooburra'!Q92,'Townsville'!Q60,'Victoria River Downs'!Q37,'Wagga Wagga'!Q91,'Walgett'!Q92,'Wandering'!Q93,'Weipa'!Q33,'Wilcannia'!Q48,'Williamtown'!Q53,'Wilsons Promontary'!Q95,'Woomera'!Q51,'Wyalong'!Q39,'Yamba'!Q102)</f>
        <v>4.69698401193624</v>
      </c>
      <c r="K24" s="13">
        <f>AVERAGE('Adelaide'!S91,'Albany'!S106,'Alice Springs'!S91,'Amberley'!S60,'Birdsville'!S51,'Bourke'!S93,'Bridgetown'!S93,'Brisbane'!S91,'Broome'!S91,'Bundaberg'!S92,'Burketown'!S96,'Butlers Gorge'!S68,'Cabramurra'!S39,'Cairns'!S91,'Camooweal'!S62,'Canberra'!S92,'Cape Borda'!S45,'Cape Bruny'!S79,'Cape Leeuwin'!S91,'Cape Moreton'!S91,'Cape Otway'!S89,'Carnarvon'!S91,'Ceduna'!S58,'Charleville'!S91,'Cobar'!S92,'Coffs Harbour'!S49,'Cunderdin'!S50,'Dalwallinu'!S45,'Darwin'!S91,'Deniliquin'!S92,'Dubbo'!S80,'Eddytstone Point'!S91,'Esperance'!S91,'Eucla'!S87,'Forrest'!S54,'Gabo Island'!S95,'Gayndah'!S98,'Georgetown'!S99,'Geraldton'!S91,'Giles'!S44,'Grove'!S54,'Halls Creek'!S91,'Hobart'!S83,'Horn Island'!S50,'Kalgoorlie'!S91,'Kalumburu'!S61,'Karijini North'!S71,'Katanning'!S93,'Launceston'!S99,'Laverton'!S57,'Learmonth'!S25,'Longreach'!S91,'Low Head'!S92,'Mackay'!S91,'Marble Bar'!S95,'Marree'!S93,'Meekatharra'!S74,'Melbourne'!S91,'Mildura'!S91,'Miles'!S92,'Morawa'!S76,'Moree'!S91,'Mt Gambier'!S61,'Nhill'!S97,'Normanton'!S96,'Nowra'!S49,'Nuriootpa'!S44,'Oodnadatta'!S60,'Orbost'!S66,'Palmerville'!S96,'Perth'!S91,'Point Perpendicular'!S60,'Port Hedland'!S88,'Port Lincoln'!S91,'Port Macquarie'!S44,'Rabbit Flat'!S32,'Richmond NSW'!S47,'Richmond Qld'!S93,'Robe'!S98,'Rockhampton'!S61,'Rutherglen'!S90,'Sale'!S91,'Scone'!S36,'Snowtown'!S93,'St George'!S88,'Sydney'!S91,'Tarcoola'!S80,'Tennant Creek'!S90,'Thargomiindah'!S47,'Tibooburra'!S92,'Townsville'!S60,'Victoria River Downs'!S37,'Wagga Wagga'!S91,'Walgett'!S92,'Wandering'!S93,'Weipa'!S33,'Wilcannia'!S48,'Williamtown'!S53,'Wilsons Promontary'!S95,'Woomera'!S51,'Wyalong'!S39,'Yamba'!S102)</f>
        <v>16.6323529411765</v>
      </c>
      <c r="L24" s="12">
        <f>AVERAGE('Adelaide'!T91,'Albany'!T106,'Alice Springs'!T91,'Amberley'!T60,'Birdsville'!T51,'Bourke'!T93,'Bridgetown'!T93,'Brisbane'!T91,'Broome'!T91,'Bundaberg'!T92,'Burketown'!T96,'Butlers Gorge'!T68,'Cabramurra'!T39,'Cairns'!T91,'Camooweal'!T62,'Canberra'!T92,'Cape Borda'!T45,'Cape Bruny'!T79,'Cape Leeuwin'!T91,'Cape Moreton'!T91,'Cape Otway'!T89,'Carnarvon'!T91,'Ceduna'!T58,'Charleville'!T91,'Cobar'!T92,'Coffs Harbour'!T49,'Cunderdin'!T50,'Dalwallinu'!T45,'Darwin'!T91,'Deniliquin'!T92,'Dubbo'!T80,'Eddytstone Point'!T91,'Esperance'!T91,'Eucla'!T87,'Forrest'!T54,'Gabo Island'!T95,'Gayndah'!T98,'Georgetown'!T99,'Geraldton'!T91,'Giles'!T44,'Grove'!T54,'Halls Creek'!T91,'Hobart'!T83,'Horn Island'!T50,'Kalgoorlie'!T91,'Kalumburu'!T61,'Karijini North'!T71,'Katanning'!T93,'Launceston'!T99,'Laverton'!T57,'Learmonth'!T25,'Longreach'!T91,'Low Head'!T92,'Mackay'!T91,'Marble Bar'!T95,'Marree'!T93,'Meekatharra'!T74,'Melbourne'!T91,'Mildura'!T91,'Miles'!T92,'Morawa'!T76,'Moree'!T91,'Mt Gambier'!T61,'Nhill'!T97,'Normanton'!T96,'Nowra'!T49,'Nuriootpa'!T44,'Oodnadatta'!T60,'Orbost'!T66,'Palmerville'!T96,'Perth'!T91,'Point Perpendicular'!T60,'Port Hedland'!T88,'Port Lincoln'!T91,'Port Macquarie'!T44,'Rabbit Flat'!T32,'Richmond NSW'!T47,'Richmond Qld'!T93,'Robe'!T98,'Rockhampton'!T61,'Rutherglen'!T90,'Sale'!T91,'Scone'!T36,'Snowtown'!T93,'St George'!T88,'Sydney'!T91,'Tarcoola'!T80,'Tennant Creek'!T90,'Thargomiindah'!T47,'Tibooburra'!T92,'Townsville'!T60,'Victoria River Downs'!T37,'Wagga Wagga'!T91,'Walgett'!T92,'Wandering'!T93,'Weipa'!T33,'Wilcannia'!T48,'Williamtown'!T53,'Wilsons Promontary'!T95,'Woomera'!T51,'Wyalong'!T39,'Yamba'!T102)</f>
        <v>3.61336666209983</v>
      </c>
      <c r="M24" s="13">
        <f>AVERAGE('Adelaide'!V91,'Albany'!V106,'Alice Springs'!V91,'Amberley'!V60,'Birdsville'!V51,'Bourke'!V93,'Bridgetown'!V93,'Brisbane'!V91,'Broome'!V91,'Bundaberg'!V92,'Burketown'!V96,'Butlers Gorge'!V68,'Cabramurra'!V39,'Cairns'!V91,'Camooweal'!V62,'Canberra'!V92,'Cape Borda'!V45,'Cape Bruny'!V79,'Cape Leeuwin'!V91,'Cape Moreton'!V91,'Cape Otway'!V89,'Carnarvon'!V91,'Ceduna'!V58,'Charleville'!V91,'Cobar'!V92,'Coffs Harbour'!V49,'Dalwallinu'!V45,'Darwin'!V91,'Deniliquin'!V92,'Dubbo'!V80,'Esperance'!V91,'Eucla'!V87,'Forrest'!V54,'Gabo Island'!V95,'Gayndah'!V98,'Georgetown'!V99,'Geraldton'!V91,'Giles'!V44,'Grove'!V54,'Hobart'!V83,'Horn Island'!V50,'Kalgoorlie'!V91,'Kalumburu'!V61,'Karijini North'!V71,'Katanning'!V93,'Launceston'!V99,'Laverton'!V57,'Learmonth'!V25,'Longreach'!V91,'Low Head'!V92,'Marble Bar'!V95,'Marree'!V93,'Meekatharra'!V74,'Melbourne'!V91,'Mildura'!V91,'Miles'!V92,'Morawa'!V76,'Moree'!V91,'Mt Gambier'!V61,'Nhill'!V97,'Normanton'!V96,'Nowra'!V49,'Nuriootpa'!V44,'Oodnadatta'!V60,'Orbost'!V66,'Palmerville'!V96,'Perth'!V91,'Point Perpendicular'!V60,'Port Hedland'!V88,'Port Lincoln'!V91,'Port Macquarie'!V44,'Rabbit Flat'!V32,'Richmond NSW'!V47,'Richmond Qld'!V93,'Robe'!V98,'Rockhampton'!V61,'Rutherglen'!V90,'Sale'!V91,'Scone'!V36,'Snowtown'!V93,'St George'!V88,'Sydney'!V91,'Thargomiindah'!V47,'Tibooburra'!V92,'Townsville'!V60,'Victoria River Downs'!V37,'Wagga Wagga'!V91,'Walgett'!V92,'Wandering'!V93,'Weipa'!V33,'Wilcannia'!V48,'Williamtown'!V53,'Wilsons Promontary'!V95,'Woomera'!V51,'Wyalong'!V39,'Yamba'!V102)</f>
        <v>3.44270833333333</v>
      </c>
      <c r="N24" s="12">
        <f>AVERAGE('Adelaide'!W91,'Albany'!W106,'Alice Springs'!W91,'Amberley'!W60,'Birdsville'!W51,'Bourke'!W93,'Bridgetown'!W93,'Brisbane'!W91,'Broome'!W91,'Bundaberg'!W92,'Burketown'!W96,'Butlers Gorge'!W68,'Cabramurra'!W39,'Cairns'!W91,'Camooweal'!W62,'Canberra'!W92,'Cape Borda'!W45,'Cape Bruny'!W79,'Cape Leeuwin'!W91,'Cape Moreton'!W91,'Cape Otway'!W89,'Carnarvon'!W91,'Ceduna'!W58,'Charleville'!W91,'Cobar'!W92,'Coffs Harbour'!W49,'Dalwallinu'!W45,'Darwin'!W91,'Deniliquin'!W92,'Dubbo'!W80,'Esperance'!W91,'Eucla'!W87,'Forrest'!W54,'Gabo Island'!W95,'Gayndah'!W98,'Georgetown'!W99,'Geraldton'!W91,'Giles'!W44,'Grove'!W54,'Hobart'!W83,'Horn Island'!W50,'Kalgoorlie'!W91,'Kalumburu'!W61,'Karijini North'!W71,'Katanning'!W93,'Launceston'!W99,'Laverton'!W57,'Learmonth'!W25,'Longreach'!W91,'Low Head'!W92,'Marble Bar'!W95,'Marree'!W93,'Meekatharra'!W74,'Melbourne'!W91,'Mildura'!W91,'Miles'!W92,'Morawa'!W76,'Moree'!W91,'Mt Gambier'!W61,'Nhill'!W97,'Normanton'!W96,'Nowra'!W49,'Nuriootpa'!W44,'Oodnadatta'!W60,'Orbost'!W66,'Palmerville'!W96,'Perth'!W91,'Point Perpendicular'!W60,'Port Hedland'!W88,'Port Lincoln'!W91,'Port Macquarie'!W44,'Rabbit Flat'!W32,'Richmond NSW'!W47,'Richmond Qld'!W93,'Robe'!W98,'Rockhampton'!W61,'Rutherglen'!W90,'Sale'!W91,'Scone'!W36,'Snowtown'!W93,'St George'!W88,'Sydney'!W91,'Thargomiindah'!W47,'Tibooburra'!W92,'Townsville'!W60,'Victoria River Downs'!W37,'Wagga Wagga'!W91,'Walgett'!W92,'Wandering'!W93,'Weipa'!W33,'Wilcannia'!W48,'Williamtown'!W53,'Wilsons Promontary'!W95,'Woomera'!W51,'Wyalong'!W39,'Yamba'!W102)</f>
        <v>1.87498968727901</v>
      </c>
    </row>
    <row r="25" ht="23" customHeight="1">
      <c r="A25" t="s" s="14">
        <v>16</v>
      </c>
      <c r="B25" s="11">
        <f>AVERAGE('Adelaide'!B92,'Albany'!B107,'Alice Springs'!B92,'Amberley'!B61,'Birdsville'!B52,'Bourke'!B94,'Bridgetown'!B94,'Brisbane'!B92,'Broome'!B92,'Bundaberg'!B93,'Burketown'!B97,'Butlers Gorge'!B69,'Cabramurra'!B40,'Cairns'!B92,'Camooweal'!B63,'Canberra'!B93,'Cape Borda'!B46,'Cape Bruny'!B80,'Cape Leeuwin'!B92,'Cape Moreton'!B92,'Cape Otway'!B90,'Carnarvon'!B92,'Ceduna'!B59,'Charleville'!B92,'Cobar'!B93,'Coffs Harbour'!B50,'Cunderdin'!B51,'Dalwallinu'!B46,'Darwin'!B92,'Deniliquin'!B93,'Dubbo'!B81,'Eddytstone Point'!B92,'Esperance'!B92,'Eucla'!B88,'Forrest'!B55,'Gabo Island'!B96,'Gayndah'!B99,'Georgetown'!B100,'Geraldton'!B92,'Giles'!B45,'Grove'!B55,'Halls Creek'!B92,'Hobart'!B84,'Horn Island'!B51,'Kalgoorlie'!B92,'Kalumburu'!B62,'Karijini North'!B72,'Katanning'!B94,'Launceston'!B100,'Laverton'!B58,'Learmonth'!B26,'Longreach'!B92,'Low Head'!B93,'Mackay'!B92,'Marble Bar'!B96,'Marree'!B94,'Meekatharra'!B75,'Melbourne'!B92,'Mildura'!B92,'Miles'!B93,'Morawa'!B77,'Moree'!B92,'Mt Gambier'!B62,'Nhill'!B98,'Normanton'!B97,'Nowra'!B50,'Nuriootpa'!B45,'Oodnadatta'!B61,'Orbost'!B67,'Palmerville'!B97,'Perth'!B92,'Point Perpendicular'!B61,'Port Hedland'!B89,'Port Lincoln'!B92,'Port Macquarie'!B45,'Rabbit Flat'!B33,'Richmond NSW'!B48,'Richmond Qld'!B94,'Robe'!B99,'Rockhampton'!B62,'Rutherglen'!B91,'Sale'!B92,'Scone'!B37,'Snowtown'!B94,'St George'!B89,'Sydney'!B92,'Tarcoola'!B81,'Tennant Creek'!B91,'Thargomiindah'!B48,'Tibooburra'!B93,'Townsville'!B61,'Victoria River Downs'!B38,'Wagga Wagga'!B92,'Walgett'!B93,'Wandering'!B94,'Weipa'!B34,'Wilcannia'!B49,'Williamtown'!B54,'Wilsons Promontary'!B96,'Woomera'!B52,'Wyalong'!B40,'Yamba'!B103)</f>
        <v>35.8823529411765</v>
      </c>
      <c r="C25" s="12">
        <f>AVERAGE('Adelaide'!D92,'Albany'!D107,'Alice Springs'!D92,'Amberley'!D61,'Birdsville'!D52,'Bourke'!D94,'Bridgetown'!D94,'Brisbane'!D92,'Broome'!D92,'Bundaberg'!D93,'Burketown'!D97,'Butlers Gorge'!D69,'Cabramurra'!D40,'Cairns'!D92,'Camooweal'!D63,'Canberra'!D93,'Cape Borda'!D46,'Cape Bruny'!D80,'Cape Leeuwin'!D92,'Cape Moreton'!D92,'Cape Otway'!D90,'Carnarvon'!D92,'Ceduna'!D59,'Charleville'!D92,'Cobar'!D93,'Coffs Harbour'!D50,'Cunderdin'!D51,'Dalwallinu'!D46,'Darwin'!D92,'Deniliquin'!D93,'Dubbo'!D81,'Eddytstone Point'!D92,'Esperance'!D92,'Eucla'!D88,'Forrest'!D55,'Gabo Island'!D96,'Gayndah'!D99,'Georgetown'!D100,'Geraldton'!D92,'Giles'!D45,'Grove'!D55,'Halls Creek'!D92,'Hobart'!D84,'Horn Island'!D51,'Kalgoorlie'!D92,'Kalumburu'!D62,'Karijini North'!D72,'Katanning'!D94,'Launceston'!D100,'Laverton'!D58,'Learmonth'!D26,'Longreach'!D92,'Low Head'!D93,'Mackay'!D92,'Marble Bar'!D96,'Marree'!D94,'Meekatharra'!D75,'Melbourne'!D92,'Mildura'!D92,'Miles'!D93,'Morawa'!D77,'Moree'!D92,'Mt Gambier'!D62,'Nhill'!D98,'Normanton'!D97,'Nowra'!D50,'Nuriootpa'!D45,'Oodnadatta'!D61,'Orbost'!D67,'Palmerville'!D97,'Perth'!D92,'Point Perpendicular'!D61,'Port Hedland'!D89,'Port Lincoln'!D92,'Port Macquarie'!D45,'Rabbit Flat'!D33,'Richmond NSW'!D48,'Richmond Qld'!D94,'Robe'!D99,'Rockhampton'!D62,'Rutherglen'!D91,'Sale'!D92,'Scone'!D37,'Snowtown'!D94,'St George'!D89,'Sydney'!D92,'Tarcoola'!D81,'Tennant Creek'!D91,'Thargomiindah'!D48,'Tibooburra'!D93,'Townsville'!D61,'Victoria River Downs'!D38,'Wagga Wagga'!D92,'Walgett'!D93,'Wandering'!D94,'Weipa'!D34,'Wilcannia'!D49,'Williamtown'!D54,'Wilsons Promontary'!D96,'Woomera'!D52,'Wyalong'!D40,'Yamba'!D103)</f>
        <v>4.73720644588458</v>
      </c>
      <c r="D25" s="13">
        <f>AVERAGE('Adelaide'!G92,'Albany'!G107,'Alice Springs'!G92,'Amberley'!G61,'Birdsville'!G52,'Bourke'!G94,'Bridgetown'!G94,'Brisbane'!G92,'Broome'!G92,'Bundaberg'!G93,'Burketown'!G97,'Butlers Gorge'!G69,'Cabramurra'!G40,'Cairns'!G92,'Camooweal'!G63,'Canberra'!G93,'Cape Borda'!G46,'Cape Bruny'!G80,'Cape Leeuwin'!G92,'Cape Moreton'!G92,'Cape Otway'!G90,'Carnarvon'!G92,'Ceduna'!G59,'Charleville'!G92,'Cobar'!G93,'Coffs Harbour'!G50,'Cunderdin'!G51,'Dalwallinu'!G46,'Darwin'!G92,'Deniliquin'!G93,'Dubbo'!G81,'Eddytstone Point'!G92,'Esperance'!G92,'Eucla'!G88,'Forrest'!G55,'Gabo Island'!G96,'Gayndah'!G99,'Georgetown'!G100,'Geraldton'!G92,'Giles'!G45,'Grove'!G55,'Halls Creek'!G92,'Hobart'!G84,'Horn Island'!G51,'Kalgoorlie'!G92,'Kalumburu'!G62,'Karijini North'!G72,'Katanning'!G94,'Launceston'!G100,'Laverton'!G58,'Learmonth'!G26,'Longreach'!G92,'Low Head'!G93,'Mackay'!G92,'Marble Bar'!G96,'Marree'!G94,'Meekatharra'!G75,'Melbourne'!G92,'Mildura'!G92,'Miles'!G93,'Morawa'!G77,'Moree'!G92,'Mt Gambier'!G62,'Nhill'!G98,'Normanton'!G97,'Nowra'!G50,'Nuriootpa'!G45,'Oodnadatta'!G61,'Orbost'!G67,'Palmerville'!G97,'Perth'!G92,'Point Perpendicular'!G61,'Port Hedland'!G89,'Port Lincoln'!G92,'Port Macquarie'!G45,'Rabbit Flat'!G33,'Richmond NSW'!G48,'Richmond Qld'!G94,'Robe'!G99,'Rockhampton'!G62,'Rutherglen'!G91,'Sale'!G92,'Scone'!G37,'Snowtown'!G94,'St George'!G89,'Sydney'!G92,'Tarcoola'!G81,'Tennant Creek'!G91,'Thargomiindah'!G48,'Tibooburra'!G93,'Townsville'!G61,'Victoria River Downs'!G38,'Wagga Wagga'!G92,'Walgett'!G93,'Wandering'!G94,'Weipa'!G34,'Wilcannia'!G49,'Williamtown'!G54,'Wilsons Promontary'!G96,'Woomera'!G52,'Wyalong'!G40,'Yamba'!G103)</f>
        <v>17.7647058823529</v>
      </c>
      <c r="E25" s="12">
        <f>AVERAGE('Adelaide'!I92,'Albany'!I107,'Alice Springs'!I92,'Amberley'!I61,'Birdsville'!I52,'Bourke'!I94,'Bridgetown'!I94,'Brisbane'!I92,'Broome'!I92,'Bundaberg'!I93,'Burketown'!I97,'Butlers Gorge'!I69,'Cabramurra'!I40,'Cairns'!I92,'Camooweal'!I63,'Canberra'!I93,'Cape Borda'!I46,'Cape Bruny'!I80,'Cape Leeuwin'!I92,'Cape Moreton'!I92,'Cape Otway'!I90,'Carnarvon'!I92,'Ceduna'!I59,'Charleville'!I92,'Cobar'!I93,'Coffs Harbour'!I50,'Cunderdin'!I51,'Dalwallinu'!I46,'Darwin'!I92,'Deniliquin'!I93,'Dubbo'!I81,'Eddytstone Point'!I92,'Esperance'!I92,'Eucla'!I88,'Forrest'!I55,'Gabo Island'!I96,'Gayndah'!I99,'Georgetown'!I100,'Geraldton'!I92,'Giles'!I45,'Grove'!I55,'Halls Creek'!I92,'Hobart'!I84,'Horn Island'!I51,'Kalgoorlie'!I92,'Kalumburu'!I62,'Karijini North'!I72,'Katanning'!I94,'Launceston'!I100,'Laverton'!I58,'Learmonth'!I26,'Longreach'!I92,'Low Head'!I93,'Mackay'!I92,'Marble Bar'!I96,'Marree'!I94,'Meekatharra'!I75,'Melbourne'!I92,'Mildura'!I92,'Miles'!I93,'Morawa'!I77,'Moree'!I92,'Mt Gambier'!I62,'Nhill'!I98,'Normanton'!I97,'Nowra'!I50,'Nuriootpa'!I45,'Oodnadatta'!I61,'Orbost'!I67,'Palmerville'!I97,'Perth'!I92,'Point Perpendicular'!I61,'Port Hedland'!I89,'Port Lincoln'!I92,'Port Macquarie'!I45,'Rabbit Flat'!I33,'Richmond NSW'!I48,'Richmond Qld'!I94,'Robe'!I99,'Rockhampton'!I62,'Rutherglen'!I91,'Sale'!I92,'Scone'!I37,'Snowtown'!I94,'St George'!I89,'Sydney'!I92,'Tarcoola'!I81,'Tennant Creek'!I91,'Thargomiindah'!I48,'Tibooburra'!I93,'Townsville'!I61,'Victoria River Downs'!I38,'Wagga Wagga'!I92,'Walgett'!I93,'Wandering'!I94,'Weipa'!I34,'Wilcannia'!I49,'Williamtown'!I54,'Wilsons Promontary'!I96,'Woomera'!I52,'Wyalong'!I40,'Yamba'!I103)</f>
        <v>3.65717671538354</v>
      </c>
      <c r="F25" s="13">
        <f>AVERAGE('Adelaide'!L92,'Albany'!L107,'Alice Springs'!L92,'Amberley'!L61,'Birdsville'!L52,'Bourke'!L94,'Bridgetown'!L94,'Brisbane'!L92,'Broome'!L92,'Bundaberg'!L93,'Burketown'!L97,'Butlers Gorge'!L69,'Cabramurra'!L40,'Cairns'!L92,'Camooweal'!L63,'Canberra'!L93,'Cape Borda'!L46,'Cape Bruny'!L80,'Cape Leeuwin'!L92,'Cape Moreton'!L92,'Cape Otway'!L90,'Carnarvon'!L92,'Ceduna'!L59,'Charleville'!L92,'Cobar'!L93,'Coffs Harbour'!L50,'Dalwallinu'!L46,'Darwin'!L92,'Deniliquin'!L93,'Dubbo'!L81,'Esperance'!L92,'Eucla'!L88,'Forrest'!L55,'Gabo Island'!L96,'Gayndah'!L99,'Georgetown'!L100,'Geraldton'!L92,'Giles'!L45,'Grove'!L55,'Hobart'!L84,'Horn Island'!L51,'Kalgoorlie'!L92,'Kalumburu'!L62,'Karijini North'!L72,'Katanning'!L94,'Launceston'!L100,'Laverton'!L58,'Learmonth'!L26,'Longreach'!L92,'Low Head'!L93,'Marble Bar'!L96,'Marree'!L94,'Meekatharra'!L75,'Melbourne'!L92,'Mildura'!L92,'Miles'!L93,'Morawa'!L77,'Moree'!L92,'Mt Gambier'!L62,'Nhill'!L98,'Normanton'!L97,'Nowra'!L50,'Nuriootpa'!L45,'Oodnadatta'!L61,'Orbost'!L67,'Palmerville'!L97,'Perth'!L92,'Point Perpendicular'!L61,'Port Hedland'!L89,'Port Lincoln'!L92,'Port Macquarie'!L45,'Rabbit Flat'!L33,'Richmond NSW'!L48,'Richmond Qld'!L94,'Robe'!L99,'Rockhampton'!L62,'Rutherglen'!L91,'Sale'!L92,'Scone'!L37,'Snowtown'!L94,'St George'!L89,'Sydney'!L92,'Thargomiindah'!L48,'Tibooburra'!L93,'Townsville'!L61,'Victoria River Downs'!L38,'Wagga Wagga'!L92,'Walgett'!L93,'Wandering'!L94,'Weipa'!L34,'Wilcannia'!L49,'Williamtown'!L54,'Wilsons Promontary'!L96,'Woomera'!L52,'Wyalong'!L40,'Yamba'!L103)</f>
        <v>3.14583333333333</v>
      </c>
      <c r="G25" s="12">
        <f>AVERAGE('Adelaide'!N92,'Albany'!N107,'Alice Springs'!N92,'Amberley'!N61,'Birdsville'!N52,'Bourke'!N94,'Bridgetown'!N94,'Brisbane'!N92,'Broome'!N92,'Bundaberg'!N93,'Burketown'!N97,'Butlers Gorge'!N69,'Cabramurra'!N40,'Cairns'!N92,'Camooweal'!N63,'Canberra'!N93,'Cape Borda'!N46,'Cape Bruny'!N80,'Cape Leeuwin'!N92,'Cape Moreton'!N92,'Cape Otway'!N90,'Carnarvon'!N92,'Ceduna'!N59,'Charleville'!N92,'Cobar'!N93,'Coffs Harbour'!N50,'Dalwallinu'!N46,'Darwin'!N92,'Deniliquin'!N93,'Dubbo'!N81,'Esperance'!N92,'Eucla'!N88,'Forrest'!N55,'Gabo Island'!N96,'Gayndah'!N99,'Georgetown'!N100,'Geraldton'!N92,'Giles'!N45,'Grove'!N55,'Hobart'!N84,'Horn Island'!N51,'Kalgoorlie'!N92,'Kalumburu'!N62,'Karijini North'!N72,'Katanning'!N94,'Launceston'!N100,'Laverton'!N58,'Learmonth'!N26,'Longreach'!N92,'Low Head'!N93,'Marble Bar'!N96,'Marree'!N94,'Meekatharra'!N75,'Melbourne'!N92,'Mildura'!N92,'Miles'!N93,'Morawa'!N77,'Moree'!N92,'Mt Gambier'!N62,'Nhill'!N98,'Normanton'!N97,'Nowra'!N50,'Nuriootpa'!N45,'Oodnadatta'!N61,'Orbost'!N67,'Palmerville'!N97,'Perth'!N92,'Point Perpendicular'!N61,'Port Hedland'!N89,'Port Lincoln'!N92,'Port Macquarie'!N45,'Rabbit Flat'!N33,'Richmond NSW'!N48,'Richmond Qld'!N94,'Robe'!N99,'Rockhampton'!N62,'Rutherglen'!N91,'Sale'!N92,'Scone'!N37,'Snowtown'!N94,'St George'!N89,'Sydney'!N92,'Thargomiindah'!N48,'Tibooburra'!N93,'Townsville'!N61,'Victoria River Downs'!N38,'Wagga Wagga'!N92,'Walgett'!N93,'Wandering'!N94,'Weipa'!N34,'Wilcannia'!N49,'Williamtown'!N54,'Wilsons Promontary'!N96,'Woomera'!N52,'Wyalong'!N40,'Yamba'!N103)</f>
        <v>2.26005440906126</v>
      </c>
      <c r="H25" t="s" s="14">
        <v>16</v>
      </c>
      <c r="I25" s="11">
        <f>AVERAGE('Adelaide'!P92,'Albany'!P107,'Alice Springs'!P92,'Amberley'!P61,'Birdsville'!P52,'Bourke'!P94,'Bridgetown'!P94,'Brisbane'!P92,'Broome'!P92,'Bundaberg'!P93,'Burketown'!P97,'Butlers Gorge'!P69,'Cabramurra'!P40,'Cairns'!P92,'Camooweal'!P63,'Canberra'!P93,'Cape Borda'!P46,'Cape Bruny'!P80,'Cape Leeuwin'!P92,'Cape Moreton'!P92,'Cape Otway'!P90,'Carnarvon'!P92,'Ceduna'!P59,'Charleville'!P92,'Cobar'!P93,'Coffs Harbour'!P50,'Cunderdin'!P51,'Dalwallinu'!P46,'Darwin'!P92,'Deniliquin'!P93,'Dubbo'!P81,'Eddytstone Point'!P92,'Esperance'!P92,'Eucla'!P88,'Forrest'!P55,'Gabo Island'!P96,'Gayndah'!P99,'Georgetown'!P100,'Geraldton'!P92,'Giles'!P45,'Grove'!P55,'Halls Creek'!P92,'Hobart'!P84,'Horn Island'!P51,'Kalgoorlie'!P92,'Kalumburu'!P62,'Karijini North'!P72,'Katanning'!P94,'Launceston'!P100,'Laverton'!P58,'Learmonth'!P26,'Longreach'!P92,'Low Head'!P93,'Mackay'!P92,'Marble Bar'!P96,'Marree'!P94,'Meekatharra'!P75,'Melbourne'!P92,'Mildura'!P92,'Miles'!P93,'Morawa'!P77,'Moree'!P92,'Mt Gambier'!P62,'Nhill'!P98,'Normanton'!P97,'Nowra'!P50,'Nuriootpa'!P45,'Oodnadatta'!P61,'Orbost'!P67,'Palmerville'!P97,'Perth'!P92,'Point Perpendicular'!P61,'Port Hedland'!P89,'Port Lincoln'!P92,'Port Macquarie'!P45,'Rabbit Flat'!P33,'Richmond NSW'!P48,'Richmond Qld'!P94,'Robe'!P99,'Rockhampton'!P62,'Rutherglen'!P91,'Sale'!P92,'Scone'!P37,'Snowtown'!P94,'St George'!P89,'Sydney'!P92,'Tarcoola'!P81,'Tennant Creek'!P91,'Thargomiindah'!P48,'Tibooburra'!P93,'Townsville'!P61,'Victoria River Downs'!P38,'Wagga Wagga'!P92,'Walgett'!P93,'Wandering'!P94,'Weipa'!P34,'Wilcannia'!P49,'Williamtown'!P54,'Wilsons Promontary'!P96,'Woomera'!P52,'Wyalong'!P40,'Yamba'!P103)</f>
        <v>33.8986928104575</v>
      </c>
      <c r="J25" s="12">
        <f>AVERAGE('Adelaide'!Q92,'Albany'!Q107,'Alice Springs'!Q92,'Amberley'!Q61,'Birdsville'!Q52,'Bourke'!Q94,'Bridgetown'!Q94,'Brisbane'!Q92,'Broome'!Q92,'Bundaberg'!Q93,'Burketown'!Q97,'Butlers Gorge'!Q69,'Cabramurra'!Q40,'Cairns'!Q92,'Camooweal'!Q63,'Canberra'!Q93,'Cape Borda'!Q46,'Cape Bruny'!Q80,'Cape Leeuwin'!Q92,'Cape Moreton'!Q92,'Cape Otway'!Q90,'Carnarvon'!Q92,'Ceduna'!Q59,'Charleville'!Q92,'Cobar'!Q93,'Coffs Harbour'!Q50,'Cunderdin'!Q51,'Dalwallinu'!Q46,'Darwin'!Q92,'Deniliquin'!Q93,'Dubbo'!Q81,'Eddytstone Point'!Q92,'Esperance'!Q92,'Eucla'!Q88,'Forrest'!Q55,'Gabo Island'!Q96,'Gayndah'!Q99,'Georgetown'!Q100,'Geraldton'!Q92,'Giles'!Q45,'Grove'!Q55,'Halls Creek'!Q92,'Hobart'!Q84,'Horn Island'!Q51,'Kalgoorlie'!Q92,'Kalumburu'!Q62,'Karijini North'!Q72,'Katanning'!Q94,'Launceston'!Q100,'Laverton'!Q58,'Learmonth'!Q26,'Longreach'!Q92,'Low Head'!Q93,'Mackay'!Q92,'Marble Bar'!Q96,'Marree'!Q94,'Meekatharra'!Q75,'Melbourne'!Q92,'Mildura'!Q92,'Miles'!Q93,'Morawa'!Q77,'Moree'!Q92,'Mt Gambier'!Q62,'Nhill'!Q98,'Normanton'!Q97,'Nowra'!Q50,'Nuriootpa'!Q45,'Oodnadatta'!Q61,'Orbost'!Q67,'Palmerville'!Q97,'Perth'!Q92,'Point Perpendicular'!Q61,'Port Hedland'!Q89,'Port Lincoln'!Q92,'Port Macquarie'!Q45,'Rabbit Flat'!Q33,'Richmond NSW'!Q48,'Richmond Qld'!Q94,'Robe'!Q99,'Rockhampton'!Q62,'Rutherglen'!Q91,'Sale'!Q92,'Scone'!Q37,'Snowtown'!Q94,'St George'!Q89,'Sydney'!Q92,'Tarcoola'!Q81,'Tennant Creek'!Q91,'Thargomiindah'!Q48,'Tibooburra'!Q93,'Townsville'!Q61,'Victoria River Downs'!Q38,'Wagga Wagga'!Q92,'Walgett'!Q93,'Wandering'!Q94,'Weipa'!Q34,'Wilcannia'!Q49,'Williamtown'!Q54,'Wilsons Promontary'!Q96,'Woomera'!Q52,'Wyalong'!Q40,'Yamba'!Q103)</f>
        <v>4.71039148991902</v>
      </c>
      <c r="K25" s="13">
        <f>AVERAGE('Adelaide'!S92,'Albany'!S107,'Alice Springs'!S92,'Amberley'!S61,'Birdsville'!S52,'Bourke'!S94,'Bridgetown'!S94,'Brisbane'!S92,'Broome'!S92,'Bundaberg'!S93,'Burketown'!S97,'Butlers Gorge'!S69,'Cabramurra'!S40,'Cairns'!S92,'Camooweal'!S63,'Canberra'!S93,'Cape Borda'!S46,'Cape Bruny'!S80,'Cape Leeuwin'!S92,'Cape Moreton'!S92,'Cape Otway'!S90,'Carnarvon'!S92,'Ceduna'!S59,'Charleville'!S92,'Cobar'!S93,'Coffs Harbour'!S50,'Cunderdin'!S51,'Dalwallinu'!S46,'Darwin'!S92,'Deniliquin'!S93,'Dubbo'!S81,'Eddytstone Point'!S92,'Esperance'!S92,'Eucla'!S88,'Forrest'!S55,'Gabo Island'!S96,'Gayndah'!S99,'Georgetown'!S100,'Geraldton'!S92,'Giles'!S45,'Grove'!S55,'Halls Creek'!S92,'Hobart'!S84,'Horn Island'!S51,'Kalgoorlie'!S92,'Kalumburu'!S62,'Karijini North'!S72,'Katanning'!S94,'Launceston'!S100,'Laverton'!S58,'Learmonth'!S26,'Longreach'!S92,'Low Head'!S93,'Mackay'!S92,'Marble Bar'!S96,'Marree'!S94,'Meekatharra'!S75,'Melbourne'!S92,'Mildura'!S92,'Miles'!S93,'Morawa'!S77,'Moree'!S92,'Mt Gambier'!S62,'Nhill'!S98,'Normanton'!S97,'Nowra'!S50,'Nuriootpa'!S45,'Oodnadatta'!S61,'Orbost'!S67,'Palmerville'!S97,'Perth'!S92,'Point Perpendicular'!S61,'Port Hedland'!S89,'Port Lincoln'!S92,'Port Macquarie'!S45,'Rabbit Flat'!S33,'Richmond NSW'!S48,'Richmond Qld'!S94,'Robe'!S99,'Rockhampton'!S62,'Rutherglen'!S91,'Sale'!S92,'Scone'!S37,'Snowtown'!S94,'St George'!S89,'Sydney'!S92,'Tarcoola'!S81,'Tennant Creek'!S91,'Thargomiindah'!S48,'Tibooburra'!S93,'Townsville'!S61,'Victoria River Downs'!S38,'Wagga Wagga'!S92,'Walgett'!S93,'Wandering'!S94,'Weipa'!S34,'Wilcannia'!S49,'Williamtown'!S54,'Wilsons Promontary'!S96,'Woomera'!S52,'Wyalong'!S40,'Yamba'!S103)</f>
        <v>17.0098039215686</v>
      </c>
      <c r="L25" s="12">
        <f>AVERAGE('Adelaide'!T92,'Albany'!T107,'Alice Springs'!T92,'Amberley'!T61,'Birdsville'!T52,'Bourke'!T94,'Bridgetown'!T94,'Brisbane'!T92,'Broome'!T92,'Bundaberg'!T93,'Burketown'!T97,'Butlers Gorge'!T69,'Cabramurra'!T40,'Cairns'!T92,'Camooweal'!T63,'Canberra'!T93,'Cape Borda'!T46,'Cape Bruny'!T80,'Cape Leeuwin'!T92,'Cape Moreton'!T92,'Cape Otway'!T90,'Carnarvon'!T92,'Ceduna'!T59,'Charleville'!T92,'Cobar'!T93,'Coffs Harbour'!T50,'Cunderdin'!T51,'Dalwallinu'!T46,'Darwin'!T92,'Deniliquin'!T93,'Dubbo'!T81,'Eddytstone Point'!T92,'Esperance'!T92,'Eucla'!T88,'Forrest'!T55,'Gabo Island'!T96,'Gayndah'!T99,'Georgetown'!T100,'Geraldton'!T92,'Giles'!T45,'Grove'!T55,'Halls Creek'!T92,'Hobart'!T84,'Horn Island'!T51,'Kalgoorlie'!T92,'Kalumburu'!T62,'Karijini North'!T72,'Katanning'!T94,'Launceston'!T100,'Laverton'!T58,'Learmonth'!T26,'Longreach'!T92,'Low Head'!T93,'Mackay'!T92,'Marble Bar'!T96,'Marree'!T94,'Meekatharra'!T75,'Melbourne'!T92,'Mildura'!T92,'Miles'!T93,'Morawa'!T77,'Moree'!T92,'Mt Gambier'!T62,'Nhill'!T98,'Normanton'!T97,'Nowra'!T50,'Nuriootpa'!T45,'Oodnadatta'!T61,'Orbost'!T67,'Palmerville'!T97,'Perth'!T92,'Point Perpendicular'!T61,'Port Hedland'!T89,'Port Lincoln'!T92,'Port Macquarie'!T45,'Rabbit Flat'!T33,'Richmond NSW'!T48,'Richmond Qld'!T94,'Robe'!T99,'Rockhampton'!T62,'Rutherglen'!T91,'Sale'!T92,'Scone'!T37,'Snowtown'!T94,'St George'!T89,'Sydney'!T92,'Tarcoola'!T81,'Tennant Creek'!T91,'Thargomiindah'!T48,'Tibooburra'!T93,'Townsville'!T61,'Victoria River Downs'!T38,'Wagga Wagga'!T92,'Walgett'!T93,'Wandering'!T94,'Weipa'!T34,'Wilcannia'!T49,'Williamtown'!T54,'Wilsons Promontary'!T96,'Woomera'!T52,'Wyalong'!T40,'Yamba'!T103)</f>
        <v>3.64232564484347</v>
      </c>
      <c r="M25" s="13">
        <f>AVERAGE('Adelaide'!V92,'Albany'!V107,'Alice Springs'!V92,'Amberley'!V61,'Birdsville'!V52,'Bourke'!V94,'Bridgetown'!V94,'Brisbane'!V92,'Broome'!V92,'Bundaberg'!V93,'Burketown'!V97,'Butlers Gorge'!V69,'Cabramurra'!V40,'Cairns'!V92,'Camooweal'!V63,'Canberra'!V93,'Cape Borda'!V46,'Cape Bruny'!V80,'Cape Leeuwin'!V92,'Cape Moreton'!V92,'Cape Otway'!V90,'Carnarvon'!V92,'Ceduna'!V59,'Charleville'!V92,'Cobar'!V93,'Coffs Harbour'!V50,'Dalwallinu'!V46,'Darwin'!V92,'Deniliquin'!V93,'Dubbo'!V81,'Esperance'!V92,'Eucla'!V88,'Forrest'!V55,'Gabo Island'!V96,'Gayndah'!V99,'Georgetown'!V100,'Geraldton'!V92,'Giles'!V45,'Grove'!V55,'Hobart'!V84,'Horn Island'!V51,'Kalgoorlie'!V92,'Kalumburu'!V62,'Karijini North'!V72,'Katanning'!V94,'Launceston'!V100,'Laverton'!V58,'Learmonth'!V26,'Longreach'!V92,'Low Head'!V93,'Marble Bar'!V96,'Marree'!V94,'Meekatharra'!V75,'Melbourne'!V92,'Mildura'!V92,'Miles'!V93,'Morawa'!V77,'Moree'!V92,'Mt Gambier'!V62,'Nhill'!V98,'Normanton'!V97,'Nowra'!V50,'Nuriootpa'!V45,'Oodnadatta'!V61,'Orbost'!V67,'Palmerville'!V97,'Perth'!V92,'Point Perpendicular'!V61,'Port Hedland'!V89,'Port Lincoln'!V92,'Port Macquarie'!V45,'Rabbit Flat'!V33,'Richmond NSW'!V48,'Richmond Qld'!V94,'Robe'!V99,'Rockhampton'!V62,'Rutherglen'!V91,'Sale'!V92,'Scone'!V37,'Snowtown'!V94,'St George'!V89,'Sydney'!V92,'Thargomiindah'!V48,'Tibooburra'!V93,'Townsville'!V61,'Victoria River Downs'!V38,'Wagga Wagga'!V92,'Walgett'!V93,'Wandering'!V94,'Weipa'!V34,'Wilcannia'!V49,'Williamtown'!V54,'Wilsons Promontary'!V96,'Woomera'!V52,'Wyalong'!V40,'Yamba'!V103)</f>
        <v>3.34375</v>
      </c>
      <c r="N25" s="12">
        <f>AVERAGE('Adelaide'!W92,'Albany'!W107,'Alice Springs'!W92,'Amberley'!W61,'Birdsville'!W52,'Bourke'!W94,'Bridgetown'!W94,'Brisbane'!W92,'Broome'!W92,'Bundaberg'!W93,'Burketown'!W97,'Butlers Gorge'!W69,'Cabramurra'!W40,'Cairns'!W92,'Camooweal'!W63,'Canberra'!W93,'Cape Borda'!W46,'Cape Bruny'!W80,'Cape Leeuwin'!W92,'Cape Moreton'!W92,'Cape Otway'!W90,'Carnarvon'!W92,'Ceduna'!W59,'Charleville'!W92,'Cobar'!W93,'Coffs Harbour'!W50,'Dalwallinu'!W46,'Darwin'!W92,'Deniliquin'!W93,'Dubbo'!W81,'Esperance'!W92,'Eucla'!W88,'Forrest'!W55,'Gabo Island'!W96,'Gayndah'!W99,'Georgetown'!W100,'Geraldton'!W92,'Giles'!W45,'Grove'!W55,'Hobart'!W84,'Horn Island'!W51,'Kalgoorlie'!W92,'Kalumburu'!W62,'Karijini North'!W72,'Katanning'!W94,'Launceston'!W100,'Laverton'!W58,'Learmonth'!W26,'Longreach'!W92,'Low Head'!W93,'Marble Bar'!W96,'Marree'!W94,'Meekatharra'!W75,'Melbourne'!W92,'Mildura'!W92,'Miles'!W93,'Morawa'!W77,'Moree'!W92,'Mt Gambier'!W62,'Nhill'!W98,'Normanton'!W97,'Nowra'!W50,'Nuriootpa'!W45,'Oodnadatta'!W61,'Orbost'!W67,'Palmerville'!W97,'Perth'!W92,'Point Perpendicular'!W61,'Port Hedland'!W89,'Port Lincoln'!W92,'Port Macquarie'!W45,'Rabbit Flat'!W33,'Richmond NSW'!W48,'Richmond Qld'!W94,'Robe'!W99,'Rockhampton'!W62,'Rutherglen'!W91,'Sale'!W92,'Scone'!W37,'Snowtown'!W94,'St George'!W89,'Sydney'!W92,'Thargomiindah'!W48,'Tibooburra'!W93,'Townsville'!W61,'Victoria River Downs'!W38,'Wagga Wagga'!W92,'Walgett'!W93,'Wandering'!W94,'Weipa'!W34,'Wilcannia'!W49,'Williamtown'!W54,'Wilsons Promontary'!W96,'Woomera'!W52,'Wyalong'!W40,'Yamba'!W103)</f>
        <v>1.85628823635544</v>
      </c>
    </row>
    <row r="26" ht="23" customHeight="1">
      <c r="A26" t="s" s="14">
        <v>17</v>
      </c>
      <c r="B26" s="11">
        <f>AVERAGE('Adelaide'!B93,'Albany'!B108,'Alice Springs'!B93,'Amberley'!B62,'Birdsville'!B53,'Bourke'!B95,'Bridgetown'!B95,'Brisbane'!B93,'Broome'!B93,'Bundaberg'!B94,'Burketown'!B98,'Butlers Gorge'!B70,'Cabramurra'!B41,'Cairns'!B93,'Camooweal'!B64,'Canberra'!B94,'Cape Borda'!B47,'Cape Bruny'!B81,'Cape Leeuwin'!B93,'Cape Moreton'!B93,'Cape Otway'!B91,'Carnarvon'!B93,'Ceduna'!B60,'Charleville'!B93,'Cobar'!B94,'Coffs Harbour'!B51,'Cunderdin'!B52,'Dalwallinu'!B47,'Darwin'!B93,'Deniliquin'!B94,'Dubbo'!B82,'Eddytstone Point'!B93,'Esperance'!B93,'Eucla'!B89,'Forrest'!B56,'Gabo Island'!B97,'Gayndah'!B100,'Georgetown'!B101,'Geraldton'!B93,'Giles'!B46,'Grove'!B56,'Halls Creek'!B93,'Hobart'!B85,'Horn Island'!B52,'Kalgoorlie'!B93,'Kalumburu'!B63,'Karijini North'!B73,'Katanning'!B95,'Launceston'!B101,'Laverton'!B59,'Learmonth'!B27,'Longreach'!B93,'Low Head'!B94,'Mackay'!B93,'Marble Bar'!B97,'Marree'!B95,'Meekatharra'!B76,'Melbourne'!B93,'Mildura'!B93,'Miles'!B94,'Morawa'!B78,'Moree'!B93,'Mt Gambier'!B63,'Nhill'!B99,'Normanton'!B98,'Nowra'!B51,'Nuriootpa'!B46,'Oodnadatta'!B62,'Orbost'!B68,'Palmerville'!B98,'Perth'!B93,'Point Perpendicular'!B62,'Port Hedland'!B90,'Port Lincoln'!B93,'Port Macquarie'!B46,'Rabbit Flat'!B34,'Richmond NSW'!B49,'Richmond Qld'!B95,'Robe'!B100,'Rockhampton'!B63,'Rutherglen'!B92,'Sale'!B93,'Scone'!B38,'Snowtown'!B95,'St George'!B90,'Sydney'!B93,'Tarcoola'!B82,'Tennant Creek'!B92,'Thargomiindah'!B49,'Tibooburra'!B94,'Townsville'!B62,'Victoria River Downs'!B39,'Wagga Wagga'!B93,'Walgett'!B94,'Wandering'!B95,'Weipa'!B35,'Wilcannia'!B50,'Williamtown'!B55,'Wilsons Promontary'!B97,'Woomera'!B53,'Wyalong'!B41,'Yamba'!B104)</f>
        <v>38.3333333333333</v>
      </c>
      <c r="C26" s="12">
        <f>AVERAGE('Adelaide'!D93,'Albany'!D108,'Alice Springs'!D93,'Amberley'!D62,'Birdsville'!D53,'Bourke'!D95,'Bridgetown'!D95,'Brisbane'!D93,'Broome'!D93,'Bundaberg'!D94,'Burketown'!D98,'Butlers Gorge'!D70,'Cabramurra'!D41,'Cairns'!D93,'Camooweal'!D64,'Canberra'!D94,'Cape Borda'!D47,'Cape Bruny'!D81,'Cape Leeuwin'!D93,'Cape Moreton'!D93,'Cape Otway'!D91,'Carnarvon'!D93,'Ceduna'!D60,'Charleville'!D93,'Cobar'!D94,'Coffs Harbour'!D51,'Cunderdin'!D52,'Dalwallinu'!D47,'Darwin'!D93,'Deniliquin'!D94,'Dubbo'!D82,'Eddytstone Point'!D93,'Esperance'!D93,'Eucla'!D89,'Forrest'!D56,'Gabo Island'!D97,'Gayndah'!D100,'Georgetown'!D101,'Geraldton'!D93,'Giles'!D46,'Grove'!D56,'Halls Creek'!D93,'Hobart'!D85,'Horn Island'!D52,'Kalgoorlie'!D93,'Kalumburu'!D63,'Karijini North'!D73,'Katanning'!D95,'Launceston'!D101,'Laverton'!D59,'Learmonth'!D27,'Longreach'!D93,'Low Head'!D94,'Mackay'!D93,'Marble Bar'!D97,'Marree'!D95,'Meekatharra'!D76,'Melbourne'!D93,'Mildura'!D93,'Miles'!D94,'Morawa'!D78,'Moree'!D93,'Mt Gambier'!D63,'Nhill'!D99,'Normanton'!D98,'Nowra'!D51,'Nuriootpa'!D46,'Oodnadatta'!D62,'Orbost'!D68,'Palmerville'!D98,'Perth'!D93,'Point Perpendicular'!D62,'Port Hedland'!D90,'Port Lincoln'!D93,'Port Macquarie'!D46,'Rabbit Flat'!D34,'Richmond NSW'!D49,'Richmond Qld'!D95,'Robe'!D100,'Rockhampton'!D63,'Rutherglen'!D92,'Sale'!D93,'Scone'!D38,'Snowtown'!D95,'St George'!D90,'Sydney'!D93,'Tarcoola'!D82,'Tennant Creek'!D92,'Thargomiindah'!D49,'Tibooburra'!D94,'Townsville'!D62,'Victoria River Downs'!D39,'Wagga Wagga'!D93,'Walgett'!D94,'Wandering'!D95,'Weipa'!D35,'Wilcannia'!D50,'Williamtown'!D55,'Wilsons Promontary'!D97,'Woomera'!D53,'Wyalong'!D41,'Yamba'!D104)</f>
        <v>4.71513660454152</v>
      </c>
      <c r="D26" s="13">
        <f>AVERAGE('Adelaide'!G93,'Albany'!G108,'Alice Springs'!G93,'Amberley'!G62,'Birdsville'!G53,'Bourke'!G95,'Bridgetown'!G95,'Brisbane'!G93,'Broome'!G93,'Bundaberg'!G94,'Burketown'!G98,'Butlers Gorge'!G70,'Cabramurra'!G41,'Cairns'!G93,'Camooweal'!G64,'Canberra'!G94,'Cape Borda'!G47,'Cape Bruny'!G81,'Cape Leeuwin'!G93,'Cape Moreton'!G93,'Cape Otway'!G91,'Carnarvon'!G93,'Ceduna'!G60,'Charleville'!G93,'Cobar'!G94,'Coffs Harbour'!G51,'Cunderdin'!G52,'Dalwallinu'!G47,'Darwin'!G93,'Deniliquin'!G94,'Dubbo'!G82,'Eddytstone Point'!G93,'Esperance'!G93,'Eucla'!G89,'Forrest'!G56,'Gabo Island'!G97,'Gayndah'!G100,'Georgetown'!G101,'Geraldton'!G93,'Giles'!G46,'Grove'!G56,'Halls Creek'!G93,'Hobart'!G85,'Horn Island'!G52,'Kalgoorlie'!G93,'Kalumburu'!G63,'Karijini North'!G73,'Katanning'!G95,'Launceston'!G101,'Laverton'!G59,'Learmonth'!G27,'Longreach'!G93,'Low Head'!G94,'Mackay'!G93,'Marble Bar'!G97,'Marree'!G95,'Meekatharra'!G76,'Melbourne'!G93,'Mildura'!G93,'Miles'!G94,'Morawa'!G78,'Moree'!G93,'Mt Gambier'!G63,'Nhill'!G99,'Normanton'!G98,'Nowra'!G51,'Nuriootpa'!G46,'Oodnadatta'!G62,'Orbost'!G68,'Palmerville'!G98,'Perth'!G93,'Point Perpendicular'!G62,'Port Hedland'!G90,'Port Lincoln'!G93,'Port Macquarie'!G46,'Rabbit Flat'!G34,'Richmond NSW'!G49,'Richmond Qld'!G95,'Robe'!G100,'Rockhampton'!G63,'Rutherglen'!G92,'Sale'!G93,'Scone'!G38,'Snowtown'!G95,'St George'!G90,'Sydney'!G93,'Tarcoola'!G82,'Tennant Creek'!G92,'Thargomiindah'!G49,'Tibooburra'!G94,'Townsville'!G62,'Victoria River Downs'!G39,'Wagga Wagga'!G93,'Walgett'!G94,'Wandering'!G95,'Weipa'!G35,'Wilcannia'!G50,'Williamtown'!G55,'Wilsons Promontary'!G97,'Woomera'!G53,'Wyalong'!G41,'Yamba'!G104)</f>
        <v>19.5196078431373</v>
      </c>
      <c r="E26" s="12">
        <f>AVERAGE('Adelaide'!I93,'Albany'!I108,'Alice Springs'!I93,'Amberley'!I62,'Birdsville'!I53,'Bourke'!I95,'Bridgetown'!I95,'Brisbane'!I93,'Broome'!I93,'Bundaberg'!I94,'Burketown'!I98,'Butlers Gorge'!I70,'Cabramurra'!I41,'Cairns'!I93,'Camooweal'!I64,'Canberra'!I94,'Cape Borda'!I47,'Cape Bruny'!I81,'Cape Leeuwin'!I93,'Cape Moreton'!I93,'Cape Otway'!I91,'Carnarvon'!I93,'Ceduna'!I60,'Charleville'!I93,'Cobar'!I94,'Coffs Harbour'!I51,'Cunderdin'!I52,'Dalwallinu'!I47,'Darwin'!I93,'Deniliquin'!I94,'Dubbo'!I82,'Eddytstone Point'!I93,'Esperance'!I93,'Eucla'!I89,'Forrest'!I56,'Gabo Island'!I97,'Gayndah'!I100,'Georgetown'!I101,'Geraldton'!I93,'Giles'!I46,'Grove'!I56,'Halls Creek'!I93,'Hobart'!I85,'Horn Island'!I52,'Kalgoorlie'!I93,'Kalumburu'!I63,'Karijini North'!I73,'Katanning'!I95,'Launceston'!I101,'Laverton'!I59,'Learmonth'!I27,'Longreach'!I93,'Low Head'!I94,'Mackay'!I93,'Marble Bar'!I97,'Marree'!I95,'Meekatharra'!I76,'Melbourne'!I93,'Mildura'!I93,'Miles'!I94,'Morawa'!I78,'Moree'!I93,'Mt Gambier'!I63,'Nhill'!I99,'Normanton'!I98,'Nowra'!I51,'Nuriootpa'!I46,'Oodnadatta'!I62,'Orbost'!I68,'Palmerville'!I98,'Perth'!I93,'Point Perpendicular'!I62,'Port Hedland'!I90,'Port Lincoln'!I93,'Port Macquarie'!I46,'Rabbit Flat'!I34,'Richmond NSW'!I49,'Richmond Qld'!I95,'Robe'!I100,'Rockhampton'!I63,'Rutherglen'!I92,'Sale'!I93,'Scone'!I38,'Snowtown'!I95,'St George'!I90,'Sydney'!I93,'Tarcoola'!I82,'Tennant Creek'!I92,'Thargomiindah'!I49,'Tibooburra'!I94,'Townsville'!I62,'Victoria River Downs'!I39,'Wagga Wagga'!I93,'Walgett'!I94,'Wandering'!I95,'Weipa'!I35,'Wilcannia'!I50,'Williamtown'!I55,'Wilsons Promontary'!I97,'Woomera'!I53,'Wyalong'!I41,'Yamba'!I104)</f>
        <v>3.66445128469648</v>
      </c>
      <c r="F26" s="13">
        <f>AVERAGE('Adelaide'!L93,'Albany'!L108,'Alice Springs'!L93,'Amberley'!L62,'Birdsville'!L53,'Bourke'!L95,'Bridgetown'!L95,'Brisbane'!L93,'Broome'!L93,'Bundaberg'!L94,'Burketown'!L98,'Butlers Gorge'!L70,'Cabramurra'!L41,'Cairns'!L93,'Camooweal'!L64,'Canberra'!L94,'Cape Borda'!L47,'Cape Bruny'!L81,'Cape Leeuwin'!L93,'Cape Moreton'!L93,'Cape Otway'!L91,'Carnarvon'!L93,'Ceduna'!L60,'Charleville'!L93,'Cobar'!L94,'Coffs Harbour'!L51,'Dalwallinu'!L47,'Darwin'!L93,'Deniliquin'!L94,'Dubbo'!L82,'Esperance'!L93,'Eucla'!L89,'Forrest'!L56,'Gabo Island'!L97,'Gayndah'!L100,'Georgetown'!L101,'Geraldton'!L93,'Giles'!L46,'Grove'!L56,'Hobart'!L85,'Horn Island'!L52,'Kalgoorlie'!L93,'Kalumburu'!L63,'Karijini North'!L73,'Katanning'!L95,'Launceston'!L101,'Laverton'!L59,'Learmonth'!L27,'Longreach'!L93,'Low Head'!L94,'Marble Bar'!L97,'Marree'!L95,'Meekatharra'!L76,'Melbourne'!L93,'Mildura'!L93,'Miles'!L94,'Morawa'!L78,'Moree'!L93,'Mt Gambier'!L63,'Nhill'!L99,'Normanton'!L98,'Nowra'!L51,'Nuriootpa'!L46,'Oodnadatta'!L62,'Orbost'!L68,'Palmerville'!L98,'Perth'!L93,'Point Perpendicular'!L62,'Port Hedland'!L90,'Port Lincoln'!L93,'Port Macquarie'!L46,'Rabbit Flat'!L34,'Richmond NSW'!L49,'Richmond Qld'!L95,'Robe'!L100,'Rockhampton'!L63,'Rutherglen'!L92,'Sale'!L93,'Scone'!L38,'Snowtown'!L95,'St George'!L90,'Sydney'!L93,'Thargomiindah'!L49,'Tibooburra'!L94,'Townsville'!L62,'Victoria River Downs'!L39,'Wagga Wagga'!L93,'Walgett'!L94,'Wandering'!L95,'Weipa'!L35,'Wilcannia'!L50,'Williamtown'!L55,'Wilsons Promontary'!L97,'Woomera'!L53,'Wyalong'!L41,'Yamba'!L104)</f>
        <v>3.875</v>
      </c>
      <c r="G26" s="12">
        <f>AVERAGE('Adelaide'!N93,'Albany'!N108,'Alice Springs'!N93,'Amberley'!N62,'Birdsville'!N53,'Bourke'!N95,'Bridgetown'!N95,'Brisbane'!N93,'Broome'!N93,'Bundaberg'!N94,'Burketown'!N98,'Butlers Gorge'!N70,'Cabramurra'!N41,'Cairns'!N93,'Camooweal'!N64,'Canberra'!N94,'Cape Borda'!N47,'Cape Bruny'!N81,'Cape Leeuwin'!N93,'Cape Moreton'!N93,'Cape Otway'!N91,'Carnarvon'!N93,'Ceduna'!N60,'Charleville'!N93,'Cobar'!N94,'Coffs Harbour'!N51,'Dalwallinu'!N47,'Darwin'!N93,'Deniliquin'!N94,'Dubbo'!N82,'Esperance'!N93,'Eucla'!N89,'Forrest'!N56,'Gabo Island'!N97,'Gayndah'!N100,'Georgetown'!N101,'Geraldton'!N93,'Giles'!N46,'Grove'!N56,'Hobart'!N85,'Horn Island'!N52,'Kalgoorlie'!N93,'Kalumburu'!N63,'Karijini North'!N73,'Katanning'!N95,'Launceston'!N101,'Laverton'!N59,'Learmonth'!N27,'Longreach'!N93,'Low Head'!N94,'Marble Bar'!N97,'Marree'!N95,'Meekatharra'!N76,'Melbourne'!N93,'Mildura'!N93,'Miles'!N94,'Morawa'!N78,'Moree'!N93,'Mt Gambier'!N63,'Nhill'!N99,'Normanton'!N98,'Nowra'!N51,'Nuriootpa'!N46,'Oodnadatta'!N62,'Orbost'!N68,'Palmerville'!N98,'Perth'!N93,'Point Perpendicular'!N62,'Port Hedland'!N90,'Port Lincoln'!N93,'Port Macquarie'!N46,'Rabbit Flat'!N34,'Richmond NSW'!N49,'Richmond Qld'!N95,'Robe'!N100,'Rockhampton'!N63,'Rutherglen'!N92,'Sale'!N93,'Scone'!N38,'Snowtown'!N95,'St George'!N90,'Sydney'!N93,'Thargomiindah'!N49,'Tibooburra'!N94,'Townsville'!N62,'Victoria River Downs'!N39,'Wagga Wagga'!N93,'Walgett'!N94,'Wandering'!N95,'Weipa'!N35,'Wilcannia'!N50,'Williamtown'!N55,'Wilsons Promontary'!N97,'Woomera'!N53,'Wyalong'!N41,'Yamba'!N104)</f>
        <v>2.10534376864128</v>
      </c>
      <c r="H26" t="s" s="14">
        <v>17</v>
      </c>
      <c r="I26" s="11">
        <f>AVERAGE('Adelaide'!P93,'Albany'!P108,'Alice Springs'!P93,'Amberley'!P62,'Birdsville'!P53,'Bourke'!P95,'Bridgetown'!P95,'Brisbane'!P93,'Broome'!P93,'Bundaberg'!P94,'Burketown'!P98,'Butlers Gorge'!P70,'Cabramurra'!P41,'Cairns'!P93,'Camooweal'!P64,'Canberra'!P94,'Cape Borda'!P47,'Cape Bruny'!P81,'Cape Leeuwin'!P93,'Cape Moreton'!P93,'Cape Otway'!P91,'Carnarvon'!P93,'Ceduna'!P60,'Charleville'!P93,'Cobar'!P94,'Coffs Harbour'!P51,'Cunderdin'!P52,'Dalwallinu'!P47,'Darwin'!P93,'Deniliquin'!P94,'Dubbo'!P82,'Eddytstone Point'!P93,'Esperance'!P93,'Eucla'!P89,'Forrest'!P56,'Gabo Island'!P97,'Gayndah'!P100,'Georgetown'!P101,'Geraldton'!P93,'Giles'!P46,'Grove'!P56,'Halls Creek'!P93,'Hobart'!P85,'Horn Island'!P52,'Kalgoorlie'!P93,'Kalumburu'!P63,'Karijini North'!P73,'Katanning'!P95,'Launceston'!P101,'Laverton'!P59,'Learmonth'!P27,'Longreach'!P93,'Low Head'!P94,'Mackay'!P93,'Marble Bar'!P97,'Marree'!P95,'Meekatharra'!P76,'Melbourne'!P93,'Mildura'!P93,'Miles'!P94,'Morawa'!P78,'Moree'!P93,'Mt Gambier'!P63,'Nhill'!P99,'Normanton'!P98,'Nowra'!P51,'Nuriootpa'!P46,'Oodnadatta'!P62,'Orbost'!P68,'Palmerville'!P98,'Perth'!P93,'Point Perpendicular'!P62,'Port Hedland'!P90,'Port Lincoln'!P93,'Port Macquarie'!P46,'Rabbit Flat'!P34,'Richmond NSW'!P49,'Richmond Qld'!P95,'Robe'!P100,'Rockhampton'!P63,'Rutherglen'!P92,'Sale'!P93,'Scone'!P38,'Snowtown'!P95,'St George'!P90,'Sydney'!P93,'Tarcoola'!P82,'Tennant Creek'!P92,'Thargomiindah'!P49,'Tibooburra'!P94,'Townsville'!P62,'Victoria River Downs'!P39,'Wagga Wagga'!P93,'Walgett'!P94,'Wandering'!P95,'Weipa'!P35,'Wilcannia'!P50,'Williamtown'!P55,'Wilsons Promontary'!P97,'Woomera'!P53,'Wyalong'!P41,'Yamba'!P104)</f>
        <v>35.0073529411765</v>
      </c>
      <c r="J26" s="12">
        <f>AVERAGE('Adelaide'!Q93,'Albany'!Q108,'Alice Springs'!Q93,'Amberley'!Q62,'Birdsville'!Q53,'Bourke'!Q95,'Bridgetown'!Q95,'Brisbane'!Q93,'Broome'!Q93,'Bundaberg'!Q94,'Burketown'!Q98,'Butlers Gorge'!Q70,'Cabramurra'!Q41,'Cairns'!Q93,'Camooweal'!Q64,'Canberra'!Q94,'Cape Borda'!Q47,'Cape Bruny'!Q81,'Cape Leeuwin'!Q93,'Cape Moreton'!Q93,'Cape Otway'!Q91,'Carnarvon'!Q93,'Ceduna'!Q60,'Charleville'!Q93,'Cobar'!Q94,'Coffs Harbour'!Q51,'Cunderdin'!Q52,'Dalwallinu'!Q47,'Darwin'!Q93,'Deniliquin'!Q94,'Dubbo'!Q82,'Eddytstone Point'!Q93,'Esperance'!Q93,'Eucla'!Q89,'Forrest'!Q56,'Gabo Island'!Q97,'Gayndah'!Q100,'Georgetown'!Q101,'Geraldton'!Q93,'Giles'!Q46,'Grove'!Q56,'Halls Creek'!Q93,'Hobart'!Q85,'Horn Island'!Q52,'Kalgoorlie'!Q93,'Kalumburu'!Q63,'Karijini North'!Q73,'Katanning'!Q95,'Launceston'!Q101,'Laverton'!Q59,'Learmonth'!Q27,'Longreach'!Q93,'Low Head'!Q94,'Mackay'!Q93,'Marble Bar'!Q97,'Marree'!Q95,'Meekatharra'!Q76,'Melbourne'!Q93,'Mildura'!Q93,'Miles'!Q94,'Morawa'!Q78,'Moree'!Q93,'Mt Gambier'!Q63,'Nhill'!Q99,'Normanton'!Q98,'Nowra'!Q51,'Nuriootpa'!Q46,'Oodnadatta'!Q62,'Orbost'!Q68,'Palmerville'!Q98,'Perth'!Q93,'Point Perpendicular'!Q62,'Port Hedland'!Q90,'Port Lincoln'!Q93,'Port Macquarie'!Q46,'Rabbit Flat'!Q34,'Richmond NSW'!Q49,'Richmond Qld'!Q95,'Robe'!Q100,'Rockhampton'!Q63,'Rutherglen'!Q92,'Sale'!Q93,'Scone'!Q38,'Snowtown'!Q95,'St George'!Q90,'Sydney'!Q93,'Tarcoola'!Q82,'Tennant Creek'!Q92,'Thargomiindah'!Q49,'Tibooburra'!Q94,'Townsville'!Q62,'Victoria River Downs'!Q39,'Wagga Wagga'!Q93,'Walgett'!Q94,'Wandering'!Q95,'Weipa'!Q35,'Wilcannia'!Q50,'Williamtown'!Q55,'Wilsons Promontary'!Q97,'Woomera'!Q53,'Wyalong'!Q41,'Yamba'!Q104)</f>
        <v>4.71157776857464</v>
      </c>
      <c r="K26" s="13">
        <f>AVERAGE('Adelaide'!S93,'Albany'!S108,'Alice Springs'!S93,'Amberley'!S62,'Birdsville'!S53,'Bourke'!S95,'Bridgetown'!S95,'Brisbane'!S93,'Broome'!S93,'Bundaberg'!S94,'Burketown'!S98,'Butlers Gorge'!S70,'Cabramurra'!S41,'Cairns'!S93,'Camooweal'!S64,'Canberra'!S94,'Cape Borda'!S47,'Cape Bruny'!S81,'Cape Leeuwin'!S93,'Cape Moreton'!S93,'Cape Otway'!S91,'Carnarvon'!S93,'Ceduna'!S60,'Charleville'!S93,'Cobar'!S94,'Coffs Harbour'!S51,'Cunderdin'!S52,'Dalwallinu'!S47,'Darwin'!S93,'Deniliquin'!S94,'Dubbo'!S82,'Eddytstone Point'!S93,'Esperance'!S93,'Eucla'!S89,'Forrest'!S56,'Gabo Island'!S97,'Gayndah'!S100,'Georgetown'!S101,'Geraldton'!S93,'Giles'!S46,'Grove'!S56,'Halls Creek'!S93,'Hobart'!S85,'Horn Island'!S52,'Kalgoorlie'!S93,'Kalumburu'!S63,'Karijini North'!S73,'Katanning'!S95,'Launceston'!S101,'Laverton'!S59,'Learmonth'!S27,'Longreach'!S93,'Low Head'!S94,'Mackay'!S93,'Marble Bar'!S97,'Marree'!S95,'Meekatharra'!S76,'Melbourne'!S93,'Mildura'!S93,'Miles'!S94,'Morawa'!S78,'Moree'!S93,'Mt Gambier'!S63,'Nhill'!S99,'Normanton'!S98,'Nowra'!S51,'Nuriootpa'!S46,'Oodnadatta'!S62,'Orbost'!S68,'Palmerville'!S98,'Perth'!S93,'Point Perpendicular'!S62,'Port Hedland'!S90,'Port Lincoln'!S93,'Port Macquarie'!S46,'Rabbit Flat'!S34,'Richmond NSW'!S49,'Richmond Qld'!S95,'Robe'!S100,'Rockhampton'!S63,'Rutherglen'!S92,'Sale'!S93,'Scone'!S38,'Snowtown'!S95,'St George'!S90,'Sydney'!S93,'Tarcoola'!S82,'Tennant Creek'!S92,'Thargomiindah'!S49,'Tibooburra'!S94,'Townsville'!S62,'Victoria River Downs'!S39,'Wagga Wagga'!S93,'Walgett'!S94,'Wandering'!S95,'Weipa'!S35,'Wilcannia'!S50,'Williamtown'!S55,'Wilsons Promontary'!S97,'Woomera'!S53,'Wyalong'!S41,'Yamba'!S104)</f>
        <v>17.6372549019608</v>
      </c>
      <c r="L26" s="12">
        <f>AVERAGE('Adelaide'!T93,'Albany'!T108,'Alice Springs'!T93,'Amberley'!T62,'Birdsville'!T53,'Bourke'!T95,'Bridgetown'!T95,'Brisbane'!T93,'Broome'!T93,'Bundaberg'!T94,'Burketown'!T98,'Butlers Gorge'!T70,'Cabramurra'!T41,'Cairns'!T93,'Camooweal'!T64,'Canberra'!T94,'Cape Borda'!T47,'Cape Bruny'!T81,'Cape Leeuwin'!T93,'Cape Moreton'!T93,'Cape Otway'!T91,'Carnarvon'!T93,'Ceduna'!T60,'Charleville'!T93,'Cobar'!T94,'Coffs Harbour'!T51,'Cunderdin'!T52,'Dalwallinu'!T47,'Darwin'!T93,'Deniliquin'!T94,'Dubbo'!T82,'Eddytstone Point'!T93,'Esperance'!T93,'Eucla'!T89,'Forrest'!T56,'Gabo Island'!T97,'Gayndah'!T100,'Georgetown'!T101,'Geraldton'!T93,'Giles'!T46,'Grove'!T56,'Halls Creek'!T93,'Hobart'!T85,'Horn Island'!T52,'Kalgoorlie'!T93,'Kalumburu'!T63,'Karijini North'!T73,'Katanning'!T95,'Launceston'!T101,'Laverton'!T59,'Learmonth'!T27,'Longreach'!T93,'Low Head'!T94,'Mackay'!T93,'Marble Bar'!T97,'Marree'!T95,'Meekatharra'!T76,'Melbourne'!T93,'Mildura'!T93,'Miles'!T94,'Morawa'!T78,'Moree'!T93,'Mt Gambier'!T63,'Nhill'!T99,'Normanton'!T98,'Nowra'!T51,'Nuriootpa'!T46,'Oodnadatta'!T62,'Orbost'!T68,'Palmerville'!T98,'Perth'!T93,'Point Perpendicular'!T62,'Port Hedland'!T90,'Port Lincoln'!T93,'Port Macquarie'!T46,'Rabbit Flat'!T34,'Richmond NSW'!T49,'Richmond Qld'!T95,'Robe'!T100,'Rockhampton'!T63,'Rutherglen'!T92,'Sale'!T93,'Scone'!T38,'Snowtown'!T95,'St George'!T90,'Sydney'!T93,'Tarcoola'!T82,'Tennant Creek'!T92,'Thargomiindah'!T49,'Tibooburra'!T94,'Townsville'!T62,'Victoria River Downs'!T39,'Wagga Wagga'!T93,'Walgett'!T94,'Wandering'!T95,'Weipa'!T35,'Wilcannia'!T50,'Williamtown'!T55,'Wilsons Promontary'!T97,'Woomera'!T53,'Wyalong'!T41,'Yamba'!T104)</f>
        <v>3.64754387397884</v>
      </c>
      <c r="M26" s="13">
        <f>AVERAGE('Adelaide'!V93,'Albany'!V108,'Alice Springs'!V93,'Amberley'!V62,'Birdsville'!V53,'Bourke'!V95,'Bridgetown'!V95,'Brisbane'!V93,'Broome'!V93,'Bundaberg'!V94,'Burketown'!V98,'Butlers Gorge'!V70,'Cabramurra'!V41,'Cairns'!V93,'Camooweal'!V64,'Canberra'!V94,'Cape Borda'!V47,'Cape Bruny'!V81,'Cape Leeuwin'!V93,'Cape Moreton'!V93,'Cape Otway'!V91,'Carnarvon'!V93,'Ceduna'!V60,'Charleville'!V93,'Cobar'!V94,'Coffs Harbour'!V51,'Dalwallinu'!V47,'Darwin'!V93,'Deniliquin'!V94,'Dubbo'!V82,'Esperance'!V93,'Eucla'!V89,'Forrest'!V56,'Gabo Island'!V97,'Gayndah'!V100,'Georgetown'!V101,'Geraldton'!V93,'Giles'!V46,'Grove'!V56,'Hobart'!V85,'Horn Island'!V52,'Kalgoorlie'!V93,'Kalumburu'!V63,'Karijini North'!V73,'Katanning'!V95,'Launceston'!V101,'Laverton'!V59,'Learmonth'!V27,'Longreach'!V93,'Low Head'!V94,'Marble Bar'!V97,'Marree'!V95,'Meekatharra'!V76,'Melbourne'!V93,'Mildura'!V93,'Miles'!V94,'Morawa'!V78,'Moree'!V93,'Mt Gambier'!V63,'Nhill'!V99,'Normanton'!V98,'Nowra'!V51,'Nuriootpa'!V46,'Oodnadatta'!V62,'Orbost'!V68,'Palmerville'!V98,'Perth'!V93,'Point Perpendicular'!V62,'Port Hedland'!V90,'Port Lincoln'!V93,'Port Macquarie'!V46,'Rabbit Flat'!V34,'Richmond NSW'!V49,'Richmond Qld'!V95,'Robe'!V100,'Rockhampton'!V63,'Rutherglen'!V92,'Sale'!V93,'Scone'!V38,'Snowtown'!V95,'St George'!V90,'Sydney'!V93,'Thargomiindah'!V49,'Tibooburra'!V94,'Townsville'!V62,'Victoria River Downs'!V39,'Wagga Wagga'!V93,'Walgett'!V94,'Wandering'!V95,'Weipa'!V35,'Wilcannia'!V50,'Williamtown'!V55,'Wilsons Promontary'!V97,'Woomera'!V53,'Wyalong'!V41,'Yamba'!V104)</f>
        <v>3.4765625</v>
      </c>
      <c r="N26" s="12">
        <f>AVERAGE('Adelaide'!W93,'Albany'!W108,'Alice Springs'!W93,'Amberley'!W62,'Birdsville'!W53,'Bourke'!W95,'Bridgetown'!W95,'Brisbane'!W93,'Broome'!W93,'Bundaberg'!W94,'Burketown'!W98,'Butlers Gorge'!W70,'Cabramurra'!W41,'Cairns'!W93,'Camooweal'!W64,'Canberra'!W94,'Cape Borda'!W47,'Cape Bruny'!W81,'Cape Leeuwin'!W93,'Cape Moreton'!W93,'Cape Otway'!W91,'Carnarvon'!W93,'Ceduna'!W60,'Charleville'!W93,'Cobar'!W94,'Coffs Harbour'!W51,'Dalwallinu'!W47,'Darwin'!W93,'Deniliquin'!W94,'Dubbo'!W82,'Esperance'!W93,'Eucla'!W89,'Forrest'!W56,'Gabo Island'!W97,'Gayndah'!W100,'Georgetown'!W101,'Geraldton'!W93,'Giles'!W46,'Grove'!W56,'Hobart'!W85,'Horn Island'!W52,'Kalgoorlie'!W93,'Kalumburu'!W63,'Karijini North'!W73,'Katanning'!W95,'Launceston'!W101,'Laverton'!W59,'Learmonth'!W27,'Longreach'!W93,'Low Head'!W94,'Marble Bar'!W97,'Marree'!W95,'Meekatharra'!W76,'Melbourne'!W93,'Mildura'!W93,'Miles'!W94,'Morawa'!W78,'Moree'!W93,'Mt Gambier'!W63,'Nhill'!W99,'Normanton'!W98,'Nowra'!W51,'Nuriootpa'!W46,'Oodnadatta'!W62,'Orbost'!W68,'Palmerville'!W98,'Perth'!W93,'Point Perpendicular'!W62,'Port Hedland'!W90,'Port Lincoln'!W93,'Port Macquarie'!W46,'Rabbit Flat'!W34,'Richmond NSW'!W49,'Richmond Qld'!W95,'Robe'!W100,'Rockhampton'!W63,'Rutherglen'!W92,'Sale'!W93,'Scone'!W38,'Snowtown'!W95,'St George'!W90,'Sydney'!W93,'Thargomiindah'!W49,'Tibooburra'!W94,'Townsville'!W62,'Victoria River Downs'!W39,'Wagga Wagga'!W93,'Walgett'!W94,'Wandering'!W95,'Weipa'!W35,'Wilcannia'!W50,'Williamtown'!W55,'Wilsons Promontary'!W97,'Woomera'!W53,'Wyalong'!W41,'Yamba'!W104)</f>
        <v>1.83131055525715</v>
      </c>
    </row>
    <row r="27" ht="23" customHeight="1">
      <c r="A27" t="s" s="14">
        <v>18</v>
      </c>
      <c r="B27" s="11">
        <f>AVERAGE('Adelaide'!B94,'Albany'!B109,'Alice Springs'!B94,'Amberley'!B63,'Birdsville'!B54,'Bourke'!B96,'Bridgetown'!B96,'Brisbane'!B94,'Broome'!B94,'Bundaberg'!B95,'Burketown'!B99,'Butlers Gorge'!B71,'Cabramurra'!B42,'Cairns'!B94,'Camooweal'!B65,'Canberra'!B95,'Cape Borda'!B48,'Cape Bruny'!B82,'Cape Leeuwin'!B94,'Cape Moreton'!B94,'Cape Otway'!B92,'Carnarvon'!B94,'Ceduna'!B61,'Charleville'!B94,'Cobar'!B95,'Coffs Harbour'!B52,'Cunderdin'!B53,'Dalwallinu'!B48,'Darwin'!B94,'Deniliquin'!B95,'Dubbo'!B83,'Eddytstone Point'!B94,'Esperance'!B94,'Eucla'!B90,'Forrest'!B57,'Gabo Island'!B98,'Gayndah'!B101,'Georgetown'!B102,'Geraldton'!B94,'Giles'!B47,'Grove'!B57,'Halls Creek'!B94,'Hobart'!B86,'Horn Island'!B53,'Kalgoorlie'!B94,'Kalumburu'!B64,'Karijini North'!B74,'Katanning'!B96,'Launceston'!B102,'Laverton'!B60,'Learmonth'!B28,'Longreach'!B94,'Low Head'!B95,'Mackay'!B94,'Marble Bar'!B98,'Marree'!B96,'Meekatharra'!B77,'Melbourne'!B94,'Mildura'!B94,'Miles'!B95,'Morawa'!B79,'Moree'!B94,'Mt Gambier'!B64,'Nhill'!B100,'Normanton'!B99,'Nowra'!B52,'Nuriootpa'!B47,'Oodnadatta'!B63,'Orbost'!B69,'Palmerville'!B99,'Perth'!B94,'Point Perpendicular'!B63,'Port Hedland'!B91,'Port Lincoln'!B94,'Port Macquarie'!B47,'Rabbit Flat'!B35,'Richmond NSW'!B50,'Richmond Qld'!B96,'Robe'!B101,'Rockhampton'!B64,'Rutherglen'!B93,'Sale'!B94,'Scone'!B39,'Snowtown'!B96,'St George'!B91,'Sydney'!B94,'Tarcoola'!B83,'Tennant Creek'!B93,'Thargomiindah'!B50,'Tibooburra'!B95,'Townsville'!B63,'Victoria River Downs'!B40,'Wagga Wagga'!B94,'Walgett'!B95,'Wandering'!B96,'Weipa'!B36,'Wilcannia'!B51,'Williamtown'!B56,'Wilsons Promontary'!B98,'Woomera'!B54,'Wyalong'!B42,'Yamba'!B105)</f>
        <v>36.6336633663366</v>
      </c>
      <c r="C27" s="12">
        <f>AVERAGE('Adelaide'!D94,'Albany'!D109,'Alice Springs'!D94,'Amberley'!D63,'Birdsville'!D54,'Bourke'!D96,'Bridgetown'!D96,'Brisbane'!D94,'Broome'!D94,'Bundaberg'!D95,'Burketown'!D99,'Butlers Gorge'!D71,'Cabramurra'!D42,'Cairns'!D94,'Camooweal'!D65,'Canberra'!D95,'Cape Borda'!D48,'Cape Bruny'!D82,'Cape Leeuwin'!D94,'Cape Moreton'!D94,'Cape Otway'!D92,'Carnarvon'!D94,'Ceduna'!D61,'Charleville'!D94,'Cobar'!D95,'Coffs Harbour'!D52,'Cunderdin'!D53,'Dalwallinu'!D48,'Darwin'!D94,'Deniliquin'!D95,'Dubbo'!D83,'Eddytstone Point'!D94,'Esperance'!D94,'Eucla'!D90,'Forrest'!D57,'Gabo Island'!D98,'Gayndah'!D101,'Georgetown'!D102,'Geraldton'!D94,'Giles'!D47,'Grove'!D57,'Halls Creek'!D94,'Hobart'!D86,'Horn Island'!D53,'Kalgoorlie'!D94,'Kalumburu'!D64,'Karijini North'!D74,'Katanning'!D96,'Launceston'!D102,'Laverton'!D60,'Learmonth'!D28,'Longreach'!D94,'Low Head'!D95,'Mackay'!D94,'Marble Bar'!D98,'Marree'!D96,'Meekatharra'!D77,'Melbourne'!D94,'Mildura'!D94,'Miles'!D95,'Morawa'!D79,'Moree'!D94,'Mt Gambier'!D64,'Nhill'!D100,'Normanton'!D99,'Nowra'!D52,'Nuriootpa'!D47,'Oodnadatta'!D63,'Orbost'!D69,'Palmerville'!D99,'Perth'!D94,'Point Perpendicular'!D63,'Port Hedland'!D91,'Port Lincoln'!D94,'Port Macquarie'!D47,'Rabbit Flat'!D35,'Richmond NSW'!D50,'Richmond Qld'!D96,'Robe'!D101,'Rockhampton'!D64,'Rutherglen'!D93,'Sale'!D94,'Scone'!D39,'Snowtown'!D96,'St George'!D91,'Sydney'!D94,'Tarcoola'!D83,'Tennant Creek'!D93,'Thargomiindah'!D50,'Tibooburra'!D95,'Townsville'!D63,'Victoria River Downs'!D40,'Wagga Wagga'!D94,'Walgett'!D95,'Wandering'!D96,'Weipa'!D36,'Wilcannia'!D51,'Williamtown'!D56,'Wilsons Promontary'!D98,'Woomera'!D54,'Wyalong'!D42,'Yamba'!D105)</f>
        <v>4.66114282723688</v>
      </c>
      <c r="D27" s="13">
        <f>AVERAGE('Adelaide'!G94,'Albany'!G109,'Alice Springs'!G94,'Amberley'!G63,'Birdsville'!G54,'Bourke'!G96,'Bridgetown'!G96,'Brisbane'!G94,'Broome'!G94,'Bundaberg'!G95,'Burketown'!G99,'Butlers Gorge'!G71,'Cabramurra'!G42,'Cairns'!G94,'Camooweal'!G65,'Canberra'!G95,'Cape Borda'!G48,'Cape Bruny'!G82,'Cape Leeuwin'!G94,'Cape Moreton'!G94,'Cape Otway'!G92,'Carnarvon'!G94,'Ceduna'!G61,'Charleville'!G94,'Cobar'!G95,'Coffs Harbour'!G52,'Cunderdin'!G53,'Dalwallinu'!G48,'Darwin'!G94,'Deniliquin'!G95,'Dubbo'!G83,'Eddytstone Point'!G94,'Esperance'!G94,'Eucla'!G90,'Forrest'!G57,'Gabo Island'!G98,'Gayndah'!G101,'Georgetown'!G102,'Geraldton'!G94,'Giles'!G47,'Grove'!G57,'Halls Creek'!G94,'Hobart'!G86,'Horn Island'!G53,'Kalgoorlie'!G94,'Kalumburu'!G64,'Karijini North'!G74,'Katanning'!G96,'Launceston'!G102,'Laverton'!G60,'Learmonth'!G28,'Longreach'!G94,'Low Head'!G95,'Mackay'!G94,'Marble Bar'!G98,'Marree'!G96,'Meekatharra'!G77,'Melbourne'!G94,'Mildura'!G94,'Miles'!G95,'Morawa'!G79,'Moree'!G94,'Mt Gambier'!G64,'Nhill'!G100,'Normanton'!G99,'Nowra'!G52,'Nuriootpa'!G47,'Oodnadatta'!G63,'Orbost'!G69,'Palmerville'!G99,'Perth'!G94,'Point Perpendicular'!G63,'Port Hedland'!G91,'Port Lincoln'!G94,'Port Macquarie'!G47,'Rabbit Flat'!G35,'Richmond NSW'!G50,'Richmond Qld'!G96,'Robe'!G101,'Rockhampton'!G64,'Rutherglen'!G93,'Sale'!G94,'Scone'!G39,'Snowtown'!G96,'St George'!G91,'Sydney'!G94,'Tarcoola'!G83,'Tennant Creek'!G93,'Thargomiindah'!G50,'Tibooburra'!G95,'Townsville'!G63,'Victoria River Downs'!G40,'Wagga Wagga'!G94,'Walgett'!G95,'Wandering'!G96,'Weipa'!G36,'Wilcannia'!G51,'Williamtown'!G56,'Wilsons Promontary'!G98,'Woomera'!G54,'Wyalong'!G42,'Yamba'!G105)</f>
        <v>18.6831683168317</v>
      </c>
      <c r="E27" s="12">
        <f>AVERAGE('Adelaide'!I94,'Albany'!I109,'Alice Springs'!I94,'Amberley'!I63,'Birdsville'!I54,'Bourke'!I96,'Bridgetown'!I96,'Brisbane'!I94,'Broome'!I94,'Bundaberg'!I95,'Burketown'!I99,'Butlers Gorge'!I71,'Cabramurra'!I42,'Cairns'!I94,'Camooweal'!I65,'Canberra'!I95,'Cape Borda'!I48,'Cape Bruny'!I82,'Cape Leeuwin'!I94,'Cape Moreton'!I94,'Cape Otway'!I92,'Carnarvon'!I94,'Ceduna'!I61,'Charleville'!I94,'Cobar'!I95,'Coffs Harbour'!I52,'Cunderdin'!I53,'Dalwallinu'!I48,'Darwin'!I94,'Deniliquin'!I95,'Dubbo'!I83,'Eddytstone Point'!I94,'Esperance'!I94,'Eucla'!I90,'Forrest'!I57,'Gabo Island'!I98,'Gayndah'!I101,'Georgetown'!I102,'Geraldton'!I94,'Giles'!I47,'Grove'!I57,'Halls Creek'!I94,'Hobart'!I86,'Horn Island'!I53,'Kalgoorlie'!I94,'Kalumburu'!I64,'Karijini North'!I74,'Katanning'!I96,'Launceston'!I102,'Laverton'!I60,'Learmonth'!I28,'Longreach'!I94,'Low Head'!I95,'Mackay'!I94,'Marble Bar'!I98,'Marree'!I96,'Meekatharra'!I77,'Melbourne'!I94,'Mildura'!I94,'Miles'!I95,'Morawa'!I79,'Moree'!I94,'Mt Gambier'!I64,'Nhill'!I100,'Normanton'!I99,'Nowra'!I52,'Nuriootpa'!I47,'Oodnadatta'!I63,'Orbost'!I69,'Palmerville'!I99,'Perth'!I94,'Point Perpendicular'!I63,'Port Hedland'!I91,'Port Lincoln'!I94,'Port Macquarie'!I47,'Rabbit Flat'!I35,'Richmond NSW'!I50,'Richmond Qld'!I96,'Robe'!I101,'Rockhampton'!I64,'Rutherglen'!I93,'Sale'!I94,'Scone'!I39,'Snowtown'!I96,'St George'!I91,'Sydney'!I94,'Tarcoola'!I83,'Tennant Creek'!I93,'Thargomiindah'!I50,'Tibooburra'!I95,'Townsville'!I63,'Victoria River Downs'!I40,'Wagga Wagga'!I94,'Walgett'!I95,'Wandering'!I96,'Weipa'!I36,'Wilcannia'!I51,'Williamtown'!I56,'Wilsons Promontary'!I98,'Woomera'!I54,'Wyalong'!I42,'Yamba'!I105)</f>
        <v>3.65789169391883</v>
      </c>
      <c r="F27" s="13">
        <f>AVERAGE('Adelaide'!L94,'Albany'!L109,'Alice Springs'!L94,'Amberley'!L63,'Birdsville'!L54,'Bourke'!L96,'Bridgetown'!L96,'Brisbane'!L94,'Broome'!L94,'Bundaberg'!L95,'Burketown'!L99,'Butlers Gorge'!L71,'Cabramurra'!L42,'Cairns'!L94,'Camooweal'!L65,'Canberra'!L95,'Cape Borda'!L48,'Cape Bruny'!L82,'Cape Leeuwin'!L94,'Cape Moreton'!L94,'Cape Otway'!L92,'Carnarvon'!L94,'Ceduna'!L61,'Charleville'!L94,'Cobar'!L95,'Coffs Harbour'!L52,'Dalwallinu'!L48,'Darwin'!L94,'Deniliquin'!L95,'Dubbo'!L83,'Esperance'!L94,'Eucla'!L90,'Forrest'!L57,'Gabo Island'!L98,'Gayndah'!L101,'Georgetown'!L102,'Geraldton'!L94,'Giles'!L47,'Grove'!L57,'Hobart'!L86,'Horn Island'!L53,'Kalgoorlie'!L94,'Kalumburu'!L64,'Karijini North'!L74,'Katanning'!L96,'Launceston'!L102,'Laverton'!L60,'Learmonth'!L28,'Longreach'!L94,'Low Head'!L95,'Marble Bar'!L98,'Marree'!L96,'Meekatharra'!L77,'Melbourne'!L94,'Mildura'!L94,'Miles'!L95,'Morawa'!L79,'Moree'!L94,'Mt Gambier'!L64,'Nhill'!L100,'Normanton'!L99,'Nowra'!L52,'Nuriootpa'!L47,'Oodnadatta'!L63,'Orbost'!L69,'Palmerville'!L99,'Perth'!L94,'Point Perpendicular'!L63,'Port Hedland'!L91,'Port Lincoln'!L94,'Port Macquarie'!L47,'Rabbit Flat'!L35,'Richmond NSW'!L50,'Richmond Qld'!L96,'Robe'!L101,'Rockhampton'!L64,'Rutherglen'!L93,'Sale'!L94,'Scone'!L39,'Snowtown'!L96,'St George'!L91,'Sydney'!L94,'Thargomiindah'!L50,'Tibooburra'!L95,'Townsville'!L63,'Victoria River Downs'!L40,'Wagga Wagga'!L94,'Walgett'!L95,'Wandering'!L96,'Weipa'!L36,'Wilcannia'!L51,'Williamtown'!L56,'Wilsons Promontary'!L98,'Woomera'!L54,'Wyalong'!L42,'Yamba'!L105)</f>
        <v>3.57894736842105</v>
      </c>
      <c r="G27" s="12">
        <f>AVERAGE('Adelaide'!N94,'Albany'!N109,'Alice Springs'!N94,'Amberley'!N63,'Birdsville'!N54,'Bourke'!N96,'Bridgetown'!N96,'Brisbane'!N94,'Broome'!N94,'Bundaberg'!N95,'Burketown'!N99,'Butlers Gorge'!N71,'Cabramurra'!N42,'Cairns'!N94,'Camooweal'!N65,'Canberra'!N95,'Cape Borda'!N48,'Cape Bruny'!N82,'Cape Leeuwin'!N94,'Cape Moreton'!N94,'Cape Otway'!N92,'Carnarvon'!N94,'Ceduna'!N61,'Charleville'!N94,'Cobar'!N95,'Coffs Harbour'!N52,'Dalwallinu'!N48,'Darwin'!N94,'Deniliquin'!N95,'Dubbo'!N83,'Esperance'!N94,'Eucla'!N90,'Forrest'!N57,'Gabo Island'!N98,'Gayndah'!N101,'Georgetown'!N102,'Geraldton'!N94,'Giles'!N47,'Grove'!N57,'Hobart'!N86,'Horn Island'!N53,'Kalgoorlie'!N94,'Kalumburu'!N64,'Karijini North'!N74,'Katanning'!N96,'Launceston'!N102,'Laverton'!N60,'Learmonth'!N28,'Longreach'!N94,'Low Head'!N95,'Marble Bar'!N98,'Marree'!N96,'Meekatharra'!N77,'Melbourne'!N94,'Mildura'!N94,'Miles'!N95,'Morawa'!N79,'Moree'!N94,'Mt Gambier'!N64,'Nhill'!N100,'Normanton'!N99,'Nowra'!N52,'Nuriootpa'!N47,'Oodnadatta'!N63,'Orbost'!N69,'Palmerville'!N99,'Perth'!N94,'Point Perpendicular'!N63,'Port Hedland'!N91,'Port Lincoln'!N94,'Port Macquarie'!N47,'Rabbit Flat'!N35,'Richmond NSW'!N50,'Richmond Qld'!N96,'Robe'!N101,'Rockhampton'!N64,'Rutherglen'!N93,'Sale'!N94,'Scone'!N39,'Snowtown'!N96,'St George'!N91,'Sydney'!N94,'Thargomiindah'!N50,'Tibooburra'!N95,'Townsville'!N63,'Victoria River Downs'!N40,'Wagga Wagga'!N94,'Walgett'!N95,'Wandering'!N96,'Weipa'!N36,'Wilcannia'!N51,'Williamtown'!N56,'Wilsons Promontary'!N98,'Woomera'!N54,'Wyalong'!N42,'Yamba'!N105)</f>
        <v>2.0867573674423</v>
      </c>
      <c r="H27" t="s" s="14">
        <v>18</v>
      </c>
      <c r="I27" s="11">
        <f>AVERAGE('Adelaide'!P94,'Albany'!P109,'Alice Springs'!P94,'Amberley'!P63,'Birdsville'!P54,'Bourke'!P96,'Bridgetown'!P96,'Brisbane'!P94,'Broome'!P94,'Bundaberg'!P95,'Burketown'!P99,'Butlers Gorge'!P71,'Cabramurra'!P42,'Cairns'!P94,'Camooweal'!P65,'Canberra'!P95,'Cape Borda'!P48,'Cape Bruny'!P82,'Cape Leeuwin'!P94,'Cape Moreton'!P94,'Cape Otway'!P92,'Carnarvon'!P94,'Ceduna'!P61,'Charleville'!P94,'Cobar'!P95,'Coffs Harbour'!P52,'Cunderdin'!P53,'Dalwallinu'!P48,'Darwin'!P94,'Deniliquin'!P95,'Dubbo'!P83,'Eddytstone Point'!P94,'Esperance'!P94,'Eucla'!P90,'Forrest'!P57,'Gabo Island'!P98,'Gayndah'!P101,'Georgetown'!P102,'Geraldton'!P94,'Giles'!P47,'Grove'!P57,'Halls Creek'!P94,'Hobart'!P86,'Horn Island'!P53,'Kalgoorlie'!P94,'Kalumburu'!P64,'Karijini North'!P74,'Katanning'!P96,'Launceston'!P102,'Laverton'!P60,'Learmonth'!P28,'Longreach'!P94,'Low Head'!P95,'Mackay'!P94,'Marble Bar'!P98,'Marree'!P96,'Meekatharra'!P77,'Melbourne'!P94,'Mildura'!P94,'Miles'!P95,'Morawa'!P79,'Moree'!P94,'Mt Gambier'!P64,'Nhill'!P100,'Normanton'!P99,'Nowra'!P52,'Nuriootpa'!P47,'Oodnadatta'!P63,'Orbost'!P69,'Palmerville'!P99,'Perth'!P94,'Point Perpendicular'!P63,'Port Hedland'!P91,'Port Lincoln'!P94,'Port Macquarie'!P47,'Rabbit Flat'!P35,'Richmond NSW'!P50,'Richmond Qld'!P96,'Robe'!P101,'Rockhampton'!P64,'Rutherglen'!P93,'Sale'!P94,'Scone'!P39,'Snowtown'!P96,'St George'!P91,'Sydney'!P94,'Tarcoola'!P83,'Tennant Creek'!P93,'Thargomiindah'!P50,'Tibooburra'!P95,'Townsville'!P63,'Victoria River Downs'!P40,'Wagga Wagga'!P94,'Walgett'!P95,'Wandering'!P96,'Weipa'!P36,'Wilcannia'!P51,'Williamtown'!P56,'Wilsons Promontary'!P98,'Woomera'!P54,'Wyalong'!P42,'Yamba'!P105)</f>
        <v>35.3960396039604</v>
      </c>
      <c r="J27" s="12">
        <f>AVERAGE('Adelaide'!Q94,'Albany'!Q109,'Alice Springs'!Q94,'Amberley'!Q63,'Birdsville'!Q54,'Bourke'!Q96,'Bridgetown'!Q96,'Brisbane'!Q94,'Broome'!Q94,'Bundaberg'!Q95,'Burketown'!Q99,'Butlers Gorge'!Q71,'Cabramurra'!Q42,'Cairns'!Q94,'Camooweal'!Q65,'Canberra'!Q95,'Cape Borda'!Q48,'Cape Bruny'!Q82,'Cape Leeuwin'!Q94,'Cape Moreton'!Q94,'Cape Otway'!Q92,'Carnarvon'!Q94,'Ceduna'!Q61,'Charleville'!Q94,'Cobar'!Q95,'Coffs Harbour'!Q52,'Cunderdin'!Q53,'Dalwallinu'!Q48,'Darwin'!Q94,'Deniliquin'!Q95,'Dubbo'!Q83,'Eddytstone Point'!Q94,'Esperance'!Q94,'Eucla'!Q90,'Forrest'!Q57,'Gabo Island'!Q98,'Gayndah'!Q101,'Georgetown'!Q102,'Geraldton'!Q94,'Giles'!Q47,'Grove'!Q57,'Halls Creek'!Q94,'Hobart'!Q86,'Horn Island'!Q53,'Kalgoorlie'!Q94,'Kalumburu'!Q64,'Karijini North'!Q74,'Katanning'!Q96,'Launceston'!Q102,'Laverton'!Q60,'Learmonth'!Q28,'Longreach'!Q94,'Low Head'!Q95,'Mackay'!Q94,'Marble Bar'!Q98,'Marree'!Q96,'Meekatharra'!Q77,'Melbourne'!Q94,'Mildura'!Q94,'Miles'!Q95,'Morawa'!Q79,'Moree'!Q94,'Mt Gambier'!Q64,'Nhill'!Q100,'Normanton'!Q99,'Nowra'!Q52,'Nuriootpa'!Q47,'Oodnadatta'!Q63,'Orbost'!Q69,'Palmerville'!Q99,'Perth'!Q94,'Point Perpendicular'!Q63,'Port Hedland'!Q91,'Port Lincoln'!Q94,'Port Macquarie'!Q47,'Rabbit Flat'!Q35,'Richmond NSW'!Q50,'Richmond Qld'!Q96,'Robe'!Q101,'Rockhampton'!Q64,'Rutherglen'!Q93,'Sale'!Q94,'Scone'!Q39,'Snowtown'!Q96,'St George'!Q91,'Sydney'!Q94,'Tarcoola'!Q83,'Tennant Creek'!Q93,'Thargomiindah'!Q50,'Tibooburra'!Q95,'Townsville'!Q63,'Victoria River Downs'!Q40,'Wagga Wagga'!Q94,'Walgett'!Q95,'Wandering'!Q96,'Weipa'!Q36,'Wilcannia'!Q51,'Williamtown'!Q56,'Wilsons Promontary'!Q98,'Woomera'!Q54,'Wyalong'!Q42,'Yamba'!Q105)</f>
        <v>4.66451717576354</v>
      </c>
      <c r="K27" s="13">
        <f>AVERAGE('Adelaide'!S94,'Albany'!S109,'Alice Springs'!S94,'Amberley'!S63,'Birdsville'!S54,'Bourke'!S96,'Bridgetown'!S96,'Brisbane'!S94,'Broome'!S94,'Bundaberg'!S95,'Burketown'!S99,'Butlers Gorge'!S71,'Cabramurra'!S42,'Cairns'!S94,'Camooweal'!S65,'Canberra'!S95,'Cape Borda'!S48,'Cape Bruny'!S82,'Cape Leeuwin'!S94,'Cape Moreton'!S94,'Cape Otway'!S92,'Carnarvon'!S94,'Ceduna'!S61,'Charleville'!S94,'Cobar'!S95,'Coffs Harbour'!S52,'Cunderdin'!S53,'Dalwallinu'!S48,'Darwin'!S94,'Deniliquin'!S95,'Dubbo'!S83,'Eddytstone Point'!S94,'Esperance'!S94,'Eucla'!S90,'Forrest'!S57,'Gabo Island'!S98,'Gayndah'!S101,'Georgetown'!S102,'Geraldton'!S94,'Giles'!S47,'Grove'!S57,'Halls Creek'!S94,'Hobart'!S86,'Horn Island'!S53,'Kalgoorlie'!S94,'Kalumburu'!S64,'Karijini North'!S74,'Katanning'!S96,'Launceston'!S102,'Laverton'!S60,'Learmonth'!S28,'Longreach'!S94,'Low Head'!S95,'Mackay'!S94,'Marble Bar'!S98,'Marree'!S96,'Meekatharra'!S77,'Melbourne'!S94,'Mildura'!S94,'Miles'!S95,'Morawa'!S79,'Moree'!S94,'Mt Gambier'!S64,'Nhill'!S100,'Normanton'!S99,'Nowra'!S52,'Nuriootpa'!S47,'Oodnadatta'!S63,'Orbost'!S69,'Palmerville'!S99,'Perth'!S94,'Point Perpendicular'!S63,'Port Hedland'!S91,'Port Lincoln'!S94,'Port Macquarie'!S47,'Rabbit Flat'!S35,'Richmond NSW'!S50,'Richmond Qld'!S96,'Robe'!S101,'Rockhampton'!S64,'Rutherglen'!S93,'Sale'!S94,'Scone'!S39,'Snowtown'!S96,'St George'!S91,'Sydney'!S94,'Tarcoola'!S83,'Tennant Creek'!S93,'Thargomiindah'!S50,'Tibooburra'!S95,'Townsville'!S63,'Victoria River Downs'!S40,'Wagga Wagga'!S94,'Walgett'!S95,'Wandering'!S96,'Weipa'!S36,'Wilcannia'!S51,'Williamtown'!S56,'Wilsons Promontary'!S98,'Woomera'!S54,'Wyalong'!S42,'Yamba'!S105)</f>
        <v>17.8990099009901</v>
      </c>
      <c r="L27" s="12">
        <f>AVERAGE('Adelaide'!T94,'Albany'!T109,'Alice Springs'!T94,'Amberley'!T63,'Birdsville'!T54,'Bourke'!T96,'Bridgetown'!T96,'Brisbane'!T94,'Broome'!T94,'Bundaberg'!T95,'Burketown'!T99,'Butlers Gorge'!T71,'Cabramurra'!T42,'Cairns'!T94,'Camooweal'!T65,'Canberra'!T95,'Cape Borda'!T48,'Cape Bruny'!T82,'Cape Leeuwin'!T94,'Cape Moreton'!T94,'Cape Otway'!T92,'Carnarvon'!T94,'Ceduna'!T61,'Charleville'!T94,'Cobar'!T95,'Coffs Harbour'!T52,'Cunderdin'!T53,'Dalwallinu'!T48,'Darwin'!T94,'Deniliquin'!T95,'Dubbo'!T83,'Eddytstone Point'!T94,'Esperance'!T94,'Eucla'!T90,'Forrest'!T57,'Gabo Island'!T98,'Gayndah'!T101,'Georgetown'!T102,'Geraldton'!T94,'Giles'!T47,'Grove'!T57,'Halls Creek'!T94,'Hobart'!T86,'Horn Island'!T53,'Kalgoorlie'!T94,'Kalumburu'!T64,'Karijini North'!T74,'Katanning'!T96,'Launceston'!T102,'Laverton'!T60,'Learmonth'!T28,'Longreach'!T94,'Low Head'!T95,'Mackay'!T94,'Marble Bar'!T98,'Marree'!T96,'Meekatharra'!T77,'Melbourne'!T94,'Mildura'!T94,'Miles'!T95,'Morawa'!T79,'Moree'!T94,'Mt Gambier'!T64,'Nhill'!T100,'Normanton'!T99,'Nowra'!T52,'Nuriootpa'!T47,'Oodnadatta'!T63,'Orbost'!T69,'Palmerville'!T99,'Perth'!T94,'Point Perpendicular'!T63,'Port Hedland'!T91,'Port Lincoln'!T94,'Port Macquarie'!T47,'Rabbit Flat'!T35,'Richmond NSW'!T50,'Richmond Qld'!T96,'Robe'!T101,'Rockhampton'!T64,'Rutherglen'!T93,'Sale'!T94,'Scone'!T39,'Snowtown'!T96,'St George'!T91,'Sydney'!T94,'Tarcoola'!T83,'Tennant Creek'!T93,'Thargomiindah'!T50,'Tibooburra'!T95,'Townsville'!T63,'Victoria River Downs'!T40,'Wagga Wagga'!T94,'Walgett'!T95,'Wandering'!T96,'Weipa'!T36,'Wilcannia'!T51,'Williamtown'!T56,'Wilsons Promontary'!T98,'Woomera'!T54,'Wyalong'!T42,'Yamba'!T105)</f>
        <v>3.61685030913586</v>
      </c>
      <c r="M27" s="13">
        <f>AVERAGE('Adelaide'!V94,'Albany'!V109,'Alice Springs'!V94,'Amberley'!V63,'Birdsville'!V54,'Bourke'!V96,'Bridgetown'!V96,'Brisbane'!V94,'Broome'!V94,'Bundaberg'!V95,'Burketown'!V99,'Butlers Gorge'!V71,'Cabramurra'!V42,'Cairns'!V94,'Camooweal'!V65,'Canberra'!V95,'Cape Borda'!V48,'Cape Bruny'!V82,'Cape Leeuwin'!V94,'Cape Moreton'!V94,'Cape Otway'!V92,'Carnarvon'!V94,'Ceduna'!V61,'Charleville'!V94,'Cobar'!V95,'Coffs Harbour'!V52,'Dalwallinu'!V48,'Darwin'!V94,'Deniliquin'!V95,'Dubbo'!V83,'Esperance'!V94,'Eucla'!V90,'Forrest'!V57,'Gabo Island'!V98,'Gayndah'!V101,'Georgetown'!V102,'Geraldton'!V94,'Giles'!V47,'Grove'!V57,'Hobart'!V86,'Horn Island'!V53,'Kalgoorlie'!V94,'Kalumburu'!V64,'Karijini North'!V74,'Katanning'!V96,'Launceston'!V102,'Laverton'!V60,'Learmonth'!V28,'Longreach'!V94,'Low Head'!V95,'Marble Bar'!V98,'Marree'!V96,'Meekatharra'!V77,'Melbourne'!V94,'Mildura'!V94,'Miles'!V95,'Morawa'!V79,'Moree'!V94,'Mt Gambier'!V64,'Nhill'!V100,'Normanton'!V99,'Nowra'!V52,'Nuriootpa'!V47,'Oodnadatta'!V63,'Orbost'!V69,'Palmerville'!V99,'Perth'!V94,'Point Perpendicular'!V63,'Port Hedland'!V91,'Port Lincoln'!V94,'Port Macquarie'!V47,'Rabbit Flat'!V35,'Richmond NSW'!V50,'Richmond Qld'!V96,'Robe'!V101,'Rockhampton'!V64,'Rutherglen'!V93,'Sale'!V94,'Scone'!V39,'Snowtown'!V96,'St George'!V91,'Sydney'!V94,'Thargomiindah'!V50,'Tibooburra'!V95,'Townsville'!V63,'Victoria River Downs'!V40,'Wagga Wagga'!V94,'Walgett'!V95,'Wandering'!V96,'Weipa'!V36,'Wilcannia'!V51,'Williamtown'!V56,'Wilsons Promontary'!V98,'Woomera'!V54,'Wyalong'!V42,'Yamba'!V105)</f>
        <v>3.50736842105263</v>
      </c>
      <c r="N27" s="12">
        <f>AVERAGE('Adelaide'!W94,'Albany'!W109,'Alice Springs'!W94,'Amberley'!W63,'Birdsville'!W54,'Bourke'!W96,'Bridgetown'!W96,'Brisbane'!W94,'Broome'!W94,'Bundaberg'!W95,'Burketown'!W99,'Butlers Gorge'!W71,'Cabramurra'!W42,'Cairns'!W94,'Camooweal'!W65,'Canberra'!W95,'Cape Borda'!W48,'Cape Bruny'!W82,'Cape Leeuwin'!W94,'Cape Moreton'!W94,'Cape Otway'!W92,'Carnarvon'!W94,'Ceduna'!W61,'Charleville'!W94,'Cobar'!W95,'Coffs Harbour'!W52,'Dalwallinu'!W48,'Darwin'!W94,'Deniliquin'!W95,'Dubbo'!W83,'Esperance'!W94,'Eucla'!W90,'Forrest'!W57,'Gabo Island'!W98,'Gayndah'!W101,'Georgetown'!W102,'Geraldton'!W94,'Giles'!W47,'Grove'!W57,'Hobart'!W86,'Horn Island'!W53,'Kalgoorlie'!W94,'Kalumburu'!W64,'Karijini North'!W74,'Katanning'!W96,'Launceston'!W102,'Laverton'!W60,'Learmonth'!W28,'Longreach'!W94,'Low Head'!W95,'Marble Bar'!W98,'Marree'!W96,'Meekatharra'!W77,'Melbourne'!W94,'Mildura'!W94,'Miles'!W95,'Morawa'!W79,'Moree'!W94,'Mt Gambier'!W64,'Nhill'!W100,'Normanton'!W99,'Nowra'!W52,'Nuriootpa'!W47,'Oodnadatta'!W63,'Orbost'!W69,'Palmerville'!W99,'Perth'!W94,'Point Perpendicular'!W63,'Port Hedland'!W91,'Port Lincoln'!W94,'Port Macquarie'!W47,'Rabbit Flat'!W35,'Richmond NSW'!W50,'Richmond Qld'!W96,'Robe'!W101,'Rockhampton'!W64,'Rutherglen'!W93,'Sale'!W94,'Scone'!W39,'Snowtown'!W96,'St George'!W91,'Sydney'!W94,'Thargomiindah'!W50,'Tibooburra'!W95,'Townsville'!W63,'Victoria River Downs'!W40,'Wagga Wagga'!W94,'Walgett'!W95,'Wandering'!W96,'Weipa'!W36,'Wilcannia'!W51,'Williamtown'!W56,'Wilsons Promontary'!W98,'Woomera'!W54,'Wyalong'!W42,'Yamba'!W105)</f>
        <v>1.73420463937507</v>
      </c>
    </row>
    <row r="28" ht="23" customHeight="1">
      <c r="A28" t="s" s="14">
        <v>19</v>
      </c>
      <c r="B28" s="11">
        <f>AVERAGE('Adelaide'!B95,'Albany'!B110,'Alice Springs'!B95,'Amberley'!B64,'Birdsville'!B55,'Bourke'!B97,'Bridgetown'!B97,'Brisbane'!B95,'Broome'!B95,'Bundaberg'!B96,'Burketown'!B100,'Butlers Gorge'!B72,'Cabramurra'!B43,'Cairns'!B95,'Camooweal'!B66,'Canberra'!B96,'Cape Borda'!B49,'Cape Bruny'!B83,'Cape Leeuwin'!B95,'Cape Moreton'!B95,'Cape Otway'!B93,'Carnarvon'!B95,'Ceduna'!B62,'Charleville'!B95,'Cobar'!B96,'Coffs Harbour'!B53,'Cunderdin'!B54,'Dalwallinu'!B49,'Darwin'!B95,'Deniliquin'!B96,'Dubbo'!B84,'Eddytstone Point'!B95,'Esperance'!B95,'Eucla'!B91,'Forrest'!B58,'Gabo Island'!B99,'Gayndah'!B102,'Georgetown'!B103,'Geraldton'!B95,'Giles'!B48,'Grove'!B58,'Halls Creek'!B95,'Hobart'!B87,'Horn Island'!B54,'Kalgoorlie'!B95,'Kalumburu'!B65,'Karijini North'!B75,'Katanning'!B97,'Launceston'!B103,'Laverton'!B61,'Learmonth'!B29,'Longreach'!B95,'Low Head'!B96,'Mackay'!B95,'Marble Bar'!B99,'Marree'!B97,'Meekatharra'!B78,'Melbourne'!B95,'Mildura'!B95,'Miles'!B96,'Morawa'!B80,'Moree'!B95,'Mt Gambier'!B65,'Nhill'!B101,'Normanton'!B100,'Nowra'!B53,'Nuriootpa'!B48,'Oodnadatta'!B64,'Orbost'!B70,'Palmerville'!B100,'Perth'!B95,'Point Perpendicular'!B64,'Port Hedland'!B92,'Port Lincoln'!B95,'Port Macquarie'!B48,'Rabbit Flat'!B36,'Richmond NSW'!B51,'Richmond Qld'!B97,'Robe'!B102,'Rockhampton'!B65,'Rutherglen'!B94,'Sale'!B95,'Scone'!B40,'Snowtown'!B97,'St George'!B92,'Sydney'!B95,'Tarcoola'!B84,'Tennant Creek'!B94,'Thargomiindah'!B51,'Tibooburra'!B96,'Townsville'!B64,'Victoria River Downs'!B41,'Wagga Wagga'!B95,'Walgett'!B96,'Wandering'!B97,'Weipa'!B37,'Wilcannia'!B52,'Williamtown'!B57,'Wilsons Promontary'!B99,'Woomera'!B55,'Wyalong'!B43,'Yamba'!B106)</f>
        <v>38.6336633663366</v>
      </c>
      <c r="C28" s="12">
        <f>AVERAGE('Adelaide'!D95,'Albany'!D110,'Alice Springs'!D95,'Amberley'!D64,'Birdsville'!D55,'Bourke'!D97,'Bridgetown'!D97,'Brisbane'!D95,'Broome'!D95,'Bundaberg'!D96,'Burketown'!D100,'Butlers Gorge'!D72,'Cabramurra'!D43,'Cairns'!D95,'Camooweal'!D66,'Canberra'!D96,'Cape Borda'!D49,'Cape Bruny'!D83,'Cape Leeuwin'!D95,'Cape Moreton'!D95,'Cape Otway'!D93,'Carnarvon'!D95,'Ceduna'!D62,'Charleville'!D95,'Cobar'!D96,'Coffs Harbour'!D53,'Cunderdin'!D54,'Dalwallinu'!D49,'Darwin'!D95,'Deniliquin'!D96,'Dubbo'!D84,'Eddytstone Point'!D95,'Esperance'!D95,'Eucla'!D91,'Forrest'!D58,'Gabo Island'!D99,'Gayndah'!D102,'Georgetown'!D103,'Geraldton'!D95,'Giles'!D48,'Grove'!D58,'Halls Creek'!D95,'Hobart'!D87,'Horn Island'!D54,'Kalgoorlie'!D95,'Kalumburu'!D65,'Karijini North'!D75,'Katanning'!D97,'Launceston'!D103,'Laverton'!D61,'Learmonth'!D29,'Longreach'!D95,'Low Head'!D96,'Mackay'!D95,'Marble Bar'!D99,'Marree'!D97,'Meekatharra'!D78,'Melbourne'!D95,'Mildura'!D95,'Miles'!D96,'Morawa'!D80,'Moree'!D95,'Mt Gambier'!D65,'Nhill'!D101,'Normanton'!D100,'Nowra'!D53,'Nuriootpa'!D48,'Oodnadatta'!D64,'Orbost'!D70,'Palmerville'!D100,'Perth'!D95,'Point Perpendicular'!D64,'Port Hedland'!D92,'Port Lincoln'!D95,'Port Macquarie'!D48,'Rabbit Flat'!D36,'Richmond NSW'!D51,'Richmond Qld'!D97,'Robe'!D102,'Rockhampton'!D65,'Rutherglen'!D94,'Sale'!D95,'Scone'!D40,'Snowtown'!D97,'St George'!D92,'Sydney'!D95,'Tarcoola'!D84,'Tennant Creek'!D94,'Thargomiindah'!D51,'Tibooburra'!D96,'Townsville'!D64,'Victoria River Downs'!D41,'Wagga Wagga'!D95,'Walgett'!D96,'Wandering'!D97,'Weipa'!D37,'Wilcannia'!D52,'Williamtown'!D57,'Wilsons Promontary'!D99,'Woomera'!D55,'Wyalong'!D43,'Yamba'!D106)</f>
        <v>4.52626143485736</v>
      </c>
      <c r="D28" s="13">
        <f>AVERAGE('Adelaide'!G95,'Albany'!G110,'Alice Springs'!G95,'Amberley'!G64,'Birdsville'!G55,'Bourke'!G97,'Bridgetown'!G97,'Brisbane'!G95,'Broome'!G95,'Bundaberg'!G96,'Burketown'!G100,'Butlers Gorge'!G72,'Cabramurra'!G43,'Cairns'!G95,'Camooweal'!G66,'Canberra'!G96,'Cape Borda'!G49,'Cape Bruny'!G83,'Cape Leeuwin'!G95,'Cape Moreton'!G95,'Cape Otway'!G93,'Carnarvon'!G95,'Ceduna'!G62,'Charleville'!G95,'Cobar'!G96,'Coffs Harbour'!G53,'Cunderdin'!G54,'Dalwallinu'!G49,'Darwin'!G95,'Deniliquin'!G96,'Dubbo'!G84,'Eddytstone Point'!G95,'Esperance'!G95,'Eucla'!G91,'Forrest'!G58,'Gabo Island'!G99,'Gayndah'!G102,'Georgetown'!G103,'Geraldton'!G95,'Giles'!G48,'Grove'!G58,'Halls Creek'!G95,'Hobart'!G87,'Horn Island'!G54,'Kalgoorlie'!G95,'Kalumburu'!G65,'Karijini North'!G75,'Katanning'!G97,'Launceston'!G103,'Laverton'!G61,'Learmonth'!G29,'Longreach'!G95,'Low Head'!G96,'Mackay'!G95,'Marble Bar'!G99,'Marree'!G97,'Meekatharra'!G78,'Melbourne'!G95,'Mildura'!G95,'Miles'!G96,'Morawa'!G80,'Moree'!G95,'Mt Gambier'!G65,'Nhill'!G101,'Normanton'!G100,'Nowra'!G53,'Nuriootpa'!G48,'Oodnadatta'!G64,'Orbost'!G70,'Palmerville'!G100,'Perth'!G95,'Point Perpendicular'!G64,'Port Hedland'!G92,'Port Lincoln'!G95,'Port Macquarie'!G48,'Rabbit Flat'!G36,'Richmond NSW'!G51,'Richmond Qld'!G97,'Robe'!G102,'Rockhampton'!G65,'Rutherglen'!G94,'Sale'!G95,'Scone'!G40,'Snowtown'!G97,'St George'!G92,'Sydney'!G95,'Tarcoola'!G84,'Tennant Creek'!G94,'Thargomiindah'!G51,'Tibooburra'!G96,'Townsville'!G64,'Victoria River Downs'!G41,'Wagga Wagga'!G95,'Walgett'!G96,'Wandering'!G97,'Weipa'!G37,'Wilcannia'!G52,'Williamtown'!G57,'Wilsons Promontary'!G99,'Woomera'!G55,'Wyalong'!G43,'Yamba'!G106)</f>
        <v>20.950495049505</v>
      </c>
      <c r="E28" s="12">
        <f>AVERAGE('Adelaide'!I95,'Albany'!I110,'Alice Springs'!I95,'Amberley'!I64,'Birdsville'!I55,'Bourke'!I97,'Bridgetown'!I97,'Brisbane'!I95,'Broome'!I95,'Bundaberg'!I96,'Burketown'!I100,'Butlers Gorge'!I72,'Cabramurra'!I43,'Cairns'!I95,'Camooweal'!I66,'Canberra'!I96,'Cape Borda'!I49,'Cape Bruny'!I83,'Cape Leeuwin'!I95,'Cape Moreton'!I95,'Cape Otway'!I93,'Carnarvon'!I95,'Ceduna'!I62,'Charleville'!I95,'Cobar'!I96,'Coffs Harbour'!I53,'Cunderdin'!I54,'Dalwallinu'!I49,'Darwin'!I95,'Deniliquin'!I96,'Dubbo'!I84,'Eddytstone Point'!I95,'Esperance'!I95,'Eucla'!I91,'Forrest'!I58,'Gabo Island'!I99,'Gayndah'!I102,'Georgetown'!I103,'Geraldton'!I95,'Giles'!I48,'Grove'!I58,'Halls Creek'!I95,'Hobart'!I87,'Horn Island'!I54,'Kalgoorlie'!I95,'Kalumburu'!I65,'Karijini North'!I75,'Katanning'!I97,'Launceston'!I103,'Laverton'!I61,'Learmonth'!I29,'Longreach'!I95,'Low Head'!I96,'Mackay'!I95,'Marble Bar'!I99,'Marree'!I97,'Meekatharra'!I78,'Melbourne'!I95,'Mildura'!I95,'Miles'!I96,'Morawa'!I80,'Moree'!I95,'Mt Gambier'!I65,'Nhill'!I101,'Normanton'!I100,'Nowra'!I53,'Nuriootpa'!I48,'Oodnadatta'!I64,'Orbost'!I70,'Palmerville'!I100,'Perth'!I95,'Point Perpendicular'!I64,'Port Hedland'!I92,'Port Lincoln'!I95,'Port Macquarie'!I48,'Rabbit Flat'!I36,'Richmond NSW'!I51,'Richmond Qld'!I97,'Robe'!I102,'Rockhampton'!I65,'Rutherglen'!I94,'Sale'!I95,'Scone'!I40,'Snowtown'!I97,'St George'!I92,'Sydney'!I95,'Tarcoola'!I84,'Tennant Creek'!I94,'Thargomiindah'!I51,'Tibooburra'!I96,'Townsville'!I64,'Victoria River Downs'!I41,'Wagga Wagga'!I95,'Walgett'!I96,'Wandering'!I97,'Weipa'!I37,'Wilcannia'!I52,'Williamtown'!I57,'Wilsons Promontary'!I99,'Woomera'!I55,'Wyalong'!I43,'Yamba'!I106)</f>
        <v>3.47475106834242</v>
      </c>
      <c r="F28" s="13">
        <f>AVERAGE('Adelaide'!L95,'Albany'!L110,'Alice Springs'!L95,'Amberley'!L64,'Birdsville'!L55,'Bourke'!L97,'Bridgetown'!L97,'Brisbane'!L95,'Broome'!L95,'Bundaberg'!L96,'Burketown'!L100,'Butlers Gorge'!L72,'Cabramurra'!L43,'Cairns'!L95,'Camooweal'!L66,'Canberra'!L96,'Cape Borda'!L49,'Cape Bruny'!L83,'Cape Leeuwin'!L95,'Cape Moreton'!L95,'Cape Otway'!L93,'Carnarvon'!L95,'Ceduna'!L62,'Charleville'!L95,'Cobar'!L96,'Coffs Harbour'!L53,'Dalwallinu'!L49,'Darwin'!L95,'Deniliquin'!L96,'Dubbo'!L84,'Esperance'!L95,'Eucla'!L91,'Forrest'!L58,'Gabo Island'!L99,'Gayndah'!L102,'Georgetown'!L103,'Geraldton'!L95,'Giles'!L48,'Grove'!L58,'Hobart'!L87,'Horn Island'!L54,'Kalgoorlie'!L95,'Kalumburu'!L65,'Karijini North'!L75,'Katanning'!L97,'Launceston'!L103,'Laverton'!L61,'Learmonth'!L29,'Longreach'!L95,'Low Head'!L96,'Marble Bar'!L99,'Marree'!L97,'Meekatharra'!L78,'Melbourne'!L95,'Mildura'!L95,'Miles'!L96,'Morawa'!L80,'Moree'!L95,'Mt Gambier'!L65,'Nhill'!L101,'Normanton'!L100,'Nowra'!L53,'Nuriootpa'!L48,'Oodnadatta'!L64,'Orbost'!L70,'Palmerville'!L100,'Perth'!L95,'Point Perpendicular'!L64,'Port Hedland'!L92,'Port Lincoln'!L95,'Port Macquarie'!L48,'Rabbit Flat'!L36,'Richmond NSW'!L51,'Richmond Qld'!L97,'Robe'!L102,'Rockhampton'!L65,'Rutherglen'!L94,'Sale'!L95,'Scone'!L40,'Snowtown'!L97,'St George'!L92,'Sydney'!L95,'Thargomiindah'!L51,'Tibooburra'!L96,'Townsville'!L64,'Victoria River Downs'!L41,'Wagga Wagga'!L95,'Walgett'!L96,'Wandering'!L97,'Weipa'!L37,'Wilcannia'!L52,'Williamtown'!L57,'Wilsons Promontary'!L99,'Woomera'!L55,'Wyalong'!L43,'Yamba'!L106)</f>
        <v>4.89473684210526</v>
      </c>
      <c r="G28" s="12">
        <f>AVERAGE('Adelaide'!N95,'Albany'!N110,'Alice Springs'!N95,'Amberley'!N64,'Birdsville'!N55,'Bourke'!N97,'Bridgetown'!N97,'Brisbane'!N95,'Broome'!N95,'Bundaberg'!N96,'Burketown'!N100,'Butlers Gorge'!N72,'Cabramurra'!N43,'Cairns'!N95,'Camooweal'!N66,'Canberra'!N96,'Cape Borda'!N49,'Cape Bruny'!N83,'Cape Leeuwin'!N95,'Cape Moreton'!N95,'Cape Otway'!N93,'Carnarvon'!N95,'Ceduna'!N62,'Charleville'!N95,'Cobar'!N96,'Coffs Harbour'!N53,'Dalwallinu'!N49,'Darwin'!N95,'Deniliquin'!N96,'Dubbo'!N84,'Esperance'!N95,'Eucla'!N91,'Forrest'!N58,'Gabo Island'!N99,'Gayndah'!N102,'Georgetown'!N103,'Geraldton'!N95,'Giles'!N48,'Grove'!N58,'Hobart'!N87,'Horn Island'!N54,'Kalgoorlie'!N95,'Kalumburu'!N65,'Karijini North'!N75,'Katanning'!N97,'Launceston'!N103,'Laverton'!N61,'Learmonth'!N29,'Longreach'!N95,'Low Head'!N96,'Marble Bar'!N99,'Marree'!N97,'Meekatharra'!N78,'Melbourne'!N95,'Mildura'!N95,'Miles'!N96,'Morawa'!N80,'Moree'!N95,'Mt Gambier'!N65,'Nhill'!N101,'Normanton'!N100,'Nowra'!N53,'Nuriootpa'!N48,'Oodnadatta'!N64,'Orbost'!N70,'Palmerville'!N100,'Perth'!N95,'Point Perpendicular'!N64,'Port Hedland'!N92,'Port Lincoln'!N95,'Port Macquarie'!N48,'Rabbit Flat'!N36,'Richmond NSW'!N51,'Richmond Qld'!N97,'Robe'!N102,'Rockhampton'!N65,'Rutherglen'!N94,'Sale'!N95,'Scone'!N40,'Snowtown'!N97,'St George'!N92,'Sydney'!N95,'Thargomiindah'!N51,'Tibooburra'!N96,'Townsville'!N64,'Victoria River Downs'!N41,'Wagga Wagga'!N95,'Walgett'!N96,'Wandering'!N97,'Weipa'!N37,'Wilcannia'!N52,'Williamtown'!N57,'Wilsons Promontary'!N99,'Woomera'!N55,'Wyalong'!N43,'Yamba'!N106)</f>
        <v>1.78962826299716</v>
      </c>
      <c r="H28" t="s" s="14">
        <v>19</v>
      </c>
      <c r="I28" s="11">
        <f>AVERAGE('Adelaide'!P95,'Albany'!P110,'Alice Springs'!P95,'Amberley'!P64,'Birdsville'!P55,'Bourke'!P97,'Bridgetown'!P97,'Brisbane'!P95,'Broome'!P95,'Bundaberg'!P96,'Burketown'!P100,'Butlers Gorge'!P72,'Cabramurra'!P43,'Cairns'!P95,'Camooweal'!P66,'Canberra'!P96,'Cape Borda'!P49,'Cape Bruny'!P83,'Cape Leeuwin'!P95,'Cape Moreton'!P95,'Cape Otway'!P93,'Carnarvon'!P95,'Ceduna'!P62,'Charleville'!P95,'Cobar'!P96,'Coffs Harbour'!P53,'Cunderdin'!P54,'Dalwallinu'!P49,'Darwin'!P95,'Deniliquin'!P96,'Dubbo'!P84,'Eddytstone Point'!P95,'Esperance'!P95,'Eucla'!P91,'Forrest'!P58,'Gabo Island'!P99,'Gayndah'!P102,'Georgetown'!P103,'Geraldton'!P95,'Giles'!P48,'Grove'!P58,'Halls Creek'!P95,'Hobart'!P87,'Horn Island'!P54,'Kalgoorlie'!P95,'Kalumburu'!P65,'Karijini North'!P75,'Katanning'!P97,'Launceston'!P103,'Laverton'!P61,'Learmonth'!P29,'Longreach'!P95,'Low Head'!P96,'Mackay'!P95,'Marble Bar'!P99,'Marree'!P97,'Meekatharra'!P78,'Melbourne'!P95,'Mildura'!P95,'Miles'!P96,'Morawa'!P80,'Moree'!P95,'Mt Gambier'!P65,'Nhill'!P101,'Normanton'!P100,'Nowra'!P53,'Nuriootpa'!P48,'Oodnadatta'!P64,'Orbost'!P70,'Palmerville'!P100,'Perth'!P95,'Point Perpendicular'!P64,'Port Hedland'!P92,'Port Lincoln'!P95,'Port Macquarie'!P48,'Rabbit Flat'!P36,'Richmond NSW'!P51,'Richmond Qld'!P97,'Robe'!P102,'Rockhampton'!P65,'Rutherglen'!P94,'Sale'!P95,'Scone'!P40,'Snowtown'!P97,'St George'!P92,'Sydney'!P95,'Tarcoola'!P84,'Tennant Creek'!P94,'Thargomiindah'!P51,'Tibooburra'!P96,'Townsville'!P64,'Victoria River Downs'!P41,'Wagga Wagga'!P95,'Walgett'!P96,'Wandering'!P97,'Weipa'!P37,'Wilcannia'!P52,'Williamtown'!P57,'Wilsons Promontary'!P99,'Woomera'!P55,'Wyalong'!P43,'Yamba'!P106)</f>
        <v>35.9356435643564</v>
      </c>
      <c r="J28" s="12">
        <f>AVERAGE('Adelaide'!Q95,'Albany'!Q110,'Alice Springs'!Q95,'Amberley'!Q64,'Birdsville'!Q55,'Bourke'!Q97,'Bridgetown'!Q97,'Brisbane'!Q95,'Broome'!Q95,'Bundaberg'!Q96,'Burketown'!Q100,'Butlers Gorge'!Q72,'Cabramurra'!Q43,'Cairns'!Q95,'Camooweal'!Q66,'Canberra'!Q96,'Cape Borda'!Q49,'Cape Bruny'!Q83,'Cape Leeuwin'!Q95,'Cape Moreton'!Q95,'Cape Otway'!Q93,'Carnarvon'!Q95,'Ceduna'!Q62,'Charleville'!Q95,'Cobar'!Q96,'Coffs Harbour'!Q53,'Cunderdin'!Q54,'Dalwallinu'!Q49,'Darwin'!Q95,'Deniliquin'!Q96,'Dubbo'!Q84,'Eddytstone Point'!Q95,'Esperance'!Q95,'Eucla'!Q91,'Forrest'!Q58,'Gabo Island'!Q99,'Gayndah'!Q102,'Georgetown'!Q103,'Geraldton'!Q95,'Giles'!Q48,'Grove'!Q58,'Halls Creek'!Q95,'Hobart'!Q87,'Horn Island'!Q54,'Kalgoorlie'!Q95,'Kalumburu'!Q65,'Karijini North'!Q75,'Katanning'!Q97,'Launceston'!Q103,'Laverton'!Q61,'Learmonth'!Q29,'Longreach'!Q95,'Low Head'!Q96,'Mackay'!Q95,'Marble Bar'!Q99,'Marree'!Q97,'Meekatharra'!Q78,'Melbourne'!Q95,'Mildura'!Q95,'Miles'!Q96,'Morawa'!Q80,'Moree'!Q95,'Mt Gambier'!Q65,'Nhill'!Q101,'Normanton'!Q100,'Nowra'!Q53,'Nuriootpa'!Q48,'Oodnadatta'!Q64,'Orbost'!Q70,'Palmerville'!Q100,'Perth'!Q95,'Point Perpendicular'!Q64,'Port Hedland'!Q92,'Port Lincoln'!Q95,'Port Macquarie'!Q48,'Rabbit Flat'!Q36,'Richmond NSW'!Q51,'Richmond Qld'!Q97,'Robe'!Q102,'Rockhampton'!Q65,'Rutherglen'!Q94,'Sale'!Q95,'Scone'!Q40,'Snowtown'!Q97,'St George'!Q92,'Sydney'!Q95,'Tarcoola'!Q84,'Tennant Creek'!Q94,'Thargomiindah'!Q51,'Tibooburra'!Q96,'Townsville'!Q64,'Victoria River Downs'!Q41,'Wagga Wagga'!Q95,'Walgett'!Q96,'Wandering'!Q97,'Weipa'!Q37,'Wilcannia'!Q52,'Williamtown'!Q57,'Wilsons Promontary'!Q99,'Woomera'!Q55,'Wyalong'!Q43,'Yamba'!Q106)</f>
        <v>4.64147455227918</v>
      </c>
      <c r="K28" s="13">
        <f>AVERAGE('Adelaide'!S95,'Albany'!S110,'Alice Springs'!S95,'Amberley'!S64,'Birdsville'!S55,'Bourke'!S97,'Bridgetown'!S97,'Brisbane'!S95,'Broome'!S95,'Bundaberg'!S96,'Burketown'!S100,'Butlers Gorge'!S72,'Cabramurra'!S43,'Cairns'!S95,'Camooweal'!S66,'Canberra'!S96,'Cape Borda'!S49,'Cape Bruny'!S83,'Cape Leeuwin'!S95,'Cape Moreton'!S95,'Cape Otway'!S93,'Carnarvon'!S95,'Ceduna'!S62,'Charleville'!S95,'Cobar'!S96,'Coffs Harbour'!S53,'Cunderdin'!S54,'Dalwallinu'!S49,'Darwin'!S95,'Deniliquin'!S96,'Dubbo'!S84,'Eddytstone Point'!S95,'Esperance'!S95,'Eucla'!S91,'Forrest'!S58,'Gabo Island'!S99,'Gayndah'!S102,'Georgetown'!S103,'Geraldton'!S95,'Giles'!S48,'Grove'!S58,'Halls Creek'!S95,'Hobart'!S87,'Horn Island'!S54,'Kalgoorlie'!S95,'Kalumburu'!S65,'Karijini North'!S75,'Katanning'!S97,'Launceston'!S103,'Laverton'!S61,'Learmonth'!S29,'Longreach'!S95,'Low Head'!S96,'Mackay'!S95,'Marble Bar'!S99,'Marree'!S97,'Meekatharra'!S78,'Melbourne'!S95,'Mildura'!S95,'Miles'!S96,'Morawa'!S80,'Moree'!S95,'Mt Gambier'!S65,'Nhill'!S101,'Normanton'!S100,'Nowra'!S53,'Nuriootpa'!S48,'Oodnadatta'!S64,'Orbost'!S70,'Palmerville'!S100,'Perth'!S95,'Point Perpendicular'!S64,'Port Hedland'!S92,'Port Lincoln'!S95,'Port Macquarie'!S48,'Rabbit Flat'!S36,'Richmond NSW'!S51,'Richmond Qld'!S97,'Robe'!S102,'Rockhampton'!S65,'Rutherglen'!S94,'Sale'!S95,'Scone'!S40,'Snowtown'!S97,'St George'!S92,'Sydney'!S95,'Tarcoola'!S84,'Tennant Creek'!S94,'Thargomiindah'!S51,'Tibooburra'!S96,'Townsville'!S64,'Victoria River Downs'!S41,'Wagga Wagga'!S95,'Walgett'!S96,'Wandering'!S97,'Weipa'!S37,'Wilcannia'!S52,'Williamtown'!S57,'Wilsons Promontary'!S99,'Woomera'!S55,'Wyalong'!S43,'Yamba'!S106)</f>
        <v>18.4075907590759</v>
      </c>
      <c r="L28" s="12">
        <f>AVERAGE('Adelaide'!T95,'Albany'!T110,'Alice Springs'!T95,'Amberley'!T64,'Birdsville'!T55,'Bourke'!T97,'Bridgetown'!T97,'Brisbane'!T95,'Broome'!T95,'Bundaberg'!T96,'Burketown'!T100,'Butlers Gorge'!T72,'Cabramurra'!T43,'Cairns'!T95,'Camooweal'!T66,'Canberra'!T96,'Cape Borda'!T49,'Cape Bruny'!T83,'Cape Leeuwin'!T95,'Cape Moreton'!T95,'Cape Otway'!T93,'Carnarvon'!T95,'Ceduna'!T62,'Charleville'!T95,'Cobar'!T96,'Coffs Harbour'!T53,'Cunderdin'!T54,'Dalwallinu'!T49,'Darwin'!T95,'Deniliquin'!T96,'Dubbo'!T84,'Eddytstone Point'!T95,'Esperance'!T95,'Eucla'!T91,'Forrest'!T58,'Gabo Island'!T99,'Gayndah'!T102,'Georgetown'!T103,'Geraldton'!T95,'Giles'!T48,'Grove'!T58,'Halls Creek'!T95,'Hobart'!T87,'Horn Island'!T54,'Kalgoorlie'!T95,'Kalumburu'!T65,'Karijini North'!T75,'Katanning'!T97,'Launceston'!T103,'Laverton'!T61,'Learmonth'!T29,'Longreach'!T95,'Low Head'!T96,'Mackay'!T95,'Marble Bar'!T99,'Marree'!T97,'Meekatharra'!T78,'Melbourne'!T95,'Mildura'!T95,'Miles'!T96,'Morawa'!T80,'Moree'!T95,'Mt Gambier'!T65,'Nhill'!T101,'Normanton'!T100,'Nowra'!T53,'Nuriootpa'!T48,'Oodnadatta'!T64,'Orbost'!T70,'Palmerville'!T100,'Perth'!T95,'Point Perpendicular'!T64,'Port Hedland'!T92,'Port Lincoln'!T95,'Port Macquarie'!T48,'Rabbit Flat'!T36,'Richmond NSW'!T51,'Richmond Qld'!T97,'Robe'!T102,'Rockhampton'!T65,'Rutherglen'!T94,'Sale'!T95,'Scone'!T40,'Snowtown'!T97,'St George'!T92,'Sydney'!T95,'Tarcoola'!T84,'Tennant Creek'!T94,'Thargomiindah'!T51,'Tibooburra'!T96,'Townsville'!T64,'Victoria River Downs'!T41,'Wagga Wagga'!T95,'Walgett'!T96,'Wandering'!T97,'Weipa'!T37,'Wilcannia'!T52,'Williamtown'!T57,'Wilsons Promontary'!T99,'Woomera'!T55,'Wyalong'!T43,'Yamba'!T106)</f>
        <v>3.59289207483421</v>
      </c>
      <c r="M28" s="13">
        <f>AVERAGE('Adelaide'!V95,'Albany'!V110,'Alice Springs'!V95,'Amberley'!V64,'Birdsville'!V55,'Bourke'!V97,'Bridgetown'!V97,'Brisbane'!V95,'Broome'!V95,'Bundaberg'!V96,'Burketown'!V100,'Butlers Gorge'!V72,'Cabramurra'!V43,'Cairns'!V95,'Camooweal'!V66,'Canberra'!V96,'Cape Borda'!V49,'Cape Bruny'!V83,'Cape Leeuwin'!V95,'Cape Moreton'!V95,'Cape Otway'!V93,'Carnarvon'!V95,'Ceduna'!V62,'Charleville'!V95,'Cobar'!V96,'Coffs Harbour'!V53,'Dalwallinu'!V49,'Darwin'!V95,'Deniliquin'!V96,'Dubbo'!V84,'Esperance'!V95,'Eucla'!V91,'Forrest'!V58,'Gabo Island'!V99,'Gayndah'!V102,'Georgetown'!V103,'Geraldton'!V95,'Giles'!V48,'Grove'!V58,'Hobart'!V87,'Horn Island'!V54,'Kalgoorlie'!V95,'Kalumburu'!V65,'Karijini North'!V75,'Katanning'!V97,'Launceston'!V103,'Laverton'!V61,'Learmonth'!V29,'Longreach'!V95,'Low Head'!V96,'Marble Bar'!V99,'Marree'!V97,'Meekatharra'!V78,'Melbourne'!V95,'Mildura'!V95,'Miles'!V96,'Morawa'!V80,'Moree'!V95,'Mt Gambier'!V65,'Nhill'!V101,'Normanton'!V100,'Nowra'!V53,'Nuriootpa'!V48,'Oodnadatta'!V64,'Orbost'!V70,'Palmerville'!V100,'Perth'!V95,'Point Perpendicular'!V64,'Port Hedland'!V92,'Port Lincoln'!V95,'Port Macquarie'!V48,'Rabbit Flat'!V36,'Richmond NSW'!V51,'Richmond Qld'!V97,'Robe'!V102,'Rockhampton'!V65,'Rutherglen'!V94,'Sale'!V95,'Scone'!V40,'Snowtown'!V97,'St George'!V92,'Sydney'!V95,'Thargomiindah'!V51,'Tibooburra'!V96,'Townsville'!V64,'Victoria River Downs'!V41,'Wagga Wagga'!V95,'Walgett'!V96,'Wandering'!V97,'Weipa'!V37,'Wilcannia'!V52,'Williamtown'!V57,'Wilsons Promontary'!V99,'Woomera'!V55,'Wyalong'!V43,'Yamba'!V106)</f>
        <v>3.73859649122807</v>
      </c>
      <c r="N28" s="12">
        <f>AVERAGE('Adelaide'!W95,'Albany'!W110,'Alice Springs'!W95,'Amberley'!W64,'Birdsville'!W55,'Bourke'!W97,'Bridgetown'!W97,'Brisbane'!W95,'Broome'!W95,'Bundaberg'!W96,'Burketown'!W100,'Butlers Gorge'!W72,'Cabramurra'!W43,'Cairns'!W95,'Camooweal'!W66,'Canberra'!W96,'Cape Borda'!W49,'Cape Bruny'!W83,'Cape Leeuwin'!W95,'Cape Moreton'!W95,'Cape Otway'!W93,'Carnarvon'!W95,'Ceduna'!W62,'Charleville'!W95,'Cobar'!W96,'Coffs Harbour'!W53,'Dalwallinu'!W49,'Darwin'!W95,'Deniliquin'!W96,'Dubbo'!W84,'Esperance'!W95,'Eucla'!W91,'Forrest'!W58,'Gabo Island'!W99,'Gayndah'!W102,'Georgetown'!W103,'Geraldton'!W95,'Giles'!W48,'Grove'!W58,'Hobart'!W87,'Horn Island'!W54,'Kalgoorlie'!W95,'Kalumburu'!W65,'Karijini North'!W75,'Katanning'!W97,'Launceston'!W103,'Laverton'!W61,'Learmonth'!W29,'Longreach'!W95,'Low Head'!W96,'Marble Bar'!W99,'Marree'!W97,'Meekatharra'!W78,'Melbourne'!W95,'Mildura'!W95,'Miles'!W96,'Morawa'!W80,'Moree'!W95,'Mt Gambier'!W65,'Nhill'!W101,'Normanton'!W100,'Nowra'!W53,'Nuriootpa'!W48,'Oodnadatta'!W64,'Orbost'!W70,'Palmerville'!W100,'Perth'!W95,'Point Perpendicular'!W64,'Port Hedland'!W92,'Port Lincoln'!W95,'Port Macquarie'!W48,'Rabbit Flat'!W36,'Richmond NSW'!W51,'Richmond Qld'!W97,'Robe'!W102,'Rockhampton'!W65,'Rutherglen'!W94,'Sale'!W95,'Scone'!W40,'Snowtown'!W97,'St George'!W92,'Sydney'!W95,'Thargomiindah'!W51,'Tibooburra'!W96,'Townsville'!W64,'Victoria River Downs'!W41,'Wagga Wagga'!W95,'Walgett'!W96,'Wandering'!W97,'Weipa'!W37,'Wilcannia'!W52,'Williamtown'!W57,'Wilsons Promontary'!W99,'Woomera'!W55,'Wyalong'!W43,'Yamba'!W106)</f>
        <v>1.71930643360767</v>
      </c>
    </row>
    <row r="29" ht="23" customHeight="1">
      <c r="A29" t="s" s="14">
        <v>20</v>
      </c>
      <c r="B29" s="11">
        <f>AVERAGE('Adelaide'!B96,'Albany'!B111,'Alice Springs'!B96,'Amberley'!B65,'Birdsville'!B56,'Bourke'!B98,'Bridgetown'!B98,'Brisbane'!B96,'Broome'!B96,'Bundaberg'!B97,'Burketown'!B101,'Butlers Gorge'!B73,'Cabramurra'!B44,'Cairns'!B96,'Camooweal'!B67,'Canberra'!B97,'Cape Borda'!B50,'Cape Bruny'!B84,'Cape Leeuwin'!B96,'Cape Moreton'!B96,'Cape Otway'!B94,'Carnarvon'!B96,'Ceduna'!B63,'Charleville'!B96,'Cobar'!B97,'Coffs Harbour'!B54,'Cunderdin'!B55,'Dalwallinu'!B50,'Darwin'!B96,'Deniliquin'!B97,'Dubbo'!B85,'Eddytstone Point'!B96,'Esperance'!B96,'Eucla'!B92,'Forrest'!B59,'Gabo Island'!B100,'Gayndah'!B103,'Georgetown'!B104,'Geraldton'!B96,'Giles'!B49,'Grove'!B59,'Halls Creek'!B96,'Hobart'!B88,'Horn Island'!B55,'Kalgoorlie'!B96,'Kalumburu'!B66,'Karijini North'!B76,'Katanning'!B98,'Launceston'!B104,'Laverton'!B62,'Learmonth'!B30,'Longreach'!B96,'Low Head'!B97,'Mackay'!B96,'Marble Bar'!B100,'Marree'!B98,'Meekatharra'!B79,'Melbourne'!B96,'Mildura'!B96,'Miles'!B97,'Morawa'!B81,'Moree'!B96,'Mt Gambier'!B66,'Nhill'!B102,'Normanton'!B101,'Nowra'!B54,'Nuriootpa'!B49,'Oodnadatta'!B65,'Orbost'!B71,'Palmerville'!B101,'Perth'!B96,'Point Perpendicular'!B65,'Port Hedland'!B93,'Port Lincoln'!B96,'Port Macquarie'!B49,'Rabbit Flat'!B37,'Richmond NSW'!B52,'Richmond Qld'!B98,'Robe'!B103,'Rockhampton'!B66,'Rutherglen'!B95,'Sale'!B96,'Scone'!B41,'Snowtown'!B98,'St George'!B93,'Sydney'!B96,'Tarcoola'!B85,'Tennant Creek'!B95,'Thargomiindah'!B52,'Tibooburra'!B97,'Townsville'!B65,'Victoria River Downs'!B42,'Wagga Wagga'!B96,'Walgett'!B97,'Wandering'!B98,'Weipa'!B38,'Wilcannia'!B53,'Williamtown'!B58,'Wilsons Promontary'!B100,'Woomera'!B56,'Wyalong'!B44,'Yamba'!B107)</f>
        <v>35.2277227722772</v>
      </c>
      <c r="C29" s="12">
        <f>AVERAGE('Adelaide'!D96,'Albany'!D111,'Alice Springs'!D96,'Amberley'!D65,'Birdsville'!D56,'Bourke'!D98,'Bridgetown'!D98,'Brisbane'!D96,'Broome'!D96,'Bundaberg'!D97,'Burketown'!D101,'Butlers Gorge'!D73,'Cabramurra'!D44,'Cairns'!D96,'Camooweal'!D67,'Canberra'!D97,'Cape Borda'!D50,'Cape Bruny'!D84,'Cape Leeuwin'!D96,'Cape Moreton'!D96,'Cape Otway'!D94,'Carnarvon'!D96,'Ceduna'!D63,'Charleville'!D96,'Cobar'!D97,'Coffs Harbour'!D54,'Cunderdin'!D55,'Dalwallinu'!D50,'Darwin'!D96,'Deniliquin'!D97,'Dubbo'!D85,'Eddytstone Point'!D96,'Esperance'!D96,'Eucla'!D92,'Forrest'!D59,'Gabo Island'!D100,'Gayndah'!D103,'Georgetown'!D104,'Geraldton'!D96,'Giles'!D49,'Grove'!D59,'Halls Creek'!D96,'Hobart'!D88,'Horn Island'!D55,'Kalgoorlie'!D96,'Kalumburu'!D66,'Karijini North'!D76,'Katanning'!D98,'Launceston'!D104,'Laverton'!D62,'Learmonth'!D30,'Longreach'!D96,'Low Head'!D97,'Mackay'!D96,'Marble Bar'!D100,'Marree'!D98,'Meekatharra'!D79,'Melbourne'!D96,'Mildura'!D96,'Miles'!D97,'Morawa'!D81,'Moree'!D96,'Mt Gambier'!D66,'Nhill'!D102,'Normanton'!D101,'Nowra'!D54,'Nuriootpa'!D49,'Oodnadatta'!D65,'Orbost'!D71,'Palmerville'!D101,'Perth'!D96,'Point Perpendicular'!D65,'Port Hedland'!D93,'Port Lincoln'!D96,'Port Macquarie'!D49,'Rabbit Flat'!D37,'Richmond NSW'!D52,'Richmond Qld'!D98,'Robe'!D103,'Rockhampton'!D66,'Rutherglen'!D95,'Sale'!D96,'Scone'!D41,'Snowtown'!D98,'St George'!D93,'Sydney'!D96,'Tarcoola'!D85,'Tennant Creek'!D95,'Thargomiindah'!D52,'Tibooburra'!D97,'Townsville'!D65,'Victoria River Downs'!D42,'Wagga Wagga'!D96,'Walgett'!D97,'Wandering'!D98,'Weipa'!D38,'Wilcannia'!D53,'Williamtown'!D58,'Wilsons Promontary'!D100,'Woomera'!D56,'Wyalong'!D44,'Yamba'!D107)</f>
        <v>4.68942398855617</v>
      </c>
      <c r="D29" s="13">
        <f>AVERAGE('Adelaide'!G96,'Albany'!G111,'Alice Springs'!G96,'Amberley'!G65,'Birdsville'!G56,'Bourke'!G98,'Bridgetown'!G98,'Brisbane'!G96,'Broome'!G96,'Bundaberg'!G97,'Burketown'!G101,'Butlers Gorge'!G73,'Cabramurra'!G44,'Cairns'!G96,'Camooweal'!G67,'Canberra'!G97,'Cape Borda'!G50,'Cape Bruny'!G84,'Cape Leeuwin'!G96,'Cape Moreton'!G96,'Cape Otway'!G94,'Carnarvon'!G96,'Ceduna'!G63,'Charleville'!G96,'Cobar'!G97,'Coffs Harbour'!G54,'Cunderdin'!G55,'Dalwallinu'!G50,'Darwin'!G96,'Deniliquin'!G97,'Dubbo'!G85,'Eddytstone Point'!G96,'Esperance'!G96,'Eucla'!G92,'Forrest'!G59,'Gabo Island'!G100,'Gayndah'!G103,'Georgetown'!G104,'Geraldton'!G96,'Giles'!G49,'Grove'!G59,'Halls Creek'!G96,'Hobart'!G88,'Horn Island'!G55,'Kalgoorlie'!G96,'Kalumburu'!G66,'Karijini North'!G76,'Katanning'!G98,'Launceston'!G104,'Laverton'!G62,'Learmonth'!G30,'Longreach'!G96,'Low Head'!G97,'Mackay'!G96,'Marble Bar'!G100,'Marree'!G98,'Meekatharra'!G79,'Melbourne'!G96,'Mildura'!G96,'Miles'!G97,'Morawa'!G81,'Moree'!G96,'Mt Gambier'!G66,'Nhill'!G102,'Normanton'!G101,'Nowra'!G54,'Nuriootpa'!G49,'Oodnadatta'!G65,'Orbost'!G71,'Palmerville'!G101,'Perth'!G96,'Point Perpendicular'!G65,'Port Hedland'!G93,'Port Lincoln'!G96,'Port Macquarie'!G49,'Rabbit Flat'!G37,'Richmond NSW'!G52,'Richmond Qld'!G98,'Robe'!G103,'Rockhampton'!G66,'Rutherglen'!G95,'Sale'!G96,'Scone'!G41,'Snowtown'!G98,'St George'!G93,'Sydney'!G96,'Tarcoola'!G85,'Tennant Creek'!G95,'Thargomiindah'!G52,'Tibooburra'!G97,'Townsville'!G65,'Victoria River Downs'!G42,'Wagga Wagga'!G96,'Walgett'!G97,'Wandering'!G98,'Weipa'!G38,'Wilcannia'!G53,'Williamtown'!G58,'Wilsons Promontary'!G100,'Woomera'!G56,'Wyalong'!G44,'Yamba'!G107)</f>
        <v>17</v>
      </c>
      <c r="E29" s="12">
        <f>AVERAGE('Adelaide'!I96,'Albany'!I111,'Alice Springs'!I96,'Amberley'!I65,'Birdsville'!I56,'Bourke'!I98,'Bridgetown'!I98,'Brisbane'!I96,'Broome'!I96,'Bundaberg'!I97,'Burketown'!I101,'Butlers Gorge'!I73,'Cabramurra'!I44,'Cairns'!I96,'Camooweal'!I67,'Canberra'!I97,'Cape Borda'!I50,'Cape Bruny'!I84,'Cape Leeuwin'!I96,'Cape Moreton'!I96,'Cape Otway'!I94,'Carnarvon'!I96,'Ceduna'!I63,'Charleville'!I96,'Cobar'!I97,'Coffs Harbour'!I54,'Cunderdin'!I55,'Dalwallinu'!I50,'Darwin'!I96,'Deniliquin'!I97,'Dubbo'!I85,'Eddytstone Point'!I96,'Esperance'!I96,'Eucla'!I92,'Forrest'!I59,'Gabo Island'!I100,'Gayndah'!I103,'Georgetown'!I104,'Geraldton'!I96,'Giles'!I49,'Grove'!I59,'Halls Creek'!I96,'Hobart'!I88,'Horn Island'!I55,'Kalgoorlie'!I96,'Kalumburu'!I66,'Karijini North'!I76,'Katanning'!I98,'Launceston'!I104,'Laverton'!I62,'Learmonth'!I30,'Longreach'!I96,'Low Head'!I97,'Mackay'!I96,'Marble Bar'!I100,'Marree'!I98,'Meekatharra'!I79,'Melbourne'!I96,'Mildura'!I96,'Miles'!I97,'Morawa'!I81,'Moree'!I96,'Mt Gambier'!I66,'Nhill'!I102,'Normanton'!I101,'Nowra'!I54,'Nuriootpa'!I49,'Oodnadatta'!I65,'Orbost'!I71,'Palmerville'!I101,'Perth'!I96,'Point Perpendicular'!I65,'Port Hedland'!I93,'Port Lincoln'!I96,'Port Macquarie'!I49,'Rabbit Flat'!I37,'Richmond NSW'!I52,'Richmond Qld'!I98,'Robe'!I103,'Rockhampton'!I66,'Rutherglen'!I95,'Sale'!I96,'Scone'!I41,'Snowtown'!I98,'St George'!I93,'Sydney'!I96,'Tarcoola'!I85,'Tennant Creek'!I95,'Thargomiindah'!I52,'Tibooburra'!I97,'Townsville'!I65,'Victoria River Downs'!I42,'Wagga Wagga'!I96,'Walgett'!I97,'Wandering'!I98,'Weipa'!I38,'Wilcannia'!I53,'Williamtown'!I58,'Wilsons Promontary'!I100,'Woomera'!I56,'Wyalong'!I44,'Yamba'!I107)</f>
        <v>3.55616671945777</v>
      </c>
      <c r="F29" s="13">
        <f>AVERAGE('Adelaide'!L96,'Albany'!L111,'Alice Springs'!L96,'Amberley'!L65,'Birdsville'!L56,'Bourke'!L98,'Bridgetown'!L98,'Brisbane'!L96,'Broome'!L96,'Bundaberg'!L97,'Burketown'!L101,'Butlers Gorge'!L73,'Cabramurra'!L44,'Cairns'!L96,'Camooweal'!L67,'Canberra'!L97,'Cape Borda'!L50,'Cape Bruny'!L84,'Cape Leeuwin'!L96,'Cape Moreton'!L96,'Cape Otway'!L94,'Carnarvon'!L96,'Ceduna'!L63,'Charleville'!L96,'Cobar'!L97,'Coffs Harbour'!L54,'Dalwallinu'!L50,'Darwin'!L96,'Deniliquin'!L97,'Dubbo'!L85,'Esperance'!L96,'Eucla'!L92,'Forrest'!L59,'Gabo Island'!L100,'Gayndah'!L103,'Georgetown'!L104,'Geraldton'!L96,'Giles'!L49,'Grove'!L59,'Hobart'!L88,'Horn Island'!L55,'Kalgoorlie'!L96,'Kalumburu'!L66,'Karijini North'!L76,'Katanning'!L98,'Launceston'!L104,'Laverton'!L62,'Learmonth'!L30,'Longreach'!L96,'Low Head'!L97,'Marble Bar'!L100,'Marree'!L98,'Meekatharra'!L79,'Melbourne'!L96,'Mildura'!L96,'Miles'!L97,'Morawa'!L81,'Moree'!L96,'Mt Gambier'!L66,'Nhill'!L102,'Normanton'!L101,'Nowra'!L54,'Nuriootpa'!L49,'Oodnadatta'!L65,'Orbost'!L71,'Palmerville'!L101,'Perth'!L96,'Point Perpendicular'!L65,'Port Hedland'!L93,'Port Lincoln'!L96,'Port Macquarie'!L49,'Rabbit Flat'!L37,'Richmond NSW'!L52,'Richmond Qld'!L98,'Robe'!L103,'Rockhampton'!L66,'Rutherglen'!L95,'Sale'!L96,'Scone'!L41,'Snowtown'!L98,'St George'!L93,'Sydney'!L96,'Thargomiindah'!L52,'Tibooburra'!L97,'Townsville'!L65,'Victoria River Downs'!L42,'Wagga Wagga'!L96,'Walgett'!L97,'Wandering'!L98,'Weipa'!L38,'Wilcannia'!L53,'Williamtown'!L58,'Wilsons Promontary'!L100,'Woomera'!L56,'Wyalong'!L44,'Yamba'!L107)</f>
        <v>3.69473684210526</v>
      </c>
      <c r="G29" s="12">
        <f>AVERAGE('Adelaide'!N96,'Albany'!N111,'Alice Springs'!N96,'Amberley'!N65,'Birdsville'!N56,'Bourke'!N98,'Bridgetown'!N98,'Brisbane'!N96,'Broome'!N96,'Bundaberg'!N97,'Burketown'!N101,'Butlers Gorge'!N73,'Cabramurra'!N44,'Cairns'!N96,'Camooweal'!N67,'Canberra'!N97,'Cape Borda'!N50,'Cape Bruny'!N84,'Cape Leeuwin'!N96,'Cape Moreton'!N96,'Cape Otway'!N94,'Carnarvon'!N96,'Ceduna'!N63,'Charleville'!N96,'Cobar'!N97,'Coffs Harbour'!N54,'Dalwallinu'!N50,'Darwin'!N96,'Deniliquin'!N97,'Dubbo'!N85,'Esperance'!N96,'Eucla'!N92,'Forrest'!N59,'Gabo Island'!N100,'Gayndah'!N103,'Georgetown'!N104,'Geraldton'!N96,'Giles'!N49,'Grove'!N59,'Hobart'!N88,'Horn Island'!N55,'Kalgoorlie'!N96,'Kalumburu'!N66,'Karijini North'!N76,'Katanning'!N98,'Launceston'!N104,'Laverton'!N62,'Learmonth'!N30,'Longreach'!N96,'Low Head'!N97,'Marble Bar'!N100,'Marree'!N98,'Meekatharra'!N79,'Melbourne'!N96,'Mildura'!N96,'Miles'!N97,'Morawa'!N81,'Moree'!N96,'Mt Gambier'!N66,'Nhill'!N102,'Normanton'!N101,'Nowra'!N54,'Nuriootpa'!N49,'Oodnadatta'!N65,'Orbost'!N71,'Palmerville'!N101,'Perth'!N96,'Point Perpendicular'!N65,'Port Hedland'!N93,'Port Lincoln'!N96,'Port Macquarie'!N49,'Rabbit Flat'!N37,'Richmond NSW'!N52,'Richmond Qld'!N98,'Robe'!N103,'Rockhampton'!N66,'Rutherglen'!N95,'Sale'!N96,'Scone'!N41,'Snowtown'!N98,'St George'!N93,'Sydney'!N96,'Thargomiindah'!N52,'Tibooburra'!N97,'Townsville'!N65,'Victoria River Downs'!N42,'Wagga Wagga'!N96,'Walgett'!N97,'Wandering'!N98,'Weipa'!N38,'Wilcannia'!N53,'Williamtown'!N58,'Wilsons Promontary'!N100,'Woomera'!N56,'Wyalong'!N44,'Yamba'!N107)</f>
        <v>1.57335378955749</v>
      </c>
      <c r="H29" t="s" s="14">
        <v>20</v>
      </c>
      <c r="I29" s="11">
        <f>AVERAGE('Adelaide'!P96,'Albany'!P111,'Alice Springs'!P96,'Amberley'!P65,'Birdsville'!P56,'Bourke'!P98,'Bridgetown'!P98,'Brisbane'!P96,'Broome'!P96,'Bundaberg'!P97,'Burketown'!P101,'Butlers Gorge'!P73,'Cabramurra'!P44,'Cairns'!P96,'Camooweal'!P67,'Canberra'!P97,'Cape Borda'!P50,'Cape Bruny'!P84,'Cape Leeuwin'!P96,'Cape Moreton'!P96,'Cape Otway'!P94,'Carnarvon'!P96,'Ceduna'!P63,'Charleville'!P96,'Cobar'!P97,'Coffs Harbour'!P54,'Cunderdin'!P55,'Dalwallinu'!P50,'Darwin'!P96,'Deniliquin'!P97,'Dubbo'!P85,'Eddytstone Point'!P96,'Esperance'!P96,'Eucla'!P92,'Forrest'!P59,'Gabo Island'!P100,'Gayndah'!P103,'Georgetown'!P104,'Geraldton'!P96,'Giles'!P49,'Grove'!P59,'Halls Creek'!P96,'Hobart'!P88,'Horn Island'!P55,'Kalgoorlie'!P96,'Kalumburu'!P66,'Karijini North'!P76,'Katanning'!P98,'Launceston'!P104,'Laverton'!P62,'Learmonth'!P30,'Longreach'!P96,'Low Head'!P97,'Mackay'!P96,'Marble Bar'!P100,'Marree'!P98,'Meekatharra'!P79,'Melbourne'!P96,'Mildura'!P96,'Miles'!P97,'Morawa'!P81,'Moree'!P96,'Mt Gambier'!P66,'Nhill'!P102,'Normanton'!P101,'Nowra'!P54,'Nuriootpa'!P49,'Oodnadatta'!P65,'Orbost'!P71,'Palmerville'!P101,'Perth'!P96,'Point Perpendicular'!P65,'Port Hedland'!P93,'Port Lincoln'!P96,'Port Macquarie'!P49,'Rabbit Flat'!P37,'Richmond NSW'!P52,'Richmond Qld'!P98,'Robe'!P103,'Rockhampton'!P66,'Rutherglen'!P95,'Sale'!P96,'Scone'!P41,'Snowtown'!P98,'St George'!P93,'Sydney'!P96,'Tarcoola'!P85,'Tennant Creek'!P95,'Thargomiindah'!P52,'Tibooburra'!P97,'Townsville'!P65,'Victoria River Downs'!P42,'Wagga Wagga'!P96,'Walgett'!P97,'Wandering'!P98,'Weipa'!P38,'Wilcannia'!P53,'Williamtown'!P58,'Wilsons Promontary'!P100,'Woomera'!P56,'Wyalong'!P44,'Yamba'!P107)</f>
        <v>35.8345120226308</v>
      </c>
      <c r="J29" s="12">
        <f>AVERAGE('Adelaide'!Q96,'Albany'!Q111,'Alice Springs'!Q96,'Amberley'!Q65,'Birdsville'!Q56,'Bourke'!Q98,'Bridgetown'!Q98,'Brisbane'!Q96,'Broome'!Q96,'Bundaberg'!Q97,'Burketown'!Q101,'Butlers Gorge'!Q73,'Cabramurra'!Q44,'Cairns'!Q96,'Camooweal'!Q67,'Canberra'!Q97,'Cape Borda'!Q50,'Cape Bruny'!Q84,'Cape Leeuwin'!Q96,'Cape Moreton'!Q96,'Cape Otway'!Q94,'Carnarvon'!Q96,'Ceduna'!Q63,'Charleville'!Q96,'Cobar'!Q97,'Coffs Harbour'!Q54,'Cunderdin'!Q55,'Dalwallinu'!Q50,'Darwin'!Q96,'Deniliquin'!Q97,'Dubbo'!Q85,'Eddytstone Point'!Q96,'Esperance'!Q96,'Eucla'!Q92,'Forrest'!Q59,'Gabo Island'!Q100,'Gayndah'!Q103,'Georgetown'!Q104,'Geraldton'!Q96,'Giles'!Q49,'Grove'!Q59,'Halls Creek'!Q96,'Hobart'!Q88,'Horn Island'!Q55,'Kalgoorlie'!Q96,'Kalumburu'!Q66,'Karijini North'!Q76,'Katanning'!Q98,'Launceston'!Q104,'Laverton'!Q62,'Learmonth'!Q30,'Longreach'!Q96,'Low Head'!Q97,'Mackay'!Q96,'Marble Bar'!Q100,'Marree'!Q98,'Meekatharra'!Q79,'Melbourne'!Q96,'Mildura'!Q96,'Miles'!Q97,'Morawa'!Q81,'Moree'!Q96,'Mt Gambier'!Q66,'Nhill'!Q102,'Normanton'!Q101,'Nowra'!Q54,'Nuriootpa'!Q49,'Oodnadatta'!Q65,'Orbost'!Q71,'Palmerville'!Q101,'Perth'!Q96,'Point Perpendicular'!Q65,'Port Hedland'!Q93,'Port Lincoln'!Q96,'Port Macquarie'!Q49,'Rabbit Flat'!Q37,'Richmond NSW'!Q52,'Richmond Qld'!Q98,'Robe'!Q103,'Rockhampton'!Q66,'Rutherglen'!Q95,'Sale'!Q96,'Scone'!Q41,'Snowtown'!Q98,'St George'!Q93,'Sydney'!Q96,'Tarcoola'!Q85,'Tennant Creek'!Q95,'Thargomiindah'!Q52,'Tibooburra'!Q97,'Townsville'!Q65,'Victoria River Downs'!Q42,'Wagga Wagga'!Q96,'Walgett'!Q97,'Wandering'!Q98,'Weipa'!Q38,'Wilcannia'!Q53,'Williamtown'!Q58,'Wilsons Promontary'!Q100,'Woomera'!Q56,'Wyalong'!Q44,'Yamba'!Q107)</f>
        <v>4.64832447174732</v>
      </c>
      <c r="K29" s="13">
        <f>AVERAGE('Adelaide'!S96,'Albany'!S111,'Alice Springs'!S96,'Amberley'!S65,'Birdsville'!S56,'Bourke'!S98,'Bridgetown'!S98,'Brisbane'!S96,'Broome'!S96,'Bundaberg'!S97,'Burketown'!S101,'Butlers Gorge'!S73,'Cabramurra'!S44,'Cairns'!S96,'Camooweal'!S67,'Canberra'!S97,'Cape Borda'!S50,'Cape Bruny'!S84,'Cape Leeuwin'!S96,'Cape Moreton'!S96,'Cape Otway'!S94,'Carnarvon'!S96,'Ceduna'!S63,'Charleville'!S96,'Cobar'!S97,'Coffs Harbour'!S54,'Cunderdin'!S55,'Dalwallinu'!S50,'Darwin'!S96,'Deniliquin'!S97,'Dubbo'!S85,'Eddytstone Point'!S96,'Esperance'!S96,'Eucla'!S92,'Forrest'!S59,'Gabo Island'!S100,'Gayndah'!S103,'Georgetown'!S104,'Geraldton'!S96,'Giles'!S49,'Grove'!S59,'Halls Creek'!S96,'Hobart'!S88,'Horn Island'!S55,'Kalgoorlie'!S96,'Kalumburu'!S66,'Karijini North'!S76,'Katanning'!S98,'Launceston'!S104,'Laverton'!S62,'Learmonth'!S30,'Longreach'!S96,'Low Head'!S97,'Mackay'!S96,'Marble Bar'!S100,'Marree'!S98,'Meekatharra'!S79,'Melbourne'!S96,'Mildura'!S96,'Miles'!S97,'Morawa'!S81,'Moree'!S96,'Mt Gambier'!S66,'Nhill'!S102,'Normanton'!S101,'Nowra'!S54,'Nuriootpa'!S49,'Oodnadatta'!S65,'Orbost'!S71,'Palmerville'!S101,'Perth'!S96,'Point Perpendicular'!S65,'Port Hedland'!S93,'Port Lincoln'!S96,'Port Macquarie'!S49,'Rabbit Flat'!S37,'Richmond NSW'!S52,'Richmond Qld'!S98,'Robe'!S103,'Rockhampton'!S66,'Rutherglen'!S95,'Sale'!S96,'Scone'!S41,'Snowtown'!S98,'St George'!S93,'Sydney'!S96,'Tarcoola'!S85,'Tennant Creek'!S95,'Thargomiindah'!S52,'Tibooburra'!S97,'Townsville'!S65,'Victoria River Downs'!S42,'Wagga Wagga'!S96,'Walgett'!S97,'Wandering'!S98,'Weipa'!S38,'Wilcannia'!S53,'Williamtown'!S58,'Wilsons Promontary'!S100,'Woomera'!S56,'Wyalong'!S44,'Yamba'!S107)</f>
        <v>18.2065063649222</v>
      </c>
      <c r="L29" s="12">
        <f>AVERAGE('Adelaide'!T96,'Albany'!T111,'Alice Springs'!T96,'Amberley'!T65,'Birdsville'!T56,'Bourke'!T98,'Bridgetown'!T98,'Brisbane'!T96,'Broome'!T96,'Bundaberg'!T97,'Burketown'!T101,'Butlers Gorge'!T73,'Cabramurra'!T44,'Cairns'!T96,'Camooweal'!T67,'Canberra'!T97,'Cape Borda'!T50,'Cape Bruny'!T84,'Cape Leeuwin'!T96,'Cape Moreton'!T96,'Cape Otway'!T94,'Carnarvon'!T96,'Ceduna'!T63,'Charleville'!T96,'Cobar'!T97,'Coffs Harbour'!T54,'Cunderdin'!T55,'Dalwallinu'!T50,'Darwin'!T96,'Deniliquin'!T97,'Dubbo'!T85,'Eddytstone Point'!T96,'Esperance'!T96,'Eucla'!T92,'Forrest'!T59,'Gabo Island'!T100,'Gayndah'!T103,'Georgetown'!T104,'Geraldton'!T96,'Giles'!T49,'Grove'!T59,'Halls Creek'!T96,'Hobart'!T88,'Horn Island'!T55,'Kalgoorlie'!T96,'Kalumburu'!T66,'Karijini North'!T76,'Katanning'!T98,'Launceston'!T104,'Laverton'!T62,'Learmonth'!T30,'Longreach'!T96,'Low Head'!T97,'Mackay'!T96,'Marble Bar'!T100,'Marree'!T98,'Meekatharra'!T79,'Melbourne'!T96,'Mildura'!T96,'Miles'!T97,'Morawa'!T81,'Moree'!T96,'Mt Gambier'!T66,'Nhill'!T102,'Normanton'!T101,'Nowra'!T54,'Nuriootpa'!T49,'Oodnadatta'!T65,'Orbost'!T71,'Palmerville'!T101,'Perth'!T96,'Point Perpendicular'!T65,'Port Hedland'!T93,'Port Lincoln'!T96,'Port Macquarie'!T49,'Rabbit Flat'!T37,'Richmond NSW'!T52,'Richmond Qld'!T98,'Robe'!T103,'Rockhampton'!T66,'Rutherglen'!T95,'Sale'!T96,'Scone'!T41,'Snowtown'!T98,'St George'!T93,'Sydney'!T96,'Tarcoola'!T85,'Tennant Creek'!T95,'Thargomiindah'!T52,'Tibooburra'!T97,'Townsville'!T65,'Victoria River Downs'!T42,'Wagga Wagga'!T96,'Walgett'!T97,'Wandering'!T98,'Weipa'!T38,'Wilcannia'!T53,'Williamtown'!T58,'Wilsons Promontary'!T100,'Woomera'!T56,'Wyalong'!T44,'Yamba'!T107)</f>
        <v>3.58771631685256</v>
      </c>
      <c r="M29" s="13">
        <f>AVERAGE('Adelaide'!V96,'Albany'!V111,'Alice Springs'!V96,'Amberley'!V65,'Birdsville'!V56,'Bourke'!V98,'Bridgetown'!V98,'Brisbane'!V96,'Broome'!V96,'Bundaberg'!V97,'Burketown'!V101,'Butlers Gorge'!V73,'Cabramurra'!V44,'Cairns'!V96,'Camooweal'!V67,'Canberra'!V97,'Cape Borda'!V50,'Cape Bruny'!V84,'Cape Leeuwin'!V96,'Cape Moreton'!V96,'Cape Otway'!V94,'Carnarvon'!V96,'Ceduna'!V63,'Charleville'!V96,'Cobar'!V97,'Coffs Harbour'!V54,'Dalwallinu'!V50,'Darwin'!V96,'Deniliquin'!V97,'Dubbo'!V85,'Esperance'!V96,'Eucla'!V92,'Forrest'!V59,'Gabo Island'!V100,'Gayndah'!V103,'Georgetown'!V104,'Geraldton'!V96,'Giles'!V49,'Grove'!V59,'Hobart'!V88,'Horn Island'!V55,'Kalgoorlie'!V96,'Kalumburu'!V66,'Karijini North'!V76,'Katanning'!V98,'Launceston'!V104,'Laverton'!V62,'Learmonth'!V30,'Longreach'!V96,'Low Head'!V97,'Marble Bar'!V100,'Marree'!V98,'Meekatharra'!V79,'Melbourne'!V96,'Mildura'!V96,'Miles'!V97,'Morawa'!V81,'Moree'!V96,'Mt Gambier'!V66,'Nhill'!V102,'Normanton'!V101,'Nowra'!V54,'Nuriootpa'!V49,'Oodnadatta'!V65,'Orbost'!V71,'Palmerville'!V101,'Perth'!V96,'Point Perpendicular'!V65,'Port Hedland'!V93,'Port Lincoln'!V96,'Port Macquarie'!V49,'Rabbit Flat'!V37,'Richmond NSW'!V52,'Richmond Qld'!V98,'Robe'!V103,'Rockhampton'!V66,'Rutherglen'!V95,'Sale'!V96,'Scone'!V41,'Snowtown'!V98,'St George'!V93,'Sydney'!V96,'Thargomiindah'!V52,'Tibooburra'!V97,'Townsville'!V65,'Victoria River Downs'!V42,'Wagga Wagga'!V96,'Walgett'!V97,'Wandering'!V98,'Weipa'!V38,'Wilcannia'!V53,'Williamtown'!V58,'Wilsons Promontary'!V100,'Woomera'!V56,'Wyalong'!V44,'Yamba'!V107)</f>
        <v>3.73233082706767</v>
      </c>
      <c r="N29" s="12">
        <f>AVERAGE('Adelaide'!W96,'Albany'!W111,'Alice Springs'!W96,'Amberley'!W65,'Birdsville'!W56,'Bourke'!W98,'Bridgetown'!W98,'Brisbane'!W96,'Broome'!W96,'Bundaberg'!W97,'Burketown'!W101,'Butlers Gorge'!W73,'Cabramurra'!W44,'Cairns'!W96,'Camooweal'!W67,'Canberra'!W97,'Cape Borda'!W50,'Cape Bruny'!W84,'Cape Leeuwin'!W96,'Cape Moreton'!W96,'Cape Otway'!W94,'Carnarvon'!W96,'Ceduna'!W63,'Charleville'!W96,'Cobar'!W97,'Coffs Harbour'!W54,'Dalwallinu'!W50,'Darwin'!W96,'Deniliquin'!W97,'Dubbo'!W85,'Esperance'!W96,'Eucla'!W92,'Forrest'!W59,'Gabo Island'!W100,'Gayndah'!W103,'Georgetown'!W104,'Geraldton'!W96,'Giles'!W49,'Grove'!W59,'Hobart'!W88,'Horn Island'!W55,'Kalgoorlie'!W96,'Kalumburu'!W66,'Karijini North'!W76,'Katanning'!W98,'Launceston'!W104,'Laverton'!W62,'Learmonth'!W30,'Longreach'!W96,'Low Head'!W97,'Marble Bar'!W100,'Marree'!W98,'Meekatharra'!W79,'Melbourne'!W96,'Mildura'!W96,'Miles'!W97,'Morawa'!W81,'Moree'!W96,'Mt Gambier'!W66,'Nhill'!W102,'Normanton'!W101,'Nowra'!W54,'Nuriootpa'!W49,'Oodnadatta'!W65,'Orbost'!W71,'Palmerville'!W101,'Perth'!W96,'Point Perpendicular'!W65,'Port Hedland'!W93,'Port Lincoln'!W96,'Port Macquarie'!W49,'Rabbit Flat'!W37,'Richmond NSW'!W52,'Richmond Qld'!W98,'Robe'!W103,'Rockhampton'!W66,'Rutherglen'!W95,'Sale'!W96,'Scone'!W41,'Snowtown'!W98,'St George'!W93,'Sydney'!W96,'Thargomiindah'!W52,'Tibooburra'!W97,'Townsville'!W65,'Victoria River Downs'!W42,'Wagga Wagga'!W96,'Walgett'!W97,'Wandering'!W98,'Weipa'!W38,'Wilcannia'!W53,'Williamtown'!W58,'Wilsons Promontary'!W100,'Woomera'!W56,'Wyalong'!W44,'Yamba'!W107)</f>
        <v>1.71576123438579</v>
      </c>
    </row>
    <row r="30" ht="23" customHeight="1">
      <c r="A30" t="s" s="14">
        <v>21</v>
      </c>
      <c r="B30" s="11">
        <f>AVERAGE('Adelaide'!B97,'Albany'!B112,'Alice Springs'!B97,'Amberley'!B66,'Birdsville'!B57,'Bourke'!B99,'Bridgetown'!B99,'Brisbane'!B97,'Broome'!B97,'Bundaberg'!B98,'Burketown'!B102,'Butlers Gorge'!B74,'Cabramurra'!B45,'Cairns'!B97,'Camooweal'!B68,'Canberra'!B98,'Cape Borda'!B51,'Cape Bruny'!B85,'Cape Leeuwin'!B97,'Cape Moreton'!B97,'Cape Otway'!B95,'Carnarvon'!B97,'Ceduna'!B64,'Charleville'!B97,'Cobar'!B98,'Coffs Harbour'!B55,'Cunderdin'!B56,'Dalwallinu'!B51,'Darwin'!B97,'Deniliquin'!B98,'Dubbo'!B86,'Eddytstone Point'!B97,'Esperance'!B97,'Eucla'!B93,'Forrest'!B60,'Gabo Island'!B101,'Gayndah'!B104,'Georgetown'!B105,'Geraldton'!B97,'Giles'!B50,'Grove'!B60,'Halls Creek'!B97,'Hobart'!B89,'Horn Island'!B56,'Kalgoorlie'!B97,'Kalumburu'!B67,'Karijini North'!B77,'Katanning'!B99,'Launceston'!B105,'Laverton'!B63,'Learmonth'!B31,'Longreach'!B97,'Low Head'!B98,'Mackay'!B97,'Marble Bar'!B101,'Marree'!B99,'Meekatharra'!B80,'Melbourne'!B97,'Mildura'!B97,'Miles'!B98,'Morawa'!B82,'Moree'!B97,'Mt Gambier'!B67,'Nhill'!B103,'Normanton'!B102,'Nowra'!B55,'Nuriootpa'!B50,'Oodnadatta'!B66,'Orbost'!B72,'Palmerville'!B102,'Perth'!B97,'Point Perpendicular'!B66,'Port Hedland'!B94,'Port Lincoln'!B97,'Port Macquarie'!B50,'Rabbit Flat'!B38,'Richmond NSW'!B53,'Richmond Qld'!B99,'Robe'!B104,'Rockhampton'!B67,'Rutherglen'!B96,'Sale'!B97,'Scone'!B42,'Snowtown'!B99,'St George'!B94,'Sydney'!B97,'Tarcoola'!B86,'Tennant Creek'!B96,'Thargomiindah'!B53,'Tibooburra'!B98,'Townsville'!B66,'Victoria River Downs'!B43,'Wagga Wagga'!B97,'Walgett'!B98,'Wandering'!B99,'Weipa'!B39,'Wilcannia'!B54,'Williamtown'!B59,'Wilsons Promontary'!B101,'Woomera'!B57,'Wyalong'!B45,'Yamba'!B108)</f>
        <v>37.7722772277228</v>
      </c>
      <c r="C30" s="12">
        <f>AVERAGE('Adelaide'!D97,'Albany'!D112,'Alice Springs'!D97,'Amberley'!D66,'Birdsville'!D57,'Bourke'!D99,'Bridgetown'!D99,'Brisbane'!D97,'Broome'!D97,'Bundaberg'!D98,'Burketown'!D102,'Butlers Gorge'!D74,'Cabramurra'!D45,'Cairns'!D97,'Camooweal'!D68,'Canberra'!D98,'Cape Borda'!D51,'Cape Bruny'!D85,'Cape Leeuwin'!D97,'Cape Moreton'!D97,'Cape Otway'!D95,'Carnarvon'!D97,'Ceduna'!D64,'Charleville'!D97,'Cobar'!D98,'Coffs Harbour'!D55,'Cunderdin'!D56,'Dalwallinu'!D51,'Darwin'!D97,'Deniliquin'!D98,'Dubbo'!D86,'Eddytstone Point'!D97,'Esperance'!D97,'Eucla'!D93,'Forrest'!D60,'Gabo Island'!D101,'Gayndah'!D104,'Georgetown'!D105,'Geraldton'!D97,'Giles'!D50,'Grove'!D60,'Halls Creek'!D97,'Hobart'!D89,'Horn Island'!D56,'Kalgoorlie'!D97,'Kalumburu'!D67,'Karijini North'!D77,'Katanning'!D99,'Launceston'!D105,'Laverton'!D63,'Learmonth'!D31,'Longreach'!D97,'Low Head'!D98,'Mackay'!D97,'Marble Bar'!D101,'Marree'!D99,'Meekatharra'!D80,'Melbourne'!D97,'Mildura'!D97,'Miles'!D98,'Morawa'!D82,'Moree'!D97,'Mt Gambier'!D67,'Nhill'!D103,'Normanton'!D102,'Nowra'!D55,'Nuriootpa'!D50,'Oodnadatta'!D66,'Orbost'!D72,'Palmerville'!D102,'Perth'!D97,'Point Perpendicular'!D66,'Port Hedland'!D94,'Port Lincoln'!D97,'Port Macquarie'!D50,'Rabbit Flat'!D38,'Richmond NSW'!D53,'Richmond Qld'!D99,'Robe'!D104,'Rockhampton'!D67,'Rutherglen'!D96,'Sale'!D97,'Scone'!D42,'Snowtown'!D99,'St George'!D94,'Sydney'!D97,'Tarcoola'!D86,'Tennant Creek'!D96,'Thargomiindah'!D53,'Tibooburra'!D98,'Townsville'!D66,'Victoria River Downs'!D43,'Wagga Wagga'!D97,'Walgett'!D98,'Wandering'!D99,'Weipa'!D39,'Wilcannia'!D54,'Williamtown'!D59,'Wilsons Promontary'!D101,'Woomera'!D57,'Wyalong'!D45,'Yamba'!D108)</f>
        <v>4.60132730718282</v>
      </c>
      <c r="D30" s="13">
        <f>AVERAGE('Adelaide'!G97,'Albany'!G112,'Alice Springs'!G97,'Amberley'!G66,'Birdsville'!G57,'Bourke'!G99,'Bridgetown'!G99,'Brisbane'!G97,'Broome'!G97,'Bundaberg'!G98,'Burketown'!G102,'Butlers Gorge'!G74,'Cabramurra'!G45,'Cairns'!G97,'Camooweal'!G68,'Canberra'!G98,'Cape Borda'!G51,'Cape Bruny'!G85,'Cape Leeuwin'!G97,'Cape Moreton'!G97,'Cape Otway'!G95,'Carnarvon'!G97,'Ceduna'!G64,'Charleville'!G97,'Cobar'!G98,'Coffs Harbour'!G55,'Cunderdin'!G56,'Dalwallinu'!G51,'Darwin'!G97,'Deniliquin'!G98,'Dubbo'!G86,'Eddytstone Point'!G97,'Esperance'!G97,'Eucla'!G93,'Forrest'!G60,'Gabo Island'!G101,'Gayndah'!G104,'Georgetown'!G105,'Geraldton'!G97,'Giles'!G50,'Grove'!G60,'Halls Creek'!G97,'Hobart'!G89,'Horn Island'!G56,'Kalgoorlie'!G97,'Kalumburu'!G67,'Karijini North'!G77,'Katanning'!G99,'Launceston'!G105,'Laverton'!G63,'Learmonth'!G31,'Longreach'!G97,'Low Head'!G98,'Mackay'!G97,'Marble Bar'!G101,'Marree'!G99,'Meekatharra'!G80,'Melbourne'!G97,'Mildura'!G97,'Miles'!G98,'Morawa'!G82,'Moree'!G97,'Mt Gambier'!G67,'Nhill'!G103,'Normanton'!G102,'Nowra'!G55,'Nuriootpa'!G50,'Oodnadatta'!G66,'Orbost'!G72,'Palmerville'!G102,'Perth'!G97,'Point Perpendicular'!G66,'Port Hedland'!G94,'Port Lincoln'!G97,'Port Macquarie'!G50,'Rabbit Flat'!G38,'Richmond NSW'!G53,'Richmond Qld'!G99,'Robe'!G104,'Rockhampton'!G67,'Rutherglen'!G96,'Sale'!G97,'Scone'!G42,'Snowtown'!G99,'St George'!G94,'Sydney'!G97,'Tarcoola'!G86,'Tennant Creek'!G96,'Thargomiindah'!G53,'Tibooburra'!G98,'Townsville'!G66,'Victoria River Downs'!G43,'Wagga Wagga'!G97,'Walgett'!G98,'Wandering'!G99,'Weipa'!G39,'Wilcannia'!G54,'Williamtown'!G59,'Wilsons Promontary'!G101,'Woomera'!G57,'Wyalong'!G45,'Yamba'!G108)</f>
        <v>19.7920792079208</v>
      </c>
      <c r="E30" s="12">
        <f>AVERAGE('Adelaide'!I97,'Albany'!I112,'Alice Springs'!I97,'Amberley'!I66,'Birdsville'!I57,'Bourke'!I99,'Bridgetown'!I99,'Brisbane'!I97,'Broome'!I97,'Bundaberg'!I98,'Burketown'!I102,'Butlers Gorge'!I74,'Cabramurra'!I45,'Cairns'!I97,'Camooweal'!I68,'Canberra'!I98,'Cape Borda'!I51,'Cape Bruny'!I85,'Cape Leeuwin'!I97,'Cape Moreton'!I97,'Cape Otway'!I95,'Carnarvon'!I97,'Ceduna'!I64,'Charleville'!I97,'Cobar'!I98,'Coffs Harbour'!I55,'Cunderdin'!I56,'Dalwallinu'!I51,'Darwin'!I97,'Deniliquin'!I98,'Dubbo'!I86,'Eddytstone Point'!I97,'Esperance'!I97,'Eucla'!I93,'Forrest'!I60,'Gabo Island'!I101,'Gayndah'!I104,'Georgetown'!I105,'Geraldton'!I97,'Giles'!I50,'Grove'!I60,'Halls Creek'!I97,'Hobart'!I89,'Horn Island'!I56,'Kalgoorlie'!I97,'Kalumburu'!I67,'Karijini North'!I77,'Katanning'!I99,'Launceston'!I105,'Laverton'!I63,'Learmonth'!I31,'Longreach'!I97,'Low Head'!I98,'Mackay'!I97,'Marble Bar'!I101,'Marree'!I99,'Meekatharra'!I80,'Melbourne'!I97,'Mildura'!I97,'Miles'!I98,'Morawa'!I82,'Moree'!I97,'Mt Gambier'!I67,'Nhill'!I103,'Normanton'!I102,'Nowra'!I55,'Nuriootpa'!I50,'Oodnadatta'!I66,'Orbost'!I72,'Palmerville'!I102,'Perth'!I97,'Point Perpendicular'!I66,'Port Hedland'!I94,'Port Lincoln'!I97,'Port Macquarie'!I50,'Rabbit Flat'!I38,'Richmond NSW'!I53,'Richmond Qld'!I99,'Robe'!I104,'Rockhampton'!I67,'Rutherglen'!I96,'Sale'!I97,'Scone'!I42,'Snowtown'!I99,'St George'!I94,'Sydney'!I97,'Tarcoola'!I86,'Tennant Creek'!I96,'Thargomiindah'!I53,'Tibooburra'!I98,'Townsville'!I66,'Victoria River Downs'!I43,'Wagga Wagga'!I97,'Walgett'!I98,'Wandering'!I99,'Weipa'!I39,'Wilcannia'!I54,'Williamtown'!I59,'Wilsons Promontary'!I101,'Woomera'!I57,'Wyalong'!I45,'Yamba'!I108)</f>
        <v>3.54790929389635</v>
      </c>
      <c r="F30" s="13">
        <f>AVERAGE('Adelaide'!L97,'Albany'!L112,'Alice Springs'!L97,'Amberley'!L66,'Birdsville'!L57,'Bourke'!L99,'Bridgetown'!L99,'Brisbane'!L97,'Broome'!L97,'Bundaberg'!L98,'Burketown'!L102,'Butlers Gorge'!L74,'Cabramurra'!L45,'Cairns'!L97,'Camooweal'!L68,'Canberra'!L98,'Cape Borda'!L51,'Cape Bruny'!L85,'Cape Leeuwin'!L97,'Cape Moreton'!L97,'Cape Otway'!L95,'Carnarvon'!L97,'Ceduna'!L64,'Charleville'!L97,'Cobar'!L98,'Coffs Harbour'!L55,'Dalwallinu'!L51,'Darwin'!L97,'Deniliquin'!L98,'Dubbo'!L86,'Esperance'!L97,'Eucla'!L93,'Forrest'!L60,'Gabo Island'!L101,'Gayndah'!L104,'Georgetown'!L105,'Geraldton'!L97,'Giles'!L50,'Grove'!L60,'Hobart'!L89,'Horn Island'!L56,'Kalgoorlie'!L97,'Kalumburu'!L67,'Karijini North'!L77,'Katanning'!L99,'Launceston'!L105,'Laverton'!L63,'Learmonth'!L31,'Longreach'!L97,'Low Head'!L98,'Marble Bar'!L101,'Marree'!L99,'Meekatharra'!L80,'Melbourne'!L97,'Mildura'!L97,'Miles'!L98,'Morawa'!L82,'Moree'!L97,'Mt Gambier'!L67,'Nhill'!L103,'Normanton'!L102,'Nowra'!L55,'Nuriootpa'!L50,'Oodnadatta'!L66,'Orbost'!L72,'Palmerville'!L102,'Perth'!L97,'Point Perpendicular'!L66,'Port Hedland'!L94,'Port Lincoln'!L97,'Port Macquarie'!L50,'Rabbit Flat'!L38,'Richmond NSW'!L53,'Richmond Qld'!L99,'Robe'!L104,'Rockhampton'!L67,'Rutherglen'!L96,'Sale'!L97,'Scone'!L42,'Snowtown'!L99,'St George'!L94,'Sydney'!L97,'Thargomiindah'!L53,'Tibooburra'!L98,'Townsville'!L66,'Victoria River Downs'!L43,'Wagga Wagga'!L97,'Walgett'!L98,'Wandering'!L99,'Weipa'!L39,'Wilcannia'!L54,'Williamtown'!L59,'Wilsons Promontary'!L101,'Woomera'!L57,'Wyalong'!L45,'Yamba'!L108)</f>
        <v>4.21052631578947</v>
      </c>
      <c r="G30" s="12">
        <f>AVERAGE('Adelaide'!N97,'Albany'!N112,'Alice Springs'!N97,'Amberley'!N66,'Birdsville'!N57,'Bourke'!N99,'Bridgetown'!N99,'Brisbane'!N97,'Broome'!N97,'Bundaberg'!N98,'Burketown'!N102,'Butlers Gorge'!N74,'Cabramurra'!N45,'Cairns'!N97,'Camooweal'!N68,'Canberra'!N98,'Cape Borda'!N51,'Cape Bruny'!N85,'Cape Leeuwin'!N97,'Cape Moreton'!N97,'Cape Otway'!N95,'Carnarvon'!N97,'Ceduna'!N64,'Charleville'!N97,'Cobar'!N98,'Coffs Harbour'!N55,'Dalwallinu'!N51,'Darwin'!N97,'Deniliquin'!N98,'Dubbo'!N86,'Esperance'!N97,'Eucla'!N93,'Forrest'!N60,'Gabo Island'!N101,'Gayndah'!N104,'Georgetown'!N105,'Geraldton'!N97,'Giles'!N50,'Grove'!N60,'Hobart'!N89,'Horn Island'!N56,'Kalgoorlie'!N97,'Kalumburu'!N67,'Karijini North'!N77,'Katanning'!N99,'Launceston'!N105,'Laverton'!N63,'Learmonth'!N31,'Longreach'!N97,'Low Head'!N98,'Marble Bar'!N101,'Marree'!N99,'Meekatharra'!N80,'Melbourne'!N97,'Mildura'!N97,'Miles'!N98,'Morawa'!N82,'Moree'!N97,'Mt Gambier'!N67,'Nhill'!N103,'Normanton'!N102,'Nowra'!N55,'Nuriootpa'!N50,'Oodnadatta'!N66,'Orbost'!N72,'Palmerville'!N102,'Perth'!N97,'Point Perpendicular'!N66,'Port Hedland'!N94,'Port Lincoln'!N97,'Port Macquarie'!N50,'Rabbit Flat'!N38,'Richmond NSW'!N53,'Richmond Qld'!N99,'Robe'!N104,'Rockhampton'!N67,'Rutherglen'!N96,'Sale'!N97,'Scone'!N42,'Snowtown'!N99,'St George'!N94,'Sydney'!N97,'Thargomiindah'!N53,'Tibooburra'!N98,'Townsville'!N66,'Victoria River Downs'!N43,'Wagga Wagga'!N97,'Walgett'!N98,'Wandering'!N99,'Weipa'!N39,'Wilcannia'!N54,'Williamtown'!N59,'Wilsons Promontary'!N101,'Woomera'!N57,'Wyalong'!N45,'Yamba'!N108)</f>
        <v>1.88666399457669</v>
      </c>
      <c r="H30" t="s" s="14">
        <v>21</v>
      </c>
      <c r="I30" s="11">
        <f>AVERAGE('Adelaide'!P97,'Albany'!P112,'Alice Springs'!P97,'Amberley'!P66,'Birdsville'!P57,'Bourke'!P99,'Bridgetown'!P99,'Brisbane'!P97,'Broome'!P97,'Bundaberg'!P98,'Burketown'!P102,'Butlers Gorge'!P74,'Cabramurra'!P45,'Cairns'!P97,'Camooweal'!P68,'Canberra'!P98,'Cape Borda'!P51,'Cape Bruny'!P85,'Cape Leeuwin'!P97,'Cape Moreton'!P97,'Cape Otway'!P95,'Carnarvon'!P97,'Ceduna'!P64,'Charleville'!P97,'Cobar'!P98,'Coffs Harbour'!P55,'Cunderdin'!P56,'Dalwallinu'!P51,'Darwin'!P97,'Deniliquin'!P98,'Dubbo'!P86,'Eddytstone Point'!P97,'Esperance'!P97,'Eucla'!P93,'Forrest'!P60,'Gabo Island'!P101,'Gayndah'!P104,'Georgetown'!P105,'Geraldton'!P97,'Giles'!P50,'Grove'!P60,'Halls Creek'!P97,'Hobart'!P89,'Horn Island'!P56,'Kalgoorlie'!P97,'Kalumburu'!P67,'Karijini North'!P77,'Katanning'!P99,'Launceston'!P105,'Laverton'!P63,'Learmonth'!P31,'Longreach'!P97,'Low Head'!P98,'Mackay'!P97,'Marble Bar'!P101,'Marree'!P99,'Meekatharra'!P80,'Melbourne'!P97,'Mildura'!P97,'Miles'!P98,'Morawa'!P82,'Moree'!P97,'Mt Gambier'!P67,'Nhill'!P103,'Normanton'!P102,'Nowra'!P55,'Nuriootpa'!P50,'Oodnadatta'!P66,'Orbost'!P72,'Palmerville'!P102,'Perth'!P97,'Point Perpendicular'!P66,'Port Hedland'!P94,'Port Lincoln'!P97,'Port Macquarie'!P50,'Rabbit Flat'!P38,'Richmond NSW'!P53,'Richmond Qld'!P99,'Robe'!P104,'Rockhampton'!P67,'Rutherglen'!P96,'Sale'!P97,'Scone'!P42,'Snowtown'!P99,'St George'!P94,'Sydney'!P97,'Tarcoola'!P86,'Tennant Creek'!P96,'Thargomiindah'!P53,'Tibooburra'!P98,'Townsville'!P66,'Victoria River Downs'!P43,'Wagga Wagga'!P97,'Walgett'!P98,'Wandering'!P99,'Weipa'!P39,'Wilcannia'!P54,'Williamtown'!P59,'Wilsons Promontary'!P101,'Woomera'!P57,'Wyalong'!P45,'Yamba'!P108)</f>
        <v>36.0767326732673</v>
      </c>
      <c r="J30" s="12">
        <f>AVERAGE('Adelaide'!Q97,'Albany'!Q112,'Alice Springs'!Q97,'Amberley'!Q66,'Birdsville'!Q57,'Bourke'!Q99,'Bridgetown'!Q99,'Brisbane'!Q97,'Broome'!Q97,'Bundaberg'!Q98,'Burketown'!Q102,'Butlers Gorge'!Q74,'Cabramurra'!Q45,'Cairns'!Q97,'Camooweal'!Q68,'Canberra'!Q98,'Cape Borda'!Q51,'Cape Bruny'!Q85,'Cape Leeuwin'!Q97,'Cape Moreton'!Q97,'Cape Otway'!Q95,'Carnarvon'!Q97,'Ceduna'!Q64,'Charleville'!Q97,'Cobar'!Q98,'Coffs Harbour'!Q55,'Cunderdin'!Q56,'Dalwallinu'!Q51,'Darwin'!Q97,'Deniliquin'!Q98,'Dubbo'!Q86,'Eddytstone Point'!Q97,'Esperance'!Q97,'Eucla'!Q93,'Forrest'!Q60,'Gabo Island'!Q101,'Gayndah'!Q104,'Georgetown'!Q105,'Geraldton'!Q97,'Giles'!Q50,'Grove'!Q60,'Halls Creek'!Q97,'Hobart'!Q89,'Horn Island'!Q56,'Kalgoorlie'!Q97,'Kalumburu'!Q67,'Karijini North'!Q77,'Katanning'!Q99,'Launceston'!Q105,'Laverton'!Q63,'Learmonth'!Q31,'Longreach'!Q97,'Low Head'!Q98,'Mackay'!Q97,'Marble Bar'!Q101,'Marree'!Q99,'Meekatharra'!Q80,'Melbourne'!Q97,'Mildura'!Q97,'Miles'!Q98,'Morawa'!Q82,'Moree'!Q97,'Mt Gambier'!Q67,'Nhill'!Q103,'Normanton'!Q102,'Nowra'!Q55,'Nuriootpa'!Q50,'Oodnadatta'!Q66,'Orbost'!Q72,'Palmerville'!Q102,'Perth'!Q97,'Point Perpendicular'!Q66,'Port Hedland'!Q94,'Port Lincoln'!Q97,'Port Macquarie'!Q50,'Rabbit Flat'!Q38,'Richmond NSW'!Q53,'Richmond Qld'!Q99,'Robe'!Q104,'Rockhampton'!Q67,'Rutherglen'!Q96,'Sale'!Q97,'Scone'!Q42,'Snowtown'!Q99,'St George'!Q94,'Sydney'!Q97,'Tarcoola'!Q86,'Tennant Creek'!Q96,'Thargomiindah'!Q53,'Tibooburra'!Q98,'Townsville'!Q66,'Victoria River Downs'!Q43,'Wagga Wagga'!Q97,'Walgett'!Q98,'Wandering'!Q99,'Weipa'!Q39,'Wilcannia'!Q54,'Williamtown'!Q59,'Wilsons Promontary'!Q101,'Woomera'!Q57,'Wyalong'!Q45,'Yamba'!Q108)</f>
        <v>4.64244982617675</v>
      </c>
      <c r="K30" s="13">
        <f>AVERAGE('Adelaide'!S97,'Albany'!S112,'Alice Springs'!S97,'Amberley'!S66,'Birdsville'!S57,'Bourke'!S99,'Bridgetown'!S99,'Brisbane'!S97,'Broome'!S97,'Bundaberg'!S98,'Burketown'!S102,'Butlers Gorge'!S74,'Cabramurra'!S45,'Cairns'!S97,'Camooweal'!S68,'Canberra'!S98,'Cape Borda'!S51,'Cape Bruny'!S85,'Cape Leeuwin'!S97,'Cape Moreton'!S97,'Cape Otway'!S95,'Carnarvon'!S97,'Ceduna'!S64,'Charleville'!S97,'Cobar'!S98,'Coffs Harbour'!S55,'Cunderdin'!S56,'Dalwallinu'!S51,'Darwin'!S97,'Deniliquin'!S98,'Dubbo'!S86,'Eddytstone Point'!S97,'Esperance'!S97,'Eucla'!S93,'Forrest'!S60,'Gabo Island'!S101,'Gayndah'!S104,'Georgetown'!S105,'Geraldton'!S97,'Giles'!S50,'Grove'!S60,'Halls Creek'!S97,'Hobart'!S89,'Horn Island'!S56,'Kalgoorlie'!S97,'Kalumburu'!S67,'Karijini North'!S77,'Katanning'!S99,'Launceston'!S105,'Laverton'!S63,'Learmonth'!S31,'Longreach'!S97,'Low Head'!S98,'Mackay'!S97,'Marble Bar'!S101,'Marree'!S99,'Meekatharra'!S80,'Melbourne'!S97,'Mildura'!S97,'Miles'!S98,'Morawa'!S82,'Moree'!S97,'Mt Gambier'!S67,'Nhill'!S103,'Normanton'!S102,'Nowra'!S55,'Nuriootpa'!S50,'Oodnadatta'!S66,'Orbost'!S72,'Palmerville'!S102,'Perth'!S97,'Point Perpendicular'!S66,'Port Hedland'!S94,'Port Lincoln'!S97,'Port Macquarie'!S50,'Rabbit Flat'!S38,'Richmond NSW'!S53,'Richmond Qld'!S99,'Robe'!S104,'Rockhampton'!S67,'Rutherglen'!S96,'Sale'!S97,'Scone'!S42,'Snowtown'!S99,'St George'!S94,'Sydney'!S97,'Tarcoola'!S86,'Tennant Creek'!S96,'Thargomiindah'!S53,'Tibooburra'!S98,'Townsville'!S66,'Victoria River Downs'!S43,'Wagga Wagga'!S97,'Walgett'!S98,'Wandering'!S99,'Weipa'!S39,'Wilcannia'!S54,'Williamtown'!S59,'Wilsons Promontary'!S101,'Woomera'!S57,'Wyalong'!S45,'Yamba'!S108)</f>
        <v>18.404702970297</v>
      </c>
      <c r="L30" s="12">
        <f>AVERAGE('Adelaide'!T97,'Albany'!T112,'Alice Springs'!T97,'Amberley'!T66,'Birdsville'!T57,'Bourke'!T99,'Bridgetown'!T99,'Brisbane'!T97,'Broome'!T97,'Bundaberg'!T98,'Burketown'!T102,'Butlers Gorge'!T74,'Cabramurra'!T45,'Cairns'!T97,'Camooweal'!T68,'Canberra'!T98,'Cape Borda'!T51,'Cape Bruny'!T85,'Cape Leeuwin'!T97,'Cape Moreton'!T97,'Cape Otway'!T95,'Carnarvon'!T97,'Ceduna'!T64,'Charleville'!T97,'Cobar'!T98,'Coffs Harbour'!T55,'Cunderdin'!T56,'Dalwallinu'!T51,'Darwin'!T97,'Deniliquin'!T98,'Dubbo'!T86,'Eddytstone Point'!T97,'Esperance'!T97,'Eucla'!T93,'Forrest'!T60,'Gabo Island'!T101,'Gayndah'!T104,'Georgetown'!T105,'Geraldton'!T97,'Giles'!T50,'Grove'!T60,'Halls Creek'!T97,'Hobart'!T89,'Horn Island'!T56,'Kalgoorlie'!T97,'Kalumburu'!T67,'Karijini North'!T77,'Katanning'!T99,'Launceston'!T105,'Laverton'!T63,'Learmonth'!T31,'Longreach'!T97,'Low Head'!T98,'Mackay'!T97,'Marble Bar'!T101,'Marree'!T99,'Meekatharra'!T80,'Melbourne'!T97,'Mildura'!T97,'Miles'!T98,'Morawa'!T82,'Moree'!T97,'Mt Gambier'!T67,'Nhill'!T103,'Normanton'!T102,'Nowra'!T55,'Nuriootpa'!T50,'Oodnadatta'!T66,'Orbost'!T72,'Palmerville'!T102,'Perth'!T97,'Point Perpendicular'!T66,'Port Hedland'!T94,'Port Lincoln'!T97,'Port Macquarie'!T50,'Rabbit Flat'!T38,'Richmond NSW'!T53,'Richmond Qld'!T99,'Robe'!T104,'Rockhampton'!T67,'Rutherglen'!T96,'Sale'!T97,'Scone'!T42,'Snowtown'!T99,'St George'!T94,'Sydney'!T97,'Tarcoola'!T86,'Tennant Creek'!T96,'Thargomiindah'!T53,'Tibooburra'!T98,'Townsville'!T66,'Victoria River Downs'!T43,'Wagga Wagga'!T97,'Walgett'!T98,'Wandering'!T99,'Weipa'!T39,'Wilcannia'!T54,'Williamtown'!T59,'Wilsons Promontary'!T101,'Woomera'!T57,'Wyalong'!T45,'Yamba'!T108)</f>
        <v>3.58268327255211</v>
      </c>
      <c r="M30" s="13">
        <f>AVERAGE('Adelaide'!V97,'Albany'!V112,'Alice Springs'!V97,'Amberley'!V66,'Birdsville'!V57,'Bourke'!V99,'Bridgetown'!V99,'Brisbane'!V97,'Broome'!V97,'Bundaberg'!V98,'Burketown'!V102,'Butlers Gorge'!V74,'Cabramurra'!V45,'Cairns'!V97,'Camooweal'!V68,'Canberra'!V98,'Cape Borda'!V51,'Cape Bruny'!V85,'Cape Leeuwin'!V97,'Cape Moreton'!V97,'Cape Otway'!V95,'Carnarvon'!V97,'Ceduna'!V64,'Charleville'!V97,'Cobar'!V98,'Coffs Harbour'!V55,'Dalwallinu'!V51,'Darwin'!V97,'Deniliquin'!V98,'Dubbo'!V86,'Esperance'!V97,'Eucla'!V93,'Forrest'!V60,'Gabo Island'!V101,'Gayndah'!V104,'Georgetown'!V105,'Geraldton'!V97,'Giles'!V50,'Grove'!V60,'Hobart'!V89,'Horn Island'!V56,'Kalgoorlie'!V97,'Kalumburu'!V67,'Karijini North'!V77,'Katanning'!V99,'Launceston'!V105,'Laverton'!V63,'Learmonth'!V31,'Longreach'!V97,'Low Head'!V98,'Marble Bar'!V101,'Marree'!V99,'Meekatharra'!V80,'Melbourne'!V97,'Mildura'!V97,'Miles'!V98,'Morawa'!V82,'Moree'!V97,'Mt Gambier'!V67,'Nhill'!V103,'Normanton'!V102,'Nowra'!V55,'Nuriootpa'!V50,'Oodnadatta'!V66,'Orbost'!V72,'Palmerville'!V102,'Perth'!V97,'Point Perpendicular'!V66,'Port Hedland'!V94,'Port Lincoln'!V97,'Port Macquarie'!V50,'Rabbit Flat'!V38,'Richmond NSW'!V53,'Richmond Qld'!V99,'Robe'!V104,'Rockhampton'!V67,'Rutherglen'!V96,'Sale'!V97,'Scone'!V42,'Snowtown'!V99,'St George'!V94,'Sydney'!V97,'Thargomiindah'!V53,'Tibooburra'!V98,'Townsville'!V66,'Victoria River Downs'!V43,'Wagga Wagga'!V97,'Walgett'!V98,'Wandering'!V99,'Weipa'!V39,'Wilcannia'!V54,'Williamtown'!V59,'Wilsons Promontary'!V101,'Woomera'!V57,'Wyalong'!V45,'Yamba'!V108)</f>
        <v>3.79210526315789</v>
      </c>
      <c r="N30" s="12">
        <f>AVERAGE('Adelaide'!W97,'Albany'!W112,'Alice Springs'!W97,'Amberley'!W66,'Birdsville'!W57,'Bourke'!W99,'Bridgetown'!W99,'Brisbane'!W97,'Broome'!W97,'Bundaberg'!W98,'Burketown'!W102,'Butlers Gorge'!W74,'Cabramurra'!W45,'Cairns'!W97,'Camooweal'!W68,'Canberra'!W98,'Cape Borda'!W51,'Cape Bruny'!W85,'Cape Leeuwin'!W97,'Cape Moreton'!W97,'Cape Otway'!W95,'Carnarvon'!W97,'Ceduna'!W64,'Charleville'!W97,'Cobar'!W98,'Coffs Harbour'!W55,'Dalwallinu'!W51,'Darwin'!W97,'Deniliquin'!W98,'Dubbo'!W86,'Esperance'!W97,'Eucla'!W93,'Forrest'!W60,'Gabo Island'!W101,'Gayndah'!W104,'Georgetown'!W105,'Geraldton'!W97,'Giles'!W50,'Grove'!W60,'Hobart'!W89,'Horn Island'!W56,'Kalgoorlie'!W97,'Kalumburu'!W67,'Karijini North'!W77,'Katanning'!W99,'Launceston'!W105,'Laverton'!W63,'Learmonth'!W31,'Longreach'!W97,'Low Head'!W98,'Marble Bar'!W101,'Marree'!W99,'Meekatharra'!W80,'Melbourne'!W97,'Mildura'!W97,'Miles'!W98,'Morawa'!W82,'Moree'!W97,'Mt Gambier'!W67,'Nhill'!W103,'Normanton'!W102,'Nowra'!W55,'Nuriootpa'!W50,'Oodnadatta'!W66,'Orbost'!W72,'Palmerville'!W102,'Perth'!W97,'Point Perpendicular'!W66,'Port Hedland'!W94,'Port Lincoln'!W97,'Port Macquarie'!W50,'Rabbit Flat'!W38,'Richmond NSW'!W53,'Richmond Qld'!W99,'Robe'!W104,'Rockhampton'!W67,'Rutherglen'!W96,'Sale'!W97,'Scone'!W42,'Snowtown'!W99,'St George'!W94,'Sydney'!W97,'Thargomiindah'!W53,'Tibooburra'!W98,'Townsville'!W66,'Victoria River Downs'!W43,'Wagga Wagga'!W97,'Walgett'!W98,'Wandering'!W99,'Weipa'!W39,'Wilcannia'!W54,'Williamtown'!W59,'Wilsons Promontary'!W101,'Woomera'!W57,'Wyalong'!W45,'Yamba'!W108)</f>
        <v>1.71526034640637</v>
      </c>
    </row>
    <row r="31" ht="23" customHeight="1">
      <c r="A31" t="s" s="14">
        <v>22</v>
      </c>
      <c r="B31" s="11">
        <f>AVERAGE('Adelaide'!B98,'Albany'!B113,'Alice Springs'!B98,'Amberley'!B67,'Birdsville'!B58,'Bourke'!B100,'Bridgetown'!B100,'Brisbane'!B98,'Broome'!B98,'Bundaberg'!B99,'Burketown'!B103,'Butlers Gorge'!B75,'Cabramurra'!B46,'Cairns'!B98,'Camooweal'!B69,'Canberra'!B99,'Cape Borda'!B52,'Cape Bruny'!B86,'Cape Leeuwin'!B98,'Cape Moreton'!B98,'Cape Otway'!B96,'Carnarvon'!B98,'Ceduna'!B65,'Charleville'!B98,'Cobar'!B99,'Coffs Harbour'!B56,'Cunderdin'!B57,'Dalwallinu'!B52,'Darwin'!B98,'Deniliquin'!B99,'Dubbo'!B87,'Eddytstone Point'!B98,'Esperance'!B98,'Eucla'!B94,'Forrest'!B61,'Gabo Island'!B102,'Gayndah'!B105,'Georgetown'!B106,'Geraldton'!B98,'Giles'!B51,'Grove'!B61,'Halls Creek'!B98,'Hobart'!B90,'Horn Island'!B57,'Kalgoorlie'!B98,'Kalumburu'!B68,'Karijini North'!B78,'Katanning'!B100,'Launceston'!B106,'Laverton'!B64,'Learmonth'!B32,'Longreach'!B98,'Low Head'!B99,'Mackay'!B98,'Marble Bar'!B102,'Marree'!B100,'Meekatharra'!B81,'Melbourne'!B98,'Mildura'!B98,'Miles'!B99,'Morawa'!B83,'Moree'!B98,'Mt Gambier'!B68,'Nhill'!B104,'Normanton'!B103,'Nowra'!B56,'Nuriootpa'!B51,'Oodnadatta'!B67,'Orbost'!B73,'Palmerville'!B103,'Perth'!B98,'Point Perpendicular'!B67,'Port Hedland'!B95,'Port Lincoln'!B98,'Port Macquarie'!B51,'Rabbit Flat'!B39,'Richmond NSW'!B54,'Richmond Qld'!B100,'Robe'!B105,'Rockhampton'!B68,'Rutherglen'!B97,'Sale'!B98,'Scone'!B43,'Snowtown'!B100,'St George'!B95,'Sydney'!B98,'Tarcoola'!B87,'Tennant Creek'!B97,'Thargomiindah'!B54,'Tibooburra'!B99,'Townsville'!B67,'Victoria River Downs'!B44,'Wagga Wagga'!B98,'Walgett'!B99,'Wandering'!B100,'Weipa'!B40,'Wilcannia'!B55,'Williamtown'!B60,'Wilsons Promontary'!B102,'Woomera'!B58,'Wyalong'!B46,'Yamba'!B109)</f>
        <v>34.3564356435644</v>
      </c>
      <c r="C31" s="12">
        <f>AVERAGE('Adelaide'!D98,'Albany'!D113,'Alice Springs'!D98,'Amberley'!D67,'Birdsville'!D58,'Bourke'!D100,'Bridgetown'!D100,'Brisbane'!D98,'Broome'!D98,'Bundaberg'!D99,'Burketown'!D103,'Butlers Gorge'!D75,'Cabramurra'!D46,'Cairns'!D98,'Camooweal'!D69,'Canberra'!D99,'Cape Borda'!D52,'Cape Bruny'!D86,'Cape Leeuwin'!D98,'Cape Moreton'!D98,'Cape Otway'!D96,'Carnarvon'!D98,'Ceduna'!D65,'Charleville'!D98,'Cobar'!D99,'Coffs Harbour'!D56,'Cunderdin'!D57,'Dalwallinu'!D52,'Darwin'!D98,'Deniliquin'!D99,'Dubbo'!D87,'Eddytstone Point'!D98,'Esperance'!D98,'Eucla'!D94,'Forrest'!D61,'Gabo Island'!D102,'Gayndah'!D105,'Georgetown'!D106,'Geraldton'!D98,'Giles'!D51,'Grove'!D61,'Halls Creek'!D98,'Hobart'!D90,'Horn Island'!D57,'Kalgoorlie'!D98,'Kalumburu'!D68,'Karijini North'!D78,'Katanning'!D100,'Launceston'!D106,'Laverton'!D64,'Learmonth'!D32,'Longreach'!D98,'Low Head'!D99,'Mackay'!D98,'Marble Bar'!D102,'Marree'!D100,'Meekatharra'!D81,'Melbourne'!D98,'Mildura'!D98,'Miles'!D99,'Morawa'!D83,'Moree'!D98,'Mt Gambier'!D68,'Nhill'!D104,'Normanton'!D103,'Nowra'!D56,'Nuriootpa'!D51,'Oodnadatta'!D67,'Orbost'!D73,'Palmerville'!D103,'Perth'!D98,'Point Perpendicular'!D67,'Port Hedland'!D95,'Port Lincoln'!D98,'Port Macquarie'!D51,'Rabbit Flat'!D39,'Richmond NSW'!D54,'Richmond Qld'!D100,'Robe'!D105,'Rockhampton'!D68,'Rutherglen'!D97,'Sale'!D98,'Scone'!D43,'Snowtown'!D100,'St George'!D95,'Sydney'!D98,'Tarcoola'!D87,'Tennant Creek'!D97,'Thargomiindah'!D54,'Tibooburra'!D99,'Townsville'!D67,'Victoria River Downs'!D44,'Wagga Wagga'!D98,'Walgett'!D99,'Wandering'!D100,'Weipa'!D40,'Wilcannia'!D55,'Williamtown'!D60,'Wilsons Promontary'!D102,'Woomera'!D58,'Wyalong'!D46,'Yamba'!D109)</f>
        <v>4.75997698739297</v>
      </c>
      <c r="D31" s="13">
        <f>AVERAGE('Adelaide'!G98,'Albany'!G113,'Alice Springs'!G98,'Amberley'!G67,'Birdsville'!G58,'Bourke'!G100,'Bridgetown'!G100,'Brisbane'!G98,'Broome'!G98,'Bundaberg'!G99,'Burketown'!G103,'Butlers Gorge'!G75,'Cabramurra'!G46,'Cairns'!G98,'Camooweal'!G69,'Canberra'!G99,'Cape Borda'!G52,'Cape Bruny'!G86,'Cape Leeuwin'!G98,'Cape Moreton'!G98,'Cape Otway'!G96,'Carnarvon'!G98,'Ceduna'!G65,'Charleville'!G98,'Cobar'!G99,'Coffs Harbour'!G56,'Cunderdin'!G57,'Dalwallinu'!G52,'Darwin'!G98,'Deniliquin'!G99,'Dubbo'!G87,'Eddytstone Point'!G98,'Esperance'!G98,'Eucla'!G94,'Forrest'!G61,'Gabo Island'!G102,'Gayndah'!G105,'Georgetown'!G106,'Geraldton'!G98,'Giles'!G51,'Grove'!G61,'Halls Creek'!G98,'Hobart'!G90,'Horn Island'!G57,'Kalgoorlie'!G98,'Kalumburu'!G68,'Karijini North'!G78,'Katanning'!G100,'Launceston'!G106,'Laverton'!G64,'Learmonth'!G32,'Longreach'!G98,'Low Head'!G99,'Mackay'!G98,'Marble Bar'!G102,'Marree'!G100,'Meekatharra'!G81,'Melbourne'!G98,'Mildura'!G98,'Miles'!G99,'Morawa'!G83,'Moree'!G98,'Mt Gambier'!G68,'Nhill'!G104,'Normanton'!G103,'Nowra'!G56,'Nuriootpa'!G51,'Oodnadatta'!G67,'Orbost'!G73,'Palmerville'!G103,'Perth'!G98,'Point Perpendicular'!G67,'Port Hedland'!G95,'Port Lincoln'!G98,'Port Macquarie'!G51,'Rabbit Flat'!G39,'Richmond NSW'!G54,'Richmond Qld'!G100,'Robe'!G105,'Rockhampton'!G68,'Rutherglen'!G97,'Sale'!G98,'Scone'!G43,'Snowtown'!G100,'St George'!G95,'Sydney'!G98,'Tarcoola'!G87,'Tennant Creek'!G97,'Thargomiindah'!G54,'Tibooburra'!G99,'Townsville'!G67,'Victoria River Downs'!G44,'Wagga Wagga'!G98,'Walgett'!G99,'Wandering'!G100,'Weipa'!G40,'Wilcannia'!G55,'Williamtown'!G60,'Wilsons Promontary'!G102,'Woomera'!G58,'Wyalong'!G46,'Yamba'!G109)</f>
        <v>16.7722772277228</v>
      </c>
      <c r="E31" s="12">
        <f>AVERAGE('Adelaide'!I98,'Albany'!I113,'Alice Springs'!I98,'Amberley'!I67,'Birdsville'!I58,'Bourke'!I100,'Bridgetown'!I100,'Brisbane'!I98,'Broome'!I98,'Bundaberg'!I99,'Burketown'!I103,'Butlers Gorge'!I75,'Cabramurra'!I46,'Cairns'!I98,'Camooweal'!I69,'Canberra'!I99,'Cape Borda'!I52,'Cape Bruny'!I86,'Cape Leeuwin'!I98,'Cape Moreton'!I98,'Cape Otway'!I96,'Carnarvon'!I98,'Ceduna'!I65,'Charleville'!I98,'Cobar'!I99,'Coffs Harbour'!I56,'Cunderdin'!I57,'Dalwallinu'!I52,'Darwin'!I98,'Deniliquin'!I99,'Dubbo'!I87,'Eddytstone Point'!I98,'Esperance'!I98,'Eucla'!I94,'Forrest'!I61,'Gabo Island'!I102,'Gayndah'!I105,'Georgetown'!I106,'Geraldton'!I98,'Giles'!I51,'Grove'!I61,'Halls Creek'!I98,'Hobart'!I90,'Horn Island'!I57,'Kalgoorlie'!I98,'Kalumburu'!I68,'Karijini North'!I78,'Katanning'!I100,'Launceston'!I106,'Laverton'!I64,'Learmonth'!I32,'Longreach'!I98,'Low Head'!I99,'Mackay'!I98,'Marble Bar'!I102,'Marree'!I100,'Meekatharra'!I81,'Melbourne'!I98,'Mildura'!I98,'Miles'!I99,'Morawa'!I83,'Moree'!I98,'Mt Gambier'!I68,'Nhill'!I104,'Normanton'!I103,'Nowra'!I56,'Nuriootpa'!I51,'Oodnadatta'!I67,'Orbost'!I73,'Palmerville'!I103,'Perth'!I98,'Point Perpendicular'!I67,'Port Hedland'!I95,'Port Lincoln'!I98,'Port Macquarie'!I51,'Rabbit Flat'!I39,'Richmond NSW'!I54,'Richmond Qld'!I100,'Robe'!I105,'Rockhampton'!I68,'Rutherglen'!I97,'Sale'!I98,'Scone'!I43,'Snowtown'!I100,'St George'!I95,'Sydney'!I98,'Tarcoola'!I87,'Tennant Creek'!I97,'Thargomiindah'!I54,'Tibooburra'!I99,'Townsville'!I67,'Victoria River Downs'!I44,'Wagga Wagga'!I98,'Walgett'!I99,'Wandering'!I100,'Weipa'!I40,'Wilcannia'!I55,'Williamtown'!I60,'Wilsons Promontary'!I102,'Woomera'!I58,'Wyalong'!I46,'Yamba'!I109)</f>
        <v>3.56650479224117</v>
      </c>
      <c r="F31" s="13">
        <f>AVERAGE('Adelaide'!L98,'Albany'!L113,'Alice Springs'!L98,'Amberley'!L67,'Birdsville'!L58,'Bourke'!L100,'Bridgetown'!L100,'Brisbane'!L98,'Broome'!L98,'Bundaberg'!L99,'Burketown'!L103,'Butlers Gorge'!L75,'Cabramurra'!L46,'Cairns'!L98,'Camooweal'!L69,'Canberra'!L99,'Cape Borda'!L52,'Cape Bruny'!L86,'Cape Leeuwin'!L98,'Cape Moreton'!L98,'Cape Otway'!L96,'Carnarvon'!L98,'Ceduna'!L65,'Charleville'!L98,'Cobar'!L99,'Coffs Harbour'!L56,'Dalwallinu'!L52,'Darwin'!L98,'Deniliquin'!L99,'Dubbo'!L87,'Esperance'!L98,'Eucla'!L94,'Forrest'!L61,'Gabo Island'!L102,'Gayndah'!L105,'Georgetown'!L106,'Geraldton'!L98,'Giles'!L51,'Grove'!L61,'Hobart'!L90,'Horn Island'!L57,'Kalgoorlie'!L98,'Kalumburu'!L68,'Karijini North'!L78,'Katanning'!L100,'Launceston'!L106,'Laverton'!L64,'Learmonth'!L32,'Longreach'!L98,'Low Head'!L99,'Marble Bar'!L102,'Marree'!L100,'Meekatharra'!L81,'Melbourne'!L98,'Mildura'!L98,'Miles'!L99,'Morawa'!L83,'Moree'!L98,'Mt Gambier'!L68,'Nhill'!L104,'Normanton'!L103,'Nowra'!L56,'Nuriootpa'!L51,'Oodnadatta'!L67,'Orbost'!L73,'Palmerville'!L103,'Perth'!L98,'Point Perpendicular'!L67,'Port Hedland'!L95,'Port Lincoln'!L98,'Port Macquarie'!L51,'Rabbit Flat'!L39,'Richmond NSW'!L54,'Richmond Qld'!L100,'Robe'!L105,'Rockhampton'!L68,'Rutherglen'!L97,'Sale'!L98,'Scone'!L43,'Snowtown'!L100,'St George'!L95,'Sydney'!L98,'Thargomiindah'!L54,'Tibooburra'!L99,'Townsville'!L67,'Victoria River Downs'!L44,'Wagga Wagga'!L98,'Walgett'!L99,'Wandering'!L100,'Weipa'!L40,'Wilcannia'!L55,'Williamtown'!L60,'Wilsons Promontary'!L102,'Woomera'!L58,'Wyalong'!L46,'Yamba'!L109)</f>
        <v>3.01052631578947</v>
      </c>
      <c r="G31" s="12">
        <f>AVERAGE('Adelaide'!N98,'Albany'!N113,'Alice Springs'!N98,'Amberley'!N67,'Birdsville'!N58,'Bourke'!N100,'Bridgetown'!N100,'Brisbane'!N98,'Broome'!N98,'Bundaberg'!N99,'Burketown'!N103,'Butlers Gorge'!N75,'Cabramurra'!N46,'Cairns'!N98,'Camooweal'!N69,'Canberra'!N99,'Cape Borda'!N52,'Cape Bruny'!N86,'Cape Leeuwin'!N98,'Cape Moreton'!N98,'Cape Otway'!N96,'Carnarvon'!N98,'Ceduna'!N65,'Charleville'!N98,'Cobar'!N99,'Coffs Harbour'!N56,'Dalwallinu'!N52,'Darwin'!N98,'Deniliquin'!N99,'Dubbo'!N87,'Esperance'!N98,'Eucla'!N94,'Forrest'!N61,'Gabo Island'!N102,'Gayndah'!N105,'Georgetown'!N106,'Geraldton'!N98,'Giles'!N51,'Grove'!N61,'Hobart'!N90,'Horn Island'!N57,'Kalgoorlie'!N98,'Kalumburu'!N68,'Karijini North'!N78,'Katanning'!N100,'Launceston'!N106,'Laverton'!N64,'Learmonth'!N32,'Longreach'!N98,'Low Head'!N99,'Marble Bar'!N102,'Marree'!N100,'Meekatharra'!N81,'Melbourne'!N98,'Mildura'!N98,'Miles'!N99,'Morawa'!N83,'Moree'!N98,'Mt Gambier'!N68,'Nhill'!N104,'Normanton'!N103,'Nowra'!N56,'Nuriootpa'!N51,'Oodnadatta'!N67,'Orbost'!N73,'Palmerville'!N103,'Perth'!N98,'Point Perpendicular'!N67,'Port Hedland'!N95,'Port Lincoln'!N98,'Port Macquarie'!N51,'Rabbit Flat'!N39,'Richmond NSW'!N54,'Richmond Qld'!N100,'Robe'!N105,'Rockhampton'!N68,'Rutherglen'!N97,'Sale'!N98,'Scone'!N43,'Snowtown'!N100,'St George'!N95,'Sydney'!N98,'Thargomiindah'!N54,'Tibooburra'!N99,'Townsville'!N67,'Victoria River Downs'!N44,'Wagga Wagga'!N98,'Walgett'!N99,'Wandering'!N100,'Weipa'!N40,'Wilcannia'!N55,'Williamtown'!N60,'Wilsons Promontary'!N102,'Woomera'!N58,'Wyalong'!N46,'Yamba'!N109)</f>
        <v>1.16685141457869</v>
      </c>
      <c r="H31" t="s" s="14">
        <v>22</v>
      </c>
      <c r="I31" s="11">
        <f>AVERAGE('Adelaide'!P98,'Albany'!P113,'Alice Springs'!P98,'Amberley'!P67,'Birdsville'!P58,'Bourke'!P100,'Bridgetown'!P100,'Brisbane'!P98,'Broome'!P98,'Bundaberg'!P99,'Burketown'!P103,'Butlers Gorge'!P75,'Cabramurra'!P46,'Cairns'!P98,'Camooweal'!P69,'Canberra'!P99,'Cape Borda'!P52,'Cape Bruny'!P86,'Cape Leeuwin'!P98,'Cape Moreton'!P98,'Cape Otway'!P96,'Carnarvon'!P98,'Ceduna'!P65,'Charleville'!P98,'Cobar'!P99,'Coffs Harbour'!P56,'Cunderdin'!P57,'Dalwallinu'!P52,'Darwin'!P98,'Deniliquin'!P99,'Dubbo'!P87,'Eddytstone Point'!P98,'Esperance'!P98,'Eucla'!P94,'Forrest'!P61,'Gabo Island'!P102,'Gayndah'!P105,'Georgetown'!P106,'Geraldton'!P98,'Giles'!P51,'Grove'!P61,'Halls Creek'!P98,'Hobart'!P90,'Horn Island'!P57,'Kalgoorlie'!P98,'Kalumburu'!P68,'Karijini North'!P78,'Katanning'!P100,'Launceston'!P106,'Laverton'!P64,'Learmonth'!P32,'Longreach'!P98,'Low Head'!P99,'Mackay'!P98,'Marble Bar'!P102,'Marree'!P100,'Meekatharra'!P81,'Melbourne'!P98,'Mildura'!P98,'Miles'!P99,'Morawa'!P83,'Moree'!P98,'Mt Gambier'!P68,'Nhill'!P104,'Normanton'!P103,'Nowra'!P56,'Nuriootpa'!P51,'Oodnadatta'!P67,'Orbost'!P73,'Palmerville'!P103,'Perth'!P98,'Point Perpendicular'!P67,'Port Hedland'!P95,'Port Lincoln'!P98,'Port Macquarie'!P51,'Rabbit Flat'!P39,'Richmond NSW'!P54,'Richmond Qld'!P100,'Robe'!P105,'Rockhampton'!P68,'Rutherglen'!P97,'Sale'!P98,'Scone'!P43,'Snowtown'!P100,'St George'!P95,'Sydney'!P98,'Tarcoola'!P87,'Tennant Creek'!P97,'Thargomiindah'!P54,'Tibooburra'!P99,'Townsville'!P67,'Victoria River Downs'!P44,'Wagga Wagga'!P98,'Walgett'!P99,'Wandering'!P100,'Weipa'!P40,'Wilcannia'!P55,'Williamtown'!P60,'Wilsons Promontary'!P102,'Woomera'!P58,'Wyalong'!P46,'Yamba'!P109)</f>
        <v>35.8855885588559</v>
      </c>
      <c r="J31" s="12">
        <f>AVERAGE('Adelaide'!Q98,'Albany'!Q113,'Alice Springs'!Q98,'Amberley'!Q67,'Birdsville'!Q58,'Bourke'!Q100,'Bridgetown'!Q100,'Brisbane'!Q98,'Broome'!Q98,'Bundaberg'!Q99,'Burketown'!Q103,'Butlers Gorge'!Q75,'Cabramurra'!Q46,'Cairns'!Q98,'Camooweal'!Q69,'Canberra'!Q99,'Cape Borda'!Q52,'Cape Bruny'!Q86,'Cape Leeuwin'!Q98,'Cape Moreton'!Q98,'Cape Otway'!Q96,'Carnarvon'!Q98,'Ceduna'!Q65,'Charleville'!Q98,'Cobar'!Q99,'Coffs Harbour'!Q56,'Cunderdin'!Q57,'Dalwallinu'!Q52,'Darwin'!Q98,'Deniliquin'!Q99,'Dubbo'!Q87,'Eddytstone Point'!Q98,'Esperance'!Q98,'Eucla'!Q94,'Forrest'!Q61,'Gabo Island'!Q102,'Gayndah'!Q105,'Georgetown'!Q106,'Geraldton'!Q98,'Giles'!Q51,'Grove'!Q61,'Halls Creek'!Q98,'Hobart'!Q90,'Horn Island'!Q57,'Kalgoorlie'!Q98,'Kalumburu'!Q68,'Karijini North'!Q78,'Katanning'!Q100,'Launceston'!Q106,'Laverton'!Q64,'Learmonth'!Q32,'Longreach'!Q98,'Low Head'!Q99,'Mackay'!Q98,'Marble Bar'!Q102,'Marree'!Q100,'Meekatharra'!Q81,'Melbourne'!Q98,'Mildura'!Q98,'Miles'!Q99,'Morawa'!Q83,'Moree'!Q98,'Mt Gambier'!Q68,'Nhill'!Q104,'Normanton'!Q103,'Nowra'!Q56,'Nuriootpa'!Q51,'Oodnadatta'!Q67,'Orbost'!Q73,'Palmerville'!Q103,'Perth'!Q98,'Point Perpendicular'!Q67,'Port Hedland'!Q95,'Port Lincoln'!Q98,'Port Macquarie'!Q51,'Rabbit Flat'!Q39,'Richmond NSW'!Q54,'Richmond Qld'!Q100,'Robe'!Q105,'Rockhampton'!Q68,'Rutherglen'!Q97,'Sale'!Q98,'Scone'!Q43,'Snowtown'!Q100,'St George'!Q95,'Sydney'!Q98,'Tarcoola'!Q87,'Tennant Creek'!Q97,'Thargomiindah'!Q54,'Tibooburra'!Q99,'Townsville'!Q67,'Victoria River Downs'!Q44,'Wagga Wagga'!Q98,'Walgett'!Q99,'Wandering'!Q100,'Weipa'!Q40,'Wilcannia'!Q55,'Williamtown'!Q60,'Wilsons Promontary'!Q102,'Woomera'!Q58,'Wyalong'!Q46,'Yamba'!Q109)</f>
        <v>4.65550839964522</v>
      </c>
      <c r="K31" s="13">
        <f>AVERAGE('Adelaide'!S98,'Albany'!S113,'Alice Springs'!S98,'Amberley'!S67,'Birdsville'!S58,'Bourke'!S100,'Bridgetown'!S100,'Brisbane'!S98,'Broome'!S98,'Bundaberg'!S99,'Burketown'!S103,'Butlers Gorge'!S75,'Cabramurra'!S46,'Cairns'!S98,'Camooweal'!S69,'Canberra'!S99,'Cape Borda'!S52,'Cape Bruny'!S86,'Cape Leeuwin'!S98,'Cape Moreton'!S98,'Cape Otway'!S96,'Carnarvon'!S98,'Ceduna'!S65,'Charleville'!S98,'Cobar'!S99,'Coffs Harbour'!S56,'Cunderdin'!S57,'Dalwallinu'!S52,'Darwin'!S98,'Deniliquin'!S99,'Dubbo'!S87,'Eddytstone Point'!S98,'Esperance'!S98,'Eucla'!S94,'Forrest'!S61,'Gabo Island'!S102,'Gayndah'!S105,'Georgetown'!S106,'Geraldton'!S98,'Giles'!S51,'Grove'!S61,'Halls Creek'!S98,'Hobart'!S90,'Horn Island'!S57,'Kalgoorlie'!S98,'Kalumburu'!S68,'Karijini North'!S78,'Katanning'!S100,'Launceston'!S106,'Laverton'!S64,'Learmonth'!S32,'Longreach'!S98,'Low Head'!S99,'Mackay'!S98,'Marble Bar'!S102,'Marree'!S100,'Meekatharra'!S81,'Melbourne'!S98,'Mildura'!S98,'Miles'!S99,'Morawa'!S83,'Moree'!S98,'Mt Gambier'!S68,'Nhill'!S104,'Normanton'!S103,'Nowra'!S56,'Nuriootpa'!S51,'Oodnadatta'!S67,'Orbost'!S73,'Palmerville'!S103,'Perth'!S98,'Point Perpendicular'!S67,'Port Hedland'!S95,'Port Lincoln'!S98,'Port Macquarie'!S51,'Rabbit Flat'!S39,'Richmond NSW'!S54,'Richmond Qld'!S100,'Robe'!S105,'Rockhampton'!S68,'Rutherglen'!S97,'Sale'!S98,'Scone'!S43,'Snowtown'!S100,'St George'!S95,'Sydney'!S98,'Tarcoola'!S87,'Tennant Creek'!S97,'Thargomiindah'!S54,'Tibooburra'!S99,'Townsville'!S67,'Victoria River Downs'!S44,'Wagga Wagga'!S98,'Walgett'!S99,'Wandering'!S100,'Weipa'!S40,'Wilcannia'!S55,'Williamtown'!S60,'Wilsons Promontary'!S102,'Woomera'!S58,'Wyalong'!S46,'Yamba'!S109)</f>
        <v>18.2233223322332</v>
      </c>
      <c r="L31" s="12">
        <f>AVERAGE('Adelaide'!T98,'Albany'!T113,'Alice Springs'!T98,'Amberley'!T67,'Birdsville'!T58,'Bourke'!T100,'Bridgetown'!T100,'Brisbane'!T98,'Broome'!T98,'Bundaberg'!T99,'Burketown'!T103,'Butlers Gorge'!T75,'Cabramurra'!T46,'Cairns'!T98,'Camooweal'!T69,'Canberra'!T99,'Cape Borda'!T52,'Cape Bruny'!T86,'Cape Leeuwin'!T98,'Cape Moreton'!T98,'Cape Otway'!T96,'Carnarvon'!T98,'Ceduna'!T65,'Charleville'!T98,'Cobar'!T99,'Coffs Harbour'!T56,'Cunderdin'!T57,'Dalwallinu'!T52,'Darwin'!T98,'Deniliquin'!T99,'Dubbo'!T87,'Eddytstone Point'!T98,'Esperance'!T98,'Eucla'!T94,'Forrest'!T61,'Gabo Island'!T102,'Gayndah'!T105,'Georgetown'!T106,'Geraldton'!T98,'Giles'!T51,'Grove'!T61,'Halls Creek'!T98,'Hobart'!T90,'Horn Island'!T57,'Kalgoorlie'!T98,'Kalumburu'!T68,'Karijini North'!T78,'Katanning'!T100,'Launceston'!T106,'Laverton'!T64,'Learmonth'!T32,'Longreach'!T98,'Low Head'!T99,'Mackay'!T98,'Marble Bar'!T102,'Marree'!T100,'Meekatharra'!T81,'Melbourne'!T98,'Mildura'!T98,'Miles'!T99,'Morawa'!T83,'Moree'!T98,'Mt Gambier'!T68,'Nhill'!T104,'Normanton'!T103,'Nowra'!T56,'Nuriootpa'!T51,'Oodnadatta'!T67,'Orbost'!T73,'Palmerville'!T103,'Perth'!T98,'Point Perpendicular'!T67,'Port Hedland'!T95,'Port Lincoln'!T98,'Port Macquarie'!T51,'Rabbit Flat'!T39,'Richmond NSW'!T54,'Richmond Qld'!T100,'Robe'!T105,'Rockhampton'!T68,'Rutherglen'!T97,'Sale'!T98,'Scone'!T43,'Snowtown'!T100,'St George'!T95,'Sydney'!T98,'Tarcoola'!T87,'Tennant Creek'!T97,'Thargomiindah'!T54,'Tibooburra'!T99,'Townsville'!T67,'Victoria River Downs'!T44,'Wagga Wagga'!T98,'Walgett'!T99,'Wandering'!T100,'Weipa'!T40,'Wilcannia'!T55,'Williamtown'!T60,'Wilsons Promontary'!T102,'Woomera'!T58,'Wyalong'!T46,'Yamba'!T109)</f>
        <v>3.59299495140793</v>
      </c>
      <c r="M31" s="13">
        <f>AVERAGE('Adelaide'!V98,'Albany'!V113,'Alice Springs'!V98,'Amberley'!V67,'Birdsville'!V58,'Bourke'!V100,'Bridgetown'!V100,'Brisbane'!V98,'Broome'!V98,'Bundaberg'!V99,'Burketown'!V103,'Butlers Gorge'!V75,'Cabramurra'!V46,'Cairns'!V98,'Camooweal'!V69,'Canberra'!V99,'Cape Borda'!V52,'Cape Bruny'!V86,'Cape Leeuwin'!V98,'Cape Moreton'!V98,'Cape Otway'!V96,'Carnarvon'!V98,'Ceduna'!V65,'Charleville'!V98,'Cobar'!V99,'Coffs Harbour'!V56,'Dalwallinu'!V52,'Darwin'!V98,'Deniliquin'!V99,'Dubbo'!V87,'Esperance'!V98,'Eucla'!V94,'Forrest'!V61,'Gabo Island'!V102,'Gayndah'!V105,'Georgetown'!V106,'Geraldton'!V98,'Giles'!V51,'Grove'!V61,'Hobart'!V90,'Horn Island'!V57,'Kalgoorlie'!V98,'Kalumburu'!V68,'Karijini North'!V78,'Katanning'!V100,'Launceston'!V106,'Laverton'!V64,'Learmonth'!V32,'Longreach'!V98,'Low Head'!V99,'Marble Bar'!V102,'Marree'!V100,'Meekatharra'!V81,'Melbourne'!V98,'Mildura'!V98,'Miles'!V99,'Morawa'!V83,'Moree'!V98,'Mt Gambier'!V68,'Nhill'!V104,'Normanton'!V103,'Nowra'!V56,'Nuriootpa'!V51,'Oodnadatta'!V67,'Orbost'!V73,'Palmerville'!V103,'Perth'!V98,'Point Perpendicular'!V67,'Port Hedland'!V95,'Port Lincoln'!V98,'Port Macquarie'!V51,'Rabbit Flat'!V39,'Richmond NSW'!V54,'Richmond Qld'!V100,'Robe'!V105,'Rockhampton'!V68,'Rutherglen'!V97,'Sale'!V98,'Scone'!V43,'Snowtown'!V100,'St George'!V95,'Sydney'!V98,'Thargomiindah'!V54,'Tibooburra'!V99,'Townsville'!V67,'Victoria River Downs'!V44,'Wagga Wagga'!V98,'Walgett'!V99,'Wandering'!V100,'Weipa'!V40,'Wilcannia'!V55,'Williamtown'!V60,'Wilsons Promontary'!V102,'Woomera'!V58,'Wyalong'!V46,'Yamba'!V109)</f>
        <v>3.70526315789474</v>
      </c>
      <c r="N31" s="12">
        <f>AVERAGE('Adelaide'!W98,'Albany'!W113,'Alice Springs'!W98,'Amberley'!W67,'Birdsville'!W58,'Bourke'!W100,'Bridgetown'!W100,'Brisbane'!W98,'Broome'!W98,'Bundaberg'!W99,'Burketown'!W103,'Butlers Gorge'!W75,'Cabramurra'!W46,'Cairns'!W98,'Camooweal'!W69,'Canberra'!W99,'Cape Borda'!W52,'Cape Bruny'!W86,'Cape Leeuwin'!W98,'Cape Moreton'!W98,'Cape Otway'!W96,'Carnarvon'!W98,'Ceduna'!W65,'Charleville'!W98,'Cobar'!W99,'Coffs Harbour'!W56,'Dalwallinu'!W52,'Darwin'!W98,'Deniliquin'!W99,'Dubbo'!W87,'Esperance'!W98,'Eucla'!W94,'Forrest'!W61,'Gabo Island'!W102,'Gayndah'!W105,'Georgetown'!W106,'Geraldton'!W98,'Giles'!W51,'Grove'!W61,'Hobart'!W90,'Horn Island'!W57,'Kalgoorlie'!W98,'Kalumburu'!W68,'Karijini North'!W78,'Katanning'!W100,'Launceston'!W106,'Laverton'!W64,'Learmonth'!W32,'Longreach'!W98,'Low Head'!W99,'Marble Bar'!W102,'Marree'!W100,'Meekatharra'!W81,'Melbourne'!W98,'Mildura'!W98,'Miles'!W99,'Morawa'!W83,'Moree'!W98,'Mt Gambier'!W68,'Nhill'!W104,'Normanton'!W103,'Nowra'!W56,'Nuriootpa'!W51,'Oodnadatta'!W67,'Orbost'!W73,'Palmerville'!W103,'Perth'!W98,'Point Perpendicular'!W67,'Port Hedland'!W95,'Port Lincoln'!W98,'Port Macquarie'!W51,'Rabbit Flat'!W39,'Richmond NSW'!W54,'Richmond Qld'!W100,'Robe'!W105,'Rockhampton'!W68,'Rutherglen'!W97,'Sale'!W98,'Scone'!W43,'Snowtown'!W100,'St George'!W95,'Sydney'!W98,'Thargomiindah'!W54,'Tibooburra'!W99,'Townsville'!W67,'Victoria River Downs'!W44,'Wagga Wagga'!W98,'Walgett'!W99,'Wandering'!W100,'Weipa'!W40,'Wilcannia'!W55,'Williamtown'!W60,'Wilsons Promontary'!W102,'Woomera'!W58,'Wyalong'!W46,'Yamba'!W109)</f>
        <v>1.71897153030215</v>
      </c>
    </row>
    <row r="32" ht="23" customHeight="1">
      <c r="A32" t="s" s="14">
        <v>23</v>
      </c>
      <c r="B32" s="11">
        <f>AVERAGE('Adelaide'!B99,'Albany'!B114,'Alice Springs'!B99,'Amberley'!B68,'Birdsville'!B59,'Bourke'!B101,'Bridgetown'!B101,'Brisbane'!B99,'Broome'!B99,'Bundaberg'!B100,'Burketown'!B104,'Butlers Gorge'!B76,'Cabramurra'!B47,'Cairns'!B99,'Camooweal'!B70,'Canberra'!B100,'Cape Borda'!B53,'Cape Bruny'!B87,'Cape Leeuwin'!B99,'Cape Moreton'!B99,'Cape Otway'!B97,'Carnarvon'!B99,'Ceduna'!B66,'Charleville'!B99,'Cobar'!B100,'Coffs Harbour'!B57,'Cunderdin'!B58,'Dalwallinu'!B53,'Darwin'!B99,'Deniliquin'!B100,'Dubbo'!B88,'Eddytstone Point'!B99,'Esperance'!B99,'Eucla'!B95,'Forrest'!B62,'Gabo Island'!B103,'Gayndah'!B106,'Georgetown'!B107,'Geraldton'!B99,'Giles'!B52,'Grove'!B62,'Halls Creek'!B99,'Hobart'!B91,'Horn Island'!B58,'Kalgoorlie'!B99,'Kalumburu'!B69,'Karijini North'!B79,'Katanning'!B101,'Launceston'!B107,'Laverton'!B65,'Learmonth'!B33,'Longreach'!B99,'Low Head'!B100,'Mackay'!B99,'Marble Bar'!B103,'Marree'!B101,'Meekatharra'!B82,'Melbourne'!B99,'Mildura'!B99,'Miles'!B100,'Morawa'!B84,'Moree'!B99,'Mt Gambier'!B69,'Nhill'!B105,'Normanton'!B104,'Nowra'!B57,'Nuriootpa'!B52,'Oodnadatta'!B68,'Orbost'!B74,'Palmerville'!B104,'Perth'!B99,'Point Perpendicular'!B68,'Port Hedland'!B96,'Port Lincoln'!B99,'Port Macquarie'!B52,'Rabbit Flat'!B40,'Richmond NSW'!B55,'Richmond Qld'!B101,'Robe'!B106,'Rockhampton'!B69,'Rutherglen'!B98,'Sale'!B99,'Scone'!B44,'Snowtown'!B101,'St George'!B96,'Sydney'!B99,'Tarcoola'!B88,'Tennant Creek'!B98,'Thargomiindah'!B55,'Tibooburra'!B100,'Townsville'!B68,'Victoria River Downs'!B45,'Wagga Wagga'!B99,'Walgett'!B100,'Wandering'!B101,'Weipa'!B41,'Wilcannia'!B56,'Williamtown'!B61,'Wilsons Promontary'!B103,'Woomera'!B59,'Wyalong'!B47,'Yamba'!B110)</f>
        <v>41.7128712871287</v>
      </c>
      <c r="C32" s="12">
        <f>AVERAGE('Adelaide'!D99,'Albany'!D114,'Alice Springs'!D99,'Amberley'!D68,'Birdsville'!D59,'Bourke'!D101,'Bridgetown'!D101,'Brisbane'!D99,'Broome'!D99,'Bundaberg'!D100,'Burketown'!D104,'Butlers Gorge'!D76,'Cabramurra'!D47,'Cairns'!D99,'Camooweal'!D70,'Canberra'!D100,'Cape Borda'!D53,'Cape Bruny'!D87,'Cape Leeuwin'!D99,'Cape Moreton'!D99,'Cape Otway'!D97,'Carnarvon'!D99,'Ceduna'!D66,'Charleville'!D99,'Cobar'!D100,'Coffs Harbour'!D57,'Cunderdin'!D58,'Dalwallinu'!D53,'Darwin'!D99,'Deniliquin'!D100,'Dubbo'!D88,'Eddytstone Point'!D99,'Esperance'!D99,'Eucla'!D95,'Forrest'!D62,'Gabo Island'!D103,'Gayndah'!D106,'Georgetown'!D107,'Geraldton'!D99,'Giles'!D52,'Grove'!D62,'Halls Creek'!D99,'Hobart'!D91,'Horn Island'!D58,'Kalgoorlie'!D99,'Kalumburu'!D69,'Karijini North'!D79,'Katanning'!D101,'Launceston'!D107,'Laverton'!D65,'Learmonth'!D33,'Longreach'!D99,'Low Head'!D100,'Mackay'!D99,'Marble Bar'!D103,'Marree'!D101,'Meekatharra'!D82,'Melbourne'!D99,'Mildura'!D99,'Miles'!D100,'Morawa'!D84,'Moree'!D99,'Mt Gambier'!D69,'Nhill'!D105,'Normanton'!D104,'Nowra'!D57,'Nuriootpa'!D52,'Oodnadatta'!D68,'Orbost'!D74,'Palmerville'!D104,'Perth'!D99,'Point Perpendicular'!D68,'Port Hedland'!D96,'Port Lincoln'!D99,'Port Macquarie'!D52,'Rabbit Flat'!D40,'Richmond NSW'!D55,'Richmond Qld'!D101,'Robe'!D106,'Rockhampton'!D69,'Rutherglen'!D98,'Sale'!D99,'Scone'!D44,'Snowtown'!D101,'St George'!D96,'Sydney'!D99,'Tarcoola'!D88,'Tennant Creek'!D98,'Thargomiindah'!D55,'Tibooburra'!D100,'Townsville'!D68,'Victoria River Downs'!D45,'Wagga Wagga'!D99,'Walgett'!D100,'Wandering'!D101,'Weipa'!D41,'Wilcannia'!D56,'Williamtown'!D61,'Wilsons Promontary'!D103,'Woomera'!D59,'Wyalong'!D47,'Yamba'!D110)</f>
        <v>4.52585257251936</v>
      </c>
      <c r="D32" s="13">
        <f>AVERAGE('Adelaide'!G99,'Albany'!G114,'Alice Springs'!G99,'Amberley'!G68,'Birdsville'!G59,'Bourke'!G101,'Bridgetown'!G101,'Brisbane'!G99,'Broome'!G99,'Bundaberg'!G100,'Burketown'!G104,'Butlers Gorge'!G76,'Cabramurra'!G47,'Cairns'!G99,'Camooweal'!G70,'Canberra'!G100,'Cape Borda'!G53,'Cape Bruny'!G87,'Cape Leeuwin'!G99,'Cape Moreton'!G99,'Cape Otway'!G97,'Carnarvon'!G99,'Ceduna'!G66,'Charleville'!G99,'Cobar'!G100,'Coffs Harbour'!G57,'Cunderdin'!G58,'Dalwallinu'!G53,'Darwin'!G99,'Deniliquin'!G100,'Dubbo'!G88,'Eddytstone Point'!G99,'Esperance'!G99,'Eucla'!G95,'Forrest'!G62,'Gabo Island'!G103,'Gayndah'!G106,'Georgetown'!G107,'Geraldton'!G99,'Giles'!G52,'Grove'!G62,'Halls Creek'!G99,'Hobart'!G91,'Horn Island'!G58,'Kalgoorlie'!G99,'Kalumburu'!G69,'Karijini North'!G79,'Katanning'!G101,'Launceston'!G107,'Laverton'!G65,'Learmonth'!G33,'Longreach'!G99,'Low Head'!G100,'Mackay'!G99,'Marble Bar'!G103,'Marree'!G101,'Meekatharra'!G82,'Melbourne'!G99,'Mildura'!G99,'Miles'!G100,'Morawa'!G84,'Moree'!G99,'Mt Gambier'!G69,'Nhill'!G105,'Normanton'!G104,'Nowra'!G57,'Nuriootpa'!G52,'Oodnadatta'!G68,'Orbost'!G74,'Palmerville'!G104,'Perth'!G99,'Point Perpendicular'!G68,'Port Hedland'!G96,'Port Lincoln'!G99,'Port Macquarie'!G52,'Rabbit Flat'!G40,'Richmond NSW'!G55,'Richmond Qld'!G101,'Robe'!G106,'Rockhampton'!G69,'Rutherglen'!G98,'Sale'!G99,'Scone'!G44,'Snowtown'!G101,'St George'!G96,'Sydney'!G99,'Tarcoola'!G88,'Tennant Creek'!G98,'Thargomiindah'!G55,'Tibooburra'!G100,'Townsville'!G68,'Victoria River Downs'!G45,'Wagga Wagga'!G99,'Walgett'!G100,'Wandering'!G101,'Weipa'!G41,'Wilcannia'!G56,'Williamtown'!G61,'Wilsons Promontary'!G103,'Woomera'!G59,'Wyalong'!G47,'Yamba'!G110)</f>
        <v>22.6237623762376</v>
      </c>
      <c r="E32" s="12">
        <f>AVERAGE('Adelaide'!I99,'Albany'!I114,'Alice Springs'!I99,'Amberley'!I68,'Birdsville'!I59,'Bourke'!I101,'Bridgetown'!I101,'Brisbane'!I99,'Broome'!I99,'Bundaberg'!I100,'Burketown'!I104,'Butlers Gorge'!I76,'Cabramurra'!I47,'Cairns'!I99,'Camooweal'!I70,'Canberra'!I100,'Cape Borda'!I53,'Cape Bruny'!I87,'Cape Leeuwin'!I99,'Cape Moreton'!I99,'Cape Otway'!I97,'Carnarvon'!I99,'Ceduna'!I66,'Charleville'!I99,'Cobar'!I100,'Coffs Harbour'!I57,'Cunderdin'!I58,'Dalwallinu'!I53,'Darwin'!I99,'Deniliquin'!I100,'Dubbo'!I88,'Eddytstone Point'!I99,'Esperance'!I99,'Eucla'!I95,'Forrest'!I62,'Gabo Island'!I103,'Gayndah'!I106,'Georgetown'!I107,'Geraldton'!I99,'Giles'!I52,'Grove'!I62,'Halls Creek'!I99,'Hobart'!I91,'Horn Island'!I58,'Kalgoorlie'!I99,'Kalumburu'!I69,'Karijini North'!I79,'Katanning'!I101,'Launceston'!I107,'Laverton'!I65,'Learmonth'!I33,'Longreach'!I99,'Low Head'!I100,'Mackay'!I99,'Marble Bar'!I103,'Marree'!I101,'Meekatharra'!I82,'Melbourne'!I99,'Mildura'!I99,'Miles'!I100,'Morawa'!I84,'Moree'!I99,'Mt Gambier'!I69,'Nhill'!I105,'Normanton'!I104,'Nowra'!I57,'Nuriootpa'!I52,'Oodnadatta'!I68,'Orbost'!I74,'Palmerville'!I104,'Perth'!I99,'Point Perpendicular'!I68,'Port Hedland'!I96,'Port Lincoln'!I99,'Port Macquarie'!I52,'Rabbit Flat'!I40,'Richmond NSW'!I55,'Richmond Qld'!I101,'Robe'!I106,'Rockhampton'!I69,'Rutherglen'!I98,'Sale'!I99,'Scone'!I44,'Snowtown'!I101,'St George'!I96,'Sydney'!I99,'Tarcoola'!I88,'Tennant Creek'!I98,'Thargomiindah'!I55,'Tibooburra'!I100,'Townsville'!I68,'Victoria River Downs'!I45,'Wagga Wagga'!I99,'Walgett'!I100,'Wandering'!I101,'Weipa'!I41,'Wilcannia'!I56,'Williamtown'!I61,'Wilsons Promontary'!I103,'Woomera'!I59,'Wyalong'!I47,'Yamba'!I110)</f>
        <v>3.54401529594002</v>
      </c>
      <c r="F32" s="13">
        <f>AVERAGE('Adelaide'!L99,'Albany'!L114,'Alice Springs'!L99,'Amberley'!L68,'Birdsville'!L59,'Bourke'!L101,'Bridgetown'!L101,'Brisbane'!L99,'Broome'!L99,'Bundaberg'!L100,'Burketown'!L104,'Butlers Gorge'!L76,'Cabramurra'!L47,'Cairns'!L99,'Camooweal'!L70,'Canberra'!L100,'Cape Borda'!L53,'Cape Bruny'!L87,'Cape Leeuwin'!L99,'Cape Moreton'!L99,'Cape Otway'!L97,'Carnarvon'!L99,'Ceduna'!L66,'Charleville'!L99,'Cobar'!L100,'Coffs Harbour'!L57,'Dalwallinu'!L53,'Darwin'!L99,'Deniliquin'!L100,'Dubbo'!L88,'Esperance'!L99,'Eucla'!L95,'Forrest'!L62,'Gabo Island'!L103,'Gayndah'!L106,'Georgetown'!L107,'Geraldton'!L99,'Giles'!L52,'Grove'!L62,'Hobart'!L91,'Horn Island'!L58,'Kalgoorlie'!L99,'Kalumburu'!L69,'Karijini North'!L79,'Katanning'!L101,'Launceston'!L107,'Laverton'!L65,'Learmonth'!L33,'Longreach'!L99,'Low Head'!L100,'Marble Bar'!L103,'Marree'!L101,'Meekatharra'!L82,'Melbourne'!L99,'Mildura'!L99,'Miles'!L100,'Morawa'!L84,'Moree'!L99,'Mt Gambier'!L69,'Nhill'!L105,'Normanton'!L104,'Nowra'!L57,'Nuriootpa'!L52,'Oodnadatta'!L68,'Orbost'!L74,'Palmerville'!L104,'Perth'!L99,'Point Perpendicular'!L68,'Port Hedland'!L96,'Port Lincoln'!L99,'Port Macquarie'!L52,'Rabbit Flat'!L40,'Richmond NSW'!L55,'Richmond Qld'!L101,'Robe'!L106,'Rockhampton'!L69,'Rutherglen'!L98,'Sale'!L99,'Scone'!L44,'Snowtown'!L101,'St George'!L96,'Sydney'!L99,'Thargomiindah'!L55,'Tibooburra'!L100,'Townsville'!L68,'Victoria River Downs'!L45,'Wagga Wagga'!L99,'Walgett'!L100,'Wandering'!L101,'Weipa'!L41,'Wilcannia'!L56,'Williamtown'!L61,'Wilsons Promontary'!L103,'Woomera'!L59,'Wyalong'!L47,'Yamba'!L110)</f>
        <v>5.08421052631579</v>
      </c>
      <c r="G32" s="12">
        <f>AVERAGE('Adelaide'!N99,'Albany'!N114,'Alice Springs'!N99,'Amberley'!N68,'Birdsville'!N59,'Bourke'!N101,'Bridgetown'!N101,'Brisbane'!N99,'Broome'!N99,'Bundaberg'!N100,'Burketown'!N104,'Butlers Gorge'!N76,'Cabramurra'!N47,'Cairns'!N99,'Camooweal'!N70,'Canberra'!N100,'Cape Borda'!N53,'Cape Bruny'!N87,'Cape Leeuwin'!N99,'Cape Moreton'!N99,'Cape Otway'!N97,'Carnarvon'!N99,'Ceduna'!N66,'Charleville'!N99,'Cobar'!N100,'Coffs Harbour'!N57,'Dalwallinu'!N53,'Darwin'!N99,'Deniliquin'!N100,'Dubbo'!N88,'Esperance'!N99,'Eucla'!N95,'Forrest'!N62,'Gabo Island'!N103,'Gayndah'!N106,'Georgetown'!N107,'Geraldton'!N99,'Giles'!N52,'Grove'!N62,'Hobart'!N91,'Horn Island'!N58,'Kalgoorlie'!N99,'Kalumburu'!N69,'Karijini North'!N79,'Katanning'!N101,'Launceston'!N107,'Laverton'!N65,'Learmonth'!N33,'Longreach'!N99,'Low Head'!N100,'Marble Bar'!N103,'Marree'!N101,'Meekatharra'!N82,'Melbourne'!N99,'Mildura'!N99,'Miles'!N100,'Morawa'!N84,'Moree'!N99,'Mt Gambier'!N69,'Nhill'!N105,'Normanton'!N104,'Nowra'!N57,'Nuriootpa'!N52,'Oodnadatta'!N68,'Orbost'!N74,'Palmerville'!N104,'Perth'!N99,'Point Perpendicular'!N68,'Port Hedland'!N96,'Port Lincoln'!N99,'Port Macquarie'!N52,'Rabbit Flat'!N40,'Richmond NSW'!N55,'Richmond Qld'!N101,'Robe'!N106,'Rockhampton'!N69,'Rutherglen'!N98,'Sale'!N99,'Scone'!N44,'Snowtown'!N101,'St George'!N96,'Sydney'!N99,'Thargomiindah'!N55,'Tibooburra'!N100,'Townsville'!N68,'Victoria River Downs'!N45,'Wagga Wagga'!N99,'Walgett'!N100,'Wandering'!N101,'Weipa'!N41,'Wilcannia'!N56,'Williamtown'!N61,'Wilsons Promontary'!N103,'Woomera'!N59,'Wyalong'!N47,'Yamba'!N110)</f>
        <v>1.57160060902899</v>
      </c>
      <c r="H32" t="s" s="14">
        <v>23</v>
      </c>
      <c r="I32" s="11">
        <f>AVERAGE('Adelaide'!P99,'Albany'!P114,'Alice Springs'!P99,'Amberley'!P68,'Birdsville'!P59,'Bourke'!P101,'Bridgetown'!P101,'Brisbane'!P99,'Broome'!P99,'Bundaberg'!P100,'Burketown'!P104,'Butlers Gorge'!P76,'Cabramurra'!P47,'Cairns'!P99,'Camooweal'!P70,'Canberra'!P100,'Cape Borda'!P53,'Cape Bruny'!P87,'Cape Leeuwin'!P99,'Cape Moreton'!P99,'Cape Otway'!P97,'Carnarvon'!P99,'Ceduna'!P66,'Charleville'!P99,'Cobar'!P100,'Coffs Harbour'!P57,'Cunderdin'!P58,'Dalwallinu'!P53,'Darwin'!P99,'Deniliquin'!P100,'Dubbo'!P88,'Eddytstone Point'!P99,'Esperance'!P99,'Eucla'!P95,'Forrest'!P62,'Gabo Island'!P103,'Gayndah'!P106,'Georgetown'!P107,'Geraldton'!P99,'Giles'!P52,'Grove'!P62,'Halls Creek'!P99,'Hobart'!P91,'Horn Island'!P58,'Kalgoorlie'!P99,'Kalumburu'!P69,'Karijini North'!P79,'Katanning'!P101,'Launceston'!P107,'Laverton'!P65,'Learmonth'!P33,'Longreach'!P99,'Low Head'!P100,'Mackay'!P99,'Marble Bar'!P103,'Marree'!P101,'Meekatharra'!P82,'Melbourne'!P99,'Mildura'!P99,'Miles'!P100,'Morawa'!P84,'Moree'!P99,'Mt Gambier'!P69,'Nhill'!P105,'Normanton'!P104,'Nowra'!P57,'Nuriootpa'!P52,'Oodnadatta'!P68,'Orbost'!P74,'Palmerville'!P104,'Perth'!P99,'Point Perpendicular'!P68,'Port Hedland'!P96,'Port Lincoln'!P99,'Port Macquarie'!P52,'Rabbit Flat'!P40,'Richmond NSW'!P55,'Richmond Qld'!P101,'Robe'!P106,'Rockhampton'!P69,'Rutherglen'!P98,'Sale'!P99,'Scone'!P44,'Snowtown'!P101,'St George'!P96,'Sydney'!P99,'Tarcoola'!P88,'Tennant Creek'!P98,'Thargomiindah'!P55,'Tibooburra'!P100,'Townsville'!P68,'Victoria River Downs'!P45,'Wagga Wagga'!P99,'Walgett'!P100,'Wandering'!P101,'Weipa'!P41,'Wilcannia'!P56,'Williamtown'!P61,'Wilsons Promontary'!P103,'Woomera'!P59,'Wyalong'!P47,'Yamba'!P110)</f>
        <v>36.4683168316832</v>
      </c>
      <c r="J32" s="12">
        <f>AVERAGE('Adelaide'!Q99,'Albany'!Q114,'Alice Springs'!Q99,'Amberley'!Q68,'Birdsville'!Q59,'Bourke'!Q101,'Bridgetown'!Q101,'Brisbane'!Q99,'Broome'!Q99,'Bundaberg'!Q100,'Burketown'!Q104,'Butlers Gorge'!Q76,'Cabramurra'!Q47,'Cairns'!Q99,'Camooweal'!Q70,'Canberra'!Q100,'Cape Borda'!Q53,'Cape Bruny'!Q87,'Cape Leeuwin'!Q99,'Cape Moreton'!Q99,'Cape Otway'!Q97,'Carnarvon'!Q99,'Ceduna'!Q66,'Charleville'!Q99,'Cobar'!Q100,'Coffs Harbour'!Q57,'Cunderdin'!Q58,'Dalwallinu'!Q53,'Darwin'!Q99,'Deniliquin'!Q100,'Dubbo'!Q88,'Eddytstone Point'!Q99,'Esperance'!Q99,'Eucla'!Q95,'Forrest'!Q62,'Gabo Island'!Q103,'Gayndah'!Q106,'Georgetown'!Q107,'Geraldton'!Q99,'Giles'!Q52,'Grove'!Q62,'Halls Creek'!Q99,'Hobart'!Q91,'Horn Island'!Q58,'Kalgoorlie'!Q99,'Kalumburu'!Q69,'Karijini North'!Q79,'Katanning'!Q101,'Launceston'!Q107,'Laverton'!Q65,'Learmonth'!Q33,'Longreach'!Q99,'Low Head'!Q100,'Mackay'!Q99,'Marble Bar'!Q103,'Marree'!Q101,'Meekatharra'!Q82,'Melbourne'!Q99,'Mildura'!Q99,'Miles'!Q100,'Morawa'!Q84,'Moree'!Q99,'Mt Gambier'!Q69,'Nhill'!Q105,'Normanton'!Q104,'Nowra'!Q57,'Nuriootpa'!Q52,'Oodnadatta'!Q68,'Orbost'!Q74,'Palmerville'!Q104,'Perth'!Q99,'Point Perpendicular'!Q68,'Port Hedland'!Q96,'Port Lincoln'!Q99,'Port Macquarie'!Q52,'Rabbit Flat'!Q40,'Richmond NSW'!Q55,'Richmond Qld'!Q101,'Robe'!Q106,'Rockhampton'!Q69,'Rutherglen'!Q98,'Sale'!Q99,'Scone'!Q44,'Snowtown'!Q101,'St George'!Q96,'Sydney'!Q99,'Tarcoola'!Q88,'Tennant Creek'!Q98,'Thargomiindah'!Q55,'Tibooburra'!Q100,'Townsville'!Q68,'Victoria River Downs'!Q45,'Wagga Wagga'!Q99,'Walgett'!Q100,'Wandering'!Q101,'Weipa'!Q41,'Wilcannia'!Q56,'Williamtown'!Q61,'Wilsons Promontary'!Q103,'Woomera'!Q59,'Wyalong'!Q47,'Yamba'!Q110)</f>
        <v>4.64254281693264</v>
      </c>
      <c r="K32" s="13">
        <f>AVERAGE('Adelaide'!S99,'Albany'!S114,'Alice Springs'!S99,'Amberley'!S68,'Birdsville'!S59,'Bourke'!S101,'Bridgetown'!S101,'Brisbane'!S99,'Broome'!S99,'Bundaberg'!S100,'Burketown'!S104,'Butlers Gorge'!S76,'Cabramurra'!S47,'Cairns'!S99,'Camooweal'!S70,'Canberra'!S100,'Cape Borda'!S53,'Cape Bruny'!S87,'Cape Leeuwin'!S99,'Cape Moreton'!S99,'Cape Otway'!S97,'Carnarvon'!S99,'Ceduna'!S66,'Charleville'!S99,'Cobar'!S100,'Coffs Harbour'!S57,'Cunderdin'!S58,'Dalwallinu'!S53,'Darwin'!S99,'Deniliquin'!S100,'Dubbo'!S88,'Eddytstone Point'!S99,'Esperance'!S99,'Eucla'!S95,'Forrest'!S62,'Gabo Island'!S103,'Gayndah'!S106,'Georgetown'!S107,'Geraldton'!S99,'Giles'!S52,'Grove'!S62,'Halls Creek'!S99,'Hobart'!S91,'Horn Island'!S58,'Kalgoorlie'!S99,'Kalumburu'!S69,'Karijini North'!S79,'Katanning'!S101,'Launceston'!S107,'Laverton'!S65,'Learmonth'!S33,'Longreach'!S99,'Low Head'!S100,'Mackay'!S99,'Marble Bar'!S103,'Marree'!S101,'Meekatharra'!S82,'Melbourne'!S99,'Mildura'!S99,'Miles'!S100,'Morawa'!S84,'Moree'!S99,'Mt Gambier'!S69,'Nhill'!S105,'Normanton'!S104,'Nowra'!S57,'Nuriootpa'!S52,'Oodnadatta'!S68,'Orbost'!S74,'Palmerville'!S104,'Perth'!S99,'Point Perpendicular'!S68,'Port Hedland'!S96,'Port Lincoln'!S99,'Port Macquarie'!S52,'Rabbit Flat'!S40,'Richmond NSW'!S55,'Richmond Qld'!S101,'Robe'!S106,'Rockhampton'!S69,'Rutherglen'!S98,'Sale'!S99,'Scone'!S44,'Snowtown'!S101,'St George'!S96,'Sydney'!S99,'Tarcoola'!S88,'Tennant Creek'!S98,'Thargomiindah'!S55,'Tibooburra'!S100,'Townsville'!S68,'Victoria River Downs'!S45,'Wagga Wagga'!S99,'Walgett'!S100,'Wandering'!S101,'Weipa'!S41,'Wilcannia'!S56,'Williamtown'!S61,'Wilsons Promontary'!S103,'Woomera'!S59,'Wyalong'!S47,'Yamba'!S110)</f>
        <v>18.6633663366337</v>
      </c>
      <c r="L32" s="12">
        <f>AVERAGE('Adelaide'!T99,'Albany'!T114,'Alice Springs'!T99,'Amberley'!T68,'Birdsville'!T59,'Bourke'!T101,'Bridgetown'!T101,'Brisbane'!T99,'Broome'!T99,'Bundaberg'!T100,'Burketown'!T104,'Butlers Gorge'!T76,'Cabramurra'!T47,'Cairns'!T99,'Camooweal'!T70,'Canberra'!T100,'Cape Borda'!T53,'Cape Bruny'!T87,'Cape Leeuwin'!T99,'Cape Moreton'!T99,'Cape Otway'!T97,'Carnarvon'!T99,'Ceduna'!T66,'Charleville'!T99,'Cobar'!T100,'Coffs Harbour'!T57,'Cunderdin'!T58,'Dalwallinu'!T53,'Darwin'!T99,'Deniliquin'!T100,'Dubbo'!T88,'Eddytstone Point'!T99,'Esperance'!T99,'Eucla'!T95,'Forrest'!T62,'Gabo Island'!T103,'Gayndah'!T106,'Georgetown'!T107,'Geraldton'!T99,'Giles'!T52,'Grove'!T62,'Halls Creek'!T99,'Hobart'!T91,'Horn Island'!T58,'Kalgoorlie'!T99,'Kalumburu'!T69,'Karijini North'!T79,'Katanning'!T101,'Launceston'!T107,'Laverton'!T65,'Learmonth'!T33,'Longreach'!T99,'Low Head'!T100,'Mackay'!T99,'Marble Bar'!T103,'Marree'!T101,'Meekatharra'!T82,'Melbourne'!T99,'Mildura'!T99,'Miles'!T100,'Morawa'!T84,'Moree'!T99,'Mt Gambier'!T69,'Nhill'!T105,'Normanton'!T104,'Nowra'!T57,'Nuriootpa'!T52,'Oodnadatta'!T68,'Orbost'!T74,'Palmerville'!T104,'Perth'!T99,'Point Perpendicular'!T68,'Port Hedland'!T96,'Port Lincoln'!T99,'Port Macquarie'!T52,'Rabbit Flat'!T40,'Richmond NSW'!T55,'Richmond Qld'!T101,'Robe'!T106,'Rockhampton'!T69,'Rutherglen'!T98,'Sale'!T99,'Scone'!T44,'Snowtown'!T101,'St George'!T96,'Sydney'!T99,'Tarcoola'!T88,'Tennant Creek'!T98,'Thargomiindah'!T55,'Tibooburra'!T100,'Townsville'!T68,'Victoria River Downs'!T45,'Wagga Wagga'!T99,'Walgett'!T100,'Wandering'!T101,'Weipa'!T41,'Wilcannia'!T56,'Williamtown'!T61,'Wilsons Promontary'!T103,'Woomera'!T59,'Wyalong'!T47,'Yamba'!T110)</f>
        <v>3.5879627839358</v>
      </c>
      <c r="M32" s="13">
        <f>AVERAGE('Adelaide'!V99,'Albany'!V114,'Alice Springs'!V99,'Amberley'!V68,'Birdsville'!V59,'Bourke'!V101,'Bridgetown'!V101,'Brisbane'!V99,'Broome'!V99,'Bundaberg'!V100,'Burketown'!V104,'Butlers Gorge'!V76,'Cabramurra'!V47,'Cairns'!V99,'Camooweal'!V70,'Canberra'!V100,'Cape Borda'!V53,'Cape Bruny'!V87,'Cape Leeuwin'!V99,'Cape Moreton'!V99,'Cape Otway'!V97,'Carnarvon'!V99,'Ceduna'!V66,'Charleville'!V99,'Cobar'!V100,'Coffs Harbour'!V57,'Dalwallinu'!V53,'Darwin'!V99,'Deniliquin'!V100,'Dubbo'!V88,'Esperance'!V99,'Eucla'!V95,'Forrest'!V62,'Gabo Island'!V103,'Gayndah'!V106,'Georgetown'!V107,'Geraldton'!V99,'Giles'!V52,'Grove'!V62,'Hobart'!V91,'Horn Island'!V58,'Kalgoorlie'!V99,'Kalumburu'!V69,'Karijini North'!V79,'Katanning'!V101,'Launceston'!V107,'Laverton'!V65,'Learmonth'!V33,'Longreach'!V99,'Low Head'!V100,'Marble Bar'!V103,'Marree'!V101,'Meekatharra'!V82,'Melbourne'!V99,'Mildura'!V99,'Miles'!V100,'Morawa'!V84,'Moree'!V99,'Mt Gambier'!V69,'Nhill'!V105,'Normanton'!V104,'Nowra'!V57,'Nuriootpa'!V52,'Oodnadatta'!V68,'Orbost'!V74,'Palmerville'!V104,'Perth'!V99,'Point Perpendicular'!V68,'Port Hedland'!V96,'Port Lincoln'!V99,'Port Macquarie'!V52,'Rabbit Flat'!V40,'Richmond NSW'!V55,'Richmond Qld'!V101,'Robe'!V106,'Rockhampton'!V69,'Rutherglen'!V98,'Sale'!V99,'Scone'!V44,'Snowtown'!V101,'St George'!V96,'Sydney'!V99,'Thargomiindah'!V55,'Tibooburra'!V100,'Townsville'!V68,'Victoria River Downs'!V45,'Wagga Wagga'!V99,'Walgett'!V100,'Wandering'!V101,'Weipa'!V41,'Wilcannia'!V56,'Williamtown'!V61,'Wilsons Promontary'!V103,'Woomera'!V59,'Wyalong'!V47,'Yamba'!V110)</f>
        <v>3.84315789473684</v>
      </c>
      <c r="N32" s="12">
        <f>AVERAGE('Adelaide'!W99,'Albany'!W114,'Alice Springs'!W99,'Amberley'!W68,'Birdsville'!W59,'Bourke'!W101,'Bridgetown'!W101,'Brisbane'!W99,'Broome'!W99,'Bundaberg'!W100,'Burketown'!W104,'Butlers Gorge'!W76,'Cabramurra'!W47,'Cairns'!W99,'Camooweal'!W70,'Canberra'!W100,'Cape Borda'!W53,'Cape Bruny'!W87,'Cape Leeuwin'!W99,'Cape Moreton'!W99,'Cape Otway'!W97,'Carnarvon'!W99,'Ceduna'!W66,'Charleville'!W99,'Cobar'!W100,'Coffs Harbour'!W57,'Dalwallinu'!W53,'Darwin'!W99,'Deniliquin'!W100,'Dubbo'!W88,'Esperance'!W99,'Eucla'!W95,'Forrest'!W62,'Gabo Island'!W103,'Gayndah'!W106,'Georgetown'!W107,'Geraldton'!W99,'Giles'!W52,'Grove'!W62,'Hobart'!W91,'Horn Island'!W58,'Kalgoorlie'!W99,'Kalumburu'!W69,'Karijini North'!W79,'Katanning'!W101,'Launceston'!W107,'Laverton'!W65,'Learmonth'!W33,'Longreach'!W99,'Low Head'!W100,'Marble Bar'!W103,'Marree'!W101,'Meekatharra'!W82,'Melbourne'!W99,'Mildura'!W99,'Miles'!W100,'Morawa'!W84,'Moree'!W99,'Mt Gambier'!W69,'Nhill'!W105,'Normanton'!W104,'Nowra'!W57,'Nuriootpa'!W52,'Oodnadatta'!W68,'Orbost'!W74,'Palmerville'!W104,'Perth'!W99,'Point Perpendicular'!W68,'Port Hedland'!W96,'Port Lincoln'!W99,'Port Macquarie'!W52,'Rabbit Flat'!W40,'Richmond NSW'!W55,'Richmond Qld'!W101,'Robe'!W106,'Rockhampton'!W69,'Rutherglen'!W98,'Sale'!W99,'Scone'!W44,'Snowtown'!W101,'St George'!W96,'Sydney'!W99,'Thargomiindah'!W55,'Tibooburra'!W100,'Townsville'!W68,'Victoria River Downs'!W45,'Wagga Wagga'!W99,'Walgett'!W100,'Wandering'!W101,'Weipa'!W41,'Wilcannia'!W56,'Williamtown'!W61,'Wilsons Promontary'!W103,'Woomera'!W59,'Wyalong'!W47,'Yamba'!W110)</f>
        <v>1.72601587445718</v>
      </c>
    </row>
    <row r="33" ht="23" customHeight="1">
      <c r="A33" t="s" s="14">
        <v>24</v>
      </c>
      <c r="B33" s="11">
        <f>AVERAGE('Adelaide'!B100,'Albany'!B115,'Alice Springs'!B100,'Amberley'!B69,'Birdsville'!B60,'Bourke'!B102,'Bridgetown'!B102,'Brisbane'!B100,'Broome'!B100,'Bundaberg'!B101,'Burketown'!B105,'Butlers Gorge'!B77,'Cabramurra'!B48,'Cairns'!B100,'Camooweal'!B71,'Canberra'!B101,'Cape Borda'!B54,'Cape Bruny'!B88,'Cape Leeuwin'!B100,'Cape Moreton'!B100,'Cape Otway'!B98,'Carnarvon'!B100,'Ceduna'!B67,'Charleville'!B100,'Cobar'!B101,'Coffs Harbour'!B58,'Cunderdin'!B59,'Dalwallinu'!B54,'Darwin'!B100,'Deniliquin'!B101,'Dubbo'!B89,'Eddytstone Point'!B100,'Esperance'!B100,'Eucla'!B96,'Forrest'!B63,'Gabo Island'!B104,'Gayndah'!B107,'Georgetown'!B108,'Geraldton'!B100,'Giles'!B53,'Grove'!B63,'Halls Creek'!B100,'Hobart'!B92,'Horn Island'!B59,'Kalgoorlie'!B100,'Kalumburu'!B70,'Karijini North'!B80,'Katanning'!B102,'Launceston'!B108,'Laverton'!B66,'Learmonth'!B34,'Longreach'!B100,'Low Head'!B101,'Mackay'!B100,'Marble Bar'!B104,'Marree'!B102,'Meekatharra'!B83,'Melbourne'!B100,'Mildura'!B100,'Miles'!B101,'Morawa'!B85,'Moree'!B100,'Mt Gambier'!B70,'Nhill'!B106,'Normanton'!B105,'Nowra'!B58,'Nuriootpa'!B53,'Oodnadatta'!B69,'Orbost'!B75,'Palmerville'!B105,'Perth'!B100,'Point Perpendicular'!B69,'Port Hedland'!B97,'Port Lincoln'!B100,'Port Macquarie'!B53,'Rabbit Flat'!B41,'Richmond NSW'!B56,'Richmond Qld'!B102,'Robe'!B107,'Rockhampton'!B70,'Rutherglen'!B99,'Sale'!B100,'Scone'!B45,'Snowtown'!B102,'St George'!B97,'Sydney'!B100,'Tarcoola'!B89,'Tennant Creek'!B99,'Thargomiindah'!B56,'Tibooburra'!B101,'Townsville'!B69,'Victoria River Downs'!B46,'Wagga Wagga'!B100,'Walgett'!B101,'Wandering'!B102,'Weipa'!B42,'Wilcannia'!B57,'Williamtown'!B62,'Wilsons Promontary'!B104,'Woomera'!B60,'Wyalong'!B48,'Yamba'!B111)</f>
        <v>36.8613861386139</v>
      </c>
      <c r="C33" s="12">
        <f>AVERAGE('Adelaide'!D100,'Albany'!D115,'Alice Springs'!D100,'Amberley'!D69,'Birdsville'!D60,'Bourke'!D102,'Bridgetown'!D102,'Brisbane'!D100,'Broome'!D100,'Bundaberg'!D101,'Burketown'!D105,'Butlers Gorge'!D77,'Cabramurra'!D48,'Cairns'!D100,'Camooweal'!D71,'Canberra'!D101,'Cape Borda'!D54,'Cape Bruny'!D88,'Cape Leeuwin'!D100,'Cape Moreton'!D100,'Cape Otway'!D98,'Carnarvon'!D100,'Ceduna'!D67,'Charleville'!D100,'Cobar'!D101,'Coffs Harbour'!D58,'Cunderdin'!D59,'Dalwallinu'!D54,'Darwin'!D100,'Deniliquin'!D101,'Dubbo'!D89,'Eddytstone Point'!D100,'Esperance'!D100,'Eucla'!D96,'Forrest'!D63,'Gabo Island'!D104,'Gayndah'!D107,'Georgetown'!D108,'Geraldton'!D100,'Giles'!D53,'Grove'!D63,'Halls Creek'!D100,'Hobart'!D92,'Horn Island'!D59,'Kalgoorlie'!D100,'Kalumburu'!D70,'Karijini North'!D80,'Katanning'!D102,'Launceston'!D108,'Laverton'!D66,'Learmonth'!D34,'Longreach'!D100,'Low Head'!D101,'Mackay'!D100,'Marble Bar'!D104,'Marree'!D102,'Meekatharra'!D83,'Melbourne'!D100,'Mildura'!D100,'Miles'!D101,'Morawa'!D85,'Moree'!D100,'Mt Gambier'!D70,'Nhill'!D106,'Normanton'!D105,'Nowra'!D58,'Nuriootpa'!D53,'Oodnadatta'!D69,'Orbost'!D75,'Palmerville'!D105,'Perth'!D100,'Point Perpendicular'!D69,'Port Hedland'!D97,'Port Lincoln'!D100,'Port Macquarie'!D53,'Rabbit Flat'!D41,'Richmond NSW'!D56,'Richmond Qld'!D102,'Robe'!D107,'Rockhampton'!D70,'Rutherglen'!D99,'Sale'!D100,'Scone'!D45,'Snowtown'!D102,'St George'!D97,'Sydney'!D100,'Tarcoola'!D89,'Tennant Creek'!D99,'Thargomiindah'!D56,'Tibooburra'!D101,'Townsville'!D69,'Victoria River Downs'!D46,'Wagga Wagga'!D100,'Walgett'!D101,'Wandering'!D102,'Weipa'!D42,'Wilcannia'!D57,'Williamtown'!D62,'Wilsons Promontary'!D104,'Woomera'!D60,'Wyalong'!D48,'Yamba'!D111)</f>
        <v>4.62084202047363</v>
      </c>
      <c r="D33" s="13">
        <f>AVERAGE('Adelaide'!G100,'Albany'!G115,'Alice Springs'!G100,'Amberley'!G69,'Birdsville'!G60,'Bourke'!G102,'Bridgetown'!G102,'Brisbane'!G100,'Broome'!G100,'Bundaberg'!G101,'Burketown'!G105,'Butlers Gorge'!G77,'Cabramurra'!G48,'Cairns'!G100,'Camooweal'!G71,'Canberra'!G101,'Cape Borda'!G54,'Cape Bruny'!G88,'Cape Leeuwin'!G100,'Cape Moreton'!G100,'Cape Otway'!G98,'Carnarvon'!G100,'Ceduna'!G67,'Charleville'!G100,'Cobar'!G101,'Coffs Harbour'!G58,'Cunderdin'!G59,'Dalwallinu'!G54,'Darwin'!G100,'Deniliquin'!G101,'Dubbo'!G89,'Eddytstone Point'!G100,'Esperance'!G100,'Eucla'!G96,'Forrest'!G63,'Gabo Island'!G104,'Gayndah'!G107,'Georgetown'!G108,'Geraldton'!G100,'Giles'!G53,'Grove'!G63,'Halls Creek'!G100,'Hobart'!G92,'Horn Island'!G59,'Kalgoorlie'!G100,'Kalumburu'!G70,'Karijini North'!G80,'Katanning'!G102,'Launceston'!G108,'Laverton'!G66,'Learmonth'!G34,'Longreach'!G100,'Low Head'!G101,'Mackay'!G100,'Marble Bar'!G104,'Marree'!G102,'Meekatharra'!G83,'Melbourne'!G100,'Mildura'!G100,'Miles'!G101,'Morawa'!G85,'Moree'!G100,'Mt Gambier'!G70,'Nhill'!G106,'Normanton'!G105,'Nowra'!G58,'Nuriootpa'!G53,'Oodnadatta'!G69,'Orbost'!G75,'Palmerville'!G105,'Perth'!G100,'Point Perpendicular'!G69,'Port Hedland'!G97,'Port Lincoln'!G100,'Port Macquarie'!G53,'Rabbit Flat'!G41,'Richmond NSW'!G56,'Richmond Qld'!G102,'Robe'!G107,'Rockhampton'!G70,'Rutherglen'!G99,'Sale'!G100,'Scone'!G45,'Snowtown'!G102,'St George'!G97,'Sydney'!G100,'Tarcoola'!G89,'Tennant Creek'!G99,'Thargomiindah'!G56,'Tibooburra'!G101,'Townsville'!G69,'Victoria River Downs'!G46,'Wagga Wagga'!G100,'Walgett'!G101,'Wandering'!G102,'Weipa'!G42,'Wilcannia'!G57,'Williamtown'!G62,'Wilsons Promontary'!G104,'Woomera'!G60,'Wyalong'!G48,'Yamba'!G111)</f>
        <v>18.5148514851485</v>
      </c>
      <c r="E33" s="12">
        <f>AVERAGE('Adelaide'!I100,'Albany'!I115,'Alice Springs'!I100,'Amberley'!I69,'Birdsville'!I60,'Bourke'!I102,'Bridgetown'!I102,'Brisbane'!I100,'Broome'!I100,'Bundaberg'!I101,'Burketown'!I105,'Butlers Gorge'!I77,'Cabramurra'!I48,'Cairns'!I100,'Camooweal'!I71,'Canberra'!I101,'Cape Borda'!I54,'Cape Bruny'!I88,'Cape Leeuwin'!I100,'Cape Moreton'!I100,'Cape Otway'!I98,'Carnarvon'!I100,'Ceduna'!I67,'Charleville'!I100,'Cobar'!I101,'Coffs Harbour'!I58,'Cunderdin'!I59,'Dalwallinu'!I54,'Darwin'!I100,'Deniliquin'!I101,'Dubbo'!I89,'Eddytstone Point'!I100,'Esperance'!I100,'Eucla'!I96,'Forrest'!I63,'Gabo Island'!I104,'Gayndah'!I107,'Georgetown'!I108,'Geraldton'!I100,'Giles'!I53,'Grove'!I63,'Halls Creek'!I100,'Hobart'!I92,'Horn Island'!I59,'Kalgoorlie'!I100,'Kalumburu'!I70,'Karijini North'!I80,'Katanning'!I102,'Launceston'!I108,'Laverton'!I66,'Learmonth'!I34,'Longreach'!I100,'Low Head'!I101,'Mackay'!I100,'Marble Bar'!I104,'Marree'!I102,'Meekatharra'!I83,'Melbourne'!I100,'Mildura'!I100,'Miles'!I101,'Morawa'!I85,'Moree'!I100,'Mt Gambier'!I70,'Nhill'!I106,'Normanton'!I105,'Nowra'!I58,'Nuriootpa'!I53,'Oodnadatta'!I69,'Orbost'!I75,'Palmerville'!I105,'Perth'!I100,'Point Perpendicular'!I69,'Port Hedland'!I97,'Port Lincoln'!I100,'Port Macquarie'!I53,'Rabbit Flat'!I41,'Richmond NSW'!I56,'Richmond Qld'!I102,'Robe'!I107,'Rockhampton'!I70,'Rutherglen'!I99,'Sale'!I100,'Scone'!I45,'Snowtown'!I102,'St George'!I97,'Sydney'!I100,'Tarcoola'!I89,'Tennant Creek'!I99,'Thargomiindah'!I56,'Tibooburra'!I101,'Townsville'!I69,'Victoria River Downs'!I46,'Wagga Wagga'!I100,'Walgett'!I101,'Wandering'!I102,'Weipa'!I42,'Wilcannia'!I57,'Williamtown'!I62,'Wilsons Promontary'!I104,'Woomera'!I60,'Wyalong'!I48,'Yamba'!I111)</f>
        <v>3.57015499298024</v>
      </c>
      <c r="F33" s="13">
        <f>AVERAGE('Adelaide'!L100,'Albany'!L115,'Alice Springs'!L100,'Amberley'!L69,'Birdsville'!L60,'Bourke'!L102,'Bridgetown'!L102,'Brisbane'!L100,'Broome'!L100,'Bundaberg'!L101,'Burketown'!L105,'Butlers Gorge'!L77,'Cabramurra'!L48,'Cairns'!L100,'Camooweal'!L71,'Canberra'!L101,'Cape Borda'!L54,'Cape Bruny'!L88,'Cape Leeuwin'!L100,'Cape Moreton'!L100,'Cape Otway'!L98,'Carnarvon'!L100,'Ceduna'!L67,'Charleville'!L100,'Cobar'!L101,'Coffs Harbour'!L58,'Dalwallinu'!L54,'Darwin'!L100,'Deniliquin'!L101,'Dubbo'!L89,'Esperance'!L100,'Eucla'!L96,'Forrest'!L63,'Gabo Island'!L104,'Gayndah'!L107,'Georgetown'!L108,'Geraldton'!L100,'Giles'!L53,'Grove'!L63,'Hobart'!L92,'Horn Island'!L59,'Kalgoorlie'!L100,'Kalumburu'!L70,'Karijini North'!L80,'Katanning'!L102,'Launceston'!L108,'Laverton'!L66,'Learmonth'!L34,'Longreach'!L100,'Low Head'!L101,'Marble Bar'!L104,'Marree'!L102,'Meekatharra'!L83,'Melbourne'!L100,'Mildura'!L100,'Miles'!L101,'Morawa'!L85,'Moree'!L100,'Mt Gambier'!L70,'Nhill'!L106,'Normanton'!L105,'Nowra'!L58,'Nuriootpa'!L53,'Oodnadatta'!L69,'Orbost'!L75,'Palmerville'!L105,'Perth'!L100,'Point Perpendicular'!L69,'Port Hedland'!L97,'Port Lincoln'!L100,'Port Macquarie'!L53,'Rabbit Flat'!L41,'Richmond NSW'!L56,'Richmond Qld'!L102,'Robe'!L107,'Rockhampton'!L70,'Rutherglen'!L99,'Sale'!L100,'Scone'!L45,'Snowtown'!L102,'St George'!L97,'Sydney'!L100,'Thargomiindah'!L56,'Tibooburra'!L101,'Townsville'!L69,'Victoria River Downs'!L46,'Wagga Wagga'!L100,'Walgett'!L101,'Wandering'!L102,'Weipa'!L42,'Wilcannia'!L57,'Williamtown'!L62,'Wilsons Promontary'!L104,'Woomera'!L60,'Wyalong'!L48,'Yamba'!L111)</f>
        <v>3.67368421052632</v>
      </c>
      <c r="G33" s="12">
        <f>AVERAGE('Adelaide'!N100,'Albany'!N115,'Alice Springs'!N100,'Amberley'!N69,'Birdsville'!N60,'Bourke'!N102,'Bridgetown'!N102,'Brisbane'!N100,'Broome'!N100,'Bundaberg'!N101,'Burketown'!N105,'Butlers Gorge'!N77,'Cabramurra'!N48,'Cairns'!N100,'Camooweal'!N71,'Canberra'!N101,'Cape Borda'!N54,'Cape Bruny'!N88,'Cape Leeuwin'!N100,'Cape Moreton'!N100,'Cape Otway'!N98,'Carnarvon'!N100,'Ceduna'!N67,'Charleville'!N100,'Cobar'!N101,'Coffs Harbour'!N58,'Dalwallinu'!N54,'Darwin'!N100,'Deniliquin'!N101,'Dubbo'!N89,'Esperance'!N100,'Eucla'!N96,'Forrest'!N63,'Gabo Island'!N104,'Gayndah'!N107,'Georgetown'!N108,'Geraldton'!N100,'Giles'!N53,'Grove'!N63,'Hobart'!N92,'Horn Island'!N59,'Kalgoorlie'!N100,'Kalumburu'!N70,'Karijini North'!N80,'Katanning'!N102,'Launceston'!N108,'Laverton'!N66,'Learmonth'!N34,'Longreach'!N100,'Low Head'!N101,'Marble Bar'!N104,'Marree'!N102,'Meekatharra'!N83,'Melbourne'!N100,'Mildura'!N100,'Miles'!N101,'Morawa'!N85,'Moree'!N100,'Mt Gambier'!N70,'Nhill'!N106,'Normanton'!N105,'Nowra'!N58,'Nuriootpa'!N53,'Oodnadatta'!N69,'Orbost'!N75,'Palmerville'!N105,'Perth'!N100,'Point Perpendicular'!N69,'Port Hedland'!N97,'Port Lincoln'!N100,'Port Macquarie'!N53,'Rabbit Flat'!N41,'Richmond NSW'!N56,'Richmond Qld'!N102,'Robe'!N107,'Rockhampton'!N70,'Rutherglen'!N99,'Sale'!N100,'Scone'!N45,'Snowtown'!N102,'St George'!N97,'Sydney'!N100,'Thargomiindah'!N56,'Tibooburra'!N101,'Townsville'!N69,'Victoria River Downs'!N46,'Wagga Wagga'!N100,'Walgett'!N101,'Wandering'!N102,'Weipa'!N42,'Wilcannia'!N57,'Williamtown'!N62,'Wilsons Promontary'!N104,'Woomera'!N60,'Wyalong'!N48,'Yamba'!N111)</f>
        <v>1.91343402777778</v>
      </c>
      <c r="H33" t="s" s="14">
        <v>24</v>
      </c>
      <c r="I33" s="11">
        <f>AVERAGE('Adelaide'!P100,'Albany'!P115,'Alice Springs'!P100,'Amberley'!P69,'Birdsville'!P60,'Bourke'!P102,'Bridgetown'!P102,'Brisbane'!P100,'Broome'!P100,'Bundaberg'!P101,'Burketown'!P105,'Butlers Gorge'!P77,'Cabramurra'!P48,'Cairns'!P100,'Camooweal'!P71,'Canberra'!P101,'Cape Borda'!P54,'Cape Bruny'!P88,'Cape Leeuwin'!P100,'Cape Moreton'!P100,'Cape Otway'!P98,'Carnarvon'!P100,'Ceduna'!P67,'Charleville'!P100,'Cobar'!P101,'Coffs Harbour'!P58,'Cunderdin'!P59,'Dalwallinu'!P54,'Darwin'!P100,'Deniliquin'!P101,'Dubbo'!P89,'Eddytstone Point'!P100,'Esperance'!P100,'Eucla'!P96,'Forrest'!P63,'Gabo Island'!P104,'Gayndah'!P107,'Georgetown'!P108,'Geraldton'!P100,'Giles'!P53,'Grove'!P63,'Halls Creek'!P100,'Hobart'!P92,'Horn Island'!P59,'Kalgoorlie'!P100,'Kalumburu'!P70,'Karijini North'!P80,'Katanning'!P102,'Launceston'!P108,'Laverton'!P66,'Learmonth'!P34,'Longreach'!P100,'Low Head'!P101,'Mackay'!P100,'Marble Bar'!P104,'Marree'!P102,'Meekatharra'!P83,'Melbourne'!P100,'Mildura'!P100,'Miles'!P101,'Morawa'!P85,'Moree'!P100,'Mt Gambier'!P70,'Nhill'!P106,'Normanton'!P105,'Nowra'!P58,'Nuriootpa'!P53,'Oodnadatta'!P69,'Orbost'!P75,'Palmerville'!P105,'Perth'!P100,'Point Perpendicular'!P69,'Port Hedland'!P97,'Port Lincoln'!P100,'Port Macquarie'!P53,'Rabbit Flat'!P41,'Richmond NSW'!P56,'Richmond Qld'!P102,'Robe'!P107,'Rockhampton'!P70,'Rutherglen'!P99,'Sale'!P100,'Scone'!P45,'Snowtown'!P102,'St George'!P97,'Sydney'!P100,'Tarcoola'!P89,'Tennant Creek'!P99,'Thargomiindah'!P56,'Tibooburra'!P101,'Townsville'!P69,'Victoria River Downs'!P46,'Wagga Wagga'!P100,'Walgett'!P101,'Wandering'!P102,'Weipa'!P42,'Wilcannia'!P57,'Williamtown'!P62,'Wilsons Promontary'!P104,'Woomera'!P60,'Wyalong'!P48,'Yamba'!P111)</f>
        <v>36.5040504050405</v>
      </c>
      <c r="J33" s="12">
        <f>AVERAGE('Adelaide'!Q100,'Albany'!Q115,'Alice Springs'!Q100,'Amberley'!Q69,'Birdsville'!Q60,'Bourke'!Q102,'Bridgetown'!Q102,'Brisbane'!Q100,'Broome'!Q100,'Bundaberg'!Q101,'Burketown'!Q105,'Butlers Gorge'!Q77,'Cabramurra'!Q48,'Cairns'!Q100,'Camooweal'!Q71,'Canberra'!Q101,'Cape Borda'!Q54,'Cape Bruny'!Q88,'Cape Leeuwin'!Q100,'Cape Moreton'!Q100,'Cape Otway'!Q98,'Carnarvon'!Q100,'Ceduna'!Q67,'Charleville'!Q100,'Cobar'!Q101,'Coffs Harbour'!Q58,'Cunderdin'!Q59,'Dalwallinu'!Q54,'Darwin'!Q100,'Deniliquin'!Q101,'Dubbo'!Q89,'Eddytstone Point'!Q100,'Esperance'!Q100,'Eucla'!Q96,'Forrest'!Q63,'Gabo Island'!Q104,'Gayndah'!Q107,'Georgetown'!Q108,'Geraldton'!Q100,'Giles'!Q53,'Grove'!Q63,'Halls Creek'!Q100,'Hobart'!Q92,'Horn Island'!Q59,'Kalgoorlie'!Q100,'Kalumburu'!Q70,'Karijini North'!Q80,'Katanning'!Q102,'Launceston'!Q108,'Laverton'!Q66,'Learmonth'!Q34,'Longreach'!Q100,'Low Head'!Q101,'Mackay'!Q100,'Marble Bar'!Q104,'Marree'!Q102,'Meekatharra'!Q83,'Melbourne'!Q100,'Mildura'!Q100,'Miles'!Q101,'Morawa'!Q85,'Moree'!Q100,'Mt Gambier'!Q70,'Nhill'!Q106,'Normanton'!Q105,'Nowra'!Q58,'Nuriootpa'!Q53,'Oodnadatta'!Q69,'Orbost'!Q75,'Palmerville'!Q105,'Perth'!Q100,'Point Perpendicular'!Q69,'Port Hedland'!Q97,'Port Lincoln'!Q100,'Port Macquarie'!Q53,'Rabbit Flat'!Q41,'Richmond NSW'!Q56,'Richmond Qld'!Q102,'Robe'!Q107,'Rockhampton'!Q70,'Rutherglen'!Q99,'Sale'!Q100,'Scone'!Q45,'Snowtown'!Q102,'St George'!Q97,'Sydney'!Q100,'Tarcoola'!Q89,'Tennant Creek'!Q99,'Thargomiindah'!Q56,'Tibooburra'!Q101,'Townsville'!Q69,'Victoria River Downs'!Q46,'Wagga Wagga'!Q100,'Walgett'!Q101,'Wandering'!Q102,'Weipa'!Q42,'Wilcannia'!Q57,'Williamtown'!Q62,'Wilsons Promontary'!Q104,'Woomera'!Q60,'Wyalong'!Q48,'Yamba'!Q111)</f>
        <v>4.64057001725455</v>
      </c>
      <c r="K33" s="13">
        <f>AVERAGE('Adelaide'!S100,'Albany'!S115,'Alice Springs'!S100,'Amberley'!S69,'Birdsville'!S60,'Bourke'!S102,'Bridgetown'!S102,'Brisbane'!S100,'Broome'!S100,'Bundaberg'!S101,'Burketown'!S105,'Butlers Gorge'!S77,'Cabramurra'!S48,'Cairns'!S100,'Camooweal'!S71,'Canberra'!S101,'Cape Borda'!S54,'Cape Bruny'!S88,'Cape Leeuwin'!S100,'Cape Moreton'!S100,'Cape Otway'!S98,'Carnarvon'!S100,'Ceduna'!S67,'Charleville'!S100,'Cobar'!S101,'Coffs Harbour'!S58,'Cunderdin'!S59,'Dalwallinu'!S54,'Darwin'!S100,'Deniliquin'!S101,'Dubbo'!S89,'Eddytstone Point'!S100,'Esperance'!S100,'Eucla'!S96,'Forrest'!S63,'Gabo Island'!S104,'Gayndah'!S107,'Georgetown'!S108,'Geraldton'!S100,'Giles'!S53,'Grove'!S63,'Halls Creek'!S100,'Hobart'!S92,'Horn Island'!S59,'Kalgoorlie'!S100,'Kalumburu'!S70,'Karijini North'!S80,'Katanning'!S102,'Launceston'!S108,'Laverton'!S66,'Learmonth'!S34,'Longreach'!S100,'Low Head'!S101,'Mackay'!S100,'Marble Bar'!S104,'Marree'!S102,'Meekatharra'!S83,'Melbourne'!S100,'Mildura'!S100,'Miles'!S101,'Morawa'!S85,'Moree'!S100,'Mt Gambier'!S70,'Nhill'!S106,'Normanton'!S105,'Nowra'!S58,'Nuriootpa'!S53,'Oodnadatta'!S69,'Orbost'!S75,'Palmerville'!S105,'Perth'!S100,'Point Perpendicular'!S69,'Port Hedland'!S97,'Port Lincoln'!S100,'Port Macquarie'!S53,'Rabbit Flat'!S41,'Richmond NSW'!S56,'Richmond Qld'!S102,'Robe'!S107,'Rockhampton'!S70,'Rutherglen'!S99,'Sale'!S100,'Scone'!S45,'Snowtown'!S102,'St George'!S97,'Sydney'!S100,'Tarcoola'!S89,'Tennant Creek'!S99,'Thargomiindah'!S56,'Tibooburra'!S101,'Townsville'!S69,'Victoria River Downs'!S46,'Wagga Wagga'!S100,'Walgett'!S101,'Wandering'!S102,'Weipa'!S42,'Wilcannia'!S57,'Williamtown'!S62,'Wilsons Promontary'!S104,'Woomera'!S60,'Wyalong'!S48,'Yamba'!S111)</f>
        <v>18.6498649864987</v>
      </c>
      <c r="L33" s="12">
        <f>AVERAGE('Adelaide'!T100,'Albany'!T115,'Alice Springs'!T100,'Amberley'!T69,'Birdsville'!T60,'Bourke'!T102,'Bridgetown'!T102,'Brisbane'!T100,'Broome'!T100,'Bundaberg'!T101,'Burketown'!T105,'Butlers Gorge'!T77,'Cabramurra'!T48,'Cairns'!T100,'Camooweal'!T71,'Canberra'!T101,'Cape Borda'!T54,'Cape Bruny'!T88,'Cape Leeuwin'!T100,'Cape Moreton'!T100,'Cape Otway'!T98,'Carnarvon'!T100,'Ceduna'!T67,'Charleville'!T100,'Cobar'!T101,'Coffs Harbour'!T58,'Cunderdin'!T59,'Dalwallinu'!T54,'Darwin'!T100,'Deniliquin'!T101,'Dubbo'!T89,'Eddytstone Point'!T100,'Esperance'!T100,'Eucla'!T96,'Forrest'!T63,'Gabo Island'!T104,'Gayndah'!T107,'Georgetown'!T108,'Geraldton'!T100,'Giles'!T53,'Grove'!T63,'Halls Creek'!T100,'Hobart'!T92,'Horn Island'!T59,'Kalgoorlie'!T100,'Kalumburu'!T70,'Karijini North'!T80,'Katanning'!T102,'Launceston'!T108,'Laverton'!T66,'Learmonth'!T34,'Longreach'!T100,'Low Head'!T101,'Mackay'!T100,'Marble Bar'!T104,'Marree'!T102,'Meekatharra'!T83,'Melbourne'!T100,'Mildura'!T100,'Miles'!T101,'Morawa'!T85,'Moree'!T100,'Mt Gambier'!T70,'Nhill'!T106,'Normanton'!T105,'Nowra'!T58,'Nuriootpa'!T53,'Oodnadatta'!T69,'Orbost'!T75,'Palmerville'!T105,'Perth'!T100,'Point Perpendicular'!T69,'Port Hedland'!T97,'Port Lincoln'!T100,'Port Macquarie'!T53,'Rabbit Flat'!T41,'Richmond NSW'!T56,'Richmond Qld'!T102,'Robe'!T107,'Rockhampton'!T70,'Rutherglen'!T99,'Sale'!T100,'Scone'!T45,'Snowtown'!T102,'St George'!T97,'Sydney'!T100,'Tarcoola'!T89,'Tennant Creek'!T99,'Thargomiindah'!T56,'Tibooburra'!T101,'Townsville'!T69,'Victoria River Downs'!T46,'Wagga Wagga'!T100,'Walgett'!T101,'Wandering'!T102,'Weipa'!T42,'Wilcannia'!T57,'Williamtown'!T62,'Wilsons Promontary'!T104,'Woomera'!T60,'Wyalong'!T48,'Yamba'!T111)</f>
        <v>3.58625241699803</v>
      </c>
      <c r="M33" s="13">
        <f>AVERAGE('Adelaide'!V100,'Albany'!V115,'Alice Springs'!V100,'Amberley'!V69,'Birdsville'!V60,'Bourke'!V102,'Bridgetown'!V102,'Brisbane'!V100,'Broome'!V100,'Bundaberg'!V101,'Burketown'!V105,'Butlers Gorge'!V77,'Cabramurra'!V48,'Cairns'!V100,'Camooweal'!V71,'Canberra'!V101,'Cape Borda'!V54,'Cape Bruny'!V88,'Cape Leeuwin'!V100,'Cape Moreton'!V100,'Cape Otway'!V98,'Carnarvon'!V100,'Ceduna'!V67,'Charleville'!V100,'Cobar'!V101,'Coffs Harbour'!V58,'Dalwallinu'!V54,'Darwin'!V100,'Deniliquin'!V101,'Dubbo'!V89,'Esperance'!V100,'Eucla'!V96,'Forrest'!V63,'Gabo Island'!V104,'Gayndah'!V107,'Georgetown'!V108,'Geraldton'!V100,'Giles'!V53,'Grove'!V63,'Hobart'!V92,'Horn Island'!V59,'Kalgoorlie'!V100,'Kalumburu'!V70,'Karijini North'!V80,'Katanning'!V102,'Launceston'!V108,'Laverton'!V66,'Learmonth'!V34,'Longreach'!V100,'Low Head'!V101,'Marble Bar'!V104,'Marree'!V102,'Meekatharra'!V83,'Melbourne'!V100,'Mildura'!V100,'Miles'!V101,'Morawa'!V85,'Moree'!V100,'Mt Gambier'!V70,'Nhill'!V106,'Normanton'!V105,'Nowra'!V58,'Nuriootpa'!V53,'Oodnadatta'!V69,'Orbost'!V75,'Palmerville'!V105,'Perth'!V100,'Point Perpendicular'!V69,'Port Hedland'!V97,'Port Lincoln'!V100,'Port Macquarie'!V53,'Rabbit Flat'!V41,'Richmond NSW'!V56,'Richmond Qld'!V102,'Robe'!V107,'Rockhampton'!V70,'Rutherglen'!V99,'Sale'!V100,'Scone'!V45,'Snowtown'!V102,'St George'!V97,'Sydney'!V100,'Thargomiindah'!V56,'Tibooburra'!V101,'Townsville'!V69,'Victoria River Downs'!V46,'Wagga Wagga'!V100,'Walgett'!V101,'Wandering'!V102,'Weipa'!V42,'Wilcannia'!V57,'Williamtown'!V62,'Wilsons Promontary'!V104,'Woomera'!V60,'Wyalong'!V48,'Yamba'!V111)</f>
        <v>3.82775119617225</v>
      </c>
      <c r="N33" s="12">
        <f>AVERAGE('Adelaide'!W100,'Albany'!W115,'Alice Springs'!W100,'Amberley'!W69,'Birdsville'!W60,'Bourke'!W102,'Bridgetown'!W102,'Brisbane'!W100,'Broome'!W100,'Bundaberg'!W101,'Burketown'!W105,'Butlers Gorge'!W77,'Cabramurra'!W48,'Cairns'!W100,'Camooweal'!W71,'Canberra'!W101,'Cape Borda'!W54,'Cape Bruny'!W88,'Cape Leeuwin'!W100,'Cape Moreton'!W100,'Cape Otway'!W98,'Carnarvon'!W100,'Ceduna'!W67,'Charleville'!W100,'Cobar'!W101,'Coffs Harbour'!W58,'Dalwallinu'!W54,'Darwin'!W100,'Deniliquin'!W101,'Dubbo'!W89,'Esperance'!W100,'Eucla'!W96,'Forrest'!W63,'Gabo Island'!W104,'Gayndah'!W107,'Georgetown'!W108,'Geraldton'!W100,'Giles'!W53,'Grove'!W63,'Hobart'!W92,'Horn Island'!W59,'Kalgoorlie'!W100,'Kalumburu'!W70,'Karijini North'!W80,'Katanning'!W102,'Launceston'!W108,'Laverton'!W66,'Learmonth'!W34,'Longreach'!W100,'Low Head'!W101,'Marble Bar'!W104,'Marree'!W102,'Meekatharra'!W83,'Melbourne'!W100,'Mildura'!W100,'Miles'!W101,'Morawa'!W85,'Moree'!W100,'Mt Gambier'!W70,'Nhill'!W106,'Normanton'!W105,'Nowra'!W58,'Nuriootpa'!W53,'Oodnadatta'!W69,'Orbost'!W75,'Palmerville'!W105,'Perth'!W100,'Point Perpendicular'!W69,'Port Hedland'!W97,'Port Lincoln'!W100,'Port Macquarie'!W53,'Rabbit Flat'!W41,'Richmond NSW'!W56,'Richmond Qld'!W102,'Robe'!W107,'Rockhampton'!W70,'Rutherglen'!W99,'Sale'!W100,'Scone'!W45,'Snowtown'!W102,'St George'!W97,'Sydney'!W100,'Thargomiindah'!W56,'Tibooburra'!W101,'Townsville'!W69,'Victoria River Downs'!W46,'Wagga Wagga'!W100,'Walgett'!W101,'Wandering'!W102,'Weipa'!W42,'Wilcannia'!W57,'Williamtown'!W62,'Wilsons Promontary'!W104,'Woomera'!W60,'Wyalong'!W48,'Yamba'!W111)</f>
        <v>1.72230436644555</v>
      </c>
    </row>
    <row r="34" ht="23" customHeight="1">
      <c r="A34" t="s" s="14">
        <v>25</v>
      </c>
      <c r="B34" s="11">
        <f>AVERAGE('Adelaide'!B101,'Albany'!B116,'Alice Springs'!B101,'Amberley'!B70,'Birdsville'!B61,'Bourke'!B103,'Bridgetown'!B103,'Brisbane'!B101,'Broome'!B101,'Bundaberg'!B102,'Burketown'!B106,'Butlers Gorge'!B78,'Cabramurra'!B49,'Cairns'!B101,'Camooweal'!B72,'Canberra'!B102,'Cape Borda'!B55,'Cape Bruny'!B89,'Cape Leeuwin'!B101,'Cape Moreton'!B101,'Cape Otway'!B99,'Carnarvon'!B101,'Ceduna'!B68,'Charleville'!B101,'Cobar'!B102,'Coffs Harbour'!B59,'Cunderdin'!B60,'Dalwallinu'!B55,'Darwin'!B101,'Deniliquin'!B102,'Dubbo'!B90,'Eddytstone Point'!B101,'Esperance'!B101,'Eucla'!B97,'Forrest'!B64,'Gabo Island'!B105,'Gayndah'!B108,'Georgetown'!B109,'Geraldton'!B101,'Giles'!B54,'Grove'!B64,'Halls Creek'!B101,'Hobart'!B93,'Horn Island'!B60,'Kalgoorlie'!B101,'Kalumburu'!B71,'Karijini North'!B81,'Katanning'!B103,'Launceston'!B109,'Laverton'!B67,'Learmonth'!B35,'Longreach'!B101,'Low Head'!B102,'Mackay'!B101,'Marble Bar'!B105,'Marree'!B103,'Meekatharra'!B84,'Melbourne'!B101,'Mildura'!B101,'Miles'!B102,'Morawa'!B86,'Moree'!B101,'Mt Gambier'!B71,'Nhill'!B107,'Normanton'!B106,'Nowra'!B59,'Nuriootpa'!B54,'Oodnadatta'!B70,'Orbost'!B76,'Palmerville'!B106,'Perth'!B101,'Point Perpendicular'!B70,'Port Hedland'!B98,'Port Lincoln'!B101,'Port Macquarie'!B54,'Rabbit Flat'!B42,'Richmond NSW'!B57,'Richmond Qld'!B103,'Robe'!B108,'Rockhampton'!B71,'Rutherglen'!B100,'Sale'!B101,'Scone'!B46,'Snowtown'!B103,'St George'!B98,'Sydney'!B101,'Tarcoola'!B90,'Tennant Creek'!B100,'Thargomiindah'!B57,'Tibooburra'!B102,'Townsville'!B70,'Victoria River Downs'!B47,'Wagga Wagga'!B101,'Walgett'!B102,'Wandering'!B103,'Weipa'!B43,'Wilcannia'!B58,'Williamtown'!B63,'Wilsons Promontary'!B105,'Woomera'!B61,'Wyalong'!B49,'Yamba'!B112)</f>
        <v>35.49</v>
      </c>
      <c r="C34" s="12">
        <f>AVERAGE('Adelaide'!D101,'Albany'!D116,'Alice Springs'!D101,'Amberley'!D70,'Birdsville'!D61,'Bourke'!D103,'Bridgetown'!D103,'Brisbane'!D101,'Broome'!D101,'Bundaberg'!D102,'Burketown'!D106,'Butlers Gorge'!D78,'Cabramurra'!D49,'Cairns'!D101,'Camooweal'!D72,'Canberra'!D102,'Cape Borda'!D55,'Cape Bruny'!D89,'Cape Leeuwin'!D101,'Cape Moreton'!D101,'Cape Otway'!D99,'Carnarvon'!D101,'Ceduna'!D68,'Charleville'!D101,'Cobar'!D102,'Coffs Harbour'!D59,'Cunderdin'!D60,'Dalwallinu'!D55,'Darwin'!D101,'Deniliquin'!D102,'Dubbo'!D90,'Eddytstone Point'!D101,'Esperance'!D101,'Eucla'!D97,'Forrest'!D64,'Gabo Island'!D105,'Gayndah'!D108,'Georgetown'!D109,'Geraldton'!D101,'Giles'!D54,'Grove'!D64,'Halls Creek'!D101,'Hobart'!D93,'Horn Island'!D60,'Kalgoorlie'!D101,'Kalumburu'!D71,'Karijini North'!D81,'Katanning'!D103,'Launceston'!D109,'Laverton'!D67,'Learmonth'!D35,'Longreach'!D101,'Low Head'!D102,'Mackay'!D101,'Marble Bar'!D105,'Marree'!D103,'Meekatharra'!D84,'Melbourne'!D101,'Mildura'!D101,'Miles'!D102,'Morawa'!D86,'Moree'!D101,'Mt Gambier'!D71,'Nhill'!D107,'Normanton'!D106,'Nowra'!D59,'Nuriootpa'!D54,'Oodnadatta'!D70,'Orbost'!D76,'Palmerville'!D106,'Perth'!D101,'Point Perpendicular'!D70,'Port Hedland'!D98,'Port Lincoln'!D101,'Port Macquarie'!D54,'Rabbit Flat'!D42,'Richmond NSW'!D57,'Richmond Qld'!D103,'Robe'!D108,'Rockhampton'!D71,'Rutherglen'!D100,'Sale'!D101,'Scone'!D46,'Snowtown'!D103,'St George'!D98,'Sydney'!D101,'Tarcoola'!D90,'Tennant Creek'!D100,'Thargomiindah'!D57,'Tibooburra'!D102,'Townsville'!D70,'Victoria River Downs'!D47,'Wagga Wagga'!D101,'Walgett'!D102,'Wandering'!D103,'Weipa'!D43,'Wilcannia'!D58,'Williamtown'!D63,'Wilsons Promontary'!D105,'Woomera'!D61,'Wyalong'!D49,'Yamba'!D112)</f>
        <v>4.7129257132216</v>
      </c>
      <c r="D34" s="13">
        <f>AVERAGE('Adelaide'!G101,'Albany'!G116,'Alice Springs'!G101,'Amberley'!G70,'Birdsville'!G61,'Bourke'!G103,'Bridgetown'!G103,'Brisbane'!G101,'Broome'!G101,'Bundaberg'!G102,'Burketown'!G106,'Butlers Gorge'!G78,'Cabramurra'!G49,'Cairns'!G101,'Camooweal'!G72,'Canberra'!G102,'Cape Borda'!G55,'Cape Bruny'!G89,'Cape Leeuwin'!G101,'Cape Moreton'!G101,'Cape Otway'!G99,'Carnarvon'!G101,'Ceduna'!G68,'Charleville'!G101,'Cobar'!G102,'Coffs Harbour'!G59,'Cunderdin'!G60,'Dalwallinu'!G55,'Darwin'!G101,'Deniliquin'!G102,'Dubbo'!G90,'Eddytstone Point'!G101,'Esperance'!G101,'Eucla'!G97,'Forrest'!G64,'Gabo Island'!G105,'Gayndah'!G108,'Georgetown'!G109,'Geraldton'!G101,'Giles'!G54,'Grove'!G64,'Halls Creek'!G101,'Hobart'!G93,'Horn Island'!G60,'Kalgoorlie'!G101,'Kalumburu'!G71,'Karijini North'!G81,'Katanning'!G103,'Launceston'!G109,'Laverton'!G67,'Learmonth'!G35,'Longreach'!G101,'Low Head'!G102,'Mackay'!G101,'Marble Bar'!G105,'Marree'!G103,'Meekatharra'!G84,'Melbourne'!G101,'Mildura'!G101,'Miles'!G102,'Morawa'!G86,'Moree'!G101,'Mt Gambier'!G71,'Nhill'!G107,'Normanton'!G106,'Nowra'!G59,'Nuriootpa'!G54,'Oodnadatta'!G70,'Orbost'!G76,'Palmerville'!G106,'Perth'!G101,'Point Perpendicular'!G70,'Port Hedland'!G98,'Port Lincoln'!G101,'Port Macquarie'!G54,'Rabbit Flat'!G42,'Richmond NSW'!G57,'Richmond Qld'!G103,'Robe'!G108,'Rockhampton'!G71,'Rutherglen'!G100,'Sale'!G101,'Scone'!G46,'Snowtown'!G103,'St George'!G98,'Sydney'!G101,'Tarcoola'!G90,'Tennant Creek'!G100,'Thargomiindah'!G57,'Tibooburra'!G102,'Townsville'!G70,'Victoria River Downs'!G47,'Wagga Wagga'!G101,'Walgett'!G102,'Wandering'!G103,'Weipa'!G43,'Wilcannia'!G58,'Williamtown'!G63,'Wilsons Promontary'!G105,'Woomera'!G61,'Wyalong'!G49,'Yamba'!G112)</f>
        <v>18.28</v>
      </c>
      <c r="E34" s="12">
        <f>AVERAGE('Adelaide'!I101,'Albany'!I116,'Alice Springs'!I101,'Amberley'!I70,'Birdsville'!I61,'Bourke'!I103,'Bridgetown'!I103,'Brisbane'!I101,'Broome'!I101,'Bundaberg'!I102,'Burketown'!I106,'Butlers Gorge'!I78,'Cabramurra'!I49,'Cairns'!I101,'Camooweal'!I72,'Canberra'!I102,'Cape Borda'!I55,'Cape Bruny'!I89,'Cape Leeuwin'!I101,'Cape Moreton'!I101,'Cape Otway'!I99,'Carnarvon'!I101,'Ceduna'!I68,'Charleville'!I101,'Cobar'!I102,'Coffs Harbour'!I59,'Cunderdin'!I60,'Dalwallinu'!I55,'Darwin'!I101,'Deniliquin'!I102,'Dubbo'!I90,'Eddytstone Point'!I101,'Esperance'!I101,'Eucla'!I97,'Forrest'!I64,'Gabo Island'!I105,'Gayndah'!I108,'Georgetown'!I109,'Geraldton'!I101,'Giles'!I54,'Grove'!I64,'Halls Creek'!I101,'Hobart'!I93,'Horn Island'!I60,'Kalgoorlie'!I101,'Kalumburu'!I71,'Karijini North'!I81,'Katanning'!I103,'Launceston'!I109,'Laverton'!I67,'Learmonth'!I35,'Longreach'!I101,'Low Head'!I102,'Mackay'!I101,'Marble Bar'!I105,'Marree'!I103,'Meekatharra'!I84,'Melbourne'!I101,'Mildura'!I101,'Miles'!I102,'Morawa'!I86,'Moree'!I101,'Mt Gambier'!I71,'Nhill'!I107,'Normanton'!I106,'Nowra'!I59,'Nuriootpa'!I54,'Oodnadatta'!I70,'Orbost'!I76,'Palmerville'!I106,'Perth'!I101,'Point Perpendicular'!I70,'Port Hedland'!I98,'Port Lincoln'!I101,'Port Macquarie'!I54,'Rabbit Flat'!I42,'Richmond NSW'!I57,'Richmond Qld'!I103,'Robe'!I108,'Rockhampton'!I71,'Rutherglen'!I100,'Sale'!I101,'Scone'!I46,'Snowtown'!I103,'St George'!I98,'Sydney'!I101,'Tarcoola'!I90,'Tennant Creek'!I100,'Thargomiindah'!I57,'Tibooburra'!I102,'Townsville'!I70,'Victoria River Downs'!I47,'Wagga Wagga'!I101,'Walgett'!I102,'Wandering'!I103,'Weipa'!I43,'Wilcannia'!I58,'Williamtown'!I63,'Wilsons Promontary'!I105,'Woomera'!I61,'Wyalong'!I49,'Yamba'!I112)</f>
        <v>3.663206057144</v>
      </c>
      <c r="F34" s="13">
        <f>AVERAGE('Adelaide'!L101,'Albany'!L116,'Alice Springs'!L101,'Amberley'!L70,'Birdsville'!L61,'Bourke'!L103,'Bridgetown'!L103,'Brisbane'!L101,'Broome'!L101,'Bundaberg'!L102,'Burketown'!L106,'Butlers Gorge'!L78,'Cabramurra'!L49,'Cairns'!L101,'Camooweal'!L72,'Canberra'!L102,'Cape Borda'!L55,'Cape Bruny'!L89,'Cape Leeuwin'!L101,'Cape Moreton'!L101,'Cape Otway'!L99,'Carnarvon'!L101,'Ceduna'!L68,'Charleville'!L101,'Cobar'!L102,'Coffs Harbour'!L59,'Dalwallinu'!L55,'Darwin'!L101,'Deniliquin'!L102,'Dubbo'!L90,'Esperance'!L101,'Eucla'!L97,'Forrest'!L64,'Gabo Island'!L105,'Gayndah'!L108,'Georgetown'!L109,'Geraldton'!L101,'Giles'!L54,'Grove'!L64,'Hobart'!L93,'Horn Island'!L60,'Kalgoorlie'!L101,'Kalumburu'!L71,'Karijini North'!L81,'Katanning'!L103,'Launceston'!L109,'Laverton'!L67,'Learmonth'!L35,'Longreach'!L101,'Low Head'!L102,'Marble Bar'!L105,'Marree'!L103,'Meekatharra'!L84,'Melbourne'!L101,'Mildura'!L101,'Miles'!L102,'Morawa'!L86,'Moree'!L101,'Mt Gambier'!L71,'Nhill'!L107,'Normanton'!L106,'Nowra'!L59,'Nuriootpa'!L54,'Oodnadatta'!L70,'Orbost'!L76,'Palmerville'!L106,'Perth'!L101,'Point Perpendicular'!L70,'Port Hedland'!L98,'Port Lincoln'!L101,'Port Macquarie'!L54,'Rabbit Flat'!L42,'Richmond NSW'!L57,'Richmond Qld'!L103,'Robe'!L108,'Rockhampton'!L71,'Rutherglen'!L100,'Sale'!L101,'Scone'!L46,'Snowtown'!L103,'St George'!L98,'Sydney'!L101,'Thargomiindah'!L57,'Tibooburra'!L102,'Townsville'!L70,'Victoria River Downs'!L47,'Wagga Wagga'!L101,'Walgett'!L102,'Wandering'!L103,'Weipa'!L43,'Wilcannia'!L58,'Williamtown'!L63,'Wilsons Promontary'!L105,'Woomera'!L61,'Wyalong'!L49,'Yamba'!L112)</f>
        <v>3.40425531914894</v>
      </c>
      <c r="G34" s="12">
        <f>AVERAGE('Adelaide'!N101,'Albany'!N116,'Alice Springs'!N101,'Amberley'!N70,'Birdsville'!N61,'Bourke'!N103,'Bridgetown'!N103,'Brisbane'!N101,'Broome'!N101,'Bundaberg'!N102,'Burketown'!N106,'Butlers Gorge'!N78,'Cabramurra'!N49,'Cairns'!N101,'Camooweal'!N72,'Canberra'!N102,'Cape Borda'!N55,'Cape Bruny'!N89,'Cape Leeuwin'!N101,'Cape Moreton'!N101,'Cape Otway'!N99,'Carnarvon'!N101,'Ceduna'!N68,'Charleville'!N101,'Cobar'!N102,'Coffs Harbour'!N59,'Dalwallinu'!N55,'Darwin'!N101,'Deniliquin'!N102,'Dubbo'!N90,'Esperance'!N101,'Eucla'!N97,'Forrest'!N64,'Gabo Island'!N105,'Gayndah'!N108,'Georgetown'!N109,'Geraldton'!N101,'Giles'!N54,'Grove'!N64,'Hobart'!N93,'Horn Island'!N60,'Kalgoorlie'!N101,'Kalumburu'!N71,'Karijini North'!N81,'Katanning'!N103,'Launceston'!N109,'Laverton'!N67,'Learmonth'!N35,'Longreach'!N101,'Low Head'!N102,'Marble Bar'!N105,'Marree'!N103,'Meekatharra'!N84,'Melbourne'!N101,'Mildura'!N101,'Miles'!N102,'Morawa'!N86,'Moree'!N101,'Mt Gambier'!N71,'Nhill'!N107,'Normanton'!N106,'Nowra'!N59,'Nuriootpa'!N54,'Oodnadatta'!N70,'Orbost'!N76,'Palmerville'!N106,'Perth'!N101,'Point Perpendicular'!N70,'Port Hedland'!N98,'Port Lincoln'!N101,'Port Macquarie'!N54,'Rabbit Flat'!N42,'Richmond NSW'!N57,'Richmond Qld'!N103,'Robe'!N108,'Rockhampton'!N71,'Rutherglen'!N100,'Sale'!N101,'Scone'!N46,'Snowtown'!N103,'St George'!N98,'Sydney'!N101,'Thargomiindah'!N57,'Tibooburra'!N102,'Townsville'!N70,'Victoria River Downs'!N47,'Wagga Wagga'!N101,'Walgett'!N102,'Wandering'!N103,'Weipa'!N43,'Wilcannia'!N58,'Williamtown'!N63,'Wilsons Promontary'!N105,'Woomera'!N61,'Wyalong'!N49,'Yamba'!N112)</f>
        <v>1.65828539150908</v>
      </c>
      <c r="H34" t="s" s="14">
        <v>25</v>
      </c>
      <c r="I34" s="11">
        <f>AVERAGE('Adelaide'!P101,'Albany'!P116,'Alice Springs'!P101,'Amberley'!P70,'Birdsville'!P61,'Bourke'!P103,'Bridgetown'!P103,'Brisbane'!P101,'Broome'!P101,'Bundaberg'!P102,'Burketown'!P106,'Butlers Gorge'!P78,'Cabramurra'!P49,'Cairns'!P101,'Camooweal'!P72,'Canberra'!P102,'Cape Borda'!P55,'Cape Bruny'!P89,'Cape Leeuwin'!P101,'Cape Moreton'!P101,'Cape Otway'!P99,'Carnarvon'!P101,'Ceduna'!P68,'Charleville'!P101,'Cobar'!P102,'Coffs Harbour'!P59,'Cunderdin'!P60,'Dalwallinu'!P55,'Darwin'!P101,'Deniliquin'!P102,'Dubbo'!P90,'Eddytstone Point'!P101,'Esperance'!P101,'Eucla'!P97,'Forrest'!P64,'Gabo Island'!P105,'Gayndah'!P108,'Georgetown'!P109,'Geraldton'!P101,'Giles'!P54,'Grove'!P64,'Halls Creek'!P101,'Hobart'!P93,'Horn Island'!P60,'Kalgoorlie'!P101,'Kalumburu'!P71,'Karijini North'!P81,'Katanning'!P103,'Launceston'!P109,'Laverton'!P67,'Learmonth'!P35,'Longreach'!P101,'Low Head'!P102,'Mackay'!P101,'Marble Bar'!P105,'Marree'!P103,'Meekatharra'!P84,'Melbourne'!P101,'Mildura'!P101,'Miles'!P102,'Morawa'!P86,'Moree'!P101,'Mt Gambier'!P71,'Nhill'!P107,'Normanton'!P106,'Nowra'!P59,'Nuriootpa'!P54,'Oodnadatta'!P70,'Orbost'!P76,'Palmerville'!P106,'Perth'!P101,'Point Perpendicular'!P70,'Port Hedland'!P98,'Port Lincoln'!P101,'Port Macquarie'!P54,'Rabbit Flat'!P42,'Richmond NSW'!P57,'Richmond Qld'!P103,'Robe'!P108,'Rockhampton'!P71,'Rutherglen'!P100,'Sale'!P101,'Scone'!P46,'Snowtown'!P103,'St George'!P98,'Sydney'!P101,'Tarcoola'!P90,'Tennant Creek'!P100,'Thargomiindah'!P57,'Tibooburra'!P102,'Townsville'!P70,'Victoria River Downs'!P47,'Wagga Wagga'!P101,'Walgett'!P102,'Wandering'!P103,'Weipa'!P43,'Wilcannia'!P58,'Williamtown'!P63,'Wilsons Promontary'!P105,'Woomera'!P61,'Wyalong'!P49,'Yamba'!P112)</f>
        <v>36.255</v>
      </c>
      <c r="J34" s="12">
        <f>AVERAGE('Adelaide'!Q101,'Albany'!Q116,'Alice Springs'!Q101,'Amberley'!Q70,'Birdsville'!Q61,'Bourke'!Q103,'Bridgetown'!Q103,'Brisbane'!Q101,'Broome'!Q101,'Bundaberg'!Q102,'Burketown'!Q106,'Butlers Gorge'!Q78,'Cabramurra'!Q49,'Cairns'!Q101,'Camooweal'!Q72,'Canberra'!Q102,'Cape Borda'!Q55,'Cape Bruny'!Q89,'Cape Leeuwin'!Q101,'Cape Moreton'!Q101,'Cape Otway'!Q99,'Carnarvon'!Q101,'Ceduna'!Q68,'Charleville'!Q101,'Cobar'!Q102,'Coffs Harbour'!Q59,'Cunderdin'!Q60,'Dalwallinu'!Q55,'Darwin'!Q101,'Deniliquin'!Q102,'Dubbo'!Q90,'Eddytstone Point'!Q101,'Esperance'!Q101,'Eucla'!Q97,'Forrest'!Q64,'Gabo Island'!Q105,'Gayndah'!Q108,'Georgetown'!Q109,'Geraldton'!Q101,'Giles'!Q54,'Grove'!Q64,'Halls Creek'!Q101,'Hobart'!Q93,'Horn Island'!Q60,'Kalgoorlie'!Q101,'Kalumburu'!Q71,'Karijini North'!Q81,'Katanning'!Q103,'Launceston'!Q109,'Laverton'!Q67,'Learmonth'!Q35,'Longreach'!Q101,'Low Head'!Q102,'Mackay'!Q101,'Marble Bar'!Q105,'Marree'!Q103,'Meekatharra'!Q84,'Melbourne'!Q101,'Mildura'!Q101,'Miles'!Q102,'Morawa'!Q86,'Moree'!Q101,'Mt Gambier'!Q71,'Nhill'!Q107,'Normanton'!Q106,'Nowra'!Q59,'Nuriootpa'!Q54,'Oodnadatta'!Q70,'Orbost'!Q76,'Palmerville'!Q106,'Perth'!Q101,'Point Perpendicular'!Q70,'Port Hedland'!Q98,'Port Lincoln'!Q101,'Port Macquarie'!Q54,'Rabbit Flat'!Q42,'Richmond NSW'!Q57,'Richmond Qld'!Q103,'Robe'!Q108,'Rockhampton'!Q71,'Rutherglen'!Q100,'Sale'!Q101,'Scone'!Q46,'Snowtown'!Q103,'St George'!Q98,'Sydney'!Q101,'Tarcoola'!Q90,'Tennant Creek'!Q100,'Thargomiindah'!Q57,'Tibooburra'!Q102,'Townsville'!Q70,'Victoria River Downs'!Q47,'Wagga Wagga'!Q101,'Walgett'!Q102,'Wandering'!Q103,'Weipa'!Q43,'Wilcannia'!Q58,'Williamtown'!Q63,'Wilsons Promontary'!Q105,'Woomera'!Q61,'Wyalong'!Q49,'Yamba'!Q112)</f>
        <v>4.64192400436978</v>
      </c>
      <c r="K34" s="13">
        <f>AVERAGE('Adelaide'!S101,'Albany'!S116,'Alice Springs'!S101,'Amberley'!S70,'Birdsville'!S61,'Bourke'!S103,'Bridgetown'!S103,'Brisbane'!S101,'Broome'!S101,'Bundaberg'!S102,'Burketown'!S106,'Butlers Gorge'!S78,'Cabramurra'!S49,'Cairns'!S101,'Camooweal'!S72,'Canberra'!S102,'Cape Borda'!S55,'Cape Bruny'!S89,'Cape Leeuwin'!S101,'Cape Moreton'!S101,'Cape Otway'!S99,'Carnarvon'!S101,'Ceduna'!S68,'Charleville'!S101,'Cobar'!S102,'Coffs Harbour'!S59,'Cunderdin'!S60,'Dalwallinu'!S55,'Darwin'!S101,'Deniliquin'!S102,'Dubbo'!S90,'Eddytstone Point'!S101,'Esperance'!S101,'Eucla'!S97,'Forrest'!S64,'Gabo Island'!S105,'Gayndah'!S108,'Georgetown'!S109,'Geraldton'!S101,'Giles'!S54,'Grove'!S64,'Halls Creek'!S101,'Hobart'!S93,'Horn Island'!S60,'Kalgoorlie'!S101,'Kalumburu'!S71,'Karijini North'!S81,'Katanning'!S103,'Launceston'!S109,'Laverton'!S67,'Learmonth'!S35,'Longreach'!S101,'Low Head'!S102,'Mackay'!S101,'Marble Bar'!S105,'Marree'!S103,'Meekatharra'!S84,'Melbourne'!S101,'Mildura'!S101,'Miles'!S102,'Morawa'!S86,'Moree'!S101,'Mt Gambier'!S71,'Nhill'!S107,'Normanton'!S106,'Nowra'!S59,'Nuriootpa'!S54,'Oodnadatta'!S70,'Orbost'!S76,'Palmerville'!S106,'Perth'!S101,'Point Perpendicular'!S70,'Port Hedland'!S98,'Port Lincoln'!S101,'Port Macquarie'!S54,'Rabbit Flat'!S42,'Richmond NSW'!S57,'Richmond Qld'!S103,'Robe'!S108,'Rockhampton'!S71,'Rutherglen'!S100,'Sale'!S101,'Scone'!S46,'Snowtown'!S103,'St George'!S98,'Sydney'!S101,'Tarcoola'!S90,'Tennant Creek'!S100,'Thargomiindah'!S57,'Tibooburra'!S102,'Townsville'!S70,'Victoria River Downs'!S47,'Wagga Wagga'!S101,'Walgett'!S102,'Wandering'!S103,'Weipa'!S43,'Wilcannia'!S58,'Williamtown'!S63,'Wilsons Promontary'!S105,'Woomera'!S61,'Wyalong'!S49,'Yamba'!S112)</f>
        <v>18.505</v>
      </c>
      <c r="L34" s="12">
        <f>AVERAGE('Adelaide'!T101,'Albany'!T116,'Alice Springs'!T101,'Amberley'!T70,'Birdsville'!T61,'Bourke'!T103,'Bridgetown'!T103,'Brisbane'!T101,'Broome'!T101,'Bundaberg'!T102,'Burketown'!T106,'Butlers Gorge'!T78,'Cabramurra'!T49,'Cairns'!T101,'Camooweal'!T72,'Canberra'!T102,'Cape Borda'!T55,'Cape Bruny'!T89,'Cape Leeuwin'!T101,'Cape Moreton'!T101,'Cape Otway'!T99,'Carnarvon'!T101,'Ceduna'!T68,'Charleville'!T101,'Cobar'!T102,'Coffs Harbour'!T59,'Cunderdin'!T60,'Dalwallinu'!T55,'Darwin'!T101,'Deniliquin'!T102,'Dubbo'!T90,'Eddytstone Point'!T101,'Esperance'!T101,'Eucla'!T97,'Forrest'!T64,'Gabo Island'!T105,'Gayndah'!T108,'Georgetown'!T109,'Geraldton'!T101,'Giles'!T54,'Grove'!T64,'Halls Creek'!T101,'Hobart'!T93,'Horn Island'!T60,'Kalgoorlie'!T101,'Kalumburu'!T71,'Karijini North'!T81,'Katanning'!T103,'Launceston'!T109,'Laverton'!T67,'Learmonth'!T35,'Longreach'!T101,'Low Head'!T102,'Mackay'!T101,'Marble Bar'!T105,'Marree'!T103,'Meekatharra'!T84,'Melbourne'!T101,'Mildura'!T101,'Miles'!T102,'Morawa'!T86,'Moree'!T101,'Mt Gambier'!T71,'Nhill'!T107,'Normanton'!T106,'Nowra'!T59,'Nuriootpa'!T54,'Oodnadatta'!T70,'Orbost'!T76,'Palmerville'!T106,'Perth'!T101,'Point Perpendicular'!T70,'Port Hedland'!T98,'Port Lincoln'!T101,'Port Macquarie'!T54,'Rabbit Flat'!T42,'Richmond NSW'!T57,'Richmond Qld'!T103,'Robe'!T108,'Rockhampton'!T71,'Rutherglen'!T100,'Sale'!T101,'Scone'!T46,'Snowtown'!T103,'St George'!T98,'Sydney'!T101,'Tarcoola'!T90,'Tennant Creek'!T100,'Thargomiindah'!T57,'Tibooburra'!T102,'Townsville'!T70,'Victoria River Downs'!T47,'Wagga Wagga'!T101,'Walgett'!T102,'Wandering'!T103,'Weipa'!T43,'Wilcannia'!T58,'Williamtown'!T63,'Wilsons Promontary'!T105,'Woomera'!T61,'Wyalong'!T49,'Yamba'!T112)</f>
        <v>3.58920789570814</v>
      </c>
      <c r="M34" s="13">
        <f>AVERAGE('Adelaide'!V101,'Albany'!V116,'Alice Springs'!V101,'Amberley'!V70,'Birdsville'!V61,'Bourke'!V103,'Bridgetown'!V103,'Brisbane'!V101,'Broome'!V101,'Bundaberg'!V102,'Burketown'!V106,'Butlers Gorge'!V78,'Cabramurra'!V49,'Cairns'!V101,'Camooweal'!V72,'Canberra'!V102,'Cape Borda'!V55,'Cape Bruny'!V89,'Cape Leeuwin'!V101,'Cape Moreton'!V101,'Cape Otway'!V99,'Carnarvon'!V101,'Ceduna'!V68,'Charleville'!V101,'Cobar'!V102,'Coffs Harbour'!V59,'Dalwallinu'!V55,'Darwin'!V101,'Deniliquin'!V102,'Dubbo'!V90,'Esperance'!V101,'Eucla'!V97,'Forrest'!V64,'Gabo Island'!V105,'Gayndah'!V108,'Georgetown'!V109,'Geraldton'!V101,'Giles'!V54,'Grove'!V64,'Hobart'!V93,'Horn Island'!V60,'Kalgoorlie'!V101,'Kalumburu'!V71,'Karijini North'!V81,'Katanning'!V103,'Launceston'!V109,'Laverton'!V67,'Learmonth'!V35,'Longreach'!V101,'Low Head'!V102,'Marble Bar'!V105,'Marree'!V103,'Meekatharra'!V84,'Melbourne'!V101,'Mildura'!V101,'Miles'!V102,'Morawa'!V86,'Moree'!V101,'Mt Gambier'!V71,'Nhill'!V107,'Normanton'!V106,'Nowra'!V59,'Nuriootpa'!V54,'Oodnadatta'!V70,'Orbost'!V76,'Palmerville'!V106,'Perth'!V101,'Point Perpendicular'!V70,'Port Hedland'!V98,'Port Lincoln'!V101,'Port Macquarie'!V54,'Rabbit Flat'!V42,'Richmond NSW'!V57,'Richmond Qld'!V103,'Robe'!V108,'Rockhampton'!V71,'Rutherglen'!V100,'Sale'!V101,'Scone'!V46,'Snowtown'!V103,'St George'!V98,'Sydney'!V101,'Thargomiindah'!V57,'Tibooburra'!V102,'Townsville'!V70,'Victoria River Downs'!V47,'Wagga Wagga'!V101,'Walgett'!V102,'Wandering'!V103,'Weipa'!V43,'Wilcannia'!V58,'Williamtown'!V63,'Wilsons Promontary'!V105,'Woomera'!V61,'Wyalong'!V49,'Yamba'!V112)</f>
        <v>3.74468085106383</v>
      </c>
      <c r="N34" s="12">
        <f>AVERAGE('Adelaide'!W101,'Albany'!W116,'Alice Springs'!W101,'Amberley'!W70,'Birdsville'!W61,'Bourke'!W103,'Bridgetown'!W103,'Brisbane'!W101,'Broome'!W101,'Bundaberg'!W102,'Burketown'!W106,'Butlers Gorge'!W78,'Cabramurra'!W49,'Cairns'!W101,'Camooweal'!W72,'Canberra'!W102,'Cape Borda'!W55,'Cape Bruny'!W89,'Cape Leeuwin'!W101,'Cape Moreton'!W101,'Cape Otway'!W99,'Carnarvon'!W101,'Ceduna'!W68,'Charleville'!W101,'Cobar'!W102,'Coffs Harbour'!W59,'Dalwallinu'!W55,'Darwin'!W101,'Deniliquin'!W102,'Dubbo'!W90,'Esperance'!W101,'Eucla'!W97,'Forrest'!W64,'Gabo Island'!W105,'Gayndah'!W108,'Georgetown'!W109,'Geraldton'!W101,'Giles'!W54,'Grove'!W64,'Hobart'!W93,'Horn Island'!W60,'Kalgoorlie'!W101,'Kalumburu'!W71,'Karijini North'!W81,'Katanning'!W103,'Launceston'!W109,'Laverton'!W67,'Learmonth'!W35,'Longreach'!W101,'Low Head'!W102,'Marble Bar'!W105,'Marree'!W103,'Meekatharra'!W84,'Melbourne'!W101,'Mildura'!W101,'Miles'!W102,'Morawa'!W86,'Moree'!W101,'Mt Gambier'!W71,'Nhill'!W107,'Normanton'!W106,'Nowra'!W59,'Nuriootpa'!W54,'Oodnadatta'!W70,'Orbost'!W76,'Palmerville'!W106,'Perth'!W101,'Point Perpendicular'!W70,'Port Hedland'!W98,'Port Lincoln'!W101,'Port Macquarie'!W54,'Rabbit Flat'!W42,'Richmond NSW'!W57,'Richmond Qld'!W103,'Robe'!W108,'Rockhampton'!W71,'Rutherglen'!W100,'Sale'!W101,'Scone'!W46,'Snowtown'!W103,'St George'!W98,'Sydney'!W101,'Thargomiindah'!W57,'Tibooburra'!W102,'Townsville'!W70,'Victoria River Downs'!W47,'Wagga Wagga'!W101,'Walgett'!W102,'Wandering'!W103,'Weipa'!W43,'Wilcannia'!W58,'Williamtown'!W63,'Wilsons Promontary'!W105,'Woomera'!W61,'Wyalong'!W49,'Yamba'!W112)</f>
        <v>1.72190365244451</v>
      </c>
    </row>
    <row r="35" ht="23" customHeight="1">
      <c r="A35" t="s" s="14">
        <v>26</v>
      </c>
      <c r="B35" s="11">
        <f>AVERAGE('Adelaide'!B102,'Albany'!B117,'Alice Springs'!B102,'Amberley'!B71,'Birdsville'!B62,'Bourke'!B104,'Bridgetown'!B104,'Brisbane'!B102,'Broome'!B102,'Bundaberg'!B103,'Burketown'!B107,'Butlers Gorge'!B79,'Cabramurra'!B50,'Cairns'!B102,'Camooweal'!B73,'Canberra'!B103,'Cape Borda'!B56,'Cape Bruny'!B90,'Cape Leeuwin'!B102,'Cape Moreton'!B102,'Cape Otway'!B100,'Carnarvon'!B102,'Ceduna'!B69,'Charleville'!B102,'Cobar'!B103,'Coffs Harbour'!B60,'Cunderdin'!B61,'Dalwallinu'!B56,'Darwin'!B102,'Deniliquin'!B103,'Dubbo'!B91,'Eddytstone Point'!B102,'Esperance'!B102,'Eucla'!B98,'Forrest'!B65,'Gabo Island'!B106,'Gayndah'!B109,'Georgetown'!B110,'Geraldton'!B102,'Giles'!B55,'Grove'!B65,'Halls Creek'!B102,'Hobart'!B94,'Horn Island'!B61,'Kalgoorlie'!B102,'Kalumburu'!B72,'Karijini North'!B82,'Katanning'!B104,'Launceston'!B110,'Laverton'!B68,'Learmonth'!B36,'Longreach'!B102,'Low Head'!B103,'Mackay'!B102,'Marble Bar'!B106,'Marree'!B104,'Meekatharra'!B85,'Melbourne'!B102,'Mildura'!B102,'Miles'!B103,'Morawa'!B87,'Moree'!B102,'Mt Gambier'!B72,'Nhill'!B108,'Normanton'!B107,'Nowra'!B60,'Nuriootpa'!B55,'Oodnadatta'!B71,'Orbost'!B77,'Palmerville'!B107,'Perth'!B102,'Point Perpendicular'!B71,'Port Hedland'!B99,'Port Lincoln'!B102,'Port Macquarie'!B55,'Rabbit Flat'!B43,'Richmond NSW'!B58,'Richmond Qld'!B104,'Robe'!B109,'Rockhampton'!B72,'Rutherglen'!B101,'Sale'!B102,'Scone'!B47,'Snowtown'!B104,'St George'!B99,'Sydney'!B102,'Tarcoola'!B91,'Tennant Creek'!B101,'Thargomiindah'!B58,'Tibooburra'!B103,'Townsville'!B71,'Victoria River Downs'!B48,'Wagga Wagga'!B102,'Walgett'!B103,'Wandering'!B104,'Weipa'!B44,'Wilcannia'!B59,'Williamtown'!B64,'Wilsons Promontary'!B106,'Woomera'!B62,'Wyalong'!B50,'Yamba'!B113)</f>
        <v>32.86</v>
      </c>
      <c r="C35" s="12">
        <f>AVERAGE('Adelaide'!D102,'Albany'!D117,'Alice Springs'!D102,'Amberley'!D71,'Birdsville'!D62,'Bourke'!D104,'Bridgetown'!D104,'Brisbane'!D102,'Broome'!D102,'Bundaberg'!D103,'Burketown'!D107,'Butlers Gorge'!D79,'Cabramurra'!D50,'Cairns'!D102,'Camooweal'!D73,'Canberra'!D103,'Cape Borda'!D56,'Cape Bruny'!D90,'Cape Leeuwin'!D102,'Cape Moreton'!D102,'Cape Otway'!D100,'Carnarvon'!D102,'Ceduna'!D69,'Charleville'!D102,'Cobar'!D103,'Coffs Harbour'!D60,'Cunderdin'!D61,'Dalwallinu'!D56,'Darwin'!D102,'Deniliquin'!D103,'Dubbo'!D91,'Eddytstone Point'!D102,'Esperance'!D102,'Eucla'!D98,'Forrest'!D65,'Gabo Island'!D106,'Gayndah'!D109,'Georgetown'!D110,'Geraldton'!D102,'Giles'!D55,'Grove'!D65,'Halls Creek'!D102,'Hobart'!D94,'Horn Island'!D61,'Kalgoorlie'!D102,'Kalumburu'!D72,'Karijini North'!D82,'Katanning'!D104,'Launceston'!D110,'Laverton'!D68,'Learmonth'!D36,'Longreach'!D102,'Low Head'!D103,'Mackay'!D102,'Marble Bar'!D106,'Marree'!D104,'Meekatharra'!D85,'Melbourne'!D102,'Mildura'!D102,'Miles'!D103,'Morawa'!D87,'Moree'!D102,'Mt Gambier'!D72,'Nhill'!D108,'Normanton'!D107,'Nowra'!D60,'Nuriootpa'!D55,'Oodnadatta'!D71,'Orbost'!D77,'Palmerville'!D107,'Perth'!D102,'Point Perpendicular'!D71,'Port Hedland'!D99,'Port Lincoln'!D102,'Port Macquarie'!D55,'Rabbit Flat'!D43,'Richmond NSW'!D58,'Richmond Qld'!D104,'Robe'!D109,'Rockhampton'!D72,'Rutherglen'!D101,'Sale'!D102,'Scone'!D47,'Snowtown'!D104,'St George'!D99,'Sydney'!D102,'Tarcoola'!D91,'Tennant Creek'!D101,'Thargomiindah'!D58,'Tibooburra'!D103,'Townsville'!D71,'Victoria River Downs'!D48,'Wagga Wagga'!D102,'Walgett'!D103,'Wandering'!D104,'Weipa'!D44,'Wilcannia'!D59,'Williamtown'!D64,'Wilsons Promontary'!D106,'Woomera'!D62,'Wyalong'!D50,'Yamba'!D113)</f>
        <v>4.78949070424616</v>
      </c>
      <c r="D35" s="13">
        <f>AVERAGE('Adelaide'!G102,'Albany'!G117,'Alice Springs'!G102,'Amberley'!G71,'Birdsville'!G62,'Bourke'!G104,'Bridgetown'!G104,'Brisbane'!G102,'Broome'!G102,'Bundaberg'!G103,'Burketown'!G107,'Butlers Gorge'!G79,'Cabramurra'!G50,'Cairns'!G102,'Camooweal'!G73,'Canberra'!G103,'Cape Borda'!G56,'Cape Bruny'!G90,'Cape Leeuwin'!G102,'Cape Moreton'!G102,'Cape Otway'!G100,'Carnarvon'!G102,'Ceduna'!G69,'Charleville'!G102,'Cobar'!G103,'Coffs Harbour'!G60,'Cunderdin'!G61,'Dalwallinu'!G56,'Darwin'!G102,'Deniliquin'!G103,'Dubbo'!G91,'Eddytstone Point'!G102,'Esperance'!G102,'Eucla'!G98,'Forrest'!G65,'Gabo Island'!G106,'Gayndah'!G109,'Georgetown'!G110,'Geraldton'!G102,'Giles'!G55,'Grove'!G65,'Halls Creek'!G102,'Hobart'!G94,'Horn Island'!G61,'Kalgoorlie'!G102,'Kalumburu'!G72,'Karijini North'!G82,'Katanning'!G104,'Launceston'!G110,'Laverton'!G68,'Learmonth'!G36,'Longreach'!G102,'Low Head'!G103,'Mackay'!G102,'Marble Bar'!G106,'Marree'!G104,'Meekatharra'!G85,'Melbourne'!G102,'Mildura'!G102,'Miles'!G103,'Morawa'!G87,'Moree'!G102,'Mt Gambier'!G72,'Nhill'!G108,'Normanton'!G107,'Nowra'!G60,'Nuriootpa'!G55,'Oodnadatta'!G71,'Orbost'!G77,'Palmerville'!G107,'Perth'!G102,'Point Perpendicular'!G71,'Port Hedland'!G99,'Port Lincoln'!G102,'Port Macquarie'!G55,'Rabbit Flat'!G43,'Richmond NSW'!G58,'Richmond Qld'!G104,'Robe'!G109,'Rockhampton'!G72,'Rutherglen'!G101,'Sale'!G102,'Scone'!G47,'Snowtown'!G104,'St George'!G99,'Sydney'!G102,'Tarcoola'!G91,'Tennant Creek'!G101,'Thargomiindah'!G58,'Tibooburra'!G103,'Townsville'!G71,'Victoria River Downs'!G48,'Wagga Wagga'!G102,'Walgett'!G103,'Wandering'!G104,'Weipa'!G44,'Wilcannia'!G59,'Williamtown'!G64,'Wilsons Promontary'!G106,'Woomera'!G62,'Wyalong'!G50,'Yamba'!G113)</f>
        <v>15.84</v>
      </c>
      <c r="E35" s="12">
        <f>AVERAGE('Adelaide'!I102,'Albany'!I117,'Alice Springs'!I102,'Amberley'!I71,'Birdsville'!I62,'Bourke'!I104,'Bridgetown'!I104,'Brisbane'!I102,'Broome'!I102,'Bundaberg'!I103,'Burketown'!I107,'Butlers Gorge'!I79,'Cabramurra'!I50,'Cairns'!I102,'Camooweal'!I73,'Canberra'!I103,'Cape Borda'!I56,'Cape Bruny'!I90,'Cape Leeuwin'!I102,'Cape Moreton'!I102,'Cape Otway'!I100,'Carnarvon'!I102,'Ceduna'!I69,'Charleville'!I102,'Cobar'!I103,'Coffs Harbour'!I60,'Cunderdin'!I61,'Dalwallinu'!I56,'Darwin'!I102,'Deniliquin'!I103,'Dubbo'!I91,'Eddytstone Point'!I102,'Esperance'!I102,'Eucla'!I98,'Forrest'!I65,'Gabo Island'!I106,'Gayndah'!I109,'Georgetown'!I110,'Geraldton'!I102,'Giles'!I55,'Grove'!I65,'Halls Creek'!I102,'Hobart'!I94,'Horn Island'!I61,'Kalgoorlie'!I102,'Kalumburu'!I72,'Karijini North'!I82,'Katanning'!I104,'Launceston'!I110,'Laverton'!I68,'Learmonth'!I36,'Longreach'!I102,'Low Head'!I103,'Mackay'!I102,'Marble Bar'!I106,'Marree'!I104,'Meekatharra'!I85,'Melbourne'!I102,'Mildura'!I102,'Miles'!I103,'Morawa'!I87,'Moree'!I102,'Mt Gambier'!I72,'Nhill'!I108,'Normanton'!I107,'Nowra'!I60,'Nuriootpa'!I55,'Oodnadatta'!I71,'Orbost'!I77,'Palmerville'!I107,'Perth'!I102,'Point Perpendicular'!I71,'Port Hedland'!I99,'Port Lincoln'!I102,'Port Macquarie'!I55,'Rabbit Flat'!I43,'Richmond NSW'!I58,'Richmond Qld'!I104,'Robe'!I109,'Rockhampton'!I72,'Rutherglen'!I101,'Sale'!I102,'Scone'!I47,'Snowtown'!I104,'St George'!I99,'Sydney'!I102,'Tarcoola'!I91,'Tennant Creek'!I101,'Thargomiindah'!I58,'Tibooburra'!I103,'Townsville'!I71,'Victoria River Downs'!I48,'Wagga Wagga'!I102,'Walgett'!I103,'Wandering'!I104,'Weipa'!I44,'Wilcannia'!I59,'Williamtown'!I64,'Wilsons Promontary'!I106,'Woomera'!I62,'Wyalong'!I50,'Yamba'!I113)</f>
        <v>3.73137257352562</v>
      </c>
      <c r="F35" s="13">
        <f>AVERAGE('Adelaide'!L102,'Albany'!L117,'Alice Springs'!L102,'Amberley'!L71,'Birdsville'!L62,'Bourke'!L104,'Bridgetown'!L104,'Brisbane'!L102,'Broome'!L102,'Bundaberg'!L103,'Burketown'!L107,'Butlers Gorge'!L79,'Cabramurra'!L50,'Cairns'!L102,'Camooweal'!L73,'Canberra'!L103,'Cape Borda'!L56,'Cape Bruny'!L90,'Cape Leeuwin'!L102,'Cape Moreton'!L102,'Cape Otway'!L100,'Carnarvon'!L102,'Ceduna'!L69,'Charleville'!L102,'Cobar'!L103,'Coffs Harbour'!L60,'Dalwallinu'!L56,'Darwin'!L102,'Deniliquin'!L103,'Dubbo'!L91,'Esperance'!L102,'Eucla'!L98,'Forrest'!L65,'Gabo Island'!L106,'Gayndah'!L109,'Georgetown'!L110,'Geraldton'!L102,'Giles'!L55,'Grove'!L65,'Hobart'!L94,'Horn Island'!L61,'Kalgoorlie'!L102,'Kalumburu'!L72,'Karijini North'!L82,'Katanning'!L104,'Launceston'!L110,'Laverton'!L68,'Learmonth'!L36,'Longreach'!L102,'Low Head'!L103,'Marble Bar'!L106,'Marree'!L104,'Meekatharra'!L85,'Melbourne'!L102,'Mildura'!L102,'Miles'!L103,'Morawa'!L87,'Moree'!L102,'Mt Gambier'!L72,'Nhill'!L108,'Normanton'!L107,'Nowra'!L60,'Nuriootpa'!L55,'Oodnadatta'!L71,'Orbost'!L77,'Palmerville'!L107,'Perth'!L102,'Point Perpendicular'!L71,'Port Hedland'!L99,'Port Lincoln'!L102,'Port Macquarie'!L55,'Rabbit Flat'!L43,'Richmond NSW'!L58,'Richmond Qld'!L104,'Robe'!L109,'Rockhampton'!L72,'Rutherglen'!L101,'Sale'!L102,'Scone'!L47,'Snowtown'!L104,'St George'!L99,'Sydney'!L102,'Thargomiindah'!L58,'Tibooburra'!L103,'Townsville'!L71,'Victoria River Downs'!L48,'Wagga Wagga'!L102,'Walgett'!L103,'Wandering'!L104,'Weipa'!L44,'Wilcannia'!L59,'Williamtown'!L64,'Wilsons Promontary'!L106,'Woomera'!L62,'Wyalong'!L50,'Yamba'!L113)</f>
        <v>2.63829787234043</v>
      </c>
      <c r="G35" s="12">
        <f>AVERAGE('Adelaide'!N102,'Albany'!N117,'Alice Springs'!N102,'Amberley'!N71,'Birdsville'!N62,'Bourke'!N104,'Bridgetown'!N104,'Brisbane'!N102,'Broome'!N102,'Bundaberg'!N103,'Burketown'!N107,'Butlers Gorge'!N79,'Cabramurra'!N50,'Cairns'!N102,'Camooweal'!N73,'Canberra'!N103,'Cape Borda'!N56,'Cape Bruny'!N90,'Cape Leeuwin'!N102,'Cape Moreton'!N102,'Cape Otway'!N100,'Carnarvon'!N102,'Ceduna'!N69,'Charleville'!N102,'Cobar'!N103,'Coffs Harbour'!N60,'Dalwallinu'!N56,'Darwin'!N102,'Deniliquin'!N103,'Dubbo'!N91,'Esperance'!N102,'Eucla'!N98,'Forrest'!N65,'Gabo Island'!N106,'Gayndah'!N109,'Georgetown'!N110,'Geraldton'!N102,'Giles'!N55,'Grove'!N65,'Hobart'!N94,'Horn Island'!N61,'Kalgoorlie'!N102,'Kalumburu'!N72,'Karijini North'!N82,'Katanning'!N104,'Launceston'!N110,'Laverton'!N68,'Learmonth'!N36,'Longreach'!N102,'Low Head'!N103,'Marble Bar'!N106,'Marree'!N104,'Meekatharra'!N85,'Melbourne'!N102,'Mildura'!N102,'Miles'!N103,'Morawa'!N87,'Moree'!N102,'Mt Gambier'!N72,'Nhill'!N108,'Normanton'!N107,'Nowra'!N60,'Nuriootpa'!N55,'Oodnadatta'!N71,'Orbost'!N77,'Palmerville'!N107,'Perth'!N102,'Point Perpendicular'!N71,'Port Hedland'!N99,'Port Lincoln'!N102,'Port Macquarie'!N55,'Rabbit Flat'!N43,'Richmond NSW'!N58,'Richmond Qld'!N104,'Robe'!N109,'Rockhampton'!N72,'Rutherglen'!N101,'Sale'!N102,'Scone'!N47,'Snowtown'!N104,'St George'!N99,'Sydney'!N102,'Thargomiindah'!N58,'Tibooburra'!N103,'Townsville'!N71,'Victoria River Downs'!N48,'Wagga Wagga'!N102,'Walgett'!N103,'Wandering'!N104,'Weipa'!N44,'Wilcannia'!N59,'Williamtown'!N64,'Wilsons Promontary'!N106,'Woomera'!N62,'Wyalong'!N50,'Yamba'!N113)</f>
        <v>1.55853784208623</v>
      </c>
      <c r="H35" t="s" s="14">
        <v>26</v>
      </c>
      <c r="I35" s="11">
        <f>AVERAGE('Adelaide'!P102,'Albany'!P117,'Alice Springs'!P102,'Amberley'!P71,'Birdsville'!P62,'Bourke'!P104,'Bridgetown'!P104,'Brisbane'!P102,'Broome'!P102,'Bundaberg'!P103,'Burketown'!P107,'Butlers Gorge'!P79,'Cabramurra'!P50,'Cairns'!P102,'Camooweal'!P73,'Canberra'!P103,'Cape Borda'!P56,'Cape Bruny'!P90,'Cape Leeuwin'!P102,'Cape Moreton'!P102,'Cape Otway'!P100,'Carnarvon'!P102,'Ceduna'!P69,'Charleville'!P102,'Cobar'!P103,'Coffs Harbour'!P60,'Cunderdin'!P61,'Dalwallinu'!P56,'Darwin'!P102,'Deniliquin'!P103,'Dubbo'!P91,'Eddytstone Point'!P102,'Esperance'!P102,'Eucla'!P98,'Forrest'!P65,'Gabo Island'!P106,'Gayndah'!P109,'Georgetown'!P110,'Geraldton'!P102,'Giles'!P55,'Grove'!P65,'Halls Creek'!P102,'Hobart'!P94,'Horn Island'!P61,'Kalgoorlie'!P102,'Kalumburu'!P72,'Karijini North'!P82,'Katanning'!P104,'Launceston'!P110,'Laverton'!P68,'Learmonth'!P36,'Longreach'!P102,'Low Head'!P103,'Mackay'!P102,'Marble Bar'!P106,'Marree'!P104,'Meekatharra'!P85,'Melbourne'!P102,'Mildura'!P102,'Miles'!P103,'Morawa'!P87,'Moree'!P102,'Mt Gambier'!P72,'Nhill'!P108,'Normanton'!P107,'Nowra'!P60,'Nuriootpa'!P55,'Oodnadatta'!P71,'Orbost'!P77,'Palmerville'!P107,'Perth'!P102,'Point Perpendicular'!P71,'Port Hedland'!P99,'Port Lincoln'!P102,'Port Macquarie'!P55,'Rabbit Flat'!P43,'Richmond NSW'!P58,'Richmond Qld'!P104,'Robe'!P109,'Rockhampton'!P72,'Rutherglen'!P101,'Sale'!P102,'Scone'!P47,'Snowtown'!P104,'St George'!P99,'Sydney'!P102,'Tarcoola'!P91,'Tennant Creek'!P101,'Thargomiindah'!P58,'Tibooburra'!P103,'Townsville'!P71,'Victoria River Downs'!P48,'Wagga Wagga'!P102,'Walgett'!P103,'Wandering'!P104,'Weipa'!P44,'Wilcannia'!P59,'Williamtown'!P64,'Wilsons Promontary'!P106,'Woomera'!P62,'Wyalong'!P50,'Yamba'!P113)</f>
        <v>35.9938461538462</v>
      </c>
      <c r="J35" s="12">
        <f>AVERAGE('Adelaide'!Q102,'Albany'!Q117,'Alice Springs'!Q102,'Amberley'!Q71,'Birdsville'!Q62,'Bourke'!Q104,'Bridgetown'!Q104,'Brisbane'!Q102,'Broome'!Q102,'Bundaberg'!Q103,'Burketown'!Q107,'Butlers Gorge'!Q79,'Cabramurra'!Q50,'Cairns'!Q102,'Camooweal'!Q73,'Canberra'!Q103,'Cape Borda'!Q56,'Cape Bruny'!Q90,'Cape Leeuwin'!Q102,'Cape Moreton'!Q102,'Cape Otway'!Q100,'Carnarvon'!Q102,'Ceduna'!Q69,'Charleville'!Q102,'Cobar'!Q103,'Coffs Harbour'!Q60,'Cunderdin'!Q61,'Dalwallinu'!Q56,'Darwin'!Q102,'Deniliquin'!Q103,'Dubbo'!Q91,'Eddytstone Point'!Q102,'Esperance'!Q102,'Eucla'!Q98,'Forrest'!Q65,'Gabo Island'!Q106,'Gayndah'!Q109,'Georgetown'!Q110,'Geraldton'!Q102,'Giles'!Q55,'Grove'!Q65,'Halls Creek'!Q102,'Hobart'!Q94,'Horn Island'!Q61,'Kalgoorlie'!Q102,'Kalumburu'!Q72,'Karijini North'!Q82,'Katanning'!Q104,'Launceston'!Q110,'Laverton'!Q68,'Learmonth'!Q36,'Longreach'!Q102,'Low Head'!Q103,'Mackay'!Q102,'Marble Bar'!Q106,'Marree'!Q104,'Meekatharra'!Q85,'Melbourne'!Q102,'Mildura'!Q102,'Miles'!Q103,'Morawa'!Q87,'Moree'!Q102,'Mt Gambier'!Q72,'Nhill'!Q108,'Normanton'!Q107,'Nowra'!Q60,'Nuriootpa'!Q55,'Oodnadatta'!Q71,'Orbost'!Q77,'Palmerville'!Q107,'Perth'!Q102,'Point Perpendicular'!Q71,'Port Hedland'!Q99,'Port Lincoln'!Q102,'Port Macquarie'!Q55,'Rabbit Flat'!Q43,'Richmond NSW'!Q58,'Richmond Qld'!Q104,'Robe'!Q109,'Rockhampton'!Q72,'Rutherglen'!Q101,'Sale'!Q102,'Scone'!Q47,'Snowtown'!Q104,'St George'!Q99,'Sydney'!Q102,'Tarcoola'!Q91,'Tennant Creek'!Q101,'Thargomiindah'!Q58,'Tibooburra'!Q103,'Townsville'!Q71,'Victoria River Downs'!Q48,'Wagga Wagga'!Q102,'Walgett'!Q103,'Wandering'!Q104,'Weipa'!Q44,'Wilcannia'!Q59,'Williamtown'!Q64,'Wilsons Promontary'!Q106,'Woomera'!Q62,'Wyalong'!Q50,'Yamba'!Q113)</f>
        <v>4.65324899487208</v>
      </c>
      <c r="K35" s="13">
        <f>AVERAGE('Adelaide'!S102,'Albany'!S117,'Alice Springs'!S102,'Amberley'!S71,'Birdsville'!S62,'Bourke'!S104,'Bridgetown'!S104,'Brisbane'!S102,'Broome'!S102,'Bundaberg'!S103,'Burketown'!S107,'Butlers Gorge'!S79,'Cabramurra'!S50,'Cairns'!S102,'Camooweal'!S73,'Canberra'!S103,'Cape Borda'!S56,'Cape Bruny'!S90,'Cape Leeuwin'!S102,'Cape Moreton'!S102,'Cape Otway'!S100,'Carnarvon'!S102,'Ceduna'!S69,'Charleville'!S102,'Cobar'!S103,'Coffs Harbour'!S60,'Cunderdin'!S61,'Dalwallinu'!S56,'Darwin'!S102,'Deniliquin'!S103,'Dubbo'!S91,'Eddytstone Point'!S102,'Esperance'!S102,'Eucla'!S98,'Forrest'!S65,'Gabo Island'!S106,'Gayndah'!S109,'Georgetown'!S110,'Geraldton'!S102,'Giles'!S55,'Grove'!S65,'Halls Creek'!S102,'Hobart'!S94,'Horn Island'!S61,'Kalgoorlie'!S102,'Kalumburu'!S72,'Karijini North'!S82,'Katanning'!S104,'Launceston'!S110,'Laverton'!S68,'Learmonth'!S36,'Longreach'!S102,'Low Head'!S103,'Mackay'!S102,'Marble Bar'!S106,'Marree'!S104,'Meekatharra'!S85,'Melbourne'!S102,'Mildura'!S102,'Miles'!S103,'Morawa'!S87,'Moree'!S102,'Mt Gambier'!S72,'Nhill'!S108,'Normanton'!S107,'Nowra'!S60,'Nuriootpa'!S55,'Oodnadatta'!S71,'Orbost'!S77,'Palmerville'!S107,'Perth'!S102,'Point Perpendicular'!S71,'Port Hedland'!S99,'Port Lincoln'!S102,'Port Macquarie'!S55,'Rabbit Flat'!S43,'Richmond NSW'!S58,'Richmond Qld'!S104,'Robe'!S109,'Rockhampton'!S72,'Rutherglen'!S101,'Sale'!S102,'Scone'!S47,'Snowtown'!S104,'St George'!S99,'Sydney'!S102,'Tarcoola'!S91,'Tennant Creek'!S101,'Thargomiindah'!S58,'Tibooburra'!S103,'Townsville'!S71,'Victoria River Downs'!S48,'Wagga Wagga'!S102,'Walgett'!S103,'Wandering'!S104,'Weipa'!S44,'Wilcannia'!S59,'Williamtown'!S64,'Wilsons Promontary'!S106,'Woomera'!S62,'Wyalong'!S50,'Yamba'!S113)</f>
        <v>18.3</v>
      </c>
      <c r="L35" s="12">
        <f>AVERAGE('Adelaide'!T102,'Albany'!T117,'Alice Springs'!T102,'Amberley'!T71,'Birdsville'!T62,'Bourke'!T104,'Bridgetown'!T104,'Brisbane'!T102,'Broome'!T102,'Bundaberg'!T103,'Burketown'!T107,'Butlers Gorge'!T79,'Cabramurra'!T50,'Cairns'!T102,'Camooweal'!T73,'Canberra'!T103,'Cape Borda'!T56,'Cape Bruny'!T90,'Cape Leeuwin'!T102,'Cape Moreton'!T102,'Cape Otway'!T100,'Carnarvon'!T102,'Ceduna'!T69,'Charleville'!T102,'Cobar'!T103,'Coffs Harbour'!T60,'Cunderdin'!T61,'Dalwallinu'!T56,'Darwin'!T102,'Deniliquin'!T103,'Dubbo'!T91,'Eddytstone Point'!T102,'Esperance'!T102,'Eucla'!T98,'Forrest'!T65,'Gabo Island'!T106,'Gayndah'!T109,'Georgetown'!T110,'Geraldton'!T102,'Giles'!T55,'Grove'!T65,'Halls Creek'!T102,'Hobart'!T94,'Horn Island'!T61,'Kalgoorlie'!T102,'Kalumburu'!T72,'Karijini North'!T82,'Katanning'!T104,'Launceston'!T110,'Laverton'!T68,'Learmonth'!T36,'Longreach'!T102,'Low Head'!T103,'Mackay'!T102,'Marble Bar'!T106,'Marree'!T104,'Meekatharra'!T85,'Melbourne'!T102,'Mildura'!T102,'Miles'!T103,'Morawa'!T87,'Moree'!T102,'Mt Gambier'!T72,'Nhill'!T108,'Normanton'!T107,'Nowra'!T60,'Nuriootpa'!T55,'Oodnadatta'!T71,'Orbost'!T77,'Palmerville'!T107,'Perth'!T102,'Point Perpendicular'!T71,'Port Hedland'!T99,'Port Lincoln'!T102,'Port Macquarie'!T55,'Rabbit Flat'!T43,'Richmond NSW'!T58,'Richmond Qld'!T104,'Robe'!T109,'Rockhampton'!T72,'Rutherglen'!T101,'Sale'!T102,'Scone'!T47,'Snowtown'!T104,'St George'!T99,'Sydney'!T102,'Tarcoola'!T91,'Tennant Creek'!T101,'Thargomiindah'!T58,'Tibooburra'!T103,'Townsville'!T71,'Victoria River Downs'!T48,'Wagga Wagga'!T102,'Walgett'!T103,'Wandering'!T104,'Weipa'!T44,'Wilcannia'!T59,'Williamtown'!T64,'Wilsons Promontary'!T106,'Woomera'!T62,'Wyalong'!T50,'Yamba'!T113)</f>
        <v>3.60028283344025</v>
      </c>
      <c r="M35" s="13">
        <f>AVERAGE('Adelaide'!V102,'Albany'!V117,'Alice Springs'!V102,'Amberley'!V71,'Birdsville'!V62,'Bourke'!V104,'Bridgetown'!V104,'Brisbane'!V102,'Broome'!V102,'Bundaberg'!V103,'Burketown'!V107,'Butlers Gorge'!V79,'Cabramurra'!V50,'Cairns'!V102,'Camooweal'!V73,'Canberra'!V103,'Cape Borda'!V56,'Cape Bruny'!V90,'Cape Leeuwin'!V102,'Cape Moreton'!V102,'Cape Otway'!V100,'Carnarvon'!V102,'Ceduna'!V69,'Charleville'!V102,'Cobar'!V103,'Coffs Harbour'!V60,'Dalwallinu'!V56,'Darwin'!V102,'Deniliquin'!V103,'Dubbo'!V91,'Esperance'!V102,'Eucla'!V98,'Forrest'!V65,'Gabo Island'!V106,'Gayndah'!V109,'Georgetown'!V110,'Geraldton'!V102,'Giles'!V55,'Grove'!V65,'Hobart'!V94,'Horn Island'!V61,'Kalgoorlie'!V102,'Kalumburu'!V72,'Karijini North'!V82,'Katanning'!V104,'Launceston'!V110,'Laverton'!V68,'Learmonth'!V36,'Longreach'!V102,'Low Head'!V103,'Marble Bar'!V106,'Marree'!V104,'Meekatharra'!V85,'Melbourne'!V102,'Mildura'!V102,'Miles'!V103,'Morawa'!V87,'Moree'!V102,'Mt Gambier'!V72,'Nhill'!V108,'Normanton'!V107,'Nowra'!V60,'Nuriootpa'!V55,'Oodnadatta'!V71,'Orbost'!V77,'Palmerville'!V107,'Perth'!V102,'Point Perpendicular'!V71,'Port Hedland'!V99,'Port Lincoln'!V102,'Port Macquarie'!V55,'Rabbit Flat'!V43,'Richmond NSW'!V58,'Richmond Qld'!V104,'Robe'!V109,'Rockhampton'!V72,'Rutherglen'!V101,'Sale'!V102,'Scone'!V47,'Snowtown'!V104,'St George'!V99,'Sydney'!V102,'Thargomiindah'!V58,'Tibooburra'!V103,'Townsville'!V71,'Victoria River Downs'!V48,'Wagga Wagga'!V102,'Walgett'!V103,'Wandering'!V104,'Weipa'!V44,'Wilcannia'!V59,'Williamtown'!V64,'Wilsons Promontary'!V106,'Woomera'!V62,'Wyalong'!V50,'Yamba'!V113)</f>
        <v>3.65957446808511</v>
      </c>
      <c r="N35" s="12">
        <f>AVERAGE('Adelaide'!W102,'Albany'!W117,'Alice Springs'!W102,'Amberley'!W71,'Birdsville'!W62,'Bourke'!W104,'Bridgetown'!W104,'Brisbane'!W102,'Broome'!W102,'Bundaberg'!W103,'Burketown'!W107,'Butlers Gorge'!W79,'Cabramurra'!W50,'Cairns'!W102,'Camooweal'!W73,'Canberra'!W103,'Cape Borda'!W56,'Cape Bruny'!W90,'Cape Leeuwin'!W102,'Cape Moreton'!W102,'Cape Otway'!W100,'Carnarvon'!W102,'Ceduna'!W69,'Charleville'!W102,'Cobar'!W103,'Coffs Harbour'!W60,'Dalwallinu'!W56,'Darwin'!W102,'Deniliquin'!W103,'Dubbo'!W91,'Esperance'!W102,'Eucla'!W98,'Forrest'!W65,'Gabo Island'!W106,'Gayndah'!W109,'Georgetown'!W110,'Geraldton'!W102,'Giles'!W55,'Grove'!W65,'Hobart'!W94,'Horn Island'!W61,'Kalgoorlie'!W102,'Kalumburu'!W72,'Karijini North'!W82,'Katanning'!W104,'Launceston'!W110,'Laverton'!W68,'Learmonth'!W36,'Longreach'!W102,'Low Head'!W103,'Marble Bar'!W106,'Marree'!W104,'Meekatharra'!W85,'Melbourne'!W102,'Mildura'!W102,'Miles'!W103,'Morawa'!W87,'Moree'!W102,'Mt Gambier'!W72,'Nhill'!W108,'Normanton'!W107,'Nowra'!W60,'Nuriootpa'!W55,'Oodnadatta'!W71,'Orbost'!W77,'Palmerville'!W107,'Perth'!W102,'Point Perpendicular'!W71,'Port Hedland'!W99,'Port Lincoln'!W102,'Port Macquarie'!W55,'Rabbit Flat'!W43,'Richmond NSW'!W58,'Richmond Qld'!W104,'Robe'!W109,'Rockhampton'!W72,'Rutherglen'!W101,'Sale'!W102,'Scone'!W47,'Snowtown'!W104,'St George'!W99,'Sydney'!W102,'Thargomiindah'!W58,'Tibooburra'!W103,'Townsville'!W71,'Victoria River Downs'!W48,'Wagga Wagga'!W102,'Walgett'!W103,'Wandering'!W104,'Weipa'!W44,'Wilcannia'!W59,'Williamtown'!W64,'Wilsons Promontary'!W106,'Woomera'!W62,'Wyalong'!W50,'Yamba'!W113)</f>
        <v>1.72719426543426</v>
      </c>
    </row>
    <row r="36" ht="23" customHeight="1">
      <c r="A36" t="s" s="14">
        <v>27</v>
      </c>
      <c r="B36" s="11">
        <f>AVERAGE('Adelaide'!B103,'Albany'!B118,'Alice Springs'!B103,'Amberley'!B72,'Birdsville'!B63,'Bourke'!B105,'Bridgetown'!B105,'Brisbane'!B103,'Broome'!B103,'Bundaberg'!B104,'Burketown'!B108,'Butlers Gorge'!B80,'Cabramurra'!B51,'Cairns'!B103,'Camooweal'!B74,'Canberra'!B104,'Cape Borda'!B57,'Cape Bruny'!B91,'Cape Leeuwin'!B103,'Cape Moreton'!B103,'Cape Otway'!B101,'Carnarvon'!B103,'Ceduna'!B70,'Charleville'!B103,'Cobar'!B104,'Coffs Harbour'!B61,'Cunderdin'!B62,'Dalwallinu'!B57,'Darwin'!B103,'Deniliquin'!B104,'Dubbo'!B92,'Eddytstone Point'!B103,'Esperance'!B103,'Eucla'!B99,'Forrest'!B66,'Gabo Island'!B107,'Gayndah'!B110,'Georgetown'!B111,'Geraldton'!B103,'Giles'!B56,'Grove'!B66,'Halls Creek'!B103,'Hobart'!B95,'Horn Island'!B62,'Kalgoorlie'!B103,'Kalumburu'!B73,'Karijini North'!B83,'Katanning'!B105,'Launceston'!B111,'Laverton'!B69,'Learmonth'!B37,'Longreach'!B103,'Low Head'!B104,'Mackay'!B103,'Marble Bar'!B107,'Marree'!B105,'Meekatharra'!B86,'Melbourne'!B103,'Mildura'!B103,'Miles'!B104,'Morawa'!B88,'Moree'!B103,'Mt Gambier'!B73,'Nhill'!B109,'Normanton'!B108,'Nowra'!B61,'Nuriootpa'!B56,'Oodnadatta'!B72,'Orbost'!B78,'Palmerville'!B108,'Perth'!B103,'Point Perpendicular'!B72,'Port Hedland'!B100,'Port Lincoln'!B103,'Port Macquarie'!B56,'Rabbit Flat'!B44,'Richmond NSW'!B59,'Richmond Qld'!B105,'Robe'!B110,'Rockhampton'!B73,'Rutherglen'!B102,'Sale'!B103,'Scone'!B48,'Snowtown'!B105,'St George'!B100,'Sydney'!B103,'Tarcoola'!B92,'Tennant Creek'!B102,'Thargomiindah'!B59,'Tibooburra'!B104,'Townsville'!B72,'Victoria River Downs'!B49,'Wagga Wagga'!B103,'Walgett'!B104,'Wandering'!B105,'Weipa'!B45,'Wilcannia'!B60,'Williamtown'!B65,'Wilsons Promontary'!B107,'Woomera'!B63,'Wyalong'!B51,'Yamba'!B114)</f>
        <v>36.59</v>
      </c>
      <c r="C36" s="12">
        <f>AVERAGE('Adelaide'!D103,'Albany'!D118,'Alice Springs'!D103,'Amberley'!D72,'Birdsville'!D63,'Bourke'!D105,'Bridgetown'!D105,'Brisbane'!D103,'Broome'!D103,'Bundaberg'!D104,'Burketown'!D108,'Butlers Gorge'!D80,'Cabramurra'!D51,'Cairns'!D103,'Camooweal'!D74,'Canberra'!D104,'Cape Borda'!D57,'Cape Bruny'!D91,'Cape Leeuwin'!D103,'Cape Moreton'!D103,'Cape Otway'!D101,'Carnarvon'!D103,'Ceduna'!D70,'Charleville'!D103,'Cobar'!D104,'Coffs Harbour'!D61,'Cunderdin'!D62,'Dalwallinu'!D57,'Darwin'!D103,'Deniliquin'!D104,'Dubbo'!D92,'Eddytstone Point'!D103,'Esperance'!D103,'Eucla'!D99,'Forrest'!D66,'Gabo Island'!D107,'Gayndah'!D110,'Georgetown'!D111,'Geraldton'!D103,'Giles'!D56,'Grove'!D66,'Halls Creek'!D103,'Hobart'!D95,'Horn Island'!D62,'Kalgoorlie'!D103,'Kalumburu'!D73,'Karijini North'!D83,'Katanning'!D105,'Launceston'!D111,'Laverton'!D69,'Learmonth'!D37,'Longreach'!D103,'Low Head'!D104,'Mackay'!D103,'Marble Bar'!D107,'Marree'!D105,'Meekatharra'!D86,'Melbourne'!D103,'Mildura'!D103,'Miles'!D104,'Morawa'!D88,'Moree'!D103,'Mt Gambier'!D73,'Nhill'!D109,'Normanton'!D108,'Nowra'!D61,'Nuriootpa'!D56,'Oodnadatta'!D72,'Orbost'!D78,'Palmerville'!D108,'Perth'!D103,'Point Perpendicular'!D72,'Port Hedland'!D100,'Port Lincoln'!D103,'Port Macquarie'!D56,'Rabbit Flat'!D44,'Richmond NSW'!D59,'Richmond Qld'!D105,'Robe'!D110,'Rockhampton'!D73,'Rutherglen'!D102,'Sale'!D103,'Scone'!D48,'Snowtown'!D105,'St George'!D100,'Sydney'!D103,'Tarcoola'!D92,'Tennant Creek'!D102,'Thargomiindah'!D59,'Tibooburra'!D104,'Townsville'!D72,'Victoria River Downs'!D49,'Wagga Wagga'!D103,'Walgett'!D104,'Wandering'!D105,'Weipa'!D45,'Wilcannia'!D60,'Williamtown'!D65,'Wilsons Promontary'!D107,'Woomera'!D63,'Wyalong'!D51,'Yamba'!D114)</f>
        <v>4.7225453881329</v>
      </c>
      <c r="D36" s="13">
        <f>AVERAGE('Adelaide'!G103,'Albany'!G118,'Alice Springs'!G103,'Amberley'!G72,'Birdsville'!G63,'Bourke'!G105,'Bridgetown'!G105,'Brisbane'!G103,'Broome'!G103,'Bundaberg'!G104,'Burketown'!G108,'Butlers Gorge'!G80,'Cabramurra'!G51,'Cairns'!G103,'Camooweal'!G74,'Canberra'!G104,'Cape Borda'!G57,'Cape Bruny'!G91,'Cape Leeuwin'!G103,'Cape Moreton'!G103,'Cape Otway'!G101,'Carnarvon'!G103,'Ceduna'!G70,'Charleville'!G103,'Cobar'!G104,'Coffs Harbour'!G61,'Cunderdin'!G62,'Dalwallinu'!G57,'Darwin'!G103,'Deniliquin'!G104,'Dubbo'!G92,'Eddytstone Point'!G103,'Esperance'!G103,'Eucla'!G99,'Forrest'!G66,'Gabo Island'!G107,'Gayndah'!G110,'Georgetown'!G111,'Geraldton'!G103,'Giles'!G56,'Grove'!G66,'Halls Creek'!G103,'Hobart'!G95,'Horn Island'!G62,'Kalgoorlie'!G103,'Kalumburu'!G73,'Karijini North'!G83,'Katanning'!G105,'Launceston'!G111,'Laverton'!G69,'Learmonth'!G37,'Longreach'!G103,'Low Head'!G104,'Mackay'!G103,'Marble Bar'!G107,'Marree'!G105,'Meekatharra'!G86,'Melbourne'!G103,'Mildura'!G103,'Miles'!G104,'Morawa'!G88,'Moree'!G103,'Mt Gambier'!G73,'Nhill'!G109,'Normanton'!G108,'Nowra'!G61,'Nuriootpa'!G56,'Oodnadatta'!G72,'Orbost'!G78,'Palmerville'!G108,'Perth'!G103,'Point Perpendicular'!G72,'Port Hedland'!G100,'Port Lincoln'!G103,'Port Macquarie'!G56,'Rabbit Flat'!G44,'Richmond NSW'!G59,'Richmond Qld'!G105,'Robe'!G110,'Rockhampton'!G73,'Rutherglen'!G102,'Sale'!G103,'Scone'!G48,'Snowtown'!G105,'St George'!G100,'Sydney'!G103,'Tarcoola'!G92,'Tennant Creek'!G102,'Thargomiindah'!G59,'Tibooburra'!G104,'Townsville'!G72,'Victoria River Downs'!G49,'Wagga Wagga'!G103,'Walgett'!G104,'Wandering'!G105,'Weipa'!G45,'Wilcannia'!G60,'Williamtown'!G65,'Wilsons Promontary'!G107,'Woomera'!G63,'Wyalong'!G51,'Yamba'!G114)</f>
        <v>18.11</v>
      </c>
      <c r="E36" s="12">
        <f>AVERAGE('Adelaide'!I103,'Albany'!I118,'Alice Springs'!I103,'Amberley'!I72,'Birdsville'!I63,'Bourke'!I105,'Bridgetown'!I105,'Brisbane'!I103,'Broome'!I103,'Bundaberg'!I104,'Burketown'!I108,'Butlers Gorge'!I80,'Cabramurra'!I51,'Cairns'!I103,'Camooweal'!I74,'Canberra'!I104,'Cape Borda'!I57,'Cape Bruny'!I91,'Cape Leeuwin'!I103,'Cape Moreton'!I103,'Cape Otway'!I101,'Carnarvon'!I103,'Ceduna'!I70,'Charleville'!I103,'Cobar'!I104,'Coffs Harbour'!I61,'Cunderdin'!I62,'Dalwallinu'!I57,'Darwin'!I103,'Deniliquin'!I104,'Dubbo'!I92,'Eddytstone Point'!I103,'Esperance'!I103,'Eucla'!I99,'Forrest'!I66,'Gabo Island'!I107,'Gayndah'!I110,'Georgetown'!I111,'Geraldton'!I103,'Giles'!I56,'Grove'!I66,'Halls Creek'!I103,'Hobart'!I95,'Horn Island'!I62,'Kalgoorlie'!I103,'Kalumburu'!I73,'Karijini North'!I83,'Katanning'!I105,'Launceston'!I111,'Laverton'!I69,'Learmonth'!I37,'Longreach'!I103,'Low Head'!I104,'Mackay'!I103,'Marble Bar'!I107,'Marree'!I105,'Meekatharra'!I86,'Melbourne'!I103,'Mildura'!I103,'Miles'!I104,'Morawa'!I88,'Moree'!I103,'Mt Gambier'!I73,'Nhill'!I109,'Normanton'!I108,'Nowra'!I61,'Nuriootpa'!I56,'Oodnadatta'!I72,'Orbost'!I78,'Palmerville'!I108,'Perth'!I103,'Point Perpendicular'!I72,'Port Hedland'!I100,'Port Lincoln'!I103,'Port Macquarie'!I56,'Rabbit Flat'!I44,'Richmond NSW'!I59,'Richmond Qld'!I105,'Robe'!I110,'Rockhampton'!I73,'Rutherglen'!I102,'Sale'!I103,'Scone'!I48,'Snowtown'!I105,'St George'!I100,'Sydney'!I103,'Tarcoola'!I92,'Tennant Creek'!I102,'Thargomiindah'!I59,'Tibooburra'!I104,'Townsville'!I72,'Victoria River Downs'!I49,'Wagga Wagga'!I103,'Walgett'!I104,'Wandering'!I105,'Weipa'!I45,'Wilcannia'!I60,'Williamtown'!I65,'Wilsons Promontary'!I107,'Woomera'!I63,'Wyalong'!I51,'Yamba'!I114)</f>
        <v>3.20997279723864</v>
      </c>
      <c r="F36" s="13">
        <f>AVERAGE('Adelaide'!L103,'Albany'!L118,'Alice Springs'!L103,'Amberley'!L72,'Birdsville'!L63,'Bourke'!L105,'Bridgetown'!L105,'Brisbane'!L103,'Broome'!L103,'Bundaberg'!L104,'Burketown'!L108,'Butlers Gorge'!L80,'Cabramurra'!L51,'Cairns'!L103,'Camooweal'!L74,'Canberra'!L104,'Cape Borda'!L57,'Cape Bruny'!L91,'Cape Leeuwin'!L103,'Cape Moreton'!L103,'Cape Otway'!L101,'Carnarvon'!L103,'Ceduna'!L70,'Charleville'!L103,'Cobar'!L104,'Coffs Harbour'!L61,'Dalwallinu'!L57,'Darwin'!L103,'Deniliquin'!L104,'Dubbo'!L92,'Esperance'!L103,'Eucla'!L99,'Forrest'!L66,'Gabo Island'!L107,'Gayndah'!L110,'Georgetown'!L111,'Geraldton'!L103,'Giles'!L56,'Grove'!L66,'Hobart'!L95,'Horn Island'!L62,'Kalgoorlie'!L103,'Kalumburu'!L73,'Karijini North'!L83,'Katanning'!L105,'Launceston'!L111,'Laverton'!L69,'Learmonth'!L37,'Longreach'!L103,'Low Head'!L104,'Marble Bar'!L107,'Marree'!L105,'Meekatharra'!L86,'Melbourne'!L103,'Mildura'!L103,'Miles'!L104,'Morawa'!L88,'Moree'!L103,'Mt Gambier'!L73,'Nhill'!L109,'Normanton'!L108,'Nowra'!L61,'Nuriootpa'!L56,'Oodnadatta'!L72,'Orbost'!L78,'Palmerville'!L108,'Perth'!L103,'Point Perpendicular'!L72,'Port Hedland'!L100,'Port Lincoln'!L103,'Port Macquarie'!L56,'Rabbit Flat'!L44,'Richmond NSW'!L59,'Richmond Qld'!L105,'Robe'!L110,'Rockhampton'!L73,'Rutherglen'!L102,'Sale'!L103,'Scone'!L48,'Snowtown'!L105,'St George'!L100,'Sydney'!L103,'Thargomiindah'!L59,'Tibooburra'!L104,'Townsville'!L72,'Victoria River Downs'!L49,'Wagga Wagga'!L103,'Walgett'!L104,'Wandering'!L105,'Weipa'!L45,'Wilcannia'!L60,'Williamtown'!L65,'Wilsons Promontary'!L107,'Woomera'!L63,'Wyalong'!L51,'Yamba'!L114)</f>
        <v>3.80851063829787</v>
      </c>
      <c r="G36" s="12">
        <f>AVERAGE('Adelaide'!N103,'Albany'!N118,'Alice Springs'!N103,'Amberley'!N72,'Birdsville'!N63,'Bourke'!N105,'Bridgetown'!N105,'Brisbane'!N103,'Broome'!N103,'Bundaberg'!N104,'Burketown'!N108,'Butlers Gorge'!N80,'Cabramurra'!N51,'Cairns'!N103,'Camooweal'!N74,'Canberra'!N104,'Cape Borda'!N57,'Cape Bruny'!N91,'Cape Leeuwin'!N103,'Cape Moreton'!N103,'Cape Otway'!N101,'Carnarvon'!N103,'Ceduna'!N70,'Charleville'!N103,'Cobar'!N104,'Coffs Harbour'!N61,'Dalwallinu'!N57,'Darwin'!N103,'Deniliquin'!N104,'Dubbo'!N92,'Esperance'!N103,'Eucla'!N99,'Forrest'!N66,'Gabo Island'!N107,'Gayndah'!N110,'Georgetown'!N111,'Geraldton'!N103,'Giles'!N56,'Grove'!N66,'Hobart'!N95,'Horn Island'!N62,'Kalgoorlie'!N103,'Kalumburu'!N73,'Karijini North'!N83,'Katanning'!N105,'Launceston'!N111,'Laverton'!N69,'Learmonth'!N37,'Longreach'!N103,'Low Head'!N104,'Marble Bar'!N107,'Marree'!N105,'Meekatharra'!N86,'Melbourne'!N103,'Mildura'!N103,'Miles'!N104,'Morawa'!N88,'Moree'!N103,'Mt Gambier'!N73,'Nhill'!N109,'Normanton'!N108,'Nowra'!N61,'Nuriootpa'!N56,'Oodnadatta'!N72,'Orbost'!N78,'Palmerville'!N108,'Perth'!N103,'Point Perpendicular'!N72,'Port Hedland'!N100,'Port Lincoln'!N103,'Port Macquarie'!N56,'Rabbit Flat'!N44,'Richmond NSW'!N59,'Richmond Qld'!N105,'Robe'!N110,'Rockhampton'!N73,'Rutherglen'!N102,'Sale'!N103,'Scone'!N48,'Snowtown'!N105,'St George'!N100,'Sydney'!N103,'Thargomiindah'!N59,'Tibooburra'!N104,'Townsville'!N72,'Victoria River Downs'!N49,'Wagga Wagga'!N103,'Walgett'!N104,'Wandering'!N105,'Weipa'!N45,'Wilcannia'!N60,'Williamtown'!N65,'Wilsons Promontary'!N107,'Woomera'!N63,'Wyalong'!N51,'Yamba'!N114)</f>
        <v>1.15460148814771</v>
      </c>
      <c r="H36" t="s" s="14">
        <v>27</v>
      </c>
      <c r="I36" s="11">
        <f>AVERAGE('Adelaide'!P103,'Albany'!P118,'Alice Springs'!P103,'Amberley'!P72,'Birdsville'!P63,'Bourke'!P105,'Bridgetown'!P105,'Brisbane'!P103,'Broome'!P103,'Bundaberg'!P104,'Burketown'!P108,'Butlers Gorge'!P80,'Cabramurra'!P51,'Cairns'!P103,'Camooweal'!P74,'Canberra'!P104,'Cape Borda'!P57,'Cape Bruny'!P91,'Cape Leeuwin'!P103,'Cape Moreton'!P103,'Cape Otway'!P101,'Carnarvon'!P103,'Ceduna'!P70,'Charleville'!P103,'Cobar'!P104,'Coffs Harbour'!P61,'Cunderdin'!P62,'Dalwallinu'!P57,'Darwin'!P103,'Deniliquin'!P104,'Dubbo'!P92,'Eddytstone Point'!P103,'Esperance'!P103,'Eucla'!P99,'Forrest'!P66,'Gabo Island'!P107,'Gayndah'!P110,'Georgetown'!P111,'Geraldton'!P103,'Giles'!P56,'Grove'!P66,'Halls Creek'!P103,'Hobart'!P95,'Horn Island'!P62,'Kalgoorlie'!P103,'Kalumburu'!P73,'Karijini North'!P83,'Katanning'!P105,'Launceston'!P111,'Laverton'!P69,'Learmonth'!P37,'Longreach'!P103,'Low Head'!P104,'Mackay'!P103,'Marble Bar'!P107,'Marree'!P105,'Meekatharra'!P86,'Melbourne'!P103,'Mildura'!P103,'Miles'!P104,'Morawa'!P88,'Moree'!P103,'Mt Gambier'!P73,'Nhill'!P109,'Normanton'!P108,'Nowra'!P61,'Nuriootpa'!P56,'Oodnadatta'!P72,'Orbost'!P78,'Palmerville'!P108,'Perth'!P103,'Point Perpendicular'!P72,'Port Hedland'!P100,'Port Lincoln'!P103,'Port Macquarie'!P56,'Rabbit Flat'!P44,'Richmond NSW'!P59,'Richmond Qld'!P105,'Robe'!P110,'Rockhampton'!P73,'Rutherglen'!P102,'Sale'!P103,'Scone'!P48,'Snowtown'!P105,'St George'!P100,'Sydney'!P103,'Tarcoola'!P92,'Tennant Creek'!P102,'Thargomiindah'!P59,'Tibooburra'!P104,'Townsville'!P72,'Victoria River Downs'!P49,'Wagga Wagga'!P103,'Walgett'!P104,'Wandering'!P105,'Weipa'!P45,'Wilcannia'!P60,'Williamtown'!P65,'Wilsons Promontary'!P107,'Woomera'!P63,'Wyalong'!P51,'Yamba'!P114)</f>
        <v>36.0364285714286</v>
      </c>
      <c r="J36" s="12">
        <f>AVERAGE('Adelaide'!Q103,'Albany'!Q118,'Alice Springs'!Q103,'Amberley'!Q72,'Birdsville'!Q63,'Bourke'!Q105,'Bridgetown'!Q105,'Brisbane'!Q103,'Broome'!Q103,'Bundaberg'!Q104,'Burketown'!Q108,'Butlers Gorge'!Q80,'Cabramurra'!Q51,'Cairns'!Q103,'Camooweal'!Q74,'Canberra'!Q104,'Cape Borda'!Q57,'Cape Bruny'!Q91,'Cape Leeuwin'!Q103,'Cape Moreton'!Q103,'Cape Otway'!Q101,'Carnarvon'!Q103,'Ceduna'!Q70,'Charleville'!Q103,'Cobar'!Q104,'Coffs Harbour'!Q61,'Cunderdin'!Q62,'Dalwallinu'!Q57,'Darwin'!Q103,'Deniliquin'!Q104,'Dubbo'!Q92,'Eddytstone Point'!Q103,'Esperance'!Q103,'Eucla'!Q99,'Forrest'!Q66,'Gabo Island'!Q107,'Gayndah'!Q110,'Georgetown'!Q111,'Geraldton'!Q103,'Giles'!Q56,'Grove'!Q66,'Halls Creek'!Q103,'Hobart'!Q95,'Horn Island'!Q62,'Kalgoorlie'!Q103,'Kalumburu'!Q73,'Karijini North'!Q83,'Katanning'!Q105,'Launceston'!Q111,'Laverton'!Q69,'Learmonth'!Q37,'Longreach'!Q103,'Low Head'!Q104,'Mackay'!Q103,'Marble Bar'!Q107,'Marree'!Q105,'Meekatharra'!Q86,'Melbourne'!Q103,'Mildura'!Q103,'Miles'!Q104,'Morawa'!Q88,'Moree'!Q103,'Mt Gambier'!Q73,'Nhill'!Q109,'Normanton'!Q108,'Nowra'!Q61,'Nuriootpa'!Q56,'Oodnadatta'!Q72,'Orbost'!Q78,'Palmerville'!Q108,'Perth'!Q103,'Point Perpendicular'!Q72,'Port Hedland'!Q100,'Port Lincoln'!Q103,'Port Macquarie'!Q56,'Rabbit Flat'!Q44,'Richmond NSW'!Q59,'Richmond Qld'!Q105,'Robe'!Q110,'Rockhampton'!Q73,'Rutherglen'!Q102,'Sale'!Q103,'Scone'!Q48,'Snowtown'!Q105,'St George'!Q100,'Sydney'!Q103,'Tarcoola'!Q92,'Tennant Creek'!Q102,'Thargomiindah'!Q59,'Tibooburra'!Q104,'Townsville'!Q72,'Victoria River Downs'!Q49,'Wagga Wagga'!Q103,'Walgett'!Q104,'Wandering'!Q105,'Weipa'!Q45,'Wilcannia'!Q60,'Williamtown'!Q65,'Wilsons Promontary'!Q107,'Woomera'!Q63,'Wyalong'!Q51,'Yamba'!Q114)</f>
        <v>4.65819366904383</v>
      </c>
      <c r="K36" s="13">
        <f>AVERAGE('Adelaide'!S103,'Albany'!S118,'Alice Springs'!S103,'Amberley'!S72,'Birdsville'!S63,'Bourke'!S105,'Bridgetown'!S105,'Brisbane'!S103,'Broome'!S103,'Bundaberg'!S104,'Burketown'!S108,'Butlers Gorge'!S80,'Cabramurra'!S51,'Cairns'!S103,'Camooweal'!S74,'Canberra'!S104,'Cape Borda'!S57,'Cape Bruny'!S91,'Cape Leeuwin'!S103,'Cape Moreton'!S103,'Cape Otway'!S101,'Carnarvon'!S103,'Ceduna'!S70,'Charleville'!S103,'Cobar'!S104,'Coffs Harbour'!S61,'Cunderdin'!S62,'Dalwallinu'!S57,'Darwin'!S103,'Deniliquin'!S104,'Dubbo'!S92,'Eddytstone Point'!S103,'Esperance'!S103,'Eucla'!S99,'Forrest'!S66,'Gabo Island'!S107,'Gayndah'!S110,'Georgetown'!S111,'Geraldton'!S103,'Giles'!S56,'Grove'!S66,'Halls Creek'!S103,'Hobart'!S95,'Horn Island'!S62,'Kalgoorlie'!S103,'Kalumburu'!S73,'Karijini North'!S83,'Katanning'!S105,'Launceston'!S111,'Laverton'!S69,'Learmonth'!S37,'Longreach'!S103,'Low Head'!S104,'Mackay'!S103,'Marble Bar'!S107,'Marree'!S105,'Meekatharra'!S86,'Melbourne'!S103,'Mildura'!S103,'Miles'!S104,'Morawa'!S88,'Moree'!S103,'Mt Gambier'!S73,'Nhill'!S109,'Normanton'!S108,'Nowra'!S61,'Nuriootpa'!S56,'Oodnadatta'!S72,'Orbost'!S78,'Palmerville'!S108,'Perth'!S103,'Point Perpendicular'!S72,'Port Hedland'!S100,'Port Lincoln'!S103,'Port Macquarie'!S56,'Rabbit Flat'!S44,'Richmond NSW'!S59,'Richmond Qld'!S105,'Robe'!S110,'Rockhampton'!S73,'Rutherglen'!S102,'Sale'!S103,'Scone'!S48,'Snowtown'!S105,'St George'!S100,'Sydney'!S103,'Tarcoola'!S92,'Tennant Creek'!S102,'Thargomiindah'!S59,'Tibooburra'!S104,'Townsville'!S72,'Victoria River Downs'!S49,'Wagga Wagga'!S103,'Walgett'!S104,'Wandering'!S105,'Weipa'!S45,'Wilcannia'!S60,'Williamtown'!S65,'Wilsons Promontary'!S107,'Woomera'!S63,'Wyalong'!S51,'Yamba'!S114)</f>
        <v>18.2864285714286</v>
      </c>
      <c r="L36" s="12">
        <f>AVERAGE('Adelaide'!T103,'Albany'!T118,'Alice Springs'!T103,'Amberley'!T72,'Birdsville'!T63,'Bourke'!T105,'Bridgetown'!T105,'Brisbane'!T103,'Broome'!T103,'Bundaberg'!T104,'Burketown'!T108,'Butlers Gorge'!T80,'Cabramurra'!T51,'Cairns'!T103,'Camooweal'!T74,'Canberra'!T104,'Cape Borda'!T57,'Cape Bruny'!T91,'Cape Leeuwin'!T103,'Cape Moreton'!T103,'Cape Otway'!T101,'Carnarvon'!T103,'Ceduna'!T70,'Charleville'!T103,'Cobar'!T104,'Coffs Harbour'!T61,'Cunderdin'!T62,'Dalwallinu'!T57,'Darwin'!T103,'Deniliquin'!T104,'Dubbo'!T92,'Eddytstone Point'!T103,'Esperance'!T103,'Eucla'!T99,'Forrest'!T66,'Gabo Island'!T107,'Gayndah'!T110,'Georgetown'!T111,'Geraldton'!T103,'Giles'!T56,'Grove'!T66,'Halls Creek'!T103,'Hobart'!T95,'Horn Island'!T62,'Kalgoorlie'!T103,'Kalumburu'!T73,'Karijini North'!T83,'Katanning'!T105,'Launceston'!T111,'Laverton'!T69,'Learmonth'!T37,'Longreach'!T103,'Low Head'!T104,'Mackay'!T103,'Marble Bar'!T107,'Marree'!T105,'Meekatharra'!T86,'Melbourne'!T103,'Mildura'!T103,'Miles'!T104,'Morawa'!T88,'Moree'!T103,'Mt Gambier'!T73,'Nhill'!T109,'Normanton'!T108,'Nowra'!T61,'Nuriootpa'!T56,'Oodnadatta'!T72,'Orbost'!T78,'Palmerville'!T108,'Perth'!T103,'Point Perpendicular'!T72,'Port Hedland'!T100,'Port Lincoln'!T103,'Port Macquarie'!T56,'Rabbit Flat'!T44,'Richmond NSW'!T59,'Richmond Qld'!T105,'Robe'!T110,'Rockhampton'!T73,'Rutherglen'!T102,'Sale'!T103,'Scone'!T48,'Snowtown'!T105,'St George'!T100,'Sydney'!T103,'Tarcoola'!T92,'Tennant Creek'!T102,'Thargomiindah'!T59,'Tibooburra'!T104,'Townsville'!T72,'Victoria River Downs'!T49,'Wagga Wagga'!T103,'Walgett'!T104,'Wandering'!T105,'Weipa'!T45,'Wilcannia'!T60,'Williamtown'!T65,'Wilsons Promontary'!T107,'Woomera'!T63,'Wyalong'!T51,'Yamba'!T114)</f>
        <v>3.6007456723863</v>
      </c>
      <c r="M36" s="13">
        <f>AVERAGE('Adelaide'!V103,'Albany'!V118,'Alice Springs'!V103,'Amberley'!V72,'Birdsville'!V63,'Bourke'!V105,'Bridgetown'!V105,'Brisbane'!V103,'Broome'!V103,'Bundaberg'!V104,'Burketown'!V108,'Butlers Gorge'!V80,'Cabramurra'!V51,'Cairns'!V103,'Camooweal'!V74,'Canberra'!V104,'Cape Borda'!V57,'Cape Bruny'!V91,'Cape Leeuwin'!V103,'Cape Moreton'!V103,'Cape Otway'!V101,'Carnarvon'!V103,'Ceduna'!V70,'Charleville'!V103,'Cobar'!V104,'Coffs Harbour'!V61,'Dalwallinu'!V57,'Darwin'!V103,'Deniliquin'!V104,'Dubbo'!V92,'Esperance'!V103,'Eucla'!V99,'Forrest'!V66,'Gabo Island'!V107,'Gayndah'!V110,'Georgetown'!V111,'Geraldton'!V103,'Giles'!V56,'Grove'!V66,'Hobart'!V95,'Horn Island'!V62,'Kalgoorlie'!V103,'Kalumburu'!V73,'Karijini North'!V83,'Katanning'!V105,'Launceston'!V111,'Laverton'!V69,'Learmonth'!V37,'Longreach'!V103,'Low Head'!V104,'Marble Bar'!V107,'Marree'!V105,'Meekatharra'!V86,'Melbourne'!V103,'Mildura'!V103,'Miles'!V104,'Morawa'!V88,'Moree'!V103,'Mt Gambier'!V73,'Nhill'!V109,'Normanton'!V108,'Nowra'!V61,'Nuriootpa'!V56,'Oodnadatta'!V72,'Orbost'!V78,'Palmerville'!V108,'Perth'!V103,'Point Perpendicular'!V72,'Port Hedland'!V100,'Port Lincoln'!V103,'Port Macquarie'!V56,'Rabbit Flat'!V44,'Richmond NSW'!V59,'Richmond Qld'!V105,'Robe'!V110,'Rockhampton'!V73,'Rutherglen'!V102,'Sale'!V103,'Scone'!V48,'Snowtown'!V105,'St George'!V100,'Sydney'!V103,'Thargomiindah'!V59,'Tibooburra'!V104,'Townsville'!V72,'Victoria River Downs'!V49,'Wagga Wagga'!V103,'Walgett'!V104,'Wandering'!V105,'Weipa'!V45,'Wilcannia'!V60,'Williamtown'!V65,'Wilsons Promontary'!V107,'Woomera'!V63,'Wyalong'!V51,'Yamba'!V114)</f>
        <v>3.67021276595745</v>
      </c>
      <c r="N36" s="12">
        <f>AVERAGE('Adelaide'!W103,'Albany'!W118,'Alice Springs'!W103,'Amberley'!W72,'Birdsville'!W63,'Bourke'!W105,'Bridgetown'!W105,'Brisbane'!W103,'Broome'!W103,'Bundaberg'!W104,'Burketown'!W108,'Butlers Gorge'!W80,'Cabramurra'!W51,'Cairns'!W103,'Camooweal'!W74,'Canberra'!W104,'Cape Borda'!W57,'Cape Bruny'!W91,'Cape Leeuwin'!W103,'Cape Moreton'!W103,'Cape Otway'!W101,'Carnarvon'!W103,'Ceduna'!W70,'Charleville'!W103,'Cobar'!W104,'Coffs Harbour'!W61,'Dalwallinu'!W57,'Darwin'!W103,'Deniliquin'!W104,'Dubbo'!W92,'Esperance'!W103,'Eucla'!W99,'Forrest'!W66,'Gabo Island'!W107,'Gayndah'!W110,'Georgetown'!W111,'Geraldton'!W103,'Giles'!W56,'Grove'!W66,'Hobart'!W95,'Horn Island'!W62,'Kalgoorlie'!W103,'Kalumburu'!W73,'Karijini North'!W83,'Katanning'!W105,'Launceston'!W111,'Laverton'!W69,'Learmonth'!W37,'Longreach'!W103,'Low Head'!W104,'Marble Bar'!W107,'Marree'!W105,'Meekatharra'!W86,'Melbourne'!W103,'Mildura'!W103,'Miles'!W104,'Morawa'!W88,'Moree'!W103,'Mt Gambier'!W73,'Nhill'!W109,'Normanton'!W108,'Nowra'!W61,'Nuriootpa'!W56,'Oodnadatta'!W72,'Orbost'!W78,'Palmerville'!W108,'Perth'!W103,'Point Perpendicular'!W72,'Port Hedland'!W100,'Port Lincoln'!W103,'Port Macquarie'!W56,'Rabbit Flat'!W44,'Richmond NSW'!W59,'Richmond Qld'!W105,'Robe'!W110,'Rockhampton'!W73,'Rutherglen'!W102,'Sale'!W103,'Scone'!W48,'Snowtown'!W105,'St George'!W100,'Sydney'!W103,'Thargomiindah'!W59,'Tibooburra'!W104,'Townsville'!W72,'Victoria River Downs'!W49,'Wagga Wagga'!W103,'Walgett'!W104,'Wandering'!W105,'Weipa'!W45,'Wilcannia'!W60,'Williamtown'!W65,'Wilsons Promontary'!W107,'Woomera'!W63,'Wyalong'!W51,'Yamba'!W114)</f>
        <v>1.73337738350489</v>
      </c>
    </row>
    <row r="37" ht="23" customHeight="1">
      <c r="A37" t="s" s="14">
        <v>28</v>
      </c>
      <c r="B37" s="11">
        <f>AVERAGE('Adelaide'!B104,'Albany'!B119,'Alice Springs'!B104,'Amberley'!B73,'Birdsville'!B64,'Bourke'!B106,'Bridgetown'!B106,'Brisbane'!B104,'Broome'!B104,'Bundaberg'!B105,'Burketown'!B109,'Butlers Gorge'!B81,'Cabramurra'!B52,'Cairns'!B104,'Camooweal'!B75,'Canberra'!B105,'Cape Borda'!B58,'Cape Bruny'!B92,'Cape Leeuwin'!B104,'Cape Moreton'!B104,'Cape Otway'!B102,'Carnarvon'!B104,'Ceduna'!B71,'Charleville'!B104,'Cobar'!B105,'Coffs Harbour'!B62,'Cunderdin'!B63,'Dalwallinu'!B58,'Darwin'!B104,'Deniliquin'!B105,'Dubbo'!B93,'Eddytstone Point'!B104,'Esperance'!B104,'Eucla'!B100,'Forrest'!B67,'Gabo Island'!B108,'Gayndah'!B111,'Georgetown'!B112,'Geraldton'!B104,'Giles'!B57,'Grove'!B67,'Halls Creek'!B104,'Hobart'!B96,'Horn Island'!B63,'Kalgoorlie'!B104,'Kalumburu'!B74,'Karijini North'!B84,'Katanning'!B106,'Launceston'!B112,'Laverton'!B70,'Learmonth'!B38,'Longreach'!B104,'Low Head'!B105,'Mackay'!B104,'Marble Bar'!B108,'Marree'!B106,'Meekatharra'!B87,'Melbourne'!B104,'Mildura'!B104,'Miles'!B105,'Morawa'!B89,'Moree'!B104,'Mt Gambier'!B74,'Nhill'!B110,'Normanton'!B109,'Nowra'!B62,'Nuriootpa'!B57,'Oodnadatta'!B73,'Orbost'!B79,'Palmerville'!B109,'Perth'!B104,'Point Perpendicular'!B73,'Port Hedland'!B101,'Port Lincoln'!B104,'Port Macquarie'!B57,'Rabbit Flat'!B45,'Richmond NSW'!B60,'Richmond Qld'!B106,'Robe'!B111,'Rockhampton'!B74,'Rutherglen'!B103,'Sale'!B104,'Scone'!B49,'Snowtown'!B106,'St George'!B101,'Sydney'!B104,'Tarcoola'!B93,'Tennant Creek'!B103,'Thargomiindah'!B60,'Tibooburra'!B105,'Townsville'!B73,'Victoria River Downs'!B50,'Wagga Wagga'!B104,'Walgett'!B105,'Wandering'!B106,'Weipa'!B46,'Wilcannia'!B61,'Williamtown'!B66,'Wilsons Promontary'!B108,'Woomera'!B64,'Wyalong'!B52,'Yamba'!B115)</f>
        <v>38</v>
      </c>
      <c r="C37" s="12">
        <f>AVERAGE('Adelaide'!D104,'Albany'!D119,'Alice Springs'!D104,'Amberley'!D73,'Birdsville'!D64,'Bourke'!D106,'Bridgetown'!D106,'Brisbane'!D104,'Broome'!D104,'Bundaberg'!D105,'Burketown'!D109,'Butlers Gorge'!D81,'Cabramurra'!D52,'Cairns'!D104,'Camooweal'!D75,'Canberra'!D105,'Cape Borda'!D58,'Cape Bruny'!D92,'Cape Leeuwin'!D104,'Cape Moreton'!D104,'Cape Otway'!D102,'Carnarvon'!D104,'Ceduna'!D71,'Charleville'!D104,'Cobar'!D105,'Coffs Harbour'!D62,'Cunderdin'!D63,'Dalwallinu'!D58,'Darwin'!D104,'Deniliquin'!D105,'Dubbo'!D93,'Eddytstone Point'!D104,'Esperance'!D104,'Eucla'!D100,'Forrest'!D67,'Gabo Island'!D108,'Gayndah'!D111,'Georgetown'!D112,'Geraldton'!D104,'Giles'!D57,'Grove'!D67,'Halls Creek'!D104,'Hobart'!D96,'Horn Island'!D63,'Kalgoorlie'!D104,'Kalumburu'!D74,'Karijini North'!D84,'Katanning'!D106,'Launceston'!D112,'Laverton'!D70,'Learmonth'!D38,'Longreach'!D104,'Low Head'!D105,'Mackay'!D104,'Marble Bar'!D108,'Marree'!D106,'Meekatharra'!D87,'Melbourne'!D104,'Mildura'!D104,'Miles'!D105,'Morawa'!D89,'Moree'!D104,'Mt Gambier'!D74,'Nhill'!D110,'Normanton'!D109,'Nowra'!D62,'Nuriootpa'!D57,'Oodnadatta'!D73,'Orbost'!D79,'Palmerville'!D109,'Perth'!D104,'Point Perpendicular'!D73,'Port Hedland'!D101,'Port Lincoln'!D104,'Port Macquarie'!D57,'Rabbit Flat'!D45,'Richmond NSW'!D60,'Richmond Qld'!D106,'Robe'!D111,'Rockhampton'!D74,'Rutherglen'!D103,'Sale'!D104,'Scone'!D49,'Snowtown'!D106,'St George'!D101,'Sydney'!D104,'Tarcoola'!D93,'Tennant Creek'!D103,'Thargomiindah'!D60,'Tibooburra'!D105,'Townsville'!D73,'Victoria River Downs'!D50,'Wagga Wagga'!D104,'Walgett'!D105,'Wandering'!D106,'Weipa'!D46,'Wilcannia'!D61,'Williamtown'!D66,'Wilsons Promontary'!D108,'Woomera'!D64,'Wyalong'!D52,'Yamba'!D115)</f>
        <v>4.83119666543568</v>
      </c>
      <c r="D37" s="13">
        <f>AVERAGE('Adelaide'!G104,'Albany'!G119,'Alice Springs'!G104,'Amberley'!G73,'Birdsville'!G64,'Bourke'!G106,'Bridgetown'!G106,'Brisbane'!G104,'Broome'!G104,'Bundaberg'!G105,'Burketown'!G109,'Butlers Gorge'!G81,'Cabramurra'!G52,'Cairns'!G104,'Camooweal'!G75,'Canberra'!G105,'Cape Borda'!G58,'Cape Bruny'!G92,'Cape Leeuwin'!G104,'Cape Moreton'!G104,'Cape Otway'!G102,'Carnarvon'!G104,'Ceduna'!G71,'Charleville'!G104,'Cobar'!G105,'Coffs Harbour'!G62,'Cunderdin'!G63,'Dalwallinu'!G58,'Darwin'!G104,'Deniliquin'!G105,'Dubbo'!G93,'Eddytstone Point'!G104,'Esperance'!G104,'Eucla'!G100,'Forrest'!G67,'Gabo Island'!G108,'Gayndah'!G111,'Georgetown'!G112,'Geraldton'!G104,'Giles'!G57,'Grove'!G67,'Halls Creek'!G104,'Hobart'!G96,'Horn Island'!G63,'Kalgoorlie'!G104,'Kalumburu'!G74,'Karijini North'!G84,'Katanning'!G106,'Launceston'!G112,'Laverton'!G70,'Learmonth'!G38,'Longreach'!G104,'Low Head'!G105,'Mackay'!G104,'Marble Bar'!G108,'Marree'!G106,'Meekatharra'!G87,'Melbourne'!G104,'Mildura'!G104,'Miles'!G105,'Morawa'!G89,'Moree'!G104,'Mt Gambier'!G74,'Nhill'!G110,'Normanton'!G109,'Nowra'!G62,'Nuriootpa'!G57,'Oodnadatta'!G73,'Orbost'!G79,'Palmerville'!G109,'Perth'!G104,'Point Perpendicular'!G73,'Port Hedland'!G101,'Port Lincoln'!G104,'Port Macquarie'!G57,'Rabbit Flat'!G45,'Richmond NSW'!G60,'Richmond Qld'!G106,'Robe'!G111,'Rockhampton'!G74,'Rutherglen'!G103,'Sale'!G104,'Scone'!G49,'Snowtown'!G106,'St George'!G101,'Sydney'!G104,'Tarcoola'!G93,'Tennant Creek'!G103,'Thargomiindah'!G60,'Tibooburra'!G105,'Townsville'!G73,'Victoria River Downs'!G50,'Wagga Wagga'!G104,'Walgett'!G105,'Wandering'!G106,'Weipa'!G46,'Wilcannia'!G61,'Williamtown'!G66,'Wilsons Promontary'!G108,'Woomera'!G64,'Wyalong'!G52,'Yamba'!G115)</f>
        <v>18.9591836734694</v>
      </c>
      <c r="E37" s="12">
        <f>AVERAGE('Adelaide'!I104,'Albany'!I119,'Alice Springs'!I104,'Amberley'!I73,'Birdsville'!I64,'Bourke'!I106,'Bridgetown'!I106,'Brisbane'!I104,'Broome'!I104,'Bundaberg'!I105,'Burketown'!I109,'Butlers Gorge'!I81,'Cabramurra'!I52,'Cairns'!I104,'Camooweal'!I75,'Canberra'!I105,'Cape Borda'!I58,'Cape Bruny'!I92,'Cape Leeuwin'!I104,'Cape Moreton'!I104,'Cape Otway'!I102,'Carnarvon'!I104,'Ceduna'!I71,'Charleville'!I104,'Cobar'!I105,'Coffs Harbour'!I62,'Cunderdin'!I63,'Dalwallinu'!I58,'Darwin'!I104,'Deniliquin'!I105,'Dubbo'!I93,'Eddytstone Point'!I104,'Esperance'!I104,'Eucla'!I100,'Forrest'!I67,'Gabo Island'!I108,'Gayndah'!I111,'Georgetown'!I112,'Geraldton'!I104,'Giles'!I57,'Grove'!I67,'Halls Creek'!I104,'Hobart'!I96,'Horn Island'!I63,'Kalgoorlie'!I104,'Kalumburu'!I74,'Karijini North'!I84,'Katanning'!I106,'Launceston'!I112,'Laverton'!I70,'Learmonth'!I38,'Longreach'!I104,'Low Head'!I105,'Mackay'!I104,'Marble Bar'!I108,'Marree'!I106,'Meekatharra'!I87,'Melbourne'!I104,'Mildura'!I104,'Miles'!I105,'Morawa'!I89,'Moree'!I104,'Mt Gambier'!I74,'Nhill'!I110,'Normanton'!I109,'Nowra'!I62,'Nuriootpa'!I57,'Oodnadatta'!I73,'Orbost'!I79,'Palmerville'!I109,'Perth'!I104,'Point Perpendicular'!I73,'Port Hedland'!I101,'Port Lincoln'!I104,'Port Macquarie'!I57,'Rabbit Flat'!I45,'Richmond NSW'!I60,'Richmond Qld'!I106,'Robe'!I111,'Rockhampton'!I74,'Rutherglen'!I103,'Sale'!I104,'Scone'!I49,'Snowtown'!I106,'St George'!I101,'Sydney'!I104,'Tarcoola'!I93,'Tennant Creek'!I103,'Thargomiindah'!I60,'Tibooburra'!I105,'Townsville'!I73,'Victoria River Downs'!I50,'Wagga Wagga'!I104,'Walgett'!I105,'Wandering'!I106,'Weipa'!I46,'Wilcannia'!I61,'Williamtown'!I66,'Wilsons Promontary'!I108,'Woomera'!I64,'Wyalong'!I52,'Yamba'!I115)</f>
        <v>3.78533826140454</v>
      </c>
      <c r="F37" s="13">
        <f>AVERAGE('Adelaide'!L104,'Albany'!L119,'Alice Springs'!L104,'Amberley'!L73,'Birdsville'!L64,'Bourke'!L106,'Bridgetown'!L106,'Brisbane'!L104,'Broome'!L104,'Bundaberg'!L105,'Burketown'!L109,'Butlers Gorge'!L81,'Cabramurra'!L52,'Cairns'!L104,'Camooweal'!L75,'Canberra'!L105,'Cape Borda'!L58,'Cape Bruny'!L92,'Cape Leeuwin'!L104,'Cape Moreton'!L104,'Cape Otway'!L102,'Carnarvon'!L104,'Ceduna'!L71,'Charleville'!L104,'Cobar'!L105,'Coffs Harbour'!L62,'Dalwallinu'!L58,'Darwin'!L104,'Deniliquin'!L105,'Dubbo'!L93,'Esperance'!L104,'Eucla'!L100,'Forrest'!L67,'Gabo Island'!L108,'Gayndah'!L111,'Georgetown'!L112,'Geraldton'!L104,'Giles'!L57,'Grove'!L67,'Hobart'!L96,'Horn Island'!L63,'Kalgoorlie'!L104,'Kalumburu'!L74,'Karijini North'!L84,'Katanning'!L106,'Launceston'!L112,'Laverton'!L70,'Learmonth'!L38,'Longreach'!L104,'Low Head'!L105,'Marble Bar'!L108,'Marree'!L106,'Meekatharra'!L87,'Melbourne'!L104,'Mildura'!L104,'Miles'!L105,'Morawa'!L89,'Moree'!L104,'Mt Gambier'!L74,'Nhill'!L110,'Normanton'!L109,'Nowra'!L62,'Nuriootpa'!L57,'Oodnadatta'!L73,'Orbost'!L79,'Palmerville'!L109,'Perth'!L104,'Point Perpendicular'!L73,'Port Hedland'!L101,'Port Lincoln'!L104,'Port Macquarie'!L57,'Rabbit Flat'!L45,'Richmond NSW'!L60,'Richmond Qld'!L106,'Robe'!L111,'Rockhampton'!L74,'Rutherglen'!L103,'Sale'!L104,'Scone'!L49,'Snowtown'!L106,'St George'!L101,'Sydney'!L104,'Thargomiindah'!L60,'Tibooburra'!L105,'Townsville'!L73,'Victoria River Downs'!L50,'Wagga Wagga'!L104,'Walgett'!L105,'Wandering'!L106,'Weipa'!L46,'Wilcannia'!L61,'Williamtown'!L66,'Wilsons Promontary'!L108,'Woomera'!L64,'Wyalong'!L52,'Yamba'!L115)</f>
        <v>3.58695652173913</v>
      </c>
      <c r="G37" s="12">
        <f>AVERAGE('Adelaide'!N104,'Albany'!N119,'Alice Springs'!N104,'Amberley'!N73,'Birdsville'!N64,'Bourke'!N106,'Bridgetown'!N106,'Brisbane'!N104,'Broome'!N104,'Bundaberg'!N105,'Burketown'!N109,'Butlers Gorge'!N81,'Cabramurra'!N52,'Cairns'!N104,'Camooweal'!N75,'Canberra'!N105,'Cape Borda'!N58,'Cape Bruny'!N92,'Cape Leeuwin'!N104,'Cape Moreton'!N104,'Cape Otway'!N102,'Carnarvon'!N104,'Ceduna'!N71,'Charleville'!N104,'Cobar'!N105,'Coffs Harbour'!N62,'Dalwallinu'!N58,'Darwin'!N104,'Deniliquin'!N105,'Dubbo'!N93,'Esperance'!N104,'Eucla'!N100,'Forrest'!N67,'Gabo Island'!N108,'Gayndah'!N111,'Georgetown'!N112,'Geraldton'!N104,'Giles'!N57,'Grove'!N67,'Hobart'!N96,'Horn Island'!N63,'Kalgoorlie'!N104,'Kalumburu'!N74,'Karijini North'!N84,'Katanning'!N106,'Launceston'!N112,'Laverton'!N70,'Learmonth'!N38,'Longreach'!N104,'Low Head'!N105,'Marble Bar'!N108,'Marree'!N106,'Meekatharra'!N87,'Melbourne'!N104,'Mildura'!N104,'Miles'!N105,'Morawa'!N89,'Moree'!N104,'Mt Gambier'!N74,'Nhill'!N110,'Normanton'!N109,'Nowra'!N62,'Nuriootpa'!N57,'Oodnadatta'!N73,'Orbost'!N79,'Palmerville'!N109,'Perth'!N104,'Point Perpendicular'!N73,'Port Hedland'!N101,'Port Lincoln'!N104,'Port Macquarie'!N57,'Rabbit Flat'!N45,'Richmond NSW'!N60,'Richmond Qld'!N106,'Robe'!N111,'Rockhampton'!N74,'Rutherglen'!N103,'Sale'!N104,'Scone'!N49,'Snowtown'!N106,'St George'!N101,'Sydney'!N104,'Thargomiindah'!N60,'Tibooburra'!N105,'Townsville'!N73,'Victoria River Downs'!N50,'Wagga Wagga'!N104,'Walgett'!N105,'Wandering'!N106,'Weipa'!N46,'Wilcannia'!N61,'Williamtown'!N66,'Wilsons Promontary'!N108,'Woomera'!N64,'Wyalong'!N52,'Yamba'!N115)</f>
        <v>2.04911157395837</v>
      </c>
      <c r="H37" t="s" s="14">
        <v>28</v>
      </c>
      <c r="I37" s="11">
        <f>AVERAGE('Adelaide'!P104,'Albany'!P119,'Alice Springs'!P104,'Amberley'!P73,'Birdsville'!P64,'Bourke'!P106,'Bridgetown'!P106,'Brisbane'!P104,'Broome'!P104,'Bundaberg'!P105,'Burketown'!P109,'Butlers Gorge'!P81,'Cabramurra'!P52,'Cairns'!P104,'Camooweal'!P75,'Canberra'!P105,'Cape Borda'!P58,'Cape Bruny'!P92,'Cape Leeuwin'!P104,'Cape Moreton'!P104,'Cape Otway'!P102,'Carnarvon'!P104,'Ceduna'!P71,'Charleville'!P104,'Cobar'!P105,'Coffs Harbour'!P62,'Cunderdin'!P63,'Dalwallinu'!P58,'Darwin'!P104,'Deniliquin'!P105,'Dubbo'!P93,'Eddytstone Point'!P104,'Esperance'!P104,'Eucla'!P100,'Forrest'!P67,'Gabo Island'!P108,'Gayndah'!P111,'Georgetown'!P112,'Geraldton'!P104,'Giles'!P57,'Grove'!P67,'Halls Creek'!P104,'Hobart'!P96,'Horn Island'!P63,'Kalgoorlie'!P104,'Kalumburu'!P74,'Karijini North'!P84,'Katanning'!P106,'Launceston'!P112,'Laverton'!P70,'Learmonth'!P38,'Longreach'!P104,'Low Head'!P105,'Mackay'!P104,'Marble Bar'!P108,'Marree'!P106,'Meekatharra'!P87,'Melbourne'!P104,'Mildura'!P104,'Miles'!P105,'Morawa'!P89,'Moree'!P104,'Mt Gambier'!P74,'Nhill'!P110,'Normanton'!P109,'Nowra'!P62,'Nuriootpa'!P57,'Oodnadatta'!P73,'Orbost'!P79,'Palmerville'!P109,'Perth'!P104,'Point Perpendicular'!P73,'Port Hedland'!P101,'Port Lincoln'!P104,'Port Macquarie'!P57,'Rabbit Flat'!P45,'Richmond NSW'!P60,'Richmond Qld'!P106,'Robe'!P111,'Rockhampton'!P74,'Rutherglen'!P103,'Sale'!P104,'Scone'!P49,'Snowtown'!P106,'St George'!P101,'Sydney'!P104,'Tarcoola'!P93,'Tennant Creek'!P103,'Thargomiindah'!P60,'Tibooburra'!P105,'Townsville'!P73,'Victoria River Downs'!P50,'Wagga Wagga'!P104,'Walgett'!P105,'Wandering'!P106,'Weipa'!P46,'Wilcannia'!P61,'Williamtown'!P66,'Wilsons Promontary'!P108,'Woomera'!P64,'Wyalong'!P52,'Yamba'!P115)</f>
        <v>36.1442176870748</v>
      </c>
      <c r="J37" s="12">
        <f>AVERAGE('Adelaide'!Q104,'Albany'!Q119,'Alice Springs'!Q104,'Amberley'!Q73,'Birdsville'!Q64,'Bourke'!Q106,'Bridgetown'!Q106,'Brisbane'!Q104,'Broome'!Q104,'Bundaberg'!Q105,'Burketown'!Q109,'Butlers Gorge'!Q81,'Cabramurra'!Q52,'Cairns'!Q104,'Camooweal'!Q75,'Canberra'!Q105,'Cape Borda'!Q58,'Cape Bruny'!Q92,'Cape Leeuwin'!Q104,'Cape Moreton'!Q104,'Cape Otway'!Q102,'Carnarvon'!Q104,'Ceduna'!Q71,'Charleville'!Q104,'Cobar'!Q105,'Coffs Harbour'!Q62,'Cunderdin'!Q63,'Dalwallinu'!Q58,'Darwin'!Q104,'Deniliquin'!Q105,'Dubbo'!Q93,'Eddytstone Point'!Q104,'Esperance'!Q104,'Eucla'!Q100,'Forrest'!Q67,'Gabo Island'!Q108,'Gayndah'!Q111,'Georgetown'!Q112,'Geraldton'!Q104,'Giles'!Q57,'Grove'!Q67,'Halls Creek'!Q104,'Hobart'!Q96,'Horn Island'!Q63,'Kalgoorlie'!Q104,'Kalumburu'!Q74,'Karijini North'!Q84,'Katanning'!Q106,'Launceston'!Q112,'Laverton'!Q70,'Learmonth'!Q38,'Longreach'!Q104,'Low Head'!Q105,'Mackay'!Q104,'Marble Bar'!Q108,'Marree'!Q106,'Meekatharra'!Q87,'Melbourne'!Q104,'Mildura'!Q104,'Miles'!Q105,'Morawa'!Q89,'Moree'!Q104,'Mt Gambier'!Q74,'Nhill'!Q110,'Normanton'!Q109,'Nowra'!Q62,'Nuriootpa'!Q57,'Oodnadatta'!Q73,'Orbost'!Q79,'Palmerville'!Q109,'Perth'!Q104,'Point Perpendicular'!Q73,'Port Hedland'!Q101,'Port Lincoln'!Q104,'Port Macquarie'!Q57,'Rabbit Flat'!Q45,'Richmond NSW'!Q60,'Richmond Qld'!Q106,'Robe'!Q111,'Rockhampton'!Q74,'Rutherglen'!Q103,'Sale'!Q104,'Scone'!Q49,'Snowtown'!Q106,'St George'!Q101,'Sydney'!Q104,'Tarcoola'!Q93,'Tennant Creek'!Q103,'Thargomiindah'!Q60,'Tibooburra'!Q105,'Townsville'!Q73,'Victoria River Downs'!Q50,'Wagga Wagga'!Q104,'Walgett'!Q105,'Wandering'!Q106,'Weipa'!Q46,'Wilcannia'!Q61,'Williamtown'!Q66,'Wilsons Promontary'!Q108,'Woomera'!Q64,'Wyalong'!Q52,'Yamba'!Q115)</f>
        <v>4.82418766647153</v>
      </c>
      <c r="K37" s="13">
        <f>AVERAGE('Adelaide'!S104,'Albany'!S119,'Alice Springs'!S104,'Amberley'!S73,'Birdsville'!S64,'Bourke'!S106,'Bridgetown'!S106,'Brisbane'!S104,'Broome'!S104,'Bundaberg'!S105,'Burketown'!S109,'Butlers Gorge'!S81,'Cabramurra'!S52,'Cairns'!S104,'Camooweal'!S75,'Canberra'!S105,'Cape Borda'!S58,'Cape Bruny'!S92,'Cape Leeuwin'!S104,'Cape Moreton'!S104,'Cape Otway'!S102,'Carnarvon'!S104,'Ceduna'!S71,'Charleville'!S104,'Cobar'!S105,'Coffs Harbour'!S62,'Cunderdin'!S63,'Dalwallinu'!S58,'Darwin'!S104,'Deniliquin'!S105,'Dubbo'!S93,'Eddytstone Point'!S104,'Esperance'!S104,'Eucla'!S100,'Forrest'!S67,'Gabo Island'!S108,'Gayndah'!S111,'Georgetown'!S112,'Geraldton'!S104,'Giles'!S57,'Grove'!S67,'Halls Creek'!S104,'Hobart'!S96,'Horn Island'!S63,'Kalgoorlie'!S104,'Kalumburu'!S74,'Karijini North'!S84,'Katanning'!S106,'Launceston'!S112,'Laverton'!S70,'Learmonth'!S38,'Longreach'!S104,'Low Head'!S105,'Mackay'!S104,'Marble Bar'!S108,'Marree'!S106,'Meekatharra'!S87,'Melbourne'!S104,'Mildura'!S104,'Miles'!S105,'Morawa'!S89,'Moree'!S104,'Mt Gambier'!S74,'Nhill'!S110,'Normanton'!S109,'Nowra'!S62,'Nuriootpa'!S57,'Oodnadatta'!S73,'Orbost'!S79,'Palmerville'!S109,'Perth'!S104,'Point Perpendicular'!S73,'Port Hedland'!S101,'Port Lincoln'!S104,'Port Macquarie'!S57,'Rabbit Flat'!S45,'Richmond NSW'!S60,'Richmond Qld'!S106,'Robe'!S111,'Rockhampton'!S74,'Rutherglen'!S103,'Sale'!S104,'Scone'!S49,'Snowtown'!S106,'St George'!S101,'Sydney'!S104,'Tarcoola'!S93,'Tennant Creek'!S103,'Thargomiindah'!S60,'Tibooburra'!S105,'Townsville'!S73,'Victoria River Downs'!S50,'Wagga Wagga'!S104,'Walgett'!S105,'Wandering'!S106,'Weipa'!S46,'Wilcannia'!S61,'Williamtown'!S66,'Wilsons Promontary'!S108,'Woomera'!S64,'Wyalong'!S52,'Yamba'!S115)</f>
        <v>18.3265306122449</v>
      </c>
      <c r="L37" s="12">
        <f>AVERAGE('Adelaide'!T104,'Albany'!T119,'Alice Springs'!T104,'Amberley'!T73,'Birdsville'!T64,'Bourke'!T106,'Bridgetown'!T106,'Brisbane'!T104,'Broome'!T104,'Bundaberg'!T105,'Burketown'!T109,'Butlers Gorge'!T81,'Cabramurra'!T52,'Cairns'!T104,'Camooweal'!T75,'Canberra'!T105,'Cape Borda'!T58,'Cape Bruny'!T92,'Cape Leeuwin'!T104,'Cape Moreton'!T104,'Cape Otway'!T102,'Carnarvon'!T104,'Ceduna'!T71,'Charleville'!T104,'Cobar'!T105,'Coffs Harbour'!T62,'Cunderdin'!T63,'Dalwallinu'!T58,'Darwin'!T104,'Deniliquin'!T105,'Dubbo'!T93,'Eddytstone Point'!T104,'Esperance'!T104,'Eucla'!T100,'Forrest'!T67,'Gabo Island'!T108,'Gayndah'!T111,'Georgetown'!T112,'Geraldton'!T104,'Giles'!T57,'Grove'!T67,'Halls Creek'!T104,'Hobart'!T96,'Horn Island'!T63,'Kalgoorlie'!T104,'Kalumburu'!T74,'Karijini North'!T84,'Katanning'!T106,'Launceston'!T112,'Laverton'!T70,'Learmonth'!T38,'Longreach'!T104,'Low Head'!T105,'Mackay'!T104,'Marble Bar'!T108,'Marree'!T106,'Meekatharra'!T87,'Melbourne'!T104,'Mildura'!T104,'Miles'!T105,'Morawa'!T89,'Moree'!T104,'Mt Gambier'!T74,'Nhill'!T110,'Normanton'!T109,'Nowra'!T62,'Nuriootpa'!T57,'Oodnadatta'!T73,'Orbost'!T79,'Palmerville'!T109,'Perth'!T104,'Point Perpendicular'!T73,'Port Hedland'!T101,'Port Lincoln'!T104,'Port Macquarie'!T57,'Rabbit Flat'!T45,'Richmond NSW'!T60,'Richmond Qld'!T106,'Robe'!T111,'Rockhampton'!T74,'Rutherglen'!T103,'Sale'!T104,'Scone'!T49,'Snowtown'!T106,'St George'!T101,'Sydney'!T104,'Tarcoola'!T93,'Tennant Creek'!T103,'Thargomiindah'!T60,'Tibooburra'!T105,'Townsville'!T73,'Victoria River Downs'!T50,'Wagga Wagga'!T104,'Walgett'!T105,'Wandering'!T106,'Weipa'!T46,'Wilcannia'!T61,'Williamtown'!T66,'Wilsons Promontary'!T108,'Woomera'!T64,'Wyalong'!T52,'Yamba'!T115)</f>
        <v>3.76600260578658</v>
      </c>
      <c r="M37" s="13">
        <f>AVERAGE('Adelaide'!V104,'Albany'!V119,'Alice Springs'!V104,'Amberley'!V73,'Birdsville'!V64,'Bourke'!V106,'Bridgetown'!V106,'Brisbane'!V104,'Broome'!V104,'Bundaberg'!V105,'Burketown'!V109,'Butlers Gorge'!V81,'Cabramurra'!V52,'Cairns'!V104,'Camooweal'!V75,'Canberra'!V105,'Cape Borda'!V58,'Cape Bruny'!V92,'Cape Leeuwin'!V104,'Cape Moreton'!V104,'Cape Otway'!V102,'Carnarvon'!V104,'Ceduna'!V71,'Charleville'!V104,'Cobar'!V105,'Coffs Harbour'!V62,'Dalwallinu'!V58,'Darwin'!V104,'Deniliquin'!V105,'Dubbo'!V93,'Esperance'!V104,'Eucla'!V100,'Forrest'!V67,'Gabo Island'!V108,'Gayndah'!V111,'Georgetown'!V112,'Geraldton'!V104,'Giles'!V57,'Grove'!V67,'Hobart'!V96,'Horn Island'!V63,'Kalgoorlie'!V104,'Kalumburu'!V74,'Karijini North'!V84,'Katanning'!V106,'Launceston'!V112,'Laverton'!V70,'Learmonth'!V38,'Longreach'!V104,'Low Head'!V105,'Marble Bar'!V108,'Marree'!V106,'Meekatharra'!V87,'Melbourne'!V104,'Mildura'!V104,'Miles'!V105,'Morawa'!V89,'Moree'!V104,'Mt Gambier'!V74,'Nhill'!V110,'Normanton'!V109,'Nowra'!V62,'Nuriootpa'!V57,'Oodnadatta'!V73,'Orbost'!V79,'Palmerville'!V109,'Perth'!V104,'Point Perpendicular'!V73,'Port Hedland'!V101,'Port Lincoln'!V104,'Port Macquarie'!V57,'Rabbit Flat'!V45,'Richmond NSW'!V60,'Richmond Qld'!V106,'Robe'!V111,'Rockhampton'!V74,'Rutherglen'!V103,'Sale'!V104,'Scone'!V49,'Snowtown'!V106,'St George'!V101,'Sydney'!V104,'Thargomiindah'!V60,'Tibooburra'!V105,'Townsville'!V73,'Victoria River Downs'!V50,'Wagga Wagga'!V104,'Walgett'!V105,'Wandering'!V106,'Weipa'!V46,'Wilcannia'!V61,'Williamtown'!V66,'Wilsons Promontary'!V108,'Woomera'!V64,'Wyalong'!V52,'Yamba'!V115)</f>
        <v>3.68115942028986</v>
      </c>
      <c r="N37" s="12">
        <f>AVERAGE('Adelaide'!W104,'Albany'!W119,'Alice Springs'!W104,'Amberley'!W73,'Birdsville'!W64,'Bourke'!W106,'Bridgetown'!W106,'Brisbane'!W104,'Broome'!W104,'Bundaberg'!W105,'Burketown'!W109,'Butlers Gorge'!W81,'Cabramurra'!W52,'Cairns'!W104,'Camooweal'!W75,'Canberra'!W105,'Cape Borda'!W58,'Cape Bruny'!W92,'Cape Leeuwin'!W104,'Cape Moreton'!W104,'Cape Otway'!W102,'Carnarvon'!W104,'Ceduna'!W71,'Charleville'!W104,'Cobar'!W105,'Coffs Harbour'!W62,'Dalwallinu'!W58,'Darwin'!W104,'Deniliquin'!W105,'Dubbo'!W93,'Esperance'!W104,'Eucla'!W100,'Forrest'!W67,'Gabo Island'!W108,'Gayndah'!W111,'Georgetown'!W112,'Geraldton'!W104,'Giles'!W57,'Grove'!W67,'Hobart'!W96,'Horn Island'!W63,'Kalgoorlie'!W104,'Kalumburu'!W74,'Karijini North'!W84,'Katanning'!W106,'Launceston'!W112,'Laverton'!W70,'Learmonth'!W38,'Longreach'!W104,'Low Head'!W105,'Marble Bar'!W108,'Marree'!W106,'Meekatharra'!W87,'Melbourne'!W104,'Mildura'!W104,'Miles'!W105,'Morawa'!W89,'Moree'!W104,'Mt Gambier'!W74,'Nhill'!W110,'Normanton'!W109,'Nowra'!W62,'Nuriootpa'!W57,'Oodnadatta'!W73,'Orbost'!W79,'Palmerville'!W109,'Perth'!W104,'Point Perpendicular'!W73,'Port Hedland'!W101,'Port Lincoln'!W104,'Port Macquarie'!W57,'Rabbit Flat'!W45,'Richmond NSW'!W60,'Richmond Qld'!W106,'Robe'!W111,'Rockhampton'!W74,'Rutherglen'!W103,'Sale'!W104,'Scone'!W49,'Snowtown'!W106,'St George'!W101,'Sydney'!W104,'Thargomiindah'!W60,'Tibooburra'!W105,'Townsville'!W73,'Victoria River Downs'!W50,'Wagga Wagga'!W104,'Walgett'!W105,'Wandering'!W106,'Weipa'!W46,'Wilcannia'!W61,'Williamtown'!W66,'Wilsons Promontary'!W108,'Woomera'!W64,'Wyalong'!W52,'Yamba'!W115)</f>
        <v>1.90964400529159</v>
      </c>
    </row>
    <row r="38" ht="23" customHeight="1">
      <c r="A38" t="s" s="14">
        <v>29</v>
      </c>
      <c r="B38" s="11">
        <f>AVERAGE('Adelaide'!B105,'Albany'!B120,'Alice Springs'!B105,'Amberley'!B74,'Birdsville'!B65,'Bourke'!B107,'Bridgetown'!B107,'Brisbane'!B105,'Broome'!B105,'Bundaberg'!B106,'Burketown'!B110,'Butlers Gorge'!B82,'Cabramurra'!B53,'Cairns'!B105,'Camooweal'!B76,'Canberra'!B106,'Cape Borda'!B59,'Cape Bruny'!B93,'Cape Leeuwin'!B105,'Cape Moreton'!B105,'Cape Otway'!B103,'Carnarvon'!B105,'Ceduna'!B72,'Charleville'!B105,'Cobar'!B106,'Coffs Harbour'!B63,'Cunderdin'!B64,'Dalwallinu'!B59,'Darwin'!B105,'Deniliquin'!B106,'Dubbo'!B94,'Eddytstone Point'!B105,'Esperance'!B105,'Eucla'!B101,'Forrest'!B68,'Gabo Island'!B109,'Gayndah'!B112,'Georgetown'!B113,'Geraldton'!B105,'Giles'!B58,'Grove'!B68,'Halls Creek'!B105,'Hobart'!B97,'Horn Island'!B64,'Kalgoorlie'!B105,'Kalumburu'!B75,'Karijini North'!B85,'Katanning'!B107,'Launceston'!B113,'Laverton'!B71,'Learmonth'!B39,'Longreach'!B105,'Low Head'!B106,'Mackay'!B105,'Marble Bar'!B109,'Marree'!B107,'Meekatharra'!B88,'Melbourne'!B105,'Mildura'!B105,'Miles'!B106,'Morawa'!B90,'Moree'!B105,'Mt Gambier'!B75,'Nhill'!B111,'Normanton'!B110,'Nowra'!B63,'Nuriootpa'!B58,'Oodnadatta'!B74,'Orbost'!B80,'Palmerville'!B110,'Perth'!B105,'Point Perpendicular'!B74,'Port Hedland'!B102,'Port Lincoln'!B105,'Port Macquarie'!B58,'Rabbit Flat'!B46,'Richmond NSW'!B61,'Richmond Qld'!B107,'Robe'!B112,'Rockhampton'!B75,'Rutherglen'!B104,'Sale'!B105,'Scone'!B50,'Snowtown'!B107,'St George'!B102,'Sydney'!B105,'Tarcoola'!B94,'Tennant Creek'!B104,'Thargomiindah'!B61,'Tibooburra'!B106,'Townsville'!B74,'Victoria River Downs'!B51,'Wagga Wagga'!B105,'Walgett'!B106,'Wandering'!B107,'Weipa'!B47,'Wilcannia'!B62,'Williamtown'!B67,'Wilsons Promontary'!B109,'Woomera'!B65,'Wyalong'!B53,'Yamba'!B116)</f>
        <v>37.8659793814433</v>
      </c>
      <c r="C38" s="12">
        <f>AVERAGE('Adelaide'!D105,'Albany'!D120,'Alice Springs'!D105,'Amberley'!D74,'Birdsville'!D65,'Bourke'!D107,'Bridgetown'!D107,'Brisbane'!D105,'Broome'!D105,'Bundaberg'!D106,'Burketown'!D110,'Butlers Gorge'!D82,'Cabramurra'!D53,'Cairns'!D105,'Camooweal'!D76,'Canberra'!D106,'Cape Borda'!D59,'Cape Bruny'!D93,'Cape Leeuwin'!D105,'Cape Moreton'!D105,'Cape Otway'!D103,'Carnarvon'!D105,'Ceduna'!D72,'Charleville'!D105,'Cobar'!D106,'Coffs Harbour'!D63,'Cunderdin'!D64,'Dalwallinu'!D59,'Darwin'!D105,'Deniliquin'!D106,'Dubbo'!D94,'Eddytstone Point'!D105,'Esperance'!D105,'Eucla'!D101,'Forrest'!D68,'Gabo Island'!D109,'Gayndah'!D112,'Georgetown'!D113,'Geraldton'!D105,'Giles'!D58,'Grove'!D68,'Halls Creek'!D105,'Hobart'!D97,'Horn Island'!D64,'Kalgoorlie'!D105,'Kalumburu'!D75,'Karijini North'!D85,'Katanning'!D107,'Launceston'!D113,'Laverton'!D71,'Learmonth'!D39,'Longreach'!D105,'Low Head'!D106,'Mackay'!D105,'Marble Bar'!D109,'Marree'!D107,'Meekatharra'!D88,'Melbourne'!D105,'Mildura'!D105,'Miles'!D106,'Morawa'!D90,'Moree'!D105,'Mt Gambier'!D75,'Nhill'!D111,'Normanton'!D110,'Nowra'!D63,'Nuriootpa'!D58,'Oodnadatta'!D74,'Orbost'!D80,'Palmerville'!D110,'Perth'!D105,'Point Perpendicular'!D74,'Port Hedland'!D102,'Port Lincoln'!D105,'Port Macquarie'!D58,'Rabbit Flat'!D46,'Richmond NSW'!D61,'Richmond Qld'!D107,'Robe'!D112,'Rockhampton'!D75,'Rutherglen'!D104,'Sale'!D105,'Scone'!D50,'Snowtown'!D107,'St George'!D102,'Sydney'!D105,'Tarcoola'!D94,'Tennant Creek'!D104,'Thargomiindah'!D61,'Tibooburra'!D106,'Townsville'!D74,'Victoria River Downs'!D51,'Wagga Wagga'!D105,'Walgett'!D106,'Wandering'!D107,'Weipa'!D47,'Wilcannia'!D62,'Williamtown'!D67,'Wilsons Promontary'!D109,'Woomera'!D65,'Wyalong'!D53,'Yamba'!D116)</f>
        <v>4.74014986066629</v>
      </c>
      <c r="D38" s="13">
        <f>AVERAGE('Adelaide'!G105,'Albany'!G120,'Alice Springs'!G105,'Amberley'!G74,'Birdsville'!G65,'Bourke'!G107,'Bridgetown'!G107,'Brisbane'!G105,'Broome'!G105,'Bundaberg'!G106,'Burketown'!G110,'Butlers Gorge'!G82,'Cabramurra'!G53,'Cairns'!G105,'Camooweal'!G76,'Canberra'!G106,'Cape Borda'!G59,'Cape Bruny'!G93,'Cape Leeuwin'!G105,'Cape Moreton'!G105,'Cape Otway'!G103,'Carnarvon'!G105,'Ceduna'!G72,'Charleville'!G105,'Cobar'!G106,'Coffs Harbour'!G63,'Cunderdin'!G64,'Dalwallinu'!G59,'Darwin'!G105,'Deniliquin'!G106,'Dubbo'!G94,'Eddytstone Point'!G105,'Esperance'!G105,'Eucla'!G101,'Forrest'!G68,'Gabo Island'!G109,'Gayndah'!G112,'Georgetown'!G113,'Geraldton'!G105,'Giles'!G58,'Grove'!G68,'Halls Creek'!G105,'Hobart'!G97,'Horn Island'!G64,'Kalgoorlie'!G105,'Kalumburu'!G75,'Karijini North'!G85,'Katanning'!G107,'Launceston'!G113,'Laverton'!G71,'Learmonth'!G39,'Longreach'!G105,'Low Head'!G106,'Mackay'!G105,'Marble Bar'!G109,'Marree'!G107,'Meekatharra'!G88,'Melbourne'!G105,'Mildura'!G105,'Miles'!G106,'Morawa'!G90,'Moree'!G105,'Mt Gambier'!G75,'Nhill'!G111,'Normanton'!G110,'Nowra'!G63,'Nuriootpa'!G58,'Oodnadatta'!G74,'Orbost'!G80,'Palmerville'!G110,'Perth'!G105,'Point Perpendicular'!G74,'Port Hedland'!G102,'Port Lincoln'!G105,'Port Macquarie'!G58,'Rabbit Flat'!G46,'Richmond NSW'!G61,'Richmond Qld'!G107,'Robe'!G112,'Rockhampton'!G75,'Rutherglen'!G104,'Sale'!G105,'Scone'!G50,'Snowtown'!G107,'St George'!G102,'Sydney'!G105,'Tarcoola'!G94,'Tennant Creek'!G104,'Thargomiindah'!G61,'Tibooburra'!G106,'Townsville'!G74,'Victoria River Downs'!G51,'Wagga Wagga'!G105,'Walgett'!G106,'Wandering'!G107,'Weipa'!G47,'Wilcannia'!G62,'Williamtown'!G67,'Wilsons Promontary'!G109,'Woomera'!G65,'Wyalong'!G53,'Yamba'!G116)</f>
        <v>19.7731958762887</v>
      </c>
      <c r="E38" s="12">
        <f>AVERAGE('Adelaide'!I105,'Albany'!I120,'Alice Springs'!I105,'Amberley'!I74,'Birdsville'!I65,'Bourke'!I107,'Bridgetown'!I107,'Brisbane'!I105,'Broome'!I105,'Bundaberg'!I106,'Burketown'!I110,'Butlers Gorge'!I82,'Cabramurra'!I53,'Cairns'!I105,'Camooweal'!I76,'Canberra'!I106,'Cape Borda'!I59,'Cape Bruny'!I93,'Cape Leeuwin'!I105,'Cape Moreton'!I105,'Cape Otway'!I103,'Carnarvon'!I105,'Ceduna'!I72,'Charleville'!I105,'Cobar'!I106,'Coffs Harbour'!I63,'Cunderdin'!I64,'Dalwallinu'!I59,'Darwin'!I105,'Deniliquin'!I106,'Dubbo'!I94,'Eddytstone Point'!I105,'Esperance'!I105,'Eucla'!I101,'Forrest'!I68,'Gabo Island'!I109,'Gayndah'!I112,'Georgetown'!I113,'Geraldton'!I105,'Giles'!I58,'Grove'!I68,'Halls Creek'!I105,'Hobart'!I97,'Horn Island'!I64,'Kalgoorlie'!I105,'Kalumburu'!I75,'Karijini North'!I85,'Katanning'!I107,'Launceston'!I113,'Laverton'!I71,'Learmonth'!I39,'Longreach'!I105,'Low Head'!I106,'Mackay'!I105,'Marble Bar'!I109,'Marree'!I107,'Meekatharra'!I88,'Melbourne'!I105,'Mildura'!I105,'Miles'!I106,'Morawa'!I90,'Moree'!I105,'Mt Gambier'!I75,'Nhill'!I111,'Normanton'!I110,'Nowra'!I63,'Nuriootpa'!I58,'Oodnadatta'!I74,'Orbost'!I80,'Palmerville'!I110,'Perth'!I105,'Point Perpendicular'!I74,'Port Hedland'!I102,'Port Lincoln'!I105,'Port Macquarie'!I58,'Rabbit Flat'!I46,'Richmond NSW'!I61,'Richmond Qld'!I107,'Robe'!I112,'Rockhampton'!I75,'Rutherglen'!I104,'Sale'!I105,'Scone'!I50,'Snowtown'!I107,'St George'!I102,'Sydney'!I105,'Tarcoola'!I94,'Tennant Creek'!I104,'Thargomiindah'!I61,'Tibooburra'!I106,'Townsville'!I74,'Victoria River Downs'!I51,'Wagga Wagga'!I105,'Walgett'!I106,'Wandering'!I107,'Weipa'!I47,'Wilcannia'!I62,'Williamtown'!I67,'Wilsons Promontary'!I109,'Woomera'!I65,'Wyalong'!I53,'Yamba'!I116)</f>
        <v>3.71761621468114</v>
      </c>
      <c r="F38" s="13">
        <f>AVERAGE('Adelaide'!L105,'Albany'!L120,'Alice Springs'!L105,'Amberley'!L74,'Birdsville'!L65,'Bourke'!L107,'Bridgetown'!L107,'Brisbane'!L105,'Broome'!L105,'Bundaberg'!L106,'Burketown'!L110,'Butlers Gorge'!L82,'Cabramurra'!L53,'Cairns'!L105,'Camooweal'!L76,'Canberra'!L106,'Cape Borda'!L59,'Cape Bruny'!L93,'Cape Leeuwin'!L105,'Cape Moreton'!L105,'Cape Otway'!L103,'Carnarvon'!L105,'Ceduna'!L72,'Charleville'!L105,'Cobar'!L106,'Coffs Harbour'!L63,'Dalwallinu'!L59,'Darwin'!L105,'Deniliquin'!L106,'Dubbo'!L94,'Esperance'!L105,'Eucla'!L101,'Forrest'!L68,'Gabo Island'!L109,'Gayndah'!L112,'Georgetown'!L113,'Geraldton'!L105,'Giles'!L58,'Grove'!L68,'Hobart'!L97,'Horn Island'!L64,'Kalgoorlie'!L105,'Kalumburu'!L75,'Karijini North'!L85,'Katanning'!L107,'Launceston'!L113,'Laverton'!L71,'Learmonth'!L39,'Longreach'!L105,'Low Head'!L106,'Marble Bar'!L109,'Marree'!L107,'Meekatharra'!L88,'Melbourne'!L105,'Mildura'!L105,'Miles'!L106,'Morawa'!L90,'Moree'!L105,'Mt Gambier'!L75,'Nhill'!L111,'Normanton'!L110,'Nowra'!L63,'Nuriootpa'!L58,'Oodnadatta'!L74,'Orbost'!L80,'Palmerville'!L110,'Perth'!L105,'Point Perpendicular'!L74,'Port Hedland'!L102,'Port Lincoln'!L105,'Port Macquarie'!L58,'Rabbit Flat'!L46,'Richmond NSW'!L61,'Richmond Qld'!L107,'Robe'!L112,'Rockhampton'!L75,'Rutherglen'!L104,'Sale'!L105,'Scone'!L50,'Snowtown'!L107,'St George'!L102,'Sydney'!L105,'Thargomiindah'!L61,'Tibooburra'!L106,'Townsville'!L74,'Victoria River Downs'!L51,'Wagga Wagga'!L105,'Walgett'!L106,'Wandering'!L107,'Weipa'!L47,'Wilcannia'!L62,'Williamtown'!L67,'Wilsons Promontary'!L109,'Woomera'!L65,'Wyalong'!L53,'Yamba'!L116)</f>
        <v>4.26373626373626</v>
      </c>
      <c r="G38" s="12">
        <f>AVERAGE('Adelaide'!N105,'Albany'!N120,'Alice Springs'!N105,'Amberley'!N74,'Birdsville'!N65,'Bourke'!N107,'Bridgetown'!N107,'Brisbane'!N105,'Broome'!N105,'Bundaberg'!N106,'Burketown'!N110,'Butlers Gorge'!N82,'Cabramurra'!N53,'Cairns'!N105,'Camooweal'!N76,'Canberra'!N106,'Cape Borda'!N59,'Cape Bruny'!N93,'Cape Leeuwin'!N105,'Cape Moreton'!N105,'Cape Otway'!N103,'Carnarvon'!N105,'Ceduna'!N72,'Charleville'!N105,'Cobar'!N106,'Coffs Harbour'!N63,'Dalwallinu'!N59,'Darwin'!N105,'Deniliquin'!N106,'Dubbo'!N94,'Esperance'!N105,'Eucla'!N101,'Forrest'!N68,'Gabo Island'!N109,'Gayndah'!N112,'Georgetown'!N113,'Geraldton'!N105,'Giles'!N58,'Grove'!N68,'Hobart'!N97,'Horn Island'!N64,'Kalgoorlie'!N105,'Kalumburu'!N75,'Karijini North'!N85,'Katanning'!N107,'Launceston'!N113,'Laverton'!N71,'Learmonth'!N39,'Longreach'!N105,'Low Head'!N106,'Marble Bar'!N109,'Marree'!N107,'Meekatharra'!N88,'Melbourne'!N105,'Mildura'!N105,'Miles'!N106,'Morawa'!N90,'Moree'!N105,'Mt Gambier'!N75,'Nhill'!N111,'Normanton'!N110,'Nowra'!N63,'Nuriootpa'!N58,'Oodnadatta'!N74,'Orbost'!N80,'Palmerville'!N110,'Perth'!N105,'Point Perpendicular'!N74,'Port Hedland'!N102,'Port Lincoln'!N105,'Port Macquarie'!N58,'Rabbit Flat'!N46,'Richmond NSW'!N61,'Richmond Qld'!N107,'Robe'!N112,'Rockhampton'!N75,'Rutherglen'!N104,'Sale'!N105,'Scone'!N50,'Snowtown'!N107,'St George'!N102,'Sydney'!N105,'Thargomiindah'!N61,'Tibooburra'!N106,'Townsville'!N74,'Victoria River Downs'!N51,'Wagga Wagga'!N105,'Walgett'!N106,'Wandering'!N107,'Weipa'!N47,'Wilcannia'!N62,'Williamtown'!N67,'Wilsons Promontary'!N109,'Woomera'!N65,'Wyalong'!N53,'Yamba'!N116)</f>
        <v>1.53291729252087</v>
      </c>
      <c r="H38" t="s" s="14">
        <v>29</v>
      </c>
      <c r="I38" s="11">
        <f>AVERAGE('Adelaide'!P105,'Albany'!P120,'Alice Springs'!P105,'Amberley'!P74,'Birdsville'!P65,'Bourke'!P107,'Bridgetown'!P107,'Brisbane'!P105,'Broome'!P105,'Bundaberg'!P106,'Burketown'!P110,'Butlers Gorge'!P82,'Cabramurra'!P53,'Cairns'!P105,'Camooweal'!P76,'Canberra'!P106,'Cape Borda'!P59,'Cape Bruny'!P93,'Cape Leeuwin'!P105,'Cape Moreton'!P105,'Cape Otway'!P103,'Carnarvon'!P105,'Ceduna'!P72,'Charleville'!P105,'Cobar'!P106,'Coffs Harbour'!P63,'Cunderdin'!P64,'Dalwallinu'!P59,'Darwin'!P105,'Deniliquin'!P106,'Dubbo'!P94,'Eddytstone Point'!P105,'Esperance'!P105,'Eucla'!P101,'Forrest'!P68,'Gabo Island'!P109,'Gayndah'!P112,'Georgetown'!P113,'Geraldton'!P105,'Giles'!P58,'Grove'!P68,'Halls Creek'!P105,'Hobart'!P97,'Horn Island'!P64,'Kalgoorlie'!P105,'Kalumburu'!P75,'Karijini North'!P85,'Katanning'!P107,'Launceston'!P113,'Laverton'!P71,'Learmonth'!P39,'Longreach'!P105,'Low Head'!P106,'Mackay'!P105,'Marble Bar'!P109,'Marree'!P107,'Meekatharra'!P88,'Melbourne'!P105,'Mildura'!P105,'Miles'!P106,'Morawa'!P90,'Moree'!P105,'Mt Gambier'!P75,'Nhill'!P111,'Normanton'!P110,'Nowra'!P63,'Nuriootpa'!P58,'Oodnadatta'!P74,'Orbost'!P80,'Palmerville'!P110,'Perth'!P105,'Point Perpendicular'!P74,'Port Hedland'!P102,'Port Lincoln'!P105,'Port Macquarie'!P58,'Rabbit Flat'!P46,'Richmond NSW'!P61,'Richmond Qld'!P107,'Robe'!P112,'Rockhampton'!P75,'Rutherglen'!P104,'Sale'!P105,'Scone'!P50,'Snowtown'!P107,'St George'!P102,'Sydney'!P105,'Tarcoola'!P94,'Tennant Creek'!P104,'Thargomiindah'!P61,'Tibooburra'!P106,'Townsville'!P74,'Victoria River Downs'!P51,'Wagga Wagga'!P105,'Walgett'!P106,'Wandering'!P107,'Weipa'!P47,'Wilcannia'!P62,'Williamtown'!P67,'Wilsons Promontary'!P109,'Woomera'!P65,'Wyalong'!P53,'Yamba'!P116)</f>
        <v>36.3614690721649</v>
      </c>
      <c r="J38" s="12">
        <f>AVERAGE('Adelaide'!Q105,'Albany'!Q120,'Alice Springs'!Q105,'Amberley'!Q74,'Birdsville'!Q65,'Bourke'!Q107,'Bridgetown'!Q107,'Brisbane'!Q105,'Broome'!Q105,'Bundaberg'!Q106,'Burketown'!Q110,'Butlers Gorge'!Q82,'Cabramurra'!Q53,'Cairns'!Q105,'Camooweal'!Q76,'Canberra'!Q106,'Cape Borda'!Q59,'Cape Bruny'!Q93,'Cape Leeuwin'!Q105,'Cape Moreton'!Q105,'Cape Otway'!Q103,'Carnarvon'!Q105,'Ceduna'!Q72,'Charleville'!Q105,'Cobar'!Q106,'Coffs Harbour'!Q63,'Cunderdin'!Q64,'Dalwallinu'!Q59,'Darwin'!Q105,'Deniliquin'!Q106,'Dubbo'!Q94,'Eddytstone Point'!Q105,'Esperance'!Q105,'Eucla'!Q101,'Forrest'!Q68,'Gabo Island'!Q109,'Gayndah'!Q112,'Georgetown'!Q113,'Geraldton'!Q105,'Giles'!Q58,'Grove'!Q68,'Halls Creek'!Q105,'Hobart'!Q97,'Horn Island'!Q64,'Kalgoorlie'!Q105,'Kalumburu'!Q75,'Karijini North'!Q85,'Katanning'!Q107,'Launceston'!Q113,'Laverton'!Q71,'Learmonth'!Q39,'Longreach'!Q105,'Low Head'!Q106,'Mackay'!Q105,'Marble Bar'!Q109,'Marree'!Q107,'Meekatharra'!Q88,'Melbourne'!Q105,'Mildura'!Q105,'Miles'!Q106,'Morawa'!Q90,'Moree'!Q105,'Mt Gambier'!Q75,'Nhill'!Q111,'Normanton'!Q110,'Nowra'!Q63,'Nuriootpa'!Q58,'Oodnadatta'!Q74,'Orbost'!Q80,'Palmerville'!Q110,'Perth'!Q105,'Point Perpendicular'!Q74,'Port Hedland'!Q102,'Port Lincoln'!Q105,'Port Macquarie'!Q58,'Rabbit Flat'!Q46,'Richmond NSW'!Q61,'Richmond Qld'!Q107,'Robe'!Q112,'Rockhampton'!Q75,'Rutherglen'!Q104,'Sale'!Q105,'Scone'!Q50,'Snowtown'!Q107,'St George'!Q102,'Sydney'!Q105,'Tarcoola'!Q94,'Tennant Creek'!Q104,'Thargomiindah'!Q61,'Tibooburra'!Q106,'Townsville'!Q74,'Victoria River Downs'!Q51,'Wagga Wagga'!Q105,'Walgett'!Q106,'Wandering'!Q107,'Weipa'!Q47,'Wilcannia'!Q62,'Williamtown'!Q67,'Wilsons Promontary'!Q109,'Woomera'!Q65,'Wyalong'!Q53,'Yamba'!Q116)</f>
        <v>4.78900602976831</v>
      </c>
      <c r="K38" s="13">
        <f>AVERAGE('Adelaide'!S105,'Albany'!S120,'Alice Springs'!S105,'Amberley'!S74,'Birdsville'!S65,'Bourke'!S107,'Bridgetown'!S107,'Brisbane'!S105,'Broome'!S105,'Bundaberg'!S106,'Burketown'!S110,'Butlers Gorge'!S82,'Cabramurra'!S53,'Cairns'!S105,'Camooweal'!S76,'Canberra'!S106,'Cape Borda'!S59,'Cape Bruny'!S93,'Cape Leeuwin'!S105,'Cape Moreton'!S105,'Cape Otway'!S103,'Carnarvon'!S105,'Ceduna'!S72,'Charleville'!S105,'Cobar'!S106,'Coffs Harbour'!S63,'Cunderdin'!S64,'Dalwallinu'!S59,'Darwin'!S105,'Deniliquin'!S106,'Dubbo'!S94,'Eddytstone Point'!S105,'Esperance'!S105,'Eucla'!S101,'Forrest'!S68,'Gabo Island'!S109,'Gayndah'!S112,'Georgetown'!S113,'Geraldton'!S105,'Giles'!S58,'Grove'!S68,'Halls Creek'!S105,'Hobart'!S97,'Horn Island'!S64,'Kalgoorlie'!S105,'Kalumburu'!S75,'Karijini North'!S85,'Katanning'!S107,'Launceston'!S113,'Laverton'!S71,'Learmonth'!S39,'Longreach'!S105,'Low Head'!S106,'Mackay'!S105,'Marble Bar'!S109,'Marree'!S107,'Meekatharra'!S88,'Melbourne'!S105,'Mildura'!S105,'Miles'!S106,'Morawa'!S90,'Moree'!S105,'Mt Gambier'!S75,'Nhill'!S111,'Normanton'!S110,'Nowra'!S63,'Nuriootpa'!S58,'Oodnadatta'!S74,'Orbost'!S80,'Palmerville'!S110,'Perth'!S105,'Point Perpendicular'!S74,'Port Hedland'!S102,'Port Lincoln'!S105,'Port Macquarie'!S58,'Rabbit Flat'!S46,'Richmond NSW'!S61,'Richmond Qld'!S107,'Robe'!S112,'Rockhampton'!S75,'Rutherglen'!S104,'Sale'!S105,'Scone'!S50,'Snowtown'!S107,'St George'!S102,'Sydney'!S105,'Tarcoola'!S94,'Tennant Creek'!S104,'Thargomiindah'!S61,'Tibooburra'!S106,'Townsville'!S74,'Victoria River Downs'!S51,'Wagga Wagga'!S105,'Walgett'!S106,'Wandering'!S107,'Weipa'!S47,'Wilcannia'!S62,'Williamtown'!S67,'Wilsons Promontary'!S109,'Woomera'!S65,'Wyalong'!S53,'Yamba'!S116)</f>
        <v>18.4974226804124</v>
      </c>
      <c r="L38" s="12">
        <f>AVERAGE('Adelaide'!T105,'Albany'!T120,'Alice Springs'!T105,'Amberley'!T74,'Birdsville'!T65,'Bourke'!T107,'Bridgetown'!T107,'Brisbane'!T105,'Broome'!T105,'Bundaberg'!T106,'Burketown'!T110,'Butlers Gorge'!T82,'Cabramurra'!T53,'Cairns'!T105,'Camooweal'!T76,'Canberra'!T106,'Cape Borda'!T59,'Cape Bruny'!T93,'Cape Leeuwin'!T105,'Cape Moreton'!T105,'Cape Otway'!T103,'Carnarvon'!T105,'Ceduna'!T72,'Charleville'!T105,'Cobar'!T106,'Coffs Harbour'!T63,'Cunderdin'!T64,'Dalwallinu'!T59,'Darwin'!T105,'Deniliquin'!T106,'Dubbo'!T94,'Eddytstone Point'!T105,'Esperance'!T105,'Eucla'!T101,'Forrest'!T68,'Gabo Island'!T109,'Gayndah'!T112,'Georgetown'!T113,'Geraldton'!T105,'Giles'!T58,'Grove'!T68,'Halls Creek'!T105,'Hobart'!T97,'Horn Island'!T64,'Kalgoorlie'!T105,'Kalumburu'!T75,'Karijini North'!T85,'Katanning'!T107,'Launceston'!T113,'Laverton'!T71,'Learmonth'!T39,'Longreach'!T105,'Low Head'!T106,'Mackay'!T105,'Marble Bar'!T109,'Marree'!T107,'Meekatharra'!T88,'Melbourne'!T105,'Mildura'!T105,'Miles'!T106,'Morawa'!T90,'Moree'!T105,'Mt Gambier'!T75,'Nhill'!T111,'Normanton'!T110,'Nowra'!T63,'Nuriootpa'!T58,'Oodnadatta'!T74,'Orbost'!T80,'Palmerville'!T110,'Perth'!T105,'Point Perpendicular'!T74,'Port Hedland'!T102,'Port Lincoln'!T105,'Port Macquarie'!T58,'Rabbit Flat'!T46,'Richmond NSW'!T61,'Richmond Qld'!T107,'Robe'!T112,'Rockhampton'!T75,'Rutherglen'!T104,'Sale'!T105,'Scone'!T50,'Snowtown'!T107,'St George'!T102,'Sydney'!T105,'Tarcoola'!T94,'Tennant Creek'!T104,'Thargomiindah'!T61,'Tibooburra'!T106,'Townsville'!T74,'Victoria River Downs'!T51,'Wagga Wagga'!T105,'Walgett'!T106,'Wandering'!T107,'Weipa'!T47,'Wilcannia'!T62,'Williamtown'!T67,'Wilsons Promontary'!T109,'Woomera'!T65,'Wyalong'!T53,'Yamba'!T116)</f>
        <v>3.73165620769833</v>
      </c>
      <c r="M38" s="13">
        <f>AVERAGE('Adelaide'!V105,'Albany'!V120,'Alice Springs'!V105,'Amberley'!V74,'Birdsville'!V65,'Bourke'!V107,'Bridgetown'!V107,'Brisbane'!V105,'Broome'!V105,'Bundaberg'!V106,'Burketown'!V110,'Butlers Gorge'!V82,'Cabramurra'!V53,'Cairns'!V105,'Camooweal'!V76,'Canberra'!V106,'Cape Borda'!V59,'Cape Bruny'!V93,'Cape Leeuwin'!V105,'Cape Moreton'!V105,'Cape Otway'!V103,'Carnarvon'!V105,'Ceduna'!V72,'Charleville'!V105,'Cobar'!V106,'Coffs Harbour'!V63,'Dalwallinu'!V59,'Darwin'!V105,'Deniliquin'!V106,'Dubbo'!V94,'Esperance'!V105,'Eucla'!V101,'Forrest'!V68,'Gabo Island'!V109,'Gayndah'!V112,'Georgetown'!V113,'Geraldton'!V105,'Giles'!V58,'Grove'!V68,'Hobart'!V97,'Horn Island'!V64,'Kalgoorlie'!V105,'Kalumburu'!V75,'Karijini North'!V85,'Katanning'!V107,'Launceston'!V113,'Laverton'!V71,'Learmonth'!V39,'Longreach'!V105,'Low Head'!V106,'Marble Bar'!V109,'Marree'!V107,'Meekatharra'!V88,'Melbourne'!V105,'Mildura'!V105,'Miles'!V106,'Morawa'!V90,'Moree'!V105,'Mt Gambier'!V75,'Nhill'!V111,'Normanton'!V110,'Nowra'!V63,'Nuriootpa'!V58,'Oodnadatta'!V74,'Orbost'!V80,'Palmerville'!V110,'Perth'!V105,'Point Perpendicular'!V74,'Port Hedland'!V102,'Port Lincoln'!V105,'Port Macquarie'!V58,'Rabbit Flat'!V46,'Richmond NSW'!V61,'Richmond Qld'!V107,'Robe'!V112,'Rockhampton'!V75,'Rutherglen'!V104,'Sale'!V105,'Scone'!V50,'Snowtown'!V107,'St George'!V102,'Sydney'!V105,'Thargomiindah'!V61,'Tibooburra'!V106,'Townsville'!V74,'Victoria River Downs'!V51,'Wagga Wagga'!V105,'Walgett'!V106,'Wandering'!V107,'Weipa'!V47,'Wilcannia'!V62,'Williamtown'!V67,'Wilsons Promontary'!V109,'Woomera'!V65,'Wyalong'!V53,'Yamba'!V116)</f>
        <v>3.74793956043956</v>
      </c>
      <c r="N38" s="12">
        <f>AVERAGE('Adelaide'!W105,'Albany'!W120,'Alice Springs'!W105,'Amberley'!W74,'Birdsville'!W65,'Bourke'!W107,'Bridgetown'!W107,'Brisbane'!W105,'Broome'!W105,'Bundaberg'!W106,'Burketown'!W110,'Butlers Gorge'!W82,'Cabramurra'!W53,'Cairns'!W105,'Camooweal'!W76,'Canberra'!W106,'Cape Borda'!W59,'Cape Bruny'!W93,'Cape Leeuwin'!W105,'Cape Moreton'!W105,'Cape Otway'!W103,'Carnarvon'!W105,'Ceduna'!W72,'Charleville'!W105,'Cobar'!W106,'Coffs Harbour'!W63,'Dalwallinu'!W59,'Darwin'!W105,'Deniliquin'!W106,'Dubbo'!W94,'Esperance'!W105,'Eucla'!W101,'Forrest'!W68,'Gabo Island'!W109,'Gayndah'!W112,'Georgetown'!W113,'Geraldton'!W105,'Giles'!W58,'Grove'!W68,'Hobart'!W97,'Horn Island'!W64,'Kalgoorlie'!W105,'Kalumburu'!W75,'Karijini North'!W85,'Katanning'!W107,'Launceston'!W113,'Laverton'!W71,'Learmonth'!W39,'Longreach'!W105,'Low Head'!W106,'Marble Bar'!W109,'Marree'!W107,'Meekatharra'!W88,'Melbourne'!W105,'Mildura'!W105,'Miles'!W106,'Morawa'!W90,'Moree'!W105,'Mt Gambier'!W75,'Nhill'!W111,'Normanton'!W110,'Nowra'!W63,'Nuriootpa'!W58,'Oodnadatta'!W74,'Orbost'!W80,'Palmerville'!W110,'Perth'!W105,'Point Perpendicular'!W74,'Port Hedland'!W102,'Port Lincoln'!W105,'Port Macquarie'!W58,'Rabbit Flat'!W46,'Richmond NSW'!W61,'Richmond Qld'!W107,'Robe'!W112,'Rockhampton'!W75,'Rutherglen'!W104,'Sale'!W105,'Scone'!W50,'Snowtown'!W107,'St George'!W102,'Sydney'!W105,'Thargomiindah'!W61,'Tibooburra'!W106,'Townsville'!W74,'Victoria River Downs'!W51,'Wagga Wagga'!W105,'Walgett'!W106,'Wandering'!W107,'Weipa'!W47,'Wilcannia'!W62,'Williamtown'!W67,'Wilsons Promontary'!W109,'Woomera'!W65,'Wyalong'!W53,'Yamba'!W116)</f>
        <v>1.87037764997894</v>
      </c>
    </row>
    <row r="39" ht="23" customHeight="1">
      <c r="A39" t="s" s="14">
        <v>30</v>
      </c>
      <c r="B39" s="11">
        <f>AVERAGE('Adelaide'!B106,'Albany'!B121,'Alice Springs'!B106,'Amberley'!B75,'Birdsville'!B66,'Bourke'!B108,'Bridgetown'!B108,'Brisbane'!B106,'Broome'!B106,'Bundaberg'!B107,'Burketown'!B111,'Butlers Gorge'!B83,'Cabramurra'!B54,'Cairns'!B106,'Camooweal'!B77,'Canberra'!B107,'Cape Borda'!B60,'Cape Bruny'!B94,'Cape Leeuwin'!B106,'Cape Moreton'!B106,'Cape Otway'!B104,'Carnarvon'!B106,'Ceduna'!B73,'Charleville'!B106,'Cobar'!B107,'Coffs Harbour'!B64,'Cunderdin'!B65,'Dalwallinu'!B60,'Darwin'!B106,'Deniliquin'!B107,'Dubbo'!B95,'Eddytstone Point'!B106,'Esperance'!B106,'Eucla'!B102,'Forrest'!B69,'Gabo Island'!B110,'Gayndah'!B113,'Georgetown'!B114,'Geraldton'!B106,'Giles'!B59,'Grove'!B69,'Halls Creek'!B106,'Hobart'!B98,'Horn Island'!B65,'Kalgoorlie'!B106,'Kalumburu'!B76,'Karijini North'!B86,'Katanning'!B108,'Launceston'!B114,'Laverton'!B72,'Learmonth'!B40,'Longreach'!B106,'Low Head'!B107,'Mackay'!B106,'Marble Bar'!B110,'Marree'!B108,'Meekatharra'!B89,'Melbourne'!B106,'Mildura'!B106,'Miles'!B107,'Morawa'!B91,'Moree'!B106,'Mt Gambier'!B76,'Nhill'!B112,'Normanton'!B111,'Nowra'!B64,'Nuriootpa'!B59,'Oodnadatta'!B75,'Orbost'!B81,'Palmerville'!B111,'Perth'!B106,'Point Perpendicular'!B75,'Port Hedland'!B103,'Port Lincoln'!B106,'Port Macquarie'!B59,'Rabbit Flat'!B47,'Richmond NSW'!B62,'Richmond Qld'!B108,'Robe'!B113,'Rockhampton'!B76,'Rutherglen'!B105,'Sale'!B106,'Scone'!B51,'Snowtown'!B108,'St George'!B103,'Sydney'!B106,'Tarcoola'!B95,'Tennant Creek'!B105,'Thargomiindah'!B62,'Tibooburra'!B107,'Townsville'!B75,'Victoria River Downs'!B52,'Wagga Wagga'!B106,'Walgett'!B107,'Wandering'!B108,'Weipa'!B48,'Wilcannia'!B63,'Williamtown'!B68,'Wilsons Promontary'!B110,'Woomera'!B66,'Wyalong'!B54,'Yamba'!B117)</f>
        <v>30.9072164948454</v>
      </c>
      <c r="C39" s="12">
        <f>AVERAGE('Adelaide'!D106,'Albany'!D121,'Alice Springs'!D106,'Amberley'!D75,'Birdsville'!D66,'Bourke'!D108,'Bridgetown'!D108,'Brisbane'!D106,'Broome'!D106,'Bundaberg'!D107,'Burketown'!D111,'Butlers Gorge'!D83,'Cabramurra'!D54,'Cairns'!D106,'Camooweal'!D77,'Canberra'!D107,'Cape Borda'!D60,'Cape Bruny'!D94,'Cape Leeuwin'!D106,'Cape Moreton'!D106,'Cape Otway'!D104,'Carnarvon'!D106,'Ceduna'!D73,'Charleville'!D106,'Cobar'!D107,'Coffs Harbour'!D64,'Cunderdin'!D65,'Dalwallinu'!D60,'Darwin'!D106,'Deniliquin'!D107,'Dubbo'!D95,'Eddytstone Point'!D106,'Esperance'!D106,'Eucla'!D102,'Forrest'!D69,'Gabo Island'!D110,'Gayndah'!D113,'Georgetown'!D114,'Geraldton'!D106,'Giles'!D59,'Grove'!D69,'Halls Creek'!D106,'Hobart'!D98,'Horn Island'!D65,'Kalgoorlie'!D106,'Kalumburu'!D76,'Karijini North'!D86,'Katanning'!D108,'Launceston'!D114,'Laverton'!D72,'Learmonth'!D40,'Longreach'!D106,'Low Head'!D107,'Mackay'!D106,'Marble Bar'!D110,'Marree'!D108,'Meekatharra'!D89,'Melbourne'!D106,'Mildura'!D106,'Miles'!D107,'Morawa'!D91,'Moree'!D106,'Mt Gambier'!D76,'Nhill'!D112,'Normanton'!D111,'Nowra'!D64,'Nuriootpa'!D59,'Oodnadatta'!D75,'Orbost'!D81,'Palmerville'!D111,'Perth'!D106,'Point Perpendicular'!D75,'Port Hedland'!D103,'Port Lincoln'!D106,'Port Macquarie'!D59,'Rabbit Flat'!D47,'Richmond NSW'!D62,'Richmond Qld'!D108,'Robe'!D113,'Rockhampton'!D76,'Rutherglen'!D105,'Sale'!D106,'Scone'!D51,'Snowtown'!D108,'St George'!D103,'Sydney'!D106,'Tarcoola'!D95,'Tennant Creek'!D105,'Thargomiindah'!D62,'Tibooburra'!D107,'Townsville'!D75,'Victoria River Downs'!D52,'Wagga Wagga'!D106,'Walgett'!D107,'Wandering'!D108,'Weipa'!D48,'Wilcannia'!D63,'Williamtown'!D68,'Wilsons Promontary'!D110,'Woomera'!D66,'Wyalong'!D54,'Yamba'!D117)</f>
        <v>4.85292633304754</v>
      </c>
      <c r="D39" s="13">
        <f>AVERAGE('Adelaide'!G106,'Albany'!G121,'Alice Springs'!G106,'Amberley'!G75,'Birdsville'!G66,'Bourke'!G108,'Bridgetown'!G108,'Brisbane'!G106,'Broome'!G106,'Bundaberg'!G107,'Burketown'!G111,'Butlers Gorge'!G83,'Cabramurra'!G54,'Cairns'!G106,'Camooweal'!G77,'Canberra'!G107,'Cape Borda'!G60,'Cape Bruny'!G94,'Cape Leeuwin'!G106,'Cape Moreton'!G106,'Cape Otway'!G104,'Carnarvon'!G106,'Ceduna'!G73,'Charleville'!G106,'Cobar'!G107,'Coffs Harbour'!G64,'Cunderdin'!G65,'Dalwallinu'!G60,'Darwin'!G106,'Deniliquin'!G107,'Dubbo'!G95,'Eddytstone Point'!G106,'Esperance'!G106,'Eucla'!G102,'Forrest'!G69,'Gabo Island'!G110,'Gayndah'!G113,'Georgetown'!G114,'Geraldton'!G106,'Giles'!G59,'Grove'!G69,'Halls Creek'!G106,'Hobart'!G98,'Horn Island'!G65,'Kalgoorlie'!G106,'Kalumburu'!G76,'Karijini North'!G86,'Katanning'!G108,'Launceston'!G114,'Laverton'!G72,'Learmonth'!G40,'Longreach'!G106,'Low Head'!G107,'Mackay'!G106,'Marble Bar'!G110,'Marree'!G108,'Meekatharra'!G89,'Melbourne'!G106,'Mildura'!G106,'Miles'!G107,'Morawa'!G91,'Moree'!G106,'Mt Gambier'!G76,'Nhill'!G112,'Normanton'!G111,'Nowra'!G64,'Nuriootpa'!G59,'Oodnadatta'!G75,'Orbost'!G81,'Palmerville'!G111,'Perth'!G106,'Point Perpendicular'!G75,'Port Hedland'!G103,'Port Lincoln'!G106,'Port Macquarie'!G59,'Rabbit Flat'!G47,'Richmond NSW'!G62,'Richmond Qld'!G108,'Robe'!G113,'Rockhampton'!G76,'Rutherglen'!G105,'Sale'!G106,'Scone'!G51,'Snowtown'!G108,'St George'!G103,'Sydney'!G106,'Tarcoola'!G95,'Tennant Creek'!G105,'Thargomiindah'!G62,'Tibooburra'!G107,'Townsville'!G75,'Victoria River Downs'!G52,'Wagga Wagga'!G106,'Walgett'!G107,'Wandering'!G108,'Weipa'!G48,'Wilcannia'!G63,'Williamtown'!G68,'Wilsons Promontary'!G110,'Woomera'!G66,'Wyalong'!G54,'Yamba'!G117)</f>
        <v>15.1340206185567</v>
      </c>
      <c r="E39" s="12">
        <f>AVERAGE('Adelaide'!I106,'Albany'!I121,'Alice Springs'!I106,'Amberley'!I75,'Birdsville'!I66,'Bourke'!I108,'Bridgetown'!I108,'Brisbane'!I106,'Broome'!I106,'Bundaberg'!I107,'Burketown'!I111,'Butlers Gorge'!I83,'Cabramurra'!I54,'Cairns'!I106,'Camooweal'!I77,'Canberra'!I107,'Cape Borda'!I60,'Cape Bruny'!I94,'Cape Leeuwin'!I106,'Cape Moreton'!I106,'Cape Otway'!I104,'Carnarvon'!I106,'Ceduna'!I73,'Charleville'!I106,'Cobar'!I107,'Coffs Harbour'!I64,'Cunderdin'!I65,'Dalwallinu'!I60,'Darwin'!I106,'Deniliquin'!I107,'Dubbo'!I95,'Eddytstone Point'!I106,'Esperance'!I106,'Eucla'!I102,'Forrest'!I69,'Gabo Island'!I110,'Gayndah'!I113,'Georgetown'!I114,'Geraldton'!I106,'Giles'!I59,'Grove'!I69,'Halls Creek'!I106,'Hobart'!I98,'Horn Island'!I65,'Kalgoorlie'!I106,'Kalumburu'!I76,'Karijini North'!I86,'Katanning'!I108,'Launceston'!I114,'Laverton'!I72,'Learmonth'!I40,'Longreach'!I106,'Low Head'!I107,'Mackay'!I106,'Marble Bar'!I110,'Marree'!I108,'Meekatharra'!I89,'Melbourne'!I106,'Mildura'!I106,'Miles'!I107,'Morawa'!I91,'Moree'!I106,'Mt Gambier'!I76,'Nhill'!I112,'Normanton'!I111,'Nowra'!I64,'Nuriootpa'!I59,'Oodnadatta'!I75,'Orbost'!I81,'Palmerville'!I111,'Perth'!I106,'Point Perpendicular'!I75,'Port Hedland'!I103,'Port Lincoln'!I106,'Port Macquarie'!I59,'Rabbit Flat'!I47,'Richmond NSW'!I62,'Richmond Qld'!I108,'Robe'!I113,'Rockhampton'!I76,'Rutherglen'!I105,'Sale'!I106,'Scone'!I51,'Snowtown'!I108,'St George'!I103,'Sydney'!I106,'Tarcoola'!I95,'Tennant Creek'!I105,'Thargomiindah'!I62,'Tibooburra'!I107,'Townsville'!I75,'Victoria River Downs'!I52,'Wagga Wagga'!I106,'Walgett'!I107,'Wandering'!I108,'Weipa'!I48,'Wilcannia'!I63,'Williamtown'!I68,'Wilsons Promontary'!I110,'Woomera'!I66,'Wyalong'!I54,'Yamba'!I117)</f>
        <v>3.74536969038615</v>
      </c>
      <c r="F39" s="13">
        <f>AVERAGE('Adelaide'!L106,'Albany'!L121,'Alice Springs'!L106,'Amberley'!L75,'Birdsville'!L66,'Bourke'!L108,'Bridgetown'!L108,'Brisbane'!L106,'Broome'!L106,'Bundaberg'!L107,'Burketown'!L111,'Butlers Gorge'!L83,'Cabramurra'!L54,'Cairns'!L106,'Camooweal'!L77,'Canberra'!L107,'Cape Borda'!L60,'Cape Bruny'!L94,'Cape Leeuwin'!L106,'Cape Moreton'!L106,'Cape Otway'!L104,'Carnarvon'!L106,'Ceduna'!L73,'Charleville'!L106,'Cobar'!L107,'Coffs Harbour'!L64,'Dalwallinu'!L60,'Darwin'!L106,'Deniliquin'!L107,'Dubbo'!L95,'Esperance'!L106,'Eucla'!L102,'Forrest'!L69,'Gabo Island'!L110,'Gayndah'!L113,'Georgetown'!L114,'Geraldton'!L106,'Giles'!L59,'Grove'!L69,'Hobart'!L98,'Horn Island'!L65,'Kalgoorlie'!L106,'Kalumburu'!L76,'Karijini North'!L86,'Katanning'!L108,'Launceston'!L114,'Laverton'!L72,'Learmonth'!L40,'Longreach'!L106,'Low Head'!L107,'Marble Bar'!L110,'Marree'!L108,'Meekatharra'!L89,'Melbourne'!L106,'Mildura'!L106,'Miles'!L107,'Morawa'!L91,'Moree'!L106,'Mt Gambier'!L76,'Nhill'!L112,'Normanton'!L111,'Nowra'!L64,'Nuriootpa'!L59,'Oodnadatta'!L75,'Orbost'!L81,'Palmerville'!L111,'Perth'!L106,'Point Perpendicular'!L75,'Port Hedland'!L103,'Port Lincoln'!L106,'Port Macquarie'!L59,'Rabbit Flat'!L47,'Richmond NSW'!L62,'Richmond Qld'!L108,'Robe'!L113,'Rockhampton'!L76,'Rutherglen'!L105,'Sale'!L106,'Scone'!L51,'Snowtown'!L108,'St George'!L103,'Sydney'!L106,'Thargomiindah'!L62,'Tibooburra'!L107,'Townsville'!L75,'Victoria River Downs'!L52,'Wagga Wagga'!L106,'Walgett'!L107,'Wandering'!L108,'Weipa'!L48,'Wilcannia'!L63,'Williamtown'!L68,'Wilsons Promontary'!L110,'Woomera'!L66,'Wyalong'!L54,'Yamba'!L117)</f>
        <v>2.76923076923077</v>
      </c>
      <c r="G39" s="12">
        <f>AVERAGE('Adelaide'!N106,'Albany'!N121,'Alice Springs'!N106,'Amberley'!N75,'Birdsville'!N66,'Bourke'!N108,'Bridgetown'!N108,'Brisbane'!N106,'Broome'!N106,'Bundaberg'!N107,'Burketown'!N111,'Butlers Gorge'!N83,'Cabramurra'!N54,'Cairns'!N106,'Camooweal'!N77,'Canberra'!N107,'Cape Borda'!N60,'Cape Bruny'!N94,'Cape Leeuwin'!N106,'Cape Moreton'!N106,'Cape Otway'!N104,'Carnarvon'!N106,'Ceduna'!N73,'Charleville'!N106,'Cobar'!N107,'Coffs Harbour'!N64,'Dalwallinu'!N60,'Darwin'!N106,'Deniliquin'!N107,'Dubbo'!N95,'Esperance'!N106,'Eucla'!N102,'Forrest'!N69,'Gabo Island'!N110,'Gayndah'!N113,'Georgetown'!N114,'Geraldton'!N106,'Giles'!N59,'Grove'!N69,'Hobart'!N98,'Horn Island'!N65,'Kalgoorlie'!N106,'Kalumburu'!N76,'Karijini North'!N86,'Katanning'!N108,'Launceston'!N114,'Laverton'!N72,'Learmonth'!N40,'Longreach'!N106,'Low Head'!N107,'Marble Bar'!N110,'Marree'!N108,'Meekatharra'!N89,'Melbourne'!N106,'Mildura'!N106,'Miles'!N107,'Morawa'!N91,'Moree'!N106,'Mt Gambier'!N76,'Nhill'!N112,'Normanton'!N111,'Nowra'!N64,'Nuriootpa'!N59,'Oodnadatta'!N75,'Orbost'!N81,'Palmerville'!N111,'Perth'!N106,'Point Perpendicular'!N75,'Port Hedland'!N103,'Port Lincoln'!N106,'Port Macquarie'!N59,'Rabbit Flat'!N47,'Richmond NSW'!N62,'Richmond Qld'!N108,'Robe'!N113,'Rockhampton'!N76,'Rutherglen'!N105,'Sale'!N106,'Scone'!N51,'Snowtown'!N108,'St George'!N103,'Sydney'!N106,'Thargomiindah'!N62,'Tibooburra'!N107,'Townsville'!N75,'Victoria River Downs'!N52,'Wagga Wagga'!N106,'Walgett'!N107,'Wandering'!N108,'Weipa'!N48,'Wilcannia'!N63,'Williamtown'!N68,'Wilsons Promontary'!N110,'Woomera'!N66,'Wyalong'!N54,'Yamba'!N117)</f>
        <v>2.17875013847347</v>
      </c>
      <c r="H39" t="s" s="14">
        <v>30</v>
      </c>
      <c r="I39" s="11">
        <f>AVERAGE('Adelaide'!P106,'Albany'!P121,'Alice Springs'!P106,'Amberley'!P75,'Birdsville'!P66,'Bourke'!P108,'Bridgetown'!P108,'Brisbane'!P106,'Broome'!P106,'Bundaberg'!P107,'Burketown'!P111,'Butlers Gorge'!P83,'Cabramurra'!P54,'Cairns'!P106,'Camooweal'!P77,'Canberra'!P107,'Cape Borda'!P60,'Cape Bruny'!P94,'Cape Leeuwin'!P106,'Cape Moreton'!P106,'Cape Otway'!P104,'Carnarvon'!P106,'Ceduna'!P73,'Charleville'!P106,'Cobar'!P107,'Coffs Harbour'!P64,'Cunderdin'!P65,'Dalwallinu'!P60,'Darwin'!P106,'Deniliquin'!P107,'Dubbo'!P95,'Eddytstone Point'!P106,'Esperance'!P106,'Eucla'!P102,'Forrest'!P69,'Gabo Island'!P110,'Gayndah'!P113,'Georgetown'!P114,'Geraldton'!P106,'Giles'!P59,'Grove'!P69,'Halls Creek'!P106,'Hobart'!P98,'Horn Island'!P65,'Kalgoorlie'!P106,'Kalumburu'!P76,'Karijini North'!P86,'Katanning'!P108,'Launceston'!P114,'Laverton'!P72,'Learmonth'!P40,'Longreach'!P106,'Low Head'!P107,'Mackay'!P106,'Marble Bar'!P110,'Marree'!P108,'Meekatharra'!P89,'Melbourne'!P106,'Mildura'!P106,'Miles'!P107,'Morawa'!P91,'Moree'!P106,'Mt Gambier'!P76,'Nhill'!P112,'Normanton'!P111,'Nowra'!P64,'Nuriootpa'!P59,'Oodnadatta'!P75,'Orbost'!P81,'Palmerville'!P111,'Perth'!P106,'Point Perpendicular'!P75,'Port Hedland'!P103,'Port Lincoln'!P106,'Port Macquarie'!P59,'Rabbit Flat'!P47,'Richmond NSW'!P62,'Richmond Qld'!P108,'Robe'!P113,'Rockhampton'!P76,'Rutherglen'!P105,'Sale'!P106,'Scone'!P51,'Snowtown'!P108,'St George'!P103,'Sydney'!P106,'Tarcoola'!P95,'Tennant Creek'!P105,'Thargomiindah'!P62,'Tibooburra'!P107,'Townsville'!P75,'Victoria River Downs'!P52,'Wagga Wagga'!P106,'Walgett'!P107,'Wandering'!P108,'Weipa'!P48,'Wilcannia'!P63,'Williamtown'!P68,'Wilsons Promontary'!P110,'Woomera'!P66,'Wyalong'!P54,'Yamba'!P117)</f>
        <v>36.0406306852638</v>
      </c>
      <c r="J39" s="12">
        <f>AVERAGE('Adelaide'!Q106,'Albany'!Q121,'Alice Springs'!Q106,'Amberley'!Q75,'Birdsville'!Q66,'Bourke'!Q108,'Bridgetown'!Q108,'Brisbane'!Q106,'Broome'!Q106,'Bundaberg'!Q107,'Burketown'!Q111,'Butlers Gorge'!Q83,'Cabramurra'!Q54,'Cairns'!Q106,'Camooweal'!Q77,'Canberra'!Q107,'Cape Borda'!Q60,'Cape Bruny'!Q94,'Cape Leeuwin'!Q106,'Cape Moreton'!Q106,'Cape Otway'!Q104,'Carnarvon'!Q106,'Ceduna'!Q73,'Charleville'!Q106,'Cobar'!Q107,'Coffs Harbour'!Q64,'Cunderdin'!Q65,'Dalwallinu'!Q60,'Darwin'!Q106,'Deniliquin'!Q107,'Dubbo'!Q95,'Eddytstone Point'!Q106,'Esperance'!Q106,'Eucla'!Q102,'Forrest'!Q69,'Gabo Island'!Q110,'Gayndah'!Q113,'Georgetown'!Q114,'Geraldton'!Q106,'Giles'!Q59,'Grove'!Q69,'Halls Creek'!Q106,'Hobart'!Q98,'Horn Island'!Q65,'Kalgoorlie'!Q106,'Kalumburu'!Q76,'Karijini North'!Q86,'Katanning'!Q108,'Launceston'!Q114,'Laverton'!Q72,'Learmonth'!Q40,'Longreach'!Q106,'Low Head'!Q107,'Mackay'!Q106,'Marble Bar'!Q110,'Marree'!Q108,'Meekatharra'!Q89,'Melbourne'!Q106,'Mildura'!Q106,'Miles'!Q107,'Morawa'!Q91,'Moree'!Q106,'Mt Gambier'!Q76,'Nhill'!Q112,'Normanton'!Q111,'Nowra'!Q64,'Nuriootpa'!Q59,'Oodnadatta'!Q75,'Orbost'!Q81,'Palmerville'!Q111,'Perth'!Q106,'Point Perpendicular'!Q75,'Port Hedland'!Q103,'Port Lincoln'!Q106,'Port Macquarie'!Q59,'Rabbit Flat'!Q47,'Richmond NSW'!Q62,'Richmond Qld'!Q108,'Robe'!Q113,'Rockhampton'!Q76,'Rutherglen'!Q105,'Sale'!Q106,'Scone'!Q51,'Snowtown'!Q108,'St George'!Q103,'Sydney'!Q106,'Tarcoola'!Q95,'Tennant Creek'!Q105,'Thargomiindah'!Q62,'Tibooburra'!Q107,'Townsville'!Q75,'Victoria River Downs'!Q52,'Wagga Wagga'!Q106,'Walgett'!Q107,'Wandering'!Q108,'Weipa'!Q48,'Wilcannia'!Q63,'Williamtown'!Q68,'Wilsons Promontary'!Q110,'Woomera'!Q66,'Wyalong'!Q54,'Yamba'!Q117)</f>
        <v>4.79278669274388</v>
      </c>
      <c r="K39" s="13">
        <f>AVERAGE('Adelaide'!S106,'Albany'!S121,'Alice Springs'!S106,'Amberley'!S75,'Birdsville'!S66,'Bourke'!S108,'Bridgetown'!S108,'Brisbane'!S106,'Broome'!S106,'Bundaberg'!S107,'Burketown'!S111,'Butlers Gorge'!S83,'Cabramurra'!S54,'Cairns'!S106,'Camooweal'!S77,'Canberra'!S107,'Cape Borda'!S60,'Cape Bruny'!S94,'Cape Leeuwin'!S106,'Cape Moreton'!S106,'Cape Otway'!S104,'Carnarvon'!S106,'Ceduna'!S73,'Charleville'!S106,'Cobar'!S107,'Coffs Harbour'!S64,'Cunderdin'!S65,'Dalwallinu'!S60,'Darwin'!S106,'Deniliquin'!S107,'Dubbo'!S95,'Eddytstone Point'!S106,'Esperance'!S106,'Eucla'!S102,'Forrest'!S69,'Gabo Island'!S110,'Gayndah'!S113,'Georgetown'!S114,'Geraldton'!S106,'Giles'!S59,'Grove'!S69,'Halls Creek'!S106,'Hobart'!S98,'Horn Island'!S65,'Kalgoorlie'!S106,'Kalumburu'!S76,'Karijini North'!S86,'Katanning'!S108,'Launceston'!S114,'Laverton'!S72,'Learmonth'!S40,'Longreach'!S106,'Low Head'!S107,'Mackay'!S106,'Marble Bar'!S110,'Marree'!S108,'Meekatharra'!S89,'Melbourne'!S106,'Mildura'!S106,'Miles'!S107,'Morawa'!S91,'Moree'!S106,'Mt Gambier'!S76,'Nhill'!S112,'Normanton'!S111,'Nowra'!S64,'Nuriootpa'!S59,'Oodnadatta'!S75,'Orbost'!S81,'Palmerville'!S111,'Perth'!S106,'Point Perpendicular'!S75,'Port Hedland'!S103,'Port Lincoln'!S106,'Port Macquarie'!S59,'Rabbit Flat'!S47,'Richmond NSW'!S62,'Richmond Qld'!S108,'Robe'!S113,'Rockhampton'!S76,'Rutherglen'!S105,'Sale'!S106,'Scone'!S51,'Snowtown'!S108,'St George'!S103,'Sydney'!S106,'Tarcoola'!S95,'Tennant Creek'!S105,'Thargomiindah'!S62,'Tibooburra'!S107,'Townsville'!S75,'Victoria River Downs'!S52,'Wagga Wagga'!S106,'Walgett'!S107,'Wandering'!S108,'Weipa'!S48,'Wilcannia'!S63,'Williamtown'!S68,'Wilsons Promontary'!S110,'Woomera'!S66,'Wyalong'!S54,'Yamba'!S117)</f>
        <v>18.2995755003032</v>
      </c>
      <c r="L39" s="12">
        <f>AVERAGE('Adelaide'!T106,'Albany'!T121,'Alice Springs'!T106,'Amberley'!T75,'Birdsville'!T66,'Bourke'!T108,'Bridgetown'!T108,'Brisbane'!T106,'Broome'!T106,'Bundaberg'!T107,'Burketown'!T111,'Butlers Gorge'!T83,'Cabramurra'!T54,'Cairns'!T106,'Camooweal'!T77,'Canberra'!T107,'Cape Borda'!T60,'Cape Bruny'!T94,'Cape Leeuwin'!T106,'Cape Moreton'!T106,'Cape Otway'!T104,'Carnarvon'!T106,'Ceduna'!T73,'Charleville'!T106,'Cobar'!T107,'Coffs Harbour'!T64,'Cunderdin'!T65,'Dalwallinu'!T60,'Darwin'!T106,'Deniliquin'!T107,'Dubbo'!T95,'Eddytstone Point'!T106,'Esperance'!T106,'Eucla'!T102,'Forrest'!T69,'Gabo Island'!T110,'Gayndah'!T113,'Georgetown'!T114,'Geraldton'!T106,'Giles'!T59,'Grove'!T69,'Halls Creek'!T106,'Hobart'!T98,'Horn Island'!T65,'Kalgoorlie'!T106,'Kalumburu'!T76,'Karijini North'!T86,'Katanning'!T108,'Launceston'!T114,'Laverton'!T72,'Learmonth'!T40,'Longreach'!T106,'Low Head'!T107,'Mackay'!T106,'Marble Bar'!T110,'Marree'!T108,'Meekatharra'!T89,'Melbourne'!T106,'Mildura'!T106,'Miles'!T107,'Morawa'!T91,'Moree'!T106,'Mt Gambier'!T76,'Nhill'!T112,'Normanton'!T111,'Nowra'!T64,'Nuriootpa'!T59,'Oodnadatta'!T75,'Orbost'!T81,'Palmerville'!T111,'Perth'!T106,'Point Perpendicular'!T75,'Port Hedland'!T103,'Port Lincoln'!T106,'Port Macquarie'!T59,'Rabbit Flat'!T47,'Richmond NSW'!T62,'Richmond Qld'!T108,'Robe'!T113,'Rockhampton'!T76,'Rutherglen'!T105,'Sale'!T106,'Scone'!T51,'Snowtown'!T108,'St George'!T103,'Sydney'!T106,'Tarcoola'!T95,'Tennant Creek'!T105,'Thargomiindah'!T62,'Tibooburra'!T107,'Townsville'!T75,'Victoria River Downs'!T52,'Wagga Wagga'!T106,'Walgett'!T107,'Wandering'!T108,'Weipa'!T48,'Wilcannia'!T63,'Williamtown'!T68,'Wilsons Promontary'!T110,'Woomera'!T66,'Wyalong'!T54,'Yamba'!T117)</f>
        <v>3.73514940419045</v>
      </c>
      <c r="M39" s="13">
        <f>AVERAGE('Adelaide'!V106,'Albany'!V121,'Alice Springs'!V106,'Amberley'!V75,'Birdsville'!V66,'Bourke'!V108,'Bridgetown'!V108,'Brisbane'!V106,'Broome'!V106,'Bundaberg'!V107,'Burketown'!V111,'Butlers Gorge'!V83,'Cabramurra'!V54,'Cairns'!V106,'Camooweal'!V77,'Canberra'!V107,'Cape Borda'!V60,'Cape Bruny'!V94,'Cape Leeuwin'!V106,'Cape Moreton'!V106,'Cape Otway'!V104,'Carnarvon'!V106,'Ceduna'!V73,'Charleville'!V106,'Cobar'!V107,'Coffs Harbour'!V64,'Dalwallinu'!V60,'Darwin'!V106,'Deniliquin'!V107,'Dubbo'!V95,'Esperance'!V106,'Eucla'!V102,'Forrest'!V69,'Gabo Island'!V110,'Gayndah'!V113,'Georgetown'!V114,'Geraldton'!V106,'Giles'!V59,'Grove'!V69,'Hobart'!V98,'Horn Island'!V65,'Kalgoorlie'!V106,'Kalumburu'!V76,'Karijini North'!V86,'Katanning'!V108,'Launceston'!V114,'Laverton'!V72,'Learmonth'!V40,'Longreach'!V106,'Low Head'!V107,'Marble Bar'!V110,'Marree'!V108,'Meekatharra'!V89,'Melbourne'!V106,'Mildura'!V106,'Miles'!V107,'Morawa'!V91,'Moree'!V106,'Mt Gambier'!V76,'Nhill'!V112,'Normanton'!V111,'Nowra'!V64,'Nuriootpa'!V59,'Oodnadatta'!V75,'Orbost'!V81,'Palmerville'!V111,'Perth'!V106,'Point Perpendicular'!V75,'Port Hedland'!V103,'Port Lincoln'!V106,'Port Macquarie'!V59,'Rabbit Flat'!V47,'Richmond NSW'!V62,'Richmond Qld'!V108,'Robe'!V113,'Rockhampton'!V76,'Rutherglen'!V105,'Sale'!V106,'Scone'!V51,'Snowtown'!V108,'St George'!V103,'Sydney'!V106,'Thargomiindah'!V62,'Tibooburra'!V107,'Townsville'!V75,'Victoria River Downs'!V52,'Wagga Wagga'!V106,'Walgett'!V107,'Wandering'!V108,'Weipa'!V48,'Wilcannia'!V63,'Williamtown'!V68,'Wilsons Promontary'!V110,'Woomera'!V66,'Wyalong'!V54,'Yamba'!V117)</f>
        <v>3.69036845507434</v>
      </c>
      <c r="N39" s="12">
        <f>AVERAGE('Adelaide'!W106,'Albany'!W121,'Alice Springs'!W106,'Amberley'!W75,'Birdsville'!W66,'Bourke'!W108,'Bridgetown'!W108,'Brisbane'!W106,'Broome'!W106,'Bundaberg'!W107,'Burketown'!W111,'Butlers Gorge'!W83,'Cabramurra'!W54,'Cairns'!W106,'Camooweal'!W77,'Canberra'!W107,'Cape Borda'!W60,'Cape Bruny'!W94,'Cape Leeuwin'!W106,'Cape Moreton'!W106,'Cape Otway'!W104,'Carnarvon'!W106,'Ceduna'!W73,'Charleville'!W106,'Cobar'!W107,'Coffs Harbour'!W64,'Dalwallinu'!W60,'Darwin'!W106,'Deniliquin'!W107,'Dubbo'!W95,'Esperance'!W106,'Eucla'!W102,'Forrest'!W69,'Gabo Island'!W110,'Gayndah'!W113,'Georgetown'!W114,'Geraldton'!W106,'Giles'!W59,'Grove'!W69,'Hobart'!W98,'Horn Island'!W65,'Kalgoorlie'!W106,'Kalumburu'!W76,'Karijini North'!W86,'Katanning'!W108,'Launceston'!W114,'Laverton'!W72,'Learmonth'!W40,'Longreach'!W106,'Low Head'!W107,'Marble Bar'!W110,'Marree'!W108,'Meekatharra'!W89,'Melbourne'!W106,'Mildura'!W106,'Miles'!W107,'Morawa'!W91,'Moree'!W106,'Mt Gambier'!W76,'Nhill'!W112,'Normanton'!W111,'Nowra'!W64,'Nuriootpa'!W59,'Oodnadatta'!W75,'Orbost'!W81,'Palmerville'!W111,'Perth'!W106,'Point Perpendicular'!W75,'Port Hedland'!W103,'Port Lincoln'!W106,'Port Macquarie'!W59,'Rabbit Flat'!W47,'Richmond NSW'!W62,'Richmond Qld'!W108,'Robe'!W113,'Rockhampton'!W76,'Rutherglen'!W105,'Sale'!W106,'Scone'!W51,'Snowtown'!W108,'St George'!W103,'Sydney'!W106,'Thargomiindah'!W62,'Tibooburra'!W107,'Townsville'!W75,'Victoria River Downs'!W52,'Wagga Wagga'!W106,'Walgett'!W107,'Wandering'!W108,'Weipa'!W48,'Wilcannia'!W63,'Williamtown'!W68,'Wilsons Promontary'!W110,'Woomera'!W66,'Wyalong'!W54,'Yamba'!W117)</f>
        <v>1.87754497870087</v>
      </c>
    </row>
    <row r="40" ht="23" customHeight="1">
      <c r="A40" t="s" s="14">
        <v>31</v>
      </c>
      <c r="B40" s="11">
        <f>AVERAGE('Adelaide'!B107,'Albany'!B122,'Alice Springs'!B107,'Amberley'!B76,'Birdsville'!B67,'Bourke'!B109,'Bridgetown'!B109,'Brisbane'!B107,'Broome'!B107,'Bundaberg'!B108,'Burketown'!B112,'Butlers Gorge'!B84,'Cabramurra'!B55,'Cairns'!B107,'Camooweal'!B78,'Canberra'!B108,'Cape Borda'!B61,'Cape Bruny'!B95,'Cape Leeuwin'!B107,'Cape Moreton'!B107,'Cape Otway'!B105,'Carnarvon'!B107,'Ceduna'!B74,'Charleville'!B107,'Cobar'!B108,'Coffs Harbour'!B65,'Cunderdin'!B66,'Dalwallinu'!B61,'Darwin'!B107,'Deniliquin'!B108,'Dubbo'!B96,'Eddytstone Point'!B107,'Esperance'!B107,'Eucla'!B103,'Forrest'!B70,'Gabo Island'!B111,'Gayndah'!B114,'Georgetown'!B115,'Geraldton'!B107,'Giles'!B60,'Grove'!B70,'Halls Creek'!B107,'Hobart'!B99,'Horn Island'!B66,'Kalgoorlie'!B107,'Kalumburu'!B77,'Karijini North'!B87,'Katanning'!B109,'Launceston'!B115,'Laverton'!B73,'Learmonth'!B41,'Longreach'!B107,'Low Head'!B108,'Mackay'!B107,'Marble Bar'!B111,'Marree'!B109,'Meekatharra'!B90,'Melbourne'!B107,'Mildura'!B107,'Miles'!B108,'Morawa'!B92,'Moree'!B107,'Mt Gambier'!B77,'Nhill'!B113,'Normanton'!B112,'Nowra'!B65,'Nuriootpa'!B60,'Oodnadatta'!B76,'Orbost'!B82,'Palmerville'!B112,'Perth'!B107,'Point Perpendicular'!B76,'Port Hedland'!B104,'Port Lincoln'!B107,'Port Macquarie'!B60,'Rabbit Flat'!B48,'Richmond NSW'!B63,'Richmond Qld'!B109,'Robe'!B114,'Rockhampton'!B77,'Rutherglen'!B106,'Sale'!B107,'Scone'!B52,'Snowtown'!B109,'St George'!B104,'Sydney'!B107,'Tarcoola'!B96,'Tennant Creek'!B106,'Thargomiindah'!B63,'Tibooburra'!B108,'Townsville'!B76,'Victoria River Downs'!B53,'Wagga Wagga'!B107,'Walgett'!B108,'Wandering'!B109,'Weipa'!B49,'Wilcannia'!B64,'Williamtown'!B69,'Wilsons Promontary'!B111,'Woomera'!B67,'Wyalong'!B55,'Yamba'!B118)</f>
        <v>34.3298969072165</v>
      </c>
      <c r="C40" s="12">
        <f>AVERAGE('Adelaide'!D107,'Albany'!D122,'Alice Springs'!D107,'Amberley'!D76,'Birdsville'!D67,'Bourke'!D109,'Bridgetown'!D109,'Brisbane'!D107,'Broome'!D107,'Bundaberg'!D108,'Burketown'!D112,'Butlers Gorge'!D84,'Cabramurra'!D55,'Cairns'!D107,'Camooweal'!D78,'Canberra'!D108,'Cape Borda'!D61,'Cape Bruny'!D95,'Cape Leeuwin'!D107,'Cape Moreton'!D107,'Cape Otway'!D105,'Carnarvon'!D107,'Ceduna'!D74,'Charleville'!D107,'Cobar'!D108,'Coffs Harbour'!D65,'Cunderdin'!D66,'Dalwallinu'!D61,'Darwin'!D107,'Deniliquin'!D108,'Dubbo'!D96,'Eddytstone Point'!D107,'Esperance'!D107,'Eucla'!D103,'Forrest'!D70,'Gabo Island'!D111,'Gayndah'!D114,'Georgetown'!D115,'Geraldton'!D107,'Giles'!D60,'Grove'!D70,'Halls Creek'!D107,'Hobart'!D99,'Horn Island'!D66,'Kalgoorlie'!D107,'Kalumburu'!D77,'Karijini North'!D87,'Katanning'!D109,'Launceston'!D115,'Laverton'!D73,'Learmonth'!D41,'Longreach'!D107,'Low Head'!D108,'Mackay'!D107,'Marble Bar'!D111,'Marree'!D109,'Meekatharra'!D90,'Melbourne'!D107,'Mildura'!D107,'Miles'!D108,'Morawa'!D92,'Moree'!D107,'Mt Gambier'!D77,'Nhill'!D113,'Normanton'!D112,'Nowra'!D65,'Nuriootpa'!D60,'Oodnadatta'!D76,'Orbost'!D82,'Palmerville'!D112,'Perth'!D107,'Point Perpendicular'!D76,'Port Hedland'!D104,'Port Lincoln'!D107,'Port Macquarie'!D60,'Rabbit Flat'!D48,'Richmond NSW'!D63,'Richmond Qld'!D109,'Robe'!D114,'Rockhampton'!D77,'Rutherglen'!D106,'Sale'!D107,'Scone'!D52,'Snowtown'!D109,'St George'!D104,'Sydney'!D107,'Tarcoola'!D96,'Tennant Creek'!D106,'Thargomiindah'!D63,'Tibooburra'!D108,'Townsville'!D76,'Victoria River Downs'!D53,'Wagga Wagga'!D107,'Walgett'!D108,'Wandering'!D109,'Weipa'!D49,'Wilcannia'!D64,'Williamtown'!D69,'Wilsons Promontary'!D111,'Woomera'!D67,'Wyalong'!D55,'Yamba'!D118)</f>
        <v>4.72424378239761</v>
      </c>
      <c r="D40" s="13">
        <f>AVERAGE('Adelaide'!G107,'Albany'!G122,'Alice Springs'!G107,'Amberley'!G76,'Birdsville'!G67,'Bourke'!G109,'Bridgetown'!G109,'Brisbane'!G107,'Broome'!G107,'Bundaberg'!G108,'Burketown'!G112,'Butlers Gorge'!G84,'Cabramurra'!G55,'Cairns'!G107,'Camooweal'!G78,'Canberra'!G108,'Cape Borda'!G61,'Cape Bruny'!G95,'Cape Leeuwin'!G107,'Cape Moreton'!G107,'Cape Otway'!G105,'Carnarvon'!G107,'Ceduna'!G74,'Charleville'!G107,'Cobar'!G108,'Coffs Harbour'!G65,'Cunderdin'!G66,'Dalwallinu'!G61,'Darwin'!G107,'Deniliquin'!G108,'Dubbo'!G96,'Eddytstone Point'!G107,'Esperance'!G107,'Eucla'!G103,'Forrest'!G70,'Gabo Island'!G111,'Gayndah'!G114,'Georgetown'!G115,'Geraldton'!G107,'Giles'!G60,'Grove'!G70,'Halls Creek'!G107,'Hobart'!G99,'Horn Island'!G66,'Kalgoorlie'!G107,'Kalumburu'!G77,'Karijini North'!G87,'Katanning'!G109,'Launceston'!G115,'Laverton'!G73,'Learmonth'!G41,'Longreach'!G107,'Low Head'!G108,'Mackay'!G107,'Marble Bar'!G111,'Marree'!G109,'Meekatharra'!G90,'Melbourne'!G107,'Mildura'!G107,'Miles'!G108,'Morawa'!G92,'Moree'!G107,'Mt Gambier'!G77,'Nhill'!G113,'Normanton'!G112,'Nowra'!G65,'Nuriootpa'!G60,'Oodnadatta'!G76,'Orbost'!G82,'Palmerville'!G112,'Perth'!G107,'Point Perpendicular'!G76,'Port Hedland'!G104,'Port Lincoln'!G107,'Port Macquarie'!G60,'Rabbit Flat'!G48,'Richmond NSW'!G63,'Richmond Qld'!G109,'Robe'!G114,'Rockhampton'!G77,'Rutherglen'!G106,'Sale'!G107,'Scone'!G52,'Snowtown'!G109,'St George'!G104,'Sydney'!G107,'Tarcoola'!G96,'Tennant Creek'!G106,'Thargomiindah'!G63,'Tibooburra'!G108,'Townsville'!G76,'Victoria River Downs'!G53,'Wagga Wagga'!G107,'Walgett'!G108,'Wandering'!G109,'Weipa'!G49,'Wilcannia'!G64,'Williamtown'!G69,'Wilsons Promontary'!G111,'Woomera'!G67,'Wyalong'!G55,'Yamba'!G118)</f>
        <v>17.659793814433</v>
      </c>
      <c r="E40" s="12">
        <f>AVERAGE('Adelaide'!I107,'Albany'!I122,'Alice Springs'!I107,'Amberley'!I76,'Birdsville'!I67,'Bourke'!I109,'Bridgetown'!I109,'Brisbane'!I107,'Broome'!I107,'Bundaberg'!I108,'Burketown'!I112,'Butlers Gorge'!I84,'Cabramurra'!I55,'Cairns'!I107,'Camooweal'!I78,'Canberra'!I108,'Cape Borda'!I61,'Cape Bruny'!I95,'Cape Leeuwin'!I107,'Cape Moreton'!I107,'Cape Otway'!I105,'Carnarvon'!I107,'Ceduna'!I74,'Charleville'!I107,'Cobar'!I108,'Coffs Harbour'!I65,'Cunderdin'!I66,'Dalwallinu'!I61,'Darwin'!I107,'Deniliquin'!I108,'Dubbo'!I96,'Eddytstone Point'!I107,'Esperance'!I107,'Eucla'!I103,'Forrest'!I70,'Gabo Island'!I111,'Gayndah'!I114,'Georgetown'!I115,'Geraldton'!I107,'Giles'!I60,'Grove'!I70,'Halls Creek'!I107,'Hobart'!I99,'Horn Island'!I66,'Kalgoorlie'!I107,'Kalumburu'!I77,'Karijini North'!I87,'Katanning'!I109,'Launceston'!I115,'Laverton'!I73,'Learmonth'!I41,'Longreach'!I107,'Low Head'!I108,'Mackay'!I107,'Marble Bar'!I111,'Marree'!I109,'Meekatharra'!I90,'Melbourne'!I107,'Mildura'!I107,'Miles'!I108,'Morawa'!I92,'Moree'!I107,'Mt Gambier'!I77,'Nhill'!I113,'Normanton'!I112,'Nowra'!I65,'Nuriootpa'!I60,'Oodnadatta'!I76,'Orbost'!I82,'Palmerville'!I112,'Perth'!I107,'Point Perpendicular'!I76,'Port Hedland'!I104,'Port Lincoln'!I107,'Port Macquarie'!I60,'Rabbit Flat'!I48,'Richmond NSW'!I63,'Richmond Qld'!I109,'Robe'!I114,'Rockhampton'!I77,'Rutherglen'!I106,'Sale'!I107,'Scone'!I52,'Snowtown'!I109,'St George'!I104,'Sydney'!I107,'Tarcoola'!I96,'Tennant Creek'!I106,'Thargomiindah'!I63,'Tibooburra'!I108,'Townsville'!I76,'Victoria River Downs'!I53,'Wagga Wagga'!I107,'Walgett'!I108,'Wandering'!I109,'Weipa'!I49,'Wilcannia'!I64,'Williamtown'!I69,'Wilsons Promontary'!I111,'Woomera'!I67,'Wyalong'!I55,'Yamba'!I118)</f>
        <v>3.6707410765934</v>
      </c>
      <c r="F40" s="13">
        <f>AVERAGE('Adelaide'!L107,'Albany'!L122,'Alice Springs'!L107,'Amberley'!L76,'Birdsville'!L67,'Bourke'!L109,'Bridgetown'!L109,'Brisbane'!L107,'Broome'!L107,'Bundaberg'!L108,'Burketown'!L112,'Butlers Gorge'!L84,'Cabramurra'!L55,'Cairns'!L107,'Camooweal'!L78,'Canberra'!L108,'Cape Borda'!L61,'Cape Bruny'!L95,'Cape Leeuwin'!L107,'Cape Moreton'!L107,'Cape Otway'!L105,'Carnarvon'!L107,'Ceduna'!L74,'Charleville'!L107,'Cobar'!L108,'Coffs Harbour'!L65,'Dalwallinu'!L61,'Darwin'!L107,'Deniliquin'!L108,'Dubbo'!L96,'Esperance'!L107,'Eucla'!L103,'Forrest'!L70,'Gabo Island'!L111,'Gayndah'!L114,'Georgetown'!L115,'Geraldton'!L107,'Giles'!L60,'Grove'!L70,'Hobart'!L99,'Horn Island'!L66,'Kalgoorlie'!L107,'Kalumburu'!L77,'Karijini North'!L87,'Katanning'!L109,'Launceston'!L115,'Laverton'!L73,'Learmonth'!L41,'Longreach'!L107,'Low Head'!L108,'Marble Bar'!L111,'Marree'!L109,'Meekatharra'!L90,'Melbourne'!L107,'Mildura'!L107,'Miles'!L108,'Morawa'!L92,'Moree'!L107,'Mt Gambier'!L77,'Nhill'!L113,'Normanton'!L112,'Nowra'!L65,'Nuriootpa'!L60,'Oodnadatta'!L76,'Orbost'!L82,'Palmerville'!L112,'Perth'!L107,'Point Perpendicular'!L76,'Port Hedland'!L104,'Port Lincoln'!L107,'Port Macquarie'!L60,'Rabbit Flat'!L48,'Richmond NSW'!L63,'Richmond Qld'!L109,'Robe'!L114,'Rockhampton'!L77,'Rutherglen'!L106,'Sale'!L107,'Scone'!L52,'Snowtown'!L109,'St George'!L104,'Sydney'!L107,'Thargomiindah'!L63,'Tibooburra'!L108,'Townsville'!L76,'Victoria River Downs'!L53,'Wagga Wagga'!L107,'Walgett'!L108,'Wandering'!L109,'Weipa'!L49,'Wilcannia'!L64,'Williamtown'!L69,'Wilsons Promontary'!L111,'Woomera'!L67,'Wyalong'!L55,'Yamba'!L118)</f>
        <v>3.83516483516484</v>
      </c>
      <c r="G40" s="12">
        <f>AVERAGE('Adelaide'!N107,'Albany'!N122,'Alice Springs'!N107,'Amberley'!N76,'Birdsville'!N67,'Bourke'!N109,'Bridgetown'!N109,'Brisbane'!N107,'Broome'!N107,'Bundaberg'!N108,'Burketown'!N112,'Butlers Gorge'!N84,'Cabramurra'!N55,'Cairns'!N107,'Camooweal'!N78,'Canberra'!N108,'Cape Borda'!N61,'Cape Bruny'!N95,'Cape Leeuwin'!N107,'Cape Moreton'!N107,'Cape Otway'!N105,'Carnarvon'!N107,'Ceduna'!N74,'Charleville'!N107,'Cobar'!N108,'Coffs Harbour'!N65,'Dalwallinu'!N61,'Darwin'!N107,'Deniliquin'!N108,'Dubbo'!N96,'Esperance'!N107,'Eucla'!N103,'Forrest'!N70,'Gabo Island'!N111,'Gayndah'!N114,'Georgetown'!N115,'Geraldton'!N107,'Giles'!N60,'Grove'!N70,'Hobart'!N99,'Horn Island'!N66,'Kalgoorlie'!N107,'Kalumburu'!N77,'Karijini North'!N87,'Katanning'!N109,'Launceston'!N115,'Laverton'!N73,'Learmonth'!N41,'Longreach'!N107,'Low Head'!N108,'Marble Bar'!N111,'Marree'!N109,'Meekatharra'!N90,'Melbourne'!N107,'Mildura'!N107,'Miles'!N108,'Morawa'!N92,'Moree'!N107,'Mt Gambier'!N77,'Nhill'!N113,'Normanton'!N112,'Nowra'!N65,'Nuriootpa'!N60,'Oodnadatta'!N76,'Orbost'!N82,'Palmerville'!N112,'Perth'!N107,'Point Perpendicular'!N76,'Port Hedland'!N104,'Port Lincoln'!N107,'Port Macquarie'!N60,'Rabbit Flat'!N48,'Richmond NSW'!N63,'Richmond Qld'!N109,'Robe'!N114,'Rockhampton'!N77,'Rutherglen'!N106,'Sale'!N107,'Scone'!N52,'Snowtown'!N109,'St George'!N104,'Sydney'!N107,'Thargomiindah'!N63,'Tibooburra'!N108,'Townsville'!N76,'Victoria River Downs'!N53,'Wagga Wagga'!N107,'Walgett'!N108,'Wandering'!N109,'Weipa'!N49,'Wilcannia'!N64,'Williamtown'!N69,'Wilsons Promontary'!N111,'Woomera'!N67,'Wyalong'!N55,'Yamba'!N118)</f>
        <v>2.05851346303269</v>
      </c>
      <c r="H40" t="s" s="14">
        <v>31</v>
      </c>
      <c r="I40" s="11">
        <f>AVERAGE('Adelaide'!P107,'Albany'!P122,'Alice Springs'!P107,'Amberley'!P76,'Birdsville'!P67,'Bourke'!P109,'Bridgetown'!P109,'Brisbane'!P107,'Broome'!P107,'Bundaberg'!P108,'Burketown'!P112,'Butlers Gorge'!P84,'Cabramurra'!P55,'Cairns'!P107,'Camooweal'!P78,'Canberra'!P108,'Cape Borda'!P61,'Cape Bruny'!P95,'Cape Leeuwin'!P107,'Cape Moreton'!P107,'Cape Otway'!P105,'Carnarvon'!P107,'Ceduna'!P74,'Charleville'!P107,'Cobar'!P108,'Coffs Harbour'!P65,'Cunderdin'!P66,'Dalwallinu'!P61,'Darwin'!P107,'Deniliquin'!P108,'Dubbo'!P96,'Eddytstone Point'!P107,'Esperance'!P107,'Eucla'!P103,'Forrest'!P70,'Gabo Island'!P111,'Gayndah'!P114,'Georgetown'!P115,'Geraldton'!P107,'Giles'!P60,'Grove'!P70,'Halls Creek'!P107,'Hobart'!P99,'Horn Island'!P66,'Kalgoorlie'!P107,'Kalumburu'!P77,'Karijini North'!P87,'Katanning'!P109,'Launceston'!P115,'Laverton'!P73,'Learmonth'!P41,'Longreach'!P107,'Low Head'!P108,'Mackay'!P107,'Marble Bar'!P111,'Marree'!P109,'Meekatharra'!P90,'Melbourne'!P107,'Mildura'!P107,'Miles'!P108,'Morawa'!P92,'Moree'!P107,'Mt Gambier'!P77,'Nhill'!P113,'Normanton'!P112,'Nowra'!P65,'Nuriootpa'!P60,'Oodnadatta'!P76,'Orbost'!P82,'Palmerville'!P112,'Perth'!P107,'Point Perpendicular'!P76,'Port Hedland'!P104,'Port Lincoln'!P107,'Port Macquarie'!P60,'Rabbit Flat'!P48,'Richmond NSW'!P63,'Richmond Qld'!P109,'Robe'!P114,'Rockhampton'!P77,'Rutherglen'!P106,'Sale'!P107,'Scone'!P52,'Snowtown'!P109,'St George'!P104,'Sydney'!P107,'Tarcoola'!P96,'Tennant Creek'!P106,'Thargomiindah'!P63,'Tibooburra'!P108,'Townsville'!P76,'Victoria River Downs'!P53,'Wagga Wagga'!P107,'Walgett'!P108,'Wandering'!P109,'Weipa'!P49,'Wilcannia'!P64,'Williamtown'!P69,'Wilsons Promontary'!P111,'Woomera'!P67,'Wyalong'!P55,'Yamba'!P118)</f>
        <v>35.9455899198167</v>
      </c>
      <c r="J40" s="12">
        <f>AVERAGE('Adelaide'!Q107,'Albany'!Q122,'Alice Springs'!Q107,'Amberley'!Q76,'Birdsville'!Q67,'Bourke'!Q109,'Bridgetown'!Q109,'Brisbane'!Q107,'Broome'!Q107,'Bundaberg'!Q108,'Burketown'!Q112,'Butlers Gorge'!Q84,'Cabramurra'!Q55,'Cairns'!Q107,'Camooweal'!Q78,'Canberra'!Q108,'Cape Borda'!Q61,'Cape Bruny'!Q95,'Cape Leeuwin'!Q107,'Cape Moreton'!Q107,'Cape Otway'!Q105,'Carnarvon'!Q107,'Ceduna'!Q74,'Charleville'!Q107,'Cobar'!Q108,'Coffs Harbour'!Q65,'Cunderdin'!Q66,'Dalwallinu'!Q61,'Darwin'!Q107,'Deniliquin'!Q108,'Dubbo'!Q96,'Eddytstone Point'!Q107,'Esperance'!Q107,'Eucla'!Q103,'Forrest'!Q70,'Gabo Island'!Q111,'Gayndah'!Q114,'Georgetown'!Q115,'Geraldton'!Q107,'Giles'!Q60,'Grove'!Q70,'Halls Creek'!Q107,'Hobart'!Q99,'Horn Island'!Q66,'Kalgoorlie'!Q107,'Kalumburu'!Q77,'Karijini North'!Q87,'Katanning'!Q109,'Launceston'!Q115,'Laverton'!Q73,'Learmonth'!Q41,'Longreach'!Q107,'Low Head'!Q108,'Mackay'!Q107,'Marble Bar'!Q111,'Marree'!Q109,'Meekatharra'!Q90,'Melbourne'!Q107,'Mildura'!Q107,'Miles'!Q108,'Morawa'!Q92,'Moree'!Q107,'Mt Gambier'!Q77,'Nhill'!Q113,'Normanton'!Q112,'Nowra'!Q65,'Nuriootpa'!Q60,'Oodnadatta'!Q76,'Orbost'!Q82,'Palmerville'!Q112,'Perth'!Q107,'Point Perpendicular'!Q76,'Port Hedland'!Q104,'Port Lincoln'!Q107,'Port Macquarie'!Q60,'Rabbit Flat'!Q48,'Richmond NSW'!Q63,'Richmond Qld'!Q109,'Robe'!Q114,'Rockhampton'!Q77,'Rutherglen'!Q106,'Sale'!Q107,'Scone'!Q52,'Snowtown'!Q109,'St George'!Q104,'Sydney'!Q107,'Tarcoola'!Q96,'Tennant Creek'!Q106,'Thargomiindah'!Q63,'Tibooburra'!Q108,'Townsville'!Q76,'Victoria River Downs'!Q53,'Wagga Wagga'!Q107,'Walgett'!Q108,'Wandering'!Q109,'Weipa'!Q49,'Wilcannia'!Q64,'Williamtown'!Q69,'Wilsons Promontary'!Q111,'Woomera'!Q67,'Wyalong'!Q55,'Yamba'!Q118)</f>
        <v>4.78898671898873</v>
      </c>
      <c r="K40" s="13">
        <f>AVERAGE('Adelaide'!S107,'Albany'!S122,'Alice Springs'!S107,'Amberley'!S76,'Birdsville'!S67,'Bourke'!S109,'Bridgetown'!S109,'Brisbane'!S107,'Broome'!S107,'Bundaberg'!S108,'Burketown'!S112,'Butlers Gorge'!S84,'Cabramurra'!S55,'Cairns'!S107,'Camooweal'!S78,'Canberra'!S108,'Cape Borda'!S61,'Cape Bruny'!S95,'Cape Leeuwin'!S107,'Cape Moreton'!S107,'Cape Otway'!S105,'Carnarvon'!S107,'Ceduna'!S74,'Charleville'!S107,'Cobar'!S108,'Coffs Harbour'!S65,'Cunderdin'!S66,'Dalwallinu'!S61,'Darwin'!S107,'Deniliquin'!S108,'Dubbo'!S96,'Eddytstone Point'!S107,'Esperance'!S107,'Eucla'!S103,'Forrest'!S70,'Gabo Island'!S111,'Gayndah'!S114,'Georgetown'!S115,'Geraldton'!S107,'Giles'!S60,'Grove'!S70,'Halls Creek'!S107,'Hobart'!S99,'Horn Island'!S66,'Kalgoorlie'!S107,'Kalumburu'!S77,'Karijini North'!S87,'Katanning'!S109,'Launceston'!S115,'Laverton'!S73,'Learmonth'!S41,'Longreach'!S107,'Low Head'!S108,'Mackay'!S107,'Marble Bar'!S111,'Marree'!S109,'Meekatharra'!S90,'Melbourne'!S107,'Mildura'!S107,'Miles'!S108,'Morawa'!S92,'Moree'!S107,'Mt Gambier'!S77,'Nhill'!S113,'Normanton'!S112,'Nowra'!S65,'Nuriootpa'!S60,'Oodnadatta'!S76,'Orbost'!S82,'Palmerville'!S112,'Perth'!S107,'Point Perpendicular'!S76,'Port Hedland'!S104,'Port Lincoln'!S107,'Port Macquarie'!S60,'Rabbit Flat'!S48,'Richmond NSW'!S63,'Richmond Qld'!S109,'Robe'!S114,'Rockhampton'!S77,'Rutherglen'!S106,'Sale'!S107,'Scone'!S52,'Snowtown'!S109,'St George'!S104,'Sydney'!S107,'Tarcoola'!S96,'Tennant Creek'!S106,'Thargomiindah'!S63,'Tibooburra'!S108,'Townsville'!S76,'Victoria River Downs'!S53,'Wagga Wagga'!S107,'Walgett'!S108,'Wandering'!S109,'Weipa'!S49,'Wilcannia'!S64,'Williamtown'!S69,'Wilsons Promontary'!S111,'Woomera'!S67,'Wyalong'!S55,'Yamba'!S118)</f>
        <v>18.2640320733104</v>
      </c>
      <c r="L40" s="12">
        <f>AVERAGE('Adelaide'!T107,'Albany'!T122,'Alice Springs'!T107,'Amberley'!T76,'Birdsville'!T67,'Bourke'!T109,'Bridgetown'!T109,'Brisbane'!T107,'Broome'!T107,'Bundaberg'!T108,'Burketown'!T112,'Butlers Gorge'!T84,'Cabramurra'!T55,'Cairns'!T107,'Camooweal'!T78,'Canberra'!T108,'Cape Borda'!T61,'Cape Bruny'!T95,'Cape Leeuwin'!T107,'Cape Moreton'!T107,'Cape Otway'!T105,'Carnarvon'!T107,'Ceduna'!T74,'Charleville'!T107,'Cobar'!T108,'Coffs Harbour'!T65,'Cunderdin'!T66,'Dalwallinu'!T61,'Darwin'!T107,'Deniliquin'!T108,'Dubbo'!T96,'Eddytstone Point'!T107,'Esperance'!T107,'Eucla'!T103,'Forrest'!T70,'Gabo Island'!T111,'Gayndah'!T114,'Georgetown'!T115,'Geraldton'!T107,'Giles'!T60,'Grove'!T70,'Halls Creek'!T107,'Hobart'!T99,'Horn Island'!T66,'Kalgoorlie'!T107,'Kalumburu'!T77,'Karijini North'!T87,'Katanning'!T109,'Launceston'!T115,'Laverton'!T73,'Learmonth'!T41,'Longreach'!T107,'Low Head'!T108,'Mackay'!T107,'Marble Bar'!T111,'Marree'!T109,'Meekatharra'!T90,'Melbourne'!T107,'Mildura'!T107,'Miles'!T108,'Morawa'!T92,'Moree'!T107,'Mt Gambier'!T77,'Nhill'!T113,'Normanton'!T112,'Nowra'!T65,'Nuriootpa'!T60,'Oodnadatta'!T76,'Orbost'!T82,'Palmerville'!T112,'Perth'!T107,'Point Perpendicular'!T76,'Port Hedland'!T104,'Port Lincoln'!T107,'Port Macquarie'!T60,'Rabbit Flat'!T48,'Richmond NSW'!T63,'Richmond Qld'!T109,'Robe'!T114,'Rockhampton'!T77,'Rutherglen'!T106,'Sale'!T107,'Scone'!T52,'Snowtown'!T109,'St George'!T104,'Sydney'!T107,'Tarcoola'!T96,'Tennant Creek'!T106,'Thargomiindah'!T63,'Tibooburra'!T108,'Townsville'!T76,'Victoria River Downs'!T53,'Wagga Wagga'!T107,'Walgett'!T108,'Wandering'!T109,'Weipa'!T49,'Wilcannia'!T64,'Williamtown'!T69,'Wilsons Promontary'!T111,'Woomera'!T67,'Wyalong'!T55,'Yamba'!T118)</f>
        <v>3.7315135076877</v>
      </c>
      <c r="M40" s="13">
        <f>AVERAGE('Adelaide'!V107,'Albany'!V122,'Alice Springs'!V107,'Amberley'!V76,'Birdsville'!V67,'Bourke'!V109,'Bridgetown'!V109,'Brisbane'!V107,'Broome'!V107,'Bundaberg'!V108,'Burketown'!V112,'Butlers Gorge'!V84,'Cabramurra'!V55,'Cairns'!V107,'Camooweal'!V78,'Canberra'!V108,'Cape Borda'!V61,'Cape Bruny'!V95,'Cape Leeuwin'!V107,'Cape Moreton'!V107,'Cape Otway'!V105,'Carnarvon'!V107,'Ceduna'!V74,'Charleville'!V107,'Cobar'!V108,'Coffs Harbour'!V65,'Dalwallinu'!V61,'Darwin'!V107,'Deniliquin'!V108,'Dubbo'!V96,'Esperance'!V107,'Eucla'!V103,'Forrest'!V70,'Gabo Island'!V111,'Gayndah'!V114,'Georgetown'!V115,'Geraldton'!V107,'Giles'!V60,'Grove'!V70,'Hobart'!V99,'Horn Island'!V66,'Kalgoorlie'!V107,'Kalumburu'!V77,'Karijini North'!V87,'Katanning'!V109,'Launceston'!V115,'Laverton'!V73,'Learmonth'!V41,'Longreach'!V107,'Low Head'!V108,'Marble Bar'!V111,'Marree'!V109,'Meekatharra'!V90,'Melbourne'!V107,'Mildura'!V107,'Miles'!V108,'Morawa'!V92,'Moree'!V107,'Mt Gambier'!V77,'Nhill'!V113,'Normanton'!V112,'Nowra'!V65,'Nuriootpa'!V60,'Oodnadatta'!V76,'Orbost'!V82,'Palmerville'!V112,'Perth'!V107,'Point Perpendicular'!V76,'Port Hedland'!V104,'Port Lincoln'!V107,'Port Macquarie'!V60,'Rabbit Flat'!V48,'Richmond NSW'!V63,'Richmond Qld'!V109,'Robe'!V114,'Rockhampton'!V77,'Rutherglen'!V106,'Sale'!V107,'Scone'!V52,'Snowtown'!V109,'St George'!V104,'Sydney'!V107,'Thargomiindah'!V63,'Tibooburra'!V108,'Townsville'!V76,'Victoria River Downs'!V53,'Wagga Wagga'!V107,'Walgett'!V108,'Wandering'!V109,'Weipa'!V49,'Wilcannia'!V64,'Williamtown'!V69,'Wilsons Promontary'!V111,'Woomera'!V67,'Wyalong'!V55,'Yamba'!V118)</f>
        <v>3.6984126984127</v>
      </c>
      <c r="N40" s="12">
        <f>AVERAGE('Adelaide'!W107,'Albany'!W122,'Alice Springs'!W107,'Amberley'!W76,'Birdsville'!W67,'Bourke'!W109,'Bridgetown'!W109,'Brisbane'!W107,'Broome'!W107,'Bundaberg'!W108,'Burketown'!W112,'Butlers Gorge'!W84,'Cabramurra'!W55,'Cairns'!W107,'Camooweal'!W78,'Canberra'!W108,'Cape Borda'!W61,'Cape Bruny'!W95,'Cape Leeuwin'!W107,'Cape Moreton'!W107,'Cape Otway'!W105,'Carnarvon'!W107,'Ceduna'!W74,'Charleville'!W107,'Cobar'!W108,'Coffs Harbour'!W65,'Dalwallinu'!W61,'Darwin'!W107,'Deniliquin'!W108,'Dubbo'!W96,'Esperance'!W107,'Eucla'!W103,'Forrest'!W70,'Gabo Island'!W111,'Gayndah'!W114,'Georgetown'!W115,'Geraldton'!W107,'Giles'!W60,'Grove'!W70,'Hobart'!W99,'Horn Island'!W66,'Kalgoorlie'!W107,'Kalumburu'!W77,'Karijini North'!W87,'Katanning'!W109,'Launceston'!W115,'Laverton'!W73,'Learmonth'!W41,'Longreach'!W107,'Low Head'!W108,'Marble Bar'!W111,'Marree'!W109,'Meekatharra'!W90,'Melbourne'!W107,'Mildura'!W107,'Miles'!W108,'Morawa'!W92,'Moree'!W107,'Mt Gambier'!W77,'Nhill'!W113,'Normanton'!W112,'Nowra'!W65,'Nuriootpa'!W60,'Oodnadatta'!W76,'Orbost'!W82,'Palmerville'!W112,'Perth'!W107,'Point Perpendicular'!W76,'Port Hedland'!W104,'Port Lincoln'!W107,'Port Macquarie'!W60,'Rabbit Flat'!W48,'Richmond NSW'!W63,'Richmond Qld'!W109,'Robe'!W114,'Rockhampton'!W77,'Rutherglen'!W106,'Sale'!W107,'Scone'!W52,'Snowtown'!W109,'St George'!W104,'Sydney'!W107,'Thargomiindah'!W63,'Tibooburra'!W108,'Townsville'!W76,'Victoria River Downs'!W53,'Wagga Wagga'!W107,'Walgett'!W108,'Wandering'!W109,'Weipa'!W49,'Wilcannia'!W64,'Williamtown'!W69,'Wilsons Promontary'!W111,'Woomera'!W67,'Wyalong'!W55,'Yamba'!W118)</f>
        <v>1.88445536186474</v>
      </c>
    </row>
    <row r="41" ht="23" customHeight="1">
      <c r="A41" t="s" s="14">
        <v>32</v>
      </c>
      <c r="B41" s="11">
        <f>AVERAGE('Adelaide'!B108,'Albany'!B123,'Alice Springs'!B108,'Amberley'!B77,'Birdsville'!B68,'Bourke'!B110,'Bridgetown'!B110,'Brisbane'!B108,'Broome'!B108,'Bundaberg'!B109,'Burketown'!B113,'Butlers Gorge'!B85,'Cabramurra'!B56,'Cairns'!B108,'Camooweal'!B79,'Canberra'!B109,'Cape Borda'!B62,'Cape Bruny'!B96,'Cape Leeuwin'!B108,'Cape Moreton'!B108,'Cape Otway'!B106,'Carnarvon'!B108,'Ceduna'!B75,'Charleville'!B108,'Cobar'!B109,'Coffs Harbour'!B66,'Cunderdin'!B67,'Dalwallinu'!B62,'Darwin'!B108,'Deniliquin'!B109,'Dubbo'!B97,'Eddytstone Point'!B108,'Esperance'!B108,'Eucla'!B104,'Forrest'!B71,'Gabo Island'!B112,'Gayndah'!B115,'Georgetown'!B116,'Geraldton'!B108,'Giles'!B61,'Grove'!B71,'Halls Creek'!B108,'Hobart'!B100,'Horn Island'!B67,'Kalgoorlie'!B108,'Kalumburu'!B78,'Karijini North'!B88,'Katanning'!B110,'Launceston'!B116,'Laverton'!B74,'Learmonth'!B42,'Longreach'!B108,'Low Head'!B109,'Mackay'!B108,'Marble Bar'!B112,'Marree'!B110,'Meekatharra'!B91,'Melbourne'!B108,'Mildura'!B108,'Miles'!B109,'Morawa'!B93,'Moree'!B108,'Mt Gambier'!B78,'Nhill'!B114,'Normanton'!B113,'Nowra'!B66,'Nuriootpa'!B61,'Oodnadatta'!B77,'Orbost'!B83,'Palmerville'!B113,'Perth'!B108,'Point Perpendicular'!B77,'Port Hedland'!B105,'Port Lincoln'!B108,'Port Macquarie'!B61,'Rabbit Flat'!B49,'Richmond NSW'!B64,'Richmond Qld'!B110,'Robe'!B115,'Rockhampton'!B78,'Rutherglen'!B107,'Sale'!B108,'Scone'!B53,'Snowtown'!B110,'St George'!B105,'Sydney'!B108,'Tarcoola'!B97,'Tennant Creek'!B107,'Thargomiindah'!B64,'Tibooburra'!B109,'Townsville'!B77,'Victoria River Downs'!B54,'Wagga Wagga'!B108,'Walgett'!B109,'Wandering'!B110,'Weipa'!B50,'Wilcannia'!B65,'Williamtown'!B70,'Wilsons Promontary'!B112,'Woomera'!B68,'Wyalong'!B56,'Yamba'!B119)</f>
        <v>32.3510638297872</v>
      </c>
      <c r="C41" s="12">
        <f>AVERAGE('Adelaide'!D108,'Albany'!D123,'Alice Springs'!D108,'Amberley'!D77,'Birdsville'!D68,'Bourke'!D110,'Bridgetown'!D110,'Brisbane'!D108,'Broome'!D108,'Bundaberg'!D109,'Burketown'!D113,'Butlers Gorge'!D85,'Cabramurra'!D56,'Cairns'!D108,'Camooweal'!D79,'Canberra'!D109,'Cape Borda'!D62,'Cape Bruny'!D96,'Cape Leeuwin'!D108,'Cape Moreton'!D108,'Cape Otway'!D106,'Carnarvon'!D108,'Ceduna'!D75,'Charleville'!D108,'Cobar'!D109,'Coffs Harbour'!D66,'Cunderdin'!D67,'Dalwallinu'!D62,'Darwin'!D108,'Deniliquin'!D109,'Dubbo'!D97,'Eddytstone Point'!D108,'Esperance'!D108,'Eucla'!D104,'Forrest'!D71,'Gabo Island'!D112,'Gayndah'!D115,'Georgetown'!D116,'Geraldton'!D108,'Giles'!D61,'Grove'!D71,'Halls Creek'!D108,'Hobart'!D100,'Horn Island'!D67,'Kalgoorlie'!D108,'Kalumburu'!D78,'Karijini North'!D88,'Katanning'!D110,'Launceston'!D116,'Laverton'!D74,'Learmonth'!D42,'Longreach'!D108,'Low Head'!D109,'Mackay'!D108,'Marble Bar'!D112,'Marree'!D110,'Meekatharra'!D91,'Melbourne'!D108,'Mildura'!D108,'Miles'!D109,'Morawa'!D93,'Moree'!D108,'Mt Gambier'!D78,'Nhill'!D114,'Normanton'!D113,'Nowra'!D66,'Nuriootpa'!D61,'Oodnadatta'!D77,'Orbost'!D83,'Palmerville'!D113,'Perth'!D108,'Point Perpendicular'!D77,'Port Hedland'!D105,'Port Lincoln'!D108,'Port Macquarie'!D61,'Rabbit Flat'!D49,'Richmond NSW'!D64,'Richmond Qld'!D110,'Robe'!D115,'Rockhampton'!D78,'Rutherglen'!D107,'Sale'!D108,'Scone'!D53,'Snowtown'!D110,'St George'!D105,'Sydney'!D108,'Tarcoola'!D97,'Tennant Creek'!D107,'Thargomiindah'!D64,'Tibooburra'!D109,'Townsville'!D77,'Victoria River Downs'!D54,'Wagga Wagga'!D108,'Walgett'!D109,'Wandering'!D110,'Weipa'!D50,'Wilcannia'!D65,'Williamtown'!D70,'Wilsons Promontary'!D112,'Woomera'!D68,'Wyalong'!D56,'Yamba'!D119)</f>
        <v>4.91271585523613</v>
      </c>
      <c r="D41" s="13">
        <f>AVERAGE('Adelaide'!G108,'Albany'!G123,'Alice Springs'!G108,'Amberley'!G77,'Birdsville'!G68,'Bourke'!G110,'Bridgetown'!G110,'Brisbane'!G108,'Broome'!G108,'Bundaberg'!G109,'Burketown'!G113,'Butlers Gorge'!G85,'Cabramurra'!G56,'Cairns'!G108,'Camooweal'!G79,'Canberra'!G109,'Cape Borda'!G62,'Cape Bruny'!G96,'Cape Leeuwin'!G108,'Cape Moreton'!G108,'Cape Otway'!G106,'Carnarvon'!G108,'Ceduna'!G75,'Charleville'!G108,'Cobar'!G109,'Coffs Harbour'!G66,'Cunderdin'!G67,'Dalwallinu'!G62,'Darwin'!G108,'Deniliquin'!G109,'Dubbo'!G97,'Eddytstone Point'!G108,'Esperance'!G108,'Eucla'!G104,'Forrest'!G71,'Gabo Island'!G112,'Gayndah'!G115,'Georgetown'!G116,'Geraldton'!G108,'Giles'!G61,'Grove'!G71,'Halls Creek'!G108,'Hobart'!G100,'Horn Island'!G67,'Kalgoorlie'!G108,'Kalumburu'!G78,'Karijini North'!G88,'Katanning'!G110,'Launceston'!G116,'Laverton'!G74,'Learmonth'!G42,'Longreach'!G108,'Low Head'!G109,'Mackay'!G108,'Marble Bar'!G112,'Marree'!G110,'Meekatharra'!G91,'Melbourne'!G108,'Mildura'!G108,'Miles'!G109,'Morawa'!G93,'Moree'!G108,'Mt Gambier'!G78,'Nhill'!G114,'Normanton'!G113,'Nowra'!G66,'Nuriootpa'!G61,'Oodnadatta'!G77,'Orbost'!G83,'Palmerville'!G113,'Perth'!G108,'Point Perpendicular'!G77,'Port Hedland'!G105,'Port Lincoln'!G108,'Port Macquarie'!G61,'Rabbit Flat'!G49,'Richmond NSW'!G64,'Richmond Qld'!G110,'Robe'!G115,'Rockhampton'!G78,'Rutherglen'!G107,'Sale'!G108,'Scone'!G53,'Snowtown'!G110,'St George'!G105,'Sydney'!G108,'Tarcoola'!G97,'Tennant Creek'!G107,'Thargomiindah'!G64,'Tibooburra'!G109,'Townsville'!G77,'Victoria River Downs'!G54,'Wagga Wagga'!G108,'Walgett'!G109,'Wandering'!G110,'Weipa'!G50,'Wilcannia'!G65,'Williamtown'!G70,'Wilsons Promontary'!G112,'Woomera'!G68,'Wyalong'!G56,'Yamba'!G119)</f>
        <v>16.2340425531915</v>
      </c>
      <c r="E41" s="12">
        <f>AVERAGE('Adelaide'!I108,'Albany'!I123,'Alice Springs'!I108,'Amberley'!I77,'Birdsville'!I68,'Bourke'!I110,'Bridgetown'!I110,'Brisbane'!I108,'Broome'!I108,'Bundaberg'!I109,'Burketown'!I113,'Butlers Gorge'!I85,'Cabramurra'!I56,'Cairns'!I108,'Camooweal'!I79,'Canberra'!I109,'Cape Borda'!I62,'Cape Bruny'!I96,'Cape Leeuwin'!I108,'Cape Moreton'!I108,'Cape Otway'!I106,'Carnarvon'!I108,'Ceduna'!I75,'Charleville'!I108,'Cobar'!I109,'Coffs Harbour'!I66,'Cunderdin'!I67,'Dalwallinu'!I62,'Darwin'!I108,'Deniliquin'!I109,'Dubbo'!I97,'Eddytstone Point'!I108,'Esperance'!I108,'Eucla'!I104,'Forrest'!I71,'Gabo Island'!I112,'Gayndah'!I115,'Georgetown'!I116,'Geraldton'!I108,'Giles'!I61,'Grove'!I71,'Halls Creek'!I108,'Hobart'!I100,'Horn Island'!I67,'Kalgoorlie'!I108,'Kalumburu'!I78,'Karijini North'!I88,'Katanning'!I110,'Launceston'!I116,'Laverton'!I74,'Learmonth'!I42,'Longreach'!I108,'Low Head'!I109,'Mackay'!I108,'Marble Bar'!I112,'Marree'!I110,'Meekatharra'!I91,'Melbourne'!I108,'Mildura'!I108,'Miles'!I109,'Morawa'!I93,'Moree'!I108,'Mt Gambier'!I78,'Nhill'!I114,'Normanton'!I113,'Nowra'!I66,'Nuriootpa'!I61,'Oodnadatta'!I77,'Orbost'!I83,'Palmerville'!I113,'Perth'!I108,'Point Perpendicular'!I77,'Port Hedland'!I105,'Port Lincoln'!I108,'Port Macquarie'!I61,'Rabbit Flat'!I49,'Richmond NSW'!I64,'Richmond Qld'!I110,'Robe'!I115,'Rockhampton'!I78,'Rutherglen'!I107,'Sale'!I108,'Scone'!I53,'Snowtown'!I110,'St George'!I105,'Sydney'!I108,'Tarcoola'!I97,'Tennant Creek'!I107,'Thargomiindah'!I64,'Tibooburra'!I109,'Townsville'!I77,'Victoria River Downs'!I54,'Wagga Wagga'!I108,'Walgett'!I109,'Wandering'!I110,'Weipa'!I50,'Wilcannia'!I65,'Williamtown'!I70,'Wilsons Promontary'!I112,'Woomera'!I68,'Wyalong'!I56,'Yamba'!I119)</f>
        <v>3.86320679845343</v>
      </c>
      <c r="F41" s="13">
        <f>AVERAGE('Adelaide'!L108,'Albany'!L123,'Alice Springs'!L108,'Amberley'!L77,'Birdsville'!L68,'Bourke'!L110,'Bridgetown'!L110,'Brisbane'!L108,'Broome'!L108,'Bundaberg'!L109,'Burketown'!L113,'Butlers Gorge'!L85,'Cabramurra'!L56,'Cairns'!L108,'Camooweal'!L79,'Canberra'!L109,'Cape Borda'!L62,'Cape Bruny'!L96,'Cape Leeuwin'!L108,'Cape Moreton'!L108,'Cape Otway'!L106,'Carnarvon'!L108,'Ceduna'!L75,'Charleville'!L108,'Cobar'!L109,'Coffs Harbour'!L66,'Dalwallinu'!L62,'Darwin'!L108,'Deniliquin'!L109,'Dubbo'!L97,'Esperance'!L108,'Eucla'!L104,'Forrest'!L71,'Gabo Island'!L112,'Gayndah'!L115,'Georgetown'!L116,'Geraldton'!L108,'Giles'!L61,'Grove'!L71,'Hobart'!L100,'Horn Island'!L67,'Kalgoorlie'!L108,'Kalumburu'!L78,'Karijini North'!L88,'Katanning'!L110,'Launceston'!L116,'Laverton'!L74,'Learmonth'!L42,'Longreach'!L108,'Low Head'!L109,'Marble Bar'!L112,'Marree'!L110,'Meekatharra'!L91,'Melbourne'!L108,'Mildura'!L108,'Miles'!L109,'Morawa'!L93,'Moree'!L108,'Mt Gambier'!L78,'Nhill'!L114,'Normanton'!L113,'Nowra'!L66,'Nuriootpa'!L61,'Oodnadatta'!L77,'Orbost'!L83,'Palmerville'!L113,'Perth'!L108,'Point Perpendicular'!L77,'Port Hedland'!L105,'Port Lincoln'!L108,'Port Macquarie'!L61,'Rabbit Flat'!L49,'Richmond NSW'!L64,'Richmond Qld'!L110,'Robe'!L115,'Rockhampton'!L78,'Rutherglen'!L107,'Sale'!L108,'Scone'!L53,'Snowtown'!L110,'St George'!L105,'Sydney'!L108,'Thargomiindah'!L64,'Tibooburra'!L109,'Townsville'!L77,'Victoria River Downs'!L54,'Wagga Wagga'!L108,'Walgett'!L109,'Wandering'!L110,'Weipa'!L50,'Wilcannia'!L65,'Williamtown'!L70,'Wilsons Promontary'!L112,'Woomera'!L68,'Wyalong'!L56,'Yamba'!L119)</f>
        <v>3.38636363636364</v>
      </c>
      <c r="G41" s="12">
        <f>AVERAGE('Adelaide'!N108,'Albany'!N123,'Alice Springs'!N108,'Amberley'!N77,'Birdsville'!N68,'Bourke'!N110,'Bridgetown'!N110,'Brisbane'!N108,'Broome'!N108,'Bundaberg'!N109,'Burketown'!N113,'Butlers Gorge'!N85,'Cabramurra'!N56,'Cairns'!N108,'Camooweal'!N79,'Canberra'!N109,'Cape Borda'!N62,'Cape Bruny'!N96,'Cape Leeuwin'!N108,'Cape Moreton'!N108,'Cape Otway'!N106,'Carnarvon'!N108,'Ceduna'!N75,'Charleville'!N108,'Cobar'!N109,'Coffs Harbour'!N66,'Dalwallinu'!N62,'Darwin'!N108,'Deniliquin'!N109,'Dubbo'!N97,'Esperance'!N108,'Eucla'!N104,'Forrest'!N71,'Gabo Island'!N112,'Gayndah'!N115,'Georgetown'!N116,'Geraldton'!N108,'Giles'!N61,'Grove'!N71,'Hobart'!N100,'Horn Island'!N67,'Kalgoorlie'!N108,'Kalumburu'!N78,'Karijini North'!N88,'Katanning'!N110,'Launceston'!N116,'Laverton'!N74,'Learmonth'!N42,'Longreach'!N108,'Low Head'!N109,'Marble Bar'!N112,'Marree'!N110,'Meekatharra'!N91,'Melbourne'!N108,'Mildura'!N108,'Miles'!N109,'Morawa'!N93,'Moree'!N108,'Mt Gambier'!N78,'Nhill'!N114,'Normanton'!N113,'Nowra'!N66,'Nuriootpa'!N61,'Oodnadatta'!N77,'Orbost'!N83,'Palmerville'!N113,'Perth'!N108,'Point Perpendicular'!N77,'Port Hedland'!N105,'Port Lincoln'!N108,'Port Macquarie'!N61,'Rabbit Flat'!N49,'Richmond NSW'!N64,'Richmond Qld'!N110,'Robe'!N115,'Rockhampton'!N78,'Rutherglen'!N107,'Sale'!N108,'Scone'!N53,'Snowtown'!N110,'St George'!N105,'Sydney'!N108,'Thargomiindah'!N64,'Tibooburra'!N109,'Townsville'!N77,'Victoria River Downs'!N54,'Wagga Wagga'!N108,'Walgett'!N109,'Wandering'!N110,'Weipa'!N50,'Wilcannia'!N65,'Williamtown'!N70,'Wilsons Promontary'!N112,'Woomera'!N68,'Wyalong'!N56,'Yamba'!N119)</f>
        <v>2.27201229539691</v>
      </c>
      <c r="H41" t="s" s="14">
        <v>32</v>
      </c>
      <c r="I41" s="11">
        <f>AVERAGE('Adelaide'!P108,'Albany'!P123,'Alice Springs'!P108,'Amberley'!P77,'Birdsville'!P68,'Bourke'!P110,'Bridgetown'!P110,'Brisbane'!P108,'Broome'!P108,'Bundaberg'!P109,'Burketown'!P113,'Butlers Gorge'!P85,'Cabramurra'!P56,'Cairns'!P108,'Camooweal'!P79,'Canberra'!P109,'Cape Borda'!P62,'Cape Bruny'!P96,'Cape Leeuwin'!P108,'Cape Moreton'!P108,'Cape Otway'!P106,'Carnarvon'!P108,'Ceduna'!P75,'Charleville'!P108,'Cobar'!P109,'Coffs Harbour'!P66,'Cunderdin'!P67,'Dalwallinu'!P62,'Darwin'!P108,'Deniliquin'!P109,'Dubbo'!P97,'Eddytstone Point'!P108,'Esperance'!P108,'Eucla'!P104,'Forrest'!P71,'Gabo Island'!P112,'Gayndah'!P115,'Georgetown'!P116,'Geraldton'!P108,'Giles'!P61,'Grove'!P71,'Halls Creek'!P108,'Hobart'!P100,'Horn Island'!P67,'Kalgoorlie'!P108,'Kalumburu'!P78,'Karijini North'!P88,'Katanning'!P110,'Launceston'!P116,'Laverton'!P74,'Learmonth'!P42,'Longreach'!P108,'Low Head'!P109,'Mackay'!P108,'Marble Bar'!P112,'Marree'!P110,'Meekatharra'!P91,'Melbourne'!P108,'Mildura'!P108,'Miles'!P109,'Morawa'!P93,'Moree'!P108,'Mt Gambier'!P78,'Nhill'!P114,'Normanton'!P113,'Nowra'!P66,'Nuriootpa'!P61,'Oodnadatta'!P77,'Orbost'!P83,'Palmerville'!P113,'Perth'!P108,'Point Perpendicular'!P77,'Port Hedland'!P105,'Port Lincoln'!P108,'Port Macquarie'!P61,'Rabbit Flat'!P49,'Richmond NSW'!P64,'Richmond Qld'!P110,'Robe'!P115,'Rockhampton'!P78,'Rutherglen'!P107,'Sale'!P108,'Scone'!P53,'Snowtown'!P110,'St George'!P105,'Sydney'!P108,'Tarcoola'!P97,'Tennant Creek'!P107,'Thargomiindah'!P64,'Tibooburra'!P109,'Townsville'!P77,'Victoria River Downs'!P54,'Wagga Wagga'!P108,'Walgett'!P109,'Wandering'!P110,'Weipa'!P50,'Wilcannia'!P65,'Williamtown'!P70,'Wilsons Promontary'!P112,'Woomera'!P68,'Wyalong'!P56,'Yamba'!P119)</f>
        <v>35.7116461366181</v>
      </c>
      <c r="J41" s="12">
        <f>AVERAGE('Adelaide'!Q108,'Albany'!Q123,'Alice Springs'!Q108,'Amberley'!Q77,'Birdsville'!Q68,'Bourke'!Q110,'Bridgetown'!Q110,'Brisbane'!Q108,'Broome'!Q108,'Bundaberg'!Q109,'Burketown'!Q113,'Butlers Gorge'!Q85,'Cabramurra'!Q56,'Cairns'!Q108,'Camooweal'!Q79,'Canberra'!Q109,'Cape Borda'!Q62,'Cape Bruny'!Q96,'Cape Leeuwin'!Q108,'Cape Moreton'!Q108,'Cape Otway'!Q106,'Carnarvon'!Q108,'Ceduna'!Q75,'Charleville'!Q108,'Cobar'!Q109,'Coffs Harbour'!Q66,'Cunderdin'!Q67,'Dalwallinu'!Q62,'Darwin'!Q108,'Deniliquin'!Q109,'Dubbo'!Q97,'Eddytstone Point'!Q108,'Esperance'!Q108,'Eucla'!Q104,'Forrest'!Q71,'Gabo Island'!Q112,'Gayndah'!Q115,'Georgetown'!Q116,'Geraldton'!Q108,'Giles'!Q61,'Grove'!Q71,'Halls Creek'!Q108,'Hobart'!Q100,'Horn Island'!Q67,'Kalgoorlie'!Q108,'Kalumburu'!Q78,'Karijini North'!Q88,'Katanning'!Q110,'Launceston'!Q116,'Laverton'!Q74,'Learmonth'!Q42,'Longreach'!Q108,'Low Head'!Q109,'Mackay'!Q108,'Marble Bar'!Q112,'Marree'!Q110,'Meekatharra'!Q91,'Melbourne'!Q108,'Mildura'!Q108,'Miles'!Q109,'Morawa'!Q93,'Moree'!Q108,'Mt Gambier'!Q78,'Nhill'!Q114,'Normanton'!Q113,'Nowra'!Q66,'Nuriootpa'!Q61,'Oodnadatta'!Q77,'Orbost'!Q83,'Palmerville'!Q113,'Perth'!Q108,'Point Perpendicular'!Q77,'Port Hedland'!Q105,'Port Lincoln'!Q108,'Port Macquarie'!Q61,'Rabbit Flat'!Q49,'Richmond NSW'!Q64,'Richmond Qld'!Q110,'Robe'!Q115,'Rockhampton'!Q78,'Rutherglen'!Q107,'Sale'!Q108,'Scone'!Q53,'Snowtown'!Q110,'St George'!Q105,'Sydney'!Q108,'Tarcoola'!Q97,'Tennant Creek'!Q107,'Thargomiindah'!Q64,'Tibooburra'!Q109,'Townsville'!Q77,'Victoria River Downs'!Q54,'Wagga Wagga'!Q108,'Walgett'!Q109,'Wandering'!Q110,'Weipa'!Q50,'Wilcannia'!Q65,'Williamtown'!Q70,'Wilsons Promontary'!Q112,'Woomera'!Q68,'Wyalong'!Q56,'Yamba'!Q119)</f>
        <v>4.87676557852184</v>
      </c>
      <c r="K41" s="13">
        <f>AVERAGE('Adelaide'!S108,'Albany'!S123,'Alice Springs'!S108,'Amberley'!S77,'Birdsville'!S68,'Bourke'!S110,'Bridgetown'!S110,'Brisbane'!S108,'Broome'!S108,'Bundaberg'!S109,'Burketown'!S113,'Butlers Gorge'!S85,'Cabramurra'!S56,'Cairns'!S108,'Camooweal'!S79,'Canberra'!S109,'Cape Borda'!S62,'Cape Bruny'!S96,'Cape Leeuwin'!S108,'Cape Moreton'!S108,'Cape Otway'!S106,'Carnarvon'!S108,'Ceduna'!S75,'Charleville'!S108,'Cobar'!S109,'Coffs Harbour'!S66,'Cunderdin'!S67,'Dalwallinu'!S62,'Darwin'!S108,'Deniliquin'!S109,'Dubbo'!S97,'Eddytstone Point'!S108,'Esperance'!S108,'Eucla'!S104,'Forrest'!S71,'Gabo Island'!S112,'Gayndah'!S115,'Georgetown'!S116,'Geraldton'!S108,'Giles'!S61,'Grove'!S71,'Halls Creek'!S108,'Hobart'!S100,'Horn Island'!S67,'Kalgoorlie'!S108,'Kalumburu'!S78,'Karijini North'!S88,'Katanning'!S110,'Launceston'!S116,'Laverton'!S74,'Learmonth'!S42,'Longreach'!S108,'Low Head'!S109,'Mackay'!S108,'Marble Bar'!S112,'Marree'!S110,'Meekatharra'!S91,'Melbourne'!S108,'Mildura'!S108,'Miles'!S109,'Morawa'!S93,'Moree'!S108,'Mt Gambier'!S78,'Nhill'!S114,'Normanton'!S113,'Nowra'!S66,'Nuriootpa'!S61,'Oodnadatta'!S77,'Orbost'!S83,'Palmerville'!S113,'Perth'!S108,'Point Perpendicular'!S77,'Port Hedland'!S105,'Port Lincoln'!S108,'Port Macquarie'!S61,'Rabbit Flat'!S49,'Richmond NSW'!S64,'Richmond Qld'!S110,'Robe'!S115,'Rockhampton'!S78,'Rutherglen'!S107,'Sale'!S108,'Scone'!S53,'Snowtown'!S110,'St George'!S105,'Sydney'!S108,'Tarcoola'!S97,'Tennant Creek'!S107,'Thargomiindah'!S64,'Tibooburra'!S109,'Townsville'!S77,'Victoria River Downs'!S54,'Wagga Wagga'!S108,'Walgett'!S109,'Wandering'!S110,'Weipa'!S50,'Wilcannia'!S65,'Williamtown'!S70,'Wilsons Promontary'!S112,'Woomera'!S68,'Wyalong'!S56,'Yamba'!S119)</f>
        <v>18.1427771556551</v>
      </c>
      <c r="L41" s="12">
        <f>AVERAGE('Adelaide'!T108,'Albany'!T123,'Alice Springs'!T108,'Amberley'!T77,'Birdsville'!T68,'Bourke'!T110,'Bridgetown'!T110,'Brisbane'!T108,'Broome'!T108,'Bundaberg'!T109,'Burketown'!T113,'Butlers Gorge'!T85,'Cabramurra'!T56,'Cairns'!T108,'Camooweal'!T79,'Canberra'!T109,'Cape Borda'!T62,'Cape Bruny'!T96,'Cape Leeuwin'!T108,'Cape Moreton'!T108,'Cape Otway'!T106,'Carnarvon'!T108,'Ceduna'!T75,'Charleville'!T108,'Cobar'!T109,'Coffs Harbour'!T66,'Cunderdin'!T67,'Dalwallinu'!T62,'Darwin'!T108,'Deniliquin'!T109,'Dubbo'!T97,'Eddytstone Point'!T108,'Esperance'!T108,'Eucla'!T104,'Forrest'!T71,'Gabo Island'!T112,'Gayndah'!T115,'Georgetown'!T116,'Geraldton'!T108,'Giles'!T61,'Grove'!T71,'Halls Creek'!T108,'Hobart'!T100,'Horn Island'!T67,'Kalgoorlie'!T108,'Kalumburu'!T78,'Karijini North'!T88,'Katanning'!T110,'Launceston'!T116,'Laverton'!T74,'Learmonth'!T42,'Longreach'!T108,'Low Head'!T109,'Mackay'!T108,'Marble Bar'!T112,'Marree'!T110,'Meekatharra'!T91,'Melbourne'!T108,'Mildura'!T108,'Miles'!T109,'Morawa'!T93,'Moree'!T108,'Mt Gambier'!T78,'Nhill'!T114,'Normanton'!T113,'Nowra'!T66,'Nuriootpa'!T61,'Oodnadatta'!T77,'Orbost'!T83,'Palmerville'!T113,'Perth'!T108,'Point Perpendicular'!T77,'Port Hedland'!T105,'Port Lincoln'!T108,'Port Macquarie'!T61,'Rabbit Flat'!T49,'Richmond NSW'!T64,'Richmond Qld'!T110,'Robe'!T115,'Rockhampton'!T78,'Rutherglen'!T107,'Sale'!T108,'Scone'!T53,'Snowtown'!T110,'St George'!T105,'Sydney'!T108,'Tarcoola'!T97,'Tennant Creek'!T107,'Thargomiindah'!T64,'Tibooburra'!T109,'Townsville'!T77,'Victoria River Downs'!T54,'Wagga Wagga'!T108,'Walgett'!T109,'Wandering'!T110,'Weipa'!T50,'Wilcannia'!T65,'Williamtown'!T70,'Wilsons Promontary'!T112,'Woomera'!T68,'Wyalong'!T56,'Yamba'!T119)</f>
        <v>3.82722242800493</v>
      </c>
      <c r="M41" s="13">
        <f>AVERAGE('Adelaide'!V108,'Albany'!V123,'Alice Springs'!V108,'Amberley'!V77,'Birdsville'!V68,'Bourke'!V110,'Bridgetown'!V110,'Brisbane'!V108,'Broome'!V108,'Bundaberg'!V109,'Burketown'!V113,'Butlers Gorge'!V85,'Cabramurra'!V56,'Cairns'!V108,'Camooweal'!V79,'Canberra'!V109,'Cape Borda'!V62,'Cape Bruny'!V96,'Cape Leeuwin'!V108,'Cape Moreton'!V108,'Cape Otway'!V106,'Carnarvon'!V108,'Ceduna'!V75,'Charleville'!V108,'Cobar'!V109,'Coffs Harbour'!V66,'Dalwallinu'!V62,'Darwin'!V108,'Deniliquin'!V109,'Dubbo'!V97,'Esperance'!V108,'Eucla'!V104,'Forrest'!V71,'Gabo Island'!V112,'Gayndah'!V115,'Georgetown'!V116,'Geraldton'!V108,'Giles'!V61,'Grove'!V71,'Hobart'!V100,'Horn Island'!V67,'Kalgoorlie'!V108,'Kalumburu'!V78,'Karijini North'!V88,'Katanning'!V110,'Launceston'!V116,'Laverton'!V74,'Learmonth'!V42,'Longreach'!V108,'Low Head'!V109,'Marble Bar'!V112,'Marree'!V110,'Meekatharra'!V91,'Melbourne'!V108,'Mildura'!V108,'Miles'!V109,'Morawa'!V93,'Moree'!V108,'Mt Gambier'!V78,'Nhill'!V114,'Normanton'!V113,'Nowra'!V66,'Nuriootpa'!V61,'Oodnadatta'!V77,'Orbost'!V83,'Palmerville'!V113,'Perth'!V108,'Point Perpendicular'!V77,'Port Hedland'!V105,'Port Lincoln'!V108,'Port Macquarie'!V61,'Rabbit Flat'!V49,'Richmond NSW'!V64,'Richmond Qld'!V110,'Robe'!V115,'Rockhampton'!V78,'Rutherglen'!V107,'Sale'!V108,'Scone'!V53,'Snowtown'!V110,'St George'!V105,'Sydney'!V108,'Thargomiindah'!V64,'Tibooburra'!V109,'Townsville'!V77,'Victoria River Downs'!V54,'Wagga Wagga'!V108,'Walgett'!V109,'Wandering'!V110,'Weipa'!V50,'Wilcannia'!V65,'Williamtown'!V70,'Wilsons Promontary'!V112,'Woomera'!V68,'Wyalong'!V56,'Yamba'!V119)</f>
        <v>3.67643540669856</v>
      </c>
      <c r="N41" s="12">
        <f>AVERAGE('Adelaide'!W108,'Albany'!W123,'Alice Springs'!W108,'Amberley'!W77,'Birdsville'!W68,'Bourke'!W110,'Bridgetown'!W110,'Brisbane'!W108,'Broome'!W108,'Bundaberg'!W109,'Burketown'!W113,'Butlers Gorge'!W85,'Cabramurra'!W56,'Cairns'!W108,'Camooweal'!W79,'Canberra'!W109,'Cape Borda'!W62,'Cape Bruny'!W96,'Cape Leeuwin'!W108,'Cape Moreton'!W108,'Cape Otway'!W106,'Carnarvon'!W108,'Ceduna'!W75,'Charleville'!W108,'Cobar'!W109,'Coffs Harbour'!W66,'Dalwallinu'!W62,'Darwin'!W108,'Deniliquin'!W109,'Dubbo'!W97,'Esperance'!W108,'Eucla'!W104,'Forrest'!W71,'Gabo Island'!W112,'Gayndah'!W115,'Georgetown'!W116,'Geraldton'!W108,'Giles'!W61,'Grove'!W71,'Hobart'!W100,'Horn Island'!W67,'Kalgoorlie'!W108,'Kalumburu'!W78,'Karijini North'!W88,'Katanning'!W110,'Launceston'!W116,'Laverton'!W74,'Learmonth'!W42,'Longreach'!W108,'Low Head'!W109,'Marble Bar'!W112,'Marree'!W110,'Meekatharra'!W91,'Melbourne'!W108,'Mildura'!W108,'Miles'!W109,'Morawa'!W93,'Moree'!W108,'Mt Gambier'!W78,'Nhill'!W114,'Normanton'!W113,'Nowra'!W66,'Nuriootpa'!W61,'Oodnadatta'!W77,'Orbost'!W83,'Palmerville'!W113,'Perth'!W108,'Point Perpendicular'!W77,'Port Hedland'!W105,'Port Lincoln'!W108,'Port Macquarie'!W61,'Rabbit Flat'!W49,'Richmond NSW'!W64,'Richmond Qld'!W110,'Robe'!W115,'Rockhampton'!W78,'Rutherglen'!W107,'Sale'!W108,'Scone'!W53,'Snowtown'!W110,'St George'!W105,'Sydney'!W108,'Thargomiindah'!W64,'Tibooburra'!W109,'Townsville'!W77,'Victoria River Downs'!W54,'Wagga Wagga'!W108,'Walgett'!W109,'Wandering'!W110,'Weipa'!W50,'Wilcannia'!W65,'Williamtown'!W70,'Wilsons Promontary'!W112,'Woomera'!W68,'Wyalong'!W56,'Yamba'!W119)</f>
        <v>1.99090395446387</v>
      </c>
    </row>
    <row r="42" ht="23" customHeight="1">
      <c r="A42" t="s" s="15">
        <v>33</v>
      </c>
      <c r="B42" s="16">
        <f>AVERAGE('Adelaide'!B109,'Albany'!B124,'Alice Springs'!B109,'Amberley'!B78,'Birdsville'!B69,'Bourke'!B111,'Bridgetown'!B111,'Brisbane'!B109,'Broome'!B109,'Bundaberg'!B110,'Burketown'!B114,'Butlers Gorge'!B86,'Cabramurra'!B57,'Cairns'!B109,'Camooweal'!B80,'Canberra'!B110,'Cape Borda'!B63,'Cape Bruny'!B97,'Cape Leeuwin'!B109,'Cape Moreton'!B109,'Cape Otway'!B107,'Carnarvon'!B109,'Ceduna'!B76,'Charleville'!B109,'Cobar'!B110,'Coffs Harbour'!B67,'Cunderdin'!B68,'Dalwallinu'!B63,'Darwin'!B109,'Deniliquin'!B110,'Dubbo'!B98,'Eddytstone Point'!B109,'Esperance'!B109,'Eucla'!B105,'Forrest'!B72,'Gabo Island'!B113,'Gayndah'!B116,'Georgetown'!B117,'Geraldton'!B109,'Giles'!B62,'Grove'!B72,'Halls Creek'!B109,'Hobart'!B101,'Horn Island'!B68,'Kalgoorlie'!B109,'Kalumburu'!B79,'Karijini North'!B89,'Katanning'!B111,'Launceston'!B117,'Laverton'!B75,'Learmonth'!B43,'Longreach'!B109,'Low Head'!B110,'Mackay'!B109,'Marble Bar'!B113,'Marree'!B111,'Meekatharra'!B92,'Melbourne'!B109,'Mildura'!B109,'Miles'!B110,'Morawa'!B94,'Moree'!B109,'Mt Gambier'!B79,'Nhill'!B115,'Normanton'!B114,'Nowra'!B67,'Nuriootpa'!B62,'Oodnadatta'!B78,'Orbost'!B84,'Palmerville'!B114,'Perth'!B109,'Point Perpendicular'!B78,'Port Hedland'!B106,'Port Lincoln'!B109,'Port Macquarie'!B62,'Rabbit Flat'!B50,'Richmond NSW'!B65,'Richmond Qld'!B111,'Robe'!B116,'Rockhampton'!B79,'Rutherglen'!B108,'Sale'!B109,'Scone'!B54,'Snowtown'!B111,'St George'!B106,'Sydney'!B109,'Tarcoola'!B98,'Tennant Creek'!B108,'Thargomiindah'!B65,'Tibooburra'!B110,'Townsville'!B78,'Victoria River Downs'!B55,'Wagga Wagga'!B109,'Walgett'!B110,'Wandering'!B111,'Weipa'!B51,'Wilcannia'!B66,'Williamtown'!B71,'Wilsons Promontary'!B113,'Woomera'!B69,'Wyalong'!B57,'Yamba'!B120)</f>
        <v>32.6593406593407</v>
      </c>
      <c r="C42" s="17">
        <f>AVERAGE('Adelaide'!D109,'Albany'!D124,'Alice Springs'!D109,'Amberley'!D78,'Birdsville'!D69,'Bourke'!D111,'Bridgetown'!D111,'Brisbane'!D109,'Broome'!D109,'Bundaberg'!D110,'Burketown'!D114,'Butlers Gorge'!D86,'Cabramurra'!D57,'Cairns'!D109,'Camooweal'!D80,'Canberra'!D110,'Cape Borda'!D63,'Cape Bruny'!D97,'Cape Leeuwin'!D109,'Cape Moreton'!D109,'Cape Otway'!D107,'Carnarvon'!D109,'Ceduna'!D76,'Charleville'!D109,'Cobar'!D110,'Coffs Harbour'!D67,'Cunderdin'!D68,'Dalwallinu'!D63,'Darwin'!D109,'Deniliquin'!D110,'Dubbo'!D98,'Eddytstone Point'!D109,'Esperance'!D109,'Eucla'!D105,'Forrest'!D72,'Gabo Island'!D113,'Gayndah'!D116,'Georgetown'!D117,'Geraldton'!D109,'Giles'!D62,'Grove'!D72,'Halls Creek'!D109,'Hobart'!D101,'Horn Island'!D68,'Kalgoorlie'!D109,'Kalumburu'!D79,'Karijini North'!D89,'Katanning'!D111,'Launceston'!D117,'Laverton'!D75,'Learmonth'!D43,'Longreach'!D109,'Low Head'!D110,'Mackay'!D109,'Marble Bar'!D113,'Marree'!D111,'Meekatharra'!D92,'Melbourne'!D109,'Mildura'!D109,'Miles'!D110,'Morawa'!D94,'Moree'!D109,'Mt Gambier'!D79,'Nhill'!D115,'Normanton'!D114,'Nowra'!D67,'Nuriootpa'!D62,'Oodnadatta'!D78,'Orbost'!D84,'Palmerville'!D114,'Perth'!D109,'Point Perpendicular'!D78,'Port Hedland'!D106,'Port Lincoln'!D109,'Port Macquarie'!D62,'Rabbit Flat'!D50,'Richmond NSW'!D65,'Richmond Qld'!D111,'Robe'!D116,'Rockhampton'!D79,'Rutherglen'!D108,'Sale'!D109,'Scone'!D54,'Snowtown'!D111,'St George'!D106,'Sydney'!D109,'Tarcoola'!D98,'Tennant Creek'!D108,'Thargomiindah'!D65,'Tibooburra'!D110,'Townsville'!D78,'Victoria River Downs'!D55,'Wagga Wagga'!D109,'Walgett'!D110,'Wandering'!D111,'Weipa'!D51,'Wilcannia'!D66,'Williamtown'!D71,'Wilsons Promontary'!D113,'Woomera'!D69,'Wyalong'!D57,'Yamba'!D120)</f>
        <v>5.04601419654173</v>
      </c>
      <c r="D42" s="18">
        <f>AVERAGE('Adelaide'!G109,'Albany'!G124,'Alice Springs'!G109,'Amberley'!G78,'Birdsville'!G69,'Bourke'!G111,'Bridgetown'!G111,'Brisbane'!G109,'Broome'!G109,'Bundaberg'!G110,'Burketown'!G114,'Butlers Gorge'!G86,'Cabramurra'!G57,'Cairns'!G109,'Camooweal'!G80,'Canberra'!G110,'Cape Borda'!G63,'Cape Bruny'!G97,'Cape Leeuwin'!G109,'Cape Moreton'!G109,'Cape Otway'!G107,'Carnarvon'!G109,'Ceduna'!G76,'Charleville'!G109,'Cobar'!G110,'Coffs Harbour'!G67,'Cunderdin'!G68,'Dalwallinu'!G63,'Darwin'!G109,'Deniliquin'!G110,'Dubbo'!G98,'Eddytstone Point'!G109,'Esperance'!G109,'Eucla'!G105,'Forrest'!G72,'Gabo Island'!G113,'Gayndah'!G116,'Georgetown'!G117,'Geraldton'!G109,'Giles'!G62,'Grove'!G72,'Halls Creek'!G109,'Hobart'!G101,'Horn Island'!G68,'Kalgoorlie'!G109,'Kalumburu'!G79,'Karijini North'!G89,'Katanning'!G111,'Launceston'!G117,'Laverton'!G75,'Learmonth'!G43,'Longreach'!G109,'Low Head'!G110,'Mackay'!G109,'Marble Bar'!G113,'Marree'!G111,'Meekatharra'!G92,'Melbourne'!G109,'Mildura'!G109,'Miles'!G110,'Morawa'!G94,'Moree'!G109,'Mt Gambier'!G79,'Nhill'!G115,'Normanton'!G114,'Nowra'!G67,'Nuriootpa'!G62,'Oodnadatta'!G78,'Orbost'!G84,'Palmerville'!G114,'Perth'!G109,'Point Perpendicular'!G78,'Port Hedland'!G106,'Port Lincoln'!G109,'Port Macquarie'!G62,'Rabbit Flat'!G50,'Richmond NSW'!G65,'Richmond Qld'!G111,'Robe'!G116,'Rockhampton'!G79,'Rutherglen'!G108,'Sale'!G109,'Scone'!G54,'Snowtown'!G111,'St George'!G106,'Sydney'!G109,'Tarcoola'!G98,'Tennant Creek'!G108,'Thargomiindah'!G65,'Tibooburra'!G110,'Townsville'!G78,'Victoria River Downs'!G55,'Wagga Wagga'!G109,'Walgett'!G110,'Wandering'!G111,'Weipa'!G51,'Wilcannia'!G66,'Williamtown'!G71,'Wilsons Promontary'!G113,'Woomera'!G69,'Wyalong'!G57,'Yamba'!G120)</f>
        <v>16.1428571428571</v>
      </c>
      <c r="E42" s="17">
        <f>AVERAGE('Adelaide'!I109,'Albany'!I124,'Alice Springs'!I109,'Amberley'!I78,'Birdsville'!I69,'Bourke'!I111,'Bridgetown'!I111,'Brisbane'!I109,'Broome'!I109,'Bundaberg'!I110,'Burketown'!I114,'Butlers Gorge'!I86,'Cabramurra'!I57,'Cairns'!I109,'Camooweal'!I80,'Canberra'!I110,'Cape Borda'!I63,'Cape Bruny'!I97,'Cape Leeuwin'!I109,'Cape Moreton'!I109,'Cape Otway'!I107,'Carnarvon'!I109,'Ceduna'!I76,'Charleville'!I109,'Cobar'!I110,'Coffs Harbour'!I67,'Cunderdin'!I68,'Dalwallinu'!I63,'Darwin'!I109,'Deniliquin'!I110,'Dubbo'!I98,'Eddytstone Point'!I109,'Esperance'!I109,'Eucla'!I105,'Forrest'!I72,'Gabo Island'!I113,'Gayndah'!I116,'Georgetown'!I117,'Geraldton'!I109,'Giles'!I62,'Grove'!I72,'Halls Creek'!I109,'Hobart'!I101,'Horn Island'!I68,'Kalgoorlie'!I109,'Kalumburu'!I79,'Karijini North'!I89,'Katanning'!I111,'Launceston'!I117,'Laverton'!I75,'Learmonth'!I43,'Longreach'!I109,'Low Head'!I110,'Mackay'!I109,'Marble Bar'!I113,'Marree'!I111,'Meekatharra'!I92,'Melbourne'!I109,'Mildura'!I109,'Miles'!I110,'Morawa'!I94,'Moree'!I109,'Mt Gambier'!I79,'Nhill'!I115,'Normanton'!I114,'Nowra'!I67,'Nuriootpa'!I62,'Oodnadatta'!I78,'Orbost'!I84,'Palmerville'!I114,'Perth'!I109,'Point Perpendicular'!I78,'Port Hedland'!I106,'Port Lincoln'!I109,'Port Macquarie'!I62,'Rabbit Flat'!I50,'Richmond NSW'!I65,'Richmond Qld'!I111,'Robe'!I116,'Rockhampton'!I79,'Rutherglen'!I108,'Sale'!I109,'Scone'!I54,'Snowtown'!I111,'St George'!I106,'Sydney'!I109,'Tarcoola'!I98,'Tennant Creek'!I108,'Thargomiindah'!I65,'Tibooburra'!I110,'Townsville'!I78,'Victoria River Downs'!I55,'Wagga Wagga'!I109,'Walgett'!I110,'Wandering'!I111,'Weipa'!I51,'Wilcannia'!I66,'Williamtown'!I71,'Wilsons Promontary'!I113,'Woomera'!I69,'Wyalong'!I57,'Yamba'!I120)</f>
        <v>3.97971609021889</v>
      </c>
      <c r="F42" s="18">
        <f>AVERAGE('Adelaide'!L109,'Albany'!L124,'Alice Springs'!L109,'Amberley'!L78,'Birdsville'!L69,'Bourke'!L111,'Bridgetown'!L111,'Brisbane'!L109,'Broome'!L109,'Bundaberg'!L110,'Burketown'!L114,'Butlers Gorge'!L86,'Cabramurra'!L57,'Cairns'!L109,'Camooweal'!L80,'Canberra'!L110,'Cape Borda'!L63,'Cape Bruny'!L97,'Cape Leeuwin'!L109,'Cape Moreton'!L109,'Cape Otway'!L107,'Carnarvon'!L109,'Ceduna'!L76,'Charleville'!L109,'Cobar'!L110,'Coffs Harbour'!L67,'Dalwallinu'!L63,'Darwin'!L109,'Deniliquin'!L110,'Dubbo'!L98,'Esperance'!L109,'Eucla'!L105,'Forrest'!L72,'Gabo Island'!L113,'Gayndah'!L116,'Georgetown'!L117,'Geraldton'!L109,'Giles'!L62,'Grove'!L72,'Hobart'!L101,'Horn Island'!L68,'Kalgoorlie'!L109,'Kalumburu'!L79,'Karijini North'!L89,'Katanning'!L111,'Launceston'!L117,'Laverton'!L75,'Learmonth'!L43,'Longreach'!L109,'Low Head'!L110,'Marble Bar'!L113,'Marree'!L111,'Meekatharra'!L92,'Melbourne'!L109,'Mildura'!L109,'Miles'!L110,'Morawa'!L94,'Moree'!L109,'Mt Gambier'!L79,'Nhill'!L115,'Normanton'!L114,'Nowra'!L67,'Nuriootpa'!L62,'Oodnadatta'!L78,'Orbost'!L84,'Palmerville'!L114,'Perth'!L109,'Point Perpendicular'!L78,'Port Hedland'!L106,'Port Lincoln'!L109,'Port Macquarie'!L62,'Rabbit Flat'!L50,'Richmond NSW'!L65,'Richmond Qld'!L111,'Robe'!L116,'Rockhampton'!L79,'Rutherglen'!L108,'Sale'!L109,'Scone'!L54,'Snowtown'!L111,'St George'!L106,'Sydney'!L109,'Thargomiindah'!L65,'Tibooburra'!L110,'Townsville'!L78,'Victoria River Downs'!L55,'Wagga Wagga'!L109,'Walgett'!L110,'Wandering'!L111,'Weipa'!L51,'Wilcannia'!L66,'Williamtown'!L71,'Wilsons Promontary'!L113,'Woomera'!L69,'Wyalong'!L57,'Yamba'!L120)</f>
        <v>3.29411764705882</v>
      </c>
      <c r="G42" s="17">
        <f>AVERAGE('Adelaide'!N109,'Albany'!N124,'Alice Springs'!N109,'Amberley'!N78,'Birdsville'!N69,'Bourke'!N111,'Bridgetown'!N111,'Brisbane'!N109,'Broome'!N109,'Bundaberg'!N110,'Burketown'!N114,'Butlers Gorge'!N86,'Cabramurra'!N57,'Cairns'!N109,'Camooweal'!N80,'Canberra'!N110,'Cape Borda'!N63,'Cape Bruny'!N97,'Cape Leeuwin'!N109,'Cape Moreton'!N109,'Cape Otway'!N107,'Carnarvon'!N109,'Ceduna'!N76,'Charleville'!N109,'Cobar'!N110,'Coffs Harbour'!N67,'Dalwallinu'!N63,'Darwin'!N109,'Deniliquin'!N110,'Dubbo'!N98,'Esperance'!N109,'Eucla'!N105,'Forrest'!N72,'Gabo Island'!N113,'Gayndah'!N116,'Georgetown'!N117,'Geraldton'!N109,'Giles'!N62,'Grove'!N72,'Hobart'!N101,'Horn Island'!N68,'Kalgoorlie'!N109,'Kalumburu'!N79,'Karijini North'!N89,'Katanning'!N111,'Launceston'!N117,'Laverton'!N75,'Learmonth'!N43,'Longreach'!N109,'Low Head'!N110,'Marble Bar'!N113,'Marree'!N111,'Meekatharra'!N92,'Melbourne'!N109,'Mildura'!N109,'Miles'!N110,'Morawa'!N94,'Moree'!N109,'Mt Gambier'!N79,'Nhill'!N115,'Normanton'!N114,'Nowra'!N67,'Nuriootpa'!N62,'Oodnadatta'!N78,'Orbost'!N84,'Palmerville'!N114,'Perth'!N109,'Point Perpendicular'!N78,'Port Hedland'!N106,'Port Lincoln'!N109,'Port Macquarie'!N62,'Rabbit Flat'!N50,'Richmond NSW'!N65,'Richmond Qld'!N111,'Robe'!N116,'Rockhampton'!N79,'Rutherglen'!N108,'Sale'!N109,'Scone'!N54,'Snowtown'!N111,'St George'!N106,'Sydney'!N109,'Thargomiindah'!N65,'Tibooburra'!N110,'Townsville'!N78,'Victoria River Downs'!N55,'Wagga Wagga'!N109,'Walgett'!N110,'Wandering'!N111,'Weipa'!N51,'Wilcannia'!N66,'Williamtown'!N71,'Wilsons Promontary'!N113,'Woomera'!N69,'Wyalong'!N57,'Yamba'!N120)</f>
        <v>1.64991487410439</v>
      </c>
      <c r="H42" t="s" s="14">
        <v>33</v>
      </c>
      <c r="I42" s="16">
        <f>AVERAGE('Adelaide'!P109,'Albany'!P124,'Alice Springs'!P109,'Amberley'!P78,'Birdsville'!P69,'Bourke'!P111,'Bridgetown'!P111,'Brisbane'!P109,'Broome'!P109,'Bundaberg'!P110,'Burketown'!P114,'Butlers Gorge'!P86,'Cabramurra'!P57,'Cairns'!P109,'Camooweal'!P80,'Canberra'!P110,'Cape Borda'!P63,'Cape Bruny'!P97,'Cape Leeuwin'!P109,'Cape Moreton'!P109,'Cape Otway'!P107,'Carnarvon'!P109,'Ceduna'!P76,'Charleville'!P109,'Cobar'!P110,'Coffs Harbour'!P67,'Cunderdin'!P68,'Dalwallinu'!P63,'Darwin'!P109,'Deniliquin'!P110,'Dubbo'!P98,'Eddytstone Point'!P109,'Esperance'!P109,'Eucla'!P105,'Forrest'!P72,'Gabo Island'!P113,'Gayndah'!P116,'Georgetown'!P117,'Geraldton'!P109,'Giles'!P62,'Grove'!P72,'Halls Creek'!P109,'Hobart'!P101,'Horn Island'!P68,'Kalgoorlie'!P109,'Kalumburu'!P79,'Karijini North'!P89,'Katanning'!P111,'Launceston'!P117,'Laverton'!P75,'Learmonth'!P43,'Longreach'!P109,'Low Head'!P110,'Mackay'!P109,'Marble Bar'!P113,'Marree'!P111,'Meekatharra'!P92,'Melbourne'!P109,'Mildura'!P109,'Miles'!P110,'Morawa'!P94,'Moree'!P109,'Mt Gambier'!P79,'Nhill'!P115,'Normanton'!P114,'Nowra'!P67,'Nuriootpa'!P62,'Oodnadatta'!P78,'Orbost'!P84,'Palmerville'!P114,'Perth'!P109,'Point Perpendicular'!P78,'Port Hedland'!P106,'Port Lincoln'!P109,'Port Macquarie'!P62,'Rabbit Flat'!P50,'Richmond NSW'!P65,'Richmond Qld'!P111,'Robe'!P116,'Rockhampton'!P79,'Rutherglen'!P108,'Sale'!P109,'Scone'!P54,'Snowtown'!P111,'St George'!P106,'Sydney'!P109,'Tarcoola'!P98,'Tennant Creek'!P108,'Thargomiindah'!P65,'Tibooburra'!P110,'Townsville'!P78,'Victoria River Downs'!P55,'Wagga Wagga'!P109,'Walgett'!P110,'Wandering'!P111,'Weipa'!P51,'Wilcannia'!P66,'Williamtown'!P71,'Wilsons Promontary'!P113,'Woomera'!P69,'Wyalong'!P57,'Yamba'!P120)</f>
        <v>35.710989010989</v>
      </c>
      <c r="J42" s="17">
        <f>AVERAGE('Adelaide'!Q109,'Albany'!Q124,'Alice Springs'!Q109,'Amberley'!Q78,'Birdsville'!Q69,'Bourke'!Q111,'Bridgetown'!Q111,'Brisbane'!Q109,'Broome'!Q109,'Bundaberg'!Q110,'Burketown'!Q114,'Butlers Gorge'!Q86,'Cabramurra'!Q57,'Cairns'!Q109,'Camooweal'!Q80,'Canberra'!Q110,'Cape Borda'!Q63,'Cape Bruny'!Q97,'Cape Leeuwin'!Q109,'Cape Moreton'!Q109,'Cape Otway'!Q107,'Carnarvon'!Q109,'Ceduna'!Q76,'Charleville'!Q109,'Cobar'!Q110,'Coffs Harbour'!Q67,'Cunderdin'!Q68,'Dalwallinu'!Q63,'Darwin'!Q109,'Deniliquin'!Q110,'Dubbo'!Q98,'Eddytstone Point'!Q109,'Esperance'!Q109,'Eucla'!Q105,'Forrest'!Q72,'Gabo Island'!Q113,'Gayndah'!Q116,'Georgetown'!Q117,'Geraldton'!Q109,'Giles'!Q62,'Grove'!Q72,'Halls Creek'!Q109,'Hobart'!Q101,'Horn Island'!Q68,'Kalgoorlie'!Q109,'Kalumburu'!Q79,'Karijini North'!Q89,'Katanning'!Q111,'Launceston'!Q117,'Laverton'!Q75,'Learmonth'!Q43,'Longreach'!Q109,'Low Head'!Q110,'Mackay'!Q109,'Marble Bar'!Q113,'Marree'!Q111,'Meekatharra'!Q92,'Melbourne'!Q109,'Mildura'!Q109,'Miles'!Q110,'Morawa'!Q94,'Moree'!Q109,'Mt Gambier'!Q79,'Nhill'!Q115,'Normanton'!Q114,'Nowra'!Q67,'Nuriootpa'!Q62,'Oodnadatta'!Q78,'Orbost'!Q84,'Palmerville'!Q114,'Perth'!Q109,'Point Perpendicular'!Q78,'Port Hedland'!Q106,'Port Lincoln'!Q109,'Port Macquarie'!Q62,'Rabbit Flat'!Q50,'Richmond NSW'!Q65,'Richmond Qld'!Q111,'Robe'!Q116,'Rockhampton'!Q79,'Rutherglen'!Q108,'Sale'!Q109,'Scone'!Q54,'Snowtown'!Q111,'St George'!Q106,'Sydney'!Q109,'Tarcoola'!Q98,'Tennant Creek'!Q108,'Thargomiindah'!Q65,'Tibooburra'!Q110,'Townsville'!Q78,'Victoria River Downs'!Q55,'Wagga Wagga'!Q109,'Walgett'!Q110,'Wandering'!Q111,'Weipa'!Q51,'Wilcannia'!Q66,'Williamtown'!Q71,'Wilsons Promontary'!Q113,'Woomera'!Q69,'Wyalong'!Q57,'Yamba'!Q120)</f>
        <v>4.93896076515904</v>
      </c>
      <c r="K42" s="18">
        <f>AVERAGE('Adelaide'!S109,'Albany'!S124,'Alice Springs'!S109,'Amberley'!S78,'Birdsville'!S69,'Bourke'!S111,'Bridgetown'!S111,'Brisbane'!S109,'Broome'!S109,'Bundaberg'!S110,'Burketown'!S114,'Butlers Gorge'!S86,'Cabramurra'!S57,'Cairns'!S109,'Camooweal'!S80,'Canberra'!S110,'Cape Borda'!S63,'Cape Bruny'!S97,'Cape Leeuwin'!S109,'Cape Moreton'!S109,'Cape Otway'!S107,'Carnarvon'!S109,'Ceduna'!S76,'Charleville'!S109,'Cobar'!S110,'Coffs Harbour'!S67,'Cunderdin'!S68,'Dalwallinu'!S63,'Darwin'!S109,'Deniliquin'!S110,'Dubbo'!S98,'Eddytstone Point'!S109,'Esperance'!S109,'Eucla'!S105,'Forrest'!S72,'Gabo Island'!S113,'Gayndah'!S116,'Georgetown'!S117,'Geraldton'!S109,'Giles'!S62,'Grove'!S72,'Halls Creek'!S109,'Hobart'!S101,'Horn Island'!S68,'Kalgoorlie'!S109,'Kalumburu'!S79,'Karijini North'!S89,'Katanning'!S111,'Launceston'!S117,'Laverton'!S75,'Learmonth'!S43,'Longreach'!S109,'Low Head'!S110,'Mackay'!S109,'Marble Bar'!S113,'Marree'!S111,'Meekatharra'!S92,'Melbourne'!S109,'Mildura'!S109,'Miles'!S110,'Morawa'!S94,'Moree'!S109,'Mt Gambier'!S79,'Nhill'!S115,'Normanton'!S114,'Nowra'!S67,'Nuriootpa'!S62,'Oodnadatta'!S78,'Orbost'!S84,'Palmerville'!S114,'Perth'!S109,'Point Perpendicular'!S78,'Port Hedland'!S106,'Port Lincoln'!S109,'Port Macquarie'!S62,'Rabbit Flat'!S50,'Richmond NSW'!S65,'Richmond Qld'!S111,'Robe'!S116,'Rockhampton'!S79,'Rutherglen'!S108,'Sale'!S109,'Scone'!S54,'Snowtown'!S111,'St George'!S106,'Sydney'!S109,'Tarcoola'!S98,'Tennant Creek'!S108,'Thargomiindah'!S65,'Tibooburra'!S110,'Townsville'!S78,'Victoria River Downs'!S55,'Wagga Wagga'!S109,'Walgett'!S110,'Wandering'!S111,'Weipa'!S51,'Wilcannia'!S66,'Williamtown'!S71,'Wilsons Promontary'!S113,'Woomera'!S69,'Wyalong'!S57,'Yamba'!S120)</f>
        <v>18.1752747252747</v>
      </c>
      <c r="L42" s="17">
        <f>AVERAGE('Adelaide'!T109,'Albany'!T124,'Alice Springs'!T109,'Amberley'!T78,'Birdsville'!T69,'Bourke'!T111,'Bridgetown'!T111,'Brisbane'!T109,'Broome'!T109,'Bundaberg'!T110,'Burketown'!T114,'Butlers Gorge'!T86,'Cabramurra'!T57,'Cairns'!T109,'Camooweal'!T80,'Canberra'!T110,'Cape Borda'!T63,'Cape Bruny'!T97,'Cape Leeuwin'!T109,'Cape Moreton'!T109,'Cape Otway'!T107,'Carnarvon'!T109,'Ceduna'!T76,'Charleville'!T109,'Cobar'!T110,'Coffs Harbour'!T67,'Cunderdin'!T68,'Dalwallinu'!T63,'Darwin'!T109,'Deniliquin'!T110,'Dubbo'!T98,'Eddytstone Point'!T109,'Esperance'!T109,'Eucla'!T105,'Forrest'!T72,'Gabo Island'!T113,'Gayndah'!T116,'Georgetown'!T117,'Geraldton'!T109,'Giles'!T62,'Grove'!T72,'Halls Creek'!T109,'Hobart'!T101,'Horn Island'!T68,'Kalgoorlie'!T109,'Kalumburu'!T79,'Karijini North'!T89,'Katanning'!T111,'Launceston'!T117,'Laverton'!T75,'Learmonth'!T43,'Longreach'!T109,'Low Head'!T110,'Mackay'!T109,'Marble Bar'!T113,'Marree'!T111,'Meekatharra'!T92,'Melbourne'!T109,'Mildura'!T109,'Miles'!T110,'Morawa'!T94,'Moree'!T109,'Mt Gambier'!T79,'Nhill'!T115,'Normanton'!T114,'Nowra'!T67,'Nuriootpa'!T62,'Oodnadatta'!T78,'Orbost'!T84,'Palmerville'!T114,'Perth'!T109,'Point Perpendicular'!T78,'Port Hedland'!T106,'Port Lincoln'!T109,'Port Macquarie'!T62,'Rabbit Flat'!T50,'Richmond NSW'!T65,'Richmond Qld'!T111,'Robe'!T116,'Rockhampton'!T79,'Rutherglen'!T108,'Sale'!T109,'Scone'!T54,'Snowtown'!T111,'St George'!T106,'Sydney'!T109,'Tarcoola'!T98,'Tennant Creek'!T108,'Thargomiindah'!T65,'Tibooburra'!T110,'Townsville'!T78,'Victoria River Downs'!T55,'Wagga Wagga'!T109,'Walgett'!T110,'Wandering'!T111,'Weipa'!T51,'Wilcannia'!T66,'Williamtown'!T71,'Wilsons Promontary'!T113,'Woomera'!T69,'Wyalong'!T57,'Yamba'!T120)</f>
        <v>3.88954103684846</v>
      </c>
      <c r="M42" s="18">
        <f>AVERAGE('Adelaide'!V109,'Albany'!V124,'Alice Springs'!V109,'Amberley'!V78,'Birdsville'!V69,'Bourke'!V111,'Bridgetown'!V111,'Brisbane'!V109,'Broome'!V109,'Bundaberg'!V110,'Burketown'!V114,'Butlers Gorge'!V86,'Cabramurra'!V57,'Cairns'!V109,'Camooweal'!V80,'Canberra'!V110,'Cape Borda'!V63,'Cape Bruny'!V97,'Cape Leeuwin'!V109,'Cape Moreton'!V109,'Cape Otway'!V107,'Carnarvon'!V109,'Ceduna'!V76,'Charleville'!V109,'Cobar'!V110,'Coffs Harbour'!V67,'Dalwallinu'!V63,'Darwin'!V109,'Deniliquin'!V110,'Dubbo'!V98,'Esperance'!V109,'Eucla'!V105,'Forrest'!V72,'Gabo Island'!V113,'Gayndah'!V116,'Georgetown'!V117,'Geraldton'!V109,'Giles'!V62,'Grove'!V72,'Hobart'!V101,'Horn Island'!V68,'Kalgoorlie'!V109,'Kalumburu'!V79,'Karijini North'!V89,'Katanning'!V111,'Launceston'!V117,'Laverton'!V75,'Learmonth'!V43,'Longreach'!V109,'Low Head'!V110,'Marble Bar'!V113,'Marree'!V111,'Meekatharra'!V92,'Melbourne'!V109,'Mildura'!V109,'Miles'!V110,'Morawa'!V94,'Moree'!V109,'Mt Gambier'!V79,'Nhill'!V115,'Normanton'!V114,'Nowra'!V67,'Nuriootpa'!V62,'Oodnadatta'!V78,'Orbost'!V84,'Palmerville'!V114,'Perth'!V109,'Point Perpendicular'!V78,'Port Hedland'!V106,'Port Lincoln'!V109,'Port Macquarie'!V62,'Rabbit Flat'!V50,'Richmond NSW'!V65,'Richmond Qld'!V111,'Robe'!V116,'Rockhampton'!V79,'Rutherglen'!V108,'Sale'!V109,'Scone'!V54,'Snowtown'!V111,'St George'!V106,'Sydney'!V109,'Thargomiindah'!V65,'Tibooburra'!V110,'Townsville'!V78,'Victoria River Downs'!V55,'Wagga Wagga'!V109,'Walgett'!V110,'Wandering'!V111,'Weipa'!V51,'Wilcannia'!V66,'Williamtown'!V71,'Wilsons Promontary'!V113,'Woomera'!V69,'Wyalong'!V57,'Yamba'!V120)</f>
        <v>3.73</v>
      </c>
      <c r="N42" s="17">
        <f>AVERAGE('Adelaide'!W109,'Albany'!W124,'Alice Springs'!W109,'Amberley'!W78,'Birdsville'!W69,'Bourke'!W111,'Bridgetown'!W111,'Brisbane'!W109,'Broome'!W109,'Bundaberg'!W110,'Burketown'!W114,'Butlers Gorge'!W86,'Cabramurra'!W57,'Cairns'!W109,'Camooweal'!W80,'Canberra'!W110,'Cape Borda'!W63,'Cape Bruny'!W97,'Cape Leeuwin'!W109,'Cape Moreton'!W109,'Cape Otway'!W107,'Carnarvon'!W109,'Ceduna'!W76,'Charleville'!W109,'Cobar'!W110,'Coffs Harbour'!W67,'Dalwallinu'!W63,'Darwin'!W109,'Deniliquin'!W110,'Dubbo'!W98,'Esperance'!W109,'Eucla'!W105,'Forrest'!W72,'Gabo Island'!W113,'Gayndah'!W116,'Georgetown'!W117,'Geraldton'!W109,'Giles'!W62,'Grove'!W72,'Hobart'!W101,'Horn Island'!W68,'Kalgoorlie'!W109,'Kalumburu'!W79,'Karijini North'!W89,'Katanning'!W111,'Launceston'!W117,'Laverton'!W75,'Learmonth'!W43,'Longreach'!W109,'Low Head'!W110,'Marble Bar'!W113,'Marree'!W111,'Meekatharra'!W92,'Melbourne'!W109,'Mildura'!W109,'Miles'!W110,'Morawa'!W94,'Moree'!W109,'Mt Gambier'!W79,'Nhill'!W115,'Normanton'!W114,'Nowra'!W67,'Nuriootpa'!W62,'Oodnadatta'!W78,'Orbost'!W84,'Palmerville'!W114,'Perth'!W109,'Point Perpendicular'!W78,'Port Hedland'!W106,'Port Lincoln'!W109,'Port Macquarie'!W62,'Rabbit Flat'!W50,'Richmond NSW'!W65,'Richmond Qld'!W111,'Robe'!W116,'Rockhampton'!W79,'Rutherglen'!W108,'Sale'!W109,'Scone'!W54,'Snowtown'!W111,'St George'!W106,'Sydney'!W109,'Thargomiindah'!W65,'Tibooburra'!W110,'Townsville'!W78,'Victoria River Downs'!W55,'Wagga Wagga'!W109,'Walgett'!W110,'Wandering'!W111,'Weipa'!W51,'Wilcannia'!W66,'Williamtown'!W71,'Wilsons Promontary'!W113,'Woomera'!W69,'Wyalong'!W57,'Yamba'!W120)</f>
        <v>2.06034590408881</v>
      </c>
    </row>
    <row r="43" ht="23" customHeight="1">
      <c r="A43" s="19"/>
      <c r="B43" t="s" s="20">
        <v>34</v>
      </c>
      <c r="C43" s="21"/>
      <c r="D43" s="22"/>
      <c r="E43" s="21"/>
      <c r="F43" s="22"/>
      <c r="G43" s="21"/>
      <c r="H43" s="15"/>
      <c r="I43" t="s" s="20">
        <v>35</v>
      </c>
      <c r="J43" s="21"/>
      <c r="K43" s="22"/>
      <c r="L43" s="21"/>
      <c r="M43" s="22"/>
      <c r="N43" s="21"/>
    </row>
  </sheetData>
  <mergeCells count="2">
    <mergeCell ref="B43:G43"/>
    <mergeCell ref="I43:N43"/>
  </mergeCells>
  <pageMargins left="1" right="1" top="1" bottom="1" header="0.25" footer="0.25"/>
  <pageSetup firstPageNumber="1" fitToHeight="1" fitToWidth="1" scale="100" useFirstPageNumber="0" orientation="portrait" pageOrder="downThenOver"/>
  <headerFooter>
    <oddFooter>&amp;C&amp;"Helvetica Neue,Regular"&amp;12&amp;K000000&amp;P</oddFooter>
  </headerFooter>
  <drawing r:id="rId1"/>
</worksheet>
</file>

<file path=xl/worksheets/sheet20.xml><?xml version="1.0" encoding="utf-8"?>
<worksheet xmlns:r="http://schemas.openxmlformats.org/officeDocument/2006/relationships" xmlns="http://schemas.openxmlformats.org/spreadsheetml/2006/main">
  <dimension ref="A1:W100"/>
  <sheetViews>
    <sheetView workbookViewId="0" showGridLines="0" defaultGridColor="1"/>
  </sheetViews>
  <sheetFormatPr defaultColWidth="16.3333" defaultRowHeight="19.9" customHeight="1" outlineLevelRow="0" outlineLevelCol="0"/>
  <cols>
    <col min="1" max="1" width="10" style="216" customWidth="1"/>
    <col min="2" max="4" width="12.1719" style="216" customWidth="1"/>
    <col min="5" max="5" width="1.35156" style="216" customWidth="1"/>
    <col min="6" max="6" width="10" style="216" customWidth="1"/>
    <col min="7" max="9" width="12.1719" style="216" customWidth="1"/>
    <col min="10" max="10" width="1.35156" style="216" customWidth="1"/>
    <col min="11" max="11" width="10" style="216" customWidth="1"/>
    <col min="12" max="14" width="12.1719" style="216" customWidth="1"/>
    <col min="15" max="15" width="10.8516" style="216" customWidth="1"/>
    <col min="16" max="17" width="6.5" style="216" customWidth="1"/>
    <col min="18" max="18" width="10.8516" style="216" customWidth="1"/>
    <col min="19" max="20" width="6.5" style="216" customWidth="1"/>
    <col min="21" max="21" width="10.8516" style="216" customWidth="1"/>
    <col min="22" max="23" width="6.5" style="216" customWidth="1"/>
    <col min="24" max="16384" width="16.3516" style="216" customWidth="1"/>
  </cols>
  <sheetData>
    <row r="1" ht="64.15" customHeight="1">
      <c r="A1" t="s" s="164">
        <v>192</v>
      </c>
      <c r="B1" t="s" s="27">
        <v>40</v>
      </c>
      <c r="C1" t="s" s="27">
        <v>41</v>
      </c>
      <c r="D1" t="s" s="28">
        <v>42</v>
      </c>
      <c r="E1" s="29"/>
      <c r="F1" t="s" s="30">
        <v>189</v>
      </c>
      <c r="G1" t="s" s="27">
        <v>44</v>
      </c>
      <c r="H1" t="s" s="27">
        <v>45</v>
      </c>
      <c r="I1" t="s" s="28">
        <v>46</v>
      </c>
      <c r="J1" s="29"/>
      <c r="K1" t="s" s="30">
        <v>183</v>
      </c>
      <c r="L1" t="s" s="27">
        <v>48</v>
      </c>
      <c r="M1" t="s" s="27">
        <v>49</v>
      </c>
      <c r="N1" t="s" s="31">
        <v>50</v>
      </c>
      <c r="O1" t="s" s="32">
        <v>51</v>
      </c>
      <c r="P1" t="s" s="33">
        <v>52</v>
      </c>
      <c r="Q1" s="34"/>
      <c r="R1" t="s" s="35">
        <v>51</v>
      </c>
      <c r="S1" t="s" s="33">
        <v>53</v>
      </c>
      <c r="T1" s="34"/>
      <c r="U1" t="s" s="35">
        <v>51</v>
      </c>
      <c r="V1" t="s" s="33">
        <v>54</v>
      </c>
      <c r="W1" s="36"/>
    </row>
    <row r="2" ht="22.6" customHeight="1">
      <c r="A2" s="189"/>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50">
        <v>1962</v>
      </c>
      <c r="B3" s="144">
        <v>33</v>
      </c>
      <c r="C3" s="78">
        <v>-112.9</v>
      </c>
      <c r="D3" s="79">
        <v>-3.42121212121212</v>
      </c>
      <c r="E3" s="40"/>
      <c r="F3" s="145">
        <v>1962</v>
      </c>
      <c r="G3" s="144">
        <v>17</v>
      </c>
      <c r="H3" s="78">
        <v>-72.40000000000001</v>
      </c>
      <c r="I3" s="79">
        <v>-4.25882352941176</v>
      </c>
      <c r="J3" s="40"/>
      <c r="K3" s="145">
        <v>1962</v>
      </c>
      <c r="L3" s="144">
        <v>4</v>
      </c>
      <c r="M3" s="78">
        <v>-23.9</v>
      </c>
      <c r="N3" s="81">
        <v>-5.975</v>
      </c>
      <c r="O3" s="152"/>
      <c r="P3" s="135"/>
      <c r="Q3" s="97"/>
      <c r="R3" s="153"/>
      <c r="S3" s="135"/>
      <c r="T3" s="97"/>
      <c r="U3" s="153"/>
      <c r="V3" s="135"/>
      <c r="W3" s="97"/>
    </row>
    <row r="4" ht="21.95" customHeight="1">
      <c r="A4" s="150">
        <v>1963</v>
      </c>
      <c r="B4" s="100">
        <v>38</v>
      </c>
      <c r="C4" s="83">
        <v>-137</v>
      </c>
      <c r="D4" s="87">
        <v>-3.60526315789474</v>
      </c>
      <c r="E4" s="40"/>
      <c r="F4" s="151">
        <v>1963</v>
      </c>
      <c r="G4" s="100">
        <v>22</v>
      </c>
      <c r="H4" s="83">
        <v>-97</v>
      </c>
      <c r="I4" s="87">
        <v>-4.40909090909091</v>
      </c>
      <c r="J4" s="40"/>
      <c r="K4" s="151">
        <v>1963</v>
      </c>
      <c r="L4" s="100">
        <v>5</v>
      </c>
      <c r="M4" s="83">
        <v>-31.2</v>
      </c>
      <c r="N4" s="89">
        <v>-6.24</v>
      </c>
      <c r="O4" s="152"/>
      <c r="P4" s="135"/>
      <c r="Q4" s="97"/>
      <c r="R4" s="153"/>
      <c r="S4" s="135"/>
      <c r="T4" s="97"/>
      <c r="U4" s="153"/>
      <c r="V4" s="135"/>
      <c r="W4" s="97"/>
    </row>
    <row r="5" ht="21.95" customHeight="1">
      <c r="A5" s="150">
        <v>1964</v>
      </c>
      <c r="B5" s="100">
        <v>52</v>
      </c>
      <c r="C5" s="83">
        <v>-173.4</v>
      </c>
      <c r="D5" s="87">
        <v>-3.33461538461538</v>
      </c>
      <c r="E5" s="40"/>
      <c r="F5" s="151">
        <v>1964</v>
      </c>
      <c r="G5" s="100">
        <v>25</v>
      </c>
      <c r="H5" s="83">
        <v>-109.7</v>
      </c>
      <c r="I5" s="87">
        <v>-4.388</v>
      </c>
      <c r="J5" s="40"/>
      <c r="K5" s="151">
        <v>1964</v>
      </c>
      <c r="L5" s="100">
        <v>5</v>
      </c>
      <c r="M5" s="83">
        <v>-28.7</v>
      </c>
      <c r="N5" s="89">
        <v>-5.74</v>
      </c>
      <c r="O5" s="152"/>
      <c r="P5" s="135"/>
      <c r="Q5" s="97"/>
      <c r="R5" s="153"/>
      <c r="S5" s="135"/>
      <c r="T5" s="97"/>
      <c r="U5" s="153"/>
      <c r="V5" s="135"/>
      <c r="W5" s="97"/>
    </row>
    <row r="6" ht="21.95" customHeight="1">
      <c r="A6" s="150">
        <v>1965</v>
      </c>
      <c r="B6" s="100">
        <v>46</v>
      </c>
      <c r="C6" s="83">
        <v>-161</v>
      </c>
      <c r="D6" s="87">
        <v>-3.5</v>
      </c>
      <c r="E6" s="40"/>
      <c r="F6" s="151">
        <v>1965</v>
      </c>
      <c r="G6" s="100">
        <v>24</v>
      </c>
      <c r="H6" s="83">
        <v>-106.5</v>
      </c>
      <c r="I6" s="87">
        <v>-4.4375</v>
      </c>
      <c r="J6" s="40"/>
      <c r="K6" s="151">
        <v>1965</v>
      </c>
      <c r="L6" s="100">
        <v>4</v>
      </c>
      <c r="M6" s="83">
        <v>-25.6</v>
      </c>
      <c r="N6" s="89">
        <v>-6.4</v>
      </c>
      <c r="O6" s="152"/>
      <c r="P6" s="135"/>
      <c r="Q6" s="97"/>
      <c r="R6" s="153"/>
      <c r="S6" s="135"/>
      <c r="T6" s="97"/>
      <c r="U6" s="153"/>
      <c r="V6" s="135"/>
      <c r="W6" s="97"/>
    </row>
    <row r="7" ht="21.95" customHeight="1">
      <c r="A7" s="150">
        <v>1966</v>
      </c>
      <c r="B7" s="100">
        <v>65</v>
      </c>
      <c r="C7" s="83">
        <v>-241.6</v>
      </c>
      <c r="D7" s="87">
        <v>-3.71692307692308</v>
      </c>
      <c r="E7" s="40"/>
      <c r="F7" s="151">
        <v>1966</v>
      </c>
      <c r="G7" s="100">
        <v>44</v>
      </c>
      <c r="H7" s="83">
        <v>-190</v>
      </c>
      <c r="I7" s="87">
        <v>-4.31818181818182</v>
      </c>
      <c r="J7" s="40"/>
      <c r="K7" s="151">
        <v>1966</v>
      </c>
      <c r="L7" s="100">
        <v>7</v>
      </c>
      <c r="M7" s="83">
        <v>-44</v>
      </c>
      <c r="N7" s="89">
        <v>-6.28571428571429</v>
      </c>
      <c r="O7" s="152"/>
      <c r="P7" s="135"/>
      <c r="Q7" s="97"/>
      <c r="R7" s="153"/>
      <c r="S7" s="135"/>
      <c r="T7" s="97"/>
      <c r="U7" s="153"/>
      <c r="V7" s="135"/>
      <c r="W7" s="97"/>
    </row>
    <row r="8" ht="21.95" customHeight="1">
      <c r="A8" s="150">
        <v>1967</v>
      </c>
      <c r="B8" s="100">
        <v>42</v>
      </c>
      <c r="C8" s="83">
        <v>-144</v>
      </c>
      <c r="D8" s="87">
        <v>-3.42857142857143</v>
      </c>
      <c r="E8" s="40"/>
      <c r="F8" s="151">
        <v>1967</v>
      </c>
      <c r="G8" s="100">
        <v>16</v>
      </c>
      <c r="H8" s="83">
        <v>-73.2</v>
      </c>
      <c r="I8" s="87">
        <v>-4.575</v>
      </c>
      <c r="J8" s="40"/>
      <c r="K8" s="151">
        <v>1967</v>
      </c>
      <c r="L8" s="100">
        <v>4</v>
      </c>
      <c r="M8" s="83">
        <v>-26.2</v>
      </c>
      <c r="N8" s="89">
        <v>-6.55</v>
      </c>
      <c r="O8" s="152"/>
      <c r="P8" s="135"/>
      <c r="Q8" s="97"/>
      <c r="R8" s="153"/>
      <c r="S8" s="135"/>
      <c r="T8" s="97"/>
      <c r="U8" s="153"/>
      <c r="V8" s="135"/>
      <c r="W8" s="97"/>
    </row>
    <row r="9" ht="21.95" customHeight="1">
      <c r="A9" s="150">
        <v>1968</v>
      </c>
      <c r="B9" s="100">
        <v>67</v>
      </c>
      <c r="C9" s="83">
        <v>-239.7</v>
      </c>
      <c r="D9" s="87">
        <v>-3.57761194029851</v>
      </c>
      <c r="E9" s="40"/>
      <c r="F9" s="151">
        <v>1968</v>
      </c>
      <c r="G9" s="100">
        <v>42</v>
      </c>
      <c r="H9" s="83">
        <v>-172.4</v>
      </c>
      <c r="I9" s="87">
        <v>-4.1047619047619</v>
      </c>
      <c r="J9" s="40"/>
      <c r="K9" s="151">
        <v>1968</v>
      </c>
      <c r="L9" s="100">
        <v>3</v>
      </c>
      <c r="M9" s="83">
        <v>-17.9</v>
      </c>
      <c r="N9" s="89">
        <v>-5.96666666666667</v>
      </c>
      <c r="O9" s="152"/>
      <c r="P9" s="135"/>
      <c r="Q9" s="97"/>
      <c r="R9" s="153"/>
      <c r="S9" s="135"/>
      <c r="T9" s="97"/>
      <c r="U9" s="153"/>
      <c r="V9" s="135"/>
      <c r="W9" s="97"/>
    </row>
    <row r="10" ht="21.95" customHeight="1">
      <c r="A10" s="150">
        <v>1969</v>
      </c>
      <c r="B10" s="100">
        <v>38</v>
      </c>
      <c r="C10" s="83">
        <v>-157.9</v>
      </c>
      <c r="D10" s="87">
        <v>-4.15526315789474</v>
      </c>
      <c r="E10" s="40"/>
      <c r="F10" s="151">
        <v>1969</v>
      </c>
      <c r="G10" s="100">
        <v>29</v>
      </c>
      <c r="H10" s="83">
        <v>-132</v>
      </c>
      <c r="I10" s="87">
        <v>-4.55172413793103</v>
      </c>
      <c r="J10" s="40"/>
      <c r="K10" s="151">
        <v>1969</v>
      </c>
      <c r="L10" s="100">
        <v>8</v>
      </c>
      <c r="M10" s="83">
        <v>-48.9</v>
      </c>
      <c r="N10" s="89">
        <v>-6.1125</v>
      </c>
      <c r="O10" s="152"/>
      <c r="P10" s="135"/>
      <c r="Q10" s="97"/>
      <c r="R10" s="153"/>
      <c r="S10" s="135"/>
      <c r="T10" s="97"/>
      <c r="U10" s="153"/>
      <c r="V10" s="135"/>
      <c r="W10" s="97"/>
    </row>
    <row r="11" ht="21.95" customHeight="1">
      <c r="A11" s="150">
        <v>1970</v>
      </c>
      <c r="B11" s="100">
        <v>54</v>
      </c>
      <c r="C11" s="83">
        <v>-201.7</v>
      </c>
      <c r="D11" s="87">
        <v>-3.73518518518519</v>
      </c>
      <c r="E11" s="40"/>
      <c r="F11" s="151">
        <v>1970</v>
      </c>
      <c r="G11" s="100">
        <v>35</v>
      </c>
      <c r="H11" s="83">
        <v>-152.2</v>
      </c>
      <c r="I11" s="87">
        <v>-4.34857142857143</v>
      </c>
      <c r="J11" s="40"/>
      <c r="K11" s="151">
        <v>1970</v>
      </c>
      <c r="L11" s="100">
        <v>4</v>
      </c>
      <c r="M11" s="83">
        <v>-22.6</v>
      </c>
      <c r="N11" s="89">
        <v>-5.65</v>
      </c>
      <c r="O11" s="152"/>
      <c r="P11" s="135"/>
      <c r="Q11" s="97"/>
      <c r="R11" s="153"/>
      <c r="S11" s="135"/>
      <c r="T11" s="97"/>
      <c r="U11" s="153"/>
      <c r="V11" s="135"/>
      <c r="W11" s="97"/>
    </row>
    <row r="12" ht="21.95" customHeight="1">
      <c r="A12" s="150">
        <v>1971</v>
      </c>
      <c r="B12" s="100">
        <v>45</v>
      </c>
      <c r="C12" s="83">
        <v>-163.7</v>
      </c>
      <c r="D12" s="87">
        <v>-3.63777777777778</v>
      </c>
      <c r="E12" s="40"/>
      <c r="F12" s="151">
        <v>1971</v>
      </c>
      <c r="G12" s="100">
        <v>25</v>
      </c>
      <c r="H12" s="83">
        <v>-109.4</v>
      </c>
      <c r="I12" s="87">
        <v>-4.376</v>
      </c>
      <c r="J12" s="40"/>
      <c r="K12" s="151">
        <v>1971</v>
      </c>
      <c r="L12" s="100">
        <v>6</v>
      </c>
      <c r="M12" s="83">
        <v>-34.3</v>
      </c>
      <c r="N12" s="89">
        <v>-5.71666666666667</v>
      </c>
      <c r="O12" s="152"/>
      <c r="P12" s="135"/>
      <c r="Q12" s="97"/>
      <c r="R12" s="153"/>
      <c r="S12" s="135"/>
      <c r="T12" s="97"/>
      <c r="U12" s="153"/>
      <c r="V12" s="135"/>
      <c r="W12" s="97"/>
    </row>
    <row r="13" ht="21.95" customHeight="1">
      <c r="A13" s="150">
        <v>1972</v>
      </c>
      <c r="B13" s="100">
        <v>35</v>
      </c>
      <c r="C13" s="83">
        <v>-116.1</v>
      </c>
      <c r="D13" s="87">
        <v>-3.31714285714286</v>
      </c>
      <c r="E13" s="40"/>
      <c r="F13" s="151">
        <v>1972</v>
      </c>
      <c r="G13" s="100">
        <v>14</v>
      </c>
      <c r="H13" s="83">
        <v>-62.3</v>
      </c>
      <c r="I13" s="87">
        <v>-4.45</v>
      </c>
      <c r="J13" s="40"/>
      <c r="K13" s="151">
        <v>1972</v>
      </c>
      <c r="L13" s="100">
        <v>2</v>
      </c>
      <c r="M13" s="83">
        <v>-11.5</v>
      </c>
      <c r="N13" s="89">
        <v>-5.75</v>
      </c>
      <c r="O13" s="152"/>
      <c r="P13" s="135"/>
      <c r="Q13" s="97"/>
      <c r="R13" s="153"/>
      <c r="S13" s="135"/>
      <c r="T13" s="97"/>
      <c r="U13" s="153"/>
      <c r="V13" s="135"/>
      <c r="W13" s="97"/>
    </row>
    <row r="14" ht="21.95" customHeight="1">
      <c r="A14" s="150">
        <v>1973</v>
      </c>
      <c r="B14" s="100">
        <v>29</v>
      </c>
      <c r="C14" s="83">
        <v>-100.2</v>
      </c>
      <c r="D14" s="87">
        <v>-3.4551724137931</v>
      </c>
      <c r="E14" s="40"/>
      <c r="F14" s="151">
        <v>1973</v>
      </c>
      <c r="G14" s="100">
        <v>14</v>
      </c>
      <c r="H14" s="83">
        <v>-59</v>
      </c>
      <c r="I14" s="87">
        <v>-4.21428571428571</v>
      </c>
      <c r="J14" s="40"/>
      <c r="K14" s="151">
        <v>1973</v>
      </c>
      <c r="L14" s="100">
        <v>2</v>
      </c>
      <c r="M14" s="83">
        <v>-11.4</v>
      </c>
      <c r="N14" s="89">
        <v>-5.7</v>
      </c>
      <c r="O14" s="152"/>
      <c r="P14" s="135"/>
      <c r="Q14" s="97"/>
      <c r="R14" s="153"/>
      <c r="S14" s="135"/>
      <c r="T14" s="97"/>
      <c r="U14" s="153"/>
      <c r="V14" s="135"/>
      <c r="W14" s="97"/>
    </row>
    <row r="15" ht="21.95" customHeight="1">
      <c r="A15" s="150">
        <v>1974</v>
      </c>
      <c r="B15" s="100">
        <v>49</v>
      </c>
      <c r="C15" s="83">
        <v>-179.3</v>
      </c>
      <c r="D15" s="87">
        <v>-3.65918367346939</v>
      </c>
      <c r="E15" s="40"/>
      <c r="F15" s="151">
        <v>1974</v>
      </c>
      <c r="G15" s="100">
        <v>19</v>
      </c>
      <c r="H15" s="83">
        <v>-99.2</v>
      </c>
      <c r="I15" s="87">
        <v>-5.22105263157895</v>
      </c>
      <c r="J15" s="40"/>
      <c r="K15" s="151">
        <v>1974</v>
      </c>
      <c r="L15" s="100">
        <v>4</v>
      </c>
      <c r="M15" s="83">
        <v>-36.5</v>
      </c>
      <c r="N15" s="89">
        <v>-9.125</v>
      </c>
      <c r="O15" s="152"/>
      <c r="P15" s="135"/>
      <c r="Q15" s="97"/>
      <c r="R15" s="153"/>
      <c r="S15" s="135"/>
      <c r="T15" s="97"/>
      <c r="U15" s="153"/>
      <c r="V15" s="135"/>
      <c r="W15" s="97"/>
    </row>
    <row r="16" ht="21.95" customHeight="1">
      <c r="A16" s="150">
        <v>1975</v>
      </c>
      <c r="B16" s="100">
        <v>37</v>
      </c>
      <c r="C16" s="83">
        <v>-119.4</v>
      </c>
      <c r="D16" s="87">
        <v>-3.22702702702703</v>
      </c>
      <c r="E16" s="40"/>
      <c r="F16" s="151">
        <v>1975</v>
      </c>
      <c r="G16" s="100">
        <v>15</v>
      </c>
      <c r="H16" s="83">
        <v>-61.3</v>
      </c>
      <c r="I16" s="87">
        <v>-4.08666666666667</v>
      </c>
      <c r="J16" s="40"/>
      <c r="K16" s="151">
        <v>1975</v>
      </c>
      <c r="L16" s="100">
        <v>1</v>
      </c>
      <c r="M16" s="83">
        <v>-5.5</v>
      </c>
      <c r="N16" s="89">
        <v>-5.5</v>
      </c>
      <c r="O16" s="152"/>
      <c r="P16" s="135"/>
      <c r="Q16" s="97"/>
      <c r="R16" s="153"/>
      <c r="S16" s="135"/>
      <c r="T16" s="97"/>
      <c r="U16" s="153"/>
      <c r="V16" s="135"/>
      <c r="W16" s="97"/>
    </row>
    <row r="17" ht="21.95" customHeight="1">
      <c r="A17" s="150">
        <v>1976</v>
      </c>
      <c r="B17" s="100">
        <v>49</v>
      </c>
      <c r="C17" s="83">
        <v>-173.1</v>
      </c>
      <c r="D17" s="87">
        <v>-3.53265306122449</v>
      </c>
      <c r="E17" s="40"/>
      <c r="F17" s="151">
        <v>1976</v>
      </c>
      <c r="G17" s="100">
        <v>24</v>
      </c>
      <c r="H17" s="83">
        <v>-104.5</v>
      </c>
      <c r="I17" s="87">
        <v>-4.35416666666667</v>
      </c>
      <c r="J17" s="40"/>
      <c r="K17" s="151">
        <v>1976</v>
      </c>
      <c r="L17" s="100">
        <v>3</v>
      </c>
      <c r="M17" s="83">
        <v>-21</v>
      </c>
      <c r="N17" s="89">
        <v>-7</v>
      </c>
      <c r="O17" t="s" s="131">
        <v>110</v>
      </c>
      <c r="P17" s="135">
        <f>AVERAGE(B17:B36)</f>
        <v>44.4</v>
      </c>
      <c r="Q17" s="97">
        <f>AVERAGE(D17:D36)</f>
        <v>-3.71931134790478</v>
      </c>
      <c r="R17" t="s" s="134">
        <v>110</v>
      </c>
      <c r="S17" s="135">
        <f>AVERAGE(G17:G36)</f>
        <v>24.4</v>
      </c>
      <c r="T17" s="97">
        <f>AVERAGE(I17:I36)</f>
        <v>-4.58386021623317</v>
      </c>
      <c r="U17" t="s" s="134">
        <v>110</v>
      </c>
      <c r="V17" s="135">
        <f>AVERAGE(L17:L36)</f>
        <v>5.9</v>
      </c>
      <c r="W17" s="97">
        <f>AVERAGE(N17:N36)</f>
        <v>-6.32452036852037</v>
      </c>
    </row>
    <row r="18" ht="21.95" customHeight="1">
      <c r="A18" s="150">
        <v>1977</v>
      </c>
      <c r="B18" s="100">
        <v>52</v>
      </c>
      <c r="C18" s="83">
        <v>-208.5</v>
      </c>
      <c r="D18" s="87">
        <v>-4.00961538461538</v>
      </c>
      <c r="E18" s="40"/>
      <c r="F18" s="151">
        <v>1977</v>
      </c>
      <c r="G18" s="100">
        <v>34</v>
      </c>
      <c r="H18" s="83">
        <v>-160.2</v>
      </c>
      <c r="I18" s="87">
        <v>-4.71176470588235</v>
      </c>
      <c r="J18" s="40"/>
      <c r="K18" s="151">
        <v>1977</v>
      </c>
      <c r="L18" s="100">
        <v>7</v>
      </c>
      <c r="M18" s="83">
        <v>-42.4</v>
      </c>
      <c r="N18" s="89">
        <v>-6.05714285714286</v>
      </c>
      <c r="O18" t="s" s="131">
        <v>111</v>
      </c>
      <c r="P18" s="135">
        <f>AVERAGE(B18:B36)</f>
        <v>44.1578947368421</v>
      </c>
      <c r="Q18" s="97">
        <f>AVERAGE(D18:D36)</f>
        <v>-3.72913546825638</v>
      </c>
      <c r="R18" t="s" s="134">
        <v>111</v>
      </c>
      <c r="S18" s="135">
        <f>AVERAGE(G18:G36)</f>
        <v>24.4210526315789</v>
      </c>
      <c r="T18" s="97">
        <f>AVERAGE(I18:I36)</f>
        <v>-4.59594935042088</v>
      </c>
      <c r="U18" t="s" s="134">
        <v>111</v>
      </c>
      <c r="V18" s="135">
        <f>AVERAGE(L18:L36)</f>
        <v>6.05263157894737</v>
      </c>
      <c r="W18" s="97">
        <f>AVERAGE(N18:N36)</f>
        <v>-6.28896880896881</v>
      </c>
    </row>
    <row r="19" ht="21.95" customHeight="1">
      <c r="A19" s="150">
        <v>1978</v>
      </c>
      <c r="B19" s="100">
        <v>51</v>
      </c>
      <c r="C19" s="83">
        <v>-205.7</v>
      </c>
      <c r="D19" s="87">
        <v>-4.03333333333333</v>
      </c>
      <c r="E19" s="40"/>
      <c r="F19" s="151">
        <v>1978</v>
      </c>
      <c r="G19" s="100">
        <v>29</v>
      </c>
      <c r="H19" s="83">
        <v>-148.4</v>
      </c>
      <c r="I19" s="87">
        <v>-5.11724137931034</v>
      </c>
      <c r="J19" s="40"/>
      <c r="K19" s="151">
        <v>1978</v>
      </c>
      <c r="L19" s="100">
        <v>13</v>
      </c>
      <c r="M19" s="83">
        <v>-82.2</v>
      </c>
      <c r="N19" s="89">
        <v>-6.32307692307692</v>
      </c>
      <c r="O19" t="s" s="131">
        <v>112</v>
      </c>
      <c r="P19" s="135">
        <f>AVERAGE(B19:B36)</f>
        <v>43.7222222222222</v>
      </c>
      <c r="Q19" s="97">
        <f>AVERAGE(D19:D36)</f>
        <v>-3.71355325068088</v>
      </c>
      <c r="R19" t="s" s="134">
        <v>112</v>
      </c>
      <c r="S19" s="135">
        <f>AVERAGE(G19:G36)</f>
        <v>23.8888888888889</v>
      </c>
      <c r="T19" s="97">
        <f>AVERAGE(I19:I36)</f>
        <v>-4.58951516400635</v>
      </c>
      <c r="U19" t="s" s="134">
        <v>112</v>
      </c>
      <c r="V19" s="135">
        <f>AVERAGE(L19:L36)</f>
        <v>6</v>
      </c>
      <c r="W19" s="97">
        <f>AVERAGE(N19:N36)</f>
        <v>-6.30184802851469</v>
      </c>
    </row>
    <row r="20" ht="21.95" customHeight="1">
      <c r="A20" s="150">
        <v>1979</v>
      </c>
      <c r="B20" s="100">
        <v>47</v>
      </c>
      <c r="C20" s="83">
        <v>-172.8</v>
      </c>
      <c r="D20" s="87">
        <v>-3.67659574468085</v>
      </c>
      <c r="E20" s="40"/>
      <c r="F20" s="151">
        <v>1979</v>
      </c>
      <c r="G20" s="100">
        <v>27</v>
      </c>
      <c r="H20" s="83">
        <v>-119.6</v>
      </c>
      <c r="I20" s="87">
        <v>-4.42962962962963</v>
      </c>
      <c r="J20" s="40"/>
      <c r="K20" s="151">
        <v>1979</v>
      </c>
      <c r="L20" s="100">
        <v>5</v>
      </c>
      <c r="M20" s="83">
        <v>-32.8</v>
      </c>
      <c r="N20" s="89">
        <v>-6.56</v>
      </c>
      <c r="O20" t="s" s="131">
        <v>113</v>
      </c>
      <c r="P20" s="135">
        <f>AVERAGE(B20:B36)</f>
        <v>43.2941176470588</v>
      </c>
      <c r="Q20" s="97">
        <f>AVERAGE(D20:D36)</f>
        <v>-3.69474265758367</v>
      </c>
      <c r="R20" t="s" s="134">
        <v>113</v>
      </c>
      <c r="S20" s="135">
        <f>AVERAGE(G20:G36)</f>
        <v>23.5882352941176</v>
      </c>
      <c r="T20" s="97">
        <f>AVERAGE(I20:I36)</f>
        <v>-4.55847244545906</v>
      </c>
      <c r="U20" t="s" s="134">
        <v>113</v>
      </c>
      <c r="V20" s="135">
        <f>AVERAGE(L20:L36)</f>
        <v>5.58823529411765</v>
      </c>
      <c r="W20" s="97">
        <f>AVERAGE(N20:N36)</f>
        <v>-6.30059927001103</v>
      </c>
    </row>
    <row r="21" ht="21.95" customHeight="1">
      <c r="A21" s="150">
        <v>1980</v>
      </c>
      <c r="B21" s="100">
        <v>37</v>
      </c>
      <c r="C21" s="83">
        <v>-125.8</v>
      </c>
      <c r="D21" s="87">
        <v>-3.4</v>
      </c>
      <c r="E21" s="40"/>
      <c r="F21" s="151">
        <v>1980</v>
      </c>
      <c r="G21" s="100">
        <v>17</v>
      </c>
      <c r="H21" s="83">
        <v>-71</v>
      </c>
      <c r="I21" s="87">
        <v>-4.17647058823529</v>
      </c>
      <c r="J21" s="40"/>
      <c r="K21" s="151">
        <v>1980</v>
      </c>
      <c r="L21" s="100">
        <v>1</v>
      </c>
      <c r="M21" s="83">
        <v>-6.8</v>
      </c>
      <c r="N21" s="89">
        <v>-6.8</v>
      </c>
      <c r="O21" t="s" s="131">
        <v>114</v>
      </c>
      <c r="P21" s="135">
        <f>AVERAGE(B21:B36)</f>
        <v>43.0625</v>
      </c>
      <c r="Q21" s="97">
        <f>AVERAGE(D21:D36)</f>
        <v>-3.6958768396401</v>
      </c>
      <c r="R21" t="s" s="134">
        <v>114</v>
      </c>
      <c r="S21" s="135">
        <f>AVERAGE(G21:G36)</f>
        <v>23.375</v>
      </c>
      <c r="T21" s="97">
        <f>AVERAGE(I21:I36)</f>
        <v>-4.56652512144839</v>
      </c>
      <c r="U21" t="s" s="134">
        <v>114</v>
      </c>
      <c r="V21" s="135">
        <f>AVERAGE(L21:L36)</f>
        <v>5.625</v>
      </c>
      <c r="W21" s="97">
        <f>AVERAGE(N21:N36)</f>
        <v>-6.28438672438672</v>
      </c>
    </row>
    <row r="22" ht="21.95" customHeight="1">
      <c r="A22" s="150">
        <v>1981</v>
      </c>
      <c r="B22" s="100">
        <v>54</v>
      </c>
      <c r="C22" s="83">
        <v>-201.1</v>
      </c>
      <c r="D22" s="87">
        <v>-3.72407407407407</v>
      </c>
      <c r="E22" s="40"/>
      <c r="F22" s="151">
        <v>1981</v>
      </c>
      <c r="G22" s="100">
        <v>30</v>
      </c>
      <c r="H22" s="83">
        <v>-135</v>
      </c>
      <c r="I22" s="87">
        <v>-4.5</v>
      </c>
      <c r="J22" s="40"/>
      <c r="K22" s="151">
        <v>1981</v>
      </c>
      <c r="L22" s="100">
        <v>7</v>
      </c>
      <c r="M22" s="83">
        <v>-42.8</v>
      </c>
      <c r="N22" s="89">
        <v>-6.11428571428571</v>
      </c>
      <c r="O22" t="s" s="131">
        <v>115</v>
      </c>
      <c r="P22" s="135">
        <f>AVERAGE(B22:B36)</f>
        <v>43.4666666666667</v>
      </c>
      <c r="Q22" s="97">
        <f>AVERAGE(D22:D36)</f>
        <v>-3.71560196228277</v>
      </c>
      <c r="R22" t="s" s="134">
        <v>115</v>
      </c>
      <c r="S22" s="135">
        <f>AVERAGE(G22:G36)</f>
        <v>23.8</v>
      </c>
      <c r="T22" s="97">
        <f>AVERAGE(I22:I36)</f>
        <v>-4.59252875699593</v>
      </c>
      <c r="U22" t="s" s="134">
        <v>115</v>
      </c>
      <c r="V22" s="135">
        <f>AVERAGE(L22:L36)</f>
        <v>5.93333333333333</v>
      </c>
      <c r="W22" s="97">
        <f>AVERAGE(N22:N36)</f>
        <v>-6.25001250601251</v>
      </c>
    </row>
    <row r="23" ht="21.95" customHeight="1">
      <c r="A23" s="150">
        <v>1982</v>
      </c>
      <c r="B23" s="100">
        <v>46</v>
      </c>
      <c r="C23" s="83">
        <v>-168.8</v>
      </c>
      <c r="D23" s="87">
        <v>-3.6695652173913</v>
      </c>
      <c r="E23" s="40"/>
      <c r="F23" s="151">
        <v>1982</v>
      </c>
      <c r="G23" s="100">
        <v>26</v>
      </c>
      <c r="H23" s="83">
        <v>-113.9</v>
      </c>
      <c r="I23" s="87">
        <v>-4.38076923076923</v>
      </c>
      <c r="J23" s="40"/>
      <c r="K23" s="151">
        <v>1982</v>
      </c>
      <c r="L23" s="100">
        <v>5</v>
      </c>
      <c r="M23" s="83">
        <v>-29.3</v>
      </c>
      <c r="N23" s="89">
        <v>-5.86</v>
      </c>
      <c r="O23" t="s" s="131">
        <v>116</v>
      </c>
      <c r="P23" s="135">
        <f>AVERAGE(B23:B36)</f>
        <v>42.7142857142857</v>
      </c>
      <c r="Q23" s="97">
        <f>AVERAGE(D23:D36)</f>
        <v>-3.71499681144054</v>
      </c>
      <c r="R23" t="s" s="134">
        <v>116</v>
      </c>
      <c r="S23" s="135">
        <f>AVERAGE(G23:G36)</f>
        <v>23.3571428571429</v>
      </c>
      <c r="T23" s="97">
        <f>AVERAGE(I23:I36)</f>
        <v>-4.59913795392422</v>
      </c>
      <c r="U23" t="s" s="134">
        <v>116</v>
      </c>
      <c r="V23" s="135">
        <f>AVERAGE(L23:L36)</f>
        <v>5.85714285714286</v>
      </c>
      <c r="W23" s="97">
        <f>AVERAGE(N23:N36)</f>
        <v>-6.25970727685013</v>
      </c>
    </row>
    <row r="24" ht="21.95" customHeight="1">
      <c r="A24" s="150">
        <v>1983</v>
      </c>
      <c r="B24" s="100">
        <v>50</v>
      </c>
      <c r="C24" s="83">
        <v>-187.3</v>
      </c>
      <c r="D24" s="87">
        <v>-3.746</v>
      </c>
      <c r="E24" s="40"/>
      <c r="F24" s="151">
        <v>1983</v>
      </c>
      <c r="G24" s="100">
        <v>29</v>
      </c>
      <c r="H24" s="83">
        <v>-128.2</v>
      </c>
      <c r="I24" s="87">
        <v>-4.42068965517241</v>
      </c>
      <c r="J24" s="40"/>
      <c r="K24" s="151">
        <v>1983</v>
      </c>
      <c r="L24" s="100">
        <v>8</v>
      </c>
      <c r="M24" s="83">
        <v>-48.1</v>
      </c>
      <c r="N24" s="89">
        <v>-6.0125</v>
      </c>
      <c r="O24" t="s" s="131">
        <v>117</v>
      </c>
      <c r="P24" s="135">
        <f>AVERAGE(B24:B36)</f>
        <v>42.4615384615385</v>
      </c>
      <c r="Q24" s="97">
        <f>AVERAGE(D24:D36)</f>
        <v>-3.71849154944432</v>
      </c>
      <c r="R24" t="s" s="134">
        <v>117</v>
      </c>
      <c r="S24" s="135">
        <f>AVERAGE(G24:G36)</f>
        <v>23.1538461538462</v>
      </c>
      <c r="T24" s="97">
        <f>AVERAGE(I24:I36)</f>
        <v>-4.61593554801306</v>
      </c>
      <c r="U24" t="s" s="134">
        <v>117</v>
      </c>
      <c r="V24" s="135">
        <f>AVERAGE(L24:L36)</f>
        <v>5.92307692307692</v>
      </c>
      <c r="W24" s="97">
        <f>AVERAGE(N24:N36)</f>
        <v>-6.29045399045399</v>
      </c>
    </row>
    <row r="25" ht="21.95" customHeight="1">
      <c r="A25" s="150">
        <v>1984</v>
      </c>
      <c r="B25" s="100">
        <v>34</v>
      </c>
      <c r="C25" s="83">
        <v>-122</v>
      </c>
      <c r="D25" s="87">
        <v>-3.58823529411765</v>
      </c>
      <c r="E25" s="40"/>
      <c r="F25" s="151">
        <v>1984</v>
      </c>
      <c r="G25" s="100">
        <v>17</v>
      </c>
      <c r="H25" s="83">
        <v>-77.09999999999999</v>
      </c>
      <c r="I25" s="87">
        <v>-4.53529411764706</v>
      </c>
      <c r="J25" s="40"/>
      <c r="K25" s="151">
        <v>1984</v>
      </c>
      <c r="L25" s="100">
        <v>5</v>
      </c>
      <c r="M25" s="83">
        <v>-28.7</v>
      </c>
      <c r="N25" s="89">
        <v>-5.74</v>
      </c>
      <c r="O25" t="s" s="131">
        <v>118</v>
      </c>
      <c r="P25" s="135">
        <f>AVERAGE(B25:B36)</f>
        <v>41.8333333333333</v>
      </c>
      <c r="Q25" s="97">
        <f>AVERAGE(D25:D36)</f>
        <v>-3.71619917856468</v>
      </c>
      <c r="R25" t="s" s="134">
        <v>118</v>
      </c>
      <c r="S25" s="135">
        <f>AVERAGE(G25:G36)</f>
        <v>22.6666666666667</v>
      </c>
      <c r="T25" s="97">
        <f>AVERAGE(I25:I36)</f>
        <v>-4.63220603908312</v>
      </c>
      <c r="U25" t="s" s="134">
        <v>118</v>
      </c>
      <c r="V25" s="135">
        <f>AVERAGE(L25:L36)</f>
        <v>5.75</v>
      </c>
      <c r="W25" s="97">
        <f>AVERAGE(N25:N36)</f>
        <v>-6.31361682299182</v>
      </c>
    </row>
    <row r="26" ht="21.95" customHeight="1">
      <c r="A26" s="150">
        <v>1985</v>
      </c>
      <c r="B26" s="100">
        <v>46</v>
      </c>
      <c r="C26" s="83">
        <v>-179.3</v>
      </c>
      <c r="D26" s="87">
        <v>-3.89782608695652</v>
      </c>
      <c r="E26" s="40"/>
      <c r="F26" s="151">
        <v>1985</v>
      </c>
      <c r="G26" s="100">
        <v>31</v>
      </c>
      <c r="H26" s="83">
        <v>-140.4</v>
      </c>
      <c r="I26" s="87">
        <v>-4.52903225806452</v>
      </c>
      <c r="J26" s="40"/>
      <c r="K26" s="151">
        <v>1985</v>
      </c>
      <c r="L26" s="100">
        <v>8</v>
      </c>
      <c r="M26" s="83">
        <v>-48.7</v>
      </c>
      <c r="N26" s="89">
        <v>-6.0875</v>
      </c>
      <c r="O26" t="s" s="131">
        <v>119</v>
      </c>
      <c r="P26" s="135">
        <f>AVERAGE(B26:B36)</f>
        <v>42.5454545454545</v>
      </c>
      <c r="Q26" s="97">
        <f>AVERAGE(D26:D36)</f>
        <v>-3.72783225896896</v>
      </c>
      <c r="R26" t="s" s="134">
        <v>119</v>
      </c>
      <c r="S26" s="135">
        <f>AVERAGE(G26:G36)</f>
        <v>23.1818181818182</v>
      </c>
      <c r="T26" s="97">
        <f>AVERAGE(I26:I36)</f>
        <v>-4.64101621375912</v>
      </c>
      <c r="U26" t="s" s="134">
        <v>119</v>
      </c>
      <c r="V26" s="135">
        <f>AVERAGE(L26:L36)</f>
        <v>5.81818181818182</v>
      </c>
      <c r="W26" s="97">
        <f>AVERAGE(N26:N36)</f>
        <v>-6.36576380690017</v>
      </c>
    </row>
    <row r="27" ht="21.95" customHeight="1">
      <c r="A27" s="150">
        <v>1986</v>
      </c>
      <c r="B27" s="100">
        <v>49</v>
      </c>
      <c r="C27" s="83">
        <v>-193.1</v>
      </c>
      <c r="D27" s="87">
        <v>-3.94081632653061</v>
      </c>
      <c r="E27" s="40"/>
      <c r="F27" s="151">
        <v>1986</v>
      </c>
      <c r="G27" s="100">
        <v>32</v>
      </c>
      <c r="H27" s="83">
        <v>-148.5</v>
      </c>
      <c r="I27" s="87">
        <v>-4.640625</v>
      </c>
      <c r="J27" s="40"/>
      <c r="K27" s="151">
        <v>1986</v>
      </c>
      <c r="L27" s="100">
        <v>6</v>
      </c>
      <c r="M27" s="83">
        <v>-41.9</v>
      </c>
      <c r="N27" s="89">
        <v>-6.98333333333333</v>
      </c>
      <c r="O27" t="s" s="131">
        <v>98</v>
      </c>
      <c r="P27" s="135">
        <f>AVERAGE(B27:B36)</f>
        <v>42.2</v>
      </c>
      <c r="Q27" s="97">
        <f>AVERAGE(D27:D36)</f>
        <v>-3.7108328761702</v>
      </c>
      <c r="R27" t="s" s="134">
        <v>98</v>
      </c>
      <c r="S27" s="135">
        <f>AVERAGE(G27:G36)</f>
        <v>22.4</v>
      </c>
      <c r="T27" s="97">
        <f>AVERAGE(I27:I36)</f>
        <v>-4.65221460932858</v>
      </c>
      <c r="U27" t="s" s="134">
        <v>98</v>
      </c>
      <c r="V27" s="135">
        <f>AVERAGE(L27:L36)</f>
        <v>5.6</v>
      </c>
      <c r="W27" s="97">
        <f>AVERAGE(N27:N36)</f>
        <v>-6.39359018759019</v>
      </c>
    </row>
    <row r="28" ht="21.95" customHeight="1">
      <c r="A28" s="150">
        <v>1987</v>
      </c>
      <c r="B28" s="100">
        <v>42</v>
      </c>
      <c r="C28" s="83">
        <v>-153.8</v>
      </c>
      <c r="D28" s="87">
        <v>-3.66190476190476</v>
      </c>
      <c r="E28" s="40"/>
      <c r="F28" s="151">
        <v>1987</v>
      </c>
      <c r="G28" s="100">
        <v>22</v>
      </c>
      <c r="H28" s="83">
        <v>-100.7</v>
      </c>
      <c r="I28" s="87">
        <v>-4.57727272727273</v>
      </c>
      <c r="J28" s="40"/>
      <c r="K28" s="151">
        <v>1987</v>
      </c>
      <c r="L28" s="100">
        <v>5</v>
      </c>
      <c r="M28" s="83">
        <v>-32.7</v>
      </c>
      <c r="N28" s="89">
        <v>-6.54</v>
      </c>
      <c r="O28" t="s" s="131">
        <v>120</v>
      </c>
      <c r="P28" s="135">
        <f>AVERAGE(B28:B36)</f>
        <v>41.4444444444444</v>
      </c>
      <c r="Q28" s="97">
        <f>AVERAGE(D28:D36)</f>
        <v>-3.68527915946349</v>
      </c>
      <c r="R28" t="s" s="134">
        <v>120</v>
      </c>
      <c r="S28" s="135">
        <f>AVERAGE(G28:G36)</f>
        <v>21.3333333333333</v>
      </c>
      <c r="T28" s="97">
        <f>AVERAGE(I28:I36)</f>
        <v>-4.65350234369842</v>
      </c>
      <c r="U28" t="s" s="134">
        <v>120</v>
      </c>
      <c r="V28" s="135">
        <f>AVERAGE(L28:L36)</f>
        <v>5.55555555555556</v>
      </c>
      <c r="W28" s="97">
        <f>AVERAGE(N28:N36)</f>
        <v>-6.3280631713965</v>
      </c>
    </row>
    <row r="29" ht="21.95" customHeight="1">
      <c r="A29" s="150">
        <v>1988</v>
      </c>
      <c r="B29" s="100">
        <v>25</v>
      </c>
      <c r="C29" s="83">
        <v>-92.59999999999999</v>
      </c>
      <c r="D29" s="87">
        <v>-3.704</v>
      </c>
      <c r="E29" s="40"/>
      <c r="F29" s="151">
        <v>1988</v>
      </c>
      <c r="G29" s="100">
        <v>10</v>
      </c>
      <c r="H29" s="83">
        <v>-52</v>
      </c>
      <c r="I29" s="87">
        <v>-5.2</v>
      </c>
      <c r="J29" s="40"/>
      <c r="K29" s="151">
        <v>1988</v>
      </c>
      <c r="L29" s="100">
        <v>4</v>
      </c>
      <c r="M29" s="83">
        <v>-26.4</v>
      </c>
      <c r="N29" s="89">
        <v>-6.6</v>
      </c>
      <c r="O29" t="s" s="131">
        <v>121</v>
      </c>
      <c r="P29" s="135">
        <f>AVERAGE(B29:B36)</f>
        <v>41.375</v>
      </c>
      <c r="Q29" s="97">
        <f>AVERAGE(D29:D36)</f>
        <v>-3.68820095915833</v>
      </c>
      <c r="R29" t="s" s="134">
        <v>121</v>
      </c>
      <c r="S29" s="135">
        <f>AVERAGE(G29:G36)</f>
        <v>21.25</v>
      </c>
      <c r="T29" s="97">
        <f>AVERAGE(I29:I36)</f>
        <v>-4.66303104575163</v>
      </c>
      <c r="U29" t="s" s="134">
        <v>121</v>
      </c>
      <c r="V29" s="135">
        <f>AVERAGE(L29:L36)</f>
        <v>5.625</v>
      </c>
      <c r="W29" s="97">
        <f>AVERAGE(N29:N36)</f>
        <v>-6.30157106782107</v>
      </c>
    </row>
    <row r="30" ht="21.95" customHeight="1">
      <c r="A30" s="150">
        <v>1989</v>
      </c>
      <c r="B30" s="100">
        <v>49</v>
      </c>
      <c r="C30" s="83">
        <v>-174.7</v>
      </c>
      <c r="D30" s="87">
        <v>-3.56530612244898</v>
      </c>
      <c r="E30" s="40"/>
      <c r="F30" s="151">
        <v>1989</v>
      </c>
      <c r="G30" s="100">
        <v>26</v>
      </c>
      <c r="H30" s="83">
        <v>-112.7</v>
      </c>
      <c r="I30" s="87">
        <v>-4.33461538461538</v>
      </c>
      <c r="J30" s="40"/>
      <c r="K30" s="151">
        <v>1989</v>
      </c>
      <c r="L30" s="100">
        <v>4</v>
      </c>
      <c r="M30" s="83">
        <v>-22.8</v>
      </c>
      <c r="N30" s="89">
        <v>-5.7</v>
      </c>
      <c r="O30" t="s" s="131">
        <v>122</v>
      </c>
      <c r="P30" s="135">
        <f>AVERAGE(B30:B36)</f>
        <v>43.7142857142857</v>
      </c>
      <c r="Q30" s="97">
        <f>AVERAGE(D30:D36)</f>
        <v>-3.68594395332381</v>
      </c>
      <c r="R30" t="s" s="134">
        <v>122</v>
      </c>
      <c r="S30" s="135">
        <f>AVERAGE(G30:G36)</f>
        <v>22.8571428571429</v>
      </c>
      <c r="T30" s="97">
        <f>AVERAGE(I30:I36)</f>
        <v>-4.58632119514472</v>
      </c>
      <c r="U30" t="s" s="134">
        <v>122</v>
      </c>
      <c r="V30" s="135">
        <f>AVERAGE(L30:L36)</f>
        <v>5.85714285714286</v>
      </c>
      <c r="W30" s="97">
        <f>AVERAGE(N30:N36)</f>
        <v>-6.25893836322408</v>
      </c>
    </row>
    <row r="31" ht="21.95" customHeight="1">
      <c r="A31" s="150">
        <v>1990</v>
      </c>
      <c r="B31" s="100">
        <v>44</v>
      </c>
      <c r="C31" s="83">
        <v>-148.2</v>
      </c>
      <c r="D31" s="87">
        <v>-3.36818181818182</v>
      </c>
      <c r="E31" s="40"/>
      <c r="F31" s="151">
        <v>1990</v>
      </c>
      <c r="G31" s="100">
        <v>17</v>
      </c>
      <c r="H31" s="83">
        <v>-76.09999999999999</v>
      </c>
      <c r="I31" s="87">
        <v>-4.47647058823529</v>
      </c>
      <c r="J31" s="40"/>
      <c r="K31" s="151">
        <v>1990</v>
      </c>
      <c r="L31" s="100">
        <v>4</v>
      </c>
      <c r="M31" s="83">
        <v>-25</v>
      </c>
      <c r="N31" s="89">
        <v>-6.25</v>
      </c>
      <c r="O31" t="s" s="131">
        <v>123</v>
      </c>
      <c r="P31" s="135">
        <f>AVERAGE(B31:B36)</f>
        <v>42.8333333333333</v>
      </c>
      <c r="Q31" s="97">
        <f>AVERAGE(D31:D36)</f>
        <v>-3.70605025846961</v>
      </c>
      <c r="R31" t="s" s="134">
        <v>123</v>
      </c>
      <c r="S31" s="135">
        <f>AVERAGE(G31:G36)</f>
        <v>22.3333333333333</v>
      </c>
      <c r="T31" s="97">
        <f>AVERAGE(I31:I36)</f>
        <v>-4.62827216356628</v>
      </c>
      <c r="U31" t="s" s="134">
        <v>123</v>
      </c>
      <c r="V31" s="135">
        <f>AVERAGE(L31:L36)</f>
        <v>6.16666666666667</v>
      </c>
      <c r="W31" s="97">
        <f>AVERAGE(N31:N36)</f>
        <v>-6.35209475709476</v>
      </c>
    </row>
    <row r="32" ht="21.95" customHeight="1">
      <c r="A32" s="150">
        <v>1991</v>
      </c>
      <c r="B32" s="100">
        <v>37</v>
      </c>
      <c r="C32" s="83">
        <v>-143.2</v>
      </c>
      <c r="D32" s="87">
        <v>-3.87027027027027</v>
      </c>
      <c r="E32" s="40"/>
      <c r="F32" s="151">
        <v>1991</v>
      </c>
      <c r="G32" s="100">
        <v>22</v>
      </c>
      <c r="H32" s="83">
        <v>-100.9</v>
      </c>
      <c r="I32" s="87">
        <v>-4.58636363636364</v>
      </c>
      <c r="J32" s="40"/>
      <c r="K32" s="151">
        <v>1991</v>
      </c>
      <c r="L32" s="100">
        <v>9</v>
      </c>
      <c r="M32" s="83">
        <v>-50.9</v>
      </c>
      <c r="N32" s="89">
        <v>-5.65555555555556</v>
      </c>
      <c r="O32" t="s" s="131">
        <v>104</v>
      </c>
      <c r="P32" s="135">
        <f>AVERAGE(B32:B36)</f>
        <v>42.6</v>
      </c>
      <c r="Q32" s="97">
        <f>AVERAGE(D32:D36)</f>
        <v>-3.77362394652717</v>
      </c>
      <c r="R32" t="s" s="134">
        <v>104</v>
      </c>
      <c r="S32" s="135">
        <f>AVERAGE(G32:G36)</f>
        <v>23.4</v>
      </c>
      <c r="T32" s="97">
        <f>AVERAGE(I32:I36)</f>
        <v>-4.65863247863248</v>
      </c>
      <c r="U32" t="s" s="134">
        <v>104</v>
      </c>
      <c r="V32" s="135">
        <f>AVERAGE(L32:L36)</f>
        <v>6.6</v>
      </c>
      <c r="W32" s="97">
        <f>AVERAGE(N32:N36)</f>
        <v>-6.37251370851371</v>
      </c>
    </row>
    <row r="33" ht="21.95" customHeight="1">
      <c r="A33" s="150">
        <v>1992</v>
      </c>
      <c r="B33" s="100">
        <v>45</v>
      </c>
      <c r="C33" s="83">
        <v>-164.2</v>
      </c>
      <c r="D33" s="87">
        <v>-3.64888888888889</v>
      </c>
      <c r="E33" s="40"/>
      <c r="F33" s="151">
        <v>1992</v>
      </c>
      <c r="G33" s="100">
        <v>22</v>
      </c>
      <c r="H33" s="83">
        <v>-101.5</v>
      </c>
      <c r="I33" s="87">
        <v>-4.61363636363636</v>
      </c>
      <c r="J33" s="40"/>
      <c r="K33" s="151">
        <v>1992</v>
      </c>
      <c r="L33" s="100">
        <v>5</v>
      </c>
      <c r="M33" s="83">
        <v>-28.1</v>
      </c>
      <c r="N33" s="89">
        <v>-5.62</v>
      </c>
      <c r="O33" t="s" s="131">
        <v>124</v>
      </c>
      <c r="P33" s="135">
        <f>AVERAGE(B33:B36)</f>
        <v>44</v>
      </c>
      <c r="Q33" s="97">
        <f>AVERAGE(D33:D36)</f>
        <v>-3.7494623655914</v>
      </c>
      <c r="R33" t="s" s="134">
        <v>124</v>
      </c>
      <c r="S33" s="135">
        <f>AVERAGE(G33:G36)</f>
        <v>23.75</v>
      </c>
      <c r="T33" s="97">
        <f>AVERAGE(I33:I36)</f>
        <v>-4.67669968919969</v>
      </c>
      <c r="U33" t="s" s="134">
        <v>124</v>
      </c>
      <c r="V33" s="135">
        <f>AVERAGE(L33:L36)</f>
        <v>6</v>
      </c>
      <c r="W33" s="97">
        <f>AVERAGE(N33:N36)</f>
        <v>-6.55175324675325</v>
      </c>
    </row>
    <row r="34" ht="21.95" customHeight="1">
      <c r="A34" s="150">
        <v>1993</v>
      </c>
      <c r="B34" s="100">
        <v>31</v>
      </c>
      <c r="C34" s="83">
        <v>-104.3</v>
      </c>
      <c r="D34" s="87">
        <v>-3.36451612903226</v>
      </c>
      <c r="E34" s="40"/>
      <c r="F34" s="151">
        <v>1993</v>
      </c>
      <c r="G34" s="100">
        <v>13</v>
      </c>
      <c r="H34" s="83">
        <v>-56.1</v>
      </c>
      <c r="I34" s="87">
        <v>-4.31538461538462</v>
      </c>
      <c r="J34" s="40"/>
      <c r="K34" s="151">
        <v>1993</v>
      </c>
      <c r="L34" s="100">
        <v>1</v>
      </c>
      <c r="M34" s="83">
        <v>-7.2</v>
      </c>
      <c r="N34" s="89">
        <v>-7.2</v>
      </c>
      <c r="O34" t="s" s="131">
        <v>125</v>
      </c>
      <c r="P34" s="135">
        <f>AVERAGE(B34:B36)</f>
        <v>43.6666666666667</v>
      </c>
      <c r="Q34" s="97">
        <f>AVERAGE(D34:D36)</f>
        <v>-3.78298685782557</v>
      </c>
      <c r="R34" t="s" s="134">
        <v>125</v>
      </c>
      <c r="S34" s="135">
        <f>AVERAGE(G34:G36)</f>
        <v>24.3333333333333</v>
      </c>
      <c r="T34" s="97">
        <f>AVERAGE(I34:I36)</f>
        <v>-4.6977207977208</v>
      </c>
      <c r="U34" t="s" s="134">
        <v>125</v>
      </c>
      <c r="V34" s="135">
        <f>AVERAGE(L34:L36)</f>
        <v>6.33333333333333</v>
      </c>
      <c r="W34" s="97">
        <f>AVERAGE(N34:N36)</f>
        <v>-6.86233766233766</v>
      </c>
    </row>
    <row r="35" ht="21.95" customHeight="1">
      <c r="A35" s="150">
        <v>1994</v>
      </c>
      <c r="B35" s="100">
        <v>55</v>
      </c>
      <c r="C35" s="83">
        <v>-216.7</v>
      </c>
      <c r="D35" s="87">
        <v>-3.94</v>
      </c>
      <c r="E35" s="40"/>
      <c r="F35" s="151">
        <v>1994</v>
      </c>
      <c r="G35" s="100">
        <v>33</v>
      </c>
      <c r="H35" s="83">
        <v>-158.4</v>
      </c>
      <c r="I35" s="87">
        <v>-4.8</v>
      </c>
      <c r="J35" s="40"/>
      <c r="K35" s="151">
        <v>1994</v>
      </c>
      <c r="L35" s="100">
        <v>11</v>
      </c>
      <c r="M35" s="83">
        <v>-69</v>
      </c>
      <c r="N35" s="89">
        <v>-6.27272727272727</v>
      </c>
      <c r="O35" t="s" s="131">
        <v>126</v>
      </c>
      <c r="P35" s="135">
        <f>AVERAGE(B35:B36)</f>
        <v>50</v>
      </c>
      <c r="Q35" s="97">
        <f>AVERAGE(D35:D36)</f>
        <v>-3.99222222222222</v>
      </c>
      <c r="R35" t="s" s="134">
        <v>126</v>
      </c>
      <c r="S35" s="135">
        <f>AVERAGE(G35:G36)</f>
        <v>30</v>
      </c>
      <c r="T35" s="97">
        <f>AVERAGE(I35:I36)</f>
        <v>-4.88888888888889</v>
      </c>
      <c r="U35" t="s" s="134">
        <v>126</v>
      </c>
      <c r="V35" s="135">
        <f>AVERAGE(L35:L36)</f>
        <v>9</v>
      </c>
      <c r="W35" s="97">
        <f>AVERAGE(N35:N36)</f>
        <v>-6.69350649350649</v>
      </c>
    </row>
    <row r="36" ht="21.95" customHeight="1">
      <c r="A36" s="150">
        <v>1995</v>
      </c>
      <c r="B36" s="100">
        <v>45</v>
      </c>
      <c r="C36" s="83">
        <v>-182</v>
      </c>
      <c r="D36" s="87">
        <v>-4.04444444444444</v>
      </c>
      <c r="E36" s="40"/>
      <c r="F36" s="151">
        <v>1995</v>
      </c>
      <c r="G36" s="100">
        <v>27</v>
      </c>
      <c r="H36" s="83">
        <v>-134.4</v>
      </c>
      <c r="I36" s="87">
        <v>-4.97777777777778</v>
      </c>
      <c r="J36" s="40"/>
      <c r="K36" s="151">
        <v>1995</v>
      </c>
      <c r="L36" s="100">
        <v>7</v>
      </c>
      <c r="M36" s="83">
        <v>-49.8</v>
      </c>
      <c r="N36" s="89">
        <v>-7.11428571428571</v>
      </c>
      <c r="O36" t="s" s="131">
        <v>127</v>
      </c>
      <c r="P36" s="135">
        <f>AVERAGE(B36)</f>
        <v>45</v>
      </c>
      <c r="Q36" s="97">
        <f>AVERAGE(D36)</f>
        <v>-4.04444444444444</v>
      </c>
      <c r="R36" t="s" s="134">
        <v>127</v>
      </c>
      <c r="S36" s="135">
        <f>AVERAGE(G36)</f>
        <v>27</v>
      </c>
      <c r="T36" s="97">
        <f>AVERAGE(I36)</f>
        <v>-4.97777777777778</v>
      </c>
      <c r="U36" t="s" s="134">
        <v>127</v>
      </c>
      <c r="V36" s="135">
        <f>AVERAGE(L36)</f>
        <v>7</v>
      </c>
      <c r="W36" s="97">
        <f>AVERAGE(N36)</f>
        <v>-7.11428571428571</v>
      </c>
    </row>
    <row r="37" ht="21.95" customHeight="1">
      <c r="A37" s="150">
        <v>1996</v>
      </c>
      <c r="B37" s="154">
        <v>34</v>
      </c>
      <c r="C37" s="155">
        <v>-115.4</v>
      </c>
      <c r="D37" s="156">
        <v>-3.39411764705882</v>
      </c>
      <c r="E37" s="40"/>
      <c r="F37" s="151">
        <v>1996</v>
      </c>
      <c r="G37" s="154">
        <v>15</v>
      </c>
      <c r="H37" s="155">
        <v>-65.40000000000001</v>
      </c>
      <c r="I37" s="156">
        <v>-4.36</v>
      </c>
      <c r="J37" s="40"/>
      <c r="K37" s="151">
        <v>1996</v>
      </c>
      <c r="L37" s="154">
        <v>3</v>
      </c>
      <c r="M37" s="155">
        <v>-16.9</v>
      </c>
      <c r="N37" s="157">
        <v>-5.63333333333333</v>
      </c>
      <c r="O37" t="s" s="131">
        <v>128</v>
      </c>
      <c r="P37" s="158">
        <f>AVERAGE(B37)</f>
        <v>34</v>
      </c>
      <c r="Q37" s="159">
        <f>AVERAGE(D37)</f>
        <v>-3.39411764705882</v>
      </c>
      <c r="R37" t="s" s="134">
        <v>128</v>
      </c>
      <c r="S37" s="158">
        <f>AVERAGE(G37)</f>
        <v>15</v>
      </c>
      <c r="T37" s="159">
        <f>AVERAGE(I37)</f>
        <v>-4.36</v>
      </c>
      <c r="U37" t="s" s="134">
        <v>128</v>
      </c>
      <c r="V37" s="158">
        <f>AVERAGE(L37)</f>
        <v>3</v>
      </c>
      <c r="W37" s="159">
        <f>AVERAGE(N37)</f>
        <v>-5.63333333333333</v>
      </c>
    </row>
    <row r="38" ht="21.95" customHeight="1">
      <c r="A38" s="150">
        <v>1997</v>
      </c>
      <c r="B38" s="100">
        <v>42</v>
      </c>
      <c r="C38" s="83">
        <v>-170.9</v>
      </c>
      <c r="D38" s="87">
        <v>-4.06904761904762</v>
      </c>
      <c r="E38" s="40"/>
      <c r="F38" s="151">
        <v>1997</v>
      </c>
      <c r="G38" s="100">
        <v>26</v>
      </c>
      <c r="H38" s="83">
        <v>-126.9</v>
      </c>
      <c r="I38" s="87">
        <v>-4.88076923076923</v>
      </c>
      <c r="J38" s="40"/>
      <c r="K38" s="151">
        <v>1997</v>
      </c>
      <c r="L38" s="100">
        <v>8</v>
      </c>
      <c r="M38" s="83">
        <v>-52.9</v>
      </c>
      <c r="N38" s="89">
        <v>-6.6125</v>
      </c>
      <c r="O38" t="s" s="131">
        <v>127</v>
      </c>
      <c r="P38" s="135">
        <f>AVERAGE(B38)</f>
        <v>42</v>
      </c>
      <c r="Q38" s="97">
        <f>AVERAGE(D38)</f>
        <v>-4.06904761904762</v>
      </c>
      <c r="R38" t="s" s="134">
        <v>127</v>
      </c>
      <c r="S38" s="135">
        <f>AVERAGE(G38)</f>
        <v>26</v>
      </c>
      <c r="T38" s="97">
        <f>AVERAGE(I38)</f>
        <v>-4.88076923076923</v>
      </c>
      <c r="U38" t="s" s="134">
        <v>127</v>
      </c>
      <c r="V38" s="135">
        <f>AVERAGE(L38)</f>
        <v>8</v>
      </c>
      <c r="W38" s="97">
        <f>AVERAGE(N38)</f>
        <v>-6.6125</v>
      </c>
    </row>
    <row r="39" ht="21.95" customHeight="1">
      <c r="A39" s="150">
        <v>1998</v>
      </c>
      <c r="B39" s="100">
        <v>32</v>
      </c>
      <c r="C39" s="83">
        <v>-117.6</v>
      </c>
      <c r="D39" s="87">
        <v>-3.675</v>
      </c>
      <c r="E39" s="40"/>
      <c r="F39" s="151">
        <v>1998</v>
      </c>
      <c r="G39" s="100">
        <v>17</v>
      </c>
      <c r="H39" s="83">
        <v>-77.2</v>
      </c>
      <c r="I39" s="87">
        <v>-4.54117647058824</v>
      </c>
      <c r="J39" s="40"/>
      <c r="K39" s="151">
        <v>1998</v>
      </c>
      <c r="L39" s="100">
        <v>5</v>
      </c>
      <c r="M39" s="83">
        <v>-29.6</v>
      </c>
      <c r="N39" s="89">
        <v>-5.92</v>
      </c>
      <c r="O39" t="s" s="131">
        <v>126</v>
      </c>
      <c r="P39" s="135">
        <f>AVERAGE(B38:B39)</f>
        <v>37</v>
      </c>
      <c r="Q39" s="97">
        <f>AVERAGE(D38:D39)</f>
        <v>-3.87202380952381</v>
      </c>
      <c r="R39" t="s" s="134">
        <v>126</v>
      </c>
      <c r="S39" s="135">
        <f>AVERAGE(G38:G39)</f>
        <v>21.5</v>
      </c>
      <c r="T39" s="97">
        <f>AVERAGE(I38:I39)</f>
        <v>-4.71097285067874</v>
      </c>
      <c r="U39" t="s" s="134">
        <v>126</v>
      </c>
      <c r="V39" s="135">
        <f>AVERAGE(L38:L39)</f>
        <v>6.5</v>
      </c>
      <c r="W39" s="97">
        <f>AVERAGE(N38:N39)</f>
        <v>-6.26625</v>
      </c>
    </row>
    <row r="40" ht="21.95" customHeight="1">
      <c r="A40" s="150">
        <v>1999</v>
      </c>
      <c r="B40" s="100">
        <v>9</v>
      </c>
      <c r="C40" s="83">
        <v>-31</v>
      </c>
      <c r="D40" s="87">
        <v>-3.44444444444444</v>
      </c>
      <c r="E40" s="40"/>
      <c r="F40" s="151">
        <v>1999</v>
      </c>
      <c r="G40" s="100">
        <v>2</v>
      </c>
      <c r="H40" s="83">
        <v>-10</v>
      </c>
      <c r="I40" s="87">
        <v>-5</v>
      </c>
      <c r="J40" s="40"/>
      <c r="K40" s="151">
        <v>1999</v>
      </c>
      <c r="L40" s="100">
        <v>0</v>
      </c>
      <c r="M40" s="83">
        <v>0</v>
      </c>
      <c r="N40" s="89"/>
      <c r="O40" t="s" s="131">
        <v>125</v>
      </c>
      <c r="P40" s="135">
        <f>AVERAGE(B38:B40)</f>
        <v>27.6666666666667</v>
      </c>
      <c r="Q40" s="97">
        <f>AVERAGE(D38:D40)</f>
        <v>-3.72949735449735</v>
      </c>
      <c r="R40" t="s" s="134">
        <v>125</v>
      </c>
      <c r="S40" s="135">
        <f>AVERAGE(G38:G40)</f>
        <v>15</v>
      </c>
      <c r="T40" s="97">
        <f>AVERAGE(I38:I40)</f>
        <v>-4.80731523378582</v>
      </c>
      <c r="U40" t="s" s="134">
        <v>125</v>
      </c>
      <c r="V40" s="135">
        <f>AVERAGE(L38:L40)</f>
        <v>4.33333333333333</v>
      </c>
      <c r="W40" s="97">
        <f>AVERAGE(N38:N40)</f>
        <v>-6.26625</v>
      </c>
    </row>
    <row r="41" ht="21.95" customHeight="1">
      <c r="A41" s="150">
        <v>2000</v>
      </c>
      <c r="B41" s="100">
        <v>10</v>
      </c>
      <c r="C41" s="83">
        <v>-41</v>
      </c>
      <c r="D41" s="87">
        <v>-4.1</v>
      </c>
      <c r="E41" s="40"/>
      <c r="F41" s="151">
        <v>2000</v>
      </c>
      <c r="G41" s="100">
        <v>6</v>
      </c>
      <c r="H41" s="83">
        <v>-29</v>
      </c>
      <c r="I41" s="87">
        <v>-4.83333333333333</v>
      </c>
      <c r="J41" s="40"/>
      <c r="K41" s="151">
        <v>2000</v>
      </c>
      <c r="L41" s="100">
        <v>0</v>
      </c>
      <c r="M41" s="83">
        <v>0</v>
      </c>
      <c r="N41" s="89"/>
      <c r="O41" t="s" s="131">
        <v>124</v>
      </c>
      <c r="P41" s="135">
        <f>AVERAGE(B38:B41)</f>
        <v>23.25</v>
      </c>
      <c r="Q41" s="97">
        <f>AVERAGE(D38:D41)</f>
        <v>-3.82212301587302</v>
      </c>
      <c r="R41" t="s" s="134">
        <v>124</v>
      </c>
      <c r="S41" s="135">
        <f>AVERAGE(G38:G41)</f>
        <v>12.75</v>
      </c>
      <c r="T41" s="97">
        <f>AVERAGE(I38:I41)</f>
        <v>-4.8138197586727</v>
      </c>
      <c r="U41" t="s" s="134">
        <v>124</v>
      </c>
      <c r="V41" s="135">
        <f>AVERAGE(L38:L41)</f>
        <v>3.25</v>
      </c>
      <c r="W41" s="97">
        <f>AVERAGE(N38:N41)</f>
        <v>-6.26625</v>
      </c>
    </row>
    <row r="42" ht="21.95" customHeight="1">
      <c r="A42" s="150">
        <v>2001</v>
      </c>
      <c r="B42" s="100">
        <v>14</v>
      </c>
      <c r="C42" s="83">
        <v>-54</v>
      </c>
      <c r="D42" s="87">
        <v>-3.85714285714286</v>
      </c>
      <c r="E42" s="40"/>
      <c r="F42" s="151">
        <v>2001</v>
      </c>
      <c r="G42" s="100">
        <v>9</v>
      </c>
      <c r="H42" s="83">
        <v>-39</v>
      </c>
      <c r="I42" s="87">
        <v>-4.33333333333333</v>
      </c>
      <c r="J42" s="40"/>
      <c r="K42" s="151">
        <v>2001</v>
      </c>
      <c r="L42" s="100">
        <v>1</v>
      </c>
      <c r="M42" s="83">
        <v>-6</v>
      </c>
      <c r="N42" s="89">
        <v>-6</v>
      </c>
      <c r="O42" t="s" s="131">
        <v>104</v>
      </c>
      <c r="P42" s="135">
        <f>AVERAGE(B38:B42)</f>
        <v>21.4</v>
      </c>
      <c r="Q42" s="97">
        <f>AVERAGE(D38:D42)</f>
        <v>-3.82912698412698</v>
      </c>
      <c r="R42" t="s" s="134">
        <v>104</v>
      </c>
      <c r="S42" s="135">
        <f>AVERAGE(G38:G42)</f>
        <v>12</v>
      </c>
      <c r="T42" s="97">
        <f>AVERAGE(I38:I42)</f>
        <v>-4.71772247360483</v>
      </c>
      <c r="U42" t="s" s="134">
        <v>104</v>
      </c>
      <c r="V42" s="135">
        <f>AVERAGE(L38:L42)</f>
        <v>2.8</v>
      </c>
      <c r="W42" s="97">
        <f>AVERAGE(N38:N42)</f>
        <v>-6.1775</v>
      </c>
    </row>
    <row r="43" ht="21.95" customHeight="1">
      <c r="A43" s="150">
        <v>2002</v>
      </c>
      <c r="B43" s="100">
        <v>18</v>
      </c>
      <c r="C43" s="83">
        <v>-67</v>
      </c>
      <c r="D43" s="87">
        <v>-3.72222222222222</v>
      </c>
      <c r="E43" s="40"/>
      <c r="F43" s="151">
        <v>2002</v>
      </c>
      <c r="G43" s="100">
        <v>9</v>
      </c>
      <c r="H43" s="83">
        <v>-40</v>
      </c>
      <c r="I43" s="87">
        <v>-4.44444444444444</v>
      </c>
      <c r="J43" s="40"/>
      <c r="K43" s="151">
        <v>2002</v>
      </c>
      <c r="L43" s="100">
        <v>1</v>
      </c>
      <c r="M43" s="83">
        <v>-6</v>
      </c>
      <c r="N43" s="89">
        <v>-6</v>
      </c>
      <c r="O43" t="s" s="131">
        <v>123</v>
      </c>
      <c r="P43" s="135">
        <f>AVERAGE(B38:B43)</f>
        <v>20.8333333333333</v>
      </c>
      <c r="Q43" s="97">
        <f>AVERAGE(D38:D43)</f>
        <v>-3.81130952380952</v>
      </c>
      <c r="R43" t="s" s="134">
        <v>123</v>
      </c>
      <c r="S43" s="135">
        <f>AVERAGE(G38:G43)</f>
        <v>11.5</v>
      </c>
      <c r="T43" s="97">
        <f>AVERAGE(I38:I43)</f>
        <v>-4.67217613541143</v>
      </c>
      <c r="U43" t="s" s="134">
        <v>123</v>
      </c>
      <c r="V43" s="135">
        <f>AVERAGE(L38:L43)</f>
        <v>2.5</v>
      </c>
      <c r="W43" s="97">
        <f>AVERAGE(N38:N43)</f>
        <v>-6.133125</v>
      </c>
    </row>
    <row r="44" ht="21.95" customHeight="1">
      <c r="A44" s="150">
        <v>2003</v>
      </c>
      <c r="B44" s="100">
        <v>28</v>
      </c>
      <c r="C44" s="83">
        <v>-107.8</v>
      </c>
      <c r="D44" s="87">
        <v>-3.85</v>
      </c>
      <c r="E44" s="40"/>
      <c r="F44" s="151">
        <v>2003</v>
      </c>
      <c r="G44" s="100">
        <v>16</v>
      </c>
      <c r="H44" s="83">
        <v>-75.09999999999999</v>
      </c>
      <c r="I44" s="87">
        <v>-4.69375</v>
      </c>
      <c r="J44" s="40"/>
      <c r="K44" s="151">
        <v>2003</v>
      </c>
      <c r="L44" s="100">
        <v>3</v>
      </c>
      <c r="M44" s="83">
        <v>-18.3</v>
      </c>
      <c r="N44" s="89">
        <v>-6.1</v>
      </c>
      <c r="O44" t="s" s="131">
        <v>122</v>
      </c>
      <c r="P44" s="135">
        <f>AVERAGE(B38:B44)</f>
        <v>21.8571428571429</v>
      </c>
      <c r="Q44" s="97">
        <f>AVERAGE(D38:D44)</f>
        <v>-3.81683673469388</v>
      </c>
      <c r="R44" t="s" s="134">
        <v>122</v>
      </c>
      <c r="S44" s="135">
        <f>AVERAGE(G38:G44)</f>
        <v>12.1428571428571</v>
      </c>
      <c r="T44" s="97">
        <f>AVERAGE(I38:I44)</f>
        <v>-4.67525811606694</v>
      </c>
      <c r="U44" t="s" s="134">
        <v>122</v>
      </c>
      <c r="V44" s="135">
        <f>AVERAGE(L38:L44)</f>
        <v>2.57142857142857</v>
      </c>
      <c r="W44" s="97">
        <f>AVERAGE(N38:N44)</f>
        <v>-6.1265</v>
      </c>
    </row>
    <row r="45" ht="21.95" customHeight="1">
      <c r="A45" s="150">
        <v>2004</v>
      </c>
      <c r="B45" s="100">
        <v>29</v>
      </c>
      <c r="C45" s="83">
        <v>-95.3</v>
      </c>
      <c r="D45" s="87">
        <v>-3.28620689655172</v>
      </c>
      <c r="E45" s="40"/>
      <c r="F45" s="151">
        <v>2004</v>
      </c>
      <c r="G45" s="100">
        <v>11</v>
      </c>
      <c r="H45" s="83">
        <v>-44.5</v>
      </c>
      <c r="I45" s="87">
        <v>-4.04545454545455</v>
      </c>
      <c r="J45" s="40"/>
      <c r="K45" s="151">
        <v>2004</v>
      </c>
      <c r="L45" s="100">
        <v>2</v>
      </c>
      <c r="M45" s="83">
        <v>-10.8</v>
      </c>
      <c r="N45" s="89">
        <v>-5.4</v>
      </c>
      <c r="O45" t="s" s="131">
        <v>121</v>
      </c>
      <c r="P45" s="135">
        <f>AVERAGE(B38:B45)</f>
        <v>22.75</v>
      </c>
      <c r="Q45" s="97">
        <f>AVERAGE(D38:D45)</f>
        <v>-3.75050800492611</v>
      </c>
      <c r="R45" t="s" s="134">
        <v>121</v>
      </c>
      <c r="S45" s="135">
        <f>AVERAGE(G38:G45)</f>
        <v>12</v>
      </c>
      <c r="T45" s="97">
        <f>AVERAGE(I38:I45)</f>
        <v>-4.59653266974039</v>
      </c>
      <c r="U45" t="s" s="134">
        <v>121</v>
      </c>
      <c r="V45" s="135">
        <f>AVERAGE(L38:L45)</f>
        <v>2.5</v>
      </c>
      <c r="W45" s="97">
        <f>AVERAGE(N38:N45)</f>
        <v>-6.00541666666667</v>
      </c>
    </row>
    <row r="46" ht="21.95" customHeight="1">
      <c r="A46" s="150">
        <v>2005</v>
      </c>
      <c r="B46" s="100">
        <v>22</v>
      </c>
      <c r="C46" s="83">
        <v>-75.8</v>
      </c>
      <c r="D46" s="87">
        <v>-3.44545454545455</v>
      </c>
      <c r="E46" s="40"/>
      <c r="F46" s="151">
        <v>2005</v>
      </c>
      <c r="G46" s="100">
        <v>10</v>
      </c>
      <c r="H46" s="83">
        <v>-44.5</v>
      </c>
      <c r="I46" s="87">
        <v>-4.45</v>
      </c>
      <c r="J46" s="40"/>
      <c r="K46" s="151">
        <v>2005</v>
      </c>
      <c r="L46" s="100">
        <v>3</v>
      </c>
      <c r="M46" s="83">
        <v>-17.1</v>
      </c>
      <c r="N46" s="89">
        <v>-5.7</v>
      </c>
      <c r="O46" t="s" s="131">
        <v>120</v>
      </c>
      <c r="P46" s="135">
        <f>AVERAGE(B38:B46)</f>
        <v>22.6666666666667</v>
      </c>
      <c r="Q46" s="97">
        <f>AVERAGE(D38:D46)</f>
        <v>-3.71661317609593</v>
      </c>
      <c r="R46" t="s" s="134">
        <v>120</v>
      </c>
      <c r="S46" s="135">
        <f>AVERAGE(G38:G46)</f>
        <v>11.7777777777778</v>
      </c>
      <c r="T46" s="97">
        <f>AVERAGE(I38:I46)</f>
        <v>-4.58025126199146</v>
      </c>
      <c r="U46" t="s" s="134">
        <v>120</v>
      </c>
      <c r="V46" s="135">
        <f>AVERAGE(L38:L46)</f>
        <v>2.55555555555556</v>
      </c>
      <c r="W46" s="97">
        <f>AVERAGE(N38:N46)</f>
        <v>-5.96178571428571</v>
      </c>
    </row>
    <row r="47" ht="21.95" customHeight="1">
      <c r="A47" s="150">
        <v>2006</v>
      </c>
      <c r="B47" s="100">
        <v>27</v>
      </c>
      <c r="C47" s="83">
        <v>-84.59999999999999</v>
      </c>
      <c r="D47" s="87">
        <v>-3.13333333333333</v>
      </c>
      <c r="E47" s="40"/>
      <c r="F47" s="151">
        <v>2006</v>
      </c>
      <c r="G47" s="100">
        <v>11</v>
      </c>
      <c r="H47" s="83">
        <v>-42.3</v>
      </c>
      <c r="I47" s="87">
        <v>-3.84545454545455</v>
      </c>
      <c r="J47" s="40"/>
      <c r="K47" s="151">
        <v>2006</v>
      </c>
      <c r="L47" s="100">
        <v>1</v>
      </c>
      <c r="M47" s="83">
        <v>-5.5</v>
      </c>
      <c r="N47" s="89">
        <v>-5.5</v>
      </c>
      <c r="O47" t="s" s="131">
        <v>98</v>
      </c>
      <c r="P47" s="135">
        <f>AVERAGE(B38:B47)</f>
        <v>23.1</v>
      </c>
      <c r="Q47" s="97">
        <f>AVERAGE(D38:D47)</f>
        <v>-3.65828519181967</v>
      </c>
      <c r="R47" t="s" s="134">
        <v>98</v>
      </c>
      <c r="S47" s="135">
        <f>AVERAGE(G38:G47)</f>
        <v>11.7</v>
      </c>
      <c r="T47" s="97">
        <f>AVERAGE(I38:I47)</f>
        <v>-4.50677159033777</v>
      </c>
      <c r="U47" t="s" s="134">
        <v>98</v>
      </c>
      <c r="V47" s="135">
        <f>AVERAGE(L38:L47)</f>
        <v>2.4</v>
      </c>
      <c r="W47" s="97">
        <f>AVERAGE(N38:N47)</f>
        <v>-5.9040625</v>
      </c>
    </row>
    <row r="48" ht="21.95" customHeight="1">
      <c r="A48" s="150">
        <v>2007</v>
      </c>
      <c r="B48" s="100">
        <v>28</v>
      </c>
      <c r="C48" s="83">
        <v>-96.2</v>
      </c>
      <c r="D48" s="87">
        <v>-3.43571428571429</v>
      </c>
      <c r="E48" s="40"/>
      <c r="F48" s="151">
        <v>2007</v>
      </c>
      <c r="G48" s="100">
        <v>12</v>
      </c>
      <c r="H48" s="83">
        <v>-54</v>
      </c>
      <c r="I48" s="87">
        <v>-4.5</v>
      </c>
      <c r="J48" s="40"/>
      <c r="K48" s="151">
        <v>2007</v>
      </c>
      <c r="L48" s="100">
        <v>1</v>
      </c>
      <c r="M48" s="83">
        <v>-6.1</v>
      </c>
      <c r="N48" s="89">
        <v>-6.1</v>
      </c>
      <c r="O48" t="s" s="131">
        <v>119</v>
      </c>
      <c r="P48" s="135">
        <f>AVERAGE(B38:B48)</f>
        <v>23.5454545454545</v>
      </c>
      <c r="Q48" s="97">
        <f>AVERAGE(D38:D48)</f>
        <v>-3.63805147308282</v>
      </c>
      <c r="R48" t="s" s="134">
        <v>119</v>
      </c>
      <c r="S48" s="135">
        <f>AVERAGE(G38:G48)</f>
        <v>11.7272727272727</v>
      </c>
      <c r="T48" s="97">
        <f>AVERAGE(I38:I48)</f>
        <v>-4.50615599121615</v>
      </c>
      <c r="U48" t="s" s="134">
        <v>119</v>
      </c>
      <c r="V48" s="135">
        <f>AVERAGE(L38:L48)</f>
        <v>2.27272727272727</v>
      </c>
      <c r="W48" s="97">
        <f>AVERAGE(N38:N48)</f>
        <v>-5.92583333333333</v>
      </c>
    </row>
    <row r="49" ht="21.95" customHeight="1">
      <c r="A49" s="150">
        <v>2008</v>
      </c>
      <c r="B49" s="100">
        <v>36</v>
      </c>
      <c r="C49" s="83">
        <v>-116.6</v>
      </c>
      <c r="D49" s="87">
        <v>-3.23888888888889</v>
      </c>
      <c r="E49" s="40"/>
      <c r="F49" s="151">
        <v>2008</v>
      </c>
      <c r="G49" s="100">
        <v>19</v>
      </c>
      <c r="H49" s="83">
        <v>-72.59999999999999</v>
      </c>
      <c r="I49" s="87">
        <v>-3.82105263157895</v>
      </c>
      <c r="J49" s="40"/>
      <c r="K49" s="151">
        <v>2008</v>
      </c>
      <c r="L49" s="100">
        <v>0</v>
      </c>
      <c r="M49" s="83">
        <v>0</v>
      </c>
      <c r="N49" s="89"/>
      <c r="O49" t="s" s="131">
        <v>118</v>
      </c>
      <c r="P49" s="135">
        <f>AVERAGE(B38:B49)</f>
        <v>24.5833333333333</v>
      </c>
      <c r="Q49" s="97">
        <f>AVERAGE(D38:D49)</f>
        <v>-3.60478792439999</v>
      </c>
      <c r="R49" t="s" s="134">
        <v>118</v>
      </c>
      <c r="S49" s="135">
        <f>AVERAGE(G38:G49)</f>
        <v>12.3333333333333</v>
      </c>
      <c r="T49" s="97">
        <f>AVERAGE(I38:I49)</f>
        <v>-4.44906404457972</v>
      </c>
      <c r="U49" t="s" s="134">
        <v>118</v>
      </c>
      <c r="V49" s="135">
        <f>AVERAGE(L38:L49)</f>
        <v>2.08333333333333</v>
      </c>
      <c r="W49" s="97">
        <f>AVERAGE(N38:N49)</f>
        <v>-5.92583333333333</v>
      </c>
    </row>
    <row r="50" ht="21.95" customHeight="1">
      <c r="A50" s="150">
        <v>2009</v>
      </c>
      <c r="B50" s="100">
        <v>23</v>
      </c>
      <c r="C50" s="83">
        <v>-78.59999999999999</v>
      </c>
      <c r="D50" s="87">
        <v>-3.41739130434783</v>
      </c>
      <c r="E50" s="40"/>
      <c r="F50" s="151">
        <v>2009</v>
      </c>
      <c r="G50" s="100">
        <v>11</v>
      </c>
      <c r="H50" s="83">
        <v>-47.2</v>
      </c>
      <c r="I50" s="87">
        <v>-4.29090909090909</v>
      </c>
      <c r="J50" s="40"/>
      <c r="K50" s="151">
        <v>2009</v>
      </c>
      <c r="L50" s="100">
        <v>2</v>
      </c>
      <c r="M50" s="83">
        <v>-12.3</v>
      </c>
      <c r="N50" s="89">
        <v>-6.15</v>
      </c>
      <c r="O50" t="s" s="131">
        <v>117</v>
      </c>
      <c r="P50" s="135">
        <f>AVERAGE(B38:B50)</f>
        <v>24.4615384615385</v>
      </c>
      <c r="Q50" s="97">
        <f>AVERAGE(D38:D50)</f>
        <v>-3.5903727997806</v>
      </c>
      <c r="R50" t="s" s="134">
        <v>117</v>
      </c>
      <c r="S50" s="135">
        <f>AVERAGE(G38:G50)</f>
        <v>12.2307692307692</v>
      </c>
      <c r="T50" s="97">
        <f>AVERAGE(I38:I50)</f>
        <v>-4.43689827891275</v>
      </c>
      <c r="U50" t="s" s="134">
        <v>117</v>
      </c>
      <c r="V50" s="135">
        <f>AVERAGE(L38:L50)</f>
        <v>2.07692307692308</v>
      </c>
      <c r="W50" s="97">
        <f>AVERAGE(N38:N50)</f>
        <v>-5.94825</v>
      </c>
    </row>
    <row r="51" ht="21.95" customHeight="1">
      <c r="A51" s="150">
        <v>2010</v>
      </c>
      <c r="B51" s="100">
        <v>41</v>
      </c>
      <c r="C51" s="83">
        <v>-134.9</v>
      </c>
      <c r="D51" s="87">
        <v>-3.29024390243902</v>
      </c>
      <c r="E51" s="40"/>
      <c r="F51" s="151">
        <v>2010</v>
      </c>
      <c r="G51" s="100">
        <v>20</v>
      </c>
      <c r="H51" s="83">
        <v>-80.09999999999999</v>
      </c>
      <c r="I51" s="87">
        <v>-4.005</v>
      </c>
      <c r="J51" s="40"/>
      <c r="K51" s="151">
        <v>2010</v>
      </c>
      <c r="L51" s="100">
        <v>0</v>
      </c>
      <c r="M51" s="83">
        <v>0</v>
      </c>
      <c r="N51" s="89"/>
      <c r="O51" t="s" s="131">
        <v>116</v>
      </c>
      <c r="P51" s="135">
        <f>AVERAGE(B38:B51)</f>
        <v>25.6428571428571</v>
      </c>
      <c r="Q51" s="97">
        <f>AVERAGE(D38:D51)</f>
        <v>-3.56893502139906</v>
      </c>
      <c r="R51" t="s" s="134">
        <v>116</v>
      </c>
      <c r="S51" s="135">
        <f>AVERAGE(G38:G51)</f>
        <v>12.7857142857143</v>
      </c>
      <c r="T51" s="97">
        <f>AVERAGE(I38:I51)</f>
        <v>-4.40604840184755</v>
      </c>
      <c r="U51" t="s" s="134">
        <v>116</v>
      </c>
      <c r="V51" s="135">
        <f>AVERAGE(L38:L51)</f>
        <v>1.92857142857143</v>
      </c>
      <c r="W51" s="97">
        <f>AVERAGE(N38:N51)</f>
        <v>-5.94825</v>
      </c>
    </row>
    <row r="52" ht="21.95" customHeight="1">
      <c r="A52" s="150">
        <v>2011</v>
      </c>
      <c r="B52" s="100">
        <v>27</v>
      </c>
      <c r="C52" s="83">
        <v>-94</v>
      </c>
      <c r="D52" s="87">
        <v>-3.48148148148148</v>
      </c>
      <c r="E52" s="40"/>
      <c r="F52" s="151">
        <v>2011</v>
      </c>
      <c r="G52" s="100">
        <v>14</v>
      </c>
      <c r="H52" s="83">
        <v>-59.7</v>
      </c>
      <c r="I52" s="87">
        <v>-4.26428571428571</v>
      </c>
      <c r="J52" s="40"/>
      <c r="K52" s="151">
        <v>2011</v>
      </c>
      <c r="L52" s="100">
        <v>1</v>
      </c>
      <c r="M52" s="83">
        <v>-5.5</v>
      </c>
      <c r="N52" s="89">
        <v>-5.5</v>
      </c>
      <c r="O52" t="s" s="131">
        <v>115</v>
      </c>
      <c r="P52" s="135">
        <f>AVERAGE(B38:B52)</f>
        <v>25.7333333333333</v>
      </c>
      <c r="Q52" s="97">
        <f>AVERAGE(D38:D52)</f>
        <v>-3.56310478540455</v>
      </c>
      <c r="R52" t="s" s="134">
        <v>115</v>
      </c>
      <c r="S52" s="135">
        <f>AVERAGE(G38:G52)</f>
        <v>12.8666666666667</v>
      </c>
      <c r="T52" s="97">
        <f>AVERAGE(I38:I52)</f>
        <v>-4.39659755601009</v>
      </c>
      <c r="U52" t="s" s="134">
        <v>115</v>
      </c>
      <c r="V52" s="135">
        <f>AVERAGE(L38:L52)</f>
        <v>1.86666666666667</v>
      </c>
      <c r="W52" s="97">
        <f>AVERAGE(N38:N52)</f>
        <v>-5.9075</v>
      </c>
    </row>
    <row r="53" ht="21.95" customHeight="1">
      <c r="A53" s="150">
        <v>2012</v>
      </c>
      <c r="B53" s="100">
        <v>34</v>
      </c>
      <c r="C53" s="83">
        <v>-114.7</v>
      </c>
      <c r="D53" s="87">
        <v>-3.37352941176471</v>
      </c>
      <c r="E53" s="40"/>
      <c r="F53" s="151">
        <v>2012</v>
      </c>
      <c r="G53" s="100">
        <v>16</v>
      </c>
      <c r="H53" s="83">
        <v>-65.5</v>
      </c>
      <c r="I53" s="87">
        <v>-4.09375</v>
      </c>
      <c r="J53" s="40"/>
      <c r="K53" s="151">
        <v>2012</v>
      </c>
      <c r="L53" s="100">
        <v>1</v>
      </c>
      <c r="M53" s="83">
        <v>-5.3</v>
      </c>
      <c r="N53" s="89">
        <v>-5.3</v>
      </c>
      <c r="O53" t="s" s="131">
        <v>114</v>
      </c>
      <c r="P53" s="135">
        <f>AVERAGE(B38:B53)</f>
        <v>26.25</v>
      </c>
      <c r="Q53" s="97">
        <f>AVERAGE(D38:D53)</f>
        <v>-3.55125632455206</v>
      </c>
      <c r="R53" t="s" s="134">
        <v>114</v>
      </c>
      <c r="S53" s="135">
        <f>AVERAGE(G38:G53)</f>
        <v>13.0625</v>
      </c>
      <c r="T53" s="97">
        <f>AVERAGE(I38:I53)</f>
        <v>-4.37766958375946</v>
      </c>
      <c r="U53" t="s" s="134">
        <v>114</v>
      </c>
      <c r="V53" s="135">
        <f>AVERAGE(L38:L53)</f>
        <v>1.8125</v>
      </c>
      <c r="W53" s="97">
        <f>AVERAGE(N38:N53)</f>
        <v>-5.856875</v>
      </c>
    </row>
    <row r="54" ht="21.95" customHeight="1">
      <c r="A54" s="150">
        <v>2013</v>
      </c>
      <c r="B54" s="100">
        <v>19</v>
      </c>
      <c r="C54" s="83">
        <v>-60.1</v>
      </c>
      <c r="D54" s="87">
        <v>-3.16315789473684</v>
      </c>
      <c r="E54" s="40"/>
      <c r="F54" s="151">
        <v>2013</v>
      </c>
      <c r="G54" s="100">
        <v>8</v>
      </c>
      <c r="H54" s="83">
        <v>-33</v>
      </c>
      <c r="I54" s="87">
        <v>-4.125</v>
      </c>
      <c r="J54" s="40"/>
      <c r="K54" s="151">
        <v>2013</v>
      </c>
      <c r="L54" s="100">
        <v>0</v>
      </c>
      <c r="M54" s="83">
        <v>0</v>
      </c>
      <c r="N54" s="89"/>
      <c r="O54" t="s" s="131">
        <v>113</v>
      </c>
      <c r="P54" s="135">
        <f>AVERAGE(B38:B54)</f>
        <v>25.8235294117647</v>
      </c>
      <c r="Q54" s="97">
        <f>AVERAGE(D38:D54)</f>
        <v>-3.52842700515116</v>
      </c>
      <c r="R54" t="s" s="134">
        <v>113</v>
      </c>
      <c r="S54" s="135">
        <f>AVERAGE(G38:G54)</f>
        <v>12.7647058823529</v>
      </c>
      <c r="T54" s="97">
        <f>AVERAGE(I38:I54)</f>
        <v>-4.36280666706773</v>
      </c>
      <c r="U54" t="s" s="134">
        <v>113</v>
      </c>
      <c r="V54" s="135">
        <f>AVERAGE(L38:L54)</f>
        <v>1.70588235294118</v>
      </c>
      <c r="W54" s="97">
        <f>AVERAGE(N38:N54)</f>
        <v>-5.856875</v>
      </c>
    </row>
    <row r="55" ht="21.95" customHeight="1">
      <c r="A55" s="150">
        <v>2014</v>
      </c>
      <c r="B55" s="100">
        <v>23</v>
      </c>
      <c r="C55" s="83">
        <v>-84.5</v>
      </c>
      <c r="D55" s="87">
        <v>-3.67391304347826</v>
      </c>
      <c r="E55" s="40"/>
      <c r="F55" s="151">
        <v>2014</v>
      </c>
      <c r="G55" s="100">
        <v>11</v>
      </c>
      <c r="H55" s="83">
        <v>-53.5</v>
      </c>
      <c r="I55" s="87">
        <v>-4.86363636363636</v>
      </c>
      <c r="J55" s="40"/>
      <c r="K55" s="151">
        <v>2014</v>
      </c>
      <c r="L55" s="100">
        <v>4</v>
      </c>
      <c r="M55" s="83">
        <v>-23.4</v>
      </c>
      <c r="N55" s="89">
        <v>-5.85</v>
      </c>
      <c r="O55" t="s" s="131">
        <v>112</v>
      </c>
      <c r="P55" s="135">
        <f>AVERAGE(B38:B55)</f>
        <v>25.6666666666667</v>
      </c>
      <c r="Q55" s="97">
        <f>AVERAGE(D38:D55)</f>
        <v>-3.536509562836</v>
      </c>
      <c r="R55" t="s" s="134">
        <v>112</v>
      </c>
      <c r="S55" s="135">
        <f>AVERAGE(G38:G55)</f>
        <v>12.6666666666667</v>
      </c>
      <c r="T55" s="97">
        <f>AVERAGE(I38:I55)</f>
        <v>-4.39063053909932</v>
      </c>
      <c r="U55" t="s" s="134">
        <v>112</v>
      </c>
      <c r="V55" s="135">
        <f>AVERAGE(L38:L55)</f>
        <v>1.83333333333333</v>
      </c>
      <c r="W55" s="97">
        <f>AVERAGE(N38:N55)</f>
        <v>-5.85634615384615</v>
      </c>
    </row>
    <row r="56" ht="21.95" customHeight="1">
      <c r="A56" s="150">
        <v>2015</v>
      </c>
      <c r="B56" s="100">
        <v>32</v>
      </c>
      <c r="C56" s="83">
        <v>-118.4</v>
      </c>
      <c r="D56" s="87">
        <v>-3.7</v>
      </c>
      <c r="E56" s="40"/>
      <c r="F56" s="151">
        <v>2015</v>
      </c>
      <c r="G56" s="100">
        <v>19</v>
      </c>
      <c r="H56" s="83">
        <v>-83.3</v>
      </c>
      <c r="I56" s="87">
        <v>-4.38421052631579</v>
      </c>
      <c r="J56" s="40"/>
      <c r="K56" s="151">
        <v>2015</v>
      </c>
      <c r="L56" s="100">
        <v>2</v>
      </c>
      <c r="M56" s="83">
        <v>-12.5</v>
      </c>
      <c r="N56" s="89">
        <v>-6.25</v>
      </c>
      <c r="O56" t="s" s="131">
        <v>111</v>
      </c>
      <c r="P56" s="135">
        <f>AVERAGE(B38:B56)</f>
        <v>26</v>
      </c>
      <c r="Q56" s="97">
        <f>AVERAGE(D38:D56)</f>
        <v>-3.54511432268674</v>
      </c>
      <c r="R56" t="s" s="134">
        <v>111</v>
      </c>
      <c r="S56" s="135">
        <f>AVERAGE(G38:G56)</f>
        <v>13</v>
      </c>
      <c r="T56" s="97">
        <f>AVERAGE(I38:I56)</f>
        <v>-4.39029264368966</v>
      </c>
      <c r="U56" t="s" s="134">
        <v>111</v>
      </c>
      <c r="V56" s="135">
        <f>AVERAGE(L38:L56)</f>
        <v>1.84210526315789</v>
      </c>
      <c r="W56" s="97">
        <f>AVERAGE(N38:N56)</f>
        <v>-5.88446428571429</v>
      </c>
    </row>
    <row r="57" ht="21.95" customHeight="1">
      <c r="A57" s="150">
        <v>2016</v>
      </c>
      <c r="B57" s="100">
        <v>30</v>
      </c>
      <c r="C57" s="83">
        <v>-94.7</v>
      </c>
      <c r="D57" s="87">
        <v>-3.15666666666667</v>
      </c>
      <c r="E57" s="40"/>
      <c r="F57" s="151">
        <v>2016</v>
      </c>
      <c r="G57" s="100">
        <v>9</v>
      </c>
      <c r="H57" s="83">
        <v>-39.4</v>
      </c>
      <c r="I57" s="87">
        <v>-4.37777777777778</v>
      </c>
      <c r="J57" s="40"/>
      <c r="K57" s="151">
        <v>2016</v>
      </c>
      <c r="L57" s="100">
        <v>2</v>
      </c>
      <c r="M57" s="83">
        <v>-10.9</v>
      </c>
      <c r="N57" s="89">
        <v>-5.45</v>
      </c>
      <c r="O57" t="s" s="131">
        <v>110</v>
      </c>
      <c r="P57" s="135">
        <f>AVERAGE(B38:B57)</f>
        <v>26.2</v>
      </c>
      <c r="Q57" s="97">
        <f>AVERAGE(D38:D57)</f>
        <v>-3.52569193988574</v>
      </c>
      <c r="R57" t="s" s="134">
        <v>110</v>
      </c>
      <c r="S57" s="135">
        <f>AVERAGE(G38:G57)</f>
        <v>12.8</v>
      </c>
      <c r="T57" s="97">
        <f>AVERAGE(I38:I57)</f>
        <v>-4.38966690039407</v>
      </c>
      <c r="U57" t="s" s="134">
        <v>110</v>
      </c>
      <c r="V57" s="135">
        <f>AVERAGE(L38:L57)</f>
        <v>1.85</v>
      </c>
      <c r="W57" s="97">
        <f>AVERAGE(N38:N57)</f>
        <v>-5.8555</v>
      </c>
    </row>
    <row r="58" ht="21.95" customHeight="1">
      <c r="A58" s="150">
        <v>2017</v>
      </c>
      <c r="B58" s="100">
        <v>31</v>
      </c>
      <c r="C58" s="83">
        <v>-108.9</v>
      </c>
      <c r="D58" s="87">
        <v>-3.51290322580645</v>
      </c>
      <c r="E58" s="40"/>
      <c r="F58" s="151">
        <v>2017</v>
      </c>
      <c r="G58" s="100">
        <v>15</v>
      </c>
      <c r="H58" s="83">
        <v>-65.7</v>
      </c>
      <c r="I58" s="87">
        <v>-4.38</v>
      </c>
      <c r="J58" s="40"/>
      <c r="K58" s="151">
        <v>2017</v>
      </c>
      <c r="L58" s="100">
        <v>3</v>
      </c>
      <c r="M58" s="83">
        <v>-16.9</v>
      </c>
      <c r="N58" s="89">
        <v>-5.63333333333333</v>
      </c>
      <c r="O58" s="96"/>
      <c r="P58" s="83"/>
      <c r="Q58" s="83"/>
      <c r="R58" s="84"/>
      <c r="S58" s="83"/>
      <c r="T58" s="83"/>
      <c r="U58" s="84"/>
      <c r="V58" s="83"/>
      <c r="W58" s="97"/>
    </row>
    <row r="59" ht="21.95" customHeight="1">
      <c r="A59" s="150">
        <v>2018</v>
      </c>
      <c r="B59" s="100">
        <v>34</v>
      </c>
      <c r="C59" s="83">
        <v>-116.9</v>
      </c>
      <c r="D59" s="87">
        <v>-3.43823529411765</v>
      </c>
      <c r="E59" s="40"/>
      <c r="F59" s="151">
        <v>2018</v>
      </c>
      <c r="G59" s="100">
        <v>14</v>
      </c>
      <c r="H59" s="83">
        <v>-62.6</v>
      </c>
      <c r="I59" s="87">
        <v>-4.47142857142857</v>
      </c>
      <c r="J59" s="40"/>
      <c r="K59" s="151">
        <v>2018</v>
      </c>
      <c r="L59" s="100">
        <v>2</v>
      </c>
      <c r="M59" s="83">
        <v>-11.7</v>
      </c>
      <c r="N59" s="89">
        <v>-5.85</v>
      </c>
      <c r="O59" s="96"/>
      <c r="P59" s="83"/>
      <c r="Q59" s="83"/>
      <c r="R59" s="84"/>
      <c r="S59" s="83"/>
      <c r="T59" s="83"/>
      <c r="U59" s="84"/>
      <c r="V59" s="83"/>
      <c r="W59" s="97"/>
    </row>
    <row r="60" ht="21.95" customHeight="1">
      <c r="A60" s="150">
        <v>2019</v>
      </c>
      <c r="B60" s="100">
        <v>35</v>
      </c>
      <c r="C60" s="83">
        <v>-114.4</v>
      </c>
      <c r="D60" s="87">
        <v>-3.26857142857143</v>
      </c>
      <c r="E60" s="40"/>
      <c r="F60" s="151">
        <v>2019</v>
      </c>
      <c r="G60" s="100">
        <v>17</v>
      </c>
      <c r="H60" s="83">
        <v>-66.8</v>
      </c>
      <c r="I60" s="87">
        <v>-3.92941176470588</v>
      </c>
      <c r="J60" s="40"/>
      <c r="K60" s="151">
        <v>2019</v>
      </c>
      <c r="L60" s="100">
        <v>1</v>
      </c>
      <c r="M60" s="83">
        <v>-5.3</v>
      </c>
      <c r="N60" s="89">
        <v>-5.3</v>
      </c>
      <c r="O60" s="96"/>
      <c r="P60" s="83"/>
      <c r="Q60" s="83"/>
      <c r="R60" s="84"/>
      <c r="S60" s="83"/>
      <c r="T60" s="83"/>
      <c r="U60" s="84"/>
      <c r="V60" s="83"/>
      <c r="W60" s="97"/>
    </row>
    <row r="61" ht="21.95" customHeight="1">
      <c r="A61" s="150">
        <v>2020</v>
      </c>
      <c r="B61" s="100">
        <v>10</v>
      </c>
      <c r="C61" s="83">
        <v>-38.3</v>
      </c>
      <c r="D61" s="87">
        <v>-3.83</v>
      </c>
      <c r="E61" s="40"/>
      <c r="F61" s="151">
        <v>2020</v>
      </c>
      <c r="G61" s="100">
        <v>6</v>
      </c>
      <c r="H61" s="83">
        <v>-27.9</v>
      </c>
      <c r="I61" s="87">
        <v>-4.65</v>
      </c>
      <c r="J61" s="40"/>
      <c r="K61" s="151">
        <v>2020</v>
      </c>
      <c r="L61" s="100">
        <v>1</v>
      </c>
      <c r="M61" s="83">
        <v>-6.4</v>
      </c>
      <c r="N61" s="89">
        <v>-6.4</v>
      </c>
      <c r="O61" s="96"/>
      <c r="P61" s="83"/>
      <c r="Q61" s="83"/>
      <c r="R61" s="84"/>
      <c r="S61" s="83"/>
      <c r="T61" s="83"/>
      <c r="U61" s="84"/>
      <c r="V61" s="83"/>
      <c r="W61" s="97"/>
    </row>
    <row r="62" ht="21.95" customHeight="1">
      <c r="A62" s="150">
        <v>2021</v>
      </c>
      <c r="B62" s="100">
        <v>23</v>
      </c>
      <c r="C62" s="83">
        <v>-68.5</v>
      </c>
      <c r="D62" s="87">
        <v>-2.97826086956522</v>
      </c>
      <c r="E62" s="40"/>
      <c r="F62" s="151">
        <v>2021</v>
      </c>
      <c r="G62" s="100">
        <v>7</v>
      </c>
      <c r="H62" s="83">
        <v>-29</v>
      </c>
      <c r="I62" s="87">
        <v>-4.14285714285714</v>
      </c>
      <c r="J62" s="40"/>
      <c r="K62" s="151">
        <v>2021</v>
      </c>
      <c r="L62" s="100">
        <v>0</v>
      </c>
      <c r="M62" s="83">
        <v>0</v>
      </c>
      <c r="N62" s="89"/>
      <c r="O62" s="96"/>
      <c r="P62" s="83"/>
      <c r="Q62" s="83"/>
      <c r="R62" s="84"/>
      <c r="S62" s="83"/>
      <c r="T62" s="83"/>
      <c r="U62" s="84"/>
      <c r="V62" s="83"/>
      <c r="W62" s="97"/>
    </row>
    <row r="63" ht="21.95" customHeight="1">
      <c r="A63" s="150">
        <v>2022</v>
      </c>
      <c r="B63" s="100">
        <v>28</v>
      </c>
      <c r="C63" s="83">
        <v>-84.5</v>
      </c>
      <c r="D63" s="87">
        <v>-3.01785714285714</v>
      </c>
      <c r="E63" s="40"/>
      <c r="F63" s="151">
        <v>2022</v>
      </c>
      <c r="G63" s="100">
        <v>9</v>
      </c>
      <c r="H63" s="83">
        <v>-35.4</v>
      </c>
      <c r="I63" s="87">
        <v>-3.93333333333333</v>
      </c>
      <c r="J63" s="40"/>
      <c r="K63" s="151">
        <v>2022</v>
      </c>
      <c r="L63" s="100">
        <v>0</v>
      </c>
      <c r="M63" s="83">
        <v>0</v>
      </c>
      <c r="N63" s="89"/>
      <c r="O63" s="96"/>
      <c r="P63" s="83"/>
      <c r="Q63" s="83"/>
      <c r="R63" s="84"/>
      <c r="S63" s="83"/>
      <c r="T63" s="83"/>
      <c r="U63" s="84"/>
      <c r="V63" s="83"/>
      <c r="W63" s="97"/>
    </row>
    <row r="64" ht="21.95" customHeight="1">
      <c r="A64" s="86"/>
      <c r="B64" s="84"/>
      <c r="C64" s="83"/>
      <c r="D64" s="87"/>
      <c r="E64" s="40"/>
      <c r="F64" s="88"/>
      <c r="G64" s="84"/>
      <c r="H64" s="83"/>
      <c r="I64" s="87"/>
      <c r="J64" s="40"/>
      <c r="K64" s="88"/>
      <c r="L64" s="84"/>
      <c r="M64" s="83"/>
      <c r="N64" s="89"/>
      <c r="O64" s="96"/>
      <c r="P64" s="83"/>
      <c r="Q64" s="83"/>
      <c r="R64" s="84"/>
      <c r="S64" s="83"/>
      <c r="T64" s="83"/>
      <c r="U64" s="84"/>
      <c r="V64" s="83"/>
      <c r="W64" s="97"/>
    </row>
    <row r="65" ht="21.95" customHeight="1">
      <c r="A65" s="86"/>
      <c r="B65" s="84"/>
      <c r="C65" s="83"/>
      <c r="D65" s="87"/>
      <c r="E65" s="40"/>
      <c r="F65" s="88"/>
      <c r="G65" s="84"/>
      <c r="H65" s="83"/>
      <c r="I65" s="87"/>
      <c r="J65" s="40"/>
      <c r="K65" s="88"/>
      <c r="L65" s="84"/>
      <c r="M65" s="83"/>
      <c r="N65" s="89"/>
      <c r="O65" s="96"/>
      <c r="P65" s="83"/>
      <c r="Q65" s="83"/>
      <c r="R65" s="84"/>
      <c r="S65" s="83"/>
      <c r="T65" s="83"/>
      <c r="U65" s="84"/>
      <c r="V65" s="83"/>
      <c r="W65" s="97"/>
    </row>
    <row r="66" ht="21.95" customHeight="1">
      <c r="A66" s="86"/>
      <c r="B66" s="84"/>
      <c r="C66" s="83"/>
      <c r="D66" s="87"/>
      <c r="E66" s="40"/>
      <c r="F66" s="88"/>
      <c r="G66" s="84"/>
      <c r="H66" s="83"/>
      <c r="I66" s="87"/>
      <c r="J66" s="40"/>
      <c r="K66" s="88"/>
      <c r="L66" s="84"/>
      <c r="M66" s="83"/>
      <c r="N66" s="89"/>
      <c r="O66" s="96"/>
      <c r="P66" s="83"/>
      <c r="Q66" s="83"/>
      <c r="R66" s="84"/>
      <c r="S66" s="83"/>
      <c r="T66" s="83"/>
      <c r="U66" s="84"/>
      <c r="V66" s="83"/>
      <c r="W66" s="97"/>
    </row>
    <row r="67" ht="21.95" customHeight="1">
      <c r="A67" s="86"/>
      <c r="B67" s="84"/>
      <c r="C67" s="83"/>
      <c r="D67" s="87"/>
      <c r="E67" s="40"/>
      <c r="F67" s="88"/>
      <c r="G67" s="84"/>
      <c r="H67" s="83"/>
      <c r="I67" s="87"/>
      <c r="J67" s="40"/>
      <c r="K67" s="88"/>
      <c r="L67" s="84"/>
      <c r="M67" s="83"/>
      <c r="N67" s="89"/>
      <c r="O67" s="96"/>
      <c r="P67" s="83"/>
      <c r="Q67" s="83"/>
      <c r="R67" s="84"/>
      <c r="S67" s="83"/>
      <c r="T67" s="83"/>
      <c r="U67" s="84"/>
      <c r="V67" s="83"/>
      <c r="W67" s="97"/>
    </row>
    <row r="68" ht="21.95" customHeight="1">
      <c r="A68" s="86"/>
      <c r="B68" s="84"/>
      <c r="C68" s="83"/>
      <c r="D68" s="87"/>
      <c r="E68" s="40"/>
      <c r="F68" s="88"/>
      <c r="G68" s="84"/>
      <c r="H68" s="83"/>
      <c r="I68" s="87"/>
      <c r="J68" s="40"/>
      <c r="K68" s="88"/>
      <c r="L68" s="84"/>
      <c r="M68" s="83"/>
      <c r="N68" s="89"/>
      <c r="O68" s="96"/>
      <c r="P68" s="83"/>
      <c r="Q68" s="83"/>
      <c r="R68" s="84"/>
      <c r="S68" s="83"/>
      <c r="T68" s="83"/>
      <c r="U68" s="84"/>
      <c r="V68" s="83"/>
      <c r="W68" s="97"/>
    </row>
    <row r="69" ht="21.95" customHeight="1">
      <c r="A69" s="86"/>
      <c r="B69" s="84"/>
      <c r="C69" s="83"/>
      <c r="D69" s="87"/>
      <c r="E69" s="40"/>
      <c r="F69" s="88"/>
      <c r="G69" s="84"/>
      <c r="H69" s="83"/>
      <c r="I69" s="87"/>
      <c r="J69" s="40"/>
      <c r="K69" s="88"/>
      <c r="L69" s="84"/>
      <c r="M69" s="83"/>
      <c r="N69" s="89"/>
      <c r="O69" s="96"/>
      <c r="P69" s="83"/>
      <c r="Q69" s="83"/>
      <c r="R69" s="84"/>
      <c r="S69" s="83"/>
      <c r="T69" s="83"/>
      <c r="U69" s="84"/>
      <c r="V69" s="83"/>
      <c r="W69" s="97"/>
    </row>
    <row r="70" ht="21.95" customHeight="1">
      <c r="A70" s="86"/>
      <c r="B70" s="84"/>
      <c r="C70" s="83"/>
      <c r="D70" s="87"/>
      <c r="E70" s="40"/>
      <c r="F70" s="88"/>
      <c r="G70" s="84"/>
      <c r="H70" s="83"/>
      <c r="I70" s="87"/>
      <c r="J70" s="40"/>
      <c r="K70" s="88"/>
      <c r="L70" s="84"/>
      <c r="M70" s="83"/>
      <c r="N70" s="89"/>
      <c r="O70" s="96"/>
      <c r="P70" s="83"/>
      <c r="Q70" s="83"/>
      <c r="R70" s="84"/>
      <c r="S70" s="83"/>
      <c r="T70" s="83"/>
      <c r="U70" s="84"/>
      <c r="V70" s="83"/>
      <c r="W70" s="97"/>
    </row>
    <row r="71" ht="21.95" customHeight="1">
      <c r="A71" s="86"/>
      <c r="B71" s="84"/>
      <c r="C71" s="83"/>
      <c r="D71" s="87"/>
      <c r="E71" s="40"/>
      <c r="F71" s="88"/>
      <c r="G71" s="84"/>
      <c r="H71" s="83"/>
      <c r="I71" s="87"/>
      <c r="J71" s="40"/>
      <c r="K71" s="88"/>
      <c r="L71" s="84"/>
      <c r="M71" s="83"/>
      <c r="N71" s="89"/>
      <c r="O71" s="96"/>
      <c r="P71" s="83"/>
      <c r="Q71" s="83"/>
      <c r="R71" s="84"/>
      <c r="S71" s="83"/>
      <c r="T71" s="83"/>
      <c r="U71" s="84"/>
      <c r="V71" s="83"/>
      <c r="W71" s="97"/>
    </row>
    <row r="72" ht="21.95" customHeight="1">
      <c r="A72" s="86"/>
      <c r="B72" s="84"/>
      <c r="C72" s="83"/>
      <c r="D72" s="87"/>
      <c r="E72" s="40"/>
      <c r="F72" s="88"/>
      <c r="G72" s="84"/>
      <c r="H72" s="83"/>
      <c r="I72" s="87"/>
      <c r="J72" s="40"/>
      <c r="K72" s="88"/>
      <c r="L72" s="84"/>
      <c r="M72" s="83"/>
      <c r="N72" s="89"/>
      <c r="O72" s="96"/>
      <c r="P72" s="83"/>
      <c r="Q72" s="83"/>
      <c r="R72" s="84"/>
      <c r="S72" s="83"/>
      <c r="T72" s="83"/>
      <c r="U72" s="84"/>
      <c r="V72" s="83"/>
      <c r="W72" s="97"/>
    </row>
    <row r="73" ht="21.95" customHeight="1">
      <c r="A73" s="86"/>
      <c r="B73" s="84"/>
      <c r="C73" s="83"/>
      <c r="D73" s="87"/>
      <c r="E73" s="40"/>
      <c r="F73" s="88"/>
      <c r="G73" s="84"/>
      <c r="H73" s="83"/>
      <c r="I73" s="87"/>
      <c r="J73" s="40"/>
      <c r="K73" s="88"/>
      <c r="L73" s="84"/>
      <c r="M73" s="83"/>
      <c r="N73" s="89"/>
      <c r="O73" s="96"/>
      <c r="P73" s="83"/>
      <c r="Q73" s="83"/>
      <c r="R73" s="84"/>
      <c r="S73" s="83"/>
      <c r="T73" s="83"/>
      <c r="U73" s="84"/>
      <c r="V73" s="83"/>
      <c r="W73" s="97"/>
    </row>
    <row r="74" ht="21.95" customHeight="1">
      <c r="A74" s="86"/>
      <c r="B74" s="84"/>
      <c r="C74" s="83"/>
      <c r="D74" s="87"/>
      <c r="E74" s="40"/>
      <c r="F74" s="88"/>
      <c r="G74" s="84"/>
      <c r="H74" s="83"/>
      <c r="I74" s="87"/>
      <c r="J74" s="40"/>
      <c r="K74" s="88"/>
      <c r="L74" s="84"/>
      <c r="M74" s="83"/>
      <c r="N74" s="89"/>
      <c r="O74" s="96"/>
      <c r="P74" s="83"/>
      <c r="Q74" s="83"/>
      <c r="R74" s="84"/>
      <c r="S74" s="83"/>
      <c r="T74" s="83"/>
      <c r="U74" s="84"/>
      <c r="V74" s="83"/>
      <c r="W74" s="97"/>
    </row>
    <row r="75" ht="21.95" customHeight="1">
      <c r="A75" s="86"/>
      <c r="B75" s="84"/>
      <c r="C75" s="83"/>
      <c r="D75" s="87"/>
      <c r="E75" s="40"/>
      <c r="F75" s="88"/>
      <c r="G75" s="84"/>
      <c r="H75" s="83"/>
      <c r="I75" s="87"/>
      <c r="J75" s="40"/>
      <c r="K75" s="88"/>
      <c r="L75" s="84"/>
      <c r="M75" s="83"/>
      <c r="N75" s="89"/>
      <c r="O75" s="96"/>
      <c r="P75" s="83"/>
      <c r="Q75" s="83"/>
      <c r="R75" s="84"/>
      <c r="S75" s="83"/>
      <c r="T75" s="83"/>
      <c r="U75" s="84"/>
      <c r="V75" s="83"/>
      <c r="W75" s="97"/>
    </row>
    <row r="76" ht="21.95" customHeight="1">
      <c r="A76" s="86"/>
      <c r="B76" s="84"/>
      <c r="C76" s="83"/>
      <c r="D76" s="87"/>
      <c r="E76" s="40"/>
      <c r="F76" s="88"/>
      <c r="G76" s="84"/>
      <c r="H76" s="83"/>
      <c r="I76" s="87"/>
      <c r="J76" s="40"/>
      <c r="K76" s="88"/>
      <c r="L76" s="84"/>
      <c r="M76" s="83"/>
      <c r="N76" s="89"/>
      <c r="O76" s="96"/>
      <c r="P76" s="83"/>
      <c r="Q76" s="83"/>
      <c r="R76" s="84"/>
      <c r="S76" s="83"/>
      <c r="T76" s="83"/>
      <c r="U76" s="84"/>
      <c r="V76" s="83"/>
      <c r="W76" s="97"/>
    </row>
    <row r="77" ht="21.95" customHeight="1">
      <c r="A77" s="86"/>
      <c r="B77" s="84"/>
      <c r="C77" s="83"/>
      <c r="D77" s="87"/>
      <c r="E77" s="40"/>
      <c r="F77" s="88"/>
      <c r="G77" s="84"/>
      <c r="H77" s="83"/>
      <c r="I77" s="87"/>
      <c r="J77" s="40"/>
      <c r="K77" s="88"/>
      <c r="L77" s="84"/>
      <c r="M77" s="83"/>
      <c r="N77" s="89"/>
      <c r="O77" s="96"/>
      <c r="P77" s="83"/>
      <c r="Q77" s="83"/>
      <c r="R77" s="84"/>
      <c r="S77" s="83"/>
      <c r="T77" s="83"/>
      <c r="U77" s="84"/>
      <c r="V77" s="83"/>
      <c r="W77" s="97"/>
    </row>
    <row r="78" ht="21.95" customHeight="1">
      <c r="A78" s="86"/>
      <c r="B78" s="84"/>
      <c r="C78" s="83"/>
      <c r="D78" s="87"/>
      <c r="E78" s="40"/>
      <c r="F78" s="88"/>
      <c r="G78" s="84"/>
      <c r="H78" s="83"/>
      <c r="I78" s="87"/>
      <c r="J78" s="40"/>
      <c r="K78" s="88"/>
      <c r="L78" s="84"/>
      <c r="M78" s="83"/>
      <c r="N78" s="89"/>
      <c r="O78" s="96"/>
      <c r="P78" s="83"/>
      <c r="Q78" s="83"/>
      <c r="R78" s="84"/>
      <c r="S78" s="83"/>
      <c r="T78" s="83"/>
      <c r="U78" s="84"/>
      <c r="V78" s="83"/>
      <c r="W78" s="97"/>
    </row>
    <row r="79" ht="21.95" customHeight="1">
      <c r="A79" s="86"/>
      <c r="B79" s="84"/>
      <c r="C79" s="83"/>
      <c r="D79" s="87"/>
      <c r="E79" s="40"/>
      <c r="F79" s="88"/>
      <c r="G79" s="84"/>
      <c r="H79" s="83"/>
      <c r="I79" s="87"/>
      <c r="J79" s="40"/>
      <c r="K79" s="88"/>
      <c r="L79" s="84"/>
      <c r="M79" s="83"/>
      <c r="N79" s="89"/>
      <c r="O79" s="96"/>
      <c r="P79" s="83"/>
      <c r="Q79" s="83"/>
      <c r="R79" s="84"/>
      <c r="S79" s="83"/>
      <c r="T79" s="83"/>
      <c r="U79" s="84"/>
      <c r="V79" s="83"/>
      <c r="W79" s="97"/>
    </row>
    <row r="80" ht="21.95" customHeight="1">
      <c r="A80" s="86"/>
      <c r="B80" s="84"/>
      <c r="C80" s="83"/>
      <c r="D80" s="87"/>
      <c r="E80" s="40"/>
      <c r="F80" s="88"/>
      <c r="G80" s="84"/>
      <c r="H80" s="83"/>
      <c r="I80" s="87"/>
      <c r="J80" s="40"/>
      <c r="K80" s="88"/>
      <c r="L80" s="84"/>
      <c r="M80" s="83"/>
      <c r="N80" s="89"/>
      <c r="O80" s="96"/>
      <c r="P80" s="83"/>
      <c r="Q80" s="83"/>
      <c r="R80" s="84"/>
      <c r="S80" s="83"/>
      <c r="T80" s="83"/>
      <c r="U80" s="84"/>
      <c r="V80" s="83"/>
      <c r="W80" s="97"/>
    </row>
    <row r="81" ht="21.95" customHeight="1">
      <c r="A81" s="86"/>
      <c r="B81" s="84"/>
      <c r="C81" s="83"/>
      <c r="D81" s="87"/>
      <c r="E81" s="40"/>
      <c r="F81" s="88"/>
      <c r="G81" s="84"/>
      <c r="H81" s="83"/>
      <c r="I81" s="87"/>
      <c r="J81" s="40"/>
      <c r="K81" s="88"/>
      <c r="L81" s="84"/>
      <c r="M81" s="83"/>
      <c r="N81" s="89"/>
      <c r="O81" s="96"/>
      <c r="P81" s="83"/>
      <c r="Q81" s="83"/>
      <c r="R81" s="84"/>
      <c r="S81" s="83"/>
      <c r="T81" s="83"/>
      <c r="U81" s="84"/>
      <c r="V81" s="83"/>
      <c r="W81" s="97"/>
    </row>
    <row r="82" ht="21.95" customHeight="1">
      <c r="A82" s="86"/>
      <c r="B82" s="84"/>
      <c r="C82" s="83"/>
      <c r="D82" s="90"/>
      <c r="E82" s="40"/>
      <c r="F82" s="88"/>
      <c r="G82" s="84"/>
      <c r="H82" s="83"/>
      <c r="I82" s="90"/>
      <c r="J82" s="40"/>
      <c r="K82" s="88"/>
      <c r="L82" s="84"/>
      <c r="M82" s="83"/>
      <c r="N82" s="91"/>
      <c r="O82" s="96"/>
      <c r="P82" s="83"/>
      <c r="Q82" s="83"/>
      <c r="R82" s="84"/>
      <c r="S82" s="83"/>
      <c r="T82" s="83"/>
      <c r="U82" s="84"/>
      <c r="V82" s="83"/>
      <c r="W82" s="97"/>
    </row>
    <row r="83" ht="21.95" customHeight="1">
      <c r="A83" s="86"/>
      <c r="B83" s="84"/>
      <c r="C83" s="83"/>
      <c r="D83" s="90"/>
      <c r="E83" s="40"/>
      <c r="F83" s="88"/>
      <c r="G83" s="84"/>
      <c r="H83" s="83"/>
      <c r="I83" s="90"/>
      <c r="J83" s="40"/>
      <c r="K83" s="88"/>
      <c r="L83" s="84"/>
      <c r="M83" s="83"/>
      <c r="N83" s="91"/>
      <c r="O83" s="96"/>
      <c r="P83" s="83"/>
      <c r="Q83" s="83"/>
      <c r="R83" s="84"/>
      <c r="S83" s="83"/>
      <c r="T83" s="83"/>
      <c r="U83" s="84"/>
      <c r="V83" s="83"/>
      <c r="W83" s="97"/>
    </row>
    <row r="84" ht="21.95" customHeight="1">
      <c r="A84" t="s" s="92">
        <v>97</v>
      </c>
      <c r="B84" s="84"/>
      <c r="C84" s="83"/>
      <c r="D84" s="87"/>
      <c r="E84" s="40"/>
      <c r="F84" s="88"/>
      <c r="G84" s="84"/>
      <c r="H84" s="83"/>
      <c r="I84" s="87"/>
      <c r="J84" s="40"/>
      <c r="K84" s="88"/>
      <c r="L84" s="84"/>
      <c r="M84" s="83"/>
      <c r="N84" s="89"/>
      <c r="O84" s="96"/>
      <c r="P84" s="83"/>
      <c r="Q84" s="83"/>
      <c r="R84" s="84"/>
      <c r="S84" s="83"/>
      <c r="T84" s="83"/>
      <c r="U84" s="84"/>
      <c r="V84" s="83"/>
      <c r="W84" s="97"/>
    </row>
    <row r="85" ht="21.95" customHeight="1">
      <c r="A85" t="s" s="93">
        <v>98</v>
      </c>
      <c r="B85" t="s" s="162">
        <v>193</v>
      </c>
      <c r="C85" s="83"/>
      <c r="D85" s="87"/>
      <c r="E85" s="40"/>
      <c r="F85" t="s" s="95">
        <v>98</v>
      </c>
      <c r="G85" t="s" s="162">
        <v>193</v>
      </c>
      <c r="H85" s="83"/>
      <c r="I85" s="87"/>
      <c r="J85" s="40"/>
      <c r="K85" t="s" s="95">
        <v>98</v>
      </c>
      <c r="L85" t="s" s="162">
        <v>193</v>
      </c>
      <c r="M85" s="83"/>
      <c r="N85" s="89"/>
      <c r="O85" s="96"/>
      <c r="P85" s="83"/>
      <c r="Q85" s="83"/>
      <c r="R85" s="84"/>
      <c r="S85" s="83"/>
      <c r="T85" s="83"/>
      <c r="U85" s="84"/>
      <c r="V85" s="83"/>
      <c r="W85" s="97"/>
    </row>
    <row r="86" ht="21.95" customHeight="1">
      <c r="A86" t="s" s="98">
        <v>99</v>
      </c>
      <c r="B86" s="100">
        <f>AVERAGE(B27:B36)</f>
        <v>42.2</v>
      </c>
      <c r="C86" s="83">
        <f>AVERAGE(C27:C36)</f>
        <v>-157.28</v>
      </c>
      <c r="D86" s="87">
        <f>AVERAGE(D27:D36)</f>
        <v>-3.7108328761702</v>
      </c>
      <c r="E86" s="40"/>
      <c r="F86" t="s" s="99">
        <v>99</v>
      </c>
      <c r="G86" s="100">
        <f>AVERAGE(G27:G36)</f>
        <v>22.4</v>
      </c>
      <c r="H86" s="83">
        <f>AVERAGE(H27:H36)</f>
        <v>-104.13</v>
      </c>
      <c r="I86" s="87">
        <f>AVERAGE(I27:I36)</f>
        <v>-4.65221460932858</v>
      </c>
      <c r="J86" s="40"/>
      <c r="K86" t="s" s="99">
        <v>99</v>
      </c>
      <c r="L86" s="100">
        <f>AVERAGE(L27:L36)</f>
        <v>5.6</v>
      </c>
      <c r="M86" s="83">
        <f>AVERAGE(M27:M36)</f>
        <v>-35.38</v>
      </c>
      <c r="N86" s="89">
        <f>AVERAGE(N27:N36)</f>
        <v>-6.39359018759019</v>
      </c>
      <c r="O86" s="96"/>
      <c r="P86" s="83"/>
      <c r="Q86" s="83"/>
      <c r="R86" s="84"/>
      <c r="S86" s="83"/>
      <c r="T86" s="83"/>
      <c r="U86" s="84"/>
      <c r="V86" s="83"/>
      <c r="W86" s="97"/>
    </row>
    <row r="87" ht="21.95" customHeight="1">
      <c r="A87" t="s" s="98">
        <v>100</v>
      </c>
      <c r="B87" s="100">
        <f>AVERAGE(B38:B47)</f>
        <v>23.1</v>
      </c>
      <c r="C87" s="83">
        <f>AVERAGE(C38:C47)</f>
        <v>-84.5</v>
      </c>
      <c r="D87" s="87">
        <f>AVERAGE(D38:D47)</f>
        <v>-3.65828519181967</v>
      </c>
      <c r="E87" s="40"/>
      <c r="F87" t="s" s="99">
        <v>100</v>
      </c>
      <c r="G87" s="100">
        <f>AVERAGE(G38:G47)</f>
        <v>11.7</v>
      </c>
      <c r="H87" s="83">
        <f>AVERAGE(H38:H47)</f>
        <v>-52.85</v>
      </c>
      <c r="I87" s="87">
        <f>AVERAGE(I38:I47)</f>
        <v>-4.50677159033777</v>
      </c>
      <c r="J87" s="40"/>
      <c r="K87" t="s" s="99">
        <v>100</v>
      </c>
      <c r="L87" s="100">
        <f>AVERAGE(L38:L47)</f>
        <v>2.4</v>
      </c>
      <c r="M87" s="83">
        <f>AVERAGE(M38:M47)</f>
        <v>-14.62</v>
      </c>
      <c r="N87" s="89">
        <f>AVERAGE(N38:N47)</f>
        <v>-5.9040625</v>
      </c>
      <c r="O87" s="96"/>
      <c r="P87" s="83"/>
      <c r="Q87" s="83"/>
      <c r="R87" s="84"/>
      <c r="S87" s="83"/>
      <c r="T87" s="83"/>
      <c r="U87" s="84"/>
      <c r="V87" s="83"/>
      <c r="W87" s="97"/>
    </row>
    <row r="88" ht="21.95" customHeight="1">
      <c r="A88" s="105"/>
      <c r="B88" s="84"/>
      <c r="C88" s="84"/>
      <c r="D88" s="90"/>
      <c r="E88" s="40"/>
      <c r="F88" s="106"/>
      <c r="G88" s="84"/>
      <c r="H88" s="84"/>
      <c r="I88" s="90"/>
      <c r="J88" s="40"/>
      <c r="K88" s="106"/>
      <c r="L88" s="84"/>
      <c r="M88" s="84"/>
      <c r="N88" s="91"/>
      <c r="O88" s="96"/>
      <c r="P88" s="83"/>
      <c r="Q88" s="83"/>
      <c r="R88" s="84"/>
      <c r="S88" s="83"/>
      <c r="T88" s="83"/>
      <c r="U88" s="84"/>
      <c r="V88" s="83"/>
      <c r="W88" s="97"/>
    </row>
    <row r="89" ht="21.95" customHeight="1">
      <c r="A89" t="s" s="103">
        <v>102</v>
      </c>
      <c r="B89" s="83">
        <f>AVERAGE(B27:B36)</f>
        <v>42.2</v>
      </c>
      <c r="C89" s="83">
        <f>AVERAGE(C27:C36)</f>
        <v>-157.28</v>
      </c>
      <c r="D89" s="87">
        <f>AVERAGE(D27:D36)</f>
        <v>-3.7108328761702</v>
      </c>
      <c r="E89" s="40"/>
      <c r="F89" t="s" s="99">
        <v>102</v>
      </c>
      <c r="G89" s="83">
        <f>AVERAGE(G27:G36)</f>
        <v>22.4</v>
      </c>
      <c r="H89" s="83">
        <f>AVERAGE(H27:H36)</f>
        <v>-104.13</v>
      </c>
      <c r="I89" s="87">
        <f>AVERAGE(I27:I36)</f>
        <v>-4.65221460932858</v>
      </c>
      <c r="J89" s="40"/>
      <c r="K89" t="s" s="99">
        <v>102</v>
      </c>
      <c r="L89" s="83">
        <f>AVERAGE(L27:L36)</f>
        <v>5.6</v>
      </c>
      <c r="M89" s="83">
        <f>AVERAGE(M27:M36)</f>
        <v>-35.38</v>
      </c>
      <c r="N89" s="89">
        <f>AVERAGE(N27:N36)</f>
        <v>-6.39359018759019</v>
      </c>
      <c r="O89" s="96"/>
      <c r="P89" s="83"/>
      <c r="Q89" s="83"/>
      <c r="R89" s="84"/>
      <c r="S89" s="83"/>
      <c r="T89" s="83"/>
      <c r="U89" s="84"/>
      <c r="V89" s="83"/>
      <c r="W89" s="97"/>
    </row>
    <row r="90" ht="21.95" customHeight="1">
      <c r="A90" t="s" s="103">
        <v>103</v>
      </c>
      <c r="B90" s="100">
        <f>AVERAGE(B38:B47)</f>
        <v>23.1</v>
      </c>
      <c r="C90" s="83">
        <f>AVERAGE(C38:C47)</f>
        <v>-84.5</v>
      </c>
      <c r="D90" s="87">
        <f>AVERAGE(D38:D47)</f>
        <v>-3.65828519181967</v>
      </c>
      <c r="E90" s="40"/>
      <c r="F90" t="s" s="99">
        <v>103</v>
      </c>
      <c r="G90" s="100">
        <f>AVERAGE(G38:G47)</f>
        <v>11.7</v>
      </c>
      <c r="H90" s="83">
        <f>AVERAGE(H38:H47)</f>
        <v>-52.85</v>
      </c>
      <c r="I90" s="87">
        <f>AVERAGE(I38:I47)</f>
        <v>-4.50677159033777</v>
      </c>
      <c r="J90" s="40"/>
      <c r="K90" t="s" s="99">
        <v>103</v>
      </c>
      <c r="L90" s="100">
        <f>AVERAGE(L38:L47)</f>
        <v>2.4</v>
      </c>
      <c r="M90" s="83">
        <f>AVERAGE(M38:M47)</f>
        <v>-14.62</v>
      </c>
      <c r="N90" s="89">
        <f>AVERAGE(N38:N47)</f>
        <v>-5.9040625</v>
      </c>
      <c r="O90" s="96"/>
      <c r="P90" s="83"/>
      <c r="Q90" s="83"/>
      <c r="R90" s="84"/>
      <c r="S90" s="83"/>
      <c r="T90" s="83"/>
      <c r="U90" s="84"/>
      <c r="V90" s="83"/>
      <c r="W90" s="97"/>
    </row>
    <row r="91" ht="21.95" customHeight="1">
      <c r="A91" s="105"/>
      <c r="B91" s="84"/>
      <c r="C91" s="84"/>
      <c r="D91" s="90"/>
      <c r="E91" s="40"/>
      <c r="F91" s="106"/>
      <c r="G91" s="84"/>
      <c r="H91" s="84"/>
      <c r="I91" s="90"/>
      <c r="J91" s="40"/>
      <c r="K91" s="106"/>
      <c r="L91" s="84"/>
      <c r="M91" s="84"/>
      <c r="N91" s="91"/>
      <c r="O91" s="96"/>
      <c r="P91" s="83"/>
      <c r="Q91" s="83"/>
      <c r="R91" s="84"/>
      <c r="S91" s="83"/>
      <c r="T91" s="83"/>
      <c r="U91" s="84"/>
      <c r="V91" s="83"/>
      <c r="W91" s="97"/>
    </row>
    <row r="92" ht="21.95" customHeight="1">
      <c r="A92" t="s" s="93">
        <v>104</v>
      </c>
      <c r="B92" s="84"/>
      <c r="C92" s="84"/>
      <c r="D92" s="90"/>
      <c r="E92" s="40"/>
      <c r="F92" t="s" s="95">
        <v>104</v>
      </c>
      <c r="G92" s="84"/>
      <c r="H92" s="84"/>
      <c r="I92" s="90"/>
      <c r="J92" s="40"/>
      <c r="K92" t="s" s="95">
        <v>104</v>
      </c>
      <c r="L92" s="84"/>
      <c r="M92" s="84"/>
      <c r="N92" s="91"/>
      <c r="O92" s="96"/>
      <c r="P92" s="83"/>
      <c r="Q92" s="83"/>
      <c r="R92" s="84"/>
      <c r="S92" s="83"/>
      <c r="T92" s="83"/>
      <c r="U92" s="84"/>
      <c r="V92" s="83"/>
      <c r="W92" s="97"/>
    </row>
    <row r="93" ht="21.95" customHeight="1">
      <c r="A93" t="s" s="98">
        <v>99</v>
      </c>
      <c r="B93" s="83">
        <f>AVERAGE(B32:B36)</f>
        <v>42.6</v>
      </c>
      <c r="C93" s="83">
        <f>AVERAGE(C32:C36)</f>
        <v>-162.08</v>
      </c>
      <c r="D93" s="87">
        <f>AVERAGE(D32:D36)</f>
        <v>-3.77362394652717</v>
      </c>
      <c r="E93" s="40"/>
      <c r="F93" t="s" s="99">
        <v>99</v>
      </c>
      <c r="G93" s="83">
        <f>AVERAGE(G32:G36)</f>
        <v>23.4</v>
      </c>
      <c r="H93" s="83">
        <f>AVERAGE(H32:H36)</f>
        <v>-110.26</v>
      </c>
      <c r="I93" s="87">
        <f>AVERAGE(I32:I36)</f>
        <v>-4.65863247863248</v>
      </c>
      <c r="J93" s="40"/>
      <c r="K93" t="s" s="99">
        <v>99</v>
      </c>
      <c r="L93" s="83">
        <f>AVERAGE(L32:L36)</f>
        <v>6.6</v>
      </c>
      <c r="M93" s="83">
        <f>AVERAGE(M32:M36)</f>
        <v>-41</v>
      </c>
      <c r="N93" s="89">
        <f>AVERAGE(N32:N36)</f>
        <v>-6.37251370851371</v>
      </c>
      <c r="O93" s="96"/>
      <c r="P93" s="83"/>
      <c r="Q93" s="83"/>
      <c r="R93" s="84"/>
      <c r="S93" s="83"/>
      <c r="T93" s="83"/>
      <c r="U93" s="84"/>
      <c r="V93" s="83"/>
      <c r="W93" s="97"/>
    </row>
    <row r="94" ht="21.95" customHeight="1">
      <c r="A94" t="s" s="98">
        <v>100</v>
      </c>
      <c r="B94" s="83">
        <f>AVERAGE(B38:B42)</f>
        <v>21.4</v>
      </c>
      <c r="C94" s="83">
        <f>AVERAGE(C38:C42)</f>
        <v>-82.90000000000001</v>
      </c>
      <c r="D94" s="87">
        <f>AVERAGE(D38:D42)</f>
        <v>-3.82912698412698</v>
      </c>
      <c r="E94" s="40"/>
      <c r="F94" t="s" s="99">
        <v>100</v>
      </c>
      <c r="G94" s="83">
        <f>AVERAGE(G38:G42)</f>
        <v>12</v>
      </c>
      <c r="H94" s="83">
        <f>AVERAGE(H38:H42)</f>
        <v>-56.42</v>
      </c>
      <c r="I94" s="87">
        <f>AVERAGE(I38:I42)</f>
        <v>-4.71772247360483</v>
      </c>
      <c r="J94" s="40"/>
      <c r="K94" t="s" s="99">
        <v>100</v>
      </c>
      <c r="L94" s="83">
        <f>AVERAGE(L38:L42)</f>
        <v>2.8</v>
      </c>
      <c r="M94" s="83">
        <f>AVERAGE(M38:M42)</f>
        <v>-17.7</v>
      </c>
      <c r="N94" s="89">
        <f>AVERAGE(N38:N42)</f>
        <v>-6.1775</v>
      </c>
      <c r="O94" s="96"/>
      <c r="P94" s="83"/>
      <c r="Q94" s="83"/>
      <c r="R94" s="84"/>
      <c r="S94" s="83"/>
      <c r="T94" s="83"/>
      <c r="U94" s="84"/>
      <c r="V94" s="83"/>
      <c r="W94" s="97"/>
    </row>
    <row r="95" ht="21.95" customHeight="1">
      <c r="A95" s="105"/>
      <c r="B95" s="84"/>
      <c r="C95" s="84"/>
      <c r="D95" s="90"/>
      <c r="E95" s="40"/>
      <c r="F95" s="106"/>
      <c r="G95" s="84"/>
      <c r="H95" s="84"/>
      <c r="I95" s="90"/>
      <c r="J95" s="40"/>
      <c r="K95" s="106"/>
      <c r="L95" s="84"/>
      <c r="M95" s="84"/>
      <c r="N95" s="91"/>
      <c r="O95" s="96"/>
      <c r="P95" s="83"/>
      <c r="Q95" s="83"/>
      <c r="R95" s="84"/>
      <c r="S95" s="83"/>
      <c r="T95" s="83"/>
      <c r="U95" s="84"/>
      <c r="V95" s="83"/>
      <c r="W95" s="97"/>
    </row>
    <row r="96" ht="21.95" customHeight="1">
      <c r="A96" t="s" s="103">
        <v>102</v>
      </c>
      <c r="B96" s="83">
        <f>AVERAGE(B32:B36)</f>
        <v>42.6</v>
      </c>
      <c r="C96" s="83">
        <f>AVERAGE(C32:C36)</f>
        <v>-162.08</v>
      </c>
      <c r="D96" s="87">
        <f>AVERAGE(D32:D36)</f>
        <v>-3.77362394652717</v>
      </c>
      <c r="E96" s="40"/>
      <c r="F96" t="s" s="99">
        <v>102</v>
      </c>
      <c r="G96" s="83">
        <f>AVERAGE(G32:G36)</f>
        <v>23.4</v>
      </c>
      <c r="H96" s="83">
        <f>AVERAGE(H32:H36)</f>
        <v>-110.26</v>
      </c>
      <c r="I96" s="87">
        <f>AVERAGE(I32:I36)</f>
        <v>-4.65863247863248</v>
      </c>
      <c r="J96" s="40"/>
      <c r="K96" t="s" s="99">
        <v>102</v>
      </c>
      <c r="L96" s="83">
        <f>AVERAGE(L32:L36)</f>
        <v>6.6</v>
      </c>
      <c r="M96" s="83">
        <f>AVERAGE(M32:M36)</f>
        <v>-41</v>
      </c>
      <c r="N96" s="89">
        <f>AVERAGE(N32:N36)</f>
        <v>-6.37251370851371</v>
      </c>
      <c r="O96" s="96"/>
      <c r="P96" s="83"/>
      <c r="Q96" s="83"/>
      <c r="R96" s="84"/>
      <c r="S96" s="83"/>
      <c r="T96" s="83"/>
      <c r="U96" s="84"/>
      <c r="V96" s="83"/>
      <c r="W96" s="97"/>
    </row>
    <row r="97" ht="21.95" customHeight="1">
      <c r="A97" t="s" s="103">
        <v>103</v>
      </c>
      <c r="B97" s="83">
        <f>AVERAGE(B38:B42)</f>
        <v>21.4</v>
      </c>
      <c r="C97" s="83">
        <f>AVERAGE(C38:C42)</f>
        <v>-82.90000000000001</v>
      </c>
      <c r="D97" s="87">
        <f>AVERAGE(D38:D42)</f>
        <v>-3.82912698412698</v>
      </c>
      <c r="E97" s="40"/>
      <c r="F97" t="s" s="99">
        <v>103</v>
      </c>
      <c r="G97" s="83">
        <f>AVERAGE(G38:G42)</f>
        <v>12</v>
      </c>
      <c r="H97" s="83">
        <f>AVERAGE(H38:H42)</f>
        <v>-56.42</v>
      </c>
      <c r="I97" s="87">
        <f>AVERAGE(I38:I42)</f>
        <v>-4.71772247360483</v>
      </c>
      <c r="J97" s="40"/>
      <c r="K97" t="s" s="99">
        <v>103</v>
      </c>
      <c r="L97" s="83">
        <f>AVERAGE(L38:L42)</f>
        <v>2.8</v>
      </c>
      <c r="M97" s="83">
        <f>AVERAGE(M38:M42)</f>
        <v>-17.7</v>
      </c>
      <c r="N97" s="89">
        <f>AVERAGE(N38:N42)</f>
        <v>-6.1775</v>
      </c>
      <c r="O97" s="96"/>
      <c r="P97" s="83"/>
      <c r="Q97" s="83"/>
      <c r="R97" s="84"/>
      <c r="S97" s="83"/>
      <c r="T97" s="83"/>
      <c r="U97" s="84"/>
      <c r="V97" s="83"/>
      <c r="W97" s="97"/>
    </row>
    <row r="98" ht="21.95" customHeight="1">
      <c r="A98" s="105"/>
      <c r="B98" s="83"/>
      <c r="C98" s="83"/>
      <c r="D98" s="87"/>
      <c r="E98" s="40"/>
      <c r="F98" s="106"/>
      <c r="G98" s="84"/>
      <c r="H98" s="83"/>
      <c r="I98" s="87"/>
      <c r="J98" s="40"/>
      <c r="K98" s="106"/>
      <c r="L98" s="84"/>
      <c r="M98" s="83"/>
      <c r="N98" s="89"/>
      <c r="O98" s="96"/>
      <c r="P98" s="83"/>
      <c r="Q98" s="83"/>
      <c r="R98" s="84"/>
      <c r="S98" s="83"/>
      <c r="T98" s="83"/>
      <c r="U98" s="84"/>
      <c r="V98" s="83"/>
      <c r="W98" s="97"/>
    </row>
    <row r="99" ht="21.95" customHeight="1">
      <c r="A99" s="105"/>
      <c r="B99" s="107"/>
      <c r="C99" t="s" s="108">
        <v>105</v>
      </c>
      <c r="D99" s="87"/>
      <c r="E99" s="40"/>
      <c r="F99" s="106"/>
      <c r="G99" s="84"/>
      <c r="H99" s="83"/>
      <c r="I99" s="87"/>
      <c r="J99" s="40"/>
      <c r="K99" s="106"/>
      <c r="L99" s="84"/>
      <c r="M99" s="83"/>
      <c r="N99" s="89"/>
      <c r="O99" s="96"/>
      <c r="P99" s="83"/>
      <c r="Q99" s="83"/>
      <c r="R99" s="84"/>
      <c r="S99" s="83"/>
      <c r="T99" s="83"/>
      <c r="U99" s="84"/>
      <c r="V99" s="83"/>
      <c r="W99" s="97"/>
    </row>
    <row r="100" ht="22.75" customHeight="1">
      <c r="A100" s="109"/>
      <c r="B100" s="110"/>
      <c r="C100" t="s" s="111">
        <v>106</v>
      </c>
      <c r="D100" s="112"/>
      <c r="E100" s="113"/>
      <c r="F100" s="114"/>
      <c r="G100" s="115"/>
      <c r="H100" s="116"/>
      <c r="I100" s="112"/>
      <c r="J100" s="113"/>
      <c r="K100" s="114"/>
      <c r="L100" s="115"/>
      <c r="M100" s="116"/>
      <c r="N100" s="117"/>
      <c r="O100" s="118"/>
      <c r="P100" s="116"/>
      <c r="Q100" s="116"/>
      <c r="R100" s="115"/>
      <c r="S100" s="116"/>
      <c r="T100" s="116"/>
      <c r="U100" s="115"/>
      <c r="V100" s="116"/>
      <c r="W100"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1.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17" customWidth="1"/>
    <col min="2" max="4" width="12.1719" style="217" customWidth="1"/>
    <col min="5" max="5" width="1.35156" style="217" customWidth="1"/>
    <col min="6" max="6" width="10" style="217" customWidth="1"/>
    <col min="7" max="9" width="12.1719" style="217" customWidth="1"/>
    <col min="10" max="10" width="1.35156" style="217" customWidth="1"/>
    <col min="11" max="11" width="10" style="217" customWidth="1"/>
    <col min="12" max="14" width="12.1719" style="217" customWidth="1"/>
    <col min="15" max="15" width="10.8516" style="217" customWidth="1"/>
    <col min="16" max="17" width="6.5" style="217" customWidth="1"/>
    <col min="18" max="18" width="10.8516" style="217" customWidth="1"/>
    <col min="19" max="20" width="6.5" style="217" customWidth="1"/>
    <col min="21" max="21" width="10.8516" style="217" customWidth="1"/>
    <col min="22" max="23" width="6.5" style="217" customWidth="1"/>
    <col min="24" max="16384" width="16.3516" style="217" customWidth="1"/>
  </cols>
  <sheetData>
    <row r="1" ht="64.15" customHeight="1">
      <c r="A1" t="s" s="164">
        <v>195</v>
      </c>
      <c r="B1" t="s" s="27">
        <v>40</v>
      </c>
      <c r="C1" t="s" s="27">
        <v>41</v>
      </c>
      <c r="D1" t="s" s="28">
        <v>42</v>
      </c>
      <c r="E1" s="29"/>
      <c r="F1" t="s" s="30">
        <v>196</v>
      </c>
      <c r="G1" t="s" s="27">
        <v>44</v>
      </c>
      <c r="H1" t="s" s="27">
        <v>45</v>
      </c>
      <c r="I1" t="s" s="28">
        <v>46</v>
      </c>
      <c r="J1" s="29"/>
      <c r="K1" t="s" s="30">
        <v>197</v>
      </c>
      <c r="L1" t="s" s="27">
        <v>48</v>
      </c>
      <c r="M1" t="s" s="27">
        <v>49</v>
      </c>
      <c r="N1" t="s" s="31">
        <v>50</v>
      </c>
      <c r="O1" t="s" s="32">
        <v>51</v>
      </c>
      <c r="P1" t="s" s="33">
        <v>52</v>
      </c>
      <c r="Q1" s="34"/>
      <c r="R1" t="s" s="35">
        <v>51</v>
      </c>
      <c r="S1" t="s" s="33">
        <v>53</v>
      </c>
      <c r="T1" s="34"/>
      <c r="U1" t="s" s="35">
        <v>51</v>
      </c>
      <c r="V1" t="s" s="33">
        <v>54</v>
      </c>
      <c r="W1" s="36"/>
    </row>
    <row r="2" ht="22.6" customHeight="1">
      <c r="A2" s="189"/>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50">
        <v>1910</v>
      </c>
      <c r="B3" s="144">
        <v>34</v>
      </c>
      <c r="C3" s="78">
        <v>463.5</v>
      </c>
      <c r="D3" s="79">
        <v>13.6323529411765</v>
      </c>
      <c r="E3" s="40"/>
      <c r="F3" s="145">
        <v>1910</v>
      </c>
      <c r="G3" s="144">
        <v>19</v>
      </c>
      <c r="H3" s="78">
        <v>234.8</v>
      </c>
      <c r="I3" s="79">
        <v>12.3578947368421</v>
      </c>
      <c r="J3" s="40"/>
      <c r="K3" s="145">
        <v>1910</v>
      </c>
      <c r="L3" s="144">
        <v>4</v>
      </c>
      <c r="M3" s="78">
        <v>37.8</v>
      </c>
      <c r="N3" s="81">
        <v>9.449999999999999</v>
      </c>
      <c r="O3" s="146"/>
      <c r="P3" s="147"/>
      <c r="Q3" s="148"/>
      <c r="R3" s="149"/>
      <c r="S3" s="147"/>
      <c r="T3" s="148"/>
      <c r="U3" s="149"/>
      <c r="V3" s="147"/>
      <c r="W3" s="148"/>
    </row>
    <row r="4" ht="21.95" customHeight="1">
      <c r="A4" s="150">
        <v>1911</v>
      </c>
      <c r="B4" s="100">
        <v>70</v>
      </c>
      <c r="C4" s="83">
        <v>978.7</v>
      </c>
      <c r="D4" s="87">
        <v>13.9814285714286</v>
      </c>
      <c r="E4" s="40"/>
      <c r="F4" s="151">
        <v>1911</v>
      </c>
      <c r="G4" s="100">
        <v>32</v>
      </c>
      <c r="H4" s="83">
        <v>397.8</v>
      </c>
      <c r="I4" s="87">
        <v>12.43125</v>
      </c>
      <c r="J4" s="40"/>
      <c r="K4" s="151">
        <v>1911</v>
      </c>
      <c r="L4" s="100">
        <v>6</v>
      </c>
      <c r="M4" s="83">
        <v>59.1</v>
      </c>
      <c r="N4" s="89">
        <v>9.85</v>
      </c>
      <c r="O4" s="152"/>
      <c r="P4" s="135"/>
      <c r="Q4" s="97"/>
      <c r="R4" s="153"/>
      <c r="S4" s="135"/>
      <c r="T4" s="97"/>
      <c r="U4" s="153"/>
      <c r="V4" s="135"/>
      <c r="W4" s="97"/>
    </row>
    <row r="5" ht="21.95" customHeight="1">
      <c r="A5" s="150">
        <v>1912</v>
      </c>
      <c r="B5" s="100">
        <v>43</v>
      </c>
      <c r="C5" s="83">
        <v>607.9</v>
      </c>
      <c r="D5" s="87">
        <v>14.1372093023256</v>
      </c>
      <c r="E5" s="40"/>
      <c r="F5" s="151">
        <v>1912</v>
      </c>
      <c r="G5" s="100">
        <v>18</v>
      </c>
      <c r="H5" s="83">
        <v>222.3</v>
      </c>
      <c r="I5" s="87">
        <v>12.35</v>
      </c>
      <c r="J5" s="40"/>
      <c r="K5" s="151">
        <v>1912</v>
      </c>
      <c r="L5" s="100">
        <v>6</v>
      </c>
      <c r="M5" s="83">
        <v>63.2</v>
      </c>
      <c r="N5" s="89">
        <v>10.5333333333333</v>
      </c>
      <c r="O5" s="152"/>
      <c r="P5" s="135"/>
      <c r="Q5" s="97"/>
      <c r="R5" s="153"/>
      <c r="S5" s="135"/>
      <c r="T5" s="97"/>
      <c r="U5" s="153"/>
      <c r="V5" s="135"/>
      <c r="W5" s="97"/>
    </row>
    <row r="6" ht="21.95" customHeight="1">
      <c r="A6" s="150">
        <v>1913</v>
      </c>
      <c r="B6" s="100">
        <v>39</v>
      </c>
      <c r="C6" s="83">
        <v>542.2</v>
      </c>
      <c r="D6" s="87">
        <v>13.9025641025641</v>
      </c>
      <c r="E6" s="40"/>
      <c r="F6" s="151">
        <v>1913</v>
      </c>
      <c r="G6" s="100">
        <v>23</v>
      </c>
      <c r="H6" s="83">
        <v>295.6</v>
      </c>
      <c r="I6" s="87">
        <v>12.8521739130435</v>
      </c>
      <c r="J6" s="40"/>
      <c r="K6" s="151">
        <v>1913</v>
      </c>
      <c r="L6" s="100">
        <v>3</v>
      </c>
      <c r="M6" s="83">
        <v>29.1</v>
      </c>
      <c r="N6" s="89">
        <v>9.699999999999999</v>
      </c>
      <c r="O6" s="152"/>
      <c r="P6" s="135"/>
      <c r="Q6" s="97"/>
      <c r="R6" s="153"/>
      <c r="S6" s="135"/>
      <c r="T6" s="97"/>
      <c r="U6" s="153"/>
      <c r="V6" s="135"/>
      <c r="W6" s="97"/>
    </row>
    <row r="7" ht="21.95" customHeight="1">
      <c r="A7" s="150">
        <v>1914</v>
      </c>
      <c r="B7" s="100">
        <v>42</v>
      </c>
      <c r="C7" s="83">
        <v>602.7</v>
      </c>
      <c r="D7" s="87">
        <v>14.35</v>
      </c>
      <c r="E7" s="40"/>
      <c r="F7" s="151">
        <v>1914</v>
      </c>
      <c r="G7" s="100">
        <v>16</v>
      </c>
      <c r="H7" s="83">
        <v>202.2</v>
      </c>
      <c r="I7" s="87">
        <v>12.6375</v>
      </c>
      <c r="J7" s="40"/>
      <c r="K7" s="151">
        <v>1914</v>
      </c>
      <c r="L7" s="100">
        <v>2</v>
      </c>
      <c r="M7" s="83">
        <v>21.3</v>
      </c>
      <c r="N7" s="89">
        <v>10.65</v>
      </c>
      <c r="O7" s="152"/>
      <c r="P7" s="135"/>
      <c r="Q7" s="97"/>
      <c r="R7" s="153"/>
      <c r="S7" s="135"/>
      <c r="T7" s="97"/>
      <c r="U7" s="153"/>
      <c r="V7" s="135"/>
      <c r="W7" s="97"/>
    </row>
    <row r="8" ht="21.95" customHeight="1">
      <c r="A8" s="150">
        <v>1915</v>
      </c>
      <c r="B8" s="100">
        <v>33</v>
      </c>
      <c r="C8" s="83">
        <v>477.1</v>
      </c>
      <c r="D8" s="87">
        <v>14.4575757575758</v>
      </c>
      <c r="E8" s="40"/>
      <c r="F8" s="151">
        <v>1915</v>
      </c>
      <c r="G8" s="100">
        <v>15</v>
      </c>
      <c r="H8" s="83">
        <v>202.2</v>
      </c>
      <c r="I8" s="87">
        <v>13.48</v>
      </c>
      <c r="J8" s="40"/>
      <c r="K8" s="151">
        <v>1915</v>
      </c>
      <c r="L8" s="100">
        <v>1</v>
      </c>
      <c r="M8" s="83">
        <v>11</v>
      </c>
      <c r="N8" s="89">
        <v>11</v>
      </c>
      <c r="O8" s="152"/>
      <c r="P8" s="135"/>
      <c r="Q8" s="97"/>
      <c r="R8" s="153"/>
      <c r="S8" s="135"/>
      <c r="T8" s="97"/>
      <c r="U8" s="153"/>
      <c r="V8" s="135"/>
      <c r="W8" s="97"/>
    </row>
    <row r="9" ht="21.95" customHeight="1">
      <c r="A9" s="150">
        <v>1916</v>
      </c>
      <c r="B9" s="100">
        <v>16</v>
      </c>
      <c r="C9" s="83">
        <v>227.3</v>
      </c>
      <c r="D9" s="87">
        <v>14.20625</v>
      </c>
      <c r="E9" s="40"/>
      <c r="F9" s="151">
        <v>1916</v>
      </c>
      <c r="G9" s="100">
        <v>8</v>
      </c>
      <c r="H9" s="83">
        <v>104.6</v>
      </c>
      <c r="I9" s="87">
        <v>13.075</v>
      </c>
      <c r="J9" s="40"/>
      <c r="K9" s="151">
        <v>1916</v>
      </c>
      <c r="L9" s="100">
        <v>1</v>
      </c>
      <c r="M9" s="83">
        <v>11.1</v>
      </c>
      <c r="N9" s="89">
        <v>11.1</v>
      </c>
      <c r="O9" s="152"/>
      <c r="P9" s="135"/>
      <c r="Q9" s="97"/>
      <c r="R9" s="153"/>
      <c r="S9" s="135"/>
      <c r="T9" s="97"/>
      <c r="U9" s="153"/>
      <c r="V9" s="135"/>
      <c r="W9" s="97"/>
    </row>
    <row r="10" ht="21.95" customHeight="1">
      <c r="A10" s="150">
        <v>1917</v>
      </c>
      <c r="B10" s="100">
        <v>36</v>
      </c>
      <c r="C10" s="83">
        <v>518.3</v>
      </c>
      <c r="D10" s="87">
        <v>14.3972222222222</v>
      </c>
      <c r="E10" s="40"/>
      <c r="F10" s="151">
        <v>1917</v>
      </c>
      <c r="G10" s="100">
        <v>11</v>
      </c>
      <c r="H10" s="83">
        <v>134.1</v>
      </c>
      <c r="I10" s="87">
        <v>12.1909090909091</v>
      </c>
      <c r="J10" s="40"/>
      <c r="K10" s="151">
        <v>1917</v>
      </c>
      <c r="L10" s="100">
        <v>3</v>
      </c>
      <c r="M10" s="83">
        <v>28.3</v>
      </c>
      <c r="N10" s="89">
        <v>9.43333333333333</v>
      </c>
      <c r="O10" s="152"/>
      <c r="P10" s="135"/>
      <c r="Q10" s="97"/>
      <c r="R10" s="153"/>
      <c r="S10" s="135"/>
      <c r="T10" s="97"/>
      <c r="U10" s="153"/>
      <c r="V10" s="135"/>
      <c r="W10" s="97"/>
    </row>
    <row r="11" ht="21.95" customHeight="1">
      <c r="A11" s="150">
        <v>1918</v>
      </c>
      <c r="B11" s="100">
        <v>60</v>
      </c>
      <c r="C11" s="83">
        <v>830</v>
      </c>
      <c r="D11" s="87">
        <v>13.8333333333333</v>
      </c>
      <c r="E11" s="40"/>
      <c r="F11" s="151">
        <v>1918</v>
      </c>
      <c r="G11" s="100">
        <v>36</v>
      </c>
      <c r="H11" s="83">
        <v>464.2</v>
      </c>
      <c r="I11" s="87">
        <v>12.8944444444444</v>
      </c>
      <c r="J11" s="40"/>
      <c r="K11" s="151">
        <v>1918</v>
      </c>
      <c r="L11" s="100">
        <v>5</v>
      </c>
      <c r="M11" s="83">
        <v>49.5</v>
      </c>
      <c r="N11" s="89">
        <v>9.9</v>
      </c>
      <c r="O11" s="152"/>
      <c r="P11" s="135"/>
      <c r="Q11" s="97"/>
      <c r="R11" s="153"/>
      <c r="S11" s="135"/>
      <c r="T11" s="97"/>
      <c r="U11" s="153"/>
      <c r="V11" s="135"/>
      <c r="W11" s="97"/>
    </row>
    <row r="12" ht="21.95" customHeight="1">
      <c r="A12" s="150">
        <v>1919</v>
      </c>
      <c r="B12" s="100">
        <v>65</v>
      </c>
      <c r="C12" s="83">
        <v>858.3</v>
      </c>
      <c r="D12" s="87">
        <v>13.2046153846154</v>
      </c>
      <c r="E12" s="40"/>
      <c r="F12" s="151">
        <v>1919</v>
      </c>
      <c r="G12" s="100">
        <v>46</v>
      </c>
      <c r="H12" s="83">
        <v>570.2</v>
      </c>
      <c r="I12" s="87">
        <v>12.395652173913</v>
      </c>
      <c r="J12" s="40"/>
      <c r="K12" s="151">
        <v>1919</v>
      </c>
      <c r="L12" s="100">
        <v>8</v>
      </c>
      <c r="M12" s="83">
        <v>72.90000000000001</v>
      </c>
      <c r="N12" s="89">
        <v>9.112500000000001</v>
      </c>
      <c r="O12" s="152"/>
      <c r="P12" s="135"/>
      <c r="Q12" s="97"/>
      <c r="R12" s="153"/>
      <c r="S12" s="135"/>
      <c r="T12" s="97"/>
      <c r="U12" s="153"/>
      <c r="V12" s="135"/>
      <c r="W12" s="97"/>
    </row>
    <row r="13" ht="21.95" customHeight="1">
      <c r="A13" s="150">
        <v>1920</v>
      </c>
      <c r="B13" s="100">
        <v>28</v>
      </c>
      <c r="C13" s="83">
        <v>404.2</v>
      </c>
      <c r="D13" s="87">
        <v>14.4357142857143</v>
      </c>
      <c r="E13" s="40"/>
      <c r="F13" s="151">
        <v>1920</v>
      </c>
      <c r="G13" s="100">
        <v>11</v>
      </c>
      <c r="H13" s="83">
        <v>144.9</v>
      </c>
      <c r="I13" s="87">
        <v>13.1727272727273</v>
      </c>
      <c r="J13" s="40"/>
      <c r="K13" s="151">
        <v>1920</v>
      </c>
      <c r="L13" s="100">
        <v>2</v>
      </c>
      <c r="M13" s="83">
        <v>21.8</v>
      </c>
      <c r="N13" s="89">
        <v>10.9</v>
      </c>
      <c r="O13" s="152"/>
      <c r="P13" s="135"/>
      <c r="Q13" s="97"/>
      <c r="R13" s="153"/>
      <c r="S13" s="135"/>
      <c r="T13" s="97"/>
      <c r="U13" s="153"/>
      <c r="V13" s="135"/>
      <c r="W13" s="97"/>
    </row>
    <row r="14" ht="21.95" customHeight="1">
      <c r="A14" s="150">
        <v>1921</v>
      </c>
      <c r="B14" s="100">
        <v>31</v>
      </c>
      <c r="C14" s="83">
        <v>427.5</v>
      </c>
      <c r="D14" s="87">
        <v>13.7903225806452</v>
      </c>
      <c r="E14" s="40"/>
      <c r="F14" s="151">
        <v>1921</v>
      </c>
      <c r="G14" s="100">
        <v>16</v>
      </c>
      <c r="H14" s="83">
        <v>194.8</v>
      </c>
      <c r="I14" s="87">
        <v>12.175</v>
      </c>
      <c r="J14" s="40"/>
      <c r="K14" s="151">
        <v>1921</v>
      </c>
      <c r="L14" s="100">
        <v>5</v>
      </c>
      <c r="M14" s="83">
        <v>49.9</v>
      </c>
      <c r="N14" s="89">
        <v>9.98</v>
      </c>
      <c r="O14" s="152"/>
      <c r="P14" s="135"/>
      <c r="Q14" s="97"/>
      <c r="R14" s="153"/>
      <c r="S14" s="135"/>
      <c r="T14" s="97"/>
      <c r="U14" s="153"/>
      <c r="V14" s="135"/>
      <c r="W14" s="97"/>
    </row>
    <row r="15" ht="21.95" customHeight="1">
      <c r="A15" s="150">
        <v>1922</v>
      </c>
      <c r="B15" s="100">
        <v>74</v>
      </c>
      <c r="C15" s="83">
        <v>994</v>
      </c>
      <c r="D15" s="87">
        <v>13.4324324324324</v>
      </c>
      <c r="E15" s="40"/>
      <c r="F15" s="151">
        <v>1922</v>
      </c>
      <c r="G15" s="100">
        <v>45</v>
      </c>
      <c r="H15" s="83">
        <v>550.5</v>
      </c>
      <c r="I15" s="87">
        <v>12.2333333333333</v>
      </c>
      <c r="J15" s="40"/>
      <c r="K15" s="151">
        <v>1922</v>
      </c>
      <c r="L15" s="100">
        <v>12</v>
      </c>
      <c r="M15" s="83">
        <v>118.5</v>
      </c>
      <c r="N15" s="89">
        <v>9.875</v>
      </c>
      <c r="O15" s="152"/>
      <c r="P15" s="135"/>
      <c r="Q15" s="97"/>
      <c r="R15" s="153"/>
      <c r="S15" s="135"/>
      <c r="T15" s="97"/>
      <c r="U15" s="153"/>
      <c r="V15" s="135"/>
      <c r="W15" s="97"/>
    </row>
    <row r="16" ht="21.95" customHeight="1">
      <c r="A16" s="150">
        <v>1923</v>
      </c>
      <c r="B16" s="100">
        <v>93</v>
      </c>
      <c r="C16" s="83">
        <v>1192.2</v>
      </c>
      <c r="D16" s="87">
        <v>12.8193548387097</v>
      </c>
      <c r="E16" s="40"/>
      <c r="F16" s="151">
        <v>1923</v>
      </c>
      <c r="G16" s="100">
        <v>68</v>
      </c>
      <c r="H16" s="83">
        <v>808.9</v>
      </c>
      <c r="I16" s="87">
        <v>11.8955882352941</v>
      </c>
      <c r="J16" s="40"/>
      <c r="K16" s="151">
        <v>1923</v>
      </c>
      <c r="L16" s="100">
        <v>25</v>
      </c>
      <c r="M16" s="83">
        <v>245.1</v>
      </c>
      <c r="N16" s="89">
        <v>9.804</v>
      </c>
      <c r="O16" s="152"/>
      <c r="P16" s="135"/>
      <c r="Q16" s="97"/>
      <c r="R16" s="153"/>
      <c r="S16" s="135"/>
      <c r="T16" s="97"/>
      <c r="U16" s="153"/>
      <c r="V16" s="135"/>
      <c r="W16" s="97"/>
    </row>
    <row r="17" ht="21.95" customHeight="1">
      <c r="A17" s="150">
        <v>1924</v>
      </c>
      <c r="B17" s="100">
        <v>41</v>
      </c>
      <c r="C17" s="83">
        <v>585.6</v>
      </c>
      <c r="D17" s="87">
        <v>14.2829268292683</v>
      </c>
      <c r="E17" s="40"/>
      <c r="F17" s="151">
        <v>1924</v>
      </c>
      <c r="G17" s="100">
        <v>15</v>
      </c>
      <c r="H17" s="83">
        <v>190.1</v>
      </c>
      <c r="I17" s="87">
        <v>12.6733333333333</v>
      </c>
      <c r="J17" s="40"/>
      <c r="K17" s="151">
        <v>1924</v>
      </c>
      <c r="L17" s="100">
        <v>2</v>
      </c>
      <c r="M17" s="83">
        <v>19.4</v>
      </c>
      <c r="N17" s="89">
        <v>9.699999999999999</v>
      </c>
      <c r="O17" s="152"/>
      <c r="P17" s="135"/>
      <c r="Q17" s="97"/>
      <c r="R17" s="153"/>
      <c r="S17" s="135"/>
      <c r="T17" s="97"/>
      <c r="U17" s="153"/>
      <c r="V17" s="135"/>
      <c r="W17" s="97"/>
    </row>
    <row r="18" ht="21.95" customHeight="1">
      <c r="A18" s="150">
        <v>1925</v>
      </c>
      <c r="B18" s="100">
        <v>67</v>
      </c>
      <c r="C18" s="83">
        <v>930.6</v>
      </c>
      <c r="D18" s="87">
        <v>13.889552238806</v>
      </c>
      <c r="E18" s="40"/>
      <c r="F18" s="151">
        <v>1925</v>
      </c>
      <c r="G18" s="100">
        <v>39</v>
      </c>
      <c r="H18" s="83">
        <v>498.7</v>
      </c>
      <c r="I18" s="87">
        <v>12.7871794871795</v>
      </c>
      <c r="J18" s="40"/>
      <c r="K18" s="151">
        <v>1925</v>
      </c>
      <c r="L18" s="100">
        <v>4</v>
      </c>
      <c r="M18" s="83">
        <v>39.1</v>
      </c>
      <c r="N18" s="89">
        <v>9.775</v>
      </c>
      <c r="O18" s="152"/>
      <c r="P18" s="135"/>
      <c r="Q18" s="97"/>
      <c r="R18" s="153"/>
      <c r="S18" s="135"/>
      <c r="T18" s="97"/>
      <c r="U18" s="153"/>
      <c r="V18" s="135"/>
      <c r="W18" s="97"/>
    </row>
    <row r="19" ht="21.95" customHeight="1">
      <c r="A19" s="150">
        <v>1926</v>
      </c>
      <c r="B19" s="100">
        <v>40</v>
      </c>
      <c r="C19" s="83">
        <v>565.6</v>
      </c>
      <c r="D19" s="87">
        <v>14.14</v>
      </c>
      <c r="E19" s="40"/>
      <c r="F19" s="151">
        <v>1926</v>
      </c>
      <c r="G19" s="100">
        <v>20</v>
      </c>
      <c r="H19" s="83">
        <v>260.8</v>
      </c>
      <c r="I19" s="87">
        <v>13.04</v>
      </c>
      <c r="J19" s="40"/>
      <c r="K19" s="151">
        <v>1926</v>
      </c>
      <c r="L19" s="100">
        <v>1</v>
      </c>
      <c r="M19" s="83">
        <v>11.1</v>
      </c>
      <c r="N19" s="89">
        <v>11.1</v>
      </c>
      <c r="O19" s="152"/>
      <c r="P19" s="135"/>
      <c r="Q19" s="97"/>
      <c r="R19" s="153"/>
      <c r="S19" s="135"/>
      <c r="T19" s="97"/>
      <c r="U19" s="153"/>
      <c r="V19" s="135"/>
      <c r="W19" s="97"/>
    </row>
    <row r="20" ht="21.95" customHeight="1">
      <c r="A20" s="150">
        <v>1927</v>
      </c>
      <c r="B20" s="100">
        <v>44</v>
      </c>
      <c r="C20" s="83">
        <v>600.6</v>
      </c>
      <c r="D20" s="87">
        <v>13.65</v>
      </c>
      <c r="E20" s="40"/>
      <c r="F20" s="151">
        <v>1927</v>
      </c>
      <c r="G20" s="100">
        <v>30</v>
      </c>
      <c r="H20" s="83">
        <v>383.3</v>
      </c>
      <c r="I20" s="87">
        <v>12.7766666666667</v>
      </c>
      <c r="J20" s="40"/>
      <c r="K20" s="151">
        <v>1927</v>
      </c>
      <c r="L20" s="100">
        <v>6</v>
      </c>
      <c r="M20" s="83">
        <v>61.9</v>
      </c>
      <c r="N20" s="89">
        <v>10.3166666666667</v>
      </c>
      <c r="O20" s="152"/>
      <c r="P20" s="135"/>
      <c r="Q20" s="97"/>
      <c r="R20" s="153"/>
      <c r="S20" s="135"/>
      <c r="T20" s="97"/>
      <c r="U20" s="153"/>
      <c r="V20" s="135"/>
      <c r="W20" s="97"/>
    </row>
    <row r="21" ht="21.95" customHeight="1">
      <c r="A21" s="150">
        <v>1928</v>
      </c>
      <c r="B21" s="100">
        <v>43</v>
      </c>
      <c r="C21" s="83">
        <v>575.6</v>
      </c>
      <c r="D21" s="87">
        <v>13.3860465116279</v>
      </c>
      <c r="E21" s="40"/>
      <c r="F21" s="151">
        <v>1928</v>
      </c>
      <c r="G21" s="100">
        <v>26</v>
      </c>
      <c r="H21" s="83">
        <v>314.8</v>
      </c>
      <c r="I21" s="87">
        <v>12.1076923076923</v>
      </c>
      <c r="J21" s="40"/>
      <c r="K21" s="151">
        <v>1928</v>
      </c>
      <c r="L21" s="100">
        <v>8</v>
      </c>
      <c r="M21" s="83">
        <v>82.5</v>
      </c>
      <c r="N21" s="89">
        <v>10.3125</v>
      </c>
      <c r="O21" s="152"/>
      <c r="P21" s="135"/>
      <c r="Q21" s="97"/>
      <c r="R21" s="153"/>
      <c r="S21" s="135"/>
      <c r="T21" s="97"/>
      <c r="U21" s="153"/>
      <c r="V21" s="135"/>
      <c r="W21" s="97"/>
    </row>
    <row r="22" ht="21.95" customHeight="1">
      <c r="A22" s="150">
        <v>1929</v>
      </c>
      <c r="B22" s="100">
        <v>86</v>
      </c>
      <c r="C22" s="83">
        <v>1156.7</v>
      </c>
      <c r="D22" s="87">
        <v>13.45</v>
      </c>
      <c r="E22" s="40"/>
      <c r="F22" s="151">
        <v>1929</v>
      </c>
      <c r="G22" s="100">
        <v>57</v>
      </c>
      <c r="H22" s="83">
        <v>713.9</v>
      </c>
      <c r="I22" s="87">
        <v>12.5245614035088</v>
      </c>
      <c r="J22" s="40"/>
      <c r="K22" s="151">
        <v>1929</v>
      </c>
      <c r="L22" s="100">
        <v>15</v>
      </c>
      <c r="M22" s="83">
        <v>144.9</v>
      </c>
      <c r="N22" s="89">
        <v>9.66</v>
      </c>
      <c r="O22" s="152"/>
      <c r="P22" s="135"/>
      <c r="Q22" s="97"/>
      <c r="R22" s="153"/>
      <c r="S22" s="135"/>
      <c r="T22" s="97"/>
      <c r="U22" s="153"/>
      <c r="V22" s="135"/>
      <c r="W22" s="97"/>
    </row>
    <row r="23" ht="21.95" customHeight="1">
      <c r="A23" s="150">
        <v>1930</v>
      </c>
      <c r="B23" s="100">
        <v>48</v>
      </c>
      <c r="C23" s="83">
        <v>628.6</v>
      </c>
      <c r="D23" s="87">
        <v>13.0958333333333</v>
      </c>
      <c r="E23" s="40"/>
      <c r="F23" s="151">
        <v>1930</v>
      </c>
      <c r="G23" s="100">
        <v>36</v>
      </c>
      <c r="H23" s="83">
        <v>444</v>
      </c>
      <c r="I23" s="87">
        <v>12.3333333333333</v>
      </c>
      <c r="J23" s="40"/>
      <c r="K23" s="151">
        <v>1930</v>
      </c>
      <c r="L23" s="100">
        <v>13</v>
      </c>
      <c r="M23" s="83">
        <v>137.7</v>
      </c>
      <c r="N23" s="89">
        <v>10.5923076923077</v>
      </c>
      <c r="O23" s="152"/>
      <c r="P23" s="135"/>
      <c r="Q23" s="97"/>
      <c r="R23" s="153"/>
      <c r="S23" s="135"/>
      <c r="T23" s="97"/>
      <c r="U23" s="153"/>
      <c r="V23" s="135"/>
      <c r="W23" s="97"/>
    </row>
    <row r="24" ht="21.95" customHeight="1">
      <c r="A24" s="150">
        <v>1931</v>
      </c>
      <c r="B24" s="100">
        <v>43</v>
      </c>
      <c r="C24" s="83">
        <v>602.8</v>
      </c>
      <c r="D24" s="87">
        <v>14.0186046511628</v>
      </c>
      <c r="E24" s="40"/>
      <c r="F24" s="151">
        <v>1931</v>
      </c>
      <c r="G24" s="100">
        <v>26</v>
      </c>
      <c r="H24" s="83">
        <v>341.2</v>
      </c>
      <c r="I24" s="87">
        <v>13.1230769230769</v>
      </c>
      <c r="J24" s="40"/>
      <c r="K24" s="151">
        <v>1931</v>
      </c>
      <c r="L24" s="100">
        <v>3</v>
      </c>
      <c r="M24" s="83">
        <v>31.1</v>
      </c>
      <c r="N24" s="89">
        <v>10.3666666666667</v>
      </c>
      <c r="O24" s="152"/>
      <c r="P24" s="135"/>
      <c r="Q24" s="97"/>
      <c r="R24" s="153"/>
      <c r="S24" s="135"/>
      <c r="T24" s="97"/>
      <c r="U24" s="153"/>
      <c r="V24" s="135"/>
      <c r="W24" s="97"/>
    </row>
    <row r="25" ht="21.95" customHeight="1">
      <c r="A25" s="150">
        <v>1932</v>
      </c>
      <c r="B25" s="100">
        <v>64</v>
      </c>
      <c r="C25" s="83">
        <v>787.9</v>
      </c>
      <c r="D25" s="87">
        <v>12.3109375</v>
      </c>
      <c r="E25" s="40"/>
      <c r="F25" s="151">
        <v>1932</v>
      </c>
      <c r="G25" s="100">
        <v>51</v>
      </c>
      <c r="H25" s="83">
        <v>589.3</v>
      </c>
      <c r="I25" s="87">
        <v>11.5549019607843</v>
      </c>
      <c r="J25" s="40"/>
      <c r="K25" s="151">
        <v>1932</v>
      </c>
      <c r="L25" s="100">
        <v>21</v>
      </c>
      <c r="M25" s="83">
        <v>198.3</v>
      </c>
      <c r="N25" s="89">
        <v>9.44285714285714</v>
      </c>
      <c r="O25" s="152"/>
      <c r="P25" s="135"/>
      <c r="Q25" s="97"/>
      <c r="R25" s="153"/>
      <c r="S25" s="135"/>
      <c r="T25" s="97"/>
      <c r="U25" s="153"/>
      <c r="V25" s="135"/>
      <c r="W25" s="97"/>
    </row>
    <row r="26" ht="21.95" customHeight="1">
      <c r="A26" s="150">
        <v>1933</v>
      </c>
      <c r="B26" s="100">
        <v>21</v>
      </c>
      <c r="C26" s="83">
        <v>292.4</v>
      </c>
      <c r="D26" s="87">
        <v>13.9238095238095</v>
      </c>
      <c r="E26" s="40"/>
      <c r="F26" s="151">
        <v>1933</v>
      </c>
      <c r="G26" s="100">
        <v>11</v>
      </c>
      <c r="H26" s="83">
        <v>137.5</v>
      </c>
      <c r="I26" s="87">
        <v>12.5</v>
      </c>
      <c r="J26" s="40"/>
      <c r="K26" s="151">
        <v>1933</v>
      </c>
      <c r="L26" s="100">
        <v>4</v>
      </c>
      <c r="M26" s="83">
        <v>42.3</v>
      </c>
      <c r="N26" s="89">
        <v>10.575</v>
      </c>
      <c r="O26" s="152"/>
      <c r="P26" s="135"/>
      <c r="Q26" s="97"/>
      <c r="R26" s="153"/>
      <c r="S26" s="135"/>
      <c r="T26" s="97"/>
      <c r="U26" s="153"/>
      <c r="V26" s="135"/>
      <c r="W26" s="97"/>
    </row>
    <row r="27" ht="21.95" customHeight="1">
      <c r="A27" s="150">
        <v>1934</v>
      </c>
      <c r="B27" s="100">
        <v>26</v>
      </c>
      <c r="C27" s="83">
        <v>345.1</v>
      </c>
      <c r="D27" s="87">
        <v>13.2730769230769</v>
      </c>
      <c r="E27" s="40"/>
      <c r="F27" s="151">
        <v>1934</v>
      </c>
      <c r="G27" s="100">
        <v>21</v>
      </c>
      <c r="H27" s="83">
        <v>267.6</v>
      </c>
      <c r="I27" s="87">
        <v>12.7428571428571</v>
      </c>
      <c r="J27" s="40"/>
      <c r="K27" s="151">
        <v>1934</v>
      </c>
      <c r="L27" s="100">
        <v>3</v>
      </c>
      <c r="M27" s="83">
        <v>30.1</v>
      </c>
      <c r="N27" s="89">
        <v>10.0333333333333</v>
      </c>
      <c r="O27" s="152"/>
      <c r="P27" s="135"/>
      <c r="Q27" s="97"/>
      <c r="R27" s="153"/>
      <c r="S27" s="135"/>
      <c r="T27" s="97"/>
      <c r="U27" s="153"/>
      <c r="V27" s="135"/>
      <c r="W27" s="97"/>
    </row>
    <row r="28" ht="21.95" customHeight="1">
      <c r="A28" s="150">
        <v>1935</v>
      </c>
      <c r="B28" s="100">
        <v>42</v>
      </c>
      <c r="C28" s="83">
        <v>589</v>
      </c>
      <c r="D28" s="87">
        <v>14.0238095238095</v>
      </c>
      <c r="E28" s="40"/>
      <c r="F28" s="151">
        <v>1935</v>
      </c>
      <c r="G28" s="100">
        <v>21</v>
      </c>
      <c r="H28" s="83">
        <v>266.8</v>
      </c>
      <c r="I28" s="87">
        <v>12.7047619047619</v>
      </c>
      <c r="J28" s="40"/>
      <c r="K28" s="151">
        <v>1935</v>
      </c>
      <c r="L28" s="100">
        <v>3</v>
      </c>
      <c r="M28" s="83">
        <v>29.9</v>
      </c>
      <c r="N28" s="89">
        <v>9.96666666666667</v>
      </c>
      <c r="O28" s="152"/>
      <c r="P28" s="135"/>
      <c r="Q28" s="97"/>
      <c r="R28" s="153"/>
      <c r="S28" s="135"/>
      <c r="T28" s="97"/>
      <c r="U28" s="153"/>
      <c r="V28" s="135"/>
      <c r="W28" s="97"/>
    </row>
    <row r="29" ht="21.95" customHeight="1">
      <c r="A29" s="150">
        <v>1936</v>
      </c>
      <c r="B29" s="100">
        <v>33</v>
      </c>
      <c r="C29" s="83">
        <v>456.4</v>
      </c>
      <c r="D29" s="87">
        <v>13.830303030303</v>
      </c>
      <c r="E29" s="40"/>
      <c r="F29" s="151">
        <v>1936</v>
      </c>
      <c r="G29" s="100">
        <v>19</v>
      </c>
      <c r="H29" s="83">
        <v>240.4</v>
      </c>
      <c r="I29" s="87">
        <v>12.6526315789474</v>
      </c>
      <c r="J29" s="40"/>
      <c r="K29" s="151">
        <v>1936</v>
      </c>
      <c r="L29" s="100">
        <v>5</v>
      </c>
      <c r="M29" s="83">
        <v>48.6</v>
      </c>
      <c r="N29" s="89">
        <v>9.720000000000001</v>
      </c>
      <c r="O29" s="152"/>
      <c r="P29" s="135"/>
      <c r="Q29" s="97"/>
      <c r="R29" s="153"/>
      <c r="S29" s="135"/>
      <c r="T29" s="97"/>
      <c r="U29" s="153"/>
      <c r="V29" s="135"/>
      <c r="W29" s="97"/>
    </row>
    <row r="30" ht="21.95" customHeight="1">
      <c r="A30" s="150">
        <v>1937</v>
      </c>
      <c r="B30" s="100">
        <v>44</v>
      </c>
      <c r="C30" s="83">
        <v>598.3</v>
      </c>
      <c r="D30" s="87">
        <v>13.5977272727273</v>
      </c>
      <c r="E30" s="40"/>
      <c r="F30" s="151">
        <v>1937</v>
      </c>
      <c r="G30" s="100">
        <v>28</v>
      </c>
      <c r="H30" s="83">
        <v>352.1</v>
      </c>
      <c r="I30" s="87">
        <v>12.575</v>
      </c>
      <c r="J30" s="40"/>
      <c r="K30" s="151">
        <v>1937</v>
      </c>
      <c r="L30" s="100">
        <v>6</v>
      </c>
      <c r="M30" s="83">
        <v>60</v>
      </c>
      <c r="N30" s="89">
        <v>10</v>
      </c>
      <c r="O30" s="152"/>
      <c r="P30" s="135"/>
      <c r="Q30" s="97"/>
      <c r="R30" s="153"/>
      <c r="S30" s="135"/>
      <c r="T30" s="97"/>
      <c r="U30" s="153"/>
      <c r="V30" s="135"/>
      <c r="W30" s="97"/>
    </row>
    <row r="31" ht="21.95" customHeight="1">
      <c r="A31" s="150">
        <v>1938</v>
      </c>
      <c r="B31" s="100">
        <v>25</v>
      </c>
      <c r="C31" s="83">
        <v>351.7</v>
      </c>
      <c r="D31" s="87">
        <v>14.068</v>
      </c>
      <c r="E31" s="40"/>
      <c r="F31" s="151">
        <v>1938</v>
      </c>
      <c r="G31" s="100">
        <v>14</v>
      </c>
      <c r="H31" s="83">
        <v>182.9</v>
      </c>
      <c r="I31" s="87">
        <v>13.0642857142857</v>
      </c>
      <c r="J31" s="40"/>
      <c r="K31" s="151">
        <v>1938</v>
      </c>
      <c r="L31" s="100">
        <v>1</v>
      </c>
      <c r="M31" s="83">
        <v>10.7</v>
      </c>
      <c r="N31" s="89">
        <v>10.7</v>
      </c>
      <c r="O31" s="152"/>
      <c r="P31" s="135"/>
      <c r="Q31" s="97"/>
      <c r="R31" s="153"/>
      <c r="S31" s="135"/>
      <c r="T31" s="97"/>
      <c r="U31" s="153"/>
      <c r="V31" s="135"/>
      <c r="W31" s="97"/>
    </row>
    <row r="32" ht="21.95" customHeight="1">
      <c r="A32" s="150">
        <v>1939</v>
      </c>
      <c r="B32" s="100">
        <v>70</v>
      </c>
      <c r="C32" s="83">
        <v>935.1</v>
      </c>
      <c r="D32" s="87">
        <v>13.3585714285714</v>
      </c>
      <c r="E32" s="40"/>
      <c r="F32" s="151">
        <v>1939</v>
      </c>
      <c r="G32" s="100">
        <v>49</v>
      </c>
      <c r="H32" s="83">
        <v>609.5</v>
      </c>
      <c r="I32" s="87">
        <v>12.4387755102041</v>
      </c>
      <c r="J32" s="40"/>
      <c r="K32" s="151">
        <v>1939</v>
      </c>
      <c r="L32" s="100">
        <v>10</v>
      </c>
      <c r="M32" s="83">
        <v>100.5</v>
      </c>
      <c r="N32" s="89">
        <v>10.05</v>
      </c>
      <c r="O32" s="152"/>
      <c r="P32" s="135"/>
      <c r="Q32" s="97"/>
      <c r="R32" s="153"/>
      <c r="S32" s="135"/>
      <c r="T32" s="97"/>
      <c r="U32" s="153"/>
      <c r="V32" s="135"/>
      <c r="W32" s="97"/>
    </row>
    <row r="33" ht="21.95" customHeight="1">
      <c r="A33" s="150">
        <v>1940</v>
      </c>
      <c r="B33" s="100">
        <v>48</v>
      </c>
      <c r="C33" s="83">
        <v>691.3</v>
      </c>
      <c r="D33" s="87">
        <v>14.4020833333333</v>
      </c>
      <c r="E33" s="40"/>
      <c r="F33" s="151">
        <v>1940</v>
      </c>
      <c r="G33" s="100">
        <v>23</v>
      </c>
      <c r="H33" s="83">
        <v>304.8</v>
      </c>
      <c r="I33" s="87">
        <v>13.2521739130435</v>
      </c>
      <c r="J33" s="40"/>
      <c r="K33" s="151">
        <v>1940</v>
      </c>
      <c r="L33" s="100">
        <v>2</v>
      </c>
      <c r="M33" s="83">
        <v>20.8</v>
      </c>
      <c r="N33" s="89">
        <v>10.4</v>
      </c>
      <c r="O33" s="152"/>
      <c r="P33" s="135"/>
      <c r="Q33" s="97"/>
      <c r="R33" s="153"/>
      <c r="S33" s="135"/>
      <c r="T33" s="97"/>
      <c r="U33" s="153"/>
      <c r="V33" s="135"/>
      <c r="W33" s="97"/>
    </row>
    <row r="34" ht="21.95" customHeight="1">
      <c r="A34" s="150">
        <v>1941</v>
      </c>
      <c r="B34" s="100">
        <v>80</v>
      </c>
      <c r="C34" s="83">
        <v>1069.8</v>
      </c>
      <c r="D34" s="87">
        <v>13.3725</v>
      </c>
      <c r="E34" s="40"/>
      <c r="F34" s="151">
        <v>1941</v>
      </c>
      <c r="G34" s="100">
        <v>46</v>
      </c>
      <c r="H34" s="83">
        <v>549.1</v>
      </c>
      <c r="I34" s="87">
        <v>11.9369565217391</v>
      </c>
      <c r="J34" s="40"/>
      <c r="K34" s="151">
        <v>1941</v>
      </c>
      <c r="L34" s="100">
        <v>18</v>
      </c>
      <c r="M34" s="83">
        <v>181.2</v>
      </c>
      <c r="N34" s="89">
        <v>10.0666666666667</v>
      </c>
      <c r="O34" s="152"/>
      <c r="P34" s="135"/>
      <c r="Q34" s="97"/>
      <c r="R34" s="153"/>
      <c r="S34" s="135"/>
      <c r="T34" s="97"/>
      <c r="U34" s="153"/>
      <c r="V34" s="135"/>
      <c r="W34" s="97"/>
    </row>
    <row r="35" ht="21.95" customHeight="1">
      <c r="A35" s="150">
        <v>1942</v>
      </c>
      <c r="B35" s="100">
        <v>34</v>
      </c>
      <c r="C35" s="83">
        <v>460.9</v>
      </c>
      <c r="D35" s="87">
        <v>13.5558823529412</v>
      </c>
      <c r="E35" s="40"/>
      <c r="F35" s="151">
        <v>1942</v>
      </c>
      <c r="G35" s="100">
        <v>18</v>
      </c>
      <c r="H35" s="83">
        <v>217.1</v>
      </c>
      <c r="I35" s="87">
        <v>12.0611111111111</v>
      </c>
      <c r="J35" s="40"/>
      <c r="K35" s="151">
        <v>1942</v>
      </c>
      <c r="L35" s="100">
        <v>5</v>
      </c>
      <c r="M35" s="83">
        <v>52</v>
      </c>
      <c r="N35" s="89">
        <v>10.4</v>
      </c>
      <c r="O35" s="152"/>
      <c r="P35" s="135"/>
      <c r="Q35" s="97"/>
      <c r="R35" s="153"/>
      <c r="S35" s="135"/>
      <c r="T35" s="97"/>
      <c r="U35" s="153"/>
      <c r="V35" s="135"/>
      <c r="W35" s="97"/>
    </row>
    <row r="36" ht="21.95" customHeight="1">
      <c r="A36" s="150">
        <v>1943</v>
      </c>
      <c r="B36" s="100">
        <v>36</v>
      </c>
      <c r="C36" s="83">
        <v>484.2</v>
      </c>
      <c r="D36" s="87">
        <v>13.45</v>
      </c>
      <c r="E36" s="40"/>
      <c r="F36" s="151">
        <v>1943</v>
      </c>
      <c r="G36" s="100">
        <v>20</v>
      </c>
      <c r="H36" s="83">
        <v>238.8</v>
      </c>
      <c r="I36" s="87">
        <v>11.94</v>
      </c>
      <c r="J36" s="40"/>
      <c r="K36" s="151">
        <v>1943</v>
      </c>
      <c r="L36" s="100">
        <v>3</v>
      </c>
      <c r="M36" s="83">
        <v>28.1</v>
      </c>
      <c r="N36" s="89">
        <v>9.366666666666671</v>
      </c>
      <c r="O36" s="152"/>
      <c r="P36" s="135"/>
      <c r="Q36" s="97"/>
      <c r="R36" s="153"/>
      <c r="S36" s="135"/>
      <c r="T36" s="97"/>
      <c r="U36" s="153"/>
      <c r="V36" s="135"/>
      <c r="W36" s="97"/>
    </row>
    <row r="37" ht="21.95" customHeight="1">
      <c r="A37" s="150">
        <v>1944</v>
      </c>
      <c r="B37" s="100">
        <v>53</v>
      </c>
      <c r="C37" s="83">
        <v>768.7</v>
      </c>
      <c r="D37" s="87">
        <v>14.5037735849057</v>
      </c>
      <c r="E37" s="40"/>
      <c r="F37" s="151">
        <v>1944</v>
      </c>
      <c r="G37" s="100">
        <v>22</v>
      </c>
      <c r="H37" s="83">
        <v>290</v>
      </c>
      <c r="I37" s="87">
        <v>13.1818181818182</v>
      </c>
      <c r="J37" s="40"/>
      <c r="K37" s="151">
        <v>1944</v>
      </c>
      <c r="L37" s="100">
        <v>0</v>
      </c>
      <c r="M37" s="83">
        <v>0</v>
      </c>
      <c r="N37" s="89"/>
      <c r="O37" s="152"/>
      <c r="P37" s="135"/>
      <c r="Q37" s="97"/>
      <c r="R37" s="153"/>
      <c r="S37" s="135"/>
      <c r="T37" s="97"/>
      <c r="U37" s="153"/>
      <c r="V37" s="135"/>
      <c r="W37" s="97"/>
    </row>
    <row r="38" ht="21.95" customHeight="1">
      <c r="A38" s="150">
        <v>1945</v>
      </c>
      <c r="B38" s="100">
        <v>61</v>
      </c>
      <c r="C38" s="83">
        <v>871</v>
      </c>
      <c r="D38" s="87">
        <v>14.2786885245902</v>
      </c>
      <c r="E38" s="40"/>
      <c r="F38" s="151">
        <v>1945</v>
      </c>
      <c r="G38" s="100">
        <v>24</v>
      </c>
      <c r="H38" s="83">
        <v>304.2</v>
      </c>
      <c r="I38" s="87">
        <v>12.675</v>
      </c>
      <c r="J38" s="40"/>
      <c r="K38" s="151">
        <v>1945</v>
      </c>
      <c r="L38" s="100">
        <v>4</v>
      </c>
      <c r="M38" s="83">
        <v>36.5</v>
      </c>
      <c r="N38" s="89">
        <v>9.125</v>
      </c>
      <c r="O38" s="152"/>
      <c r="P38" s="135"/>
      <c r="Q38" s="97"/>
      <c r="R38" s="153"/>
      <c r="S38" s="135"/>
      <c r="T38" s="97"/>
      <c r="U38" s="153"/>
      <c r="V38" s="135"/>
      <c r="W38" s="97"/>
    </row>
    <row r="39" ht="21.95" customHeight="1">
      <c r="A39" s="150">
        <v>1946</v>
      </c>
      <c r="B39" s="100">
        <v>76</v>
      </c>
      <c r="C39" s="83">
        <v>1043.5</v>
      </c>
      <c r="D39" s="87">
        <v>13.7302631578947</v>
      </c>
      <c r="E39" s="40"/>
      <c r="F39" s="151">
        <v>1946</v>
      </c>
      <c r="G39" s="100">
        <v>42</v>
      </c>
      <c r="H39" s="83">
        <v>520.8</v>
      </c>
      <c r="I39" s="87">
        <v>12.4</v>
      </c>
      <c r="J39" s="40"/>
      <c r="K39" s="151">
        <v>1946</v>
      </c>
      <c r="L39" s="100">
        <v>10</v>
      </c>
      <c r="M39" s="83">
        <v>95.59999999999999</v>
      </c>
      <c r="N39" s="89">
        <v>9.56</v>
      </c>
      <c r="O39" s="152"/>
      <c r="P39" s="135"/>
      <c r="Q39" s="97"/>
      <c r="R39" s="153"/>
      <c r="S39" s="135"/>
      <c r="T39" s="97"/>
      <c r="U39" s="153"/>
      <c r="V39" s="135"/>
      <c r="W39" s="97"/>
    </row>
    <row r="40" ht="21.95" customHeight="1">
      <c r="A40" s="150">
        <v>1947</v>
      </c>
      <c r="B40" s="100">
        <v>33</v>
      </c>
      <c r="C40" s="83">
        <v>476.4</v>
      </c>
      <c r="D40" s="87">
        <v>14.4363636363636</v>
      </c>
      <c r="E40" s="40"/>
      <c r="F40" s="151">
        <v>1947</v>
      </c>
      <c r="G40" s="100">
        <v>14</v>
      </c>
      <c r="H40" s="83">
        <v>181</v>
      </c>
      <c r="I40" s="87">
        <v>12.9285714285714</v>
      </c>
      <c r="J40" s="40"/>
      <c r="K40" s="151">
        <v>1947</v>
      </c>
      <c r="L40" s="100">
        <v>1</v>
      </c>
      <c r="M40" s="83">
        <v>10.7</v>
      </c>
      <c r="N40" s="89">
        <v>10.7</v>
      </c>
      <c r="O40" s="152"/>
      <c r="P40" s="135"/>
      <c r="Q40" s="97"/>
      <c r="R40" s="153"/>
      <c r="S40" s="135"/>
      <c r="T40" s="97"/>
      <c r="U40" s="153"/>
      <c r="V40" s="135"/>
      <c r="W40" s="97"/>
    </row>
    <row r="41" ht="21.95" customHeight="1">
      <c r="A41" s="150">
        <v>1948</v>
      </c>
      <c r="B41" s="100">
        <v>63</v>
      </c>
      <c r="C41" s="83">
        <v>869.5</v>
      </c>
      <c r="D41" s="87">
        <v>13.8015873015873</v>
      </c>
      <c r="E41" s="40"/>
      <c r="F41" s="151">
        <v>1948</v>
      </c>
      <c r="G41" s="100">
        <v>40</v>
      </c>
      <c r="H41" s="83">
        <v>516.7</v>
      </c>
      <c r="I41" s="87">
        <v>12.9175</v>
      </c>
      <c r="J41" s="40"/>
      <c r="K41" s="151">
        <v>1948</v>
      </c>
      <c r="L41" s="100">
        <v>5</v>
      </c>
      <c r="M41" s="83">
        <v>52.9</v>
      </c>
      <c r="N41" s="89">
        <v>10.58</v>
      </c>
      <c r="O41" s="152"/>
      <c r="P41" s="135"/>
      <c r="Q41" s="97"/>
      <c r="R41" s="153"/>
      <c r="S41" s="135"/>
      <c r="T41" s="97"/>
      <c r="U41" s="153"/>
      <c r="V41" s="135"/>
      <c r="W41" s="97"/>
    </row>
    <row r="42" ht="21.95" customHeight="1">
      <c r="A42" s="150">
        <v>1949</v>
      </c>
      <c r="B42" s="100">
        <v>43</v>
      </c>
      <c r="C42" s="83">
        <v>559.2</v>
      </c>
      <c r="D42" s="87">
        <v>13.0046511627907</v>
      </c>
      <c r="E42" s="40"/>
      <c r="F42" s="151">
        <v>1949</v>
      </c>
      <c r="G42" s="100">
        <v>32</v>
      </c>
      <c r="H42" s="83">
        <v>386</v>
      </c>
      <c r="I42" s="87">
        <v>12.0625</v>
      </c>
      <c r="J42" s="40"/>
      <c r="K42" s="151">
        <v>1949</v>
      </c>
      <c r="L42" s="100">
        <v>14</v>
      </c>
      <c r="M42" s="83">
        <v>146</v>
      </c>
      <c r="N42" s="89">
        <v>10.4285714285714</v>
      </c>
      <c r="O42" s="152"/>
      <c r="P42" s="135"/>
      <c r="Q42" s="97"/>
      <c r="R42" s="153"/>
      <c r="S42" s="135"/>
      <c r="T42" s="97"/>
      <c r="U42" s="153"/>
      <c r="V42" s="135"/>
      <c r="W42" s="97"/>
    </row>
    <row r="43" ht="21.95" customHeight="1">
      <c r="A43" s="150">
        <v>1950</v>
      </c>
      <c r="B43" s="100">
        <v>33</v>
      </c>
      <c r="C43" s="83">
        <v>460.8</v>
      </c>
      <c r="D43" s="87">
        <v>13.9636363636364</v>
      </c>
      <c r="E43" s="40"/>
      <c r="F43" s="151">
        <v>1950</v>
      </c>
      <c r="G43" s="100">
        <v>17</v>
      </c>
      <c r="H43" s="83">
        <v>217</v>
      </c>
      <c r="I43" s="87">
        <v>12.7647058823529</v>
      </c>
      <c r="J43" s="40"/>
      <c r="K43" s="151">
        <v>1950</v>
      </c>
      <c r="L43" s="100">
        <v>4</v>
      </c>
      <c r="M43" s="83">
        <v>42.4</v>
      </c>
      <c r="N43" s="89">
        <v>10.6</v>
      </c>
      <c r="O43" s="152"/>
      <c r="P43" s="135"/>
      <c r="Q43" s="97"/>
      <c r="R43" s="153"/>
      <c r="S43" s="135"/>
      <c r="T43" s="97"/>
      <c r="U43" s="153"/>
      <c r="V43" s="135"/>
      <c r="W43" s="97"/>
    </row>
    <row r="44" ht="21.95" customHeight="1">
      <c r="A44" s="150">
        <v>1951</v>
      </c>
      <c r="B44" s="100">
        <v>37</v>
      </c>
      <c r="C44" s="83">
        <v>526.9</v>
      </c>
      <c r="D44" s="87">
        <v>14.2405405405405</v>
      </c>
      <c r="E44" s="40"/>
      <c r="F44" s="151">
        <v>1951</v>
      </c>
      <c r="G44" s="100">
        <v>19</v>
      </c>
      <c r="H44" s="83">
        <v>250.1</v>
      </c>
      <c r="I44" s="87">
        <v>13.1631578947368</v>
      </c>
      <c r="J44" s="40"/>
      <c r="K44" s="151">
        <v>1951</v>
      </c>
      <c r="L44" s="100">
        <v>0</v>
      </c>
      <c r="M44" s="83">
        <v>0</v>
      </c>
      <c r="N44" s="89"/>
      <c r="O44" s="152"/>
      <c r="P44" s="135"/>
      <c r="Q44" s="97"/>
      <c r="R44" s="153"/>
      <c r="S44" s="135"/>
      <c r="T44" s="97"/>
      <c r="U44" s="153"/>
      <c r="V44" s="135"/>
      <c r="W44" s="97"/>
    </row>
    <row r="45" ht="21.95" customHeight="1">
      <c r="A45" s="150">
        <v>1952</v>
      </c>
      <c r="B45" s="100">
        <v>23</v>
      </c>
      <c r="C45" s="83">
        <v>337.9</v>
      </c>
      <c r="D45" s="87">
        <v>14.6913043478261</v>
      </c>
      <c r="E45" s="40"/>
      <c r="F45" s="151">
        <v>1952</v>
      </c>
      <c r="G45" s="100">
        <v>7</v>
      </c>
      <c r="H45" s="83">
        <v>92.2</v>
      </c>
      <c r="I45" s="87">
        <v>13.1714285714286</v>
      </c>
      <c r="J45" s="40"/>
      <c r="K45" s="151">
        <v>1952</v>
      </c>
      <c r="L45" s="100">
        <v>0</v>
      </c>
      <c r="M45" s="83">
        <v>0</v>
      </c>
      <c r="N45" s="89"/>
      <c r="O45" s="152"/>
      <c r="P45" s="135"/>
      <c r="Q45" s="97"/>
      <c r="R45" s="153"/>
      <c r="S45" s="135"/>
      <c r="T45" s="97"/>
      <c r="U45" s="153"/>
      <c r="V45" s="135"/>
      <c r="W45" s="97"/>
    </row>
    <row r="46" ht="21.95" customHeight="1">
      <c r="A46" s="150">
        <v>1953</v>
      </c>
      <c r="B46" s="100">
        <v>48</v>
      </c>
      <c r="C46" s="83">
        <v>667.7</v>
      </c>
      <c r="D46" s="87">
        <v>13.9104166666667</v>
      </c>
      <c r="E46" s="40"/>
      <c r="F46" s="151">
        <v>1953</v>
      </c>
      <c r="G46" s="100">
        <v>26</v>
      </c>
      <c r="H46" s="83">
        <v>328.1</v>
      </c>
      <c r="I46" s="87">
        <v>12.6192307692308</v>
      </c>
      <c r="J46" s="40"/>
      <c r="K46" s="151">
        <v>1953</v>
      </c>
      <c r="L46" s="100">
        <v>4</v>
      </c>
      <c r="M46" s="83">
        <v>38.7</v>
      </c>
      <c r="N46" s="89">
        <v>9.675000000000001</v>
      </c>
      <c r="O46" s="152"/>
      <c r="P46" s="135"/>
      <c r="Q46" s="97"/>
      <c r="R46" s="153"/>
      <c r="S46" s="135"/>
      <c r="T46" s="97"/>
      <c r="U46" s="153"/>
      <c r="V46" s="135"/>
      <c r="W46" s="97"/>
    </row>
    <row r="47" ht="21.95" customHeight="1">
      <c r="A47" s="150">
        <v>1954</v>
      </c>
      <c r="B47" s="100">
        <v>16</v>
      </c>
      <c r="C47" s="83">
        <v>227.8</v>
      </c>
      <c r="D47" s="87">
        <v>14.2375</v>
      </c>
      <c r="E47" s="40"/>
      <c r="F47" s="151">
        <v>1954</v>
      </c>
      <c r="G47" s="100">
        <v>6</v>
      </c>
      <c r="H47" s="83">
        <v>74.59999999999999</v>
      </c>
      <c r="I47" s="87">
        <v>12.4333333333333</v>
      </c>
      <c r="J47" s="40"/>
      <c r="K47" s="151">
        <v>1954</v>
      </c>
      <c r="L47" s="100">
        <v>1</v>
      </c>
      <c r="M47" s="83">
        <v>11.2</v>
      </c>
      <c r="N47" s="89">
        <v>11.2</v>
      </c>
      <c r="O47" s="152"/>
      <c r="P47" s="135"/>
      <c r="Q47" s="97"/>
      <c r="R47" s="153"/>
      <c r="S47" s="135"/>
      <c r="T47" s="97"/>
      <c r="U47" s="153"/>
      <c r="V47" s="135"/>
      <c r="W47" s="97"/>
    </row>
    <row r="48" ht="21.95" customHeight="1">
      <c r="A48" s="150">
        <v>1955</v>
      </c>
      <c r="B48" s="100">
        <v>16</v>
      </c>
      <c r="C48" s="83">
        <v>240.3</v>
      </c>
      <c r="D48" s="87">
        <v>15.01875</v>
      </c>
      <c r="E48" s="40"/>
      <c r="F48" s="151">
        <v>1955</v>
      </c>
      <c r="G48" s="100">
        <v>4</v>
      </c>
      <c r="H48" s="83">
        <v>53.3</v>
      </c>
      <c r="I48" s="87">
        <v>13.325</v>
      </c>
      <c r="J48" s="40"/>
      <c r="K48" s="151">
        <v>1955</v>
      </c>
      <c r="L48" s="100">
        <v>0</v>
      </c>
      <c r="M48" s="83">
        <v>0</v>
      </c>
      <c r="N48" s="89"/>
      <c r="O48" s="152"/>
      <c r="P48" s="135"/>
      <c r="Q48" s="97"/>
      <c r="R48" s="153"/>
      <c r="S48" s="135"/>
      <c r="T48" s="97"/>
      <c r="U48" s="153"/>
      <c r="V48" s="135"/>
      <c r="W48" s="97"/>
    </row>
    <row r="49" ht="21.95" customHeight="1">
      <c r="A49" s="150">
        <v>1956</v>
      </c>
      <c r="B49" s="100">
        <v>28</v>
      </c>
      <c r="C49" s="83">
        <v>394.3</v>
      </c>
      <c r="D49" s="87">
        <v>14.0821428571429</v>
      </c>
      <c r="E49" s="40"/>
      <c r="F49" s="151">
        <v>1956</v>
      </c>
      <c r="G49" s="100">
        <v>12</v>
      </c>
      <c r="H49" s="83">
        <v>148.2</v>
      </c>
      <c r="I49" s="87">
        <v>12.35</v>
      </c>
      <c r="J49" s="40"/>
      <c r="K49" s="151">
        <v>1956</v>
      </c>
      <c r="L49" s="100">
        <v>3</v>
      </c>
      <c r="M49" s="83">
        <v>30.6</v>
      </c>
      <c r="N49" s="89">
        <v>10.2</v>
      </c>
      <c r="O49" s="152"/>
      <c r="P49" s="135"/>
      <c r="Q49" s="97"/>
      <c r="R49" s="153"/>
      <c r="S49" s="135"/>
      <c r="T49" s="97"/>
      <c r="U49" s="153"/>
      <c r="V49" s="135"/>
      <c r="W49" s="97"/>
    </row>
    <row r="50" ht="21.95" customHeight="1">
      <c r="A50" s="150">
        <v>1957</v>
      </c>
      <c r="B50" s="100">
        <v>24</v>
      </c>
      <c r="C50" s="83">
        <v>344.7</v>
      </c>
      <c r="D50" s="87">
        <v>14.3625</v>
      </c>
      <c r="E50" s="40"/>
      <c r="F50" s="151">
        <v>1957</v>
      </c>
      <c r="G50" s="100">
        <v>11</v>
      </c>
      <c r="H50" s="83">
        <v>145.4</v>
      </c>
      <c r="I50" s="87">
        <v>13.2181818181818</v>
      </c>
      <c r="J50" s="40"/>
      <c r="K50" s="151">
        <v>1957</v>
      </c>
      <c r="L50" s="100">
        <v>1</v>
      </c>
      <c r="M50" s="83">
        <v>10.6</v>
      </c>
      <c r="N50" s="89">
        <v>10.6</v>
      </c>
      <c r="O50" s="152"/>
      <c r="P50" s="135"/>
      <c r="Q50" s="97"/>
      <c r="R50" s="153"/>
      <c r="S50" s="135"/>
      <c r="T50" s="97"/>
      <c r="U50" s="153"/>
      <c r="V50" s="135"/>
      <c r="W50" s="97"/>
    </row>
    <row r="51" ht="21.95" customHeight="1">
      <c r="A51" s="150">
        <v>1958</v>
      </c>
      <c r="B51" s="100">
        <v>17</v>
      </c>
      <c r="C51" s="83">
        <v>243</v>
      </c>
      <c r="D51" s="87">
        <v>14.2941176470588</v>
      </c>
      <c r="E51" s="40"/>
      <c r="F51" s="151">
        <v>1958</v>
      </c>
      <c r="G51" s="100">
        <v>7</v>
      </c>
      <c r="H51" s="83">
        <v>88.40000000000001</v>
      </c>
      <c r="I51" s="87">
        <v>12.6285714285714</v>
      </c>
      <c r="J51" s="40"/>
      <c r="K51" s="151">
        <v>1958</v>
      </c>
      <c r="L51" s="100">
        <v>2</v>
      </c>
      <c r="M51" s="83">
        <v>20.3</v>
      </c>
      <c r="N51" s="89">
        <v>10.15</v>
      </c>
      <c r="O51" s="152"/>
      <c r="P51" s="135"/>
      <c r="Q51" s="97"/>
      <c r="R51" s="153"/>
      <c r="S51" s="135"/>
      <c r="T51" s="97"/>
      <c r="U51" s="153"/>
      <c r="V51" s="135"/>
      <c r="W51" s="97"/>
    </row>
    <row r="52" ht="21.95" customHeight="1">
      <c r="A52" s="150">
        <v>1959</v>
      </c>
      <c r="B52" s="100">
        <v>37</v>
      </c>
      <c r="C52" s="83">
        <v>504.9</v>
      </c>
      <c r="D52" s="87">
        <v>13.6459459459459</v>
      </c>
      <c r="E52" s="40"/>
      <c r="F52" s="151">
        <v>1959</v>
      </c>
      <c r="G52" s="100">
        <v>20</v>
      </c>
      <c r="H52" s="83">
        <v>244.9</v>
      </c>
      <c r="I52" s="87">
        <v>12.245</v>
      </c>
      <c r="J52" s="40"/>
      <c r="K52" s="151">
        <v>1959</v>
      </c>
      <c r="L52" s="100">
        <v>7</v>
      </c>
      <c r="M52" s="83">
        <v>72.8</v>
      </c>
      <c r="N52" s="89">
        <v>10.4</v>
      </c>
      <c r="O52" s="152"/>
      <c r="P52" s="135"/>
      <c r="Q52" s="97"/>
      <c r="R52" s="153"/>
      <c r="S52" s="135"/>
      <c r="T52" s="97"/>
      <c r="U52" s="153"/>
      <c r="V52" s="135"/>
      <c r="W52" s="97"/>
    </row>
    <row r="53" ht="21.95" customHeight="1">
      <c r="A53" s="150">
        <v>1960</v>
      </c>
      <c r="B53" s="100">
        <v>39</v>
      </c>
      <c r="C53" s="83">
        <v>543.7</v>
      </c>
      <c r="D53" s="87">
        <v>13.9410256410256</v>
      </c>
      <c r="E53" s="40"/>
      <c r="F53" s="151">
        <v>1960</v>
      </c>
      <c r="G53" s="100">
        <v>21</v>
      </c>
      <c r="H53" s="83">
        <v>266.6</v>
      </c>
      <c r="I53" s="87">
        <v>12.6952380952381</v>
      </c>
      <c r="J53" s="40"/>
      <c r="K53" s="151">
        <v>1960</v>
      </c>
      <c r="L53" s="100">
        <v>5</v>
      </c>
      <c r="M53" s="83">
        <v>52.9</v>
      </c>
      <c r="N53" s="89">
        <v>10.58</v>
      </c>
      <c r="O53" s="152"/>
      <c r="P53" s="135"/>
      <c r="Q53" s="97"/>
      <c r="R53" s="153"/>
      <c r="S53" s="135"/>
      <c r="T53" s="97"/>
      <c r="U53" s="153"/>
      <c r="V53" s="135"/>
      <c r="W53" s="97"/>
    </row>
    <row r="54" ht="21.95" customHeight="1">
      <c r="A54" s="150">
        <v>1961</v>
      </c>
      <c r="B54" s="100">
        <v>44</v>
      </c>
      <c r="C54" s="83">
        <v>633.8</v>
      </c>
      <c r="D54" s="87">
        <v>14.4045454545455</v>
      </c>
      <c r="E54" s="40"/>
      <c r="F54" s="151">
        <v>1961</v>
      </c>
      <c r="G54" s="100">
        <v>21</v>
      </c>
      <c r="H54" s="83">
        <v>279.8</v>
      </c>
      <c r="I54" s="87">
        <v>13.3238095238095</v>
      </c>
      <c r="J54" s="40"/>
      <c r="K54" s="151">
        <v>1961</v>
      </c>
      <c r="L54" s="100">
        <v>0</v>
      </c>
      <c r="M54" s="83">
        <v>0</v>
      </c>
      <c r="N54" s="89"/>
      <c r="O54" s="152"/>
      <c r="P54" s="135"/>
      <c r="Q54" s="97"/>
      <c r="R54" s="153"/>
      <c r="S54" s="135"/>
      <c r="T54" s="97"/>
      <c r="U54" s="153"/>
      <c r="V54" s="135"/>
      <c r="W54" s="97"/>
    </row>
    <row r="55" ht="21.95" customHeight="1">
      <c r="A55" s="150">
        <v>1962</v>
      </c>
      <c r="B55" s="100">
        <v>19</v>
      </c>
      <c r="C55" s="83">
        <v>273.8</v>
      </c>
      <c r="D55" s="87">
        <v>14.4105263157895</v>
      </c>
      <c r="E55" s="40"/>
      <c r="F55" s="151">
        <v>1962</v>
      </c>
      <c r="G55" s="100">
        <v>11</v>
      </c>
      <c r="H55" s="83">
        <v>149.6</v>
      </c>
      <c r="I55" s="87">
        <v>13.6</v>
      </c>
      <c r="J55" s="40"/>
      <c r="K55" s="151">
        <v>1962</v>
      </c>
      <c r="L55" s="100">
        <v>0</v>
      </c>
      <c r="M55" s="83">
        <v>0</v>
      </c>
      <c r="N55" s="89"/>
      <c r="O55" s="152"/>
      <c r="P55" s="135"/>
      <c r="Q55" s="97"/>
      <c r="R55" s="153"/>
      <c r="S55" s="135"/>
      <c r="T55" s="97"/>
      <c r="U55" s="153"/>
      <c r="V55" s="135"/>
      <c r="W55" s="97"/>
    </row>
    <row r="56" ht="21.95" customHeight="1">
      <c r="A56" s="150">
        <v>1963</v>
      </c>
      <c r="B56" s="100">
        <v>47</v>
      </c>
      <c r="C56" s="83">
        <v>645.2</v>
      </c>
      <c r="D56" s="87">
        <v>13.7276595744681</v>
      </c>
      <c r="E56" s="40"/>
      <c r="F56" s="151">
        <v>1963</v>
      </c>
      <c r="G56" s="100">
        <v>25</v>
      </c>
      <c r="H56" s="83">
        <v>304</v>
      </c>
      <c r="I56" s="87">
        <v>12.16</v>
      </c>
      <c r="J56" s="40"/>
      <c r="K56" s="151">
        <v>1963</v>
      </c>
      <c r="L56" s="100">
        <v>8</v>
      </c>
      <c r="M56" s="83">
        <v>80</v>
      </c>
      <c r="N56" s="89">
        <v>10</v>
      </c>
      <c r="O56" s="152"/>
      <c r="P56" s="135"/>
      <c r="Q56" s="97"/>
      <c r="R56" s="153"/>
      <c r="S56" s="135"/>
      <c r="T56" s="97"/>
      <c r="U56" s="153"/>
      <c r="V56" s="135"/>
      <c r="W56" s="97"/>
    </row>
    <row r="57" ht="21.95" customHeight="1">
      <c r="A57" s="150">
        <v>1964</v>
      </c>
      <c r="B57" s="100">
        <v>23</v>
      </c>
      <c r="C57" s="83">
        <v>335</v>
      </c>
      <c r="D57" s="87">
        <v>14.5652173913043</v>
      </c>
      <c r="E57" s="40"/>
      <c r="F57" s="151">
        <v>1964</v>
      </c>
      <c r="G57" s="100">
        <v>10</v>
      </c>
      <c r="H57" s="83">
        <v>133.2</v>
      </c>
      <c r="I57" s="87">
        <v>13.32</v>
      </c>
      <c r="J57" s="40"/>
      <c r="K57" s="151">
        <v>1964</v>
      </c>
      <c r="L57" s="100">
        <v>0</v>
      </c>
      <c r="M57" s="83">
        <v>0</v>
      </c>
      <c r="N57" s="89"/>
      <c r="O57" s="152"/>
      <c r="P57" s="135"/>
      <c r="Q57" s="97"/>
      <c r="R57" s="153"/>
      <c r="S57" s="135"/>
      <c r="T57" s="97"/>
      <c r="U57" s="153"/>
      <c r="V57" s="135"/>
      <c r="W57" s="97"/>
    </row>
    <row r="58" ht="21.95" customHeight="1">
      <c r="A58" s="150">
        <v>1965</v>
      </c>
      <c r="B58" s="100">
        <v>44</v>
      </c>
      <c r="C58" s="83">
        <v>596.8</v>
      </c>
      <c r="D58" s="87">
        <v>13.5636363636364</v>
      </c>
      <c r="E58" s="40"/>
      <c r="F58" s="151">
        <v>1965</v>
      </c>
      <c r="G58" s="100">
        <v>22</v>
      </c>
      <c r="H58" s="83">
        <v>262.2</v>
      </c>
      <c r="I58" s="87">
        <v>11.9181818181818</v>
      </c>
      <c r="J58" s="40"/>
      <c r="K58" s="151">
        <v>1965</v>
      </c>
      <c r="L58" s="100">
        <v>8</v>
      </c>
      <c r="M58" s="83">
        <v>78.90000000000001</v>
      </c>
      <c r="N58" s="89">
        <v>9.862500000000001</v>
      </c>
      <c r="O58" s="152"/>
      <c r="P58" s="135"/>
      <c r="Q58" s="97"/>
      <c r="R58" s="153"/>
      <c r="S58" s="135"/>
      <c r="T58" s="97"/>
      <c r="U58" s="153"/>
      <c r="V58" s="135"/>
      <c r="W58" s="97"/>
    </row>
    <row r="59" ht="21.95" customHeight="1">
      <c r="A59" s="150">
        <v>1966</v>
      </c>
      <c r="B59" s="100">
        <v>19</v>
      </c>
      <c r="C59" s="83">
        <v>269.9</v>
      </c>
      <c r="D59" s="87">
        <v>14.2052631578947</v>
      </c>
      <c r="E59" s="40"/>
      <c r="F59" s="151">
        <v>1966</v>
      </c>
      <c r="G59" s="100">
        <v>9</v>
      </c>
      <c r="H59" s="83">
        <v>118.2</v>
      </c>
      <c r="I59" s="87">
        <v>13.1333333333333</v>
      </c>
      <c r="J59" s="40"/>
      <c r="K59" s="151">
        <v>1966</v>
      </c>
      <c r="L59" s="100">
        <v>1</v>
      </c>
      <c r="M59" s="83">
        <v>11.1</v>
      </c>
      <c r="N59" s="89">
        <v>11.1</v>
      </c>
      <c r="O59" s="152"/>
      <c r="P59" s="135"/>
      <c r="Q59" s="97"/>
      <c r="R59" s="153"/>
      <c r="S59" s="135"/>
      <c r="T59" s="97"/>
      <c r="U59" s="153"/>
      <c r="V59" s="135"/>
      <c r="W59" s="97"/>
    </row>
    <row r="60" ht="21.95" customHeight="1">
      <c r="A60" s="150">
        <v>1967</v>
      </c>
      <c r="B60" s="100">
        <v>30</v>
      </c>
      <c r="C60" s="83">
        <v>423.6</v>
      </c>
      <c r="D60" s="87">
        <v>14.12</v>
      </c>
      <c r="E60" s="40"/>
      <c r="F60" s="151">
        <v>1967</v>
      </c>
      <c r="G60" s="100">
        <v>17</v>
      </c>
      <c r="H60" s="83">
        <v>221.5</v>
      </c>
      <c r="I60" s="87">
        <v>13.0294117647059</v>
      </c>
      <c r="J60" s="40"/>
      <c r="K60" s="151">
        <v>1967</v>
      </c>
      <c r="L60" s="100">
        <v>0</v>
      </c>
      <c r="M60" s="83">
        <v>0</v>
      </c>
      <c r="N60" s="89"/>
      <c r="O60" s="152"/>
      <c r="P60" s="135"/>
      <c r="Q60" s="97"/>
      <c r="R60" s="153"/>
      <c r="S60" s="135"/>
      <c r="T60" s="97"/>
      <c r="U60" s="153"/>
      <c r="V60" s="135"/>
      <c r="W60" s="97"/>
    </row>
    <row r="61" ht="21.95" customHeight="1">
      <c r="A61" s="150">
        <v>1968</v>
      </c>
      <c r="B61" s="100">
        <v>22</v>
      </c>
      <c r="C61" s="83">
        <v>321.3</v>
      </c>
      <c r="D61" s="87">
        <v>14.6045454545455</v>
      </c>
      <c r="E61" s="40"/>
      <c r="F61" s="151">
        <v>1968</v>
      </c>
      <c r="G61" s="100">
        <v>8</v>
      </c>
      <c r="H61" s="83">
        <v>107</v>
      </c>
      <c r="I61" s="87">
        <v>13.375</v>
      </c>
      <c r="J61" s="40"/>
      <c r="K61" s="151">
        <v>1968</v>
      </c>
      <c r="L61" s="100">
        <v>0</v>
      </c>
      <c r="M61" s="83">
        <v>0</v>
      </c>
      <c r="N61" s="89"/>
      <c r="O61" s="152"/>
      <c r="P61" s="135"/>
      <c r="Q61" s="97"/>
      <c r="R61" s="153"/>
      <c r="S61" s="135"/>
      <c r="T61" s="97"/>
      <c r="U61" s="153"/>
      <c r="V61" s="135"/>
      <c r="W61" s="97"/>
    </row>
    <row r="62" ht="21.95" customHeight="1">
      <c r="A62" s="150">
        <v>1969</v>
      </c>
      <c r="B62" s="100">
        <v>24</v>
      </c>
      <c r="C62" s="83">
        <v>349.6</v>
      </c>
      <c r="D62" s="87">
        <v>14.5666666666667</v>
      </c>
      <c r="E62" s="40"/>
      <c r="F62" s="151">
        <v>1969</v>
      </c>
      <c r="G62" s="100">
        <v>9</v>
      </c>
      <c r="H62" s="83">
        <v>118.6</v>
      </c>
      <c r="I62" s="87">
        <v>13.1777777777778</v>
      </c>
      <c r="J62" s="40"/>
      <c r="K62" s="151">
        <v>1969</v>
      </c>
      <c r="L62" s="100">
        <v>0</v>
      </c>
      <c r="M62" s="83">
        <v>0</v>
      </c>
      <c r="N62" s="89"/>
      <c r="O62" s="152"/>
      <c r="P62" s="135"/>
      <c r="Q62" s="97"/>
      <c r="R62" s="153"/>
      <c r="S62" s="135"/>
      <c r="T62" s="97"/>
      <c r="U62" s="153"/>
      <c r="V62" s="135"/>
      <c r="W62" s="97"/>
    </row>
    <row r="63" ht="21.95" customHeight="1">
      <c r="A63" s="150">
        <v>1970</v>
      </c>
      <c r="B63" s="100">
        <v>26</v>
      </c>
      <c r="C63" s="83">
        <v>382.4</v>
      </c>
      <c r="D63" s="87">
        <v>14.7076923076923</v>
      </c>
      <c r="E63" s="40"/>
      <c r="F63" s="151">
        <v>1970</v>
      </c>
      <c r="G63" s="100">
        <v>8</v>
      </c>
      <c r="H63" s="83">
        <v>107.3</v>
      </c>
      <c r="I63" s="87">
        <v>13.4125</v>
      </c>
      <c r="J63" s="40"/>
      <c r="K63" s="151">
        <v>1970</v>
      </c>
      <c r="L63" s="100">
        <v>0</v>
      </c>
      <c r="M63" s="83">
        <v>0</v>
      </c>
      <c r="N63" s="89"/>
      <c r="O63" s="152"/>
      <c r="P63" s="135"/>
      <c r="Q63" s="97"/>
      <c r="R63" s="153"/>
      <c r="S63" s="135"/>
      <c r="T63" s="97"/>
      <c r="U63" s="153"/>
      <c r="V63" s="135"/>
      <c r="W63" s="97"/>
    </row>
    <row r="64" ht="21.95" customHeight="1">
      <c r="A64" s="150">
        <v>1971</v>
      </c>
      <c r="B64" s="100">
        <v>28</v>
      </c>
      <c r="C64" s="83">
        <v>381.8</v>
      </c>
      <c r="D64" s="87">
        <v>13.6357142857143</v>
      </c>
      <c r="E64" s="40"/>
      <c r="F64" s="151">
        <v>1971</v>
      </c>
      <c r="G64" s="100">
        <v>17</v>
      </c>
      <c r="H64" s="83">
        <v>214.3</v>
      </c>
      <c r="I64" s="87">
        <v>12.6058823529412</v>
      </c>
      <c r="J64" s="40"/>
      <c r="K64" s="151">
        <v>1971</v>
      </c>
      <c r="L64" s="100">
        <v>3</v>
      </c>
      <c r="M64" s="83">
        <v>29.6</v>
      </c>
      <c r="N64" s="89">
        <v>9.866666666666671</v>
      </c>
      <c r="O64" s="152"/>
      <c r="P64" s="135"/>
      <c r="Q64" s="97"/>
      <c r="R64" s="153"/>
      <c r="S64" s="135"/>
      <c r="T64" s="97"/>
      <c r="U64" s="153"/>
      <c r="V64" s="135"/>
      <c r="W64" s="97"/>
    </row>
    <row r="65" ht="21.95" customHeight="1">
      <c r="A65" s="150">
        <v>1972</v>
      </c>
      <c r="B65" s="100">
        <v>47</v>
      </c>
      <c r="C65" s="83">
        <v>684.1</v>
      </c>
      <c r="D65" s="87">
        <v>14.5553191489362</v>
      </c>
      <c r="E65" s="40"/>
      <c r="F65" s="151">
        <v>1972</v>
      </c>
      <c r="G65" s="100">
        <v>19</v>
      </c>
      <c r="H65" s="83">
        <v>257.5</v>
      </c>
      <c r="I65" s="87">
        <v>13.5526315789474</v>
      </c>
      <c r="J65" s="40"/>
      <c r="K65" s="151">
        <v>1972</v>
      </c>
      <c r="L65" s="100">
        <v>0</v>
      </c>
      <c r="M65" s="83">
        <v>0</v>
      </c>
      <c r="N65" s="89"/>
      <c r="O65" s="152"/>
      <c r="P65" s="135"/>
      <c r="Q65" s="97"/>
      <c r="R65" s="153"/>
      <c r="S65" s="135"/>
      <c r="T65" s="97"/>
      <c r="U65" s="153"/>
      <c r="V65" s="135"/>
      <c r="W65" s="97"/>
    </row>
    <row r="66" ht="21.95" customHeight="1">
      <c r="A66" s="150">
        <v>1973</v>
      </c>
      <c r="B66" s="100">
        <v>9</v>
      </c>
      <c r="C66" s="83">
        <v>137.9</v>
      </c>
      <c r="D66" s="87">
        <v>15.3222222222222</v>
      </c>
      <c r="E66" s="40"/>
      <c r="F66" s="151">
        <v>1973</v>
      </c>
      <c r="G66" s="100">
        <v>1</v>
      </c>
      <c r="H66" s="83">
        <v>14.1</v>
      </c>
      <c r="I66" s="87">
        <v>14.1</v>
      </c>
      <c r="J66" s="40"/>
      <c r="K66" s="151">
        <v>1973</v>
      </c>
      <c r="L66" s="100">
        <v>0</v>
      </c>
      <c r="M66" s="83">
        <v>0</v>
      </c>
      <c r="N66" s="89"/>
      <c r="O66" s="152"/>
      <c r="P66" s="135"/>
      <c r="Q66" s="97"/>
      <c r="R66" s="153"/>
      <c r="S66" s="135"/>
      <c r="T66" s="97"/>
      <c r="U66" s="153"/>
      <c r="V66" s="135"/>
      <c r="W66" s="97"/>
    </row>
    <row r="67" ht="21.95" customHeight="1">
      <c r="A67" s="150">
        <v>1974</v>
      </c>
      <c r="B67" s="100">
        <v>54</v>
      </c>
      <c r="C67" s="83">
        <v>741.5</v>
      </c>
      <c r="D67" s="87">
        <v>13.7314814814815</v>
      </c>
      <c r="E67" s="40"/>
      <c r="F67" s="151">
        <v>1974</v>
      </c>
      <c r="G67" s="100">
        <v>33</v>
      </c>
      <c r="H67" s="83">
        <v>425.7</v>
      </c>
      <c r="I67" s="87">
        <v>12.9</v>
      </c>
      <c r="J67" s="40"/>
      <c r="K67" s="151">
        <v>1974</v>
      </c>
      <c r="L67" s="100">
        <v>4</v>
      </c>
      <c r="M67" s="83">
        <v>42.3</v>
      </c>
      <c r="N67" s="89">
        <v>10.575</v>
      </c>
      <c r="O67" s="152"/>
      <c r="P67" s="135"/>
      <c r="Q67" s="97"/>
      <c r="R67" s="153"/>
      <c r="S67" s="135"/>
      <c r="T67" s="97"/>
      <c r="U67" s="153"/>
      <c r="V67" s="135"/>
      <c r="W67" s="97"/>
    </row>
    <row r="68" ht="21.95" customHeight="1">
      <c r="A68" s="150">
        <v>1975</v>
      </c>
      <c r="B68" s="100">
        <v>17</v>
      </c>
      <c r="C68" s="83">
        <v>235.3</v>
      </c>
      <c r="D68" s="87">
        <v>13.8411764705882</v>
      </c>
      <c r="E68" s="40"/>
      <c r="F68" s="151">
        <v>1975</v>
      </c>
      <c r="G68" s="100">
        <v>11</v>
      </c>
      <c r="H68" s="83">
        <v>144.7</v>
      </c>
      <c r="I68" s="87">
        <v>13.1545454545455</v>
      </c>
      <c r="J68" s="40"/>
      <c r="K68" s="151">
        <v>1975</v>
      </c>
      <c r="L68" s="100">
        <v>1</v>
      </c>
      <c r="M68" s="83">
        <v>11.2</v>
      </c>
      <c r="N68" s="89">
        <v>11.2</v>
      </c>
      <c r="O68" s="152"/>
      <c r="P68" s="135"/>
      <c r="Q68" s="97"/>
      <c r="R68" s="153"/>
      <c r="S68" s="135"/>
      <c r="T68" s="97"/>
      <c r="U68" s="153"/>
      <c r="V68" s="135"/>
      <c r="W68" s="97"/>
    </row>
    <row r="69" ht="21.95" customHeight="1">
      <c r="A69" s="150">
        <v>1976</v>
      </c>
      <c r="B69" s="100">
        <v>48</v>
      </c>
      <c r="C69" s="83">
        <v>643.6</v>
      </c>
      <c r="D69" s="87">
        <v>13.4083333333333</v>
      </c>
      <c r="E69" s="40"/>
      <c r="F69" s="151">
        <v>1976</v>
      </c>
      <c r="G69" s="100">
        <v>31</v>
      </c>
      <c r="H69" s="83">
        <v>382.3</v>
      </c>
      <c r="I69" s="87">
        <v>12.3322580645161</v>
      </c>
      <c r="J69" s="40"/>
      <c r="K69" s="151">
        <v>1976</v>
      </c>
      <c r="L69" s="100">
        <v>6</v>
      </c>
      <c r="M69" s="83">
        <v>63.8</v>
      </c>
      <c r="N69" s="89">
        <v>10.6333333333333</v>
      </c>
      <c r="O69" t="s" s="131">
        <v>110</v>
      </c>
      <c r="P69" s="135">
        <f>AVERAGE(B69:B88)</f>
        <v>31.1</v>
      </c>
      <c r="Q69" s="97">
        <f>AVERAGE(D69:D88)</f>
        <v>14.2109215865643</v>
      </c>
      <c r="R69" t="s" s="134">
        <v>110</v>
      </c>
      <c r="S69" s="135">
        <f>AVERAGE(G69:G88)</f>
        <v>15</v>
      </c>
      <c r="T69" s="97">
        <f>AVERAGE(I69:I88)</f>
        <v>12.8614457094375</v>
      </c>
      <c r="U69" t="s" s="134">
        <v>110</v>
      </c>
      <c r="V69" s="135">
        <f>AVERAGE(L69:L88)</f>
        <v>2.05</v>
      </c>
      <c r="W69" s="97">
        <f>AVERAGE(N69:N88)</f>
        <v>10.3467399267399</v>
      </c>
    </row>
    <row r="70" ht="21.95" customHeight="1">
      <c r="A70" s="150">
        <v>1977</v>
      </c>
      <c r="B70" s="100">
        <v>38</v>
      </c>
      <c r="C70" s="83">
        <v>528.1</v>
      </c>
      <c r="D70" s="87">
        <v>13.8973684210526</v>
      </c>
      <c r="E70" s="40"/>
      <c r="F70" s="151">
        <v>1977</v>
      </c>
      <c r="G70" s="100">
        <v>19</v>
      </c>
      <c r="H70" s="83">
        <v>237</v>
      </c>
      <c r="I70" s="87">
        <v>12.4736842105263</v>
      </c>
      <c r="J70" s="40"/>
      <c r="K70" s="151">
        <v>1977</v>
      </c>
      <c r="L70" s="100">
        <v>5</v>
      </c>
      <c r="M70" s="83">
        <v>52.3</v>
      </c>
      <c r="N70" s="89">
        <v>10.46</v>
      </c>
      <c r="O70" t="s" s="131">
        <v>111</v>
      </c>
      <c r="P70" s="135">
        <f>AVERAGE(B70:B88)</f>
        <v>30.2105263157895</v>
      </c>
      <c r="Q70" s="97">
        <f>AVERAGE(D70:D88)</f>
        <v>14.2531630735765</v>
      </c>
      <c r="R70" t="s" s="134">
        <v>111</v>
      </c>
      <c r="S70" s="135">
        <f>AVERAGE(G70:G88)</f>
        <v>14.1578947368421</v>
      </c>
      <c r="T70" s="97">
        <f>AVERAGE(I70:I88)</f>
        <v>12.8892976907491</v>
      </c>
      <c r="U70" t="s" s="134">
        <v>111</v>
      </c>
      <c r="V70" s="135">
        <f>AVERAGE(L70:L88)</f>
        <v>1.84210526315789</v>
      </c>
      <c r="W70" s="97">
        <f>AVERAGE(N70:N88)</f>
        <v>10.3228571428571</v>
      </c>
    </row>
    <row r="71" ht="21.95" customHeight="1">
      <c r="A71" s="150">
        <v>1978</v>
      </c>
      <c r="B71" s="100">
        <v>34</v>
      </c>
      <c r="C71" s="83">
        <v>481.9</v>
      </c>
      <c r="D71" s="87">
        <v>14.1735294117647</v>
      </c>
      <c r="E71" s="40"/>
      <c r="F71" s="151">
        <v>1978</v>
      </c>
      <c r="G71" s="100">
        <v>19</v>
      </c>
      <c r="H71" s="83">
        <v>248.9</v>
      </c>
      <c r="I71" s="87">
        <v>13.1</v>
      </c>
      <c r="J71" s="40"/>
      <c r="K71" s="151">
        <v>1978</v>
      </c>
      <c r="L71" s="100">
        <v>2</v>
      </c>
      <c r="M71" s="83">
        <v>20.6</v>
      </c>
      <c r="N71" s="89">
        <v>10.3</v>
      </c>
      <c r="O71" t="s" s="131">
        <v>112</v>
      </c>
      <c r="P71" s="135">
        <f>AVERAGE(B71:B88)</f>
        <v>29.7777777777778</v>
      </c>
      <c r="Q71" s="97">
        <f>AVERAGE(D71:D88)</f>
        <v>14.2729294431611</v>
      </c>
      <c r="R71" t="s" s="134">
        <v>112</v>
      </c>
      <c r="S71" s="135">
        <f>AVERAGE(G71:G88)</f>
        <v>13.8888888888889</v>
      </c>
      <c r="T71" s="97">
        <f>AVERAGE(I71:I88)</f>
        <v>12.9123873285393</v>
      </c>
      <c r="U71" t="s" s="134">
        <v>112</v>
      </c>
      <c r="V71" s="135">
        <f>AVERAGE(L71:L88)</f>
        <v>1.66666666666667</v>
      </c>
      <c r="W71" s="97">
        <f>AVERAGE(N71:N88)</f>
        <v>10.3103896103896</v>
      </c>
    </row>
    <row r="72" ht="21.95" customHeight="1">
      <c r="A72" s="150">
        <v>1979</v>
      </c>
      <c r="B72" s="100">
        <v>30</v>
      </c>
      <c r="C72" s="83">
        <v>427.2</v>
      </c>
      <c r="D72" s="87">
        <v>14.24</v>
      </c>
      <c r="E72" s="40"/>
      <c r="F72" s="151">
        <v>1979</v>
      </c>
      <c r="G72" s="100">
        <v>12</v>
      </c>
      <c r="H72" s="83">
        <v>151.3</v>
      </c>
      <c r="I72" s="87">
        <v>12.6083333333333</v>
      </c>
      <c r="J72" s="40"/>
      <c r="K72" s="151">
        <v>1979</v>
      </c>
      <c r="L72" s="100">
        <v>2</v>
      </c>
      <c r="M72" s="83">
        <v>19.3</v>
      </c>
      <c r="N72" s="89">
        <v>9.65</v>
      </c>
      <c r="O72" t="s" s="131">
        <v>113</v>
      </c>
      <c r="P72" s="135">
        <f>AVERAGE(B72:B88)</f>
        <v>29.5294117647059</v>
      </c>
      <c r="Q72" s="97">
        <f>AVERAGE(D72:D88)</f>
        <v>14.2787765038315</v>
      </c>
      <c r="R72" t="s" s="134">
        <v>113</v>
      </c>
      <c r="S72" s="135">
        <f>AVERAGE(G72:G88)</f>
        <v>13.5882352941176</v>
      </c>
      <c r="T72" s="97">
        <f>AVERAGE(I72:I88)</f>
        <v>12.9013512890416</v>
      </c>
      <c r="U72" t="s" s="134">
        <v>113</v>
      </c>
      <c r="V72" s="135">
        <f>AVERAGE(L72:L88)</f>
        <v>1.64705882352941</v>
      </c>
      <c r="W72" s="97">
        <f>AVERAGE(N72:N88)</f>
        <v>10.3114285714286</v>
      </c>
    </row>
    <row r="73" ht="21.95" customHeight="1">
      <c r="A73" s="150">
        <v>1980</v>
      </c>
      <c r="B73" s="100">
        <v>23</v>
      </c>
      <c r="C73" s="83">
        <v>336.4</v>
      </c>
      <c r="D73" s="87">
        <v>14.6260869565217</v>
      </c>
      <c r="E73" s="40"/>
      <c r="F73" s="151">
        <v>1980</v>
      </c>
      <c r="G73" s="100">
        <v>9</v>
      </c>
      <c r="H73" s="83">
        <v>119.2</v>
      </c>
      <c r="I73" s="87">
        <v>13.2444444444444</v>
      </c>
      <c r="J73" s="40"/>
      <c r="K73" s="151">
        <v>1980</v>
      </c>
      <c r="L73" s="100">
        <v>0</v>
      </c>
      <c r="M73" s="83">
        <v>0</v>
      </c>
      <c r="N73" s="89"/>
      <c r="O73" t="s" s="131">
        <v>114</v>
      </c>
      <c r="P73" s="135">
        <f>AVERAGE(B73:B88)</f>
        <v>29.5</v>
      </c>
      <c r="Q73" s="97">
        <f>AVERAGE(D73:D88)</f>
        <v>14.281200035321</v>
      </c>
      <c r="R73" t="s" s="134">
        <v>114</v>
      </c>
      <c r="S73" s="135">
        <f>AVERAGE(G73:G88)</f>
        <v>13.6875</v>
      </c>
      <c r="T73" s="97">
        <f>AVERAGE(I73:I88)</f>
        <v>12.9196649112734</v>
      </c>
      <c r="U73" t="s" s="134">
        <v>114</v>
      </c>
      <c r="V73" s="135">
        <f>AVERAGE(L73:L88)</f>
        <v>1.625</v>
      </c>
      <c r="W73" s="97">
        <f>AVERAGE(N73:N88)</f>
        <v>10.3849206349206</v>
      </c>
    </row>
    <row r="74" ht="21.95" customHeight="1">
      <c r="A74" s="150">
        <v>1981</v>
      </c>
      <c r="B74" s="100">
        <v>22</v>
      </c>
      <c r="C74" s="83">
        <v>324.2</v>
      </c>
      <c r="D74" s="87">
        <v>14.7363636363636</v>
      </c>
      <c r="E74" s="40"/>
      <c r="F74" s="151">
        <v>1981</v>
      </c>
      <c r="G74" s="100">
        <v>9</v>
      </c>
      <c r="H74" s="83">
        <v>122.8</v>
      </c>
      <c r="I74" s="87">
        <v>13.6444444444444</v>
      </c>
      <c r="J74" s="40"/>
      <c r="K74" s="151">
        <v>1981</v>
      </c>
      <c r="L74" s="100">
        <v>0</v>
      </c>
      <c r="M74" s="83">
        <v>0</v>
      </c>
      <c r="N74" s="89"/>
      <c r="O74" t="s" s="131">
        <v>115</v>
      </c>
      <c r="P74" s="135">
        <f>AVERAGE(B74:B88)</f>
        <v>29.9333333333333</v>
      </c>
      <c r="Q74" s="97">
        <f>AVERAGE(D74:D88)</f>
        <v>14.2582075739076</v>
      </c>
      <c r="R74" t="s" s="134">
        <v>115</v>
      </c>
      <c r="S74" s="135">
        <f>AVERAGE(G74:G88)</f>
        <v>14</v>
      </c>
      <c r="T74" s="97">
        <f>AVERAGE(I74:I88)</f>
        <v>12.8980129423953</v>
      </c>
      <c r="U74" t="s" s="134">
        <v>115</v>
      </c>
      <c r="V74" s="135">
        <f>AVERAGE(L74:L88)</f>
        <v>1.73333333333333</v>
      </c>
      <c r="W74" s="97">
        <f>AVERAGE(N74:N88)</f>
        <v>10.3849206349206</v>
      </c>
    </row>
    <row r="75" ht="21.95" customHeight="1">
      <c r="A75" s="150">
        <v>1982</v>
      </c>
      <c r="B75" s="100">
        <v>60</v>
      </c>
      <c r="C75" s="83">
        <v>830.5</v>
      </c>
      <c r="D75" s="87">
        <v>13.8416666666667</v>
      </c>
      <c r="E75" s="40"/>
      <c r="F75" s="151">
        <v>1982</v>
      </c>
      <c r="G75" s="100">
        <v>33</v>
      </c>
      <c r="H75" s="83">
        <v>418.1</v>
      </c>
      <c r="I75" s="87">
        <v>12.669696969697</v>
      </c>
      <c r="J75" s="40"/>
      <c r="K75" s="151">
        <v>1982</v>
      </c>
      <c r="L75" s="100">
        <v>6</v>
      </c>
      <c r="M75" s="83">
        <v>63.1</v>
      </c>
      <c r="N75" s="89">
        <v>10.5166666666667</v>
      </c>
      <c r="O75" t="s" s="131">
        <v>116</v>
      </c>
      <c r="P75" s="135">
        <f>AVERAGE(B75:B88)</f>
        <v>30.5</v>
      </c>
      <c r="Q75" s="97">
        <f>AVERAGE(D75:D88)</f>
        <v>14.2240535694464</v>
      </c>
      <c r="R75" t="s" s="134">
        <v>116</v>
      </c>
      <c r="S75" s="135">
        <f>AVERAGE(G75:G88)</f>
        <v>14.3571428571429</v>
      </c>
      <c r="T75" s="97">
        <f>AVERAGE(I75:I88)</f>
        <v>12.8446964065347</v>
      </c>
      <c r="U75" t="s" s="134">
        <v>116</v>
      </c>
      <c r="V75" s="135">
        <f>AVERAGE(L75:L88)</f>
        <v>1.85714285714286</v>
      </c>
      <c r="W75" s="97">
        <f>AVERAGE(N75:N88)</f>
        <v>10.3849206349206</v>
      </c>
    </row>
    <row r="76" ht="21.95" customHeight="1">
      <c r="A76" s="150">
        <v>1983</v>
      </c>
      <c r="B76" s="100">
        <v>24</v>
      </c>
      <c r="C76" s="83">
        <v>344.7</v>
      </c>
      <c r="D76" s="87">
        <v>14.3625</v>
      </c>
      <c r="E76" s="40"/>
      <c r="F76" s="151">
        <v>1983</v>
      </c>
      <c r="G76" s="100">
        <v>6</v>
      </c>
      <c r="H76" s="83">
        <v>71.2</v>
      </c>
      <c r="I76" s="87">
        <v>11.8666666666667</v>
      </c>
      <c r="J76" s="40"/>
      <c r="K76" s="151">
        <v>1983</v>
      </c>
      <c r="L76" s="100">
        <v>2</v>
      </c>
      <c r="M76" s="83">
        <v>20.9</v>
      </c>
      <c r="N76" s="89">
        <v>10.45</v>
      </c>
      <c r="O76" t="s" s="131">
        <v>117</v>
      </c>
      <c r="P76" s="135">
        <f>AVERAGE(B76:B88)</f>
        <v>28.2307692307692</v>
      </c>
      <c r="Q76" s="97">
        <f>AVERAGE(D76:D88)</f>
        <v>14.2534679465833</v>
      </c>
      <c r="R76" t="s" s="134">
        <v>117</v>
      </c>
      <c r="S76" s="135">
        <f>AVERAGE(G76:G88)</f>
        <v>12.9230769230769</v>
      </c>
      <c r="T76" s="97">
        <f>AVERAGE(I76:I88)</f>
        <v>12.858157901676</v>
      </c>
      <c r="U76" t="s" s="134">
        <v>117</v>
      </c>
      <c r="V76" s="135">
        <f>AVERAGE(L76:L88)</f>
        <v>1.53846153846154</v>
      </c>
      <c r="W76" s="97">
        <f>AVERAGE(N76:N88)</f>
        <v>10.3684523809524</v>
      </c>
    </row>
    <row r="77" ht="21.95" customHeight="1">
      <c r="A77" s="150">
        <v>1984</v>
      </c>
      <c r="B77" s="100">
        <v>25</v>
      </c>
      <c r="C77" s="83">
        <v>328.6</v>
      </c>
      <c r="D77" s="87">
        <v>13.144</v>
      </c>
      <c r="E77" s="40"/>
      <c r="F77" s="151">
        <v>1984</v>
      </c>
      <c r="G77" s="100">
        <v>13</v>
      </c>
      <c r="H77" s="83">
        <v>147.7</v>
      </c>
      <c r="I77" s="87">
        <v>11.3615384615385</v>
      </c>
      <c r="J77" s="40"/>
      <c r="K77" s="151">
        <v>1984</v>
      </c>
      <c r="L77" s="100">
        <v>7</v>
      </c>
      <c r="M77" s="83">
        <v>67.3</v>
      </c>
      <c r="N77" s="89">
        <v>9.61428571428571</v>
      </c>
      <c r="O77" t="s" s="131">
        <v>118</v>
      </c>
      <c r="P77" s="135">
        <f>AVERAGE(B77:B88)</f>
        <v>28.5833333333333</v>
      </c>
      <c r="Q77" s="97">
        <f>AVERAGE(D77:D88)</f>
        <v>14.244381942132</v>
      </c>
      <c r="R77" t="s" s="134">
        <v>118</v>
      </c>
      <c r="S77" s="135">
        <f>AVERAGE(G77:G88)</f>
        <v>13.5</v>
      </c>
      <c r="T77" s="97">
        <f>AVERAGE(I77:I88)</f>
        <v>12.9407821712601</v>
      </c>
      <c r="U77" t="s" s="134">
        <v>118</v>
      </c>
      <c r="V77" s="135">
        <f>AVERAGE(L77:L88)</f>
        <v>1.5</v>
      </c>
      <c r="W77" s="97">
        <f>AVERAGE(N77:N88)</f>
        <v>10.3568027210884</v>
      </c>
    </row>
    <row r="78" ht="21.95" customHeight="1">
      <c r="A78" s="150">
        <v>1985</v>
      </c>
      <c r="B78" s="100">
        <v>39</v>
      </c>
      <c r="C78" s="83">
        <v>543.1</v>
      </c>
      <c r="D78" s="87">
        <v>13.925641025641</v>
      </c>
      <c r="E78" s="40"/>
      <c r="F78" s="151">
        <v>1985</v>
      </c>
      <c r="G78" s="100">
        <v>21</v>
      </c>
      <c r="H78" s="83">
        <v>266.4</v>
      </c>
      <c r="I78" s="87">
        <v>12.6857142857143</v>
      </c>
      <c r="J78" s="40"/>
      <c r="K78" s="151">
        <v>1985</v>
      </c>
      <c r="L78" s="100">
        <v>3</v>
      </c>
      <c r="M78" s="83">
        <v>31.2</v>
      </c>
      <c r="N78" s="89">
        <v>10.4</v>
      </c>
      <c r="O78" t="s" s="131">
        <v>119</v>
      </c>
      <c r="P78" s="135">
        <f>AVERAGE(B78:B88)</f>
        <v>28.9090909090909</v>
      </c>
      <c r="Q78" s="97">
        <f>AVERAGE(D78:D88)</f>
        <v>14.3444166641439</v>
      </c>
      <c r="R78" t="s" s="134">
        <v>119</v>
      </c>
      <c r="S78" s="135">
        <f>AVERAGE(G78:G88)</f>
        <v>13.5454545454545</v>
      </c>
      <c r="T78" s="97">
        <f>AVERAGE(I78:I88)</f>
        <v>13.0843497812348</v>
      </c>
      <c r="U78" t="s" s="134">
        <v>119</v>
      </c>
      <c r="V78" s="135">
        <f>AVERAGE(L78:L88)</f>
        <v>1</v>
      </c>
      <c r="W78" s="97">
        <f>AVERAGE(N78:N88)</f>
        <v>10.4805555555556</v>
      </c>
    </row>
    <row r="79" ht="21.95" customHeight="1">
      <c r="A79" s="150">
        <v>1986</v>
      </c>
      <c r="B79" s="100">
        <v>12</v>
      </c>
      <c r="C79" s="83">
        <v>173.9</v>
      </c>
      <c r="D79" s="87">
        <v>14.4916666666667</v>
      </c>
      <c r="E79" s="40"/>
      <c r="F79" s="151">
        <v>1986</v>
      </c>
      <c r="G79" s="100">
        <v>5</v>
      </c>
      <c r="H79" s="83">
        <v>66.2</v>
      </c>
      <c r="I79" s="87">
        <v>13.24</v>
      </c>
      <c r="J79" s="40"/>
      <c r="K79" s="151">
        <v>1986</v>
      </c>
      <c r="L79" s="100">
        <v>0</v>
      </c>
      <c r="M79" s="83">
        <v>0</v>
      </c>
      <c r="N79" s="89"/>
      <c r="O79" t="s" s="131">
        <v>98</v>
      </c>
      <c r="P79" s="135">
        <f>AVERAGE(B79:B88)</f>
        <v>27.9</v>
      </c>
      <c r="Q79" s="97">
        <f>AVERAGE(D79:D88)</f>
        <v>14.3862942279942</v>
      </c>
      <c r="R79" t="s" s="134">
        <v>98</v>
      </c>
      <c r="S79" s="135">
        <f>AVERAGE(G79:G88)</f>
        <v>12.8</v>
      </c>
      <c r="T79" s="97">
        <f>AVERAGE(I79:I88)</f>
        <v>13.1242133307869</v>
      </c>
      <c r="U79" t="s" s="134">
        <v>98</v>
      </c>
      <c r="V79" s="135">
        <f>AVERAGE(L79:L88)</f>
        <v>0.8</v>
      </c>
      <c r="W79" s="97">
        <f>AVERAGE(N79:N88)</f>
        <v>10.4966666666667</v>
      </c>
    </row>
    <row r="80" ht="21.95" customHeight="1">
      <c r="A80" s="150">
        <v>1987</v>
      </c>
      <c r="B80" s="100">
        <v>24</v>
      </c>
      <c r="C80" s="83">
        <v>359.4</v>
      </c>
      <c r="D80" s="87">
        <v>14.975</v>
      </c>
      <c r="E80" s="40"/>
      <c r="F80" s="151">
        <v>1987</v>
      </c>
      <c r="G80" s="100">
        <v>7</v>
      </c>
      <c r="H80" s="83">
        <v>92.59999999999999</v>
      </c>
      <c r="I80" s="87">
        <v>13.2285714285714</v>
      </c>
      <c r="J80" s="40"/>
      <c r="K80" s="151">
        <v>1987</v>
      </c>
      <c r="L80" s="100">
        <v>0</v>
      </c>
      <c r="M80" s="83">
        <v>0</v>
      </c>
      <c r="N80" s="89"/>
      <c r="O80" t="s" s="131">
        <v>120</v>
      </c>
      <c r="P80" s="135">
        <f>AVERAGE(B80:B88)</f>
        <v>29.6666666666667</v>
      </c>
      <c r="Q80" s="97">
        <f>AVERAGE(D80:D88)</f>
        <v>14.3745861792529</v>
      </c>
      <c r="R80" t="s" s="134">
        <v>120</v>
      </c>
      <c r="S80" s="135">
        <f>AVERAGE(G80:G88)</f>
        <v>13.6666666666667</v>
      </c>
      <c r="T80" s="97">
        <f>AVERAGE(I80:I88)</f>
        <v>13.1113481453187</v>
      </c>
      <c r="U80" t="s" s="134">
        <v>120</v>
      </c>
      <c r="V80" s="135">
        <f>AVERAGE(L80:L88)</f>
        <v>0.888888888888889</v>
      </c>
      <c r="W80" s="97">
        <f>AVERAGE(N80:N88)</f>
        <v>10.4966666666667</v>
      </c>
    </row>
    <row r="81" ht="21.95" customHeight="1">
      <c r="A81" s="150">
        <v>1988</v>
      </c>
      <c r="B81" s="100">
        <v>25</v>
      </c>
      <c r="C81" s="83">
        <v>364.2</v>
      </c>
      <c r="D81" s="87">
        <v>14.568</v>
      </c>
      <c r="E81" s="40"/>
      <c r="F81" s="151">
        <v>1988</v>
      </c>
      <c r="G81" s="100">
        <v>11</v>
      </c>
      <c r="H81" s="83">
        <v>148.3</v>
      </c>
      <c r="I81" s="87">
        <v>13.4818181818182</v>
      </c>
      <c r="J81" s="40"/>
      <c r="K81" s="151">
        <v>1988</v>
      </c>
      <c r="L81" s="100">
        <v>0</v>
      </c>
      <c r="M81" s="83">
        <v>0</v>
      </c>
      <c r="N81" s="89"/>
      <c r="O81" t="s" s="131">
        <v>121</v>
      </c>
      <c r="P81" s="135">
        <f>AVERAGE(B81:B88)</f>
        <v>30.375</v>
      </c>
      <c r="Q81" s="97">
        <f>AVERAGE(D81:D88)</f>
        <v>14.2995344516595</v>
      </c>
      <c r="R81" t="s" s="134">
        <v>121</v>
      </c>
      <c r="S81" s="135">
        <f>AVERAGE(G81:G88)</f>
        <v>14.5</v>
      </c>
      <c r="T81" s="97">
        <f>AVERAGE(I81:I88)</f>
        <v>13.0966952349122</v>
      </c>
      <c r="U81" t="s" s="134">
        <v>121</v>
      </c>
      <c r="V81" s="135">
        <f>AVERAGE(L81:L88)</f>
        <v>1</v>
      </c>
      <c r="W81" s="97">
        <f>AVERAGE(N81:N88)</f>
        <v>10.4966666666667</v>
      </c>
    </row>
    <row r="82" ht="21.95" customHeight="1">
      <c r="A82" s="150">
        <v>1989</v>
      </c>
      <c r="B82" s="100">
        <v>33</v>
      </c>
      <c r="C82" s="83">
        <v>467.1</v>
      </c>
      <c r="D82" s="87">
        <v>14.1545454545455</v>
      </c>
      <c r="E82" s="40"/>
      <c r="F82" s="151">
        <v>1989</v>
      </c>
      <c r="G82" s="100">
        <v>14</v>
      </c>
      <c r="H82" s="83">
        <v>172.7</v>
      </c>
      <c r="I82" s="87">
        <v>12.3357142857143</v>
      </c>
      <c r="J82" s="40"/>
      <c r="K82" s="151">
        <v>1989</v>
      </c>
      <c r="L82" s="100">
        <v>3</v>
      </c>
      <c r="M82" s="83">
        <v>31</v>
      </c>
      <c r="N82" s="89">
        <v>10.3333333333333</v>
      </c>
      <c r="O82" t="s" s="131">
        <v>122</v>
      </c>
      <c r="P82" s="135">
        <f>AVERAGE(B82:B88)</f>
        <v>31.1428571428571</v>
      </c>
      <c r="Q82" s="97">
        <f>AVERAGE(D82:D88)</f>
        <v>14.261182230468</v>
      </c>
      <c r="R82" t="s" s="134">
        <v>122</v>
      </c>
      <c r="S82" s="135">
        <f>AVERAGE(G82:G88)</f>
        <v>15</v>
      </c>
      <c r="T82" s="97">
        <f>AVERAGE(I82:I88)</f>
        <v>13.0416776710684</v>
      </c>
      <c r="U82" t="s" s="134">
        <v>122</v>
      </c>
      <c r="V82" s="135">
        <f>AVERAGE(L82:L88)</f>
        <v>1.14285714285714</v>
      </c>
      <c r="W82" s="97">
        <f>AVERAGE(N82:N88)</f>
        <v>10.4966666666667</v>
      </c>
    </row>
    <row r="83" ht="21.95" customHeight="1">
      <c r="A83" s="150">
        <v>1990</v>
      </c>
      <c r="B83" s="100">
        <v>42</v>
      </c>
      <c r="C83" s="83">
        <v>588.6</v>
      </c>
      <c r="D83" s="87">
        <v>14.0142857142857</v>
      </c>
      <c r="E83" s="40"/>
      <c r="F83" s="151">
        <v>1990</v>
      </c>
      <c r="G83" s="100">
        <v>24</v>
      </c>
      <c r="H83" s="83">
        <v>310.5</v>
      </c>
      <c r="I83" s="87">
        <v>12.9375</v>
      </c>
      <c r="J83" s="40"/>
      <c r="K83" s="151">
        <v>1990</v>
      </c>
      <c r="L83" s="100">
        <v>1</v>
      </c>
      <c r="M83" s="83">
        <v>10.2</v>
      </c>
      <c r="N83" s="89">
        <v>10.2</v>
      </c>
      <c r="O83" t="s" s="131">
        <v>123</v>
      </c>
      <c r="P83" s="135">
        <f>AVERAGE(B83:B88)</f>
        <v>30.8333333333333</v>
      </c>
      <c r="Q83" s="97">
        <f>AVERAGE(D83:D88)</f>
        <v>14.278955026455</v>
      </c>
      <c r="R83" t="s" s="134">
        <v>123</v>
      </c>
      <c r="S83" s="135">
        <f>AVERAGE(G83:G88)</f>
        <v>15.1666666666667</v>
      </c>
      <c r="T83" s="97">
        <f>AVERAGE(I83:I88)</f>
        <v>13.1593382352941</v>
      </c>
      <c r="U83" t="s" s="134">
        <v>123</v>
      </c>
      <c r="V83" s="135">
        <f>AVERAGE(L83:L88)</f>
        <v>0.833333333333333</v>
      </c>
      <c r="W83" s="97">
        <f>AVERAGE(N83:N88)</f>
        <v>10.5375</v>
      </c>
    </row>
    <row r="84" ht="21.95" customHeight="1">
      <c r="A84" s="150">
        <v>1991</v>
      </c>
      <c r="B84" s="100">
        <v>36</v>
      </c>
      <c r="C84" s="83">
        <v>517.7</v>
      </c>
      <c r="D84" s="87">
        <v>14.3805555555556</v>
      </c>
      <c r="E84" s="40"/>
      <c r="F84" s="151">
        <v>1991</v>
      </c>
      <c r="G84" s="100">
        <v>17</v>
      </c>
      <c r="H84" s="83">
        <v>226.9</v>
      </c>
      <c r="I84" s="87">
        <v>13.3470588235294</v>
      </c>
      <c r="J84" s="40"/>
      <c r="K84" s="151">
        <v>1991</v>
      </c>
      <c r="L84" s="100">
        <v>0</v>
      </c>
      <c r="M84" s="83">
        <v>0</v>
      </c>
      <c r="N84" s="89"/>
      <c r="O84" t="s" s="131">
        <v>104</v>
      </c>
      <c r="P84" s="135">
        <f>AVERAGE(B84:B88)</f>
        <v>28.6</v>
      </c>
      <c r="Q84" s="97">
        <f>AVERAGE(D84:D88)</f>
        <v>14.3318888888889</v>
      </c>
      <c r="R84" t="s" s="134">
        <v>104</v>
      </c>
      <c r="S84" s="135">
        <f>AVERAGE(G84:G88)</f>
        <v>13.4</v>
      </c>
      <c r="T84" s="97">
        <f>AVERAGE(I84:I88)</f>
        <v>13.2037058823529</v>
      </c>
      <c r="U84" t="s" s="134">
        <v>104</v>
      </c>
      <c r="V84" s="135">
        <f>AVERAGE(L84:L88)</f>
        <v>0.8</v>
      </c>
      <c r="W84" s="97">
        <f>AVERAGE(N84:N88)</f>
        <v>10.65</v>
      </c>
    </row>
    <row r="85" ht="21.95" customHeight="1">
      <c r="A85" s="150">
        <v>1992</v>
      </c>
      <c r="B85" s="154">
        <v>27</v>
      </c>
      <c r="C85" s="155">
        <v>385.2</v>
      </c>
      <c r="D85" s="156">
        <v>14.2666666666667</v>
      </c>
      <c r="E85" s="40"/>
      <c r="F85" s="151">
        <v>1992</v>
      </c>
      <c r="G85" s="154">
        <v>15</v>
      </c>
      <c r="H85" s="155">
        <v>200.8</v>
      </c>
      <c r="I85" s="156">
        <v>13.3866666666667</v>
      </c>
      <c r="J85" s="40"/>
      <c r="K85" s="151">
        <v>1992</v>
      </c>
      <c r="L85" s="154">
        <v>1</v>
      </c>
      <c r="M85" s="155">
        <v>11</v>
      </c>
      <c r="N85" s="157">
        <v>11</v>
      </c>
      <c r="O85" t="s" s="131">
        <v>124</v>
      </c>
      <c r="P85" s="135">
        <f>AVERAGE(B85:B88)</f>
        <v>26.75</v>
      </c>
      <c r="Q85" s="97">
        <f>AVERAGE(D85:D88)</f>
        <v>14.3197222222222</v>
      </c>
      <c r="R85" t="s" s="134">
        <v>124</v>
      </c>
      <c r="S85" s="135">
        <f>AVERAGE(G85:G88)</f>
        <v>12.5</v>
      </c>
      <c r="T85" s="97">
        <f>AVERAGE(I85:I88)</f>
        <v>13.1678676470588</v>
      </c>
      <c r="U85" t="s" s="134">
        <v>124</v>
      </c>
      <c r="V85" s="135">
        <f>AVERAGE(L85:L88)</f>
        <v>1</v>
      </c>
      <c r="W85" s="97">
        <f>AVERAGE(N85:N88)</f>
        <v>10.65</v>
      </c>
    </row>
    <row r="86" ht="21.95" customHeight="1">
      <c r="A86" s="150">
        <v>1993</v>
      </c>
      <c r="B86" s="100">
        <v>18</v>
      </c>
      <c r="C86" s="83">
        <v>261.7</v>
      </c>
      <c r="D86" s="87">
        <v>14.5388888888889</v>
      </c>
      <c r="E86" s="40"/>
      <c r="F86" s="151">
        <v>1993</v>
      </c>
      <c r="G86" s="100">
        <v>6</v>
      </c>
      <c r="H86" s="83">
        <v>79.09999999999999</v>
      </c>
      <c r="I86" s="87">
        <v>13.1833333333333</v>
      </c>
      <c r="J86" s="40"/>
      <c r="K86" s="151">
        <v>1993</v>
      </c>
      <c r="L86" s="100">
        <v>2</v>
      </c>
      <c r="M86" s="83">
        <v>22.3</v>
      </c>
      <c r="N86" s="89">
        <v>11.15</v>
      </c>
      <c r="O86" t="s" s="131">
        <v>125</v>
      </c>
      <c r="P86" s="135">
        <f>AVERAGE(B86:B88)</f>
        <v>26.6666666666667</v>
      </c>
      <c r="Q86" s="97">
        <f>AVERAGE(D86:D88)</f>
        <v>14.3374074074074</v>
      </c>
      <c r="R86" t="s" s="134">
        <v>125</v>
      </c>
      <c r="S86" s="135">
        <f>AVERAGE(G86:G88)</f>
        <v>11.6666666666667</v>
      </c>
      <c r="T86" s="97">
        <f>AVERAGE(I86:I88)</f>
        <v>13.0949346405229</v>
      </c>
      <c r="U86" t="s" s="134">
        <v>125</v>
      </c>
      <c r="V86" s="135">
        <f>AVERAGE(L86:L88)</f>
        <v>1</v>
      </c>
      <c r="W86" s="97">
        <f>AVERAGE(N86:N88)</f>
        <v>10.475</v>
      </c>
    </row>
    <row r="87" ht="21.95" customHeight="1">
      <c r="A87" s="150">
        <v>1994</v>
      </c>
      <c r="B87" s="100">
        <v>35</v>
      </c>
      <c r="C87" s="83">
        <v>501.9</v>
      </c>
      <c r="D87" s="87">
        <v>14.34</v>
      </c>
      <c r="E87" s="40"/>
      <c r="F87" s="151">
        <v>1994</v>
      </c>
      <c r="G87" s="100">
        <v>17</v>
      </c>
      <c r="H87" s="83">
        <v>227.4</v>
      </c>
      <c r="I87" s="87">
        <v>13.3764705882353</v>
      </c>
      <c r="J87" s="40"/>
      <c r="K87" s="151">
        <v>1994</v>
      </c>
      <c r="L87" s="100">
        <v>0</v>
      </c>
      <c r="M87" s="83">
        <v>0</v>
      </c>
      <c r="N87" s="89"/>
      <c r="O87" t="s" s="131">
        <v>126</v>
      </c>
      <c r="P87" s="135">
        <f>AVERAGE(B87:B88)</f>
        <v>31</v>
      </c>
      <c r="Q87" s="97">
        <f>AVERAGE(D87:D88)</f>
        <v>14.2366666666667</v>
      </c>
      <c r="R87" t="s" s="134">
        <v>126</v>
      </c>
      <c r="S87" s="135">
        <f>AVERAGE(G87:G88)</f>
        <v>14.5</v>
      </c>
      <c r="T87" s="97">
        <f>AVERAGE(I87:I88)</f>
        <v>13.0507352941177</v>
      </c>
      <c r="U87" t="s" s="134">
        <v>126</v>
      </c>
      <c r="V87" s="135">
        <f>AVERAGE(L87:L88)</f>
        <v>0.5</v>
      </c>
      <c r="W87" s="97">
        <f>AVERAGE(N87:N88)</f>
        <v>9.800000000000001</v>
      </c>
    </row>
    <row r="88" ht="21.95" customHeight="1">
      <c r="A88" s="150">
        <v>1995</v>
      </c>
      <c r="B88" s="100">
        <v>27</v>
      </c>
      <c r="C88" s="83">
        <v>381.6</v>
      </c>
      <c r="D88" s="87">
        <v>14.1333333333333</v>
      </c>
      <c r="E88" s="40"/>
      <c r="F88" s="151">
        <v>1995</v>
      </c>
      <c r="G88" s="100">
        <v>12</v>
      </c>
      <c r="H88" s="83">
        <v>152.7</v>
      </c>
      <c r="I88" s="87">
        <v>12.725</v>
      </c>
      <c r="J88" s="40"/>
      <c r="K88" s="151">
        <v>1995</v>
      </c>
      <c r="L88" s="100">
        <v>1</v>
      </c>
      <c r="M88" s="83">
        <v>9.800000000000001</v>
      </c>
      <c r="N88" s="89">
        <v>9.800000000000001</v>
      </c>
      <c r="O88" t="s" s="131">
        <v>127</v>
      </c>
      <c r="P88" s="135">
        <f>AVERAGE(B88)</f>
        <v>27</v>
      </c>
      <c r="Q88" s="97">
        <f>AVERAGE(D88)</f>
        <v>14.1333333333333</v>
      </c>
      <c r="R88" t="s" s="134">
        <v>127</v>
      </c>
      <c r="S88" s="135">
        <f>AVERAGE(G88)</f>
        <v>12</v>
      </c>
      <c r="T88" s="97">
        <f>AVERAGE(I88)</f>
        <v>12.725</v>
      </c>
      <c r="U88" t="s" s="134">
        <v>127</v>
      </c>
      <c r="V88" s="135">
        <f>AVERAGE(L88)</f>
        <v>1</v>
      </c>
      <c r="W88" s="97">
        <f>AVERAGE(N88)</f>
        <v>9.800000000000001</v>
      </c>
    </row>
    <row r="89" ht="21.95" customHeight="1">
      <c r="A89" s="150">
        <v>1996</v>
      </c>
      <c r="B89" s="100">
        <v>36</v>
      </c>
      <c r="C89" s="83">
        <v>499.7</v>
      </c>
      <c r="D89" s="87">
        <v>13.8805555555556</v>
      </c>
      <c r="E89" s="40"/>
      <c r="F89" s="151">
        <v>1996</v>
      </c>
      <c r="G89" s="100">
        <v>21</v>
      </c>
      <c r="H89" s="83">
        <v>273.3</v>
      </c>
      <c r="I89" s="87">
        <v>13.0142857142857</v>
      </c>
      <c r="J89" s="40"/>
      <c r="K89" s="151">
        <v>1996</v>
      </c>
      <c r="L89" s="100">
        <v>4</v>
      </c>
      <c r="M89" s="83">
        <v>43.6</v>
      </c>
      <c r="N89" s="89">
        <v>10.9</v>
      </c>
      <c r="O89" t="s" s="131">
        <v>128</v>
      </c>
      <c r="P89" s="158">
        <f>AVERAGE(B89)</f>
        <v>36</v>
      </c>
      <c r="Q89" s="159">
        <f>AVERAGE(D89)</f>
        <v>13.8805555555556</v>
      </c>
      <c r="R89" t="s" s="134">
        <v>128</v>
      </c>
      <c r="S89" s="158">
        <f>AVERAGE(G89)</f>
        <v>21</v>
      </c>
      <c r="T89" s="159">
        <f>AVERAGE(I89)</f>
        <v>13.0142857142857</v>
      </c>
      <c r="U89" t="s" s="134">
        <v>128</v>
      </c>
      <c r="V89" s="158">
        <f>AVERAGE(L89)</f>
        <v>4</v>
      </c>
      <c r="W89" s="159">
        <f>AVERAGE(N89)</f>
        <v>10.9</v>
      </c>
    </row>
    <row r="90" ht="21.95" customHeight="1">
      <c r="A90" s="150">
        <v>1997</v>
      </c>
      <c r="B90" s="100">
        <v>38</v>
      </c>
      <c r="C90" s="83">
        <v>553.5</v>
      </c>
      <c r="D90" s="87">
        <v>14.5657894736842</v>
      </c>
      <c r="E90" s="40"/>
      <c r="F90" s="151">
        <v>1997</v>
      </c>
      <c r="G90" s="100">
        <v>13</v>
      </c>
      <c r="H90" s="83">
        <v>172.3</v>
      </c>
      <c r="I90" s="87">
        <v>13.2538461538462</v>
      </c>
      <c r="J90" s="40"/>
      <c r="K90" s="151">
        <v>1997</v>
      </c>
      <c r="L90" s="100">
        <v>2</v>
      </c>
      <c r="M90" s="83">
        <v>21</v>
      </c>
      <c r="N90" s="89">
        <v>10.5</v>
      </c>
      <c r="O90" t="s" s="131">
        <v>127</v>
      </c>
      <c r="P90" s="135">
        <f>AVERAGE(B90)</f>
        <v>38</v>
      </c>
      <c r="Q90" s="97">
        <f>AVERAGE(D90)</f>
        <v>14.5657894736842</v>
      </c>
      <c r="R90" t="s" s="134">
        <v>127</v>
      </c>
      <c r="S90" s="135">
        <f>AVERAGE(G90)</f>
        <v>13</v>
      </c>
      <c r="T90" s="97">
        <f>AVERAGE(I90)</f>
        <v>13.2538461538462</v>
      </c>
      <c r="U90" t="s" s="134">
        <v>127</v>
      </c>
      <c r="V90" s="135">
        <f>AVERAGE(L90)</f>
        <v>2</v>
      </c>
      <c r="W90" s="97">
        <f>AVERAGE(N90)</f>
        <v>10.5</v>
      </c>
    </row>
    <row r="91" ht="21.95" customHeight="1">
      <c r="A91" s="150">
        <v>1998</v>
      </c>
      <c r="B91" s="100">
        <v>10</v>
      </c>
      <c r="C91" s="83">
        <v>142.3</v>
      </c>
      <c r="D91" s="87">
        <v>14.23</v>
      </c>
      <c r="E91" s="40"/>
      <c r="F91" s="151">
        <v>1998</v>
      </c>
      <c r="G91" s="100">
        <v>6</v>
      </c>
      <c r="H91" s="83">
        <v>80</v>
      </c>
      <c r="I91" s="87">
        <v>13.3333333333333</v>
      </c>
      <c r="J91" s="40"/>
      <c r="K91" s="151">
        <v>1998</v>
      </c>
      <c r="L91" s="100">
        <v>0</v>
      </c>
      <c r="M91" s="83">
        <v>0</v>
      </c>
      <c r="N91" s="89"/>
      <c r="O91" t="s" s="131">
        <v>126</v>
      </c>
      <c r="P91" s="135">
        <f>AVERAGE(B90:B91)</f>
        <v>24</v>
      </c>
      <c r="Q91" s="97">
        <f>AVERAGE(D90:D91)</f>
        <v>14.3978947368421</v>
      </c>
      <c r="R91" t="s" s="134">
        <v>126</v>
      </c>
      <c r="S91" s="135">
        <f>AVERAGE(G90:G91)</f>
        <v>9.5</v>
      </c>
      <c r="T91" s="97">
        <f>AVERAGE(I90:I91)</f>
        <v>13.2935897435898</v>
      </c>
      <c r="U91" t="s" s="134">
        <v>126</v>
      </c>
      <c r="V91" s="135">
        <f>AVERAGE(L90:L91)</f>
        <v>1</v>
      </c>
      <c r="W91" s="97">
        <f>AVERAGE(N90:N91)</f>
        <v>10.5</v>
      </c>
    </row>
    <row r="92" ht="21.95" customHeight="1">
      <c r="A92" s="150">
        <v>1999</v>
      </c>
      <c r="B92" s="100">
        <v>37</v>
      </c>
      <c r="C92" s="83">
        <v>519.9</v>
      </c>
      <c r="D92" s="87">
        <v>14.0513513513514</v>
      </c>
      <c r="E92" s="40"/>
      <c r="F92" s="151">
        <v>1999</v>
      </c>
      <c r="G92" s="100">
        <v>17</v>
      </c>
      <c r="H92" s="83">
        <v>214.3</v>
      </c>
      <c r="I92" s="87">
        <v>12.6058823529412</v>
      </c>
      <c r="J92" s="40"/>
      <c r="K92" s="151">
        <v>1999</v>
      </c>
      <c r="L92" s="100">
        <v>3</v>
      </c>
      <c r="M92" s="83">
        <v>32.3</v>
      </c>
      <c r="N92" s="89">
        <v>10.7666666666667</v>
      </c>
      <c r="O92" t="s" s="131">
        <v>125</v>
      </c>
      <c r="P92" s="135">
        <f>AVERAGE(B90:B92)</f>
        <v>28.3333333333333</v>
      </c>
      <c r="Q92" s="97">
        <f>AVERAGE(D90:D92)</f>
        <v>14.2823802750119</v>
      </c>
      <c r="R92" t="s" s="134">
        <v>125</v>
      </c>
      <c r="S92" s="135">
        <f>AVERAGE(G90:G92)</f>
        <v>12</v>
      </c>
      <c r="T92" s="97">
        <f>AVERAGE(I90:I92)</f>
        <v>13.0643539467069</v>
      </c>
      <c r="U92" t="s" s="134">
        <v>125</v>
      </c>
      <c r="V92" s="135">
        <f>AVERAGE(L90:L92)</f>
        <v>1.66666666666667</v>
      </c>
      <c r="W92" s="97">
        <f>AVERAGE(N90:N92)</f>
        <v>10.6333333333334</v>
      </c>
    </row>
    <row r="93" ht="21.95" customHeight="1">
      <c r="A93" s="150">
        <v>2000</v>
      </c>
      <c r="B93" s="100">
        <v>42</v>
      </c>
      <c r="C93" s="83">
        <v>564.3</v>
      </c>
      <c r="D93" s="87">
        <v>13.4357142857143</v>
      </c>
      <c r="E93" s="40"/>
      <c r="F93" s="151">
        <v>2000</v>
      </c>
      <c r="G93" s="100">
        <v>25</v>
      </c>
      <c r="H93" s="83">
        <v>305.1</v>
      </c>
      <c r="I93" s="87">
        <v>12.204</v>
      </c>
      <c r="J93" s="40"/>
      <c r="K93" s="151">
        <v>2000</v>
      </c>
      <c r="L93" s="100">
        <v>6</v>
      </c>
      <c r="M93" s="83">
        <v>58.4</v>
      </c>
      <c r="N93" s="89">
        <v>9.733333333333331</v>
      </c>
      <c r="O93" t="s" s="131">
        <v>124</v>
      </c>
      <c r="P93" s="135">
        <f>AVERAGE(B90:B93)</f>
        <v>31.75</v>
      </c>
      <c r="Q93" s="97">
        <f>AVERAGE(D90:D93)</f>
        <v>14.0707137776875</v>
      </c>
      <c r="R93" t="s" s="134">
        <v>124</v>
      </c>
      <c r="S93" s="135">
        <f>AVERAGE(G90:G93)</f>
        <v>15.25</v>
      </c>
      <c r="T93" s="97">
        <f>AVERAGE(I90:I93)</f>
        <v>12.8492654600302</v>
      </c>
      <c r="U93" t="s" s="134">
        <v>124</v>
      </c>
      <c r="V93" s="135">
        <f>AVERAGE(L90:L93)</f>
        <v>2.75</v>
      </c>
      <c r="W93" s="97">
        <f>AVERAGE(N90:N93)</f>
        <v>10.3333333333333</v>
      </c>
    </row>
    <row r="94" ht="21.95" customHeight="1">
      <c r="A94" s="150">
        <v>2001</v>
      </c>
      <c r="B94" s="100">
        <v>39</v>
      </c>
      <c r="C94" s="83">
        <v>521.5</v>
      </c>
      <c r="D94" s="87">
        <v>13.3717948717949</v>
      </c>
      <c r="E94" s="40"/>
      <c r="F94" s="151">
        <v>2001</v>
      </c>
      <c r="G94" s="100">
        <v>26</v>
      </c>
      <c r="H94" s="83">
        <v>322</v>
      </c>
      <c r="I94" s="87">
        <v>12.3846153846154</v>
      </c>
      <c r="J94" s="40"/>
      <c r="K94" s="151">
        <v>2001</v>
      </c>
      <c r="L94" s="100">
        <v>5</v>
      </c>
      <c r="M94" s="83">
        <v>47.6</v>
      </c>
      <c r="N94" s="89">
        <v>9.52</v>
      </c>
      <c r="O94" t="s" s="131">
        <v>104</v>
      </c>
      <c r="P94" s="135">
        <f>AVERAGE(B90:B94)</f>
        <v>33.2</v>
      </c>
      <c r="Q94" s="97">
        <f>AVERAGE(D90:D94)</f>
        <v>13.930929996509</v>
      </c>
      <c r="R94" t="s" s="134">
        <v>104</v>
      </c>
      <c r="S94" s="135">
        <f>AVERAGE(G90:G94)</f>
        <v>17.4</v>
      </c>
      <c r="T94" s="97">
        <f>AVERAGE(I90:I94)</f>
        <v>12.7563354449472</v>
      </c>
      <c r="U94" t="s" s="134">
        <v>104</v>
      </c>
      <c r="V94" s="135">
        <f>AVERAGE(L90:L94)</f>
        <v>3.2</v>
      </c>
      <c r="W94" s="97">
        <f>AVERAGE(N90:N94)</f>
        <v>10.13</v>
      </c>
    </row>
    <row r="95" ht="21.95" customHeight="1">
      <c r="A95" s="150">
        <v>2002</v>
      </c>
      <c r="B95" s="100">
        <v>49</v>
      </c>
      <c r="C95" s="83">
        <v>684.4</v>
      </c>
      <c r="D95" s="87">
        <v>13.9673469387755</v>
      </c>
      <c r="E95" s="40"/>
      <c r="F95" s="151">
        <v>2002</v>
      </c>
      <c r="G95" s="100">
        <v>22</v>
      </c>
      <c r="H95" s="83">
        <v>268.4</v>
      </c>
      <c r="I95" s="87">
        <v>12.2</v>
      </c>
      <c r="J95" s="40"/>
      <c r="K95" s="151">
        <v>2002</v>
      </c>
      <c r="L95" s="100">
        <v>6</v>
      </c>
      <c r="M95" s="83">
        <v>58.7</v>
      </c>
      <c r="N95" s="89">
        <v>9.78333333333333</v>
      </c>
      <c r="O95" t="s" s="131">
        <v>123</v>
      </c>
      <c r="P95" s="135">
        <f>AVERAGE(B90:B95)</f>
        <v>35.8333333333333</v>
      </c>
      <c r="Q95" s="97">
        <f>AVERAGE(D90:D95)</f>
        <v>13.9369994868867</v>
      </c>
      <c r="R95" t="s" s="134">
        <v>123</v>
      </c>
      <c r="S95" s="135">
        <f>AVERAGE(G90:G95)</f>
        <v>18.1666666666667</v>
      </c>
      <c r="T95" s="97">
        <f>AVERAGE(I90:I95)</f>
        <v>12.6636128707894</v>
      </c>
      <c r="U95" t="s" s="134">
        <v>123</v>
      </c>
      <c r="V95" s="135">
        <f>AVERAGE(L90:L95)</f>
        <v>3.66666666666667</v>
      </c>
      <c r="W95" s="97">
        <f>AVERAGE(N90:N95)</f>
        <v>10.0606666666667</v>
      </c>
    </row>
    <row r="96" ht="21.95" customHeight="1">
      <c r="A96" s="150">
        <v>2003</v>
      </c>
      <c r="B96" s="100">
        <v>19</v>
      </c>
      <c r="C96" s="83">
        <v>284</v>
      </c>
      <c r="D96" s="87">
        <v>14.9473684210526</v>
      </c>
      <c r="E96" s="40"/>
      <c r="F96" s="151">
        <v>2003</v>
      </c>
      <c r="G96" s="100">
        <v>5</v>
      </c>
      <c r="H96" s="83">
        <v>67.8</v>
      </c>
      <c r="I96" s="87">
        <v>13.56</v>
      </c>
      <c r="J96" s="40"/>
      <c r="K96" s="151">
        <v>2003</v>
      </c>
      <c r="L96" s="100">
        <v>0</v>
      </c>
      <c r="M96" s="83">
        <v>0</v>
      </c>
      <c r="N96" s="89"/>
      <c r="O96" t="s" s="131">
        <v>122</v>
      </c>
      <c r="P96" s="135">
        <f>AVERAGE(B90:B96)</f>
        <v>33.4285714285714</v>
      </c>
      <c r="Q96" s="97">
        <f>AVERAGE(D90:D96)</f>
        <v>14.0813379060533</v>
      </c>
      <c r="R96" t="s" s="134">
        <v>122</v>
      </c>
      <c r="S96" s="135">
        <f>AVERAGE(G90:G96)</f>
        <v>16.2857142857143</v>
      </c>
      <c r="T96" s="97">
        <f>AVERAGE(I90:I96)</f>
        <v>12.7916681749623</v>
      </c>
      <c r="U96" t="s" s="134">
        <v>122</v>
      </c>
      <c r="V96" s="135">
        <f>AVERAGE(L90:L96)</f>
        <v>3.14285714285714</v>
      </c>
      <c r="W96" s="97">
        <f>AVERAGE(N90:N96)</f>
        <v>10.0606666666667</v>
      </c>
    </row>
    <row r="97" ht="21.95" customHeight="1">
      <c r="A97" s="150">
        <v>2004</v>
      </c>
      <c r="B97" s="100">
        <v>41</v>
      </c>
      <c r="C97" s="83">
        <v>554.8</v>
      </c>
      <c r="D97" s="87">
        <v>13.5317073170732</v>
      </c>
      <c r="E97" s="40"/>
      <c r="F97" s="151">
        <v>2004</v>
      </c>
      <c r="G97" s="100">
        <v>26</v>
      </c>
      <c r="H97" s="83">
        <v>325.6</v>
      </c>
      <c r="I97" s="87">
        <v>12.5230769230769</v>
      </c>
      <c r="J97" s="40"/>
      <c r="K97" s="151">
        <v>2004</v>
      </c>
      <c r="L97" s="100">
        <v>3</v>
      </c>
      <c r="M97" s="83">
        <v>31</v>
      </c>
      <c r="N97" s="89">
        <v>10.3333333333333</v>
      </c>
      <c r="O97" t="s" s="131">
        <v>121</v>
      </c>
      <c r="P97" s="135">
        <f>AVERAGE(B90:B97)</f>
        <v>34.375</v>
      </c>
      <c r="Q97" s="97">
        <f>AVERAGE(D90:D97)</f>
        <v>14.0126340824308</v>
      </c>
      <c r="R97" t="s" s="134">
        <v>121</v>
      </c>
      <c r="S97" s="135">
        <f>AVERAGE(G90:G97)</f>
        <v>17.5</v>
      </c>
      <c r="T97" s="97">
        <f>AVERAGE(I90:I97)</f>
        <v>12.7580942684766</v>
      </c>
      <c r="U97" t="s" s="134">
        <v>121</v>
      </c>
      <c r="V97" s="135">
        <f>AVERAGE(L90:L97)</f>
        <v>3.125</v>
      </c>
      <c r="W97" s="97">
        <f>AVERAGE(N90:N97)</f>
        <v>10.1061111111111</v>
      </c>
    </row>
    <row r="98" ht="21.95" customHeight="1">
      <c r="A98" s="150">
        <v>2005</v>
      </c>
      <c r="B98" s="204">
        <v>18</v>
      </c>
      <c r="C98" s="205">
        <v>266.2</v>
      </c>
      <c r="D98" s="206">
        <v>14.7888888888889</v>
      </c>
      <c r="E98" s="40"/>
      <c r="F98" s="151">
        <v>2005</v>
      </c>
      <c r="G98" s="204">
        <v>5</v>
      </c>
      <c r="H98" s="205">
        <v>67.8</v>
      </c>
      <c r="I98" s="206">
        <v>13.56</v>
      </c>
      <c r="J98" s="40"/>
      <c r="K98" s="151">
        <v>2005</v>
      </c>
      <c r="L98" s="204">
        <v>0</v>
      </c>
      <c r="M98" s="205">
        <v>0</v>
      </c>
      <c r="N98" s="207"/>
      <c r="O98" t="s" s="131">
        <v>120</v>
      </c>
      <c r="P98" s="135">
        <f>AVERAGE(B90:B98)</f>
        <v>32.5555555555556</v>
      </c>
      <c r="Q98" s="97">
        <f>AVERAGE(D90:D98)</f>
        <v>14.0988846164817</v>
      </c>
      <c r="R98" t="s" s="134">
        <v>120</v>
      </c>
      <c r="S98" s="135">
        <f>AVERAGE(G90:G98)</f>
        <v>16.1111111111111</v>
      </c>
      <c r="T98" s="97">
        <f>AVERAGE(I90:I98)</f>
        <v>12.8471949053126</v>
      </c>
      <c r="U98" t="s" s="134">
        <v>120</v>
      </c>
      <c r="V98" s="135">
        <f>AVERAGE(L90:L98)</f>
        <v>2.77777777777778</v>
      </c>
      <c r="W98" s="97">
        <f>AVERAGE(N90:N98)</f>
        <v>10.1061111111111</v>
      </c>
    </row>
    <row r="99" ht="21.95" customHeight="1">
      <c r="A99" s="150">
        <v>2006</v>
      </c>
      <c r="B99" s="100">
        <v>27</v>
      </c>
      <c r="C99" s="83">
        <v>364.2</v>
      </c>
      <c r="D99" s="87">
        <v>13.4888888888889</v>
      </c>
      <c r="E99" s="40"/>
      <c r="F99" s="151">
        <v>2006</v>
      </c>
      <c r="G99" s="100">
        <v>19</v>
      </c>
      <c r="H99" s="83">
        <v>242.9</v>
      </c>
      <c r="I99" s="87">
        <v>12.7842105263158</v>
      </c>
      <c r="J99" s="40"/>
      <c r="K99" s="151">
        <v>2006</v>
      </c>
      <c r="L99" s="100">
        <v>1</v>
      </c>
      <c r="M99" s="83">
        <v>10.1</v>
      </c>
      <c r="N99" s="89">
        <v>10.1</v>
      </c>
      <c r="O99" t="s" s="131">
        <v>98</v>
      </c>
      <c r="P99" s="135">
        <f>AVERAGE(B90:B99)</f>
        <v>32</v>
      </c>
      <c r="Q99" s="97">
        <f>AVERAGE(D90:D99)</f>
        <v>14.0378850437224</v>
      </c>
      <c r="R99" t="s" s="134">
        <v>98</v>
      </c>
      <c r="S99" s="135">
        <f>AVERAGE(G90:G99)</f>
        <v>16.4</v>
      </c>
      <c r="T99" s="97">
        <f>AVERAGE(I90:I99)</f>
        <v>12.8408964674129</v>
      </c>
      <c r="U99" t="s" s="134">
        <v>98</v>
      </c>
      <c r="V99" s="135">
        <f>AVERAGE(L90:L99)</f>
        <v>2.6</v>
      </c>
      <c r="W99" s="97">
        <f>AVERAGE(N90:N99)</f>
        <v>10.1052380952381</v>
      </c>
    </row>
    <row r="100" ht="21.95" customHeight="1">
      <c r="A100" s="150">
        <v>2007</v>
      </c>
      <c r="B100" s="100">
        <v>40</v>
      </c>
      <c r="C100" s="83">
        <v>518</v>
      </c>
      <c r="D100" s="87">
        <v>12.95</v>
      </c>
      <c r="E100" s="40"/>
      <c r="F100" s="151">
        <v>2007</v>
      </c>
      <c r="G100" s="100">
        <v>28</v>
      </c>
      <c r="H100" s="83">
        <v>333.5</v>
      </c>
      <c r="I100" s="87">
        <v>11.9107142857143</v>
      </c>
      <c r="J100" s="40"/>
      <c r="K100" s="151">
        <v>2007</v>
      </c>
      <c r="L100" s="100">
        <v>9</v>
      </c>
      <c r="M100" s="83">
        <v>88.5</v>
      </c>
      <c r="N100" s="89">
        <v>9.83333333333333</v>
      </c>
      <c r="O100" t="s" s="131">
        <v>119</v>
      </c>
      <c r="P100" s="135">
        <f>AVERAGE(B90:B100)</f>
        <v>32.7272727272727</v>
      </c>
      <c r="Q100" s="97">
        <f>AVERAGE(D90:D100)</f>
        <v>13.938986403384</v>
      </c>
      <c r="R100" t="s" s="134">
        <v>119</v>
      </c>
      <c r="S100" s="135">
        <f>AVERAGE(G90:G100)</f>
        <v>17.4545454545455</v>
      </c>
      <c r="T100" s="97">
        <f>AVERAGE(I90:I100)</f>
        <v>12.7563344508948</v>
      </c>
      <c r="U100" t="s" s="134">
        <v>119</v>
      </c>
      <c r="V100" s="135">
        <f>AVERAGE(L90:L100)</f>
        <v>3.18181818181818</v>
      </c>
      <c r="W100" s="97">
        <f>AVERAGE(N90:N100)</f>
        <v>10.07125</v>
      </c>
    </row>
    <row r="101" ht="21.95" customHeight="1">
      <c r="A101" s="150">
        <v>2008</v>
      </c>
      <c r="B101" s="100">
        <v>37</v>
      </c>
      <c r="C101" s="83">
        <v>525.7</v>
      </c>
      <c r="D101" s="87">
        <v>14.2081081081081</v>
      </c>
      <c r="E101" s="40"/>
      <c r="F101" s="151">
        <v>2008</v>
      </c>
      <c r="G101" s="100">
        <v>16</v>
      </c>
      <c r="H101" s="83">
        <v>205.4</v>
      </c>
      <c r="I101" s="87">
        <v>12.8375</v>
      </c>
      <c r="J101" s="40"/>
      <c r="K101" s="151">
        <v>2008</v>
      </c>
      <c r="L101" s="100">
        <v>1</v>
      </c>
      <c r="M101" s="83">
        <v>8.699999999999999</v>
      </c>
      <c r="N101" s="89">
        <v>8.699999999999999</v>
      </c>
      <c r="O101" t="s" s="131">
        <v>118</v>
      </c>
      <c r="P101" s="135">
        <f>AVERAGE(B90:B101)</f>
        <v>33.0833333333333</v>
      </c>
      <c r="Q101" s="97">
        <f>AVERAGE(D90:D101)</f>
        <v>13.961413212111</v>
      </c>
      <c r="R101" t="s" s="134">
        <v>118</v>
      </c>
      <c r="S101" s="135">
        <f>AVERAGE(G90:G101)</f>
        <v>17.3333333333333</v>
      </c>
      <c r="T101" s="97">
        <f>AVERAGE(I90:I101)</f>
        <v>12.7630982466536</v>
      </c>
      <c r="U101" t="s" s="134">
        <v>118</v>
      </c>
      <c r="V101" s="135">
        <f>AVERAGE(L90:L101)</f>
        <v>3</v>
      </c>
      <c r="W101" s="97">
        <f>AVERAGE(N90:N101)</f>
        <v>9.91888888888889</v>
      </c>
    </row>
    <row r="102" ht="21.95" customHeight="1">
      <c r="A102" s="150">
        <v>2009</v>
      </c>
      <c r="B102" s="100">
        <v>30</v>
      </c>
      <c r="C102" s="83">
        <v>437.8</v>
      </c>
      <c r="D102" s="87">
        <v>14.5933333333333</v>
      </c>
      <c r="E102" s="40"/>
      <c r="F102" s="151">
        <v>2009</v>
      </c>
      <c r="G102" s="100">
        <v>11</v>
      </c>
      <c r="H102" s="83">
        <v>141.9</v>
      </c>
      <c r="I102" s="87">
        <v>12.9</v>
      </c>
      <c r="J102" s="40"/>
      <c r="K102" s="151">
        <v>2009</v>
      </c>
      <c r="L102" s="100">
        <v>0</v>
      </c>
      <c r="M102" s="83">
        <v>0</v>
      </c>
      <c r="N102" s="89"/>
      <c r="O102" t="s" s="131">
        <v>117</v>
      </c>
      <c r="P102" s="135">
        <f>AVERAGE(B90:B102)</f>
        <v>32.8461538461538</v>
      </c>
      <c r="Q102" s="97">
        <f>AVERAGE(D90:D102)</f>
        <v>14.010022452205</v>
      </c>
      <c r="R102" t="s" s="134">
        <v>117</v>
      </c>
      <c r="S102" s="135">
        <f>AVERAGE(G90:G102)</f>
        <v>16.8461538461538</v>
      </c>
      <c r="T102" s="97">
        <f>AVERAGE(I90:I102)</f>
        <v>12.7736291507572</v>
      </c>
      <c r="U102" t="s" s="134">
        <v>117</v>
      </c>
      <c r="V102" s="135">
        <f>AVERAGE(L90:L102)</f>
        <v>2.76923076923077</v>
      </c>
      <c r="W102" s="97">
        <f>AVERAGE(N90:N102)</f>
        <v>9.91888888888889</v>
      </c>
    </row>
    <row r="103" ht="21.95" customHeight="1">
      <c r="A103" s="150">
        <v>2010</v>
      </c>
      <c r="B103" s="100">
        <v>5</v>
      </c>
      <c r="C103" s="83">
        <v>67.09999999999999</v>
      </c>
      <c r="D103" s="87">
        <v>13.42</v>
      </c>
      <c r="E103" s="40"/>
      <c r="F103" s="151">
        <v>2010</v>
      </c>
      <c r="G103" s="100">
        <v>3</v>
      </c>
      <c r="H103" s="83">
        <v>37.4</v>
      </c>
      <c r="I103" s="87">
        <v>12.4666666666667</v>
      </c>
      <c r="J103" s="40"/>
      <c r="K103" s="151">
        <v>2010</v>
      </c>
      <c r="L103" s="100">
        <v>1</v>
      </c>
      <c r="M103" s="83">
        <v>11.2</v>
      </c>
      <c r="N103" s="89">
        <v>11.2</v>
      </c>
      <c r="O103" t="s" s="131">
        <v>116</v>
      </c>
      <c r="P103" s="135">
        <f>AVERAGE(B90:B103)</f>
        <v>30.8571428571429</v>
      </c>
      <c r="Q103" s="97">
        <f>AVERAGE(D90:D103)</f>
        <v>13.9678779913332</v>
      </c>
      <c r="R103" t="s" s="134">
        <v>116</v>
      </c>
      <c r="S103" s="135">
        <f>AVERAGE(G90:G103)</f>
        <v>15.8571428571429</v>
      </c>
      <c r="T103" s="97">
        <f>AVERAGE(I90:I103)</f>
        <v>12.7517032590364</v>
      </c>
      <c r="U103" t="s" s="134">
        <v>116</v>
      </c>
      <c r="V103" s="135">
        <f>AVERAGE(L90:L103)</f>
        <v>2.64285714285714</v>
      </c>
      <c r="W103" s="97">
        <f>AVERAGE(N90:N103)</f>
        <v>10.047</v>
      </c>
    </row>
    <row r="104" ht="21.95" customHeight="1">
      <c r="A104" s="150">
        <v>2011</v>
      </c>
      <c r="B104" s="100">
        <v>51</v>
      </c>
      <c r="C104" s="83">
        <v>678.9</v>
      </c>
      <c r="D104" s="87">
        <v>13.3117647058824</v>
      </c>
      <c r="E104" s="40"/>
      <c r="F104" s="151">
        <v>2011</v>
      </c>
      <c r="G104" s="100">
        <v>32</v>
      </c>
      <c r="H104" s="83">
        <v>385.8</v>
      </c>
      <c r="I104" s="87">
        <v>12.05625</v>
      </c>
      <c r="J104" s="40"/>
      <c r="K104" s="151">
        <v>2011</v>
      </c>
      <c r="L104" s="100">
        <v>9</v>
      </c>
      <c r="M104" s="83">
        <v>89.8</v>
      </c>
      <c r="N104" s="89">
        <v>9.97777777777778</v>
      </c>
      <c r="O104" t="s" s="131">
        <v>115</v>
      </c>
      <c r="P104" s="135">
        <f>AVERAGE(B90:B104)</f>
        <v>32.2</v>
      </c>
      <c r="Q104" s="97">
        <f>AVERAGE(D90:D104)</f>
        <v>13.9241371056365</v>
      </c>
      <c r="R104" t="s" s="134">
        <v>115</v>
      </c>
      <c r="S104" s="135">
        <f>AVERAGE(G90:G104)</f>
        <v>16.9333333333333</v>
      </c>
      <c r="T104" s="97">
        <f>AVERAGE(I90:I104)</f>
        <v>12.705339708434</v>
      </c>
      <c r="U104" t="s" s="134">
        <v>115</v>
      </c>
      <c r="V104" s="135">
        <f>AVERAGE(L90:L104)</f>
        <v>3.06666666666667</v>
      </c>
      <c r="W104" s="97">
        <f>AVERAGE(N90:N104)</f>
        <v>10.0407070707071</v>
      </c>
    </row>
    <row r="105" ht="21.95" customHeight="1">
      <c r="A105" s="150">
        <v>2012</v>
      </c>
      <c r="B105" s="100">
        <v>40</v>
      </c>
      <c r="C105" s="83">
        <v>558.1</v>
      </c>
      <c r="D105" s="87">
        <v>13.9525</v>
      </c>
      <c r="E105" s="40"/>
      <c r="F105" s="151">
        <v>2012</v>
      </c>
      <c r="G105" s="100">
        <v>22</v>
      </c>
      <c r="H105" s="83">
        <v>280</v>
      </c>
      <c r="I105" s="87">
        <v>12.7272727272727</v>
      </c>
      <c r="J105" s="40"/>
      <c r="K105" s="151">
        <v>2012</v>
      </c>
      <c r="L105" s="100">
        <v>1</v>
      </c>
      <c r="M105" s="83">
        <v>9.800000000000001</v>
      </c>
      <c r="N105" s="89">
        <v>9.800000000000001</v>
      </c>
      <c r="O105" t="s" s="131">
        <v>114</v>
      </c>
      <c r="P105" s="135">
        <f>AVERAGE(B90:B105)</f>
        <v>32.6875</v>
      </c>
      <c r="Q105" s="97">
        <f>AVERAGE(D90:D105)</f>
        <v>13.9259097865342</v>
      </c>
      <c r="R105" t="s" s="134">
        <v>114</v>
      </c>
      <c r="S105" s="135">
        <f>AVERAGE(G90:G105)</f>
        <v>17.25</v>
      </c>
      <c r="T105" s="97">
        <f>AVERAGE(I90:I105)</f>
        <v>12.7067105221114</v>
      </c>
      <c r="U105" t="s" s="134">
        <v>114</v>
      </c>
      <c r="V105" s="135">
        <f>AVERAGE(L90:L105)</f>
        <v>2.9375</v>
      </c>
      <c r="W105" s="97">
        <f>AVERAGE(N90:N105)</f>
        <v>10.0206481481481</v>
      </c>
    </row>
    <row r="106" ht="21.95" customHeight="1">
      <c r="A106" s="150">
        <v>2013</v>
      </c>
      <c r="B106" s="100">
        <v>23</v>
      </c>
      <c r="C106" s="83">
        <v>323.9</v>
      </c>
      <c r="D106" s="87">
        <v>14.0826086956522</v>
      </c>
      <c r="E106" s="40"/>
      <c r="F106" s="151">
        <v>2013</v>
      </c>
      <c r="G106" s="100">
        <v>10</v>
      </c>
      <c r="H106" s="83">
        <v>123.1</v>
      </c>
      <c r="I106" s="87">
        <v>12.31</v>
      </c>
      <c r="J106" s="40"/>
      <c r="K106" s="151">
        <v>2013</v>
      </c>
      <c r="L106" s="100">
        <v>3</v>
      </c>
      <c r="M106" s="83">
        <v>31.7</v>
      </c>
      <c r="N106" s="89">
        <v>10.5666666666667</v>
      </c>
      <c r="O106" t="s" s="131">
        <v>113</v>
      </c>
      <c r="P106" s="135">
        <f>AVERAGE(B90:B106)</f>
        <v>32.1176470588235</v>
      </c>
      <c r="Q106" s="97">
        <f>AVERAGE(D90:D106)</f>
        <v>13.9351273694235</v>
      </c>
      <c r="R106" t="s" s="134">
        <v>113</v>
      </c>
      <c r="S106" s="135">
        <f>AVERAGE(G90:G106)</f>
        <v>16.8235294117647</v>
      </c>
      <c r="T106" s="97">
        <f>AVERAGE(I90:I106)</f>
        <v>12.683374609046</v>
      </c>
      <c r="U106" t="s" s="134">
        <v>113</v>
      </c>
      <c r="V106" s="135">
        <f>AVERAGE(L90:L106)</f>
        <v>2.94117647058824</v>
      </c>
      <c r="W106" s="97">
        <f>AVERAGE(N90:N106)</f>
        <v>10.0626495726496</v>
      </c>
    </row>
    <row r="107" ht="21.95" customHeight="1">
      <c r="A107" s="150">
        <v>2014</v>
      </c>
      <c r="B107" s="100">
        <v>37</v>
      </c>
      <c r="C107" s="83">
        <v>505</v>
      </c>
      <c r="D107" s="87">
        <v>13.6486486486486</v>
      </c>
      <c r="E107" s="40"/>
      <c r="F107" s="151">
        <v>2014</v>
      </c>
      <c r="G107" s="100">
        <v>22</v>
      </c>
      <c r="H107" s="83">
        <v>275.5</v>
      </c>
      <c r="I107" s="87">
        <v>12.5227272727273</v>
      </c>
      <c r="J107" s="40"/>
      <c r="K107" s="151">
        <v>2014</v>
      </c>
      <c r="L107" s="100">
        <v>5</v>
      </c>
      <c r="M107" s="83">
        <v>53.9</v>
      </c>
      <c r="N107" s="89">
        <v>10.78</v>
      </c>
      <c r="O107" t="s" s="131">
        <v>112</v>
      </c>
      <c r="P107" s="135">
        <f>AVERAGE(B90:B107)</f>
        <v>32.3888888888889</v>
      </c>
      <c r="Q107" s="97">
        <f>AVERAGE(D90:D107)</f>
        <v>13.919211884936</v>
      </c>
      <c r="R107" t="s" s="134">
        <v>112</v>
      </c>
      <c r="S107" s="135">
        <f>AVERAGE(G90:G107)</f>
        <v>17.1111111111111</v>
      </c>
      <c r="T107" s="97">
        <f>AVERAGE(I90:I107)</f>
        <v>12.6744497570283</v>
      </c>
      <c r="U107" t="s" s="134">
        <v>112</v>
      </c>
      <c r="V107" s="135">
        <f>AVERAGE(L90:L107)</f>
        <v>3.05555555555556</v>
      </c>
      <c r="W107" s="97">
        <f>AVERAGE(N90:N107)</f>
        <v>10.1138888888889</v>
      </c>
    </row>
    <row r="108" ht="21.95" customHeight="1">
      <c r="A108" s="150">
        <v>2015</v>
      </c>
      <c r="B108" s="100">
        <v>27</v>
      </c>
      <c r="C108" s="83">
        <v>370.8</v>
      </c>
      <c r="D108" s="87">
        <v>13.7333333333333</v>
      </c>
      <c r="E108" s="40"/>
      <c r="F108" s="151">
        <v>2015</v>
      </c>
      <c r="G108" s="100">
        <v>17</v>
      </c>
      <c r="H108" s="83">
        <v>216.8</v>
      </c>
      <c r="I108" s="87">
        <v>12.7529411764706</v>
      </c>
      <c r="J108" s="40"/>
      <c r="K108" s="151">
        <v>2015</v>
      </c>
      <c r="L108" s="100">
        <v>5</v>
      </c>
      <c r="M108" s="83">
        <v>52.6</v>
      </c>
      <c r="N108" s="89">
        <v>10.52</v>
      </c>
      <c r="O108" t="s" s="131">
        <v>111</v>
      </c>
      <c r="P108" s="135">
        <f>AVERAGE(B90:B108)</f>
        <v>32.1052631578947</v>
      </c>
      <c r="Q108" s="97">
        <f>AVERAGE(D90:D108)</f>
        <v>13.9094288032727</v>
      </c>
      <c r="R108" t="s" s="134">
        <v>111</v>
      </c>
      <c r="S108" s="135">
        <f>AVERAGE(G90:G108)</f>
        <v>17.1052631578947</v>
      </c>
      <c r="T108" s="97">
        <f>AVERAGE(I90:I108)</f>
        <v>12.6785808843674</v>
      </c>
      <c r="U108" t="s" s="134">
        <v>111</v>
      </c>
      <c r="V108" s="135">
        <f>AVERAGE(L90:L108)</f>
        <v>3.15789473684211</v>
      </c>
      <c r="W108" s="97">
        <f>AVERAGE(N90:N108)</f>
        <v>10.140962962963</v>
      </c>
    </row>
    <row r="109" ht="21.95" customHeight="1">
      <c r="A109" s="150">
        <v>2016</v>
      </c>
      <c r="B109" s="100">
        <v>4</v>
      </c>
      <c r="C109" s="83">
        <v>59</v>
      </c>
      <c r="D109" s="87">
        <v>14.75</v>
      </c>
      <c r="E109" s="40"/>
      <c r="F109" s="151">
        <v>2016</v>
      </c>
      <c r="G109" s="100">
        <v>1</v>
      </c>
      <c r="H109" s="83">
        <v>13.7</v>
      </c>
      <c r="I109" s="87">
        <v>13.7</v>
      </c>
      <c r="J109" s="40"/>
      <c r="K109" s="151">
        <v>2016</v>
      </c>
      <c r="L109" s="100">
        <v>0</v>
      </c>
      <c r="M109" s="83">
        <v>0</v>
      </c>
      <c r="N109" s="89"/>
      <c r="O109" t="s" s="131">
        <v>110</v>
      </c>
      <c r="P109" s="135">
        <f>AVERAGE(B90:B109)</f>
        <v>30.7</v>
      </c>
      <c r="Q109" s="97">
        <f>AVERAGE(D90:D109)</f>
        <v>13.9514573631091</v>
      </c>
      <c r="R109" t="s" s="134">
        <v>110</v>
      </c>
      <c r="S109" s="135">
        <f>AVERAGE(G90:G109)</f>
        <v>16.3</v>
      </c>
      <c r="T109" s="97">
        <f>AVERAGE(I90:I109)</f>
        <v>12.729651840149</v>
      </c>
      <c r="U109" t="s" s="134">
        <v>110</v>
      </c>
      <c r="V109" s="135">
        <f>AVERAGE(L90:L109)</f>
        <v>3</v>
      </c>
      <c r="W109" s="97">
        <f>AVERAGE(N90:N109)</f>
        <v>10.140962962963</v>
      </c>
    </row>
    <row r="110" ht="21.95" customHeight="1">
      <c r="A110" s="150">
        <v>2017</v>
      </c>
      <c r="B110" s="100">
        <v>11</v>
      </c>
      <c r="C110" s="83">
        <v>163</v>
      </c>
      <c r="D110" s="87">
        <v>14.8181818181818</v>
      </c>
      <c r="E110" s="40"/>
      <c r="F110" s="151">
        <v>2017</v>
      </c>
      <c r="G110" s="100">
        <v>3</v>
      </c>
      <c r="H110" s="83">
        <v>39.7</v>
      </c>
      <c r="I110" s="87">
        <v>13.2333333333333</v>
      </c>
      <c r="J110" s="40"/>
      <c r="K110" s="151">
        <v>2017</v>
      </c>
      <c r="L110" s="100">
        <v>0</v>
      </c>
      <c r="M110" s="83">
        <v>0</v>
      </c>
      <c r="N110" s="89"/>
      <c r="O110" s="96"/>
      <c r="P110" s="83"/>
      <c r="Q110" s="83"/>
      <c r="R110" s="84"/>
      <c r="S110" s="83"/>
      <c r="T110" s="83"/>
      <c r="U110" s="84"/>
      <c r="V110" s="83"/>
      <c r="W110" s="97"/>
    </row>
    <row r="111" ht="21.95" customHeight="1">
      <c r="A111" s="150">
        <v>2018</v>
      </c>
      <c r="B111" s="100">
        <v>47</v>
      </c>
      <c r="C111" s="83">
        <v>676.2</v>
      </c>
      <c r="D111" s="87">
        <v>14.3872340425532</v>
      </c>
      <c r="E111" s="40"/>
      <c r="F111" s="151">
        <v>2018</v>
      </c>
      <c r="G111" s="100">
        <v>19</v>
      </c>
      <c r="H111" s="83">
        <v>248.3</v>
      </c>
      <c r="I111" s="87">
        <v>13.0684210526316</v>
      </c>
      <c r="J111" s="40"/>
      <c r="K111" s="151">
        <v>2018</v>
      </c>
      <c r="L111" s="100">
        <v>1</v>
      </c>
      <c r="M111" s="83">
        <v>11.2</v>
      </c>
      <c r="N111" s="89">
        <v>11.2</v>
      </c>
      <c r="O111" s="96"/>
      <c r="P111" s="83"/>
      <c r="Q111" s="83"/>
      <c r="R111" s="84"/>
      <c r="S111" s="83"/>
      <c r="T111" s="83"/>
      <c r="U111" s="84"/>
      <c r="V111" s="83"/>
      <c r="W111" s="97"/>
    </row>
    <row r="112" ht="21.95" customHeight="1">
      <c r="A112" s="150">
        <v>2019</v>
      </c>
      <c r="B112" s="100">
        <v>33</v>
      </c>
      <c r="C112" s="83">
        <v>436.7</v>
      </c>
      <c r="D112" s="87">
        <v>13.2333333333333</v>
      </c>
      <c r="E112" s="40"/>
      <c r="F112" s="151">
        <v>2019</v>
      </c>
      <c r="G112" s="100">
        <v>21</v>
      </c>
      <c r="H112" s="83">
        <v>253.4</v>
      </c>
      <c r="I112" s="87">
        <v>12.0666666666667</v>
      </c>
      <c r="J112" s="40"/>
      <c r="K112" s="151">
        <v>2019</v>
      </c>
      <c r="L112" s="100">
        <v>6</v>
      </c>
      <c r="M112" s="83">
        <v>60.1</v>
      </c>
      <c r="N112" s="89">
        <v>10.0166666666667</v>
      </c>
      <c r="O112" s="96"/>
      <c r="P112" s="83"/>
      <c r="Q112" s="83"/>
      <c r="R112" s="84"/>
      <c r="S112" s="83"/>
      <c r="T112" s="83"/>
      <c r="U112" s="84"/>
      <c r="V112" s="83"/>
      <c r="W112" s="97"/>
    </row>
    <row r="113" ht="21.95" customHeight="1">
      <c r="A113" s="150">
        <v>2020</v>
      </c>
      <c r="B113" s="100">
        <v>25</v>
      </c>
      <c r="C113" s="83">
        <v>339.1</v>
      </c>
      <c r="D113" s="87">
        <v>13.564</v>
      </c>
      <c r="E113" s="40"/>
      <c r="F113" s="151">
        <v>2020</v>
      </c>
      <c r="G113" s="100">
        <v>17</v>
      </c>
      <c r="H113" s="83">
        <v>218</v>
      </c>
      <c r="I113" s="87">
        <v>12.8235294117647</v>
      </c>
      <c r="J113" s="40"/>
      <c r="K113" s="151">
        <v>2020</v>
      </c>
      <c r="L113" s="100">
        <v>2</v>
      </c>
      <c r="M113" s="83">
        <v>20.6</v>
      </c>
      <c r="N113" s="89">
        <v>10.3</v>
      </c>
      <c r="O113" s="96"/>
      <c r="P113" s="83"/>
      <c r="Q113" s="83"/>
      <c r="R113" s="84"/>
      <c r="S113" s="83"/>
      <c r="T113" s="83"/>
      <c r="U113" s="84"/>
      <c r="V113" s="83"/>
      <c r="W113" s="97"/>
    </row>
    <row r="114" ht="21.95" customHeight="1">
      <c r="A114" s="150">
        <v>2021</v>
      </c>
      <c r="B114" s="100">
        <v>9</v>
      </c>
      <c r="C114" s="83">
        <v>131.5</v>
      </c>
      <c r="D114" s="87">
        <v>14.6111111111111</v>
      </c>
      <c r="E114" s="40"/>
      <c r="F114" s="151">
        <v>2021</v>
      </c>
      <c r="G114" s="100">
        <v>3</v>
      </c>
      <c r="H114" s="83">
        <v>39.6</v>
      </c>
      <c r="I114" s="87">
        <v>13.2</v>
      </c>
      <c r="J114" s="40"/>
      <c r="K114" s="151">
        <v>2021</v>
      </c>
      <c r="L114" s="100">
        <v>0</v>
      </c>
      <c r="M114" s="83">
        <v>0</v>
      </c>
      <c r="N114" s="89"/>
      <c r="O114" s="96"/>
      <c r="P114" s="83"/>
      <c r="Q114" s="83"/>
      <c r="R114" s="84"/>
      <c r="S114" s="83"/>
      <c r="T114" s="83"/>
      <c r="U114" s="84"/>
      <c r="V114" s="83"/>
      <c r="W114" s="97"/>
    </row>
    <row r="115" ht="21.95" customHeight="1">
      <c r="A115" s="150">
        <v>2022</v>
      </c>
      <c r="B115" s="100">
        <v>22</v>
      </c>
      <c r="C115" s="83">
        <v>311.3</v>
      </c>
      <c r="D115" s="87">
        <v>14.15</v>
      </c>
      <c r="E115" s="40"/>
      <c r="F115" s="151">
        <v>2022</v>
      </c>
      <c r="G115" s="100">
        <v>9</v>
      </c>
      <c r="H115" s="83">
        <v>113</v>
      </c>
      <c r="I115" s="87">
        <v>12.5555555555556</v>
      </c>
      <c r="J115" s="40"/>
      <c r="K115" s="151">
        <v>2022</v>
      </c>
      <c r="L115" s="100">
        <v>2</v>
      </c>
      <c r="M115" s="83">
        <v>21.3</v>
      </c>
      <c r="N115" s="89">
        <v>10.65</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90"/>
      <c r="E134" s="40"/>
      <c r="F134" s="88"/>
      <c r="G134" s="84"/>
      <c r="H134" s="83"/>
      <c r="I134" s="90"/>
      <c r="J134" s="40"/>
      <c r="K134" s="88"/>
      <c r="L134" s="84"/>
      <c r="M134" s="83"/>
      <c r="N134" s="91"/>
      <c r="O134" s="82"/>
      <c r="P134" s="83"/>
      <c r="Q134" s="83"/>
      <c r="R134" s="84"/>
      <c r="S134" s="84"/>
      <c r="T134" s="83"/>
      <c r="U134" s="83"/>
      <c r="V134" s="83"/>
      <c r="W134" s="85"/>
    </row>
    <row r="135" ht="21.95" customHeight="1">
      <c r="A135" s="86"/>
      <c r="B135" s="84"/>
      <c r="C135" s="83"/>
      <c r="D135" s="90"/>
      <c r="E135" s="40"/>
      <c r="F135" s="88"/>
      <c r="G135" s="84"/>
      <c r="H135" s="83"/>
      <c r="I135" s="90"/>
      <c r="J135" s="40"/>
      <c r="K135" s="88"/>
      <c r="L135" s="84"/>
      <c r="M135" s="83"/>
      <c r="N135" s="91"/>
      <c r="O135" s="82"/>
      <c r="P135" s="83"/>
      <c r="Q135" s="83"/>
      <c r="R135" s="84"/>
      <c r="S135" s="84"/>
      <c r="T135" s="83"/>
      <c r="U135" s="83"/>
      <c r="V135" s="83"/>
      <c r="W135" s="85"/>
    </row>
    <row r="136" ht="21.95" customHeight="1">
      <c r="A136" t="s" s="92">
        <v>97</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100">
        <f>AVERAGE(B79:B88)</f>
        <v>27.9</v>
      </c>
      <c r="C138" s="83">
        <f>AVERAGE(C79:C88)</f>
        <v>400.13</v>
      </c>
      <c r="D138" s="87">
        <f>AVERAGE(D79:D88)</f>
        <v>14.3862942279942</v>
      </c>
      <c r="E138" s="40"/>
      <c r="F138" t="s" s="99">
        <v>99</v>
      </c>
      <c r="G138" s="100">
        <f>AVERAGE(G79:G88)</f>
        <v>12.8</v>
      </c>
      <c r="H138" s="83">
        <f>AVERAGE(H79:H88)</f>
        <v>167.72</v>
      </c>
      <c r="I138" s="87">
        <f>AVERAGE(I79:I88)</f>
        <v>13.1242133307869</v>
      </c>
      <c r="J138" s="40"/>
      <c r="K138" t="s" s="99">
        <v>99</v>
      </c>
      <c r="L138" s="100">
        <f>AVERAGE(L79:L88)</f>
        <v>0.8</v>
      </c>
      <c r="M138" s="83">
        <f>AVERAGE(M79:M88)</f>
        <v>8.43</v>
      </c>
      <c r="N138" s="89">
        <f>AVERAGE(N79:N88)</f>
        <v>10.4966666666667</v>
      </c>
      <c r="O138" s="96"/>
      <c r="P138" s="83"/>
      <c r="Q138" s="83"/>
      <c r="R138" s="84"/>
      <c r="S138" s="83"/>
      <c r="T138" s="83"/>
      <c r="U138" s="84"/>
      <c r="V138" s="83"/>
      <c r="W138" s="97"/>
    </row>
    <row r="139" ht="21.95" customHeight="1">
      <c r="A139" t="s" s="98">
        <v>100</v>
      </c>
      <c r="B139" s="100">
        <f>AVERAGE(B90:B99)</f>
        <v>32</v>
      </c>
      <c r="C139" s="83">
        <f>AVERAGE(C90:C99)</f>
        <v>445.51</v>
      </c>
      <c r="D139" s="87">
        <f>AVERAGE(D90:D99)</f>
        <v>14.0378850437224</v>
      </c>
      <c r="E139" s="40"/>
      <c r="F139" t="s" s="99">
        <v>100</v>
      </c>
      <c r="G139" s="100">
        <f>AVERAGE(G90:G99)</f>
        <v>16.4</v>
      </c>
      <c r="H139" s="83">
        <f>AVERAGE(H90:H99)</f>
        <v>206.62</v>
      </c>
      <c r="I139" s="87">
        <f>AVERAGE(I90:I99)</f>
        <v>12.8408964674129</v>
      </c>
      <c r="J139" s="40"/>
      <c r="K139" t="s" s="99">
        <v>100</v>
      </c>
      <c r="L139" s="83">
        <f>AVERAGE(L90:L99)</f>
        <v>2.6</v>
      </c>
      <c r="M139" s="83">
        <f>AVERAGE(M90:M99)</f>
        <v>25.91</v>
      </c>
      <c r="N139" s="89">
        <f>AVERAGE(N90:N99)</f>
        <v>10.1052380952381</v>
      </c>
      <c r="O139" s="96"/>
      <c r="P139" s="83"/>
      <c r="Q139" s="83"/>
      <c r="R139" s="84"/>
      <c r="S139" s="83"/>
      <c r="T139" s="83"/>
      <c r="U139" s="84"/>
      <c r="V139" s="83"/>
      <c r="W139" s="97"/>
    </row>
    <row r="140" ht="21.95" customHeight="1">
      <c r="A140" t="s" s="101">
        <v>101</v>
      </c>
      <c r="B140" s="84"/>
      <c r="C140" s="84"/>
      <c r="D140" s="90"/>
      <c r="E140" s="40"/>
      <c r="F140" t="s" s="102">
        <v>101</v>
      </c>
      <c r="G140" s="84"/>
      <c r="H140" s="84"/>
      <c r="I140" s="90"/>
      <c r="J140" s="40"/>
      <c r="K140" t="s" s="102">
        <v>101</v>
      </c>
      <c r="L140" s="84"/>
      <c r="M140" s="84"/>
      <c r="N140" s="91"/>
      <c r="O140" s="96"/>
      <c r="P140" s="83"/>
      <c r="Q140" s="83"/>
      <c r="R140" s="84"/>
      <c r="S140" s="83"/>
      <c r="T140" s="83"/>
      <c r="U140" s="84"/>
      <c r="V140" s="83"/>
      <c r="W140" s="97"/>
    </row>
    <row r="141" ht="21.95" customHeight="1">
      <c r="A141" t="s" s="103">
        <v>102</v>
      </c>
      <c r="B141" s="83">
        <f>AVERAGE(B88:B97)</f>
        <v>33.8</v>
      </c>
      <c r="C141" s="83">
        <f>AVERAGE(C88:C97)</f>
        <v>470.6</v>
      </c>
      <c r="D141" s="87">
        <f>AVERAGE(D88:D97)</f>
        <v>14.0114961548335</v>
      </c>
      <c r="E141" s="40"/>
      <c r="F141" t="s" s="104">
        <v>102</v>
      </c>
      <c r="G141" s="83">
        <f>AVERAGE(G88:G97)</f>
        <v>17.3</v>
      </c>
      <c r="H141" s="83">
        <f>AVERAGE(H88:H97)</f>
        <v>218.15</v>
      </c>
      <c r="I141" s="87">
        <f>AVERAGE(I88:I97)</f>
        <v>12.7804039862099</v>
      </c>
      <c r="J141" s="40"/>
      <c r="K141" t="s" s="104">
        <v>102</v>
      </c>
      <c r="L141" s="83">
        <f>AVERAGE(L88:L97)</f>
        <v>3</v>
      </c>
      <c r="M141" s="83">
        <f>AVERAGE(M88:M97)</f>
        <v>30.24</v>
      </c>
      <c r="N141" s="89">
        <f>AVERAGE(N88:N97)</f>
        <v>10.1670833333333</v>
      </c>
      <c r="O141" s="96"/>
      <c r="P141" s="83"/>
      <c r="Q141" s="83"/>
      <c r="R141" s="84"/>
      <c r="S141" s="83"/>
      <c r="T141" s="83"/>
      <c r="U141" s="84"/>
      <c r="V141" s="83"/>
      <c r="W141" s="97"/>
    </row>
    <row r="142" ht="21.95" customHeight="1">
      <c r="A142" t="s" s="103">
        <v>103</v>
      </c>
      <c r="B142" s="100">
        <f>AVERAGE(B99:B108)</f>
        <v>31.7</v>
      </c>
      <c r="C142" s="83">
        <f>AVERAGE(C99:C108)</f>
        <v>434.95</v>
      </c>
      <c r="D142" s="87">
        <f>AVERAGE(D99:D108)</f>
        <v>13.7389185713847</v>
      </c>
      <c r="E142" s="40"/>
      <c r="F142" t="s" s="104">
        <v>103</v>
      </c>
      <c r="G142" s="100">
        <f>AVERAGE(G99:G108)</f>
        <v>18</v>
      </c>
      <c r="H142" s="83">
        <f>AVERAGE(H99:H108)</f>
        <v>224.23</v>
      </c>
      <c r="I142" s="87">
        <f>AVERAGE(I99:I108)</f>
        <v>12.5268282655167</v>
      </c>
      <c r="J142" s="40"/>
      <c r="K142" t="s" s="104">
        <v>103</v>
      </c>
      <c r="L142" s="100">
        <f>AVERAGE(L99:L108)</f>
        <v>3.5</v>
      </c>
      <c r="M142" s="83">
        <f>AVERAGE(M99:M108)</f>
        <v>35.63</v>
      </c>
      <c r="N142" s="89">
        <f>AVERAGE(N99:N108)</f>
        <v>10.1641975308642</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AVERAGE(B84:B88)</f>
        <v>28.6</v>
      </c>
      <c r="C145" s="83">
        <f>AVERAGE(C84:C88)</f>
        <v>409.62</v>
      </c>
      <c r="D145" s="87">
        <f>AVERAGE(D84:D88)</f>
        <v>14.3318888888889</v>
      </c>
      <c r="E145" s="40"/>
      <c r="F145" t="s" s="99">
        <v>99</v>
      </c>
      <c r="G145" s="83">
        <f>AVERAGE(G84:G88)</f>
        <v>13.4</v>
      </c>
      <c r="H145" s="83">
        <f>AVERAGE(H84:H88)</f>
        <v>177.38</v>
      </c>
      <c r="I145" s="87">
        <f>AVERAGE(I84:I88)</f>
        <v>13.2037058823529</v>
      </c>
      <c r="J145" s="40"/>
      <c r="K145" t="s" s="99">
        <v>99</v>
      </c>
      <c r="L145" s="83">
        <f>AVERAGE(L84:L88)</f>
        <v>0.8</v>
      </c>
      <c r="M145" s="83">
        <f>AVERAGE(M84:M88)</f>
        <v>8.619999999999999</v>
      </c>
      <c r="N145" s="89">
        <f>AVERAGE(N84:N88)</f>
        <v>10.65</v>
      </c>
      <c r="O145" s="96"/>
      <c r="P145" s="83"/>
      <c r="Q145" s="83"/>
      <c r="R145" s="84"/>
      <c r="S145" s="83"/>
      <c r="T145" s="83"/>
      <c r="U145" s="84"/>
      <c r="V145" s="83"/>
      <c r="W145" s="97"/>
    </row>
    <row r="146" ht="21.95" customHeight="1">
      <c r="A146" t="s" s="98">
        <v>100</v>
      </c>
      <c r="B146" s="83">
        <f>AVERAGE(B90:B94)</f>
        <v>33.2</v>
      </c>
      <c r="C146" s="83">
        <f>AVERAGE(C90:C94)</f>
        <v>460.3</v>
      </c>
      <c r="D146" s="87">
        <f>AVERAGE(D90:D94)</f>
        <v>13.930929996509</v>
      </c>
      <c r="E146" s="40"/>
      <c r="F146" t="s" s="99">
        <v>100</v>
      </c>
      <c r="G146" s="83">
        <f>AVERAGE(G90:G94)</f>
        <v>17.4</v>
      </c>
      <c r="H146" s="83">
        <f>AVERAGE(H90:H94)</f>
        <v>218.74</v>
      </c>
      <c r="I146" s="87">
        <f>AVERAGE(I90:I94)</f>
        <v>12.7563354449472</v>
      </c>
      <c r="J146" s="40"/>
      <c r="K146" t="s" s="99">
        <v>100</v>
      </c>
      <c r="L146" s="83">
        <f>AVERAGE(L90:L94)</f>
        <v>3.2</v>
      </c>
      <c r="M146" s="83">
        <f>AVERAGE(M90:M94)</f>
        <v>31.86</v>
      </c>
      <c r="N146" s="89">
        <f>AVERAGE(N90:N94)</f>
        <v>10.13</v>
      </c>
      <c r="O146" s="96"/>
      <c r="P146" s="83"/>
      <c r="Q146" s="83"/>
      <c r="R146" s="84"/>
      <c r="S146" s="83"/>
      <c r="T146" s="83"/>
      <c r="U146" s="84"/>
      <c r="V146" s="83"/>
      <c r="W146" s="97"/>
    </row>
    <row r="147" ht="21.95" customHeight="1">
      <c r="A147" t="s" s="101">
        <v>101</v>
      </c>
      <c r="B147" s="84"/>
      <c r="C147" s="84"/>
      <c r="D147" s="90"/>
      <c r="E147" s="40"/>
      <c r="F147" t="s" s="102">
        <v>101</v>
      </c>
      <c r="G147" s="84"/>
      <c r="H147" s="84"/>
      <c r="I147" s="90"/>
      <c r="J147" s="40"/>
      <c r="K147" t="s" s="102">
        <v>101</v>
      </c>
      <c r="L147" s="84"/>
      <c r="M147" s="84"/>
      <c r="N147" s="91"/>
      <c r="O147" s="96"/>
      <c r="P147" s="83"/>
      <c r="Q147" s="83"/>
      <c r="R147" s="84"/>
      <c r="S147" s="83"/>
      <c r="T147" s="83"/>
      <c r="U147" s="84"/>
      <c r="V147" s="83"/>
      <c r="W147" s="97"/>
    </row>
    <row r="148" ht="21.95" customHeight="1">
      <c r="A148" t="s" s="103">
        <v>102</v>
      </c>
      <c r="B148" s="83">
        <f>AVERAGE(B93:B97)</f>
        <v>38</v>
      </c>
      <c r="C148" s="83">
        <f>AVERAGE(C93:C97)</f>
        <v>521.8</v>
      </c>
      <c r="D148" s="87">
        <f>AVERAGE(D93:D97)</f>
        <v>13.8507863668821</v>
      </c>
      <c r="E148" s="40"/>
      <c r="F148" t="s" s="104">
        <v>102</v>
      </c>
      <c r="G148" s="83">
        <f>AVERAGE(G93:G97)</f>
        <v>20.8</v>
      </c>
      <c r="H148" s="83">
        <f>AVERAGE(H93:H97)</f>
        <v>257.78</v>
      </c>
      <c r="I148" s="87">
        <f>AVERAGE(I93:I97)</f>
        <v>12.5743384615385</v>
      </c>
      <c r="J148" s="40"/>
      <c r="K148" t="s" s="104">
        <v>102</v>
      </c>
      <c r="L148" s="83">
        <f>AVERAGE(L93:L97)</f>
        <v>4</v>
      </c>
      <c r="M148" s="83">
        <f>AVERAGE(M93:M97)</f>
        <v>39.14</v>
      </c>
      <c r="N148" s="89">
        <f>AVERAGE(N93:N97)</f>
        <v>9.84249999999999</v>
      </c>
      <c r="O148" s="96"/>
      <c r="P148" s="83"/>
      <c r="Q148" s="83"/>
      <c r="R148" s="84"/>
      <c r="S148" s="83"/>
      <c r="T148" s="83"/>
      <c r="U148" s="84"/>
      <c r="V148" s="83"/>
      <c r="W148" s="97"/>
    </row>
    <row r="149" ht="21.95" customHeight="1">
      <c r="A149" t="s" s="103">
        <v>103</v>
      </c>
      <c r="B149" s="83">
        <f>AVERAGE(B99:B103)</f>
        <v>27.8</v>
      </c>
      <c r="C149" s="83">
        <f>AVERAGE(C99:C103)</f>
        <v>382.56</v>
      </c>
      <c r="D149" s="87">
        <f>AVERAGE(D99:D103)</f>
        <v>13.7320660660661</v>
      </c>
      <c r="E149" s="40"/>
      <c r="F149" t="s" s="104">
        <v>103</v>
      </c>
      <c r="G149" s="83">
        <f>AVERAGE(G99:G103)</f>
        <v>15.4</v>
      </c>
      <c r="H149" s="83">
        <f>AVERAGE(H99:H103)</f>
        <v>192.22</v>
      </c>
      <c r="I149" s="87">
        <f>AVERAGE(I99:I103)</f>
        <v>12.5798182957394</v>
      </c>
      <c r="J149" s="40"/>
      <c r="K149" t="s" s="104">
        <v>103</v>
      </c>
      <c r="L149" s="83">
        <f>AVERAGE(L99:L103)</f>
        <v>2.4</v>
      </c>
      <c r="M149" s="83">
        <f>AVERAGE(M99:M103)</f>
        <v>23.7</v>
      </c>
      <c r="N149" s="89">
        <f>AVERAGE(N99:N103)</f>
        <v>9.95833333333333</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2.xml><?xml version="1.0" encoding="utf-8"?>
<worksheet xmlns:r="http://schemas.openxmlformats.org/officeDocument/2006/relationships" xmlns="http://schemas.openxmlformats.org/spreadsheetml/2006/main">
  <dimension ref="A1:W122"/>
  <sheetViews>
    <sheetView workbookViewId="0" showGridLines="0" defaultGridColor="1"/>
  </sheetViews>
  <sheetFormatPr defaultColWidth="16.3333" defaultRowHeight="19.9" customHeight="1" outlineLevelRow="0" outlineLevelCol="0"/>
  <cols>
    <col min="1" max="1" width="10" style="218" customWidth="1"/>
    <col min="2" max="4" width="12.1719" style="218" customWidth="1"/>
    <col min="5" max="5" width="1.35156" style="218" customWidth="1"/>
    <col min="6" max="6" width="10" style="218" customWidth="1"/>
    <col min="7" max="8" width="12.1719" style="218" customWidth="1"/>
    <col min="9" max="9" width="11.5781" style="218" customWidth="1"/>
    <col min="10" max="10" width="1.35156" style="218" customWidth="1"/>
    <col min="11" max="11" width="10" style="218" customWidth="1"/>
    <col min="12" max="14" width="12.1719" style="218" customWidth="1"/>
    <col min="15" max="15" width="10.8516" style="218" customWidth="1"/>
    <col min="16" max="17" width="6.5" style="218" customWidth="1"/>
    <col min="18" max="18" width="10.8516" style="218" customWidth="1"/>
    <col min="19" max="20" width="6.5" style="218" customWidth="1"/>
    <col min="21" max="21" width="10.8516" style="218" customWidth="1"/>
    <col min="22" max="23" width="6.5" style="218" customWidth="1"/>
    <col min="24" max="16384" width="16.3516" style="218" customWidth="1"/>
  </cols>
  <sheetData>
    <row r="1" ht="64.15" customHeight="1">
      <c r="A1" t="s" s="164">
        <v>199</v>
      </c>
      <c r="B1" t="s" s="27">
        <v>40</v>
      </c>
      <c r="C1" t="s" s="27">
        <v>41</v>
      </c>
      <c r="D1" t="s" s="28">
        <v>42</v>
      </c>
      <c r="E1" s="29"/>
      <c r="F1" t="s" s="30">
        <v>159</v>
      </c>
      <c r="G1" t="s" s="27">
        <v>44</v>
      </c>
      <c r="H1" t="s" s="27">
        <v>45</v>
      </c>
      <c r="I1" t="s" s="28">
        <v>46</v>
      </c>
      <c r="J1" s="29"/>
      <c r="K1" t="s" s="30">
        <v>200</v>
      </c>
      <c r="L1" t="s" s="27">
        <v>48</v>
      </c>
      <c r="M1" t="s" s="27">
        <v>49</v>
      </c>
      <c r="N1" t="s" s="31">
        <v>50</v>
      </c>
      <c r="O1" t="s" s="32">
        <v>51</v>
      </c>
      <c r="P1" t="s" s="33">
        <v>52</v>
      </c>
      <c r="Q1" s="34"/>
      <c r="R1" t="s" s="35">
        <v>51</v>
      </c>
      <c r="S1" t="s" s="33">
        <v>53</v>
      </c>
      <c r="T1" s="34"/>
      <c r="U1" t="s" s="35">
        <v>51</v>
      </c>
      <c r="V1" t="s" s="33">
        <v>54</v>
      </c>
      <c r="W1" s="36"/>
    </row>
    <row r="2" ht="22.6" customHeight="1">
      <c r="A2" s="189"/>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50">
        <v>1940</v>
      </c>
      <c r="B3" s="144">
        <v>47</v>
      </c>
      <c r="C3" s="78">
        <v>252.7</v>
      </c>
      <c r="D3" s="79">
        <v>5.37659574468085</v>
      </c>
      <c r="E3" s="40"/>
      <c r="F3" s="145">
        <v>1940</v>
      </c>
      <c r="G3" s="144">
        <v>26</v>
      </c>
      <c r="H3" s="78">
        <v>104.2</v>
      </c>
      <c r="I3" s="79">
        <v>4.00769230769231</v>
      </c>
      <c r="J3" s="40"/>
      <c r="K3" s="145">
        <v>1940</v>
      </c>
      <c r="L3" s="144">
        <v>6</v>
      </c>
      <c r="M3" s="78">
        <v>11.9</v>
      </c>
      <c r="N3" s="81">
        <v>1.98333333333333</v>
      </c>
      <c r="O3" s="146"/>
      <c r="P3" s="213"/>
      <c r="Q3" s="214"/>
      <c r="R3" s="149"/>
      <c r="S3" s="213"/>
      <c r="T3" s="214"/>
      <c r="U3" s="149"/>
      <c r="V3" s="213"/>
      <c r="W3" s="214"/>
    </row>
    <row r="4" ht="21.95" customHeight="1">
      <c r="A4" s="150">
        <v>1941</v>
      </c>
      <c r="B4" s="100">
        <v>59</v>
      </c>
      <c r="C4" s="83">
        <v>271.5</v>
      </c>
      <c r="D4" s="87">
        <v>4.60169491525424</v>
      </c>
      <c r="E4" s="40"/>
      <c r="F4" s="151">
        <v>1941</v>
      </c>
      <c r="G4" s="100">
        <v>37</v>
      </c>
      <c r="H4" s="83">
        <v>132.6</v>
      </c>
      <c r="I4" s="87">
        <v>3.58378378378378</v>
      </c>
      <c r="J4" s="40"/>
      <c r="K4" s="151">
        <v>1941</v>
      </c>
      <c r="L4" s="100">
        <v>12</v>
      </c>
      <c r="M4" s="83">
        <v>17.1</v>
      </c>
      <c r="N4" s="89">
        <v>1.425</v>
      </c>
      <c r="O4" s="146"/>
      <c r="P4" s="213"/>
      <c r="Q4" s="214"/>
      <c r="R4" s="149"/>
      <c r="S4" s="213"/>
      <c r="T4" s="214"/>
      <c r="U4" s="149"/>
      <c r="V4" s="213"/>
      <c r="W4" s="214"/>
    </row>
    <row r="5" ht="21.95" customHeight="1">
      <c r="A5" s="150">
        <v>1942</v>
      </c>
      <c r="B5" s="100">
        <v>22</v>
      </c>
      <c r="C5" s="83">
        <v>141.3</v>
      </c>
      <c r="D5" s="87">
        <v>6.42272727272727</v>
      </c>
      <c r="E5" s="40"/>
      <c r="F5" s="151">
        <v>1942</v>
      </c>
      <c r="G5" s="100">
        <v>7</v>
      </c>
      <c r="H5" s="83">
        <v>35.1</v>
      </c>
      <c r="I5" s="87">
        <v>5.01428571428571</v>
      </c>
      <c r="J5" s="40"/>
      <c r="K5" s="151">
        <v>1942</v>
      </c>
      <c r="L5" s="100">
        <v>0</v>
      </c>
      <c r="M5" s="83">
        <v>0</v>
      </c>
      <c r="N5" s="89"/>
      <c r="O5" s="146"/>
      <c r="P5" s="213"/>
      <c r="Q5" s="214"/>
      <c r="R5" s="149"/>
      <c r="S5" s="213"/>
      <c r="T5" s="214"/>
      <c r="U5" s="149"/>
      <c r="V5" s="213"/>
      <c r="W5" s="214"/>
    </row>
    <row r="6" ht="21.95" customHeight="1">
      <c r="A6" s="150">
        <v>1943</v>
      </c>
      <c r="B6" s="100">
        <v>50</v>
      </c>
      <c r="C6" s="83">
        <v>252.3</v>
      </c>
      <c r="D6" s="87">
        <v>5.046</v>
      </c>
      <c r="E6" s="40"/>
      <c r="F6" s="151">
        <v>1943</v>
      </c>
      <c r="G6" s="100">
        <v>30</v>
      </c>
      <c r="H6" s="83">
        <v>120</v>
      </c>
      <c r="I6" s="87">
        <v>4</v>
      </c>
      <c r="J6" s="40"/>
      <c r="K6" s="151">
        <v>1943</v>
      </c>
      <c r="L6" s="100">
        <v>5</v>
      </c>
      <c r="M6" s="83">
        <v>10.4</v>
      </c>
      <c r="N6" s="89">
        <v>2.08</v>
      </c>
      <c r="O6" s="146"/>
      <c r="P6" s="213"/>
      <c r="Q6" s="214"/>
      <c r="R6" s="149"/>
      <c r="S6" s="213"/>
      <c r="T6" s="214"/>
      <c r="U6" s="149"/>
      <c r="V6" s="213"/>
      <c r="W6" s="214"/>
    </row>
    <row r="7" ht="21.95" customHeight="1">
      <c r="A7" s="150">
        <v>1944</v>
      </c>
      <c r="B7" s="100">
        <v>38</v>
      </c>
      <c r="C7" s="83">
        <v>244.7</v>
      </c>
      <c r="D7" s="87">
        <v>6.43947368421053</v>
      </c>
      <c r="E7" s="40"/>
      <c r="F7" s="151">
        <v>1944</v>
      </c>
      <c r="G7" s="100">
        <v>12</v>
      </c>
      <c r="H7" s="83">
        <v>56.7</v>
      </c>
      <c r="I7" s="87">
        <v>4.725</v>
      </c>
      <c r="J7" s="40"/>
      <c r="K7" s="151">
        <v>1944</v>
      </c>
      <c r="L7" s="100">
        <v>1</v>
      </c>
      <c r="M7" s="83">
        <v>2.8</v>
      </c>
      <c r="N7" s="89">
        <v>2.8</v>
      </c>
      <c r="O7" s="146"/>
      <c r="P7" s="213"/>
      <c r="Q7" s="214"/>
      <c r="R7" s="149"/>
      <c r="S7" s="213"/>
      <c r="T7" s="214"/>
      <c r="U7" s="149"/>
      <c r="V7" s="213"/>
      <c r="W7" s="214"/>
    </row>
    <row r="8" ht="21.95" customHeight="1">
      <c r="A8" s="150">
        <v>1945</v>
      </c>
      <c r="B8" s="100">
        <v>32</v>
      </c>
      <c r="C8" s="83">
        <v>168.7</v>
      </c>
      <c r="D8" s="87">
        <v>5.271875</v>
      </c>
      <c r="E8" s="40"/>
      <c r="F8" s="151">
        <v>1945</v>
      </c>
      <c r="G8" s="100">
        <v>14</v>
      </c>
      <c r="H8" s="83">
        <v>45.4</v>
      </c>
      <c r="I8" s="87">
        <v>3.24285714285714</v>
      </c>
      <c r="J8" s="40"/>
      <c r="K8" s="151">
        <v>1945</v>
      </c>
      <c r="L8" s="100">
        <v>6</v>
      </c>
      <c r="M8" s="83">
        <v>12.8</v>
      </c>
      <c r="N8" s="89">
        <v>2.13333333333333</v>
      </c>
      <c r="O8" s="146"/>
      <c r="P8" s="213"/>
      <c r="Q8" s="214"/>
      <c r="R8" s="149"/>
      <c r="S8" s="213"/>
      <c r="T8" s="214"/>
      <c r="U8" s="149"/>
      <c r="V8" s="213"/>
      <c r="W8" s="214"/>
    </row>
    <row r="9" ht="21.95" customHeight="1">
      <c r="A9" s="150">
        <v>1946</v>
      </c>
      <c r="B9" s="100">
        <v>57</v>
      </c>
      <c r="C9" s="83">
        <v>275.8</v>
      </c>
      <c r="D9" s="87">
        <v>4.83859649122807</v>
      </c>
      <c r="E9" s="40"/>
      <c r="F9" s="151">
        <v>1946</v>
      </c>
      <c r="G9" s="100">
        <v>35</v>
      </c>
      <c r="H9" s="83">
        <v>124</v>
      </c>
      <c r="I9" s="87">
        <v>3.54285714285714</v>
      </c>
      <c r="J9" s="40"/>
      <c r="K9" s="151">
        <v>1946</v>
      </c>
      <c r="L9" s="100">
        <v>12</v>
      </c>
      <c r="M9" s="83">
        <v>20.6</v>
      </c>
      <c r="N9" s="89">
        <v>1.71666666666667</v>
      </c>
      <c r="O9" s="152"/>
      <c r="P9" s="135"/>
      <c r="Q9" s="97"/>
      <c r="R9" s="153"/>
      <c r="S9" s="135"/>
      <c r="T9" s="97"/>
      <c r="U9" s="153"/>
      <c r="V9" s="135"/>
      <c r="W9" s="97"/>
    </row>
    <row r="10" ht="21.95" customHeight="1">
      <c r="A10" s="150">
        <v>1947</v>
      </c>
      <c r="B10" s="100">
        <v>27</v>
      </c>
      <c r="C10" s="83">
        <v>164.3</v>
      </c>
      <c r="D10" s="87">
        <v>6.08518518518519</v>
      </c>
      <c r="E10" s="40"/>
      <c r="F10" s="151">
        <v>1947</v>
      </c>
      <c r="G10" s="100">
        <v>9</v>
      </c>
      <c r="H10" s="83">
        <v>37.7</v>
      </c>
      <c r="I10" s="87">
        <v>4.18888888888889</v>
      </c>
      <c r="J10" s="40"/>
      <c r="K10" s="151">
        <v>1947</v>
      </c>
      <c r="L10" s="100">
        <v>1</v>
      </c>
      <c r="M10" s="83">
        <v>1.7</v>
      </c>
      <c r="N10" s="89">
        <v>1.7</v>
      </c>
      <c r="O10" s="152"/>
      <c r="P10" s="135"/>
      <c r="Q10" s="97"/>
      <c r="R10" s="153"/>
      <c r="S10" s="135"/>
      <c r="T10" s="97"/>
      <c r="U10" s="153"/>
      <c r="V10" s="135"/>
      <c r="W10" s="97"/>
    </row>
    <row r="11" ht="21.95" customHeight="1">
      <c r="A11" s="150">
        <v>1948</v>
      </c>
      <c r="B11" s="100">
        <v>45</v>
      </c>
      <c r="C11" s="83">
        <v>275.3</v>
      </c>
      <c r="D11" s="87">
        <v>6.11777777777778</v>
      </c>
      <c r="E11" s="40"/>
      <c r="F11" s="151">
        <v>1948</v>
      </c>
      <c r="G11" s="100">
        <v>15</v>
      </c>
      <c r="H11" s="83">
        <v>66.2</v>
      </c>
      <c r="I11" s="87">
        <v>4.41333333333333</v>
      </c>
      <c r="J11" s="40"/>
      <c r="K11" s="151">
        <v>1948</v>
      </c>
      <c r="L11" s="100">
        <v>2</v>
      </c>
      <c r="M11" s="83">
        <v>4.5</v>
      </c>
      <c r="N11" s="89">
        <v>2.25</v>
      </c>
      <c r="O11" s="152"/>
      <c r="P11" s="135"/>
      <c r="Q11" s="97"/>
      <c r="R11" s="153"/>
      <c r="S11" s="135"/>
      <c r="T11" s="97"/>
      <c r="U11" s="153"/>
      <c r="V11" s="135"/>
      <c r="W11" s="97"/>
    </row>
    <row r="12" ht="21.95" customHeight="1">
      <c r="A12" s="150">
        <v>1949</v>
      </c>
      <c r="B12" s="100">
        <v>71</v>
      </c>
      <c r="C12" s="83">
        <v>340.5</v>
      </c>
      <c r="D12" s="87">
        <v>4.79577464788732</v>
      </c>
      <c r="E12" s="40"/>
      <c r="F12" s="151">
        <v>1949</v>
      </c>
      <c r="G12" s="100">
        <v>42</v>
      </c>
      <c r="H12" s="83">
        <v>139.9</v>
      </c>
      <c r="I12" s="87">
        <v>3.33095238095238</v>
      </c>
      <c r="J12" s="40"/>
      <c r="K12" s="151">
        <v>1949</v>
      </c>
      <c r="L12" s="100">
        <v>16</v>
      </c>
      <c r="M12" s="83">
        <v>26.8</v>
      </c>
      <c r="N12" s="89">
        <v>1.675</v>
      </c>
      <c r="O12" s="152"/>
      <c r="P12" s="135"/>
      <c r="Q12" s="97"/>
      <c r="R12" s="153"/>
      <c r="S12" s="135"/>
      <c r="T12" s="97"/>
      <c r="U12" s="153"/>
      <c r="V12" s="135"/>
      <c r="W12" s="97"/>
    </row>
    <row r="13" ht="21.95" customHeight="1">
      <c r="A13" s="150">
        <v>1950</v>
      </c>
      <c r="B13" s="100">
        <v>52</v>
      </c>
      <c r="C13" s="83">
        <v>294.2</v>
      </c>
      <c r="D13" s="87">
        <v>5.65769230769231</v>
      </c>
      <c r="E13" s="40"/>
      <c r="F13" s="151">
        <v>1950</v>
      </c>
      <c r="G13" s="100">
        <v>25</v>
      </c>
      <c r="H13" s="83">
        <v>108.5</v>
      </c>
      <c r="I13" s="87">
        <v>4.34</v>
      </c>
      <c r="J13" s="40"/>
      <c r="K13" s="151">
        <v>1950</v>
      </c>
      <c r="L13" s="100">
        <v>3</v>
      </c>
      <c r="M13" s="83">
        <v>5.6</v>
      </c>
      <c r="N13" s="89">
        <v>1.86666666666667</v>
      </c>
      <c r="O13" s="152"/>
      <c r="P13" s="135"/>
      <c r="Q13" s="97"/>
      <c r="R13" s="153"/>
      <c r="S13" s="135"/>
      <c r="T13" s="97"/>
      <c r="U13" s="153"/>
      <c r="V13" s="135"/>
      <c r="W13" s="97"/>
    </row>
    <row r="14" ht="21.95" customHeight="1">
      <c r="A14" s="150">
        <v>1951</v>
      </c>
      <c r="B14" s="100">
        <v>51</v>
      </c>
      <c r="C14" s="83">
        <v>266.9</v>
      </c>
      <c r="D14" s="87">
        <v>5.23333333333333</v>
      </c>
      <c r="E14" s="40"/>
      <c r="F14" s="151">
        <v>1951</v>
      </c>
      <c r="G14" s="100">
        <v>30</v>
      </c>
      <c r="H14" s="83">
        <v>117.9</v>
      </c>
      <c r="I14" s="87">
        <v>3.93</v>
      </c>
      <c r="J14" s="40"/>
      <c r="K14" s="151">
        <v>1951</v>
      </c>
      <c r="L14" s="100">
        <v>7</v>
      </c>
      <c r="M14" s="83">
        <v>15.1</v>
      </c>
      <c r="N14" s="89">
        <v>2.15714285714286</v>
      </c>
      <c r="O14" s="152"/>
      <c r="P14" s="135"/>
      <c r="Q14" s="97"/>
      <c r="R14" s="153"/>
      <c r="S14" s="135"/>
      <c r="T14" s="97"/>
      <c r="U14" s="153"/>
      <c r="V14" s="135"/>
      <c r="W14" s="97"/>
    </row>
    <row r="15" ht="21.95" customHeight="1">
      <c r="A15" s="150">
        <v>1952</v>
      </c>
      <c r="B15" s="100">
        <v>56</v>
      </c>
      <c r="C15" s="83">
        <v>317.9</v>
      </c>
      <c r="D15" s="87">
        <v>5.67678571428571</v>
      </c>
      <c r="E15" s="40"/>
      <c r="F15" s="151">
        <v>1952</v>
      </c>
      <c r="G15" s="100">
        <v>27</v>
      </c>
      <c r="H15" s="83">
        <v>111.6</v>
      </c>
      <c r="I15" s="87">
        <v>4.13333333333333</v>
      </c>
      <c r="J15" s="40"/>
      <c r="K15" s="151">
        <v>1952</v>
      </c>
      <c r="L15" s="100">
        <v>2</v>
      </c>
      <c r="M15" s="83">
        <v>2.8</v>
      </c>
      <c r="N15" s="89">
        <v>1.4</v>
      </c>
      <c r="O15" s="152"/>
      <c r="P15" s="135"/>
      <c r="Q15" s="97"/>
      <c r="R15" s="153"/>
      <c r="S15" s="135"/>
      <c r="T15" s="97"/>
      <c r="U15" s="153"/>
      <c r="V15" s="135"/>
      <c r="W15" s="97"/>
    </row>
    <row r="16" ht="21.95" customHeight="1">
      <c r="A16" s="150">
        <v>1953</v>
      </c>
      <c r="B16" s="100">
        <v>61</v>
      </c>
      <c r="C16" s="83">
        <v>302.2</v>
      </c>
      <c r="D16" s="87">
        <v>4.95409836065574</v>
      </c>
      <c r="E16" s="40"/>
      <c r="F16" s="151">
        <v>1953</v>
      </c>
      <c r="G16" s="100">
        <v>40</v>
      </c>
      <c r="H16" s="83">
        <v>160</v>
      </c>
      <c r="I16" s="87">
        <v>4</v>
      </c>
      <c r="J16" s="40"/>
      <c r="K16" s="151">
        <v>1953</v>
      </c>
      <c r="L16" s="100">
        <v>6</v>
      </c>
      <c r="M16" s="83">
        <v>14.6</v>
      </c>
      <c r="N16" s="89">
        <v>2.43333333333333</v>
      </c>
      <c r="O16" s="152"/>
      <c r="P16" s="135"/>
      <c r="Q16" s="97"/>
      <c r="R16" s="153"/>
      <c r="S16" s="135"/>
      <c r="T16" s="97"/>
      <c r="U16" s="153"/>
      <c r="V16" s="135"/>
      <c r="W16" s="97"/>
    </row>
    <row r="17" ht="21.95" customHeight="1">
      <c r="A17" s="150">
        <v>1954</v>
      </c>
      <c r="B17" s="100">
        <v>23</v>
      </c>
      <c r="C17" s="83">
        <v>116</v>
      </c>
      <c r="D17" s="87">
        <v>5.04347826086957</v>
      </c>
      <c r="E17" s="40"/>
      <c r="F17" s="151">
        <v>1954</v>
      </c>
      <c r="G17" s="100">
        <v>18</v>
      </c>
      <c r="H17" s="83">
        <v>78.8</v>
      </c>
      <c r="I17" s="87">
        <v>4.37777777777778</v>
      </c>
      <c r="J17" s="40"/>
      <c r="K17" s="151">
        <v>1954</v>
      </c>
      <c r="L17" s="100">
        <v>1</v>
      </c>
      <c r="M17" s="83">
        <v>2.8</v>
      </c>
      <c r="N17" s="89">
        <v>2.8</v>
      </c>
      <c r="O17" s="152"/>
      <c r="P17" s="135"/>
      <c r="Q17" s="97"/>
      <c r="R17" s="153"/>
      <c r="S17" s="135"/>
      <c r="T17" s="97"/>
      <c r="U17" s="153"/>
      <c r="V17" s="135"/>
      <c r="W17" s="97"/>
    </row>
    <row r="18" ht="21.95" customHeight="1">
      <c r="A18" s="150">
        <v>1955</v>
      </c>
      <c r="B18" s="100">
        <v>17</v>
      </c>
      <c r="C18" s="83">
        <v>103.5</v>
      </c>
      <c r="D18" s="87">
        <v>6.08823529411765</v>
      </c>
      <c r="E18" s="40"/>
      <c r="F18" s="151">
        <v>1955</v>
      </c>
      <c r="G18" s="100">
        <v>6</v>
      </c>
      <c r="H18" s="83">
        <v>25.4</v>
      </c>
      <c r="I18" s="87">
        <v>4.23333333333333</v>
      </c>
      <c r="J18" s="40"/>
      <c r="K18" s="151">
        <v>1955</v>
      </c>
      <c r="L18" s="100">
        <v>0</v>
      </c>
      <c r="M18" s="83">
        <v>0</v>
      </c>
      <c r="N18" s="89"/>
      <c r="O18" s="152"/>
      <c r="P18" s="135"/>
      <c r="Q18" s="97"/>
      <c r="R18" s="153"/>
      <c r="S18" s="135"/>
      <c r="T18" s="97"/>
      <c r="U18" s="153"/>
      <c r="V18" s="135"/>
      <c r="W18" s="97"/>
    </row>
    <row r="19" ht="21.95" customHeight="1">
      <c r="A19" s="150">
        <v>1956</v>
      </c>
      <c r="B19" s="100">
        <v>51</v>
      </c>
      <c r="C19" s="83">
        <v>294.1</v>
      </c>
      <c r="D19" s="87">
        <v>5.76666666666667</v>
      </c>
      <c r="E19" s="40"/>
      <c r="F19" s="151">
        <v>1956</v>
      </c>
      <c r="G19" s="100">
        <v>16</v>
      </c>
      <c r="H19" s="83">
        <v>55.6</v>
      </c>
      <c r="I19" s="87">
        <v>3.475</v>
      </c>
      <c r="J19" s="40"/>
      <c r="K19" s="151">
        <v>1956</v>
      </c>
      <c r="L19" s="100">
        <v>3</v>
      </c>
      <c r="M19" s="83">
        <v>5</v>
      </c>
      <c r="N19" s="89">
        <v>1.66666666666667</v>
      </c>
      <c r="O19" s="152"/>
      <c r="P19" s="135"/>
      <c r="Q19" s="97"/>
      <c r="R19" s="153"/>
      <c r="S19" s="135"/>
      <c r="T19" s="97"/>
      <c r="U19" s="153"/>
      <c r="V19" s="135"/>
      <c r="W19" s="97"/>
    </row>
    <row r="20" ht="21.95" customHeight="1">
      <c r="A20" s="150">
        <v>1957</v>
      </c>
      <c r="B20" s="100">
        <v>36</v>
      </c>
      <c r="C20" s="83">
        <v>192.3</v>
      </c>
      <c r="D20" s="87">
        <v>5.34166666666667</v>
      </c>
      <c r="E20" s="40"/>
      <c r="F20" s="151">
        <v>1957</v>
      </c>
      <c r="G20" s="100">
        <v>18</v>
      </c>
      <c r="H20" s="83">
        <v>73</v>
      </c>
      <c r="I20" s="87">
        <v>4.05555555555556</v>
      </c>
      <c r="J20" s="40"/>
      <c r="K20" s="151">
        <v>1957</v>
      </c>
      <c r="L20" s="100">
        <v>3</v>
      </c>
      <c r="M20" s="83">
        <v>6.2</v>
      </c>
      <c r="N20" s="89">
        <v>2.06666666666667</v>
      </c>
      <c r="O20" s="152"/>
      <c r="P20" s="135"/>
      <c r="Q20" s="97"/>
      <c r="R20" s="153"/>
      <c r="S20" s="135"/>
      <c r="T20" s="97"/>
      <c r="U20" s="153"/>
      <c r="V20" s="135"/>
      <c r="W20" s="97"/>
    </row>
    <row r="21" ht="21.95" customHeight="1">
      <c r="A21" s="150">
        <v>1958</v>
      </c>
      <c r="B21" s="100">
        <v>26</v>
      </c>
      <c r="C21" s="83">
        <v>154.4</v>
      </c>
      <c r="D21" s="87">
        <v>5.93846153846154</v>
      </c>
      <c r="E21" s="40"/>
      <c r="F21" s="151">
        <v>1958</v>
      </c>
      <c r="G21" s="100">
        <v>9</v>
      </c>
      <c r="H21" s="83">
        <v>42.8</v>
      </c>
      <c r="I21" s="87">
        <v>4.75555555555556</v>
      </c>
      <c r="J21" s="40"/>
      <c r="K21" s="151">
        <v>1958</v>
      </c>
      <c r="L21" s="100">
        <v>1</v>
      </c>
      <c r="M21" s="83">
        <v>2.8</v>
      </c>
      <c r="N21" s="89">
        <v>2.8</v>
      </c>
      <c r="O21" s="152"/>
      <c r="P21" s="135"/>
      <c r="Q21" s="97"/>
      <c r="R21" s="153"/>
      <c r="S21" s="135"/>
      <c r="T21" s="97"/>
      <c r="U21" s="153"/>
      <c r="V21" s="135"/>
      <c r="W21" s="97"/>
    </row>
    <row r="22" ht="21.95" customHeight="1">
      <c r="A22" s="150">
        <v>1959</v>
      </c>
      <c r="B22" s="100">
        <v>22</v>
      </c>
      <c r="C22" s="83">
        <v>133.3</v>
      </c>
      <c r="D22" s="87">
        <v>6.05909090909091</v>
      </c>
      <c r="E22" s="40"/>
      <c r="F22" s="151">
        <v>1959</v>
      </c>
      <c r="G22" s="100">
        <v>9</v>
      </c>
      <c r="H22" s="83">
        <v>43.4</v>
      </c>
      <c r="I22" s="87">
        <v>4.82222222222222</v>
      </c>
      <c r="J22" s="40"/>
      <c r="K22" s="151">
        <v>1959</v>
      </c>
      <c r="L22" s="100">
        <v>0</v>
      </c>
      <c r="M22" s="83">
        <v>0</v>
      </c>
      <c r="N22" s="89"/>
      <c r="O22" s="152"/>
      <c r="P22" s="135"/>
      <c r="Q22" s="97"/>
      <c r="R22" s="153"/>
      <c r="S22" s="135"/>
      <c r="T22" s="97"/>
      <c r="U22" s="153"/>
      <c r="V22" s="135"/>
      <c r="W22" s="97"/>
    </row>
    <row r="23" ht="21.95" customHeight="1">
      <c r="A23" s="150">
        <v>1960</v>
      </c>
      <c r="B23" s="100">
        <v>51</v>
      </c>
      <c r="C23" s="83">
        <v>294.6</v>
      </c>
      <c r="D23" s="87">
        <v>5.77647058823529</v>
      </c>
      <c r="E23" s="40"/>
      <c r="F23" s="151">
        <v>1960</v>
      </c>
      <c r="G23" s="100">
        <v>17</v>
      </c>
      <c r="H23" s="83">
        <v>65.5</v>
      </c>
      <c r="I23" s="87">
        <v>3.85294117647059</v>
      </c>
      <c r="J23" s="40"/>
      <c r="K23" s="151">
        <v>1960</v>
      </c>
      <c r="L23" s="100">
        <v>5</v>
      </c>
      <c r="M23" s="83">
        <v>10.6</v>
      </c>
      <c r="N23" s="89">
        <v>2.12</v>
      </c>
      <c r="O23" s="152"/>
      <c r="P23" s="135"/>
      <c r="Q23" s="97"/>
      <c r="R23" s="153"/>
      <c r="S23" s="135"/>
      <c r="T23" s="97"/>
      <c r="U23" s="153"/>
      <c r="V23" s="135"/>
      <c r="W23" s="97"/>
    </row>
    <row r="24" ht="21.95" customHeight="1">
      <c r="A24" s="150">
        <v>1961</v>
      </c>
      <c r="B24" s="100">
        <v>43</v>
      </c>
      <c r="C24" s="83">
        <v>240.7</v>
      </c>
      <c r="D24" s="87">
        <v>5.59767441860465</v>
      </c>
      <c r="E24" s="40"/>
      <c r="F24" s="151">
        <v>1961</v>
      </c>
      <c r="G24" s="100">
        <v>21</v>
      </c>
      <c r="H24" s="83">
        <v>92.7</v>
      </c>
      <c r="I24" s="87">
        <v>4.41428571428571</v>
      </c>
      <c r="J24" s="40"/>
      <c r="K24" s="151">
        <v>1961</v>
      </c>
      <c r="L24" s="100">
        <v>3</v>
      </c>
      <c r="M24" s="83">
        <v>6.1</v>
      </c>
      <c r="N24" s="89">
        <v>2.03333333333333</v>
      </c>
      <c r="O24" s="152"/>
      <c r="P24" s="135"/>
      <c r="Q24" s="97"/>
      <c r="R24" s="153"/>
      <c r="S24" s="135"/>
      <c r="T24" s="97"/>
      <c r="U24" s="153"/>
      <c r="V24" s="135"/>
      <c r="W24" s="97"/>
    </row>
    <row r="25" ht="21.95" customHeight="1">
      <c r="A25" s="150">
        <v>1962</v>
      </c>
      <c r="B25" s="100">
        <v>33</v>
      </c>
      <c r="C25" s="83">
        <v>208.6</v>
      </c>
      <c r="D25" s="87">
        <v>6.32121212121212</v>
      </c>
      <c r="E25" s="40"/>
      <c r="F25" s="151">
        <v>1962</v>
      </c>
      <c r="G25" s="100">
        <v>11</v>
      </c>
      <c r="H25" s="83">
        <v>53.9</v>
      </c>
      <c r="I25" s="87">
        <v>4.9</v>
      </c>
      <c r="J25" s="40"/>
      <c r="K25" s="151">
        <v>1962</v>
      </c>
      <c r="L25" s="100">
        <v>1</v>
      </c>
      <c r="M25" s="83">
        <v>2.8</v>
      </c>
      <c r="N25" s="89">
        <v>2.8</v>
      </c>
      <c r="O25" s="152"/>
      <c r="P25" s="135"/>
      <c r="Q25" s="97"/>
      <c r="R25" s="153"/>
      <c r="S25" s="135"/>
      <c r="T25" s="97"/>
      <c r="U25" s="153"/>
      <c r="V25" s="135"/>
      <c r="W25" s="97"/>
    </row>
    <row r="26" ht="21.95" customHeight="1">
      <c r="A26" s="150">
        <v>1963</v>
      </c>
      <c r="B26" s="100">
        <v>38</v>
      </c>
      <c r="C26" s="83">
        <v>208.9</v>
      </c>
      <c r="D26" s="87">
        <v>5.49736842105263</v>
      </c>
      <c r="E26" s="40"/>
      <c r="F26" s="151">
        <v>1963</v>
      </c>
      <c r="G26" s="100">
        <v>19</v>
      </c>
      <c r="H26" s="83">
        <v>75.40000000000001</v>
      </c>
      <c r="I26" s="87">
        <v>3.96842105263158</v>
      </c>
      <c r="J26" s="40"/>
      <c r="K26" s="151">
        <v>1963</v>
      </c>
      <c r="L26" s="100">
        <v>5</v>
      </c>
      <c r="M26" s="83">
        <v>8.9</v>
      </c>
      <c r="N26" s="89">
        <v>1.78</v>
      </c>
      <c r="O26" s="152"/>
      <c r="P26" s="135"/>
      <c r="Q26" s="97"/>
      <c r="R26" s="153"/>
      <c r="S26" s="135"/>
      <c r="T26" s="97"/>
      <c r="U26" s="153"/>
      <c r="V26" s="135"/>
      <c r="W26" s="97"/>
    </row>
    <row r="27" ht="21.95" customHeight="1">
      <c r="A27" s="150">
        <v>1964</v>
      </c>
      <c r="B27" s="100">
        <v>26</v>
      </c>
      <c r="C27" s="83">
        <v>141.4</v>
      </c>
      <c r="D27" s="87">
        <v>5.43846153846154</v>
      </c>
      <c r="E27" s="40"/>
      <c r="F27" s="151">
        <v>1964</v>
      </c>
      <c r="G27" s="100">
        <v>12</v>
      </c>
      <c r="H27" s="83">
        <v>50.3</v>
      </c>
      <c r="I27" s="87">
        <v>4.19166666666667</v>
      </c>
      <c r="J27" s="40"/>
      <c r="K27" s="151">
        <v>1964</v>
      </c>
      <c r="L27" s="100">
        <v>2</v>
      </c>
      <c r="M27" s="83">
        <v>3.6</v>
      </c>
      <c r="N27" s="89">
        <v>1.8</v>
      </c>
      <c r="O27" s="152"/>
      <c r="P27" s="135"/>
      <c r="Q27" s="97"/>
      <c r="R27" s="153"/>
      <c r="S27" s="135"/>
      <c r="T27" s="97"/>
      <c r="U27" s="153"/>
      <c r="V27" s="135"/>
      <c r="W27" s="97"/>
    </row>
    <row r="28" ht="21.95" customHeight="1">
      <c r="A28" s="150">
        <v>1965</v>
      </c>
      <c r="B28" s="100">
        <v>41</v>
      </c>
      <c r="C28" s="83">
        <v>198</v>
      </c>
      <c r="D28" s="87">
        <v>4.82926829268293</v>
      </c>
      <c r="E28" s="40"/>
      <c r="F28" s="151">
        <v>1965</v>
      </c>
      <c r="G28" s="100">
        <v>25</v>
      </c>
      <c r="H28" s="83">
        <v>84.5</v>
      </c>
      <c r="I28" s="87">
        <v>3.38</v>
      </c>
      <c r="J28" s="40"/>
      <c r="K28" s="151">
        <v>1965</v>
      </c>
      <c r="L28" s="100">
        <v>7</v>
      </c>
      <c r="M28" s="83">
        <v>8.5</v>
      </c>
      <c r="N28" s="89">
        <v>1.21428571428571</v>
      </c>
      <c r="O28" s="152"/>
      <c r="P28" s="135"/>
      <c r="Q28" s="97"/>
      <c r="R28" s="153"/>
      <c r="S28" s="135"/>
      <c r="T28" s="97"/>
      <c r="U28" s="153"/>
      <c r="V28" s="135"/>
      <c r="W28" s="97"/>
    </row>
    <row r="29" ht="21.95" customHeight="1">
      <c r="A29" s="150">
        <v>1966</v>
      </c>
      <c r="B29" s="100">
        <v>37</v>
      </c>
      <c r="C29" s="83">
        <v>221.4</v>
      </c>
      <c r="D29" s="87">
        <v>5.98378378378378</v>
      </c>
      <c r="E29" s="40"/>
      <c r="F29" s="151">
        <v>1966</v>
      </c>
      <c r="G29" s="100">
        <v>12</v>
      </c>
      <c r="H29" s="83">
        <v>47</v>
      </c>
      <c r="I29" s="87">
        <v>3.91666666666667</v>
      </c>
      <c r="J29" s="40"/>
      <c r="K29" s="151">
        <v>1966</v>
      </c>
      <c r="L29" s="100">
        <v>3</v>
      </c>
      <c r="M29" s="83">
        <v>5.2</v>
      </c>
      <c r="N29" s="89">
        <v>1.73333333333333</v>
      </c>
      <c r="O29" s="152"/>
      <c r="P29" s="135"/>
      <c r="Q29" s="97"/>
      <c r="R29" s="153"/>
      <c r="S29" s="135"/>
      <c r="T29" s="97"/>
      <c r="U29" s="153"/>
      <c r="V29" s="135"/>
      <c r="W29" s="97"/>
    </row>
    <row r="30" ht="21.95" customHeight="1">
      <c r="A30" s="150">
        <v>1967</v>
      </c>
      <c r="B30" s="100">
        <v>46</v>
      </c>
      <c r="C30" s="83">
        <v>224.1</v>
      </c>
      <c r="D30" s="87">
        <v>4.87173913043478</v>
      </c>
      <c r="E30" s="40"/>
      <c r="F30" s="151">
        <v>1967</v>
      </c>
      <c r="G30" s="100">
        <v>32</v>
      </c>
      <c r="H30" s="83">
        <v>126.9</v>
      </c>
      <c r="I30" s="87">
        <v>3.965625</v>
      </c>
      <c r="J30" s="40"/>
      <c r="K30" s="151">
        <v>1967</v>
      </c>
      <c r="L30" s="100">
        <v>6</v>
      </c>
      <c r="M30" s="83">
        <v>13.6</v>
      </c>
      <c r="N30" s="89">
        <v>2.26666666666667</v>
      </c>
      <c r="O30" s="152"/>
      <c r="P30" s="135"/>
      <c r="Q30" s="97"/>
      <c r="R30" s="153"/>
      <c r="S30" s="135"/>
      <c r="T30" s="97"/>
      <c r="U30" s="153"/>
      <c r="V30" s="135"/>
      <c r="W30" s="97"/>
    </row>
    <row r="31" ht="21.95" customHeight="1">
      <c r="A31" s="150">
        <v>1968</v>
      </c>
      <c r="B31" s="100">
        <v>28</v>
      </c>
      <c r="C31" s="83">
        <v>154</v>
      </c>
      <c r="D31" s="87">
        <v>5.5</v>
      </c>
      <c r="E31" s="40"/>
      <c r="F31" s="151">
        <v>1968</v>
      </c>
      <c r="G31" s="100">
        <v>15</v>
      </c>
      <c r="H31" s="83">
        <v>63.5</v>
      </c>
      <c r="I31" s="87">
        <v>4.23333333333333</v>
      </c>
      <c r="J31" s="40"/>
      <c r="K31" s="151">
        <v>1968</v>
      </c>
      <c r="L31" s="100">
        <v>3</v>
      </c>
      <c r="M31" s="83">
        <v>4.2</v>
      </c>
      <c r="N31" s="89">
        <v>1.4</v>
      </c>
      <c r="O31" s="152"/>
      <c r="P31" s="135"/>
      <c r="Q31" s="97"/>
      <c r="R31" s="153"/>
      <c r="S31" s="135"/>
      <c r="T31" s="97"/>
      <c r="U31" s="153"/>
      <c r="V31" s="135"/>
      <c r="W31" s="97"/>
    </row>
    <row r="32" ht="21.95" customHeight="1">
      <c r="A32" s="150">
        <v>1969</v>
      </c>
      <c r="B32" s="100">
        <v>31</v>
      </c>
      <c r="C32" s="83">
        <v>180.3</v>
      </c>
      <c r="D32" s="87">
        <v>5.81612903225806</v>
      </c>
      <c r="E32" s="40"/>
      <c r="F32" s="151">
        <v>1969</v>
      </c>
      <c r="G32" s="100">
        <v>12</v>
      </c>
      <c r="H32" s="83">
        <v>51.8</v>
      </c>
      <c r="I32" s="87">
        <v>4.31666666666667</v>
      </c>
      <c r="J32" s="40"/>
      <c r="K32" s="151">
        <v>1969</v>
      </c>
      <c r="L32" s="100">
        <v>1</v>
      </c>
      <c r="M32" s="83">
        <v>1.1</v>
      </c>
      <c r="N32" s="89">
        <v>1.1</v>
      </c>
      <c r="O32" s="152"/>
      <c r="P32" s="135"/>
      <c r="Q32" s="97"/>
      <c r="R32" s="153"/>
      <c r="S32" s="135"/>
      <c r="T32" s="97"/>
      <c r="U32" s="153"/>
      <c r="V32" s="135"/>
      <c r="W32" s="97"/>
    </row>
    <row r="33" ht="21.95" customHeight="1">
      <c r="A33" s="150">
        <v>1970</v>
      </c>
      <c r="B33" s="100">
        <v>42</v>
      </c>
      <c r="C33" s="83">
        <v>219.9</v>
      </c>
      <c r="D33" s="87">
        <v>5.23571428571429</v>
      </c>
      <c r="E33" s="40"/>
      <c r="F33" s="151">
        <v>1970</v>
      </c>
      <c r="G33" s="100">
        <v>21</v>
      </c>
      <c r="H33" s="83">
        <v>75.59999999999999</v>
      </c>
      <c r="I33" s="87">
        <v>3.6</v>
      </c>
      <c r="J33" s="40"/>
      <c r="K33" s="151">
        <v>1970</v>
      </c>
      <c r="L33" s="100">
        <v>7</v>
      </c>
      <c r="M33" s="83">
        <v>11.9</v>
      </c>
      <c r="N33" s="89">
        <v>1.7</v>
      </c>
      <c r="O33" s="152"/>
      <c r="P33" s="135"/>
      <c r="Q33" s="97"/>
      <c r="R33" s="153"/>
      <c r="S33" s="135"/>
      <c r="T33" s="97"/>
      <c r="U33" s="153"/>
      <c r="V33" s="135"/>
      <c r="W33" s="97"/>
    </row>
    <row r="34" ht="21.95" customHeight="1">
      <c r="A34" s="150">
        <v>1971</v>
      </c>
      <c r="B34" s="100">
        <v>50</v>
      </c>
      <c r="C34" s="83">
        <v>211</v>
      </c>
      <c r="D34" s="87">
        <v>4.22</v>
      </c>
      <c r="E34" s="40"/>
      <c r="F34" s="151">
        <v>1971</v>
      </c>
      <c r="G34" s="100">
        <v>32</v>
      </c>
      <c r="H34" s="83">
        <v>88</v>
      </c>
      <c r="I34" s="87">
        <v>2.75</v>
      </c>
      <c r="J34" s="40"/>
      <c r="K34" s="151">
        <v>1971</v>
      </c>
      <c r="L34" s="100">
        <v>16</v>
      </c>
      <c r="M34" s="83">
        <v>18</v>
      </c>
      <c r="N34" s="89">
        <v>1.125</v>
      </c>
      <c r="O34" s="152"/>
      <c r="P34" s="135"/>
      <c r="Q34" s="97"/>
      <c r="R34" s="153"/>
      <c r="S34" s="135"/>
      <c r="T34" s="97"/>
      <c r="U34" s="153"/>
      <c r="V34" s="135"/>
      <c r="W34" s="97"/>
    </row>
    <row r="35" ht="21.95" customHeight="1">
      <c r="A35" s="150">
        <v>1972</v>
      </c>
      <c r="B35" s="100">
        <v>23</v>
      </c>
      <c r="C35" s="83">
        <v>127.1</v>
      </c>
      <c r="D35" s="87">
        <v>5.52608695652174</v>
      </c>
      <c r="E35" s="40"/>
      <c r="F35" s="151">
        <v>1972</v>
      </c>
      <c r="G35" s="100">
        <v>13</v>
      </c>
      <c r="H35" s="83">
        <v>61.2</v>
      </c>
      <c r="I35" s="87">
        <v>4.70769230769231</v>
      </c>
      <c r="J35" s="40"/>
      <c r="K35" s="151">
        <v>1972</v>
      </c>
      <c r="L35" s="100">
        <v>1</v>
      </c>
      <c r="M35" s="83">
        <v>2.3</v>
      </c>
      <c r="N35" s="89">
        <v>2.3</v>
      </c>
      <c r="O35" s="152"/>
      <c r="P35" s="135"/>
      <c r="Q35" s="97"/>
      <c r="R35" s="153"/>
      <c r="S35" s="135"/>
      <c r="T35" s="97"/>
      <c r="U35" s="153"/>
      <c r="V35" s="135"/>
      <c r="W35" s="97"/>
    </row>
    <row r="36" ht="21.95" customHeight="1">
      <c r="A36" s="150">
        <v>1973</v>
      </c>
      <c r="B36" s="100">
        <v>13</v>
      </c>
      <c r="C36" s="83">
        <v>83.40000000000001</v>
      </c>
      <c r="D36" s="87">
        <v>6.41538461538462</v>
      </c>
      <c r="E36" s="40"/>
      <c r="F36" s="151">
        <v>1973</v>
      </c>
      <c r="G36" s="100">
        <v>3</v>
      </c>
      <c r="H36" s="83">
        <v>15</v>
      </c>
      <c r="I36" s="87">
        <v>5</v>
      </c>
      <c r="J36" s="40"/>
      <c r="K36" s="151">
        <v>1973</v>
      </c>
      <c r="L36" s="100">
        <v>0</v>
      </c>
      <c r="M36" s="83">
        <v>0</v>
      </c>
      <c r="N36" s="89"/>
      <c r="O36" s="152"/>
      <c r="P36" s="135"/>
      <c r="Q36" s="97"/>
      <c r="R36" s="153"/>
      <c r="S36" s="135"/>
      <c r="T36" s="97"/>
      <c r="U36" s="153"/>
      <c r="V36" s="135"/>
      <c r="W36" s="97"/>
    </row>
    <row r="37" ht="21.95" customHeight="1">
      <c r="A37" s="150">
        <v>1974</v>
      </c>
      <c r="B37" s="100">
        <v>53</v>
      </c>
      <c r="C37" s="83">
        <v>256.3</v>
      </c>
      <c r="D37" s="87">
        <v>4.83584905660377</v>
      </c>
      <c r="E37" s="40"/>
      <c r="F37" s="151">
        <v>1974</v>
      </c>
      <c r="G37" s="100">
        <v>32</v>
      </c>
      <c r="H37" s="83">
        <v>116.6</v>
      </c>
      <c r="I37" s="87">
        <v>3.64375</v>
      </c>
      <c r="J37" s="40"/>
      <c r="K37" s="151">
        <v>1974</v>
      </c>
      <c r="L37" s="100">
        <v>6</v>
      </c>
      <c r="M37" s="83">
        <v>8.800000000000001</v>
      </c>
      <c r="N37" s="89">
        <v>1.46666666666667</v>
      </c>
      <c r="O37" s="152"/>
      <c r="P37" s="135"/>
      <c r="Q37" s="97"/>
      <c r="R37" s="153"/>
      <c r="S37" s="135"/>
      <c r="T37" s="97"/>
      <c r="U37" s="153"/>
      <c r="V37" s="135"/>
      <c r="W37" s="97"/>
    </row>
    <row r="38" ht="21.95" customHeight="1">
      <c r="A38" s="150">
        <v>1975</v>
      </c>
      <c r="B38" s="100">
        <v>32</v>
      </c>
      <c r="C38" s="83">
        <v>146.9</v>
      </c>
      <c r="D38" s="87">
        <v>4.590625</v>
      </c>
      <c r="E38" s="40"/>
      <c r="F38" s="151">
        <v>1975</v>
      </c>
      <c r="G38" s="100">
        <v>19</v>
      </c>
      <c r="H38" s="83">
        <v>60.6</v>
      </c>
      <c r="I38" s="87">
        <v>3.18947368421053</v>
      </c>
      <c r="J38" s="40"/>
      <c r="K38" s="151">
        <v>1975</v>
      </c>
      <c r="L38" s="100">
        <v>8</v>
      </c>
      <c r="M38" s="83">
        <v>12.1</v>
      </c>
      <c r="N38" s="89">
        <v>1.5125</v>
      </c>
      <c r="O38" s="152"/>
      <c r="P38" s="135"/>
      <c r="Q38" s="97"/>
      <c r="R38" s="153"/>
      <c r="S38" s="135"/>
      <c r="T38" s="97"/>
      <c r="U38" s="153"/>
      <c r="V38" s="135"/>
      <c r="W38" s="97"/>
    </row>
    <row r="39" ht="21.95" customHeight="1">
      <c r="A39" s="150">
        <v>1976</v>
      </c>
      <c r="B39" s="100">
        <v>61</v>
      </c>
      <c r="C39" s="83">
        <v>292.9</v>
      </c>
      <c r="D39" s="87">
        <v>4.8016393442623</v>
      </c>
      <c r="E39" s="40"/>
      <c r="F39" s="151">
        <v>1976</v>
      </c>
      <c r="G39" s="100">
        <v>35</v>
      </c>
      <c r="H39" s="83">
        <v>117.7</v>
      </c>
      <c r="I39" s="87">
        <v>3.36285714285714</v>
      </c>
      <c r="J39" s="40"/>
      <c r="K39" s="151">
        <v>1976</v>
      </c>
      <c r="L39" s="100">
        <v>16</v>
      </c>
      <c r="M39" s="83">
        <v>30.6</v>
      </c>
      <c r="N39" s="89">
        <v>1.9125</v>
      </c>
      <c r="O39" s="152"/>
      <c r="P39" s="135"/>
      <c r="Q39" s="97"/>
      <c r="R39" s="153"/>
      <c r="S39" s="135"/>
      <c r="T39" s="97"/>
      <c r="U39" s="153"/>
      <c r="V39" s="135"/>
      <c r="W39" s="97"/>
    </row>
    <row r="40" ht="21.95" customHeight="1">
      <c r="A40" s="150">
        <v>1977</v>
      </c>
      <c r="B40" s="100">
        <v>50</v>
      </c>
      <c r="C40" s="83">
        <v>206.9</v>
      </c>
      <c r="D40" s="87">
        <v>4.138</v>
      </c>
      <c r="E40" s="40"/>
      <c r="F40" s="151">
        <v>1977</v>
      </c>
      <c r="G40" s="100">
        <v>31</v>
      </c>
      <c r="H40" s="83">
        <v>81.2</v>
      </c>
      <c r="I40" s="87">
        <v>2.61935483870968</v>
      </c>
      <c r="J40" s="40"/>
      <c r="K40" s="151">
        <v>1977</v>
      </c>
      <c r="L40" s="100">
        <v>16</v>
      </c>
      <c r="M40" s="83">
        <v>18.4</v>
      </c>
      <c r="N40" s="89">
        <v>1.15</v>
      </c>
      <c r="O40" t="s" s="131">
        <v>110</v>
      </c>
      <c r="P40" s="135">
        <f>AVERAGE(B40:B59)</f>
        <v>30</v>
      </c>
      <c r="Q40" s="97">
        <f>AVERAGE(D40:D59)</f>
        <v>5.5796310910893</v>
      </c>
      <c r="R40" t="s" s="134">
        <v>110</v>
      </c>
      <c r="S40" s="135">
        <f>AVERAGE(G40:G59)</f>
        <v>14.2</v>
      </c>
      <c r="T40" s="97">
        <f>AVERAGE(I40:I59)</f>
        <v>4.17149550685847</v>
      </c>
      <c r="U40" t="s" s="134">
        <v>110</v>
      </c>
      <c r="V40" s="135">
        <f>AVERAGE(L40:L59)</f>
        <v>3.15</v>
      </c>
      <c r="W40" s="97">
        <f>AVERAGE(N40:N59)</f>
        <v>1.96916666666667</v>
      </c>
    </row>
    <row r="41" ht="21.95" customHeight="1">
      <c r="A41" s="150">
        <v>1978</v>
      </c>
      <c r="B41" s="100">
        <v>42</v>
      </c>
      <c r="C41" s="83">
        <v>214.2</v>
      </c>
      <c r="D41" s="87">
        <v>5.1</v>
      </c>
      <c r="E41" s="40"/>
      <c r="F41" s="151">
        <v>1978</v>
      </c>
      <c r="G41" s="100">
        <v>24</v>
      </c>
      <c r="H41" s="83">
        <v>96</v>
      </c>
      <c r="I41" s="87">
        <v>4</v>
      </c>
      <c r="J41" s="40"/>
      <c r="K41" s="151">
        <v>1978</v>
      </c>
      <c r="L41" s="100">
        <v>5</v>
      </c>
      <c r="M41" s="83">
        <v>10.5</v>
      </c>
      <c r="N41" s="89">
        <v>2.1</v>
      </c>
      <c r="O41" t="s" s="131">
        <v>111</v>
      </c>
      <c r="P41" s="135">
        <f>AVERAGE(B41:B59)</f>
        <v>28.9473684210526</v>
      </c>
      <c r="Q41" s="97">
        <f>AVERAGE(D41:D59)</f>
        <v>5.65550641167295</v>
      </c>
      <c r="R41" t="s" s="134">
        <v>111</v>
      </c>
      <c r="S41" s="135">
        <f>AVERAGE(G41:G59)</f>
        <v>13.3157894736842</v>
      </c>
      <c r="T41" s="97">
        <f>AVERAGE(I41:I59)</f>
        <v>4.25318712097156</v>
      </c>
      <c r="U41" t="s" s="134">
        <v>111</v>
      </c>
      <c r="V41" s="135">
        <f>AVERAGE(L41:L59)</f>
        <v>2.47368421052632</v>
      </c>
      <c r="W41" s="97">
        <f>AVERAGE(N41:N59)</f>
        <v>2.04363636363636</v>
      </c>
    </row>
    <row r="42" ht="21.95" customHeight="1">
      <c r="A42" s="150">
        <v>1979</v>
      </c>
      <c r="B42" s="100">
        <v>33</v>
      </c>
      <c r="C42" s="83">
        <v>170.8</v>
      </c>
      <c r="D42" s="87">
        <v>5.17575757575758</v>
      </c>
      <c r="E42" s="40"/>
      <c r="F42" s="151">
        <v>1979</v>
      </c>
      <c r="G42" s="100">
        <v>18</v>
      </c>
      <c r="H42" s="83">
        <v>68.5</v>
      </c>
      <c r="I42" s="87">
        <v>3.80555555555556</v>
      </c>
      <c r="J42" s="40"/>
      <c r="K42" s="151">
        <v>1979</v>
      </c>
      <c r="L42" s="100">
        <v>5</v>
      </c>
      <c r="M42" s="83">
        <v>9.199999999999999</v>
      </c>
      <c r="N42" s="89">
        <v>1.84</v>
      </c>
      <c r="O42" t="s" s="131">
        <v>112</v>
      </c>
      <c r="P42" s="135">
        <f>AVERAGE(B42:B59)</f>
        <v>28.2222222222222</v>
      </c>
      <c r="Q42" s="97">
        <f>AVERAGE(D42:D59)</f>
        <v>5.68636787898812</v>
      </c>
      <c r="R42" t="s" s="134">
        <v>112</v>
      </c>
      <c r="S42" s="135">
        <f>AVERAGE(G42:G59)</f>
        <v>12.7222222222222</v>
      </c>
      <c r="T42" s="97">
        <f>AVERAGE(I42:I59)</f>
        <v>4.26725307213665</v>
      </c>
      <c r="U42" t="s" s="134">
        <v>112</v>
      </c>
      <c r="V42" s="135">
        <f>AVERAGE(L42:L59)</f>
        <v>2.33333333333333</v>
      </c>
      <c r="W42" s="97">
        <f>AVERAGE(N42:N59)</f>
        <v>2.038</v>
      </c>
    </row>
    <row r="43" ht="21.95" customHeight="1">
      <c r="A43" s="150">
        <v>1980</v>
      </c>
      <c r="B43" s="100">
        <v>25</v>
      </c>
      <c r="C43" s="83">
        <v>149.7</v>
      </c>
      <c r="D43" s="87">
        <v>5.988</v>
      </c>
      <c r="E43" s="40"/>
      <c r="F43" s="151">
        <v>1980</v>
      </c>
      <c r="G43" s="100">
        <v>11</v>
      </c>
      <c r="H43" s="83">
        <v>52.6</v>
      </c>
      <c r="I43" s="87">
        <v>4.78181818181818</v>
      </c>
      <c r="J43" s="40"/>
      <c r="K43" s="151">
        <v>1980</v>
      </c>
      <c r="L43" s="100">
        <v>1</v>
      </c>
      <c r="M43" s="83">
        <v>2.3</v>
      </c>
      <c r="N43" s="89">
        <v>2.3</v>
      </c>
      <c r="O43" t="s" s="131">
        <v>113</v>
      </c>
      <c r="P43" s="135">
        <f>AVERAGE(B43:B59)</f>
        <v>27.9411764705882</v>
      </c>
      <c r="Q43" s="97">
        <f>AVERAGE(D43:D59)</f>
        <v>5.71640377917815</v>
      </c>
      <c r="R43" t="s" s="134">
        <v>113</v>
      </c>
      <c r="S43" s="135">
        <f>AVERAGE(G43:G59)</f>
        <v>12.4117647058824</v>
      </c>
      <c r="T43" s="97">
        <f>AVERAGE(I43:I59)</f>
        <v>4.2944117495826</v>
      </c>
      <c r="U43" t="s" s="134">
        <v>113</v>
      </c>
      <c r="V43" s="135">
        <f>AVERAGE(L43:L59)</f>
        <v>2.17647058823529</v>
      </c>
      <c r="W43" s="97">
        <f>AVERAGE(N43:N59)</f>
        <v>2.06</v>
      </c>
    </row>
    <row r="44" ht="21.95" customHeight="1">
      <c r="A44" s="150">
        <v>1981</v>
      </c>
      <c r="B44" s="100">
        <v>19</v>
      </c>
      <c r="C44" s="83">
        <v>123.8</v>
      </c>
      <c r="D44" s="87">
        <v>6.51578947368421</v>
      </c>
      <c r="E44" s="40"/>
      <c r="F44" s="151">
        <v>1981</v>
      </c>
      <c r="G44" s="100">
        <v>4</v>
      </c>
      <c r="H44" s="83">
        <v>16.1</v>
      </c>
      <c r="I44" s="87">
        <v>4.025</v>
      </c>
      <c r="J44" s="40"/>
      <c r="K44" s="151">
        <v>1981</v>
      </c>
      <c r="L44" s="100">
        <v>0</v>
      </c>
      <c r="M44" s="83">
        <v>0</v>
      </c>
      <c r="N44" s="89"/>
      <c r="O44" t="s" s="131">
        <v>114</v>
      </c>
      <c r="P44" s="135">
        <f>AVERAGE(B44:B59)</f>
        <v>28.125</v>
      </c>
      <c r="Q44" s="97">
        <f>AVERAGE(D44:D59)</f>
        <v>5.69942901537678</v>
      </c>
      <c r="R44" t="s" s="134">
        <v>114</v>
      </c>
      <c r="S44" s="135">
        <f>AVERAGE(G44:G59)</f>
        <v>12.5</v>
      </c>
      <c r="T44" s="97">
        <f>AVERAGE(I44:I59)</f>
        <v>4.26394884756787</v>
      </c>
      <c r="U44" t="s" s="134">
        <v>114</v>
      </c>
      <c r="V44" s="135">
        <f>AVERAGE(L44:L59)</f>
        <v>2.25</v>
      </c>
      <c r="W44" s="97">
        <f>AVERAGE(N44:N59)</f>
        <v>2.03</v>
      </c>
    </row>
    <row r="45" ht="21.95" customHeight="1">
      <c r="A45" s="150">
        <v>1982</v>
      </c>
      <c r="B45" s="100">
        <v>52</v>
      </c>
      <c r="C45" s="83">
        <v>246</v>
      </c>
      <c r="D45" s="87">
        <v>4.73076923076923</v>
      </c>
      <c r="E45" s="40"/>
      <c r="F45" s="151">
        <v>1982</v>
      </c>
      <c r="G45" s="100">
        <v>32</v>
      </c>
      <c r="H45" s="83">
        <v>107.7</v>
      </c>
      <c r="I45" s="87">
        <v>3.365625</v>
      </c>
      <c r="J45" s="40"/>
      <c r="K45" s="151">
        <v>1982</v>
      </c>
      <c r="L45" s="100">
        <v>16</v>
      </c>
      <c r="M45" s="83">
        <v>36</v>
      </c>
      <c r="N45" s="89">
        <v>2.25</v>
      </c>
      <c r="O45" t="s" s="131">
        <v>115</v>
      </c>
      <c r="P45" s="135">
        <f>AVERAGE(B45:B59)</f>
        <v>28.7333333333333</v>
      </c>
      <c r="Q45" s="97">
        <f>AVERAGE(D45:D59)</f>
        <v>5.64500498482295</v>
      </c>
      <c r="R45" t="s" s="134">
        <v>115</v>
      </c>
      <c r="S45" s="135">
        <f>AVERAGE(G45:G59)</f>
        <v>13.0666666666667</v>
      </c>
      <c r="T45" s="97">
        <f>AVERAGE(I45:I59)</f>
        <v>4.27987877073906</v>
      </c>
      <c r="U45" t="s" s="134">
        <v>115</v>
      </c>
      <c r="V45" s="135">
        <f>AVERAGE(L45:L59)</f>
        <v>2.4</v>
      </c>
      <c r="W45" s="97">
        <f>AVERAGE(N45:N59)</f>
        <v>2.03</v>
      </c>
    </row>
    <row r="46" ht="21.95" customHeight="1">
      <c r="A46" s="150">
        <v>1983</v>
      </c>
      <c r="B46" s="100">
        <v>30</v>
      </c>
      <c r="C46" s="83">
        <v>162</v>
      </c>
      <c r="D46" s="87">
        <v>5.4</v>
      </c>
      <c r="E46" s="40"/>
      <c r="F46" s="151">
        <v>1983</v>
      </c>
      <c r="G46" s="100">
        <v>14</v>
      </c>
      <c r="H46" s="83">
        <v>52</v>
      </c>
      <c r="I46" s="87">
        <v>3.71428571428571</v>
      </c>
      <c r="J46" s="40"/>
      <c r="K46" s="151">
        <v>1983</v>
      </c>
      <c r="L46" s="100">
        <v>4</v>
      </c>
      <c r="M46" s="83">
        <v>7.2</v>
      </c>
      <c r="N46" s="89">
        <v>1.8</v>
      </c>
      <c r="O46" t="s" s="131">
        <v>116</v>
      </c>
      <c r="P46" s="135">
        <f>AVERAGE(B46:B59)</f>
        <v>27.0714285714286</v>
      </c>
      <c r="Q46" s="97">
        <f>AVERAGE(D46:D59)</f>
        <v>5.71030753868393</v>
      </c>
      <c r="R46" t="s" s="134">
        <v>116</v>
      </c>
      <c r="S46" s="135">
        <f>AVERAGE(G46:G59)</f>
        <v>11.7142857142857</v>
      </c>
      <c r="T46" s="97">
        <f>AVERAGE(I46:I59)</f>
        <v>4.34518261150614</v>
      </c>
      <c r="U46" t="s" s="134">
        <v>116</v>
      </c>
      <c r="V46" s="135">
        <f>AVERAGE(L46:L59)</f>
        <v>1.42857142857143</v>
      </c>
      <c r="W46" s="97">
        <f>AVERAGE(N46:N59)</f>
        <v>1.99857142857143</v>
      </c>
    </row>
    <row r="47" ht="21.95" customHeight="1">
      <c r="A47" s="150">
        <v>1984</v>
      </c>
      <c r="B47" s="100">
        <v>25</v>
      </c>
      <c r="C47" s="83">
        <v>116.5</v>
      </c>
      <c r="D47" s="87">
        <v>4.66</v>
      </c>
      <c r="E47" s="40"/>
      <c r="F47" s="151">
        <v>1984</v>
      </c>
      <c r="G47" s="100">
        <v>18</v>
      </c>
      <c r="H47" s="83">
        <v>67.59999999999999</v>
      </c>
      <c r="I47" s="87">
        <v>3.75555555555556</v>
      </c>
      <c r="J47" s="40"/>
      <c r="K47" s="151">
        <v>1984</v>
      </c>
      <c r="L47" s="100">
        <v>6</v>
      </c>
      <c r="M47" s="83">
        <v>10.2</v>
      </c>
      <c r="N47" s="89">
        <v>1.7</v>
      </c>
      <c r="O47" t="s" s="131">
        <v>117</v>
      </c>
      <c r="P47" s="135">
        <f>AVERAGE(B47:B59)</f>
        <v>26.8461538461538</v>
      </c>
      <c r="Q47" s="97">
        <f>AVERAGE(D47:D59)</f>
        <v>5.73417734935193</v>
      </c>
      <c r="R47" t="s" s="134">
        <v>117</v>
      </c>
      <c r="S47" s="135">
        <f>AVERAGE(G47:G59)</f>
        <v>11.5384615384615</v>
      </c>
      <c r="T47" s="97">
        <f>AVERAGE(I47:I59)</f>
        <v>4.39371314206156</v>
      </c>
      <c r="U47" t="s" s="134">
        <v>117</v>
      </c>
      <c r="V47" s="135">
        <f>AVERAGE(L47:L59)</f>
        <v>1.23076923076923</v>
      </c>
      <c r="W47" s="97">
        <f>AVERAGE(N47:N59)</f>
        <v>2.03166666666667</v>
      </c>
    </row>
    <row r="48" ht="21.95" customHeight="1">
      <c r="A48" s="150">
        <v>1985</v>
      </c>
      <c r="B48" s="100">
        <v>37</v>
      </c>
      <c r="C48" s="83">
        <v>221.1</v>
      </c>
      <c r="D48" s="87">
        <v>5.97567567567568</v>
      </c>
      <c r="E48" s="40"/>
      <c r="F48" s="151">
        <v>1985</v>
      </c>
      <c r="G48" s="100">
        <v>13</v>
      </c>
      <c r="H48" s="83">
        <v>55</v>
      </c>
      <c r="I48" s="87">
        <v>4.23076923076923</v>
      </c>
      <c r="J48" s="40"/>
      <c r="K48" s="151">
        <v>1985</v>
      </c>
      <c r="L48" s="100">
        <v>0</v>
      </c>
      <c r="M48" s="83">
        <v>0</v>
      </c>
      <c r="N48" s="89"/>
      <c r="O48" t="s" s="131">
        <v>118</v>
      </c>
      <c r="P48" s="135">
        <f>AVERAGE(B48:B59)</f>
        <v>27</v>
      </c>
      <c r="Q48" s="97">
        <f>AVERAGE(D48:D59)</f>
        <v>5.82369212846459</v>
      </c>
      <c r="R48" t="s" s="134">
        <v>118</v>
      </c>
      <c r="S48" s="135">
        <f>AVERAGE(G48:G59)</f>
        <v>11</v>
      </c>
      <c r="T48" s="97">
        <f>AVERAGE(I48:I59)</f>
        <v>4.44689294093706</v>
      </c>
      <c r="U48" t="s" s="134">
        <v>118</v>
      </c>
      <c r="V48" s="135">
        <f>AVERAGE(L48:L59)</f>
        <v>0.833333333333333</v>
      </c>
      <c r="W48" s="97">
        <f>AVERAGE(N48:N59)</f>
        <v>2.098</v>
      </c>
    </row>
    <row r="49" ht="21.95" customHeight="1">
      <c r="A49" s="150">
        <v>1986</v>
      </c>
      <c r="B49" s="100">
        <v>22</v>
      </c>
      <c r="C49" s="83">
        <v>124.5</v>
      </c>
      <c r="D49" s="87">
        <v>5.65909090909091</v>
      </c>
      <c r="E49" s="40"/>
      <c r="F49" s="151">
        <v>1986</v>
      </c>
      <c r="G49" s="100">
        <v>10</v>
      </c>
      <c r="H49" s="83">
        <v>43.9</v>
      </c>
      <c r="I49" s="87">
        <v>4.39</v>
      </c>
      <c r="J49" s="40"/>
      <c r="K49" s="151">
        <v>1986</v>
      </c>
      <c r="L49" s="100">
        <v>1</v>
      </c>
      <c r="M49" s="83">
        <v>2.6</v>
      </c>
      <c r="N49" s="89">
        <v>2.6</v>
      </c>
      <c r="O49" t="s" s="131">
        <v>119</v>
      </c>
      <c r="P49" s="135">
        <f>AVERAGE(B49:B59)</f>
        <v>26.0909090909091</v>
      </c>
      <c r="Q49" s="97">
        <f>AVERAGE(D49:D59)</f>
        <v>5.80987544235449</v>
      </c>
      <c r="R49" t="s" s="134">
        <v>119</v>
      </c>
      <c r="S49" s="135">
        <f>AVERAGE(G49:G59)</f>
        <v>10.8181818181818</v>
      </c>
      <c r="T49" s="97">
        <f>AVERAGE(I49:I59)</f>
        <v>4.46654055095231</v>
      </c>
      <c r="U49" t="s" s="134">
        <v>119</v>
      </c>
      <c r="V49" s="135">
        <f>AVERAGE(L49:L59)</f>
        <v>0.9090909090909089</v>
      </c>
      <c r="W49" s="97">
        <f>AVERAGE(N49:N59)</f>
        <v>2.098</v>
      </c>
    </row>
    <row r="50" ht="21.95" customHeight="1">
      <c r="A50" s="150">
        <v>1987</v>
      </c>
      <c r="B50" s="100">
        <v>30</v>
      </c>
      <c r="C50" s="83">
        <v>163.8</v>
      </c>
      <c r="D50" s="87">
        <v>5.46</v>
      </c>
      <c r="E50" s="40"/>
      <c r="F50" s="151">
        <v>1987</v>
      </c>
      <c r="G50" s="100">
        <v>17</v>
      </c>
      <c r="H50" s="83">
        <v>77.5</v>
      </c>
      <c r="I50" s="87">
        <v>4.55882352941176</v>
      </c>
      <c r="J50" s="40"/>
      <c r="K50" s="151">
        <v>1987</v>
      </c>
      <c r="L50" s="100">
        <v>0</v>
      </c>
      <c r="M50" s="83">
        <v>0</v>
      </c>
      <c r="N50" s="89"/>
      <c r="O50" t="s" s="131">
        <v>98</v>
      </c>
      <c r="P50" s="135">
        <f>AVERAGE(B50:B59)</f>
        <v>26.5</v>
      </c>
      <c r="Q50" s="97">
        <f>AVERAGE(D50:D59)</f>
        <v>5.82495389568085</v>
      </c>
      <c r="R50" t="s" s="134">
        <v>98</v>
      </c>
      <c r="S50" s="135">
        <f>AVERAGE(G50:G59)</f>
        <v>10.9</v>
      </c>
      <c r="T50" s="97">
        <f>AVERAGE(I50:I59)</f>
        <v>4.47419460604755</v>
      </c>
      <c r="U50" t="s" s="134">
        <v>98</v>
      </c>
      <c r="V50" s="135">
        <f>AVERAGE(L50:L59)</f>
        <v>0.9</v>
      </c>
      <c r="W50" s="97">
        <f>AVERAGE(N50:N59)</f>
        <v>1.9725</v>
      </c>
    </row>
    <row r="51" ht="21.95" customHeight="1">
      <c r="A51" s="150">
        <v>1988</v>
      </c>
      <c r="B51" s="100">
        <v>19</v>
      </c>
      <c r="C51" s="83">
        <v>120.2</v>
      </c>
      <c r="D51" s="87">
        <v>6.32631578947368</v>
      </c>
      <c r="E51" s="40"/>
      <c r="F51" s="151">
        <v>1988</v>
      </c>
      <c r="G51" s="100">
        <v>6</v>
      </c>
      <c r="H51" s="83">
        <v>30</v>
      </c>
      <c r="I51" s="87">
        <v>5</v>
      </c>
      <c r="J51" s="40"/>
      <c r="K51" s="151">
        <v>1988</v>
      </c>
      <c r="L51" s="100">
        <v>0</v>
      </c>
      <c r="M51" s="83">
        <v>0</v>
      </c>
      <c r="N51" s="89"/>
      <c r="O51" t="s" s="131">
        <v>120</v>
      </c>
      <c r="P51" s="135">
        <f>AVERAGE(B51:B59)</f>
        <v>26.1111111111111</v>
      </c>
      <c r="Q51" s="97">
        <f>AVERAGE(D51:D59)</f>
        <v>5.86550432853427</v>
      </c>
      <c r="R51" t="s" s="134">
        <v>120</v>
      </c>
      <c r="S51" s="135">
        <f>AVERAGE(G51:G59)</f>
        <v>10.2222222222222</v>
      </c>
      <c r="T51" s="97">
        <f>AVERAGE(I51:I59)</f>
        <v>4.46479139234041</v>
      </c>
      <c r="U51" t="s" s="134">
        <v>120</v>
      </c>
      <c r="V51" s="135">
        <f>AVERAGE(L51:L59)</f>
        <v>1</v>
      </c>
      <c r="W51" s="97">
        <f>AVERAGE(N51:N59)</f>
        <v>1.9725</v>
      </c>
    </row>
    <row r="52" ht="21.95" customHeight="1">
      <c r="A52" s="150">
        <v>1989</v>
      </c>
      <c r="B52" s="100">
        <v>29</v>
      </c>
      <c r="C52" s="83">
        <v>182.7</v>
      </c>
      <c r="D52" s="87">
        <v>6.3</v>
      </c>
      <c r="E52" s="40"/>
      <c r="F52" s="151">
        <v>1989</v>
      </c>
      <c r="G52" s="100">
        <v>6</v>
      </c>
      <c r="H52" s="83">
        <v>28</v>
      </c>
      <c r="I52" s="87">
        <v>4.66666666666667</v>
      </c>
      <c r="J52" s="40"/>
      <c r="K52" s="151">
        <v>1989</v>
      </c>
      <c r="L52" s="100">
        <v>0</v>
      </c>
      <c r="M52" s="83">
        <v>0</v>
      </c>
      <c r="N52" s="89"/>
      <c r="O52" t="s" s="131">
        <v>121</v>
      </c>
      <c r="P52" s="135">
        <f>AVERAGE(B52:B59)</f>
        <v>27</v>
      </c>
      <c r="Q52" s="97">
        <f>AVERAGE(D52:D59)</f>
        <v>5.80790289591685</v>
      </c>
      <c r="R52" t="s" s="134">
        <v>121</v>
      </c>
      <c r="S52" s="135">
        <f>AVERAGE(G52:G59)</f>
        <v>10.75</v>
      </c>
      <c r="T52" s="97">
        <f>AVERAGE(I52:I59)</f>
        <v>4.39789031638296</v>
      </c>
      <c r="U52" t="s" s="134">
        <v>121</v>
      </c>
      <c r="V52" s="135">
        <f>AVERAGE(L52:L59)</f>
        <v>1.125</v>
      </c>
      <c r="W52" s="97">
        <f>AVERAGE(N52:N59)</f>
        <v>1.9725</v>
      </c>
    </row>
    <row r="53" ht="21.95" customHeight="1">
      <c r="A53" s="150">
        <v>1990</v>
      </c>
      <c r="B53" s="100">
        <v>18</v>
      </c>
      <c r="C53" s="83">
        <v>100.2</v>
      </c>
      <c r="D53" s="87">
        <v>5.56666666666667</v>
      </c>
      <c r="E53" s="40"/>
      <c r="F53" s="151">
        <v>1990</v>
      </c>
      <c r="G53" s="100">
        <v>9</v>
      </c>
      <c r="H53" s="83">
        <v>40</v>
      </c>
      <c r="I53" s="87">
        <v>4.44444444444444</v>
      </c>
      <c r="J53" s="40"/>
      <c r="K53" s="151">
        <v>1990</v>
      </c>
      <c r="L53" s="100">
        <v>0</v>
      </c>
      <c r="M53" s="83">
        <v>0</v>
      </c>
      <c r="N53" s="89"/>
      <c r="O53" t="s" s="131">
        <v>122</v>
      </c>
      <c r="P53" s="135">
        <f>AVERAGE(B53:B59)</f>
        <v>26.7142857142857</v>
      </c>
      <c r="Q53" s="97">
        <f>AVERAGE(D53:D59)</f>
        <v>5.73760330961925</v>
      </c>
      <c r="R53" t="s" s="134">
        <v>122</v>
      </c>
      <c r="S53" s="135">
        <f>AVERAGE(G53:G59)</f>
        <v>11.4285714285714</v>
      </c>
      <c r="T53" s="97">
        <f>AVERAGE(I53:I59)</f>
        <v>4.35949369491386</v>
      </c>
      <c r="U53" t="s" s="134">
        <v>122</v>
      </c>
      <c r="V53" s="135">
        <f>AVERAGE(L53:L59)</f>
        <v>1.28571428571429</v>
      </c>
      <c r="W53" s="97">
        <f>AVERAGE(N53:N59)</f>
        <v>1.9725</v>
      </c>
    </row>
    <row r="54" ht="21.95" customHeight="1">
      <c r="A54" s="150">
        <v>1991</v>
      </c>
      <c r="B54" s="100">
        <v>25</v>
      </c>
      <c r="C54" s="83">
        <v>141.8</v>
      </c>
      <c r="D54" s="87">
        <v>5.672</v>
      </c>
      <c r="E54" s="40"/>
      <c r="F54" s="151">
        <v>1991</v>
      </c>
      <c r="G54" s="100">
        <v>13</v>
      </c>
      <c r="H54" s="83">
        <v>59.2</v>
      </c>
      <c r="I54" s="87">
        <v>4.55384615384615</v>
      </c>
      <c r="J54" s="40"/>
      <c r="K54" s="151">
        <v>1991</v>
      </c>
      <c r="L54" s="100">
        <v>1</v>
      </c>
      <c r="M54" s="83">
        <v>2.4</v>
      </c>
      <c r="N54" s="89">
        <v>2.4</v>
      </c>
      <c r="O54" t="s" s="131">
        <v>123</v>
      </c>
      <c r="P54" s="135">
        <f>AVERAGE(B54:B59)</f>
        <v>28.1666666666667</v>
      </c>
      <c r="Q54" s="97">
        <f>AVERAGE(D54:D59)</f>
        <v>5.76609275011135</v>
      </c>
      <c r="R54" t="s" s="134">
        <v>123</v>
      </c>
      <c r="S54" s="135">
        <f>AVERAGE(G54:G59)</f>
        <v>11.8333333333333</v>
      </c>
      <c r="T54" s="97">
        <f>AVERAGE(I54:I59)</f>
        <v>4.34533523665877</v>
      </c>
      <c r="U54" t="s" s="134">
        <v>123</v>
      </c>
      <c r="V54" s="135">
        <f>AVERAGE(L54:L59)</f>
        <v>1.5</v>
      </c>
      <c r="W54" s="97">
        <f>AVERAGE(N54:N59)</f>
        <v>1.9725</v>
      </c>
    </row>
    <row r="55" ht="21.95" customHeight="1">
      <c r="A55" s="150">
        <v>1992</v>
      </c>
      <c r="B55" s="100">
        <v>28</v>
      </c>
      <c r="C55" s="83">
        <v>139.1</v>
      </c>
      <c r="D55" s="87">
        <v>4.96785714285714</v>
      </c>
      <c r="E55" s="40"/>
      <c r="F55" s="151">
        <v>1992</v>
      </c>
      <c r="G55" s="100">
        <v>17</v>
      </c>
      <c r="H55" s="83">
        <v>64.5</v>
      </c>
      <c r="I55" s="87">
        <v>3.79411764705882</v>
      </c>
      <c r="J55" s="40"/>
      <c r="K55" s="151">
        <v>1992</v>
      </c>
      <c r="L55" s="100">
        <v>5</v>
      </c>
      <c r="M55" s="83">
        <v>11.7</v>
      </c>
      <c r="N55" s="89">
        <v>2.34</v>
      </c>
      <c r="O55" t="s" s="131">
        <v>104</v>
      </c>
      <c r="P55" s="135">
        <f>AVERAGE(B55:B59)</f>
        <v>28.8</v>
      </c>
      <c r="Q55" s="97">
        <f>AVERAGE(D55:D59)</f>
        <v>5.78491130013362</v>
      </c>
      <c r="R55" t="s" s="134">
        <v>104</v>
      </c>
      <c r="S55" s="135">
        <f>AVERAGE(G55:G59)</f>
        <v>11.6</v>
      </c>
      <c r="T55" s="97">
        <f>AVERAGE(I55:I59)</f>
        <v>4.30363305322129</v>
      </c>
      <c r="U55" t="s" s="134">
        <v>104</v>
      </c>
      <c r="V55" s="135">
        <f>AVERAGE(L55:L59)</f>
        <v>1.6</v>
      </c>
      <c r="W55" s="97">
        <f>AVERAGE(N55:N59)</f>
        <v>1.83</v>
      </c>
    </row>
    <row r="56" ht="21.95" customHeight="1">
      <c r="A56" s="150">
        <v>1993</v>
      </c>
      <c r="B56" s="100">
        <v>16</v>
      </c>
      <c r="C56" s="83">
        <v>98.59999999999999</v>
      </c>
      <c r="D56" s="87">
        <v>6.1625</v>
      </c>
      <c r="E56" s="40"/>
      <c r="F56" s="151">
        <v>1993</v>
      </c>
      <c r="G56" s="100">
        <v>4</v>
      </c>
      <c r="H56" s="83">
        <v>16.3</v>
      </c>
      <c r="I56" s="87">
        <v>4.075</v>
      </c>
      <c r="J56" s="40"/>
      <c r="K56" s="151">
        <v>1993</v>
      </c>
      <c r="L56" s="100">
        <v>0</v>
      </c>
      <c r="M56" s="83">
        <v>0</v>
      </c>
      <c r="N56" s="89"/>
      <c r="O56" t="s" s="131">
        <v>124</v>
      </c>
      <c r="P56" s="135">
        <f>AVERAGE(B56:B59)</f>
        <v>29</v>
      </c>
      <c r="Q56" s="97">
        <f>AVERAGE(D56:D59)</f>
        <v>5.98917483945274</v>
      </c>
      <c r="R56" t="s" s="134">
        <v>124</v>
      </c>
      <c r="S56" s="135">
        <f>AVERAGE(G56:G59)</f>
        <v>10.25</v>
      </c>
      <c r="T56" s="97">
        <f>AVERAGE(I56:I59)</f>
        <v>4.43101190476191</v>
      </c>
      <c r="U56" t="s" s="134">
        <v>124</v>
      </c>
      <c r="V56" s="135">
        <f>AVERAGE(L56:L59)</f>
        <v>0.75</v>
      </c>
      <c r="W56" s="97">
        <f>AVERAGE(N56:N59)</f>
        <v>1.575</v>
      </c>
    </row>
    <row r="57" ht="21.95" customHeight="1">
      <c r="A57" s="150">
        <v>1994</v>
      </c>
      <c r="B57" s="100">
        <v>52</v>
      </c>
      <c r="C57" s="83">
        <v>311</v>
      </c>
      <c r="D57" s="87">
        <v>5.98076923076923</v>
      </c>
      <c r="E57" s="40"/>
      <c r="F57" s="151">
        <v>1994</v>
      </c>
      <c r="G57" s="100">
        <v>15</v>
      </c>
      <c r="H57" s="83">
        <v>63.2</v>
      </c>
      <c r="I57" s="87">
        <v>4.21333333333333</v>
      </c>
      <c r="J57" s="40"/>
      <c r="K57" s="151">
        <v>1994</v>
      </c>
      <c r="L57" s="100">
        <v>2</v>
      </c>
      <c r="M57" s="83">
        <v>3.7</v>
      </c>
      <c r="N57" s="89">
        <v>1.85</v>
      </c>
      <c r="O57" t="s" s="131">
        <v>125</v>
      </c>
      <c r="P57" s="135">
        <f>AVERAGE(B57:B59)</f>
        <v>33.3333333333333</v>
      </c>
      <c r="Q57" s="97">
        <f>AVERAGE(D57:D59)</f>
        <v>5.93139978593699</v>
      </c>
      <c r="R57" t="s" s="134">
        <v>125</v>
      </c>
      <c r="S57" s="135">
        <f>AVERAGE(G57:G59)</f>
        <v>12.3333333333333</v>
      </c>
      <c r="T57" s="97">
        <f>AVERAGE(I57:I59)</f>
        <v>4.54968253968254</v>
      </c>
      <c r="U57" t="s" s="134">
        <v>125</v>
      </c>
      <c r="V57" s="135">
        <f>AVERAGE(L57:L59)</f>
        <v>1</v>
      </c>
      <c r="W57" s="97">
        <f>AVERAGE(N57:N59)</f>
        <v>1.575</v>
      </c>
    </row>
    <row r="58" ht="21.95" customHeight="1">
      <c r="A58" s="150">
        <v>1995</v>
      </c>
      <c r="B58" s="100">
        <v>29</v>
      </c>
      <c r="C58" s="83">
        <v>166.3</v>
      </c>
      <c r="D58" s="87">
        <v>5.73448275862069</v>
      </c>
      <c r="E58" s="40"/>
      <c r="F58" s="151">
        <v>1995</v>
      </c>
      <c r="G58" s="100">
        <v>14</v>
      </c>
      <c r="H58" s="83">
        <v>62.1</v>
      </c>
      <c r="I58" s="87">
        <v>4.43571428571429</v>
      </c>
      <c r="J58" s="40"/>
      <c r="K58" s="151">
        <v>1995</v>
      </c>
      <c r="L58" s="100">
        <v>1</v>
      </c>
      <c r="M58" s="83">
        <v>1.3</v>
      </c>
      <c r="N58" s="89">
        <v>1.3</v>
      </c>
      <c r="O58" t="s" s="131">
        <v>126</v>
      </c>
      <c r="P58" s="135">
        <f>AVERAGE(B58:B59)</f>
        <v>24</v>
      </c>
      <c r="Q58" s="97">
        <f>AVERAGE(D58:D59)</f>
        <v>5.90671506352087</v>
      </c>
      <c r="R58" t="s" s="134">
        <v>126</v>
      </c>
      <c r="S58" s="135">
        <f>AVERAGE(G58:G59)</f>
        <v>11</v>
      </c>
      <c r="T58" s="97">
        <f>AVERAGE(I58:I59)</f>
        <v>4.71785714285715</v>
      </c>
      <c r="U58" t="s" s="134">
        <v>126</v>
      </c>
      <c r="V58" s="135">
        <f>AVERAGE(L58:L59)</f>
        <v>0.5</v>
      </c>
      <c r="W58" s="97">
        <f>AVERAGE(N58:N59)</f>
        <v>1.3</v>
      </c>
    </row>
    <row r="59" ht="21.95" customHeight="1">
      <c r="A59" s="150">
        <v>1996</v>
      </c>
      <c r="B59" s="100">
        <v>19</v>
      </c>
      <c r="C59" s="83">
        <v>115.5</v>
      </c>
      <c r="D59" s="87">
        <v>6.07894736842105</v>
      </c>
      <c r="E59" s="40"/>
      <c r="F59" s="151">
        <v>1996</v>
      </c>
      <c r="G59" s="100">
        <v>8</v>
      </c>
      <c r="H59" s="83">
        <v>40</v>
      </c>
      <c r="I59" s="87">
        <v>5</v>
      </c>
      <c r="J59" s="40"/>
      <c r="K59" s="151">
        <v>1996</v>
      </c>
      <c r="L59" s="100">
        <v>0</v>
      </c>
      <c r="M59" s="83">
        <v>0</v>
      </c>
      <c r="N59" s="89"/>
      <c r="O59" t="s" s="131">
        <v>127</v>
      </c>
      <c r="P59" s="135">
        <f>AVERAGE(B59)</f>
        <v>19</v>
      </c>
      <c r="Q59" s="97">
        <f>AVERAGE(D59)</f>
        <v>6.07894736842105</v>
      </c>
      <c r="R59" t="s" s="134">
        <v>127</v>
      </c>
      <c r="S59" s="135">
        <f>AVERAGE(G59)</f>
        <v>8</v>
      </c>
      <c r="T59" s="97">
        <f>AVERAGE(I59)</f>
        <v>5</v>
      </c>
      <c r="U59" t="s" s="134">
        <v>127</v>
      </c>
      <c r="V59" s="135">
        <f>AVERAGE(L59)</f>
        <v>0</v>
      </c>
      <c r="W59" s="97"/>
    </row>
    <row r="60" ht="21.95" customHeight="1">
      <c r="A60" s="150">
        <v>1997</v>
      </c>
      <c r="B60" s="154">
        <v>0</v>
      </c>
      <c r="C60" s="155">
        <v>0</v>
      </c>
      <c r="D60" s="156"/>
      <c r="E60" s="40"/>
      <c r="F60" s="151">
        <v>1997</v>
      </c>
      <c r="G60" s="154">
        <v>0</v>
      </c>
      <c r="H60" s="155">
        <v>0</v>
      </c>
      <c r="I60" s="156"/>
      <c r="J60" s="40"/>
      <c r="K60" s="151">
        <v>1997</v>
      </c>
      <c r="L60" s="154">
        <v>0</v>
      </c>
      <c r="M60" s="155">
        <v>0</v>
      </c>
      <c r="N60" s="157"/>
      <c r="O60" t="s" s="131">
        <v>128</v>
      </c>
      <c r="P60" s="158">
        <f>AVERAGE(B60)</f>
        <v>0</v>
      </c>
      <c r="Q60" s="159"/>
      <c r="R60" t="s" s="134">
        <v>128</v>
      </c>
      <c r="S60" s="158">
        <f>AVERAGE(G60)</f>
        <v>0</v>
      </c>
      <c r="T60" s="159"/>
      <c r="U60" t="s" s="134">
        <v>128</v>
      </c>
      <c r="V60" s="158">
        <f>AVERAGE(L60)</f>
        <v>0</v>
      </c>
      <c r="W60" s="159"/>
    </row>
    <row r="61" ht="21.95" customHeight="1">
      <c r="A61" s="150">
        <v>1998</v>
      </c>
      <c r="B61" s="100">
        <v>11</v>
      </c>
      <c r="C61" s="83">
        <v>63</v>
      </c>
      <c r="D61" s="87">
        <v>5.72727272727273</v>
      </c>
      <c r="E61" s="40"/>
      <c r="F61" s="151">
        <v>1998</v>
      </c>
      <c r="G61" s="100">
        <v>3</v>
      </c>
      <c r="H61" s="83">
        <v>10</v>
      </c>
      <c r="I61" s="87">
        <v>3.33333333333333</v>
      </c>
      <c r="J61" s="40"/>
      <c r="K61" s="151">
        <v>1998</v>
      </c>
      <c r="L61" s="100">
        <v>0</v>
      </c>
      <c r="M61" s="83">
        <v>0</v>
      </c>
      <c r="N61" s="89"/>
      <c r="O61" t="s" s="131">
        <v>127</v>
      </c>
      <c r="P61" s="135">
        <f>AVERAGE(B61)</f>
        <v>11</v>
      </c>
      <c r="Q61" s="97">
        <f>AVERAGE(D61)</f>
        <v>5.72727272727273</v>
      </c>
      <c r="R61" t="s" s="134">
        <v>127</v>
      </c>
      <c r="S61" s="135">
        <f>AVERAGE(G61)</f>
        <v>3</v>
      </c>
      <c r="T61" s="97">
        <f>AVERAGE(I61)</f>
        <v>3.33333333333333</v>
      </c>
      <c r="U61" t="s" s="134">
        <v>127</v>
      </c>
      <c r="V61" s="135">
        <f>AVERAGE(L61)</f>
        <v>0</v>
      </c>
      <c r="W61" s="97"/>
    </row>
    <row r="62" ht="21.95" customHeight="1">
      <c r="A62" s="150">
        <v>1999</v>
      </c>
      <c r="B62" s="100">
        <v>36</v>
      </c>
      <c r="C62" s="83">
        <v>209</v>
      </c>
      <c r="D62" s="87">
        <v>5.80555555555556</v>
      </c>
      <c r="E62" s="40"/>
      <c r="F62" s="151">
        <v>1999</v>
      </c>
      <c r="G62" s="100">
        <v>14</v>
      </c>
      <c r="H62" s="83">
        <v>62</v>
      </c>
      <c r="I62" s="87">
        <v>4.42857142857143</v>
      </c>
      <c r="J62" s="40"/>
      <c r="K62" s="151">
        <v>1999</v>
      </c>
      <c r="L62" s="100">
        <v>0</v>
      </c>
      <c r="M62" s="83">
        <v>0</v>
      </c>
      <c r="N62" s="89"/>
      <c r="O62" t="s" s="131">
        <v>126</v>
      </c>
      <c r="P62" s="135">
        <f>AVERAGE(B61:B62)</f>
        <v>23.5</v>
      </c>
      <c r="Q62" s="97">
        <f>AVERAGE(D61:D62)</f>
        <v>5.76641414141415</v>
      </c>
      <c r="R62" t="s" s="134">
        <v>126</v>
      </c>
      <c r="S62" s="135">
        <f>AVERAGE(G61:G62)</f>
        <v>8.5</v>
      </c>
      <c r="T62" s="97">
        <f>AVERAGE(I61:I62)</f>
        <v>3.88095238095238</v>
      </c>
      <c r="U62" t="s" s="134">
        <v>126</v>
      </c>
      <c r="V62" s="135">
        <f>AVERAGE(L61:L62)</f>
        <v>0</v>
      </c>
      <c r="W62" s="97"/>
    </row>
    <row r="63" ht="21.95" customHeight="1">
      <c r="A63" s="150">
        <v>2000</v>
      </c>
      <c r="B63" s="100">
        <v>33</v>
      </c>
      <c r="C63" s="83">
        <v>162</v>
      </c>
      <c r="D63" s="87">
        <v>4.90909090909091</v>
      </c>
      <c r="E63" s="40"/>
      <c r="F63" s="151">
        <v>2000</v>
      </c>
      <c r="G63" s="100">
        <v>16</v>
      </c>
      <c r="H63" s="83">
        <v>50</v>
      </c>
      <c r="I63" s="87">
        <v>3.125</v>
      </c>
      <c r="J63" s="40"/>
      <c r="K63" s="151">
        <v>2000</v>
      </c>
      <c r="L63" s="100">
        <v>6</v>
      </c>
      <c r="M63" s="83">
        <v>9</v>
      </c>
      <c r="N63" s="89">
        <v>1.5</v>
      </c>
      <c r="O63" t="s" s="131">
        <v>125</v>
      </c>
      <c r="P63" s="135">
        <f>AVERAGE(B61:B63)</f>
        <v>26.6666666666667</v>
      </c>
      <c r="Q63" s="97">
        <f>AVERAGE(D61:D63)</f>
        <v>5.48063973063973</v>
      </c>
      <c r="R63" t="s" s="134">
        <v>125</v>
      </c>
      <c r="S63" s="135">
        <f>AVERAGE(G61:G63)</f>
        <v>11</v>
      </c>
      <c r="T63" s="97">
        <f>AVERAGE(I61:I63)</f>
        <v>3.62896825396825</v>
      </c>
      <c r="U63" t="s" s="134">
        <v>125</v>
      </c>
      <c r="V63" s="135">
        <f>AVERAGE(L61:L63)</f>
        <v>2</v>
      </c>
      <c r="W63" s="97">
        <f>AVERAGE(N61:N63)</f>
        <v>1.5</v>
      </c>
    </row>
    <row r="64" ht="21.95" customHeight="1">
      <c r="A64" s="150">
        <v>2001</v>
      </c>
      <c r="B64" s="100">
        <v>51</v>
      </c>
      <c r="C64" s="83">
        <v>261</v>
      </c>
      <c r="D64" s="87">
        <v>5.11764705882353</v>
      </c>
      <c r="E64" s="40"/>
      <c r="F64" s="151">
        <v>2001</v>
      </c>
      <c r="G64" s="100">
        <v>27</v>
      </c>
      <c r="H64" s="83">
        <v>102</v>
      </c>
      <c r="I64" s="87">
        <v>3.77777777777778</v>
      </c>
      <c r="J64" s="40"/>
      <c r="K64" s="151">
        <v>2001</v>
      </c>
      <c r="L64" s="100">
        <v>4</v>
      </c>
      <c r="M64" s="83">
        <v>6</v>
      </c>
      <c r="N64" s="89">
        <v>1.5</v>
      </c>
      <c r="O64" t="s" s="131">
        <v>124</v>
      </c>
      <c r="P64" s="135">
        <f>AVERAGE(B61:B64)</f>
        <v>32.75</v>
      </c>
      <c r="Q64" s="97">
        <f>AVERAGE(D61:D64)</f>
        <v>5.38989156268568</v>
      </c>
      <c r="R64" t="s" s="134">
        <v>124</v>
      </c>
      <c r="S64" s="135">
        <f>AVERAGE(G61:G64)</f>
        <v>15</v>
      </c>
      <c r="T64" s="97">
        <f>AVERAGE(I61:I64)</f>
        <v>3.66617063492064</v>
      </c>
      <c r="U64" t="s" s="134">
        <v>124</v>
      </c>
      <c r="V64" s="135">
        <f>AVERAGE(L61:L64)</f>
        <v>2.5</v>
      </c>
      <c r="W64" s="97">
        <f>AVERAGE(N61:N64)</f>
        <v>1.5</v>
      </c>
    </row>
    <row r="65" ht="21.95" customHeight="1">
      <c r="A65" s="150">
        <v>2002</v>
      </c>
      <c r="B65" s="100">
        <v>54</v>
      </c>
      <c r="C65" s="83">
        <v>262</v>
      </c>
      <c r="D65" s="87">
        <v>4.85185185185185</v>
      </c>
      <c r="E65" s="40"/>
      <c r="F65" s="151">
        <v>2002</v>
      </c>
      <c r="G65" s="100">
        <v>30</v>
      </c>
      <c r="H65" s="83">
        <v>108</v>
      </c>
      <c r="I65" s="87">
        <v>3.6</v>
      </c>
      <c r="J65" s="40"/>
      <c r="K65" s="151">
        <v>2002</v>
      </c>
      <c r="L65" s="100">
        <v>8</v>
      </c>
      <c r="M65" s="83">
        <v>13</v>
      </c>
      <c r="N65" s="89">
        <v>1.625</v>
      </c>
      <c r="O65" t="s" s="131">
        <v>104</v>
      </c>
      <c r="P65" s="135">
        <f>AVERAGE(B61:B65)</f>
        <v>37</v>
      </c>
      <c r="Q65" s="97">
        <f>AVERAGE(D61:D65)</f>
        <v>5.28228362051892</v>
      </c>
      <c r="R65" t="s" s="134">
        <v>104</v>
      </c>
      <c r="S65" s="135">
        <f>AVERAGE(G61:G65)</f>
        <v>18</v>
      </c>
      <c r="T65" s="97">
        <f>AVERAGE(I61:I65)</f>
        <v>3.65293650793651</v>
      </c>
      <c r="U65" t="s" s="134">
        <v>104</v>
      </c>
      <c r="V65" s="135">
        <f>AVERAGE(L61:L65)</f>
        <v>3.6</v>
      </c>
      <c r="W65" s="97">
        <f>AVERAGE(N61:N65)</f>
        <v>1.54166666666667</v>
      </c>
    </row>
    <row r="66" ht="21.95" customHeight="1">
      <c r="A66" s="150">
        <v>2003</v>
      </c>
      <c r="B66" s="100">
        <v>31</v>
      </c>
      <c r="C66" s="83">
        <v>172.4</v>
      </c>
      <c r="D66" s="87">
        <v>5.56129032258065</v>
      </c>
      <c r="E66" s="40"/>
      <c r="F66" s="151">
        <v>2003</v>
      </c>
      <c r="G66" s="100">
        <v>14</v>
      </c>
      <c r="H66" s="83">
        <v>58.8</v>
      </c>
      <c r="I66" s="87">
        <v>4.2</v>
      </c>
      <c r="J66" s="40"/>
      <c r="K66" s="151">
        <v>2003</v>
      </c>
      <c r="L66" s="100">
        <v>2</v>
      </c>
      <c r="M66" s="83">
        <v>4.8</v>
      </c>
      <c r="N66" s="89">
        <v>2.4</v>
      </c>
      <c r="O66" t="s" s="131">
        <v>123</v>
      </c>
      <c r="P66" s="135">
        <f>AVERAGE(B61:B66)</f>
        <v>36</v>
      </c>
      <c r="Q66" s="97">
        <f>AVERAGE(D61:D66)</f>
        <v>5.32878473752921</v>
      </c>
      <c r="R66" t="s" s="134">
        <v>123</v>
      </c>
      <c r="S66" s="135">
        <f>AVERAGE(G61:G66)</f>
        <v>17.3333333333333</v>
      </c>
      <c r="T66" s="97">
        <f>AVERAGE(I61:I66)</f>
        <v>3.74411375661376</v>
      </c>
      <c r="U66" t="s" s="134">
        <v>123</v>
      </c>
      <c r="V66" s="135">
        <f>AVERAGE(L61:L66)</f>
        <v>3.33333333333333</v>
      </c>
      <c r="W66" s="97">
        <f>AVERAGE(N61:N66)</f>
        <v>1.75625</v>
      </c>
    </row>
    <row r="67" ht="21.95" customHeight="1">
      <c r="A67" s="150">
        <v>2004</v>
      </c>
      <c r="B67" s="100">
        <v>43</v>
      </c>
      <c r="C67" s="83">
        <v>222.9</v>
      </c>
      <c r="D67" s="87">
        <v>5.18372093023256</v>
      </c>
      <c r="E67" s="40"/>
      <c r="F67" s="151">
        <v>2004</v>
      </c>
      <c r="G67" s="100">
        <v>21</v>
      </c>
      <c r="H67" s="83">
        <v>71.2</v>
      </c>
      <c r="I67" s="87">
        <v>3.39047619047619</v>
      </c>
      <c r="J67" s="40"/>
      <c r="K67" s="151">
        <v>2004</v>
      </c>
      <c r="L67" s="100">
        <v>7</v>
      </c>
      <c r="M67" s="83">
        <v>11.3</v>
      </c>
      <c r="N67" s="89">
        <v>1.61428571428571</v>
      </c>
      <c r="O67" t="s" s="131">
        <v>122</v>
      </c>
      <c r="P67" s="135">
        <f>AVERAGE(B61:B67)</f>
        <v>37</v>
      </c>
      <c r="Q67" s="97">
        <f>AVERAGE(D61:D67)</f>
        <v>5.30806133648683</v>
      </c>
      <c r="R67" t="s" s="134">
        <v>122</v>
      </c>
      <c r="S67" s="135">
        <f>AVERAGE(G61:G67)</f>
        <v>17.8571428571429</v>
      </c>
      <c r="T67" s="97">
        <f>AVERAGE(I61:I67)</f>
        <v>3.69359410430839</v>
      </c>
      <c r="U67" t="s" s="134">
        <v>122</v>
      </c>
      <c r="V67" s="135">
        <f>AVERAGE(L61:L67)</f>
        <v>3.85714285714286</v>
      </c>
      <c r="W67" s="97">
        <f>AVERAGE(N61:N67)</f>
        <v>1.72785714285714</v>
      </c>
    </row>
    <row r="68" ht="21.95" customHeight="1">
      <c r="A68" s="150">
        <v>2005</v>
      </c>
      <c r="B68" s="100">
        <v>20</v>
      </c>
      <c r="C68" s="83">
        <v>104.3</v>
      </c>
      <c r="D68" s="87">
        <v>5.215</v>
      </c>
      <c r="E68" s="40"/>
      <c r="F68" s="151">
        <v>2005</v>
      </c>
      <c r="G68" s="100">
        <v>13</v>
      </c>
      <c r="H68" s="83">
        <v>58</v>
      </c>
      <c r="I68" s="87">
        <v>4.46153846153846</v>
      </c>
      <c r="J68" s="40"/>
      <c r="K68" s="151">
        <v>2005</v>
      </c>
      <c r="L68" s="100">
        <v>0</v>
      </c>
      <c r="M68" s="83">
        <v>0</v>
      </c>
      <c r="N68" s="89"/>
      <c r="O68" t="s" s="131">
        <v>121</v>
      </c>
      <c r="P68" s="135">
        <f>AVERAGE(B61:B68)</f>
        <v>34.875</v>
      </c>
      <c r="Q68" s="97">
        <f>AVERAGE(D61:D68)</f>
        <v>5.29642866942597</v>
      </c>
      <c r="R68" t="s" s="134">
        <v>121</v>
      </c>
      <c r="S68" s="135">
        <f>AVERAGE(G61:G68)</f>
        <v>17.25</v>
      </c>
      <c r="T68" s="97">
        <f>AVERAGE(I61:I68)</f>
        <v>3.78958714896215</v>
      </c>
      <c r="U68" t="s" s="134">
        <v>121</v>
      </c>
      <c r="V68" s="135">
        <f>AVERAGE(L61:L68)</f>
        <v>3.375</v>
      </c>
      <c r="W68" s="97">
        <f>AVERAGE(N61:N68)</f>
        <v>1.72785714285714</v>
      </c>
    </row>
    <row r="69" ht="21.95" customHeight="1">
      <c r="A69" s="150">
        <v>2006</v>
      </c>
      <c r="B69" s="100">
        <v>56</v>
      </c>
      <c r="C69" s="83">
        <v>302</v>
      </c>
      <c r="D69" s="87">
        <v>5.39285714285714</v>
      </c>
      <c r="E69" s="40"/>
      <c r="F69" s="151">
        <v>2006</v>
      </c>
      <c r="G69" s="100">
        <v>29</v>
      </c>
      <c r="H69" s="83">
        <v>126.3</v>
      </c>
      <c r="I69" s="87">
        <v>4.3551724137931</v>
      </c>
      <c r="J69" s="40"/>
      <c r="K69" s="151">
        <v>2006</v>
      </c>
      <c r="L69" s="100">
        <v>2</v>
      </c>
      <c r="M69" s="83">
        <v>3.9</v>
      </c>
      <c r="N69" s="89">
        <v>1.95</v>
      </c>
      <c r="O69" t="s" s="131">
        <v>120</v>
      </c>
      <c r="P69" s="135">
        <f>AVERAGE(B61:B69)</f>
        <v>37.2222222222222</v>
      </c>
      <c r="Q69" s="97">
        <f>AVERAGE(D61:D69)</f>
        <v>5.30714294425166</v>
      </c>
      <c r="R69" t="s" s="134">
        <v>120</v>
      </c>
      <c r="S69" s="135">
        <f>AVERAGE(G61:G69)</f>
        <v>18.5555555555556</v>
      </c>
      <c r="T69" s="97">
        <f>AVERAGE(I61:I69)</f>
        <v>3.85242995616559</v>
      </c>
      <c r="U69" t="s" s="134">
        <v>120</v>
      </c>
      <c r="V69" s="135">
        <f>AVERAGE(L61:L69)</f>
        <v>3.22222222222222</v>
      </c>
      <c r="W69" s="97">
        <f>AVERAGE(N61:N69)</f>
        <v>1.76488095238095</v>
      </c>
    </row>
    <row r="70" ht="21.95" customHeight="1">
      <c r="A70" s="150">
        <v>2007</v>
      </c>
      <c r="B70" s="100">
        <v>33</v>
      </c>
      <c r="C70" s="83">
        <v>165.4</v>
      </c>
      <c r="D70" s="87">
        <v>5.01212121212121</v>
      </c>
      <c r="E70" s="40"/>
      <c r="F70" s="151">
        <v>2007</v>
      </c>
      <c r="G70" s="100">
        <v>19</v>
      </c>
      <c r="H70" s="83">
        <v>72.40000000000001</v>
      </c>
      <c r="I70" s="87">
        <v>3.81052631578947</v>
      </c>
      <c r="J70" s="40"/>
      <c r="K70" s="151">
        <v>2007</v>
      </c>
      <c r="L70" s="100">
        <v>4</v>
      </c>
      <c r="M70" s="83">
        <v>9.1</v>
      </c>
      <c r="N70" s="89">
        <v>2.275</v>
      </c>
      <c r="O70" t="s" s="131">
        <v>98</v>
      </c>
      <c r="P70" s="135">
        <f>AVERAGE(B61:B70)</f>
        <v>36.8</v>
      </c>
      <c r="Q70" s="97">
        <f>AVERAGE(D61:D70)</f>
        <v>5.27764077103861</v>
      </c>
      <c r="R70" t="s" s="134">
        <v>98</v>
      </c>
      <c r="S70" s="135">
        <f>AVERAGE(G61:G70)</f>
        <v>18.6</v>
      </c>
      <c r="T70" s="97">
        <f>AVERAGE(I61:I70)</f>
        <v>3.84823959212798</v>
      </c>
      <c r="U70" t="s" s="134">
        <v>98</v>
      </c>
      <c r="V70" s="135">
        <f>AVERAGE(L61:L70)</f>
        <v>3.3</v>
      </c>
      <c r="W70" s="97">
        <f>AVERAGE(N61:N70)</f>
        <v>1.83775510204082</v>
      </c>
    </row>
    <row r="71" ht="21.95" customHeight="1">
      <c r="A71" s="150">
        <v>2008</v>
      </c>
      <c r="B71" s="100">
        <v>31</v>
      </c>
      <c r="C71" s="83">
        <v>178.8</v>
      </c>
      <c r="D71" s="87">
        <v>5.76774193548387</v>
      </c>
      <c r="E71" s="40"/>
      <c r="F71" s="151">
        <v>2008</v>
      </c>
      <c r="G71" s="100">
        <v>11</v>
      </c>
      <c r="H71" s="83">
        <v>46.6</v>
      </c>
      <c r="I71" s="87">
        <v>4.23636363636364</v>
      </c>
      <c r="J71" s="40"/>
      <c r="K71" s="151">
        <v>2008</v>
      </c>
      <c r="L71" s="100">
        <v>1</v>
      </c>
      <c r="M71" s="83">
        <v>2.2</v>
      </c>
      <c r="N71" s="89">
        <v>2.2</v>
      </c>
      <c r="O71" t="s" s="131">
        <v>119</v>
      </c>
      <c r="P71" s="135">
        <f>AVERAGE(B61:B71)</f>
        <v>36.2727272727273</v>
      </c>
      <c r="Q71" s="97">
        <f>AVERAGE(D61:D71)</f>
        <v>5.32219542235182</v>
      </c>
      <c r="R71" t="s" s="134">
        <v>119</v>
      </c>
      <c r="S71" s="135">
        <f>AVERAGE(G61:G71)</f>
        <v>17.9090909090909</v>
      </c>
      <c r="T71" s="97">
        <f>AVERAGE(I61:I71)</f>
        <v>3.8835235961494</v>
      </c>
      <c r="U71" t="s" s="134">
        <v>119</v>
      </c>
      <c r="V71" s="135">
        <f>AVERAGE(L61:L71)</f>
        <v>3.09090909090909</v>
      </c>
      <c r="W71" s="97">
        <f>AVERAGE(N61:N71)</f>
        <v>1.88303571428571</v>
      </c>
    </row>
    <row r="72" ht="21.95" customHeight="1">
      <c r="A72" s="150">
        <v>2009</v>
      </c>
      <c r="B72" s="100">
        <v>34</v>
      </c>
      <c r="C72" s="83">
        <v>194.6</v>
      </c>
      <c r="D72" s="87">
        <v>5.72352941176471</v>
      </c>
      <c r="E72" s="40"/>
      <c r="F72" s="151">
        <v>2009</v>
      </c>
      <c r="G72" s="100">
        <v>16</v>
      </c>
      <c r="H72" s="83">
        <v>71.3</v>
      </c>
      <c r="I72" s="87">
        <v>4.45625</v>
      </c>
      <c r="J72" s="40"/>
      <c r="K72" s="151">
        <v>2009</v>
      </c>
      <c r="L72" s="100">
        <v>0</v>
      </c>
      <c r="M72" s="83">
        <v>0</v>
      </c>
      <c r="N72" s="89"/>
      <c r="O72" t="s" s="131">
        <v>118</v>
      </c>
      <c r="P72" s="135">
        <f>AVERAGE(B61:B72)</f>
        <v>36.0833333333333</v>
      </c>
      <c r="Q72" s="97">
        <f>AVERAGE(D61:D72)</f>
        <v>5.35563992146956</v>
      </c>
      <c r="R72" t="s" s="134">
        <v>118</v>
      </c>
      <c r="S72" s="135">
        <f>AVERAGE(G61:G72)</f>
        <v>17.75</v>
      </c>
      <c r="T72" s="97">
        <f>AVERAGE(I61:I72)</f>
        <v>3.93125079647028</v>
      </c>
      <c r="U72" t="s" s="134">
        <v>118</v>
      </c>
      <c r="V72" s="135">
        <f>AVERAGE(L61:L72)</f>
        <v>2.83333333333333</v>
      </c>
      <c r="W72" s="97">
        <f>AVERAGE(N61:N72)</f>
        <v>1.88303571428571</v>
      </c>
    </row>
    <row r="73" ht="21.95" customHeight="1">
      <c r="A73" s="150">
        <v>2010</v>
      </c>
      <c r="B73" s="100">
        <v>28</v>
      </c>
      <c r="C73" s="83">
        <v>171.7</v>
      </c>
      <c r="D73" s="87">
        <v>6.13214285714286</v>
      </c>
      <c r="E73" s="40"/>
      <c r="F73" s="151">
        <v>2010</v>
      </c>
      <c r="G73" s="100">
        <v>8</v>
      </c>
      <c r="H73" s="83">
        <v>36.9</v>
      </c>
      <c r="I73" s="87">
        <v>4.6125</v>
      </c>
      <c r="J73" s="40"/>
      <c r="K73" s="151">
        <v>2010</v>
      </c>
      <c r="L73" s="100">
        <v>0</v>
      </c>
      <c r="M73" s="83">
        <v>0</v>
      </c>
      <c r="N73" s="89"/>
      <c r="O73" t="s" s="131">
        <v>117</v>
      </c>
      <c r="P73" s="135">
        <f>AVERAGE(B61:B73)</f>
        <v>35.4615384615385</v>
      </c>
      <c r="Q73" s="97">
        <f>AVERAGE(D61:D73)</f>
        <v>5.41537091652135</v>
      </c>
      <c r="R73" t="s" s="134">
        <v>117</v>
      </c>
      <c r="S73" s="135">
        <f>AVERAGE(G61:G73)</f>
        <v>17</v>
      </c>
      <c r="T73" s="97">
        <f>AVERAGE(I61:I73)</f>
        <v>3.98365458135718</v>
      </c>
      <c r="U73" t="s" s="134">
        <v>117</v>
      </c>
      <c r="V73" s="135">
        <f>AVERAGE(L61:L73)</f>
        <v>2.61538461538462</v>
      </c>
      <c r="W73" s="97">
        <f>AVERAGE(N61:N73)</f>
        <v>1.88303571428571</v>
      </c>
    </row>
    <row r="74" ht="21.95" customHeight="1">
      <c r="A74" s="150">
        <v>2011</v>
      </c>
      <c r="B74" s="100">
        <v>68</v>
      </c>
      <c r="C74" s="83">
        <v>339.1</v>
      </c>
      <c r="D74" s="87">
        <v>4.98676470588235</v>
      </c>
      <c r="E74" s="40"/>
      <c r="F74" s="151">
        <v>2011</v>
      </c>
      <c r="G74" s="100">
        <v>41</v>
      </c>
      <c r="H74" s="83">
        <v>152.6</v>
      </c>
      <c r="I74" s="87">
        <v>3.7219512195122</v>
      </c>
      <c r="J74" s="40"/>
      <c r="K74" s="151">
        <v>2011</v>
      </c>
      <c r="L74" s="100">
        <v>11</v>
      </c>
      <c r="M74" s="83">
        <v>26.2</v>
      </c>
      <c r="N74" s="89">
        <v>2.38181818181818</v>
      </c>
      <c r="O74" t="s" s="131">
        <v>116</v>
      </c>
      <c r="P74" s="135">
        <f>AVERAGE(B61:B74)</f>
        <v>37.7857142857143</v>
      </c>
      <c r="Q74" s="97">
        <f>AVERAGE(D61:D74)</f>
        <v>5.384756187190</v>
      </c>
      <c r="R74" t="s" s="134">
        <v>116</v>
      </c>
      <c r="S74" s="135">
        <f>AVERAGE(G61:G74)</f>
        <v>18.7142857142857</v>
      </c>
      <c r="T74" s="97">
        <f>AVERAGE(I61:I74)</f>
        <v>3.96496148408254</v>
      </c>
      <c r="U74" t="s" s="134">
        <v>116</v>
      </c>
      <c r="V74" s="135">
        <f>AVERAGE(L61:L74)</f>
        <v>3.21428571428571</v>
      </c>
      <c r="W74" s="97">
        <f>AVERAGE(N61:N74)</f>
        <v>1.93845598845599</v>
      </c>
    </row>
    <row r="75" ht="21.95" customHeight="1">
      <c r="A75" s="150">
        <v>2012</v>
      </c>
      <c r="B75" s="100">
        <v>65</v>
      </c>
      <c r="C75" s="83">
        <v>339</v>
      </c>
      <c r="D75" s="87">
        <v>5.21538461538462</v>
      </c>
      <c r="E75" s="40"/>
      <c r="F75" s="151">
        <v>2012</v>
      </c>
      <c r="G75" s="100">
        <v>39</v>
      </c>
      <c r="H75" s="83">
        <v>168.1</v>
      </c>
      <c r="I75" s="87">
        <v>4.31025641025641</v>
      </c>
      <c r="J75" s="40"/>
      <c r="K75" s="151">
        <v>2012</v>
      </c>
      <c r="L75" s="100">
        <v>3</v>
      </c>
      <c r="M75" s="83">
        <v>8.1</v>
      </c>
      <c r="N75" s="89">
        <v>2.7</v>
      </c>
      <c r="O75" t="s" s="131">
        <v>115</v>
      </c>
      <c r="P75" s="135">
        <f>AVERAGE(B61:B75)</f>
        <v>39.6</v>
      </c>
      <c r="Q75" s="97">
        <f>AVERAGE(D61:D75)</f>
        <v>5.37346474906964</v>
      </c>
      <c r="R75" t="s" s="134">
        <v>115</v>
      </c>
      <c r="S75" s="135">
        <f>AVERAGE(G61:G75)</f>
        <v>20.0666666666667</v>
      </c>
      <c r="T75" s="97">
        <f>AVERAGE(I61:I75)</f>
        <v>3.98798114582747</v>
      </c>
      <c r="U75" t="s" s="134">
        <v>115</v>
      </c>
      <c r="V75" s="135">
        <f>AVERAGE(L61:L75)</f>
        <v>3.2</v>
      </c>
      <c r="W75" s="97">
        <f>AVERAGE(N61:N75)</f>
        <v>2.01461038961039</v>
      </c>
    </row>
    <row r="76" ht="21.95" customHeight="1">
      <c r="A76" s="150">
        <v>2013</v>
      </c>
      <c r="B76" s="100">
        <v>18</v>
      </c>
      <c r="C76" s="83">
        <v>100.8</v>
      </c>
      <c r="D76" s="87">
        <v>5.6</v>
      </c>
      <c r="E76" s="40"/>
      <c r="F76" s="151">
        <v>2013</v>
      </c>
      <c r="G76" s="100">
        <v>8</v>
      </c>
      <c r="H76" s="83">
        <v>33.6</v>
      </c>
      <c r="I76" s="87">
        <v>4.2</v>
      </c>
      <c r="J76" s="40"/>
      <c r="K76" s="151">
        <v>2013</v>
      </c>
      <c r="L76" s="100">
        <v>0</v>
      </c>
      <c r="M76" s="83">
        <v>0</v>
      </c>
      <c r="N76" s="89"/>
      <c r="O76" t="s" s="131">
        <v>114</v>
      </c>
      <c r="P76" s="135">
        <f>AVERAGE(B61:B76)</f>
        <v>38.25</v>
      </c>
      <c r="Q76" s="97">
        <f>AVERAGE(D61:D76)</f>
        <v>5.38762320225278</v>
      </c>
      <c r="R76" t="s" s="134">
        <v>114</v>
      </c>
      <c r="S76" s="135">
        <f>AVERAGE(G61:G76)</f>
        <v>19.3125</v>
      </c>
      <c r="T76" s="97">
        <f>AVERAGE(I61:I76)</f>
        <v>4.00123232421325</v>
      </c>
      <c r="U76" t="s" s="134">
        <v>114</v>
      </c>
      <c r="V76" s="135">
        <f>AVERAGE(L61:L76)</f>
        <v>3</v>
      </c>
      <c r="W76" s="97">
        <f>AVERAGE(N61:N76)</f>
        <v>2.01461038961039</v>
      </c>
    </row>
    <row r="77" ht="21.95" customHeight="1">
      <c r="A77" s="150">
        <v>2014</v>
      </c>
      <c r="B77" s="100">
        <v>34</v>
      </c>
      <c r="C77" s="83">
        <v>171.7</v>
      </c>
      <c r="D77" s="87">
        <v>5.05</v>
      </c>
      <c r="E77" s="40"/>
      <c r="F77" s="151">
        <v>2014</v>
      </c>
      <c r="G77" s="100">
        <v>20</v>
      </c>
      <c r="H77" s="83">
        <v>81.3</v>
      </c>
      <c r="I77" s="87">
        <v>4.065</v>
      </c>
      <c r="J77" s="40"/>
      <c r="K77" s="151">
        <v>2014</v>
      </c>
      <c r="L77" s="100">
        <v>3</v>
      </c>
      <c r="M77" s="83">
        <v>7.7</v>
      </c>
      <c r="N77" s="89">
        <v>2.56666666666667</v>
      </c>
      <c r="O77" t="s" s="131">
        <v>113</v>
      </c>
      <c r="P77" s="135">
        <f>AVERAGE(B61:B77)</f>
        <v>38</v>
      </c>
      <c r="Q77" s="97">
        <f>AVERAGE(D61:D77)</f>
        <v>5.36776301388497</v>
      </c>
      <c r="R77" t="s" s="134">
        <v>113</v>
      </c>
      <c r="S77" s="135">
        <f>AVERAGE(G61:G77)</f>
        <v>19.3529411764706</v>
      </c>
      <c r="T77" s="97">
        <f>AVERAGE(I61:I77)</f>
        <v>4.00498336396541</v>
      </c>
      <c r="U77" t="s" s="134">
        <v>113</v>
      </c>
      <c r="V77" s="135">
        <f>AVERAGE(L61:L77)</f>
        <v>3</v>
      </c>
      <c r="W77" s="97">
        <f>AVERAGE(N61:N77)</f>
        <v>2.06479732388823</v>
      </c>
    </row>
    <row r="78" ht="21.95" customHeight="1">
      <c r="A78" s="150">
        <v>2015</v>
      </c>
      <c r="B78" s="100">
        <v>31</v>
      </c>
      <c r="C78" s="83">
        <v>181.8</v>
      </c>
      <c r="D78" s="87">
        <v>5.86451612903226</v>
      </c>
      <c r="E78" s="40"/>
      <c r="F78" s="151">
        <v>2015</v>
      </c>
      <c r="G78" s="100">
        <v>11</v>
      </c>
      <c r="H78" s="83">
        <v>45.9</v>
      </c>
      <c r="I78" s="87">
        <v>4.17272727272727</v>
      </c>
      <c r="J78" s="40"/>
      <c r="K78" s="151">
        <v>2015</v>
      </c>
      <c r="L78" s="100">
        <v>2</v>
      </c>
      <c r="M78" s="83">
        <v>4.4</v>
      </c>
      <c r="N78" s="89">
        <v>2.2</v>
      </c>
      <c r="O78" t="s" s="131">
        <v>112</v>
      </c>
      <c r="P78" s="135">
        <f>AVERAGE(B61:B78)</f>
        <v>37.6111111111111</v>
      </c>
      <c r="Q78" s="97">
        <f>AVERAGE(D61:D78)</f>
        <v>5.39536040917093</v>
      </c>
      <c r="R78" t="s" s="134">
        <v>112</v>
      </c>
      <c r="S78" s="135">
        <f>AVERAGE(G61:G78)</f>
        <v>18.8888888888889</v>
      </c>
      <c r="T78" s="97">
        <f>AVERAGE(I61:I78)</f>
        <v>4.01430247000774</v>
      </c>
      <c r="U78" t="s" s="134">
        <v>112</v>
      </c>
      <c r="V78" s="135">
        <f>AVERAGE(L61:L78)</f>
        <v>2.94444444444444</v>
      </c>
      <c r="W78" s="97">
        <f>AVERAGE(N61:N78)</f>
        <v>2.07606421356421</v>
      </c>
    </row>
    <row r="79" ht="21.95" customHeight="1">
      <c r="A79" s="150">
        <v>2016</v>
      </c>
      <c r="B79" s="100">
        <v>14</v>
      </c>
      <c r="C79" s="83">
        <v>81.40000000000001</v>
      </c>
      <c r="D79" s="87">
        <v>5.81428571428571</v>
      </c>
      <c r="E79" s="40"/>
      <c r="F79" s="151">
        <v>2016</v>
      </c>
      <c r="G79" s="100">
        <v>6</v>
      </c>
      <c r="H79" s="83">
        <v>25.9</v>
      </c>
      <c r="I79" s="87">
        <v>4.31666666666667</v>
      </c>
      <c r="J79" s="40"/>
      <c r="K79" s="151">
        <v>2016</v>
      </c>
      <c r="L79" s="100">
        <v>1</v>
      </c>
      <c r="M79" s="83">
        <v>2.8</v>
      </c>
      <c r="N79" s="89">
        <v>2.8</v>
      </c>
      <c r="O79" t="s" s="131">
        <v>111</v>
      </c>
      <c r="P79" s="135">
        <f>AVERAGE(B61:B79)</f>
        <v>36.3684210526316</v>
      </c>
      <c r="Q79" s="97">
        <f>AVERAGE(D61:D79)</f>
        <v>5.41740910944013</v>
      </c>
      <c r="R79" t="s" s="134">
        <v>111</v>
      </c>
      <c r="S79" s="135">
        <f>AVERAGE(G61:G79)</f>
        <v>18.2105263157895</v>
      </c>
      <c r="T79" s="97">
        <f>AVERAGE(I61:I79)</f>
        <v>4.03021637509505</v>
      </c>
      <c r="U79" t="s" s="134">
        <v>111</v>
      </c>
      <c r="V79" s="135">
        <f>AVERAGE(L61:L79)</f>
        <v>2.84210526315789</v>
      </c>
      <c r="W79" s="97">
        <f>AVERAGE(N61:N79)</f>
        <v>2.13175158175158</v>
      </c>
    </row>
    <row r="80" ht="21.95" customHeight="1">
      <c r="A80" s="150">
        <v>2017</v>
      </c>
      <c r="B80" s="100">
        <v>30</v>
      </c>
      <c r="C80" s="83">
        <v>171.4</v>
      </c>
      <c r="D80" s="87">
        <v>5.71333333333333</v>
      </c>
      <c r="E80" s="40"/>
      <c r="F80" s="151">
        <v>2017</v>
      </c>
      <c r="G80" s="100">
        <v>16</v>
      </c>
      <c r="H80" s="83">
        <v>74.3</v>
      </c>
      <c r="I80" s="87">
        <v>4.64375</v>
      </c>
      <c r="J80" s="40"/>
      <c r="K80" s="151">
        <v>2017</v>
      </c>
      <c r="L80" s="100">
        <v>1</v>
      </c>
      <c r="M80" s="83">
        <v>2.2</v>
      </c>
      <c r="N80" s="89">
        <v>2.2</v>
      </c>
      <c r="O80" t="s" s="131">
        <v>110</v>
      </c>
      <c r="P80" s="135">
        <f>AVERAGE(B61:B80)</f>
        <v>36.05</v>
      </c>
      <c r="Q80" s="97">
        <f>AVERAGE(D61:D80)</f>
        <v>5.43220532063479</v>
      </c>
      <c r="R80" t="s" s="134">
        <v>110</v>
      </c>
      <c r="S80" s="135">
        <f>AVERAGE(G61:G80)</f>
        <v>18.1</v>
      </c>
      <c r="T80" s="97">
        <f>AVERAGE(I61:I80)</f>
        <v>4.0608930563403</v>
      </c>
      <c r="U80" t="s" s="134">
        <v>110</v>
      </c>
      <c r="V80" s="135">
        <f>AVERAGE(L61:L80)</f>
        <v>2.75</v>
      </c>
      <c r="W80" s="97">
        <f>AVERAGE(N61:N80)</f>
        <v>2.13662646876933</v>
      </c>
    </row>
    <row r="81" ht="21.95" customHeight="1">
      <c r="A81" s="150">
        <v>2018</v>
      </c>
      <c r="B81" s="100">
        <v>43</v>
      </c>
      <c r="C81" s="83">
        <v>218.5</v>
      </c>
      <c r="D81" s="87">
        <v>5.08139534883721</v>
      </c>
      <c r="E81" s="40"/>
      <c r="F81" s="151">
        <v>2018</v>
      </c>
      <c r="G81" s="100">
        <v>25</v>
      </c>
      <c r="H81" s="83">
        <v>95.3</v>
      </c>
      <c r="I81" s="87">
        <v>3.812</v>
      </c>
      <c r="J81" s="40"/>
      <c r="K81" s="151">
        <v>2018</v>
      </c>
      <c r="L81" s="100">
        <v>4</v>
      </c>
      <c r="M81" s="83">
        <v>9</v>
      </c>
      <c r="N81" s="89">
        <v>2.25</v>
      </c>
      <c r="O81" s="96"/>
      <c r="P81" s="83"/>
      <c r="Q81" s="83"/>
      <c r="R81" s="84"/>
      <c r="S81" s="83"/>
      <c r="T81" s="83"/>
      <c r="U81" s="84"/>
      <c r="V81" s="83"/>
      <c r="W81" s="97"/>
    </row>
    <row r="82" ht="21.95" customHeight="1">
      <c r="A82" s="150">
        <v>2019</v>
      </c>
      <c r="B82" s="100">
        <v>34</v>
      </c>
      <c r="C82" s="83">
        <v>205.5</v>
      </c>
      <c r="D82" s="87">
        <v>6.04411764705882</v>
      </c>
      <c r="E82" s="40"/>
      <c r="F82" s="151">
        <v>2019</v>
      </c>
      <c r="G82" s="100">
        <v>10</v>
      </c>
      <c r="H82" s="83">
        <v>43</v>
      </c>
      <c r="I82" s="87">
        <v>4.3</v>
      </c>
      <c r="J82" s="40"/>
      <c r="K82" s="151">
        <v>2019</v>
      </c>
      <c r="L82" s="100">
        <v>2</v>
      </c>
      <c r="M82" s="83">
        <v>4.8</v>
      </c>
      <c r="N82" s="89">
        <v>2.4</v>
      </c>
      <c r="O82" s="96"/>
      <c r="P82" s="83"/>
      <c r="Q82" s="83"/>
      <c r="R82" s="84"/>
      <c r="S82" s="83"/>
      <c r="T82" s="83"/>
      <c r="U82" s="84"/>
      <c r="V82" s="83"/>
      <c r="W82" s="97"/>
    </row>
    <row r="83" ht="21.95" customHeight="1">
      <c r="A83" s="150">
        <v>2020</v>
      </c>
      <c r="B83" s="100">
        <v>33</v>
      </c>
      <c r="C83" s="83">
        <v>191.4</v>
      </c>
      <c r="D83" s="87">
        <v>5.8</v>
      </c>
      <c r="E83" s="40"/>
      <c r="F83" s="151">
        <v>2020</v>
      </c>
      <c r="G83" s="100">
        <v>14</v>
      </c>
      <c r="H83" s="83">
        <v>64.2</v>
      </c>
      <c r="I83" s="87">
        <v>4.58571428571429</v>
      </c>
      <c r="J83" s="40"/>
      <c r="K83" s="151">
        <v>2020</v>
      </c>
      <c r="L83" s="100">
        <v>0</v>
      </c>
      <c r="M83" s="83">
        <v>0</v>
      </c>
      <c r="N83" s="89"/>
      <c r="O83" s="96"/>
      <c r="P83" s="83"/>
      <c r="Q83" s="83"/>
      <c r="R83" s="84"/>
      <c r="S83" s="83"/>
      <c r="T83" s="83"/>
      <c r="U83" s="84"/>
      <c r="V83" s="83"/>
      <c r="W83" s="97"/>
    </row>
    <row r="84" ht="21.95" customHeight="1">
      <c r="A84" s="150">
        <v>2021</v>
      </c>
      <c r="B84" s="100">
        <v>33</v>
      </c>
      <c r="C84" s="83">
        <v>198.9</v>
      </c>
      <c r="D84" s="87">
        <v>6.02727272727273</v>
      </c>
      <c r="E84" s="40"/>
      <c r="F84" s="151">
        <v>2021</v>
      </c>
      <c r="G84" s="100">
        <v>11</v>
      </c>
      <c r="H84" s="83">
        <v>50.4</v>
      </c>
      <c r="I84" s="87">
        <v>4.58181818181818</v>
      </c>
      <c r="J84" s="40"/>
      <c r="K84" s="151">
        <v>2021</v>
      </c>
      <c r="L84" s="100">
        <v>1</v>
      </c>
      <c r="M84" s="83">
        <v>2.4</v>
      </c>
      <c r="N84" s="89">
        <v>2.4</v>
      </c>
      <c r="O84" s="96"/>
      <c r="P84" s="83"/>
      <c r="Q84" s="83"/>
      <c r="R84" s="84"/>
      <c r="S84" s="83"/>
      <c r="T84" s="83"/>
      <c r="U84" s="84"/>
      <c r="V84" s="83"/>
      <c r="W84" s="97"/>
    </row>
    <row r="85" ht="21.95" customHeight="1">
      <c r="A85" s="150">
        <v>2022</v>
      </c>
      <c r="B85" s="100">
        <v>35</v>
      </c>
      <c r="C85" s="83">
        <v>193.4</v>
      </c>
      <c r="D85" s="87">
        <v>5.52571428571429</v>
      </c>
      <c r="E85" s="40"/>
      <c r="F85" s="151">
        <v>2022</v>
      </c>
      <c r="G85" s="100">
        <v>15</v>
      </c>
      <c r="H85" s="83">
        <v>59.4</v>
      </c>
      <c r="I85" s="87">
        <v>3.96</v>
      </c>
      <c r="J85" s="40"/>
      <c r="K85" s="151">
        <v>2022</v>
      </c>
      <c r="L85" s="100">
        <v>2</v>
      </c>
      <c r="M85" s="83">
        <v>4.8</v>
      </c>
      <c r="N85" s="89">
        <v>2.4</v>
      </c>
      <c r="O85" s="96"/>
      <c r="P85" s="83"/>
      <c r="Q85" s="83"/>
      <c r="R85" s="84"/>
      <c r="S85" s="83"/>
      <c r="T85" s="83"/>
      <c r="U85" s="84"/>
      <c r="V85" s="83"/>
      <c r="W85" s="97"/>
    </row>
    <row r="86" ht="21.95" customHeight="1">
      <c r="A86" s="86"/>
      <c r="B86" s="84"/>
      <c r="C86" s="83"/>
      <c r="D86" s="87"/>
      <c r="E86" s="40"/>
      <c r="F86" s="88"/>
      <c r="G86" s="84"/>
      <c r="H86" s="83"/>
      <c r="I86" s="87"/>
      <c r="J86" s="40"/>
      <c r="K86" s="88"/>
      <c r="L86" s="84"/>
      <c r="M86" s="83"/>
      <c r="N86" s="89"/>
      <c r="O86" s="96"/>
      <c r="P86" s="83"/>
      <c r="Q86" s="83"/>
      <c r="R86" s="84"/>
      <c r="S86" s="83"/>
      <c r="T86" s="83"/>
      <c r="U86" s="84"/>
      <c r="V86" s="83"/>
      <c r="W86" s="97"/>
    </row>
    <row r="87" ht="21.95" customHeight="1">
      <c r="A87" s="86"/>
      <c r="B87" s="84"/>
      <c r="C87" s="83"/>
      <c r="D87" s="87"/>
      <c r="E87" s="40"/>
      <c r="F87" s="88"/>
      <c r="G87" s="84"/>
      <c r="H87" s="83"/>
      <c r="I87" s="87"/>
      <c r="J87" s="40"/>
      <c r="K87" s="88"/>
      <c r="L87" s="84"/>
      <c r="M87" s="83"/>
      <c r="N87" s="89"/>
      <c r="O87" s="96"/>
      <c r="P87" s="83"/>
      <c r="Q87" s="83"/>
      <c r="R87" s="84"/>
      <c r="S87" s="83"/>
      <c r="T87" s="83"/>
      <c r="U87" s="84"/>
      <c r="V87" s="83"/>
      <c r="W87" s="97"/>
    </row>
    <row r="88" ht="21.95" customHeight="1">
      <c r="A88" s="86"/>
      <c r="B88" s="84"/>
      <c r="C88" s="83"/>
      <c r="D88" s="87"/>
      <c r="E88" s="40"/>
      <c r="F88" s="88"/>
      <c r="G88" s="84"/>
      <c r="H88" s="83"/>
      <c r="I88" s="87"/>
      <c r="J88" s="40"/>
      <c r="K88" s="88"/>
      <c r="L88" s="84"/>
      <c r="M88" s="83"/>
      <c r="N88" s="89"/>
      <c r="O88" s="96"/>
      <c r="P88" s="83"/>
      <c r="Q88" s="83"/>
      <c r="R88" s="84"/>
      <c r="S88" s="83"/>
      <c r="T88" s="83"/>
      <c r="U88" s="84"/>
      <c r="V88" s="83"/>
      <c r="W88" s="97"/>
    </row>
    <row r="89" ht="21.95" customHeight="1">
      <c r="A89" s="86"/>
      <c r="B89" s="84"/>
      <c r="C89" s="83"/>
      <c r="D89" s="87"/>
      <c r="E89" s="40"/>
      <c r="F89" s="88"/>
      <c r="G89" s="84"/>
      <c r="H89" s="83"/>
      <c r="I89" s="87"/>
      <c r="J89" s="40"/>
      <c r="K89" s="88"/>
      <c r="L89" s="84"/>
      <c r="M89" s="83"/>
      <c r="N89" s="89"/>
      <c r="O89" s="96"/>
      <c r="P89" s="83"/>
      <c r="Q89" s="83"/>
      <c r="R89" s="84"/>
      <c r="S89" s="83"/>
      <c r="T89" s="83"/>
      <c r="U89" s="84"/>
      <c r="V89" s="83"/>
      <c r="W89" s="97"/>
    </row>
    <row r="90" ht="21.95" customHeight="1">
      <c r="A90" s="86"/>
      <c r="B90" s="84"/>
      <c r="C90" s="83"/>
      <c r="D90" s="87"/>
      <c r="E90" s="40"/>
      <c r="F90" s="88"/>
      <c r="G90" s="84"/>
      <c r="H90" s="83"/>
      <c r="I90" s="87"/>
      <c r="J90" s="40"/>
      <c r="K90" s="88"/>
      <c r="L90" s="84"/>
      <c r="M90" s="83"/>
      <c r="N90" s="89"/>
      <c r="O90" s="96"/>
      <c r="P90" s="83"/>
      <c r="Q90" s="83"/>
      <c r="R90" s="84"/>
      <c r="S90" s="83"/>
      <c r="T90" s="83"/>
      <c r="U90" s="84"/>
      <c r="V90" s="83"/>
      <c r="W90" s="97"/>
    </row>
    <row r="91" ht="21.95" customHeight="1">
      <c r="A91" s="86"/>
      <c r="B91" s="84"/>
      <c r="C91" s="83"/>
      <c r="D91" s="87"/>
      <c r="E91" s="40"/>
      <c r="F91" s="88"/>
      <c r="G91" s="84"/>
      <c r="H91" s="83"/>
      <c r="I91" s="87"/>
      <c r="J91" s="40"/>
      <c r="K91" s="88"/>
      <c r="L91" s="84"/>
      <c r="M91" s="83"/>
      <c r="N91" s="89"/>
      <c r="O91" s="96"/>
      <c r="P91" s="83"/>
      <c r="Q91" s="83"/>
      <c r="R91" s="84"/>
      <c r="S91" s="83"/>
      <c r="T91" s="83"/>
      <c r="U91" s="84"/>
      <c r="V91" s="83"/>
      <c r="W91" s="97"/>
    </row>
    <row r="92" ht="21.95" customHeight="1">
      <c r="A92" s="86"/>
      <c r="B92" s="84"/>
      <c r="C92" s="83"/>
      <c r="D92" s="87"/>
      <c r="E92" s="40"/>
      <c r="F92" s="88"/>
      <c r="G92" s="84"/>
      <c r="H92" s="83"/>
      <c r="I92" s="87"/>
      <c r="J92" s="40"/>
      <c r="K92" s="88"/>
      <c r="L92" s="84"/>
      <c r="M92" s="83"/>
      <c r="N92" s="89"/>
      <c r="O92" s="96"/>
      <c r="P92" s="83"/>
      <c r="Q92" s="83"/>
      <c r="R92" s="84"/>
      <c r="S92" s="83"/>
      <c r="T92" s="83"/>
      <c r="U92" s="84"/>
      <c r="V92" s="83"/>
      <c r="W92" s="97"/>
    </row>
    <row r="93" ht="21.95" customHeight="1">
      <c r="A93" s="86"/>
      <c r="B93" s="84"/>
      <c r="C93" s="83"/>
      <c r="D93" s="87"/>
      <c r="E93" s="40"/>
      <c r="F93" s="88"/>
      <c r="G93" s="84"/>
      <c r="H93" s="83"/>
      <c r="I93" s="87"/>
      <c r="J93" s="40"/>
      <c r="K93" s="88"/>
      <c r="L93" s="84"/>
      <c r="M93" s="83"/>
      <c r="N93" s="89"/>
      <c r="O93" s="96"/>
      <c r="P93" s="83"/>
      <c r="Q93" s="83"/>
      <c r="R93" s="84"/>
      <c r="S93" s="83"/>
      <c r="T93" s="83"/>
      <c r="U93" s="84"/>
      <c r="V93" s="83"/>
      <c r="W93" s="97"/>
    </row>
    <row r="94" ht="21.95" customHeight="1">
      <c r="A94" s="86"/>
      <c r="B94" s="84"/>
      <c r="C94" s="83"/>
      <c r="D94" s="87"/>
      <c r="E94" s="40"/>
      <c r="F94" s="88"/>
      <c r="G94" s="84"/>
      <c r="H94" s="83"/>
      <c r="I94" s="87"/>
      <c r="J94" s="40"/>
      <c r="K94" s="88"/>
      <c r="L94" s="84"/>
      <c r="M94" s="83"/>
      <c r="N94" s="89"/>
      <c r="O94" s="96"/>
      <c r="P94" s="83"/>
      <c r="Q94" s="83"/>
      <c r="R94" s="84"/>
      <c r="S94" s="83"/>
      <c r="T94" s="83"/>
      <c r="U94" s="84"/>
      <c r="V94" s="83"/>
      <c r="W94" s="97"/>
    </row>
    <row r="95" ht="21.95" customHeight="1">
      <c r="A95" s="86"/>
      <c r="B95" s="84"/>
      <c r="C95" s="83"/>
      <c r="D95" s="87"/>
      <c r="E95" s="40"/>
      <c r="F95" s="88"/>
      <c r="G95" s="84"/>
      <c r="H95" s="83"/>
      <c r="I95" s="87"/>
      <c r="J95" s="40"/>
      <c r="K95" s="88"/>
      <c r="L95" s="84"/>
      <c r="M95" s="83"/>
      <c r="N95" s="89"/>
      <c r="O95" s="96"/>
      <c r="P95" s="83"/>
      <c r="Q95" s="83"/>
      <c r="R95" s="84"/>
      <c r="S95" s="83"/>
      <c r="T95" s="83"/>
      <c r="U95" s="84"/>
      <c r="V95" s="83"/>
      <c r="W95" s="97"/>
    </row>
    <row r="96" ht="21.95" customHeight="1">
      <c r="A96" s="86"/>
      <c r="B96" s="84"/>
      <c r="C96" s="83"/>
      <c r="D96" s="87"/>
      <c r="E96" s="40"/>
      <c r="F96" s="88"/>
      <c r="G96" s="84"/>
      <c r="H96" s="83"/>
      <c r="I96" s="87"/>
      <c r="J96" s="40"/>
      <c r="K96" s="88"/>
      <c r="L96" s="84"/>
      <c r="M96" s="83"/>
      <c r="N96" s="89"/>
      <c r="O96" s="96"/>
      <c r="P96" s="83"/>
      <c r="Q96" s="83"/>
      <c r="R96" s="84"/>
      <c r="S96" s="83"/>
      <c r="T96" s="83"/>
      <c r="U96" s="84"/>
      <c r="V96" s="83"/>
      <c r="W96" s="97"/>
    </row>
    <row r="97" ht="21.95" customHeight="1">
      <c r="A97" s="86"/>
      <c r="B97" s="84"/>
      <c r="C97" s="83"/>
      <c r="D97" s="87"/>
      <c r="E97" s="40"/>
      <c r="F97" s="88"/>
      <c r="G97" s="84"/>
      <c r="H97" s="83"/>
      <c r="I97" s="87"/>
      <c r="J97" s="40"/>
      <c r="K97" s="88"/>
      <c r="L97" s="84"/>
      <c r="M97" s="83"/>
      <c r="N97" s="89"/>
      <c r="O97" s="96"/>
      <c r="P97" s="83"/>
      <c r="Q97" s="83"/>
      <c r="R97" s="84"/>
      <c r="S97" s="83"/>
      <c r="T97" s="83"/>
      <c r="U97" s="84"/>
      <c r="V97" s="83"/>
      <c r="W97" s="97"/>
    </row>
    <row r="98" ht="21.95" customHeight="1">
      <c r="A98" s="86"/>
      <c r="B98" s="84"/>
      <c r="C98" s="83"/>
      <c r="D98" s="87"/>
      <c r="E98" s="40"/>
      <c r="F98" s="88"/>
      <c r="G98" s="84"/>
      <c r="H98" s="83"/>
      <c r="I98" s="87"/>
      <c r="J98" s="40"/>
      <c r="K98" s="88"/>
      <c r="L98" s="84"/>
      <c r="M98" s="83"/>
      <c r="N98" s="89"/>
      <c r="O98" s="96"/>
      <c r="P98" s="83"/>
      <c r="Q98" s="83"/>
      <c r="R98" s="84"/>
      <c r="S98" s="83"/>
      <c r="T98" s="83"/>
      <c r="U98" s="84"/>
      <c r="V98" s="83"/>
      <c r="W98" s="97"/>
    </row>
    <row r="99" ht="21.95" customHeight="1">
      <c r="A99" s="86"/>
      <c r="B99" s="84"/>
      <c r="C99" s="83"/>
      <c r="D99" s="87"/>
      <c r="E99" s="40"/>
      <c r="F99" s="88"/>
      <c r="G99" s="84"/>
      <c r="H99" s="83"/>
      <c r="I99" s="87"/>
      <c r="J99" s="40"/>
      <c r="K99" s="88"/>
      <c r="L99" s="84"/>
      <c r="M99" s="83"/>
      <c r="N99" s="89"/>
      <c r="O99" s="96"/>
      <c r="P99" s="83"/>
      <c r="Q99" s="83"/>
      <c r="R99" s="84"/>
      <c r="S99" s="83"/>
      <c r="T99" s="83"/>
      <c r="U99" s="84"/>
      <c r="V99" s="83"/>
      <c r="W99" s="97"/>
    </row>
    <row r="100" ht="21.95" customHeight="1">
      <c r="A100" s="86"/>
      <c r="B100" s="84"/>
      <c r="C100" s="83"/>
      <c r="D100" s="87"/>
      <c r="E100" s="40"/>
      <c r="F100" s="88"/>
      <c r="G100" s="84"/>
      <c r="H100" s="83"/>
      <c r="I100" s="87"/>
      <c r="J100" s="40"/>
      <c r="K100" s="88"/>
      <c r="L100" s="84"/>
      <c r="M100" s="83"/>
      <c r="N100" s="89"/>
      <c r="O100" s="96"/>
      <c r="P100" s="83"/>
      <c r="Q100" s="83"/>
      <c r="R100" s="84"/>
      <c r="S100" s="83"/>
      <c r="T100" s="83"/>
      <c r="U100" s="84"/>
      <c r="V100" s="83"/>
      <c r="W100" s="97"/>
    </row>
    <row r="101" ht="21.95" customHeight="1">
      <c r="A101" s="86"/>
      <c r="B101" s="84"/>
      <c r="C101" s="83"/>
      <c r="D101" s="87"/>
      <c r="E101" s="40"/>
      <c r="F101" s="88"/>
      <c r="G101" s="84"/>
      <c r="H101" s="83"/>
      <c r="I101" s="87"/>
      <c r="J101" s="40"/>
      <c r="K101" s="88"/>
      <c r="L101" s="84"/>
      <c r="M101" s="83"/>
      <c r="N101" s="89"/>
      <c r="O101" s="96"/>
      <c r="P101" s="83"/>
      <c r="Q101" s="83"/>
      <c r="R101" s="84"/>
      <c r="S101" s="83"/>
      <c r="T101" s="83"/>
      <c r="U101" s="84"/>
      <c r="V101" s="83"/>
      <c r="W101" s="97"/>
    </row>
    <row r="102" ht="21.95" customHeight="1">
      <c r="A102" s="86"/>
      <c r="B102" s="84"/>
      <c r="C102" s="83"/>
      <c r="D102" s="87"/>
      <c r="E102" s="40"/>
      <c r="F102" s="88"/>
      <c r="G102" s="84"/>
      <c r="H102" s="83"/>
      <c r="I102" s="87"/>
      <c r="J102" s="40"/>
      <c r="K102" s="88"/>
      <c r="L102" s="84"/>
      <c r="M102" s="83"/>
      <c r="N102" s="89"/>
      <c r="O102" s="96"/>
      <c r="P102" s="83"/>
      <c r="Q102" s="83"/>
      <c r="R102" s="84"/>
      <c r="S102" s="83"/>
      <c r="T102" s="83"/>
      <c r="U102" s="84"/>
      <c r="V102" s="83"/>
      <c r="W102" s="97"/>
    </row>
    <row r="103" ht="21.95" customHeight="1">
      <c r="A103" s="86"/>
      <c r="B103" s="84"/>
      <c r="C103" s="83"/>
      <c r="D103" s="87"/>
      <c r="E103" s="40"/>
      <c r="F103" s="88"/>
      <c r="G103" s="84"/>
      <c r="H103" s="83"/>
      <c r="I103" s="87"/>
      <c r="J103" s="40"/>
      <c r="K103" s="88"/>
      <c r="L103" s="84"/>
      <c r="M103" s="83"/>
      <c r="N103" s="89"/>
      <c r="O103" s="96"/>
      <c r="P103" s="83"/>
      <c r="Q103" s="83"/>
      <c r="R103" s="84"/>
      <c r="S103" s="83"/>
      <c r="T103" s="83"/>
      <c r="U103" s="84"/>
      <c r="V103" s="83"/>
      <c r="W103" s="97"/>
    </row>
    <row r="104" ht="21.95" customHeight="1">
      <c r="A104" s="86"/>
      <c r="B104" s="84"/>
      <c r="C104" s="83"/>
      <c r="D104" s="87"/>
      <c r="E104" s="40"/>
      <c r="F104" s="88"/>
      <c r="G104" s="84"/>
      <c r="H104" s="83"/>
      <c r="I104" s="87"/>
      <c r="J104" s="40"/>
      <c r="K104" s="88"/>
      <c r="L104" s="84"/>
      <c r="M104" s="83"/>
      <c r="N104" s="89"/>
      <c r="O104" s="96"/>
      <c r="P104" s="83"/>
      <c r="Q104" s="83"/>
      <c r="R104" s="84"/>
      <c r="S104" s="83"/>
      <c r="T104" s="83"/>
      <c r="U104" s="84"/>
      <c r="V104" s="83"/>
      <c r="W104" s="97"/>
    </row>
    <row r="105" ht="21.95" customHeight="1">
      <c r="A105" s="86"/>
      <c r="B105" s="84"/>
      <c r="C105" s="83"/>
      <c r="D105" s="90"/>
      <c r="E105" s="40"/>
      <c r="F105" s="88"/>
      <c r="G105" s="84"/>
      <c r="H105" s="83"/>
      <c r="I105" s="90"/>
      <c r="J105" s="40"/>
      <c r="K105" s="88"/>
      <c r="L105" s="84"/>
      <c r="M105" s="83"/>
      <c r="N105" s="91"/>
      <c r="O105" s="96"/>
      <c r="P105" s="83"/>
      <c r="Q105" s="83"/>
      <c r="R105" s="84"/>
      <c r="S105" s="83"/>
      <c r="T105" s="83"/>
      <c r="U105" s="84"/>
      <c r="V105" s="83"/>
      <c r="W105" s="97"/>
    </row>
    <row r="106" ht="21.95" customHeight="1">
      <c r="A106" t="s" s="92">
        <v>97</v>
      </c>
      <c r="B106" s="84"/>
      <c r="C106" s="83"/>
      <c r="D106" s="87"/>
      <c r="E106" s="40"/>
      <c r="F106" s="88"/>
      <c r="G106" s="84"/>
      <c r="H106" s="83"/>
      <c r="I106" s="87"/>
      <c r="J106" s="40"/>
      <c r="K106" s="88"/>
      <c r="L106" s="84"/>
      <c r="M106" s="83"/>
      <c r="N106" s="89"/>
      <c r="O106" s="96"/>
      <c r="P106" s="83"/>
      <c r="Q106" s="83"/>
      <c r="R106" s="84"/>
      <c r="S106" s="83"/>
      <c r="T106" s="83"/>
      <c r="U106" s="84"/>
      <c r="V106" s="83"/>
      <c r="W106" s="97"/>
    </row>
    <row r="107" ht="21.95" customHeight="1">
      <c r="A107" t="s" s="93">
        <v>98</v>
      </c>
      <c r="B107" t="s" s="162">
        <v>201</v>
      </c>
      <c r="C107" s="83"/>
      <c r="D107" s="87"/>
      <c r="E107" s="40"/>
      <c r="F107" t="s" s="95">
        <v>98</v>
      </c>
      <c r="G107" t="s" s="162">
        <v>201</v>
      </c>
      <c r="H107" s="83"/>
      <c r="I107" s="87"/>
      <c r="J107" s="40"/>
      <c r="K107" t="s" s="95">
        <v>98</v>
      </c>
      <c r="L107" t="s" s="162">
        <v>201</v>
      </c>
      <c r="M107" s="83"/>
      <c r="N107" s="89"/>
      <c r="O107" s="96"/>
      <c r="P107" s="83"/>
      <c r="Q107" s="83"/>
      <c r="R107" s="84"/>
      <c r="S107" s="83"/>
      <c r="T107" s="83"/>
      <c r="U107" s="84"/>
      <c r="V107" s="83"/>
      <c r="W107" s="97"/>
    </row>
    <row r="108" ht="21.95" customHeight="1">
      <c r="A108" t="s" s="98">
        <v>99</v>
      </c>
      <c r="B108" s="83">
        <f>AVERAGE(B50:B59)</f>
        <v>26.5</v>
      </c>
      <c r="C108" s="83">
        <f>AVERAGE(C50:C59)</f>
        <v>153.92</v>
      </c>
      <c r="D108" s="87">
        <f>AVERAGE(D50:D59)</f>
        <v>5.82495389568085</v>
      </c>
      <c r="E108" s="40"/>
      <c r="F108" t="s" s="99">
        <v>99</v>
      </c>
      <c r="G108" s="83">
        <f>AVERAGE(G50:G59)</f>
        <v>10.9</v>
      </c>
      <c r="H108" s="83">
        <f>AVERAGE(H50:H59)</f>
        <v>48.08</v>
      </c>
      <c r="I108" s="87">
        <f>AVERAGE(I50:I59)</f>
        <v>4.47419460604755</v>
      </c>
      <c r="J108" s="40"/>
      <c r="K108" t="s" s="99">
        <v>99</v>
      </c>
      <c r="L108" s="83">
        <f>AVERAGE(L50:L59)</f>
        <v>0.9</v>
      </c>
      <c r="M108" s="83">
        <f>AVERAGE(M50:M59)</f>
        <v>1.91</v>
      </c>
      <c r="N108" s="89">
        <f>AVERAGE(N50:N59)</f>
        <v>1.9725</v>
      </c>
      <c r="O108" s="96"/>
      <c r="P108" s="83"/>
      <c r="Q108" s="83"/>
      <c r="R108" s="84"/>
      <c r="S108" s="83"/>
      <c r="T108" s="83"/>
      <c r="U108" s="84"/>
      <c r="V108" s="83"/>
      <c r="W108" s="97"/>
    </row>
    <row r="109" ht="21.95" customHeight="1">
      <c r="A109" t="s" s="98">
        <v>100</v>
      </c>
      <c r="B109" s="83">
        <f>AVERAGE(B61:B70)</f>
        <v>36.8</v>
      </c>
      <c r="C109" s="83">
        <f>AVERAGE(C61:C70)</f>
        <v>192.4</v>
      </c>
      <c r="D109" s="87">
        <f>AVERAGE(D61:D70)</f>
        <v>5.27764077103861</v>
      </c>
      <c r="E109" s="40"/>
      <c r="F109" t="s" s="99">
        <v>100</v>
      </c>
      <c r="G109" s="83">
        <f>AVERAGE(G61:G70)</f>
        <v>18.6</v>
      </c>
      <c r="H109" s="83">
        <f>AVERAGE(H61:H70)</f>
        <v>71.87</v>
      </c>
      <c r="I109" s="87">
        <f>AVERAGE(I61:I70)</f>
        <v>3.84823959212798</v>
      </c>
      <c r="J109" s="40"/>
      <c r="K109" t="s" s="99">
        <v>100</v>
      </c>
      <c r="L109" s="83">
        <f>AVERAGE(L61:L70)</f>
        <v>3.3</v>
      </c>
      <c r="M109" s="83">
        <f>AVERAGE(M61:M70)</f>
        <v>5.71</v>
      </c>
      <c r="N109" s="89">
        <f>AVERAGE(N61:N70)</f>
        <v>1.83775510204082</v>
      </c>
      <c r="O109" s="96"/>
      <c r="P109" s="83"/>
      <c r="Q109" s="83"/>
      <c r="R109" s="84"/>
      <c r="S109" s="83"/>
      <c r="T109" s="83"/>
      <c r="U109" s="84"/>
      <c r="V109" s="83"/>
      <c r="W109" s="97"/>
    </row>
    <row r="110" ht="21.95" customHeight="1">
      <c r="A110" s="105"/>
      <c r="B110" s="84"/>
      <c r="C110" s="84"/>
      <c r="D110" s="90"/>
      <c r="E110" s="40"/>
      <c r="F110" s="106"/>
      <c r="G110" s="84"/>
      <c r="H110" s="84"/>
      <c r="I110" s="90"/>
      <c r="J110" s="40"/>
      <c r="K110" s="106"/>
      <c r="L110" s="84"/>
      <c r="M110" s="84"/>
      <c r="N110" s="91"/>
      <c r="O110" s="96"/>
      <c r="P110" s="83"/>
      <c r="Q110" s="83"/>
      <c r="R110" s="84"/>
      <c r="S110" s="83"/>
      <c r="T110" s="83"/>
      <c r="U110" s="84"/>
      <c r="V110" s="83"/>
      <c r="W110" s="97"/>
    </row>
    <row r="111" ht="21.95" customHeight="1">
      <c r="A111" t="s" s="103">
        <v>102</v>
      </c>
      <c r="B111" s="83"/>
      <c r="C111" s="83"/>
      <c r="D111" s="87"/>
      <c r="E111" s="40"/>
      <c r="F111" t="s" s="104">
        <v>102</v>
      </c>
      <c r="G111" s="83"/>
      <c r="H111" s="83"/>
      <c r="I111" s="87"/>
      <c r="J111" s="40"/>
      <c r="K111" t="s" s="104">
        <v>102</v>
      </c>
      <c r="L111" s="83"/>
      <c r="M111" s="83"/>
      <c r="N111" s="89"/>
      <c r="O111" s="96"/>
      <c r="P111" s="83"/>
      <c r="Q111" s="83"/>
      <c r="R111" s="84"/>
      <c r="S111" s="83"/>
      <c r="T111" s="83"/>
      <c r="U111" s="84"/>
      <c r="V111" s="83"/>
      <c r="W111" s="97"/>
    </row>
    <row r="112" ht="21.95" customHeight="1">
      <c r="A112" t="s" s="103">
        <v>103</v>
      </c>
      <c r="B112" s="83"/>
      <c r="C112" s="83"/>
      <c r="D112" s="87"/>
      <c r="E112" s="40"/>
      <c r="F112" t="s" s="104">
        <v>103</v>
      </c>
      <c r="G112" s="83"/>
      <c r="H112" s="83"/>
      <c r="I112" s="87"/>
      <c r="J112" s="40"/>
      <c r="K112" t="s" s="104">
        <v>103</v>
      </c>
      <c r="L112" s="83"/>
      <c r="M112" s="83"/>
      <c r="N112" s="89"/>
      <c r="O112" s="96"/>
      <c r="P112" s="83"/>
      <c r="Q112" s="83"/>
      <c r="R112" s="84"/>
      <c r="S112" s="83"/>
      <c r="T112" s="83"/>
      <c r="U112" s="84"/>
      <c r="V112" s="83"/>
      <c r="W112" s="97"/>
    </row>
    <row r="113" ht="21.95" customHeight="1">
      <c r="A113" s="105"/>
      <c r="B113" s="84"/>
      <c r="C113" s="84"/>
      <c r="D113" s="90"/>
      <c r="E113" s="40"/>
      <c r="F113" s="106"/>
      <c r="G113" s="84"/>
      <c r="H113" s="84"/>
      <c r="I113" s="90"/>
      <c r="J113" s="40"/>
      <c r="K113" s="106"/>
      <c r="L113" s="84"/>
      <c r="M113" s="84"/>
      <c r="N113" s="91"/>
      <c r="O113" s="82"/>
      <c r="P113" s="83"/>
      <c r="Q113" s="83"/>
      <c r="R113" s="84"/>
      <c r="S113" s="84"/>
      <c r="T113" s="83"/>
      <c r="U113" s="83"/>
      <c r="V113" s="83"/>
      <c r="W113" s="85"/>
    </row>
    <row r="114" ht="21.95" customHeight="1">
      <c r="A114" t="s" s="93">
        <v>104</v>
      </c>
      <c r="B114" s="84"/>
      <c r="C114" s="84"/>
      <c r="D114" s="90"/>
      <c r="E114" s="40"/>
      <c r="F114" t="s" s="95">
        <v>104</v>
      </c>
      <c r="G114" s="84"/>
      <c r="H114" s="84"/>
      <c r="I114" s="90"/>
      <c r="J114" s="40"/>
      <c r="K114" t="s" s="95">
        <v>104</v>
      </c>
      <c r="L114" s="84"/>
      <c r="M114" s="84"/>
      <c r="N114" s="91"/>
      <c r="O114" s="82"/>
      <c r="P114" s="83"/>
      <c r="Q114" s="83"/>
      <c r="R114" s="84"/>
      <c r="S114" s="84"/>
      <c r="T114" s="83"/>
      <c r="U114" s="83"/>
      <c r="V114" s="83"/>
      <c r="W114" s="85"/>
    </row>
    <row r="115" ht="21.95" customHeight="1">
      <c r="A115" t="s" s="98">
        <v>99</v>
      </c>
      <c r="B115" s="83">
        <f>AVERAGE(B55:B59)</f>
        <v>28.8</v>
      </c>
      <c r="C115" s="83">
        <f>AVERAGE(C55:C59)</f>
        <v>166.1</v>
      </c>
      <c r="D115" s="87">
        <f>AVERAGE(D55:D59)</f>
        <v>5.78491130013362</v>
      </c>
      <c r="E115" s="40"/>
      <c r="F115" t="s" s="99">
        <v>99</v>
      </c>
      <c r="G115" s="83">
        <f>AVERAGE(G55:G59)</f>
        <v>11.6</v>
      </c>
      <c r="H115" s="83">
        <f>AVERAGE(H55:H59)</f>
        <v>49.22</v>
      </c>
      <c r="I115" s="87">
        <f>AVERAGE(I55:I59)</f>
        <v>4.30363305322129</v>
      </c>
      <c r="J115" s="40"/>
      <c r="K115" t="s" s="99">
        <v>99</v>
      </c>
      <c r="L115" s="83">
        <f>AVERAGE(L55:L59)</f>
        <v>1.6</v>
      </c>
      <c r="M115" s="83">
        <f>AVERAGE(M55:M59)</f>
        <v>3.34</v>
      </c>
      <c r="N115" s="89">
        <f>AVERAGE(N55:N59)</f>
        <v>1.83</v>
      </c>
      <c r="O115" s="82"/>
      <c r="P115" s="83"/>
      <c r="Q115" s="83"/>
      <c r="R115" s="84"/>
      <c r="S115" s="84"/>
      <c r="T115" s="83"/>
      <c r="U115" s="83"/>
      <c r="V115" s="83"/>
      <c r="W115" s="85"/>
    </row>
    <row r="116" ht="21.95" customHeight="1">
      <c r="A116" t="s" s="98">
        <v>100</v>
      </c>
      <c r="B116" s="83">
        <f>AVERAGE(B61:B65)</f>
        <v>37</v>
      </c>
      <c r="C116" s="83">
        <f>AVERAGE(C61:C65)</f>
        <v>191.4</v>
      </c>
      <c r="D116" s="87">
        <f>AVERAGE(D61:D65)</f>
        <v>5.28228362051892</v>
      </c>
      <c r="E116" s="40"/>
      <c r="F116" t="s" s="99">
        <v>100</v>
      </c>
      <c r="G116" s="83">
        <f>AVERAGE(G61:G65)</f>
        <v>18</v>
      </c>
      <c r="H116" s="83">
        <f>AVERAGE(H61:H65)</f>
        <v>66.40000000000001</v>
      </c>
      <c r="I116" s="87">
        <f>AVERAGE(I61:I65)</f>
        <v>3.65293650793651</v>
      </c>
      <c r="J116" s="40"/>
      <c r="K116" t="s" s="99">
        <v>100</v>
      </c>
      <c r="L116" s="83">
        <f>AVERAGE(L61:L65)</f>
        <v>3.6</v>
      </c>
      <c r="M116" s="83">
        <f>AVERAGE(M61:M65)</f>
        <v>5.6</v>
      </c>
      <c r="N116" s="89">
        <f>AVERAGE(N61:N65)</f>
        <v>1.54166666666667</v>
      </c>
      <c r="O116" s="82"/>
      <c r="P116" s="83"/>
      <c r="Q116" s="83"/>
      <c r="R116" s="84"/>
      <c r="S116" s="84"/>
      <c r="T116" s="83"/>
      <c r="U116" s="83"/>
      <c r="V116" s="83"/>
      <c r="W116" s="85"/>
    </row>
    <row r="117" ht="21.95" customHeight="1">
      <c r="A117" s="105"/>
      <c r="B117" s="84"/>
      <c r="C117" s="84"/>
      <c r="D117" s="90"/>
      <c r="E117" s="40"/>
      <c r="F117" s="106"/>
      <c r="G117" s="84"/>
      <c r="H117" s="84"/>
      <c r="I117" s="90"/>
      <c r="J117" s="40"/>
      <c r="K117" s="106"/>
      <c r="L117" s="84"/>
      <c r="M117" s="84"/>
      <c r="N117" s="91"/>
      <c r="O117" s="82"/>
      <c r="P117" s="83"/>
      <c r="Q117" s="83"/>
      <c r="R117" s="84"/>
      <c r="S117" s="84"/>
      <c r="T117" s="83"/>
      <c r="U117" s="83"/>
      <c r="V117" s="83"/>
      <c r="W117" s="85"/>
    </row>
    <row r="118" ht="21.95" customHeight="1">
      <c r="A118" t="s" s="103">
        <v>102</v>
      </c>
      <c r="B118" s="83"/>
      <c r="C118" s="83"/>
      <c r="D118" s="87"/>
      <c r="E118" s="40"/>
      <c r="F118" t="s" s="104">
        <v>102</v>
      </c>
      <c r="G118" s="83"/>
      <c r="H118" s="83"/>
      <c r="I118" s="87"/>
      <c r="J118" s="40"/>
      <c r="K118" t="s" s="104">
        <v>102</v>
      </c>
      <c r="L118" s="83"/>
      <c r="M118" s="83"/>
      <c r="N118" s="89"/>
      <c r="O118" s="82"/>
      <c r="P118" s="83"/>
      <c r="Q118" s="83"/>
      <c r="R118" s="84"/>
      <c r="S118" s="84"/>
      <c r="T118" s="83"/>
      <c r="U118" s="83"/>
      <c r="V118" s="83"/>
      <c r="W118" s="85"/>
    </row>
    <row r="119" ht="21.95" customHeight="1">
      <c r="A119" t="s" s="103">
        <v>103</v>
      </c>
      <c r="B119" s="83"/>
      <c r="C119" s="83"/>
      <c r="D119" s="87"/>
      <c r="E119" s="40"/>
      <c r="F119" t="s" s="104">
        <v>103</v>
      </c>
      <c r="G119" s="83"/>
      <c r="H119" s="83"/>
      <c r="I119" s="87"/>
      <c r="J119" s="40"/>
      <c r="K119" t="s" s="104">
        <v>103</v>
      </c>
      <c r="L119" s="83"/>
      <c r="M119" s="83"/>
      <c r="N119" s="89"/>
      <c r="O119" s="82"/>
      <c r="P119" s="83"/>
      <c r="Q119" s="83"/>
      <c r="R119" s="84"/>
      <c r="S119" s="84"/>
      <c r="T119" s="83"/>
      <c r="U119" s="83"/>
      <c r="V119" s="83"/>
      <c r="W119" s="85"/>
    </row>
    <row r="120" ht="21.95" customHeight="1">
      <c r="A120" s="105"/>
      <c r="B120" s="84"/>
      <c r="C120" s="83"/>
      <c r="D120" s="87"/>
      <c r="E120" s="40"/>
      <c r="F120" s="106"/>
      <c r="G120" s="84"/>
      <c r="H120" s="83"/>
      <c r="I120" s="87"/>
      <c r="J120" s="40"/>
      <c r="K120" s="106"/>
      <c r="L120" s="84"/>
      <c r="M120" s="83"/>
      <c r="N120" s="89"/>
      <c r="O120" s="82"/>
      <c r="P120" s="83"/>
      <c r="Q120" s="83"/>
      <c r="R120" s="84"/>
      <c r="S120" s="84"/>
      <c r="T120" s="83"/>
      <c r="U120" s="83"/>
      <c r="V120" s="83"/>
      <c r="W120" s="85"/>
    </row>
    <row r="121" ht="21.95" customHeight="1">
      <c r="A121" s="105"/>
      <c r="B121" s="107"/>
      <c r="C121" t="s" s="108">
        <v>105</v>
      </c>
      <c r="D121" s="87"/>
      <c r="E121" s="40"/>
      <c r="F121" s="106"/>
      <c r="G121" s="84"/>
      <c r="H121" s="83"/>
      <c r="I121" s="87"/>
      <c r="J121" s="40"/>
      <c r="K121" s="106"/>
      <c r="L121" s="84"/>
      <c r="M121" s="83"/>
      <c r="N121" s="89"/>
      <c r="O121" s="82"/>
      <c r="P121" s="83"/>
      <c r="Q121" s="83"/>
      <c r="R121" s="84"/>
      <c r="S121" s="84"/>
      <c r="T121" s="83"/>
      <c r="U121" s="83"/>
      <c r="V121" s="83"/>
      <c r="W121" s="85"/>
    </row>
    <row r="122" ht="22.75" customHeight="1">
      <c r="A122" s="109"/>
      <c r="B122" s="110"/>
      <c r="C122" t="s" s="111">
        <v>106</v>
      </c>
      <c r="D122" s="112"/>
      <c r="E122" s="113"/>
      <c r="F122" s="114"/>
      <c r="G122" s="115"/>
      <c r="H122" s="116"/>
      <c r="I122" s="112"/>
      <c r="J122" s="113"/>
      <c r="K122" s="114"/>
      <c r="L122" s="115"/>
      <c r="M122" s="116"/>
      <c r="N122" s="117"/>
      <c r="O122" s="215"/>
      <c r="P122" s="116"/>
      <c r="Q122" s="116"/>
      <c r="R122" s="115"/>
      <c r="S122" s="115"/>
      <c r="T122" s="116"/>
      <c r="U122" s="116"/>
      <c r="V122" s="116"/>
      <c r="W122" s="20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3.xml><?xml version="1.0" encoding="utf-8"?>
<worksheet xmlns:r="http://schemas.openxmlformats.org/officeDocument/2006/relationships" xmlns="http://schemas.openxmlformats.org/spreadsheetml/2006/main">
  <dimension ref="A1:W141"/>
  <sheetViews>
    <sheetView workbookViewId="0" showGridLines="0" defaultGridColor="1"/>
  </sheetViews>
  <sheetFormatPr defaultColWidth="16.3333" defaultRowHeight="19.9" customHeight="1" outlineLevelRow="0" outlineLevelCol="0"/>
  <cols>
    <col min="1" max="1" width="10" style="219" customWidth="1"/>
    <col min="2" max="4" width="12.1719" style="219" customWidth="1"/>
    <col min="5" max="5" width="1.35156" style="219" customWidth="1"/>
    <col min="6" max="6" width="10" style="219" customWidth="1"/>
    <col min="7" max="8" width="12.1719" style="219" customWidth="1"/>
    <col min="9" max="9" width="11.5781" style="219" customWidth="1"/>
    <col min="10" max="10" width="1.35156" style="219" customWidth="1"/>
    <col min="11" max="11" width="10" style="219" customWidth="1"/>
    <col min="12" max="14" width="12.1719" style="219" customWidth="1"/>
    <col min="15" max="15" width="10.8516" style="219" customWidth="1"/>
    <col min="16" max="17" width="6.5" style="219" customWidth="1"/>
    <col min="18" max="18" width="10.8516" style="219" customWidth="1"/>
    <col min="19" max="20" width="6.5" style="219" customWidth="1"/>
    <col min="21" max="21" width="10.8516" style="219" customWidth="1"/>
    <col min="22" max="23" width="6.5" style="219" customWidth="1"/>
    <col min="24" max="16384" width="16.3516" style="219" customWidth="1"/>
  </cols>
  <sheetData>
    <row r="1" ht="64.15" customHeight="1">
      <c r="A1" t="s" s="164">
        <v>203</v>
      </c>
      <c r="B1" t="s" s="27">
        <v>40</v>
      </c>
      <c r="C1" t="s" s="27">
        <v>41</v>
      </c>
      <c r="D1" t="s" s="28">
        <v>42</v>
      </c>
      <c r="E1" s="29"/>
      <c r="F1" t="s" s="30">
        <v>189</v>
      </c>
      <c r="G1" t="s" s="27">
        <v>44</v>
      </c>
      <c r="H1" t="s" s="27">
        <v>45</v>
      </c>
      <c r="I1" t="s" s="28">
        <v>46</v>
      </c>
      <c r="J1" s="29"/>
      <c r="K1" t="s" s="30">
        <v>200</v>
      </c>
      <c r="L1" t="s" s="27">
        <v>48</v>
      </c>
      <c r="M1" t="s" s="27">
        <v>49</v>
      </c>
      <c r="N1" t="s" s="31">
        <v>50</v>
      </c>
      <c r="O1" t="s" s="32">
        <v>51</v>
      </c>
      <c r="P1" t="s" s="33">
        <v>52</v>
      </c>
      <c r="Q1" s="34"/>
      <c r="R1" t="s" s="35">
        <v>51</v>
      </c>
      <c r="S1" t="s" s="33">
        <v>53</v>
      </c>
      <c r="T1" s="34"/>
      <c r="U1" t="s" s="35">
        <v>51</v>
      </c>
      <c r="V1" t="s" s="33">
        <v>54</v>
      </c>
      <c r="W1" s="36"/>
    </row>
    <row r="2" ht="22.6" customHeight="1">
      <c r="A2" s="189"/>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50">
        <v>1921</v>
      </c>
      <c r="B3" s="144">
        <v>30</v>
      </c>
      <c r="C3" s="78">
        <v>-85.3</v>
      </c>
      <c r="D3" s="79">
        <v>-2.84333333333333</v>
      </c>
      <c r="E3" s="40"/>
      <c r="F3" s="145">
        <v>1921</v>
      </c>
      <c r="G3" s="144">
        <v>8</v>
      </c>
      <c r="H3" s="78">
        <v>-34.7</v>
      </c>
      <c r="I3" s="79">
        <v>-4.3375</v>
      </c>
      <c r="J3" s="40"/>
      <c r="K3" s="145">
        <v>1921</v>
      </c>
      <c r="L3" s="144">
        <v>1</v>
      </c>
      <c r="M3" s="78">
        <v>-5.9</v>
      </c>
      <c r="N3" s="81">
        <v>-5.9</v>
      </c>
      <c r="O3" s="146"/>
      <c r="P3" s="213"/>
      <c r="Q3" s="214"/>
      <c r="R3" s="149"/>
      <c r="S3" s="213"/>
      <c r="T3" s="214"/>
      <c r="U3" s="149"/>
      <c r="V3" s="213"/>
      <c r="W3" s="214"/>
    </row>
    <row r="4" ht="21.95" customHeight="1">
      <c r="A4" s="150">
        <v>1922</v>
      </c>
      <c r="B4" s="100">
        <v>0</v>
      </c>
      <c r="C4" s="83">
        <v>0</v>
      </c>
      <c r="D4" s="87"/>
      <c r="E4" s="40"/>
      <c r="F4" s="151">
        <v>1922</v>
      </c>
      <c r="G4" s="100">
        <v>0</v>
      </c>
      <c r="H4" s="83">
        <v>0</v>
      </c>
      <c r="I4" s="87"/>
      <c r="J4" s="40"/>
      <c r="K4" s="151">
        <v>1922</v>
      </c>
      <c r="L4" s="100">
        <v>0</v>
      </c>
      <c r="M4" s="83">
        <v>0</v>
      </c>
      <c r="N4" s="89"/>
      <c r="O4" s="146"/>
      <c r="P4" s="213"/>
      <c r="Q4" s="214"/>
      <c r="R4" s="149"/>
      <c r="S4" s="213"/>
      <c r="T4" s="214"/>
      <c r="U4" s="149"/>
      <c r="V4" s="213"/>
      <c r="W4" s="214"/>
    </row>
    <row r="5" ht="21.95" customHeight="1">
      <c r="A5" s="150">
        <v>1923</v>
      </c>
      <c r="B5" s="100">
        <v>18</v>
      </c>
      <c r="C5" s="83">
        <v>-47.7</v>
      </c>
      <c r="D5" s="87">
        <v>-2.65</v>
      </c>
      <c r="E5" s="40"/>
      <c r="F5" s="151">
        <v>1923</v>
      </c>
      <c r="G5" s="100">
        <v>6</v>
      </c>
      <c r="H5" s="83">
        <v>-22.1</v>
      </c>
      <c r="I5" s="87">
        <v>-3.68333333333333</v>
      </c>
      <c r="J5" s="40"/>
      <c r="K5" s="151">
        <v>1923</v>
      </c>
      <c r="L5" s="100">
        <v>1</v>
      </c>
      <c r="M5" s="83">
        <v>-5.6</v>
      </c>
      <c r="N5" s="89">
        <v>-5.6</v>
      </c>
      <c r="O5" s="146"/>
      <c r="P5" s="213"/>
      <c r="Q5" s="214"/>
      <c r="R5" s="149"/>
      <c r="S5" s="213"/>
      <c r="T5" s="214"/>
      <c r="U5" s="149"/>
      <c r="V5" s="213"/>
      <c r="W5" s="214"/>
    </row>
    <row r="6" ht="21.95" customHeight="1">
      <c r="A6" s="150">
        <v>1924</v>
      </c>
      <c r="B6" s="100">
        <v>44</v>
      </c>
      <c r="C6" s="83">
        <v>-199.2</v>
      </c>
      <c r="D6" s="87">
        <v>-4.52727272727273</v>
      </c>
      <c r="E6" s="40"/>
      <c r="F6" s="151">
        <v>1924</v>
      </c>
      <c r="G6" s="100">
        <v>31</v>
      </c>
      <c r="H6" s="83">
        <v>-171.9</v>
      </c>
      <c r="I6" s="87">
        <v>-5.54516129032258</v>
      </c>
      <c r="J6" s="40"/>
      <c r="K6" s="151">
        <v>1924</v>
      </c>
      <c r="L6" s="100">
        <v>13</v>
      </c>
      <c r="M6" s="83">
        <v>-91.90000000000001</v>
      </c>
      <c r="N6" s="89">
        <v>-7.06923076923077</v>
      </c>
      <c r="O6" s="146"/>
      <c r="P6" s="213"/>
      <c r="Q6" s="214"/>
      <c r="R6" s="149"/>
      <c r="S6" s="213"/>
      <c r="T6" s="214"/>
      <c r="U6" s="149"/>
      <c r="V6" s="213"/>
      <c r="W6" s="214"/>
    </row>
    <row r="7" ht="21.95" customHeight="1">
      <c r="A7" s="150">
        <v>1925</v>
      </c>
      <c r="B7" s="100">
        <v>10</v>
      </c>
      <c r="C7" s="83">
        <v>-23.4</v>
      </c>
      <c r="D7" s="87">
        <v>-2.34</v>
      </c>
      <c r="E7" s="40"/>
      <c r="F7" s="151">
        <v>1925</v>
      </c>
      <c r="G7" s="100">
        <v>2</v>
      </c>
      <c r="H7" s="83">
        <v>-7.7</v>
      </c>
      <c r="I7" s="87">
        <v>-3.85</v>
      </c>
      <c r="J7" s="40"/>
      <c r="K7" s="151">
        <v>1925</v>
      </c>
      <c r="L7" s="100">
        <v>0</v>
      </c>
      <c r="M7" s="83">
        <v>0</v>
      </c>
      <c r="N7" s="89"/>
      <c r="O7" s="146"/>
      <c r="P7" s="213"/>
      <c r="Q7" s="214"/>
      <c r="R7" s="149"/>
      <c r="S7" s="213"/>
      <c r="T7" s="214"/>
      <c r="U7" s="149"/>
      <c r="V7" s="213"/>
      <c r="W7" s="214"/>
    </row>
    <row r="8" ht="21.95" customHeight="1">
      <c r="A8" s="150">
        <v>1926</v>
      </c>
      <c r="B8" s="100">
        <v>21</v>
      </c>
      <c r="C8" s="83">
        <v>-55.1</v>
      </c>
      <c r="D8" s="87">
        <v>-2.62380952380952</v>
      </c>
      <c r="E8" s="40"/>
      <c r="F8" s="151">
        <v>1926</v>
      </c>
      <c r="G8" s="100">
        <v>7</v>
      </c>
      <c r="H8" s="83">
        <v>-26.2</v>
      </c>
      <c r="I8" s="87">
        <v>-3.74285714285714</v>
      </c>
      <c r="J8" s="40"/>
      <c r="K8" s="151">
        <v>1926</v>
      </c>
      <c r="L8" s="100">
        <v>0</v>
      </c>
      <c r="M8" s="83">
        <v>0</v>
      </c>
      <c r="N8" s="89"/>
      <c r="O8" s="146"/>
      <c r="P8" s="213"/>
      <c r="Q8" s="214"/>
      <c r="R8" s="149"/>
      <c r="S8" s="213"/>
      <c r="T8" s="214"/>
      <c r="U8" s="149"/>
      <c r="V8" s="213"/>
      <c r="W8" s="214"/>
    </row>
    <row r="9" ht="21.95" customHeight="1">
      <c r="A9" s="150">
        <v>1927</v>
      </c>
      <c r="B9" s="100">
        <v>45</v>
      </c>
      <c r="C9" s="83">
        <v>-167.6</v>
      </c>
      <c r="D9" s="87">
        <v>-3.72444444444444</v>
      </c>
      <c r="E9" s="40"/>
      <c r="F9" s="151">
        <v>1927</v>
      </c>
      <c r="G9" s="100">
        <v>27</v>
      </c>
      <c r="H9" s="83">
        <v>-127.1</v>
      </c>
      <c r="I9" s="87">
        <v>-4.70740740740741</v>
      </c>
      <c r="J9" s="40"/>
      <c r="K9" s="151">
        <v>1927</v>
      </c>
      <c r="L9" s="100">
        <v>7</v>
      </c>
      <c r="M9" s="83">
        <v>-41.1</v>
      </c>
      <c r="N9" s="89">
        <v>-5.87142857142857</v>
      </c>
      <c r="O9" s="146"/>
      <c r="P9" s="213"/>
      <c r="Q9" s="214"/>
      <c r="R9" s="149"/>
      <c r="S9" s="213"/>
      <c r="T9" s="214"/>
      <c r="U9" s="149"/>
      <c r="V9" s="213"/>
      <c r="W9" s="214"/>
    </row>
    <row r="10" ht="21.95" customHeight="1">
      <c r="A10" s="150">
        <v>1928</v>
      </c>
      <c r="B10" s="100">
        <v>37</v>
      </c>
      <c r="C10" s="83">
        <v>-132.6</v>
      </c>
      <c r="D10" s="87">
        <v>-3.58378378378378</v>
      </c>
      <c r="E10" s="40"/>
      <c r="F10" s="151">
        <v>1928</v>
      </c>
      <c r="G10" s="100">
        <v>19</v>
      </c>
      <c r="H10" s="83">
        <v>-88.8</v>
      </c>
      <c r="I10" s="87">
        <v>-4.67368421052632</v>
      </c>
      <c r="J10" s="40"/>
      <c r="K10" s="151">
        <v>1928</v>
      </c>
      <c r="L10" s="100">
        <v>4</v>
      </c>
      <c r="M10" s="83">
        <v>-24.1</v>
      </c>
      <c r="N10" s="89">
        <v>-6.025</v>
      </c>
      <c r="O10" s="146"/>
      <c r="P10" s="213"/>
      <c r="Q10" s="214"/>
      <c r="R10" s="149"/>
      <c r="S10" s="213"/>
      <c r="T10" s="214"/>
      <c r="U10" s="149"/>
      <c r="V10" s="213"/>
      <c r="W10" s="214"/>
    </row>
    <row r="11" ht="21.95" customHeight="1">
      <c r="A11" s="150">
        <v>1929</v>
      </c>
      <c r="B11" s="100">
        <v>48</v>
      </c>
      <c r="C11" s="83">
        <v>-204.4</v>
      </c>
      <c r="D11" s="87">
        <v>-4.25833333333333</v>
      </c>
      <c r="E11" s="40"/>
      <c r="F11" s="151">
        <v>1929</v>
      </c>
      <c r="G11" s="100">
        <v>30</v>
      </c>
      <c r="H11" s="83">
        <v>-160.8</v>
      </c>
      <c r="I11" s="87">
        <v>-5.36</v>
      </c>
      <c r="J11" s="40"/>
      <c r="K11" s="151">
        <v>1929</v>
      </c>
      <c r="L11" s="100">
        <v>13</v>
      </c>
      <c r="M11" s="83">
        <v>-88.40000000000001</v>
      </c>
      <c r="N11" s="89">
        <v>-6.8</v>
      </c>
      <c r="O11" s="146"/>
      <c r="P11" s="213"/>
      <c r="Q11" s="214"/>
      <c r="R11" s="149"/>
      <c r="S11" s="213"/>
      <c r="T11" s="214"/>
      <c r="U11" s="149"/>
      <c r="V11" s="213"/>
      <c r="W11" s="214"/>
    </row>
    <row r="12" ht="21.95" customHeight="1">
      <c r="A12" s="150">
        <v>1930</v>
      </c>
      <c r="B12" s="100">
        <v>19</v>
      </c>
      <c r="C12" s="83">
        <v>-45</v>
      </c>
      <c r="D12" s="87">
        <v>-2.36842105263158</v>
      </c>
      <c r="E12" s="40"/>
      <c r="F12" s="151">
        <v>1930</v>
      </c>
      <c r="G12" s="100">
        <v>3</v>
      </c>
      <c r="H12" s="83">
        <v>-10.4</v>
      </c>
      <c r="I12" s="87">
        <v>-3.46666666666667</v>
      </c>
      <c r="J12" s="40"/>
      <c r="K12" s="151">
        <v>1930</v>
      </c>
      <c r="L12" s="100">
        <v>0</v>
      </c>
      <c r="M12" s="83">
        <v>0</v>
      </c>
      <c r="N12" s="89"/>
      <c r="O12" s="146"/>
      <c r="P12" s="213"/>
      <c r="Q12" s="214"/>
      <c r="R12" s="149"/>
      <c r="S12" s="213"/>
      <c r="T12" s="214"/>
      <c r="U12" s="149"/>
      <c r="V12" s="213"/>
      <c r="W12" s="214"/>
    </row>
    <row r="13" ht="21.95" customHeight="1">
      <c r="A13" s="150">
        <v>1931</v>
      </c>
      <c r="B13" s="100">
        <v>22</v>
      </c>
      <c r="C13" s="83">
        <v>-59.2</v>
      </c>
      <c r="D13" s="87">
        <v>-2.69090909090909</v>
      </c>
      <c r="E13" s="40"/>
      <c r="F13" s="151">
        <v>1931</v>
      </c>
      <c r="G13" s="100">
        <v>5</v>
      </c>
      <c r="H13" s="83">
        <v>-18.2</v>
      </c>
      <c r="I13" s="87">
        <v>-3.64</v>
      </c>
      <c r="J13" s="40"/>
      <c r="K13" s="151">
        <v>1931</v>
      </c>
      <c r="L13" s="100">
        <v>0</v>
      </c>
      <c r="M13" s="83">
        <v>0</v>
      </c>
      <c r="N13" s="89"/>
      <c r="O13" s="146"/>
      <c r="P13" s="213"/>
      <c r="Q13" s="214"/>
      <c r="R13" s="149"/>
      <c r="S13" s="213"/>
      <c r="T13" s="214"/>
      <c r="U13" s="149"/>
      <c r="V13" s="213"/>
      <c r="W13" s="214"/>
    </row>
    <row r="14" ht="21.95" customHeight="1">
      <c r="A14" s="150">
        <v>1932</v>
      </c>
      <c r="B14" s="100">
        <v>37</v>
      </c>
      <c r="C14" s="83">
        <v>-113.3</v>
      </c>
      <c r="D14" s="87">
        <v>-3.06216216216216</v>
      </c>
      <c r="E14" s="40"/>
      <c r="F14" s="151">
        <v>1932</v>
      </c>
      <c r="G14" s="100">
        <v>12</v>
      </c>
      <c r="H14" s="83">
        <v>-55.7</v>
      </c>
      <c r="I14" s="87">
        <v>-4.64166666666667</v>
      </c>
      <c r="J14" s="40"/>
      <c r="K14" s="151">
        <v>1932</v>
      </c>
      <c r="L14" s="100">
        <v>2</v>
      </c>
      <c r="M14" s="83">
        <v>-14.2</v>
      </c>
      <c r="N14" s="89">
        <v>-7.1</v>
      </c>
      <c r="O14" s="146"/>
      <c r="P14" s="213"/>
      <c r="Q14" s="214"/>
      <c r="R14" s="149"/>
      <c r="S14" s="213"/>
      <c r="T14" s="214"/>
      <c r="U14" s="149"/>
      <c r="V14" s="213"/>
      <c r="W14" s="214"/>
    </row>
    <row r="15" ht="21.95" customHeight="1">
      <c r="A15" s="150">
        <v>1933</v>
      </c>
      <c r="B15" s="100">
        <v>32</v>
      </c>
      <c r="C15" s="83">
        <v>-100.5</v>
      </c>
      <c r="D15" s="87">
        <v>-3.140625</v>
      </c>
      <c r="E15" s="40"/>
      <c r="F15" s="151">
        <v>1933</v>
      </c>
      <c r="G15" s="100">
        <v>16</v>
      </c>
      <c r="H15" s="83">
        <v>-65.09999999999999</v>
      </c>
      <c r="I15" s="87">
        <v>-4.06875</v>
      </c>
      <c r="J15" s="40"/>
      <c r="K15" s="151">
        <v>1933</v>
      </c>
      <c r="L15" s="100">
        <v>1</v>
      </c>
      <c r="M15" s="83">
        <v>-6.1</v>
      </c>
      <c r="N15" s="89">
        <v>-6.1</v>
      </c>
      <c r="O15" s="146"/>
      <c r="P15" s="213"/>
      <c r="Q15" s="214"/>
      <c r="R15" s="149"/>
      <c r="S15" s="213"/>
      <c r="T15" s="214"/>
      <c r="U15" s="149"/>
      <c r="V15" s="213"/>
      <c r="W15" s="214"/>
    </row>
    <row r="16" ht="21.95" customHeight="1">
      <c r="A16" s="150">
        <v>1934</v>
      </c>
      <c r="B16" s="100">
        <v>31</v>
      </c>
      <c r="C16" s="83">
        <v>-74.59999999999999</v>
      </c>
      <c r="D16" s="87">
        <v>-2.40645161290323</v>
      </c>
      <c r="E16" s="40"/>
      <c r="F16" s="151">
        <v>1934</v>
      </c>
      <c r="G16" s="100">
        <v>4</v>
      </c>
      <c r="H16" s="83">
        <v>-14.3</v>
      </c>
      <c r="I16" s="87">
        <v>-3.575</v>
      </c>
      <c r="J16" s="40"/>
      <c r="K16" s="151">
        <v>1934</v>
      </c>
      <c r="L16" s="100">
        <v>0</v>
      </c>
      <c r="M16" s="83">
        <v>0</v>
      </c>
      <c r="N16" s="89"/>
      <c r="O16" s="146"/>
      <c r="P16" s="213"/>
      <c r="Q16" s="214"/>
      <c r="R16" s="149"/>
      <c r="S16" s="213"/>
      <c r="T16" s="214"/>
      <c r="U16" s="149"/>
      <c r="V16" s="213"/>
      <c r="W16" s="214"/>
    </row>
    <row r="17" ht="21.95" customHeight="1">
      <c r="A17" s="150">
        <v>1935</v>
      </c>
      <c r="B17" s="100">
        <v>34</v>
      </c>
      <c r="C17" s="83">
        <v>-112.9</v>
      </c>
      <c r="D17" s="87">
        <v>-3.32058823529412</v>
      </c>
      <c r="E17" s="40"/>
      <c r="F17" s="151">
        <v>1935</v>
      </c>
      <c r="G17" s="100">
        <v>16</v>
      </c>
      <c r="H17" s="83">
        <v>-74.40000000000001</v>
      </c>
      <c r="I17" s="87">
        <v>-4.65</v>
      </c>
      <c r="J17" s="40"/>
      <c r="K17" s="151">
        <v>1935</v>
      </c>
      <c r="L17" s="100">
        <v>1</v>
      </c>
      <c r="M17" s="83">
        <v>-7.9</v>
      </c>
      <c r="N17" s="89">
        <v>-7.9</v>
      </c>
      <c r="O17" s="146"/>
      <c r="P17" s="213"/>
      <c r="Q17" s="214"/>
      <c r="R17" s="149"/>
      <c r="S17" s="213"/>
      <c r="T17" s="214"/>
      <c r="U17" s="149"/>
      <c r="V17" s="213"/>
      <c r="W17" s="214"/>
    </row>
    <row r="18" ht="21.95" customHeight="1">
      <c r="A18" s="150">
        <v>1936</v>
      </c>
      <c r="B18" s="100">
        <v>38</v>
      </c>
      <c r="C18" s="83">
        <v>-117.5</v>
      </c>
      <c r="D18" s="87">
        <v>-3.09210526315789</v>
      </c>
      <c r="E18" s="40"/>
      <c r="F18" s="151">
        <v>1936</v>
      </c>
      <c r="G18" s="100">
        <v>13</v>
      </c>
      <c r="H18" s="83">
        <v>-57.4</v>
      </c>
      <c r="I18" s="87">
        <v>-4.41538461538462</v>
      </c>
      <c r="J18" s="40"/>
      <c r="K18" s="151">
        <v>1936</v>
      </c>
      <c r="L18" s="100">
        <v>1</v>
      </c>
      <c r="M18" s="83">
        <v>-5.9</v>
      </c>
      <c r="N18" s="89">
        <v>-5.9</v>
      </c>
      <c r="O18" s="146"/>
      <c r="P18" s="213"/>
      <c r="Q18" s="214"/>
      <c r="R18" s="149"/>
      <c r="S18" s="213"/>
      <c r="T18" s="214"/>
      <c r="U18" s="149"/>
      <c r="V18" s="213"/>
      <c r="W18" s="214"/>
    </row>
    <row r="19" ht="21.95" customHeight="1">
      <c r="A19" s="150">
        <v>1937</v>
      </c>
      <c r="B19" s="100">
        <v>43</v>
      </c>
      <c r="C19" s="83">
        <v>-168.3</v>
      </c>
      <c r="D19" s="87">
        <v>-3.91395348837209</v>
      </c>
      <c r="E19" s="40"/>
      <c r="F19" s="151">
        <v>1937</v>
      </c>
      <c r="G19" s="100">
        <v>24</v>
      </c>
      <c r="H19" s="83">
        <v>-122</v>
      </c>
      <c r="I19" s="87">
        <v>-5.08333333333333</v>
      </c>
      <c r="J19" s="40"/>
      <c r="K19" s="151">
        <v>1937</v>
      </c>
      <c r="L19" s="100">
        <v>8</v>
      </c>
      <c r="M19" s="83">
        <v>-52.1</v>
      </c>
      <c r="N19" s="89">
        <v>-6.5125</v>
      </c>
      <c r="O19" s="146"/>
      <c r="P19" s="213"/>
      <c r="Q19" s="214"/>
      <c r="R19" s="149"/>
      <c r="S19" s="213"/>
      <c r="T19" s="214"/>
      <c r="U19" s="149"/>
      <c r="V19" s="213"/>
      <c r="W19" s="214"/>
    </row>
    <row r="20" ht="21.95" customHeight="1">
      <c r="A20" s="150">
        <v>1938</v>
      </c>
      <c r="B20" s="100">
        <v>34</v>
      </c>
      <c r="C20" s="83">
        <v>-116.2</v>
      </c>
      <c r="D20" s="87">
        <v>-3.41764705882353</v>
      </c>
      <c r="E20" s="40"/>
      <c r="F20" s="151">
        <v>1938</v>
      </c>
      <c r="G20" s="100">
        <v>17</v>
      </c>
      <c r="H20" s="83">
        <v>-75.5</v>
      </c>
      <c r="I20" s="87">
        <v>-4.44117647058824</v>
      </c>
      <c r="J20" s="40"/>
      <c r="K20" s="151">
        <v>1938</v>
      </c>
      <c r="L20" s="100">
        <v>2</v>
      </c>
      <c r="M20" s="83">
        <v>-14</v>
      </c>
      <c r="N20" s="89">
        <v>-7</v>
      </c>
      <c r="O20" s="146"/>
      <c r="P20" s="213"/>
      <c r="Q20" s="214"/>
      <c r="R20" s="149"/>
      <c r="S20" s="213"/>
      <c r="T20" s="214"/>
      <c r="U20" s="149"/>
      <c r="V20" s="213"/>
      <c r="W20" s="214"/>
    </row>
    <row r="21" ht="21.95" customHeight="1">
      <c r="A21" s="150">
        <v>1939</v>
      </c>
      <c r="B21" s="100">
        <v>0</v>
      </c>
      <c r="C21" s="83">
        <v>0</v>
      </c>
      <c r="D21" s="87"/>
      <c r="E21" s="40"/>
      <c r="F21" s="151">
        <v>1939</v>
      </c>
      <c r="G21" s="100">
        <v>0</v>
      </c>
      <c r="H21" s="83">
        <v>0</v>
      </c>
      <c r="I21" s="87"/>
      <c r="J21" s="40"/>
      <c r="K21" s="151">
        <v>1939</v>
      </c>
      <c r="L21" s="100">
        <v>0</v>
      </c>
      <c r="M21" s="83">
        <v>0</v>
      </c>
      <c r="N21" s="89"/>
      <c r="O21" s="146"/>
      <c r="P21" s="213"/>
      <c r="Q21" s="214"/>
      <c r="R21" s="149"/>
      <c r="S21" s="213"/>
      <c r="T21" s="214"/>
      <c r="U21" s="149"/>
      <c r="V21" s="213"/>
      <c r="W21" s="214"/>
    </row>
    <row r="22" ht="21.95" customHeight="1">
      <c r="A22" s="150">
        <v>1940</v>
      </c>
      <c r="B22" s="100">
        <v>57</v>
      </c>
      <c r="C22" s="83">
        <v>-198.8</v>
      </c>
      <c r="D22" s="87">
        <v>-3.48771929824561</v>
      </c>
      <c r="E22" s="40"/>
      <c r="F22" s="151">
        <v>1940</v>
      </c>
      <c r="G22" s="100">
        <v>36</v>
      </c>
      <c r="H22" s="83">
        <v>-151.1</v>
      </c>
      <c r="I22" s="87">
        <v>-4.19722222222222</v>
      </c>
      <c r="J22" s="40"/>
      <c r="K22" s="151">
        <v>1940</v>
      </c>
      <c r="L22" s="100">
        <v>3</v>
      </c>
      <c r="M22" s="83">
        <v>-17</v>
      </c>
      <c r="N22" s="89">
        <v>-5.66666666666667</v>
      </c>
      <c r="O22" s="146"/>
      <c r="P22" s="213"/>
      <c r="Q22" s="214"/>
      <c r="R22" s="149"/>
      <c r="S22" s="213"/>
      <c r="T22" s="214"/>
      <c r="U22" s="149"/>
      <c r="V22" s="213"/>
      <c r="W22" s="214"/>
    </row>
    <row r="23" ht="21.95" customHeight="1">
      <c r="A23" s="150">
        <v>1941</v>
      </c>
      <c r="B23" s="100">
        <v>47</v>
      </c>
      <c r="C23" s="83">
        <v>-180.6</v>
      </c>
      <c r="D23" s="87">
        <v>-3.84255319148936</v>
      </c>
      <c r="E23" s="40"/>
      <c r="F23" s="151">
        <v>1941</v>
      </c>
      <c r="G23" s="100">
        <v>32</v>
      </c>
      <c r="H23" s="83">
        <v>-145.7</v>
      </c>
      <c r="I23" s="87">
        <v>-4.553125</v>
      </c>
      <c r="J23" s="40"/>
      <c r="K23" s="151">
        <v>1941</v>
      </c>
      <c r="L23" s="100">
        <v>6</v>
      </c>
      <c r="M23" s="83">
        <v>-39.1</v>
      </c>
      <c r="N23" s="89">
        <v>-6.51666666666667</v>
      </c>
      <c r="O23" s="146"/>
      <c r="P23" s="213"/>
      <c r="Q23" s="214"/>
      <c r="R23" s="149"/>
      <c r="S23" s="213"/>
      <c r="T23" s="214"/>
      <c r="U23" s="149"/>
      <c r="V23" s="213"/>
      <c r="W23" s="214"/>
    </row>
    <row r="24" ht="21.95" customHeight="1">
      <c r="A24" s="150">
        <v>1942</v>
      </c>
      <c r="B24" s="100">
        <v>9</v>
      </c>
      <c r="C24" s="83">
        <v>-19.7</v>
      </c>
      <c r="D24" s="87">
        <v>-2.18888888888889</v>
      </c>
      <c r="E24" s="40"/>
      <c r="F24" s="151">
        <v>1942</v>
      </c>
      <c r="G24" s="100">
        <v>0</v>
      </c>
      <c r="H24" s="83">
        <v>0</v>
      </c>
      <c r="I24" s="87"/>
      <c r="J24" s="40"/>
      <c r="K24" s="151">
        <v>1942</v>
      </c>
      <c r="L24" s="100">
        <v>0</v>
      </c>
      <c r="M24" s="83">
        <v>0</v>
      </c>
      <c r="N24" s="89"/>
      <c r="O24" s="146"/>
      <c r="P24" s="213"/>
      <c r="Q24" s="214"/>
      <c r="R24" s="149"/>
      <c r="S24" s="213"/>
      <c r="T24" s="214"/>
      <c r="U24" s="149"/>
      <c r="V24" s="213"/>
      <c r="W24" s="214"/>
    </row>
    <row r="25" ht="21.95" customHeight="1">
      <c r="A25" s="150">
        <v>1943</v>
      </c>
      <c r="B25" s="100">
        <v>24</v>
      </c>
      <c r="C25" s="83">
        <v>-74.40000000000001</v>
      </c>
      <c r="D25" s="87">
        <v>-3.1</v>
      </c>
      <c r="E25" s="40"/>
      <c r="F25" s="151">
        <v>1943</v>
      </c>
      <c r="G25" s="100">
        <v>9</v>
      </c>
      <c r="H25" s="83">
        <v>-37.3</v>
      </c>
      <c r="I25" s="87">
        <v>-4.14444444444444</v>
      </c>
      <c r="J25" s="40"/>
      <c r="K25" s="151">
        <v>1943</v>
      </c>
      <c r="L25" s="100">
        <v>1</v>
      </c>
      <c r="M25" s="83">
        <v>-5.7</v>
      </c>
      <c r="N25" s="89">
        <v>-5.7</v>
      </c>
      <c r="O25" s="146"/>
      <c r="P25" s="213"/>
      <c r="Q25" s="214"/>
      <c r="R25" s="149"/>
      <c r="S25" s="213"/>
      <c r="T25" s="214"/>
      <c r="U25" s="149"/>
      <c r="V25" s="213"/>
      <c r="W25" s="214"/>
    </row>
    <row r="26" ht="21.95" customHeight="1">
      <c r="A26" s="150">
        <v>1944</v>
      </c>
      <c r="B26" s="100">
        <v>50</v>
      </c>
      <c r="C26" s="83">
        <v>-156.8</v>
      </c>
      <c r="D26" s="87">
        <v>-3.136</v>
      </c>
      <c r="E26" s="40"/>
      <c r="F26" s="151">
        <v>1944</v>
      </c>
      <c r="G26" s="100">
        <v>21</v>
      </c>
      <c r="H26" s="83">
        <v>-90</v>
      </c>
      <c r="I26" s="87">
        <v>-4.28571428571429</v>
      </c>
      <c r="J26" s="40"/>
      <c r="K26" s="151">
        <v>1944</v>
      </c>
      <c r="L26" s="100">
        <v>2</v>
      </c>
      <c r="M26" s="83">
        <v>-11.4</v>
      </c>
      <c r="N26" s="89">
        <v>-5.7</v>
      </c>
      <c r="O26" s="146"/>
      <c r="P26" s="213"/>
      <c r="Q26" s="214"/>
      <c r="R26" s="149"/>
      <c r="S26" s="213"/>
      <c r="T26" s="214"/>
      <c r="U26" s="149"/>
      <c r="V26" s="213"/>
      <c r="W26" s="214"/>
    </row>
    <row r="27" ht="21.95" customHeight="1">
      <c r="A27" s="150">
        <v>1945</v>
      </c>
      <c r="B27" s="100">
        <v>9</v>
      </c>
      <c r="C27" s="83">
        <v>-27</v>
      </c>
      <c r="D27" s="87">
        <v>-3</v>
      </c>
      <c r="E27" s="40"/>
      <c r="F27" s="151">
        <v>1945</v>
      </c>
      <c r="G27" s="100">
        <v>3</v>
      </c>
      <c r="H27" s="83">
        <v>-12.1</v>
      </c>
      <c r="I27" s="87">
        <v>-4.03333333333333</v>
      </c>
      <c r="J27" s="40"/>
      <c r="K27" s="151">
        <v>1945</v>
      </c>
      <c r="L27" s="100">
        <v>0</v>
      </c>
      <c r="M27" s="83">
        <v>0</v>
      </c>
      <c r="N27" s="89"/>
      <c r="O27" s="146"/>
      <c r="P27" s="213"/>
      <c r="Q27" s="214"/>
      <c r="R27" s="149"/>
      <c r="S27" s="213"/>
      <c r="T27" s="214"/>
      <c r="U27" s="149"/>
      <c r="V27" s="213"/>
      <c r="W27" s="214"/>
    </row>
    <row r="28" ht="21.95" customHeight="1">
      <c r="A28" s="150">
        <v>1946</v>
      </c>
      <c r="B28" s="100">
        <v>33</v>
      </c>
      <c r="C28" s="83">
        <v>-105.4</v>
      </c>
      <c r="D28" s="87">
        <v>-3.19393939393939</v>
      </c>
      <c r="E28" s="40"/>
      <c r="F28" s="151">
        <v>1946</v>
      </c>
      <c r="G28" s="100">
        <v>12</v>
      </c>
      <c r="H28" s="83">
        <v>-52.8</v>
      </c>
      <c r="I28" s="87">
        <v>-4.4</v>
      </c>
      <c r="J28" s="40"/>
      <c r="K28" s="151">
        <v>1946</v>
      </c>
      <c r="L28" s="100">
        <v>1</v>
      </c>
      <c r="M28" s="83">
        <v>-5.7</v>
      </c>
      <c r="N28" s="89">
        <v>-5.7</v>
      </c>
      <c r="O28" s="152"/>
      <c r="P28" s="135"/>
      <c r="Q28" s="97"/>
      <c r="R28" s="153"/>
      <c r="S28" s="135"/>
      <c r="T28" s="97"/>
      <c r="U28" s="153"/>
      <c r="V28" s="135"/>
      <c r="W28" s="97"/>
    </row>
    <row r="29" ht="21.95" customHeight="1">
      <c r="A29" s="150">
        <v>1947</v>
      </c>
      <c r="B29" s="100">
        <v>17</v>
      </c>
      <c r="C29" s="83">
        <v>-56.2</v>
      </c>
      <c r="D29" s="87">
        <v>-3.30588235294118</v>
      </c>
      <c r="E29" s="40"/>
      <c r="F29" s="151">
        <v>1947</v>
      </c>
      <c r="G29" s="100">
        <v>8</v>
      </c>
      <c r="H29" s="83">
        <v>-33.3</v>
      </c>
      <c r="I29" s="87">
        <v>-4.1625</v>
      </c>
      <c r="J29" s="40"/>
      <c r="K29" s="151">
        <v>1947</v>
      </c>
      <c r="L29" s="100">
        <v>0</v>
      </c>
      <c r="M29" s="83">
        <v>0</v>
      </c>
      <c r="N29" s="89"/>
      <c r="O29" s="152"/>
      <c r="P29" s="135"/>
      <c r="Q29" s="97"/>
      <c r="R29" s="153"/>
      <c r="S29" s="135"/>
      <c r="T29" s="97"/>
      <c r="U29" s="153"/>
      <c r="V29" s="135"/>
      <c r="W29" s="97"/>
    </row>
    <row r="30" ht="21.95" customHeight="1">
      <c r="A30" s="150">
        <v>1948</v>
      </c>
      <c r="B30" s="100">
        <v>44</v>
      </c>
      <c r="C30" s="83">
        <v>-156.9</v>
      </c>
      <c r="D30" s="87">
        <v>-3.56590909090909</v>
      </c>
      <c r="E30" s="40"/>
      <c r="F30" s="151">
        <v>1948</v>
      </c>
      <c r="G30" s="100">
        <v>25</v>
      </c>
      <c r="H30" s="83">
        <v>-110.8</v>
      </c>
      <c r="I30" s="87">
        <v>-4.432</v>
      </c>
      <c r="J30" s="40"/>
      <c r="K30" s="151">
        <v>1948</v>
      </c>
      <c r="L30" s="100">
        <v>3</v>
      </c>
      <c r="M30" s="83">
        <v>-16.8</v>
      </c>
      <c r="N30" s="89">
        <v>-5.6</v>
      </c>
      <c r="O30" s="152"/>
      <c r="P30" s="135"/>
      <c r="Q30" s="97"/>
      <c r="R30" s="153"/>
      <c r="S30" s="135"/>
      <c r="T30" s="97"/>
      <c r="U30" s="153"/>
      <c r="V30" s="135"/>
      <c r="W30" s="97"/>
    </row>
    <row r="31" ht="21.95" customHeight="1">
      <c r="A31" s="150">
        <v>1949</v>
      </c>
      <c r="B31" s="100">
        <v>49</v>
      </c>
      <c r="C31" s="83">
        <v>-178.9</v>
      </c>
      <c r="D31" s="87">
        <v>-3.65102040816327</v>
      </c>
      <c r="E31" s="40"/>
      <c r="F31" s="151">
        <v>1949</v>
      </c>
      <c r="G31" s="100">
        <v>30</v>
      </c>
      <c r="H31" s="83">
        <v>-133.5</v>
      </c>
      <c r="I31" s="87">
        <v>-4.45</v>
      </c>
      <c r="J31" s="40"/>
      <c r="K31" s="151">
        <v>1949</v>
      </c>
      <c r="L31" s="100">
        <v>5</v>
      </c>
      <c r="M31" s="83">
        <v>-29.9</v>
      </c>
      <c r="N31" s="89">
        <v>-5.98</v>
      </c>
      <c r="O31" s="152"/>
      <c r="P31" s="135"/>
      <c r="Q31" s="97"/>
      <c r="R31" s="153"/>
      <c r="S31" s="135"/>
      <c r="T31" s="97"/>
      <c r="U31" s="153"/>
      <c r="V31" s="135"/>
      <c r="W31" s="97"/>
    </row>
    <row r="32" ht="21.95" customHeight="1">
      <c r="A32" s="150">
        <v>1950</v>
      </c>
      <c r="B32" s="100">
        <v>25</v>
      </c>
      <c r="C32" s="83">
        <v>-80.7</v>
      </c>
      <c r="D32" s="87">
        <v>-3.228</v>
      </c>
      <c r="E32" s="40"/>
      <c r="F32" s="151">
        <v>1950</v>
      </c>
      <c r="G32" s="100">
        <v>10</v>
      </c>
      <c r="H32" s="83">
        <v>-45.8</v>
      </c>
      <c r="I32" s="87">
        <v>-4.58</v>
      </c>
      <c r="J32" s="40"/>
      <c r="K32" s="151">
        <v>1950</v>
      </c>
      <c r="L32" s="100">
        <v>2</v>
      </c>
      <c r="M32" s="83">
        <v>-12.2</v>
      </c>
      <c r="N32" s="89">
        <v>-6.1</v>
      </c>
      <c r="O32" s="152"/>
      <c r="P32" s="135"/>
      <c r="Q32" s="97"/>
      <c r="R32" s="153"/>
      <c r="S32" s="135"/>
      <c r="T32" s="97"/>
      <c r="U32" s="153"/>
      <c r="V32" s="135"/>
      <c r="W32" s="97"/>
    </row>
    <row r="33" ht="21.95" customHeight="1">
      <c r="A33" s="150">
        <v>1951</v>
      </c>
      <c r="B33" s="100">
        <v>35</v>
      </c>
      <c r="C33" s="83">
        <v>-109.5</v>
      </c>
      <c r="D33" s="87">
        <v>-3.12857142857143</v>
      </c>
      <c r="E33" s="40"/>
      <c r="F33" s="151">
        <v>1951</v>
      </c>
      <c r="G33" s="100">
        <v>15</v>
      </c>
      <c r="H33" s="83">
        <v>-63.4</v>
      </c>
      <c r="I33" s="87">
        <v>-4.22666666666667</v>
      </c>
      <c r="J33" s="40"/>
      <c r="K33" s="151">
        <v>1951</v>
      </c>
      <c r="L33" s="100">
        <v>1</v>
      </c>
      <c r="M33" s="83">
        <v>-6.1</v>
      </c>
      <c r="N33" s="89">
        <v>-6.1</v>
      </c>
      <c r="O33" s="152"/>
      <c r="P33" s="135"/>
      <c r="Q33" s="97"/>
      <c r="R33" s="153"/>
      <c r="S33" s="135"/>
      <c r="T33" s="97"/>
      <c r="U33" s="153"/>
      <c r="V33" s="135"/>
      <c r="W33" s="97"/>
    </row>
    <row r="34" ht="21.95" customHeight="1">
      <c r="A34" s="150">
        <v>1952</v>
      </c>
      <c r="B34" s="100">
        <v>36</v>
      </c>
      <c r="C34" s="83">
        <v>-125</v>
      </c>
      <c r="D34" s="87">
        <v>-3.47222222222222</v>
      </c>
      <c r="E34" s="40"/>
      <c r="F34" s="151">
        <v>1952</v>
      </c>
      <c r="G34" s="100">
        <v>18</v>
      </c>
      <c r="H34" s="83">
        <v>-79.2</v>
      </c>
      <c r="I34" s="87">
        <v>-4.4</v>
      </c>
      <c r="J34" s="40"/>
      <c r="K34" s="151">
        <v>1952</v>
      </c>
      <c r="L34" s="100">
        <v>1</v>
      </c>
      <c r="M34" s="83">
        <v>-5.7</v>
      </c>
      <c r="N34" s="89">
        <v>-5.7</v>
      </c>
      <c r="O34" s="152"/>
      <c r="P34" s="135"/>
      <c r="Q34" s="97"/>
      <c r="R34" s="153"/>
      <c r="S34" s="135"/>
      <c r="T34" s="97"/>
      <c r="U34" s="153"/>
      <c r="V34" s="135"/>
      <c r="W34" s="97"/>
    </row>
    <row r="35" ht="21.95" customHeight="1">
      <c r="A35" s="150">
        <v>1953</v>
      </c>
      <c r="B35" s="100">
        <v>56</v>
      </c>
      <c r="C35" s="83">
        <v>-205.1</v>
      </c>
      <c r="D35" s="87">
        <v>-3.6625</v>
      </c>
      <c r="E35" s="40"/>
      <c r="F35" s="151">
        <v>1953</v>
      </c>
      <c r="G35" s="100">
        <v>34</v>
      </c>
      <c r="H35" s="83">
        <v>-154</v>
      </c>
      <c r="I35" s="87">
        <v>-4.52941176470588</v>
      </c>
      <c r="J35" s="40"/>
      <c r="K35" s="151">
        <v>1953</v>
      </c>
      <c r="L35" s="100">
        <v>4</v>
      </c>
      <c r="M35" s="83">
        <v>-24.4</v>
      </c>
      <c r="N35" s="89">
        <v>-6.1</v>
      </c>
      <c r="O35" s="152"/>
      <c r="P35" s="135"/>
      <c r="Q35" s="97"/>
      <c r="R35" s="153"/>
      <c r="S35" s="135"/>
      <c r="T35" s="97"/>
      <c r="U35" s="153"/>
      <c r="V35" s="135"/>
      <c r="W35" s="97"/>
    </row>
    <row r="36" ht="21.95" customHeight="1">
      <c r="A36" s="150">
        <v>1954</v>
      </c>
      <c r="B36" s="100">
        <v>51</v>
      </c>
      <c r="C36" s="83">
        <v>-183.2</v>
      </c>
      <c r="D36" s="87">
        <v>-3.5921568627451</v>
      </c>
      <c r="E36" s="40"/>
      <c r="F36" s="151">
        <v>1954</v>
      </c>
      <c r="G36" s="100">
        <v>30</v>
      </c>
      <c r="H36" s="83">
        <v>-130.6</v>
      </c>
      <c r="I36" s="87">
        <v>-4.35333333333333</v>
      </c>
      <c r="J36" s="40"/>
      <c r="K36" s="151">
        <v>1954</v>
      </c>
      <c r="L36" s="100">
        <v>4</v>
      </c>
      <c r="M36" s="83">
        <v>-24.4</v>
      </c>
      <c r="N36" s="89">
        <v>-6.1</v>
      </c>
      <c r="O36" s="152"/>
      <c r="P36" s="135"/>
      <c r="Q36" s="97"/>
      <c r="R36" s="153"/>
      <c r="S36" s="135"/>
      <c r="T36" s="97"/>
      <c r="U36" s="153"/>
      <c r="V36" s="135"/>
      <c r="W36" s="97"/>
    </row>
    <row r="37" ht="21.95" customHeight="1">
      <c r="A37" s="150">
        <v>1955</v>
      </c>
      <c r="B37" s="100">
        <v>29</v>
      </c>
      <c r="C37" s="83">
        <v>-102.8</v>
      </c>
      <c r="D37" s="87">
        <v>-3.5448275862069</v>
      </c>
      <c r="E37" s="40"/>
      <c r="F37" s="151">
        <v>1955</v>
      </c>
      <c r="G37" s="100">
        <v>16</v>
      </c>
      <c r="H37" s="83">
        <v>-70.90000000000001</v>
      </c>
      <c r="I37" s="87">
        <v>-4.43125</v>
      </c>
      <c r="J37" s="40"/>
      <c r="K37" s="151">
        <v>1955</v>
      </c>
      <c r="L37" s="100">
        <v>2</v>
      </c>
      <c r="M37" s="83">
        <v>-11.6</v>
      </c>
      <c r="N37" s="89">
        <v>-5.8</v>
      </c>
      <c r="O37" s="152"/>
      <c r="P37" s="135"/>
      <c r="Q37" s="97"/>
      <c r="R37" s="153"/>
      <c r="S37" s="135"/>
      <c r="T37" s="97"/>
      <c r="U37" s="153"/>
      <c r="V37" s="135"/>
      <c r="W37" s="97"/>
    </row>
    <row r="38" ht="21.95" customHeight="1">
      <c r="A38" s="150">
        <v>1956</v>
      </c>
      <c r="B38" s="100">
        <v>41</v>
      </c>
      <c r="C38" s="83">
        <v>-142.7</v>
      </c>
      <c r="D38" s="87">
        <v>-3.48048780487805</v>
      </c>
      <c r="E38" s="40"/>
      <c r="F38" s="151">
        <v>1956</v>
      </c>
      <c r="G38" s="100">
        <v>20</v>
      </c>
      <c r="H38" s="83">
        <v>-90.09999999999999</v>
      </c>
      <c r="I38" s="87">
        <v>-4.505</v>
      </c>
      <c r="J38" s="40"/>
      <c r="K38" s="151">
        <v>1956</v>
      </c>
      <c r="L38" s="100">
        <v>3</v>
      </c>
      <c r="M38" s="83">
        <v>-20</v>
      </c>
      <c r="N38" s="89">
        <v>-6.66666666666667</v>
      </c>
      <c r="O38" s="152"/>
      <c r="P38" s="135"/>
      <c r="Q38" s="97"/>
      <c r="R38" s="153"/>
      <c r="S38" s="135"/>
      <c r="T38" s="97"/>
      <c r="U38" s="153"/>
      <c r="V38" s="135"/>
      <c r="W38" s="97"/>
    </row>
    <row r="39" ht="21.95" customHeight="1">
      <c r="A39" s="150">
        <v>1957</v>
      </c>
      <c r="B39" s="100">
        <v>75</v>
      </c>
      <c r="C39" s="83">
        <v>-307.8</v>
      </c>
      <c r="D39" s="87">
        <v>-4.104</v>
      </c>
      <c r="E39" s="40"/>
      <c r="F39" s="151">
        <v>1957</v>
      </c>
      <c r="G39" s="100">
        <v>44</v>
      </c>
      <c r="H39" s="83">
        <v>-233.2</v>
      </c>
      <c r="I39" s="87">
        <v>-5.3</v>
      </c>
      <c r="J39" s="40"/>
      <c r="K39" s="151">
        <v>1957</v>
      </c>
      <c r="L39" s="100">
        <v>18</v>
      </c>
      <c r="M39" s="83">
        <v>-120.4</v>
      </c>
      <c r="N39" s="89">
        <v>-6.68888888888889</v>
      </c>
      <c r="O39" s="152"/>
      <c r="P39" s="135"/>
      <c r="Q39" s="97"/>
      <c r="R39" s="153"/>
      <c r="S39" s="135"/>
      <c r="T39" s="97"/>
      <c r="U39" s="153"/>
      <c r="V39" s="135"/>
      <c r="W39" s="97"/>
    </row>
    <row r="40" ht="21.95" customHeight="1">
      <c r="A40" s="150">
        <v>1958</v>
      </c>
      <c r="B40" s="100">
        <v>34</v>
      </c>
      <c r="C40" s="83">
        <v>-114.1</v>
      </c>
      <c r="D40" s="87">
        <v>-3.35588235294118</v>
      </c>
      <c r="E40" s="40"/>
      <c r="F40" s="151">
        <v>1958</v>
      </c>
      <c r="G40" s="100">
        <v>17</v>
      </c>
      <c r="H40" s="83">
        <v>-74.09999999999999</v>
      </c>
      <c r="I40" s="87">
        <v>-4.35882352941176</v>
      </c>
      <c r="J40" s="40"/>
      <c r="K40" s="151">
        <v>1958</v>
      </c>
      <c r="L40" s="100">
        <v>2</v>
      </c>
      <c r="M40" s="83">
        <v>-12</v>
      </c>
      <c r="N40" s="89">
        <v>-6</v>
      </c>
      <c r="O40" s="152"/>
      <c r="P40" s="135"/>
      <c r="Q40" s="97"/>
      <c r="R40" s="153"/>
      <c r="S40" s="135"/>
      <c r="T40" s="97"/>
      <c r="U40" s="153"/>
      <c r="V40" s="135"/>
      <c r="W40" s="97"/>
    </row>
    <row r="41" ht="21.95" customHeight="1">
      <c r="A41" s="150">
        <v>1959</v>
      </c>
      <c r="B41" s="100">
        <v>46</v>
      </c>
      <c r="C41" s="83">
        <v>-165.8</v>
      </c>
      <c r="D41" s="87">
        <v>-3.60434782608696</v>
      </c>
      <c r="E41" s="40"/>
      <c r="F41" s="151">
        <v>1959</v>
      </c>
      <c r="G41" s="100">
        <v>26</v>
      </c>
      <c r="H41" s="83">
        <v>-118</v>
      </c>
      <c r="I41" s="87">
        <v>-4.53846153846154</v>
      </c>
      <c r="J41" s="40"/>
      <c r="K41" s="151">
        <v>1959</v>
      </c>
      <c r="L41" s="100">
        <v>7</v>
      </c>
      <c r="M41" s="83">
        <v>-45.1</v>
      </c>
      <c r="N41" s="89">
        <v>-6.44285714285714</v>
      </c>
      <c r="O41" s="152"/>
      <c r="P41" s="135"/>
      <c r="Q41" s="97"/>
      <c r="R41" s="153"/>
      <c r="S41" s="135"/>
      <c r="T41" s="97"/>
      <c r="U41" s="153"/>
      <c r="V41" s="135"/>
      <c r="W41" s="97"/>
    </row>
    <row r="42" ht="21.95" customHeight="1">
      <c r="A42" s="150">
        <v>1960</v>
      </c>
      <c r="B42" s="100">
        <v>43</v>
      </c>
      <c r="C42" s="83">
        <v>-161.8</v>
      </c>
      <c r="D42" s="87">
        <v>-3.76279069767442</v>
      </c>
      <c r="E42" s="40"/>
      <c r="F42" s="151">
        <v>1960</v>
      </c>
      <c r="G42" s="100">
        <v>25</v>
      </c>
      <c r="H42" s="83">
        <v>-115.2</v>
      </c>
      <c r="I42" s="87">
        <v>-4.608</v>
      </c>
      <c r="J42" s="40"/>
      <c r="K42" s="151">
        <v>1960</v>
      </c>
      <c r="L42" s="100">
        <v>5</v>
      </c>
      <c r="M42" s="83">
        <v>-30</v>
      </c>
      <c r="N42" s="89">
        <v>-6</v>
      </c>
      <c r="O42" s="152"/>
      <c r="P42" s="135"/>
      <c r="Q42" s="97"/>
      <c r="R42" s="153"/>
      <c r="S42" s="135"/>
      <c r="T42" s="97"/>
      <c r="U42" s="153"/>
      <c r="V42" s="135"/>
      <c r="W42" s="97"/>
    </row>
    <row r="43" ht="21.95" customHeight="1">
      <c r="A43" s="150">
        <v>1961</v>
      </c>
      <c r="B43" s="100">
        <v>47</v>
      </c>
      <c r="C43" s="83">
        <v>-174.6</v>
      </c>
      <c r="D43" s="87">
        <v>-3.71489361702128</v>
      </c>
      <c r="E43" s="40"/>
      <c r="F43" s="151">
        <v>1961</v>
      </c>
      <c r="G43" s="100">
        <v>24</v>
      </c>
      <c r="H43" s="83">
        <v>-118.3</v>
      </c>
      <c r="I43" s="87">
        <v>-4.92916666666667</v>
      </c>
      <c r="J43" s="40"/>
      <c r="K43" s="151">
        <v>1961</v>
      </c>
      <c r="L43" s="100">
        <v>6</v>
      </c>
      <c r="M43" s="83">
        <v>-37.7</v>
      </c>
      <c r="N43" s="89">
        <v>-6.28333333333333</v>
      </c>
      <c r="O43" s="152"/>
      <c r="P43" s="135"/>
      <c r="Q43" s="97"/>
      <c r="R43" s="153"/>
      <c r="S43" s="135"/>
      <c r="T43" s="97"/>
      <c r="U43" s="153"/>
      <c r="V43" s="135"/>
      <c r="W43" s="97"/>
    </row>
    <row r="44" ht="21.95" customHeight="1">
      <c r="A44" s="150">
        <v>1962</v>
      </c>
      <c r="B44" s="100">
        <v>53</v>
      </c>
      <c r="C44" s="83">
        <v>-199.6</v>
      </c>
      <c r="D44" s="87">
        <v>-3.76603773584906</v>
      </c>
      <c r="E44" s="40"/>
      <c r="F44" s="151">
        <v>1962</v>
      </c>
      <c r="G44" s="100">
        <v>23</v>
      </c>
      <c r="H44" s="83">
        <v>-127.9</v>
      </c>
      <c r="I44" s="87">
        <v>-5.56086956521739</v>
      </c>
      <c r="J44" s="40"/>
      <c r="K44" s="151">
        <v>1962</v>
      </c>
      <c r="L44" s="100">
        <v>12</v>
      </c>
      <c r="M44" s="83">
        <v>-81</v>
      </c>
      <c r="N44" s="89">
        <v>-6.75</v>
      </c>
      <c r="O44" s="152"/>
      <c r="P44" s="135"/>
      <c r="Q44" s="97"/>
      <c r="R44" s="153"/>
      <c r="S44" s="135"/>
      <c r="T44" s="97"/>
      <c r="U44" s="153"/>
      <c r="V44" s="135"/>
      <c r="W44" s="97"/>
    </row>
    <row r="45" ht="21.95" customHeight="1">
      <c r="A45" s="150">
        <v>1963</v>
      </c>
      <c r="B45" s="100">
        <v>39</v>
      </c>
      <c r="C45" s="83">
        <v>-133.3</v>
      </c>
      <c r="D45" s="87">
        <v>-3.41794871794872</v>
      </c>
      <c r="E45" s="40"/>
      <c r="F45" s="151">
        <v>1963</v>
      </c>
      <c r="G45" s="100">
        <v>21</v>
      </c>
      <c r="H45" s="83">
        <v>-91.90000000000001</v>
      </c>
      <c r="I45" s="87">
        <v>-4.37619047619048</v>
      </c>
      <c r="J45" s="40"/>
      <c r="K45" s="151">
        <v>1963</v>
      </c>
      <c r="L45" s="100">
        <v>3</v>
      </c>
      <c r="M45" s="83">
        <v>-18.8</v>
      </c>
      <c r="N45" s="89">
        <v>-6.26666666666667</v>
      </c>
      <c r="O45" s="152"/>
      <c r="P45" s="135"/>
      <c r="Q45" s="97"/>
      <c r="R45" s="153"/>
      <c r="S45" s="135"/>
      <c r="T45" s="97"/>
      <c r="U45" s="153"/>
      <c r="V45" s="135"/>
      <c r="W45" s="97"/>
    </row>
    <row r="46" ht="21.95" customHeight="1">
      <c r="A46" s="150">
        <v>1964</v>
      </c>
      <c r="B46" s="100">
        <v>32</v>
      </c>
      <c r="C46" s="83">
        <v>-101.4</v>
      </c>
      <c r="D46" s="87">
        <v>-3.16875</v>
      </c>
      <c r="E46" s="40"/>
      <c r="F46" s="151">
        <v>1964</v>
      </c>
      <c r="G46" s="100">
        <v>13</v>
      </c>
      <c r="H46" s="83">
        <v>-56.9</v>
      </c>
      <c r="I46" s="87">
        <v>-4.37692307692308</v>
      </c>
      <c r="J46" s="40"/>
      <c r="K46" s="151">
        <v>1964</v>
      </c>
      <c r="L46" s="100">
        <v>0</v>
      </c>
      <c r="M46" s="83">
        <v>0</v>
      </c>
      <c r="N46" s="89"/>
      <c r="O46" s="152"/>
      <c r="P46" s="135"/>
      <c r="Q46" s="97"/>
      <c r="R46" s="153"/>
      <c r="S46" s="135"/>
      <c r="T46" s="97"/>
      <c r="U46" s="153"/>
      <c r="V46" s="135"/>
      <c r="W46" s="97"/>
    </row>
    <row r="47" ht="21.95" customHeight="1">
      <c r="A47" s="150">
        <v>1965</v>
      </c>
      <c r="B47" s="100">
        <v>49</v>
      </c>
      <c r="C47" s="83">
        <v>-210.6</v>
      </c>
      <c r="D47" s="87">
        <v>-4.29795918367347</v>
      </c>
      <c r="E47" s="40"/>
      <c r="F47" s="151">
        <v>1965</v>
      </c>
      <c r="G47" s="100">
        <v>34</v>
      </c>
      <c r="H47" s="83">
        <v>-172.9</v>
      </c>
      <c r="I47" s="87">
        <v>-5.08529411764706</v>
      </c>
      <c r="J47" s="40"/>
      <c r="K47" s="151">
        <v>1965</v>
      </c>
      <c r="L47" s="100">
        <v>10</v>
      </c>
      <c r="M47" s="83">
        <v>-67.8</v>
      </c>
      <c r="N47" s="89">
        <v>-6.78</v>
      </c>
      <c r="O47" s="152"/>
      <c r="P47" s="135"/>
      <c r="Q47" s="97"/>
      <c r="R47" s="153"/>
      <c r="S47" s="135"/>
      <c r="T47" s="97"/>
      <c r="U47" s="153"/>
      <c r="V47" s="135"/>
      <c r="W47" s="97"/>
    </row>
    <row r="48" ht="21.95" customHeight="1">
      <c r="A48" s="150">
        <v>1966</v>
      </c>
      <c r="B48" s="100">
        <v>44</v>
      </c>
      <c r="C48" s="83">
        <v>-156.6</v>
      </c>
      <c r="D48" s="87">
        <v>-3.55909090909091</v>
      </c>
      <c r="E48" s="40"/>
      <c r="F48" s="151">
        <v>1966</v>
      </c>
      <c r="G48" s="100">
        <v>23</v>
      </c>
      <c r="H48" s="83">
        <v>-106.2</v>
      </c>
      <c r="I48" s="87">
        <v>-4.61739130434783</v>
      </c>
      <c r="J48" s="40"/>
      <c r="K48" s="151">
        <v>1966</v>
      </c>
      <c r="L48" s="100">
        <v>4</v>
      </c>
      <c r="M48" s="83">
        <v>-22.8</v>
      </c>
      <c r="N48" s="89">
        <v>-5.7</v>
      </c>
      <c r="O48" s="152"/>
      <c r="P48" s="135"/>
      <c r="Q48" s="97"/>
      <c r="R48" s="153"/>
      <c r="S48" s="135"/>
      <c r="T48" s="97"/>
      <c r="U48" s="153"/>
      <c r="V48" s="135"/>
      <c r="W48" s="97"/>
    </row>
    <row r="49" ht="21.95" customHeight="1">
      <c r="A49" s="150">
        <v>1967</v>
      </c>
      <c r="B49" s="100">
        <v>39</v>
      </c>
      <c r="C49" s="83">
        <v>-152.7</v>
      </c>
      <c r="D49" s="87">
        <v>-3.91538461538462</v>
      </c>
      <c r="E49" s="40"/>
      <c r="F49" s="151">
        <v>1967</v>
      </c>
      <c r="G49" s="100">
        <v>23</v>
      </c>
      <c r="H49" s="83">
        <v>-115.8</v>
      </c>
      <c r="I49" s="87">
        <v>-5.03478260869565</v>
      </c>
      <c r="J49" s="40"/>
      <c r="K49" s="151">
        <v>1967</v>
      </c>
      <c r="L49" s="100">
        <v>9</v>
      </c>
      <c r="M49" s="83">
        <v>-58</v>
      </c>
      <c r="N49" s="89">
        <v>-6.44444444444444</v>
      </c>
      <c r="O49" s="152"/>
      <c r="P49" s="135"/>
      <c r="Q49" s="97"/>
      <c r="R49" s="153"/>
      <c r="S49" s="135"/>
      <c r="T49" s="97"/>
      <c r="U49" s="153"/>
      <c r="V49" s="135"/>
      <c r="W49" s="97"/>
    </row>
    <row r="50" ht="21.95" customHeight="1">
      <c r="A50" s="150">
        <v>1968</v>
      </c>
      <c r="B50" s="100">
        <v>35</v>
      </c>
      <c r="C50" s="83">
        <v>-118.2</v>
      </c>
      <c r="D50" s="87">
        <v>-3.37714285714286</v>
      </c>
      <c r="E50" s="40"/>
      <c r="F50" s="151">
        <v>1968</v>
      </c>
      <c r="G50" s="100">
        <v>18</v>
      </c>
      <c r="H50" s="83">
        <v>-77</v>
      </c>
      <c r="I50" s="87">
        <v>-4.27777777777778</v>
      </c>
      <c r="J50" s="40"/>
      <c r="K50" s="151">
        <v>1968</v>
      </c>
      <c r="L50" s="100">
        <v>2</v>
      </c>
      <c r="M50" s="83">
        <v>-11.8</v>
      </c>
      <c r="N50" s="89">
        <v>-5.9</v>
      </c>
      <c r="O50" s="152"/>
      <c r="P50" s="135"/>
      <c r="Q50" s="97"/>
      <c r="R50" s="153"/>
      <c r="S50" s="135"/>
      <c r="T50" s="97"/>
      <c r="U50" s="153"/>
      <c r="V50" s="135"/>
      <c r="W50" s="97"/>
    </row>
    <row r="51" ht="21.95" customHeight="1">
      <c r="A51" s="150">
        <v>1969</v>
      </c>
      <c r="B51" s="100">
        <v>47</v>
      </c>
      <c r="C51" s="83">
        <v>-167.4</v>
      </c>
      <c r="D51" s="87">
        <v>-3.56170212765957</v>
      </c>
      <c r="E51" s="40"/>
      <c r="F51" s="151">
        <v>1969</v>
      </c>
      <c r="G51" s="100">
        <v>25</v>
      </c>
      <c r="H51" s="83">
        <v>-113.5</v>
      </c>
      <c r="I51" s="87">
        <v>-4.54</v>
      </c>
      <c r="J51" s="40"/>
      <c r="K51" s="151">
        <v>1969</v>
      </c>
      <c r="L51" s="100">
        <v>3</v>
      </c>
      <c r="M51" s="83">
        <v>-21.8</v>
      </c>
      <c r="N51" s="89">
        <v>-7.26666666666667</v>
      </c>
      <c r="O51" s="152"/>
      <c r="P51" s="135"/>
      <c r="Q51" s="97"/>
      <c r="R51" s="153"/>
      <c r="S51" s="135"/>
      <c r="T51" s="97"/>
      <c r="U51" s="153"/>
      <c r="V51" s="135"/>
      <c r="W51" s="97"/>
    </row>
    <row r="52" ht="21.95" customHeight="1">
      <c r="A52" s="150">
        <v>1970</v>
      </c>
      <c r="B52" s="100">
        <v>46</v>
      </c>
      <c r="C52" s="83">
        <v>-172.2</v>
      </c>
      <c r="D52" s="87">
        <v>-3.74347826086957</v>
      </c>
      <c r="E52" s="40"/>
      <c r="F52" s="151">
        <v>1970</v>
      </c>
      <c r="G52" s="100">
        <v>26</v>
      </c>
      <c r="H52" s="83">
        <v>-126.5</v>
      </c>
      <c r="I52" s="87">
        <v>-4.86538461538462</v>
      </c>
      <c r="J52" s="40"/>
      <c r="K52" s="151">
        <v>1970</v>
      </c>
      <c r="L52" s="100">
        <v>9</v>
      </c>
      <c r="M52" s="83">
        <v>-55.2</v>
      </c>
      <c r="N52" s="89">
        <v>-6.13333333333333</v>
      </c>
      <c r="O52" s="152"/>
      <c r="P52" s="135"/>
      <c r="Q52" s="97"/>
      <c r="R52" s="153"/>
      <c r="S52" s="135"/>
      <c r="T52" s="97"/>
      <c r="U52" s="153"/>
      <c r="V52" s="135"/>
      <c r="W52" s="97"/>
    </row>
    <row r="53" ht="21.95" customHeight="1">
      <c r="A53" s="150">
        <v>1971</v>
      </c>
      <c r="B53" s="100">
        <v>65</v>
      </c>
      <c r="C53" s="83">
        <v>-305</v>
      </c>
      <c r="D53" s="87">
        <v>-4.69230769230769</v>
      </c>
      <c r="E53" s="40"/>
      <c r="F53" s="151">
        <v>1971</v>
      </c>
      <c r="G53" s="100">
        <v>52</v>
      </c>
      <c r="H53" s="83">
        <v>-275.7</v>
      </c>
      <c r="I53" s="87">
        <v>-5.30192307692308</v>
      </c>
      <c r="J53" s="40"/>
      <c r="K53" s="151">
        <v>1971</v>
      </c>
      <c r="L53" s="100">
        <v>14</v>
      </c>
      <c r="M53" s="83">
        <v>-105.6</v>
      </c>
      <c r="N53" s="89">
        <v>-7.54285714285714</v>
      </c>
      <c r="O53" s="152"/>
      <c r="P53" s="135"/>
      <c r="Q53" s="97"/>
      <c r="R53" s="153"/>
      <c r="S53" s="135"/>
      <c r="T53" s="97"/>
      <c r="U53" s="153"/>
      <c r="V53" s="135"/>
      <c r="W53" s="97"/>
    </row>
    <row r="54" ht="21.95" customHeight="1">
      <c r="A54" s="150">
        <v>1972</v>
      </c>
      <c r="B54" s="100">
        <v>50</v>
      </c>
      <c r="C54" s="83">
        <v>-186.4</v>
      </c>
      <c r="D54" s="87">
        <v>-3.728</v>
      </c>
      <c r="E54" s="40"/>
      <c r="F54" s="151">
        <v>1972</v>
      </c>
      <c r="G54" s="100">
        <v>28</v>
      </c>
      <c r="H54" s="83">
        <v>-131.4</v>
      </c>
      <c r="I54" s="87">
        <v>-4.69285714285714</v>
      </c>
      <c r="J54" s="40"/>
      <c r="K54" s="151">
        <v>1972</v>
      </c>
      <c r="L54" s="100">
        <v>8</v>
      </c>
      <c r="M54" s="83">
        <v>-49.6</v>
      </c>
      <c r="N54" s="89">
        <v>-6.2</v>
      </c>
      <c r="O54" s="152"/>
      <c r="P54" s="135"/>
      <c r="Q54" s="97"/>
      <c r="R54" s="153"/>
      <c r="S54" s="135"/>
      <c r="T54" s="97"/>
      <c r="U54" s="153"/>
      <c r="V54" s="135"/>
      <c r="W54" s="97"/>
    </row>
    <row r="55" ht="21.95" customHeight="1">
      <c r="A55" s="150">
        <v>1973</v>
      </c>
      <c r="B55" s="100">
        <v>19</v>
      </c>
      <c r="C55" s="83">
        <v>-53.5</v>
      </c>
      <c r="D55" s="87">
        <v>-2.81578947368421</v>
      </c>
      <c r="E55" s="40"/>
      <c r="F55" s="151">
        <v>1973</v>
      </c>
      <c r="G55" s="100">
        <v>3</v>
      </c>
      <c r="H55" s="83">
        <v>-14.3</v>
      </c>
      <c r="I55" s="87">
        <v>-4.76666666666667</v>
      </c>
      <c r="J55" s="40"/>
      <c r="K55" s="151">
        <v>1973</v>
      </c>
      <c r="L55" s="100">
        <v>0</v>
      </c>
      <c r="M55" s="83">
        <v>0</v>
      </c>
      <c r="N55" s="89"/>
      <c r="O55" s="152"/>
      <c r="P55" s="135"/>
      <c r="Q55" s="97"/>
      <c r="R55" s="153"/>
      <c r="S55" s="135"/>
      <c r="T55" s="97"/>
      <c r="U55" s="153"/>
      <c r="V55" s="135"/>
      <c r="W55" s="97"/>
    </row>
    <row r="56" ht="21.95" customHeight="1">
      <c r="A56" s="150">
        <v>1974</v>
      </c>
      <c r="B56" s="100">
        <v>32</v>
      </c>
      <c r="C56" s="83">
        <v>-128.6</v>
      </c>
      <c r="D56" s="87">
        <v>-4.01875</v>
      </c>
      <c r="E56" s="40"/>
      <c r="F56" s="151">
        <v>1974</v>
      </c>
      <c r="G56" s="100">
        <v>20</v>
      </c>
      <c r="H56" s="83">
        <v>-100.4</v>
      </c>
      <c r="I56" s="87">
        <v>-5.02</v>
      </c>
      <c r="J56" s="40"/>
      <c r="K56" s="151">
        <v>1974</v>
      </c>
      <c r="L56" s="100">
        <v>6</v>
      </c>
      <c r="M56" s="83">
        <v>-37.5</v>
      </c>
      <c r="N56" s="89">
        <v>-6.25</v>
      </c>
      <c r="O56" s="152"/>
      <c r="P56" s="135"/>
      <c r="Q56" s="97"/>
      <c r="R56" s="153"/>
      <c r="S56" s="135"/>
      <c r="T56" s="97"/>
      <c r="U56" s="153"/>
      <c r="V56" s="135"/>
      <c r="W56" s="97"/>
    </row>
    <row r="57" ht="21.95" customHeight="1">
      <c r="A57" s="150">
        <v>1975</v>
      </c>
      <c r="B57" s="100">
        <v>34</v>
      </c>
      <c r="C57" s="83">
        <v>-114.1</v>
      </c>
      <c r="D57" s="87">
        <v>-3.35588235294118</v>
      </c>
      <c r="E57" s="40"/>
      <c r="F57" s="151">
        <v>1975</v>
      </c>
      <c r="G57" s="100">
        <v>17</v>
      </c>
      <c r="H57" s="83">
        <v>-73.2</v>
      </c>
      <c r="I57" s="87">
        <v>-4.30588235294118</v>
      </c>
      <c r="J57" s="40"/>
      <c r="K57" s="151">
        <v>1975</v>
      </c>
      <c r="L57" s="100">
        <v>1</v>
      </c>
      <c r="M57" s="83">
        <v>-6.8</v>
      </c>
      <c r="N57" s="89">
        <v>-6.8</v>
      </c>
      <c r="O57" s="152"/>
      <c r="P57" s="135"/>
      <c r="Q57" s="97"/>
      <c r="R57" s="153"/>
      <c r="S57" s="135"/>
      <c r="T57" s="97"/>
      <c r="U57" s="153"/>
      <c r="V57" s="135"/>
      <c r="W57" s="97"/>
    </row>
    <row r="58" ht="21.95" customHeight="1">
      <c r="A58" s="150">
        <v>1976</v>
      </c>
      <c r="B58" s="100">
        <v>51</v>
      </c>
      <c r="C58" s="83">
        <v>-213.1</v>
      </c>
      <c r="D58" s="87">
        <v>-4.17843137254902</v>
      </c>
      <c r="E58" s="40"/>
      <c r="F58" s="151">
        <v>1976</v>
      </c>
      <c r="G58" s="100">
        <v>31</v>
      </c>
      <c r="H58" s="83">
        <v>-169.2</v>
      </c>
      <c r="I58" s="87">
        <v>-5.45806451612903</v>
      </c>
      <c r="J58" s="40"/>
      <c r="K58" s="151">
        <v>1976</v>
      </c>
      <c r="L58" s="100">
        <v>16</v>
      </c>
      <c r="M58" s="83">
        <v>-99.59999999999999</v>
      </c>
      <c r="N58" s="89">
        <v>-6.225</v>
      </c>
      <c r="O58" s="152"/>
      <c r="P58" s="135"/>
      <c r="Q58" s="97"/>
      <c r="R58" s="153"/>
      <c r="S58" s="135"/>
      <c r="T58" s="97"/>
      <c r="U58" s="153"/>
      <c r="V58" s="135"/>
      <c r="W58" s="97"/>
    </row>
    <row r="59" ht="21.95" customHeight="1">
      <c r="A59" s="150">
        <v>1977</v>
      </c>
      <c r="B59" s="100">
        <v>45</v>
      </c>
      <c r="C59" s="83">
        <v>-157.2</v>
      </c>
      <c r="D59" s="87">
        <v>-3.49333333333333</v>
      </c>
      <c r="E59" s="40"/>
      <c r="F59" s="151">
        <v>1977</v>
      </c>
      <c r="G59" s="100">
        <v>18</v>
      </c>
      <c r="H59" s="83">
        <v>-90</v>
      </c>
      <c r="I59" s="87">
        <v>-5</v>
      </c>
      <c r="J59" s="40"/>
      <c r="K59" s="151">
        <v>1977</v>
      </c>
      <c r="L59" s="100">
        <v>7</v>
      </c>
      <c r="M59" s="83">
        <v>-43.3</v>
      </c>
      <c r="N59" s="89">
        <v>-6.18571428571429</v>
      </c>
      <c r="O59" s="152"/>
      <c r="P59" s="135"/>
      <c r="Q59" s="97"/>
      <c r="R59" s="153"/>
      <c r="S59" s="135"/>
      <c r="T59" s="97"/>
      <c r="U59" s="153"/>
      <c r="V59" s="135"/>
      <c r="W59" s="97"/>
    </row>
    <row r="60" ht="21.95" customHeight="1">
      <c r="A60" s="150">
        <v>1978</v>
      </c>
      <c r="B60" s="100">
        <v>31</v>
      </c>
      <c r="C60" s="83">
        <v>-106.6</v>
      </c>
      <c r="D60" s="87">
        <v>-3.43870967741935</v>
      </c>
      <c r="E60" s="40"/>
      <c r="F60" s="151">
        <v>1978</v>
      </c>
      <c r="G60" s="100">
        <v>18</v>
      </c>
      <c r="H60" s="83">
        <v>-73.40000000000001</v>
      </c>
      <c r="I60" s="87">
        <v>-4.07777777777778</v>
      </c>
      <c r="J60" s="40"/>
      <c r="K60" s="151">
        <v>1978</v>
      </c>
      <c r="L60" s="100">
        <v>1</v>
      </c>
      <c r="M60" s="83">
        <v>-6.4</v>
      </c>
      <c r="N60" s="89">
        <v>-6.4</v>
      </c>
      <c r="O60" s="152"/>
      <c r="P60" s="135"/>
      <c r="Q60" s="97"/>
      <c r="R60" s="153"/>
      <c r="S60" s="135"/>
      <c r="T60" s="97"/>
      <c r="U60" s="153"/>
      <c r="V60" s="135"/>
      <c r="W60" s="97"/>
    </row>
    <row r="61" ht="21.95" customHeight="1">
      <c r="A61" s="150">
        <v>1979</v>
      </c>
      <c r="B61" s="100">
        <v>50</v>
      </c>
      <c r="C61" s="83">
        <v>-207.3</v>
      </c>
      <c r="D61" s="87">
        <v>-4.146</v>
      </c>
      <c r="E61" s="40"/>
      <c r="F61" s="151">
        <v>1979</v>
      </c>
      <c r="G61" s="100">
        <v>35</v>
      </c>
      <c r="H61" s="83">
        <v>-170.4</v>
      </c>
      <c r="I61" s="87">
        <v>-4.86857142857143</v>
      </c>
      <c r="J61" s="40"/>
      <c r="K61" s="151">
        <v>1979</v>
      </c>
      <c r="L61" s="100">
        <v>9</v>
      </c>
      <c r="M61" s="83">
        <v>-54.9</v>
      </c>
      <c r="N61" s="89">
        <v>-6.1</v>
      </c>
      <c r="O61" s="152"/>
      <c r="P61" s="135"/>
      <c r="Q61" s="97"/>
      <c r="R61" s="153"/>
      <c r="S61" s="135"/>
      <c r="T61" s="97"/>
      <c r="U61" s="153"/>
      <c r="V61" s="135"/>
      <c r="W61" s="97"/>
    </row>
    <row r="62" ht="21.95" customHeight="1">
      <c r="A62" s="150">
        <v>1980</v>
      </c>
      <c r="B62" s="100">
        <v>30</v>
      </c>
      <c r="C62" s="83">
        <v>-89.3</v>
      </c>
      <c r="D62" s="87">
        <v>-2.97666666666667</v>
      </c>
      <c r="E62" s="40"/>
      <c r="F62" s="151">
        <v>1980</v>
      </c>
      <c r="G62" s="100">
        <v>11</v>
      </c>
      <c r="H62" s="83">
        <v>-43.6</v>
      </c>
      <c r="I62" s="87">
        <v>-3.96363636363636</v>
      </c>
      <c r="J62" s="40"/>
      <c r="K62" s="151">
        <v>1980</v>
      </c>
      <c r="L62" s="100">
        <v>1</v>
      </c>
      <c r="M62" s="83">
        <v>-5.6</v>
      </c>
      <c r="N62" s="89">
        <v>-5.6</v>
      </c>
      <c r="O62" s="152"/>
      <c r="P62" s="135"/>
      <c r="Q62" s="97"/>
      <c r="R62" s="153"/>
      <c r="S62" s="135"/>
      <c r="T62" s="97"/>
      <c r="U62" s="153"/>
      <c r="V62" s="135"/>
      <c r="W62" s="97"/>
    </row>
    <row r="63" ht="21.95" customHeight="1">
      <c r="A63" s="150">
        <v>1981</v>
      </c>
      <c r="B63" s="100">
        <v>21</v>
      </c>
      <c r="C63" s="83">
        <v>-55.7</v>
      </c>
      <c r="D63" s="87">
        <v>-2.65238095238095</v>
      </c>
      <c r="E63" s="40"/>
      <c r="F63" s="151">
        <v>1981</v>
      </c>
      <c r="G63" s="100">
        <v>4</v>
      </c>
      <c r="H63" s="83">
        <v>-16.2</v>
      </c>
      <c r="I63" s="87">
        <v>-4.05</v>
      </c>
      <c r="J63" s="40"/>
      <c r="K63" s="151">
        <v>1981</v>
      </c>
      <c r="L63" s="100">
        <v>0</v>
      </c>
      <c r="M63" s="83">
        <v>0</v>
      </c>
      <c r="N63" s="89"/>
      <c r="O63" s="152"/>
      <c r="P63" s="135"/>
      <c r="Q63" s="97"/>
      <c r="R63" s="153"/>
      <c r="S63" s="135"/>
      <c r="T63" s="97"/>
      <c r="U63" s="153"/>
      <c r="V63" s="135"/>
      <c r="W63" s="97"/>
    </row>
    <row r="64" ht="21.95" customHeight="1">
      <c r="A64" s="150">
        <v>1982</v>
      </c>
      <c r="B64" s="100">
        <v>54</v>
      </c>
      <c r="C64" s="83">
        <v>-202.6</v>
      </c>
      <c r="D64" s="87">
        <v>-3.75185185185185</v>
      </c>
      <c r="E64" s="40"/>
      <c r="F64" s="151">
        <v>1982</v>
      </c>
      <c r="G64" s="100">
        <v>29</v>
      </c>
      <c r="H64" s="83">
        <v>-141</v>
      </c>
      <c r="I64" s="87">
        <v>-4.86206896551724</v>
      </c>
      <c r="J64" s="40"/>
      <c r="K64" s="151">
        <v>1982</v>
      </c>
      <c r="L64" s="100">
        <v>6</v>
      </c>
      <c r="M64" s="83">
        <v>-43.1</v>
      </c>
      <c r="N64" s="89">
        <v>-7.18333333333333</v>
      </c>
      <c r="O64" s="152"/>
      <c r="P64" s="135"/>
      <c r="Q64" s="97"/>
      <c r="R64" s="153"/>
      <c r="S64" s="135"/>
      <c r="T64" s="97"/>
      <c r="U64" s="153"/>
      <c r="V64" s="135"/>
      <c r="W64" s="97"/>
    </row>
    <row r="65" ht="21.95" customHeight="1">
      <c r="A65" s="150">
        <v>1983</v>
      </c>
      <c r="B65" s="100">
        <v>24</v>
      </c>
      <c r="C65" s="83">
        <v>-83.09999999999999</v>
      </c>
      <c r="D65" s="87">
        <v>-3.4625</v>
      </c>
      <c r="E65" s="40"/>
      <c r="F65" s="151">
        <v>1983</v>
      </c>
      <c r="G65" s="100">
        <v>14</v>
      </c>
      <c r="H65" s="83">
        <v>-58.8</v>
      </c>
      <c r="I65" s="87">
        <v>-4.2</v>
      </c>
      <c r="J65" s="40"/>
      <c r="K65" s="151">
        <v>1983</v>
      </c>
      <c r="L65" s="100">
        <v>0</v>
      </c>
      <c r="M65" s="83">
        <v>0</v>
      </c>
      <c r="N65" s="89"/>
      <c r="O65" s="152"/>
      <c r="P65" s="135"/>
      <c r="Q65" s="97"/>
      <c r="R65" s="153"/>
      <c r="S65" s="135"/>
      <c r="T65" s="97"/>
      <c r="U65" s="153"/>
      <c r="V65" s="135"/>
      <c r="W65" s="97"/>
    </row>
    <row r="66" ht="21.95" customHeight="1">
      <c r="A66" s="150">
        <v>1984</v>
      </c>
      <c r="B66" s="100">
        <v>46</v>
      </c>
      <c r="C66" s="83">
        <v>-161.6</v>
      </c>
      <c r="D66" s="87">
        <v>-3.51304347826087</v>
      </c>
      <c r="E66" s="40"/>
      <c r="F66" s="151">
        <v>1984</v>
      </c>
      <c r="G66" s="100">
        <v>24</v>
      </c>
      <c r="H66" s="83">
        <v>-106.3</v>
      </c>
      <c r="I66" s="87">
        <v>-4.42916666666667</v>
      </c>
      <c r="J66" s="40"/>
      <c r="K66" s="151">
        <v>1984</v>
      </c>
      <c r="L66" s="100">
        <v>3</v>
      </c>
      <c r="M66" s="83">
        <v>-18.6</v>
      </c>
      <c r="N66" s="89">
        <v>-6.2</v>
      </c>
      <c r="O66" s="152"/>
      <c r="P66" s="135"/>
      <c r="Q66" s="97"/>
      <c r="R66" s="153"/>
      <c r="S66" s="135"/>
      <c r="T66" s="97"/>
      <c r="U66" s="153"/>
      <c r="V66" s="135"/>
      <c r="W66" s="97"/>
    </row>
    <row r="67" ht="21.95" customHeight="1">
      <c r="A67" s="150">
        <v>1985</v>
      </c>
      <c r="B67" s="100">
        <v>47</v>
      </c>
      <c r="C67" s="83">
        <v>-176.2</v>
      </c>
      <c r="D67" s="87">
        <v>-3.74893617021277</v>
      </c>
      <c r="E67" s="40"/>
      <c r="F67" s="151">
        <v>1985</v>
      </c>
      <c r="G67" s="100">
        <v>28</v>
      </c>
      <c r="H67" s="83">
        <v>-132.9</v>
      </c>
      <c r="I67" s="87">
        <v>-4.74642857142857</v>
      </c>
      <c r="J67" s="40"/>
      <c r="K67" s="151">
        <v>1985</v>
      </c>
      <c r="L67" s="100">
        <v>9</v>
      </c>
      <c r="M67" s="83">
        <v>-56.4</v>
      </c>
      <c r="N67" s="89">
        <v>-6.26666666666667</v>
      </c>
      <c r="O67" s="152"/>
      <c r="P67" s="135"/>
      <c r="Q67" s="97"/>
      <c r="R67" s="153"/>
      <c r="S67" s="135"/>
      <c r="T67" s="97"/>
      <c r="U67" s="153"/>
      <c r="V67" s="135"/>
      <c r="W67" s="97"/>
    </row>
    <row r="68" ht="21.95" customHeight="1">
      <c r="A68" s="150">
        <v>1986</v>
      </c>
      <c r="B68" s="100">
        <v>43</v>
      </c>
      <c r="C68" s="83">
        <v>-155.5</v>
      </c>
      <c r="D68" s="87">
        <v>-3.61627906976744</v>
      </c>
      <c r="E68" s="40"/>
      <c r="F68" s="151">
        <v>1986</v>
      </c>
      <c r="G68" s="100">
        <v>22</v>
      </c>
      <c r="H68" s="83">
        <v>-111.1</v>
      </c>
      <c r="I68" s="87">
        <v>-5.05</v>
      </c>
      <c r="J68" s="40"/>
      <c r="K68" s="151">
        <v>1986</v>
      </c>
      <c r="L68" s="100">
        <v>8</v>
      </c>
      <c r="M68" s="83">
        <v>-52.1</v>
      </c>
      <c r="N68" s="89">
        <v>-6.5125</v>
      </c>
      <c r="O68" s="152"/>
      <c r="P68" s="135"/>
      <c r="Q68" s="97"/>
      <c r="R68" s="153"/>
      <c r="S68" s="135"/>
      <c r="T68" s="97"/>
      <c r="U68" s="153"/>
      <c r="V68" s="135"/>
      <c r="W68" s="97"/>
    </row>
    <row r="69" ht="21.95" customHeight="1">
      <c r="A69" s="150">
        <v>1987</v>
      </c>
      <c r="B69" s="100">
        <v>37</v>
      </c>
      <c r="C69" s="83">
        <v>-143.9</v>
      </c>
      <c r="D69" s="87">
        <v>-3.88918918918919</v>
      </c>
      <c r="E69" s="40"/>
      <c r="F69" s="151">
        <v>1987</v>
      </c>
      <c r="G69" s="100">
        <v>21</v>
      </c>
      <c r="H69" s="83">
        <v>-105.7</v>
      </c>
      <c r="I69" s="87">
        <v>-5.03333333333333</v>
      </c>
      <c r="J69" s="40"/>
      <c r="K69" s="151">
        <v>1987</v>
      </c>
      <c r="L69" s="100">
        <v>7</v>
      </c>
      <c r="M69" s="83">
        <v>-43.7</v>
      </c>
      <c r="N69" s="89">
        <v>-6.24285714285714</v>
      </c>
      <c r="O69" s="152"/>
      <c r="P69" s="135"/>
      <c r="Q69" s="97"/>
      <c r="R69" s="153"/>
      <c r="S69" s="135"/>
      <c r="T69" s="97"/>
      <c r="U69" s="153"/>
      <c r="V69" s="135"/>
      <c r="W69" s="97"/>
    </row>
    <row r="70" ht="21.95" customHeight="1">
      <c r="A70" s="150">
        <v>1988</v>
      </c>
      <c r="B70" s="100">
        <v>22</v>
      </c>
      <c r="C70" s="83">
        <v>-52.8</v>
      </c>
      <c r="D70" s="87">
        <v>-2.4</v>
      </c>
      <c r="E70" s="40"/>
      <c r="F70" s="151">
        <v>1988</v>
      </c>
      <c r="G70" s="100">
        <v>1</v>
      </c>
      <c r="H70" s="83">
        <v>-3.4</v>
      </c>
      <c r="I70" s="87">
        <v>-3.4</v>
      </c>
      <c r="J70" s="40"/>
      <c r="K70" s="151">
        <v>1988</v>
      </c>
      <c r="L70" s="100">
        <v>0</v>
      </c>
      <c r="M70" s="83">
        <v>0</v>
      </c>
      <c r="N70" s="89"/>
      <c r="O70" t="s" s="131">
        <v>110</v>
      </c>
      <c r="P70" s="135">
        <f>AVERAGE(B70:B89)</f>
        <v>32.55</v>
      </c>
      <c r="Q70" s="97">
        <f>AVERAGE(D70:D89)</f>
        <v>-3.26970669748488</v>
      </c>
      <c r="R70" t="s" s="134">
        <v>110</v>
      </c>
      <c r="S70" s="135">
        <f>AVERAGE(G70:G89)</f>
        <v>15.65</v>
      </c>
      <c r="T70" s="97">
        <f>AVERAGE(I70:I89)</f>
        <v>-4.28949666756775</v>
      </c>
      <c r="U70" t="s" s="134">
        <v>110</v>
      </c>
      <c r="V70" s="135">
        <f>AVERAGE(L70:L89)</f>
        <v>1.85</v>
      </c>
      <c r="W70" s="97">
        <f>AVERAGE(N70:N89)</f>
        <v>-6.15152777777778</v>
      </c>
    </row>
    <row r="71" ht="21.95" customHeight="1">
      <c r="A71" s="150">
        <v>1989</v>
      </c>
      <c r="B71" s="100">
        <v>18</v>
      </c>
      <c r="C71" s="83">
        <v>-55.3</v>
      </c>
      <c r="D71" s="87">
        <v>-3.07222222222222</v>
      </c>
      <c r="E71" s="40"/>
      <c r="F71" s="151">
        <v>1989</v>
      </c>
      <c r="G71" s="100">
        <v>7</v>
      </c>
      <c r="H71" s="83">
        <v>-28.7</v>
      </c>
      <c r="I71" s="87">
        <v>-4.1</v>
      </c>
      <c r="J71" s="40"/>
      <c r="K71" s="151">
        <v>1989</v>
      </c>
      <c r="L71" s="100">
        <v>0</v>
      </c>
      <c r="M71" s="83">
        <v>0</v>
      </c>
      <c r="N71" s="89"/>
      <c r="O71" t="s" s="131">
        <v>111</v>
      </c>
      <c r="P71" s="135">
        <f>AVERAGE(B71:B89)</f>
        <v>33.1052631578947</v>
      </c>
      <c r="Q71" s="97">
        <f>AVERAGE(D71:D89)</f>
        <v>-3.31548073419461</v>
      </c>
      <c r="R71" t="s" s="134">
        <v>111</v>
      </c>
      <c r="S71" s="135">
        <f>AVERAGE(G71:G89)</f>
        <v>16.4210526315789</v>
      </c>
      <c r="T71" s="97">
        <f>AVERAGE(I71:I89)</f>
        <v>-4.33631228165026</v>
      </c>
      <c r="U71" t="s" s="134">
        <v>111</v>
      </c>
      <c r="V71" s="135">
        <f>AVERAGE(L71:L89)</f>
        <v>1.94736842105263</v>
      </c>
      <c r="W71" s="97">
        <f>AVERAGE(N71:N89)</f>
        <v>-6.15152777777778</v>
      </c>
    </row>
    <row r="72" ht="21.95" customHeight="1">
      <c r="A72" s="150">
        <v>1990</v>
      </c>
      <c r="B72" s="100">
        <v>12</v>
      </c>
      <c r="C72" s="83">
        <v>-33.9</v>
      </c>
      <c r="D72" s="87">
        <v>-2.825</v>
      </c>
      <c r="E72" s="40"/>
      <c r="F72" s="151">
        <v>1990</v>
      </c>
      <c r="G72" s="100">
        <v>4</v>
      </c>
      <c r="H72" s="83">
        <v>-15.3</v>
      </c>
      <c r="I72" s="87">
        <v>-3.825</v>
      </c>
      <c r="J72" s="40"/>
      <c r="K72" s="151">
        <v>1990</v>
      </c>
      <c r="L72" s="100">
        <v>0</v>
      </c>
      <c r="M72" s="83">
        <v>0</v>
      </c>
      <c r="N72" s="89"/>
      <c r="O72" t="s" s="131">
        <v>112</v>
      </c>
      <c r="P72" s="135">
        <f>AVERAGE(B72:B89)</f>
        <v>33.9444444444444</v>
      </c>
      <c r="Q72" s="97">
        <f>AVERAGE(D72:D89)</f>
        <v>-3.32899509597086</v>
      </c>
      <c r="R72" t="s" s="134">
        <v>112</v>
      </c>
      <c r="S72" s="135">
        <f>AVERAGE(G72:G89)</f>
        <v>16.9444444444444</v>
      </c>
      <c r="T72" s="97">
        <f>AVERAGE(I72:I89)</f>
        <v>-4.34944074174194</v>
      </c>
      <c r="U72" t="s" s="134">
        <v>112</v>
      </c>
      <c r="V72" s="135">
        <f>AVERAGE(L72:L89)</f>
        <v>2.05555555555556</v>
      </c>
      <c r="W72" s="97">
        <f>AVERAGE(N72:N89)</f>
        <v>-6.15152777777778</v>
      </c>
    </row>
    <row r="73" ht="21.95" customHeight="1">
      <c r="A73" s="150">
        <v>1991</v>
      </c>
      <c r="B73" s="100">
        <v>14</v>
      </c>
      <c r="C73" s="83">
        <v>-39.2</v>
      </c>
      <c r="D73" s="87">
        <v>-2.8</v>
      </c>
      <c r="E73" s="40"/>
      <c r="F73" s="151">
        <v>1991</v>
      </c>
      <c r="G73" s="100">
        <v>4</v>
      </c>
      <c r="H73" s="83">
        <v>-14.6</v>
      </c>
      <c r="I73" s="87">
        <v>-3.65</v>
      </c>
      <c r="J73" s="40"/>
      <c r="K73" s="151">
        <v>1991</v>
      </c>
      <c r="L73" s="100">
        <v>0</v>
      </c>
      <c r="M73" s="83">
        <v>0</v>
      </c>
      <c r="N73" s="89"/>
      <c r="O73" t="s" s="131">
        <v>113</v>
      </c>
      <c r="P73" s="135">
        <f>AVERAGE(B73:B89)</f>
        <v>35.2352941176471</v>
      </c>
      <c r="Q73" s="97">
        <f>AVERAGE(D73:D89)</f>
        <v>-3.35864186632208</v>
      </c>
      <c r="R73" t="s" s="134">
        <v>113</v>
      </c>
      <c r="S73" s="135">
        <f>AVERAGE(G73:G89)</f>
        <v>17.7058823529412</v>
      </c>
      <c r="T73" s="97">
        <f>AVERAGE(I73:I89)</f>
        <v>-4.38029019713853</v>
      </c>
      <c r="U73" t="s" s="134">
        <v>113</v>
      </c>
      <c r="V73" s="135">
        <f>AVERAGE(L73:L89)</f>
        <v>2.17647058823529</v>
      </c>
      <c r="W73" s="97">
        <f>AVERAGE(N73:N89)</f>
        <v>-6.15152777777778</v>
      </c>
    </row>
    <row r="74" ht="21.95" customHeight="1">
      <c r="A74" s="150">
        <v>1992</v>
      </c>
      <c r="B74" s="100">
        <v>40</v>
      </c>
      <c r="C74" s="83">
        <v>-133.9</v>
      </c>
      <c r="D74" s="87">
        <v>-3.3475</v>
      </c>
      <c r="E74" s="40"/>
      <c r="F74" s="151">
        <v>1992</v>
      </c>
      <c r="G74" s="100">
        <v>19</v>
      </c>
      <c r="H74" s="83">
        <v>-83.40000000000001</v>
      </c>
      <c r="I74" s="87">
        <v>-4.38947368421053</v>
      </c>
      <c r="J74" s="40"/>
      <c r="K74" s="151">
        <v>1992</v>
      </c>
      <c r="L74" s="100">
        <v>1</v>
      </c>
      <c r="M74" s="83">
        <v>-5.6</v>
      </c>
      <c r="N74" s="89">
        <v>-5.6</v>
      </c>
      <c r="O74" t="s" s="131">
        <v>114</v>
      </c>
      <c r="P74" s="135">
        <f>AVERAGE(B74:B89)</f>
        <v>36.5625</v>
      </c>
      <c r="Q74" s="97">
        <f>AVERAGE(D74:D89)</f>
        <v>-3.39355698296722</v>
      </c>
      <c r="R74" t="s" s="134">
        <v>114</v>
      </c>
      <c r="S74" s="135">
        <f>AVERAGE(G74:G89)</f>
        <v>18.5625</v>
      </c>
      <c r="T74" s="97">
        <f>AVERAGE(I74:I89)</f>
        <v>-4.42593333445969</v>
      </c>
      <c r="U74" t="s" s="134">
        <v>114</v>
      </c>
      <c r="V74" s="135">
        <f>AVERAGE(L74:L89)</f>
        <v>2.3125</v>
      </c>
      <c r="W74" s="97">
        <f>AVERAGE(N74:N89)</f>
        <v>-6.15152777777778</v>
      </c>
    </row>
    <row r="75" ht="21.95" customHeight="1">
      <c r="A75" s="150">
        <v>1993</v>
      </c>
      <c r="B75" s="100">
        <v>31</v>
      </c>
      <c r="C75" s="83">
        <v>-93.90000000000001</v>
      </c>
      <c r="D75" s="87">
        <v>-3.02903225806452</v>
      </c>
      <c r="E75" s="40"/>
      <c r="F75" s="151">
        <v>1993</v>
      </c>
      <c r="G75" s="100">
        <v>8</v>
      </c>
      <c r="H75" s="83">
        <v>-34.5</v>
      </c>
      <c r="I75" s="87">
        <v>-4.3125</v>
      </c>
      <c r="J75" s="40"/>
      <c r="K75" s="151">
        <v>1993</v>
      </c>
      <c r="L75" s="100">
        <v>1</v>
      </c>
      <c r="M75" s="83">
        <v>-6.2</v>
      </c>
      <c r="N75" s="89">
        <v>-6.2</v>
      </c>
      <c r="O75" t="s" s="131">
        <v>115</v>
      </c>
      <c r="P75" s="135">
        <f>AVERAGE(B75:B89)</f>
        <v>36.3333333333333</v>
      </c>
      <c r="Q75" s="97">
        <f>AVERAGE(D75:D89)</f>
        <v>-3.39662744849836</v>
      </c>
      <c r="R75" t="s" s="134">
        <v>115</v>
      </c>
      <c r="S75" s="135">
        <f>AVERAGE(G75:G89)</f>
        <v>18.5333333333333</v>
      </c>
      <c r="T75" s="97">
        <f>AVERAGE(I75:I89)</f>
        <v>-4.42836397780963</v>
      </c>
      <c r="U75" t="s" s="134">
        <v>115</v>
      </c>
      <c r="V75" s="135">
        <f>AVERAGE(L75:L89)</f>
        <v>2.4</v>
      </c>
      <c r="W75" s="97">
        <f>AVERAGE(N75:N89)</f>
        <v>-6.20166666666667</v>
      </c>
    </row>
    <row r="76" ht="21.95" customHeight="1">
      <c r="A76" s="150">
        <v>1994</v>
      </c>
      <c r="B76" s="100">
        <v>53</v>
      </c>
      <c r="C76" s="83">
        <v>-208.3</v>
      </c>
      <c r="D76" s="87">
        <v>-3.93018867924528</v>
      </c>
      <c r="E76" s="40"/>
      <c r="F76" s="151">
        <v>1994</v>
      </c>
      <c r="G76" s="100">
        <v>30</v>
      </c>
      <c r="H76" s="83">
        <v>-156.7</v>
      </c>
      <c r="I76" s="87">
        <v>-5.22333333333333</v>
      </c>
      <c r="J76" s="40"/>
      <c r="K76" s="151">
        <v>1994</v>
      </c>
      <c r="L76" s="100">
        <v>10</v>
      </c>
      <c r="M76" s="83">
        <v>-67.59999999999999</v>
      </c>
      <c r="N76" s="89">
        <v>-6.76</v>
      </c>
      <c r="O76" t="s" s="131">
        <v>116</v>
      </c>
      <c r="P76" s="135">
        <f>AVERAGE(B76:B89)</f>
        <v>36.7142857142857</v>
      </c>
      <c r="Q76" s="97">
        <f>AVERAGE(D76:D89)</f>
        <v>-3.42288424781507</v>
      </c>
      <c r="R76" t="s" s="134">
        <v>116</v>
      </c>
      <c r="S76" s="135">
        <f>AVERAGE(G76:G89)</f>
        <v>19.2857142857143</v>
      </c>
      <c r="T76" s="97">
        <f>AVERAGE(I76:I89)</f>
        <v>-4.4366399762246</v>
      </c>
      <c r="U76" t="s" s="134">
        <v>116</v>
      </c>
      <c r="V76" s="135">
        <f>AVERAGE(L76:L89)</f>
        <v>2.5</v>
      </c>
      <c r="W76" s="97">
        <f>AVERAGE(N76:N89)</f>
        <v>-6.20183333333333</v>
      </c>
    </row>
    <row r="77" ht="21.95" customHeight="1">
      <c r="A77" s="150">
        <v>1995</v>
      </c>
      <c r="B77" s="100">
        <v>27</v>
      </c>
      <c r="C77" s="83">
        <v>-88.5</v>
      </c>
      <c r="D77" s="87">
        <v>-3.27777777777778</v>
      </c>
      <c r="E77" s="40"/>
      <c r="F77" s="151">
        <v>1995</v>
      </c>
      <c r="G77" s="100">
        <v>13</v>
      </c>
      <c r="H77" s="83">
        <v>-54.6</v>
      </c>
      <c r="I77" s="87">
        <v>-4.2</v>
      </c>
      <c r="J77" s="40"/>
      <c r="K77" s="151">
        <v>1995</v>
      </c>
      <c r="L77" s="100">
        <v>0</v>
      </c>
      <c r="M77" s="83">
        <v>0</v>
      </c>
      <c r="N77" s="89"/>
      <c r="O77" t="s" s="131">
        <v>117</v>
      </c>
      <c r="P77" s="135">
        <f>AVERAGE(B77:B89)</f>
        <v>35.4615384615385</v>
      </c>
      <c r="Q77" s="97">
        <f>AVERAGE(D77:D89)</f>
        <v>-3.38386083001274</v>
      </c>
      <c r="R77" t="s" s="134">
        <v>117</v>
      </c>
      <c r="S77" s="135">
        <f>AVERAGE(G77:G89)</f>
        <v>18.4615384615385</v>
      </c>
      <c r="T77" s="97">
        <f>AVERAGE(I77:I89)</f>
        <v>-4.37612510260086</v>
      </c>
      <c r="U77" t="s" s="134">
        <v>117</v>
      </c>
      <c r="V77" s="135">
        <f>AVERAGE(L77:L89)</f>
        <v>1.92307692307692</v>
      </c>
      <c r="W77" s="97">
        <f>AVERAGE(N77:N89)</f>
        <v>-6.13981481481481</v>
      </c>
    </row>
    <row r="78" ht="21.95" customHeight="1">
      <c r="A78" s="150">
        <v>1996</v>
      </c>
      <c r="B78" s="100">
        <v>39</v>
      </c>
      <c r="C78" s="83">
        <v>-135.6</v>
      </c>
      <c r="D78" s="87">
        <v>-3.47692307692308</v>
      </c>
      <c r="E78" s="40"/>
      <c r="F78" s="151">
        <v>1996</v>
      </c>
      <c r="G78" s="100">
        <v>21</v>
      </c>
      <c r="H78" s="83">
        <v>-94.3</v>
      </c>
      <c r="I78" s="87">
        <v>-4.49047619047619</v>
      </c>
      <c r="J78" s="40"/>
      <c r="K78" s="151">
        <v>1996</v>
      </c>
      <c r="L78" s="100">
        <v>4</v>
      </c>
      <c r="M78" s="83">
        <v>-24.8</v>
      </c>
      <c r="N78" s="89">
        <v>-6.2</v>
      </c>
      <c r="O78" t="s" s="131">
        <v>118</v>
      </c>
      <c r="P78" s="135">
        <f>AVERAGE(B78:B89)</f>
        <v>36.1666666666667</v>
      </c>
      <c r="Q78" s="97">
        <f>AVERAGE(D78:D89)</f>
        <v>-3.39270108436566</v>
      </c>
      <c r="R78" t="s" s="134">
        <v>118</v>
      </c>
      <c r="S78" s="135">
        <f>AVERAGE(G78:G89)</f>
        <v>18.9166666666667</v>
      </c>
      <c r="T78" s="97">
        <f>AVERAGE(I78:I89)</f>
        <v>-4.39080219448426</v>
      </c>
      <c r="U78" t="s" s="134">
        <v>118</v>
      </c>
      <c r="V78" s="135">
        <f>AVERAGE(L78:L89)</f>
        <v>2.08333333333333</v>
      </c>
      <c r="W78" s="97">
        <f>AVERAGE(N78:N89)</f>
        <v>-6.13981481481481</v>
      </c>
    </row>
    <row r="79" ht="21.95" customHeight="1">
      <c r="A79" s="150">
        <v>1997</v>
      </c>
      <c r="B79" s="100">
        <v>51</v>
      </c>
      <c r="C79" s="83">
        <v>-201.6</v>
      </c>
      <c r="D79" s="87">
        <v>-3.95294117647059</v>
      </c>
      <c r="E79" s="40"/>
      <c r="F79" s="151">
        <v>1997</v>
      </c>
      <c r="G79" s="100">
        <v>35</v>
      </c>
      <c r="H79" s="83">
        <v>-159.9</v>
      </c>
      <c r="I79" s="87">
        <v>-4.56857142857143</v>
      </c>
      <c r="J79" s="40"/>
      <c r="K79" s="151">
        <v>1997</v>
      </c>
      <c r="L79" s="100">
        <v>6</v>
      </c>
      <c r="M79" s="83">
        <v>-38.3</v>
      </c>
      <c r="N79" s="89">
        <v>-6.38333333333333</v>
      </c>
      <c r="O79" t="s" s="131">
        <v>119</v>
      </c>
      <c r="P79" s="135">
        <f>AVERAGE(B79:B89)</f>
        <v>35.9090909090909</v>
      </c>
      <c r="Q79" s="97">
        <f>AVERAGE(D79:D89)</f>
        <v>-3.38504453958771</v>
      </c>
      <c r="R79" t="s" s="134">
        <v>119</v>
      </c>
      <c r="S79" s="135">
        <f>AVERAGE(G79:G89)</f>
        <v>18.7272727272727</v>
      </c>
      <c r="T79" s="97">
        <f>AVERAGE(I79:I89)</f>
        <v>-4.38174092212136</v>
      </c>
      <c r="U79" t="s" s="134">
        <v>119</v>
      </c>
      <c r="V79" s="135">
        <f>AVERAGE(L79:L89)</f>
        <v>1.90909090909091</v>
      </c>
      <c r="W79" s="97">
        <f>AVERAGE(N79:N89)</f>
        <v>-6.13229166666667</v>
      </c>
    </row>
    <row r="80" ht="21.95" customHeight="1">
      <c r="A80" s="150">
        <v>1998</v>
      </c>
      <c r="B80" s="100">
        <v>21</v>
      </c>
      <c r="C80" s="83">
        <v>-72.40000000000001</v>
      </c>
      <c r="D80" s="87">
        <v>-3.44761904761905</v>
      </c>
      <c r="E80" s="40"/>
      <c r="F80" s="151">
        <v>1998</v>
      </c>
      <c r="G80" s="100">
        <v>10</v>
      </c>
      <c r="H80" s="83">
        <v>-46.8</v>
      </c>
      <c r="I80" s="87">
        <v>-4.68</v>
      </c>
      <c r="J80" s="40"/>
      <c r="K80" s="151">
        <v>1998</v>
      </c>
      <c r="L80" s="100">
        <v>1</v>
      </c>
      <c r="M80" s="83">
        <v>-6</v>
      </c>
      <c r="N80" s="89">
        <v>-6</v>
      </c>
      <c r="O80" t="s" s="131">
        <v>98</v>
      </c>
      <c r="P80" s="135">
        <f>AVERAGE(B80:B89)</f>
        <v>34.4</v>
      </c>
      <c r="Q80" s="97">
        <f>AVERAGE(D80:D89)</f>
        <v>-3.32825487589942</v>
      </c>
      <c r="R80" t="s" s="134">
        <v>98</v>
      </c>
      <c r="S80" s="135">
        <f>AVERAGE(G80:G89)</f>
        <v>17.1</v>
      </c>
      <c r="T80" s="97">
        <f>AVERAGE(I80:I89)</f>
        <v>-4.36305787147635</v>
      </c>
      <c r="U80" t="s" s="134">
        <v>98</v>
      </c>
      <c r="V80" s="135">
        <f>AVERAGE(L80:L89)</f>
        <v>1.5</v>
      </c>
      <c r="W80" s="97">
        <f>AVERAGE(N80:N89)</f>
        <v>-6.09642857142857</v>
      </c>
    </row>
    <row r="81" ht="21.95" customHeight="1">
      <c r="A81" s="150">
        <v>1999</v>
      </c>
      <c r="B81" s="100">
        <v>43</v>
      </c>
      <c r="C81" s="83">
        <v>-156.9</v>
      </c>
      <c r="D81" s="87">
        <v>-3.64883720930233</v>
      </c>
      <c r="E81" s="40"/>
      <c r="F81" s="151">
        <v>1999</v>
      </c>
      <c r="G81" s="100">
        <v>23</v>
      </c>
      <c r="H81" s="83">
        <v>-111.2</v>
      </c>
      <c r="I81" s="87">
        <v>-4.83478260869565</v>
      </c>
      <c r="J81" s="40"/>
      <c r="K81" s="151">
        <v>1999</v>
      </c>
      <c r="L81" s="100">
        <v>4</v>
      </c>
      <c r="M81" s="83">
        <v>-23.9</v>
      </c>
      <c r="N81" s="89">
        <v>-5.975</v>
      </c>
      <c r="O81" t="s" s="131">
        <v>120</v>
      </c>
      <c r="P81" s="135">
        <f>AVERAGE(B81:B89)</f>
        <v>35.8888888888889</v>
      </c>
      <c r="Q81" s="97">
        <f>AVERAGE(D81:D89)</f>
        <v>-3.31499219015279</v>
      </c>
      <c r="R81" t="s" s="134">
        <v>120</v>
      </c>
      <c r="S81" s="135">
        <f>AVERAGE(G81:G89)</f>
        <v>17.8888888888889</v>
      </c>
      <c r="T81" s="97">
        <f>AVERAGE(I81:I89)</f>
        <v>-4.32784207941817</v>
      </c>
      <c r="U81" t="s" s="134">
        <v>120</v>
      </c>
      <c r="V81" s="135">
        <f>AVERAGE(L81:L89)</f>
        <v>1.55555555555556</v>
      </c>
      <c r="W81" s="97">
        <f>AVERAGE(N81:N89)</f>
        <v>-6.1125</v>
      </c>
    </row>
    <row r="82" ht="21.95" customHeight="1">
      <c r="A82" s="150">
        <v>2000</v>
      </c>
      <c r="B82" s="100">
        <v>49</v>
      </c>
      <c r="C82" s="83">
        <v>-171.9</v>
      </c>
      <c r="D82" s="87">
        <v>-3.50816326530612</v>
      </c>
      <c r="E82" s="40"/>
      <c r="F82" s="151">
        <v>2000</v>
      </c>
      <c r="G82" s="100">
        <v>28</v>
      </c>
      <c r="H82" s="83">
        <v>-121.9</v>
      </c>
      <c r="I82" s="87">
        <v>-4.35357142857143</v>
      </c>
      <c r="J82" s="40"/>
      <c r="K82" s="151">
        <v>2000</v>
      </c>
      <c r="L82" s="100">
        <v>3</v>
      </c>
      <c r="M82" s="83">
        <v>-19.2</v>
      </c>
      <c r="N82" s="89">
        <v>-6.4</v>
      </c>
      <c r="O82" t="s" s="131">
        <v>121</v>
      </c>
      <c r="P82" s="135">
        <f>AVERAGE(B82:B89)</f>
        <v>35</v>
      </c>
      <c r="Q82" s="97">
        <f>AVERAGE(D82:D89)</f>
        <v>-3.2732615627591</v>
      </c>
      <c r="R82" t="s" s="134">
        <v>121</v>
      </c>
      <c r="S82" s="135">
        <f>AVERAGE(G82:G89)</f>
        <v>17.25</v>
      </c>
      <c r="T82" s="97">
        <f>AVERAGE(I82:I89)</f>
        <v>-4.26447451325848</v>
      </c>
      <c r="U82" t="s" s="134">
        <v>121</v>
      </c>
      <c r="V82" s="135">
        <f>AVERAGE(L82:L89)</f>
        <v>1.25</v>
      </c>
      <c r="W82" s="97">
        <f>AVERAGE(N82:N89)</f>
        <v>-6.14</v>
      </c>
    </row>
    <row r="83" ht="21.95" customHeight="1">
      <c r="A83" s="150">
        <v>2001</v>
      </c>
      <c r="B83" s="100">
        <v>42</v>
      </c>
      <c r="C83" s="83">
        <v>-146.3</v>
      </c>
      <c r="D83" s="87">
        <v>-3.48333333333333</v>
      </c>
      <c r="E83" s="40"/>
      <c r="F83" s="151">
        <v>2001</v>
      </c>
      <c r="G83" s="100">
        <v>23</v>
      </c>
      <c r="H83" s="83">
        <v>-101</v>
      </c>
      <c r="I83" s="87">
        <v>-4.39130434782609</v>
      </c>
      <c r="J83" s="40"/>
      <c r="K83" s="151">
        <v>2001</v>
      </c>
      <c r="L83" s="100">
        <v>1</v>
      </c>
      <c r="M83" s="83">
        <v>-6</v>
      </c>
      <c r="N83" s="89">
        <v>-6</v>
      </c>
      <c r="O83" t="s" s="131">
        <v>122</v>
      </c>
      <c r="P83" s="135">
        <f>AVERAGE(B83:B89)</f>
        <v>33</v>
      </c>
      <c r="Q83" s="97">
        <f>AVERAGE(D83:D89)</f>
        <v>-3.23970417668096</v>
      </c>
      <c r="R83" t="s" s="134">
        <v>122</v>
      </c>
      <c r="S83" s="135">
        <f>AVERAGE(G83:G89)</f>
        <v>15.7142857142857</v>
      </c>
      <c r="T83" s="97">
        <f>AVERAGE(I83:I89)</f>
        <v>-4.25174638249949</v>
      </c>
      <c r="U83" t="s" s="134">
        <v>122</v>
      </c>
      <c r="V83" s="135">
        <f>AVERAGE(L83:L89)</f>
        <v>1</v>
      </c>
      <c r="W83" s="97">
        <f>AVERAGE(N83:N89)</f>
        <v>-6.075</v>
      </c>
    </row>
    <row r="84" ht="21.95" customHeight="1">
      <c r="A84" s="150">
        <v>2002</v>
      </c>
      <c r="B84" s="100">
        <v>47</v>
      </c>
      <c r="C84" s="83">
        <v>-168.6</v>
      </c>
      <c r="D84" s="87">
        <v>-3.58723404255319</v>
      </c>
      <c r="E84" s="40"/>
      <c r="F84" s="151">
        <v>2002</v>
      </c>
      <c r="G84" s="100">
        <v>26</v>
      </c>
      <c r="H84" s="83">
        <v>-117.4</v>
      </c>
      <c r="I84" s="87">
        <v>-4.51538461538462</v>
      </c>
      <c r="J84" s="40"/>
      <c r="K84" s="151">
        <v>2002</v>
      </c>
      <c r="L84" s="100">
        <v>2</v>
      </c>
      <c r="M84" s="83">
        <v>-11.8</v>
      </c>
      <c r="N84" s="89">
        <v>-5.9</v>
      </c>
      <c r="O84" t="s" s="131">
        <v>123</v>
      </c>
      <c r="P84" s="135">
        <f>AVERAGE(B84:B89)</f>
        <v>31.5</v>
      </c>
      <c r="Q84" s="97">
        <f>AVERAGE(D84:D89)</f>
        <v>-3.19909931723889</v>
      </c>
      <c r="R84" t="s" s="134">
        <v>123</v>
      </c>
      <c r="S84" s="135">
        <f>AVERAGE(G84:G89)</f>
        <v>14.5</v>
      </c>
      <c r="T84" s="97">
        <f>AVERAGE(I84:I89)</f>
        <v>-4.22848672161172</v>
      </c>
      <c r="U84" t="s" s="134">
        <v>123</v>
      </c>
      <c r="V84" s="135">
        <f>AVERAGE(L84:L89)</f>
        <v>1</v>
      </c>
      <c r="W84" s="97">
        <f>AVERAGE(N84:N89)</f>
        <v>-6.1</v>
      </c>
    </row>
    <row r="85" ht="21.95" customHeight="1">
      <c r="A85" s="150">
        <v>2003</v>
      </c>
      <c r="B85" s="100">
        <v>23</v>
      </c>
      <c r="C85" s="83">
        <v>-65.2</v>
      </c>
      <c r="D85" s="87">
        <v>-2.83478260869565</v>
      </c>
      <c r="E85" s="40"/>
      <c r="F85" s="151">
        <v>2003</v>
      </c>
      <c r="G85" s="100">
        <v>7</v>
      </c>
      <c r="H85" s="83">
        <v>-29.3</v>
      </c>
      <c r="I85" s="87">
        <v>-4.18571428571429</v>
      </c>
      <c r="J85" s="40"/>
      <c r="K85" s="151">
        <v>2003</v>
      </c>
      <c r="L85" s="100">
        <v>0</v>
      </c>
      <c r="M85" s="83">
        <v>0</v>
      </c>
      <c r="N85" s="89"/>
      <c r="O85" t="s" s="131">
        <v>104</v>
      </c>
      <c r="P85" s="135">
        <f>AVERAGE(B85:B89)</f>
        <v>28.4</v>
      </c>
      <c r="Q85" s="97">
        <f>AVERAGE(D85:D89)</f>
        <v>-3.12147237217603</v>
      </c>
      <c r="R85" t="s" s="134">
        <v>104</v>
      </c>
      <c r="S85" s="135">
        <f>AVERAGE(G85:G89)</f>
        <v>12.2</v>
      </c>
      <c r="T85" s="97">
        <f>AVERAGE(I85:I89)</f>
        <v>-4.17110714285714</v>
      </c>
      <c r="U85" t="s" s="134">
        <v>104</v>
      </c>
      <c r="V85" s="135">
        <f>AVERAGE(L85:L89)</f>
        <v>0.8</v>
      </c>
      <c r="W85" s="97">
        <f>AVERAGE(N85:N89)</f>
        <v>-6.2</v>
      </c>
    </row>
    <row r="86" ht="21.95" customHeight="1">
      <c r="A86" s="150">
        <v>2004</v>
      </c>
      <c r="B86" s="100">
        <v>37</v>
      </c>
      <c r="C86" s="83">
        <v>-129.4</v>
      </c>
      <c r="D86" s="87">
        <v>-3.4972972972973</v>
      </c>
      <c r="E86" s="40"/>
      <c r="F86" s="151">
        <v>2004</v>
      </c>
      <c r="G86" s="100">
        <v>21</v>
      </c>
      <c r="H86" s="83">
        <v>-91.8</v>
      </c>
      <c r="I86" s="87">
        <v>-4.37142857142857</v>
      </c>
      <c r="J86" s="40"/>
      <c r="K86" s="151">
        <v>2004</v>
      </c>
      <c r="L86" s="100">
        <v>2</v>
      </c>
      <c r="M86" s="83">
        <v>-13</v>
      </c>
      <c r="N86" s="89">
        <v>-6.5</v>
      </c>
      <c r="O86" t="s" s="131">
        <v>124</v>
      </c>
      <c r="P86" s="135">
        <f>AVERAGE(B86:B89)</f>
        <v>29.75</v>
      </c>
      <c r="Q86" s="97">
        <f>AVERAGE(D86:D89)</f>
        <v>-3.19314481304613</v>
      </c>
      <c r="R86" t="s" s="134">
        <v>124</v>
      </c>
      <c r="S86" s="135">
        <f>AVERAGE(G86:G89)</f>
        <v>13.5</v>
      </c>
      <c r="T86" s="97">
        <f>AVERAGE(I86:I89)</f>
        <v>-4.16745535714286</v>
      </c>
      <c r="U86" t="s" s="134">
        <v>124</v>
      </c>
      <c r="V86" s="135">
        <f>AVERAGE(L86:L89)</f>
        <v>1</v>
      </c>
      <c r="W86" s="97">
        <f>AVERAGE(N86:N89)</f>
        <v>-6.2</v>
      </c>
    </row>
    <row r="87" ht="21.95" customHeight="1">
      <c r="A87" s="150">
        <v>2005</v>
      </c>
      <c r="B87" s="100">
        <v>28</v>
      </c>
      <c r="C87" s="83">
        <v>-85.5</v>
      </c>
      <c r="D87" s="87">
        <v>-3.05357142857143</v>
      </c>
      <c r="E87" s="40"/>
      <c r="F87" s="151">
        <v>2005</v>
      </c>
      <c r="G87" s="100">
        <v>10</v>
      </c>
      <c r="H87" s="83">
        <v>-39.1</v>
      </c>
      <c r="I87" s="87">
        <v>-3.91</v>
      </c>
      <c r="J87" s="40"/>
      <c r="K87" s="151">
        <v>2005</v>
      </c>
      <c r="L87" s="100">
        <v>0</v>
      </c>
      <c r="M87" s="83">
        <v>0</v>
      </c>
      <c r="N87" s="89"/>
      <c r="O87" t="s" s="131">
        <v>125</v>
      </c>
      <c r="P87" s="135">
        <f>AVERAGE(B87:B89)</f>
        <v>27.3333333333333</v>
      </c>
      <c r="Q87" s="97">
        <f>AVERAGE(D87:D89)</f>
        <v>-3.09176065162907</v>
      </c>
      <c r="R87" t="s" s="134">
        <v>125</v>
      </c>
      <c r="S87" s="135">
        <f>AVERAGE(G87:G89)</f>
        <v>11</v>
      </c>
      <c r="T87" s="97">
        <f>AVERAGE(I87:I89)</f>
        <v>-4.09946428571429</v>
      </c>
      <c r="U87" t="s" s="134">
        <v>125</v>
      </c>
      <c r="V87" s="135">
        <f>AVERAGE(L87:L89)</f>
        <v>0.666666666666667</v>
      </c>
      <c r="W87" s="97">
        <f>AVERAGE(N87:N89)</f>
        <v>-5.9</v>
      </c>
    </row>
    <row r="88" ht="21.95" customHeight="1">
      <c r="A88" s="150">
        <v>2006</v>
      </c>
      <c r="B88" s="100">
        <v>38</v>
      </c>
      <c r="C88" s="83">
        <v>-122.9</v>
      </c>
      <c r="D88" s="87">
        <v>-3.23421052631579</v>
      </c>
      <c r="E88" s="40"/>
      <c r="F88" s="151">
        <v>2006</v>
      </c>
      <c r="G88" s="100">
        <v>16</v>
      </c>
      <c r="H88" s="83">
        <v>-74.09999999999999</v>
      </c>
      <c r="I88" s="87">
        <v>-4.63125</v>
      </c>
      <c r="J88" s="40"/>
      <c r="K88" s="151">
        <v>2006</v>
      </c>
      <c r="L88" s="100">
        <v>2</v>
      </c>
      <c r="M88" s="83">
        <v>-11.8</v>
      </c>
      <c r="N88" s="89">
        <v>-5.9</v>
      </c>
      <c r="O88" t="s" s="131">
        <v>126</v>
      </c>
      <c r="P88" s="135">
        <f>AVERAGE(B88:B89)</f>
        <v>27</v>
      </c>
      <c r="Q88" s="97">
        <f>AVERAGE(D88:D89)</f>
        <v>-3.1108552631579</v>
      </c>
      <c r="R88" t="s" s="134">
        <v>126</v>
      </c>
      <c r="S88" s="135">
        <f>AVERAGE(G88:G89)</f>
        <v>11.5</v>
      </c>
      <c r="T88" s="97">
        <f>AVERAGE(I88:I89)</f>
        <v>-4.19419642857143</v>
      </c>
      <c r="U88" t="s" s="134">
        <v>126</v>
      </c>
      <c r="V88" s="135">
        <f>AVERAGE(L88:L89)</f>
        <v>1</v>
      </c>
      <c r="W88" s="97">
        <f>AVERAGE(N88:N89)</f>
        <v>-5.9</v>
      </c>
    </row>
    <row r="89" ht="21.95" customHeight="1">
      <c r="A89" s="150">
        <v>2007</v>
      </c>
      <c r="B89" s="100">
        <v>16</v>
      </c>
      <c r="C89" s="83">
        <v>-47.8</v>
      </c>
      <c r="D89" s="87">
        <v>-2.9875</v>
      </c>
      <c r="E89" s="40"/>
      <c r="F89" s="151">
        <v>2007</v>
      </c>
      <c r="G89" s="100">
        <v>7</v>
      </c>
      <c r="H89" s="83">
        <v>-26.3</v>
      </c>
      <c r="I89" s="87">
        <v>-3.75714285714286</v>
      </c>
      <c r="J89" s="40"/>
      <c r="K89" s="151">
        <v>2007</v>
      </c>
      <c r="L89" s="100">
        <v>0</v>
      </c>
      <c r="M89" s="83">
        <v>0</v>
      </c>
      <c r="N89" s="89"/>
      <c r="O89" t="s" s="131">
        <v>127</v>
      </c>
      <c r="P89" s="135">
        <f>AVERAGE(B89)</f>
        <v>16</v>
      </c>
      <c r="Q89" s="97">
        <f>AVERAGE(D89)</f>
        <v>-2.9875</v>
      </c>
      <c r="R89" t="s" s="134">
        <v>127</v>
      </c>
      <c r="S89" s="135">
        <f>AVERAGE(G89)</f>
        <v>7</v>
      </c>
      <c r="T89" s="97">
        <f>AVERAGE(I89)</f>
        <v>-3.75714285714286</v>
      </c>
      <c r="U89" t="s" s="134">
        <v>127</v>
      </c>
      <c r="V89" s="135">
        <f>AVERAGE(L89)</f>
        <v>0</v>
      </c>
      <c r="W89" s="97"/>
    </row>
    <row r="90" ht="21.95" customHeight="1">
      <c r="A90" s="150">
        <v>2008</v>
      </c>
      <c r="B90" s="154">
        <v>25</v>
      </c>
      <c r="C90" s="155">
        <v>-68.40000000000001</v>
      </c>
      <c r="D90" s="156">
        <v>-2.736</v>
      </c>
      <c r="E90" s="40"/>
      <c r="F90" s="151">
        <v>2008</v>
      </c>
      <c r="G90" s="154">
        <v>7</v>
      </c>
      <c r="H90" s="155">
        <v>-26.4</v>
      </c>
      <c r="I90" s="156">
        <v>-3.77142857142857</v>
      </c>
      <c r="J90" s="40"/>
      <c r="K90" s="151">
        <v>2008</v>
      </c>
      <c r="L90" s="154">
        <v>0</v>
      </c>
      <c r="M90" s="155">
        <v>0</v>
      </c>
      <c r="N90" s="157"/>
      <c r="O90" t="s" s="131">
        <v>128</v>
      </c>
      <c r="P90" s="158">
        <f>AVERAGE(B90)</f>
        <v>25</v>
      </c>
      <c r="Q90" s="159">
        <f>AVERAGE(D90)</f>
        <v>-2.736</v>
      </c>
      <c r="R90" t="s" s="134">
        <v>128</v>
      </c>
      <c r="S90" s="158">
        <f>AVERAGE(G90)</f>
        <v>7</v>
      </c>
      <c r="T90" s="159">
        <f>AVERAGE(I90)</f>
        <v>-3.77142857142857</v>
      </c>
      <c r="U90" t="s" s="134">
        <v>128</v>
      </c>
      <c r="V90" s="158">
        <f>AVERAGE(L90)</f>
        <v>0</v>
      </c>
      <c r="W90" s="159"/>
    </row>
    <row r="91" ht="21.95" customHeight="1">
      <c r="A91" s="150">
        <v>2009</v>
      </c>
      <c r="B91" s="100">
        <v>22</v>
      </c>
      <c r="C91" s="83">
        <v>-71.5</v>
      </c>
      <c r="D91" s="87">
        <v>-3.25</v>
      </c>
      <c r="E91" s="40"/>
      <c r="F91" s="151">
        <v>2009</v>
      </c>
      <c r="G91" s="100">
        <v>10</v>
      </c>
      <c r="H91" s="83">
        <v>-43.3</v>
      </c>
      <c r="I91" s="87">
        <v>-4.33</v>
      </c>
      <c r="J91" s="40"/>
      <c r="K91" s="151">
        <v>2009</v>
      </c>
      <c r="L91" s="100">
        <v>1</v>
      </c>
      <c r="M91" s="83">
        <v>-6.8</v>
      </c>
      <c r="N91" s="89">
        <v>-6.8</v>
      </c>
      <c r="O91" t="s" s="131">
        <v>127</v>
      </c>
      <c r="P91" s="135">
        <f>AVERAGE(B91)</f>
        <v>22</v>
      </c>
      <c r="Q91" s="97">
        <f>AVERAGE(D91)</f>
        <v>-3.25</v>
      </c>
      <c r="R91" t="s" s="134">
        <v>127</v>
      </c>
      <c r="S91" s="135">
        <f>AVERAGE(G91)</f>
        <v>10</v>
      </c>
      <c r="T91" s="97">
        <f>AVERAGE(I91)</f>
        <v>-4.33</v>
      </c>
      <c r="U91" t="s" s="134">
        <v>127</v>
      </c>
      <c r="V91" s="135">
        <f>AVERAGE(L91)</f>
        <v>1</v>
      </c>
      <c r="W91" s="97">
        <f>AVERAGE(N91)</f>
        <v>-6.8</v>
      </c>
    </row>
    <row r="92" ht="21.95" customHeight="1">
      <c r="A92" s="150">
        <v>2010</v>
      </c>
      <c r="B92" s="100">
        <v>38</v>
      </c>
      <c r="C92" s="83">
        <v>-120.3</v>
      </c>
      <c r="D92" s="87">
        <v>-3.16578947368421</v>
      </c>
      <c r="E92" s="40"/>
      <c r="F92" s="151">
        <v>2010</v>
      </c>
      <c r="G92" s="100">
        <v>19</v>
      </c>
      <c r="H92" s="83">
        <v>-74.59999999999999</v>
      </c>
      <c r="I92" s="87">
        <v>-3.92631578947368</v>
      </c>
      <c r="J92" s="40"/>
      <c r="K92" s="151">
        <v>2010</v>
      </c>
      <c r="L92" s="100">
        <v>0</v>
      </c>
      <c r="M92" s="83">
        <v>0</v>
      </c>
      <c r="N92" s="89"/>
      <c r="O92" t="s" s="131">
        <v>126</v>
      </c>
      <c r="P92" s="135">
        <f>AVERAGE(B91:B92)</f>
        <v>30</v>
      </c>
      <c r="Q92" s="97">
        <f>AVERAGE(D91:D92)</f>
        <v>-3.20789473684211</v>
      </c>
      <c r="R92" t="s" s="134">
        <v>126</v>
      </c>
      <c r="S92" s="135">
        <f>AVERAGE(G91:G92)</f>
        <v>14.5</v>
      </c>
      <c r="T92" s="97">
        <f>AVERAGE(I91:I92)</f>
        <v>-4.12815789473684</v>
      </c>
      <c r="U92" t="s" s="134">
        <v>126</v>
      </c>
      <c r="V92" s="135">
        <f>AVERAGE(L91:L92)</f>
        <v>0.5</v>
      </c>
      <c r="W92" s="97">
        <f>AVERAGE(N91:N92)</f>
        <v>-6.8</v>
      </c>
    </row>
    <row r="93" ht="21.95" customHeight="1">
      <c r="A93" s="150">
        <v>2011</v>
      </c>
      <c r="B93" s="100">
        <v>54</v>
      </c>
      <c r="C93" s="83">
        <v>-200.1</v>
      </c>
      <c r="D93" s="87">
        <v>-3.70555555555556</v>
      </c>
      <c r="E93" s="40"/>
      <c r="F93" s="151">
        <v>2011</v>
      </c>
      <c r="G93" s="100">
        <v>31</v>
      </c>
      <c r="H93" s="83">
        <v>-143.9</v>
      </c>
      <c r="I93" s="87">
        <v>-4.64193548387097</v>
      </c>
      <c r="J93" s="40"/>
      <c r="K93" s="151">
        <v>2011</v>
      </c>
      <c r="L93" s="100">
        <v>6</v>
      </c>
      <c r="M93" s="83">
        <v>-40.7</v>
      </c>
      <c r="N93" s="89">
        <v>-6.78333333333333</v>
      </c>
      <c r="O93" t="s" s="131">
        <v>125</v>
      </c>
      <c r="P93" s="135">
        <f>AVERAGE(B91:B93)</f>
        <v>38</v>
      </c>
      <c r="Q93" s="97">
        <f>AVERAGE(D91:D93)</f>
        <v>-3.37378167641326</v>
      </c>
      <c r="R93" t="s" s="134">
        <v>125</v>
      </c>
      <c r="S93" s="135">
        <f>AVERAGE(G91:G93)</f>
        <v>20</v>
      </c>
      <c r="T93" s="97">
        <f>AVERAGE(I91:I93)</f>
        <v>-4.29941709111488</v>
      </c>
      <c r="U93" t="s" s="134">
        <v>125</v>
      </c>
      <c r="V93" s="135">
        <f>AVERAGE(L91:L93)</f>
        <v>2.33333333333333</v>
      </c>
      <c r="W93" s="97">
        <f>AVERAGE(N91:N93)</f>
        <v>-6.79166666666667</v>
      </c>
    </row>
    <row r="94" ht="21.95" customHeight="1">
      <c r="A94" s="150">
        <v>2012</v>
      </c>
      <c r="B94" s="100">
        <v>59</v>
      </c>
      <c r="C94" s="83">
        <v>-222.6</v>
      </c>
      <c r="D94" s="87">
        <v>-3.7728813559322</v>
      </c>
      <c r="E94" s="40"/>
      <c r="F94" s="151">
        <v>2012</v>
      </c>
      <c r="G94" s="100">
        <v>34</v>
      </c>
      <c r="H94" s="83">
        <v>-162.8</v>
      </c>
      <c r="I94" s="87">
        <v>-4.78823529411765</v>
      </c>
      <c r="J94" s="40"/>
      <c r="K94" s="151">
        <v>2012</v>
      </c>
      <c r="L94" s="100">
        <v>7</v>
      </c>
      <c r="M94" s="83">
        <v>-43.2</v>
      </c>
      <c r="N94" s="89">
        <v>-6.17142857142857</v>
      </c>
      <c r="O94" t="s" s="131">
        <v>124</v>
      </c>
      <c r="P94" s="135">
        <f>AVERAGE(B91:B94)</f>
        <v>43.25</v>
      </c>
      <c r="Q94" s="97">
        <f>AVERAGE(D91:D94)</f>
        <v>-3.47355659629299</v>
      </c>
      <c r="R94" t="s" s="134">
        <v>124</v>
      </c>
      <c r="S94" s="135">
        <f>AVERAGE(G91:G94)</f>
        <v>23.5</v>
      </c>
      <c r="T94" s="97">
        <f>AVERAGE(I91:I94)</f>
        <v>-4.42162164186558</v>
      </c>
      <c r="U94" t="s" s="134">
        <v>124</v>
      </c>
      <c r="V94" s="135">
        <f>AVERAGE(L91:L94)</f>
        <v>3.5</v>
      </c>
      <c r="W94" s="97">
        <f>AVERAGE(N91:N94)</f>
        <v>-6.58492063492063</v>
      </c>
    </row>
    <row r="95" ht="21.95" customHeight="1">
      <c r="A95" s="150">
        <v>2013</v>
      </c>
      <c r="B95" s="100">
        <v>32</v>
      </c>
      <c r="C95" s="83">
        <v>-100.4</v>
      </c>
      <c r="D95" s="87">
        <v>-3.1375</v>
      </c>
      <c r="E95" s="40"/>
      <c r="F95" s="151">
        <v>2013</v>
      </c>
      <c r="G95" s="100">
        <v>13</v>
      </c>
      <c r="H95" s="83">
        <v>-53.4</v>
      </c>
      <c r="I95" s="87">
        <v>-4.10769230769231</v>
      </c>
      <c r="J95" s="40"/>
      <c r="K95" s="151">
        <v>2013</v>
      </c>
      <c r="L95" s="100">
        <v>1</v>
      </c>
      <c r="M95" s="83">
        <v>-6</v>
      </c>
      <c r="N95" s="89">
        <v>-6</v>
      </c>
      <c r="O95" t="s" s="131">
        <v>104</v>
      </c>
      <c r="P95" s="135">
        <f>AVERAGE(B91:B95)</f>
        <v>41</v>
      </c>
      <c r="Q95" s="97">
        <f>AVERAGE(D91:D95)</f>
        <v>-3.40634527703439</v>
      </c>
      <c r="R95" t="s" s="134">
        <v>104</v>
      </c>
      <c r="S95" s="135">
        <f>AVERAGE(G91:G95)</f>
        <v>21.4</v>
      </c>
      <c r="T95" s="97">
        <f>AVERAGE(I91:I95)</f>
        <v>-4.35883577503092</v>
      </c>
      <c r="U95" t="s" s="134">
        <v>104</v>
      </c>
      <c r="V95" s="135">
        <f>AVERAGE(L91:L95)</f>
        <v>3</v>
      </c>
      <c r="W95" s="97">
        <f>AVERAGE(N91:N95)</f>
        <v>-6.43869047619048</v>
      </c>
    </row>
    <row r="96" ht="21.95" customHeight="1">
      <c r="A96" s="150">
        <v>2014</v>
      </c>
      <c r="B96" s="100">
        <v>42</v>
      </c>
      <c r="C96" s="83">
        <v>-147.2</v>
      </c>
      <c r="D96" s="87">
        <v>-3.5047619047619</v>
      </c>
      <c r="E96" s="40"/>
      <c r="F96" s="151">
        <v>2014</v>
      </c>
      <c r="G96" s="100">
        <v>20</v>
      </c>
      <c r="H96" s="83">
        <v>-97.7</v>
      </c>
      <c r="I96" s="87">
        <v>-4.885</v>
      </c>
      <c r="J96" s="40"/>
      <c r="K96" s="151">
        <v>2014</v>
      </c>
      <c r="L96" s="100">
        <v>4</v>
      </c>
      <c r="M96" s="83">
        <v>-26.5</v>
      </c>
      <c r="N96" s="89">
        <v>-6.625</v>
      </c>
      <c r="O96" t="s" s="131">
        <v>123</v>
      </c>
      <c r="P96" s="135">
        <f>AVERAGE(B91:B96)</f>
        <v>41.1666666666667</v>
      </c>
      <c r="Q96" s="97">
        <f>AVERAGE(D91:D96)</f>
        <v>-3.42274804832231</v>
      </c>
      <c r="R96" t="s" s="134">
        <v>123</v>
      </c>
      <c r="S96" s="135">
        <f>AVERAGE(G91:G96)</f>
        <v>21.1666666666667</v>
      </c>
      <c r="T96" s="97">
        <f>AVERAGE(I91:I96)</f>
        <v>-4.44652981252577</v>
      </c>
      <c r="U96" t="s" s="134">
        <v>123</v>
      </c>
      <c r="V96" s="135">
        <f>AVERAGE(L91:L96)</f>
        <v>3.16666666666667</v>
      </c>
      <c r="W96" s="97">
        <f>AVERAGE(N91:N96)</f>
        <v>-6.47595238095238</v>
      </c>
    </row>
    <row r="97" ht="21.95" customHeight="1">
      <c r="A97" s="150">
        <v>2015</v>
      </c>
      <c r="B97" s="100">
        <v>53</v>
      </c>
      <c r="C97" s="83">
        <v>-196.3</v>
      </c>
      <c r="D97" s="87">
        <v>-3.70377358490566</v>
      </c>
      <c r="E97" s="40"/>
      <c r="F97" s="151">
        <v>2015</v>
      </c>
      <c r="G97" s="100">
        <v>28</v>
      </c>
      <c r="H97" s="83">
        <v>-131.9</v>
      </c>
      <c r="I97" s="87">
        <v>-4.71071428571429</v>
      </c>
      <c r="J97" s="40"/>
      <c r="K97" s="151">
        <v>2015</v>
      </c>
      <c r="L97" s="100">
        <v>4</v>
      </c>
      <c r="M97" s="83">
        <v>-26.7</v>
      </c>
      <c r="N97" s="89">
        <v>-6.675</v>
      </c>
      <c r="O97" t="s" s="131">
        <v>122</v>
      </c>
      <c r="P97" s="135">
        <f>AVERAGE(B91:B97)</f>
        <v>42.8571428571429</v>
      </c>
      <c r="Q97" s="97">
        <f>AVERAGE(D91:D97)</f>
        <v>-3.4628945535485</v>
      </c>
      <c r="R97" t="s" s="134">
        <v>122</v>
      </c>
      <c r="S97" s="135">
        <f>AVERAGE(G91:G97)</f>
        <v>22.1428571428571</v>
      </c>
      <c r="T97" s="97">
        <f>AVERAGE(I91:I97)</f>
        <v>-4.4842704515527</v>
      </c>
      <c r="U97" t="s" s="134">
        <v>122</v>
      </c>
      <c r="V97" s="135">
        <f>AVERAGE(L91:L97)</f>
        <v>3.28571428571429</v>
      </c>
      <c r="W97" s="97">
        <f>AVERAGE(N91:N97)</f>
        <v>-6.50912698412698</v>
      </c>
    </row>
    <row r="98" ht="21.95" customHeight="1">
      <c r="A98" s="150">
        <v>2016</v>
      </c>
      <c r="B98" s="100">
        <v>26</v>
      </c>
      <c r="C98" s="83">
        <v>-88.3</v>
      </c>
      <c r="D98" s="87">
        <v>-3.39615384615385</v>
      </c>
      <c r="E98" s="40"/>
      <c r="F98" s="151">
        <v>2016</v>
      </c>
      <c r="G98" s="100">
        <v>14</v>
      </c>
      <c r="H98" s="83">
        <v>-59.2</v>
      </c>
      <c r="I98" s="87">
        <v>-4.22857142857143</v>
      </c>
      <c r="J98" s="40"/>
      <c r="K98" s="151">
        <v>2016</v>
      </c>
      <c r="L98" s="100">
        <v>0</v>
      </c>
      <c r="M98" s="83">
        <v>0</v>
      </c>
      <c r="N98" s="89"/>
      <c r="O98" t="s" s="131">
        <v>121</v>
      </c>
      <c r="P98" s="135">
        <f>AVERAGE(B91:B98)</f>
        <v>40.75</v>
      </c>
      <c r="Q98" s="97">
        <f>AVERAGE(D91:D98)</f>
        <v>-3.45455196512417</v>
      </c>
      <c r="R98" t="s" s="134">
        <v>121</v>
      </c>
      <c r="S98" s="135">
        <f>AVERAGE(G91:G98)</f>
        <v>21.125</v>
      </c>
      <c r="T98" s="97">
        <f>AVERAGE(I91:I98)</f>
        <v>-4.45230807368004</v>
      </c>
      <c r="U98" t="s" s="134">
        <v>121</v>
      </c>
      <c r="V98" s="135">
        <f>AVERAGE(L91:L98)</f>
        <v>2.875</v>
      </c>
      <c r="W98" s="97">
        <f>AVERAGE(N91:N98)</f>
        <v>-6.50912698412698</v>
      </c>
    </row>
    <row r="99" ht="21.95" customHeight="1">
      <c r="A99" s="150">
        <v>2017</v>
      </c>
      <c r="B99" s="100">
        <v>63</v>
      </c>
      <c r="C99" s="83">
        <v>-242.8</v>
      </c>
      <c r="D99" s="87">
        <v>-3.85396825396825</v>
      </c>
      <c r="E99" s="40"/>
      <c r="F99" s="151">
        <v>2017</v>
      </c>
      <c r="G99" s="100">
        <v>33</v>
      </c>
      <c r="H99" s="83">
        <v>-166.1</v>
      </c>
      <c r="I99" s="87">
        <v>-5.03333333333333</v>
      </c>
      <c r="J99" s="40"/>
      <c r="K99" s="151">
        <v>2017</v>
      </c>
      <c r="L99" s="100">
        <v>9</v>
      </c>
      <c r="M99" s="83">
        <v>-62</v>
      </c>
      <c r="N99" s="89">
        <v>-6.88888888888889</v>
      </c>
      <c r="O99" t="s" s="131">
        <v>120</v>
      </c>
      <c r="P99" s="135">
        <f>AVERAGE(B91:B99)</f>
        <v>43.2222222222222</v>
      </c>
      <c r="Q99" s="97">
        <f>AVERAGE(D91:D99)</f>
        <v>-3.49893155277351</v>
      </c>
      <c r="R99" t="s" s="134">
        <v>120</v>
      </c>
      <c r="S99" s="135">
        <f>AVERAGE(G91:G99)</f>
        <v>22.4444444444444</v>
      </c>
      <c r="T99" s="97">
        <f>AVERAGE(I91:I99)</f>
        <v>-4.51686643586374</v>
      </c>
      <c r="U99" t="s" s="134">
        <v>120</v>
      </c>
      <c r="V99" s="135">
        <f>AVERAGE(L91:L99)</f>
        <v>3.55555555555556</v>
      </c>
      <c r="W99" s="97">
        <f>AVERAGE(N91:N99)</f>
        <v>-6.56337868480726</v>
      </c>
    </row>
    <row r="100" ht="21.95" customHeight="1">
      <c r="A100" s="150">
        <v>2018</v>
      </c>
      <c r="B100" s="100">
        <v>42</v>
      </c>
      <c r="C100" s="83">
        <v>-173.5</v>
      </c>
      <c r="D100" s="87">
        <v>-4.13095238095238</v>
      </c>
      <c r="E100" s="40"/>
      <c r="F100" s="151">
        <v>2018</v>
      </c>
      <c r="G100" s="100">
        <v>27</v>
      </c>
      <c r="H100" s="83">
        <v>-137</v>
      </c>
      <c r="I100" s="87">
        <v>-5.07407407407407</v>
      </c>
      <c r="J100" s="40"/>
      <c r="K100" s="151">
        <v>2018</v>
      </c>
      <c r="L100" s="100">
        <v>9</v>
      </c>
      <c r="M100" s="83">
        <v>-57.1</v>
      </c>
      <c r="N100" s="89">
        <v>-6.34444444444444</v>
      </c>
      <c r="O100" t="s" s="131">
        <v>98</v>
      </c>
      <c r="P100" s="135">
        <f>AVERAGE(B91:B100)</f>
        <v>43.1</v>
      </c>
      <c r="Q100" s="97">
        <f>AVERAGE(D91:D100)</f>
        <v>-3.5621336355914</v>
      </c>
      <c r="R100" t="s" s="134">
        <v>98</v>
      </c>
      <c r="S100" s="135">
        <f>AVERAGE(G91:G100)</f>
        <v>22.9</v>
      </c>
      <c r="T100" s="97">
        <f>AVERAGE(I91:I100)</f>
        <v>-4.57258719968477</v>
      </c>
      <c r="U100" t="s" s="134">
        <v>98</v>
      </c>
      <c r="V100" s="135">
        <f>AVERAGE(L91:L100)</f>
        <v>4.1</v>
      </c>
      <c r="W100" s="97">
        <f>AVERAGE(N91:N100)</f>
        <v>-6.5360119047619</v>
      </c>
    </row>
    <row r="101" ht="21.95" customHeight="1">
      <c r="A101" s="150">
        <v>2019</v>
      </c>
      <c r="B101" s="100">
        <v>34</v>
      </c>
      <c r="C101" s="83">
        <v>-112.6</v>
      </c>
      <c r="D101" s="87">
        <v>-3.31176470588235</v>
      </c>
      <c r="E101" s="40"/>
      <c r="F101" s="151">
        <v>2019</v>
      </c>
      <c r="G101" s="100">
        <v>15</v>
      </c>
      <c r="H101" s="83">
        <v>-65.2</v>
      </c>
      <c r="I101" s="87">
        <v>-4.34666666666667</v>
      </c>
      <c r="J101" s="40"/>
      <c r="K101" s="151">
        <v>2019</v>
      </c>
      <c r="L101" s="100">
        <v>0</v>
      </c>
      <c r="M101" s="83">
        <v>0</v>
      </c>
      <c r="N101" s="89"/>
      <c r="O101" t="s" s="131">
        <v>119</v>
      </c>
      <c r="P101" s="135">
        <f>AVERAGE(B91:B101)</f>
        <v>42.2727272727273</v>
      </c>
      <c r="Q101" s="97">
        <f>AVERAGE(D91:D101)</f>
        <v>-3.53937282379967</v>
      </c>
      <c r="R101" t="s" s="134">
        <v>119</v>
      </c>
      <c r="S101" s="135">
        <f>AVERAGE(G91:G101)</f>
        <v>22.1818181818182</v>
      </c>
      <c r="T101" s="97">
        <f>AVERAGE(I91:I101)</f>
        <v>-4.5520489694104</v>
      </c>
      <c r="U101" t="s" s="134">
        <v>119</v>
      </c>
      <c r="V101" s="135">
        <f>AVERAGE(L91:L101)</f>
        <v>3.72727272727273</v>
      </c>
      <c r="W101" s="97">
        <f>AVERAGE(N91:N101)</f>
        <v>-6.5360119047619</v>
      </c>
    </row>
    <row r="102" ht="21.95" customHeight="1">
      <c r="A102" s="150">
        <v>2020</v>
      </c>
      <c r="B102" s="100">
        <v>23</v>
      </c>
      <c r="C102" s="83">
        <v>-71.90000000000001</v>
      </c>
      <c r="D102" s="87">
        <v>-3.12608695652174</v>
      </c>
      <c r="E102" s="40"/>
      <c r="F102" s="151">
        <v>2020</v>
      </c>
      <c r="G102" s="100">
        <v>9</v>
      </c>
      <c r="H102" s="83">
        <v>-34.7</v>
      </c>
      <c r="I102" s="87">
        <v>-3.85555555555556</v>
      </c>
      <c r="J102" s="40"/>
      <c r="K102" s="151">
        <v>2020</v>
      </c>
      <c r="L102" s="100">
        <v>0</v>
      </c>
      <c r="M102" s="83">
        <v>0</v>
      </c>
      <c r="N102" s="89"/>
      <c r="O102" t="s" s="131">
        <v>118</v>
      </c>
      <c r="P102" s="135">
        <f>AVERAGE(B91:B102)</f>
        <v>40.6666666666667</v>
      </c>
      <c r="Q102" s="97">
        <f>AVERAGE(D91:D102)</f>
        <v>-3.50493233485984</v>
      </c>
      <c r="R102" t="s" s="134">
        <v>118</v>
      </c>
      <c r="S102" s="135">
        <f>AVERAGE(G91:G102)</f>
        <v>21.0833333333333</v>
      </c>
      <c r="T102" s="97">
        <f>AVERAGE(I91:I102)</f>
        <v>-4.49400785158916</v>
      </c>
      <c r="U102" t="s" s="134">
        <v>118</v>
      </c>
      <c r="V102" s="135">
        <f>AVERAGE(L91:L102)</f>
        <v>3.41666666666667</v>
      </c>
      <c r="W102" s="97">
        <f>AVERAGE(N91:N102)</f>
        <v>-6.5360119047619</v>
      </c>
    </row>
    <row r="103" ht="21.95" customHeight="1">
      <c r="A103" s="150">
        <v>2021</v>
      </c>
      <c r="B103" s="100">
        <v>39</v>
      </c>
      <c r="C103" s="83">
        <v>-128.1</v>
      </c>
      <c r="D103" s="87">
        <v>-3.28461538461538</v>
      </c>
      <c r="E103" s="40"/>
      <c r="F103" s="151">
        <v>2021</v>
      </c>
      <c r="G103" s="100">
        <v>18</v>
      </c>
      <c r="H103" s="83">
        <v>-79.59999999999999</v>
      </c>
      <c r="I103" s="87">
        <v>-4.42222222222222</v>
      </c>
      <c r="J103" s="40"/>
      <c r="K103" s="151">
        <v>2021</v>
      </c>
      <c r="L103" s="100">
        <v>2</v>
      </c>
      <c r="M103" s="83">
        <v>-12.3</v>
      </c>
      <c r="N103" s="89">
        <v>-6.15</v>
      </c>
      <c r="O103" t="s" s="131">
        <v>117</v>
      </c>
      <c r="P103" s="135">
        <f>AVERAGE(B91:B103)</f>
        <v>40.5384615384615</v>
      </c>
      <c r="Q103" s="97">
        <f>AVERAGE(D91:D103)</f>
        <v>-3.48798487714873</v>
      </c>
      <c r="R103" t="s" s="134">
        <v>117</v>
      </c>
      <c r="S103" s="135">
        <f>AVERAGE(G91:G103)</f>
        <v>20.8461538461538</v>
      </c>
      <c r="T103" s="97">
        <f>AVERAGE(I91:I103)</f>
        <v>-4.4884858800994</v>
      </c>
      <c r="U103" t="s" s="134">
        <v>117</v>
      </c>
      <c r="V103" s="135">
        <f>AVERAGE(L91:L103)</f>
        <v>3.30769230769231</v>
      </c>
      <c r="W103" s="97">
        <f>AVERAGE(N91:N103)</f>
        <v>-6.49312169312169</v>
      </c>
    </row>
    <row r="104" ht="21.95" customHeight="1">
      <c r="A104" s="150">
        <v>2022</v>
      </c>
      <c r="B104" s="100">
        <v>32</v>
      </c>
      <c r="C104" s="83">
        <v>-109.2</v>
      </c>
      <c r="D104" s="87">
        <v>-3.4125</v>
      </c>
      <c r="E104" s="40"/>
      <c r="F104" s="151">
        <v>2022</v>
      </c>
      <c r="G104" s="100">
        <v>14</v>
      </c>
      <c r="H104" s="83">
        <v>-66.2</v>
      </c>
      <c r="I104" s="87">
        <v>-4.72857142857143</v>
      </c>
      <c r="J104" s="40"/>
      <c r="K104" s="151">
        <v>2022</v>
      </c>
      <c r="L104" s="100">
        <v>4</v>
      </c>
      <c r="M104" s="83">
        <v>-24.7</v>
      </c>
      <c r="N104" s="89">
        <v>-6.175</v>
      </c>
      <c r="O104" t="s" s="131">
        <v>204</v>
      </c>
      <c r="P104" s="135">
        <f>AVERAGE(B91:B104)</f>
        <v>39.9285714285714</v>
      </c>
      <c r="Q104" s="97">
        <f>AVERAGE(D91:D104)</f>
        <v>-3.48259310020953</v>
      </c>
      <c r="R104" t="s" s="134">
        <v>116</v>
      </c>
      <c r="S104" s="135">
        <f>AVERAGE(G91:G104)</f>
        <v>20.3571428571429</v>
      </c>
      <c r="T104" s="97">
        <f>AVERAGE(I91:I104)</f>
        <v>-4.5056348478474</v>
      </c>
      <c r="U104" t="s" s="134">
        <v>116</v>
      </c>
      <c r="V104" s="135">
        <f>AVERAGE(L91:L104)</f>
        <v>3.35714285714286</v>
      </c>
      <c r="W104" s="97">
        <f>AVERAGE(N91:N104)</f>
        <v>-6.46130952380952</v>
      </c>
    </row>
    <row r="105" ht="21.95" customHeight="1">
      <c r="A105" s="86"/>
      <c r="B105" s="84"/>
      <c r="C105" s="83"/>
      <c r="D105" s="87"/>
      <c r="E105" s="40"/>
      <c r="F105" s="88"/>
      <c r="G105" s="84"/>
      <c r="H105" s="83"/>
      <c r="I105" s="87"/>
      <c r="J105" s="40"/>
      <c r="K105" s="88"/>
      <c r="L105" s="84"/>
      <c r="M105" s="83"/>
      <c r="N105" s="89"/>
      <c r="O105" s="96"/>
      <c r="P105" s="83"/>
      <c r="Q105" s="83"/>
      <c r="R105" s="84"/>
      <c r="S105" s="83"/>
      <c r="T105" s="83"/>
      <c r="U105" s="84"/>
      <c r="V105" s="83"/>
      <c r="W105" s="97"/>
    </row>
    <row r="106" ht="21.95" customHeight="1">
      <c r="A106" s="86"/>
      <c r="B106" s="84"/>
      <c r="C106" s="83"/>
      <c r="D106" s="87"/>
      <c r="E106" s="40"/>
      <c r="F106" s="88"/>
      <c r="G106" s="84"/>
      <c r="H106" s="83"/>
      <c r="I106" s="87"/>
      <c r="J106" s="40"/>
      <c r="K106" s="88"/>
      <c r="L106" s="84"/>
      <c r="M106" s="83"/>
      <c r="N106" s="89"/>
      <c r="O106" s="96"/>
      <c r="P106" s="83"/>
      <c r="Q106" s="83"/>
      <c r="R106" s="84"/>
      <c r="S106" s="83"/>
      <c r="T106" s="83"/>
      <c r="U106" s="84"/>
      <c r="V106" s="83"/>
      <c r="W106" s="97"/>
    </row>
    <row r="107" ht="21.95" customHeight="1">
      <c r="A107" s="86"/>
      <c r="B107" s="84"/>
      <c r="C107" s="83"/>
      <c r="D107" s="87"/>
      <c r="E107" s="40"/>
      <c r="F107" s="88"/>
      <c r="G107" s="84"/>
      <c r="H107" s="83"/>
      <c r="I107" s="87"/>
      <c r="J107" s="40"/>
      <c r="K107" s="88"/>
      <c r="L107" s="84"/>
      <c r="M107" s="83"/>
      <c r="N107" s="89"/>
      <c r="O107" s="96"/>
      <c r="P107" s="83"/>
      <c r="Q107" s="83"/>
      <c r="R107" s="84"/>
      <c r="S107" s="83"/>
      <c r="T107" s="83"/>
      <c r="U107" s="84"/>
      <c r="V107" s="83"/>
      <c r="W107" s="97"/>
    </row>
    <row r="108" ht="21.95" customHeight="1">
      <c r="A108" s="86"/>
      <c r="B108" s="84"/>
      <c r="C108" s="83"/>
      <c r="D108" s="87"/>
      <c r="E108" s="40"/>
      <c r="F108" s="88"/>
      <c r="G108" s="84"/>
      <c r="H108" s="83"/>
      <c r="I108" s="87"/>
      <c r="J108" s="40"/>
      <c r="K108" s="88"/>
      <c r="L108" s="84"/>
      <c r="M108" s="83"/>
      <c r="N108" s="89"/>
      <c r="O108" s="96"/>
      <c r="P108" s="83"/>
      <c r="Q108" s="83"/>
      <c r="R108" s="84"/>
      <c r="S108" s="83"/>
      <c r="T108" s="83"/>
      <c r="U108" s="84"/>
      <c r="V108" s="83"/>
      <c r="W108" s="97"/>
    </row>
    <row r="109" ht="21.95" customHeight="1">
      <c r="A109" s="86"/>
      <c r="B109" s="84"/>
      <c r="C109" s="83"/>
      <c r="D109" s="87"/>
      <c r="E109" s="40"/>
      <c r="F109" s="88"/>
      <c r="G109" s="84"/>
      <c r="H109" s="83"/>
      <c r="I109" s="87"/>
      <c r="J109" s="40"/>
      <c r="K109" s="88"/>
      <c r="L109" s="84"/>
      <c r="M109" s="83"/>
      <c r="N109" s="89"/>
      <c r="O109" s="96"/>
      <c r="P109" s="83"/>
      <c r="Q109" s="83"/>
      <c r="R109" s="84"/>
      <c r="S109" s="83"/>
      <c r="T109" s="83"/>
      <c r="U109" s="84"/>
      <c r="V109" s="83"/>
      <c r="W109" s="97"/>
    </row>
    <row r="110" ht="21.95" customHeight="1">
      <c r="A110" s="86"/>
      <c r="B110" s="84"/>
      <c r="C110" s="83"/>
      <c r="D110" s="87"/>
      <c r="E110" s="40"/>
      <c r="F110" s="88"/>
      <c r="G110" s="84"/>
      <c r="H110" s="83"/>
      <c r="I110" s="87"/>
      <c r="J110" s="40"/>
      <c r="K110" s="88"/>
      <c r="L110" s="84"/>
      <c r="M110" s="83"/>
      <c r="N110" s="89"/>
      <c r="O110" s="96"/>
      <c r="P110" s="83"/>
      <c r="Q110" s="83"/>
      <c r="R110" s="84"/>
      <c r="S110" s="83"/>
      <c r="T110" s="83"/>
      <c r="U110" s="84"/>
      <c r="V110" s="83"/>
      <c r="W110" s="97"/>
    </row>
    <row r="111" ht="21.95" customHeight="1">
      <c r="A111" s="86"/>
      <c r="B111" s="84"/>
      <c r="C111" s="83"/>
      <c r="D111" s="87"/>
      <c r="E111" s="40"/>
      <c r="F111" s="88"/>
      <c r="G111" s="84"/>
      <c r="H111" s="83"/>
      <c r="I111" s="87"/>
      <c r="J111" s="40"/>
      <c r="K111" s="88"/>
      <c r="L111" s="84"/>
      <c r="M111" s="83"/>
      <c r="N111" s="89"/>
      <c r="O111" s="96"/>
      <c r="P111" s="83"/>
      <c r="Q111" s="83"/>
      <c r="R111" s="84"/>
      <c r="S111" s="83"/>
      <c r="T111" s="83"/>
      <c r="U111" s="84"/>
      <c r="V111" s="83"/>
      <c r="W111" s="97"/>
    </row>
    <row r="112" ht="21.95" customHeight="1">
      <c r="A112" s="86"/>
      <c r="B112" s="84"/>
      <c r="C112" s="83"/>
      <c r="D112" s="87"/>
      <c r="E112" s="40"/>
      <c r="F112" s="88"/>
      <c r="G112" s="84"/>
      <c r="H112" s="83"/>
      <c r="I112" s="87"/>
      <c r="J112" s="40"/>
      <c r="K112" s="88"/>
      <c r="L112" s="84"/>
      <c r="M112" s="83"/>
      <c r="N112" s="89"/>
      <c r="O112" s="96"/>
      <c r="P112" s="83"/>
      <c r="Q112" s="83"/>
      <c r="R112" s="84"/>
      <c r="S112" s="83"/>
      <c r="T112" s="83"/>
      <c r="U112" s="84"/>
      <c r="V112" s="83"/>
      <c r="W112" s="97"/>
    </row>
    <row r="113" ht="21.95" customHeight="1">
      <c r="A113" s="86"/>
      <c r="B113" s="84"/>
      <c r="C113" s="83"/>
      <c r="D113" s="87"/>
      <c r="E113" s="40"/>
      <c r="F113" s="88"/>
      <c r="G113" s="84"/>
      <c r="H113" s="83"/>
      <c r="I113" s="87"/>
      <c r="J113" s="40"/>
      <c r="K113" s="88"/>
      <c r="L113" s="84"/>
      <c r="M113" s="83"/>
      <c r="N113" s="89"/>
      <c r="O113" s="96"/>
      <c r="P113" s="83"/>
      <c r="Q113" s="83"/>
      <c r="R113" s="84"/>
      <c r="S113" s="83"/>
      <c r="T113" s="83"/>
      <c r="U113" s="84"/>
      <c r="V113" s="83"/>
      <c r="W113" s="97"/>
    </row>
    <row r="114" ht="21.95" customHeight="1">
      <c r="A114" s="86"/>
      <c r="B114" s="84"/>
      <c r="C114" s="83"/>
      <c r="D114" s="87"/>
      <c r="E114" s="40"/>
      <c r="F114" s="88"/>
      <c r="G114" s="84"/>
      <c r="H114" s="83"/>
      <c r="I114" s="87"/>
      <c r="J114" s="40"/>
      <c r="K114" s="88"/>
      <c r="L114" s="84"/>
      <c r="M114" s="83"/>
      <c r="N114" s="89"/>
      <c r="O114" s="96"/>
      <c r="P114" s="83"/>
      <c r="Q114" s="83"/>
      <c r="R114" s="84"/>
      <c r="S114" s="83"/>
      <c r="T114" s="83"/>
      <c r="U114" s="84"/>
      <c r="V114" s="83"/>
      <c r="W114" s="97"/>
    </row>
    <row r="115" ht="21.95" customHeight="1">
      <c r="A115" s="86"/>
      <c r="B115" s="84"/>
      <c r="C115" s="83"/>
      <c r="D115" s="87"/>
      <c r="E115" s="40"/>
      <c r="F115" s="88"/>
      <c r="G115" s="84"/>
      <c r="H115" s="83"/>
      <c r="I115" s="87"/>
      <c r="J115" s="40"/>
      <c r="K115" s="88"/>
      <c r="L115" s="84"/>
      <c r="M115" s="83"/>
      <c r="N115" s="89"/>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96"/>
      <c r="P116" s="83"/>
      <c r="Q116" s="83"/>
      <c r="R116" s="84"/>
      <c r="S116" s="83"/>
      <c r="T116" s="83"/>
      <c r="U116" s="84"/>
      <c r="V116" s="83"/>
      <c r="W116" s="97"/>
    </row>
    <row r="117" ht="21.95" customHeight="1">
      <c r="A117" s="86"/>
      <c r="B117" s="84"/>
      <c r="C117" s="83"/>
      <c r="D117" s="87"/>
      <c r="E117" s="40"/>
      <c r="F117" s="88"/>
      <c r="G117" s="84"/>
      <c r="H117" s="83"/>
      <c r="I117" s="87"/>
      <c r="J117" s="40"/>
      <c r="K117" s="88"/>
      <c r="L117" s="84"/>
      <c r="M117" s="83"/>
      <c r="N117" s="89"/>
      <c r="O117" s="96"/>
      <c r="P117" s="83"/>
      <c r="Q117" s="83"/>
      <c r="R117" s="84"/>
      <c r="S117" s="83"/>
      <c r="T117" s="83"/>
      <c r="U117" s="84"/>
      <c r="V117" s="83"/>
      <c r="W117" s="97"/>
    </row>
    <row r="118" ht="21.95" customHeight="1">
      <c r="A118" s="86"/>
      <c r="B118" s="84"/>
      <c r="C118" s="83"/>
      <c r="D118" s="87"/>
      <c r="E118" s="40"/>
      <c r="F118" s="88"/>
      <c r="G118" s="84"/>
      <c r="H118" s="83"/>
      <c r="I118" s="87"/>
      <c r="J118" s="40"/>
      <c r="K118" s="88"/>
      <c r="L118" s="84"/>
      <c r="M118" s="83"/>
      <c r="N118" s="89"/>
      <c r="O118" s="96"/>
      <c r="P118" s="83"/>
      <c r="Q118" s="83"/>
      <c r="R118" s="84"/>
      <c r="S118" s="83"/>
      <c r="T118" s="83"/>
      <c r="U118" s="84"/>
      <c r="V118" s="83"/>
      <c r="W118" s="97"/>
    </row>
    <row r="119" ht="21.95" customHeight="1">
      <c r="A119" s="86"/>
      <c r="B119" s="84"/>
      <c r="C119" s="83"/>
      <c r="D119" s="87"/>
      <c r="E119" s="40"/>
      <c r="F119" s="88"/>
      <c r="G119" s="84"/>
      <c r="H119" s="83"/>
      <c r="I119" s="87"/>
      <c r="J119" s="40"/>
      <c r="K119" s="88"/>
      <c r="L119" s="84"/>
      <c r="M119" s="83"/>
      <c r="N119" s="89"/>
      <c r="O119" s="96"/>
      <c r="P119" s="83"/>
      <c r="Q119" s="83"/>
      <c r="R119" s="84"/>
      <c r="S119" s="83"/>
      <c r="T119" s="83"/>
      <c r="U119" s="84"/>
      <c r="V119" s="83"/>
      <c r="W119" s="97"/>
    </row>
    <row r="120" ht="21.95" customHeight="1">
      <c r="A120" s="86"/>
      <c r="B120" s="84"/>
      <c r="C120" s="83"/>
      <c r="D120" s="87"/>
      <c r="E120" s="40"/>
      <c r="F120" s="88"/>
      <c r="G120" s="84"/>
      <c r="H120" s="83"/>
      <c r="I120" s="87"/>
      <c r="J120" s="40"/>
      <c r="K120" s="88"/>
      <c r="L120" s="84"/>
      <c r="M120" s="83"/>
      <c r="N120" s="89"/>
      <c r="O120" s="96"/>
      <c r="P120" s="83"/>
      <c r="Q120" s="83"/>
      <c r="R120" s="84"/>
      <c r="S120" s="83"/>
      <c r="T120" s="83"/>
      <c r="U120" s="84"/>
      <c r="V120" s="83"/>
      <c r="W120" s="97"/>
    </row>
    <row r="121" ht="21.95" customHeight="1">
      <c r="A121" s="86"/>
      <c r="B121" s="84"/>
      <c r="C121" s="83"/>
      <c r="D121" s="87"/>
      <c r="E121" s="40"/>
      <c r="F121" s="88"/>
      <c r="G121" s="84"/>
      <c r="H121" s="83"/>
      <c r="I121" s="87"/>
      <c r="J121" s="40"/>
      <c r="K121" s="88"/>
      <c r="L121" s="84"/>
      <c r="M121" s="83"/>
      <c r="N121" s="89"/>
      <c r="O121" s="96"/>
      <c r="P121" s="83"/>
      <c r="Q121" s="83"/>
      <c r="R121" s="84"/>
      <c r="S121" s="83"/>
      <c r="T121" s="83"/>
      <c r="U121" s="84"/>
      <c r="V121" s="83"/>
      <c r="W121" s="97"/>
    </row>
    <row r="122" ht="21.95" customHeight="1">
      <c r="A122" s="86"/>
      <c r="B122" s="84"/>
      <c r="C122" s="83"/>
      <c r="D122" s="87"/>
      <c r="E122" s="40"/>
      <c r="F122" s="88"/>
      <c r="G122" s="84"/>
      <c r="H122" s="83"/>
      <c r="I122" s="87"/>
      <c r="J122" s="40"/>
      <c r="K122" s="88"/>
      <c r="L122" s="84"/>
      <c r="M122" s="83"/>
      <c r="N122" s="89"/>
      <c r="O122" s="96"/>
      <c r="P122" s="83"/>
      <c r="Q122" s="83"/>
      <c r="R122" s="84"/>
      <c r="S122" s="83"/>
      <c r="T122" s="83"/>
      <c r="U122" s="84"/>
      <c r="V122" s="83"/>
      <c r="W122" s="97"/>
    </row>
    <row r="123" ht="21.95" customHeight="1">
      <c r="A123" s="86"/>
      <c r="B123" s="84"/>
      <c r="C123" s="83"/>
      <c r="D123" s="87"/>
      <c r="E123" s="40"/>
      <c r="F123" s="88"/>
      <c r="G123" s="84"/>
      <c r="H123" s="83"/>
      <c r="I123" s="87"/>
      <c r="J123" s="40"/>
      <c r="K123" s="88"/>
      <c r="L123" s="84"/>
      <c r="M123" s="83"/>
      <c r="N123" s="89"/>
      <c r="O123" s="96"/>
      <c r="P123" s="83"/>
      <c r="Q123" s="83"/>
      <c r="R123" s="84"/>
      <c r="S123" s="83"/>
      <c r="T123" s="83"/>
      <c r="U123" s="84"/>
      <c r="V123" s="83"/>
      <c r="W123" s="97"/>
    </row>
    <row r="124" ht="21.95" customHeight="1">
      <c r="A124" s="86"/>
      <c r="B124" s="84"/>
      <c r="C124" s="83"/>
      <c r="D124" s="90"/>
      <c r="E124" s="40"/>
      <c r="F124" s="88"/>
      <c r="G124" s="84"/>
      <c r="H124" s="83"/>
      <c r="I124" s="90"/>
      <c r="J124" s="40"/>
      <c r="K124" s="88"/>
      <c r="L124" s="84"/>
      <c r="M124" s="83"/>
      <c r="N124" s="91"/>
      <c r="O124" s="96"/>
      <c r="P124" s="83"/>
      <c r="Q124" s="83"/>
      <c r="R124" s="84"/>
      <c r="S124" s="83"/>
      <c r="T124" s="83"/>
      <c r="U124" s="84"/>
      <c r="V124" s="83"/>
      <c r="W124" s="97"/>
    </row>
    <row r="125" ht="21.95" customHeight="1">
      <c r="A125" t="s" s="92">
        <v>190</v>
      </c>
      <c r="B125" s="84"/>
      <c r="C125" s="83"/>
      <c r="D125" s="87"/>
      <c r="E125" s="40"/>
      <c r="F125" s="88"/>
      <c r="G125" s="84"/>
      <c r="H125" s="83"/>
      <c r="I125" s="87"/>
      <c r="J125" s="40"/>
      <c r="K125" s="88"/>
      <c r="L125" s="84"/>
      <c r="M125" s="83"/>
      <c r="N125" s="89"/>
      <c r="O125" s="96"/>
      <c r="P125" s="83"/>
      <c r="Q125" s="83"/>
      <c r="R125" s="84"/>
      <c r="S125" s="83"/>
      <c r="T125" s="83"/>
      <c r="U125" s="84"/>
      <c r="V125" s="83"/>
      <c r="W125" s="97"/>
    </row>
    <row r="126" ht="21.95" customHeight="1">
      <c r="A126" t="s" s="93">
        <v>98</v>
      </c>
      <c r="B126" t="s" s="162">
        <v>205</v>
      </c>
      <c r="C126" s="83"/>
      <c r="D126" s="87"/>
      <c r="E126" s="40"/>
      <c r="F126" t="s" s="95">
        <v>98</v>
      </c>
      <c r="G126" t="s" s="162">
        <v>205</v>
      </c>
      <c r="H126" s="83"/>
      <c r="I126" s="87"/>
      <c r="J126" s="40"/>
      <c r="K126" t="s" s="95">
        <v>98</v>
      </c>
      <c r="L126" t="s" s="162">
        <v>205</v>
      </c>
      <c r="M126" s="83"/>
      <c r="N126" s="89"/>
      <c r="O126" s="96"/>
      <c r="P126" s="83"/>
      <c r="Q126" s="83"/>
      <c r="R126" s="84"/>
      <c r="S126" s="83"/>
      <c r="T126" s="83"/>
      <c r="U126" s="84"/>
      <c r="V126" s="83"/>
      <c r="W126" s="97"/>
    </row>
    <row r="127" ht="21.95" customHeight="1">
      <c r="A127" t="s" s="98">
        <v>99</v>
      </c>
      <c r="B127" s="83">
        <f>AVERAGE(B80:B89)</f>
        <v>34.4</v>
      </c>
      <c r="C127" s="83">
        <f>AVERAGE(C80:C89)</f>
        <v>-116.69</v>
      </c>
      <c r="D127" s="87">
        <f>AVERAGE(D80:D89)</f>
        <v>-3.32825487589942</v>
      </c>
      <c r="E127" s="40"/>
      <c r="F127" t="s" s="99">
        <v>99</v>
      </c>
      <c r="G127" s="83">
        <f>AVERAGE(G80:G89)</f>
        <v>17.1</v>
      </c>
      <c r="H127" s="83">
        <f>AVERAGE(H80:H89)</f>
        <v>-75.89</v>
      </c>
      <c r="I127" s="87">
        <f>AVERAGE(I80:I89)</f>
        <v>-4.36305787147635</v>
      </c>
      <c r="J127" s="40"/>
      <c r="K127" t="s" s="99">
        <v>99</v>
      </c>
      <c r="L127" s="83">
        <f>AVERAGE(L80:L89)</f>
        <v>1.5</v>
      </c>
      <c r="M127" s="83">
        <f>AVERAGE(M80:M89)</f>
        <v>-9.17</v>
      </c>
      <c r="N127" s="89">
        <f>AVERAGE(N80:N89)</f>
        <v>-6.09642857142857</v>
      </c>
      <c r="O127" s="96"/>
      <c r="P127" s="83"/>
      <c r="Q127" s="83"/>
      <c r="R127" s="84"/>
      <c r="S127" s="83"/>
      <c r="T127" s="83"/>
      <c r="U127" s="84"/>
      <c r="V127" s="83"/>
      <c r="W127" s="97"/>
    </row>
    <row r="128" ht="21.95" customHeight="1">
      <c r="A128" t="s" s="98">
        <v>100</v>
      </c>
      <c r="B128" s="83">
        <f>AVERAGE(B91:B100)</f>
        <v>43.1</v>
      </c>
      <c r="C128" s="83">
        <f>AVERAGE(C91:C100)</f>
        <v>-156.3</v>
      </c>
      <c r="D128" s="87">
        <f>AVERAGE(D91:D100)</f>
        <v>-3.5621336355914</v>
      </c>
      <c r="E128" s="40"/>
      <c r="F128" t="s" s="99">
        <v>100</v>
      </c>
      <c r="G128" s="83">
        <f>AVERAGE(G91:G100)</f>
        <v>22.9</v>
      </c>
      <c r="H128" s="83">
        <f>AVERAGE(H91:H100)</f>
        <v>-106.99</v>
      </c>
      <c r="I128" s="87">
        <f>AVERAGE(I91:I100)</f>
        <v>-4.57258719968477</v>
      </c>
      <c r="J128" s="40"/>
      <c r="K128" t="s" s="99">
        <v>100</v>
      </c>
      <c r="L128" s="83">
        <f>AVERAGE(L91:L100)</f>
        <v>4.1</v>
      </c>
      <c r="M128" s="83">
        <f>AVERAGE(M91:M100)</f>
        <v>-26.9</v>
      </c>
      <c r="N128" s="89">
        <f>AVERAGE(N91:N100)</f>
        <v>-6.5360119047619</v>
      </c>
      <c r="O128" s="96"/>
      <c r="P128" s="83"/>
      <c r="Q128" s="83"/>
      <c r="R128" s="84"/>
      <c r="S128" s="83"/>
      <c r="T128" s="83"/>
      <c r="U128" s="84"/>
      <c r="V128" s="83"/>
      <c r="W128" s="97"/>
    </row>
    <row r="129" ht="21.95" customHeight="1">
      <c r="A129" s="105"/>
      <c r="B129" s="84"/>
      <c r="C129" s="84"/>
      <c r="D129" s="90"/>
      <c r="E129" s="40"/>
      <c r="F129" s="106"/>
      <c r="G129" s="84"/>
      <c r="H129" s="84"/>
      <c r="I129" s="90"/>
      <c r="J129" s="40"/>
      <c r="K129" s="106"/>
      <c r="L129" s="84"/>
      <c r="M129" s="84"/>
      <c r="N129" s="91"/>
      <c r="O129" s="96"/>
      <c r="P129" s="83"/>
      <c r="Q129" s="83"/>
      <c r="R129" s="84"/>
      <c r="S129" s="83"/>
      <c r="T129" s="83"/>
      <c r="U129" s="84"/>
      <c r="V129" s="83"/>
      <c r="W129" s="97"/>
    </row>
    <row r="130" ht="21.95" customHeight="1">
      <c r="A130" t="s" s="103">
        <v>102</v>
      </c>
      <c r="B130" s="83"/>
      <c r="C130" s="83"/>
      <c r="D130" s="87"/>
      <c r="E130" s="40"/>
      <c r="F130" t="s" s="104">
        <v>102</v>
      </c>
      <c r="G130" s="83"/>
      <c r="H130" s="83"/>
      <c r="I130" s="87"/>
      <c r="J130" s="40"/>
      <c r="K130" t="s" s="104">
        <v>102</v>
      </c>
      <c r="L130" s="83"/>
      <c r="M130" s="83"/>
      <c r="N130" s="89"/>
      <c r="O130" s="96"/>
      <c r="P130" s="83"/>
      <c r="Q130" s="83"/>
      <c r="R130" s="84"/>
      <c r="S130" s="83"/>
      <c r="T130" s="83"/>
      <c r="U130" s="84"/>
      <c r="V130" s="83"/>
      <c r="W130" s="97"/>
    </row>
    <row r="131" ht="21.95" customHeight="1">
      <c r="A131" t="s" s="103">
        <v>103</v>
      </c>
      <c r="B131" s="83"/>
      <c r="C131" s="83"/>
      <c r="D131" s="87"/>
      <c r="E131" s="40"/>
      <c r="F131" t="s" s="104">
        <v>103</v>
      </c>
      <c r="G131" s="83"/>
      <c r="H131" s="83"/>
      <c r="I131" s="87"/>
      <c r="J131" s="40"/>
      <c r="K131" t="s" s="104">
        <v>103</v>
      </c>
      <c r="L131" s="83"/>
      <c r="M131" s="83"/>
      <c r="N131" s="89"/>
      <c r="O131" s="96"/>
      <c r="P131" s="83"/>
      <c r="Q131" s="83"/>
      <c r="R131" s="84"/>
      <c r="S131" s="83"/>
      <c r="T131" s="83"/>
      <c r="U131" s="84"/>
      <c r="V131" s="83"/>
      <c r="W131" s="97"/>
    </row>
    <row r="132" ht="21.95" customHeight="1">
      <c r="A132" s="105"/>
      <c r="B132" s="84"/>
      <c r="C132" s="84"/>
      <c r="D132" s="90"/>
      <c r="E132" s="40"/>
      <c r="F132" s="106"/>
      <c r="G132" s="84"/>
      <c r="H132" s="84"/>
      <c r="I132" s="90"/>
      <c r="J132" s="40"/>
      <c r="K132" s="106"/>
      <c r="L132" s="84"/>
      <c r="M132" s="84"/>
      <c r="N132" s="91"/>
      <c r="O132" s="82"/>
      <c r="P132" s="83"/>
      <c r="Q132" s="83"/>
      <c r="R132" s="84"/>
      <c r="S132" s="84"/>
      <c r="T132" s="83"/>
      <c r="U132" s="83"/>
      <c r="V132" s="83"/>
      <c r="W132" s="85"/>
    </row>
    <row r="133" ht="21.95" customHeight="1">
      <c r="A133" t="s" s="93">
        <v>104</v>
      </c>
      <c r="B133" s="84"/>
      <c r="C133" s="84"/>
      <c r="D133" s="90"/>
      <c r="E133" s="40"/>
      <c r="F133" t="s" s="95">
        <v>104</v>
      </c>
      <c r="G133" s="84"/>
      <c r="H133" s="84"/>
      <c r="I133" s="90"/>
      <c r="J133" s="40"/>
      <c r="K133" t="s" s="95">
        <v>104</v>
      </c>
      <c r="L133" s="84"/>
      <c r="M133" s="84"/>
      <c r="N133" s="91"/>
      <c r="O133" s="82"/>
      <c r="P133" s="83"/>
      <c r="Q133" s="83"/>
      <c r="R133" s="84"/>
      <c r="S133" s="84"/>
      <c r="T133" s="83"/>
      <c r="U133" s="83"/>
      <c r="V133" s="83"/>
      <c r="W133" s="85"/>
    </row>
    <row r="134" ht="21.95" customHeight="1">
      <c r="A134" t="s" s="98">
        <v>99</v>
      </c>
      <c r="B134" s="83">
        <f>AVERAGE(B85:B89)</f>
        <v>28.4</v>
      </c>
      <c r="C134" s="83">
        <f>AVERAGE(C85:C89)</f>
        <v>-90.16</v>
      </c>
      <c r="D134" s="87">
        <f>AVERAGE(D85:D89)</f>
        <v>-3.12147237217603</v>
      </c>
      <c r="E134" s="40"/>
      <c r="F134" t="s" s="99">
        <v>99</v>
      </c>
      <c r="G134" s="83">
        <f>AVERAGE(G85:G89)</f>
        <v>12.2</v>
      </c>
      <c r="H134" s="83">
        <f>AVERAGE(H85:H89)</f>
        <v>-52.12</v>
      </c>
      <c r="I134" s="87">
        <f>AVERAGE(I85:I89)</f>
        <v>-4.17110714285714</v>
      </c>
      <c r="J134" s="40"/>
      <c r="K134" t="s" s="99">
        <v>99</v>
      </c>
      <c r="L134" s="83">
        <f>AVERAGE(L85:L89)</f>
        <v>0.8</v>
      </c>
      <c r="M134" s="83">
        <f>AVERAGE(M85:M89)</f>
        <v>-4.96</v>
      </c>
      <c r="N134" s="89">
        <f>AVERAGE(N85:N89)</f>
        <v>-6.2</v>
      </c>
      <c r="O134" s="82"/>
      <c r="P134" s="83"/>
      <c r="Q134" s="83"/>
      <c r="R134" s="84"/>
      <c r="S134" s="84"/>
      <c r="T134" s="83"/>
      <c r="U134" s="83"/>
      <c r="V134" s="83"/>
      <c r="W134" s="85"/>
    </row>
    <row r="135" ht="21.95" customHeight="1">
      <c r="A135" t="s" s="98">
        <v>100</v>
      </c>
      <c r="B135" s="83">
        <f>AVERAGE(B91:B95)</f>
        <v>41</v>
      </c>
      <c r="C135" s="83">
        <f>AVERAGE(C91:C95)</f>
        <v>-142.98</v>
      </c>
      <c r="D135" s="87">
        <f>AVERAGE(D91:D95)</f>
        <v>-3.40634527703439</v>
      </c>
      <c r="E135" s="40"/>
      <c r="F135" t="s" s="99">
        <v>100</v>
      </c>
      <c r="G135" s="83">
        <f>AVERAGE(G91:G95)</f>
        <v>21.4</v>
      </c>
      <c r="H135" s="83">
        <f>AVERAGE(H91:H95)</f>
        <v>-95.59999999999999</v>
      </c>
      <c r="I135" s="87">
        <f>AVERAGE(I91:I95)</f>
        <v>-4.35883577503092</v>
      </c>
      <c r="J135" s="40"/>
      <c r="K135" t="s" s="99">
        <v>100</v>
      </c>
      <c r="L135" s="83">
        <f>AVERAGE(L91:L95)</f>
        <v>3</v>
      </c>
      <c r="M135" s="83">
        <f>AVERAGE(M91:M95)</f>
        <v>-19.34</v>
      </c>
      <c r="N135" s="89">
        <f>AVERAGE(N91:N95)</f>
        <v>-6.43869047619048</v>
      </c>
      <c r="O135" s="82"/>
      <c r="P135" s="83"/>
      <c r="Q135" s="83"/>
      <c r="R135" s="84"/>
      <c r="S135" s="84"/>
      <c r="T135" s="83"/>
      <c r="U135" s="83"/>
      <c r="V135" s="83"/>
      <c r="W135" s="85"/>
    </row>
    <row r="136" ht="21.95" customHeight="1">
      <c r="A136" s="105"/>
      <c r="B136" s="84"/>
      <c r="C136" s="84"/>
      <c r="D136" s="90"/>
      <c r="E136" s="40"/>
      <c r="F136" s="106"/>
      <c r="G136" s="84"/>
      <c r="H136" s="84"/>
      <c r="I136" s="90"/>
      <c r="J136" s="40"/>
      <c r="K136" s="106"/>
      <c r="L136" s="84"/>
      <c r="M136" s="84"/>
      <c r="N136" s="91"/>
      <c r="O136" s="82"/>
      <c r="P136" s="83"/>
      <c r="Q136" s="83"/>
      <c r="R136" s="84"/>
      <c r="S136" s="84"/>
      <c r="T136" s="83"/>
      <c r="U136" s="83"/>
      <c r="V136" s="83"/>
      <c r="W136" s="85"/>
    </row>
    <row r="137" ht="21.95" customHeight="1">
      <c r="A137" t="s" s="103">
        <v>102</v>
      </c>
      <c r="B137" s="83"/>
      <c r="C137" s="83"/>
      <c r="D137" s="87"/>
      <c r="E137" s="40"/>
      <c r="F137" t="s" s="104">
        <v>102</v>
      </c>
      <c r="G137" s="83"/>
      <c r="H137" s="83"/>
      <c r="I137" s="87"/>
      <c r="J137" s="40"/>
      <c r="K137" t="s" s="104">
        <v>102</v>
      </c>
      <c r="L137" s="83"/>
      <c r="M137" s="83"/>
      <c r="N137" s="89"/>
      <c r="O137" s="82"/>
      <c r="P137" s="83"/>
      <c r="Q137" s="83"/>
      <c r="R137" s="84"/>
      <c r="S137" s="84"/>
      <c r="T137" s="83"/>
      <c r="U137" s="83"/>
      <c r="V137" s="83"/>
      <c r="W137" s="85"/>
    </row>
    <row r="138" ht="21.95" customHeight="1">
      <c r="A138" t="s" s="103">
        <v>103</v>
      </c>
      <c r="B138" s="83"/>
      <c r="C138" s="83"/>
      <c r="D138" s="87"/>
      <c r="E138" s="40"/>
      <c r="F138" t="s" s="104">
        <v>103</v>
      </c>
      <c r="G138" s="83"/>
      <c r="H138" s="83"/>
      <c r="I138" s="87"/>
      <c r="J138" s="40"/>
      <c r="K138" t="s" s="104">
        <v>103</v>
      </c>
      <c r="L138" s="83"/>
      <c r="M138" s="83"/>
      <c r="N138" s="89"/>
      <c r="O138" s="82"/>
      <c r="P138" s="83"/>
      <c r="Q138" s="83"/>
      <c r="R138" s="84"/>
      <c r="S138" s="84"/>
      <c r="T138" s="83"/>
      <c r="U138" s="83"/>
      <c r="V138" s="83"/>
      <c r="W138" s="85"/>
    </row>
    <row r="139" ht="21.95" customHeight="1">
      <c r="A139" s="105"/>
      <c r="B139" s="84"/>
      <c r="C139" s="83"/>
      <c r="D139" s="87"/>
      <c r="E139" s="40"/>
      <c r="F139" s="106"/>
      <c r="G139" s="84"/>
      <c r="H139" s="83"/>
      <c r="I139" s="87"/>
      <c r="J139" s="40"/>
      <c r="K139" s="106"/>
      <c r="L139" s="84"/>
      <c r="M139" s="83"/>
      <c r="N139" s="89"/>
      <c r="O139" s="82"/>
      <c r="P139" s="83"/>
      <c r="Q139" s="83"/>
      <c r="R139" s="84"/>
      <c r="S139" s="84"/>
      <c r="T139" s="83"/>
      <c r="U139" s="83"/>
      <c r="V139" s="83"/>
      <c r="W139" s="85"/>
    </row>
    <row r="140" ht="21.95" customHeight="1">
      <c r="A140" s="105"/>
      <c r="B140" s="107"/>
      <c r="C140" t="s" s="108">
        <v>105</v>
      </c>
      <c r="D140" s="87"/>
      <c r="E140" s="40"/>
      <c r="F140" s="106"/>
      <c r="G140" s="84"/>
      <c r="H140" s="83"/>
      <c r="I140" s="87"/>
      <c r="J140" s="40"/>
      <c r="K140" s="106"/>
      <c r="L140" s="84"/>
      <c r="M140" s="83"/>
      <c r="N140" s="89"/>
      <c r="O140" s="82"/>
      <c r="P140" s="83"/>
      <c r="Q140" s="83"/>
      <c r="R140" s="84"/>
      <c r="S140" s="84"/>
      <c r="T140" s="83"/>
      <c r="U140" s="83"/>
      <c r="V140" s="83"/>
      <c r="W140" s="85"/>
    </row>
    <row r="141" ht="22.75" customHeight="1">
      <c r="A141" s="109"/>
      <c r="B141" s="110"/>
      <c r="C141" t="s" s="111">
        <v>106</v>
      </c>
      <c r="D141" s="112"/>
      <c r="E141" s="113"/>
      <c r="F141" s="114"/>
      <c r="G141" s="115"/>
      <c r="H141" s="116"/>
      <c r="I141" s="112"/>
      <c r="J141" s="113"/>
      <c r="K141" s="114"/>
      <c r="L141" s="115"/>
      <c r="M141" s="116"/>
      <c r="N141" s="117"/>
      <c r="O141" s="215"/>
      <c r="P141" s="116"/>
      <c r="Q141" s="116"/>
      <c r="R141" s="115"/>
      <c r="S141" s="115"/>
      <c r="T141" s="116"/>
      <c r="U141" s="116"/>
      <c r="V141" s="116"/>
      <c r="W141" s="20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4.xml><?xml version="1.0" encoding="utf-8"?>
<worksheet xmlns:r="http://schemas.openxmlformats.org/officeDocument/2006/relationships" xmlns="http://schemas.openxmlformats.org/spreadsheetml/2006/main">
  <dimension ref="A1:W99"/>
  <sheetViews>
    <sheetView workbookViewId="0" showGridLines="0" defaultGridColor="1"/>
  </sheetViews>
  <sheetFormatPr defaultColWidth="16.3333" defaultRowHeight="19.9" customHeight="1" outlineLevelRow="0" outlineLevelCol="0"/>
  <cols>
    <col min="1" max="1" width="10" style="220" customWidth="1"/>
    <col min="2" max="4" width="12.1719" style="220" customWidth="1"/>
    <col min="5" max="5" width="1.35156" style="220" customWidth="1"/>
    <col min="6" max="6" width="10" style="220" customWidth="1"/>
    <col min="7" max="8" width="12.1719" style="220" customWidth="1"/>
    <col min="9" max="9" width="11.5781" style="220" customWidth="1"/>
    <col min="10" max="10" width="1.35156" style="220" customWidth="1"/>
    <col min="11" max="11" width="10" style="220" customWidth="1"/>
    <col min="12" max="14" width="12.1719" style="220" customWidth="1"/>
    <col min="15" max="15" width="10.8516" style="220" customWidth="1"/>
    <col min="16" max="17" width="6.5" style="220" customWidth="1"/>
    <col min="18" max="18" width="10.8516" style="220" customWidth="1"/>
    <col min="19" max="20" width="6.5" style="220" customWidth="1"/>
    <col min="21" max="21" width="10.8516" style="220" customWidth="1"/>
    <col min="22" max="23" width="6.5" style="220" customWidth="1"/>
    <col min="24" max="16384" width="16.3516" style="220" customWidth="1"/>
  </cols>
  <sheetData>
    <row r="1" ht="64.15" customHeight="1">
      <c r="A1" t="s" s="164">
        <v>207</v>
      </c>
      <c r="B1" t="s" s="27">
        <v>40</v>
      </c>
      <c r="C1" t="s" s="27">
        <v>41</v>
      </c>
      <c r="D1" t="s" s="28">
        <v>42</v>
      </c>
      <c r="E1" s="29"/>
      <c r="F1" t="s" s="30">
        <v>208</v>
      </c>
      <c r="G1" t="s" s="27">
        <v>44</v>
      </c>
      <c r="H1" t="s" s="27">
        <v>45</v>
      </c>
      <c r="I1" t="s" s="28">
        <v>46</v>
      </c>
      <c r="J1" s="29"/>
      <c r="K1" t="s" s="30">
        <v>209</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1962</v>
      </c>
      <c r="B3" s="144">
        <v>23</v>
      </c>
      <c r="C3" s="78">
        <v>142.7</v>
      </c>
      <c r="D3" s="79">
        <v>6.20434782608696</v>
      </c>
      <c r="E3" s="40"/>
      <c r="F3" s="145">
        <v>1962</v>
      </c>
      <c r="G3" s="144">
        <v>13</v>
      </c>
      <c r="H3" s="78">
        <v>70.7</v>
      </c>
      <c r="I3" s="79">
        <v>5.43846153846154</v>
      </c>
      <c r="J3" s="40"/>
      <c r="K3" s="145">
        <v>1962</v>
      </c>
      <c r="L3" s="144">
        <v>5</v>
      </c>
      <c r="M3" s="78">
        <v>22.5</v>
      </c>
      <c r="N3" s="81">
        <v>4.5</v>
      </c>
      <c r="O3" s="152"/>
      <c r="P3" s="135"/>
      <c r="Q3" s="97"/>
      <c r="R3" s="153"/>
      <c r="S3" s="135"/>
      <c r="T3" s="97"/>
      <c r="U3" s="153"/>
      <c r="V3" s="135"/>
      <c r="W3" s="97"/>
    </row>
    <row r="4" ht="21.95" customHeight="1">
      <c r="A4" s="150">
        <v>1963</v>
      </c>
      <c r="B4" s="100">
        <v>35</v>
      </c>
      <c r="C4" s="83">
        <v>222.8</v>
      </c>
      <c r="D4" s="87">
        <v>6.36571428571429</v>
      </c>
      <c r="E4" s="40"/>
      <c r="F4" s="151">
        <v>1963</v>
      </c>
      <c r="G4" s="100">
        <v>23</v>
      </c>
      <c r="H4" s="83">
        <v>136.3</v>
      </c>
      <c r="I4" s="87">
        <v>5.92608695652174</v>
      </c>
      <c r="J4" s="40"/>
      <c r="K4" s="151">
        <v>1963</v>
      </c>
      <c r="L4" s="100">
        <v>4</v>
      </c>
      <c r="M4" s="83">
        <v>18</v>
      </c>
      <c r="N4" s="89">
        <v>4.5</v>
      </c>
      <c r="O4" s="152"/>
      <c r="P4" s="135"/>
      <c r="Q4" s="97"/>
      <c r="R4" s="153"/>
      <c r="S4" s="135"/>
      <c r="T4" s="97"/>
      <c r="U4" s="153"/>
      <c r="V4" s="135"/>
      <c r="W4" s="97"/>
    </row>
    <row r="5" ht="21.95" customHeight="1">
      <c r="A5" s="150">
        <v>1964</v>
      </c>
      <c r="B5" s="100">
        <v>43</v>
      </c>
      <c r="C5" s="83">
        <v>266.7</v>
      </c>
      <c r="D5" s="87">
        <v>6.20232558139535</v>
      </c>
      <c r="E5" s="40"/>
      <c r="F5" s="151">
        <v>1964</v>
      </c>
      <c r="G5" s="100">
        <v>28</v>
      </c>
      <c r="H5" s="83">
        <v>159.2</v>
      </c>
      <c r="I5" s="87">
        <v>5.68571428571429</v>
      </c>
      <c r="J5" s="40"/>
      <c r="K5" s="151">
        <v>1964</v>
      </c>
      <c r="L5" s="100">
        <v>9</v>
      </c>
      <c r="M5" s="83">
        <v>43.1</v>
      </c>
      <c r="N5" s="89">
        <v>4.78888888888889</v>
      </c>
      <c r="O5" s="152"/>
      <c r="P5" s="135"/>
      <c r="Q5" s="97"/>
      <c r="R5" s="153"/>
      <c r="S5" s="135"/>
      <c r="T5" s="97"/>
      <c r="U5" s="153"/>
      <c r="V5" s="135"/>
      <c r="W5" s="97"/>
    </row>
    <row r="6" ht="21.95" customHeight="1">
      <c r="A6" s="150">
        <v>1965</v>
      </c>
      <c r="B6" s="100">
        <v>44</v>
      </c>
      <c r="C6" s="83">
        <v>267.2</v>
      </c>
      <c r="D6" s="87">
        <v>6.07272727272727</v>
      </c>
      <c r="E6" s="40"/>
      <c r="F6" s="151">
        <v>1965</v>
      </c>
      <c r="G6" s="100">
        <v>32</v>
      </c>
      <c r="H6" s="83">
        <v>180.8</v>
      </c>
      <c r="I6" s="87">
        <v>5.65</v>
      </c>
      <c r="J6" s="40"/>
      <c r="K6" s="151">
        <v>1965</v>
      </c>
      <c r="L6" s="100">
        <v>8</v>
      </c>
      <c r="M6" s="83">
        <v>32.6</v>
      </c>
      <c r="N6" s="89">
        <v>4.075</v>
      </c>
      <c r="O6" s="152"/>
      <c r="P6" s="135"/>
      <c r="Q6" s="97"/>
      <c r="R6" s="153"/>
      <c r="S6" s="135"/>
      <c r="T6" s="97"/>
      <c r="U6" s="153"/>
      <c r="V6" s="135"/>
      <c r="W6" s="97"/>
    </row>
    <row r="7" ht="21.95" customHeight="1">
      <c r="A7" s="150">
        <v>1966</v>
      </c>
      <c r="B7" s="100">
        <v>64</v>
      </c>
      <c r="C7" s="83">
        <v>387</v>
      </c>
      <c r="D7" s="87">
        <v>6.046875</v>
      </c>
      <c r="E7" s="40"/>
      <c r="F7" s="151">
        <v>1966</v>
      </c>
      <c r="G7" s="100">
        <v>47</v>
      </c>
      <c r="H7" s="83">
        <v>266.6</v>
      </c>
      <c r="I7" s="87">
        <v>5.67234042553191</v>
      </c>
      <c r="J7" s="40"/>
      <c r="K7" s="151">
        <v>1966</v>
      </c>
      <c r="L7" s="100">
        <v>13</v>
      </c>
      <c r="M7" s="83">
        <v>56.9</v>
      </c>
      <c r="N7" s="89">
        <v>4.37692307692308</v>
      </c>
      <c r="O7" s="152"/>
      <c r="P7" s="135"/>
      <c r="Q7" s="97"/>
      <c r="R7" s="153"/>
      <c r="S7" s="135"/>
      <c r="T7" s="97"/>
      <c r="U7" s="153"/>
      <c r="V7" s="135"/>
      <c r="W7" s="97"/>
    </row>
    <row r="8" ht="21.95" customHeight="1">
      <c r="A8" s="150">
        <v>1967</v>
      </c>
      <c r="B8" s="100">
        <v>45</v>
      </c>
      <c r="C8" s="83">
        <v>290.7</v>
      </c>
      <c r="D8" s="87">
        <v>6.46</v>
      </c>
      <c r="E8" s="40"/>
      <c r="F8" s="151">
        <v>1967</v>
      </c>
      <c r="G8" s="100">
        <v>27</v>
      </c>
      <c r="H8" s="83">
        <v>161.5</v>
      </c>
      <c r="I8" s="87">
        <v>5.98148148148148</v>
      </c>
      <c r="J8" s="40"/>
      <c r="K8" s="151">
        <v>1967</v>
      </c>
      <c r="L8" s="100">
        <v>4</v>
      </c>
      <c r="M8" s="83">
        <v>18.7</v>
      </c>
      <c r="N8" s="89">
        <v>4.675</v>
      </c>
      <c r="O8" s="152"/>
      <c r="P8" s="135"/>
      <c r="Q8" s="97"/>
      <c r="R8" s="153"/>
      <c r="S8" s="135"/>
      <c r="T8" s="97"/>
      <c r="U8" s="153"/>
      <c r="V8" s="135"/>
      <c r="W8" s="97"/>
    </row>
    <row r="9" ht="21.95" customHeight="1">
      <c r="A9" s="150">
        <v>1968</v>
      </c>
      <c r="B9" s="100">
        <v>58</v>
      </c>
      <c r="C9" s="83">
        <v>355.3</v>
      </c>
      <c r="D9" s="87">
        <v>6.12586206896552</v>
      </c>
      <c r="E9" s="40"/>
      <c r="F9" s="151">
        <v>1968</v>
      </c>
      <c r="G9" s="100">
        <v>38</v>
      </c>
      <c r="H9" s="83">
        <v>210.6</v>
      </c>
      <c r="I9" s="87">
        <v>5.54210526315789</v>
      </c>
      <c r="J9" s="40"/>
      <c r="K9" s="151">
        <v>1968</v>
      </c>
      <c r="L9" s="100">
        <v>12</v>
      </c>
      <c r="M9" s="83">
        <v>52.3</v>
      </c>
      <c r="N9" s="89">
        <v>4.35833333333333</v>
      </c>
      <c r="O9" s="152"/>
      <c r="P9" s="135"/>
      <c r="Q9" s="97"/>
      <c r="R9" s="153"/>
      <c r="S9" s="135"/>
      <c r="T9" s="97"/>
      <c r="U9" s="153"/>
      <c r="V9" s="135"/>
      <c r="W9" s="97"/>
    </row>
    <row r="10" ht="21.95" customHeight="1">
      <c r="A10" s="150">
        <v>1969</v>
      </c>
      <c r="B10" s="100">
        <v>47</v>
      </c>
      <c r="C10" s="83">
        <v>288.6</v>
      </c>
      <c r="D10" s="87">
        <v>6.14042553191489</v>
      </c>
      <c r="E10" s="40"/>
      <c r="F10" s="151">
        <v>1969</v>
      </c>
      <c r="G10" s="100">
        <v>33</v>
      </c>
      <c r="H10" s="83">
        <v>186.3</v>
      </c>
      <c r="I10" s="87">
        <v>5.64545454545455</v>
      </c>
      <c r="J10" s="40"/>
      <c r="K10" s="151">
        <v>1969</v>
      </c>
      <c r="L10" s="100">
        <v>11</v>
      </c>
      <c r="M10" s="83">
        <v>53</v>
      </c>
      <c r="N10" s="89">
        <v>4.81818181818182</v>
      </c>
      <c r="O10" s="152"/>
      <c r="P10" s="135"/>
      <c r="Q10" s="97"/>
      <c r="R10" s="153"/>
      <c r="S10" s="135"/>
      <c r="T10" s="97"/>
      <c r="U10" s="153"/>
      <c r="V10" s="135"/>
      <c r="W10" s="97"/>
    </row>
    <row r="11" ht="21.95" customHeight="1">
      <c r="A11" s="150">
        <v>1970</v>
      </c>
      <c r="B11" s="100">
        <v>41</v>
      </c>
      <c r="C11" s="83">
        <v>263.3</v>
      </c>
      <c r="D11" s="87">
        <v>6.4219512195122</v>
      </c>
      <c r="E11" s="40"/>
      <c r="F11" s="151">
        <v>1970</v>
      </c>
      <c r="G11" s="100">
        <v>23</v>
      </c>
      <c r="H11" s="83">
        <v>132.9</v>
      </c>
      <c r="I11" s="87">
        <v>5.77826086956522</v>
      </c>
      <c r="J11" s="40"/>
      <c r="K11" s="151">
        <v>1970</v>
      </c>
      <c r="L11" s="100">
        <v>5</v>
      </c>
      <c r="M11" s="83">
        <v>22.7</v>
      </c>
      <c r="N11" s="89">
        <v>4.54</v>
      </c>
      <c r="O11" s="152"/>
      <c r="P11" s="135"/>
      <c r="Q11" s="97"/>
      <c r="R11" s="153"/>
      <c r="S11" s="135"/>
      <c r="T11" s="97"/>
      <c r="U11" s="153"/>
      <c r="V11" s="135"/>
      <c r="W11" s="97"/>
    </row>
    <row r="12" ht="21.95" customHeight="1">
      <c r="A12" s="150">
        <v>1971</v>
      </c>
      <c r="B12" s="100">
        <v>42</v>
      </c>
      <c r="C12" s="83">
        <v>269.8</v>
      </c>
      <c r="D12" s="87">
        <v>6.42380952380952</v>
      </c>
      <c r="E12" s="40"/>
      <c r="F12" s="151">
        <v>1971</v>
      </c>
      <c r="G12" s="100">
        <v>26</v>
      </c>
      <c r="H12" s="83">
        <v>153.7</v>
      </c>
      <c r="I12" s="87">
        <v>5.91153846153846</v>
      </c>
      <c r="J12" s="40"/>
      <c r="K12" s="151">
        <v>1971</v>
      </c>
      <c r="L12" s="100">
        <v>5</v>
      </c>
      <c r="M12" s="83">
        <v>22.5</v>
      </c>
      <c r="N12" s="89">
        <v>4.5</v>
      </c>
      <c r="O12" s="152"/>
      <c r="P12" s="135"/>
      <c r="Q12" s="97"/>
      <c r="R12" s="153"/>
      <c r="S12" s="135"/>
      <c r="T12" s="97"/>
      <c r="U12" s="153"/>
      <c r="V12" s="135"/>
      <c r="W12" s="97"/>
    </row>
    <row r="13" ht="21.95" customHeight="1">
      <c r="A13" s="150">
        <v>1972</v>
      </c>
      <c r="B13" s="100">
        <v>36</v>
      </c>
      <c r="C13" s="83">
        <v>230.7</v>
      </c>
      <c r="D13" s="87">
        <v>6.40833333333333</v>
      </c>
      <c r="E13" s="40"/>
      <c r="F13" s="151">
        <v>1972</v>
      </c>
      <c r="G13" s="100">
        <v>20</v>
      </c>
      <c r="H13" s="83">
        <v>115.4</v>
      </c>
      <c r="I13" s="87">
        <v>5.77</v>
      </c>
      <c r="J13" s="40"/>
      <c r="K13" s="151">
        <v>1972</v>
      </c>
      <c r="L13" s="100">
        <v>6</v>
      </c>
      <c r="M13" s="83">
        <v>28.7</v>
      </c>
      <c r="N13" s="89">
        <v>4.78333333333333</v>
      </c>
      <c r="O13" s="152"/>
      <c r="P13" s="135"/>
      <c r="Q13" s="97"/>
      <c r="R13" s="153"/>
      <c r="S13" s="135"/>
      <c r="T13" s="97"/>
      <c r="U13" s="153"/>
      <c r="V13" s="135"/>
      <c r="W13" s="97"/>
    </row>
    <row r="14" ht="21.95" customHeight="1">
      <c r="A14" s="150">
        <v>1973</v>
      </c>
      <c r="B14" s="100">
        <v>37</v>
      </c>
      <c r="C14" s="83">
        <v>240.3</v>
      </c>
      <c r="D14" s="87">
        <v>6.49459459459459</v>
      </c>
      <c r="E14" s="40"/>
      <c r="F14" s="151">
        <v>1973</v>
      </c>
      <c r="G14" s="100">
        <v>17</v>
      </c>
      <c r="H14" s="83">
        <v>96.3</v>
      </c>
      <c r="I14" s="87">
        <v>5.66470588235294</v>
      </c>
      <c r="J14" s="40"/>
      <c r="K14" s="151">
        <v>1973</v>
      </c>
      <c r="L14" s="100">
        <v>4</v>
      </c>
      <c r="M14" s="83">
        <v>19</v>
      </c>
      <c r="N14" s="89">
        <v>4.75</v>
      </c>
      <c r="O14" s="152"/>
      <c r="P14" s="135"/>
      <c r="Q14" s="97"/>
      <c r="R14" s="153"/>
      <c r="S14" s="135"/>
      <c r="T14" s="97"/>
      <c r="U14" s="153"/>
      <c r="V14" s="135"/>
      <c r="W14" s="97"/>
    </row>
    <row r="15" ht="21.95" customHeight="1">
      <c r="A15" s="150">
        <v>1974</v>
      </c>
      <c r="B15" s="100">
        <v>34</v>
      </c>
      <c r="C15" s="83">
        <v>230.6</v>
      </c>
      <c r="D15" s="87">
        <v>6.78235294117647</v>
      </c>
      <c r="E15" s="40"/>
      <c r="F15" s="151">
        <v>1974</v>
      </c>
      <c r="G15" s="100">
        <v>10</v>
      </c>
      <c r="H15" s="83">
        <v>58.1</v>
      </c>
      <c r="I15" s="87">
        <v>5.81</v>
      </c>
      <c r="J15" s="40"/>
      <c r="K15" s="151">
        <v>1974</v>
      </c>
      <c r="L15" s="100">
        <v>3</v>
      </c>
      <c r="M15" s="83">
        <v>14.5</v>
      </c>
      <c r="N15" s="89">
        <v>4.83333333333333</v>
      </c>
      <c r="O15" s="152"/>
      <c r="P15" s="135"/>
      <c r="Q15" s="97"/>
      <c r="R15" s="153"/>
      <c r="S15" s="135"/>
      <c r="T15" s="97"/>
      <c r="U15" s="153"/>
      <c r="V15" s="135"/>
      <c r="W15" s="97"/>
    </row>
    <row r="16" ht="21.95" customHeight="1">
      <c r="A16" s="150">
        <v>1975</v>
      </c>
      <c r="B16" s="100">
        <v>23</v>
      </c>
      <c r="C16" s="83">
        <v>155.2</v>
      </c>
      <c r="D16" s="87">
        <v>6.74782608695652</v>
      </c>
      <c r="E16" s="40"/>
      <c r="F16" s="151">
        <v>1975</v>
      </c>
      <c r="G16" s="100">
        <v>8</v>
      </c>
      <c r="H16" s="83">
        <v>48.2</v>
      </c>
      <c r="I16" s="87">
        <v>6.025</v>
      </c>
      <c r="J16" s="40"/>
      <c r="K16" s="151">
        <v>1975</v>
      </c>
      <c r="L16" s="100">
        <v>1</v>
      </c>
      <c r="M16" s="83">
        <v>5</v>
      </c>
      <c r="N16" s="89">
        <v>5</v>
      </c>
      <c r="O16" s="152"/>
      <c r="P16" s="135"/>
      <c r="Q16" s="97"/>
      <c r="R16" s="153"/>
      <c r="S16" s="135"/>
      <c r="T16" s="97"/>
      <c r="U16" s="153"/>
      <c r="V16" s="135"/>
      <c r="W16" s="97"/>
    </row>
    <row r="17" ht="21.95" customHeight="1">
      <c r="A17" s="150">
        <v>1976</v>
      </c>
      <c r="B17" s="100">
        <v>39</v>
      </c>
      <c r="C17" s="83">
        <v>260</v>
      </c>
      <c r="D17" s="87">
        <v>6.66666666666667</v>
      </c>
      <c r="E17" s="40"/>
      <c r="F17" s="151">
        <v>1976</v>
      </c>
      <c r="G17" s="100">
        <v>20</v>
      </c>
      <c r="H17" s="83">
        <v>120.9</v>
      </c>
      <c r="I17" s="87">
        <v>6.045</v>
      </c>
      <c r="J17" s="40"/>
      <c r="K17" s="151">
        <v>1976</v>
      </c>
      <c r="L17" s="100">
        <v>1</v>
      </c>
      <c r="M17" s="83">
        <v>4.8</v>
      </c>
      <c r="N17" s="89">
        <v>4.8</v>
      </c>
      <c r="O17" s="152"/>
      <c r="P17" s="135"/>
      <c r="Q17" s="97"/>
      <c r="R17" s="153"/>
      <c r="S17" s="135"/>
      <c r="T17" s="97"/>
      <c r="U17" s="153"/>
      <c r="V17" s="135"/>
      <c r="W17" s="97"/>
    </row>
    <row r="18" ht="21.95" customHeight="1">
      <c r="A18" s="150">
        <v>1977</v>
      </c>
      <c r="B18" s="100">
        <v>47</v>
      </c>
      <c r="C18" s="83">
        <v>320.2</v>
      </c>
      <c r="D18" s="87">
        <v>6.81276595744681</v>
      </c>
      <c r="E18" s="40"/>
      <c r="F18" s="151">
        <v>1977</v>
      </c>
      <c r="G18" s="100">
        <v>19</v>
      </c>
      <c r="H18" s="83">
        <v>117.7</v>
      </c>
      <c r="I18" s="87">
        <v>6.19473684210526</v>
      </c>
      <c r="J18" s="40"/>
      <c r="K18" s="151">
        <v>1977</v>
      </c>
      <c r="L18" s="100">
        <v>0</v>
      </c>
      <c r="M18" s="83">
        <v>0</v>
      </c>
      <c r="N18" s="89"/>
      <c r="O18" s="152"/>
      <c r="P18" s="135"/>
      <c r="Q18" s="97"/>
      <c r="R18" s="153"/>
      <c r="S18" s="135"/>
      <c r="T18" s="97"/>
      <c r="U18" s="153"/>
      <c r="V18" s="135"/>
      <c r="W18" s="97"/>
    </row>
    <row r="19" ht="21.95" customHeight="1">
      <c r="A19" s="150">
        <v>1978</v>
      </c>
      <c r="B19" s="100">
        <v>47</v>
      </c>
      <c r="C19" s="83">
        <v>307.1</v>
      </c>
      <c r="D19" s="87">
        <v>6.53404255319149</v>
      </c>
      <c r="E19" s="40"/>
      <c r="F19" s="151">
        <v>1978</v>
      </c>
      <c r="G19" s="100">
        <v>25</v>
      </c>
      <c r="H19" s="83">
        <v>144.5</v>
      </c>
      <c r="I19" s="87">
        <v>5.78</v>
      </c>
      <c r="J19" s="40"/>
      <c r="K19" s="151">
        <v>1978</v>
      </c>
      <c r="L19" s="100">
        <v>6</v>
      </c>
      <c r="M19" s="83">
        <v>29.2</v>
      </c>
      <c r="N19" s="89">
        <v>4.86666666666667</v>
      </c>
      <c r="O19" s="152"/>
      <c r="P19" s="135"/>
      <c r="Q19" s="97"/>
      <c r="R19" s="153"/>
      <c r="S19" s="135"/>
      <c r="T19" s="97"/>
      <c r="U19" s="153"/>
      <c r="V19" s="135"/>
      <c r="W19" s="97"/>
    </row>
    <row r="20" ht="21.95" customHeight="1">
      <c r="A20" s="150">
        <v>1979</v>
      </c>
      <c r="B20" s="100">
        <v>36</v>
      </c>
      <c r="C20" s="83">
        <v>241</v>
      </c>
      <c r="D20" s="87">
        <v>6.69444444444444</v>
      </c>
      <c r="E20" s="40"/>
      <c r="F20" s="151">
        <v>1979</v>
      </c>
      <c r="G20" s="100">
        <v>15</v>
      </c>
      <c r="H20" s="83">
        <v>89</v>
      </c>
      <c r="I20" s="87">
        <v>5.93333333333333</v>
      </c>
      <c r="J20" s="40"/>
      <c r="K20" s="151">
        <v>1979</v>
      </c>
      <c r="L20" s="100">
        <v>3</v>
      </c>
      <c r="M20" s="83">
        <v>14.7</v>
      </c>
      <c r="N20" s="89">
        <v>4.9</v>
      </c>
      <c r="O20" s="152"/>
      <c r="P20" s="135"/>
      <c r="Q20" s="97"/>
      <c r="R20" s="153"/>
      <c r="S20" s="135"/>
      <c r="T20" s="97"/>
      <c r="U20" s="153"/>
      <c r="V20" s="135"/>
      <c r="W20" s="97"/>
    </row>
    <row r="21" ht="21.95" customHeight="1">
      <c r="A21" s="150">
        <v>1980</v>
      </c>
      <c r="B21" s="100">
        <v>23</v>
      </c>
      <c r="C21" s="83">
        <v>158.1</v>
      </c>
      <c r="D21" s="87">
        <v>6.87391304347826</v>
      </c>
      <c r="E21" s="40"/>
      <c r="F21" s="151">
        <v>1980</v>
      </c>
      <c r="G21" s="100">
        <v>7</v>
      </c>
      <c r="H21" s="83">
        <v>42.1</v>
      </c>
      <c r="I21" s="87">
        <v>6.01428571428571</v>
      </c>
      <c r="J21" s="40"/>
      <c r="K21" s="151">
        <v>1980</v>
      </c>
      <c r="L21" s="100">
        <v>1</v>
      </c>
      <c r="M21" s="83">
        <v>4.5</v>
      </c>
      <c r="N21" s="89">
        <v>4.5</v>
      </c>
      <c r="O21" s="152"/>
      <c r="P21" s="135"/>
      <c r="Q21" s="97"/>
      <c r="R21" s="153"/>
      <c r="S21" s="135"/>
      <c r="T21" s="97"/>
      <c r="U21" s="153"/>
      <c r="V21" s="135"/>
      <c r="W21" s="97"/>
    </row>
    <row r="22" ht="21.95" customHeight="1">
      <c r="A22" s="150">
        <v>1981</v>
      </c>
      <c r="B22" s="100">
        <v>33</v>
      </c>
      <c r="C22" s="83">
        <v>213.6</v>
      </c>
      <c r="D22" s="87">
        <v>6.47272727272727</v>
      </c>
      <c r="E22" s="40"/>
      <c r="F22" s="151">
        <v>1981</v>
      </c>
      <c r="G22" s="100">
        <v>21</v>
      </c>
      <c r="H22" s="83">
        <v>127</v>
      </c>
      <c r="I22" s="87">
        <v>6.04761904761905</v>
      </c>
      <c r="J22" s="40"/>
      <c r="K22" s="151">
        <v>1981</v>
      </c>
      <c r="L22" s="100">
        <v>2</v>
      </c>
      <c r="M22" s="83">
        <v>8</v>
      </c>
      <c r="N22" s="89">
        <v>4</v>
      </c>
      <c r="O22" s="152"/>
      <c r="P22" s="135"/>
      <c r="Q22" s="97"/>
      <c r="R22" s="153"/>
      <c r="S22" s="135"/>
      <c r="T22" s="97"/>
      <c r="U22" s="153"/>
      <c r="V22" s="135"/>
      <c r="W22" s="97"/>
    </row>
    <row r="23" ht="21.95" customHeight="1">
      <c r="A23" s="150">
        <v>1982</v>
      </c>
      <c r="B23" s="100">
        <v>49</v>
      </c>
      <c r="C23" s="83">
        <v>325.5</v>
      </c>
      <c r="D23" s="87">
        <v>6.64285714285714</v>
      </c>
      <c r="E23" s="40"/>
      <c r="F23" s="151">
        <v>1982</v>
      </c>
      <c r="G23" s="100">
        <v>25</v>
      </c>
      <c r="H23" s="83">
        <v>150.4</v>
      </c>
      <c r="I23" s="87">
        <v>6.016</v>
      </c>
      <c r="J23" s="40"/>
      <c r="K23" s="151">
        <v>1982</v>
      </c>
      <c r="L23" s="100">
        <v>2</v>
      </c>
      <c r="M23" s="83">
        <v>10.1</v>
      </c>
      <c r="N23" s="89">
        <v>5.05</v>
      </c>
      <c r="O23" t="s" s="131">
        <v>110</v>
      </c>
      <c r="P23" s="135">
        <f>AVERAGE(B23:B42)</f>
        <v>35.85</v>
      </c>
      <c r="Q23" s="97">
        <f>AVERAGE(D23:D42)</f>
        <v>6.61249162131642</v>
      </c>
      <c r="R23" t="s" s="134">
        <v>110</v>
      </c>
      <c r="S23" s="135">
        <f>AVERAGE(G23:G42)</f>
        <v>16.9</v>
      </c>
      <c r="T23" s="97">
        <f>AVERAGE(I23:I42)</f>
        <v>5.88171080455828</v>
      </c>
      <c r="U23" t="s" s="134">
        <v>110</v>
      </c>
      <c r="V23" s="135">
        <f>AVERAGE(L23:L42)</f>
        <v>2.8</v>
      </c>
      <c r="W23" s="97">
        <f>AVERAGE(N23:N42)</f>
        <v>4.47175925925926</v>
      </c>
    </row>
    <row r="24" ht="21.95" customHeight="1">
      <c r="A24" s="150">
        <v>1983</v>
      </c>
      <c r="B24" s="100">
        <v>36</v>
      </c>
      <c r="C24" s="83">
        <v>238.1</v>
      </c>
      <c r="D24" s="87">
        <v>6.61388888888889</v>
      </c>
      <c r="E24" s="40"/>
      <c r="F24" s="151">
        <v>1983</v>
      </c>
      <c r="G24" s="100">
        <v>16</v>
      </c>
      <c r="H24" s="83">
        <v>92.5</v>
      </c>
      <c r="I24" s="87">
        <v>5.78125</v>
      </c>
      <c r="J24" s="40"/>
      <c r="K24" s="151">
        <v>1983</v>
      </c>
      <c r="L24" s="100">
        <v>4</v>
      </c>
      <c r="M24" s="83">
        <v>19.3</v>
      </c>
      <c r="N24" s="89">
        <v>4.825</v>
      </c>
      <c r="O24" t="s" s="131">
        <v>111</v>
      </c>
      <c r="P24" s="135">
        <f>AVERAGE(B24:B42)</f>
        <v>35.1578947368421</v>
      </c>
      <c r="Q24" s="97">
        <f>AVERAGE(D24:D42)</f>
        <v>6.61089343597217</v>
      </c>
      <c r="R24" t="s" s="134">
        <v>111</v>
      </c>
      <c r="S24" s="135">
        <f>AVERAGE(G24:G42)</f>
        <v>16.4736842105263</v>
      </c>
      <c r="T24" s="97">
        <f>AVERAGE(I24:I42)</f>
        <v>5.87464295216661</v>
      </c>
      <c r="U24" t="s" s="134">
        <v>111</v>
      </c>
      <c r="V24" s="135">
        <f>AVERAGE(L24:L42)</f>
        <v>2.84210526315789</v>
      </c>
      <c r="W24" s="97">
        <f>AVERAGE(N24:N42)</f>
        <v>4.43774509803922</v>
      </c>
    </row>
    <row r="25" ht="21.95" customHeight="1">
      <c r="A25" s="150">
        <v>1984</v>
      </c>
      <c r="B25" s="100">
        <v>47</v>
      </c>
      <c r="C25" s="83">
        <v>311.6</v>
      </c>
      <c r="D25" s="87">
        <v>6.62978723404255</v>
      </c>
      <c r="E25" s="40"/>
      <c r="F25" s="151">
        <v>1984</v>
      </c>
      <c r="G25" s="100">
        <v>23</v>
      </c>
      <c r="H25" s="83">
        <v>139.5</v>
      </c>
      <c r="I25" s="87">
        <v>6.06521739130435</v>
      </c>
      <c r="J25" s="40"/>
      <c r="K25" s="151">
        <v>1984</v>
      </c>
      <c r="L25" s="100">
        <v>1</v>
      </c>
      <c r="M25" s="83">
        <v>4.6</v>
      </c>
      <c r="N25" s="89">
        <v>4.6</v>
      </c>
      <c r="O25" t="s" s="131">
        <v>112</v>
      </c>
      <c r="P25" s="135">
        <f>AVERAGE(B25:B42)</f>
        <v>35.1111111111111</v>
      </c>
      <c r="Q25" s="97">
        <f>AVERAGE(D25:D42)</f>
        <v>6.61072702192124</v>
      </c>
      <c r="R25" t="s" s="134">
        <v>112</v>
      </c>
      <c r="S25" s="135">
        <f>AVERAGE(G25:G42)</f>
        <v>16.5</v>
      </c>
      <c r="T25" s="97">
        <f>AVERAGE(I25:I42)</f>
        <v>5.8798314495092</v>
      </c>
      <c r="U25" t="s" s="134">
        <v>112</v>
      </c>
      <c r="V25" s="135">
        <f>AVERAGE(L25:L42)</f>
        <v>2.77777777777778</v>
      </c>
      <c r="W25" s="97">
        <f>AVERAGE(N25:N42)</f>
        <v>4.41354166666667</v>
      </c>
    </row>
    <row r="26" ht="21.95" customHeight="1">
      <c r="A26" s="150">
        <v>1985</v>
      </c>
      <c r="B26" s="100">
        <v>53</v>
      </c>
      <c r="C26" s="83">
        <v>354.9</v>
      </c>
      <c r="D26" s="87">
        <v>6.69622641509434</v>
      </c>
      <c r="E26" s="40"/>
      <c r="F26" s="151">
        <v>1985</v>
      </c>
      <c r="G26" s="100">
        <v>23</v>
      </c>
      <c r="H26" s="83">
        <v>136.8</v>
      </c>
      <c r="I26" s="87">
        <v>5.94782608695652</v>
      </c>
      <c r="J26" s="40"/>
      <c r="K26" s="151">
        <v>1985</v>
      </c>
      <c r="L26" s="100">
        <v>4</v>
      </c>
      <c r="M26" s="83">
        <v>18.9</v>
      </c>
      <c r="N26" s="89">
        <v>4.725</v>
      </c>
      <c r="O26" t="s" s="131">
        <v>113</v>
      </c>
      <c r="P26" s="135">
        <f>AVERAGE(B26:B42)</f>
        <v>34.4117647058824</v>
      </c>
      <c r="Q26" s="97">
        <f>AVERAGE(D26:D42)</f>
        <v>6.60960583297293</v>
      </c>
      <c r="R26" t="s" s="134">
        <v>113</v>
      </c>
      <c r="S26" s="135">
        <f>AVERAGE(G26:G42)</f>
        <v>16.1176470588235</v>
      </c>
      <c r="T26" s="97">
        <f>AVERAGE(I26:I42)</f>
        <v>5.86892639410949</v>
      </c>
      <c r="U26" t="s" s="134">
        <v>113</v>
      </c>
      <c r="V26" s="135">
        <f>AVERAGE(L26:L42)</f>
        <v>2.88235294117647</v>
      </c>
      <c r="W26" s="97">
        <f>AVERAGE(N26:N42)</f>
        <v>4.40111111111111</v>
      </c>
    </row>
    <row r="27" ht="21.95" customHeight="1">
      <c r="A27" s="150">
        <v>1986</v>
      </c>
      <c r="B27" s="100">
        <v>48</v>
      </c>
      <c r="C27" s="83">
        <v>317.2</v>
      </c>
      <c r="D27" s="87">
        <v>6.60833333333333</v>
      </c>
      <c r="E27" s="40"/>
      <c r="F27" s="151">
        <v>1986</v>
      </c>
      <c r="G27" s="100">
        <v>19</v>
      </c>
      <c r="H27" s="83">
        <v>108.7</v>
      </c>
      <c r="I27" s="87">
        <v>5.72105263157895</v>
      </c>
      <c r="J27" s="40"/>
      <c r="K27" s="151">
        <v>1986</v>
      </c>
      <c r="L27" s="100">
        <v>7</v>
      </c>
      <c r="M27" s="83">
        <v>32.8</v>
      </c>
      <c r="N27" s="89">
        <v>4.68571428571429</v>
      </c>
      <c r="O27" t="s" s="131">
        <v>114</v>
      </c>
      <c r="P27" s="135">
        <f>AVERAGE(B27:B42)</f>
        <v>33.25</v>
      </c>
      <c r="Q27" s="97">
        <f>AVERAGE(D27:D42)</f>
        <v>6.60419204659034</v>
      </c>
      <c r="R27" t="s" s="134">
        <v>114</v>
      </c>
      <c r="S27" s="135">
        <f>AVERAGE(G27:G42)</f>
        <v>15.6875</v>
      </c>
      <c r="T27" s="97">
        <f>AVERAGE(I27:I42)</f>
        <v>5.86399516330655</v>
      </c>
      <c r="U27" t="s" s="134">
        <v>114</v>
      </c>
      <c r="V27" s="135">
        <f>AVERAGE(L27:L42)</f>
        <v>2.8125</v>
      </c>
      <c r="W27" s="97">
        <f>AVERAGE(N27:N42)</f>
        <v>4.37797619047619</v>
      </c>
    </row>
    <row r="28" ht="21.95" customHeight="1">
      <c r="A28" s="150">
        <v>1987</v>
      </c>
      <c r="B28" s="100">
        <v>50</v>
      </c>
      <c r="C28" s="83">
        <v>327.8</v>
      </c>
      <c r="D28" s="87">
        <v>6.556</v>
      </c>
      <c r="E28" s="40"/>
      <c r="F28" s="151">
        <v>1987</v>
      </c>
      <c r="G28" s="100">
        <v>22</v>
      </c>
      <c r="H28" s="83">
        <v>122.8</v>
      </c>
      <c r="I28" s="87">
        <v>5.58181818181818</v>
      </c>
      <c r="J28" s="40"/>
      <c r="K28" s="151">
        <v>1987</v>
      </c>
      <c r="L28" s="100">
        <v>7</v>
      </c>
      <c r="M28" s="83">
        <v>33</v>
      </c>
      <c r="N28" s="89">
        <v>4.71428571428571</v>
      </c>
      <c r="O28" t="s" s="131">
        <v>115</v>
      </c>
      <c r="P28" s="135">
        <f>AVERAGE(B28:B42)</f>
        <v>32.2666666666667</v>
      </c>
      <c r="Q28" s="97">
        <f>AVERAGE(D28:D42)</f>
        <v>6.60391596080747</v>
      </c>
      <c r="R28" t="s" s="134">
        <v>115</v>
      </c>
      <c r="S28" s="135">
        <f>AVERAGE(G28:G42)</f>
        <v>15.4666666666667</v>
      </c>
      <c r="T28" s="97">
        <f>AVERAGE(I28:I42)</f>
        <v>5.87352466542172</v>
      </c>
      <c r="U28" t="s" s="134">
        <v>115</v>
      </c>
      <c r="V28" s="135">
        <f>AVERAGE(L28:L42)</f>
        <v>2.53333333333333</v>
      </c>
      <c r="W28" s="97">
        <f>AVERAGE(N28:N42)</f>
        <v>4.35430402930403</v>
      </c>
    </row>
    <row r="29" ht="21.95" customHeight="1">
      <c r="A29" s="150">
        <v>1988</v>
      </c>
      <c r="B29" s="100">
        <v>22</v>
      </c>
      <c r="C29" s="83">
        <v>146.3</v>
      </c>
      <c r="D29" s="87">
        <v>6.65</v>
      </c>
      <c r="E29" s="40"/>
      <c r="F29" s="151">
        <v>1988</v>
      </c>
      <c r="G29" s="100">
        <v>11</v>
      </c>
      <c r="H29" s="83">
        <v>66.2</v>
      </c>
      <c r="I29" s="87">
        <v>6.01818181818182</v>
      </c>
      <c r="J29" s="40"/>
      <c r="K29" s="151">
        <v>1988</v>
      </c>
      <c r="L29" s="100">
        <v>1</v>
      </c>
      <c r="M29" s="83">
        <v>5</v>
      </c>
      <c r="N29" s="89">
        <v>5</v>
      </c>
      <c r="O29" t="s" s="131">
        <v>116</v>
      </c>
      <c r="P29" s="135">
        <f>AVERAGE(B29:B42)</f>
        <v>31</v>
      </c>
      <c r="Q29" s="97">
        <f>AVERAGE(D29:D42)</f>
        <v>6.60733852943658</v>
      </c>
      <c r="R29" t="s" s="134">
        <v>116</v>
      </c>
      <c r="S29" s="135">
        <f>AVERAGE(G29:G42)</f>
        <v>15</v>
      </c>
      <c r="T29" s="97">
        <f>AVERAGE(I29:I42)</f>
        <v>5.89436084282198</v>
      </c>
      <c r="U29" t="s" s="134">
        <v>116</v>
      </c>
      <c r="V29" s="135">
        <f>AVERAGE(L29:L42)</f>
        <v>2.21428571428571</v>
      </c>
      <c r="W29" s="97">
        <f>AVERAGE(N29:N42)</f>
        <v>4.32430555555556</v>
      </c>
    </row>
    <row r="30" ht="21.95" customHeight="1">
      <c r="A30" s="150">
        <v>1989</v>
      </c>
      <c r="B30" s="100">
        <v>59</v>
      </c>
      <c r="C30" s="83">
        <v>379.4</v>
      </c>
      <c r="D30" s="87">
        <v>6.43050847457627</v>
      </c>
      <c r="E30" s="40"/>
      <c r="F30" s="151">
        <v>1989</v>
      </c>
      <c r="G30" s="100">
        <v>35</v>
      </c>
      <c r="H30" s="83">
        <v>205.6</v>
      </c>
      <c r="I30" s="87">
        <v>5.87428571428571</v>
      </c>
      <c r="J30" s="40"/>
      <c r="K30" s="151">
        <v>1989</v>
      </c>
      <c r="L30" s="100">
        <v>6</v>
      </c>
      <c r="M30" s="83">
        <v>27.8</v>
      </c>
      <c r="N30" s="89">
        <v>4.63333333333333</v>
      </c>
      <c r="O30" t="s" s="131">
        <v>117</v>
      </c>
      <c r="P30" s="135">
        <f>AVERAGE(B30:B42)</f>
        <v>31.6923076923077</v>
      </c>
      <c r="Q30" s="97">
        <f>AVERAGE(D30:D42)</f>
        <v>6.60405687785478</v>
      </c>
      <c r="R30" t="s" s="134">
        <v>117</v>
      </c>
      <c r="S30" s="135">
        <f>AVERAGE(G30:G42)</f>
        <v>15.3076923076923</v>
      </c>
      <c r="T30" s="97">
        <f>AVERAGE(I30:I42)</f>
        <v>5.88483615240968</v>
      </c>
      <c r="U30" t="s" s="134">
        <v>117</v>
      </c>
      <c r="V30" s="135">
        <f>AVERAGE(L30:L42)</f>
        <v>2.30769230769231</v>
      </c>
      <c r="W30" s="97">
        <f>AVERAGE(N30:N42)</f>
        <v>4.26287878787879</v>
      </c>
    </row>
    <row r="31" ht="21.95" customHeight="1">
      <c r="A31" s="150">
        <v>1990</v>
      </c>
      <c r="B31" s="100">
        <v>33</v>
      </c>
      <c r="C31" s="83">
        <v>224.2</v>
      </c>
      <c r="D31" s="87">
        <v>6.79393939393939</v>
      </c>
      <c r="E31" s="40"/>
      <c r="F31" s="151">
        <v>1990</v>
      </c>
      <c r="G31" s="100">
        <v>10</v>
      </c>
      <c r="H31" s="83">
        <v>57.2</v>
      </c>
      <c r="I31" s="87">
        <v>5.72</v>
      </c>
      <c r="J31" s="40"/>
      <c r="K31" s="151">
        <v>1990</v>
      </c>
      <c r="L31" s="100">
        <v>2</v>
      </c>
      <c r="M31" s="83">
        <v>7.5</v>
      </c>
      <c r="N31" s="89">
        <v>3.75</v>
      </c>
      <c r="O31" t="s" s="131">
        <v>118</v>
      </c>
      <c r="P31" s="135">
        <f>AVERAGE(B31:B42)</f>
        <v>29.4166666666667</v>
      </c>
      <c r="Q31" s="97">
        <f>AVERAGE(D31:D42)</f>
        <v>6.61851924479465</v>
      </c>
      <c r="R31" t="s" s="134">
        <v>118</v>
      </c>
      <c r="S31" s="135">
        <f>AVERAGE(G31:G42)</f>
        <v>13.6666666666667</v>
      </c>
      <c r="T31" s="97">
        <f>AVERAGE(I31:I42)</f>
        <v>5.88571535558668</v>
      </c>
      <c r="U31" t="s" s="134">
        <v>118</v>
      </c>
      <c r="V31" s="135">
        <f>AVERAGE(L31:L42)</f>
        <v>2</v>
      </c>
      <c r="W31" s="97">
        <f>AVERAGE(N31:N42)</f>
        <v>4.22583333333333</v>
      </c>
    </row>
    <row r="32" ht="21.95" customHeight="1">
      <c r="A32" s="150">
        <v>1991</v>
      </c>
      <c r="B32" s="100">
        <v>24</v>
      </c>
      <c r="C32" s="83">
        <v>160.6</v>
      </c>
      <c r="D32" s="87">
        <v>6.69166666666667</v>
      </c>
      <c r="E32" s="40"/>
      <c r="F32" s="151">
        <v>1991</v>
      </c>
      <c r="G32" s="100">
        <v>13</v>
      </c>
      <c r="H32" s="83">
        <v>79.8</v>
      </c>
      <c r="I32" s="87">
        <v>6.13846153846154</v>
      </c>
      <c r="J32" s="40"/>
      <c r="K32" s="151">
        <v>1991</v>
      </c>
      <c r="L32" s="100">
        <v>1</v>
      </c>
      <c r="M32" s="83">
        <v>4.5</v>
      </c>
      <c r="N32" s="89">
        <v>4.5</v>
      </c>
      <c r="O32" t="s" s="131">
        <v>119</v>
      </c>
      <c r="P32" s="135">
        <f>AVERAGE(B32:B42)</f>
        <v>29.0909090909091</v>
      </c>
      <c r="Q32" s="97">
        <f>AVERAGE(D32:D42)</f>
        <v>6.60257195850877</v>
      </c>
      <c r="R32" t="s" s="134">
        <v>119</v>
      </c>
      <c r="S32" s="135">
        <f>AVERAGE(G32:G42)</f>
        <v>14</v>
      </c>
      <c r="T32" s="97">
        <f>AVERAGE(I32:I42)</f>
        <v>5.90078038791274</v>
      </c>
      <c r="U32" t="s" s="134">
        <v>119</v>
      </c>
      <c r="V32" s="135">
        <f>AVERAGE(L32:L42)</f>
        <v>2</v>
      </c>
      <c r="W32" s="97">
        <f>AVERAGE(N32:N42)</f>
        <v>4.2787037037037</v>
      </c>
    </row>
    <row r="33" ht="21.95" customHeight="1">
      <c r="A33" s="150">
        <v>1992</v>
      </c>
      <c r="B33" s="100">
        <v>39</v>
      </c>
      <c r="C33" s="83">
        <v>255.8</v>
      </c>
      <c r="D33" s="87">
        <v>6.55897435897436</v>
      </c>
      <c r="E33" s="40"/>
      <c r="F33" s="151">
        <v>1992</v>
      </c>
      <c r="G33" s="100">
        <v>18</v>
      </c>
      <c r="H33" s="83">
        <v>103.9</v>
      </c>
      <c r="I33" s="87">
        <v>5.77222222222222</v>
      </c>
      <c r="J33" s="40"/>
      <c r="K33" s="151">
        <v>1992</v>
      </c>
      <c r="L33" s="100">
        <v>4</v>
      </c>
      <c r="M33" s="83">
        <v>18.8</v>
      </c>
      <c r="N33" s="89">
        <v>4.7</v>
      </c>
      <c r="O33" t="s" s="131">
        <v>98</v>
      </c>
      <c r="P33" s="135">
        <f>AVERAGE(B33:B42)</f>
        <v>29.6</v>
      </c>
      <c r="Q33" s="97">
        <f>AVERAGE(D33:D42)</f>
        <v>6.59366248769298</v>
      </c>
      <c r="R33" t="s" s="134">
        <v>98</v>
      </c>
      <c r="S33" s="135">
        <f>AVERAGE(G33:G42)</f>
        <v>14.1</v>
      </c>
      <c r="T33" s="97">
        <f>AVERAGE(I33:I42)</f>
        <v>5.87701227285786</v>
      </c>
      <c r="U33" t="s" s="134">
        <v>98</v>
      </c>
      <c r="V33" s="135">
        <f>AVERAGE(L33:L42)</f>
        <v>2.1</v>
      </c>
      <c r="W33" s="97">
        <f>AVERAGE(N33:N42)</f>
        <v>4.25104166666667</v>
      </c>
    </row>
    <row r="34" ht="21.95" customHeight="1">
      <c r="A34" s="150">
        <v>1993</v>
      </c>
      <c r="B34" s="100">
        <v>24</v>
      </c>
      <c r="C34" s="83">
        <v>160.1</v>
      </c>
      <c r="D34" s="87">
        <v>6.67083333333333</v>
      </c>
      <c r="E34" s="40"/>
      <c r="F34" s="151">
        <v>1993</v>
      </c>
      <c r="G34" s="100">
        <v>12</v>
      </c>
      <c r="H34" s="83">
        <v>73</v>
      </c>
      <c r="I34" s="87">
        <v>6.08333333333333</v>
      </c>
      <c r="J34" s="40"/>
      <c r="K34" s="151">
        <v>1993</v>
      </c>
      <c r="L34" s="100">
        <v>0</v>
      </c>
      <c r="M34" s="83">
        <v>0</v>
      </c>
      <c r="N34" s="89"/>
      <c r="O34" t="s" s="131">
        <v>120</v>
      </c>
      <c r="P34" s="135">
        <f>AVERAGE(B34:B42)</f>
        <v>28.5555555555556</v>
      </c>
      <c r="Q34" s="97">
        <f>AVERAGE(D34:D42)</f>
        <v>6.59751672421727</v>
      </c>
      <c r="R34" t="s" s="134">
        <v>120</v>
      </c>
      <c r="S34" s="135">
        <f>AVERAGE(G34:G42)</f>
        <v>13.6666666666667</v>
      </c>
      <c r="T34" s="97">
        <f>AVERAGE(I34:I42)</f>
        <v>5.88865561181738</v>
      </c>
      <c r="U34" t="s" s="134">
        <v>120</v>
      </c>
      <c r="V34" s="135">
        <f>AVERAGE(L34:L42)</f>
        <v>1.88888888888889</v>
      </c>
      <c r="W34" s="97">
        <f>AVERAGE(N34:N42)</f>
        <v>4.18690476190476</v>
      </c>
    </row>
    <row r="35" ht="21.95" customHeight="1">
      <c r="A35" s="150">
        <v>1994</v>
      </c>
      <c r="B35" s="100">
        <v>30</v>
      </c>
      <c r="C35" s="83">
        <v>199.8</v>
      </c>
      <c r="D35" s="87">
        <v>6.66</v>
      </c>
      <c r="E35" s="40"/>
      <c r="F35" s="151">
        <v>1994</v>
      </c>
      <c r="G35" s="100">
        <v>16</v>
      </c>
      <c r="H35" s="83">
        <v>99.7</v>
      </c>
      <c r="I35" s="87">
        <v>6.23125</v>
      </c>
      <c r="J35" s="40"/>
      <c r="K35" s="151">
        <v>1994</v>
      </c>
      <c r="L35" s="100">
        <v>2</v>
      </c>
      <c r="M35" s="83">
        <v>9.9</v>
      </c>
      <c r="N35" s="89">
        <v>4.95</v>
      </c>
      <c r="O35" t="s" s="131">
        <v>121</v>
      </c>
      <c r="P35" s="135">
        <f>AVERAGE(B35:B42)</f>
        <v>29.125</v>
      </c>
      <c r="Q35" s="97">
        <f>AVERAGE(D35:D42)</f>
        <v>6.58835214807776</v>
      </c>
      <c r="R35" t="s" s="134">
        <v>121</v>
      </c>
      <c r="S35" s="135">
        <f>AVERAGE(G35:G42)</f>
        <v>13.875</v>
      </c>
      <c r="T35" s="97">
        <f>AVERAGE(I35:I42)</f>
        <v>5.86432089662788</v>
      </c>
      <c r="U35" t="s" s="134">
        <v>121</v>
      </c>
      <c r="V35" s="135">
        <f>AVERAGE(L35:L42)</f>
        <v>2.125</v>
      </c>
      <c r="W35" s="97">
        <f>AVERAGE(N35:N42)</f>
        <v>4.18690476190476</v>
      </c>
    </row>
    <row r="36" ht="21.95" customHeight="1">
      <c r="A36" s="150">
        <v>1995</v>
      </c>
      <c r="B36" s="100">
        <v>27</v>
      </c>
      <c r="C36" s="83">
        <v>170.2</v>
      </c>
      <c r="D36" s="87">
        <v>6.3037037037037</v>
      </c>
      <c r="E36" s="40"/>
      <c r="F36" s="151">
        <v>1995</v>
      </c>
      <c r="G36" s="100">
        <v>18</v>
      </c>
      <c r="H36" s="83">
        <v>103.5</v>
      </c>
      <c r="I36" s="87">
        <v>5.75</v>
      </c>
      <c r="J36" s="40"/>
      <c r="K36" s="151">
        <v>1995</v>
      </c>
      <c r="L36" s="100">
        <v>4</v>
      </c>
      <c r="M36" s="83">
        <v>17.1</v>
      </c>
      <c r="N36" s="89">
        <v>4.275</v>
      </c>
      <c r="O36" t="s" s="131">
        <v>122</v>
      </c>
      <c r="P36" s="135">
        <f>AVERAGE(B36:B42)</f>
        <v>29</v>
      </c>
      <c r="Q36" s="97">
        <f>AVERAGE(D36:D42)</f>
        <v>6.5781167406603</v>
      </c>
      <c r="R36" t="s" s="134">
        <v>122</v>
      </c>
      <c r="S36" s="135">
        <f>AVERAGE(G36:G42)</f>
        <v>13.5714285714286</v>
      </c>
      <c r="T36" s="97">
        <f>AVERAGE(I36:I42)</f>
        <v>5.81190245328901</v>
      </c>
      <c r="U36" t="s" s="134">
        <v>122</v>
      </c>
      <c r="V36" s="135">
        <f>AVERAGE(L36:L42)</f>
        <v>2.14285714285714</v>
      </c>
      <c r="W36" s="97">
        <f>AVERAGE(N36:N42)</f>
        <v>4.05972222222222</v>
      </c>
    </row>
    <row r="37" ht="21.95" customHeight="1">
      <c r="A37" s="150">
        <v>1996</v>
      </c>
      <c r="B37" s="100">
        <v>22</v>
      </c>
      <c r="C37" s="83">
        <v>144.7</v>
      </c>
      <c r="D37" s="87">
        <v>6.57727272727273</v>
      </c>
      <c r="E37" s="40"/>
      <c r="F37" s="151">
        <v>1996</v>
      </c>
      <c r="G37" s="100">
        <v>8</v>
      </c>
      <c r="H37" s="83">
        <v>43.4</v>
      </c>
      <c r="I37" s="87">
        <v>5.425</v>
      </c>
      <c r="J37" s="40"/>
      <c r="K37" s="151">
        <v>1996</v>
      </c>
      <c r="L37" s="100">
        <v>3</v>
      </c>
      <c r="M37" s="83">
        <v>13</v>
      </c>
      <c r="N37" s="89">
        <v>4.33333333333333</v>
      </c>
      <c r="O37" t="s" s="131">
        <v>123</v>
      </c>
      <c r="P37" s="135">
        <f>AVERAGE(B37:B42)</f>
        <v>29.3333333333333</v>
      </c>
      <c r="Q37" s="97">
        <f>AVERAGE(D37:D42)</f>
        <v>6.62385224681973</v>
      </c>
      <c r="R37" t="s" s="134">
        <v>123</v>
      </c>
      <c r="S37" s="135">
        <f>AVERAGE(G37:G42)</f>
        <v>12.8333333333333</v>
      </c>
      <c r="T37" s="97">
        <f>AVERAGE(I37:I42)</f>
        <v>5.82221952883718</v>
      </c>
      <c r="U37" t="s" s="134">
        <v>123</v>
      </c>
      <c r="V37" s="135">
        <f>AVERAGE(L37:L42)</f>
        <v>1.83333333333333</v>
      </c>
      <c r="W37" s="97">
        <f>AVERAGE(N37:N42)</f>
        <v>4.01666666666667</v>
      </c>
    </row>
    <row r="38" ht="21.95" customHeight="1">
      <c r="A38" s="150">
        <v>1997</v>
      </c>
      <c r="B38" s="100">
        <v>39</v>
      </c>
      <c r="C38" s="83">
        <v>260.4</v>
      </c>
      <c r="D38" s="87">
        <v>6.67692307692308</v>
      </c>
      <c r="E38" s="40"/>
      <c r="F38" s="151">
        <v>1997</v>
      </c>
      <c r="G38" s="100">
        <v>17</v>
      </c>
      <c r="H38" s="83">
        <v>101.5</v>
      </c>
      <c r="I38" s="87">
        <v>5.97058823529412</v>
      </c>
      <c r="J38" s="40"/>
      <c r="K38" s="151">
        <v>1997</v>
      </c>
      <c r="L38" s="100">
        <v>2</v>
      </c>
      <c r="M38" s="83">
        <v>10</v>
      </c>
      <c r="N38" s="89">
        <v>5</v>
      </c>
      <c r="O38" t="s" s="131">
        <v>104</v>
      </c>
      <c r="P38" s="135">
        <f>AVERAGE(B38:B42)</f>
        <v>30.8</v>
      </c>
      <c r="Q38" s="97">
        <f>AVERAGE(D38:D42)</f>
        <v>6.63316815072913</v>
      </c>
      <c r="R38" t="s" s="134">
        <v>104</v>
      </c>
      <c r="S38" s="135">
        <f>AVERAGE(G38:G42)</f>
        <v>13.8</v>
      </c>
      <c r="T38" s="97">
        <f>AVERAGE(I38:I42)</f>
        <v>5.90166343460461</v>
      </c>
      <c r="U38" t="s" s="134">
        <v>104</v>
      </c>
      <c r="V38" s="135">
        <f>AVERAGE(L38:L42)</f>
        <v>1.6</v>
      </c>
      <c r="W38" s="97">
        <f>AVERAGE(N38:N42)</f>
        <v>3.9375</v>
      </c>
    </row>
    <row r="39" ht="21.95" customHeight="1">
      <c r="A39" s="150">
        <v>1998</v>
      </c>
      <c r="B39" s="100">
        <v>41</v>
      </c>
      <c r="C39" s="83">
        <v>271</v>
      </c>
      <c r="D39" s="87">
        <v>6.60975609756098</v>
      </c>
      <c r="E39" s="40"/>
      <c r="F39" s="151">
        <v>1998</v>
      </c>
      <c r="G39" s="100">
        <v>21</v>
      </c>
      <c r="H39" s="83">
        <v>124.8</v>
      </c>
      <c r="I39" s="87">
        <v>5.94285714285714</v>
      </c>
      <c r="J39" s="40"/>
      <c r="K39" s="151">
        <v>1998</v>
      </c>
      <c r="L39" s="100">
        <v>2</v>
      </c>
      <c r="M39" s="83">
        <v>7.5</v>
      </c>
      <c r="N39" s="89">
        <v>3.75</v>
      </c>
      <c r="O39" t="s" s="131">
        <v>124</v>
      </c>
      <c r="P39" s="135">
        <f>AVERAGE(B39:B42)</f>
        <v>28.75</v>
      </c>
      <c r="Q39" s="97">
        <f>AVERAGE(D39:D42)</f>
        <v>6.62222941918064</v>
      </c>
      <c r="R39" t="s" s="134">
        <v>124</v>
      </c>
      <c r="S39" s="135">
        <f>AVERAGE(G39:G42)</f>
        <v>13</v>
      </c>
      <c r="T39" s="97">
        <f>AVERAGE(I39:I42)</f>
        <v>5.88443223443223</v>
      </c>
      <c r="U39" t="s" s="134">
        <v>124</v>
      </c>
      <c r="V39" s="135">
        <f>AVERAGE(L39:L42)</f>
        <v>1.5</v>
      </c>
      <c r="W39" s="97">
        <f>AVERAGE(N39:N42)</f>
        <v>3.58333333333333</v>
      </c>
    </row>
    <row r="40" ht="21.95" customHeight="1">
      <c r="A40" s="150">
        <v>1999</v>
      </c>
      <c r="B40" s="100">
        <v>26</v>
      </c>
      <c r="C40" s="83">
        <v>169.6</v>
      </c>
      <c r="D40" s="87">
        <v>6.52307692307692</v>
      </c>
      <c r="E40" s="40"/>
      <c r="F40" s="151">
        <v>1999</v>
      </c>
      <c r="G40" s="100">
        <v>12</v>
      </c>
      <c r="H40" s="83">
        <v>68.40000000000001</v>
      </c>
      <c r="I40" s="87">
        <v>5.7</v>
      </c>
      <c r="J40" s="40"/>
      <c r="K40" s="151">
        <v>1999</v>
      </c>
      <c r="L40" s="100">
        <v>2</v>
      </c>
      <c r="M40" s="83">
        <v>6.2</v>
      </c>
      <c r="N40" s="89">
        <v>3.1</v>
      </c>
      <c r="O40" t="s" s="131">
        <v>125</v>
      </c>
      <c r="P40" s="135">
        <f>AVERAGE(B40:B42)</f>
        <v>24.6666666666667</v>
      </c>
      <c r="Q40" s="97">
        <f>AVERAGE(D40:D42)</f>
        <v>6.62638719305386</v>
      </c>
      <c r="R40" t="s" s="134">
        <v>125</v>
      </c>
      <c r="S40" s="135">
        <f>AVERAGE(G40:G42)</f>
        <v>10.3333333333333</v>
      </c>
      <c r="T40" s="97">
        <f>AVERAGE(I40:I42)</f>
        <v>5.86495726495726</v>
      </c>
      <c r="U40" t="s" s="134">
        <v>125</v>
      </c>
      <c r="V40" s="135">
        <f>AVERAGE(L40:L42)</f>
        <v>1.33333333333333</v>
      </c>
      <c r="W40" s="97">
        <f>AVERAGE(N40:N42)</f>
        <v>3.5</v>
      </c>
    </row>
    <row r="41" ht="21.95" customHeight="1">
      <c r="A41" s="150">
        <v>2000</v>
      </c>
      <c r="B41" s="100">
        <v>21</v>
      </c>
      <c r="C41" s="83">
        <v>134.1</v>
      </c>
      <c r="D41" s="87">
        <v>6.38571428571429</v>
      </c>
      <c r="E41" s="40"/>
      <c r="F41" s="151">
        <v>2000</v>
      </c>
      <c r="G41" s="100">
        <v>13</v>
      </c>
      <c r="H41" s="83">
        <v>76.2</v>
      </c>
      <c r="I41" s="87">
        <v>5.86153846153846</v>
      </c>
      <c r="J41" s="40"/>
      <c r="K41" s="151">
        <v>2000</v>
      </c>
      <c r="L41" s="100">
        <v>2</v>
      </c>
      <c r="M41" s="83">
        <v>7.8</v>
      </c>
      <c r="N41" s="89">
        <v>3.9</v>
      </c>
      <c r="O41" t="s" s="131">
        <v>126</v>
      </c>
      <c r="P41" s="135">
        <f>AVERAGE(B41:B42)</f>
        <v>24</v>
      </c>
      <c r="Q41" s="97">
        <f>AVERAGE(D41:D42)</f>
        <v>6.67804232804233</v>
      </c>
      <c r="R41" t="s" s="134">
        <v>126</v>
      </c>
      <c r="S41" s="135">
        <f>AVERAGE(G41:G42)</f>
        <v>9.5</v>
      </c>
      <c r="T41" s="97">
        <f>AVERAGE(I41:I42)</f>
        <v>5.9474358974359</v>
      </c>
      <c r="U41" t="s" s="134">
        <v>126</v>
      </c>
      <c r="V41" s="135">
        <f>AVERAGE(L41:L42)</f>
        <v>1</v>
      </c>
      <c r="W41" s="97">
        <f>AVERAGE(N41:N42)</f>
        <v>3.9</v>
      </c>
    </row>
    <row r="42" ht="21.95" customHeight="1">
      <c r="A42" s="150">
        <v>2001</v>
      </c>
      <c r="B42" s="100">
        <v>27</v>
      </c>
      <c r="C42" s="83">
        <v>188.2</v>
      </c>
      <c r="D42" s="87">
        <v>6.97037037037037</v>
      </c>
      <c r="E42" s="40"/>
      <c r="F42" s="151">
        <v>2001</v>
      </c>
      <c r="G42" s="100">
        <v>6</v>
      </c>
      <c r="H42" s="83">
        <v>36.2</v>
      </c>
      <c r="I42" s="87">
        <v>6.03333333333333</v>
      </c>
      <c r="J42" s="40"/>
      <c r="K42" s="151">
        <v>2001</v>
      </c>
      <c r="L42" s="100">
        <v>0</v>
      </c>
      <c r="M42" s="83">
        <v>0</v>
      </c>
      <c r="N42" s="89"/>
      <c r="O42" t="s" s="131">
        <v>127</v>
      </c>
      <c r="P42" s="135">
        <f>AVERAGE(B42)</f>
        <v>27</v>
      </c>
      <c r="Q42" s="97">
        <f>AVERAGE(D42)</f>
        <v>6.97037037037037</v>
      </c>
      <c r="R42" t="s" s="134">
        <v>127</v>
      </c>
      <c r="S42" s="135">
        <f>AVERAGE(G42)</f>
        <v>6</v>
      </c>
      <c r="T42" s="97">
        <f>AVERAGE(I42)</f>
        <v>6.03333333333333</v>
      </c>
      <c r="U42" t="s" s="134">
        <v>127</v>
      </c>
      <c r="V42" s="135">
        <f>AVERAGE(L42)</f>
        <v>0</v>
      </c>
      <c r="W42" s="97"/>
    </row>
    <row r="43" ht="21.95" customHeight="1">
      <c r="A43" s="150">
        <v>2002</v>
      </c>
      <c r="B43" s="154">
        <v>31</v>
      </c>
      <c r="C43" s="155">
        <v>201.1</v>
      </c>
      <c r="D43" s="156">
        <v>6.48709677419355</v>
      </c>
      <c r="E43" s="40"/>
      <c r="F43" s="151">
        <v>2002</v>
      </c>
      <c r="G43" s="154">
        <v>17</v>
      </c>
      <c r="H43" s="155">
        <v>100.8</v>
      </c>
      <c r="I43" s="156">
        <v>5.92941176470588</v>
      </c>
      <c r="J43" s="40"/>
      <c r="K43" s="151">
        <v>2002</v>
      </c>
      <c r="L43" s="154">
        <v>3</v>
      </c>
      <c r="M43" s="155">
        <v>15.3</v>
      </c>
      <c r="N43" s="157">
        <v>5.1</v>
      </c>
      <c r="O43" t="s" s="131">
        <v>128</v>
      </c>
      <c r="P43" s="158">
        <f>AVERAGE(B43)</f>
        <v>31</v>
      </c>
      <c r="Q43" s="159">
        <f>AVERAGE(D43)</f>
        <v>6.48709677419355</v>
      </c>
      <c r="R43" t="s" s="134">
        <v>128</v>
      </c>
      <c r="S43" s="158">
        <f>AVERAGE(G43)</f>
        <v>17</v>
      </c>
      <c r="T43" s="159">
        <f>AVERAGE(I43)</f>
        <v>5.92941176470588</v>
      </c>
      <c r="U43" t="s" s="134">
        <v>128</v>
      </c>
      <c r="V43" s="158">
        <f>AVERAGE(L43)</f>
        <v>3</v>
      </c>
      <c r="W43" s="159">
        <f>AVERAGE(N43)</f>
        <v>5.1</v>
      </c>
    </row>
    <row r="44" ht="21.95" customHeight="1">
      <c r="A44" s="150">
        <v>2003</v>
      </c>
      <c r="B44" s="100">
        <v>40</v>
      </c>
      <c r="C44" s="83">
        <v>259.1</v>
      </c>
      <c r="D44" s="87">
        <v>6.4775</v>
      </c>
      <c r="E44" s="40"/>
      <c r="F44" s="151">
        <v>2003</v>
      </c>
      <c r="G44" s="100">
        <v>23</v>
      </c>
      <c r="H44" s="83">
        <v>136.6</v>
      </c>
      <c r="I44" s="87">
        <v>5.93913043478261</v>
      </c>
      <c r="J44" s="40"/>
      <c r="K44" s="151">
        <v>2003</v>
      </c>
      <c r="L44" s="100">
        <v>4</v>
      </c>
      <c r="M44" s="83">
        <v>19.7</v>
      </c>
      <c r="N44" s="89">
        <v>4.925</v>
      </c>
      <c r="O44" t="s" s="131">
        <v>127</v>
      </c>
      <c r="P44" s="135">
        <f>AVERAGE(B44)</f>
        <v>40</v>
      </c>
      <c r="Q44" s="97">
        <f>AVERAGE(D44)</f>
        <v>6.4775</v>
      </c>
      <c r="R44" t="s" s="134">
        <v>127</v>
      </c>
      <c r="S44" s="135">
        <f>AVERAGE(G44)</f>
        <v>23</v>
      </c>
      <c r="T44" s="97">
        <f>AVERAGE(I44)</f>
        <v>5.93913043478261</v>
      </c>
      <c r="U44" t="s" s="134">
        <v>127</v>
      </c>
      <c r="V44" s="135">
        <f>AVERAGE(L44)</f>
        <v>4</v>
      </c>
      <c r="W44" s="97">
        <f>AVERAGE(N44)</f>
        <v>4.925</v>
      </c>
    </row>
    <row r="45" ht="21.95" customHeight="1">
      <c r="A45" s="150">
        <v>2004</v>
      </c>
      <c r="B45" s="100">
        <v>23</v>
      </c>
      <c r="C45" s="83">
        <v>147.5</v>
      </c>
      <c r="D45" s="87">
        <v>6.41304347826087</v>
      </c>
      <c r="E45" s="40"/>
      <c r="F45" s="151">
        <v>2004</v>
      </c>
      <c r="G45" s="100">
        <v>13</v>
      </c>
      <c r="H45" s="83">
        <v>75.7</v>
      </c>
      <c r="I45" s="87">
        <v>5.82307692307692</v>
      </c>
      <c r="J45" s="40"/>
      <c r="K45" s="151">
        <v>2004</v>
      </c>
      <c r="L45" s="100">
        <v>3</v>
      </c>
      <c r="M45" s="83">
        <v>14.6</v>
      </c>
      <c r="N45" s="89">
        <v>4.86666666666667</v>
      </c>
      <c r="O45" t="s" s="131">
        <v>126</v>
      </c>
      <c r="P45" s="135">
        <f>AVERAGE(B44:B45)</f>
        <v>31.5</v>
      </c>
      <c r="Q45" s="97">
        <f>AVERAGE(D44:D45)</f>
        <v>6.44527173913044</v>
      </c>
      <c r="R45" t="s" s="134">
        <v>126</v>
      </c>
      <c r="S45" s="135">
        <f>AVERAGE(G44:G45)</f>
        <v>18</v>
      </c>
      <c r="T45" s="97">
        <f>AVERAGE(I44:I45)</f>
        <v>5.88110367892977</v>
      </c>
      <c r="U45" t="s" s="134">
        <v>126</v>
      </c>
      <c r="V45" s="135">
        <f>AVERAGE(L44:L45)</f>
        <v>3.5</v>
      </c>
      <c r="W45" s="97">
        <f>AVERAGE(N44:N45)</f>
        <v>4.89583333333334</v>
      </c>
    </row>
    <row r="46" ht="21.95" customHeight="1">
      <c r="A46" s="150">
        <v>2005</v>
      </c>
      <c r="B46" s="100">
        <v>25</v>
      </c>
      <c r="C46" s="83">
        <v>167</v>
      </c>
      <c r="D46" s="87">
        <v>6.68</v>
      </c>
      <c r="E46" s="40"/>
      <c r="F46" s="151">
        <v>2005</v>
      </c>
      <c r="G46" s="100">
        <v>13</v>
      </c>
      <c r="H46" s="83">
        <v>80.90000000000001</v>
      </c>
      <c r="I46" s="87">
        <v>6.22307692307692</v>
      </c>
      <c r="J46" s="40"/>
      <c r="K46" s="151">
        <v>2005</v>
      </c>
      <c r="L46" s="100">
        <v>1</v>
      </c>
      <c r="M46" s="83">
        <v>5.2</v>
      </c>
      <c r="N46" s="89">
        <v>5.2</v>
      </c>
      <c r="O46" t="s" s="131">
        <v>125</v>
      </c>
      <c r="P46" s="135">
        <f>AVERAGE(B44:B46)</f>
        <v>29.3333333333333</v>
      </c>
      <c r="Q46" s="97">
        <f>AVERAGE(D44:D46)</f>
        <v>6.52351449275362</v>
      </c>
      <c r="R46" t="s" s="134">
        <v>125</v>
      </c>
      <c r="S46" s="135">
        <f>AVERAGE(G44:G46)</f>
        <v>16.3333333333333</v>
      </c>
      <c r="T46" s="97">
        <f>AVERAGE(I44:I46)</f>
        <v>5.99509476031215</v>
      </c>
      <c r="U46" t="s" s="134">
        <v>125</v>
      </c>
      <c r="V46" s="135">
        <f>AVERAGE(L44:L46)</f>
        <v>2.66666666666667</v>
      </c>
      <c r="W46" s="97">
        <f>AVERAGE(N44:N46)</f>
        <v>4.99722222222222</v>
      </c>
    </row>
    <row r="47" ht="21.95" customHeight="1">
      <c r="A47" s="150">
        <v>2006</v>
      </c>
      <c r="B47" s="100">
        <v>39</v>
      </c>
      <c r="C47" s="83">
        <v>262.9</v>
      </c>
      <c r="D47" s="87">
        <v>6.74102564102564</v>
      </c>
      <c r="E47" s="40"/>
      <c r="F47" s="151">
        <v>2006</v>
      </c>
      <c r="G47" s="100">
        <v>17</v>
      </c>
      <c r="H47" s="83">
        <v>103.8</v>
      </c>
      <c r="I47" s="87">
        <v>6.10588235294118</v>
      </c>
      <c r="J47" s="40"/>
      <c r="K47" s="151">
        <v>2006</v>
      </c>
      <c r="L47" s="100">
        <v>2</v>
      </c>
      <c r="M47" s="83">
        <v>10.1</v>
      </c>
      <c r="N47" s="89">
        <v>5.05</v>
      </c>
      <c r="O47" t="s" s="131">
        <v>124</v>
      </c>
      <c r="P47" s="135">
        <f>AVERAGE(B44:B47)</f>
        <v>31.75</v>
      </c>
      <c r="Q47" s="97">
        <f>AVERAGE(D44:D47)</f>
        <v>6.57789227982163</v>
      </c>
      <c r="R47" t="s" s="134">
        <v>124</v>
      </c>
      <c r="S47" s="135">
        <f>AVERAGE(G44:G47)</f>
        <v>16.5</v>
      </c>
      <c r="T47" s="97">
        <f>AVERAGE(I44:I47)</f>
        <v>6.02279165846941</v>
      </c>
      <c r="U47" t="s" s="134">
        <v>124</v>
      </c>
      <c r="V47" s="135">
        <f>AVERAGE(L44:L47)</f>
        <v>2.5</v>
      </c>
      <c r="W47" s="97">
        <f>AVERAGE(N44:N47)</f>
        <v>5.01041666666667</v>
      </c>
    </row>
    <row r="48" ht="21.95" customHeight="1">
      <c r="A48" s="150">
        <v>2007</v>
      </c>
      <c r="B48" s="100">
        <v>45</v>
      </c>
      <c r="C48" s="83">
        <v>277.1</v>
      </c>
      <c r="D48" s="87">
        <v>6.15777777777778</v>
      </c>
      <c r="E48" s="40"/>
      <c r="F48" s="151">
        <v>2007</v>
      </c>
      <c r="G48" s="100">
        <v>30</v>
      </c>
      <c r="H48" s="83">
        <v>169.7</v>
      </c>
      <c r="I48" s="87">
        <v>5.65666666666667</v>
      </c>
      <c r="J48" s="40"/>
      <c r="K48" s="151">
        <v>2007</v>
      </c>
      <c r="L48" s="100">
        <v>8</v>
      </c>
      <c r="M48" s="83">
        <v>36.9</v>
      </c>
      <c r="N48" s="89">
        <v>4.6125</v>
      </c>
      <c r="O48" t="s" s="131">
        <v>104</v>
      </c>
      <c r="P48" s="135">
        <f>AVERAGE(B44:B48)</f>
        <v>34.4</v>
      </c>
      <c r="Q48" s="97">
        <f>AVERAGE(D44:D48)</f>
        <v>6.49386937941286</v>
      </c>
      <c r="R48" t="s" s="134">
        <v>104</v>
      </c>
      <c r="S48" s="135">
        <f>AVERAGE(G44:G48)</f>
        <v>19.2</v>
      </c>
      <c r="T48" s="97">
        <f>AVERAGE(I44:I48)</f>
        <v>5.94956666010886</v>
      </c>
      <c r="U48" t="s" s="134">
        <v>104</v>
      </c>
      <c r="V48" s="135">
        <f>AVERAGE(L44:L48)</f>
        <v>3.6</v>
      </c>
      <c r="W48" s="97">
        <f>AVERAGE(N44:N48)</f>
        <v>4.93083333333333</v>
      </c>
    </row>
    <row r="49" ht="21.95" customHeight="1">
      <c r="A49" s="150">
        <v>2008</v>
      </c>
      <c r="B49" s="100">
        <v>31</v>
      </c>
      <c r="C49" s="83">
        <v>206.2</v>
      </c>
      <c r="D49" s="87">
        <v>6.65161290322581</v>
      </c>
      <c r="E49" s="40"/>
      <c r="F49" s="151">
        <v>2008</v>
      </c>
      <c r="G49" s="100">
        <v>18</v>
      </c>
      <c r="H49" s="83">
        <v>110.3</v>
      </c>
      <c r="I49" s="87">
        <v>6.12777777777778</v>
      </c>
      <c r="J49" s="40"/>
      <c r="K49" s="151">
        <v>2008</v>
      </c>
      <c r="L49" s="100">
        <v>1</v>
      </c>
      <c r="M49" s="83">
        <v>5.1</v>
      </c>
      <c r="N49" s="89">
        <v>5.1</v>
      </c>
      <c r="O49" t="s" s="131">
        <v>123</v>
      </c>
      <c r="P49" s="135">
        <f>AVERAGE(B44:B49)</f>
        <v>33.8333333333333</v>
      </c>
      <c r="Q49" s="97">
        <f>AVERAGE(D44:D49)</f>
        <v>6.52015996671502</v>
      </c>
      <c r="R49" t="s" s="134">
        <v>123</v>
      </c>
      <c r="S49" s="135">
        <f>AVERAGE(G44:G49)</f>
        <v>19</v>
      </c>
      <c r="T49" s="97">
        <f>AVERAGE(I44:I49)</f>
        <v>5.97926851305368</v>
      </c>
      <c r="U49" t="s" s="134">
        <v>123</v>
      </c>
      <c r="V49" s="135">
        <f>AVERAGE(L44:L49)</f>
        <v>3.16666666666667</v>
      </c>
      <c r="W49" s="97">
        <f>AVERAGE(N44:N49)</f>
        <v>4.95902777777778</v>
      </c>
    </row>
    <row r="50" ht="21.95" customHeight="1">
      <c r="A50" s="150">
        <v>2009</v>
      </c>
      <c r="B50" s="100">
        <v>15</v>
      </c>
      <c r="C50" s="83">
        <v>104.1</v>
      </c>
      <c r="D50" s="87">
        <v>6.94</v>
      </c>
      <c r="E50" s="40"/>
      <c r="F50" s="151">
        <v>2009</v>
      </c>
      <c r="G50" s="100">
        <v>4</v>
      </c>
      <c r="H50" s="83">
        <v>24.6</v>
      </c>
      <c r="I50" s="87">
        <v>6.15</v>
      </c>
      <c r="J50" s="40"/>
      <c r="K50" s="151">
        <v>2009</v>
      </c>
      <c r="L50" s="100">
        <v>0</v>
      </c>
      <c r="M50" s="83">
        <v>0</v>
      </c>
      <c r="N50" s="89"/>
      <c r="O50" t="s" s="131">
        <v>122</v>
      </c>
      <c r="P50" s="135">
        <f>AVERAGE(B44:B50)</f>
        <v>31.1428571428571</v>
      </c>
      <c r="Q50" s="97">
        <f>AVERAGE(D44:D50)</f>
        <v>6.58013711432716</v>
      </c>
      <c r="R50" t="s" s="134">
        <v>122</v>
      </c>
      <c r="S50" s="135">
        <f>AVERAGE(G44:G50)</f>
        <v>16.8571428571429</v>
      </c>
      <c r="T50" s="97">
        <f>AVERAGE(I44:I50)</f>
        <v>6.00365872547458</v>
      </c>
      <c r="U50" t="s" s="134">
        <v>122</v>
      </c>
      <c r="V50" s="135">
        <f>AVERAGE(L44:L50)</f>
        <v>2.71428571428571</v>
      </c>
      <c r="W50" s="97">
        <f>AVERAGE(N44:N50)</f>
        <v>4.95902777777778</v>
      </c>
    </row>
    <row r="51" ht="21.95" customHeight="1">
      <c r="A51" s="150">
        <v>2010</v>
      </c>
      <c r="B51" s="100">
        <v>36</v>
      </c>
      <c r="C51" s="83">
        <v>243.3</v>
      </c>
      <c r="D51" s="87">
        <v>6.75833333333333</v>
      </c>
      <c r="E51" s="40"/>
      <c r="F51" s="151">
        <v>2010</v>
      </c>
      <c r="G51" s="100">
        <v>14</v>
      </c>
      <c r="H51" s="83">
        <v>86.5</v>
      </c>
      <c r="I51" s="87">
        <v>6.17857142857143</v>
      </c>
      <c r="J51" s="40"/>
      <c r="K51" s="151">
        <v>2010</v>
      </c>
      <c r="L51" s="100">
        <v>0</v>
      </c>
      <c r="M51" s="83">
        <v>0</v>
      </c>
      <c r="N51" s="89"/>
      <c r="O51" t="s" s="131">
        <v>121</v>
      </c>
      <c r="P51" s="135">
        <f>AVERAGE(B44:B51)</f>
        <v>31.75</v>
      </c>
      <c r="Q51" s="97">
        <f>AVERAGE(D44:D51)</f>
        <v>6.60241164170293</v>
      </c>
      <c r="R51" t="s" s="134">
        <v>121</v>
      </c>
      <c r="S51" s="135">
        <f>AVERAGE(G44:G51)</f>
        <v>16.5</v>
      </c>
      <c r="T51" s="97">
        <f>AVERAGE(I44:I51)</f>
        <v>6.02552281336169</v>
      </c>
      <c r="U51" t="s" s="134">
        <v>121</v>
      </c>
      <c r="V51" s="135">
        <f>AVERAGE(L44:L51)</f>
        <v>2.375</v>
      </c>
      <c r="W51" s="97">
        <f>AVERAGE(N44:N51)</f>
        <v>4.95902777777778</v>
      </c>
    </row>
    <row r="52" ht="21.95" customHeight="1">
      <c r="A52" s="150">
        <v>2011</v>
      </c>
      <c r="B52" s="100">
        <v>23</v>
      </c>
      <c r="C52" s="83">
        <v>154.3</v>
      </c>
      <c r="D52" s="87">
        <v>6.70869565217391</v>
      </c>
      <c r="E52" s="40"/>
      <c r="F52" s="151">
        <v>2011</v>
      </c>
      <c r="G52" s="100">
        <v>9</v>
      </c>
      <c r="H52" s="83">
        <v>53.7</v>
      </c>
      <c r="I52" s="87">
        <v>5.96666666666667</v>
      </c>
      <c r="J52" s="40"/>
      <c r="K52" s="151">
        <v>2011</v>
      </c>
      <c r="L52" s="100">
        <v>1</v>
      </c>
      <c r="M52" s="83">
        <v>4.6</v>
      </c>
      <c r="N52" s="89">
        <v>4.6</v>
      </c>
      <c r="O52" t="s" s="131">
        <v>120</v>
      </c>
      <c r="P52" s="135">
        <f>AVERAGE(B44:B52)</f>
        <v>30.7777777777778</v>
      </c>
      <c r="Q52" s="97">
        <f>AVERAGE(D44:D52)</f>
        <v>6.6142209761997</v>
      </c>
      <c r="R52" t="s" s="134">
        <v>120</v>
      </c>
      <c r="S52" s="135">
        <f>AVERAGE(G44:G52)</f>
        <v>15.6666666666667</v>
      </c>
      <c r="T52" s="97">
        <f>AVERAGE(I44:I52)</f>
        <v>6.01898324150669</v>
      </c>
      <c r="U52" t="s" s="134">
        <v>120</v>
      </c>
      <c r="V52" s="135">
        <f>AVERAGE(L44:L52)</f>
        <v>2.22222222222222</v>
      </c>
      <c r="W52" s="97">
        <f>AVERAGE(N44:N52)</f>
        <v>4.9077380952381</v>
      </c>
    </row>
    <row r="53" ht="21.95" customHeight="1">
      <c r="A53" s="150">
        <v>2012</v>
      </c>
      <c r="B53" s="100">
        <v>50</v>
      </c>
      <c r="C53" s="83">
        <v>332.3</v>
      </c>
      <c r="D53" s="87">
        <v>6.646</v>
      </c>
      <c r="E53" s="40"/>
      <c r="F53" s="151">
        <v>2012</v>
      </c>
      <c r="G53" s="100">
        <v>21</v>
      </c>
      <c r="H53" s="83">
        <v>123.6</v>
      </c>
      <c r="I53" s="87">
        <v>5.88571428571429</v>
      </c>
      <c r="J53" s="40"/>
      <c r="K53" s="151">
        <v>2012</v>
      </c>
      <c r="L53" s="100">
        <v>3</v>
      </c>
      <c r="M53" s="83">
        <v>14.8</v>
      </c>
      <c r="N53" s="89">
        <v>4.93333333333333</v>
      </c>
      <c r="O53" t="s" s="131">
        <v>98</v>
      </c>
      <c r="P53" s="135">
        <f>AVERAGE(B44:B53)</f>
        <v>32.7</v>
      </c>
      <c r="Q53" s="97">
        <f>AVERAGE(D44:D53)</f>
        <v>6.61739887857973</v>
      </c>
      <c r="R53" t="s" s="134">
        <v>98</v>
      </c>
      <c r="S53" s="135">
        <f>AVERAGE(G44:G53)</f>
        <v>16.2</v>
      </c>
      <c r="T53" s="97">
        <f>AVERAGE(I44:I53)</f>
        <v>6.00565634592745</v>
      </c>
      <c r="U53" t="s" s="134">
        <v>98</v>
      </c>
      <c r="V53" s="135">
        <f>AVERAGE(L44:L53)</f>
        <v>2.3</v>
      </c>
      <c r="W53" s="97">
        <f>AVERAGE(N44:N53)</f>
        <v>4.9109375</v>
      </c>
    </row>
    <row r="54" ht="21.95" customHeight="1">
      <c r="A54" s="150">
        <v>2013</v>
      </c>
      <c r="B54" s="100">
        <v>25</v>
      </c>
      <c r="C54" s="83">
        <v>174.1</v>
      </c>
      <c r="D54" s="87">
        <v>6.964</v>
      </c>
      <c r="E54" s="40"/>
      <c r="F54" s="151">
        <v>2013</v>
      </c>
      <c r="G54" s="100">
        <v>7</v>
      </c>
      <c r="H54" s="83">
        <v>42.5</v>
      </c>
      <c r="I54" s="87">
        <v>6.07142857142857</v>
      </c>
      <c r="J54" s="40"/>
      <c r="K54" s="151">
        <v>2013</v>
      </c>
      <c r="L54" s="100">
        <v>1</v>
      </c>
      <c r="M54" s="83">
        <v>3.9</v>
      </c>
      <c r="N54" s="89">
        <v>3.9</v>
      </c>
      <c r="O54" t="s" s="131">
        <v>119</v>
      </c>
      <c r="P54" s="135">
        <f>AVERAGE(B44:B54)</f>
        <v>32</v>
      </c>
      <c r="Q54" s="97">
        <f>AVERAGE(D44:D54)</f>
        <v>6.64890807143612</v>
      </c>
      <c r="R54" t="s" s="134">
        <v>119</v>
      </c>
      <c r="S54" s="135">
        <f>AVERAGE(G44:G54)</f>
        <v>15.3636363636364</v>
      </c>
      <c r="T54" s="97">
        <f>AVERAGE(I44:I54)</f>
        <v>6.01163563915482</v>
      </c>
      <c r="U54" t="s" s="134">
        <v>119</v>
      </c>
      <c r="V54" s="135">
        <f>AVERAGE(L44:L54)</f>
        <v>2.18181818181818</v>
      </c>
      <c r="W54" s="97">
        <f>AVERAGE(N44:N54)</f>
        <v>4.79861111111111</v>
      </c>
    </row>
    <row r="55" ht="21.95" customHeight="1">
      <c r="A55" s="150">
        <v>2014</v>
      </c>
      <c r="B55" s="100">
        <v>40</v>
      </c>
      <c r="C55" s="83">
        <v>247.5</v>
      </c>
      <c r="D55" s="87">
        <v>6.1875</v>
      </c>
      <c r="E55" s="40"/>
      <c r="F55" s="151">
        <v>2014</v>
      </c>
      <c r="G55" s="100">
        <v>25</v>
      </c>
      <c r="H55" s="83">
        <v>137.7</v>
      </c>
      <c r="I55" s="87">
        <v>5.508</v>
      </c>
      <c r="J55" s="40"/>
      <c r="K55" s="151">
        <v>2014</v>
      </c>
      <c r="L55" s="100">
        <v>7</v>
      </c>
      <c r="M55" s="83">
        <v>31.1</v>
      </c>
      <c r="N55" s="89">
        <v>4.44285714285714</v>
      </c>
      <c r="O55" t="s" s="131">
        <v>118</v>
      </c>
      <c r="P55" s="135">
        <f>AVERAGE(B44:B55)</f>
        <v>32.6666666666667</v>
      </c>
      <c r="Q55" s="97">
        <f>AVERAGE(D44:D55)</f>
        <v>6.61045739881645</v>
      </c>
      <c r="R55" t="s" s="134">
        <v>118</v>
      </c>
      <c r="S55" s="135">
        <f>AVERAGE(G44:G55)</f>
        <v>16.1666666666667</v>
      </c>
      <c r="T55" s="97">
        <f>AVERAGE(I44:I55)</f>
        <v>5.96966600255859</v>
      </c>
      <c r="U55" t="s" s="134">
        <v>118</v>
      </c>
      <c r="V55" s="135">
        <f>AVERAGE(L44:L55)</f>
        <v>2.58333333333333</v>
      </c>
      <c r="W55" s="97">
        <f>AVERAGE(N44:N55)</f>
        <v>4.76303571428571</v>
      </c>
    </row>
    <row r="56" ht="21.95" customHeight="1">
      <c r="A56" s="150">
        <v>2015</v>
      </c>
      <c r="B56" s="100">
        <v>57</v>
      </c>
      <c r="C56" s="83">
        <v>369.5</v>
      </c>
      <c r="D56" s="87">
        <v>6.48245614035088</v>
      </c>
      <c r="E56" s="40"/>
      <c r="F56" s="151">
        <v>2015</v>
      </c>
      <c r="G56" s="100">
        <v>33</v>
      </c>
      <c r="H56" s="83">
        <v>197.1</v>
      </c>
      <c r="I56" s="87">
        <v>5.97272727272727</v>
      </c>
      <c r="J56" s="40"/>
      <c r="K56" s="151">
        <v>2015</v>
      </c>
      <c r="L56" s="100">
        <v>4</v>
      </c>
      <c r="M56" s="83">
        <v>19</v>
      </c>
      <c r="N56" s="89">
        <v>4.75</v>
      </c>
      <c r="O56" t="s" s="131">
        <v>117</v>
      </c>
      <c r="P56" s="135">
        <f>AVERAGE(B44:B56)</f>
        <v>34.5384615384615</v>
      </c>
      <c r="Q56" s="97">
        <f>AVERAGE(D44:D56)</f>
        <v>6.60061114816525</v>
      </c>
      <c r="R56" t="s" s="134">
        <v>117</v>
      </c>
      <c r="S56" s="135">
        <f>AVERAGE(G44:G56)</f>
        <v>17.4615384615385</v>
      </c>
      <c r="T56" s="97">
        <f>AVERAGE(I44:I56)</f>
        <v>5.96990148487925</v>
      </c>
      <c r="U56" t="s" s="134">
        <v>117</v>
      </c>
      <c r="V56" s="135">
        <f>AVERAGE(L44:L56)</f>
        <v>2.69230769230769</v>
      </c>
      <c r="W56" s="97">
        <f>AVERAGE(N44:N56)</f>
        <v>4.76185064935065</v>
      </c>
    </row>
    <row r="57" ht="21.95" customHeight="1">
      <c r="A57" s="150">
        <v>2016</v>
      </c>
      <c r="B57" s="100">
        <v>49</v>
      </c>
      <c r="C57" s="83">
        <v>327.7</v>
      </c>
      <c r="D57" s="87">
        <v>6.68775510204082</v>
      </c>
      <c r="E57" s="40"/>
      <c r="F57" s="151">
        <v>2016</v>
      </c>
      <c r="G57" s="100">
        <v>22</v>
      </c>
      <c r="H57" s="83">
        <v>130.7</v>
      </c>
      <c r="I57" s="87">
        <v>5.94090909090909</v>
      </c>
      <c r="J57" s="40"/>
      <c r="K57" s="151">
        <v>2016</v>
      </c>
      <c r="L57" s="100">
        <v>3</v>
      </c>
      <c r="M57" s="83">
        <v>14.8</v>
      </c>
      <c r="N57" s="89">
        <v>4.93333333333333</v>
      </c>
      <c r="O57" t="s" s="131">
        <v>116</v>
      </c>
      <c r="P57" s="135">
        <f>AVERAGE(B44:B57)</f>
        <v>35.5714285714286</v>
      </c>
      <c r="Q57" s="97">
        <f>AVERAGE(D44:D57)</f>
        <v>6.60683571629922</v>
      </c>
      <c r="R57" t="s" s="134">
        <v>116</v>
      </c>
      <c r="S57" s="135">
        <f>AVERAGE(G44:G57)</f>
        <v>17.7857142857143</v>
      </c>
      <c r="T57" s="97">
        <f>AVERAGE(I44:I57)</f>
        <v>5.96783059959567</v>
      </c>
      <c r="U57" t="s" s="134">
        <v>116</v>
      </c>
      <c r="V57" s="135">
        <f>AVERAGE(L44:L57)</f>
        <v>2.71428571428571</v>
      </c>
      <c r="W57" s="97">
        <f>AVERAGE(N44:N57)</f>
        <v>4.77614087301587</v>
      </c>
    </row>
    <row r="58" ht="21.95" customHeight="1">
      <c r="A58" s="150">
        <v>2017</v>
      </c>
      <c r="B58" s="100">
        <v>36</v>
      </c>
      <c r="C58" s="83">
        <v>228.9</v>
      </c>
      <c r="D58" s="87">
        <v>6.35833333333333</v>
      </c>
      <c r="E58" s="40"/>
      <c r="F58" s="151">
        <v>2017</v>
      </c>
      <c r="G58" s="100">
        <v>21</v>
      </c>
      <c r="H58" s="83">
        <v>118.3</v>
      </c>
      <c r="I58" s="87">
        <v>5.63333333333333</v>
      </c>
      <c r="J58" s="40"/>
      <c r="K58" s="151">
        <v>2017</v>
      </c>
      <c r="L58" s="100">
        <v>8</v>
      </c>
      <c r="M58" s="83">
        <v>38.8</v>
      </c>
      <c r="N58" s="89">
        <v>4.85</v>
      </c>
      <c r="O58" t="s" s="131">
        <v>115</v>
      </c>
      <c r="P58" s="135">
        <f>AVERAGE(B44:B58)</f>
        <v>35.6</v>
      </c>
      <c r="Q58" s="97">
        <f>AVERAGE(D44:D58)</f>
        <v>6.59026889076816</v>
      </c>
      <c r="R58" t="s" s="134">
        <v>115</v>
      </c>
      <c r="S58" s="135">
        <f>AVERAGE(G44:G58)</f>
        <v>18</v>
      </c>
      <c r="T58" s="97">
        <f>AVERAGE(I44:I58)</f>
        <v>5.94553078184485</v>
      </c>
      <c r="U58" t="s" s="134">
        <v>115</v>
      </c>
      <c r="V58" s="135">
        <f>AVERAGE(L44:L58)</f>
        <v>3.06666666666667</v>
      </c>
      <c r="W58" s="97">
        <f>AVERAGE(N44:N58)</f>
        <v>4.78182234432234</v>
      </c>
    </row>
    <row r="59" ht="21.95" customHeight="1">
      <c r="A59" s="150">
        <v>2018</v>
      </c>
      <c r="B59" s="100">
        <v>41</v>
      </c>
      <c r="C59" s="83">
        <v>252.2</v>
      </c>
      <c r="D59" s="87">
        <v>6.15121951219512</v>
      </c>
      <c r="E59" s="40"/>
      <c r="F59" s="151">
        <v>2018</v>
      </c>
      <c r="G59" s="100">
        <v>24</v>
      </c>
      <c r="H59" s="83">
        <v>130.3</v>
      </c>
      <c r="I59" s="87">
        <v>5.42916666666667</v>
      </c>
      <c r="J59" s="40"/>
      <c r="K59" s="151">
        <v>2018</v>
      </c>
      <c r="L59" s="100">
        <v>8</v>
      </c>
      <c r="M59" s="83">
        <v>33</v>
      </c>
      <c r="N59" s="89">
        <v>4.125</v>
      </c>
      <c r="O59" t="s" s="131">
        <v>114</v>
      </c>
      <c r="P59" s="135">
        <f>AVERAGE(B44:B59)</f>
        <v>35.9375</v>
      </c>
      <c r="Q59" s="97">
        <f>AVERAGE(D44:D59)</f>
        <v>6.56282830460734</v>
      </c>
      <c r="R59" t="s" s="134">
        <v>114</v>
      </c>
      <c r="S59" s="135">
        <f>AVERAGE(G44:G59)</f>
        <v>18.375</v>
      </c>
      <c r="T59" s="97">
        <f>AVERAGE(I44:I59)</f>
        <v>5.91325802464621</v>
      </c>
      <c r="U59" t="s" s="134">
        <v>114</v>
      </c>
      <c r="V59" s="135">
        <f>AVERAGE(L44:L59)</f>
        <v>3.375</v>
      </c>
      <c r="W59" s="97">
        <f>AVERAGE(N44:N59)</f>
        <v>4.73490646258503</v>
      </c>
    </row>
    <row r="60" ht="21.95" customHeight="1">
      <c r="A60" s="150">
        <v>2019</v>
      </c>
      <c r="B60" s="100">
        <v>49</v>
      </c>
      <c r="C60" s="83">
        <v>301.3</v>
      </c>
      <c r="D60" s="87">
        <v>6.14897959183673</v>
      </c>
      <c r="E60" s="40"/>
      <c r="F60" s="151">
        <v>2019</v>
      </c>
      <c r="G60" s="100">
        <v>28</v>
      </c>
      <c r="H60" s="83">
        <v>151.4</v>
      </c>
      <c r="I60" s="87">
        <v>5.40714285714286</v>
      </c>
      <c r="J60" s="40"/>
      <c r="K60" s="151">
        <v>2019</v>
      </c>
      <c r="L60" s="100">
        <v>12</v>
      </c>
      <c r="M60" s="83">
        <v>53.3</v>
      </c>
      <c r="N60" s="89">
        <v>4.44166666666667</v>
      </c>
      <c r="O60" t="s" s="131">
        <v>113</v>
      </c>
      <c r="P60" s="135">
        <f>AVERAGE(B44:B60)</f>
        <v>36.7058823529412</v>
      </c>
      <c r="Q60" s="97">
        <f>AVERAGE(D44:D60)</f>
        <v>6.53848426267966</v>
      </c>
      <c r="R60" t="s" s="134">
        <v>113</v>
      </c>
      <c r="S60" s="135">
        <f>AVERAGE(G44:G60)</f>
        <v>18.9411764705882</v>
      </c>
      <c r="T60" s="97">
        <f>AVERAGE(I44:I60)</f>
        <v>5.88348654420484</v>
      </c>
      <c r="U60" t="s" s="134">
        <v>113</v>
      </c>
      <c r="V60" s="135">
        <f>AVERAGE(L44:L60)</f>
        <v>3.88235294117647</v>
      </c>
      <c r="W60" s="97">
        <f>AVERAGE(N44:N60)</f>
        <v>4.71535714285714</v>
      </c>
    </row>
    <row r="61" ht="21.95" customHeight="1">
      <c r="A61" s="150">
        <v>2020</v>
      </c>
      <c r="B61" s="100">
        <v>29</v>
      </c>
      <c r="C61" s="83">
        <v>188.5</v>
      </c>
      <c r="D61" s="87">
        <v>6.5</v>
      </c>
      <c r="E61" s="40"/>
      <c r="F61" s="151">
        <v>2020</v>
      </c>
      <c r="G61" s="100">
        <v>15</v>
      </c>
      <c r="H61" s="83">
        <v>87.90000000000001</v>
      </c>
      <c r="I61" s="87">
        <v>5.86</v>
      </c>
      <c r="J61" s="40"/>
      <c r="K61" s="151">
        <v>2020</v>
      </c>
      <c r="L61" s="100">
        <v>3</v>
      </c>
      <c r="M61" s="83">
        <v>13.2</v>
      </c>
      <c r="N61" s="89">
        <v>4.4</v>
      </c>
      <c r="O61" t="s" s="131">
        <v>112</v>
      </c>
      <c r="P61" s="135">
        <f>AVERAGE(B44:B61)</f>
        <v>36.2777777777778</v>
      </c>
      <c r="Q61" s="97">
        <f>AVERAGE(D44:D61)</f>
        <v>6.53634624808635</v>
      </c>
      <c r="R61" t="s" s="134">
        <v>112</v>
      </c>
      <c r="S61" s="135">
        <f>AVERAGE(G44:G61)</f>
        <v>18.7222222222222</v>
      </c>
      <c r="T61" s="97">
        <f>AVERAGE(I44:I61)</f>
        <v>5.88218173619346</v>
      </c>
      <c r="U61" t="s" s="134">
        <v>112</v>
      </c>
      <c r="V61" s="135">
        <f>AVERAGE(L44:L61)</f>
        <v>3.83333333333333</v>
      </c>
      <c r="W61" s="97">
        <f>AVERAGE(N44:N61)</f>
        <v>4.69564732142857</v>
      </c>
    </row>
    <row r="62" ht="21.95" customHeight="1">
      <c r="A62" s="150">
        <v>2021</v>
      </c>
      <c r="B62" s="100">
        <v>28</v>
      </c>
      <c r="C62" s="83">
        <v>181.9</v>
      </c>
      <c r="D62" s="87">
        <v>6.49642857142857</v>
      </c>
      <c r="E62" s="40"/>
      <c r="F62" s="151">
        <v>2021</v>
      </c>
      <c r="G62" s="100">
        <v>15</v>
      </c>
      <c r="H62" s="83">
        <v>88.40000000000001</v>
      </c>
      <c r="I62" s="87">
        <v>5.89333333333333</v>
      </c>
      <c r="J62" s="40"/>
      <c r="K62" s="151">
        <v>2021</v>
      </c>
      <c r="L62" s="100">
        <v>3</v>
      </c>
      <c r="M62" s="83">
        <v>14.6</v>
      </c>
      <c r="N62" s="89">
        <v>4.86666666666667</v>
      </c>
      <c r="O62" t="s" s="131">
        <v>111</v>
      </c>
      <c r="P62" s="135">
        <f>AVERAGE(B44:B62)</f>
        <v>35.8421052631579</v>
      </c>
      <c r="Q62" s="97">
        <f>AVERAGE(D44:D62)</f>
        <v>6.53424531773594</v>
      </c>
      <c r="R62" t="s" s="134">
        <v>111</v>
      </c>
      <c r="S62" s="135">
        <f>AVERAGE(G44:G62)</f>
        <v>18.5263157894737</v>
      </c>
      <c r="T62" s="97">
        <f>AVERAGE(I44:I62)</f>
        <v>5.88276866235872</v>
      </c>
      <c r="U62" t="s" s="134">
        <v>111</v>
      </c>
      <c r="V62" s="135">
        <f>AVERAGE(L44:L62)</f>
        <v>3.78947368421053</v>
      </c>
      <c r="W62" s="97">
        <f>AVERAGE(N44:N62)</f>
        <v>4.70570728291317</v>
      </c>
    </row>
    <row r="63" ht="21.95" customHeight="1">
      <c r="A63" s="150">
        <v>2022</v>
      </c>
      <c r="B63" s="100">
        <v>32</v>
      </c>
      <c r="C63" s="83">
        <v>215.2</v>
      </c>
      <c r="D63" s="87">
        <v>6.725</v>
      </c>
      <c r="E63" s="40"/>
      <c r="F63" s="151">
        <v>2022</v>
      </c>
      <c r="G63" s="100">
        <v>15</v>
      </c>
      <c r="H63" s="83">
        <v>92.3</v>
      </c>
      <c r="I63" s="87">
        <v>6.15333333333333</v>
      </c>
      <c r="J63" s="40"/>
      <c r="K63" s="151">
        <v>2022</v>
      </c>
      <c r="L63" s="100">
        <v>0</v>
      </c>
      <c r="M63" s="83">
        <v>0</v>
      </c>
      <c r="N63" s="89"/>
      <c r="O63" t="s" s="131">
        <v>110</v>
      </c>
      <c r="P63" s="135">
        <f>AVERAGE(B44:B63)</f>
        <v>35.65</v>
      </c>
      <c r="Q63" s="97">
        <f>AVERAGE(D44:D63)</f>
        <v>6.54378305184914</v>
      </c>
      <c r="R63" t="s" s="134">
        <v>110</v>
      </c>
      <c r="S63" s="135">
        <f>AVERAGE(G44:G63)</f>
        <v>18.35</v>
      </c>
      <c r="T63" s="97">
        <f>AVERAGE(I44:I63)</f>
        <v>5.89629689590745</v>
      </c>
      <c r="U63" t="s" s="134">
        <v>110</v>
      </c>
      <c r="V63" s="135">
        <f>AVERAGE(L44:L63)</f>
        <v>3.6</v>
      </c>
      <c r="W63" s="97">
        <f>AVERAGE(N44:N63)</f>
        <v>4.70570728291317</v>
      </c>
    </row>
    <row r="64" ht="21.95" customHeight="1">
      <c r="A64" t="s" s="92">
        <v>97</v>
      </c>
      <c r="B64" s="84"/>
      <c r="C64" s="83"/>
      <c r="D64" s="87"/>
      <c r="E64" s="40"/>
      <c r="F64" s="88"/>
      <c r="G64" s="84"/>
      <c r="H64" s="83"/>
      <c r="I64" s="87"/>
      <c r="J64" s="40"/>
      <c r="K64" s="88"/>
      <c r="L64" s="84"/>
      <c r="M64" s="83"/>
      <c r="N64" s="89"/>
      <c r="O64" s="96"/>
      <c r="P64" s="83"/>
      <c r="Q64" s="83"/>
      <c r="R64" s="84"/>
      <c r="S64" s="83"/>
      <c r="T64" s="83"/>
      <c r="U64" s="84"/>
      <c r="V64" s="83"/>
      <c r="W64" s="97"/>
    </row>
    <row r="65" ht="21.95" customHeight="1">
      <c r="A65" s="222"/>
      <c r="B65" s="94"/>
      <c r="C65" s="83"/>
      <c r="D65" s="87"/>
      <c r="E65" s="40"/>
      <c r="F65" s="88"/>
      <c r="G65" s="94"/>
      <c r="H65" s="83"/>
      <c r="I65" s="87"/>
      <c r="J65" s="40"/>
      <c r="K65" s="88"/>
      <c r="L65" s="94"/>
      <c r="M65" s="83"/>
      <c r="N65" s="89"/>
      <c r="O65" s="96"/>
      <c r="P65" s="83"/>
      <c r="Q65" s="83"/>
      <c r="R65" s="84"/>
      <c r="S65" s="83"/>
      <c r="T65" s="83"/>
      <c r="U65" s="84"/>
      <c r="V65" s="83"/>
      <c r="W65" s="97"/>
    </row>
    <row r="66" ht="21.95" customHeight="1">
      <c r="A66" s="222"/>
      <c r="B66" s="94"/>
      <c r="C66" s="83"/>
      <c r="D66" s="87"/>
      <c r="E66" s="40"/>
      <c r="F66" s="88"/>
      <c r="G66" s="94"/>
      <c r="H66" s="83"/>
      <c r="I66" s="87"/>
      <c r="J66" s="40"/>
      <c r="K66" s="88"/>
      <c r="L66" s="94"/>
      <c r="M66" s="83"/>
      <c r="N66" s="89"/>
      <c r="O66" s="96"/>
      <c r="P66" s="83"/>
      <c r="Q66" s="83"/>
      <c r="R66" s="84"/>
      <c r="S66" s="83"/>
      <c r="T66" s="83"/>
      <c r="U66" s="84"/>
      <c r="V66" s="83"/>
      <c r="W66" s="97"/>
    </row>
    <row r="67" ht="21.95" customHeight="1">
      <c r="A67" s="222"/>
      <c r="B67" s="94"/>
      <c r="C67" s="83"/>
      <c r="D67" s="87"/>
      <c r="E67" s="40"/>
      <c r="F67" s="88"/>
      <c r="G67" s="94"/>
      <c r="H67" s="83"/>
      <c r="I67" s="87"/>
      <c r="J67" s="40"/>
      <c r="K67" s="88"/>
      <c r="L67" s="94"/>
      <c r="M67" s="83"/>
      <c r="N67" s="89"/>
      <c r="O67" s="96"/>
      <c r="P67" s="83"/>
      <c r="Q67" s="83"/>
      <c r="R67" s="84"/>
      <c r="S67" s="83"/>
      <c r="T67" s="83"/>
      <c r="U67" s="84"/>
      <c r="V67" s="83"/>
      <c r="W67" s="97"/>
    </row>
    <row r="68" ht="21.95" customHeight="1">
      <c r="A68" s="222"/>
      <c r="B68" s="94"/>
      <c r="C68" s="83"/>
      <c r="D68" s="87"/>
      <c r="E68" s="40"/>
      <c r="F68" s="88"/>
      <c r="G68" s="94"/>
      <c r="H68" s="83"/>
      <c r="I68" s="87"/>
      <c r="J68" s="40"/>
      <c r="K68" s="88"/>
      <c r="L68" s="94"/>
      <c r="M68" s="83"/>
      <c r="N68" s="89"/>
      <c r="O68" s="96"/>
      <c r="P68" s="83"/>
      <c r="Q68" s="83"/>
      <c r="R68" s="84"/>
      <c r="S68" s="83"/>
      <c r="T68" s="83"/>
      <c r="U68" s="84"/>
      <c r="V68" s="83"/>
      <c r="W68" s="97"/>
    </row>
    <row r="69" ht="21.95" customHeight="1">
      <c r="A69" s="222"/>
      <c r="B69" s="94"/>
      <c r="C69" s="83"/>
      <c r="D69" s="87"/>
      <c r="E69" s="40"/>
      <c r="F69" s="88"/>
      <c r="G69" s="94"/>
      <c r="H69" s="83"/>
      <c r="I69" s="87"/>
      <c r="J69" s="40"/>
      <c r="K69" s="88"/>
      <c r="L69" s="94"/>
      <c r="M69" s="83"/>
      <c r="N69" s="89"/>
      <c r="O69" s="96"/>
      <c r="P69" s="83"/>
      <c r="Q69" s="83"/>
      <c r="R69" s="84"/>
      <c r="S69" s="83"/>
      <c r="T69" s="83"/>
      <c r="U69" s="84"/>
      <c r="V69" s="83"/>
      <c r="W69" s="97"/>
    </row>
    <row r="70" ht="21.95" customHeight="1">
      <c r="A70" s="222"/>
      <c r="B70" s="94"/>
      <c r="C70" s="83"/>
      <c r="D70" s="87"/>
      <c r="E70" s="40"/>
      <c r="F70" s="88"/>
      <c r="G70" s="94"/>
      <c r="H70" s="83"/>
      <c r="I70" s="87"/>
      <c r="J70" s="40"/>
      <c r="K70" s="88"/>
      <c r="L70" s="94"/>
      <c r="M70" s="83"/>
      <c r="N70" s="89"/>
      <c r="O70" s="96"/>
      <c r="P70" s="83"/>
      <c r="Q70" s="83"/>
      <c r="R70" s="84"/>
      <c r="S70" s="83"/>
      <c r="T70" s="83"/>
      <c r="U70" s="84"/>
      <c r="V70" s="83"/>
      <c r="W70" s="97"/>
    </row>
    <row r="71" ht="21.95" customHeight="1">
      <c r="A71" s="222"/>
      <c r="B71" s="94"/>
      <c r="C71" s="83"/>
      <c r="D71" s="87"/>
      <c r="E71" s="40"/>
      <c r="F71" s="88"/>
      <c r="G71" s="94"/>
      <c r="H71" s="83"/>
      <c r="I71" s="87"/>
      <c r="J71" s="40"/>
      <c r="K71" s="88"/>
      <c r="L71" s="94"/>
      <c r="M71" s="83"/>
      <c r="N71" s="89"/>
      <c r="O71" s="96"/>
      <c r="P71" s="83"/>
      <c r="Q71" s="83"/>
      <c r="R71" s="84"/>
      <c r="S71" s="83"/>
      <c r="T71" s="83"/>
      <c r="U71" s="84"/>
      <c r="V71" s="83"/>
      <c r="W71" s="97"/>
    </row>
    <row r="72" ht="21.95" customHeight="1">
      <c r="A72" s="222"/>
      <c r="B72" s="94"/>
      <c r="C72" s="83"/>
      <c r="D72" s="87"/>
      <c r="E72" s="40"/>
      <c r="F72" s="88"/>
      <c r="G72" s="94"/>
      <c r="H72" s="83"/>
      <c r="I72" s="87"/>
      <c r="J72" s="40"/>
      <c r="K72" s="88"/>
      <c r="L72" s="94"/>
      <c r="M72" s="83"/>
      <c r="N72" s="89"/>
      <c r="O72" s="96"/>
      <c r="P72" s="83"/>
      <c r="Q72" s="83"/>
      <c r="R72" s="84"/>
      <c r="S72" s="83"/>
      <c r="T72" s="83"/>
      <c r="U72" s="84"/>
      <c r="V72" s="83"/>
      <c r="W72" s="97"/>
    </row>
    <row r="73" ht="21.95" customHeight="1">
      <c r="A73" s="222"/>
      <c r="B73" s="94"/>
      <c r="C73" s="83"/>
      <c r="D73" s="87"/>
      <c r="E73" s="40"/>
      <c r="F73" s="88"/>
      <c r="G73" s="94"/>
      <c r="H73" s="83"/>
      <c r="I73" s="87"/>
      <c r="J73" s="40"/>
      <c r="K73" s="88"/>
      <c r="L73" s="94"/>
      <c r="M73" s="83"/>
      <c r="N73" s="89"/>
      <c r="O73" s="96"/>
      <c r="P73" s="83"/>
      <c r="Q73" s="83"/>
      <c r="R73" s="84"/>
      <c r="S73" s="83"/>
      <c r="T73" s="83"/>
      <c r="U73" s="84"/>
      <c r="V73" s="83"/>
      <c r="W73" s="97"/>
    </row>
    <row r="74" ht="21.95" customHeight="1">
      <c r="A74" s="222"/>
      <c r="B74" s="94"/>
      <c r="C74" s="83"/>
      <c r="D74" s="87"/>
      <c r="E74" s="40"/>
      <c r="F74" s="88"/>
      <c r="G74" s="94"/>
      <c r="H74" s="83"/>
      <c r="I74" s="87"/>
      <c r="J74" s="40"/>
      <c r="K74" s="88"/>
      <c r="L74" s="94"/>
      <c r="M74" s="83"/>
      <c r="N74" s="89"/>
      <c r="O74" s="96"/>
      <c r="P74" s="83"/>
      <c r="Q74" s="83"/>
      <c r="R74" s="84"/>
      <c r="S74" s="83"/>
      <c r="T74" s="83"/>
      <c r="U74" s="84"/>
      <c r="V74" s="83"/>
      <c r="W74" s="97"/>
    </row>
    <row r="75" ht="21.95" customHeight="1">
      <c r="A75" s="222"/>
      <c r="B75" s="94"/>
      <c r="C75" s="83"/>
      <c r="D75" s="87"/>
      <c r="E75" s="40"/>
      <c r="F75" s="88"/>
      <c r="G75" s="94"/>
      <c r="H75" s="83"/>
      <c r="I75" s="87"/>
      <c r="J75" s="40"/>
      <c r="K75" s="88"/>
      <c r="L75" s="94"/>
      <c r="M75" s="83"/>
      <c r="N75" s="89"/>
      <c r="O75" s="96"/>
      <c r="P75" s="83"/>
      <c r="Q75" s="83"/>
      <c r="R75" s="84"/>
      <c r="S75" s="83"/>
      <c r="T75" s="83"/>
      <c r="U75" s="84"/>
      <c r="V75" s="83"/>
      <c r="W75" s="97"/>
    </row>
    <row r="76" ht="21.95" customHeight="1">
      <c r="A76" s="222"/>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s="222"/>
      <c r="B77" s="94"/>
      <c r="C77" s="83"/>
      <c r="D77" s="87"/>
      <c r="E77" s="40"/>
      <c r="F77" s="88"/>
      <c r="G77" s="94"/>
      <c r="H77" s="83"/>
      <c r="I77" s="87"/>
      <c r="J77" s="40"/>
      <c r="K77" s="88"/>
      <c r="L77" s="94"/>
      <c r="M77" s="83"/>
      <c r="N77" s="89"/>
      <c r="O77" s="96"/>
      <c r="P77" s="83"/>
      <c r="Q77" s="83"/>
      <c r="R77" s="84"/>
      <c r="S77" s="83"/>
      <c r="T77" s="83"/>
      <c r="U77" s="84"/>
      <c r="V77" s="83"/>
      <c r="W77" s="97"/>
    </row>
    <row r="78" ht="21.95" customHeight="1">
      <c r="A78" s="222"/>
      <c r="B78" s="94"/>
      <c r="C78" s="83"/>
      <c r="D78" s="87"/>
      <c r="E78" s="40"/>
      <c r="F78" s="88"/>
      <c r="G78" s="94"/>
      <c r="H78" s="83"/>
      <c r="I78" s="87"/>
      <c r="J78" s="40"/>
      <c r="K78" s="88"/>
      <c r="L78" s="94"/>
      <c r="M78" s="83"/>
      <c r="N78" s="89"/>
      <c r="O78" s="96"/>
      <c r="P78" s="83"/>
      <c r="Q78" s="83"/>
      <c r="R78" s="84"/>
      <c r="S78" s="83"/>
      <c r="T78" s="83"/>
      <c r="U78" s="84"/>
      <c r="V78" s="83"/>
      <c r="W78" s="97"/>
    </row>
    <row r="79" ht="21.95" customHeight="1">
      <c r="A79" s="222"/>
      <c r="B79" s="94"/>
      <c r="C79" s="83"/>
      <c r="D79" s="87"/>
      <c r="E79" s="40"/>
      <c r="F79" s="88"/>
      <c r="G79" s="94"/>
      <c r="H79" s="83"/>
      <c r="I79" s="87"/>
      <c r="J79" s="40"/>
      <c r="K79" s="88"/>
      <c r="L79" s="94"/>
      <c r="M79" s="83"/>
      <c r="N79" s="89"/>
      <c r="O79" s="96"/>
      <c r="P79" s="83"/>
      <c r="Q79" s="83"/>
      <c r="R79" s="84"/>
      <c r="S79" s="83"/>
      <c r="T79" s="83"/>
      <c r="U79" s="84"/>
      <c r="V79" s="83"/>
      <c r="W79" s="97"/>
    </row>
    <row r="80" ht="21.95" customHeight="1">
      <c r="A80" s="222"/>
      <c r="B80" s="94"/>
      <c r="C80" s="83"/>
      <c r="D80" s="87"/>
      <c r="E80" s="40"/>
      <c r="F80" s="88"/>
      <c r="G80" s="94"/>
      <c r="H80" s="83"/>
      <c r="I80" s="87"/>
      <c r="J80" s="40"/>
      <c r="K80" s="88"/>
      <c r="L80" s="94"/>
      <c r="M80" s="83"/>
      <c r="N80" s="89"/>
      <c r="O80" s="96"/>
      <c r="P80" s="83"/>
      <c r="Q80" s="83"/>
      <c r="R80" s="84"/>
      <c r="S80" s="83"/>
      <c r="T80" s="83"/>
      <c r="U80" s="84"/>
      <c r="V80" s="83"/>
      <c r="W80" s="97"/>
    </row>
    <row r="81" ht="21.95" customHeight="1">
      <c r="A81" s="222"/>
      <c r="B81" s="84"/>
      <c r="C81" s="83"/>
      <c r="D81" s="90"/>
      <c r="E81" s="40"/>
      <c r="F81" s="88"/>
      <c r="G81" s="84"/>
      <c r="H81" s="83"/>
      <c r="I81" s="90"/>
      <c r="J81" s="40"/>
      <c r="K81" s="88"/>
      <c r="L81" s="84"/>
      <c r="M81" s="83"/>
      <c r="N81" s="91"/>
      <c r="O81" s="96"/>
      <c r="P81" s="83"/>
      <c r="Q81" s="83"/>
      <c r="R81" s="84"/>
      <c r="S81" s="83"/>
      <c r="T81" s="83"/>
      <c r="U81" s="84"/>
      <c r="V81" s="83"/>
      <c r="W81" s="97"/>
    </row>
    <row r="82" ht="21.95" customHeight="1">
      <c r="A82" s="222"/>
      <c r="B82" s="84"/>
      <c r="C82" s="83"/>
      <c r="D82" s="90"/>
      <c r="E82" s="40"/>
      <c r="F82" s="88"/>
      <c r="G82" s="84"/>
      <c r="H82" s="83"/>
      <c r="I82" s="90"/>
      <c r="J82" s="40"/>
      <c r="K82" s="88"/>
      <c r="L82" s="84"/>
      <c r="M82" s="83"/>
      <c r="N82" s="91"/>
      <c r="O82" s="96"/>
      <c r="P82" s="83"/>
      <c r="Q82" s="83"/>
      <c r="R82" s="84"/>
      <c r="S82" s="83"/>
      <c r="T82" s="83"/>
      <c r="U82" s="84"/>
      <c r="V82" s="83"/>
      <c r="W82" s="97"/>
    </row>
    <row r="83" ht="21.95" customHeight="1">
      <c r="A83" s="222"/>
      <c r="B83" s="94"/>
      <c r="C83" s="83"/>
      <c r="D83" s="87"/>
      <c r="E83" s="40"/>
      <c r="F83" s="88"/>
      <c r="G83" s="94"/>
      <c r="H83" s="83"/>
      <c r="I83" s="87"/>
      <c r="J83" s="40"/>
      <c r="K83" s="88"/>
      <c r="L83" s="94"/>
      <c r="M83" s="83"/>
      <c r="N83" s="89"/>
      <c r="O83" s="96"/>
      <c r="P83" s="83"/>
      <c r="Q83" s="83"/>
      <c r="R83" s="84"/>
      <c r="S83" s="83"/>
      <c r="T83" s="83"/>
      <c r="U83" s="84"/>
      <c r="V83" s="83"/>
      <c r="W83" s="97"/>
    </row>
    <row r="84" ht="21.95" customHeight="1">
      <c r="A84" t="s" s="93">
        <v>98</v>
      </c>
      <c r="B84" t="s" s="162">
        <v>210</v>
      </c>
      <c r="C84" s="83"/>
      <c r="D84" s="87"/>
      <c r="E84" s="40"/>
      <c r="F84" t="s" s="95">
        <v>98</v>
      </c>
      <c r="G84" t="s" s="162">
        <v>210</v>
      </c>
      <c r="H84" s="83"/>
      <c r="I84" s="87"/>
      <c r="J84" s="40"/>
      <c r="K84" t="s" s="95">
        <v>98</v>
      </c>
      <c r="L84" t="s" s="162">
        <v>210</v>
      </c>
      <c r="M84" s="83"/>
      <c r="N84" s="89"/>
      <c r="O84" s="96"/>
      <c r="P84" s="83"/>
      <c r="Q84" s="83"/>
      <c r="R84" s="84"/>
      <c r="S84" s="83"/>
      <c r="T84" s="83"/>
      <c r="U84" s="84"/>
      <c r="V84" s="83"/>
      <c r="W84" s="97"/>
    </row>
    <row r="85" ht="21.95" customHeight="1">
      <c r="A85" t="s" s="98">
        <v>99</v>
      </c>
      <c r="B85" s="83">
        <f>AVERAGE(B33:B42)</f>
        <v>29.6</v>
      </c>
      <c r="C85" s="83">
        <f>AVERAGE(C33:C42)</f>
        <v>195.39</v>
      </c>
      <c r="D85" s="87">
        <f>AVERAGE(D33:D42)</f>
        <v>6.59366248769298</v>
      </c>
      <c r="E85" s="40"/>
      <c r="F85" t="s" s="99">
        <v>99</v>
      </c>
      <c r="G85" s="83">
        <f>AVERAGE(G33:G42)</f>
        <v>14.1</v>
      </c>
      <c r="H85" s="83">
        <f>AVERAGE(H33:H42)</f>
        <v>83.06</v>
      </c>
      <c r="I85" s="87">
        <f>AVERAGE(I33:I42)</f>
        <v>5.87701227285786</v>
      </c>
      <c r="J85" s="40"/>
      <c r="K85" t="s" s="99">
        <v>99</v>
      </c>
      <c r="L85" s="83">
        <f>AVERAGE(L33:L42)</f>
        <v>2.1</v>
      </c>
      <c r="M85" s="83">
        <f>AVERAGE(M33:M42)</f>
        <v>9.029999999999999</v>
      </c>
      <c r="N85" s="89">
        <f>AVERAGE(N33:N42)</f>
        <v>4.25104166666667</v>
      </c>
      <c r="O85" s="96"/>
      <c r="P85" s="83"/>
      <c r="Q85" s="83"/>
      <c r="R85" s="84"/>
      <c r="S85" s="83"/>
      <c r="T85" s="83"/>
      <c r="U85" s="84"/>
      <c r="V85" s="83"/>
      <c r="W85" s="97"/>
    </row>
    <row r="86" ht="21.95" customHeight="1">
      <c r="A86" t="s" s="98">
        <v>100</v>
      </c>
      <c r="B86" s="83">
        <f>AVERAGE(B44:B53)</f>
        <v>32.7</v>
      </c>
      <c r="C86" s="83">
        <f>AVERAGE(C44:C53)</f>
        <v>215.38</v>
      </c>
      <c r="D86" s="87">
        <f>AVERAGE(D44:D53)</f>
        <v>6.61739887857973</v>
      </c>
      <c r="E86" s="40"/>
      <c r="F86" t="s" s="99">
        <v>100</v>
      </c>
      <c r="G86" s="83">
        <f>AVERAGE(G44:G53)</f>
        <v>16.2</v>
      </c>
      <c r="H86" s="83">
        <f>AVERAGE(H44:H53)</f>
        <v>96.54000000000001</v>
      </c>
      <c r="I86" s="87">
        <f>AVERAGE(I44:I53)</f>
        <v>6.00565634592745</v>
      </c>
      <c r="J86" s="40"/>
      <c r="K86" t="s" s="99">
        <v>100</v>
      </c>
      <c r="L86" s="83">
        <f>AVERAGE(L44:L53)</f>
        <v>2.3</v>
      </c>
      <c r="M86" s="83">
        <f>AVERAGE(M44:M53)</f>
        <v>11.1</v>
      </c>
      <c r="N86" s="89">
        <f>AVERAGE(N44:N53)</f>
        <v>4.9109375</v>
      </c>
      <c r="O86" s="96"/>
      <c r="P86" s="83"/>
      <c r="Q86" s="83"/>
      <c r="R86" s="84"/>
      <c r="S86" s="83"/>
      <c r="T86" s="83"/>
      <c r="U86" s="84"/>
      <c r="V86" s="83"/>
      <c r="W86" s="97"/>
    </row>
    <row r="87" ht="21.95" customHeight="1">
      <c r="A87" s="105"/>
      <c r="B87" s="84"/>
      <c r="C87" s="84"/>
      <c r="D87" s="90"/>
      <c r="E87" s="40"/>
      <c r="F87" s="106"/>
      <c r="G87" s="84"/>
      <c r="H87" s="84"/>
      <c r="I87" s="90"/>
      <c r="J87" s="40"/>
      <c r="K87" s="106"/>
      <c r="L87" s="84"/>
      <c r="M87" s="84"/>
      <c r="N87" s="91"/>
      <c r="O87" s="96"/>
      <c r="P87" s="83"/>
      <c r="Q87" s="83"/>
      <c r="R87" s="84"/>
      <c r="S87" s="83"/>
      <c r="T87" s="83"/>
      <c r="U87" s="84"/>
      <c r="V87" s="83"/>
      <c r="W87" s="97"/>
    </row>
    <row r="88" ht="21.95" customHeight="1">
      <c r="A88" t="s" s="103">
        <v>102</v>
      </c>
      <c r="B88" s="83">
        <f>AVERAGE(B33:B42)</f>
        <v>29.6</v>
      </c>
      <c r="C88" s="83">
        <f>AVERAGE(C33:C42)</f>
        <v>195.39</v>
      </c>
      <c r="D88" s="87">
        <f>AVERAGE(D33:D42)</f>
        <v>6.59366248769298</v>
      </c>
      <c r="E88" s="40"/>
      <c r="F88" t="s" s="104">
        <v>102</v>
      </c>
      <c r="G88" s="83">
        <f>AVERAGE(G33:G42)</f>
        <v>14.1</v>
      </c>
      <c r="H88" s="83">
        <f>AVERAGE(H33:H42)</f>
        <v>83.06</v>
      </c>
      <c r="I88" s="87">
        <f>AVERAGE(I33:I42)</f>
        <v>5.87701227285786</v>
      </c>
      <c r="J88" s="40"/>
      <c r="K88" t="s" s="104">
        <v>102</v>
      </c>
      <c r="L88" s="83">
        <f>AVERAGE(L33:L42)</f>
        <v>2.1</v>
      </c>
      <c r="M88" s="83">
        <f>AVERAGE(M33:M42)</f>
        <v>9.029999999999999</v>
      </c>
      <c r="N88" s="89">
        <f>AVERAGE(N33:N42)</f>
        <v>4.25104166666667</v>
      </c>
      <c r="O88" s="96"/>
      <c r="P88" s="83"/>
      <c r="Q88" s="83"/>
      <c r="R88" s="84"/>
      <c r="S88" s="83"/>
      <c r="T88" s="83"/>
      <c r="U88" s="84"/>
      <c r="V88" s="83"/>
      <c r="W88" s="97"/>
    </row>
    <row r="89" ht="21.95" customHeight="1">
      <c r="A89" t="s" s="103">
        <v>103</v>
      </c>
      <c r="B89" s="83">
        <f>AVERAGE(B44:B53)</f>
        <v>32.7</v>
      </c>
      <c r="C89" s="83">
        <f>AVERAGE(C44:C53)</f>
        <v>215.38</v>
      </c>
      <c r="D89" s="87">
        <f>AVERAGE(D44:D53)</f>
        <v>6.61739887857973</v>
      </c>
      <c r="E89" s="40"/>
      <c r="F89" t="s" s="104">
        <v>103</v>
      </c>
      <c r="G89" s="83">
        <f>AVERAGE(G44:G53)</f>
        <v>16.2</v>
      </c>
      <c r="H89" s="83">
        <f>AVERAGE(H44:H53)</f>
        <v>96.54000000000001</v>
      </c>
      <c r="I89" s="87">
        <f>AVERAGE(I44:I53)</f>
        <v>6.00565634592745</v>
      </c>
      <c r="J89" s="40"/>
      <c r="K89" t="s" s="104">
        <v>103</v>
      </c>
      <c r="L89" s="83">
        <f>AVERAGE(L44:L53)</f>
        <v>2.3</v>
      </c>
      <c r="M89" s="83">
        <f>AVERAGE(M44:M53)</f>
        <v>11.1</v>
      </c>
      <c r="N89" s="89">
        <f>AVERAGE(N44:N53)</f>
        <v>4.9109375</v>
      </c>
      <c r="O89" s="96"/>
      <c r="P89" s="83"/>
      <c r="Q89" s="83"/>
      <c r="R89" s="84"/>
      <c r="S89" s="83"/>
      <c r="T89" s="83"/>
      <c r="U89" s="84"/>
      <c r="V89" s="83"/>
      <c r="W89" s="97"/>
    </row>
    <row r="90" ht="21.95" customHeight="1">
      <c r="A90" s="105"/>
      <c r="B90" s="84"/>
      <c r="C90" s="84"/>
      <c r="D90" s="90"/>
      <c r="E90" s="40"/>
      <c r="F90" s="106"/>
      <c r="G90" s="84"/>
      <c r="H90" s="84"/>
      <c r="I90" s="90"/>
      <c r="J90" s="40"/>
      <c r="K90" s="106"/>
      <c r="L90" s="84"/>
      <c r="M90" s="84"/>
      <c r="N90" s="91"/>
      <c r="O90" s="82"/>
      <c r="P90" s="83"/>
      <c r="Q90" s="83"/>
      <c r="R90" s="84"/>
      <c r="S90" s="84"/>
      <c r="T90" s="83"/>
      <c r="U90" s="83"/>
      <c r="V90" s="83"/>
      <c r="W90" s="85"/>
    </row>
    <row r="91" ht="21.95" customHeight="1">
      <c r="A91" t="s" s="93">
        <v>104</v>
      </c>
      <c r="B91" s="84"/>
      <c r="C91" s="84"/>
      <c r="D91" s="90"/>
      <c r="E91" s="40"/>
      <c r="F91" t="s" s="95">
        <v>104</v>
      </c>
      <c r="G91" s="84"/>
      <c r="H91" s="84"/>
      <c r="I91" s="90"/>
      <c r="J91" s="40"/>
      <c r="K91" t="s" s="95">
        <v>104</v>
      </c>
      <c r="L91" s="84"/>
      <c r="M91" s="84"/>
      <c r="N91" s="91"/>
      <c r="O91" s="82"/>
      <c r="P91" s="83"/>
      <c r="Q91" s="83"/>
      <c r="R91" s="84"/>
      <c r="S91" s="84"/>
      <c r="T91" s="83"/>
      <c r="U91" s="83"/>
      <c r="V91" s="83"/>
      <c r="W91" s="85"/>
    </row>
    <row r="92" ht="21.95" customHeight="1">
      <c r="A92" t="s" s="98">
        <v>99</v>
      </c>
      <c r="B92" s="83">
        <f>AVERAGE(B38:B42)</f>
        <v>30.8</v>
      </c>
      <c r="C92" s="83">
        <f>AVERAGE(C38:C42)</f>
        <v>204.66</v>
      </c>
      <c r="D92" s="87">
        <f>AVERAGE(D38:D42)</f>
        <v>6.63316815072913</v>
      </c>
      <c r="E92" s="40"/>
      <c r="F92" t="s" s="99">
        <v>99</v>
      </c>
      <c r="G92" s="83">
        <f>AVERAGE(G38:G42)</f>
        <v>13.8</v>
      </c>
      <c r="H92" s="83">
        <f>AVERAGE(H38:H42)</f>
        <v>81.42</v>
      </c>
      <c r="I92" s="87">
        <f>AVERAGE(I38:I42)</f>
        <v>5.90166343460461</v>
      </c>
      <c r="J92" s="40"/>
      <c r="K92" t="s" s="99">
        <v>99</v>
      </c>
      <c r="L92" s="83">
        <f>AVERAGE(L38:L42)</f>
        <v>1.6</v>
      </c>
      <c r="M92" s="83">
        <f>AVERAGE(M38:M42)</f>
        <v>6.3</v>
      </c>
      <c r="N92" s="89">
        <f>AVERAGE(N38:N42)</f>
        <v>3.9375</v>
      </c>
      <c r="O92" s="82"/>
      <c r="P92" s="83"/>
      <c r="Q92" s="83"/>
      <c r="R92" s="84"/>
      <c r="S92" s="84"/>
      <c r="T92" s="83"/>
      <c r="U92" s="83"/>
      <c r="V92" s="83"/>
      <c r="W92" s="85"/>
    </row>
    <row r="93" ht="21.95" customHeight="1">
      <c r="A93" t="s" s="98">
        <v>100</v>
      </c>
      <c r="B93" s="83">
        <f>AVERAGE(B44:B48)</f>
        <v>34.4</v>
      </c>
      <c r="C93" s="83">
        <f>AVERAGE(C44:C48)</f>
        <v>222.72</v>
      </c>
      <c r="D93" s="87">
        <f>AVERAGE(D44:D48)</f>
        <v>6.49386937941286</v>
      </c>
      <c r="E93" s="40"/>
      <c r="F93" t="s" s="99">
        <v>100</v>
      </c>
      <c r="G93" s="83">
        <f>AVERAGE(G44:G48)</f>
        <v>19.2</v>
      </c>
      <c r="H93" s="83">
        <f>AVERAGE(H44:H48)</f>
        <v>113.34</v>
      </c>
      <c r="I93" s="87">
        <f>AVERAGE(I44:I48)</f>
        <v>5.94956666010886</v>
      </c>
      <c r="J93" s="40"/>
      <c r="K93" t="s" s="99">
        <v>100</v>
      </c>
      <c r="L93" s="83">
        <f>AVERAGE(L44:L48)</f>
        <v>3.6</v>
      </c>
      <c r="M93" s="83">
        <f>AVERAGE(M44:M48)</f>
        <v>17.3</v>
      </c>
      <c r="N93" s="89">
        <f>AVERAGE(N44:N48)</f>
        <v>4.93083333333333</v>
      </c>
      <c r="O93" s="82"/>
      <c r="P93" s="83"/>
      <c r="Q93" s="83"/>
      <c r="R93" s="84"/>
      <c r="S93" s="84"/>
      <c r="T93" s="83"/>
      <c r="U93" s="83"/>
      <c r="V93" s="83"/>
      <c r="W93" s="85"/>
    </row>
    <row r="94" ht="21.95" customHeight="1">
      <c r="A94" s="105"/>
      <c r="B94" s="84"/>
      <c r="C94" s="84"/>
      <c r="D94" s="90"/>
      <c r="E94" s="40"/>
      <c r="F94" s="106"/>
      <c r="G94" s="84"/>
      <c r="H94" s="84"/>
      <c r="I94" s="90"/>
      <c r="J94" s="40"/>
      <c r="K94" s="106"/>
      <c r="L94" s="84"/>
      <c r="M94" s="84"/>
      <c r="N94" s="91"/>
      <c r="O94" s="82"/>
      <c r="P94" s="83"/>
      <c r="Q94" s="83"/>
      <c r="R94" s="84"/>
      <c r="S94" s="84"/>
      <c r="T94" s="83"/>
      <c r="U94" s="83"/>
      <c r="V94" s="83"/>
      <c r="W94" s="85"/>
    </row>
    <row r="95" ht="21.95" customHeight="1">
      <c r="A95" t="s" s="103">
        <v>102</v>
      </c>
      <c r="B95" s="83">
        <f>AVERAGE(B38:B42)</f>
        <v>30.8</v>
      </c>
      <c r="C95" s="83">
        <f>AVERAGE(C38:C42)</f>
        <v>204.66</v>
      </c>
      <c r="D95" s="87">
        <f>AVERAGE(D38:D42)</f>
        <v>6.63316815072913</v>
      </c>
      <c r="E95" s="40"/>
      <c r="F95" t="s" s="104">
        <v>102</v>
      </c>
      <c r="G95" s="83">
        <f>AVERAGE(G38:G42)</f>
        <v>13.8</v>
      </c>
      <c r="H95" s="83">
        <f>AVERAGE(H38:H42)</f>
        <v>81.42</v>
      </c>
      <c r="I95" s="87">
        <f>AVERAGE(I38:I42)</f>
        <v>5.90166343460461</v>
      </c>
      <c r="J95" s="40"/>
      <c r="K95" t="s" s="104">
        <v>102</v>
      </c>
      <c r="L95" s="83">
        <f>AVERAGE(L38:L42)</f>
        <v>1.6</v>
      </c>
      <c r="M95" s="83">
        <f>AVERAGE(M38:M42)</f>
        <v>6.3</v>
      </c>
      <c r="N95" s="89">
        <f>AVERAGE(N38:N42)</f>
        <v>3.9375</v>
      </c>
      <c r="O95" s="82"/>
      <c r="P95" s="83"/>
      <c r="Q95" s="83"/>
      <c r="R95" s="84"/>
      <c r="S95" s="84"/>
      <c r="T95" s="83"/>
      <c r="U95" s="83"/>
      <c r="V95" s="83"/>
      <c r="W95" s="85"/>
    </row>
    <row r="96" ht="21.95" customHeight="1">
      <c r="A96" t="s" s="103">
        <v>103</v>
      </c>
      <c r="B96" s="83">
        <f>AVERAGE(B44:B48)</f>
        <v>34.4</v>
      </c>
      <c r="C96" s="83">
        <f>AVERAGE(C44:C48)</f>
        <v>222.72</v>
      </c>
      <c r="D96" s="87">
        <f>AVERAGE(D44:D48)</f>
        <v>6.49386937941286</v>
      </c>
      <c r="E96" s="40"/>
      <c r="F96" t="s" s="104">
        <v>103</v>
      </c>
      <c r="G96" s="83">
        <f>AVERAGE(G44:G48)</f>
        <v>19.2</v>
      </c>
      <c r="H96" s="83">
        <f>AVERAGE(H44:H48)</f>
        <v>113.34</v>
      </c>
      <c r="I96" s="87">
        <f>AVERAGE(I44:I48)</f>
        <v>5.94956666010886</v>
      </c>
      <c r="J96" s="40"/>
      <c r="K96" t="s" s="104">
        <v>103</v>
      </c>
      <c r="L96" s="83">
        <f>AVERAGE(L44:L48)</f>
        <v>3.6</v>
      </c>
      <c r="M96" s="83">
        <f>AVERAGE(M44:M48)</f>
        <v>17.3</v>
      </c>
      <c r="N96" s="89">
        <f>AVERAGE(N44:N48)</f>
        <v>4.93083333333333</v>
      </c>
      <c r="O96" s="82"/>
      <c r="P96" s="83"/>
      <c r="Q96" s="83"/>
      <c r="R96" s="84"/>
      <c r="S96" s="84"/>
      <c r="T96" s="83"/>
      <c r="U96" s="83"/>
      <c r="V96" s="83"/>
      <c r="W96" s="85"/>
    </row>
    <row r="97" ht="21.95" customHeight="1">
      <c r="A97" s="105"/>
      <c r="B97" s="84"/>
      <c r="C97" s="83"/>
      <c r="D97" s="87"/>
      <c r="E97" s="40"/>
      <c r="F97" s="106"/>
      <c r="G97" s="84"/>
      <c r="H97" s="83"/>
      <c r="I97" s="87"/>
      <c r="J97" s="40"/>
      <c r="K97" s="106"/>
      <c r="L97" s="84"/>
      <c r="M97" s="83"/>
      <c r="N97" s="89"/>
      <c r="O97" s="82"/>
      <c r="P97" s="83"/>
      <c r="Q97" s="83"/>
      <c r="R97" s="84"/>
      <c r="S97" s="84"/>
      <c r="T97" s="83"/>
      <c r="U97" s="83"/>
      <c r="V97" s="83"/>
      <c r="W97" s="85"/>
    </row>
    <row r="98" ht="21.95" customHeight="1">
      <c r="A98" s="105"/>
      <c r="B98" s="107"/>
      <c r="C98" t="s" s="108">
        <v>105</v>
      </c>
      <c r="D98" s="87"/>
      <c r="E98" s="40"/>
      <c r="F98" s="106"/>
      <c r="G98" s="84"/>
      <c r="H98" s="83"/>
      <c r="I98" s="87"/>
      <c r="J98" s="40"/>
      <c r="K98" s="106"/>
      <c r="L98" s="84"/>
      <c r="M98" s="83"/>
      <c r="N98" s="89"/>
      <c r="O98" s="82"/>
      <c r="P98" s="83"/>
      <c r="Q98" s="83"/>
      <c r="R98" s="84"/>
      <c r="S98" s="84"/>
      <c r="T98" s="83"/>
      <c r="U98" s="83"/>
      <c r="V98" s="83"/>
      <c r="W98" s="85"/>
    </row>
    <row r="99" ht="22.75" customHeight="1">
      <c r="A99" s="109"/>
      <c r="B99" s="110"/>
      <c r="C99" t="s" s="111">
        <v>106</v>
      </c>
      <c r="D99" s="112"/>
      <c r="E99" s="113"/>
      <c r="F99" s="114"/>
      <c r="G99" s="115"/>
      <c r="H99" s="116"/>
      <c r="I99" s="112"/>
      <c r="J99" s="113"/>
      <c r="K99" s="114"/>
      <c r="L99" s="115"/>
      <c r="M99" s="116"/>
      <c r="N99" s="117"/>
      <c r="O99" s="215"/>
      <c r="P99" s="116"/>
      <c r="Q99" s="116"/>
      <c r="R99" s="115"/>
      <c r="S99" s="115"/>
      <c r="T99" s="116"/>
      <c r="U99" s="116"/>
      <c r="V99" s="116"/>
      <c r="W99" s="201"/>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5.xml><?xml version="1.0" encoding="utf-8"?>
<worksheet xmlns:r="http://schemas.openxmlformats.org/officeDocument/2006/relationships" xmlns="http://schemas.openxmlformats.org/spreadsheetml/2006/main">
  <dimension ref="A1:W139"/>
  <sheetViews>
    <sheetView workbookViewId="0" showGridLines="0" defaultGridColor="1"/>
  </sheetViews>
  <sheetFormatPr defaultColWidth="16.3333" defaultRowHeight="19.9" customHeight="1" outlineLevelRow="0" outlineLevelCol="0"/>
  <cols>
    <col min="1" max="1" width="10" style="223" customWidth="1"/>
    <col min="2" max="4" width="12.1719" style="223" customWidth="1"/>
    <col min="5" max="5" width="1.35156" style="223" customWidth="1"/>
    <col min="6" max="6" width="10" style="223" customWidth="1"/>
    <col min="7" max="9" width="12.1719" style="223" customWidth="1"/>
    <col min="10" max="10" width="1.35156" style="223" customWidth="1"/>
    <col min="11" max="11" width="10" style="223" customWidth="1"/>
    <col min="12" max="14" width="12.1719" style="223" customWidth="1"/>
    <col min="15" max="15" width="10.8516" style="223" customWidth="1"/>
    <col min="16" max="17" width="6.5" style="223" customWidth="1"/>
    <col min="18" max="18" width="10.8516" style="223" customWidth="1"/>
    <col min="19" max="20" width="6.5" style="223" customWidth="1"/>
    <col min="21" max="21" width="10.8516" style="223" customWidth="1"/>
    <col min="22" max="23" width="6.5" style="223" customWidth="1"/>
    <col min="24" max="16384" width="16.3516" style="223" customWidth="1"/>
  </cols>
  <sheetData>
    <row r="1" ht="64.15" customHeight="1">
      <c r="A1" t="s" s="164">
        <v>212</v>
      </c>
      <c r="B1" t="s" s="27">
        <v>40</v>
      </c>
      <c r="C1" t="s" s="27">
        <v>41</v>
      </c>
      <c r="D1" t="s" s="28">
        <v>42</v>
      </c>
      <c r="E1" s="29"/>
      <c r="F1" t="s" s="30">
        <v>213</v>
      </c>
      <c r="G1" t="s" s="27">
        <v>44</v>
      </c>
      <c r="H1" t="s" s="27">
        <v>45</v>
      </c>
      <c r="I1" t="s" s="28">
        <v>46</v>
      </c>
      <c r="J1" s="29"/>
      <c r="K1" t="s" s="30">
        <v>155</v>
      </c>
      <c r="L1" t="s" s="27">
        <v>48</v>
      </c>
      <c r="M1" t="s" s="27">
        <v>49</v>
      </c>
      <c r="N1" t="s" s="31">
        <v>50</v>
      </c>
      <c r="O1" t="s" s="32">
        <v>51</v>
      </c>
      <c r="P1" t="s" s="33">
        <v>52</v>
      </c>
      <c r="Q1" s="34"/>
      <c r="R1" t="s" s="35">
        <v>51</v>
      </c>
      <c r="S1" t="s" s="33">
        <v>53</v>
      </c>
      <c r="T1" s="34"/>
      <c r="U1" t="s" s="35">
        <v>51</v>
      </c>
      <c r="V1" t="s" s="33">
        <v>54</v>
      </c>
      <c r="W1" s="36"/>
    </row>
    <row r="2" ht="22.6" customHeight="1">
      <c r="A2" s="189"/>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50">
        <v>1923</v>
      </c>
      <c r="B3" s="144">
        <v>31</v>
      </c>
      <c r="C3" s="78">
        <v>121.2</v>
      </c>
      <c r="D3" s="79">
        <v>3.90967741935484</v>
      </c>
      <c r="E3" s="40"/>
      <c r="F3" s="145">
        <v>1923</v>
      </c>
      <c r="G3" s="144">
        <v>15</v>
      </c>
      <c r="H3" s="78">
        <v>46.5</v>
      </c>
      <c r="I3" s="79">
        <v>3.1</v>
      </c>
      <c r="J3" s="40"/>
      <c r="K3" s="145">
        <v>1923</v>
      </c>
      <c r="L3" s="144">
        <v>2</v>
      </c>
      <c r="M3" s="78">
        <v>2.9</v>
      </c>
      <c r="N3" s="81">
        <v>1.45</v>
      </c>
      <c r="O3" s="152"/>
      <c r="P3" s="135"/>
      <c r="Q3" s="97"/>
      <c r="R3" s="153"/>
      <c r="S3" s="135"/>
      <c r="T3" s="97"/>
      <c r="U3" s="153"/>
      <c r="V3" s="135"/>
      <c r="W3" s="97"/>
    </row>
    <row r="4" ht="21.95" customHeight="1">
      <c r="A4" s="150">
        <v>1924</v>
      </c>
      <c r="B4" s="100">
        <v>39</v>
      </c>
      <c r="C4" s="83">
        <v>150.8</v>
      </c>
      <c r="D4" s="87">
        <v>3.86666666666667</v>
      </c>
      <c r="E4" s="40"/>
      <c r="F4" s="151">
        <v>1924</v>
      </c>
      <c r="G4" s="100">
        <v>21</v>
      </c>
      <c r="H4" s="83">
        <v>66.7</v>
      </c>
      <c r="I4" s="87">
        <v>3.17619047619048</v>
      </c>
      <c r="J4" s="40"/>
      <c r="K4" s="151">
        <v>1924</v>
      </c>
      <c r="L4" s="100">
        <v>4</v>
      </c>
      <c r="M4" s="83">
        <v>6.6</v>
      </c>
      <c r="N4" s="89">
        <v>1.65</v>
      </c>
      <c r="O4" s="152"/>
      <c r="P4" s="135"/>
      <c r="Q4" s="97"/>
      <c r="R4" s="153"/>
      <c r="S4" s="135"/>
      <c r="T4" s="97"/>
      <c r="U4" s="153"/>
      <c r="V4" s="135"/>
      <c r="W4" s="97"/>
    </row>
    <row r="5" ht="21.95" customHeight="1">
      <c r="A5" s="150">
        <v>1925</v>
      </c>
      <c r="B5" s="100">
        <v>49</v>
      </c>
      <c r="C5" s="83">
        <v>165</v>
      </c>
      <c r="D5" s="87">
        <v>3.36734693877551</v>
      </c>
      <c r="E5" s="40"/>
      <c r="F5" s="151">
        <v>1925</v>
      </c>
      <c r="G5" s="100">
        <v>29</v>
      </c>
      <c r="H5" s="83">
        <v>74.09999999999999</v>
      </c>
      <c r="I5" s="87">
        <v>2.5551724137931</v>
      </c>
      <c r="J5" s="40"/>
      <c r="K5" s="151">
        <v>1925</v>
      </c>
      <c r="L5" s="100">
        <v>15</v>
      </c>
      <c r="M5" s="83">
        <v>25.7</v>
      </c>
      <c r="N5" s="89">
        <v>1.71333333333333</v>
      </c>
      <c r="O5" s="152"/>
      <c r="P5" s="135"/>
      <c r="Q5" s="97"/>
      <c r="R5" s="153"/>
      <c r="S5" s="135"/>
      <c r="T5" s="97"/>
      <c r="U5" s="153"/>
      <c r="V5" s="135"/>
      <c r="W5" s="97"/>
    </row>
    <row r="6" ht="21.95" customHeight="1">
      <c r="A6" s="150">
        <v>1926</v>
      </c>
      <c r="B6" s="100">
        <v>35</v>
      </c>
      <c r="C6" s="83">
        <v>136.7</v>
      </c>
      <c r="D6" s="87">
        <v>3.90571428571429</v>
      </c>
      <c r="E6" s="40"/>
      <c r="F6" s="151">
        <v>1926</v>
      </c>
      <c r="G6" s="100">
        <v>20</v>
      </c>
      <c r="H6" s="83">
        <v>65.7</v>
      </c>
      <c r="I6" s="87">
        <v>3.285</v>
      </c>
      <c r="J6" s="40"/>
      <c r="K6" s="151">
        <v>1926</v>
      </c>
      <c r="L6" s="100">
        <v>3</v>
      </c>
      <c r="M6" s="83">
        <v>6.4</v>
      </c>
      <c r="N6" s="89">
        <v>2.13333333333333</v>
      </c>
      <c r="O6" s="152"/>
      <c r="P6" s="135"/>
      <c r="Q6" s="97"/>
      <c r="R6" s="153"/>
      <c r="S6" s="135"/>
      <c r="T6" s="97"/>
      <c r="U6" s="153"/>
      <c r="V6" s="135"/>
      <c r="W6" s="97"/>
    </row>
    <row r="7" ht="21.95" customHeight="1">
      <c r="A7" s="150">
        <v>1927</v>
      </c>
      <c r="B7" s="100">
        <v>60</v>
      </c>
      <c r="C7" s="83">
        <v>210</v>
      </c>
      <c r="D7" s="87">
        <v>3.5</v>
      </c>
      <c r="E7" s="40"/>
      <c r="F7" s="151">
        <v>1927</v>
      </c>
      <c r="G7" s="100">
        <v>36</v>
      </c>
      <c r="H7" s="83">
        <v>97.40000000000001</v>
      </c>
      <c r="I7" s="87">
        <v>2.70555555555556</v>
      </c>
      <c r="J7" s="40"/>
      <c r="K7" s="151">
        <v>1927</v>
      </c>
      <c r="L7" s="100">
        <v>15</v>
      </c>
      <c r="M7" s="83">
        <v>28.4</v>
      </c>
      <c r="N7" s="89">
        <v>1.89333333333333</v>
      </c>
      <c r="O7" s="152"/>
      <c r="P7" s="135"/>
      <c r="Q7" s="97"/>
      <c r="R7" s="153"/>
      <c r="S7" s="135"/>
      <c r="T7" s="97"/>
      <c r="U7" s="153"/>
      <c r="V7" s="135"/>
      <c r="W7" s="97"/>
    </row>
    <row r="8" ht="21.95" customHeight="1">
      <c r="A8" s="150">
        <v>1928</v>
      </c>
      <c r="B8" s="100">
        <v>65</v>
      </c>
      <c r="C8" s="83">
        <v>250</v>
      </c>
      <c r="D8" s="87">
        <v>3.84615384615385</v>
      </c>
      <c r="E8" s="40"/>
      <c r="F8" s="151">
        <v>1928</v>
      </c>
      <c r="G8" s="100">
        <v>31</v>
      </c>
      <c r="H8" s="83">
        <v>96.40000000000001</v>
      </c>
      <c r="I8" s="87">
        <v>3.10967741935484</v>
      </c>
      <c r="J8" s="40"/>
      <c r="K8" s="151">
        <v>1928</v>
      </c>
      <c r="L8" s="100">
        <v>8</v>
      </c>
      <c r="M8" s="83">
        <v>15.6</v>
      </c>
      <c r="N8" s="89">
        <v>1.95</v>
      </c>
      <c r="O8" s="152"/>
      <c r="P8" s="135"/>
      <c r="Q8" s="97"/>
      <c r="R8" s="153"/>
      <c r="S8" s="135"/>
      <c r="T8" s="97"/>
      <c r="U8" s="153"/>
      <c r="V8" s="135"/>
      <c r="W8" s="97"/>
    </row>
    <row r="9" ht="21.95" customHeight="1">
      <c r="A9" s="150">
        <v>1929</v>
      </c>
      <c r="B9" s="100">
        <v>59</v>
      </c>
      <c r="C9" s="83">
        <v>212.5</v>
      </c>
      <c r="D9" s="87">
        <v>3.60169491525424</v>
      </c>
      <c r="E9" s="40"/>
      <c r="F9" s="151">
        <v>1929</v>
      </c>
      <c r="G9" s="100">
        <v>34</v>
      </c>
      <c r="H9" s="83">
        <v>96.2</v>
      </c>
      <c r="I9" s="87">
        <v>2.82941176470588</v>
      </c>
      <c r="J9" s="40"/>
      <c r="K9" s="151">
        <v>1929</v>
      </c>
      <c r="L9" s="100">
        <v>12</v>
      </c>
      <c r="M9" s="83">
        <v>18.8</v>
      </c>
      <c r="N9" s="89">
        <v>1.56666666666667</v>
      </c>
      <c r="O9" s="152"/>
      <c r="P9" s="135"/>
      <c r="Q9" s="97"/>
      <c r="R9" s="153"/>
      <c r="S9" s="135"/>
      <c r="T9" s="97"/>
      <c r="U9" s="153"/>
      <c r="V9" s="135"/>
      <c r="W9" s="97"/>
    </row>
    <row r="10" ht="21.95" customHeight="1">
      <c r="A10" s="150">
        <v>1930</v>
      </c>
      <c r="B10" s="100">
        <v>29</v>
      </c>
      <c r="C10" s="83">
        <v>113.6</v>
      </c>
      <c r="D10" s="87">
        <v>3.91724137931034</v>
      </c>
      <c r="E10" s="40"/>
      <c r="F10" s="151">
        <v>1930</v>
      </c>
      <c r="G10" s="100">
        <v>14</v>
      </c>
      <c r="H10" s="83">
        <v>43.4</v>
      </c>
      <c r="I10" s="87">
        <v>3.1</v>
      </c>
      <c r="J10" s="40"/>
      <c r="K10" s="151">
        <v>1930</v>
      </c>
      <c r="L10" s="100">
        <v>2</v>
      </c>
      <c r="M10" s="83">
        <v>2</v>
      </c>
      <c r="N10" s="89">
        <v>1</v>
      </c>
      <c r="O10" s="152"/>
      <c r="P10" s="135"/>
      <c r="Q10" s="97"/>
      <c r="R10" s="153"/>
      <c r="S10" s="135"/>
      <c r="T10" s="97"/>
      <c r="U10" s="153"/>
      <c r="V10" s="135"/>
      <c r="W10" s="97"/>
    </row>
    <row r="11" ht="21.95" customHeight="1">
      <c r="A11" s="150">
        <v>1931</v>
      </c>
      <c r="B11" s="100">
        <v>44</v>
      </c>
      <c r="C11" s="83">
        <v>177.1</v>
      </c>
      <c r="D11" s="87">
        <v>4.025</v>
      </c>
      <c r="E11" s="40"/>
      <c r="F11" s="151">
        <v>1931</v>
      </c>
      <c r="G11" s="100">
        <v>19</v>
      </c>
      <c r="H11" s="83">
        <v>61.4</v>
      </c>
      <c r="I11" s="87">
        <v>3.23157894736842</v>
      </c>
      <c r="J11" s="40"/>
      <c r="K11" s="151">
        <v>1931</v>
      </c>
      <c r="L11" s="100">
        <v>2</v>
      </c>
      <c r="M11" s="83">
        <v>4.2</v>
      </c>
      <c r="N11" s="89">
        <v>2.1</v>
      </c>
      <c r="O11" s="152"/>
      <c r="P11" s="135"/>
      <c r="Q11" s="97"/>
      <c r="R11" s="153"/>
      <c r="S11" s="135"/>
      <c r="T11" s="97"/>
      <c r="U11" s="153"/>
      <c r="V11" s="135"/>
      <c r="W11" s="97"/>
    </row>
    <row r="12" ht="21.95" customHeight="1">
      <c r="A12" s="150">
        <v>1932</v>
      </c>
      <c r="B12" s="100">
        <v>37</v>
      </c>
      <c r="C12" s="83">
        <v>151.2</v>
      </c>
      <c r="D12" s="87">
        <v>4.08648648648649</v>
      </c>
      <c r="E12" s="40"/>
      <c r="F12" s="151">
        <v>1932</v>
      </c>
      <c r="G12" s="100">
        <v>17</v>
      </c>
      <c r="H12" s="83">
        <v>58.6</v>
      </c>
      <c r="I12" s="87">
        <v>3.44705882352941</v>
      </c>
      <c r="J12" s="40"/>
      <c r="K12" s="151">
        <v>1932</v>
      </c>
      <c r="L12" s="100">
        <v>1</v>
      </c>
      <c r="M12" s="83">
        <v>1.7</v>
      </c>
      <c r="N12" s="89">
        <v>1.7</v>
      </c>
      <c r="O12" s="152"/>
      <c r="P12" s="135"/>
      <c r="Q12" s="97"/>
      <c r="R12" s="153"/>
      <c r="S12" s="135"/>
      <c r="T12" s="97"/>
      <c r="U12" s="153"/>
      <c r="V12" s="135"/>
      <c r="W12" s="97"/>
    </row>
    <row r="13" ht="21.95" customHeight="1">
      <c r="A13" s="150">
        <v>1933</v>
      </c>
      <c r="B13" s="100">
        <v>35</v>
      </c>
      <c r="C13" s="83">
        <v>137.5</v>
      </c>
      <c r="D13" s="87">
        <v>3.92857142857143</v>
      </c>
      <c r="E13" s="40"/>
      <c r="F13" s="151">
        <v>1933</v>
      </c>
      <c r="G13" s="100">
        <v>12</v>
      </c>
      <c r="H13" s="83">
        <v>32.3</v>
      </c>
      <c r="I13" s="87">
        <v>2.69166666666667</v>
      </c>
      <c r="J13" s="40"/>
      <c r="K13" s="151">
        <v>1933</v>
      </c>
      <c r="L13" s="100">
        <v>4</v>
      </c>
      <c r="M13" s="83">
        <v>5</v>
      </c>
      <c r="N13" s="89">
        <v>1.25</v>
      </c>
      <c r="O13" s="152"/>
      <c r="P13" s="135"/>
      <c r="Q13" s="97"/>
      <c r="R13" s="153"/>
      <c r="S13" s="135"/>
      <c r="T13" s="97"/>
      <c r="U13" s="153"/>
      <c r="V13" s="135"/>
      <c r="W13" s="97"/>
    </row>
    <row r="14" ht="21.95" customHeight="1">
      <c r="A14" s="150">
        <v>1934</v>
      </c>
      <c r="B14" s="100">
        <v>48</v>
      </c>
      <c r="C14" s="83">
        <v>198.3</v>
      </c>
      <c r="D14" s="87">
        <v>4.13125</v>
      </c>
      <c r="E14" s="40"/>
      <c r="F14" s="151">
        <v>1934</v>
      </c>
      <c r="G14" s="100">
        <v>18</v>
      </c>
      <c r="H14" s="83">
        <v>58.6</v>
      </c>
      <c r="I14" s="87">
        <v>3.25555555555556</v>
      </c>
      <c r="J14" s="40"/>
      <c r="K14" s="151">
        <v>1934</v>
      </c>
      <c r="L14" s="100">
        <v>1</v>
      </c>
      <c r="M14" s="83">
        <v>1.7</v>
      </c>
      <c r="N14" s="89">
        <v>1.7</v>
      </c>
      <c r="O14" s="152"/>
      <c r="P14" s="135"/>
      <c r="Q14" s="97"/>
      <c r="R14" s="153"/>
      <c r="S14" s="135"/>
      <c r="T14" s="97"/>
      <c r="U14" s="153"/>
      <c r="V14" s="135"/>
      <c r="W14" s="97"/>
    </row>
    <row r="15" ht="21.95" customHeight="1">
      <c r="A15" s="150">
        <v>1935</v>
      </c>
      <c r="B15" s="100">
        <v>33</v>
      </c>
      <c r="C15" s="83">
        <v>133.1</v>
      </c>
      <c r="D15" s="87">
        <v>4.03333333333333</v>
      </c>
      <c r="E15" s="40"/>
      <c r="F15" s="151">
        <v>1935</v>
      </c>
      <c r="G15" s="100">
        <v>13</v>
      </c>
      <c r="H15" s="83">
        <v>41</v>
      </c>
      <c r="I15" s="87">
        <v>3.15384615384615</v>
      </c>
      <c r="J15" s="40"/>
      <c r="K15" s="151">
        <v>1935</v>
      </c>
      <c r="L15" s="100">
        <v>4</v>
      </c>
      <c r="M15" s="83">
        <v>8.800000000000001</v>
      </c>
      <c r="N15" s="89">
        <v>2.2</v>
      </c>
      <c r="O15" s="152"/>
      <c r="P15" s="135"/>
      <c r="Q15" s="97"/>
      <c r="R15" s="153"/>
      <c r="S15" s="135"/>
      <c r="T15" s="97"/>
      <c r="U15" s="153"/>
      <c r="V15" s="135"/>
      <c r="W15" s="97"/>
    </row>
    <row r="16" ht="21.95" customHeight="1">
      <c r="A16" s="150">
        <v>1936</v>
      </c>
      <c r="B16" s="100">
        <v>51</v>
      </c>
      <c r="C16" s="83">
        <v>200.8</v>
      </c>
      <c r="D16" s="87">
        <v>3.93725490196078</v>
      </c>
      <c r="E16" s="40"/>
      <c r="F16" s="151">
        <v>1936</v>
      </c>
      <c r="G16" s="100">
        <v>24</v>
      </c>
      <c r="H16" s="83">
        <v>76.3</v>
      </c>
      <c r="I16" s="87">
        <v>3.17916666666667</v>
      </c>
      <c r="J16" s="40"/>
      <c r="K16" s="151">
        <v>1936</v>
      </c>
      <c r="L16" s="100">
        <v>4</v>
      </c>
      <c r="M16" s="83">
        <v>7.1</v>
      </c>
      <c r="N16" s="89">
        <v>1.775</v>
      </c>
      <c r="O16" s="152"/>
      <c r="P16" s="135"/>
      <c r="Q16" s="97"/>
      <c r="R16" s="153"/>
      <c r="S16" s="135"/>
      <c r="T16" s="97"/>
      <c r="U16" s="153"/>
      <c r="V16" s="135"/>
      <c r="W16" s="97"/>
    </row>
    <row r="17" ht="21.95" customHeight="1">
      <c r="A17" s="150">
        <v>1937</v>
      </c>
      <c r="B17" s="100">
        <v>41</v>
      </c>
      <c r="C17" s="83">
        <v>151.2</v>
      </c>
      <c r="D17" s="87">
        <v>3.68780487804878</v>
      </c>
      <c r="E17" s="40"/>
      <c r="F17" s="151">
        <v>1937</v>
      </c>
      <c r="G17" s="100">
        <v>22</v>
      </c>
      <c r="H17" s="83">
        <v>65.5</v>
      </c>
      <c r="I17" s="87">
        <v>2.97727272727273</v>
      </c>
      <c r="J17" s="40"/>
      <c r="K17" s="151">
        <v>1937</v>
      </c>
      <c r="L17" s="100">
        <v>3</v>
      </c>
      <c r="M17" s="83">
        <v>3.5</v>
      </c>
      <c r="N17" s="89">
        <v>1.16666666666667</v>
      </c>
      <c r="O17" s="152"/>
      <c r="P17" s="135"/>
      <c r="Q17" s="97"/>
      <c r="R17" s="153"/>
      <c r="S17" s="135"/>
      <c r="T17" s="97"/>
      <c r="U17" s="153"/>
      <c r="V17" s="135"/>
      <c r="W17" s="97"/>
    </row>
    <row r="18" ht="21.95" customHeight="1">
      <c r="A18" s="150">
        <v>1938</v>
      </c>
      <c r="B18" s="100">
        <v>34</v>
      </c>
      <c r="C18" s="83">
        <v>131</v>
      </c>
      <c r="D18" s="87">
        <v>3.85294117647059</v>
      </c>
      <c r="E18" s="40"/>
      <c r="F18" s="151">
        <v>1938</v>
      </c>
      <c r="G18" s="100">
        <v>15</v>
      </c>
      <c r="H18" s="83">
        <v>45</v>
      </c>
      <c r="I18" s="87">
        <v>3</v>
      </c>
      <c r="J18" s="40"/>
      <c r="K18" s="151">
        <v>1938</v>
      </c>
      <c r="L18" s="100">
        <v>3</v>
      </c>
      <c r="M18" s="83">
        <v>3.6</v>
      </c>
      <c r="N18" s="89">
        <v>1.2</v>
      </c>
      <c r="O18" s="152"/>
      <c r="P18" s="135"/>
      <c r="Q18" s="97"/>
      <c r="R18" s="153"/>
      <c r="S18" s="135"/>
      <c r="T18" s="97"/>
      <c r="U18" s="153"/>
      <c r="V18" s="135"/>
      <c r="W18" s="97"/>
    </row>
    <row r="19" ht="21.95" customHeight="1">
      <c r="A19" s="150">
        <v>1939</v>
      </c>
      <c r="B19" s="100">
        <v>41</v>
      </c>
      <c r="C19" s="83">
        <v>143.4</v>
      </c>
      <c r="D19" s="87">
        <v>3.49756097560976</v>
      </c>
      <c r="E19" s="40"/>
      <c r="F19" s="151">
        <v>1939</v>
      </c>
      <c r="G19" s="100">
        <v>18</v>
      </c>
      <c r="H19" s="83">
        <v>36.1</v>
      </c>
      <c r="I19" s="87">
        <v>2.00555555555556</v>
      </c>
      <c r="J19" s="40"/>
      <c r="K19" s="151">
        <v>1939</v>
      </c>
      <c r="L19" s="100">
        <v>10</v>
      </c>
      <c r="M19" s="83">
        <v>7.2</v>
      </c>
      <c r="N19" s="89">
        <v>0.72</v>
      </c>
      <c r="O19" s="152"/>
      <c r="P19" s="135"/>
      <c r="Q19" s="97"/>
      <c r="R19" s="153"/>
      <c r="S19" s="135"/>
      <c r="T19" s="97"/>
      <c r="U19" s="153"/>
      <c r="V19" s="135"/>
      <c r="W19" s="97"/>
    </row>
    <row r="20" ht="21.95" customHeight="1">
      <c r="A20" s="150">
        <v>1940</v>
      </c>
      <c r="B20" s="100">
        <v>42</v>
      </c>
      <c r="C20" s="83">
        <v>154.3</v>
      </c>
      <c r="D20" s="87">
        <v>3.67380952380952</v>
      </c>
      <c r="E20" s="40"/>
      <c r="F20" s="151">
        <v>1940</v>
      </c>
      <c r="G20" s="100">
        <v>26</v>
      </c>
      <c r="H20" s="83">
        <v>80.3</v>
      </c>
      <c r="I20" s="87">
        <v>3.08846153846154</v>
      </c>
      <c r="J20" s="40"/>
      <c r="K20" s="151">
        <v>1940</v>
      </c>
      <c r="L20" s="100">
        <v>5</v>
      </c>
      <c r="M20" s="83">
        <v>4.9</v>
      </c>
      <c r="N20" s="89">
        <v>0.98</v>
      </c>
      <c r="O20" s="152"/>
      <c r="P20" s="135"/>
      <c r="Q20" s="97"/>
      <c r="R20" s="153"/>
      <c r="S20" s="135"/>
      <c r="T20" s="97"/>
      <c r="U20" s="153"/>
      <c r="V20" s="135"/>
      <c r="W20" s="97"/>
    </row>
    <row r="21" ht="21.95" customHeight="1">
      <c r="A21" s="150">
        <v>1941</v>
      </c>
      <c r="B21" s="100">
        <v>49</v>
      </c>
      <c r="C21" s="83">
        <v>181.5</v>
      </c>
      <c r="D21" s="87">
        <v>3.70408163265306</v>
      </c>
      <c r="E21" s="40"/>
      <c r="F21" s="151">
        <v>1941</v>
      </c>
      <c r="G21" s="100">
        <v>24</v>
      </c>
      <c r="H21" s="83">
        <v>68.3</v>
      </c>
      <c r="I21" s="87">
        <v>2.84583333333333</v>
      </c>
      <c r="J21" s="40"/>
      <c r="K21" s="151">
        <v>1941</v>
      </c>
      <c r="L21" s="100">
        <v>10</v>
      </c>
      <c r="M21" s="83">
        <v>16.4</v>
      </c>
      <c r="N21" s="89">
        <v>1.64</v>
      </c>
      <c r="O21" s="152"/>
      <c r="P21" s="135"/>
      <c r="Q21" s="97"/>
      <c r="R21" s="153"/>
      <c r="S21" s="135"/>
      <c r="T21" s="97"/>
      <c r="U21" s="153"/>
      <c r="V21" s="135"/>
      <c r="W21" s="97"/>
    </row>
    <row r="22" ht="21.95" customHeight="1">
      <c r="A22" s="150">
        <v>1942</v>
      </c>
      <c r="B22" s="100">
        <v>33</v>
      </c>
      <c r="C22" s="83">
        <v>132.9</v>
      </c>
      <c r="D22" s="87">
        <v>4.02727272727273</v>
      </c>
      <c r="E22" s="40"/>
      <c r="F22" s="151">
        <v>1942</v>
      </c>
      <c r="G22" s="100">
        <v>13</v>
      </c>
      <c r="H22" s="83">
        <v>41.5</v>
      </c>
      <c r="I22" s="87">
        <v>3.19230769230769</v>
      </c>
      <c r="J22" s="40"/>
      <c r="K22" s="151">
        <v>1942</v>
      </c>
      <c r="L22" s="100">
        <v>2</v>
      </c>
      <c r="M22" s="83">
        <v>2.2</v>
      </c>
      <c r="N22" s="89">
        <v>1.1</v>
      </c>
      <c r="O22" s="152"/>
      <c r="P22" s="135"/>
      <c r="Q22" s="97"/>
      <c r="R22" s="153"/>
      <c r="S22" s="135"/>
      <c r="T22" s="97"/>
      <c r="U22" s="153"/>
      <c r="V22" s="135"/>
      <c r="W22" s="97"/>
    </row>
    <row r="23" ht="21.95" customHeight="1">
      <c r="A23" s="150">
        <v>1943</v>
      </c>
      <c r="B23" s="100">
        <v>69</v>
      </c>
      <c r="C23" s="83">
        <v>258</v>
      </c>
      <c r="D23" s="87">
        <v>3.73913043478261</v>
      </c>
      <c r="E23" s="40"/>
      <c r="F23" s="151">
        <v>1943</v>
      </c>
      <c r="G23" s="100">
        <v>37</v>
      </c>
      <c r="H23" s="83">
        <v>110</v>
      </c>
      <c r="I23" s="87">
        <v>2.97297297297297</v>
      </c>
      <c r="J23" s="40"/>
      <c r="K23" s="151">
        <v>1943</v>
      </c>
      <c r="L23" s="100">
        <v>12</v>
      </c>
      <c r="M23" s="83">
        <v>19.8</v>
      </c>
      <c r="N23" s="89">
        <v>1.65</v>
      </c>
      <c r="O23" s="152"/>
      <c r="P23" s="135"/>
      <c r="Q23" s="97"/>
      <c r="R23" s="153"/>
      <c r="S23" s="135"/>
      <c r="T23" s="97"/>
      <c r="U23" s="153"/>
      <c r="V23" s="135"/>
      <c r="W23" s="97"/>
    </row>
    <row r="24" ht="21.95" customHeight="1">
      <c r="A24" s="150">
        <v>1944</v>
      </c>
      <c r="B24" s="100">
        <v>61</v>
      </c>
      <c r="C24" s="83">
        <v>208.5</v>
      </c>
      <c r="D24" s="87">
        <v>3.41803278688525</v>
      </c>
      <c r="E24" s="40"/>
      <c r="F24" s="151">
        <v>1944</v>
      </c>
      <c r="G24" s="100">
        <v>43</v>
      </c>
      <c r="H24" s="83">
        <v>121.8</v>
      </c>
      <c r="I24" s="87">
        <v>2.83255813953488</v>
      </c>
      <c r="J24" s="40"/>
      <c r="K24" s="151">
        <v>1944</v>
      </c>
      <c r="L24" s="100">
        <v>11</v>
      </c>
      <c r="M24" s="83">
        <v>11</v>
      </c>
      <c r="N24" s="89">
        <v>1</v>
      </c>
      <c r="O24" s="152"/>
      <c r="P24" s="135"/>
      <c r="Q24" s="97"/>
      <c r="R24" s="153"/>
      <c r="S24" s="135"/>
      <c r="T24" s="97"/>
      <c r="U24" s="153"/>
      <c r="V24" s="135"/>
      <c r="W24" s="97"/>
    </row>
    <row r="25" ht="21.95" customHeight="1">
      <c r="A25" s="150">
        <v>1945</v>
      </c>
      <c r="B25" s="100">
        <v>65</v>
      </c>
      <c r="C25" s="83">
        <v>249.8</v>
      </c>
      <c r="D25" s="87">
        <v>3.84307692307692</v>
      </c>
      <c r="E25" s="40"/>
      <c r="F25" s="151">
        <v>1945</v>
      </c>
      <c r="G25" s="100">
        <v>35</v>
      </c>
      <c r="H25" s="83">
        <v>108.2</v>
      </c>
      <c r="I25" s="87">
        <v>3.09142857142857</v>
      </c>
      <c r="J25" s="40"/>
      <c r="K25" s="151">
        <v>1945</v>
      </c>
      <c r="L25" s="100">
        <v>8</v>
      </c>
      <c r="M25" s="83">
        <v>12.8</v>
      </c>
      <c r="N25" s="89">
        <v>1.6</v>
      </c>
      <c r="O25" s="152"/>
      <c r="P25" s="135"/>
      <c r="Q25" s="97"/>
      <c r="R25" s="153"/>
      <c r="S25" s="135"/>
      <c r="T25" s="97"/>
      <c r="U25" s="153"/>
      <c r="V25" s="135"/>
      <c r="W25" s="97"/>
    </row>
    <row r="26" ht="21.95" customHeight="1">
      <c r="A26" s="150">
        <v>1946</v>
      </c>
      <c r="B26" s="100">
        <v>65</v>
      </c>
      <c r="C26" s="83">
        <v>240.7</v>
      </c>
      <c r="D26" s="87">
        <v>3.70307692307692</v>
      </c>
      <c r="E26" s="40"/>
      <c r="F26" s="151">
        <v>1946</v>
      </c>
      <c r="G26" s="100">
        <v>39</v>
      </c>
      <c r="H26" s="83">
        <v>116.7</v>
      </c>
      <c r="I26" s="87">
        <v>2.99230769230769</v>
      </c>
      <c r="J26" s="40"/>
      <c r="K26" s="151">
        <v>1946</v>
      </c>
      <c r="L26" s="100">
        <v>9</v>
      </c>
      <c r="M26" s="83">
        <v>12.9</v>
      </c>
      <c r="N26" s="89">
        <v>1.43333333333333</v>
      </c>
      <c r="O26" s="152"/>
      <c r="P26" s="135"/>
      <c r="Q26" s="97"/>
      <c r="R26" s="153"/>
      <c r="S26" s="135"/>
      <c r="T26" s="97"/>
      <c r="U26" s="153"/>
      <c r="V26" s="135"/>
      <c r="W26" s="97"/>
    </row>
    <row r="27" ht="21.95" customHeight="1">
      <c r="A27" s="150">
        <v>1947</v>
      </c>
      <c r="B27" s="100">
        <v>52</v>
      </c>
      <c r="C27" s="83">
        <v>215.2</v>
      </c>
      <c r="D27" s="87">
        <v>4.13846153846154</v>
      </c>
      <c r="E27" s="40"/>
      <c r="F27" s="151">
        <v>1947</v>
      </c>
      <c r="G27" s="100">
        <v>22</v>
      </c>
      <c r="H27" s="83">
        <v>74.2</v>
      </c>
      <c r="I27" s="87">
        <v>3.37272727272727</v>
      </c>
      <c r="J27" s="40"/>
      <c r="K27" s="151">
        <v>1947</v>
      </c>
      <c r="L27" s="100">
        <v>2</v>
      </c>
      <c r="M27" s="83">
        <v>4.4</v>
      </c>
      <c r="N27" s="89">
        <v>2.2</v>
      </c>
      <c r="O27" s="152"/>
      <c r="P27" s="135"/>
      <c r="Q27" s="97"/>
      <c r="R27" s="153"/>
      <c r="S27" s="135"/>
      <c r="T27" s="97"/>
      <c r="U27" s="153"/>
      <c r="V27" s="135"/>
      <c r="W27" s="97"/>
    </row>
    <row r="28" ht="21.95" customHeight="1">
      <c r="A28" s="150">
        <v>1948</v>
      </c>
      <c r="B28" s="100">
        <v>46</v>
      </c>
      <c r="C28" s="83">
        <v>170.5</v>
      </c>
      <c r="D28" s="87">
        <v>3.70652173913043</v>
      </c>
      <c r="E28" s="40"/>
      <c r="F28" s="151">
        <v>1948</v>
      </c>
      <c r="G28" s="100">
        <v>23</v>
      </c>
      <c r="H28" s="83">
        <v>62.7</v>
      </c>
      <c r="I28" s="87">
        <v>2.72608695652174</v>
      </c>
      <c r="J28" s="40"/>
      <c r="K28" s="151">
        <v>1948</v>
      </c>
      <c r="L28" s="100">
        <v>9</v>
      </c>
      <c r="M28" s="83">
        <v>11.6</v>
      </c>
      <c r="N28" s="89">
        <v>1.28888888888889</v>
      </c>
      <c r="O28" s="152"/>
      <c r="P28" s="135"/>
      <c r="Q28" s="97"/>
      <c r="R28" s="153"/>
      <c r="S28" s="135"/>
      <c r="T28" s="97"/>
      <c r="U28" s="153"/>
      <c r="V28" s="135"/>
      <c r="W28" s="97"/>
    </row>
    <row r="29" ht="21.95" customHeight="1">
      <c r="A29" s="150">
        <v>1949</v>
      </c>
      <c r="B29" s="100">
        <v>58</v>
      </c>
      <c r="C29" s="83">
        <v>226.6</v>
      </c>
      <c r="D29" s="87">
        <v>3.90689655172414</v>
      </c>
      <c r="E29" s="40"/>
      <c r="F29" s="151">
        <v>1949</v>
      </c>
      <c r="G29" s="100">
        <v>29</v>
      </c>
      <c r="H29" s="83">
        <v>88.2</v>
      </c>
      <c r="I29" s="87">
        <v>3.04137931034483</v>
      </c>
      <c r="J29" s="40"/>
      <c r="K29" s="151">
        <v>1949</v>
      </c>
      <c r="L29" s="100">
        <v>7</v>
      </c>
      <c r="M29" s="83">
        <v>11.1</v>
      </c>
      <c r="N29" s="89">
        <v>1.58571428571429</v>
      </c>
      <c r="O29" s="152"/>
      <c r="P29" s="135"/>
      <c r="Q29" s="97"/>
      <c r="R29" s="153"/>
      <c r="S29" s="135"/>
      <c r="T29" s="97"/>
      <c r="U29" s="153"/>
      <c r="V29" s="135"/>
      <c r="W29" s="97"/>
    </row>
    <row r="30" ht="21.95" customHeight="1">
      <c r="A30" s="150">
        <v>1950</v>
      </c>
      <c r="B30" s="100">
        <v>43</v>
      </c>
      <c r="C30" s="83">
        <v>175.1</v>
      </c>
      <c r="D30" s="87">
        <v>4.07209302325581</v>
      </c>
      <c r="E30" s="40"/>
      <c r="F30" s="151">
        <v>1950</v>
      </c>
      <c r="G30" s="100">
        <v>23</v>
      </c>
      <c r="H30" s="83">
        <v>77.5</v>
      </c>
      <c r="I30" s="87">
        <v>3.3695652173913</v>
      </c>
      <c r="J30" s="40"/>
      <c r="K30" s="151">
        <v>1950</v>
      </c>
      <c r="L30" s="100">
        <v>0</v>
      </c>
      <c r="M30" s="83">
        <v>0</v>
      </c>
      <c r="N30" s="89"/>
      <c r="O30" s="152"/>
      <c r="P30" s="135"/>
      <c r="Q30" s="97"/>
      <c r="R30" s="153"/>
      <c r="S30" s="135"/>
      <c r="T30" s="97"/>
      <c r="U30" s="153"/>
      <c r="V30" s="135"/>
      <c r="W30" s="97"/>
    </row>
    <row r="31" ht="21.95" customHeight="1">
      <c r="A31" s="150">
        <v>1951</v>
      </c>
      <c r="B31" s="100">
        <v>56</v>
      </c>
      <c r="C31" s="83">
        <v>219.1</v>
      </c>
      <c r="D31" s="87">
        <v>3.9125</v>
      </c>
      <c r="E31" s="40"/>
      <c r="F31" s="151">
        <v>1951</v>
      </c>
      <c r="G31" s="100">
        <v>27</v>
      </c>
      <c r="H31" s="83">
        <v>78.90000000000001</v>
      </c>
      <c r="I31" s="87">
        <v>2.92222222222222</v>
      </c>
      <c r="J31" s="40"/>
      <c r="K31" s="151">
        <v>1951</v>
      </c>
      <c r="L31" s="100">
        <v>7</v>
      </c>
      <c r="M31" s="83">
        <v>7.8</v>
      </c>
      <c r="N31" s="89">
        <v>1.11428571428571</v>
      </c>
      <c r="O31" s="152"/>
      <c r="P31" s="135"/>
      <c r="Q31" s="97"/>
      <c r="R31" s="153"/>
      <c r="S31" s="135"/>
      <c r="T31" s="97"/>
      <c r="U31" s="153"/>
      <c r="V31" s="135"/>
      <c r="W31" s="97"/>
    </row>
    <row r="32" ht="21.95" customHeight="1">
      <c r="A32" s="150">
        <v>1952</v>
      </c>
      <c r="B32" s="100">
        <v>51</v>
      </c>
      <c r="C32" s="83">
        <v>197.7</v>
      </c>
      <c r="D32" s="87">
        <v>3.87647058823529</v>
      </c>
      <c r="E32" s="40"/>
      <c r="F32" s="151">
        <v>1952</v>
      </c>
      <c r="G32" s="100">
        <v>27</v>
      </c>
      <c r="H32" s="83">
        <v>84.90000000000001</v>
      </c>
      <c r="I32" s="87">
        <v>3.14444444444444</v>
      </c>
      <c r="J32" s="40"/>
      <c r="K32" s="151">
        <v>1952</v>
      </c>
      <c r="L32" s="100">
        <v>2</v>
      </c>
      <c r="M32" s="83">
        <v>2.2</v>
      </c>
      <c r="N32" s="89">
        <v>1.1</v>
      </c>
      <c r="O32" s="152"/>
      <c r="P32" s="135"/>
      <c r="Q32" s="97"/>
      <c r="R32" s="153"/>
      <c r="S32" s="135"/>
      <c r="T32" s="97"/>
      <c r="U32" s="153"/>
      <c r="V32" s="135"/>
      <c r="W32" s="97"/>
    </row>
    <row r="33" ht="21.95" customHeight="1">
      <c r="A33" s="150">
        <v>1953</v>
      </c>
      <c r="B33" s="100">
        <v>71</v>
      </c>
      <c r="C33" s="83">
        <v>267.4</v>
      </c>
      <c r="D33" s="87">
        <v>3.76619718309859</v>
      </c>
      <c r="E33" s="40"/>
      <c r="F33" s="151">
        <v>1953</v>
      </c>
      <c r="G33" s="100">
        <v>37</v>
      </c>
      <c r="H33" s="83">
        <v>109.4</v>
      </c>
      <c r="I33" s="87">
        <v>2.95675675675676</v>
      </c>
      <c r="J33" s="40"/>
      <c r="K33" s="151">
        <v>1953</v>
      </c>
      <c r="L33" s="100">
        <v>11</v>
      </c>
      <c r="M33" s="83">
        <v>18.9</v>
      </c>
      <c r="N33" s="89">
        <v>1.71818181818182</v>
      </c>
      <c r="O33" s="152"/>
      <c r="P33" s="135"/>
      <c r="Q33" s="97"/>
      <c r="R33" s="153"/>
      <c r="S33" s="135"/>
      <c r="T33" s="97"/>
      <c r="U33" s="153"/>
      <c r="V33" s="135"/>
      <c r="W33" s="97"/>
    </row>
    <row r="34" ht="21.95" customHeight="1">
      <c r="A34" s="150">
        <v>1954</v>
      </c>
      <c r="B34" s="100">
        <v>58</v>
      </c>
      <c r="C34" s="83">
        <v>204.6</v>
      </c>
      <c r="D34" s="87">
        <v>3.52758620689655</v>
      </c>
      <c r="E34" s="40"/>
      <c r="F34" s="151">
        <v>1954</v>
      </c>
      <c r="G34" s="100">
        <v>36</v>
      </c>
      <c r="H34" s="83">
        <v>97.59999999999999</v>
      </c>
      <c r="I34" s="87">
        <v>2.71111111111111</v>
      </c>
      <c r="J34" s="40"/>
      <c r="K34" s="151">
        <v>1954</v>
      </c>
      <c r="L34" s="100">
        <v>11</v>
      </c>
      <c r="M34" s="83">
        <v>9.4</v>
      </c>
      <c r="N34" s="89">
        <v>0.8545454545454551</v>
      </c>
      <c r="O34" s="152"/>
      <c r="P34" s="135"/>
      <c r="Q34" s="97"/>
      <c r="R34" s="153"/>
      <c r="S34" s="135"/>
      <c r="T34" s="97"/>
      <c r="U34" s="153"/>
      <c r="V34" s="135"/>
      <c r="W34" s="97"/>
    </row>
    <row r="35" ht="21.95" customHeight="1">
      <c r="A35" s="150">
        <v>1955</v>
      </c>
      <c r="B35" s="100">
        <v>58</v>
      </c>
      <c r="C35" s="83">
        <v>235.6</v>
      </c>
      <c r="D35" s="87">
        <v>4.06206896551724</v>
      </c>
      <c r="E35" s="40"/>
      <c r="F35" s="151">
        <v>1955</v>
      </c>
      <c r="G35" s="100">
        <v>23</v>
      </c>
      <c r="H35" s="83">
        <v>70.8</v>
      </c>
      <c r="I35" s="87">
        <v>3.07826086956522</v>
      </c>
      <c r="J35" s="40"/>
      <c r="K35" s="151">
        <v>1955</v>
      </c>
      <c r="L35" s="100">
        <v>6</v>
      </c>
      <c r="M35" s="83">
        <v>9.9</v>
      </c>
      <c r="N35" s="89">
        <v>1.65</v>
      </c>
      <c r="O35" s="152"/>
      <c r="P35" s="135"/>
      <c r="Q35" s="97"/>
      <c r="R35" s="153"/>
      <c r="S35" s="135"/>
      <c r="T35" s="97"/>
      <c r="U35" s="153"/>
      <c r="V35" s="135"/>
      <c r="W35" s="97"/>
    </row>
    <row r="36" ht="21.95" customHeight="1">
      <c r="A36" s="150">
        <v>1956</v>
      </c>
      <c r="B36" s="100">
        <v>49</v>
      </c>
      <c r="C36" s="83">
        <v>184.4</v>
      </c>
      <c r="D36" s="87">
        <v>3.76326530612245</v>
      </c>
      <c r="E36" s="40"/>
      <c r="F36" s="151">
        <v>1956</v>
      </c>
      <c r="G36" s="100">
        <v>26</v>
      </c>
      <c r="H36" s="83">
        <v>77.2</v>
      </c>
      <c r="I36" s="87">
        <v>2.96923076923077</v>
      </c>
      <c r="J36" s="40"/>
      <c r="K36" s="151">
        <v>1956</v>
      </c>
      <c r="L36" s="100">
        <v>8</v>
      </c>
      <c r="M36" s="83">
        <v>13.4</v>
      </c>
      <c r="N36" s="89">
        <v>1.675</v>
      </c>
      <c r="O36" s="152"/>
      <c r="P36" s="135"/>
      <c r="Q36" s="97"/>
      <c r="R36" s="153"/>
      <c r="S36" s="135"/>
      <c r="T36" s="97"/>
      <c r="U36" s="153"/>
      <c r="V36" s="135"/>
      <c r="W36" s="97"/>
    </row>
    <row r="37" ht="21.95" customHeight="1">
      <c r="A37" s="150">
        <v>1957</v>
      </c>
      <c r="B37" s="100">
        <v>52</v>
      </c>
      <c r="C37" s="83">
        <v>217.6</v>
      </c>
      <c r="D37" s="87">
        <v>4.18461538461538</v>
      </c>
      <c r="E37" s="40"/>
      <c r="F37" s="151">
        <v>1957</v>
      </c>
      <c r="G37" s="100">
        <v>20</v>
      </c>
      <c r="H37" s="83">
        <v>67.2</v>
      </c>
      <c r="I37" s="87">
        <v>3.36</v>
      </c>
      <c r="J37" s="40"/>
      <c r="K37" s="151">
        <v>1957</v>
      </c>
      <c r="L37" s="100">
        <v>2</v>
      </c>
      <c r="M37" s="83">
        <v>4.4</v>
      </c>
      <c r="N37" s="89">
        <v>2.2</v>
      </c>
      <c r="O37" s="152"/>
      <c r="P37" s="135"/>
      <c r="Q37" s="97"/>
      <c r="R37" s="153"/>
      <c r="S37" s="135"/>
      <c r="T37" s="97"/>
      <c r="U37" s="153"/>
      <c r="V37" s="135"/>
      <c r="W37" s="97"/>
    </row>
    <row r="38" ht="21.95" customHeight="1">
      <c r="A38" s="150">
        <v>1958</v>
      </c>
      <c r="B38" s="100">
        <v>56</v>
      </c>
      <c r="C38" s="83">
        <v>212.3</v>
      </c>
      <c r="D38" s="87">
        <v>3.79107142857143</v>
      </c>
      <c r="E38" s="40"/>
      <c r="F38" s="151">
        <v>1958</v>
      </c>
      <c r="G38" s="100">
        <v>31</v>
      </c>
      <c r="H38" s="83">
        <v>95.7</v>
      </c>
      <c r="I38" s="87">
        <v>3.08709677419355</v>
      </c>
      <c r="J38" s="40"/>
      <c r="K38" s="151">
        <v>1958</v>
      </c>
      <c r="L38" s="100">
        <v>5</v>
      </c>
      <c r="M38" s="83">
        <v>7.8</v>
      </c>
      <c r="N38" s="89">
        <v>1.56</v>
      </c>
      <c r="O38" s="152"/>
      <c r="P38" s="135"/>
      <c r="Q38" s="97"/>
      <c r="R38" s="153"/>
      <c r="S38" s="135"/>
      <c r="T38" s="97"/>
      <c r="U38" s="153"/>
      <c r="V38" s="135"/>
      <c r="W38" s="97"/>
    </row>
    <row r="39" ht="21.95" customHeight="1">
      <c r="A39" s="150">
        <v>1959</v>
      </c>
      <c r="B39" s="100">
        <v>51</v>
      </c>
      <c r="C39" s="83">
        <v>191.4</v>
      </c>
      <c r="D39" s="87">
        <v>3.75294117647059</v>
      </c>
      <c r="E39" s="40"/>
      <c r="F39" s="151">
        <v>1959</v>
      </c>
      <c r="G39" s="100">
        <v>27</v>
      </c>
      <c r="H39" s="83">
        <v>76.8</v>
      </c>
      <c r="I39" s="87">
        <v>2.84444444444444</v>
      </c>
      <c r="J39" s="40"/>
      <c r="K39" s="151">
        <v>1959</v>
      </c>
      <c r="L39" s="100">
        <v>6</v>
      </c>
      <c r="M39" s="83">
        <v>6.7</v>
      </c>
      <c r="N39" s="89">
        <v>1.11666666666667</v>
      </c>
      <c r="O39" s="152"/>
      <c r="P39" s="135"/>
      <c r="Q39" s="97"/>
      <c r="R39" s="153"/>
      <c r="S39" s="135"/>
      <c r="T39" s="97"/>
      <c r="U39" s="153"/>
      <c r="V39" s="135"/>
      <c r="W39" s="97"/>
    </row>
    <row r="40" ht="21.95" customHeight="1">
      <c r="A40" s="150">
        <v>1960</v>
      </c>
      <c r="B40" s="100">
        <v>41</v>
      </c>
      <c r="C40" s="83">
        <v>142.4</v>
      </c>
      <c r="D40" s="87">
        <v>3.47317073170732</v>
      </c>
      <c r="E40" s="40"/>
      <c r="F40" s="151">
        <v>1960</v>
      </c>
      <c r="G40" s="100">
        <v>22</v>
      </c>
      <c r="H40" s="83">
        <v>53.4</v>
      </c>
      <c r="I40" s="87">
        <v>2.42727272727273</v>
      </c>
      <c r="J40" s="40"/>
      <c r="K40" s="151">
        <v>1960</v>
      </c>
      <c r="L40" s="100">
        <v>11</v>
      </c>
      <c r="M40" s="83">
        <v>13.2</v>
      </c>
      <c r="N40" s="89">
        <v>1.2</v>
      </c>
      <c r="O40" s="152"/>
      <c r="P40" s="135"/>
      <c r="Q40" s="97"/>
      <c r="R40" s="153"/>
      <c r="S40" s="135"/>
      <c r="T40" s="97"/>
      <c r="U40" s="153"/>
      <c r="V40" s="135"/>
      <c r="W40" s="97"/>
    </row>
    <row r="41" ht="21.95" customHeight="1">
      <c r="A41" s="150">
        <v>1961</v>
      </c>
      <c r="B41" s="100">
        <v>33</v>
      </c>
      <c r="C41" s="83">
        <v>116.4</v>
      </c>
      <c r="D41" s="87">
        <v>3.52727272727273</v>
      </c>
      <c r="E41" s="40"/>
      <c r="F41" s="151">
        <v>1961</v>
      </c>
      <c r="G41" s="100">
        <v>20</v>
      </c>
      <c r="H41" s="83">
        <v>55.6</v>
      </c>
      <c r="I41" s="87">
        <v>2.78</v>
      </c>
      <c r="J41" s="40"/>
      <c r="K41" s="151">
        <v>1961</v>
      </c>
      <c r="L41" s="100">
        <v>6</v>
      </c>
      <c r="M41" s="83">
        <v>9.4</v>
      </c>
      <c r="N41" s="89">
        <v>1.56666666666667</v>
      </c>
      <c r="O41" s="152"/>
      <c r="P41" s="135"/>
      <c r="Q41" s="97"/>
      <c r="R41" s="153"/>
      <c r="S41" s="135"/>
      <c r="T41" s="97"/>
      <c r="U41" s="153"/>
      <c r="V41" s="135"/>
      <c r="W41" s="97"/>
    </row>
    <row r="42" ht="21.95" customHeight="1">
      <c r="A42" s="150">
        <v>1962</v>
      </c>
      <c r="B42" s="100">
        <v>56</v>
      </c>
      <c r="C42" s="83">
        <v>224</v>
      </c>
      <c r="D42" s="87">
        <v>4</v>
      </c>
      <c r="E42" s="40"/>
      <c r="F42" s="151">
        <v>1962</v>
      </c>
      <c r="G42" s="100">
        <v>21</v>
      </c>
      <c r="H42" s="83">
        <v>61.6</v>
      </c>
      <c r="I42" s="87">
        <v>2.93333333333333</v>
      </c>
      <c r="J42" s="40"/>
      <c r="K42" s="151">
        <v>1962</v>
      </c>
      <c r="L42" s="100">
        <v>6</v>
      </c>
      <c r="M42" s="83">
        <v>8.1</v>
      </c>
      <c r="N42" s="89">
        <v>1.35</v>
      </c>
      <c r="O42" s="152"/>
      <c r="P42" s="135"/>
      <c r="Q42" s="97"/>
      <c r="R42" s="153"/>
      <c r="S42" s="135"/>
      <c r="T42" s="97"/>
      <c r="U42" s="153"/>
      <c r="V42" s="135"/>
      <c r="W42" s="97"/>
    </row>
    <row r="43" ht="21.95" customHeight="1">
      <c r="A43" s="150">
        <v>1963</v>
      </c>
      <c r="B43" s="100">
        <v>62</v>
      </c>
      <c r="C43" s="83">
        <v>250.3</v>
      </c>
      <c r="D43" s="87">
        <v>4.03709677419355</v>
      </c>
      <c r="E43" s="40"/>
      <c r="F43" s="151">
        <v>1963</v>
      </c>
      <c r="G43" s="100">
        <v>28</v>
      </c>
      <c r="H43" s="83">
        <v>89.8</v>
      </c>
      <c r="I43" s="87">
        <v>3.20714285714286</v>
      </c>
      <c r="J43" s="40"/>
      <c r="K43" s="151">
        <v>1963</v>
      </c>
      <c r="L43" s="100">
        <v>4</v>
      </c>
      <c r="M43" s="83">
        <v>6.9</v>
      </c>
      <c r="N43" s="89">
        <v>1.725</v>
      </c>
      <c r="O43" s="152"/>
      <c r="P43" s="135"/>
      <c r="Q43" s="97"/>
      <c r="R43" s="153"/>
      <c r="S43" s="135"/>
      <c r="T43" s="97"/>
      <c r="U43" s="153"/>
      <c r="V43" s="135"/>
      <c r="W43" s="97"/>
    </row>
    <row r="44" ht="21.95" customHeight="1">
      <c r="A44" s="150">
        <v>1964</v>
      </c>
      <c r="B44" s="100">
        <v>41</v>
      </c>
      <c r="C44" s="83">
        <v>166.2</v>
      </c>
      <c r="D44" s="87">
        <v>4.05365853658537</v>
      </c>
      <c r="E44" s="40"/>
      <c r="F44" s="151">
        <v>1964</v>
      </c>
      <c r="G44" s="100">
        <v>19</v>
      </c>
      <c r="H44" s="83">
        <v>62.2</v>
      </c>
      <c r="I44" s="87">
        <v>3.27368421052632</v>
      </c>
      <c r="J44" s="40"/>
      <c r="K44" s="151">
        <v>1964</v>
      </c>
      <c r="L44" s="100">
        <v>3</v>
      </c>
      <c r="M44" s="83">
        <v>5.1</v>
      </c>
      <c r="N44" s="89">
        <v>1.7</v>
      </c>
      <c r="O44" s="152"/>
      <c r="P44" s="135"/>
      <c r="Q44" s="97"/>
      <c r="R44" s="153"/>
      <c r="S44" s="135"/>
      <c r="T44" s="97"/>
      <c r="U44" s="153"/>
      <c r="V44" s="135"/>
      <c r="W44" s="97"/>
    </row>
    <row r="45" ht="21.95" customHeight="1">
      <c r="A45" s="150">
        <v>1965</v>
      </c>
      <c r="B45" s="100">
        <v>54</v>
      </c>
      <c r="C45" s="83">
        <v>228.3</v>
      </c>
      <c r="D45" s="87">
        <v>4.22777777777778</v>
      </c>
      <c r="E45" s="40"/>
      <c r="F45" s="151">
        <v>1965</v>
      </c>
      <c r="G45" s="100">
        <v>19</v>
      </c>
      <c r="H45" s="83">
        <v>64.09999999999999</v>
      </c>
      <c r="I45" s="87">
        <v>3.37368421052632</v>
      </c>
      <c r="J45" s="40"/>
      <c r="K45" s="151">
        <v>1965</v>
      </c>
      <c r="L45" s="100">
        <v>1</v>
      </c>
      <c r="M45" s="83">
        <v>1.7</v>
      </c>
      <c r="N45" s="89">
        <v>1.7</v>
      </c>
      <c r="O45" s="152"/>
      <c r="P45" s="135"/>
      <c r="Q45" s="97"/>
      <c r="R45" s="153"/>
      <c r="S45" s="135"/>
      <c r="T45" s="97"/>
      <c r="U45" s="153"/>
      <c r="V45" s="135"/>
      <c r="W45" s="97"/>
    </row>
    <row r="46" ht="21.95" customHeight="1">
      <c r="A46" s="150">
        <v>1966</v>
      </c>
      <c r="B46" s="100">
        <v>55</v>
      </c>
      <c r="C46" s="83">
        <v>216</v>
      </c>
      <c r="D46" s="87">
        <v>3.92727272727273</v>
      </c>
      <c r="E46" s="40"/>
      <c r="F46" s="151">
        <v>1966</v>
      </c>
      <c r="G46" s="100">
        <v>27</v>
      </c>
      <c r="H46" s="83">
        <v>82.59999999999999</v>
      </c>
      <c r="I46" s="87">
        <v>3.05925925925926</v>
      </c>
      <c r="J46" s="40"/>
      <c r="K46" s="151">
        <v>1966</v>
      </c>
      <c r="L46" s="100">
        <v>3</v>
      </c>
      <c r="M46" s="83">
        <v>5</v>
      </c>
      <c r="N46" s="89">
        <v>1.66666666666667</v>
      </c>
      <c r="O46" s="152"/>
      <c r="P46" s="135"/>
      <c r="Q46" s="97"/>
      <c r="R46" s="153"/>
      <c r="S46" s="135"/>
      <c r="T46" s="97"/>
      <c r="U46" s="153"/>
      <c r="V46" s="135"/>
      <c r="W46" s="97"/>
    </row>
    <row r="47" ht="21.95" customHeight="1">
      <c r="A47" s="150">
        <v>1967</v>
      </c>
      <c r="B47" s="100">
        <v>32</v>
      </c>
      <c r="C47" s="83">
        <v>134</v>
      </c>
      <c r="D47" s="87">
        <v>4.1875</v>
      </c>
      <c r="E47" s="40"/>
      <c r="F47" s="151">
        <v>1967</v>
      </c>
      <c r="G47" s="100">
        <v>14</v>
      </c>
      <c r="H47" s="83">
        <v>47.6</v>
      </c>
      <c r="I47" s="87">
        <v>3.4</v>
      </c>
      <c r="J47" s="40"/>
      <c r="K47" s="151">
        <v>1967</v>
      </c>
      <c r="L47" s="100">
        <v>1</v>
      </c>
      <c r="M47" s="83">
        <v>2.2</v>
      </c>
      <c r="N47" s="89">
        <v>2.2</v>
      </c>
      <c r="O47" s="152"/>
      <c r="P47" s="135"/>
      <c r="Q47" s="97"/>
      <c r="R47" s="153"/>
      <c r="S47" s="135"/>
      <c r="T47" s="97"/>
      <c r="U47" s="153"/>
      <c r="V47" s="135"/>
      <c r="W47" s="97"/>
    </row>
    <row r="48" ht="21.95" customHeight="1">
      <c r="A48" s="150">
        <v>1968</v>
      </c>
      <c r="B48" s="100">
        <v>61</v>
      </c>
      <c r="C48" s="83">
        <v>240.2</v>
      </c>
      <c r="D48" s="87">
        <v>3.93770491803279</v>
      </c>
      <c r="E48" s="40"/>
      <c r="F48" s="151">
        <v>1968</v>
      </c>
      <c r="G48" s="100">
        <v>28</v>
      </c>
      <c r="H48" s="83">
        <v>86.59999999999999</v>
      </c>
      <c r="I48" s="87">
        <v>3.09285714285714</v>
      </c>
      <c r="J48" s="40"/>
      <c r="K48" s="151">
        <v>1968</v>
      </c>
      <c r="L48" s="100">
        <v>7</v>
      </c>
      <c r="M48" s="83">
        <v>10.6</v>
      </c>
      <c r="N48" s="89">
        <v>1.51428571428571</v>
      </c>
      <c r="O48" s="152"/>
      <c r="P48" s="135"/>
      <c r="Q48" s="97"/>
      <c r="R48" s="153"/>
      <c r="S48" s="135"/>
      <c r="T48" s="97"/>
      <c r="U48" s="153"/>
      <c r="V48" s="135"/>
      <c r="W48" s="97"/>
    </row>
    <row r="49" ht="21.95" customHeight="1">
      <c r="A49" s="150">
        <v>1969</v>
      </c>
      <c r="B49" s="100">
        <v>45</v>
      </c>
      <c r="C49" s="83">
        <v>174.9</v>
      </c>
      <c r="D49" s="87">
        <v>3.88666666666667</v>
      </c>
      <c r="E49" s="40"/>
      <c r="F49" s="151">
        <v>1969</v>
      </c>
      <c r="G49" s="100">
        <v>24</v>
      </c>
      <c r="H49" s="83">
        <v>74.40000000000001</v>
      </c>
      <c r="I49" s="87">
        <v>3.1</v>
      </c>
      <c r="J49" s="40"/>
      <c r="K49" s="151">
        <v>1969</v>
      </c>
      <c r="L49" s="100">
        <v>4</v>
      </c>
      <c r="M49" s="83">
        <v>5.8</v>
      </c>
      <c r="N49" s="89">
        <v>1.45</v>
      </c>
      <c r="O49" s="152"/>
      <c r="P49" s="135"/>
      <c r="Q49" s="97"/>
      <c r="R49" s="153"/>
      <c r="S49" s="135"/>
      <c r="T49" s="97"/>
      <c r="U49" s="153"/>
      <c r="V49" s="135"/>
      <c r="W49" s="97"/>
    </row>
    <row r="50" ht="21.95" customHeight="1">
      <c r="A50" s="150">
        <v>1970</v>
      </c>
      <c r="B50" s="100">
        <v>56</v>
      </c>
      <c r="C50" s="83">
        <v>229.2</v>
      </c>
      <c r="D50" s="87">
        <v>4.09285714285714</v>
      </c>
      <c r="E50" s="40"/>
      <c r="F50" s="151">
        <v>1970</v>
      </c>
      <c r="G50" s="100">
        <v>25</v>
      </c>
      <c r="H50" s="83">
        <v>82.90000000000001</v>
      </c>
      <c r="I50" s="87">
        <v>3.316</v>
      </c>
      <c r="J50" s="40"/>
      <c r="K50" s="151">
        <v>1970</v>
      </c>
      <c r="L50" s="100">
        <v>4</v>
      </c>
      <c r="M50" s="83">
        <v>8</v>
      </c>
      <c r="N50" s="89">
        <v>2</v>
      </c>
      <c r="O50" s="152"/>
      <c r="P50" s="135"/>
      <c r="Q50" s="97"/>
      <c r="R50" s="153"/>
      <c r="S50" s="135"/>
      <c r="T50" s="97"/>
      <c r="U50" s="153"/>
      <c r="V50" s="135"/>
      <c r="W50" s="97"/>
    </row>
    <row r="51" ht="21.95" customHeight="1">
      <c r="A51" s="150">
        <v>1971</v>
      </c>
      <c r="B51" s="100">
        <v>36</v>
      </c>
      <c r="C51" s="83">
        <v>151.3</v>
      </c>
      <c r="D51" s="87">
        <v>4.20277777777778</v>
      </c>
      <c r="E51" s="40"/>
      <c r="F51" s="151">
        <v>1971</v>
      </c>
      <c r="G51" s="100">
        <v>15</v>
      </c>
      <c r="H51" s="83">
        <v>49.9</v>
      </c>
      <c r="I51" s="87">
        <v>3.32666666666667</v>
      </c>
      <c r="J51" s="40"/>
      <c r="K51" s="151">
        <v>1971</v>
      </c>
      <c r="L51" s="100">
        <v>3</v>
      </c>
      <c r="M51" s="83">
        <v>5.5</v>
      </c>
      <c r="N51" s="89">
        <v>1.83333333333333</v>
      </c>
      <c r="O51" s="152"/>
      <c r="P51" s="135"/>
      <c r="Q51" s="97"/>
      <c r="R51" s="153"/>
      <c r="S51" s="135"/>
      <c r="T51" s="97"/>
      <c r="U51" s="153"/>
      <c r="V51" s="135"/>
      <c r="W51" s="97"/>
    </row>
    <row r="52" ht="21.95" customHeight="1">
      <c r="A52" s="150">
        <v>1972</v>
      </c>
      <c r="B52" s="100">
        <v>41</v>
      </c>
      <c r="C52" s="83">
        <v>156.8</v>
      </c>
      <c r="D52" s="87">
        <v>3.82439024390244</v>
      </c>
      <c r="E52" s="40"/>
      <c r="F52" s="151">
        <v>1972</v>
      </c>
      <c r="G52" s="100">
        <v>21</v>
      </c>
      <c r="H52" s="83">
        <v>64.3</v>
      </c>
      <c r="I52" s="87">
        <v>3.06190476190476</v>
      </c>
      <c r="J52" s="40"/>
      <c r="K52" s="151">
        <v>1972</v>
      </c>
      <c r="L52" s="100">
        <v>5</v>
      </c>
      <c r="M52" s="83">
        <v>8.699999999999999</v>
      </c>
      <c r="N52" s="89">
        <v>1.74</v>
      </c>
      <c r="O52" s="152"/>
      <c r="P52" s="135"/>
      <c r="Q52" s="97"/>
      <c r="R52" s="153"/>
      <c r="S52" s="135"/>
      <c r="T52" s="97"/>
      <c r="U52" s="153"/>
      <c r="V52" s="135"/>
      <c r="W52" s="97"/>
    </row>
    <row r="53" ht="21.95" customHeight="1">
      <c r="A53" s="150">
        <v>1973</v>
      </c>
      <c r="B53" s="100">
        <v>28</v>
      </c>
      <c r="C53" s="83">
        <v>116.2</v>
      </c>
      <c r="D53" s="87">
        <v>4.15</v>
      </c>
      <c r="E53" s="40"/>
      <c r="F53" s="151">
        <v>1973</v>
      </c>
      <c r="G53" s="100">
        <v>10</v>
      </c>
      <c r="H53" s="83">
        <v>31.7</v>
      </c>
      <c r="I53" s="87">
        <v>3.17</v>
      </c>
      <c r="J53" s="40"/>
      <c r="K53" s="151">
        <v>1973</v>
      </c>
      <c r="L53" s="100">
        <v>1</v>
      </c>
      <c r="M53" s="83">
        <v>2.3</v>
      </c>
      <c r="N53" s="89">
        <v>2.3</v>
      </c>
      <c r="O53" s="152"/>
      <c r="P53" s="135"/>
      <c r="Q53" s="97"/>
      <c r="R53" s="153"/>
      <c r="S53" s="135"/>
      <c r="T53" s="97"/>
      <c r="U53" s="153"/>
      <c r="V53" s="135"/>
      <c r="W53" s="97"/>
    </row>
    <row r="54" ht="21.95" customHeight="1">
      <c r="A54" s="150">
        <v>1974</v>
      </c>
      <c r="B54" s="100">
        <v>30</v>
      </c>
      <c r="C54" s="83">
        <v>120.3</v>
      </c>
      <c r="D54" s="87">
        <v>4.01</v>
      </c>
      <c r="E54" s="40"/>
      <c r="F54" s="151">
        <v>1974</v>
      </c>
      <c r="G54" s="100">
        <v>16</v>
      </c>
      <c r="H54" s="83">
        <v>53.9</v>
      </c>
      <c r="I54" s="87">
        <v>3.36875</v>
      </c>
      <c r="J54" s="40"/>
      <c r="K54" s="151">
        <v>1974</v>
      </c>
      <c r="L54" s="100">
        <v>2</v>
      </c>
      <c r="M54" s="83">
        <v>3.6</v>
      </c>
      <c r="N54" s="89">
        <v>1.8</v>
      </c>
      <c r="O54" s="152"/>
      <c r="P54" s="135"/>
      <c r="Q54" s="97"/>
      <c r="R54" s="153"/>
      <c r="S54" s="135"/>
      <c r="T54" s="97"/>
      <c r="U54" s="153"/>
      <c r="V54" s="135"/>
      <c r="W54" s="97"/>
    </row>
    <row r="55" ht="21.95" customHeight="1">
      <c r="A55" s="150">
        <v>1975</v>
      </c>
      <c r="B55" s="100">
        <v>22</v>
      </c>
      <c r="C55" s="83">
        <v>96.3</v>
      </c>
      <c r="D55" s="87">
        <v>4.37727272727273</v>
      </c>
      <c r="E55" s="40"/>
      <c r="F55" s="151">
        <v>1975</v>
      </c>
      <c r="G55" s="100">
        <v>6</v>
      </c>
      <c r="H55" s="83">
        <v>20.8</v>
      </c>
      <c r="I55" s="87">
        <v>3.46666666666667</v>
      </c>
      <c r="J55" s="40"/>
      <c r="K55" s="151">
        <v>1975</v>
      </c>
      <c r="L55" s="100">
        <v>0</v>
      </c>
      <c r="M55" s="83">
        <v>0</v>
      </c>
      <c r="N55" s="89"/>
      <c r="O55" s="152"/>
      <c r="P55" s="135"/>
      <c r="Q55" s="97"/>
      <c r="R55" s="153"/>
      <c r="S55" s="135"/>
      <c r="T55" s="97"/>
      <c r="U55" s="153"/>
      <c r="V55" s="135"/>
      <c r="W55" s="97"/>
    </row>
    <row r="56" ht="21.95" customHeight="1">
      <c r="A56" s="150">
        <v>1976</v>
      </c>
      <c r="B56" s="100">
        <v>38</v>
      </c>
      <c r="C56" s="83">
        <v>158.4</v>
      </c>
      <c r="D56" s="87">
        <v>4.16842105263158</v>
      </c>
      <c r="E56" s="40"/>
      <c r="F56" s="151">
        <v>1976</v>
      </c>
      <c r="G56" s="100">
        <v>15</v>
      </c>
      <c r="H56" s="83">
        <v>52.6</v>
      </c>
      <c r="I56" s="87">
        <v>3.50666666666667</v>
      </c>
      <c r="J56" s="40"/>
      <c r="K56" s="151">
        <v>1976</v>
      </c>
      <c r="L56" s="100">
        <v>0</v>
      </c>
      <c r="M56" s="83">
        <v>0</v>
      </c>
      <c r="N56" s="89"/>
      <c r="O56" s="152"/>
      <c r="P56" s="135"/>
      <c r="Q56" s="97"/>
      <c r="R56" s="153"/>
      <c r="S56" s="135"/>
      <c r="T56" s="97"/>
      <c r="U56" s="153"/>
      <c r="V56" s="135"/>
      <c r="W56" s="97"/>
    </row>
    <row r="57" ht="21.95" customHeight="1">
      <c r="A57" s="150">
        <v>1977</v>
      </c>
      <c r="B57" s="100">
        <v>24</v>
      </c>
      <c r="C57" s="83">
        <v>100.9</v>
      </c>
      <c r="D57" s="87">
        <v>4.20416666666667</v>
      </c>
      <c r="E57" s="40"/>
      <c r="F57" s="151">
        <v>1977</v>
      </c>
      <c r="G57" s="100">
        <v>7</v>
      </c>
      <c r="H57" s="83">
        <v>23</v>
      </c>
      <c r="I57" s="87">
        <v>3.28571428571429</v>
      </c>
      <c r="J57" s="40"/>
      <c r="K57" s="151">
        <v>1977</v>
      </c>
      <c r="L57" s="100">
        <v>0</v>
      </c>
      <c r="M57" s="83">
        <v>0</v>
      </c>
      <c r="N57" s="89"/>
      <c r="O57" t="s" s="131">
        <v>110</v>
      </c>
      <c r="P57" s="135">
        <f>AVERAGE(B57:B76)</f>
        <v>31.45</v>
      </c>
      <c r="Q57" s="97">
        <f>AVERAGE(D57:D76)</f>
        <v>3.99514750740408</v>
      </c>
      <c r="R57" t="s" s="134">
        <v>110</v>
      </c>
      <c r="S57" s="135">
        <f>AVERAGE(G57:G76)</f>
        <v>14.85</v>
      </c>
      <c r="T57" s="97">
        <f>AVERAGE(I57:I76)</f>
        <v>3.20946405540439</v>
      </c>
      <c r="U57" t="s" s="134">
        <v>110</v>
      </c>
      <c r="V57" s="135">
        <f>AVERAGE(L57:L76)</f>
        <v>2.9</v>
      </c>
      <c r="W57" s="97">
        <f>AVERAGE(N57:N76)</f>
        <v>1.81244444444444</v>
      </c>
    </row>
    <row r="58" ht="21.95" customHeight="1">
      <c r="A58" s="150">
        <v>1978</v>
      </c>
      <c r="B58" s="100">
        <v>36</v>
      </c>
      <c r="C58" s="83">
        <v>129.8</v>
      </c>
      <c r="D58" s="87">
        <v>3.60555555555556</v>
      </c>
      <c r="E58" s="40"/>
      <c r="F58" s="151">
        <v>1978</v>
      </c>
      <c r="G58" s="100">
        <v>28</v>
      </c>
      <c r="H58" s="83">
        <v>92.2</v>
      </c>
      <c r="I58" s="87">
        <v>3.29285714285714</v>
      </c>
      <c r="J58" s="40"/>
      <c r="K58" s="151">
        <v>1978</v>
      </c>
      <c r="L58" s="100">
        <v>3</v>
      </c>
      <c r="M58" s="83">
        <v>6.2</v>
      </c>
      <c r="N58" s="89">
        <v>2.06666666666667</v>
      </c>
      <c r="O58" t="s" s="131">
        <v>111</v>
      </c>
      <c r="P58" s="135">
        <f>AVERAGE(B58:B76)</f>
        <v>31.8421052631579</v>
      </c>
      <c r="Q58" s="97">
        <f>AVERAGE(D58:D76)</f>
        <v>3.98414649902184</v>
      </c>
      <c r="R58" t="s" s="134">
        <v>111</v>
      </c>
      <c r="S58" s="135">
        <f>AVERAGE(G58:G76)</f>
        <v>15.2631578947368</v>
      </c>
      <c r="T58" s="97">
        <f>AVERAGE(I58:I76)</f>
        <v>3.20522793149829</v>
      </c>
      <c r="U58" t="s" s="134">
        <v>111</v>
      </c>
      <c r="V58" s="135">
        <f>AVERAGE(L58:L76)</f>
        <v>3.05263157894737</v>
      </c>
      <c r="W58" s="97">
        <f>AVERAGE(N58:N76)</f>
        <v>1.81244444444444</v>
      </c>
    </row>
    <row r="59" ht="21.95" customHeight="1">
      <c r="A59" s="150">
        <v>1979</v>
      </c>
      <c r="B59" s="100">
        <v>28</v>
      </c>
      <c r="C59" s="83">
        <v>113.9</v>
      </c>
      <c r="D59" s="87">
        <v>4.06785714285714</v>
      </c>
      <c r="E59" s="40"/>
      <c r="F59" s="151">
        <v>1979</v>
      </c>
      <c r="G59" s="100">
        <v>9</v>
      </c>
      <c r="H59" s="83">
        <v>25.2</v>
      </c>
      <c r="I59" s="87">
        <v>2.8</v>
      </c>
      <c r="J59" s="40"/>
      <c r="K59" s="151">
        <v>1979</v>
      </c>
      <c r="L59" s="100">
        <v>4</v>
      </c>
      <c r="M59" s="83">
        <v>7</v>
      </c>
      <c r="N59" s="89">
        <v>1.75</v>
      </c>
      <c r="O59" t="s" s="131">
        <v>112</v>
      </c>
      <c r="P59" s="135">
        <f>AVERAGE(B59:B76)</f>
        <v>31.6111111111111</v>
      </c>
      <c r="Q59" s="97">
        <f>AVERAGE(D59:D76)</f>
        <v>4.00517932921441</v>
      </c>
      <c r="R59" t="s" s="134">
        <v>112</v>
      </c>
      <c r="S59" s="135">
        <f>AVERAGE(G59:G76)</f>
        <v>14.5555555555556</v>
      </c>
      <c r="T59" s="97">
        <f>AVERAGE(I59:I76)</f>
        <v>3.20007327200659</v>
      </c>
      <c r="U59" t="s" s="134">
        <v>112</v>
      </c>
      <c r="V59" s="135">
        <f>AVERAGE(L59:L76)</f>
        <v>3.05555555555556</v>
      </c>
      <c r="W59" s="97">
        <f>AVERAGE(N59:N76)</f>
        <v>1.79428571428571</v>
      </c>
    </row>
    <row r="60" ht="21.95" customHeight="1">
      <c r="A60" s="150">
        <v>1980</v>
      </c>
      <c r="B60" s="100">
        <v>18</v>
      </c>
      <c r="C60" s="83">
        <v>83.7</v>
      </c>
      <c r="D60" s="87">
        <v>4.65</v>
      </c>
      <c r="E60" s="40"/>
      <c r="F60" s="151">
        <v>1980</v>
      </c>
      <c r="G60" s="100">
        <v>0</v>
      </c>
      <c r="H60" s="83">
        <v>0</v>
      </c>
      <c r="I60" s="87"/>
      <c r="J60" s="40"/>
      <c r="K60" s="151">
        <v>1980</v>
      </c>
      <c r="L60" s="100">
        <v>0</v>
      </c>
      <c r="M60" s="83">
        <v>0</v>
      </c>
      <c r="N60" s="89"/>
      <c r="O60" t="s" s="131">
        <v>113</v>
      </c>
      <c r="P60" s="135">
        <f>AVERAGE(B60:B76)</f>
        <v>31.8235294117647</v>
      </c>
      <c r="Q60" s="97">
        <f>AVERAGE(D60:D76)</f>
        <v>4.00149239900014</v>
      </c>
      <c r="R60" t="s" s="134">
        <v>113</v>
      </c>
      <c r="S60" s="135">
        <f>AVERAGE(G60:G76)</f>
        <v>14.8823529411765</v>
      </c>
      <c r="T60" s="97">
        <f>AVERAGE(I60:I76)</f>
        <v>3.225077851507</v>
      </c>
      <c r="U60" t="s" s="134">
        <v>113</v>
      </c>
      <c r="V60" s="135">
        <f>AVERAGE(L60:L76)</f>
        <v>3</v>
      </c>
      <c r="W60" s="97">
        <f>AVERAGE(N60:N76)</f>
        <v>1.79769230769231</v>
      </c>
    </row>
    <row r="61" ht="21.95" customHeight="1">
      <c r="A61" s="150">
        <v>1981</v>
      </c>
      <c r="B61" s="100">
        <v>19</v>
      </c>
      <c r="C61" s="83">
        <v>82.5</v>
      </c>
      <c r="D61" s="87">
        <v>4.34210526315789</v>
      </c>
      <c r="E61" s="40"/>
      <c r="F61" s="151">
        <v>1981</v>
      </c>
      <c r="G61" s="100">
        <v>5</v>
      </c>
      <c r="H61" s="83">
        <v>16.9</v>
      </c>
      <c r="I61" s="87">
        <v>3.38</v>
      </c>
      <c r="J61" s="40"/>
      <c r="K61" s="151">
        <v>1981</v>
      </c>
      <c r="L61" s="100">
        <v>1</v>
      </c>
      <c r="M61" s="83">
        <v>2.4</v>
      </c>
      <c r="N61" s="89">
        <v>2.4</v>
      </c>
      <c r="O61" t="s" s="131">
        <v>114</v>
      </c>
      <c r="P61" s="135">
        <f>AVERAGE(B61:B76)</f>
        <v>32.6875</v>
      </c>
      <c r="Q61" s="97">
        <f>AVERAGE(D61:D76)</f>
        <v>3.96096067393764</v>
      </c>
      <c r="R61" t="s" s="134">
        <v>114</v>
      </c>
      <c r="S61" s="135">
        <f>AVERAGE(G61:G76)</f>
        <v>15.8125</v>
      </c>
      <c r="T61" s="97">
        <f>AVERAGE(I61:I76)</f>
        <v>3.225077851507</v>
      </c>
      <c r="U61" t="s" s="134">
        <v>114</v>
      </c>
      <c r="V61" s="135">
        <f>AVERAGE(L61:L76)</f>
        <v>3.1875</v>
      </c>
      <c r="W61" s="97">
        <f>AVERAGE(N61:N76)</f>
        <v>1.79769230769231</v>
      </c>
    </row>
    <row r="62" ht="21.95" customHeight="1">
      <c r="A62" s="150">
        <v>1982</v>
      </c>
      <c r="B62" s="100">
        <v>42</v>
      </c>
      <c r="C62" s="83">
        <v>181.5</v>
      </c>
      <c r="D62" s="87">
        <v>4.32142857142857</v>
      </c>
      <c r="E62" s="40"/>
      <c r="F62" s="151">
        <v>1982</v>
      </c>
      <c r="G62" s="100">
        <v>11</v>
      </c>
      <c r="H62" s="83">
        <v>35</v>
      </c>
      <c r="I62" s="87">
        <v>3.18181818181818</v>
      </c>
      <c r="J62" s="40"/>
      <c r="K62" s="151">
        <v>1982</v>
      </c>
      <c r="L62" s="100">
        <v>2</v>
      </c>
      <c r="M62" s="83">
        <v>4.6</v>
      </c>
      <c r="N62" s="89">
        <v>2.3</v>
      </c>
      <c r="O62" t="s" s="131">
        <v>115</v>
      </c>
      <c r="P62" s="135">
        <f>AVERAGE(B62:B76)</f>
        <v>33.6</v>
      </c>
      <c r="Q62" s="97">
        <f>AVERAGE(D62:D76)</f>
        <v>3.93555103465629</v>
      </c>
      <c r="R62" t="s" s="134">
        <v>115</v>
      </c>
      <c r="S62" s="135">
        <f>AVERAGE(G62:G76)</f>
        <v>16.5333333333333</v>
      </c>
      <c r="T62" s="97">
        <f>AVERAGE(I62:I76)</f>
        <v>3.21474970827414</v>
      </c>
      <c r="U62" t="s" s="134">
        <v>115</v>
      </c>
      <c r="V62" s="135">
        <f>AVERAGE(L62:L76)</f>
        <v>3.33333333333333</v>
      </c>
      <c r="W62" s="97">
        <f>AVERAGE(N62:N76)</f>
        <v>1.7475</v>
      </c>
    </row>
    <row r="63" ht="21.95" customHeight="1">
      <c r="A63" s="150">
        <v>1983</v>
      </c>
      <c r="B63" s="100">
        <v>32</v>
      </c>
      <c r="C63" s="83">
        <v>106.5</v>
      </c>
      <c r="D63" s="87">
        <v>3.328125</v>
      </c>
      <c r="E63" s="40"/>
      <c r="F63" s="151">
        <v>1983</v>
      </c>
      <c r="G63" s="100">
        <v>21</v>
      </c>
      <c r="H63" s="83">
        <v>54.4</v>
      </c>
      <c r="I63" s="87">
        <v>2.59047619047619</v>
      </c>
      <c r="J63" s="40"/>
      <c r="K63" s="151">
        <v>1983</v>
      </c>
      <c r="L63" s="100">
        <v>8</v>
      </c>
      <c r="M63" s="83">
        <v>12.5</v>
      </c>
      <c r="N63" s="89">
        <v>1.5625</v>
      </c>
      <c r="O63" t="s" s="131">
        <v>116</v>
      </c>
      <c r="P63" s="135">
        <f>AVERAGE(B63:B76)</f>
        <v>33</v>
      </c>
      <c r="Q63" s="97">
        <f>AVERAGE(D63:D76)</f>
        <v>3.90798835345828</v>
      </c>
      <c r="R63" t="s" s="134">
        <v>116</v>
      </c>
      <c r="S63" s="135">
        <f>AVERAGE(G63:G76)</f>
        <v>16.9285714285714</v>
      </c>
      <c r="T63" s="97">
        <f>AVERAGE(I63:I76)</f>
        <v>3.21710196016385</v>
      </c>
      <c r="U63" t="s" s="134">
        <v>116</v>
      </c>
      <c r="V63" s="135">
        <f>AVERAGE(L63:L76)</f>
        <v>3.42857142857143</v>
      </c>
      <c r="W63" s="97">
        <f>AVERAGE(N63:N76)</f>
        <v>1.69727272727273</v>
      </c>
    </row>
    <row r="64" ht="21.95" customHeight="1">
      <c r="A64" s="150">
        <v>1984</v>
      </c>
      <c r="B64" s="100">
        <v>22</v>
      </c>
      <c r="C64" s="83">
        <v>89.09999999999999</v>
      </c>
      <c r="D64" s="87">
        <v>4.05</v>
      </c>
      <c r="E64" s="40"/>
      <c r="F64" s="151">
        <v>1984</v>
      </c>
      <c r="G64" s="100">
        <v>10</v>
      </c>
      <c r="H64" s="83">
        <v>34.7</v>
      </c>
      <c r="I64" s="87">
        <v>3.47</v>
      </c>
      <c r="J64" s="40"/>
      <c r="K64" s="151">
        <v>1984</v>
      </c>
      <c r="L64" s="100">
        <v>0</v>
      </c>
      <c r="M64" s="83">
        <v>0</v>
      </c>
      <c r="N64" s="89"/>
      <c r="O64" t="s" s="131">
        <v>117</v>
      </c>
      <c r="P64" s="135">
        <f>AVERAGE(B64:B76)</f>
        <v>33.0769230769231</v>
      </c>
      <c r="Q64" s="97">
        <f>AVERAGE(D64:D76)</f>
        <v>3.95259322680122</v>
      </c>
      <c r="R64" t="s" s="134">
        <v>117</v>
      </c>
      <c r="S64" s="135">
        <f>AVERAGE(G64:G76)</f>
        <v>16.6153846153846</v>
      </c>
      <c r="T64" s="97">
        <f>AVERAGE(I64:I76)</f>
        <v>3.26530394244752</v>
      </c>
      <c r="U64" t="s" s="134">
        <v>117</v>
      </c>
      <c r="V64" s="135">
        <f>AVERAGE(L64:L76)</f>
        <v>3.07692307692308</v>
      </c>
      <c r="W64" s="97">
        <f>AVERAGE(N64:N76)</f>
        <v>1.71075</v>
      </c>
    </row>
    <row r="65" ht="21.95" customHeight="1">
      <c r="A65" s="150">
        <v>1985</v>
      </c>
      <c r="B65" s="100">
        <v>24</v>
      </c>
      <c r="C65" s="83">
        <v>97.09999999999999</v>
      </c>
      <c r="D65" s="87">
        <v>4.04583333333333</v>
      </c>
      <c r="E65" s="40"/>
      <c r="F65" s="151">
        <v>1985</v>
      </c>
      <c r="G65" s="100">
        <v>9</v>
      </c>
      <c r="H65" s="83">
        <v>29.1</v>
      </c>
      <c r="I65" s="87">
        <v>3.23333333333333</v>
      </c>
      <c r="J65" s="40"/>
      <c r="K65" s="151">
        <v>1985</v>
      </c>
      <c r="L65" s="100">
        <v>2</v>
      </c>
      <c r="M65" s="83">
        <v>4.3</v>
      </c>
      <c r="N65" s="89">
        <v>2.15</v>
      </c>
      <c r="O65" t="s" s="131">
        <v>118</v>
      </c>
      <c r="P65" s="135">
        <f>AVERAGE(B65:B76)</f>
        <v>34</v>
      </c>
      <c r="Q65" s="97">
        <f>AVERAGE(D65:D76)</f>
        <v>3.94447599570132</v>
      </c>
      <c r="R65" t="s" s="134">
        <v>118</v>
      </c>
      <c r="S65" s="135">
        <f>AVERAGE(G65:G76)</f>
        <v>17.1666666666667</v>
      </c>
      <c r="T65" s="97">
        <f>AVERAGE(I65:I76)</f>
        <v>3.24824593765148</v>
      </c>
      <c r="U65" t="s" s="134">
        <v>118</v>
      </c>
      <c r="V65" s="135">
        <f>AVERAGE(L65:L76)</f>
        <v>3.33333333333333</v>
      </c>
      <c r="W65" s="97">
        <f>AVERAGE(N65:N76)</f>
        <v>1.71075</v>
      </c>
    </row>
    <row r="66" ht="21.95" customHeight="1">
      <c r="A66" s="150">
        <v>1986</v>
      </c>
      <c r="B66" s="100">
        <v>39</v>
      </c>
      <c r="C66" s="83">
        <v>165.1</v>
      </c>
      <c r="D66" s="87">
        <v>4.23333333333333</v>
      </c>
      <c r="E66" s="40"/>
      <c r="F66" s="151">
        <v>1986</v>
      </c>
      <c r="G66" s="100">
        <v>14</v>
      </c>
      <c r="H66" s="83">
        <v>47.6</v>
      </c>
      <c r="I66" s="87">
        <v>3.4</v>
      </c>
      <c r="J66" s="40"/>
      <c r="K66" s="151">
        <v>1986</v>
      </c>
      <c r="L66" s="100">
        <v>1</v>
      </c>
      <c r="M66" s="83">
        <v>0.1</v>
      </c>
      <c r="N66" s="89">
        <v>0.1</v>
      </c>
      <c r="O66" t="s" s="131">
        <v>119</v>
      </c>
      <c r="P66" s="135">
        <f>AVERAGE(B66:B76)</f>
        <v>34.9090909090909</v>
      </c>
      <c r="Q66" s="97">
        <f>AVERAGE(D66:D76)</f>
        <v>3.93526169228023</v>
      </c>
      <c r="R66" t="s" s="134">
        <v>119</v>
      </c>
      <c r="S66" s="135">
        <f>AVERAGE(G66:G76)</f>
        <v>17.9090909090909</v>
      </c>
      <c r="T66" s="97">
        <f>AVERAGE(I66:I76)</f>
        <v>3.24960162895312</v>
      </c>
      <c r="U66" t="s" s="134">
        <v>119</v>
      </c>
      <c r="V66" s="135">
        <f>AVERAGE(L66:L76)</f>
        <v>3.45454545454545</v>
      </c>
      <c r="W66" s="97">
        <f>AVERAGE(N66:N76)</f>
        <v>1.66194444444444</v>
      </c>
    </row>
    <row r="67" ht="21.95" customHeight="1">
      <c r="A67" s="150">
        <v>1987</v>
      </c>
      <c r="B67" s="100">
        <v>28</v>
      </c>
      <c r="C67" s="83">
        <v>115.7</v>
      </c>
      <c r="D67" s="87">
        <v>4.13214285714286</v>
      </c>
      <c r="E67" s="40"/>
      <c r="F67" s="151">
        <v>1987</v>
      </c>
      <c r="G67" s="100">
        <v>14</v>
      </c>
      <c r="H67" s="83">
        <v>50.8</v>
      </c>
      <c r="I67" s="87">
        <v>3.62857142857143</v>
      </c>
      <c r="J67" s="40"/>
      <c r="K67" s="151">
        <v>1987</v>
      </c>
      <c r="L67" s="100">
        <v>0</v>
      </c>
      <c r="M67" s="83">
        <v>0</v>
      </c>
      <c r="N67" s="89"/>
      <c r="O67" t="s" s="131">
        <v>98</v>
      </c>
      <c r="P67" s="135">
        <f>AVERAGE(B67:B76)</f>
        <v>34.5</v>
      </c>
      <c r="Q67" s="97">
        <f>AVERAGE(D67:D76)</f>
        <v>3.90545452817492</v>
      </c>
      <c r="R67" t="s" s="134">
        <v>98</v>
      </c>
      <c r="S67" s="135">
        <f>AVERAGE(G67:G76)</f>
        <v>18.3</v>
      </c>
      <c r="T67" s="97">
        <f>AVERAGE(I67:I76)</f>
        <v>3.23456179184844</v>
      </c>
      <c r="U67" t="s" s="134">
        <v>98</v>
      </c>
      <c r="V67" s="135">
        <f>AVERAGE(L67:L76)</f>
        <v>3.7</v>
      </c>
      <c r="W67" s="97">
        <f>AVERAGE(N67:N76)</f>
        <v>1.8571875</v>
      </c>
    </row>
    <row r="68" ht="21.95" customHeight="1">
      <c r="A68" s="150">
        <v>1988</v>
      </c>
      <c r="B68" s="100">
        <v>7</v>
      </c>
      <c r="C68" s="83">
        <v>30.4</v>
      </c>
      <c r="D68" s="87">
        <v>4.34285714285714</v>
      </c>
      <c r="E68" s="40"/>
      <c r="F68" s="151">
        <v>1988</v>
      </c>
      <c r="G68" s="100">
        <v>3</v>
      </c>
      <c r="H68" s="83">
        <v>11.7</v>
      </c>
      <c r="I68" s="87">
        <v>3.9</v>
      </c>
      <c r="J68" s="40"/>
      <c r="K68" s="151">
        <v>1988</v>
      </c>
      <c r="L68" s="100">
        <v>0</v>
      </c>
      <c r="M68" s="83">
        <v>0</v>
      </c>
      <c r="N68" s="89"/>
      <c r="O68" t="s" s="131">
        <v>120</v>
      </c>
      <c r="P68" s="135">
        <f>AVERAGE(B68:B76)</f>
        <v>35.2222222222222</v>
      </c>
      <c r="Q68" s="97">
        <f>AVERAGE(D68:D76)</f>
        <v>3.88026693606737</v>
      </c>
      <c r="R68" t="s" s="134">
        <v>120</v>
      </c>
      <c r="S68" s="135">
        <f>AVERAGE(G68:G76)</f>
        <v>18.7777777777778</v>
      </c>
      <c r="T68" s="97">
        <f>AVERAGE(I68:I76)</f>
        <v>3.19078294332366</v>
      </c>
      <c r="U68" t="s" s="134">
        <v>120</v>
      </c>
      <c r="V68" s="135">
        <f>AVERAGE(L68:L76)</f>
        <v>4.11111111111111</v>
      </c>
      <c r="W68" s="97">
        <f>AVERAGE(N68:N76)</f>
        <v>1.8571875</v>
      </c>
    </row>
    <row r="69" ht="21.95" customHeight="1">
      <c r="A69" s="150">
        <v>1989</v>
      </c>
      <c r="B69" s="100">
        <v>27</v>
      </c>
      <c r="C69" s="83">
        <v>112.9</v>
      </c>
      <c r="D69" s="87">
        <v>4.18148148148148</v>
      </c>
      <c r="E69" s="40"/>
      <c r="F69" s="151">
        <v>1989</v>
      </c>
      <c r="G69" s="100">
        <v>9</v>
      </c>
      <c r="H69" s="83">
        <v>29.4</v>
      </c>
      <c r="I69" s="87">
        <v>3.26666666666667</v>
      </c>
      <c r="J69" s="40"/>
      <c r="K69" s="151">
        <v>1989</v>
      </c>
      <c r="L69" s="100">
        <v>1</v>
      </c>
      <c r="M69" s="83">
        <v>2.1</v>
      </c>
      <c r="N69" s="89">
        <v>2.1</v>
      </c>
      <c r="O69" t="s" s="131">
        <v>121</v>
      </c>
      <c r="P69" s="135">
        <f>AVERAGE(B69:B76)</f>
        <v>38.75</v>
      </c>
      <c r="Q69" s="97">
        <f>AVERAGE(D69:D76)</f>
        <v>3.82244316021865</v>
      </c>
      <c r="R69" t="s" s="134">
        <v>121</v>
      </c>
      <c r="S69" s="135">
        <f>AVERAGE(G69:G76)</f>
        <v>20.75</v>
      </c>
      <c r="T69" s="97">
        <f>AVERAGE(I69:I76)</f>
        <v>3.10213081123912</v>
      </c>
      <c r="U69" t="s" s="134">
        <v>121</v>
      </c>
      <c r="V69" s="135">
        <f>AVERAGE(L69:L76)</f>
        <v>4.625</v>
      </c>
      <c r="W69" s="97">
        <f>AVERAGE(N69:N76)</f>
        <v>1.8571875</v>
      </c>
    </row>
    <row r="70" ht="21.95" customHeight="1">
      <c r="A70" s="150">
        <v>1990</v>
      </c>
      <c r="B70" s="100">
        <v>32</v>
      </c>
      <c r="C70" s="83">
        <v>116.6</v>
      </c>
      <c r="D70" s="87">
        <v>3.64375</v>
      </c>
      <c r="E70" s="40"/>
      <c r="F70" s="151">
        <v>1990</v>
      </c>
      <c r="G70" s="100">
        <v>19</v>
      </c>
      <c r="H70" s="83">
        <v>56.4</v>
      </c>
      <c r="I70" s="87">
        <v>2.96842105263158</v>
      </c>
      <c r="J70" s="40"/>
      <c r="K70" s="151">
        <v>1990</v>
      </c>
      <c r="L70" s="100">
        <v>4</v>
      </c>
      <c r="M70" s="83">
        <v>3</v>
      </c>
      <c r="N70" s="89">
        <v>0.75</v>
      </c>
      <c r="O70" t="s" s="131">
        <v>122</v>
      </c>
      <c r="P70" s="135">
        <f>AVERAGE(B70:B76)</f>
        <v>40.4285714285714</v>
      </c>
      <c r="Q70" s="97">
        <f>AVERAGE(D70:D76)</f>
        <v>3.77115197146682</v>
      </c>
      <c r="R70" t="s" s="134">
        <v>122</v>
      </c>
      <c r="S70" s="135">
        <f>AVERAGE(G70:G76)</f>
        <v>22.4285714285714</v>
      </c>
      <c r="T70" s="97">
        <f>AVERAGE(I70:I76)</f>
        <v>3.07862568903518</v>
      </c>
      <c r="U70" t="s" s="134">
        <v>122</v>
      </c>
      <c r="V70" s="135">
        <f>AVERAGE(L70:L76)</f>
        <v>5.14285714285714</v>
      </c>
      <c r="W70" s="97">
        <f>AVERAGE(N70:N76)</f>
        <v>1.8225</v>
      </c>
    </row>
    <row r="71" ht="21.95" customHeight="1">
      <c r="A71" s="150">
        <v>1991</v>
      </c>
      <c r="B71" s="204">
        <v>33</v>
      </c>
      <c r="C71" s="205">
        <v>116.1</v>
      </c>
      <c r="D71" s="206">
        <v>3.51818181818182</v>
      </c>
      <c r="E71" s="40"/>
      <c r="F71" s="151">
        <v>1991</v>
      </c>
      <c r="G71" s="204">
        <v>25</v>
      </c>
      <c r="H71" s="205">
        <v>77.3</v>
      </c>
      <c r="I71" s="206">
        <v>3.092</v>
      </c>
      <c r="J71" s="40"/>
      <c r="K71" s="151">
        <v>1991</v>
      </c>
      <c r="L71" s="204">
        <v>8</v>
      </c>
      <c r="M71" s="205">
        <v>16.3</v>
      </c>
      <c r="N71" s="207">
        <v>2.0375</v>
      </c>
      <c r="O71" t="s" s="131">
        <v>123</v>
      </c>
      <c r="P71" s="135">
        <f>AVERAGE(B71:B76)</f>
        <v>41.8333333333333</v>
      </c>
      <c r="Q71" s="97">
        <f>AVERAGE(D71:D76)</f>
        <v>3.79238563337795</v>
      </c>
      <c r="R71" t="s" s="134">
        <v>123</v>
      </c>
      <c r="S71" s="135">
        <f>AVERAGE(G71:G76)</f>
        <v>23</v>
      </c>
      <c r="T71" s="97">
        <f>AVERAGE(I71:I76)</f>
        <v>3.09699312843578</v>
      </c>
      <c r="U71" t="s" s="134">
        <v>123</v>
      </c>
      <c r="V71" s="135">
        <f>AVERAGE(L71:L76)</f>
        <v>5.33333333333333</v>
      </c>
      <c r="W71" s="97">
        <f>AVERAGE(N71:N76)</f>
        <v>2.00125</v>
      </c>
    </row>
    <row r="72" ht="21.95" customHeight="1">
      <c r="A72" s="150">
        <v>1992</v>
      </c>
      <c r="B72" s="100">
        <v>48</v>
      </c>
      <c r="C72" s="83">
        <v>178.5</v>
      </c>
      <c r="D72" s="87">
        <v>3.71875</v>
      </c>
      <c r="E72" s="40"/>
      <c r="F72" s="151">
        <v>1992</v>
      </c>
      <c r="G72" s="100">
        <v>23</v>
      </c>
      <c r="H72" s="83">
        <v>63.6</v>
      </c>
      <c r="I72" s="87">
        <v>2.76521739130435</v>
      </c>
      <c r="J72" s="40"/>
      <c r="K72" s="151">
        <v>1992</v>
      </c>
      <c r="L72" s="100">
        <v>10</v>
      </c>
      <c r="M72" s="83">
        <v>19.4</v>
      </c>
      <c r="N72" s="89">
        <v>1.94</v>
      </c>
      <c r="O72" t="s" s="131">
        <v>104</v>
      </c>
      <c r="P72" s="135">
        <f>AVERAGE(B72:B76)</f>
        <v>43.6</v>
      </c>
      <c r="Q72" s="97">
        <f>AVERAGE(D72:D76)</f>
        <v>3.84722639641718</v>
      </c>
      <c r="R72" t="s" s="134">
        <v>104</v>
      </c>
      <c r="S72" s="135">
        <f>AVERAGE(G72:G76)</f>
        <v>22.6</v>
      </c>
      <c r="T72" s="97">
        <f>AVERAGE(I72:I76)</f>
        <v>3.09799175412294</v>
      </c>
      <c r="U72" t="s" s="134">
        <v>104</v>
      </c>
      <c r="V72" s="135">
        <f>AVERAGE(L72:L76)</f>
        <v>4.8</v>
      </c>
      <c r="W72" s="97">
        <f>AVERAGE(N72:N76)</f>
        <v>1.994</v>
      </c>
    </row>
    <row r="73" ht="21.95" customHeight="1">
      <c r="A73" s="150">
        <v>1993</v>
      </c>
      <c r="B73" s="100">
        <v>23</v>
      </c>
      <c r="C73" s="83">
        <v>81.40000000000001</v>
      </c>
      <c r="D73" s="87">
        <v>3.53913043478261</v>
      </c>
      <c r="E73" s="40"/>
      <c r="F73" s="151">
        <v>1993</v>
      </c>
      <c r="G73" s="100">
        <v>16</v>
      </c>
      <c r="H73" s="83">
        <v>49.4</v>
      </c>
      <c r="I73" s="87">
        <v>3.0875</v>
      </c>
      <c r="J73" s="40"/>
      <c r="K73" s="151">
        <v>1993</v>
      </c>
      <c r="L73" s="100">
        <v>4</v>
      </c>
      <c r="M73" s="83">
        <v>8.6</v>
      </c>
      <c r="N73" s="89">
        <v>2.15</v>
      </c>
      <c r="O73" t="s" s="131">
        <v>124</v>
      </c>
      <c r="P73" s="135">
        <f>AVERAGE(B73:B76)</f>
        <v>42.5</v>
      </c>
      <c r="Q73" s="97">
        <f>AVERAGE(D73:D76)</f>
        <v>3.87934549552147</v>
      </c>
      <c r="R73" t="s" s="134">
        <v>124</v>
      </c>
      <c r="S73" s="135">
        <f>AVERAGE(G73:G76)</f>
        <v>22.5</v>
      </c>
      <c r="T73" s="97">
        <f>AVERAGE(I73:I76)</f>
        <v>3.18118534482759</v>
      </c>
      <c r="U73" t="s" s="134">
        <v>124</v>
      </c>
      <c r="V73" s="135">
        <f>AVERAGE(L73:L76)</f>
        <v>3.5</v>
      </c>
      <c r="W73" s="97">
        <f>AVERAGE(N73:N76)</f>
        <v>2.0075</v>
      </c>
    </row>
    <row r="74" ht="21.95" customHeight="1">
      <c r="A74" s="150">
        <v>1994</v>
      </c>
      <c r="B74" s="100">
        <v>58</v>
      </c>
      <c r="C74" s="83">
        <v>213.9</v>
      </c>
      <c r="D74" s="87">
        <v>3.68793103448276</v>
      </c>
      <c r="E74" s="40"/>
      <c r="F74" s="151">
        <v>1994</v>
      </c>
      <c r="G74" s="100">
        <v>35</v>
      </c>
      <c r="H74" s="83">
        <v>107.1</v>
      </c>
      <c r="I74" s="87">
        <v>3.06</v>
      </c>
      <c r="J74" s="40"/>
      <c r="K74" s="151">
        <v>1994</v>
      </c>
      <c r="L74" s="100">
        <v>5</v>
      </c>
      <c r="M74" s="83">
        <v>7.4</v>
      </c>
      <c r="N74" s="89">
        <v>1.48</v>
      </c>
      <c r="O74" t="s" s="131">
        <v>125</v>
      </c>
      <c r="P74" s="135">
        <f>AVERAGE(B74:B76)</f>
        <v>49</v>
      </c>
      <c r="Q74" s="97">
        <f>AVERAGE(D74:D76)</f>
        <v>3.99275051576776</v>
      </c>
      <c r="R74" t="s" s="134">
        <v>125</v>
      </c>
      <c r="S74" s="135">
        <f>AVERAGE(G74:G76)</f>
        <v>24.6666666666667</v>
      </c>
      <c r="T74" s="97">
        <f>AVERAGE(I74:I76)</f>
        <v>3.21241379310345</v>
      </c>
      <c r="U74" t="s" s="134">
        <v>125</v>
      </c>
      <c r="V74" s="135">
        <f>AVERAGE(L74:L76)</f>
        <v>3.33333333333333</v>
      </c>
      <c r="W74" s="97">
        <f>AVERAGE(N74:N76)</f>
        <v>1.96</v>
      </c>
    </row>
    <row r="75" ht="21.95" customHeight="1">
      <c r="A75" s="150">
        <v>1995</v>
      </c>
      <c r="B75" s="100">
        <v>65</v>
      </c>
      <c r="C75" s="83">
        <v>265.6</v>
      </c>
      <c r="D75" s="87">
        <v>4.08615384615385</v>
      </c>
      <c r="E75" s="40"/>
      <c r="F75" s="151">
        <v>1995</v>
      </c>
      <c r="G75" s="100">
        <v>29</v>
      </c>
      <c r="H75" s="83">
        <v>96.2</v>
      </c>
      <c r="I75" s="87">
        <v>3.31724137931034</v>
      </c>
      <c r="J75" s="40"/>
      <c r="K75" s="151">
        <v>1995</v>
      </c>
      <c r="L75" s="100">
        <v>3</v>
      </c>
      <c r="M75" s="83">
        <v>7.2</v>
      </c>
      <c r="N75" s="89">
        <v>2.4</v>
      </c>
      <c r="O75" t="s" s="131">
        <v>126</v>
      </c>
      <c r="P75" s="135">
        <f>AVERAGE(B75:B76)</f>
        <v>44.5</v>
      </c>
      <c r="Q75" s="97">
        <f>AVERAGE(D75:D76)</f>
        <v>4.14516025641026</v>
      </c>
      <c r="R75" t="s" s="134">
        <v>126</v>
      </c>
      <c r="S75" s="135">
        <f>AVERAGE(G75:G76)</f>
        <v>19.5</v>
      </c>
      <c r="T75" s="97">
        <f>AVERAGE(I75:I76)</f>
        <v>3.28862068965517</v>
      </c>
      <c r="U75" t="s" s="134">
        <v>126</v>
      </c>
      <c r="V75" s="135">
        <f>AVERAGE(L75:L76)</f>
        <v>2.5</v>
      </c>
      <c r="W75" s="97">
        <f>AVERAGE(N75:N76)</f>
        <v>2.2</v>
      </c>
    </row>
    <row r="76" ht="21.95" customHeight="1">
      <c r="A76" s="150">
        <v>1996</v>
      </c>
      <c r="B76" s="100">
        <v>24</v>
      </c>
      <c r="C76" s="83">
        <v>100.9</v>
      </c>
      <c r="D76" s="87">
        <v>4.20416666666667</v>
      </c>
      <c r="E76" s="40"/>
      <c r="F76" s="151">
        <v>1996</v>
      </c>
      <c r="G76" s="100">
        <v>10</v>
      </c>
      <c r="H76" s="83">
        <v>32.6</v>
      </c>
      <c r="I76" s="87">
        <v>3.26</v>
      </c>
      <c r="J76" s="40"/>
      <c r="K76" s="151">
        <v>1996</v>
      </c>
      <c r="L76" s="100">
        <v>2</v>
      </c>
      <c r="M76" s="83">
        <v>4</v>
      </c>
      <c r="N76" s="89">
        <v>2</v>
      </c>
      <c r="O76" t="s" s="131">
        <v>127</v>
      </c>
      <c r="P76" s="135">
        <f>AVERAGE(B76)</f>
        <v>24</v>
      </c>
      <c r="Q76" s="97">
        <f>AVERAGE(D76)</f>
        <v>4.20416666666667</v>
      </c>
      <c r="R76" t="s" s="134">
        <v>127</v>
      </c>
      <c r="S76" s="135">
        <f>AVERAGE(G76)</f>
        <v>10</v>
      </c>
      <c r="T76" s="97">
        <f>AVERAGE(I76)</f>
        <v>3.26</v>
      </c>
      <c r="U76" t="s" s="134">
        <v>127</v>
      </c>
      <c r="V76" s="135">
        <f>AVERAGE(L76)</f>
        <v>2</v>
      </c>
      <c r="W76" s="97">
        <f>AVERAGE(N76)</f>
        <v>2</v>
      </c>
    </row>
    <row r="77" ht="21.95" customHeight="1">
      <c r="A77" s="150">
        <v>1997</v>
      </c>
      <c r="B77" s="154">
        <v>25</v>
      </c>
      <c r="C77" s="155">
        <v>97.59999999999999</v>
      </c>
      <c r="D77" s="156">
        <v>3.904</v>
      </c>
      <c r="E77" s="40"/>
      <c r="F77" s="151">
        <v>1997</v>
      </c>
      <c r="G77" s="154">
        <v>9</v>
      </c>
      <c r="H77" s="155">
        <v>22.8</v>
      </c>
      <c r="I77" s="156">
        <v>2.53333333333333</v>
      </c>
      <c r="J77" s="40"/>
      <c r="K77" s="151">
        <v>1997</v>
      </c>
      <c r="L77" s="154">
        <v>4</v>
      </c>
      <c r="M77" s="155">
        <v>5.1</v>
      </c>
      <c r="N77" s="157">
        <v>1.275</v>
      </c>
      <c r="O77" t="s" s="131">
        <v>128</v>
      </c>
      <c r="P77" s="158">
        <f>AVERAGE(B77)</f>
        <v>25</v>
      </c>
      <c r="Q77" s="159">
        <f>AVERAGE(D77)</f>
        <v>3.904</v>
      </c>
      <c r="R77" t="s" s="134">
        <v>128</v>
      </c>
      <c r="S77" s="158">
        <f>AVERAGE(G77)</f>
        <v>9</v>
      </c>
      <c r="T77" s="159">
        <f>AVERAGE(I77)</f>
        <v>2.53333333333333</v>
      </c>
      <c r="U77" t="s" s="134">
        <v>128</v>
      </c>
      <c r="V77" s="158">
        <f>AVERAGE(L77)</f>
        <v>4</v>
      </c>
      <c r="W77" s="159">
        <f>AVERAGE(N77)</f>
        <v>1.275</v>
      </c>
    </row>
    <row r="78" ht="21.95" customHeight="1">
      <c r="A78" s="150">
        <v>1998</v>
      </c>
      <c r="B78" s="100">
        <v>38</v>
      </c>
      <c r="C78" s="83">
        <v>156.6</v>
      </c>
      <c r="D78" s="87">
        <v>4.12105263157895</v>
      </c>
      <c r="E78" s="40"/>
      <c r="F78" s="151">
        <v>1998</v>
      </c>
      <c r="G78" s="100">
        <v>12</v>
      </c>
      <c r="H78" s="83">
        <v>34.4</v>
      </c>
      <c r="I78" s="87">
        <v>2.86666666666667</v>
      </c>
      <c r="J78" s="40"/>
      <c r="K78" s="151">
        <v>1998</v>
      </c>
      <c r="L78" s="100">
        <v>2</v>
      </c>
      <c r="M78" s="83">
        <v>1.5</v>
      </c>
      <c r="N78" s="89">
        <v>0.75</v>
      </c>
      <c r="O78" t="s" s="131">
        <v>127</v>
      </c>
      <c r="P78" s="135">
        <f>AVERAGE(B78)</f>
        <v>38</v>
      </c>
      <c r="Q78" s="97">
        <f>AVERAGE(D78)</f>
        <v>4.12105263157895</v>
      </c>
      <c r="R78" t="s" s="134">
        <v>127</v>
      </c>
      <c r="S78" s="135">
        <f>AVERAGE(G78)</f>
        <v>12</v>
      </c>
      <c r="T78" s="97">
        <f>AVERAGE(I78)</f>
        <v>2.86666666666667</v>
      </c>
      <c r="U78" t="s" s="134">
        <v>127</v>
      </c>
      <c r="V78" s="135">
        <f>AVERAGE(L78)</f>
        <v>2</v>
      </c>
      <c r="W78" s="97">
        <f>AVERAGE(N78)</f>
        <v>0.75</v>
      </c>
    </row>
    <row r="79" ht="21.95" customHeight="1">
      <c r="A79" s="150">
        <v>1999</v>
      </c>
      <c r="B79" s="100">
        <v>19</v>
      </c>
      <c r="C79" s="83">
        <v>79.5</v>
      </c>
      <c r="D79" s="87">
        <v>4.18421052631579</v>
      </c>
      <c r="E79" s="40"/>
      <c r="F79" s="151">
        <v>1999</v>
      </c>
      <c r="G79" s="100">
        <v>7</v>
      </c>
      <c r="H79" s="83">
        <v>24.7</v>
      </c>
      <c r="I79" s="87">
        <v>3.52857142857143</v>
      </c>
      <c r="J79" s="40"/>
      <c r="K79" s="151">
        <v>1999</v>
      </c>
      <c r="L79" s="100">
        <v>1</v>
      </c>
      <c r="M79" s="83">
        <v>2.4</v>
      </c>
      <c r="N79" s="89">
        <v>2.4</v>
      </c>
      <c r="O79" t="s" s="131">
        <v>126</v>
      </c>
      <c r="P79" s="135">
        <f>AVERAGE(B78:B79)</f>
        <v>28.5</v>
      </c>
      <c r="Q79" s="97">
        <f>AVERAGE(D78:D79)</f>
        <v>4.15263157894737</v>
      </c>
      <c r="R79" t="s" s="134">
        <v>126</v>
      </c>
      <c r="S79" s="135">
        <f>AVERAGE(G78:G79)</f>
        <v>9.5</v>
      </c>
      <c r="T79" s="97">
        <f>AVERAGE(I78:I79)</f>
        <v>3.19761904761905</v>
      </c>
      <c r="U79" t="s" s="134">
        <v>126</v>
      </c>
      <c r="V79" s="135">
        <f>AVERAGE(L78:L79)</f>
        <v>1.5</v>
      </c>
      <c r="W79" s="97">
        <f>AVERAGE(N78:N79)</f>
        <v>1.575</v>
      </c>
    </row>
    <row r="80" ht="21.95" customHeight="1">
      <c r="A80" s="150">
        <v>2000</v>
      </c>
      <c r="B80" s="100">
        <v>23</v>
      </c>
      <c r="C80" s="83">
        <v>102.4</v>
      </c>
      <c r="D80" s="87">
        <v>4.45217391304348</v>
      </c>
      <c r="E80" s="40"/>
      <c r="F80" s="151">
        <v>2000</v>
      </c>
      <c r="G80" s="100">
        <v>3</v>
      </c>
      <c r="H80" s="83">
        <v>10.3</v>
      </c>
      <c r="I80" s="87">
        <v>3.43333333333333</v>
      </c>
      <c r="J80" s="40"/>
      <c r="K80" s="151">
        <v>2000</v>
      </c>
      <c r="L80" s="100">
        <v>0</v>
      </c>
      <c r="M80" s="83">
        <v>0</v>
      </c>
      <c r="N80" s="89"/>
      <c r="O80" t="s" s="131">
        <v>125</v>
      </c>
      <c r="P80" s="135">
        <f>AVERAGE(B78:B80)</f>
        <v>26.6666666666667</v>
      </c>
      <c r="Q80" s="97">
        <f>AVERAGE(D78:D80)</f>
        <v>4.25247902364607</v>
      </c>
      <c r="R80" t="s" s="134">
        <v>125</v>
      </c>
      <c r="S80" s="135">
        <f>AVERAGE(G78:G80)</f>
        <v>7.33333333333333</v>
      </c>
      <c r="T80" s="97">
        <f>AVERAGE(I78:I80)</f>
        <v>3.27619047619048</v>
      </c>
      <c r="U80" t="s" s="134">
        <v>125</v>
      </c>
      <c r="V80" s="135">
        <f>AVERAGE(L78:L80)</f>
        <v>1</v>
      </c>
      <c r="W80" s="97">
        <f>AVERAGE(N78:N80)</f>
        <v>1.575</v>
      </c>
    </row>
    <row r="81" ht="21.95" customHeight="1">
      <c r="A81" s="150">
        <v>2001</v>
      </c>
      <c r="B81" s="100">
        <v>28</v>
      </c>
      <c r="C81" s="83">
        <v>126</v>
      </c>
      <c r="D81" s="87">
        <v>4.5</v>
      </c>
      <c r="E81" s="40"/>
      <c r="F81" s="151">
        <v>2001</v>
      </c>
      <c r="G81" s="100">
        <v>9</v>
      </c>
      <c r="H81" s="83">
        <v>31</v>
      </c>
      <c r="I81" s="87">
        <v>3.44444444444444</v>
      </c>
      <c r="J81" s="40"/>
      <c r="K81" s="151">
        <v>2001</v>
      </c>
      <c r="L81" s="100">
        <v>0</v>
      </c>
      <c r="M81" s="83">
        <v>0</v>
      </c>
      <c r="N81" s="89"/>
      <c r="O81" t="s" s="131">
        <v>124</v>
      </c>
      <c r="P81" s="135">
        <f>AVERAGE(B78:B81)</f>
        <v>27</v>
      </c>
      <c r="Q81" s="97">
        <f>AVERAGE(D78:D81)</f>
        <v>4.31435926773456</v>
      </c>
      <c r="R81" t="s" s="134">
        <v>124</v>
      </c>
      <c r="S81" s="135">
        <f>AVERAGE(G78:G81)</f>
        <v>7.75</v>
      </c>
      <c r="T81" s="97">
        <f>AVERAGE(I78:I81)</f>
        <v>3.31825396825397</v>
      </c>
      <c r="U81" t="s" s="134">
        <v>124</v>
      </c>
      <c r="V81" s="135">
        <f>AVERAGE(L78:L81)</f>
        <v>0.75</v>
      </c>
      <c r="W81" s="97">
        <f>AVERAGE(N78:N81)</f>
        <v>1.575</v>
      </c>
    </row>
    <row r="82" ht="21.95" customHeight="1">
      <c r="A82" s="150">
        <v>2002</v>
      </c>
      <c r="B82" s="100">
        <v>19</v>
      </c>
      <c r="C82" s="83">
        <v>74.2</v>
      </c>
      <c r="D82" s="87">
        <v>3.90526315789474</v>
      </c>
      <c r="E82" s="40"/>
      <c r="F82" s="151">
        <v>2002</v>
      </c>
      <c r="G82" s="100">
        <v>10</v>
      </c>
      <c r="H82" s="83">
        <v>30.9</v>
      </c>
      <c r="I82" s="87">
        <v>3.09</v>
      </c>
      <c r="J82" s="40"/>
      <c r="K82" s="151">
        <v>2002</v>
      </c>
      <c r="L82" s="100">
        <v>2</v>
      </c>
      <c r="M82" s="83">
        <v>3.7</v>
      </c>
      <c r="N82" s="89">
        <v>1.85</v>
      </c>
      <c r="O82" t="s" s="131">
        <v>104</v>
      </c>
      <c r="P82" s="135">
        <f>AVERAGE(B78:B82)</f>
        <v>25.4</v>
      </c>
      <c r="Q82" s="97">
        <f>AVERAGE(D78:D82)</f>
        <v>4.23254004576659</v>
      </c>
      <c r="R82" t="s" s="134">
        <v>104</v>
      </c>
      <c r="S82" s="135">
        <f>AVERAGE(G78:G82)</f>
        <v>8.199999999999999</v>
      </c>
      <c r="T82" s="97">
        <f>AVERAGE(I78:I82)</f>
        <v>3.27260317460317</v>
      </c>
      <c r="U82" t="s" s="134">
        <v>104</v>
      </c>
      <c r="V82" s="135">
        <f>AVERAGE(L78:L82)</f>
        <v>1</v>
      </c>
      <c r="W82" s="97">
        <f>AVERAGE(N78:N82)</f>
        <v>1.66666666666667</v>
      </c>
    </row>
    <row r="83" ht="21.95" customHeight="1">
      <c r="A83" s="150">
        <v>2003</v>
      </c>
      <c r="B83" s="100">
        <v>45</v>
      </c>
      <c r="C83" s="83">
        <v>194.2</v>
      </c>
      <c r="D83" s="87">
        <v>4.31555555555556</v>
      </c>
      <c r="E83" s="40"/>
      <c r="F83" s="151">
        <v>2003</v>
      </c>
      <c r="G83" s="100">
        <v>23</v>
      </c>
      <c r="H83" s="83">
        <v>84.90000000000001</v>
      </c>
      <c r="I83" s="87">
        <v>3.69130434782609</v>
      </c>
      <c r="J83" s="40"/>
      <c r="K83" s="151">
        <v>2003</v>
      </c>
      <c r="L83" s="100">
        <v>1</v>
      </c>
      <c r="M83" s="83">
        <v>2</v>
      </c>
      <c r="N83" s="89">
        <v>2</v>
      </c>
      <c r="O83" t="s" s="131">
        <v>123</v>
      </c>
      <c r="P83" s="135">
        <f>AVERAGE(B78:B83)</f>
        <v>28.6666666666667</v>
      </c>
      <c r="Q83" s="97">
        <f>AVERAGE(D78:D83)</f>
        <v>4.24637596406475</v>
      </c>
      <c r="R83" t="s" s="134">
        <v>123</v>
      </c>
      <c r="S83" s="135">
        <f>AVERAGE(G78:G83)</f>
        <v>10.6666666666667</v>
      </c>
      <c r="T83" s="97">
        <f>AVERAGE(I78:I83)</f>
        <v>3.34238670347366</v>
      </c>
      <c r="U83" t="s" s="134">
        <v>123</v>
      </c>
      <c r="V83" s="135">
        <f>AVERAGE(L78:L83)</f>
        <v>1</v>
      </c>
      <c r="W83" s="97">
        <f>AVERAGE(N78:N83)</f>
        <v>1.75</v>
      </c>
    </row>
    <row r="84" ht="21.95" customHeight="1">
      <c r="A84" s="150">
        <v>2004</v>
      </c>
      <c r="B84" s="100">
        <v>42</v>
      </c>
      <c r="C84" s="83">
        <v>173</v>
      </c>
      <c r="D84" s="87">
        <v>4.11904761904762</v>
      </c>
      <c r="E84" s="40"/>
      <c r="F84" s="151">
        <v>2004</v>
      </c>
      <c r="G84" s="100">
        <v>14</v>
      </c>
      <c r="H84" s="83">
        <v>45.2</v>
      </c>
      <c r="I84" s="87">
        <v>3.22857142857143</v>
      </c>
      <c r="J84" s="40"/>
      <c r="K84" s="151">
        <v>2004</v>
      </c>
      <c r="L84" s="100">
        <v>3</v>
      </c>
      <c r="M84" s="83">
        <v>6.5</v>
      </c>
      <c r="N84" s="89">
        <v>2.16666666666667</v>
      </c>
      <c r="O84" t="s" s="131">
        <v>122</v>
      </c>
      <c r="P84" s="135">
        <f>AVERAGE(B78:B84)</f>
        <v>30.5714285714286</v>
      </c>
      <c r="Q84" s="97">
        <f>AVERAGE(D78:D84)</f>
        <v>4.22818620049088</v>
      </c>
      <c r="R84" t="s" s="134">
        <v>122</v>
      </c>
      <c r="S84" s="135">
        <f>AVERAGE(G78:G84)</f>
        <v>11.1428571428571</v>
      </c>
      <c r="T84" s="97">
        <f>AVERAGE(I78:I84)</f>
        <v>3.32612737848763</v>
      </c>
      <c r="U84" t="s" s="134">
        <v>122</v>
      </c>
      <c r="V84" s="135">
        <f>AVERAGE(L78:L84)</f>
        <v>1.28571428571429</v>
      </c>
      <c r="W84" s="97">
        <f>AVERAGE(N78:N84)</f>
        <v>1.83333333333333</v>
      </c>
    </row>
    <row r="85" ht="21.95" customHeight="1">
      <c r="A85" s="150">
        <v>2005</v>
      </c>
      <c r="B85" s="100">
        <v>26</v>
      </c>
      <c r="C85" s="83">
        <v>106.9</v>
      </c>
      <c r="D85" s="87">
        <v>4.11153846153846</v>
      </c>
      <c r="E85" s="40"/>
      <c r="F85" s="151">
        <v>2005</v>
      </c>
      <c r="G85" s="100">
        <v>7</v>
      </c>
      <c r="H85" s="83">
        <v>20.9</v>
      </c>
      <c r="I85" s="87">
        <v>2.98571428571429</v>
      </c>
      <c r="J85" s="40"/>
      <c r="K85" s="151">
        <v>2005</v>
      </c>
      <c r="L85" s="100">
        <v>2</v>
      </c>
      <c r="M85" s="83">
        <v>3.9</v>
      </c>
      <c r="N85" s="89">
        <v>1.95</v>
      </c>
      <c r="O85" t="s" s="131">
        <v>121</v>
      </c>
      <c r="P85" s="135">
        <f>AVERAGE(B78:B85)</f>
        <v>30</v>
      </c>
      <c r="Q85" s="97">
        <f>AVERAGE(D78:D85)</f>
        <v>4.21360523312183</v>
      </c>
      <c r="R85" t="s" s="134">
        <v>121</v>
      </c>
      <c r="S85" s="135">
        <f>AVERAGE(G78:G85)</f>
        <v>10.625</v>
      </c>
      <c r="T85" s="97">
        <f>AVERAGE(I78:I85)</f>
        <v>3.28357574189096</v>
      </c>
      <c r="U85" t="s" s="134">
        <v>121</v>
      </c>
      <c r="V85" s="135">
        <f>AVERAGE(L78:L85)</f>
        <v>1.375</v>
      </c>
      <c r="W85" s="97">
        <f>AVERAGE(N78:N85)</f>
        <v>1.85277777777778</v>
      </c>
    </row>
    <row r="86" ht="21.95" customHeight="1">
      <c r="A86" s="150">
        <v>2006</v>
      </c>
      <c r="B86" s="100">
        <v>33</v>
      </c>
      <c r="C86" s="83">
        <v>137.3</v>
      </c>
      <c r="D86" s="87">
        <v>4.16060606060606</v>
      </c>
      <c r="E86" s="40"/>
      <c r="F86" s="151">
        <v>2006</v>
      </c>
      <c r="G86" s="100">
        <v>12</v>
      </c>
      <c r="H86" s="83">
        <v>40.1</v>
      </c>
      <c r="I86" s="87">
        <v>3.34166666666667</v>
      </c>
      <c r="J86" s="40"/>
      <c r="K86" s="151">
        <v>2006</v>
      </c>
      <c r="L86" s="100">
        <v>2</v>
      </c>
      <c r="M86" s="83">
        <v>3.8</v>
      </c>
      <c r="N86" s="89">
        <v>1.9</v>
      </c>
      <c r="O86" t="s" s="131">
        <v>120</v>
      </c>
      <c r="P86" s="135">
        <f>AVERAGE(B78:B86)</f>
        <v>30.3333333333333</v>
      </c>
      <c r="Q86" s="97">
        <f>AVERAGE(D78:D86)</f>
        <v>4.20771643617563</v>
      </c>
      <c r="R86" t="s" s="134">
        <v>120</v>
      </c>
      <c r="S86" s="135">
        <f>AVERAGE(G78:G86)</f>
        <v>10.7777777777778</v>
      </c>
      <c r="T86" s="97">
        <f>AVERAGE(I78:I86)</f>
        <v>3.29003028908826</v>
      </c>
      <c r="U86" t="s" s="134">
        <v>120</v>
      </c>
      <c r="V86" s="135">
        <f>AVERAGE(L78:L86)</f>
        <v>1.44444444444444</v>
      </c>
      <c r="W86" s="97">
        <f>AVERAGE(N78:N86)</f>
        <v>1.85952380952381</v>
      </c>
    </row>
    <row r="87" ht="21.95" customHeight="1">
      <c r="A87" s="150">
        <v>2007</v>
      </c>
      <c r="B87" s="100">
        <v>34</v>
      </c>
      <c r="C87" s="83">
        <v>148.3</v>
      </c>
      <c r="D87" s="87">
        <v>4.36176470588235</v>
      </c>
      <c r="E87" s="40"/>
      <c r="F87" s="151">
        <v>2007</v>
      </c>
      <c r="G87" s="100">
        <v>10</v>
      </c>
      <c r="H87" s="83">
        <v>35.4</v>
      </c>
      <c r="I87" s="87">
        <v>3.54</v>
      </c>
      <c r="J87" s="40"/>
      <c r="K87" s="151">
        <v>2007</v>
      </c>
      <c r="L87" s="100">
        <v>1</v>
      </c>
      <c r="M87" s="83">
        <v>2.4</v>
      </c>
      <c r="N87" s="89">
        <v>2.4</v>
      </c>
      <c r="O87" t="s" s="131">
        <v>98</v>
      </c>
      <c r="P87" s="135">
        <f>AVERAGE(B78:B87)</f>
        <v>30.7</v>
      </c>
      <c r="Q87" s="97">
        <f>AVERAGE(D78:D87)</f>
        <v>4.2231212631463</v>
      </c>
      <c r="R87" t="s" s="134">
        <v>98</v>
      </c>
      <c r="S87" s="135">
        <f>AVERAGE(G78:G87)</f>
        <v>10.7</v>
      </c>
      <c r="T87" s="97">
        <f>AVERAGE(I78:I87)</f>
        <v>3.31502726017944</v>
      </c>
      <c r="U87" t="s" s="134">
        <v>98</v>
      </c>
      <c r="V87" s="135">
        <f>AVERAGE(L78:L87)</f>
        <v>1.4</v>
      </c>
      <c r="W87" s="97">
        <f>AVERAGE(N78:N87)</f>
        <v>1.92708333333333</v>
      </c>
    </row>
    <row r="88" ht="21.95" customHeight="1">
      <c r="A88" s="150">
        <v>2008</v>
      </c>
      <c r="B88" s="100">
        <v>33</v>
      </c>
      <c r="C88" s="83">
        <v>139.2</v>
      </c>
      <c r="D88" s="87">
        <v>4.21818181818182</v>
      </c>
      <c r="E88" s="40"/>
      <c r="F88" s="151">
        <v>2008</v>
      </c>
      <c r="G88" s="100">
        <v>12</v>
      </c>
      <c r="H88" s="83">
        <v>40.8</v>
      </c>
      <c r="I88" s="87">
        <v>3.4</v>
      </c>
      <c r="J88" s="40"/>
      <c r="K88" s="151">
        <v>2008</v>
      </c>
      <c r="L88" s="100">
        <v>1</v>
      </c>
      <c r="M88" s="83">
        <v>2.1</v>
      </c>
      <c r="N88" s="89">
        <v>2.1</v>
      </c>
      <c r="O88" t="s" s="131">
        <v>119</v>
      </c>
      <c r="P88" s="135">
        <f>AVERAGE(B78:B88)</f>
        <v>30.9090909090909</v>
      </c>
      <c r="Q88" s="97">
        <f>AVERAGE(D78:D88)</f>
        <v>4.22267222269498</v>
      </c>
      <c r="R88" t="s" s="134">
        <v>119</v>
      </c>
      <c r="S88" s="135">
        <f>AVERAGE(G78:G88)</f>
        <v>10.8181818181818</v>
      </c>
      <c r="T88" s="97">
        <f>AVERAGE(I78:I88)</f>
        <v>3.32275205470858</v>
      </c>
      <c r="U88" t="s" s="134">
        <v>119</v>
      </c>
      <c r="V88" s="135">
        <f>AVERAGE(L78:L88)</f>
        <v>1.36363636363636</v>
      </c>
      <c r="W88" s="97">
        <f>AVERAGE(N78:N88)</f>
        <v>1.9462962962963</v>
      </c>
    </row>
    <row r="89" ht="21.95" customHeight="1">
      <c r="A89" s="150">
        <v>2009</v>
      </c>
      <c r="B89" s="100">
        <v>21</v>
      </c>
      <c r="C89" s="83">
        <v>87.90000000000001</v>
      </c>
      <c r="D89" s="87">
        <v>4.18571428571429</v>
      </c>
      <c r="E89" s="40"/>
      <c r="F89" s="151">
        <v>2009</v>
      </c>
      <c r="G89" s="100">
        <v>8</v>
      </c>
      <c r="H89" s="83">
        <v>28.2</v>
      </c>
      <c r="I89" s="87">
        <v>3.525</v>
      </c>
      <c r="J89" s="40"/>
      <c r="K89" s="151">
        <v>2009</v>
      </c>
      <c r="L89" s="100">
        <v>0</v>
      </c>
      <c r="M89" s="83">
        <v>0</v>
      </c>
      <c r="N89" s="89"/>
      <c r="O89" t="s" s="131">
        <v>118</v>
      </c>
      <c r="P89" s="135">
        <f>AVERAGE(B78:B89)</f>
        <v>30.0833333333333</v>
      </c>
      <c r="Q89" s="97">
        <f>AVERAGE(D78:D89)</f>
        <v>4.21959239461326</v>
      </c>
      <c r="R89" t="s" s="134">
        <v>118</v>
      </c>
      <c r="S89" s="135">
        <f>AVERAGE(G78:G89)</f>
        <v>10.5833333333333</v>
      </c>
      <c r="T89" s="97">
        <f>AVERAGE(I78:I89)</f>
        <v>3.33960605014953</v>
      </c>
      <c r="U89" t="s" s="134">
        <v>118</v>
      </c>
      <c r="V89" s="135">
        <f>AVERAGE(L78:L89)</f>
        <v>1.25</v>
      </c>
      <c r="W89" s="97">
        <f>AVERAGE(N78:N89)</f>
        <v>1.9462962962963</v>
      </c>
    </row>
    <row r="90" ht="21.95" customHeight="1">
      <c r="A90" s="150">
        <v>2010</v>
      </c>
      <c r="B90" s="100">
        <v>37</v>
      </c>
      <c r="C90" s="83">
        <v>152.6</v>
      </c>
      <c r="D90" s="87">
        <v>4.12432432432432</v>
      </c>
      <c r="E90" s="40"/>
      <c r="F90" s="151">
        <v>2010</v>
      </c>
      <c r="G90" s="100">
        <v>13</v>
      </c>
      <c r="H90" s="83">
        <v>40.3</v>
      </c>
      <c r="I90" s="87">
        <v>3.1</v>
      </c>
      <c r="J90" s="40"/>
      <c r="K90" s="151">
        <v>2010</v>
      </c>
      <c r="L90" s="100">
        <v>2</v>
      </c>
      <c r="M90" s="83">
        <v>4.6</v>
      </c>
      <c r="N90" s="89">
        <v>2.3</v>
      </c>
      <c r="O90" t="s" s="131">
        <v>117</v>
      </c>
      <c r="P90" s="135">
        <f>AVERAGE(B78:B90)</f>
        <v>30.6153846153846</v>
      </c>
      <c r="Q90" s="97">
        <f>AVERAGE(D78:D90)</f>
        <v>4.21226408151411</v>
      </c>
      <c r="R90" t="s" s="134">
        <v>117</v>
      </c>
      <c r="S90" s="135">
        <f>AVERAGE(G78:G90)</f>
        <v>10.7692307692308</v>
      </c>
      <c r="T90" s="97">
        <f>AVERAGE(I78:I90)</f>
        <v>3.32117481552264</v>
      </c>
      <c r="U90" t="s" s="134">
        <v>117</v>
      </c>
      <c r="V90" s="135">
        <f>AVERAGE(L78:L90)</f>
        <v>1.30769230769231</v>
      </c>
      <c r="W90" s="97">
        <f>AVERAGE(N78:N90)</f>
        <v>1.98166666666667</v>
      </c>
    </row>
    <row r="91" ht="21.95" customHeight="1">
      <c r="A91" s="150">
        <v>2011</v>
      </c>
      <c r="B91" s="100">
        <v>29</v>
      </c>
      <c r="C91" s="83">
        <v>112.3</v>
      </c>
      <c r="D91" s="87">
        <v>3.87241379310345</v>
      </c>
      <c r="E91" s="40"/>
      <c r="F91" s="151">
        <v>2011</v>
      </c>
      <c r="G91" s="100">
        <v>15</v>
      </c>
      <c r="H91" s="83">
        <v>47.8</v>
      </c>
      <c r="I91" s="87">
        <v>3.18666666666667</v>
      </c>
      <c r="J91" s="40"/>
      <c r="K91" s="151">
        <v>2011</v>
      </c>
      <c r="L91" s="100">
        <v>3</v>
      </c>
      <c r="M91" s="83">
        <v>6.8</v>
      </c>
      <c r="N91" s="89">
        <v>2.26666666666667</v>
      </c>
      <c r="O91" t="s" s="131">
        <v>116</v>
      </c>
      <c r="P91" s="135">
        <f>AVERAGE(B78:B91)</f>
        <v>30.5</v>
      </c>
      <c r="Q91" s="97">
        <f>AVERAGE(D78:D91)</f>
        <v>4.18798906091335</v>
      </c>
      <c r="R91" t="s" s="134">
        <v>116</v>
      </c>
      <c r="S91" s="135">
        <f>AVERAGE(G78:G91)</f>
        <v>11.0714285714286</v>
      </c>
      <c r="T91" s="97">
        <f>AVERAGE(I78:I91)</f>
        <v>3.31156709060436</v>
      </c>
      <c r="U91" t="s" s="134">
        <v>116</v>
      </c>
      <c r="V91" s="135">
        <f>AVERAGE(L78:L91)</f>
        <v>1.42857142857143</v>
      </c>
      <c r="W91" s="97">
        <f>AVERAGE(N78:N91)</f>
        <v>2.00757575757576</v>
      </c>
    </row>
    <row r="92" ht="21.95" customHeight="1">
      <c r="A92" s="150">
        <v>2012</v>
      </c>
      <c r="B92" s="100">
        <v>20</v>
      </c>
      <c r="C92" s="83">
        <v>84.40000000000001</v>
      </c>
      <c r="D92" s="87">
        <v>4.22</v>
      </c>
      <c r="E92" s="40"/>
      <c r="F92" s="151">
        <v>2012</v>
      </c>
      <c r="G92" s="100">
        <v>5</v>
      </c>
      <c r="H92" s="83">
        <v>16.8</v>
      </c>
      <c r="I92" s="87">
        <v>3.36</v>
      </c>
      <c r="J92" s="40"/>
      <c r="K92" s="151">
        <v>2012</v>
      </c>
      <c r="L92" s="100">
        <v>0</v>
      </c>
      <c r="M92" s="83">
        <v>0</v>
      </c>
      <c r="N92" s="89"/>
      <c r="O92" t="s" s="131">
        <v>115</v>
      </c>
      <c r="P92" s="135">
        <f>AVERAGE(B78:B92)</f>
        <v>29.8</v>
      </c>
      <c r="Q92" s="97">
        <f>AVERAGE(D78:D92)</f>
        <v>4.19012312351913</v>
      </c>
      <c r="R92" t="s" s="134">
        <v>115</v>
      </c>
      <c r="S92" s="135">
        <f>AVERAGE(G78:G92)</f>
        <v>10.6666666666667</v>
      </c>
      <c r="T92" s="97">
        <f>AVERAGE(I78:I92)</f>
        <v>3.31479595123073</v>
      </c>
      <c r="U92" t="s" s="134">
        <v>115</v>
      </c>
      <c r="V92" s="135">
        <f>AVERAGE(L78:L92)</f>
        <v>1.33333333333333</v>
      </c>
      <c r="W92" s="97">
        <f>AVERAGE(N78:N92)</f>
        <v>2.00757575757576</v>
      </c>
    </row>
    <row r="93" ht="21.95" customHeight="1">
      <c r="A93" s="150">
        <v>2013</v>
      </c>
      <c r="B93" s="100">
        <v>22</v>
      </c>
      <c r="C93" s="83">
        <v>83.90000000000001</v>
      </c>
      <c r="D93" s="87">
        <v>3.81363636363636</v>
      </c>
      <c r="E93" s="40"/>
      <c r="F93" s="151">
        <v>2013</v>
      </c>
      <c r="G93" s="100">
        <v>13</v>
      </c>
      <c r="H93" s="83">
        <v>43.2</v>
      </c>
      <c r="I93" s="87">
        <v>3.32307692307692</v>
      </c>
      <c r="J93" s="40"/>
      <c r="K93" s="151">
        <v>2013</v>
      </c>
      <c r="L93" s="100">
        <v>2</v>
      </c>
      <c r="M93" s="83">
        <v>3.9</v>
      </c>
      <c r="N93" s="89">
        <v>1.95</v>
      </c>
      <c r="O93" t="s" s="131">
        <v>114</v>
      </c>
      <c r="P93" s="135">
        <f>AVERAGE(B78:B93)</f>
        <v>29.3125</v>
      </c>
      <c r="Q93" s="97">
        <f>AVERAGE(D78:D93)</f>
        <v>4.16659270102645</v>
      </c>
      <c r="R93" t="s" s="134">
        <v>114</v>
      </c>
      <c r="S93" s="135">
        <f>AVERAGE(G78:G93)</f>
        <v>10.8125</v>
      </c>
      <c r="T93" s="97">
        <f>AVERAGE(I78:I93)</f>
        <v>3.31531351197112</v>
      </c>
      <c r="U93" t="s" s="134">
        <v>114</v>
      </c>
      <c r="V93" s="135">
        <f>AVERAGE(L78:L93)</f>
        <v>1.375</v>
      </c>
      <c r="W93" s="97">
        <f>AVERAGE(N78:N93)</f>
        <v>2.00277777777778</v>
      </c>
    </row>
    <row r="94" ht="21.95" customHeight="1">
      <c r="A94" s="150">
        <v>2014</v>
      </c>
      <c r="B94" s="100">
        <v>12</v>
      </c>
      <c r="C94" s="83">
        <v>53.5</v>
      </c>
      <c r="D94" s="87">
        <v>4.45833333333333</v>
      </c>
      <c r="E94" s="40"/>
      <c r="F94" s="151">
        <v>2014</v>
      </c>
      <c r="G94" s="100">
        <v>2</v>
      </c>
      <c r="H94" s="83">
        <v>7.4</v>
      </c>
      <c r="I94" s="87">
        <v>3.7</v>
      </c>
      <c r="J94" s="40"/>
      <c r="K94" s="151">
        <v>2014</v>
      </c>
      <c r="L94" s="100">
        <v>0</v>
      </c>
      <c r="M94" s="83">
        <v>0</v>
      </c>
      <c r="N94" s="89"/>
      <c r="O94" t="s" s="131">
        <v>113</v>
      </c>
      <c r="P94" s="135">
        <f>AVERAGE(B78:B94)</f>
        <v>28.2941176470588</v>
      </c>
      <c r="Q94" s="97">
        <f>AVERAGE(D78:D94)</f>
        <v>4.18375391469156</v>
      </c>
      <c r="R94" t="s" s="134">
        <v>113</v>
      </c>
      <c r="S94" s="135">
        <f>AVERAGE(G78:G94)</f>
        <v>10.2941176470588</v>
      </c>
      <c r="T94" s="97">
        <f>AVERAGE(I78:I94)</f>
        <v>3.337942128914</v>
      </c>
      <c r="U94" t="s" s="134">
        <v>113</v>
      </c>
      <c r="V94" s="135">
        <f>AVERAGE(L78:L94)</f>
        <v>1.29411764705882</v>
      </c>
      <c r="W94" s="97">
        <f>AVERAGE(N78:N94)</f>
        <v>2.00277777777778</v>
      </c>
    </row>
    <row r="95" ht="21.95" customHeight="1">
      <c r="A95" s="150">
        <v>2015</v>
      </c>
      <c r="B95" s="100">
        <v>47</v>
      </c>
      <c r="C95" s="83">
        <v>190.7</v>
      </c>
      <c r="D95" s="87">
        <v>4.05744680851064</v>
      </c>
      <c r="E95" s="40"/>
      <c r="F95" s="151">
        <v>2015</v>
      </c>
      <c r="G95" s="100">
        <v>19</v>
      </c>
      <c r="H95" s="83">
        <v>61</v>
      </c>
      <c r="I95" s="87">
        <v>3.21052631578947</v>
      </c>
      <c r="J95" s="40"/>
      <c r="K95" s="151">
        <v>2015</v>
      </c>
      <c r="L95" s="100">
        <v>2</v>
      </c>
      <c r="M95" s="83">
        <v>3.8</v>
      </c>
      <c r="N95" s="89">
        <v>1.9</v>
      </c>
      <c r="O95" t="s" s="131">
        <v>112</v>
      </c>
      <c r="P95" s="135">
        <f>AVERAGE(B78:B95)</f>
        <v>29.3333333333333</v>
      </c>
      <c r="Q95" s="97">
        <f>AVERAGE(D78:D95)</f>
        <v>4.17673685323707</v>
      </c>
      <c r="R95" t="s" s="134">
        <v>112</v>
      </c>
      <c r="S95" s="135">
        <f>AVERAGE(G78:G95)</f>
        <v>10.7777777777778</v>
      </c>
      <c r="T95" s="97">
        <f>AVERAGE(I78:I95)</f>
        <v>3.3308634726293</v>
      </c>
      <c r="U95" t="s" s="134">
        <v>112</v>
      </c>
      <c r="V95" s="135">
        <f>AVERAGE(L78:L95)</f>
        <v>1.33333333333333</v>
      </c>
      <c r="W95" s="97">
        <f>AVERAGE(N78:N95)</f>
        <v>1.9948717948718</v>
      </c>
    </row>
    <row r="96" ht="21.95" customHeight="1">
      <c r="A96" s="150">
        <v>2016</v>
      </c>
      <c r="B96" s="100">
        <v>20</v>
      </c>
      <c r="C96" s="83">
        <v>79.90000000000001</v>
      </c>
      <c r="D96" s="87">
        <v>3.995</v>
      </c>
      <c r="E96" s="40"/>
      <c r="F96" s="151">
        <v>2016</v>
      </c>
      <c r="G96" s="100">
        <v>8</v>
      </c>
      <c r="H96" s="83">
        <v>25.4</v>
      </c>
      <c r="I96" s="87">
        <v>3.175</v>
      </c>
      <c r="J96" s="40"/>
      <c r="K96" s="151">
        <v>2016</v>
      </c>
      <c r="L96" s="100">
        <v>1</v>
      </c>
      <c r="M96" s="83">
        <v>2.2</v>
      </c>
      <c r="N96" s="89">
        <v>2.2</v>
      </c>
      <c r="O96" t="s" s="131">
        <v>111</v>
      </c>
      <c r="P96" s="135">
        <f>AVERAGE(B78:B96)</f>
        <v>28.8421052631579</v>
      </c>
      <c r="Q96" s="97">
        <f>AVERAGE(D78:D96)</f>
        <v>4.16717175569827</v>
      </c>
      <c r="R96" t="s" s="134">
        <v>111</v>
      </c>
      <c r="S96" s="135">
        <f>AVERAGE(G78:G96)</f>
        <v>10.6315789473684</v>
      </c>
      <c r="T96" s="97">
        <f>AVERAGE(I78:I96)</f>
        <v>3.3226601319646</v>
      </c>
      <c r="U96" t="s" s="134">
        <v>111</v>
      </c>
      <c r="V96" s="135">
        <f>AVERAGE(L78:L96)</f>
        <v>1.31578947368421</v>
      </c>
      <c r="W96" s="97">
        <f>AVERAGE(N78:N96)</f>
        <v>2.00952380952381</v>
      </c>
    </row>
    <row r="97" ht="21.95" customHeight="1">
      <c r="A97" s="150">
        <v>2017</v>
      </c>
      <c r="B97" s="100">
        <v>38</v>
      </c>
      <c r="C97" s="83">
        <v>156.9</v>
      </c>
      <c r="D97" s="87">
        <v>4.12894736842105</v>
      </c>
      <c r="E97" s="40"/>
      <c r="F97" s="151">
        <v>2017</v>
      </c>
      <c r="G97" s="100">
        <v>14</v>
      </c>
      <c r="H97" s="83">
        <v>48</v>
      </c>
      <c r="I97" s="87">
        <v>3.42857142857143</v>
      </c>
      <c r="J97" s="40"/>
      <c r="K97" s="151">
        <v>2017</v>
      </c>
      <c r="L97" s="100">
        <v>1</v>
      </c>
      <c r="M97" s="83">
        <v>1.8</v>
      </c>
      <c r="N97" s="89">
        <v>1.8</v>
      </c>
      <c r="O97" t="s" s="131">
        <v>110</v>
      </c>
      <c r="P97" s="135">
        <f>AVERAGE(B78:B97)</f>
        <v>29.3</v>
      </c>
      <c r="Q97" s="97">
        <f>AVERAGE(D78:D97)</f>
        <v>4.16526053633441</v>
      </c>
      <c r="R97" t="s" s="134">
        <v>110</v>
      </c>
      <c r="S97" s="135">
        <f>AVERAGE(G78:G97)</f>
        <v>10.8</v>
      </c>
      <c r="T97" s="97">
        <f>AVERAGE(I78:I97)</f>
        <v>3.32795569679494</v>
      </c>
      <c r="U97" t="s" s="134">
        <v>110</v>
      </c>
      <c r="V97" s="135">
        <f>AVERAGE(L78:L97)</f>
        <v>1.3</v>
      </c>
      <c r="W97" s="97">
        <f>AVERAGE(N78:N97)</f>
        <v>1.99555555555556</v>
      </c>
    </row>
    <row r="98" ht="21.95" customHeight="1">
      <c r="A98" s="150">
        <v>2018</v>
      </c>
      <c r="B98" s="100">
        <v>15</v>
      </c>
      <c r="C98" s="83">
        <v>66.8</v>
      </c>
      <c r="D98" s="87">
        <v>4.45333333333333</v>
      </c>
      <c r="E98" s="40"/>
      <c r="F98" s="151">
        <v>2018</v>
      </c>
      <c r="G98" s="100">
        <v>4</v>
      </c>
      <c r="H98" s="83">
        <v>14.2</v>
      </c>
      <c r="I98" s="87">
        <v>3.55</v>
      </c>
      <c r="J98" s="40"/>
      <c r="K98" s="151">
        <v>2018</v>
      </c>
      <c r="L98" s="100">
        <v>0</v>
      </c>
      <c r="M98" s="83">
        <v>0</v>
      </c>
      <c r="N98" s="89"/>
      <c r="O98" s="96"/>
      <c r="P98" s="83"/>
      <c r="Q98" s="83"/>
      <c r="R98" s="84"/>
      <c r="S98" s="83"/>
      <c r="T98" s="83"/>
      <c r="U98" s="84"/>
      <c r="V98" s="83"/>
      <c r="W98" s="97"/>
    </row>
    <row r="99" ht="21.95" customHeight="1">
      <c r="A99" s="150">
        <v>2019</v>
      </c>
      <c r="B99" s="100">
        <v>22</v>
      </c>
      <c r="C99" s="83">
        <v>98.40000000000001</v>
      </c>
      <c r="D99" s="87">
        <v>4.47272727272727</v>
      </c>
      <c r="E99" s="40"/>
      <c r="F99" s="151">
        <v>2019</v>
      </c>
      <c r="G99" s="100">
        <v>4</v>
      </c>
      <c r="H99" s="83">
        <v>13.4</v>
      </c>
      <c r="I99" s="87">
        <v>3.35</v>
      </c>
      <c r="J99" s="40"/>
      <c r="K99" s="151">
        <v>2019</v>
      </c>
      <c r="L99" s="100">
        <v>0</v>
      </c>
      <c r="M99" s="83">
        <v>0</v>
      </c>
      <c r="N99" s="89"/>
      <c r="O99" s="96"/>
      <c r="P99" s="83"/>
      <c r="Q99" s="83"/>
      <c r="R99" s="84"/>
      <c r="S99" s="83"/>
      <c r="T99" s="83"/>
      <c r="U99" s="84"/>
      <c r="V99" s="83"/>
      <c r="W99" s="97"/>
    </row>
    <row r="100" ht="21.95" customHeight="1">
      <c r="A100" s="150">
        <v>2020</v>
      </c>
      <c r="B100" s="100">
        <v>29</v>
      </c>
      <c r="C100" s="83">
        <v>122</v>
      </c>
      <c r="D100" s="87">
        <v>4.20689655172414</v>
      </c>
      <c r="E100" s="40"/>
      <c r="F100" s="151">
        <v>2020</v>
      </c>
      <c r="G100" s="100">
        <v>11</v>
      </c>
      <c r="H100" s="83">
        <v>39.3</v>
      </c>
      <c r="I100" s="87">
        <v>3.57272727272727</v>
      </c>
      <c r="J100" s="40"/>
      <c r="K100" s="151">
        <v>2020</v>
      </c>
      <c r="L100" s="100">
        <v>0</v>
      </c>
      <c r="M100" s="83">
        <v>0</v>
      </c>
      <c r="N100" s="89"/>
      <c r="O100" s="96"/>
      <c r="P100" s="83"/>
      <c r="Q100" s="83"/>
      <c r="R100" s="84"/>
      <c r="S100" s="83"/>
      <c r="T100" s="83"/>
      <c r="U100" s="84"/>
      <c r="V100" s="83"/>
      <c r="W100" s="97"/>
    </row>
    <row r="101" ht="21.95" customHeight="1">
      <c r="A101" s="150">
        <v>2021</v>
      </c>
      <c r="B101" s="100">
        <v>28</v>
      </c>
      <c r="C101" s="83">
        <v>117.5</v>
      </c>
      <c r="D101" s="87">
        <v>4.19642857142857</v>
      </c>
      <c r="E101" s="40"/>
      <c r="F101" s="151">
        <v>2021</v>
      </c>
      <c r="G101" s="100">
        <v>10</v>
      </c>
      <c r="H101" s="83">
        <v>32.7</v>
      </c>
      <c r="I101" s="87">
        <v>3.27</v>
      </c>
      <c r="J101" s="40"/>
      <c r="K101" s="151">
        <v>2021</v>
      </c>
      <c r="L101" s="100">
        <v>0</v>
      </c>
      <c r="M101" s="83">
        <v>0</v>
      </c>
      <c r="N101" s="89"/>
      <c r="O101" s="96"/>
      <c r="P101" s="83"/>
      <c r="Q101" s="83"/>
      <c r="R101" s="84"/>
      <c r="S101" s="83"/>
      <c r="T101" s="83"/>
      <c r="U101" s="84"/>
      <c r="V101" s="83"/>
      <c r="W101" s="97"/>
    </row>
    <row r="102" ht="21.95" customHeight="1">
      <c r="A102" s="150">
        <v>2022</v>
      </c>
      <c r="B102" s="100">
        <v>26</v>
      </c>
      <c r="C102" s="83">
        <v>102</v>
      </c>
      <c r="D102" s="87">
        <v>3.92307692307692</v>
      </c>
      <c r="E102" s="40"/>
      <c r="F102" s="151">
        <v>2022</v>
      </c>
      <c r="G102" s="100">
        <v>14</v>
      </c>
      <c r="H102" s="83">
        <v>46.7</v>
      </c>
      <c r="I102" s="87">
        <v>3.33571428571429</v>
      </c>
      <c r="J102" s="40"/>
      <c r="K102" s="151">
        <v>2022</v>
      </c>
      <c r="L102" s="100">
        <v>2</v>
      </c>
      <c r="M102" s="83">
        <v>3.9</v>
      </c>
      <c r="N102" s="89">
        <v>1.95</v>
      </c>
      <c r="O102" s="96"/>
      <c r="P102" s="83"/>
      <c r="Q102" s="83"/>
      <c r="R102" s="84"/>
      <c r="S102" s="83"/>
      <c r="T102" s="83"/>
      <c r="U102" s="84"/>
      <c r="V102" s="83"/>
      <c r="W102" s="97"/>
    </row>
    <row r="103" ht="21.95" customHeight="1">
      <c r="A103" s="86"/>
      <c r="B103" s="84"/>
      <c r="C103" s="83"/>
      <c r="D103" s="87"/>
      <c r="E103" s="40"/>
      <c r="F103" s="88"/>
      <c r="G103" s="84"/>
      <c r="H103" s="83"/>
      <c r="I103" s="87"/>
      <c r="J103" s="40"/>
      <c r="K103" s="88"/>
      <c r="L103" s="84"/>
      <c r="M103" s="83"/>
      <c r="N103" s="89"/>
      <c r="O103" s="82"/>
      <c r="P103" s="83"/>
      <c r="Q103" s="83"/>
      <c r="R103" s="84"/>
      <c r="S103" s="84"/>
      <c r="T103" s="83"/>
      <c r="U103" s="83"/>
      <c r="V103" s="83"/>
      <c r="W103" s="85"/>
    </row>
    <row r="104" ht="21.95" customHeight="1">
      <c r="A104" s="86"/>
      <c r="B104" s="84"/>
      <c r="C104" s="83"/>
      <c r="D104" s="87"/>
      <c r="E104" s="40"/>
      <c r="F104" s="88"/>
      <c r="G104" s="84"/>
      <c r="H104" s="83"/>
      <c r="I104" s="87"/>
      <c r="J104" s="40"/>
      <c r="K104" s="88"/>
      <c r="L104" s="84"/>
      <c r="M104" s="83"/>
      <c r="N104" s="89"/>
      <c r="O104" s="82"/>
      <c r="P104" s="83"/>
      <c r="Q104" s="83"/>
      <c r="R104" s="84"/>
      <c r="S104" s="84"/>
      <c r="T104" s="83"/>
      <c r="U104" s="83"/>
      <c r="V104" s="83"/>
      <c r="W104" s="85"/>
    </row>
    <row r="105" ht="21.95" customHeight="1">
      <c r="A105" s="86"/>
      <c r="B105" s="84"/>
      <c r="C105" s="83"/>
      <c r="D105" s="87"/>
      <c r="E105" s="40"/>
      <c r="F105" s="88"/>
      <c r="G105" s="84"/>
      <c r="H105" s="83"/>
      <c r="I105" s="87"/>
      <c r="J105" s="40"/>
      <c r="K105" s="88"/>
      <c r="L105" s="84"/>
      <c r="M105" s="83"/>
      <c r="N105" s="89"/>
      <c r="O105" s="82"/>
      <c r="P105" s="83"/>
      <c r="Q105" s="83"/>
      <c r="R105" s="84"/>
      <c r="S105" s="84"/>
      <c r="T105" s="83"/>
      <c r="U105" s="83"/>
      <c r="V105" s="83"/>
      <c r="W105" s="85"/>
    </row>
    <row r="106" ht="21.95" customHeight="1">
      <c r="A106" s="86"/>
      <c r="B106" s="84"/>
      <c r="C106" s="83"/>
      <c r="D106" s="87"/>
      <c r="E106" s="40"/>
      <c r="F106" s="88"/>
      <c r="G106" s="84"/>
      <c r="H106" s="83"/>
      <c r="I106" s="87"/>
      <c r="J106" s="40"/>
      <c r="K106" s="88"/>
      <c r="L106" s="84"/>
      <c r="M106" s="83"/>
      <c r="N106" s="89"/>
      <c r="O106" s="82"/>
      <c r="P106" s="83"/>
      <c r="Q106" s="83"/>
      <c r="R106" s="84"/>
      <c r="S106" s="84"/>
      <c r="T106" s="83"/>
      <c r="U106" s="83"/>
      <c r="V106" s="83"/>
      <c r="W106" s="85"/>
    </row>
    <row r="107" ht="21.95" customHeight="1">
      <c r="A107" s="86"/>
      <c r="B107" s="84"/>
      <c r="C107" s="83"/>
      <c r="D107" s="87"/>
      <c r="E107" s="40"/>
      <c r="F107" s="88"/>
      <c r="G107" s="84"/>
      <c r="H107" s="83"/>
      <c r="I107" s="87"/>
      <c r="J107" s="40"/>
      <c r="K107" s="88"/>
      <c r="L107" s="84"/>
      <c r="M107" s="83"/>
      <c r="N107" s="89"/>
      <c r="O107" s="82"/>
      <c r="P107" s="83"/>
      <c r="Q107" s="83"/>
      <c r="R107" s="84"/>
      <c r="S107" s="84"/>
      <c r="T107" s="83"/>
      <c r="U107" s="83"/>
      <c r="V107" s="83"/>
      <c r="W107" s="85"/>
    </row>
    <row r="108" ht="21.95" customHeight="1">
      <c r="A108" s="86"/>
      <c r="B108" s="84"/>
      <c r="C108" s="83"/>
      <c r="D108" s="87"/>
      <c r="E108" s="40"/>
      <c r="F108" s="88"/>
      <c r="G108" s="84"/>
      <c r="H108" s="83"/>
      <c r="I108" s="87"/>
      <c r="J108" s="40"/>
      <c r="K108" s="88"/>
      <c r="L108" s="84"/>
      <c r="M108" s="83"/>
      <c r="N108" s="89"/>
      <c r="O108" s="82"/>
      <c r="P108" s="83"/>
      <c r="Q108" s="83"/>
      <c r="R108" s="84"/>
      <c r="S108" s="84"/>
      <c r="T108" s="83"/>
      <c r="U108" s="83"/>
      <c r="V108" s="83"/>
      <c r="W108" s="85"/>
    </row>
    <row r="109" ht="21.95" customHeight="1">
      <c r="A109" s="86"/>
      <c r="B109" s="84"/>
      <c r="C109" s="83"/>
      <c r="D109" s="87"/>
      <c r="E109" s="40"/>
      <c r="F109" s="88"/>
      <c r="G109" s="84"/>
      <c r="H109" s="83"/>
      <c r="I109" s="87"/>
      <c r="J109" s="40"/>
      <c r="K109" s="88"/>
      <c r="L109" s="84"/>
      <c r="M109" s="83"/>
      <c r="N109" s="89"/>
      <c r="O109" s="82"/>
      <c r="P109" s="83"/>
      <c r="Q109" s="83"/>
      <c r="R109" s="84"/>
      <c r="S109" s="84"/>
      <c r="T109" s="83"/>
      <c r="U109" s="83"/>
      <c r="V109" s="83"/>
      <c r="W109" s="85"/>
    </row>
    <row r="110" ht="21.95" customHeight="1">
      <c r="A110" s="86"/>
      <c r="B110" s="84"/>
      <c r="C110" s="83"/>
      <c r="D110" s="87"/>
      <c r="E110" s="40"/>
      <c r="F110" s="88"/>
      <c r="G110" s="84"/>
      <c r="H110" s="83"/>
      <c r="I110" s="87"/>
      <c r="J110" s="40"/>
      <c r="K110" s="88"/>
      <c r="L110" s="84"/>
      <c r="M110" s="83"/>
      <c r="N110" s="89"/>
      <c r="O110" s="82"/>
      <c r="P110" s="83"/>
      <c r="Q110" s="83"/>
      <c r="R110" s="84"/>
      <c r="S110" s="84"/>
      <c r="T110" s="83"/>
      <c r="U110" s="83"/>
      <c r="V110" s="83"/>
      <c r="W110" s="85"/>
    </row>
    <row r="111" ht="21.95" customHeight="1">
      <c r="A111" s="86"/>
      <c r="B111" s="84"/>
      <c r="C111" s="83"/>
      <c r="D111" s="87"/>
      <c r="E111" s="40"/>
      <c r="F111" s="88"/>
      <c r="G111" s="84"/>
      <c r="H111" s="83"/>
      <c r="I111" s="87"/>
      <c r="J111" s="40"/>
      <c r="K111" s="88"/>
      <c r="L111" s="84"/>
      <c r="M111" s="83"/>
      <c r="N111" s="89"/>
      <c r="O111" s="82"/>
      <c r="P111" s="83"/>
      <c r="Q111" s="83"/>
      <c r="R111" s="84"/>
      <c r="S111" s="84"/>
      <c r="T111" s="83"/>
      <c r="U111" s="83"/>
      <c r="V111" s="83"/>
      <c r="W111" s="85"/>
    </row>
    <row r="112" ht="21.95" customHeight="1">
      <c r="A112" s="86"/>
      <c r="B112" s="84"/>
      <c r="C112" s="83"/>
      <c r="D112" s="87"/>
      <c r="E112" s="40"/>
      <c r="F112" s="88"/>
      <c r="G112" s="84"/>
      <c r="H112" s="83"/>
      <c r="I112" s="87"/>
      <c r="J112" s="40"/>
      <c r="K112" s="88"/>
      <c r="L112" s="84"/>
      <c r="M112" s="83"/>
      <c r="N112" s="89"/>
      <c r="O112" s="82"/>
      <c r="P112" s="83"/>
      <c r="Q112" s="83"/>
      <c r="R112" s="84"/>
      <c r="S112" s="84"/>
      <c r="T112" s="83"/>
      <c r="U112" s="83"/>
      <c r="V112" s="83"/>
      <c r="W112" s="85"/>
    </row>
    <row r="113" ht="21.95" customHeight="1">
      <c r="A113" s="86"/>
      <c r="B113" s="84"/>
      <c r="C113" s="83"/>
      <c r="D113" s="87"/>
      <c r="E113" s="40"/>
      <c r="F113" s="88"/>
      <c r="G113" s="84"/>
      <c r="H113" s="83"/>
      <c r="I113" s="87"/>
      <c r="J113" s="40"/>
      <c r="K113" s="88"/>
      <c r="L113" s="84"/>
      <c r="M113" s="83"/>
      <c r="N113" s="89"/>
      <c r="O113" s="82"/>
      <c r="P113" s="83"/>
      <c r="Q113" s="83"/>
      <c r="R113" s="84"/>
      <c r="S113" s="84"/>
      <c r="T113" s="83"/>
      <c r="U113" s="83"/>
      <c r="V113" s="83"/>
      <c r="W113" s="85"/>
    </row>
    <row r="114" ht="21.95" customHeight="1">
      <c r="A114" s="86"/>
      <c r="B114" s="84"/>
      <c r="C114" s="83"/>
      <c r="D114" s="87"/>
      <c r="E114" s="40"/>
      <c r="F114" s="88"/>
      <c r="G114" s="84"/>
      <c r="H114" s="83"/>
      <c r="I114" s="87"/>
      <c r="J114" s="40"/>
      <c r="K114" s="88"/>
      <c r="L114" s="84"/>
      <c r="M114" s="83"/>
      <c r="N114" s="89"/>
      <c r="O114" s="82"/>
      <c r="P114" s="83"/>
      <c r="Q114" s="83"/>
      <c r="R114" s="84"/>
      <c r="S114" s="84"/>
      <c r="T114" s="83"/>
      <c r="U114" s="83"/>
      <c r="V114" s="83"/>
      <c r="W114" s="85"/>
    </row>
    <row r="115" ht="21.95" customHeight="1">
      <c r="A115" s="86"/>
      <c r="B115" s="84"/>
      <c r="C115" s="83"/>
      <c r="D115" s="87"/>
      <c r="E115" s="40"/>
      <c r="F115" s="88"/>
      <c r="G115" s="84"/>
      <c r="H115" s="83"/>
      <c r="I115" s="87"/>
      <c r="J115" s="40"/>
      <c r="K115" s="88"/>
      <c r="L115" s="84"/>
      <c r="M115" s="83"/>
      <c r="N115" s="89"/>
      <c r="O115" s="82"/>
      <c r="P115" s="83"/>
      <c r="Q115" s="83"/>
      <c r="R115" s="84"/>
      <c r="S115" s="84"/>
      <c r="T115" s="83"/>
      <c r="U115" s="83"/>
      <c r="V115" s="83"/>
      <c r="W115" s="85"/>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90"/>
      <c r="E121" s="40"/>
      <c r="F121" s="88"/>
      <c r="G121" s="84"/>
      <c r="H121" s="83"/>
      <c r="I121" s="90"/>
      <c r="J121" s="40"/>
      <c r="K121" s="88"/>
      <c r="L121" s="84"/>
      <c r="M121" s="83"/>
      <c r="N121" s="91"/>
      <c r="O121" s="82"/>
      <c r="P121" s="83"/>
      <c r="Q121" s="83"/>
      <c r="R121" s="84"/>
      <c r="S121" s="84"/>
      <c r="T121" s="83"/>
      <c r="U121" s="83"/>
      <c r="V121" s="83"/>
      <c r="W121" s="85"/>
    </row>
    <row r="122" ht="21.95" customHeight="1">
      <c r="A122" s="86"/>
      <c r="B122" s="84"/>
      <c r="C122" s="83"/>
      <c r="D122" s="90"/>
      <c r="E122" s="40"/>
      <c r="F122" s="88"/>
      <c r="G122" s="84"/>
      <c r="H122" s="83"/>
      <c r="I122" s="90"/>
      <c r="J122" s="40"/>
      <c r="K122" s="88"/>
      <c r="L122" s="84"/>
      <c r="M122" s="83"/>
      <c r="N122" s="91"/>
      <c r="O122" s="82"/>
      <c r="P122" s="83"/>
      <c r="Q122" s="83"/>
      <c r="R122" s="84"/>
      <c r="S122" s="84"/>
      <c r="T122" s="83"/>
      <c r="U122" s="83"/>
      <c r="V122" s="83"/>
      <c r="W122" s="85"/>
    </row>
    <row r="123" ht="21.95" customHeight="1">
      <c r="A123" t="s" s="92">
        <v>97</v>
      </c>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t="s" s="93">
        <v>98</v>
      </c>
      <c r="B124" s="94"/>
      <c r="C124" s="83"/>
      <c r="D124" s="87"/>
      <c r="E124" s="40"/>
      <c r="F124" t="s" s="95">
        <v>98</v>
      </c>
      <c r="G124" s="94"/>
      <c r="H124" s="83"/>
      <c r="I124" s="87"/>
      <c r="J124" s="40"/>
      <c r="K124" t="s" s="95">
        <v>98</v>
      </c>
      <c r="L124" s="94"/>
      <c r="M124" s="83"/>
      <c r="N124" s="89"/>
      <c r="O124" s="96"/>
      <c r="P124" s="83"/>
      <c r="Q124" s="83"/>
      <c r="R124" s="84"/>
      <c r="S124" s="83"/>
      <c r="T124" s="83"/>
      <c r="U124" s="84"/>
      <c r="V124" s="83"/>
      <c r="W124" s="97"/>
    </row>
    <row r="125" ht="21.95" customHeight="1">
      <c r="A125" t="s" s="98">
        <v>99</v>
      </c>
      <c r="B125" s="100">
        <f>AVERAGE(B67:B76)</f>
        <v>34.5</v>
      </c>
      <c r="C125" s="83">
        <f>AVERAGE(C67:C76)</f>
        <v>133.2</v>
      </c>
      <c r="D125" s="87">
        <f>AVERAGE(D67:D76)</f>
        <v>3.90545452817492</v>
      </c>
      <c r="E125" s="40"/>
      <c r="F125" t="s" s="99">
        <v>99</v>
      </c>
      <c r="G125" s="100">
        <f>AVERAGE(G67:G76)</f>
        <v>18.3</v>
      </c>
      <c r="H125" s="83">
        <f>AVERAGE(H67:H76)</f>
        <v>57.45</v>
      </c>
      <c r="I125" s="87">
        <f>AVERAGE(I67:I76)</f>
        <v>3.23456179184844</v>
      </c>
      <c r="J125" s="40"/>
      <c r="K125" t="s" s="99">
        <v>99</v>
      </c>
      <c r="L125" s="100">
        <f>AVERAGE(L67:L76)</f>
        <v>3.7</v>
      </c>
      <c r="M125" s="83">
        <f>AVERAGE(M67:M76)</f>
        <v>6.8</v>
      </c>
      <c r="N125" s="89">
        <f>AVERAGE(N67:N76)</f>
        <v>1.8571875</v>
      </c>
      <c r="O125" s="96"/>
      <c r="P125" s="83"/>
      <c r="Q125" s="83"/>
      <c r="R125" s="84"/>
      <c r="S125" s="83"/>
      <c r="T125" s="83"/>
      <c r="U125" s="84"/>
      <c r="V125" s="83"/>
      <c r="W125" s="97"/>
    </row>
    <row r="126" ht="21.95" customHeight="1">
      <c r="A126" t="s" s="98">
        <v>100</v>
      </c>
      <c r="B126" s="100">
        <f>AVERAGE(B78:B87)</f>
        <v>30.7</v>
      </c>
      <c r="C126" s="83">
        <f>AVERAGE(C78:C87)</f>
        <v>129.84</v>
      </c>
      <c r="D126" s="87">
        <f>AVERAGE(D78:D87)</f>
        <v>4.2231212631463</v>
      </c>
      <c r="E126" s="40"/>
      <c r="F126" t="s" s="99">
        <v>100</v>
      </c>
      <c r="G126" s="100">
        <f>AVERAGE(G78:G87)</f>
        <v>10.7</v>
      </c>
      <c r="H126" s="83">
        <f>AVERAGE(H78:H87)</f>
        <v>35.78</v>
      </c>
      <c r="I126" s="87">
        <f>AVERAGE(I78:I87)</f>
        <v>3.31502726017944</v>
      </c>
      <c r="J126" s="40"/>
      <c r="K126" t="s" s="99">
        <v>100</v>
      </c>
      <c r="L126" s="100">
        <f>AVERAGE(L78:L87)</f>
        <v>1.4</v>
      </c>
      <c r="M126" s="83">
        <f>AVERAGE(M78:M87)</f>
        <v>2.62</v>
      </c>
      <c r="N126" s="89">
        <f>AVERAGE(N78:N87)</f>
        <v>1.92708333333333</v>
      </c>
      <c r="O126" s="96"/>
      <c r="P126" s="83"/>
      <c r="Q126" s="83"/>
      <c r="R126" s="84"/>
      <c r="S126" s="83"/>
      <c r="T126" s="83"/>
      <c r="U126" s="84"/>
      <c r="V126" s="83"/>
      <c r="W126" s="97"/>
    </row>
    <row r="127" ht="21.95" customHeight="1">
      <c r="A127" s="105"/>
      <c r="B127" s="84"/>
      <c r="C127" s="84"/>
      <c r="D127" s="90"/>
      <c r="E127" s="40"/>
      <c r="F127" s="106"/>
      <c r="G127" s="84"/>
      <c r="H127" s="84"/>
      <c r="I127" s="90"/>
      <c r="J127" s="40"/>
      <c r="K127" s="106"/>
      <c r="L127" s="84"/>
      <c r="M127" s="84"/>
      <c r="N127" s="91"/>
      <c r="O127" s="96"/>
      <c r="P127" s="83"/>
      <c r="Q127" s="83"/>
      <c r="R127" s="84"/>
      <c r="S127" s="83"/>
      <c r="T127" s="83"/>
      <c r="U127" s="84"/>
      <c r="V127" s="83"/>
      <c r="W127" s="97"/>
    </row>
    <row r="128" ht="21.95" customHeight="1">
      <c r="A128" t="s" s="103">
        <v>102</v>
      </c>
      <c r="B128" s="83">
        <f>AVERAGE(B61:B70)</f>
        <v>27.2</v>
      </c>
      <c r="C128" s="83">
        <f>AVERAGE(C61:C70)</f>
        <v>109.74</v>
      </c>
      <c r="D128" s="87">
        <f>AVERAGE(D61:D70)</f>
        <v>4.06210569827346</v>
      </c>
      <c r="E128" s="40"/>
      <c r="F128" t="s" s="104">
        <v>102</v>
      </c>
      <c r="G128" s="83">
        <f>AVERAGE(G61:G70)</f>
        <v>11.5</v>
      </c>
      <c r="H128" s="83">
        <f>AVERAGE(H61:H70)</f>
        <v>36.6</v>
      </c>
      <c r="I128" s="87">
        <f>AVERAGE(I61:I70)</f>
        <v>3.30192868534974</v>
      </c>
      <c r="J128" s="40"/>
      <c r="K128" t="s" s="104">
        <v>102</v>
      </c>
      <c r="L128" s="83">
        <f>AVERAGE(L61:L70)</f>
        <v>1.9</v>
      </c>
      <c r="M128" s="83">
        <f>AVERAGE(M61:M70)</f>
        <v>2.9</v>
      </c>
      <c r="N128" s="89">
        <f>AVERAGE(N61:N70)</f>
        <v>1.62321428571429</v>
      </c>
      <c r="O128" s="96"/>
      <c r="P128" s="83"/>
      <c r="Q128" s="83"/>
      <c r="R128" s="84"/>
      <c r="S128" s="83"/>
      <c r="T128" s="83"/>
      <c r="U128" s="84"/>
      <c r="V128" s="83"/>
      <c r="W128" s="97"/>
    </row>
    <row r="129" ht="21.95" customHeight="1">
      <c r="A129" t="s" s="103">
        <v>103</v>
      </c>
      <c r="B129" s="100">
        <f>AVERAGE(B72:B81)</f>
        <v>35.1</v>
      </c>
      <c r="C129" s="83">
        <f>AVERAGE(C72:C81)</f>
        <v>140.24</v>
      </c>
      <c r="D129" s="87">
        <f>AVERAGE(D72:D81)</f>
        <v>4.03975690530241</v>
      </c>
      <c r="E129" s="40"/>
      <c r="F129" t="s" s="104">
        <v>103</v>
      </c>
      <c r="G129" s="100">
        <f>AVERAGE(G72:G81)</f>
        <v>15.3</v>
      </c>
      <c r="H129" s="83">
        <f>AVERAGE(H72:H81)</f>
        <v>47.21</v>
      </c>
      <c r="I129" s="87">
        <f>AVERAGE(I72:I81)</f>
        <v>3.12963079769639</v>
      </c>
      <c r="J129" s="40"/>
      <c r="K129" t="s" s="104">
        <v>103</v>
      </c>
      <c r="L129" s="100">
        <f>AVERAGE(L72:L81)</f>
        <v>3.1</v>
      </c>
      <c r="M129" s="83">
        <f>AVERAGE(M72:M81)</f>
        <v>5.56</v>
      </c>
      <c r="N129" s="89">
        <f>AVERAGE(N72:N81)</f>
        <v>1.799375</v>
      </c>
      <c r="O129" s="96"/>
      <c r="P129" s="83"/>
      <c r="Q129" s="83"/>
      <c r="R129" s="84"/>
      <c r="S129" s="83"/>
      <c r="T129" s="83"/>
      <c r="U129" s="84"/>
      <c r="V129" s="83"/>
      <c r="W129" s="97"/>
    </row>
    <row r="130" ht="21.95" customHeight="1">
      <c r="A130" s="105"/>
      <c r="B130" s="84"/>
      <c r="C130" s="84"/>
      <c r="D130" s="90"/>
      <c r="E130" s="40"/>
      <c r="F130" s="106"/>
      <c r="G130" s="84"/>
      <c r="H130" s="84"/>
      <c r="I130" s="90"/>
      <c r="J130" s="40"/>
      <c r="K130" s="106"/>
      <c r="L130" s="84"/>
      <c r="M130" s="84"/>
      <c r="N130" s="91"/>
      <c r="O130" s="96"/>
      <c r="P130" s="83"/>
      <c r="Q130" s="83"/>
      <c r="R130" s="84"/>
      <c r="S130" s="83"/>
      <c r="T130" s="83"/>
      <c r="U130" s="84"/>
      <c r="V130" s="83"/>
      <c r="W130" s="97"/>
    </row>
    <row r="131" ht="21.95" customHeight="1">
      <c r="A131" t="s" s="93">
        <v>104</v>
      </c>
      <c r="B131" s="84"/>
      <c r="C131" s="84"/>
      <c r="D131" s="90"/>
      <c r="E131" s="40"/>
      <c r="F131" t="s" s="95">
        <v>104</v>
      </c>
      <c r="G131" s="84"/>
      <c r="H131" s="84"/>
      <c r="I131" s="90"/>
      <c r="J131" s="40"/>
      <c r="K131" t="s" s="95">
        <v>104</v>
      </c>
      <c r="L131" s="84"/>
      <c r="M131" s="84"/>
      <c r="N131" s="91"/>
      <c r="O131" s="96"/>
      <c r="P131" s="83"/>
      <c r="Q131" s="83"/>
      <c r="R131" s="84"/>
      <c r="S131" s="83"/>
      <c r="T131" s="83"/>
      <c r="U131" s="84"/>
      <c r="V131" s="83"/>
      <c r="W131" s="97"/>
    </row>
    <row r="132" ht="21.95" customHeight="1">
      <c r="A132" t="s" s="98">
        <v>99</v>
      </c>
      <c r="B132" s="83">
        <f>AVERAGE(B72:B76)</f>
        <v>43.6</v>
      </c>
      <c r="C132" s="83">
        <f>AVERAGE(C72:C76)</f>
        <v>168.06</v>
      </c>
      <c r="D132" s="87">
        <f>AVERAGE(D72:D76)</f>
        <v>3.84722639641718</v>
      </c>
      <c r="E132" s="40"/>
      <c r="F132" t="s" s="99">
        <v>99</v>
      </c>
      <c r="G132" s="83">
        <f>AVERAGE(G72:G76)</f>
        <v>22.6</v>
      </c>
      <c r="H132" s="83">
        <f>AVERAGE(H72:H76)</f>
        <v>69.78</v>
      </c>
      <c r="I132" s="87">
        <f>AVERAGE(I72:I76)</f>
        <v>3.09799175412294</v>
      </c>
      <c r="J132" s="40"/>
      <c r="K132" t="s" s="99">
        <v>99</v>
      </c>
      <c r="L132" s="83">
        <f>AVERAGE(L72:L76)</f>
        <v>4.8</v>
      </c>
      <c r="M132" s="83">
        <f>AVERAGE(M72:M76)</f>
        <v>9.32</v>
      </c>
      <c r="N132" s="89">
        <f>AVERAGE(N72:N76)</f>
        <v>1.994</v>
      </c>
      <c r="O132" s="96"/>
      <c r="P132" s="83"/>
      <c r="Q132" s="83"/>
      <c r="R132" s="84"/>
      <c r="S132" s="83"/>
      <c r="T132" s="83"/>
      <c r="U132" s="84"/>
      <c r="V132" s="83"/>
      <c r="W132" s="97"/>
    </row>
    <row r="133" ht="21.95" customHeight="1">
      <c r="A133" t="s" s="98">
        <v>100</v>
      </c>
      <c r="B133" s="83">
        <f>AVERAGE(B78:B82)</f>
        <v>25.4</v>
      </c>
      <c r="C133" s="83">
        <f>AVERAGE(C78:C82)</f>
        <v>107.74</v>
      </c>
      <c r="D133" s="87">
        <f>AVERAGE(D78:D82)</f>
        <v>4.23254004576659</v>
      </c>
      <c r="E133" s="40"/>
      <c r="F133" t="s" s="99">
        <v>100</v>
      </c>
      <c r="G133" s="83">
        <f>AVERAGE(G78:G82)</f>
        <v>8.199999999999999</v>
      </c>
      <c r="H133" s="83">
        <f>AVERAGE(H78:H82)</f>
        <v>26.26</v>
      </c>
      <c r="I133" s="87">
        <f>AVERAGE(I78:I82)</f>
        <v>3.27260317460317</v>
      </c>
      <c r="J133" s="40"/>
      <c r="K133" t="s" s="99">
        <v>100</v>
      </c>
      <c r="L133" s="83">
        <f>AVERAGE(L78:L82)</f>
        <v>1</v>
      </c>
      <c r="M133" s="83">
        <f>AVERAGE(M78:M82)</f>
        <v>1.52</v>
      </c>
      <c r="N133" s="89">
        <f>AVERAGE(N78:N82)</f>
        <v>1.66666666666667</v>
      </c>
      <c r="O133" s="96"/>
      <c r="P133" s="83"/>
      <c r="Q133" s="83"/>
      <c r="R133" s="84"/>
      <c r="S133" s="83"/>
      <c r="T133" s="83"/>
      <c r="U133" s="84"/>
      <c r="V133" s="83"/>
      <c r="W133" s="97"/>
    </row>
    <row r="134" ht="21.95" customHeight="1">
      <c r="A134" s="105"/>
      <c r="B134" s="84"/>
      <c r="C134" s="84"/>
      <c r="D134" s="90"/>
      <c r="E134" s="40"/>
      <c r="F134" s="106"/>
      <c r="G134" s="84"/>
      <c r="H134" s="84"/>
      <c r="I134" s="90"/>
      <c r="J134" s="40"/>
      <c r="K134" s="106"/>
      <c r="L134" s="84"/>
      <c r="M134" s="84"/>
      <c r="N134" s="91"/>
      <c r="O134" s="96"/>
      <c r="P134" s="83"/>
      <c r="Q134" s="83"/>
      <c r="R134" s="84"/>
      <c r="S134" s="83"/>
      <c r="T134" s="83"/>
      <c r="U134" s="84"/>
      <c r="V134" s="83"/>
      <c r="W134" s="97"/>
    </row>
    <row r="135" ht="21.95" customHeight="1">
      <c r="A135" t="s" s="103">
        <v>102</v>
      </c>
      <c r="B135" s="83">
        <f>AVERAGE(B66:B70)</f>
        <v>26.6</v>
      </c>
      <c r="C135" s="83">
        <f>AVERAGE(C66:C70)</f>
        <v>108.14</v>
      </c>
      <c r="D135" s="87">
        <f>AVERAGE(D66:D70)</f>
        <v>4.10671296296296</v>
      </c>
      <c r="E135" s="40"/>
      <c r="F135" t="s" s="104">
        <v>102</v>
      </c>
      <c r="G135" s="83">
        <f>AVERAGE(G66:G70)</f>
        <v>11.8</v>
      </c>
      <c r="H135" s="83">
        <f>AVERAGE(H66:H70)</f>
        <v>39.18</v>
      </c>
      <c r="I135" s="87">
        <f>AVERAGE(I66:I70)</f>
        <v>3.43273182957394</v>
      </c>
      <c r="J135" s="40"/>
      <c r="K135" t="s" s="104">
        <v>102</v>
      </c>
      <c r="L135" s="83">
        <f>AVERAGE(L66:L70)</f>
        <v>1.2</v>
      </c>
      <c r="M135" s="83">
        <f>AVERAGE(M66:M70)</f>
        <v>1.04</v>
      </c>
      <c r="N135" s="89">
        <f>AVERAGE(N66:N70)</f>
        <v>0.9833333333333329</v>
      </c>
      <c r="O135" s="96"/>
      <c r="P135" s="83"/>
      <c r="Q135" s="83"/>
      <c r="R135" s="84"/>
      <c r="S135" s="83"/>
      <c r="T135" s="83"/>
      <c r="U135" s="84"/>
      <c r="V135" s="83"/>
      <c r="W135" s="97"/>
    </row>
    <row r="136" ht="21.95" customHeight="1">
      <c r="A136" t="s" s="103">
        <v>103</v>
      </c>
      <c r="B136" s="83">
        <f>AVERAGE(B72:B76)</f>
        <v>43.6</v>
      </c>
      <c r="C136" s="83">
        <f>AVERAGE(C72:C76)</f>
        <v>168.06</v>
      </c>
      <c r="D136" s="87">
        <f>AVERAGE(D72:D76)</f>
        <v>3.84722639641718</v>
      </c>
      <c r="E136" s="40"/>
      <c r="F136" t="s" s="104">
        <v>103</v>
      </c>
      <c r="G136" s="83">
        <f>AVERAGE(G72:G76)</f>
        <v>22.6</v>
      </c>
      <c r="H136" s="83">
        <f>AVERAGE(H72:H76)</f>
        <v>69.78</v>
      </c>
      <c r="I136" s="87">
        <f>AVERAGE(I72:I76)</f>
        <v>3.09799175412294</v>
      </c>
      <c r="J136" s="40"/>
      <c r="K136" t="s" s="104">
        <v>103</v>
      </c>
      <c r="L136" s="83">
        <f>AVERAGE(L72:L76)</f>
        <v>4.8</v>
      </c>
      <c r="M136" s="83">
        <f>AVERAGE(M72:M76)</f>
        <v>9.32</v>
      </c>
      <c r="N136" s="89">
        <f>AVERAGE(N72:N76)</f>
        <v>1.994</v>
      </c>
      <c r="O136" s="96"/>
      <c r="P136" s="83"/>
      <c r="Q136" s="83"/>
      <c r="R136" s="84"/>
      <c r="S136" s="83"/>
      <c r="T136" s="83"/>
      <c r="U136" s="84"/>
      <c r="V136" s="83"/>
      <c r="W136" s="97"/>
    </row>
    <row r="137" ht="21.95" customHeight="1">
      <c r="A137" s="105"/>
      <c r="B137" s="83"/>
      <c r="C137" s="83"/>
      <c r="D137" s="87"/>
      <c r="E137" s="40"/>
      <c r="F137" s="106"/>
      <c r="G137" s="84"/>
      <c r="H137" s="83"/>
      <c r="I137" s="87"/>
      <c r="J137" s="40"/>
      <c r="K137" s="106"/>
      <c r="L137" s="84"/>
      <c r="M137" s="83"/>
      <c r="N137" s="89"/>
      <c r="O137" s="96"/>
      <c r="P137" s="83"/>
      <c r="Q137" s="83"/>
      <c r="R137" s="84"/>
      <c r="S137" s="83"/>
      <c r="T137" s="83"/>
      <c r="U137" s="84"/>
      <c r="V137" s="83"/>
      <c r="W137" s="97"/>
    </row>
    <row r="138" ht="21.95" customHeight="1">
      <c r="A138" s="105"/>
      <c r="B138" s="107"/>
      <c r="C138" t="s" s="108">
        <v>105</v>
      </c>
      <c r="D138" s="87"/>
      <c r="E138" s="40"/>
      <c r="F138" s="106"/>
      <c r="G138" s="84"/>
      <c r="H138" s="83"/>
      <c r="I138" s="87"/>
      <c r="J138" s="40"/>
      <c r="K138" s="106"/>
      <c r="L138" s="84"/>
      <c r="M138" s="83"/>
      <c r="N138" s="89"/>
      <c r="O138" s="96"/>
      <c r="P138" s="83"/>
      <c r="Q138" s="83"/>
      <c r="R138" s="84"/>
      <c r="S138" s="83"/>
      <c r="T138" s="83"/>
      <c r="U138" s="84"/>
      <c r="V138" s="83"/>
      <c r="W138" s="97"/>
    </row>
    <row r="139" ht="22.75" customHeight="1">
      <c r="A139" s="109"/>
      <c r="B139" s="110"/>
      <c r="C139" t="s" s="111">
        <v>106</v>
      </c>
      <c r="D139" s="112"/>
      <c r="E139" s="113"/>
      <c r="F139" s="114"/>
      <c r="G139" s="115"/>
      <c r="H139" s="116"/>
      <c r="I139" s="112"/>
      <c r="J139" s="113"/>
      <c r="K139" s="114"/>
      <c r="L139" s="115"/>
      <c r="M139" s="116"/>
      <c r="N139" s="117"/>
      <c r="O139" s="118"/>
      <c r="P139" s="116"/>
      <c r="Q139" s="116"/>
      <c r="R139" s="115"/>
      <c r="S139" s="116"/>
      <c r="T139" s="116"/>
      <c r="U139" s="115"/>
      <c r="V139" s="116"/>
      <c r="W139"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6.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24" customWidth="1"/>
    <col min="2" max="4" width="12.1719" style="224" customWidth="1"/>
    <col min="5" max="5" width="1.35156" style="224" customWidth="1"/>
    <col min="6" max="6" width="10" style="224" customWidth="1"/>
    <col min="7" max="9" width="12.1719" style="224" customWidth="1"/>
    <col min="10" max="10" width="1.35156" style="224" customWidth="1"/>
    <col min="11" max="11" width="10" style="224" customWidth="1"/>
    <col min="12" max="14" width="12.1719" style="224" customWidth="1"/>
    <col min="15" max="15" width="10.8516" style="224" customWidth="1"/>
    <col min="16" max="17" width="6.5" style="224" customWidth="1"/>
    <col min="18" max="18" width="10.8516" style="224" customWidth="1"/>
    <col min="19" max="20" width="6.5" style="224" customWidth="1"/>
    <col min="21" max="21" width="10.8516" style="224" customWidth="1"/>
    <col min="22" max="23" width="6.5" style="224" customWidth="1"/>
    <col min="24" max="16384" width="16.3516" style="224" customWidth="1"/>
  </cols>
  <sheetData>
    <row r="1" ht="64.15" customHeight="1">
      <c r="A1" t="s" s="164">
        <v>215</v>
      </c>
      <c r="B1" t="s" s="27">
        <v>40</v>
      </c>
      <c r="C1" t="s" s="27">
        <v>41</v>
      </c>
      <c r="D1" t="s" s="28">
        <v>42</v>
      </c>
      <c r="E1" s="29"/>
      <c r="F1" t="s" s="30">
        <v>216</v>
      </c>
      <c r="G1" t="s" s="27">
        <v>44</v>
      </c>
      <c r="H1" t="s" s="27">
        <v>45</v>
      </c>
      <c r="I1" t="s" s="28">
        <v>46</v>
      </c>
      <c r="J1" s="29"/>
      <c r="K1" t="s" s="30">
        <v>217</v>
      </c>
      <c r="L1" t="s" s="27">
        <v>48</v>
      </c>
      <c r="M1" t="s" s="27">
        <v>49</v>
      </c>
      <c r="N1" t="s" s="31">
        <v>50</v>
      </c>
      <c r="O1" t="s" s="32">
        <v>51</v>
      </c>
      <c r="P1" t="s" s="33">
        <v>52</v>
      </c>
      <c r="Q1" s="34"/>
      <c r="R1" t="s" s="35">
        <v>51</v>
      </c>
      <c r="S1" t="s" s="33">
        <v>53</v>
      </c>
      <c r="T1" s="34"/>
      <c r="U1" t="s" s="35">
        <v>51</v>
      </c>
      <c r="V1" t="s" s="33">
        <v>54</v>
      </c>
      <c r="W1" s="36"/>
    </row>
    <row r="2" ht="22.6" customHeight="1">
      <c r="A2" s="189"/>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50">
        <v>1910</v>
      </c>
      <c r="B3" s="144">
        <v>41</v>
      </c>
      <c r="C3" s="78">
        <v>370.7</v>
      </c>
      <c r="D3" s="79">
        <v>9.041463414634149</v>
      </c>
      <c r="E3" s="40"/>
      <c r="F3" s="145">
        <v>1910</v>
      </c>
      <c r="G3" s="144">
        <v>31</v>
      </c>
      <c r="H3" s="78">
        <v>270.9</v>
      </c>
      <c r="I3" s="79">
        <v>8.738709677419349</v>
      </c>
      <c r="J3" s="40"/>
      <c r="K3" s="145">
        <v>1910</v>
      </c>
      <c r="L3" s="144">
        <v>2</v>
      </c>
      <c r="M3" s="78">
        <v>15.6</v>
      </c>
      <c r="N3" s="81">
        <v>7.8</v>
      </c>
      <c r="O3" s="146"/>
      <c r="P3" s="147"/>
      <c r="Q3" s="148"/>
      <c r="R3" s="149"/>
      <c r="S3" s="147"/>
      <c r="T3" s="148"/>
      <c r="U3" s="149"/>
      <c r="V3" s="147"/>
      <c r="W3" s="148"/>
    </row>
    <row r="4" ht="21.95" customHeight="1">
      <c r="A4" s="150">
        <v>1911</v>
      </c>
      <c r="B4" s="100">
        <v>40</v>
      </c>
      <c r="C4" s="83">
        <v>372.2</v>
      </c>
      <c r="D4" s="87">
        <v>9.305</v>
      </c>
      <c r="E4" s="40"/>
      <c r="F4" s="151">
        <v>1911</v>
      </c>
      <c r="G4" s="100">
        <v>21</v>
      </c>
      <c r="H4" s="83">
        <v>181.9</v>
      </c>
      <c r="I4" s="87">
        <v>8.66190476190476</v>
      </c>
      <c r="J4" s="40"/>
      <c r="K4" s="151">
        <v>1911</v>
      </c>
      <c r="L4" s="100">
        <v>3</v>
      </c>
      <c r="M4" s="83">
        <v>22.5</v>
      </c>
      <c r="N4" s="89">
        <v>7.5</v>
      </c>
      <c r="O4" s="152"/>
      <c r="P4" s="135"/>
      <c r="Q4" s="97"/>
      <c r="R4" s="153"/>
      <c r="S4" s="135"/>
      <c r="T4" s="97"/>
      <c r="U4" s="153"/>
      <c r="V4" s="135"/>
      <c r="W4" s="97"/>
    </row>
    <row r="5" ht="21.95" customHeight="1">
      <c r="A5" s="150">
        <v>1912</v>
      </c>
      <c r="B5" s="100">
        <v>35</v>
      </c>
      <c r="C5" s="83">
        <v>323</v>
      </c>
      <c r="D5" s="87">
        <v>9.22857142857143</v>
      </c>
      <c r="E5" s="40"/>
      <c r="F5" s="151">
        <v>1912</v>
      </c>
      <c r="G5" s="100">
        <v>19</v>
      </c>
      <c r="H5" s="83">
        <v>163.1</v>
      </c>
      <c r="I5" s="87">
        <v>8.58421052631579</v>
      </c>
      <c r="J5" s="40"/>
      <c r="K5" s="151">
        <v>1912</v>
      </c>
      <c r="L5" s="100">
        <v>3</v>
      </c>
      <c r="M5" s="83">
        <v>21.8</v>
      </c>
      <c r="N5" s="89">
        <v>7.26666666666667</v>
      </c>
      <c r="O5" s="152"/>
      <c r="P5" s="135"/>
      <c r="Q5" s="97"/>
      <c r="R5" s="153"/>
      <c r="S5" s="135"/>
      <c r="T5" s="97"/>
      <c r="U5" s="153"/>
      <c r="V5" s="135"/>
      <c r="W5" s="97"/>
    </row>
    <row r="6" ht="21.95" customHeight="1">
      <c r="A6" s="150">
        <v>1913</v>
      </c>
      <c r="B6" s="100">
        <v>28</v>
      </c>
      <c r="C6" s="83">
        <v>263.7</v>
      </c>
      <c r="D6" s="87">
        <v>9.417857142857139</v>
      </c>
      <c r="E6" s="40"/>
      <c r="F6" s="151">
        <v>1913</v>
      </c>
      <c r="G6" s="100">
        <v>14</v>
      </c>
      <c r="H6" s="83">
        <v>122.3</v>
      </c>
      <c r="I6" s="87">
        <v>8.735714285714289</v>
      </c>
      <c r="J6" s="40"/>
      <c r="K6" s="151">
        <v>1913</v>
      </c>
      <c r="L6" s="100">
        <v>3</v>
      </c>
      <c r="M6" s="83">
        <v>22.8</v>
      </c>
      <c r="N6" s="89">
        <v>7.6</v>
      </c>
      <c r="O6" s="152"/>
      <c r="P6" s="135"/>
      <c r="Q6" s="97"/>
      <c r="R6" s="153"/>
      <c r="S6" s="135"/>
      <c r="T6" s="97"/>
      <c r="U6" s="153"/>
      <c r="V6" s="135"/>
      <c r="W6" s="97"/>
    </row>
    <row r="7" ht="21.95" customHeight="1">
      <c r="A7" s="150">
        <v>1914</v>
      </c>
      <c r="B7" s="100">
        <v>21</v>
      </c>
      <c r="C7" s="83">
        <v>192.2</v>
      </c>
      <c r="D7" s="87">
        <v>9.15238095238095</v>
      </c>
      <c r="E7" s="40"/>
      <c r="F7" s="151">
        <v>1914</v>
      </c>
      <c r="G7" s="100">
        <v>10</v>
      </c>
      <c r="H7" s="83">
        <v>82.59999999999999</v>
      </c>
      <c r="I7" s="87">
        <v>8.26</v>
      </c>
      <c r="J7" s="40"/>
      <c r="K7" s="151">
        <v>1914</v>
      </c>
      <c r="L7" s="100">
        <v>3</v>
      </c>
      <c r="M7" s="83">
        <v>20</v>
      </c>
      <c r="N7" s="89">
        <v>6.66666666666667</v>
      </c>
      <c r="O7" s="152"/>
      <c r="P7" s="135"/>
      <c r="Q7" s="97"/>
      <c r="R7" s="153"/>
      <c r="S7" s="135"/>
      <c r="T7" s="97"/>
      <c r="U7" s="153"/>
      <c r="V7" s="135"/>
      <c r="W7" s="97"/>
    </row>
    <row r="8" ht="21.95" customHeight="1">
      <c r="A8" s="150">
        <v>1915</v>
      </c>
      <c r="B8" s="100">
        <v>21</v>
      </c>
      <c r="C8" s="83">
        <v>187.7</v>
      </c>
      <c r="D8" s="87">
        <v>8.93809523809524</v>
      </c>
      <c r="E8" s="40"/>
      <c r="F8" s="151">
        <v>1915</v>
      </c>
      <c r="G8" s="100">
        <v>15</v>
      </c>
      <c r="H8" s="83">
        <v>127.7</v>
      </c>
      <c r="I8" s="87">
        <v>8.51333333333333</v>
      </c>
      <c r="J8" s="40"/>
      <c r="K8" s="151">
        <v>1915</v>
      </c>
      <c r="L8" s="100">
        <v>4</v>
      </c>
      <c r="M8" s="83">
        <v>28.8</v>
      </c>
      <c r="N8" s="89">
        <v>7.2</v>
      </c>
      <c r="O8" s="152"/>
      <c r="P8" s="135"/>
      <c r="Q8" s="97"/>
      <c r="R8" s="153"/>
      <c r="S8" s="135"/>
      <c r="T8" s="97"/>
      <c r="U8" s="153"/>
      <c r="V8" s="135"/>
      <c r="W8" s="97"/>
    </row>
    <row r="9" ht="21.95" customHeight="1">
      <c r="A9" s="150">
        <v>1916</v>
      </c>
      <c r="B9" s="100">
        <v>43</v>
      </c>
      <c r="C9" s="83">
        <v>388.8</v>
      </c>
      <c r="D9" s="87">
        <v>9.041860465116279</v>
      </c>
      <c r="E9" s="40"/>
      <c r="F9" s="151">
        <v>1916</v>
      </c>
      <c r="G9" s="100">
        <v>25</v>
      </c>
      <c r="H9" s="83">
        <v>209.2</v>
      </c>
      <c r="I9" s="87">
        <v>8.368</v>
      </c>
      <c r="J9" s="40"/>
      <c r="K9" s="151">
        <v>1916</v>
      </c>
      <c r="L9" s="100">
        <v>7</v>
      </c>
      <c r="M9" s="83">
        <v>50.4</v>
      </c>
      <c r="N9" s="89">
        <v>7.2</v>
      </c>
      <c r="O9" s="152"/>
      <c r="P9" s="135"/>
      <c r="Q9" s="97"/>
      <c r="R9" s="153"/>
      <c r="S9" s="135"/>
      <c r="T9" s="97"/>
      <c r="U9" s="153"/>
      <c r="V9" s="135"/>
      <c r="W9" s="97"/>
    </row>
    <row r="10" ht="21.95" customHeight="1">
      <c r="A10" s="150">
        <v>1917</v>
      </c>
      <c r="B10" s="100">
        <v>64</v>
      </c>
      <c r="C10" s="83">
        <v>582.7</v>
      </c>
      <c r="D10" s="87">
        <v>9.104687500000001</v>
      </c>
      <c r="E10" s="40"/>
      <c r="F10" s="151">
        <v>1917</v>
      </c>
      <c r="G10" s="100">
        <v>37</v>
      </c>
      <c r="H10" s="83">
        <v>309.5</v>
      </c>
      <c r="I10" s="87">
        <v>8.36486486486486</v>
      </c>
      <c r="J10" s="40"/>
      <c r="K10" s="151">
        <v>1917</v>
      </c>
      <c r="L10" s="100">
        <v>9</v>
      </c>
      <c r="M10" s="83">
        <v>58.8</v>
      </c>
      <c r="N10" s="89">
        <v>6.53333333333333</v>
      </c>
      <c r="O10" s="152"/>
      <c r="P10" s="135"/>
      <c r="Q10" s="97"/>
      <c r="R10" s="153"/>
      <c r="S10" s="135"/>
      <c r="T10" s="97"/>
      <c r="U10" s="153"/>
      <c r="V10" s="135"/>
      <c r="W10" s="97"/>
    </row>
    <row r="11" ht="21.95" customHeight="1">
      <c r="A11" s="150">
        <v>1918</v>
      </c>
      <c r="B11" s="100">
        <v>29</v>
      </c>
      <c r="C11" s="83">
        <v>262.7</v>
      </c>
      <c r="D11" s="87">
        <v>9.05862068965517</v>
      </c>
      <c r="E11" s="40"/>
      <c r="F11" s="151">
        <v>1918</v>
      </c>
      <c r="G11" s="100">
        <v>20</v>
      </c>
      <c r="H11" s="83">
        <v>172.4</v>
      </c>
      <c r="I11" s="87">
        <v>8.619999999999999</v>
      </c>
      <c r="J11" s="40"/>
      <c r="K11" s="151">
        <v>1918</v>
      </c>
      <c r="L11" s="100">
        <v>5</v>
      </c>
      <c r="M11" s="83">
        <v>37.3</v>
      </c>
      <c r="N11" s="89">
        <v>7.46</v>
      </c>
      <c r="O11" s="152"/>
      <c r="P11" s="135"/>
      <c r="Q11" s="97"/>
      <c r="R11" s="153"/>
      <c r="S11" s="135"/>
      <c r="T11" s="97"/>
      <c r="U11" s="153"/>
      <c r="V11" s="135"/>
      <c r="W11" s="97"/>
    </row>
    <row r="12" ht="21.95" customHeight="1">
      <c r="A12" s="150">
        <v>1919</v>
      </c>
      <c r="B12" s="100">
        <v>50</v>
      </c>
      <c r="C12" s="83">
        <v>464.4</v>
      </c>
      <c r="D12" s="87">
        <v>9.288</v>
      </c>
      <c r="E12" s="40"/>
      <c r="F12" s="151">
        <v>1919</v>
      </c>
      <c r="G12" s="100">
        <v>28</v>
      </c>
      <c r="H12" s="83">
        <v>245.8</v>
      </c>
      <c r="I12" s="87">
        <v>8.77857142857143</v>
      </c>
      <c r="J12" s="40"/>
      <c r="K12" s="151">
        <v>1919</v>
      </c>
      <c r="L12" s="100">
        <v>2</v>
      </c>
      <c r="M12" s="83">
        <v>13.4</v>
      </c>
      <c r="N12" s="89">
        <v>6.7</v>
      </c>
      <c r="O12" s="152"/>
      <c r="P12" s="135"/>
      <c r="Q12" s="97"/>
      <c r="R12" s="153"/>
      <c r="S12" s="135"/>
      <c r="T12" s="97"/>
      <c r="U12" s="153"/>
      <c r="V12" s="135"/>
      <c r="W12" s="97"/>
    </row>
    <row r="13" ht="21.95" customHeight="1">
      <c r="A13" s="150">
        <v>1920</v>
      </c>
      <c r="B13" s="100">
        <v>45</v>
      </c>
      <c r="C13" s="83">
        <v>397.8</v>
      </c>
      <c r="D13" s="87">
        <v>8.84</v>
      </c>
      <c r="E13" s="40"/>
      <c r="F13" s="151">
        <v>1920</v>
      </c>
      <c r="G13" s="100">
        <v>28</v>
      </c>
      <c r="H13" s="83">
        <v>227.7</v>
      </c>
      <c r="I13" s="87">
        <v>8.13214285714286</v>
      </c>
      <c r="J13" s="40"/>
      <c r="K13" s="151">
        <v>1920</v>
      </c>
      <c r="L13" s="100">
        <v>10</v>
      </c>
      <c r="M13" s="83">
        <v>68.8</v>
      </c>
      <c r="N13" s="89">
        <v>6.88</v>
      </c>
      <c r="O13" s="152"/>
      <c r="P13" s="135"/>
      <c r="Q13" s="97"/>
      <c r="R13" s="153"/>
      <c r="S13" s="135"/>
      <c r="T13" s="97"/>
      <c r="U13" s="153"/>
      <c r="V13" s="135"/>
      <c r="W13" s="97"/>
    </row>
    <row r="14" ht="21.95" customHeight="1">
      <c r="A14" s="150">
        <v>1921</v>
      </c>
      <c r="B14" s="100">
        <v>21</v>
      </c>
      <c r="C14" s="83">
        <v>193</v>
      </c>
      <c r="D14" s="87">
        <v>9.19047619047619</v>
      </c>
      <c r="E14" s="40"/>
      <c r="F14" s="151">
        <v>1921</v>
      </c>
      <c r="G14" s="100">
        <v>11</v>
      </c>
      <c r="H14" s="83">
        <v>93.40000000000001</v>
      </c>
      <c r="I14" s="87">
        <v>8.49090909090909</v>
      </c>
      <c r="J14" s="40"/>
      <c r="K14" s="151">
        <v>1921</v>
      </c>
      <c r="L14" s="100">
        <v>3</v>
      </c>
      <c r="M14" s="83">
        <v>21.3</v>
      </c>
      <c r="N14" s="89">
        <v>7.1</v>
      </c>
      <c r="O14" s="152"/>
      <c r="P14" s="135"/>
      <c r="Q14" s="97"/>
      <c r="R14" s="153"/>
      <c r="S14" s="135"/>
      <c r="T14" s="97"/>
      <c r="U14" s="153"/>
      <c r="V14" s="135"/>
      <c r="W14" s="97"/>
    </row>
    <row r="15" ht="21.95" customHeight="1">
      <c r="A15" s="150">
        <v>1922</v>
      </c>
      <c r="B15" s="100">
        <v>44</v>
      </c>
      <c r="C15" s="83">
        <v>395.9</v>
      </c>
      <c r="D15" s="87">
        <v>8.997727272727269</v>
      </c>
      <c r="E15" s="40"/>
      <c r="F15" s="151">
        <v>1922</v>
      </c>
      <c r="G15" s="100">
        <v>28</v>
      </c>
      <c r="H15" s="83">
        <v>237.3</v>
      </c>
      <c r="I15" s="87">
        <v>8.475</v>
      </c>
      <c r="J15" s="40"/>
      <c r="K15" s="151">
        <v>1922</v>
      </c>
      <c r="L15" s="100">
        <v>6</v>
      </c>
      <c r="M15" s="83">
        <v>43.3</v>
      </c>
      <c r="N15" s="89">
        <v>7.21666666666667</v>
      </c>
      <c r="O15" s="152"/>
      <c r="P15" s="135"/>
      <c r="Q15" s="97"/>
      <c r="R15" s="153"/>
      <c r="S15" s="135"/>
      <c r="T15" s="97"/>
      <c r="U15" s="153"/>
      <c r="V15" s="135"/>
      <c r="W15" s="97"/>
    </row>
    <row r="16" ht="21.95" customHeight="1">
      <c r="A16" s="150">
        <v>1923</v>
      </c>
      <c r="B16" s="100">
        <v>41</v>
      </c>
      <c r="C16" s="83">
        <v>380.4</v>
      </c>
      <c r="D16" s="87">
        <v>9.278048780487801</v>
      </c>
      <c r="E16" s="40"/>
      <c r="F16" s="151">
        <v>1923</v>
      </c>
      <c r="G16" s="100">
        <v>23</v>
      </c>
      <c r="H16" s="83">
        <v>200.1</v>
      </c>
      <c r="I16" s="87">
        <v>8.699999999999999</v>
      </c>
      <c r="J16" s="40"/>
      <c r="K16" s="151">
        <v>1923</v>
      </c>
      <c r="L16" s="100">
        <v>2</v>
      </c>
      <c r="M16" s="83">
        <v>12.3</v>
      </c>
      <c r="N16" s="89">
        <v>6.15</v>
      </c>
      <c r="O16" s="152"/>
      <c r="P16" s="135"/>
      <c r="Q16" s="97"/>
      <c r="R16" s="153"/>
      <c r="S16" s="135"/>
      <c r="T16" s="97"/>
      <c r="U16" s="153"/>
      <c r="V16" s="135"/>
      <c r="W16" s="97"/>
    </row>
    <row r="17" ht="21.95" customHeight="1">
      <c r="A17" s="150">
        <v>1924</v>
      </c>
      <c r="B17" s="100">
        <v>35</v>
      </c>
      <c r="C17" s="83">
        <v>329.2</v>
      </c>
      <c r="D17" s="87">
        <v>9.405714285714289</v>
      </c>
      <c r="E17" s="40"/>
      <c r="F17" s="151">
        <v>1924</v>
      </c>
      <c r="G17" s="100">
        <v>17</v>
      </c>
      <c r="H17" s="83">
        <v>148.6</v>
      </c>
      <c r="I17" s="87">
        <v>8.74117647058824</v>
      </c>
      <c r="J17" s="40"/>
      <c r="K17" s="151">
        <v>1924</v>
      </c>
      <c r="L17" s="100">
        <v>1</v>
      </c>
      <c r="M17" s="83">
        <v>7.2</v>
      </c>
      <c r="N17" s="89">
        <v>7.2</v>
      </c>
      <c r="O17" s="152"/>
      <c r="P17" s="135"/>
      <c r="Q17" s="97"/>
      <c r="R17" s="153"/>
      <c r="S17" s="135"/>
      <c r="T17" s="97"/>
      <c r="U17" s="153"/>
      <c r="V17" s="135"/>
      <c r="W17" s="97"/>
    </row>
    <row r="18" ht="21.95" customHeight="1">
      <c r="A18" s="150">
        <v>1925</v>
      </c>
      <c r="B18" s="100">
        <v>45</v>
      </c>
      <c r="C18" s="83">
        <v>416.4</v>
      </c>
      <c r="D18" s="87">
        <v>9.25333333333333</v>
      </c>
      <c r="E18" s="40"/>
      <c r="F18" s="151">
        <v>1925</v>
      </c>
      <c r="G18" s="100">
        <v>22</v>
      </c>
      <c r="H18" s="83">
        <v>187.6</v>
      </c>
      <c r="I18" s="87">
        <v>8.527272727272729</v>
      </c>
      <c r="J18" s="40"/>
      <c r="K18" s="151">
        <v>1925</v>
      </c>
      <c r="L18" s="100">
        <v>3</v>
      </c>
      <c r="M18" s="83">
        <v>21.2</v>
      </c>
      <c r="N18" s="89">
        <v>7.06666666666667</v>
      </c>
      <c r="O18" s="152"/>
      <c r="P18" s="135"/>
      <c r="Q18" s="97"/>
      <c r="R18" s="153"/>
      <c r="S18" s="135"/>
      <c r="T18" s="97"/>
      <c r="U18" s="153"/>
      <c r="V18" s="135"/>
      <c r="W18" s="97"/>
    </row>
    <row r="19" ht="21.95" customHeight="1">
      <c r="A19" s="150">
        <v>1926</v>
      </c>
      <c r="B19" s="100">
        <v>44</v>
      </c>
      <c r="C19" s="83">
        <v>400.5</v>
      </c>
      <c r="D19" s="87">
        <v>9.10227272727273</v>
      </c>
      <c r="E19" s="40"/>
      <c r="F19" s="151">
        <v>1926</v>
      </c>
      <c r="G19" s="100">
        <v>23</v>
      </c>
      <c r="H19" s="83">
        <v>192.1</v>
      </c>
      <c r="I19" s="87">
        <v>8.35217391304348</v>
      </c>
      <c r="J19" s="40"/>
      <c r="K19" s="151">
        <v>1926</v>
      </c>
      <c r="L19" s="100">
        <v>4</v>
      </c>
      <c r="M19" s="83">
        <v>26.7</v>
      </c>
      <c r="N19" s="89">
        <v>6.675</v>
      </c>
      <c r="O19" s="152"/>
      <c r="P19" s="135"/>
      <c r="Q19" s="97"/>
      <c r="R19" s="153"/>
      <c r="S19" s="135"/>
      <c r="T19" s="97"/>
      <c r="U19" s="153"/>
      <c r="V19" s="135"/>
      <c r="W19" s="97"/>
    </row>
    <row r="20" ht="21.95" customHeight="1">
      <c r="A20" s="150">
        <v>1927</v>
      </c>
      <c r="B20" s="100">
        <v>41</v>
      </c>
      <c r="C20" s="83">
        <v>374.9</v>
      </c>
      <c r="D20" s="87">
        <v>9.143902439024391</v>
      </c>
      <c r="E20" s="40"/>
      <c r="F20" s="151">
        <v>1927</v>
      </c>
      <c r="G20" s="100">
        <v>25</v>
      </c>
      <c r="H20" s="83">
        <v>215.6</v>
      </c>
      <c r="I20" s="87">
        <v>8.624000000000001</v>
      </c>
      <c r="J20" s="40"/>
      <c r="K20" s="151">
        <v>1927</v>
      </c>
      <c r="L20" s="100">
        <v>4</v>
      </c>
      <c r="M20" s="83">
        <v>28.5</v>
      </c>
      <c r="N20" s="89">
        <v>7.125</v>
      </c>
      <c r="O20" s="152"/>
      <c r="P20" s="135"/>
      <c r="Q20" s="97"/>
      <c r="R20" s="153"/>
      <c r="S20" s="135"/>
      <c r="T20" s="97"/>
      <c r="U20" s="153"/>
      <c r="V20" s="135"/>
      <c r="W20" s="97"/>
    </row>
    <row r="21" ht="21.95" customHeight="1">
      <c r="A21" s="150">
        <v>1928</v>
      </c>
      <c r="B21" s="100">
        <v>34</v>
      </c>
      <c r="C21" s="83">
        <v>304.6</v>
      </c>
      <c r="D21" s="87">
        <v>8.95882352941176</v>
      </c>
      <c r="E21" s="40"/>
      <c r="F21" s="151">
        <v>1928</v>
      </c>
      <c r="G21" s="100">
        <v>26</v>
      </c>
      <c r="H21" s="83">
        <v>224.8</v>
      </c>
      <c r="I21" s="87">
        <v>8.646153846153849</v>
      </c>
      <c r="J21" s="40"/>
      <c r="K21" s="151">
        <v>1928</v>
      </c>
      <c r="L21" s="100">
        <v>5</v>
      </c>
      <c r="M21" s="83">
        <v>34.7</v>
      </c>
      <c r="N21" s="89">
        <v>6.94</v>
      </c>
      <c r="O21" s="152"/>
      <c r="P21" s="135"/>
      <c r="Q21" s="97"/>
      <c r="R21" s="153"/>
      <c r="S21" s="135"/>
      <c r="T21" s="97"/>
      <c r="U21" s="153"/>
      <c r="V21" s="135"/>
      <c r="W21" s="97"/>
    </row>
    <row r="22" ht="21.95" customHeight="1">
      <c r="A22" s="150">
        <v>1929</v>
      </c>
      <c r="B22" s="100">
        <v>60</v>
      </c>
      <c r="C22" s="83">
        <v>531.2</v>
      </c>
      <c r="D22" s="87">
        <v>8.85333333333333</v>
      </c>
      <c r="E22" s="40"/>
      <c r="F22" s="151">
        <v>1929</v>
      </c>
      <c r="G22" s="100">
        <v>37</v>
      </c>
      <c r="H22" s="83">
        <v>300.5</v>
      </c>
      <c r="I22" s="87">
        <v>8.121621621621619</v>
      </c>
      <c r="J22" s="40"/>
      <c r="K22" s="151">
        <v>1929</v>
      </c>
      <c r="L22" s="100">
        <v>13</v>
      </c>
      <c r="M22" s="83">
        <v>88.09999999999999</v>
      </c>
      <c r="N22" s="89">
        <v>6.77692307692308</v>
      </c>
      <c r="O22" s="152"/>
      <c r="P22" s="135"/>
      <c r="Q22" s="97"/>
      <c r="R22" s="153"/>
      <c r="S22" s="135"/>
      <c r="T22" s="97"/>
      <c r="U22" s="153"/>
      <c r="V22" s="135"/>
      <c r="W22" s="97"/>
    </row>
    <row r="23" ht="21.95" customHeight="1">
      <c r="A23" s="150">
        <v>1930</v>
      </c>
      <c r="B23" s="100">
        <v>35</v>
      </c>
      <c r="C23" s="83">
        <v>328.5</v>
      </c>
      <c r="D23" s="87">
        <v>9.38571428571429</v>
      </c>
      <c r="E23" s="40"/>
      <c r="F23" s="151">
        <v>1930</v>
      </c>
      <c r="G23" s="100">
        <v>16</v>
      </c>
      <c r="H23" s="83">
        <v>137.9</v>
      </c>
      <c r="I23" s="87">
        <v>8.61875</v>
      </c>
      <c r="J23" s="40"/>
      <c r="K23" s="151">
        <v>1930</v>
      </c>
      <c r="L23" s="100">
        <v>3</v>
      </c>
      <c r="M23" s="83">
        <v>20.5</v>
      </c>
      <c r="N23" s="89">
        <v>6.83333333333333</v>
      </c>
      <c r="O23" s="152"/>
      <c r="P23" s="135"/>
      <c r="Q23" s="97"/>
      <c r="R23" s="153"/>
      <c r="S23" s="135"/>
      <c r="T23" s="97"/>
      <c r="U23" s="153"/>
      <c r="V23" s="135"/>
      <c r="W23" s="97"/>
    </row>
    <row r="24" ht="21.95" customHeight="1">
      <c r="A24" s="150">
        <v>1931</v>
      </c>
      <c r="B24" s="100">
        <v>61</v>
      </c>
      <c r="C24" s="83">
        <v>556.7</v>
      </c>
      <c r="D24" s="87">
        <v>9.126229508196721</v>
      </c>
      <c r="E24" s="40"/>
      <c r="F24" s="151">
        <v>1931</v>
      </c>
      <c r="G24" s="100">
        <v>36</v>
      </c>
      <c r="H24" s="83">
        <v>308.5</v>
      </c>
      <c r="I24" s="87">
        <v>8.569444444444439</v>
      </c>
      <c r="J24" s="40"/>
      <c r="K24" s="151">
        <v>1931</v>
      </c>
      <c r="L24" s="100">
        <v>9</v>
      </c>
      <c r="M24" s="83">
        <v>66.5</v>
      </c>
      <c r="N24" s="89">
        <v>7.38888888888889</v>
      </c>
      <c r="O24" s="152"/>
      <c r="P24" s="135"/>
      <c r="Q24" s="97"/>
      <c r="R24" s="153"/>
      <c r="S24" s="135"/>
      <c r="T24" s="97"/>
      <c r="U24" s="153"/>
      <c r="V24" s="135"/>
      <c r="W24" s="97"/>
    </row>
    <row r="25" ht="21.95" customHeight="1">
      <c r="A25" s="150">
        <v>1932</v>
      </c>
      <c r="B25" s="100">
        <v>37</v>
      </c>
      <c r="C25" s="83">
        <v>346.6</v>
      </c>
      <c r="D25" s="87">
        <v>9.367567567567569</v>
      </c>
      <c r="E25" s="40"/>
      <c r="F25" s="151">
        <v>1932</v>
      </c>
      <c r="G25" s="100">
        <v>17</v>
      </c>
      <c r="H25" s="83">
        <v>145.8</v>
      </c>
      <c r="I25" s="87">
        <v>8.57647058823529</v>
      </c>
      <c r="J25" s="40"/>
      <c r="K25" s="151">
        <v>1932</v>
      </c>
      <c r="L25" s="100">
        <v>3</v>
      </c>
      <c r="M25" s="83">
        <v>21.6</v>
      </c>
      <c r="N25" s="89">
        <v>7.2</v>
      </c>
      <c r="O25" s="152"/>
      <c r="P25" s="135"/>
      <c r="Q25" s="97"/>
      <c r="R25" s="153"/>
      <c r="S25" s="135"/>
      <c r="T25" s="97"/>
      <c r="U25" s="153"/>
      <c r="V25" s="135"/>
      <c r="W25" s="97"/>
    </row>
    <row r="26" ht="21.95" customHeight="1">
      <c r="A26" s="150">
        <v>1933</v>
      </c>
      <c r="B26" s="100">
        <v>40</v>
      </c>
      <c r="C26" s="83">
        <v>358.2</v>
      </c>
      <c r="D26" s="87">
        <v>8.955</v>
      </c>
      <c r="E26" s="40"/>
      <c r="F26" s="151">
        <v>1933</v>
      </c>
      <c r="G26" s="100">
        <v>25</v>
      </c>
      <c r="H26" s="83">
        <v>207.7</v>
      </c>
      <c r="I26" s="87">
        <v>8.308</v>
      </c>
      <c r="J26" s="40"/>
      <c r="K26" s="151">
        <v>1933</v>
      </c>
      <c r="L26" s="100">
        <v>7</v>
      </c>
      <c r="M26" s="83">
        <v>50.2</v>
      </c>
      <c r="N26" s="89">
        <v>7.17142857142857</v>
      </c>
      <c r="O26" s="152"/>
      <c r="P26" s="135"/>
      <c r="Q26" s="97"/>
      <c r="R26" s="153"/>
      <c r="S26" s="135"/>
      <c r="T26" s="97"/>
      <c r="U26" s="153"/>
      <c r="V26" s="135"/>
      <c r="W26" s="97"/>
    </row>
    <row r="27" ht="21.95" customHeight="1">
      <c r="A27" s="150">
        <v>1934</v>
      </c>
      <c r="B27" s="100">
        <v>44</v>
      </c>
      <c r="C27" s="83">
        <v>414.5</v>
      </c>
      <c r="D27" s="87">
        <v>9.42045454545455</v>
      </c>
      <c r="E27" s="40"/>
      <c r="F27" s="151">
        <v>1934</v>
      </c>
      <c r="G27" s="100">
        <v>25</v>
      </c>
      <c r="H27" s="83">
        <v>223.9</v>
      </c>
      <c r="I27" s="87">
        <v>8.956</v>
      </c>
      <c r="J27" s="40"/>
      <c r="K27" s="151">
        <v>1934</v>
      </c>
      <c r="L27" s="100">
        <v>2</v>
      </c>
      <c r="M27" s="83">
        <v>14.5</v>
      </c>
      <c r="N27" s="89">
        <v>7.25</v>
      </c>
      <c r="O27" s="152"/>
      <c r="P27" s="135"/>
      <c r="Q27" s="97"/>
      <c r="R27" s="153"/>
      <c r="S27" s="135"/>
      <c r="T27" s="97"/>
      <c r="U27" s="153"/>
      <c r="V27" s="135"/>
      <c r="W27" s="97"/>
    </row>
    <row r="28" ht="21.95" customHeight="1">
      <c r="A28" s="150">
        <v>1935</v>
      </c>
      <c r="B28" s="100">
        <v>55</v>
      </c>
      <c r="C28" s="83">
        <v>493.9</v>
      </c>
      <c r="D28" s="87">
        <v>8.98</v>
      </c>
      <c r="E28" s="40"/>
      <c r="F28" s="151">
        <v>1935</v>
      </c>
      <c r="G28" s="100">
        <v>36</v>
      </c>
      <c r="H28" s="83">
        <v>303.1</v>
      </c>
      <c r="I28" s="87">
        <v>8.419444444444441</v>
      </c>
      <c r="J28" s="40"/>
      <c r="K28" s="151">
        <v>1935</v>
      </c>
      <c r="L28" s="100">
        <v>10</v>
      </c>
      <c r="M28" s="83">
        <v>70.3</v>
      </c>
      <c r="N28" s="89">
        <v>7.03</v>
      </c>
      <c r="O28" s="152"/>
      <c r="P28" s="135"/>
      <c r="Q28" s="97"/>
      <c r="R28" s="153"/>
      <c r="S28" s="135"/>
      <c r="T28" s="97"/>
      <c r="U28" s="153"/>
      <c r="V28" s="135"/>
      <c r="W28" s="97"/>
    </row>
    <row r="29" ht="21.95" customHeight="1">
      <c r="A29" s="150">
        <v>1936</v>
      </c>
      <c r="B29" s="100">
        <v>46</v>
      </c>
      <c r="C29" s="83">
        <v>432.4</v>
      </c>
      <c r="D29" s="87">
        <v>9.4</v>
      </c>
      <c r="E29" s="40"/>
      <c r="F29" s="151">
        <v>1936</v>
      </c>
      <c r="G29" s="100">
        <v>22</v>
      </c>
      <c r="H29" s="83">
        <v>191.9</v>
      </c>
      <c r="I29" s="87">
        <v>8.722727272727271</v>
      </c>
      <c r="J29" s="40"/>
      <c r="K29" s="151">
        <v>1936</v>
      </c>
      <c r="L29" s="100">
        <v>3</v>
      </c>
      <c r="M29" s="83">
        <v>23</v>
      </c>
      <c r="N29" s="89">
        <v>7.66666666666667</v>
      </c>
      <c r="O29" s="152"/>
      <c r="P29" s="135"/>
      <c r="Q29" s="97"/>
      <c r="R29" s="153"/>
      <c r="S29" s="135"/>
      <c r="T29" s="97"/>
      <c r="U29" s="153"/>
      <c r="V29" s="135"/>
      <c r="W29" s="97"/>
    </row>
    <row r="30" ht="21.95" customHeight="1">
      <c r="A30" s="150">
        <v>1937</v>
      </c>
      <c r="B30" s="100">
        <v>47</v>
      </c>
      <c r="C30" s="83">
        <v>434.2</v>
      </c>
      <c r="D30" s="87">
        <v>9.23829787234043</v>
      </c>
      <c r="E30" s="40"/>
      <c r="F30" s="151">
        <v>1937</v>
      </c>
      <c r="G30" s="100">
        <v>27</v>
      </c>
      <c r="H30" s="83">
        <v>233.3</v>
      </c>
      <c r="I30" s="87">
        <v>8.640740740740741</v>
      </c>
      <c r="J30" s="40"/>
      <c r="K30" s="151">
        <v>1937</v>
      </c>
      <c r="L30" s="100">
        <v>3</v>
      </c>
      <c r="M30" s="83">
        <v>21.4</v>
      </c>
      <c r="N30" s="89">
        <v>7.13333333333333</v>
      </c>
      <c r="O30" s="152"/>
      <c r="P30" s="135"/>
      <c r="Q30" s="97"/>
      <c r="R30" s="153"/>
      <c r="S30" s="135"/>
      <c r="T30" s="97"/>
      <c r="U30" s="153"/>
      <c r="V30" s="135"/>
      <c r="W30" s="97"/>
    </row>
    <row r="31" ht="21.95" customHeight="1">
      <c r="A31" s="150">
        <v>1938</v>
      </c>
      <c r="B31" s="100">
        <v>31</v>
      </c>
      <c r="C31" s="83">
        <v>286.6</v>
      </c>
      <c r="D31" s="87">
        <v>9.24516129032258</v>
      </c>
      <c r="E31" s="40"/>
      <c r="F31" s="151">
        <v>1938</v>
      </c>
      <c r="G31" s="100">
        <v>15</v>
      </c>
      <c r="H31" s="83">
        <v>127</v>
      </c>
      <c r="I31" s="87">
        <v>8.46666666666667</v>
      </c>
      <c r="J31" s="40"/>
      <c r="K31" s="151">
        <v>1938</v>
      </c>
      <c r="L31" s="100">
        <v>4</v>
      </c>
      <c r="M31" s="83">
        <v>30.3</v>
      </c>
      <c r="N31" s="89">
        <v>7.575</v>
      </c>
      <c r="O31" s="152"/>
      <c r="P31" s="135"/>
      <c r="Q31" s="97"/>
      <c r="R31" s="153"/>
      <c r="S31" s="135"/>
      <c r="T31" s="97"/>
      <c r="U31" s="153"/>
      <c r="V31" s="135"/>
      <c r="W31" s="97"/>
    </row>
    <row r="32" ht="21.95" customHeight="1">
      <c r="A32" s="150">
        <v>1939</v>
      </c>
      <c r="B32" s="100">
        <v>37</v>
      </c>
      <c r="C32" s="83">
        <v>336.2</v>
      </c>
      <c r="D32" s="87">
        <v>9.086486486486489</v>
      </c>
      <c r="E32" s="40"/>
      <c r="F32" s="151">
        <v>1939</v>
      </c>
      <c r="G32" s="100">
        <v>20</v>
      </c>
      <c r="H32" s="83">
        <v>166.9</v>
      </c>
      <c r="I32" s="87">
        <v>8.345000000000001</v>
      </c>
      <c r="J32" s="40"/>
      <c r="K32" s="151">
        <v>1939</v>
      </c>
      <c r="L32" s="100">
        <v>5</v>
      </c>
      <c r="M32" s="83">
        <v>36.5</v>
      </c>
      <c r="N32" s="89">
        <v>7.3</v>
      </c>
      <c r="O32" s="152"/>
      <c r="P32" s="135"/>
      <c r="Q32" s="97"/>
      <c r="R32" s="153"/>
      <c r="S32" s="135"/>
      <c r="T32" s="97"/>
      <c r="U32" s="153"/>
      <c r="V32" s="135"/>
      <c r="W32" s="97"/>
    </row>
    <row r="33" ht="21.95" customHeight="1">
      <c r="A33" s="150">
        <v>1940</v>
      </c>
      <c r="B33" s="100">
        <v>25</v>
      </c>
      <c r="C33" s="83">
        <v>228</v>
      </c>
      <c r="D33" s="87">
        <v>9.119999999999999</v>
      </c>
      <c r="E33" s="40"/>
      <c r="F33" s="151">
        <v>1940</v>
      </c>
      <c r="G33" s="100">
        <v>15</v>
      </c>
      <c r="H33" s="83">
        <v>128.7</v>
      </c>
      <c r="I33" s="87">
        <v>8.58</v>
      </c>
      <c r="J33" s="40"/>
      <c r="K33" s="151">
        <v>1940</v>
      </c>
      <c r="L33" s="100">
        <v>4</v>
      </c>
      <c r="M33" s="83">
        <v>30.4</v>
      </c>
      <c r="N33" s="89">
        <v>7.6</v>
      </c>
      <c r="O33" s="152"/>
      <c r="P33" s="135"/>
      <c r="Q33" s="97"/>
      <c r="R33" s="153"/>
      <c r="S33" s="135"/>
      <c r="T33" s="97"/>
      <c r="U33" s="153"/>
      <c r="V33" s="135"/>
      <c r="W33" s="97"/>
    </row>
    <row r="34" ht="21.95" customHeight="1">
      <c r="A34" s="150">
        <v>1941</v>
      </c>
      <c r="B34" s="100">
        <v>32</v>
      </c>
      <c r="C34" s="83">
        <v>298.6</v>
      </c>
      <c r="D34" s="87">
        <v>9.331250000000001</v>
      </c>
      <c r="E34" s="40"/>
      <c r="F34" s="151">
        <v>1941</v>
      </c>
      <c r="G34" s="100">
        <v>16</v>
      </c>
      <c r="H34" s="83">
        <v>138.6</v>
      </c>
      <c r="I34" s="87">
        <v>8.6625</v>
      </c>
      <c r="J34" s="40"/>
      <c r="K34" s="151">
        <v>1941</v>
      </c>
      <c r="L34" s="100">
        <v>3</v>
      </c>
      <c r="M34" s="83">
        <v>21.6</v>
      </c>
      <c r="N34" s="89">
        <v>7.2</v>
      </c>
      <c r="O34" s="152"/>
      <c r="P34" s="135"/>
      <c r="Q34" s="97"/>
      <c r="R34" s="153"/>
      <c r="S34" s="135"/>
      <c r="T34" s="97"/>
      <c r="U34" s="153"/>
      <c r="V34" s="135"/>
      <c r="W34" s="97"/>
    </row>
    <row r="35" ht="21.95" customHeight="1">
      <c r="A35" s="150">
        <v>1942</v>
      </c>
      <c r="B35" s="100">
        <v>40</v>
      </c>
      <c r="C35" s="83">
        <v>364.8</v>
      </c>
      <c r="D35" s="87">
        <v>9.119999999999999</v>
      </c>
      <c r="E35" s="40"/>
      <c r="F35" s="151">
        <v>1942</v>
      </c>
      <c r="G35" s="100">
        <v>23</v>
      </c>
      <c r="H35" s="83">
        <v>193.5</v>
      </c>
      <c r="I35" s="87">
        <v>8.413043478260869</v>
      </c>
      <c r="J35" s="40"/>
      <c r="K35" s="151">
        <v>1942</v>
      </c>
      <c r="L35" s="100">
        <v>6</v>
      </c>
      <c r="M35" s="83">
        <v>40.9</v>
      </c>
      <c r="N35" s="89">
        <v>6.81666666666667</v>
      </c>
      <c r="O35" s="152"/>
      <c r="P35" s="135"/>
      <c r="Q35" s="97"/>
      <c r="R35" s="153"/>
      <c r="S35" s="135"/>
      <c r="T35" s="97"/>
      <c r="U35" s="153"/>
      <c r="V35" s="135"/>
      <c r="W35" s="97"/>
    </row>
    <row r="36" ht="21.95" customHeight="1">
      <c r="A36" s="150">
        <v>1943</v>
      </c>
      <c r="B36" s="100">
        <v>43</v>
      </c>
      <c r="C36" s="83">
        <v>392.4</v>
      </c>
      <c r="D36" s="87">
        <v>9.12558139534884</v>
      </c>
      <c r="E36" s="40"/>
      <c r="F36" s="151">
        <v>1943</v>
      </c>
      <c r="G36" s="100">
        <v>24</v>
      </c>
      <c r="H36" s="83">
        <v>203.3</v>
      </c>
      <c r="I36" s="87">
        <v>8.47083333333333</v>
      </c>
      <c r="J36" s="40"/>
      <c r="K36" s="151">
        <v>1943</v>
      </c>
      <c r="L36" s="100">
        <v>5</v>
      </c>
      <c r="M36" s="83">
        <v>35.8</v>
      </c>
      <c r="N36" s="89">
        <v>7.16</v>
      </c>
      <c r="O36" s="152"/>
      <c r="P36" s="135"/>
      <c r="Q36" s="97"/>
      <c r="R36" s="153"/>
      <c r="S36" s="135"/>
      <c r="T36" s="97"/>
      <c r="U36" s="153"/>
      <c r="V36" s="135"/>
      <c r="W36" s="97"/>
    </row>
    <row r="37" ht="21.95" customHeight="1">
      <c r="A37" s="150">
        <v>1944</v>
      </c>
      <c r="B37" s="100">
        <v>27</v>
      </c>
      <c r="C37" s="83">
        <v>245.7</v>
      </c>
      <c r="D37" s="87">
        <v>9.1</v>
      </c>
      <c r="E37" s="40"/>
      <c r="F37" s="151">
        <v>1944</v>
      </c>
      <c r="G37" s="100">
        <v>18</v>
      </c>
      <c r="H37" s="83">
        <v>155.9</v>
      </c>
      <c r="I37" s="87">
        <v>8.66111111111111</v>
      </c>
      <c r="J37" s="40"/>
      <c r="K37" s="151">
        <v>1944</v>
      </c>
      <c r="L37" s="100">
        <v>4</v>
      </c>
      <c r="M37" s="83">
        <v>29.5</v>
      </c>
      <c r="N37" s="89">
        <v>7.375</v>
      </c>
      <c r="O37" s="152"/>
      <c r="P37" s="135"/>
      <c r="Q37" s="97"/>
      <c r="R37" s="153"/>
      <c r="S37" s="135"/>
      <c r="T37" s="97"/>
      <c r="U37" s="153"/>
      <c r="V37" s="135"/>
      <c r="W37" s="97"/>
    </row>
    <row r="38" ht="21.95" customHeight="1">
      <c r="A38" s="150">
        <v>1945</v>
      </c>
      <c r="B38" s="100">
        <v>28</v>
      </c>
      <c r="C38" s="83">
        <v>243</v>
      </c>
      <c r="D38" s="87">
        <v>8.678571428571431</v>
      </c>
      <c r="E38" s="40"/>
      <c r="F38" s="151">
        <v>1945</v>
      </c>
      <c r="G38" s="100">
        <v>23</v>
      </c>
      <c r="H38" s="83">
        <v>193</v>
      </c>
      <c r="I38" s="87">
        <v>8.39130434782609</v>
      </c>
      <c r="J38" s="40"/>
      <c r="K38" s="151">
        <v>1945</v>
      </c>
      <c r="L38" s="100">
        <v>5</v>
      </c>
      <c r="M38" s="83">
        <v>31.8</v>
      </c>
      <c r="N38" s="89">
        <v>6.36</v>
      </c>
      <c r="O38" s="152"/>
      <c r="P38" s="135"/>
      <c r="Q38" s="97"/>
      <c r="R38" s="153"/>
      <c r="S38" s="135"/>
      <c r="T38" s="97"/>
      <c r="U38" s="153"/>
      <c r="V38" s="135"/>
      <c r="W38" s="97"/>
    </row>
    <row r="39" ht="21.95" customHeight="1">
      <c r="A39" s="150">
        <v>1946</v>
      </c>
      <c r="B39" s="100">
        <v>47</v>
      </c>
      <c r="C39" s="83">
        <v>429.4</v>
      </c>
      <c r="D39" s="87">
        <v>9.136170212765959</v>
      </c>
      <c r="E39" s="40"/>
      <c r="F39" s="151">
        <v>1946</v>
      </c>
      <c r="G39" s="100">
        <v>33</v>
      </c>
      <c r="H39" s="83">
        <v>289.4</v>
      </c>
      <c r="I39" s="87">
        <v>8.76969696969697</v>
      </c>
      <c r="J39" s="40"/>
      <c r="K39" s="151">
        <v>1946</v>
      </c>
      <c r="L39" s="100">
        <v>4</v>
      </c>
      <c r="M39" s="83">
        <v>26.1</v>
      </c>
      <c r="N39" s="89">
        <v>6.525</v>
      </c>
      <c r="O39" s="152"/>
      <c r="P39" s="135"/>
      <c r="Q39" s="97"/>
      <c r="R39" s="153"/>
      <c r="S39" s="135"/>
      <c r="T39" s="97"/>
      <c r="U39" s="153"/>
      <c r="V39" s="135"/>
      <c r="W39" s="97"/>
    </row>
    <row r="40" ht="21.95" customHeight="1">
      <c r="A40" s="150">
        <v>1947</v>
      </c>
      <c r="B40" s="100">
        <v>39</v>
      </c>
      <c r="C40" s="83">
        <v>357.3</v>
      </c>
      <c r="D40" s="87">
        <v>9.161538461538459</v>
      </c>
      <c r="E40" s="40"/>
      <c r="F40" s="151">
        <v>1947</v>
      </c>
      <c r="G40" s="100">
        <v>28</v>
      </c>
      <c r="H40" s="83">
        <v>247.3</v>
      </c>
      <c r="I40" s="87">
        <v>8.832142857142861</v>
      </c>
      <c r="J40" s="40"/>
      <c r="K40" s="151">
        <v>1947</v>
      </c>
      <c r="L40" s="100">
        <v>3</v>
      </c>
      <c r="M40" s="83">
        <v>21.7</v>
      </c>
      <c r="N40" s="89">
        <v>7.23333333333333</v>
      </c>
      <c r="O40" s="152"/>
      <c r="P40" s="135"/>
      <c r="Q40" s="97"/>
      <c r="R40" s="153"/>
      <c r="S40" s="135"/>
      <c r="T40" s="97"/>
      <c r="U40" s="153"/>
      <c r="V40" s="135"/>
      <c r="W40" s="97"/>
    </row>
    <row r="41" ht="21.95" customHeight="1">
      <c r="A41" s="150">
        <v>1948</v>
      </c>
      <c r="B41" s="100">
        <v>30</v>
      </c>
      <c r="C41" s="83">
        <v>264.8</v>
      </c>
      <c r="D41" s="87">
        <v>8.82666666666667</v>
      </c>
      <c r="E41" s="40"/>
      <c r="F41" s="151">
        <v>1948</v>
      </c>
      <c r="G41" s="100">
        <v>19</v>
      </c>
      <c r="H41" s="83">
        <v>154.8</v>
      </c>
      <c r="I41" s="87">
        <v>8.147368421052629</v>
      </c>
      <c r="J41" s="40"/>
      <c r="K41" s="151">
        <v>1948</v>
      </c>
      <c r="L41" s="100">
        <v>7</v>
      </c>
      <c r="M41" s="83">
        <v>49.5</v>
      </c>
      <c r="N41" s="89">
        <v>7.07142857142857</v>
      </c>
      <c r="O41" s="152"/>
      <c r="P41" s="135"/>
      <c r="Q41" s="97"/>
      <c r="R41" s="153"/>
      <c r="S41" s="135"/>
      <c r="T41" s="97"/>
      <c r="U41" s="153"/>
      <c r="V41" s="135"/>
      <c r="W41" s="97"/>
    </row>
    <row r="42" ht="21.95" customHeight="1">
      <c r="A42" s="150">
        <v>1949</v>
      </c>
      <c r="B42" s="100">
        <v>22</v>
      </c>
      <c r="C42" s="83">
        <v>186.5</v>
      </c>
      <c r="D42" s="87">
        <v>8.47727272727273</v>
      </c>
      <c r="E42" s="40"/>
      <c r="F42" s="151">
        <v>1949</v>
      </c>
      <c r="G42" s="100">
        <v>17</v>
      </c>
      <c r="H42" s="83">
        <v>136.5</v>
      </c>
      <c r="I42" s="87">
        <v>8.02941176470588</v>
      </c>
      <c r="J42" s="40"/>
      <c r="K42" s="151">
        <v>1949</v>
      </c>
      <c r="L42" s="100">
        <v>6</v>
      </c>
      <c r="M42" s="83">
        <v>39</v>
      </c>
      <c r="N42" s="89">
        <v>6.5</v>
      </c>
      <c r="O42" s="152"/>
      <c r="P42" s="135"/>
      <c r="Q42" s="97"/>
      <c r="R42" s="153"/>
      <c r="S42" s="135"/>
      <c r="T42" s="97"/>
      <c r="U42" s="153"/>
      <c r="V42" s="135"/>
      <c r="W42" s="97"/>
    </row>
    <row r="43" ht="21.95" customHeight="1">
      <c r="A43" s="150">
        <v>1950</v>
      </c>
      <c r="B43" s="100">
        <v>39</v>
      </c>
      <c r="C43" s="83">
        <v>334.7</v>
      </c>
      <c r="D43" s="87">
        <v>8.58205128205128</v>
      </c>
      <c r="E43" s="40"/>
      <c r="F43" s="151">
        <v>1950</v>
      </c>
      <c r="G43" s="100">
        <v>32</v>
      </c>
      <c r="H43" s="83">
        <v>264.7</v>
      </c>
      <c r="I43" s="87">
        <v>8.271875</v>
      </c>
      <c r="J43" s="40"/>
      <c r="K43" s="151">
        <v>1950</v>
      </c>
      <c r="L43" s="100">
        <v>10</v>
      </c>
      <c r="M43" s="83">
        <v>67.8</v>
      </c>
      <c r="N43" s="89">
        <v>6.78</v>
      </c>
      <c r="O43" s="152"/>
      <c r="P43" s="135"/>
      <c r="Q43" s="97"/>
      <c r="R43" s="153"/>
      <c r="S43" s="135"/>
      <c r="T43" s="97"/>
      <c r="U43" s="153"/>
      <c r="V43" s="135"/>
      <c r="W43" s="97"/>
    </row>
    <row r="44" ht="21.95" customHeight="1">
      <c r="A44" s="150">
        <v>1951</v>
      </c>
      <c r="B44" s="100">
        <v>44</v>
      </c>
      <c r="C44" s="83">
        <v>387.9</v>
      </c>
      <c r="D44" s="87">
        <v>8.81590909090909</v>
      </c>
      <c r="E44" s="40"/>
      <c r="F44" s="151">
        <v>1951</v>
      </c>
      <c r="G44" s="100">
        <v>27</v>
      </c>
      <c r="H44" s="83">
        <v>217.9</v>
      </c>
      <c r="I44" s="87">
        <v>8.07037037037037</v>
      </c>
      <c r="J44" s="40"/>
      <c r="K44" s="151">
        <v>1951</v>
      </c>
      <c r="L44" s="100">
        <v>12</v>
      </c>
      <c r="M44" s="83">
        <v>85.5</v>
      </c>
      <c r="N44" s="89">
        <v>7.125</v>
      </c>
      <c r="O44" s="152"/>
      <c r="P44" s="135"/>
      <c r="Q44" s="97"/>
      <c r="R44" s="153"/>
      <c r="S44" s="135"/>
      <c r="T44" s="97"/>
      <c r="U44" s="153"/>
      <c r="V44" s="135"/>
      <c r="W44" s="97"/>
    </row>
    <row r="45" ht="21.95" customHeight="1">
      <c r="A45" s="150">
        <v>1952</v>
      </c>
      <c r="B45" s="100">
        <v>49</v>
      </c>
      <c r="C45" s="83">
        <v>452.8</v>
      </c>
      <c r="D45" s="87">
        <v>9.240816326530609</v>
      </c>
      <c r="E45" s="40"/>
      <c r="F45" s="151">
        <v>1952</v>
      </c>
      <c r="G45" s="100">
        <v>29</v>
      </c>
      <c r="H45" s="83">
        <v>252.8</v>
      </c>
      <c r="I45" s="87">
        <v>8.717241379310339</v>
      </c>
      <c r="J45" s="40"/>
      <c r="K45" s="151">
        <v>1952</v>
      </c>
      <c r="L45" s="100">
        <v>7</v>
      </c>
      <c r="M45" s="83">
        <v>54</v>
      </c>
      <c r="N45" s="89">
        <v>7.71428571428571</v>
      </c>
      <c r="O45" s="152"/>
      <c r="P45" s="135"/>
      <c r="Q45" s="97"/>
      <c r="R45" s="153"/>
      <c r="S45" s="135"/>
      <c r="T45" s="97"/>
      <c r="U45" s="153"/>
      <c r="V45" s="135"/>
      <c r="W45" s="97"/>
    </row>
    <row r="46" ht="21.95" customHeight="1">
      <c r="A46" s="150">
        <v>1953</v>
      </c>
      <c r="B46" s="100">
        <v>39</v>
      </c>
      <c r="C46" s="83">
        <v>364.2</v>
      </c>
      <c r="D46" s="87">
        <v>9.338461538461541</v>
      </c>
      <c r="E46" s="40"/>
      <c r="F46" s="151">
        <v>1953</v>
      </c>
      <c r="G46" s="100">
        <v>19</v>
      </c>
      <c r="H46" s="83">
        <v>164.2</v>
      </c>
      <c r="I46" s="87">
        <v>8.642105263157889</v>
      </c>
      <c r="J46" s="40"/>
      <c r="K46" s="151">
        <v>1953</v>
      </c>
      <c r="L46" s="100">
        <v>5</v>
      </c>
      <c r="M46" s="83">
        <v>37.8</v>
      </c>
      <c r="N46" s="89">
        <v>7.56</v>
      </c>
      <c r="O46" s="152"/>
      <c r="P46" s="135"/>
      <c r="Q46" s="97"/>
      <c r="R46" s="153"/>
      <c r="S46" s="135"/>
      <c r="T46" s="97"/>
      <c r="U46" s="153"/>
      <c r="V46" s="135"/>
      <c r="W46" s="97"/>
    </row>
    <row r="47" ht="21.95" customHeight="1">
      <c r="A47" s="150">
        <v>1954</v>
      </c>
      <c r="B47" s="100">
        <v>35</v>
      </c>
      <c r="C47" s="83">
        <v>323.3</v>
      </c>
      <c r="D47" s="87">
        <v>9.23714285714286</v>
      </c>
      <c r="E47" s="40"/>
      <c r="F47" s="151">
        <v>1954</v>
      </c>
      <c r="G47" s="100">
        <v>19</v>
      </c>
      <c r="H47" s="83">
        <v>163.3</v>
      </c>
      <c r="I47" s="87">
        <v>8.594736842105259</v>
      </c>
      <c r="J47" s="40"/>
      <c r="K47" s="151">
        <v>1954</v>
      </c>
      <c r="L47" s="100">
        <v>5</v>
      </c>
      <c r="M47" s="83">
        <v>37.3</v>
      </c>
      <c r="N47" s="89">
        <v>7.46</v>
      </c>
      <c r="O47" s="152"/>
      <c r="P47" s="135"/>
      <c r="Q47" s="97"/>
      <c r="R47" s="153"/>
      <c r="S47" s="135"/>
      <c r="T47" s="97"/>
      <c r="U47" s="153"/>
      <c r="V47" s="135"/>
      <c r="W47" s="97"/>
    </row>
    <row r="48" ht="21.95" customHeight="1">
      <c r="A48" s="150">
        <v>1955</v>
      </c>
      <c r="B48" s="100">
        <v>47</v>
      </c>
      <c r="C48" s="83">
        <v>429.2</v>
      </c>
      <c r="D48" s="87">
        <v>9.13191489361702</v>
      </c>
      <c r="E48" s="40"/>
      <c r="F48" s="151">
        <v>1955</v>
      </c>
      <c r="G48" s="100">
        <v>30</v>
      </c>
      <c r="H48" s="83">
        <v>259.1</v>
      </c>
      <c r="I48" s="87">
        <v>8.63666666666667</v>
      </c>
      <c r="J48" s="40"/>
      <c r="K48" s="151">
        <v>1955</v>
      </c>
      <c r="L48" s="100">
        <v>7</v>
      </c>
      <c r="M48" s="83">
        <v>52.2</v>
      </c>
      <c r="N48" s="89">
        <v>7.45714285714286</v>
      </c>
      <c r="O48" s="152"/>
      <c r="P48" s="135"/>
      <c r="Q48" s="97"/>
      <c r="R48" s="153"/>
      <c r="S48" s="135"/>
      <c r="T48" s="97"/>
      <c r="U48" s="153"/>
      <c r="V48" s="135"/>
      <c r="W48" s="97"/>
    </row>
    <row r="49" ht="21.95" customHeight="1">
      <c r="A49" s="150">
        <v>1956</v>
      </c>
      <c r="B49" s="100">
        <v>52</v>
      </c>
      <c r="C49" s="83">
        <v>468.3</v>
      </c>
      <c r="D49" s="87">
        <v>9.00576923076923</v>
      </c>
      <c r="E49" s="40"/>
      <c r="F49" s="151">
        <v>1956</v>
      </c>
      <c r="G49" s="100">
        <v>33</v>
      </c>
      <c r="H49" s="83">
        <v>277.2</v>
      </c>
      <c r="I49" s="87">
        <v>8.4</v>
      </c>
      <c r="J49" s="40"/>
      <c r="K49" s="151">
        <v>1956</v>
      </c>
      <c r="L49" s="100">
        <v>8</v>
      </c>
      <c r="M49" s="83">
        <v>54.1</v>
      </c>
      <c r="N49" s="89">
        <v>6.7625</v>
      </c>
      <c r="O49" s="152"/>
      <c r="P49" s="135"/>
      <c r="Q49" s="97"/>
      <c r="R49" s="153"/>
      <c r="S49" s="135"/>
      <c r="T49" s="97"/>
      <c r="U49" s="153"/>
      <c r="V49" s="135"/>
      <c r="W49" s="97"/>
    </row>
    <row r="50" ht="21.95" customHeight="1">
      <c r="A50" s="150">
        <v>1957</v>
      </c>
      <c r="B50" s="100">
        <v>33</v>
      </c>
      <c r="C50" s="83">
        <v>305.7</v>
      </c>
      <c r="D50" s="87">
        <v>9.26363636363636</v>
      </c>
      <c r="E50" s="40"/>
      <c r="F50" s="151">
        <v>1957</v>
      </c>
      <c r="G50" s="100">
        <v>18</v>
      </c>
      <c r="H50" s="83">
        <v>156.5</v>
      </c>
      <c r="I50" s="87">
        <v>8.694444444444439</v>
      </c>
      <c r="J50" s="40"/>
      <c r="K50" s="151">
        <v>1957</v>
      </c>
      <c r="L50" s="100">
        <v>2</v>
      </c>
      <c r="M50" s="83">
        <v>13.4</v>
      </c>
      <c r="N50" s="89">
        <v>6.7</v>
      </c>
      <c r="O50" s="152"/>
      <c r="P50" s="135"/>
      <c r="Q50" s="97"/>
      <c r="R50" s="153"/>
      <c r="S50" s="135"/>
      <c r="T50" s="97"/>
      <c r="U50" s="153"/>
      <c r="V50" s="135"/>
      <c r="W50" s="97"/>
    </row>
    <row r="51" ht="21.95" customHeight="1">
      <c r="A51" s="150">
        <v>1958</v>
      </c>
      <c r="B51" s="100">
        <v>45</v>
      </c>
      <c r="C51" s="83">
        <v>407.4</v>
      </c>
      <c r="D51" s="87">
        <v>9.053333333333329</v>
      </c>
      <c r="E51" s="40"/>
      <c r="F51" s="151">
        <v>1958</v>
      </c>
      <c r="G51" s="100">
        <v>31</v>
      </c>
      <c r="H51" s="83">
        <v>267.3</v>
      </c>
      <c r="I51" s="87">
        <v>8.622580645161291</v>
      </c>
      <c r="J51" s="40"/>
      <c r="K51" s="151">
        <v>1958</v>
      </c>
      <c r="L51" s="100">
        <v>8</v>
      </c>
      <c r="M51" s="83">
        <v>59</v>
      </c>
      <c r="N51" s="89">
        <v>7.375</v>
      </c>
      <c r="O51" s="152"/>
      <c r="P51" s="135"/>
      <c r="Q51" s="97"/>
      <c r="R51" s="153"/>
      <c r="S51" s="135"/>
      <c r="T51" s="97"/>
      <c r="U51" s="153"/>
      <c r="V51" s="135"/>
      <c r="W51" s="97"/>
    </row>
    <row r="52" ht="21.95" customHeight="1">
      <c r="A52" s="150">
        <v>1959</v>
      </c>
      <c r="B52" s="100">
        <v>30</v>
      </c>
      <c r="C52" s="83">
        <v>267.7</v>
      </c>
      <c r="D52" s="87">
        <v>8.92333333333333</v>
      </c>
      <c r="E52" s="40"/>
      <c r="F52" s="151">
        <v>1959</v>
      </c>
      <c r="G52" s="100">
        <v>20</v>
      </c>
      <c r="H52" s="83">
        <v>167.7</v>
      </c>
      <c r="I52" s="87">
        <v>8.385</v>
      </c>
      <c r="J52" s="40"/>
      <c r="K52" s="151">
        <v>1959</v>
      </c>
      <c r="L52" s="100">
        <v>6</v>
      </c>
      <c r="M52" s="83">
        <v>44.2</v>
      </c>
      <c r="N52" s="89">
        <v>7.36666666666667</v>
      </c>
      <c r="O52" s="152"/>
      <c r="P52" s="135"/>
      <c r="Q52" s="97"/>
      <c r="R52" s="153"/>
      <c r="S52" s="135"/>
      <c r="T52" s="97"/>
      <c r="U52" s="153"/>
      <c r="V52" s="135"/>
      <c r="W52" s="97"/>
    </row>
    <row r="53" ht="21.95" customHeight="1">
      <c r="A53" s="150">
        <v>1960</v>
      </c>
      <c r="B53" s="100">
        <v>49</v>
      </c>
      <c r="C53" s="83">
        <v>442.9</v>
      </c>
      <c r="D53" s="87">
        <v>9.038775510204079</v>
      </c>
      <c r="E53" s="40"/>
      <c r="F53" s="151">
        <v>1960</v>
      </c>
      <c r="G53" s="100">
        <v>30</v>
      </c>
      <c r="H53" s="83">
        <v>253.2</v>
      </c>
      <c r="I53" s="87">
        <v>8.44</v>
      </c>
      <c r="J53" s="40"/>
      <c r="K53" s="151">
        <v>1960</v>
      </c>
      <c r="L53" s="100">
        <v>4</v>
      </c>
      <c r="M53" s="83">
        <v>20.6</v>
      </c>
      <c r="N53" s="89">
        <v>5.15</v>
      </c>
      <c r="O53" s="152"/>
      <c r="P53" s="135"/>
      <c r="Q53" s="97"/>
      <c r="R53" s="153"/>
      <c r="S53" s="135"/>
      <c r="T53" s="97"/>
      <c r="U53" s="153"/>
      <c r="V53" s="135"/>
      <c r="W53" s="97"/>
    </row>
    <row r="54" ht="21.95" customHeight="1">
      <c r="A54" s="150">
        <v>1961</v>
      </c>
      <c r="B54" s="100">
        <v>42</v>
      </c>
      <c r="C54" s="83">
        <v>392.1</v>
      </c>
      <c r="D54" s="87">
        <v>9.335714285714291</v>
      </c>
      <c r="E54" s="40"/>
      <c r="F54" s="151">
        <v>1961</v>
      </c>
      <c r="G54" s="100">
        <v>23</v>
      </c>
      <c r="H54" s="83">
        <v>202.4</v>
      </c>
      <c r="I54" s="87">
        <v>8.800000000000001</v>
      </c>
      <c r="J54" s="40"/>
      <c r="K54" s="151">
        <v>1961</v>
      </c>
      <c r="L54" s="100">
        <v>4</v>
      </c>
      <c r="M54" s="83">
        <v>29.5</v>
      </c>
      <c r="N54" s="89">
        <v>7.375</v>
      </c>
      <c r="O54" s="152"/>
      <c r="P54" s="135"/>
      <c r="Q54" s="97"/>
      <c r="R54" s="153"/>
      <c r="S54" s="135"/>
      <c r="T54" s="97"/>
      <c r="U54" s="153"/>
      <c r="V54" s="135"/>
      <c r="W54" s="97"/>
    </row>
    <row r="55" ht="21.95" customHeight="1">
      <c r="A55" s="150">
        <v>1962</v>
      </c>
      <c r="B55" s="100">
        <v>38</v>
      </c>
      <c r="C55" s="83">
        <v>353.2</v>
      </c>
      <c r="D55" s="87">
        <v>9.294736842105261</v>
      </c>
      <c r="E55" s="40"/>
      <c r="F55" s="151">
        <v>1962</v>
      </c>
      <c r="G55" s="100">
        <v>21</v>
      </c>
      <c r="H55" s="83">
        <v>181.4</v>
      </c>
      <c r="I55" s="87">
        <v>8.638095238095239</v>
      </c>
      <c r="J55" s="40"/>
      <c r="K55" s="151">
        <v>1962</v>
      </c>
      <c r="L55" s="100">
        <v>2</v>
      </c>
      <c r="M55" s="83">
        <v>14.1</v>
      </c>
      <c r="N55" s="89">
        <v>7.05</v>
      </c>
      <c r="O55" s="152"/>
      <c r="P55" s="135"/>
      <c r="Q55" s="97"/>
      <c r="R55" s="153"/>
      <c r="S55" s="135"/>
      <c r="T55" s="97"/>
      <c r="U55" s="153"/>
      <c r="V55" s="135"/>
      <c r="W55" s="97"/>
    </row>
    <row r="56" ht="21.95" customHeight="1">
      <c r="A56" s="150">
        <v>1963</v>
      </c>
      <c r="B56" s="100">
        <v>39</v>
      </c>
      <c r="C56" s="83">
        <v>356.2</v>
      </c>
      <c r="D56" s="87">
        <v>9.133333333333329</v>
      </c>
      <c r="E56" s="40"/>
      <c r="F56" s="151">
        <v>1963</v>
      </c>
      <c r="G56" s="100">
        <v>24</v>
      </c>
      <c r="H56" s="83">
        <v>205</v>
      </c>
      <c r="I56" s="87">
        <v>8.54166666666667</v>
      </c>
      <c r="J56" s="40"/>
      <c r="K56" s="151">
        <v>1963</v>
      </c>
      <c r="L56" s="100">
        <v>4</v>
      </c>
      <c r="M56" s="83">
        <v>27.6</v>
      </c>
      <c r="N56" s="89">
        <v>6.9</v>
      </c>
      <c r="O56" s="152"/>
      <c r="P56" s="135"/>
      <c r="Q56" s="97"/>
      <c r="R56" s="153"/>
      <c r="S56" s="135"/>
      <c r="T56" s="97"/>
      <c r="U56" s="153"/>
      <c r="V56" s="135"/>
      <c r="W56" s="97"/>
    </row>
    <row r="57" ht="21.95" customHeight="1">
      <c r="A57" s="150">
        <v>1964</v>
      </c>
      <c r="B57" s="100">
        <v>59</v>
      </c>
      <c r="C57" s="83">
        <v>515.8</v>
      </c>
      <c r="D57" s="87">
        <v>8.74237288135593</v>
      </c>
      <c r="E57" s="40"/>
      <c r="F57" s="151">
        <v>1964</v>
      </c>
      <c r="G57" s="100">
        <v>40</v>
      </c>
      <c r="H57" s="83">
        <v>327.2</v>
      </c>
      <c r="I57" s="87">
        <v>8.18</v>
      </c>
      <c r="J57" s="40"/>
      <c r="K57" s="151">
        <v>1964</v>
      </c>
      <c r="L57" s="100">
        <v>12</v>
      </c>
      <c r="M57" s="83">
        <v>76.90000000000001</v>
      </c>
      <c r="N57" s="89">
        <v>6.40833333333333</v>
      </c>
      <c r="O57" s="152"/>
      <c r="P57" s="135"/>
      <c r="Q57" s="97"/>
      <c r="R57" s="153"/>
      <c r="S57" s="135"/>
      <c r="T57" s="97"/>
      <c r="U57" s="153"/>
      <c r="V57" s="135"/>
      <c r="W57" s="97"/>
    </row>
    <row r="58" ht="21.95" customHeight="1">
      <c r="A58" s="150">
        <v>1965</v>
      </c>
      <c r="B58" s="100">
        <v>32</v>
      </c>
      <c r="C58" s="83">
        <v>301.4</v>
      </c>
      <c r="D58" s="87">
        <v>9.418749999999999</v>
      </c>
      <c r="E58" s="40"/>
      <c r="F58" s="151">
        <v>1965</v>
      </c>
      <c r="G58" s="100">
        <v>14</v>
      </c>
      <c r="H58" s="83">
        <v>120.7</v>
      </c>
      <c r="I58" s="87">
        <v>8.62142857142857</v>
      </c>
      <c r="J58" s="40"/>
      <c r="K58" s="151">
        <v>1965</v>
      </c>
      <c r="L58" s="100">
        <v>3</v>
      </c>
      <c r="M58" s="83">
        <v>21.1</v>
      </c>
      <c r="N58" s="89">
        <v>7.03333333333333</v>
      </c>
      <c r="O58" s="152"/>
      <c r="P58" s="135"/>
      <c r="Q58" s="97"/>
      <c r="R58" s="153"/>
      <c r="S58" s="135"/>
      <c r="T58" s="97"/>
      <c r="U58" s="153"/>
      <c r="V58" s="135"/>
      <c r="W58" s="97"/>
    </row>
    <row r="59" ht="21.95" customHeight="1">
      <c r="A59" s="150">
        <v>1966</v>
      </c>
      <c r="B59" s="100">
        <v>47</v>
      </c>
      <c r="C59" s="83">
        <v>420.1</v>
      </c>
      <c r="D59" s="87">
        <v>8.93829787234043</v>
      </c>
      <c r="E59" s="40"/>
      <c r="F59" s="151">
        <v>1966</v>
      </c>
      <c r="G59" s="100">
        <v>29</v>
      </c>
      <c r="H59" s="83">
        <v>240.9</v>
      </c>
      <c r="I59" s="87">
        <v>8.30689655172414</v>
      </c>
      <c r="J59" s="40"/>
      <c r="K59" s="151">
        <v>1966</v>
      </c>
      <c r="L59" s="100">
        <v>7</v>
      </c>
      <c r="M59" s="83">
        <v>45.1</v>
      </c>
      <c r="N59" s="89">
        <v>6.44285714285714</v>
      </c>
      <c r="O59" s="152"/>
      <c r="P59" s="135"/>
      <c r="Q59" s="97"/>
      <c r="R59" s="153"/>
      <c r="S59" s="135"/>
      <c r="T59" s="97"/>
      <c r="U59" s="153"/>
      <c r="V59" s="135"/>
      <c r="W59" s="97"/>
    </row>
    <row r="60" ht="21.95" customHeight="1">
      <c r="A60" s="150">
        <v>1967</v>
      </c>
      <c r="B60" s="100">
        <v>40</v>
      </c>
      <c r="C60" s="83">
        <v>371.8</v>
      </c>
      <c r="D60" s="87">
        <v>9.295</v>
      </c>
      <c r="E60" s="40"/>
      <c r="F60" s="151">
        <v>1967</v>
      </c>
      <c r="G60" s="100">
        <v>24</v>
      </c>
      <c r="H60" s="83">
        <v>211.8</v>
      </c>
      <c r="I60" s="87">
        <v>8.824999999999999</v>
      </c>
      <c r="J60" s="40"/>
      <c r="K60" s="151">
        <v>1967</v>
      </c>
      <c r="L60" s="100">
        <v>4</v>
      </c>
      <c r="M60" s="83">
        <v>30.6</v>
      </c>
      <c r="N60" s="89">
        <v>7.65</v>
      </c>
      <c r="O60" s="152"/>
      <c r="P60" s="135"/>
      <c r="Q60" s="97"/>
      <c r="R60" s="153"/>
      <c r="S60" s="135"/>
      <c r="T60" s="97"/>
      <c r="U60" s="153"/>
      <c r="V60" s="135"/>
      <c r="W60" s="97"/>
    </row>
    <row r="61" ht="21.95" customHeight="1">
      <c r="A61" s="150">
        <v>1968</v>
      </c>
      <c r="B61" s="100">
        <v>71</v>
      </c>
      <c r="C61" s="83">
        <v>619.6</v>
      </c>
      <c r="D61" s="87">
        <v>8.72676056338028</v>
      </c>
      <c r="E61" s="40"/>
      <c r="F61" s="151">
        <v>1968</v>
      </c>
      <c r="G61" s="100">
        <v>44</v>
      </c>
      <c r="H61" s="83">
        <v>350.5</v>
      </c>
      <c r="I61" s="87">
        <v>7.96590909090909</v>
      </c>
      <c r="J61" s="40"/>
      <c r="K61" s="151">
        <v>1968</v>
      </c>
      <c r="L61" s="100">
        <v>20</v>
      </c>
      <c r="M61" s="83">
        <v>135.8</v>
      </c>
      <c r="N61" s="89">
        <v>6.79</v>
      </c>
      <c r="O61" s="152"/>
      <c r="P61" s="135"/>
      <c r="Q61" s="97"/>
      <c r="R61" s="153"/>
      <c r="S61" s="135"/>
      <c r="T61" s="97"/>
      <c r="U61" s="153"/>
      <c r="V61" s="135"/>
      <c r="W61" s="97"/>
    </row>
    <row r="62" ht="21.95" customHeight="1">
      <c r="A62" s="150">
        <v>1969</v>
      </c>
      <c r="B62" s="100">
        <v>47</v>
      </c>
      <c r="C62" s="83">
        <v>433.5</v>
      </c>
      <c r="D62" s="87">
        <v>9.223404255319149</v>
      </c>
      <c r="E62" s="40"/>
      <c r="F62" s="151">
        <v>1969</v>
      </c>
      <c r="G62" s="100">
        <v>27</v>
      </c>
      <c r="H62" s="83">
        <v>234.1</v>
      </c>
      <c r="I62" s="87">
        <v>8.670370370370369</v>
      </c>
      <c r="J62" s="40"/>
      <c r="K62" s="151">
        <v>1969</v>
      </c>
      <c r="L62" s="100">
        <v>6</v>
      </c>
      <c r="M62" s="83">
        <v>45</v>
      </c>
      <c r="N62" s="89">
        <v>7.5</v>
      </c>
      <c r="O62" s="152"/>
      <c r="P62" s="135"/>
      <c r="Q62" s="97"/>
      <c r="R62" s="153"/>
      <c r="S62" s="135"/>
      <c r="T62" s="97"/>
      <c r="U62" s="153"/>
      <c r="V62" s="135"/>
      <c r="W62" s="97"/>
    </row>
    <row r="63" ht="21.95" customHeight="1">
      <c r="A63" s="150">
        <v>1970</v>
      </c>
      <c r="B63" s="100">
        <v>53</v>
      </c>
      <c r="C63" s="83">
        <v>479.6</v>
      </c>
      <c r="D63" s="87">
        <v>9.049056603773581</v>
      </c>
      <c r="E63" s="40"/>
      <c r="F63" s="151">
        <v>1970</v>
      </c>
      <c r="G63" s="100">
        <v>27</v>
      </c>
      <c r="H63" s="83">
        <v>219.6</v>
      </c>
      <c r="I63" s="87">
        <v>8.133333333333329</v>
      </c>
      <c r="J63" s="40"/>
      <c r="K63" s="151">
        <v>1970</v>
      </c>
      <c r="L63" s="100">
        <v>11</v>
      </c>
      <c r="M63" s="83">
        <v>76.59999999999999</v>
      </c>
      <c r="N63" s="89">
        <v>6.96363636363636</v>
      </c>
      <c r="O63" s="152"/>
      <c r="P63" s="135"/>
      <c r="Q63" s="97"/>
      <c r="R63" s="153"/>
      <c r="S63" s="135"/>
      <c r="T63" s="97"/>
      <c r="U63" s="153"/>
      <c r="V63" s="135"/>
      <c r="W63" s="97"/>
    </row>
    <row r="64" ht="21.95" customHeight="1">
      <c r="A64" s="150">
        <v>1971</v>
      </c>
      <c r="B64" s="100">
        <v>55</v>
      </c>
      <c r="C64" s="83">
        <v>467</v>
      </c>
      <c r="D64" s="87">
        <v>8.49090909090909</v>
      </c>
      <c r="E64" s="40"/>
      <c r="F64" s="151">
        <v>1971</v>
      </c>
      <c r="G64" s="100">
        <v>37</v>
      </c>
      <c r="H64" s="83">
        <v>289.3</v>
      </c>
      <c r="I64" s="87">
        <v>7.81891891891892</v>
      </c>
      <c r="J64" s="40"/>
      <c r="K64" s="151">
        <v>1971</v>
      </c>
      <c r="L64" s="100">
        <v>20</v>
      </c>
      <c r="M64" s="83">
        <v>138.2</v>
      </c>
      <c r="N64" s="89">
        <v>6.91</v>
      </c>
      <c r="O64" s="152"/>
      <c r="P64" s="135"/>
      <c r="Q64" s="97"/>
      <c r="R64" s="153"/>
      <c r="S64" s="135"/>
      <c r="T64" s="97"/>
      <c r="U64" s="153"/>
      <c r="V64" s="135"/>
      <c r="W64" s="97"/>
    </row>
    <row r="65" ht="21.95" customHeight="1">
      <c r="A65" s="150">
        <v>1972</v>
      </c>
      <c r="B65" s="100">
        <v>54</v>
      </c>
      <c r="C65" s="83">
        <v>479.5</v>
      </c>
      <c r="D65" s="87">
        <v>8.87962962962963</v>
      </c>
      <c r="E65" s="40"/>
      <c r="F65" s="151">
        <v>1972</v>
      </c>
      <c r="G65" s="100">
        <v>37</v>
      </c>
      <c r="H65" s="83">
        <v>311</v>
      </c>
      <c r="I65" s="87">
        <v>8.405405405405411</v>
      </c>
      <c r="J65" s="40"/>
      <c r="K65" s="151">
        <v>1972</v>
      </c>
      <c r="L65" s="100">
        <v>12</v>
      </c>
      <c r="M65" s="83">
        <v>90.09999999999999</v>
      </c>
      <c r="N65" s="89">
        <v>7.50833333333333</v>
      </c>
      <c r="O65" s="152"/>
      <c r="P65" s="135"/>
      <c r="Q65" s="97"/>
      <c r="R65" s="153"/>
      <c r="S65" s="135"/>
      <c r="T65" s="97"/>
      <c r="U65" s="153"/>
      <c r="V65" s="135"/>
      <c r="W65" s="97"/>
    </row>
    <row r="66" ht="21.95" customHeight="1">
      <c r="A66" s="150">
        <v>1973</v>
      </c>
      <c r="B66" s="100">
        <v>52</v>
      </c>
      <c r="C66" s="83">
        <v>462.3</v>
      </c>
      <c r="D66" s="87">
        <v>8.890384615384621</v>
      </c>
      <c r="E66" s="40"/>
      <c r="F66" s="151">
        <v>1973</v>
      </c>
      <c r="G66" s="100">
        <v>31</v>
      </c>
      <c r="H66" s="83">
        <v>254.2</v>
      </c>
      <c r="I66" s="87">
        <v>8.199999999999999</v>
      </c>
      <c r="J66" s="40"/>
      <c r="K66" s="151">
        <v>1973</v>
      </c>
      <c r="L66" s="100">
        <v>10</v>
      </c>
      <c r="M66" s="83">
        <v>69.7</v>
      </c>
      <c r="N66" s="89">
        <v>6.97</v>
      </c>
      <c r="O66" s="152"/>
      <c r="P66" s="135"/>
      <c r="Q66" s="97"/>
      <c r="R66" s="153"/>
      <c r="S66" s="135"/>
      <c r="T66" s="97"/>
      <c r="U66" s="153"/>
      <c r="V66" s="135"/>
      <c r="W66" s="97"/>
    </row>
    <row r="67" ht="21.95" customHeight="1">
      <c r="A67" s="150">
        <v>1974</v>
      </c>
      <c r="B67" s="100">
        <v>26</v>
      </c>
      <c r="C67" s="83">
        <v>245.4</v>
      </c>
      <c r="D67" s="87">
        <v>9.43846153846154</v>
      </c>
      <c r="E67" s="40"/>
      <c r="F67" s="151">
        <v>1974</v>
      </c>
      <c r="G67" s="100">
        <v>10</v>
      </c>
      <c r="H67" s="83">
        <v>87.59999999999999</v>
      </c>
      <c r="I67" s="87">
        <v>8.76</v>
      </c>
      <c r="J67" s="40"/>
      <c r="K67" s="151">
        <v>1974</v>
      </c>
      <c r="L67" s="100">
        <v>0</v>
      </c>
      <c r="M67" s="83">
        <v>0</v>
      </c>
      <c r="N67" s="89"/>
      <c r="O67" s="152"/>
      <c r="P67" s="135"/>
      <c r="Q67" s="97"/>
      <c r="R67" s="153"/>
      <c r="S67" s="135"/>
      <c r="T67" s="97"/>
      <c r="U67" s="153"/>
      <c r="V67" s="135"/>
      <c r="W67" s="97"/>
    </row>
    <row r="68" ht="21.95" customHeight="1">
      <c r="A68" s="150">
        <v>1975</v>
      </c>
      <c r="B68" s="100">
        <v>39</v>
      </c>
      <c r="C68" s="83">
        <v>347.1</v>
      </c>
      <c r="D68" s="87">
        <v>8.9</v>
      </c>
      <c r="E68" s="40"/>
      <c r="F68" s="151">
        <v>1975</v>
      </c>
      <c r="G68" s="100">
        <v>23</v>
      </c>
      <c r="H68" s="83">
        <v>189.3</v>
      </c>
      <c r="I68" s="87">
        <v>8.2304347826087</v>
      </c>
      <c r="J68" s="40"/>
      <c r="K68" s="151">
        <v>1975</v>
      </c>
      <c r="L68" s="100">
        <v>7</v>
      </c>
      <c r="M68" s="83">
        <v>47.9</v>
      </c>
      <c r="N68" s="89">
        <v>6.84285714285714</v>
      </c>
      <c r="O68" s="152"/>
      <c r="P68" s="135"/>
      <c r="Q68" s="97"/>
      <c r="R68" s="153"/>
      <c r="S68" s="135"/>
      <c r="T68" s="97"/>
      <c r="U68" s="153"/>
      <c r="V68" s="135"/>
      <c r="W68" s="97"/>
    </row>
    <row r="69" ht="21.95" customHeight="1">
      <c r="A69" s="150">
        <v>1976</v>
      </c>
      <c r="B69" s="100">
        <v>32</v>
      </c>
      <c r="C69" s="83">
        <v>292.3</v>
      </c>
      <c r="D69" s="87">
        <v>9.134375</v>
      </c>
      <c r="E69" s="40"/>
      <c r="F69" s="151">
        <v>1976</v>
      </c>
      <c r="G69" s="100">
        <v>14</v>
      </c>
      <c r="H69" s="83">
        <v>115.4</v>
      </c>
      <c r="I69" s="87">
        <v>8.24285714285714</v>
      </c>
      <c r="J69" s="40"/>
      <c r="K69" s="151">
        <v>1976</v>
      </c>
      <c r="L69" s="100">
        <v>5</v>
      </c>
      <c r="M69" s="83">
        <v>35</v>
      </c>
      <c r="N69" s="89">
        <v>7</v>
      </c>
      <c r="O69" t="s" s="131">
        <v>110</v>
      </c>
      <c r="P69" s="135">
        <f>AVERAGE(B69:B88)</f>
        <v>35.7</v>
      </c>
      <c r="Q69" s="97">
        <f>AVERAGE(D69:D88)</f>
        <v>9.216036865406769</v>
      </c>
      <c r="R69" t="s" s="134">
        <v>110</v>
      </c>
      <c r="S69" s="135">
        <f>AVERAGE(G69:G88)</f>
        <v>16.25</v>
      </c>
      <c r="T69" s="97">
        <f>AVERAGE(I69:I88)</f>
        <v>8.36067244747202</v>
      </c>
      <c r="U69" t="s" s="134">
        <v>110</v>
      </c>
      <c r="V69" s="135">
        <f>AVERAGE(L69:L88)</f>
        <v>3.4</v>
      </c>
      <c r="W69" s="97">
        <f>AVERAGE(N69:N88)</f>
        <v>7.08432748538012</v>
      </c>
    </row>
    <row r="70" ht="21.95" customHeight="1">
      <c r="A70" s="150">
        <v>1977</v>
      </c>
      <c r="B70" s="100">
        <v>37</v>
      </c>
      <c r="C70" s="83">
        <v>328.7</v>
      </c>
      <c r="D70" s="87">
        <v>8.88378378378378</v>
      </c>
      <c r="E70" s="40"/>
      <c r="F70" s="151">
        <v>1977</v>
      </c>
      <c r="G70" s="100">
        <v>20</v>
      </c>
      <c r="H70" s="83">
        <v>160.5</v>
      </c>
      <c r="I70" s="87">
        <v>8.025</v>
      </c>
      <c r="J70" s="40"/>
      <c r="K70" s="151">
        <v>1977</v>
      </c>
      <c r="L70" s="100">
        <v>9</v>
      </c>
      <c r="M70" s="83">
        <v>65.3</v>
      </c>
      <c r="N70" s="89">
        <v>7.25555555555556</v>
      </c>
      <c r="O70" t="s" s="131">
        <v>111</v>
      </c>
      <c r="P70" s="135">
        <f>AVERAGE(B70:B88)</f>
        <v>35.8947368421053</v>
      </c>
      <c r="Q70" s="97">
        <f>AVERAGE(D70:D88)</f>
        <v>9.22033485832292</v>
      </c>
      <c r="R70" t="s" s="134">
        <v>111</v>
      </c>
      <c r="S70" s="135">
        <f>AVERAGE(G70:G88)</f>
        <v>16.3684210526316</v>
      </c>
      <c r="T70" s="97">
        <f>AVERAGE(I70:I88)</f>
        <v>8.36687325297807</v>
      </c>
      <c r="U70" t="s" s="134">
        <v>111</v>
      </c>
      <c r="V70" s="135">
        <f>AVERAGE(L70:L88)</f>
        <v>3.31578947368421</v>
      </c>
      <c r="W70" s="97">
        <f>AVERAGE(N70:N88)</f>
        <v>7.08901234567901</v>
      </c>
    </row>
    <row r="71" ht="21.95" customHeight="1">
      <c r="A71" s="150">
        <v>1978</v>
      </c>
      <c r="B71" s="204">
        <v>51</v>
      </c>
      <c r="C71" s="205">
        <v>460.3</v>
      </c>
      <c r="D71" s="206">
        <v>9.02549019607843</v>
      </c>
      <c r="E71" s="40"/>
      <c r="F71" s="151">
        <v>1978</v>
      </c>
      <c r="G71" s="204">
        <v>26</v>
      </c>
      <c r="H71" s="205">
        <v>214.3</v>
      </c>
      <c r="I71" s="206">
        <v>8.242307692307691</v>
      </c>
      <c r="J71" s="40"/>
      <c r="K71" s="151">
        <v>1978</v>
      </c>
      <c r="L71" s="204">
        <v>6</v>
      </c>
      <c r="M71" s="205">
        <v>40.8</v>
      </c>
      <c r="N71" s="207">
        <v>6.8</v>
      </c>
      <c r="O71" t="s" s="131">
        <v>112</v>
      </c>
      <c r="P71" s="135">
        <f>AVERAGE(B71:B88)</f>
        <v>35.8333333333333</v>
      </c>
      <c r="Q71" s="97">
        <f>AVERAGE(D71:D88)</f>
        <v>9.239032140241759</v>
      </c>
      <c r="R71" t="s" s="134">
        <v>112</v>
      </c>
      <c r="S71" s="135">
        <f>AVERAGE(G71:G88)</f>
        <v>16.1666666666667</v>
      </c>
      <c r="T71" s="97">
        <f>AVERAGE(I71:I88)</f>
        <v>8.38586621147685</v>
      </c>
      <c r="U71" t="s" s="134">
        <v>112</v>
      </c>
      <c r="V71" s="135">
        <f>AVERAGE(L71:L88)</f>
        <v>3</v>
      </c>
      <c r="W71" s="97">
        <f>AVERAGE(N71:N88)</f>
        <v>7.07921568627451</v>
      </c>
    </row>
    <row r="72" ht="21.95" customHeight="1">
      <c r="A72" s="150">
        <v>1979</v>
      </c>
      <c r="B72" s="100">
        <v>41</v>
      </c>
      <c r="C72" s="83">
        <v>380.3</v>
      </c>
      <c r="D72" s="87">
        <v>9.275609756097561</v>
      </c>
      <c r="E72" s="40"/>
      <c r="F72" s="151">
        <v>1979</v>
      </c>
      <c r="G72" s="100">
        <v>16</v>
      </c>
      <c r="H72" s="83">
        <v>133.9</v>
      </c>
      <c r="I72" s="87">
        <v>8.36875</v>
      </c>
      <c r="J72" s="40"/>
      <c r="K72" s="151">
        <v>1979</v>
      </c>
      <c r="L72" s="100">
        <v>3</v>
      </c>
      <c r="M72" s="83">
        <v>22</v>
      </c>
      <c r="N72" s="89">
        <v>7.33333333333333</v>
      </c>
      <c r="O72" t="s" s="131">
        <v>113</v>
      </c>
      <c r="P72" s="135">
        <f>AVERAGE(B72:B88)</f>
        <v>34.9411764705882</v>
      </c>
      <c r="Q72" s="97">
        <f>AVERAGE(D72:D88)</f>
        <v>9.2515934310749</v>
      </c>
      <c r="R72" t="s" s="134">
        <v>113</v>
      </c>
      <c r="S72" s="135">
        <f>AVERAGE(G72:G88)</f>
        <v>15.5882352941176</v>
      </c>
      <c r="T72" s="97">
        <f>AVERAGE(I72:I88)</f>
        <v>8.394310830251509</v>
      </c>
      <c r="U72" t="s" s="134">
        <v>113</v>
      </c>
      <c r="V72" s="135">
        <f>AVERAGE(L72:L88)</f>
        <v>2.82352941176471</v>
      </c>
      <c r="W72" s="97">
        <f>AVERAGE(N72:N88)</f>
        <v>7.09666666666667</v>
      </c>
    </row>
    <row r="73" ht="21.95" customHeight="1">
      <c r="A73" s="150">
        <v>1980</v>
      </c>
      <c r="B73" s="100">
        <v>38</v>
      </c>
      <c r="C73" s="83">
        <v>344.2</v>
      </c>
      <c r="D73" s="87">
        <v>9.05789473684211</v>
      </c>
      <c r="E73" s="40"/>
      <c r="F73" s="151">
        <v>1980</v>
      </c>
      <c r="G73" s="100">
        <v>18</v>
      </c>
      <c r="H73" s="83">
        <v>147.5</v>
      </c>
      <c r="I73" s="87">
        <v>8.194444444444439</v>
      </c>
      <c r="J73" s="40"/>
      <c r="K73" s="151">
        <v>1980</v>
      </c>
      <c r="L73" s="100">
        <v>4</v>
      </c>
      <c r="M73" s="83">
        <v>27.5</v>
      </c>
      <c r="N73" s="89">
        <v>6.875</v>
      </c>
      <c r="O73" t="s" s="131">
        <v>114</v>
      </c>
      <c r="P73" s="135">
        <f>AVERAGE(B73:B88)</f>
        <v>34.5625</v>
      </c>
      <c r="Q73" s="97">
        <f>AVERAGE(D73:D88)</f>
        <v>9.250092410760979</v>
      </c>
      <c r="R73" t="s" s="134">
        <v>114</v>
      </c>
      <c r="S73" s="135">
        <f>AVERAGE(G73:G88)</f>
        <v>15.5625</v>
      </c>
      <c r="T73" s="97">
        <f>AVERAGE(I73:I88)</f>
        <v>8.395908382142229</v>
      </c>
      <c r="U73" t="s" s="134">
        <v>114</v>
      </c>
      <c r="V73" s="135">
        <f>AVERAGE(L73:L88)</f>
        <v>2.8125</v>
      </c>
      <c r="W73" s="97">
        <f>AVERAGE(N73:N88)</f>
        <v>7.08088888888889</v>
      </c>
    </row>
    <row r="74" ht="21.95" customHeight="1">
      <c r="A74" s="150">
        <v>1981</v>
      </c>
      <c r="B74" s="100">
        <v>48</v>
      </c>
      <c r="C74" s="83">
        <v>439</v>
      </c>
      <c r="D74" s="87">
        <v>9.14583333333333</v>
      </c>
      <c r="E74" s="40"/>
      <c r="F74" s="151">
        <v>1981</v>
      </c>
      <c r="G74" s="100">
        <v>23</v>
      </c>
      <c r="H74" s="83">
        <v>189.7</v>
      </c>
      <c r="I74" s="87">
        <v>8.24782608695652</v>
      </c>
      <c r="J74" s="40"/>
      <c r="K74" s="151">
        <v>1981</v>
      </c>
      <c r="L74" s="100">
        <v>3</v>
      </c>
      <c r="M74" s="83">
        <v>17</v>
      </c>
      <c r="N74" s="89">
        <v>5.66666666666667</v>
      </c>
      <c r="O74" t="s" s="131">
        <v>115</v>
      </c>
      <c r="P74" s="135">
        <f>AVERAGE(B74:B88)</f>
        <v>34.3333333333333</v>
      </c>
      <c r="Q74" s="97">
        <f>AVERAGE(D74:D88)</f>
        <v>9.262905589022241</v>
      </c>
      <c r="R74" t="s" s="134">
        <v>115</v>
      </c>
      <c r="S74" s="135">
        <f>AVERAGE(G74:G88)</f>
        <v>15.4</v>
      </c>
      <c r="T74" s="97">
        <f>AVERAGE(I74:I88)</f>
        <v>8.40933931132208</v>
      </c>
      <c r="U74" t="s" s="134">
        <v>115</v>
      </c>
      <c r="V74" s="135">
        <f>AVERAGE(L74:L88)</f>
        <v>2.73333333333333</v>
      </c>
      <c r="W74" s="97">
        <f>AVERAGE(N74:N88)</f>
        <v>7.09559523809524</v>
      </c>
    </row>
    <row r="75" ht="21.95" customHeight="1">
      <c r="A75" s="150">
        <v>1982</v>
      </c>
      <c r="B75" s="100">
        <v>42</v>
      </c>
      <c r="C75" s="83">
        <v>390.4</v>
      </c>
      <c r="D75" s="87">
        <v>9.2952380952381</v>
      </c>
      <c r="E75" s="40"/>
      <c r="F75" s="151">
        <v>1982</v>
      </c>
      <c r="G75" s="100">
        <v>19</v>
      </c>
      <c r="H75" s="83">
        <v>165.4</v>
      </c>
      <c r="I75" s="87">
        <v>8.705263157894739</v>
      </c>
      <c r="J75" s="40"/>
      <c r="K75" s="151">
        <v>1982</v>
      </c>
      <c r="L75" s="100">
        <v>2</v>
      </c>
      <c r="M75" s="83">
        <v>15</v>
      </c>
      <c r="N75" s="89">
        <v>7.5</v>
      </c>
      <c r="O75" t="s" s="131">
        <v>116</v>
      </c>
      <c r="P75" s="135">
        <f>AVERAGE(B75:B88)</f>
        <v>33.3571428571429</v>
      </c>
      <c r="Q75" s="97">
        <f>AVERAGE(D75:D88)</f>
        <v>9.271267893000021</v>
      </c>
      <c r="R75" t="s" s="134">
        <v>116</v>
      </c>
      <c r="S75" s="135">
        <f>AVERAGE(G75:G88)</f>
        <v>14.8571428571429</v>
      </c>
      <c r="T75" s="97">
        <f>AVERAGE(I75:I88)</f>
        <v>8.420875970205341</v>
      </c>
      <c r="U75" t="s" s="134">
        <v>116</v>
      </c>
      <c r="V75" s="135">
        <f>AVERAGE(L75:L88)</f>
        <v>2.71428571428571</v>
      </c>
      <c r="W75" s="97">
        <f>AVERAGE(N75:N88)</f>
        <v>7.20551282051282</v>
      </c>
    </row>
    <row r="76" ht="21.95" customHeight="1">
      <c r="A76" s="150">
        <v>1983</v>
      </c>
      <c r="B76" s="100">
        <v>14</v>
      </c>
      <c r="C76" s="83">
        <v>130.8</v>
      </c>
      <c r="D76" s="87">
        <v>9.34285714285714</v>
      </c>
      <c r="E76" s="40"/>
      <c r="F76" s="151">
        <v>1983</v>
      </c>
      <c r="G76" s="100">
        <v>6</v>
      </c>
      <c r="H76" s="83">
        <v>50.4</v>
      </c>
      <c r="I76" s="87">
        <v>8.4</v>
      </c>
      <c r="J76" s="40"/>
      <c r="K76" s="151">
        <v>1983</v>
      </c>
      <c r="L76" s="100">
        <v>1</v>
      </c>
      <c r="M76" s="83">
        <v>7.5</v>
      </c>
      <c r="N76" s="89">
        <v>7.5</v>
      </c>
      <c r="O76" t="s" s="131">
        <v>117</v>
      </c>
      <c r="P76" s="135">
        <f>AVERAGE(B76:B88)</f>
        <v>32.6923076923077</v>
      </c>
      <c r="Q76" s="97">
        <f>AVERAGE(D76:D88)</f>
        <v>9.26942403128939</v>
      </c>
      <c r="R76" t="s" s="134">
        <v>117</v>
      </c>
      <c r="S76" s="135">
        <f>AVERAGE(G76:G88)</f>
        <v>14.5384615384615</v>
      </c>
      <c r="T76" s="97">
        <f>AVERAGE(I76:I88)</f>
        <v>8.39900003269077</v>
      </c>
      <c r="U76" t="s" s="134">
        <v>117</v>
      </c>
      <c r="V76" s="135">
        <f>AVERAGE(L76:L88)</f>
        <v>2.76923076923077</v>
      </c>
      <c r="W76" s="97">
        <f>AVERAGE(N76:N88)</f>
        <v>7.18097222222222</v>
      </c>
    </row>
    <row r="77" ht="21.95" customHeight="1">
      <c r="A77" s="150">
        <v>1984</v>
      </c>
      <c r="B77" s="100">
        <v>38</v>
      </c>
      <c r="C77" s="83">
        <v>346.8</v>
      </c>
      <c r="D77" s="87">
        <v>9.126315789473679</v>
      </c>
      <c r="E77" s="40"/>
      <c r="F77" s="151">
        <v>1984</v>
      </c>
      <c r="G77" s="100">
        <v>15</v>
      </c>
      <c r="H77" s="83">
        <v>120.6</v>
      </c>
      <c r="I77" s="87">
        <v>8.039999999999999</v>
      </c>
      <c r="J77" s="40"/>
      <c r="K77" s="151">
        <v>1984</v>
      </c>
      <c r="L77" s="100">
        <v>5</v>
      </c>
      <c r="M77" s="83">
        <v>35.3</v>
      </c>
      <c r="N77" s="89">
        <v>7.06</v>
      </c>
      <c r="O77" t="s" s="131">
        <v>118</v>
      </c>
      <c r="P77" s="135">
        <f>AVERAGE(B77:B88)</f>
        <v>34.25</v>
      </c>
      <c r="Q77" s="97">
        <f>AVERAGE(D77:D88)</f>
        <v>9.26330460532542</v>
      </c>
      <c r="R77" t="s" s="134">
        <v>118</v>
      </c>
      <c r="S77" s="135">
        <f>AVERAGE(G77:G88)</f>
        <v>15.25</v>
      </c>
      <c r="T77" s="97">
        <f>AVERAGE(I77:I88)</f>
        <v>8.39891670208166</v>
      </c>
      <c r="U77" t="s" s="134">
        <v>118</v>
      </c>
      <c r="V77" s="135">
        <f>AVERAGE(L77:L88)</f>
        <v>2.91666666666667</v>
      </c>
      <c r="W77" s="97">
        <f>AVERAGE(N77:N88)</f>
        <v>7.1519696969697</v>
      </c>
    </row>
    <row r="78" ht="21.95" customHeight="1">
      <c r="A78" s="150">
        <v>1985</v>
      </c>
      <c r="B78" s="100">
        <v>23</v>
      </c>
      <c r="C78" s="83">
        <v>208.1</v>
      </c>
      <c r="D78" s="87">
        <v>9.047826086956521</v>
      </c>
      <c r="E78" s="40"/>
      <c r="F78" s="151">
        <v>1985</v>
      </c>
      <c r="G78" s="100">
        <v>13</v>
      </c>
      <c r="H78" s="83">
        <v>110</v>
      </c>
      <c r="I78" s="87">
        <v>8.46153846153846</v>
      </c>
      <c r="J78" s="40"/>
      <c r="K78" s="151">
        <v>1985</v>
      </c>
      <c r="L78" s="100">
        <v>1</v>
      </c>
      <c r="M78" s="83">
        <v>7</v>
      </c>
      <c r="N78" s="89">
        <v>7</v>
      </c>
      <c r="O78" t="s" s="131">
        <v>119</v>
      </c>
      <c r="P78" s="135">
        <f>AVERAGE(B78:B88)</f>
        <v>33.9090909090909</v>
      </c>
      <c r="Q78" s="97">
        <f>AVERAGE(D78:D88)</f>
        <v>9.27575813403921</v>
      </c>
      <c r="R78" t="s" s="134">
        <v>119</v>
      </c>
      <c r="S78" s="135">
        <f>AVERAGE(G78:G88)</f>
        <v>15.2727272727273</v>
      </c>
      <c r="T78" s="97">
        <f>AVERAGE(I78:I88)</f>
        <v>8.431545493180</v>
      </c>
      <c r="U78" t="s" s="134">
        <v>119</v>
      </c>
      <c r="V78" s="135">
        <f>AVERAGE(L78:L88)</f>
        <v>2.72727272727273</v>
      </c>
      <c r="W78" s="97">
        <f>AVERAGE(N78:N88)</f>
        <v>7.16116666666667</v>
      </c>
    </row>
    <row r="79" ht="21.95" customHeight="1">
      <c r="A79" s="150">
        <v>1986</v>
      </c>
      <c r="B79" s="100">
        <v>38</v>
      </c>
      <c r="C79" s="83">
        <v>349.2</v>
      </c>
      <c r="D79" s="87">
        <v>9.18947368421053</v>
      </c>
      <c r="E79" s="40"/>
      <c r="F79" s="151">
        <v>1986</v>
      </c>
      <c r="G79" s="100">
        <v>21</v>
      </c>
      <c r="H79" s="83">
        <v>178.7</v>
      </c>
      <c r="I79" s="87">
        <v>8.509523809523809</v>
      </c>
      <c r="J79" s="40"/>
      <c r="K79" s="151">
        <v>1986</v>
      </c>
      <c r="L79" s="100">
        <v>3</v>
      </c>
      <c r="M79" s="83">
        <v>22.7</v>
      </c>
      <c r="N79" s="89">
        <v>7.56666666666667</v>
      </c>
      <c r="O79" t="s" s="131">
        <v>98</v>
      </c>
      <c r="P79" s="135">
        <f>AVERAGE(B79:B88)</f>
        <v>35</v>
      </c>
      <c r="Q79" s="97">
        <f>AVERAGE(D79:D88)</f>
        <v>9.29855133874748</v>
      </c>
      <c r="R79" t="s" s="134">
        <v>98</v>
      </c>
      <c r="S79" s="135">
        <f>AVERAGE(G79:G88)</f>
        <v>15.5</v>
      </c>
      <c r="T79" s="97">
        <f>AVERAGE(I79:I88)</f>
        <v>8.428546196344151</v>
      </c>
      <c r="U79" t="s" s="134">
        <v>98</v>
      </c>
      <c r="V79" s="135">
        <f>AVERAGE(L79:L88)</f>
        <v>2.9</v>
      </c>
      <c r="W79" s="97">
        <f>AVERAGE(N79:N88)</f>
        <v>7.17907407407407</v>
      </c>
    </row>
    <row r="80" ht="21.95" customHeight="1">
      <c r="A80" s="150">
        <v>1987</v>
      </c>
      <c r="B80" s="100">
        <v>31</v>
      </c>
      <c r="C80" s="83">
        <v>278.5</v>
      </c>
      <c r="D80" s="87">
        <v>8.983870967741939</v>
      </c>
      <c r="E80" s="40"/>
      <c r="F80" s="151">
        <v>1987</v>
      </c>
      <c r="G80" s="100">
        <v>17</v>
      </c>
      <c r="H80" s="83">
        <v>138.7</v>
      </c>
      <c r="I80" s="87">
        <v>8.158823529411761</v>
      </c>
      <c r="J80" s="40"/>
      <c r="K80" s="151">
        <v>1987</v>
      </c>
      <c r="L80" s="100">
        <v>4</v>
      </c>
      <c r="M80" s="83">
        <v>26</v>
      </c>
      <c r="N80" s="89">
        <v>6.5</v>
      </c>
      <c r="O80" t="s" s="131">
        <v>120</v>
      </c>
      <c r="P80" s="135">
        <f>AVERAGE(B80:B88)</f>
        <v>34.6666666666667</v>
      </c>
      <c r="Q80" s="97">
        <f>AVERAGE(D80:D88)</f>
        <v>9.310671078140469</v>
      </c>
      <c r="R80" t="s" s="134">
        <v>120</v>
      </c>
      <c r="S80" s="135">
        <f>AVERAGE(G80:G88)</f>
        <v>14.8888888888889</v>
      </c>
      <c r="T80" s="97">
        <f>AVERAGE(I80:I88)</f>
        <v>8.41954868376863</v>
      </c>
      <c r="U80" t="s" s="134">
        <v>120</v>
      </c>
      <c r="V80" s="135">
        <f>AVERAGE(L80:L88)</f>
        <v>2.88888888888889</v>
      </c>
      <c r="W80" s="97">
        <f>AVERAGE(N80:N88)</f>
        <v>7.130625</v>
      </c>
    </row>
    <row r="81" ht="21.95" customHeight="1">
      <c r="A81" s="150">
        <v>1988</v>
      </c>
      <c r="B81" s="100">
        <v>32</v>
      </c>
      <c r="C81" s="83">
        <v>292.6</v>
      </c>
      <c r="D81" s="87">
        <v>9.143750000000001</v>
      </c>
      <c r="E81" s="40"/>
      <c r="F81" s="151">
        <v>1988</v>
      </c>
      <c r="G81" s="100">
        <v>15</v>
      </c>
      <c r="H81" s="83">
        <v>123.2</v>
      </c>
      <c r="I81" s="87">
        <v>8.213333333333329</v>
      </c>
      <c r="J81" s="40"/>
      <c r="K81" s="151">
        <v>1988</v>
      </c>
      <c r="L81" s="100">
        <v>4</v>
      </c>
      <c r="M81" s="83">
        <v>28.5</v>
      </c>
      <c r="N81" s="89">
        <v>7.125</v>
      </c>
      <c r="O81" t="s" s="131">
        <v>121</v>
      </c>
      <c r="P81" s="135">
        <f>AVERAGE(B81:B88)</f>
        <v>35.125</v>
      </c>
      <c r="Q81" s="97">
        <f>AVERAGE(D81:D88)</f>
        <v>9.35152109194029</v>
      </c>
      <c r="R81" t="s" s="134">
        <v>121</v>
      </c>
      <c r="S81" s="135">
        <f>AVERAGE(G81:G88)</f>
        <v>14.625</v>
      </c>
      <c r="T81" s="97">
        <f>AVERAGE(I81:I88)</f>
        <v>8.45213932806324</v>
      </c>
      <c r="U81" t="s" s="134">
        <v>121</v>
      </c>
      <c r="V81" s="135">
        <f>AVERAGE(L81:L88)</f>
        <v>2.75</v>
      </c>
      <c r="W81" s="97">
        <f>AVERAGE(N81:N88)</f>
        <v>7.22071428571429</v>
      </c>
    </row>
    <row r="82" ht="21.95" customHeight="1">
      <c r="A82" s="150">
        <v>1989</v>
      </c>
      <c r="B82" s="100">
        <v>34</v>
      </c>
      <c r="C82" s="83">
        <v>325.2</v>
      </c>
      <c r="D82" s="87">
        <v>9.564705882352939</v>
      </c>
      <c r="E82" s="40"/>
      <c r="F82" s="151">
        <v>1989</v>
      </c>
      <c r="G82" s="100">
        <v>10</v>
      </c>
      <c r="H82" s="83">
        <v>86.90000000000001</v>
      </c>
      <c r="I82" s="87">
        <v>8.69</v>
      </c>
      <c r="J82" s="40"/>
      <c r="K82" s="151">
        <v>1989</v>
      </c>
      <c r="L82" s="100">
        <v>1</v>
      </c>
      <c r="M82" s="83">
        <v>7.7</v>
      </c>
      <c r="N82" s="89">
        <v>7.7</v>
      </c>
      <c r="O82" t="s" s="131">
        <v>122</v>
      </c>
      <c r="P82" s="135">
        <f>AVERAGE(B82:B88)</f>
        <v>35.5714285714286</v>
      </c>
      <c r="Q82" s="97">
        <f>AVERAGE(D82:D88)</f>
        <v>9.38120267650319</v>
      </c>
      <c r="R82" t="s" s="134">
        <v>122</v>
      </c>
      <c r="S82" s="135">
        <f>AVERAGE(G82:G88)</f>
        <v>14.5714285714286</v>
      </c>
      <c r="T82" s="97">
        <f>AVERAGE(I82:I88)</f>
        <v>8.486254470167509</v>
      </c>
      <c r="U82" t="s" s="134">
        <v>122</v>
      </c>
      <c r="V82" s="135">
        <f>AVERAGE(L82:L88)</f>
        <v>2.57142857142857</v>
      </c>
      <c r="W82" s="97">
        <f>AVERAGE(N82:N88)</f>
        <v>7.23666666666667</v>
      </c>
    </row>
    <row r="83" ht="21.95" customHeight="1">
      <c r="A83" s="150">
        <v>1990</v>
      </c>
      <c r="B83" s="100">
        <v>40</v>
      </c>
      <c r="C83" s="83">
        <v>368.5</v>
      </c>
      <c r="D83" s="87">
        <v>9.2125</v>
      </c>
      <c r="E83" s="40"/>
      <c r="F83" s="151">
        <v>1990</v>
      </c>
      <c r="G83" s="100">
        <v>20</v>
      </c>
      <c r="H83" s="83">
        <v>170.4</v>
      </c>
      <c r="I83" s="87">
        <v>8.52</v>
      </c>
      <c r="J83" s="40"/>
      <c r="K83" s="151">
        <v>1990</v>
      </c>
      <c r="L83" s="100">
        <v>3</v>
      </c>
      <c r="M83" s="83">
        <v>22.4</v>
      </c>
      <c r="N83" s="89">
        <v>7.46666666666667</v>
      </c>
      <c r="O83" t="s" s="131">
        <v>123</v>
      </c>
      <c r="P83" s="135">
        <f>AVERAGE(B83:B88)</f>
        <v>35.8333333333333</v>
      </c>
      <c r="Q83" s="97">
        <f>AVERAGE(D83:D88)</f>
        <v>9.35061880886156</v>
      </c>
      <c r="R83" t="s" s="134">
        <v>123</v>
      </c>
      <c r="S83" s="135">
        <f>AVERAGE(G83:G88)</f>
        <v>15.3333333333333</v>
      </c>
      <c r="T83" s="97">
        <f>AVERAGE(I83:I88)</f>
        <v>8.4522968818621</v>
      </c>
      <c r="U83" t="s" s="134">
        <v>123</v>
      </c>
      <c r="V83" s="135">
        <f>AVERAGE(L83:L88)</f>
        <v>2.83333333333333</v>
      </c>
      <c r="W83" s="97">
        <f>AVERAGE(N83:N88)</f>
        <v>7.144</v>
      </c>
    </row>
    <row r="84" ht="21.95" customHeight="1">
      <c r="A84" s="150">
        <v>1991</v>
      </c>
      <c r="B84" s="100">
        <v>22</v>
      </c>
      <c r="C84" s="83">
        <v>212.6</v>
      </c>
      <c r="D84" s="87">
        <v>9.66363636363636</v>
      </c>
      <c r="E84" s="40"/>
      <c r="F84" s="151">
        <v>1991</v>
      </c>
      <c r="G84" s="100">
        <v>5</v>
      </c>
      <c r="H84" s="83">
        <v>41.6</v>
      </c>
      <c r="I84" s="87">
        <v>8.32</v>
      </c>
      <c r="J84" s="40"/>
      <c r="K84" s="151">
        <v>1991</v>
      </c>
      <c r="L84" s="100">
        <v>1</v>
      </c>
      <c r="M84" s="83">
        <v>7.6</v>
      </c>
      <c r="N84" s="89">
        <v>7.6</v>
      </c>
      <c r="O84" t="s" s="131">
        <v>104</v>
      </c>
      <c r="P84" s="135">
        <f>AVERAGE(B84:B88)</f>
        <v>35</v>
      </c>
      <c r="Q84" s="97">
        <f>AVERAGE(D84:D88)</f>
        <v>9.378242570633869</v>
      </c>
      <c r="R84" t="s" s="134">
        <v>104</v>
      </c>
      <c r="S84" s="135">
        <f>AVERAGE(G84:G88)</f>
        <v>14.4</v>
      </c>
      <c r="T84" s="97">
        <f>AVERAGE(I84:I88)</f>
        <v>8.43875625823452</v>
      </c>
      <c r="U84" t="s" s="134">
        <v>104</v>
      </c>
      <c r="V84" s="135">
        <f>AVERAGE(L84:L88)</f>
        <v>2.8</v>
      </c>
      <c r="W84" s="97">
        <f>AVERAGE(N84:N88)</f>
        <v>7.06333333333333</v>
      </c>
    </row>
    <row r="85" ht="21.95" customHeight="1">
      <c r="A85" s="150">
        <v>1992</v>
      </c>
      <c r="B85" s="100">
        <v>40</v>
      </c>
      <c r="C85" s="83">
        <v>356</v>
      </c>
      <c r="D85" s="87">
        <v>8.9</v>
      </c>
      <c r="E85" s="40"/>
      <c r="F85" s="151">
        <v>1992</v>
      </c>
      <c r="G85" s="100">
        <v>22</v>
      </c>
      <c r="H85" s="83">
        <v>177.4</v>
      </c>
      <c r="I85" s="87">
        <v>8.063636363636361</v>
      </c>
      <c r="J85" s="40"/>
      <c r="K85" s="151">
        <v>1992</v>
      </c>
      <c r="L85" s="100">
        <v>6</v>
      </c>
      <c r="M85" s="83">
        <v>37.7</v>
      </c>
      <c r="N85" s="89">
        <v>6.28333333333333</v>
      </c>
      <c r="O85" t="s" s="131">
        <v>124</v>
      </c>
      <c r="P85" s="135">
        <f>AVERAGE(B85:B88)</f>
        <v>38.25</v>
      </c>
      <c r="Q85" s="97">
        <f>AVERAGE(D85:D88)</f>
        <v>9.30689412238325</v>
      </c>
      <c r="R85" t="s" s="134">
        <v>124</v>
      </c>
      <c r="S85" s="135">
        <f>AVERAGE(G85:G88)</f>
        <v>16.75</v>
      </c>
      <c r="T85" s="97">
        <f>AVERAGE(I85:I88)</f>
        <v>8.46844532279315</v>
      </c>
      <c r="U85" t="s" s="134">
        <v>124</v>
      </c>
      <c r="V85" s="135">
        <f>AVERAGE(L85:L88)</f>
        <v>3.25</v>
      </c>
      <c r="W85" s="97">
        <f>AVERAGE(N85:N88)</f>
        <v>6.88444444444444</v>
      </c>
    </row>
    <row r="86" ht="21.95" customHeight="1">
      <c r="A86" s="150">
        <v>1993</v>
      </c>
      <c r="B86" s="154">
        <v>54</v>
      </c>
      <c r="C86" s="155">
        <v>502.9</v>
      </c>
      <c r="D86" s="156">
        <v>9.31296296296296</v>
      </c>
      <c r="E86" s="40"/>
      <c r="F86" s="151">
        <v>1993</v>
      </c>
      <c r="G86" s="154">
        <v>23</v>
      </c>
      <c r="H86" s="155">
        <v>191.9</v>
      </c>
      <c r="I86" s="156">
        <v>8.343478260869571</v>
      </c>
      <c r="J86" s="40"/>
      <c r="K86" s="151">
        <v>1993</v>
      </c>
      <c r="L86" s="154">
        <v>5</v>
      </c>
      <c r="M86" s="155">
        <v>35.1</v>
      </c>
      <c r="N86" s="157">
        <v>7.02</v>
      </c>
      <c r="O86" t="s" s="131">
        <v>125</v>
      </c>
      <c r="P86" s="135">
        <f>AVERAGE(B86:B88)</f>
        <v>37.6666666666667</v>
      </c>
      <c r="Q86" s="97">
        <f>AVERAGE(D86:D88)</f>
        <v>9.442525496510999</v>
      </c>
      <c r="R86" t="s" s="134">
        <v>125</v>
      </c>
      <c r="S86" s="135">
        <f>AVERAGE(G86:G88)</f>
        <v>15</v>
      </c>
      <c r="T86" s="97">
        <f>AVERAGE(I86:I88)</f>
        <v>8.60338164251208</v>
      </c>
      <c r="U86" t="s" s="134">
        <v>125</v>
      </c>
      <c r="V86" s="135">
        <f>AVERAGE(L86:L88)</f>
        <v>2.33333333333333</v>
      </c>
      <c r="W86" s="97">
        <f>AVERAGE(N86:N88)</f>
        <v>7.185</v>
      </c>
    </row>
    <row r="87" ht="21.95" customHeight="1">
      <c r="A87" s="150">
        <v>1994</v>
      </c>
      <c r="B87" s="100">
        <v>23</v>
      </c>
      <c r="C87" s="83">
        <v>214.3</v>
      </c>
      <c r="D87" s="87">
        <v>9.317391304347829</v>
      </c>
      <c r="E87" s="40"/>
      <c r="F87" s="151">
        <v>1994</v>
      </c>
      <c r="G87" s="100">
        <v>10</v>
      </c>
      <c r="H87" s="83">
        <v>85</v>
      </c>
      <c r="I87" s="87">
        <v>8.5</v>
      </c>
      <c r="J87" s="40"/>
      <c r="K87" s="151">
        <v>1994</v>
      </c>
      <c r="L87" s="100">
        <v>2</v>
      </c>
      <c r="M87" s="83">
        <v>14.7</v>
      </c>
      <c r="N87" s="89">
        <v>7.35</v>
      </c>
      <c r="O87" t="s" s="131">
        <v>126</v>
      </c>
      <c r="P87" s="135">
        <f>AVERAGE(B87:B88)</f>
        <v>29.5</v>
      </c>
      <c r="Q87" s="97">
        <f>AVERAGE(D87:D88)</f>
        <v>9.50730676328503</v>
      </c>
      <c r="R87" t="s" s="134">
        <v>126</v>
      </c>
      <c r="S87" s="135">
        <f>AVERAGE(G87:G88)</f>
        <v>11</v>
      </c>
      <c r="T87" s="97">
        <f>AVERAGE(I87:I88)</f>
        <v>8.73333333333334</v>
      </c>
      <c r="U87" t="s" s="134">
        <v>126</v>
      </c>
      <c r="V87" s="135">
        <f>AVERAGE(L87:L88)</f>
        <v>1</v>
      </c>
      <c r="W87" s="97">
        <f>AVERAGE(N87:N88)</f>
        <v>7.35</v>
      </c>
    </row>
    <row r="88" ht="21.95" customHeight="1">
      <c r="A88" s="150">
        <v>1995</v>
      </c>
      <c r="B88" s="100">
        <v>36</v>
      </c>
      <c r="C88" s="83">
        <v>349.1</v>
      </c>
      <c r="D88" s="87">
        <v>9.697222222222219</v>
      </c>
      <c r="E88" s="40"/>
      <c r="F88" s="151">
        <v>1995</v>
      </c>
      <c r="G88" s="100">
        <v>12</v>
      </c>
      <c r="H88" s="83">
        <v>107.6</v>
      </c>
      <c r="I88" s="87">
        <v>8.96666666666667</v>
      </c>
      <c r="J88" s="40"/>
      <c r="K88" s="151">
        <v>1995</v>
      </c>
      <c r="L88" s="100">
        <v>0</v>
      </c>
      <c r="M88" s="83">
        <v>0</v>
      </c>
      <c r="N88" s="89"/>
      <c r="O88" t="s" s="131">
        <v>127</v>
      </c>
      <c r="P88" s="135">
        <f>AVERAGE(B88)</f>
        <v>36</v>
      </c>
      <c r="Q88" s="97">
        <f>AVERAGE(D88)</f>
        <v>9.697222222222219</v>
      </c>
      <c r="R88" t="s" s="134">
        <v>127</v>
      </c>
      <c r="S88" s="135">
        <f>AVERAGE(G88)</f>
        <v>12</v>
      </c>
      <c r="T88" s="97">
        <f>AVERAGE(I88)</f>
        <v>8.96666666666667</v>
      </c>
      <c r="U88" t="s" s="134">
        <v>127</v>
      </c>
      <c r="V88" s="135">
        <f>AVERAGE(L88)</f>
        <v>0</v>
      </c>
      <c r="W88" s="97"/>
    </row>
    <row r="89" ht="21.95" customHeight="1">
      <c r="A89" s="150">
        <v>1996</v>
      </c>
      <c r="B89" s="100">
        <v>15</v>
      </c>
      <c r="C89" s="83">
        <v>143.7</v>
      </c>
      <c r="D89" s="87">
        <v>9.58</v>
      </c>
      <c r="E89" s="40"/>
      <c r="F89" s="151">
        <v>1996</v>
      </c>
      <c r="G89" s="100">
        <v>5</v>
      </c>
      <c r="H89" s="83">
        <v>42.7</v>
      </c>
      <c r="I89" s="87">
        <v>8.539999999999999</v>
      </c>
      <c r="J89" s="40"/>
      <c r="K89" s="151">
        <v>1996</v>
      </c>
      <c r="L89" s="100">
        <v>1</v>
      </c>
      <c r="M89" s="83">
        <v>6.9</v>
      </c>
      <c r="N89" s="89">
        <v>6.9</v>
      </c>
      <c r="O89" t="s" s="131">
        <v>128</v>
      </c>
      <c r="P89" s="158">
        <f>AVERAGE(B89)</f>
        <v>15</v>
      </c>
      <c r="Q89" s="159">
        <f>AVERAGE(D89)</f>
        <v>9.58</v>
      </c>
      <c r="R89" t="s" s="134">
        <v>128</v>
      </c>
      <c r="S89" s="158">
        <f>AVERAGE(G89)</f>
        <v>5</v>
      </c>
      <c r="T89" s="159">
        <f>AVERAGE(I89)</f>
        <v>8.539999999999999</v>
      </c>
      <c r="U89" t="s" s="134">
        <v>128</v>
      </c>
      <c r="V89" s="158">
        <f>AVERAGE(L89)</f>
        <v>1</v>
      </c>
      <c r="W89" s="159">
        <f>AVERAGE(N89)</f>
        <v>6.9</v>
      </c>
    </row>
    <row r="90" ht="21.95" customHeight="1">
      <c r="A90" s="150">
        <v>1997</v>
      </c>
      <c r="B90" s="100">
        <v>32</v>
      </c>
      <c r="C90" s="83">
        <v>292.4</v>
      </c>
      <c r="D90" s="87">
        <v>9.137499999999999</v>
      </c>
      <c r="E90" s="40"/>
      <c r="F90" s="151">
        <v>1997</v>
      </c>
      <c r="G90" s="100">
        <v>14</v>
      </c>
      <c r="H90" s="83">
        <v>114.6</v>
      </c>
      <c r="I90" s="87">
        <v>8.18571428571429</v>
      </c>
      <c r="J90" s="40"/>
      <c r="K90" s="151">
        <v>1997</v>
      </c>
      <c r="L90" s="100">
        <v>5</v>
      </c>
      <c r="M90" s="83">
        <v>35.4</v>
      </c>
      <c r="N90" s="89">
        <v>7.08</v>
      </c>
      <c r="O90" t="s" s="131">
        <v>127</v>
      </c>
      <c r="P90" s="135">
        <f>AVERAGE(B90)</f>
        <v>32</v>
      </c>
      <c r="Q90" s="97">
        <f>AVERAGE(D90)</f>
        <v>9.137499999999999</v>
      </c>
      <c r="R90" t="s" s="134">
        <v>127</v>
      </c>
      <c r="S90" s="135">
        <f>AVERAGE(G90)</f>
        <v>14</v>
      </c>
      <c r="T90" s="97">
        <f>AVERAGE(I90)</f>
        <v>8.18571428571429</v>
      </c>
      <c r="U90" t="s" s="134">
        <v>127</v>
      </c>
      <c r="V90" s="135">
        <f>AVERAGE(L90)</f>
        <v>5</v>
      </c>
      <c r="W90" s="97">
        <f>AVERAGE(N90)</f>
        <v>7.08</v>
      </c>
    </row>
    <row r="91" ht="21.95" customHeight="1">
      <c r="A91" s="150">
        <v>1998</v>
      </c>
      <c r="B91" s="100">
        <v>35</v>
      </c>
      <c r="C91" s="83">
        <v>321</v>
      </c>
      <c r="D91" s="87">
        <v>9.171428571428571</v>
      </c>
      <c r="E91" s="40"/>
      <c r="F91" s="151">
        <v>1998</v>
      </c>
      <c r="G91" s="100">
        <v>19</v>
      </c>
      <c r="H91" s="83">
        <v>161</v>
      </c>
      <c r="I91" s="87">
        <v>8.47368421052632</v>
      </c>
      <c r="J91" s="40"/>
      <c r="K91" s="151">
        <v>1998</v>
      </c>
      <c r="L91" s="100">
        <v>3</v>
      </c>
      <c r="M91" s="83">
        <v>20</v>
      </c>
      <c r="N91" s="89">
        <v>6.66666666666667</v>
      </c>
      <c r="O91" t="s" s="131">
        <v>126</v>
      </c>
      <c r="P91" s="135">
        <f>AVERAGE(B90:B91)</f>
        <v>33.5</v>
      </c>
      <c r="Q91" s="97">
        <f>AVERAGE(D90:D91)</f>
        <v>9.15446428571429</v>
      </c>
      <c r="R91" t="s" s="134">
        <v>126</v>
      </c>
      <c r="S91" s="135">
        <f>AVERAGE(G90:G91)</f>
        <v>16.5</v>
      </c>
      <c r="T91" s="97">
        <f>AVERAGE(I90:I91)</f>
        <v>8.32969924812031</v>
      </c>
      <c r="U91" t="s" s="134">
        <v>126</v>
      </c>
      <c r="V91" s="135">
        <f>AVERAGE(L90:L91)</f>
        <v>4</v>
      </c>
      <c r="W91" s="97">
        <f>AVERAGE(N90:N91)</f>
        <v>6.87333333333334</v>
      </c>
    </row>
    <row r="92" ht="21.95" customHeight="1">
      <c r="A92" s="150">
        <v>1999</v>
      </c>
      <c r="B92" s="100">
        <v>31</v>
      </c>
      <c r="C92" s="83">
        <v>290</v>
      </c>
      <c r="D92" s="87">
        <v>9.35483870967742</v>
      </c>
      <c r="E92" s="40"/>
      <c r="F92" s="151">
        <v>1999</v>
      </c>
      <c r="G92" s="100">
        <v>14</v>
      </c>
      <c r="H92" s="83">
        <v>120</v>
      </c>
      <c r="I92" s="87">
        <v>8.571428571428569</v>
      </c>
      <c r="J92" s="40"/>
      <c r="K92" s="151">
        <v>1999</v>
      </c>
      <c r="L92" s="100">
        <v>0</v>
      </c>
      <c r="M92" s="83">
        <v>0</v>
      </c>
      <c r="N92" s="89"/>
      <c r="O92" t="s" s="131">
        <v>125</v>
      </c>
      <c r="P92" s="135">
        <f>AVERAGE(B90:B92)</f>
        <v>32.6666666666667</v>
      </c>
      <c r="Q92" s="97">
        <f>AVERAGE(D90:D92)</f>
        <v>9.22125576036866</v>
      </c>
      <c r="R92" t="s" s="134">
        <v>125</v>
      </c>
      <c r="S92" s="135">
        <f>AVERAGE(G90:G92)</f>
        <v>15.6666666666667</v>
      </c>
      <c r="T92" s="97">
        <f>AVERAGE(I90:I92)</f>
        <v>8.410275689223059</v>
      </c>
      <c r="U92" t="s" s="134">
        <v>125</v>
      </c>
      <c r="V92" s="135">
        <f>AVERAGE(L90:L92)</f>
        <v>2.66666666666667</v>
      </c>
      <c r="W92" s="97">
        <f>AVERAGE(N90:N92)</f>
        <v>6.87333333333334</v>
      </c>
    </row>
    <row r="93" ht="21.95" customHeight="1">
      <c r="A93" s="150">
        <v>2000</v>
      </c>
      <c r="B93" s="100">
        <v>27</v>
      </c>
      <c r="C93" s="83">
        <v>256</v>
      </c>
      <c r="D93" s="87">
        <v>9.481481481481479</v>
      </c>
      <c r="E93" s="40"/>
      <c r="F93" s="151">
        <v>2000</v>
      </c>
      <c r="G93" s="100">
        <v>8</v>
      </c>
      <c r="H93" s="83">
        <v>66</v>
      </c>
      <c r="I93" s="87">
        <v>8.25</v>
      </c>
      <c r="J93" s="40"/>
      <c r="K93" s="151">
        <v>2000</v>
      </c>
      <c r="L93" s="100">
        <v>2</v>
      </c>
      <c r="M93" s="83">
        <v>14</v>
      </c>
      <c r="N93" s="89">
        <v>7</v>
      </c>
      <c r="O93" t="s" s="131">
        <v>124</v>
      </c>
      <c r="P93" s="135">
        <f>AVERAGE(B90:B93)</f>
        <v>31.25</v>
      </c>
      <c r="Q93" s="97">
        <f>AVERAGE(D90:D93)</f>
        <v>9.28631219064687</v>
      </c>
      <c r="R93" t="s" s="134">
        <v>124</v>
      </c>
      <c r="S93" s="135">
        <f>AVERAGE(G90:G93)</f>
        <v>13.75</v>
      </c>
      <c r="T93" s="97">
        <f>AVERAGE(I90:I93)</f>
        <v>8.370206766917301</v>
      </c>
      <c r="U93" t="s" s="134">
        <v>124</v>
      </c>
      <c r="V93" s="135">
        <f>AVERAGE(L90:L93)</f>
        <v>2.5</v>
      </c>
      <c r="W93" s="97">
        <f>AVERAGE(N90:N93)</f>
        <v>6.91555555555556</v>
      </c>
    </row>
    <row r="94" ht="21.95" customHeight="1">
      <c r="A94" s="150">
        <v>2001</v>
      </c>
      <c r="B94" s="100">
        <v>25</v>
      </c>
      <c r="C94" s="83">
        <v>236</v>
      </c>
      <c r="D94" s="87">
        <v>9.44</v>
      </c>
      <c r="E94" s="40"/>
      <c r="F94" s="151">
        <v>2001</v>
      </c>
      <c r="G94" s="100">
        <v>12</v>
      </c>
      <c r="H94" s="83">
        <v>106</v>
      </c>
      <c r="I94" s="87">
        <v>8.83333333333333</v>
      </c>
      <c r="J94" s="40"/>
      <c r="K94" s="151">
        <v>2001</v>
      </c>
      <c r="L94" s="100">
        <v>0</v>
      </c>
      <c r="M94" s="83">
        <v>0</v>
      </c>
      <c r="N94" s="89"/>
      <c r="O94" t="s" s="131">
        <v>104</v>
      </c>
      <c r="P94" s="135">
        <f>AVERAGE(B90:B94)</f>
        <v>30</v>
      </c>
      <c r="Q94" s="97">
        <f>AVERAGE(D90:D94)</f>
        <v>9.317049752517489</v>
      </c>
      <c r="R94" t="s" s="134">
        <v>104</v>
      </c>
      <c r="S94" s="135">
        <f>AVERAGE(G90:G94)</f>
        <v>13.4</v>
      </c>
      <c r="T94" s="97">
        <f>AVERAGE(I90:I94)</f>
        <v>8.462832080200499</v>
      </c>
      <c r="U94" t="s" s="134">
        <v>104</v>
      </c>
      <c r="V94" s="135">
        <f>AVERAGE(L90:L94)</f>
        <v>2</v>
      </c>
      <c r="W94" s="97">
        <f>AVERAGE(N90:N94)</f>
        <v>6.91555555555556</v>
      </c>
    </row>
    <row r="95" ht="21.95" customHeight="1">
      <c r="A95" s="150">
        <v>2002</v>
      </c>
      <c r="B95" s="100">
        <v>28</v>
      </c>
      <c r="C95" s="83">
        <v>263</v>
      </c>
      <c r="D95" s="87">
        <v>9.392857142857141</v>
      </c>
      <c r="E95" s="40"/>
      <c r="F95" s="151">
        <v>2002</v>
      </c>
      <c r="G95" s="100">
        <v>12</v>
      </c>
      <c r="H95" s="83">
        <v>103</v>
      </c>
      <c r="I95" s="87">
        <v>8.58333333333333</v>
      </c>
      <c r="J95" s="40"/>
      <c r="K95" s="151">
        <v>2002</v>
      </c>
      <c r="L95" s="100">
        <v>1</v>
      </c>
      <c r="M95" s="83">
        <v>7</v>
      </c>
      <c r="N95" s="89">
        <v>7</v>
      </c>
      <c r="O95" t="s" s="131">
        <v>123</v>
      </c>
      <c r="P95" s="135">
        <f>AVERAGE(B90:B95)</f>
        <v>29.6666666666667</v>
      </c>
      <c r="Q95" s="97">
        <f>AVERAGE(D90:D95)</f>
        <v>9.329684317574101</v>
      </c>
      <c r="R95" t="s" s="134">
        <v>123</v>
      </c>
      <c r="S95" s="135">
        <f>AVERAGE(G90:G95)</f>
        <v>13.1666666666667</v>
      </c>
      <c r="T95" s="97">
        <f>AVERAGE(I90:I95)</f>
        <v>8.48291562238931</v>
      </c>
      <c r="U95" t="s" s="134">
        <v>123</v>
      </c>
      <c r="V95" s="135">
        <f>AVERAGE(L90:L95)</f>
        <v>1.83333333333333</v>
      </c>
      <c r="W95" s="97">
        <f>AVERAGE(N90:N95)</f>
        <v>6.93666666666667</v>
      </c>
    </row>
    <row r="96" ht="21.95" customHeight="1">
      <c r="A96" s="150">
        <v>2003</v>
      </c>
      <c r="B96" s="100">
        <v>27</v>
      </c>
      <c r="C96" s="83">
        <v>257</v>
      </c>
      <c r="D96" s="87">
        <v>9.518518518518521</v>
      </c>
      <c r="E96" s="40"/>
      <c r="F96" s="151">
        <v>2003</v>
      </c>
      <c r="G96" s="100">
        <v>12</v>
      </c>
      <c r="H96" s="83">
        <v>106.3</v>
      </c>
      <c r="I96" s="87">
        <v>8.858333333333331</v>
      </c>
      <c r="J96" s="40"/>
      <c r="K96" s="151">
        <v>2003</v>
      </c>
      <c r="L96" s="100">
        <v>0</v>
      </c>
      <c r="M96" s="83">
        <v>0</v>
      </c>
      <c r="N96" s="89"/>
      <c r="O96" t="s" s="131">
        <v>122</v>
      </c>
      <c r="P96" s="135">
        <f>AVERAGE(B90:B96)</f>
        <v>29.2857142857143</v>
      </c>
      <c r="Q96" s="97">
        <f>AVERAGE(D90:D96)</f>
        <v>9.35666063199473</v>
      </c>
      <c r="R96" t="s" s="134">
        <v>122</v>
      </c>
      <c r="S96" s="135">
        <f>AVERAGE(G90:G96)</f>
        <v>13</v>
      </c>
      <c r="T96" s="97">
        <f>AVERAGE(I90:I96)</f>
        <v>8.536546723952741</v>
      </c>
      <c r="U96" t="s" s="134">
        <v>122</v>
      </c>
      <c r="V96" s="135">
        <f>AVERAGE(L90:L96)</f>
        <v>1.57142857142857</v>
      </c>
      <c r="W96" s="97">
        <f>AVERAGE(N90:N96)</f>
        <v>6.93666666666667</v>
      </c>
    </row>
    <row r="97" ht="21.95" customHeight="1">
      <c r="A97" s="150">
        <v>2004</v>
      </c>
      <c r="B97" s="100">
        <v>30</v>
      </c>
      <c r="C97" s="83">
        <v>283.6</v>
      </c>
      <c r="D97" s="87">
        <v>9.45333333333333</v>
      </c>
      <c r="E97" s="40"/>
      <c r="F97" s="151">
        <v>2004</v>
      </c>
      <c r="G97" s="100">
        <v>14</v>
      </c>
      <c r="H97" s="83">
        <v>123.1</v>
      </c>
      <c r="I97" s="87">
        <v>8.792857142857139</v>
      </c>
      <c r="J97" s="40"/>
      <c r="K97" s="151">
        <v>2004</v>
      </c>
      <c r="L97" s="100">
        <v>3</v>
      </c>
      <c r="M97" s="83">
        <v>23.2</v>
      </c>
      <c r="N97" s="89">
        <v>7.73333333333333</v>
      </c>
      <c r="O97" t="s" s="131">
        <v>121</v>
      </c>
      <c r="P97" s="135">
        <f>AVERAGE(B90:B97)</f>
        <v>29.375</v>
      </c>
      <c r="Q97" s="97">
        <f>AVERAGE(D90:D97)</f>
        <v>9.368744719662059</v>
      </c>
      <c r="R97" t="s" s="134">
        <v>121</v>
      </c>
      <c r="S97" s="135">
        <f>AVERAGE(G90:G97)</f>
        <v>13.125</v>
      </c>
      <c r="T97" s="97">
        <f>AVERAGE(I90:I97)</f>
        <v>8.56858552631579</v>
      </c>
      <c r="U97" t="s" s="134">
        <v>121</v>
      </c>
      <c r="V97" s="135">
        <f>AVERAGE(L90:L97)</f>
        <v>1.75</v>
      </c>
      <c r="W97" s="97">
        <f>AVERAGE(N90:N97)</f>
        <v>7.096</v>
      </c>
    </row>
    <row r="98" ht="21.95" customHeight="1">
      <c r="A98" s="150">
        <v>2005</v>
      </c>
      <c r="B98" s="100">
        <v>38</v>
      </c>
      <c r="C98" s="83">
        <v>346.4</v>
      </c>
      <c r="D98" s="87">
        <v>9.11578947368421</v>
      </c>
      <c r="E98" s="40"/>
      <c r="F98" s="151">
        <v>2005</v>
      </c>
      <c r="G98" s="100">
        <v>21</v>
      </c>
      <c r="H98" s="83">
        <v>176.2</v>
      </c>
      <c r="I98" s="87">
        <v>8.390476190476191</v>
      </c>
      <c r="J98" s="40"/>
      <c r="K98" s="151">
        <v>2005</v>
      </c>
      <c r="L98" s="100">
        <v>5</v>
      </c>
      <c r="M98" s="83">
        <v>35.4</v>
      </c>
      <c r="N98" s="89">
        <v>7.08</v>
      </c>
      <c r="O98" t="s" s="131">
        <v>120</v>
      </c>
      <c r="P98" s="135">
        <f>AVERAGE(B90:B98)</f>
        <v>30.3333333333333</v>
      </c>
      <c r="Q98" s="97">
        <f>AVERAGE(D90:D98)</f>
        <v>9.34063858122007</v>
      </c>
      <c r="R98" t="s" s="134">
        <v>120</v>
      </c>
      <c r="S98" s="135">
        <f>AVERAGE(G90:G98)</f>
        <v>14</v>
      </c>
      <c r="T98" s="97">
        <f>AVERAGE(I90:I98)</f>
        <v>8.54879560011139</v>
      </c>
      <c r="U98" t="s" s="134">
        <v>120</v>
      </c>
      <c r="V98" s="135">
        <f>AVERAGE(L90:L98)</f>
        <v>2.11111111111111</v>
      </c>
      <c r="W98" s="97">
        <f>AVERAGE(N90:N98)</f>
        <v>7.09333333333333</v>
      </c>
    </row>
    <row r="99" ht="21.95" customHeight="1">
      <c r="A99" s="150">
        <v>2006</v>
      </c>
      <c r="B99" s="100">
        <v>28</v>
      </c>
      <c r="C99" s="83">
        <v>259.4</v>
      </c>
      <c r="D99" s="87">
        <v>9.264285714285711</v>
      </c>
      <c r="E99" s="40"/>
      <c r="F99" s="151">
        <v>2006</v>
      </c>
      <c r="G99" s="100">
        <v>14</v>
      </c>
      <c r="H99" s="83">
        <v>117.7</v>
      </c>
      <c r="I99" s="87">
        <v>8.40714285714286</v>
      </c>
      <c r="J99" s="40"/>
      <c r="K99" s="151">
        <v>2006</v>
      </c>
      <c r="L99" s="100">
        <v>2</v>
      </c>
      <c r="M99" s="83">
        <v>13.7</v>
      </c>
      <c r="N99" s="89">
        <v>6.85</v>
      </c>
      <c r="O99" t="s" s="131">
        <v>98</v>
      </c>
      <c r="P99" s="135">
        <f>AVERAGE(B90:B99)</f>
        <v>30.1</v>
      </c>
      <c r="Q99" s="97">
        <f>AVERAGE(D90:D99)</f>
        <v>9.333003294526639</v>
      </c>
      <c r="R99" t="s" s="134">
        <v>98</v>
      </c>
      <c r="S99" s="135">
        <f>AVERAGE(G90:G99)</f>
        <v>14</v>
      </c>
      <c r="T99" s="97">
        <f>AVERAGE(I90:I99)</f>
        <v>8.53463032581454</v>
      </c>
      <c r="U99" t="s" s="134">
        <v>98</v>
      </c>
      <c r="V99" s="135">
        <f>AVERAGE(L90:L99)</f>
        <v>2.1</v>
      </c>
      <c r="W99" s="97">
        <f>AVERAGE(N90:N99)</f>
        <v>7.05857142857143</v>
      </c>
    </row>
    <row r="100" ht="21.95" customHeight="1">
      <c r="A100" s="150">
        <v>2007</v>
      </c>
      <c r="B100" s="100">
        <v>18</v>
      </c>
      <c r="C100" s="83">
        <v>173.3</v>
      </c>
      <c r="D100" s="87">
        <v>9.62777777777778</v>
      </c>
      <c r="E100" s="40"/>
      <c r="F100" s="151">
        <v>2007</v>
      </c>
      <c r="G100" s="100">
        <v>7</v>
      </c>
      <c r="H100" s="83">
        <v>62.4</v>
      </c>
      <c r="I100" s="87">
        <v>8.914285714285709</v>
      </c>
      <c r="J100" s="40"/>
      <c r="K100" s="151">
        <v>2007</v>
      </c>
      <c r="L100" s="100">
        <v>0</v>
      </c>
      <c r="M100" s="83">
        <v>0</v>
      </c>
      <c r="N100" s="89"/>
      <c r="O100" t="s" s="131">
        <v>119</v>
      </c>
      <c r="P100" s="135">
        <f>AVERAGE(B90:B100)</f>
        <v>29</v>
      </c>
      <c r="Q100" s="97">
        <f>AVERAGE(D90:D100)</f>
        <v>9.3598009748222</v>
      </c>
      <c r="R100" t="s" s="134">
        <v>119</v>
      </c>
      <c r="S100" s="135">
        <f>AVERAGE(G90:G100)</f>
        <v>13.3636363636364</v>
      </c>
      <c r="T100" s="97">
        <f>AVERAGE(I90:I100)</f>
        <v>8.56914445203919</v>
      </c>
      <c r="U100" t="s" s="134">
        <v>119</v>
      </c>
      <c r="V100" s="135">
        <f>AVERAGE(L90:L100)</f>
        <v>1.90909090909091</v>
      </c>
      <c r="W100" s="97">
        <f>AVERAGE(N90:N100)</f>
        <v>7.05857142857143</v>
      </c>
    </row>
    <row r="101" ht="21.95" customHeight="1">
      <c r="A101" s="150">
        <v>2008</v>
      </c>
      <c r="B101" s="100">
        <v>34</v>
      </c>
      <c r="C101" s="83">
        <v>321</v>
      </c>
      <c r="D101" s="87">
        <v>9.441176470588241</v>
      </c>
      <c r="E101" s="40"/>
      <c r="F101" s="151">
        <v>2008</v>
      </c>
      <c r="G101" s="100">
        <v>14</v>
      </c>
      <c r="H101" s="83">
        <v>121.9</v>
      </c>
      <c r="I101" s="87">
        <v>8.707142857142861</v>
      </c>
      <c r="J101" s="40"/>
      <c r="K101" s="151">
        <v>2008</v>
      </c>
      <c r="L101" s="100">
        <v>0</v>
      </c>
      <c r="M101" s="83">
        <v>0</v>
      </c>
      <c r="N101" s="89"/>
      <c r="O101" t="s" s="131">
        <v>118</v>
      </c>
      <c r="P101" s="135">
        <f>AVERAGE(B90:B101)</f>
        <v>29.4166666666667</v>
      </c>
      <c r="Q101" s="97">
        <f>AVERAGE(D90:D101)</f>
        <v>9.36658226613603</v>
      </c>
      <c r="R101" t="s" s="134">
        <v>118</v>
      </c>
      <c r="S101" s="135">
        <f>AVERAGE(G90:G101)</f>
        <v>13.4166666666667</v>
      </c>
      <c r="T101" s="97">
        <f>AVERAGE(I90:I101)</f>
        <v>8.58064431913116</v>
      </c>
      <c r="U101" t="s" s="134">
        <v>118</v>
      </c>
      <c r="V101" s="135">
        <f>AVERAGE(L90:L101)</f>
        <v>1.75</v>
      </c>
      <c r="W101" s="97">
        <f>AVERAGE(N90:N101)</f>
        <v>7.05857142857143</v>
      </c>
    </row>
    <row r="102" ht="21.95" customHeight="1">
      <c r="A102" s="150">
        <v>2009</v>
      </c>
      <c r="B102" s="100">
        <v>27</v>
      </c>
      <c r="C102" s="83">
        <v>256.1</v>
      </c>
      <c r="D102" s="87">
        <v>9.485185185185189</v>
      </c>
      <c r="E102" s="40"/>
      <c r="F102" s="151">
        <v>2009</v>
      </c>
      <c r="G102" s="100">
        <v>12</v>
      </c>
      <c r="H102" s="83">
        <v>103.7</v>
      </c>
      <c r="I102" s="87">
        <v>8.641666666666669</v>
      </c>
      <c r="J102" s="40"/>
      <c r="K102" s="151">
        <v>2009</v>
      </c>
      <c r="L102" s="100">
        <v>0</v>
      </c>
      <c r="M102" s="83">
        <v>0</v>
      </c>
      <c r="N102" s="89"/>
      <c r="O102" t="s" s="131">
        <v>117</v>
      </c>
      <c r="P102" s="135">
        <f>AVERAGE(B90:B102)</f>
        <v>29.2307692307692</v>
      </c>
      <c r="Q102" s="97">
        <f>AVERAGE(D90:D102)</f>
        <v>9.375705567601351</v>
      </c>
      <c r="R102" t="s" s="134">
        <v>117</v>
      </c>
      <c r="S102" s="135">
        <f>AVERAGE(G90:G102)</f>
        <v>13.3076923076923</v>
      </c>
      <c r="T102" s="97">
        <f>AVERAGE(I90:I102)</f>
        <v>8.58533834586466</v>
      </c>
      <c r="U102" t="s" s="134">
        <v>117</v>
      </c>
      <c r="V102" s="135">
        <f>AVERAGE(L90:L102)</f>
        <v>1.61538461538462</v>
      </c>
      <c r="W102" s="97">
        <f>AVERAGE(N90:N102)</f>
        <v>7.05857142857143</v>
      </c>
    </row>
    <row r="103" ht="21.95" customHeight="1">
      <c r="A103" s="150">
        <v>2010</v>
      </c>
      <c r="B103" s="100">
        <v>34</v>
      </c>
      <c r="C103" s="83">
        <v>322.4</v>
      </c>
      <c r="D103" s="87">
        <v>9.482352941176471</v>
      </c>
      <c r="E103" s="40"/>
      <c r="F103" s="151">
        <v>2010</v>
      </c>
      <c r="G103" s="100">
        <v>13</v>
      </c>
      <c r="H103" s="83">
        <v>113.9</v>
      </c>
      <c r="I103" s="87">
        <v>8.761538461538461</v>
      </c>
      <c r="J103" s="40"/>
      <c r="K103" s="151">
        <v>2010</v>
      </c>
      <c r="L103" s="100">
        <v>1</v>
      </c>
      <c r="M103" s="83">
        <v>6.9</v>
      </c>
      <c r="N103" s="89">
        <v>6.9</v>
      </c>
      <c r="O103" t="s" s="131">
        <v>116</v>
      </c>
      <c r="P103" s="135">
        <f>AVERAGE(B90:B103)</f>
        <v>29.5714285714286</v>
      </c>
      <c r="Q103" s="97">
        <f>AVERAGE(D90:D103)</f>
        <v>9.383323237142431</v>
      </c>
      <c r="R103" t="s" s="134">
        <v>116</v>
      </c>
      <c r="S103" s="135">
        <f>AVERAGE(G90:G103)</f>
        <v>13.2857142857143</v>
      </c>
      <c r="T103" s="97">
        <f>AVERAGE(I90:I103)</f>
        <v>8.597924068412791</v>
      </c>
      <c r="U103" t="s" s="134">
        <v>116</v>
      </c>
      <c r="V103" s="135">
        <f>AVERAGE(L90:L103)</f>
        <v>1.57142857142857</v>
      </c>
      <c r="W103" s="97">
        <f>AVERAGE(N90:N103)</f>
        <v>7.03875</v>
      </c>
    </row>
    <row r="104" ht="21.95" customHeight="1">
      <c r="A104" s="150">
        <v>2011</v>
      </c>
      <c r="B104" s="100">
        <v>21</v>
      </c>
      <c r="C104" s="83">
        <v>199</v>
      </c>
      <c r="D104" s="87">
        <v>9.47619047619048</v>
      </c>
      <c r="E104" s="40"/>
      <c r="F104" s="151">
        <v>2011</v>
      </c>
      <c r="G104" s="100">
        <v>9</v>
      </c>
      <c r="H104" s="83">
        <v>77.59999999999999</v>
      </c>
      <c r="I104" s="87">
        <v>8.62222222222222</v>
      </c>
      <c r="J104" s="40"/>
      <c r="K104" s="151">
        <v>2011</v>
      </c>
      <c r="L104" s="100">
        <v>1</v>
      </c>
      <c r="M104" s="83">
        <v>6.7</v>
      </c>
      <c r="N104" s="89">
        <v>6.7</v>
      </c>
      <c r="O104" t="s" s="131">
        <v>115</v>
      </c>
      <c r="P104" s="135">
        <f>AVERAGE(B90:B104)</f>
        <v>29</v>
      </c>
      <c r="Q104" s="97">
        <f>AVERAGE(D90:D104)</f>
        <v>9.3895143864123</v>
      </c>
      <c r="R104" t="s" s="134">
        <v>115</v>
      </c>
      <c r="S104" s="135">
        <f>AVERAGE(G90:G104)</f>
        <v>13</v>
      </c>
      <c r="T104" s="97">
        <f>AVERAGE(I90:I104)</f>
        <v>8.599543945333419</v>
      </c>
      <c r="U104" t="s" s="134">
        <v>115</v>
      </c>
      <c r="V104" s="135">
        <f>AVERAGE(L90:L104)</f>
        <v>1.53333333333333</v>
      </c>
      <c r="W104" s="97">
        <f>AVERAGE(N90:N104)</f>
        <v>7.00111111111111</v>
      </c>
    </row>
    <row r="105" ht="21.95" customHeight="1">
      <c r="A105" s="150">
        <v>2012</v>
      </c>
      <c r="B105" s="100">
        <v>23</v>
      </c>
      <c r="C105" s="83">
        <v>216.5</v>
      </c>
      <c r="D105" s="87">
        <v>9.413043478260869</v>
      </c>
      <c r="E105" s="40"/>
      <c r="F105" s="151">
        <v>2012</v>
      </c>
      <c r="G105" s="100">
        <v>11</v>
      </c>
      <c r="H105" s="83">
        <v>96</v>
      </c>
      <c r="I105" s="87">
        <v>8.72727272727273</v>
      </c>
      <c r="J105" s="40"/>
      <c r="K105" s="151">
        <v>2012</v>
      </c>
      <c r="L105" s="100">
        <v>1</v>
      </c>
      <c r="M105" s="83">
        <v>7.1</v>
      </c>
      <c r="N105" s="89">
        <v>7.1</v>
      </c>
      <c r="O105" t="s" s="131">
        <v>114</v>
      </c>
      <c r="P105" s="135">
        <f>AVERAGE(B90:B105)</f>
        <v>28.625</v>
      </c>
      <c r="Q105" s="97">
        <f>AVERAGE(D90:D105)</f>
        <v>9.39098495465284</v>
      </c>
      <c r="R105" t="s" s="134">
        <v>114</v>
      </c>
      <c r="S105" s="135">
        <f>AVERAGE(G90:G105)</f>
        <v>12.875</v>
      </c>
      <c r="T105" s="97">
        <f>AVERAGE(I90:I105)</f>
        <v>8.60752699420463</v>
      </c>
      <c r="U105" t="s" s="134">
        <v>114</v>
      </c>
      <c r="V105" s="135">
        <f>AVERAGE(L90:L105)</f>
        <v>1.5</v>
      </c>
      <c r="W105" s="97">
        <f>AVERAGE(N90:N105)</f>
        <v>7.011</v>
      </c>
    </row>
    <row r="106" ht="21.95" customHeight="1">
      <c r="A106" s="150">
        <v>2013</v>
      </c>
      <c r="B106" s="100">
        <v>23</v>
      </c>
      <c r="C106" s="83">
        <v>218.6</v>
      </c>
      <c r="D106" s="87">
        <v>9.50434782608696</v>
      </c>
      <c r="E106" s="40"/>
      <c r="F106" s="151">
        <v>2013</v>
      </c>
      <c r="G106" s="100">
        <v>9</v>
      </c>
      <c r="H106" s="83">
        <v>77.5</v>
      </c>
      <c r="I106" s="87">
        <v>8.611111111111111</v>
      </c>
      <c r="J106" s="40"/>
      <c r="K106" s="151">
        <v>2013</v>
      </c>
      <c r="L106" s="100">
        <v>1</v>
      </c>
      <c r="M106" s="83">
        <v>7.5</v>
      </c>
      <c r="N106" s="89">
        <v>7.5</v>
      </c>
      <c r="O106" t="s" s="131">
        <v>113</v>
      </c>
      <c r="P106" s="135">
        <f>AVERAGE(B90:B106)</f>
        <v>28.2941176470588</v>
      </c>
      <c r="Q106" s="97">
        <f>AVERAGE(D90:D106)</f>
        <v>9.39765335885485</v>
      </c>
      <c r="R106" t="s" s="134">
        <v>113</v>
      </c>
      <c r="S106" s="135">
        <f>AVERAGE(G90:G106)</f>
        <v>12.6470588235294</v>
      </c>
      <c r="T106" s="97">
        <f>AVERAGE(I90:I106)</f>
        <v>8.60773782461089</v>
      </c>
      <c r="U106" t="s" s="134">
        <v>113</v>
      </c>
      <c r="V106" s="135">
        <f>AVERAGE(L90:L106)</f>
        <v>1.47058823529412</v>
      </c>
      <c r="W106" s="97">
        <f>AVERAGE(N90:N106)</f>
        <v>7.05545454545455</v>
      </c>
    </row>
    <row r="107" ht="21.95" customHeight="1">
      <c r="A107" s="150">
        <v>2014</v>
      </c>
      <c r="B107" s="100">
        <v>13</v>
      </c>
      <c r="C107" s="83">
        <v>118.2</v>
      </c>
      <c r="D107" s="87">
        <v>9.09230769230769</v>
      </c>
      <c r="E107" s="40"/>
      <c r="F107" s="151">
        <v>2014</v>
      </c>
      <c r="G107" s="100">
        <v>9</v>
      </c>
      <c r="H107" s="83">
        <v>77</v>
      </c>
      <c r="I107" s="87">
        <v>8.555555555555561</v>
      </c>
      <c r="J107" s="40"/>
      <c r="K107" s="151">
        <v>2014</v>
      </c>
      <c r="L107" s="100">
        <v>1</v>
      </c>
      <c r="M107" s="83">
        <v>7.4</v>
      </c>
      <c r="N107" s="89">
        <v>7.4</v>
      </c>
      <c r="O107" t="s" s="131">
        <v>112</v>
      </c>
      <c r="P107" s="135">
        <f>AVERAGE(B90:B107)</f>
        <v>27.4444444444444</v>
      </c>
      <c r="Q107" s="97">
        <f>AVERAGE(D90:D107)</f>
        <v>9.380689710713339</v>
      </c>
      <c r="R107" t="s" s="134">
        <v>112</v>
      </c>
      <c r="S107" s="135">
        <f>AVERAGE(G90:G107)</f>
        <v>12.4444444444444</v>
      </c>
      <c r="T107" s="97">
        <f>AVERAGE(I90:I107)</f>
        <v>8.60483880966337</v>
      </c>
      <c r="U107" t="s" s="134">
        <v>112</v>
      </c>
      <c r="V107" s="135">
        <f>AVERAGE(L90:L107)</f>
        <v>1.44444444444444</v>
      </c>
      <c r="W107" s="97">
        <f>AVERAGE(N90:N107)</f>
        <v>7.08416666666667</v>
      </c>
    </row>
    <row r="108" ht="21.95" customHeight="1">
      <c r="A108" s="150">
        <v>2015</v>
      </c>
      <c r="B108" s="100">
        <v>26</v>
      </c>
      <c r="C108" s="83">
        <v>250.1</v>
      </c>
      <c r="D108" s="87">
        <v>9.61923076923077</v>
      </c>
      <c r="E108" s="40"/>
      <c r="F108" s="151">
        <v>2015</v>
      </c>
      <c r="G108" s="100">
        <v>7</v>
      </c>
      <c r="H108" s="83">
        <v>60.8</v>
      </c>
      <c r="I108" s="87">
        <v>8.68571428571429</v>
      </c>
      <c r="J108" s="40"/>
      <c r="K108" s="151">
        <v>2015</v>
      </c>
      <c r="L108" s="100">
        <v>1</v>
      </c>
      <c r="M108" s="83">
        <v>7.8</v>
      </c>
      <c r="N108" s="89">
        <v>7.8</v>
      </c>
      <c r="O108" t="s" s="131">
        <v>111</v>
      </c>
      <c r="P108" s="135">
        <f>AVERAGE(B90:B108)</f>
        <v>27.3684210526316</v>
      </c>
      <c r="Q108" s="97">
        <f>AVERAGE(D90:D108)</f>
        <v>9.393244503266891</v>
      </c>
      <c r="R108" t="s" s="134">
        <v>111</v>
      </c>
      <c r="S108" s="135">
        <f>AVERAGE(G90:G108)</f>
        <v>12.1578947368421</v>
      </c>
      <c r="T108" s="97">
        <f>AVERAGE(I90:I108)</f>
        <v>8.609095413666051</v>
      </c>
      <c r="U108" t="s" s="134">
        <v>111</v>
      </c>
      <c r="V108" s="135">
        <f>AVERAGE(L90:L108)</f>
        <v>1.42105263157895</v>
      </c>
      <c r="W108" s="97">
        <f>AVERAGE(N90:N108)</f>
        <v>7.13923076923077</v>
      </c>
    </row>
    <row r="109" ht="21.95" customHeight="1">
      <c r="A109" s="150">
        <v>2016</v>
      </c>
      <c r="B109" s="100">
        <v>56</v>
      </c>
      <c r="C109" s="83">
        <v>514.4</v>
      </c>
      <c r="D109" s="87">
        <v>9.18571428571429</v>
      </c>
      <c r="E109" s="40"/>
      <c r="F109" s="151">
        <v>2016</v>
      </c>
      <c r="G109" s="100">
        <v>27</v>
      </c>
      <c r="H109" s="83">
        <v>227.8</v>
      </c>
      <c r="I109" s="87">
        <v>8.43703703703704</v>
      </c>
      <c r="J109" s="40"/>
      <c r="K109" s="151">
        <v>2016</v>
      </c>
      <c r="L109" s="100">
        <v>4</v>
      </c>
      <c r="M109" s="83">
        <v>28.3</v>
      </c>
      <c r="N109" s="89">
        <v>7.075</v>
      </c>
      <c r="O109" t="s" s="131">
        <v>110</v>
      </c>
      <c r="P109" s="135">
        <f>AVERAGE(B90:B109)</f>
        <v>28.8</v>
      </c>
      <c r="Q109" s="97">
        <f>AVERAGE(D90:D109)</f>
        <v>9.38286799238926</v>
      </c>
      <c r="R109" t="s" s="134">
        <v>110</v>
      </c>
      <c r="S109" s="135">
        <f>AVERAGE(G90:G109)</f>
        <v>12.9</v>
      </c>
      <c r="T109" s="97">
        <f>AVERAGE(I90:I109)</f>
        <v>8.600492494834601</v>
      </c>
      <c r="U109" t="s" s="134">
        <v>110</v>
      </c>
      <c r="V109" s="135">
        <f>AVERAGE(L90:L109)</f>
        <v>1.55</v>
      </c>
      <c r="W109" s="97">
        <f>AVERAGE(N90:N109)</f>
        <v>7.13464285714286</v>
      </c>
    </row>
    <row r="110" ht="21.95" customHeight="1">
      <c r="A110" s="150">
        <v>2017</v>
      </c>
      <c r="B110" s="100">
        <v>25</v>
      </c>
      <c r="C110" s="83">
        <v>241.2</v>
      </c>
      <c r="D110" s="87">
        <v>9.648</v>
      </c>
      <c r="E110" s="40"/>
      <c r="F110" s="151">
        <v>2017</v>
      </c>
      <c r="G110" s="100">
        <v>8</v>
      </c>
      <c r="H110" s="83">
        <v>71.7</v>
      </c>
      <c r="I110" s="87">
        <v>8.9625</v>
      </c>
      <c r="J110" s="40"/>
      <c r="K110" s="151">
        <v>2017</v>
      </c>
      <c r="L110" s="100">
        <v>0</v>
      </c>
      <c r="M110" s="83">
        <v>0</v>
      </c>
      <c r="N110" s="89"/>
      <c r="O110" s="96"/>
      <c r="P110" s="83"/>
      <c r="Q110" s="83"/>
      <c r="R110" s="84"/>
      <c r="S110" s="83"/>
      <c r="T110" s="83"/>
      <c r="U110" s="84"/>
      <c r="V110" s="83"/>
      <c r="W110" s="97"/>
    </row>
    <row r="111" ht="21.95" customHeight="1">
      <c r="A111" s="150">
        <v>2018</v>
      </c>
      <c r="B111" s="100">
        <v>18</v>
      </c>
      <c r="C111" s="83">
        <v>164.2</v>
      </c>
      <c r="D111" s="87">
        <v>9.12222222222222</v>
      </c>
      <c r="E111" s="40"/>
      <c r="F111" s="151">
        <v>2018</v>
      </c>
      <c r="G111" s="100">
        <v>9</v>
      </c>
      <c r="H111" s="83">
        <v>73.90000000000001</v>
      </c>
      <c r="I111" s="87">
        <v>8.21111111111111</v>
      </c>
      <c r="J111" s="40"/>
      <c r="K111" s="151">
        <v>2018</v>
      </c>
      <c r="L111" s="100">
        <v>3</v>
      </c>
      <c r="M111" s="83">
        <v>22.6</v>
      </c>
      <c r="N111" s="89">
        <v>7.53333333333333</v>
      </c>
      <c r="O111" s="96"/>
      <c r="P111" s="83"/>
      <c r="Q111" s="83"/>
      <c r="R111" s="84"/>
      <c r="S111" s="83"/>
      <c r="T111" s="83"/>
      <c r="U111" s="84"/>
      <c r="V111" s="83"/>
      <c r="W111" s="97"/>
    </row>
    <row r="112" ht="21.95" customHeight="1">
      <c r="A112" s="150">
        <v>2019</v>
      </c>
      <c r="B112" s="100">
        <v>27</v>
      </c>
      <c r="C112" s="83">
        <v>256.1</v>
      </c>
      <c r="D112" s="87">
        <v>9.485185185185189</v>
      </c>
      <c r="E112" s="40"/>
      <c r="F112" s="151">
        <v>2019</v>
      </c>
      <c r="G112" s="100">
        <v>11</v>
      </c>
      <c r="H112" s="83">
        <v>96.59999999999999</v>
      </c>
      <c r="I112" s="87">
        <v>8.78181818181818</v>
      </c>
      <c r="J112" s="40"/>
      <c r="K112" s="151">
        <v>2019</v>
      </c>
      <c r="L112" s="100">
        <v>0</v>
      </c>
      <c r="M112" s="83">
        <v>0</v>
      </c>
      <c r="N112" s="89"/>
      <c r="O112" s="96"/>
      <c r="P112" s="83"/>
      <c r="Q112" s="83"/>
      <c r="R112" s="84"/>
      <c r="S112" s="83"/>
      <c r="T112" s="83"/>
      <c r="U112" s="84"/>
      <c r="V112" s="83"/>
      <c r="W112" s="97"/>
    </row>
    <row r="113" ht="21.95" customHeight="1">
      <c r="A113" s="150">
        <v>2020</v>
      </c>
      <c r="B113" s="100">
        <v>21</v>
      </c>
      <c r="C113" s="83">
        <v>192.3</v>
      </c>
      <c r="D113" s="87">
        <v>9.15714285714286</v>
      </c>
      <c r="E113" s="40"/>
      <c r="F113" s="151">
        <v>2020</v>
      </c>
      <c r="G113" s="100">
        <v>13</v>
      </c>
      <c r="H113" s="83">
        <v>111.6</v>
      </c>
      <c r="I113" s="87">
        <v>8.584615384615381</v>
      </c>
      <c r="J113" s="40"/>
      <c r="K113" s="151">
        <v>2020</v>
      </c>
      <c r="L113" s="100">
        <v>2</v>
      </c>
      <c r="M113" s="83">
        <v>14.3</v>
      </c>
      <c r="N113" s="89">
        <v>7.15</v>
      </c>
      <c r="O113" s="96"/>
      <c r="P113" s="83"/>
      <c r="Q113" s="83"/>
      <c r="R113" s="84"/>
      <c r="S113" s="83"/>
      <c r="T113" s="83"/>
      <c r="U113" s="84"/>
      <c r="V113" s="83"/>
      <c r="W113" s="97"/>
    </row>
    <row r="114" ht="21.95" customHeight="1">
      <c r="A114" s="150">
        <v>2021</v>
      </c>
      <c r="B114" s="100">
        <v>26</v>
      </c>
      <c r="C114" s="83">
        <v>243.8</v>
      </c>
      <c r="D114" s="87">
        <v>9.376923076923079</v>
      </c>
      <c r="E114" s="40"/>
      <c r="F114" s="151">
        <v>2021</v>
      </c>
      <c r="G114" s="100">
        <v>14</v>
      </c>
      <c r="H114" s="83">
        <v>123.3</v>
      </c>
      <c r="I114" s="87">
        <v>8.80714285714286</v>
      </c>
      <c r="J114" s="40"/>
      <c r="K114" s="151">
        <v>2021</v>
      </c>
      <c r="L114" s="100">
        <v>0</v>
      </c>
      <c r="M114" s="83">
        <v>0</v>
      </c>
      <c r="N114" s="89"/>
      <c r="O114" s="96"/>
      <c r="P114" s="83"/>
      <c r="Q114" s="83"/>
      <c r="R114" s="84"/>
      <c r="S114" s="83"/>
      <c r="T114" s="83"/>
      <c r="U114" s="84"/>
      <c r="V114" s="83"/>
      <c r="W114" s="97"/>
    </row>
    <row r="115" ht="21.95" customHeight="1">
      <c r="A115" s="150">
        <v>2022</v>
      </c>
      <c r="B115" s="100">
        <v>30</v>
      </c>
      <c r="C115" s="83">
        <v>286.8</v>
      </c>
      <c r="D115" s="87">
        <v>9.56</v>
      </c>
      <c r="E115" s="40"/>
      <c r="F115" s="151">
        <v>2022</v>
      </c>
      <c r="G115" s="100">
        <v>11</v>
      </c>
      <c r="H115" s="83">
        <v>98.2</v>
      </c>
      <c r="I115" s="87">
        <v>8.927272727272729</v>
      </c>
      <c r="J115" s="40"/>
      <c r="K115" s="151">
        <v>2022</v>
      </c>
      <c r="L115" s="100">
        <v>0</v>
      </c>
      <c r="M115" s="83">
        <v>0</v>
      </c>
      <c r="N115" s="89"/>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90"/>
      <c r="E134" s="40"/>
      <c r="F134" s="88"/>
      <c r="G134" s="84"/>
      <c r="H134" s="83"/>
      <c r="I134" s="90"/>
      <c r="J134" s="40"/>
      <c r="K134" s="88"/>
      <c r="L134" s="84"/>
      <c r="M134" s="83"/>
      <c r="N134" s="91"/>
      <c r="O134" s="82"/>
      <c r="P134" s="83"/>
      <c r="Q134" s="83"/>
      <c r="R134" s="84"/>
      <c r="S134" s="84"/>
      <c r="T134" s="83"/>
      <c r="U134" s="83"/>
      <c r="V134" s="83"/>
      <c r="W134" s="85"/>
    </row>
    <row r="135" ht="21.95" customHeight="1">
      <c r="A135" s="86"/>
      <c r="B135" s="84"/>
      <c r="C135" s="83"/>
      <c r="D135" s="90"/>
      <c r="E135" s="40"/>
      <c r="F135" s="88"/>
      <c r="G135" s="84"/>
      <c r="H135" s="83"/>
      <c r="I135" s="90"/>
      <c r="J135" s="40"/>
      <c r="K135" s="88"/>
      <c r="L135" s="84"/>
      <c r="M135" s="83"/>
      <c r="N135" s="91"/>
      <c r="O135" s="82"/>
      <c r="P135" s="83"/>
      <c r="Q135" s="83"/>
      <c r="R135" s="84"/>
      <c r="S135" s="84"/>
      <c r="T135" s="83"/>
      <c r="U135" s="83"/>
      <c r="V135" s="83"/>
      <c r="W135" s="85"/>
    </row>
    <row r="136" ht="21.95" customHeight="1">
      <c r="A136" t="s" s="92">
        <v>97</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100">
        <f>AVERAGE(B79:B88)</f>
        <v>35</v>
      </c>
      <c r="C138" s="83">
        <f>AVERAGE(C79:C88)</f>
        <v>324.89</v>
      </c>
      <c r="D138" s="87">
        <f>AVERAGE(D79:D88)</f>
        <v>9.29855133874748</v>
      </c>
      <c r="E138" s="40"/>
      <c r="F138" t="s" s="99">
        <v>99</v>
      </c>
      <c r="G138" s="100">
        <f>AVERAGE(G79:G88)</f>
        <v>15.5</v>
      </c>
      <c r="H138" s="83">
        <f>AVERAGE(H79:H88)</f>
        <v>130.14</v>
      </c>
      <c r="I138" s="87">
        <f>AVERAGE(I79:I88)</f>
        <v>8.428546196344151</v>
      </c>
      <c r="J138" s="40"/>
      <c r="K138" t="s" s="99">
        <v>99</v>
      </c>
      <c r="L138" s="100">
        <f>AVERAGE(L79:L88)</f>
        <v>2.9</v>
      </c>
      <c r="M138" s="83">
        <f>AVERAGE(M79:M88)</f>
        <v>20.24</v>
      </c>
      <c r="N138" s="89">
        <f>AVERAGE(N79:N88)</f>
        <v>7.17907407407407</v>
      </c>
      <c r="O138" s="96"/>
      <c r="P138" s="83"/>
      <c r="Q138" s="83"/>
      <c r="R138" s="84"/>
      <c r="S138" s="83"/>
      <c r="T138" s="83"/>
      <c r="U138" s="84"/>
      <c r="V138" s="83"/>
      <c r="W138" s="97"/>
    </row>
    <row r="139" ht="21.95" customHeight="1">
      <c r="A139" t="s" s="98">
        <v>100</v>
      </c>
      <c r="B139" s="100">
        <f>AVERAGE(B90:B99)</f>
        <v>30.1</v>
      </c>
      <c r="C139" s="83">
        <f>AVERAGE(C90:C99)</f>
        <v>280.48</v>
      </c>
      <c r="D139" s="87">
        <f>AVERAGE(D90:D99)</f>
        <v>9.333003294526639</v>
      </c>
      <c r="E139" s="40"/>
      <c r="F139" t="s" s="99">
        <v>100</v>
      </c>
      <c r="G139" s="100">
        <f>AVERAGE(G90:G99)</f>
        <v>14</v>
      </c>
      <c r="H139" s="83">
        <f>AVERAGE(H90:H99)</f>
        <v>119.39</v>
      </c>
      <c r="I139" s="87">
        <f>AVERAGE(I90:I99)</f>
        <v>8.53463032581454</v>
      </c>
      <c r="J139" s="40"/>
      <c r="K139" t="s" s="99">
        <v>100</v>
      </c>
      <c r="L139" s="100">
        <f>AVERAGE(L90:L99)</f>
        <v>2.1</v>
      </c>
      <c r="M139" s="83">
        <f>AVERAGE(M90:M99)</f>
        <v>14.87</v>
      </c>
      <c r="N139" s="89">
        <f>AVERAGE(N90:N99)</f>
        <v>7.05857142857143</v>
      </c>
      <c r="O139" s="96"/>
      <c r="P139" s="83"/>
      <c r="Q139" s="83"/>
      <c r="R139" s="84"/>
      <c r="S139" s="83"/>
      <c r="T139" s="83"/>
      <c r="U139" s="84"/>
      <c r="V139" s="83"/>
      <c r="W139" s="97"/>
    </row>
    <row r="140" ht="21.95" customHeight="1">
      <c r="A140" t="s" s="101">
        <v>101</v>
      </c>
      <c r="B140" s="84"/>
      <c r="C140" s="84"/>
      <c r="D140" s="90"/>
      <c r="E140" s="40"/>
      <c r="F140" t="s" s="102">
        <v>101</v>
      </c>
      <c r="G140" s="84"/>
      <c r="H140" s="84"/>
      <c r="I140" s="90"/>
      <c r="J140" s="40"/>
      <c r="K140" t="s" s="102">
        <v>101</v>
      </c>
      <c r="L140" s="84"/>
      <c r="M140" s="84"/>
      <c r="N140" s="91"/>
      <c r="O140" s="96"/>
      <c r="P140" s="83"/>
      <c r="Q140" s="83"/>
      <c r="R140" s="84"/>
      <c r="S140" s="83"/>
      <c r="T140" s="83"/>
      <c r="U140" s="84"/>
      <c r="V140" s="83"/>
      <c r="W140" s="97"/>
    </row>
    <row r="141" ht="21.95" customHeight="1">
      <c r="A141" t="s" s="103">
        <v>102</v>
      </c>
      <c r="B141" s="83">
        <f>AVERAGE(B61:B70)</f>
        <v>46.6</v>
      </c>
      <c r="C141" s="83">
        <f>AVERAGE(C61:C70)</f>
        <v>415.5</v>
      </c>
      <c r="D141" s="87">
        <f>AVERAGE(D61:D70)</f>
        <v>8.961676508064169</v>
      </c>
      <c r="E141" s="40"/>
      <c r="F141" t="s" s="104">
        <v>102</v>
      </c>
      <c r="G141" s="83">
        <f>AVERAGE(G61:G70)</f>
        <v>27</v>
      </c>
      <c r="H141" s="83">
        <f>AVERAGE(H61:H70)</f>
        <v>221.15</v>
      </c>
      <c r="I141" s="87">
        <f>AVERAGE(I61:I70)</f>
        <v>8.2452229044403</v>
      </c>
      <c r="J141" s="40"/>
      <c r="K141" t="s" s="104">
        <v>102</v>
      </c>
      <c r="L141" s="83">
        <f>AVERAGE(L61:L70)</f>
        <v>10</v>
      </c>
      <c r="M141" s="83">
        <f>AVERAGE(M61:M70)</f>
        <v>70.36</v>
      </c>
      <c r="N141" s="89">
        <f>AVERAGE(N61:N70)</f>
        <v>7.08226471059804</v>
      </c>
      <c r="O141" s="96"/>
      <c r="P141" s="83"/>
      <c r="Q141" s="83"/>
      <c r="R141" s="84"/>
      <c r="S141" s="83"/>
      <c r="T141" s="83"/>
      <c r="U141" s="84"/>
      <c r="V141" s="83"/>
      <c r="W141" s="97"/>
    </row>
    <row r="142" ht="21.95" customHeight="1">
      <c r="A142" t="s" s="103">
        <v>103</v>
      </c>
      <c r="B142" s="100">
        <f>AVERAGE(B72:B81)</f>
        <v>34.5</v>
      </c>
      <c r="C142" s="83">
        <f>AVERAGE(C72:C81)</f>
        <v>315.99</v>
      </c>
      <c r="D142" s="87">
        <f>AVERAGE(D72:D81)</f>
        <v>9.16086695927509</v>
      </c>
      <c r="E142" s="40"/>
      <c r="F142" t="s" s="104">
        <v>103</v>
      </c>
      <c r="G142" s="100">
        <f>AVERAGE(G72:G81)</f>
        <v>16.3</v>
      </c>
      <c r="H142" s="83">
        <f>AVERAGE(H72:H81)</f>
        <v>135.81</v>
      </c>
      <c r="I142" s="87">
        <f>AVERAGE(I72:I81)</f>
        <v>8.32995028231031</v>
      </c>
      <c r="J142" s="40"/>
      <c r="K142" t="s" s="104">
        <v>103</v>
      </c>
      <c r="L142" s="100">
        <f>AVERAGE(L72:L81)</f>
        <v>3</v>
      </c>
      <c r="M142" s="83">
        <f>AVERAGE(M72:M81)</f>
        <v>20.85</v>
      </c>
      <c r="N142" s="89">
        <f>AVERAGE(N72:N81)</f>
        <v>7.01266666666667</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AVERAGE(B84:B88)</f>
        <v>35</v>
      </c>
      <c r="C145" s="83">
        <f>AVERAGE(C84:C88)</f>
        <v>326.98</v>
      </c>
      <c r="D145" s="87">
        <f>AVERAGE(D84:D88)</f>
        <v>9.378242570633869</v>
      </c>
      <c r="E145" s="40"/>
      <c r="F145" t="s" s="99">
        <v>99</v>
      </c>
      <c r="G145" s="83">
        <f>AVERAGE(G84:G88)</f>
        <v>14.4</v>
      </c>
      <c r="H145" s="83">
        <f>AVERAGE(H84:H88)</f>
        <v>120.7</v>
      </c>
      <c r="I145" s="87">
        <f>AVERAGE(I84:I88)</f>
        <v>8.43875625823452</v>
      </c>
      <c r="J145" s="40"/>
      <c r="K145" t="s" s="99">
        <v>99</v>
      </c>
      <c r="L145" s="83">
        <f>AVERAGE(L84:L88)</f>
        <v>2.8</v>
      </c>
      <c r="M145" s="83">
        <f>AVERAGE(M84:M88)</f>
        <v>19.02</v>
      </c>
      <c r="N145" s="89">
        <f>AVERAGE(N84:N88)</f>
        <v>7.06333333333333</v>
      </c>
      <c r="O145" s="96"/>
      <c r="P145" s="83"/>
      <c r="Q145" s="83"/>
      <c r="R145" s="84"/>
      <c r="S145" s="83"/>
      <c r="T145" s="83"/>
      <c r="U145" s="84"/>
      <c r="V145" s="83"/>
      <c r="W145" s="97"/>
    </row>
    <row r="146" ht="21.95" customHeight="1">
      <c r="A146" t="s" s="98">
        <v>100</v>
      </c>
      <c r="B146" s="83">
        <f>AVERAGE(B90:B94)</f>
        <v>30</v>
      </c>
      <c r="C146" s="83">
        <f>AVERAGE(C90:C94)</f>
        <v>279.08</v>
      </c>
      <c r="D146" s="87">
        <f>AVERAGE(D90:D94)</f>
        <v>9.317049752517489</v>
      </c>
      <c r="E146" s="40"/>
      <c r="F146" t="s" s="99">
        <v>100</v>
      </c>
      <c r="G146" s="83">
        <f>AVERAGE(G90:G94)</f>
        <v>13.4</v>
      </c>
      <c r="H146" s="83">
        <f>AVERAGE(H90:H94)</f>
        <v>113.52</v>
      </c>
      <c r="I146" s="87">
        <f>AVERAGE(I90:I94)</f>
        <v>8.462832080200499</v>
      </c>
      <c r="J146" s="40"/>
      <c r="K146" t="s" s="99">
        <v>100</v>
      </c>
      <c r="L146" s="83">
        <f>AVERAGE(L90:L94)</f>
        <v>2</v>
      </c>
      <c r="M146" s="83">
        <f>AVERAGE(M90:M94)</f>
        <v>13.88</v>
      </c>
      <c r="N146" s="89">
        <f>AVERAGE(N90:N94)</f>
        <v>6.91555555555556</v>
      </c>
      <c r="O146" s="96"/>
      <c r="P146" s="83"/>
      <c r="Q146" s="83"/>
      <c r="R146" s="84"/>
      <c r="S146" s="83"/>
      <c r="T146" s="83"/>
      <c r="U146" s="84"/>
      <c r="V146" s="83"/>
      <c r="W146" s="97"/>
    </row>
    <row r="147" ht="21.95" customHeight="1">
      <c r="A147" t="s" s="101">
        <v>101</v>
      </c>
      <c r="B147" s="84"/>
      <c r="C147" s="84"/>
      <c r="D147" s="90"/>
      <c r="E147" s="40"/>
      <c r="F147" t="s" s="102">
        <v>101</v>
      </c>
      <c r="G147" s="84"/>
      <c r="H147" s="84"/>
      <c r="I147" s="90"/>
      <c r="J147" s="40"/>
      <c r="K147" t="s" s="102">
        <v>101</v>
      </c>
      <c r="L147" s="84"/>
      <c r="M147" s="84"/>
      <c r="N147" s="91"/>
      <c r="O147" s="96"/>
      <c r="P147" s="83"/>
      <c r="Q147" s="83"/>
      <c r="R147" s="84"/>
      <c r="S147" s="83"/>
      <c r="T147" s="83"/>
      <c r="U147" s="84"/>
      <c r="V147" s="83"/>
      <c r="W147" s="97"/>
    </row>
    <row r="148" ht="21.95" customHeight="1">
      <c r="A148" t="s" s="103">
        <v>102</v>
      </c>
      <c r="B148" s="83">
        <f>AVERAGE(B66:B70)</f>
        <v>37.2</v>
      </c>
      <c r="C148" s="83">
        <f>AVERAGE(C66:C70)</f>
        <v>335.16</v>
      </c>
      <c r="D148" s="87">
        <f>AVERAGE(D66:D70)</f>
        <v>9.04940098752599</v>
      </c>
      <c r="E148" s="40"/>
      <c r="F148" t="s" s="104">
        <v>102</v>
      </c>
      <c r="G148" s="83">
        <f>AVERAGE(G66:G70)</f>
        <v>19.6</v>
      </c>
      <c r="H148" s="83">
        <f>AVERAGE(H66:H70)</f>
        <v>161.4</v>
      </c>
      <c r="I148" s="87">
        <f>AVERAGE(I66:I70)</f>
        <v>8.29165838509317</v>
      </c>
      <c r="J148" s="40"/>
      <c r="K148" t="s" s="104">
        <v>102</v>
      </c>
      <c r="L148" s="83">
        <f>AVERAGE(L66:L70)</f>
        <v>6.2</v>
      </c>
      <c r="M148" s="83">
        <f>AVERAGE(M66:M70)</f>
        <v>43.58</v>
      </c>
      <c r="N148" s="89">
        <f>AVERAGE(N66:N70)</f>
        <v>7.01710317460318</v>
      </c>
      <c r="O148" s="96"/>
      <c r="P148" s="83"/>
      <c r="Q148" s="83"/>
      <c r="R148" s="84"/>
      <c r="S148" s="83"/>
      <c r="T148" s="83"/>
      <c r="U148" s="84"/>
      <c r="V148" s="83"/>
      <c r="W148" s="97"/>
    </row>
    <row r="149" ht="21.95" customHeight="1">
      <c r="A149" t="s" s="103">
        <v>103</v>
      </c>
      <c r="B149" s="83">
        <f>AVERAGE(B72:B76)</f>
        <v>36.6</v>
      </c>
      <c r="C149" s="83">
        <f>AVERAGE(C72:C76)</f>
        <v>336.94</v>
      </c>
      <c r="D149" s="87">
        <f>AVERAGE(D72:D76)</f>
        <v>9.22348661287365</v>
      </c>
      <c r="E149" s="40"/>
      <c r="F149" t="s" s="104">
        <v>103</v>
      </c>
      <c r="G149" s="83">
        <f>AVERAGE(G72:G76)</f>
        <v>16.4</v>
      </c>
      <c r="H149" s="83">
        <f>AVERAGE(H72:H76)</f>
        <v>137.38</v>
      </c>
      <c r="I149" s="87">
        <f>AVERAGE(I72:I76)</f>
        <v>8.38325673785914</v>
      </c>
      <c r="J149" s="40"/>
      <c r="K149" t="s" s="104">
        <v>103</v>
      </c>
      <c r="L149" s="83">
        <f>AVERAGE(L72:L76)</f>
        <v>2.6</v>
      </c>
      <c r="M149" s="83">
        <f>AVERAGE(M72:M76)</f>
        <v>17.8</v>
      </c>
      <c r="N149" s="89">
        <f>AVERAGE(N72:N76)</f>
        <v>6.975</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7.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25" customWidth="1"/>
    <col min="2" max="4" width="12.1719" style="225" customWidth="1"/>
    <col min="5" max="5" width="1.35156" style="225" customWidth="1"/>
    <col min="6" max="6" width="10" style="225" customWidth="1"/>
    <col min="7" max="9" width="12.1719" style="225" customWidth="1"/>
    <col min="10" max="10" width="1.35156" style="225" customWidth="1"/>
    <col min="11" max="11" width="10" style="225" customWidth="1"/>
    <col min="12" max="14" width="12.1719" style="225" customWidth="1"/>
    <col min="15" max="15" width="10.8516" style="225" customWidth="1"/>
    <col min="16" max="17" width="6.5" style="225" customWidth="1"/>
    <col min="18" max="18" width="10.8516" style="225" customWidth="1"/>
    <col min="19" max="20" width="6.5" style="225" customWidth="1"/>
    <col min="21" max="21" width="10.8516" style="225" customWidth="1"/>
    <col min="22" max="23" width="6.5" style="225" customWidth="1"/>
    <col min="24" max="16384" width="16.3516" style="225" customWidth="1"/>
  </cols>
  <sheetData>
    <row r="1" ht="64.15" customHeight="1">
      <c r="A1" t="s" s="164">
        <v>185</v>
      </c>
      <c r="B1" t="s" s="27">
        <v>40</v>
      </c>
      <c r="C1" t="s" s="27">
        <v>41</v>
      </c>
      <c r="D1" t="s" s="28">
        <v>42</v>
      </c>
      <c r="E1" s="29"/>
      <c r="F1" t="s" s="30">
        <v>178</v>
      </c>
      <c r="G1" t="s" s="27">
        <v>44</v>
      </c>
      <c r="H1" t="s" s="27">
        <v>45</v>
      </c>
      <c r="I1" t="s" s="28">
        <v>46</v>
      </c>
      <c r="J1" s="29"/>
      <c r="K1" t="s" s="30">
        <v>217</v>
      </c>
      <c r="L1" t="s" s="27">
        <v>48</v>
      </c>
      <c r="M1" t="s" s="27">
        <v>49</v>
      </c>
      <c r="N1" t="s" s="31">
        <v>50</v>
      </c>
      <c r="O1" t="s" s="32">
        <v>51</v>
      </c>
      <c r="P1" t="s" s="33">
        <v>52</v>
      </c>
      <c r="Q1" s="34"/>
      <c r="R1" t="s" s="35">
        <v>51</v>
      </c>
      <c r="S1" t="s" s="33">
        <v>53</v>
      </c>
      <c r="T1" s="34"/>
      <c r="U1" t="s" s="35">
        <v>51</v>
      </c>
      <c r="V1" t="s" s="33">
        <v>54</v>
      </c>
      <c r="W1" s="36"/>
    </row>
    <row r="2" ht="22.6" customHeight="1">
      <c r="A2" s="189"/>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50">
        <v>1910</v>
      </c>
      <c r="B3" s="144">
        <v>43</v>
      </c>
      <c r="C3" s="78">
        <v>478.9</v>
      </c>
      <c r="D3" s="79">
        <v>11.1372093023256</v>
      </c>
      <c r="E3" s="40"/>
      <c r="F3" s="145">
        <v>1910</v>
      </c>
      <c r="G3" s="144">
        <v>23</v>
      </c>
      <c r="H3" s="78">
        <v>234.6</v>
      </c>
      <c r="I3" s="79">
        <v>10.2</v>
      </c>
      <c r="J3" s="40"/>
      <c r="K3" s="145">
        <v>1910</v>
      </c>
      <c r="L3" s="144">
        <v>4</v>
      </c>
      <c r="M3" s="78">
        <v>33.2</v>
      </c>
      <c r="N3" s="81">
        <v>8.300000000000001</v>
      </c>
      <c r="O3" s="146"/>
      <c r="P3" s="147"/>
      <c r="Q3" s="148"/>
      <c r="R3" s="149"/>
      <c r="S3" s="147"/>
      <c r="T3" s="148"/>
      <c r="U3" s="149"/>
      <c r="V3" s="147"/>
      <c r="W3" s="148"/>
    </row>
    <row r="4" ht="21.95" customHeight="1">
      <c r="A4" s="150">
        <v>1911</v>
      </c>
      <c r="B4" s="100">
        <v>56</v>
      </c>
      <c r="C4" s="83">
        <v>629.5</v>
      </c>
      <c r="D4" s="87">
        <v>11.2410714285714</v>
      </c>
      <c r="E4" s="40"/>
      <c r="F4" s="151">
        <v>1911</v>
      </c>
      <c r="G4" s="100">
        <v>32</v>
      </c>
      <c r="H4" s="83">
        <v>324.7</v>
      </c>
      <c r="I4" s="87">
        <v>10.146875</v>
      </c>
      <c r="J4" s="40"/>
      <c r="K4" s="151">
        <v>1911</v>
      </c>
      <c r="L4" s="100">
        <v>6</v>
      </c>
      <c r="M4" s="83">
        <v>51</v>
      </c>
      <c r="N4" s="89">
        <v>8.5</v>
      </c>
      <c r="O4" s="152"/>
      <c r="P4" s="135"/>
      <c r="Q4" s="97"/>
      <c r="R4" s="153"/>
      <c r="S4" s="135"/>
      <c r="T4" s="97"/>
      <c r="U4" s="153"/>
      <c r="V4" s="135"/>
      <c r="W4" s="97"/>
    </row>
    <row r="5" ht="21.95" customHeight="1">
      <c r="A5" s="150">
        <v>1912</v>
      </c>
      <c r="B5" s="100">
        <v>41</v>
      </c>
      <c r="C5" s="83">
        <v>469.2</v>
      </c>
      <c r="D5" s="87">
        <v>11.4439024390244</v>
      </c>
      <c r="E5" s="40"/>
      <c r="F5" s="151">
        <v>1912</v>
      </c>
      <c r="G5" s="100">
        <v>20</v>
      </c>
      <c r="H5" s="83">
        <v>207.1</v>
      </c>
      <c r="I5" s="87">
        <v>10.355</v>
      </c>
      <c r="J5" s="40"/>
      <c r="K5" s="151">
        <v>1912</v>
      </c>
      <c r="L5" s="100">
        <v>4</v>
      </c>
      <c r="M5" s="83">
        <v>37.4</v>
      </c>
      <c r="N5" s="89">
        <v>9.35</v>
      </c>
      <c r="O5" s="152"/>
      <c r="P5" s="135"/>
      <c r="Q5" s="97"/>
      <c r="R5" s="153"/>
      <c r="S5" s="135"/>
      <c r="T5" s="97"/>
      <c r="U5" s="153"/>
      <c r="V5" s="135"/>
      <c r="W5" s="97"/>
    </row>
    <row r="6" ht="21.95" customHeight="1">
      <c r="A6" s="150">
        <v>1913</v>
      </c>
      <c r="B6" s="100">
        <v>51</v>
      </c>
      <c r="C6" s="83">
        <v>591.7</v>
      </c>
      <c r="D6" s="87">
        <v>11.6019607843137</v>
      </c>
      <c r="E6" s="40"/>
      <c r="F6" s="151">
        <v>1913</v>
      </c>
      <c r="G6" s="100">
        <v>19</v>
      </c>
      <c r="H6" s="83">
        <v>196.2</v>
      </c>
      <c r="I6" s="87">
        <v>10.3263157894737</v>
      </c>
      <c r="J6" s="40"/>
      <c r="K6" s="151">
        <v>1913</v>
      </c>
      <c r="L6" s="100">
        <v>3</v>
      </c>
      <c r="M6" s="83">
        <v>25.8</v>
      </c>
      <c r="N6" s="89">
        <v>8.6</v>
      </c>
      <c r="O6" s="152"/>
      <c r="P6" s="135"/>
      <c r="Q6" s="97"/>
      <c r="R6" s="153"/>
      <c r="S6" s="135"/>
      <c r="T6" s="97"/>
      <c r="U6" s="153"/>
      <c r="V6" s="135"/>
      <c r="W6" s="97"/>
    </row>
    <row r="7" ht="21.95" customHeight="1">
      <c r="A7" s="150">
        <v>1914</v>
      </c>
      <c r="B7" s="100">
        <v>31</v>
      </c>
      <c r="C7" s="83">
        <v>330.8</v>
      </c>
      <c r="D7" s="87">
        <v>10.6709677419355</v>
      </c>
      <c r="E7" s="40"/>
      <c r="F7" s="151">
        <v>1914</v>
      </c>
      <c r="G7" s="100">
        <v>18</v>
      </c>
      <c r="H7" s="83">
        <v>172.3</v>
      </c>
      <c r="I7" s="87">
        <v>9.572222222222219</v>
      </c>
      <c r="J7" s="40"/>
      <c r="K7" s="151">
        <v>1914</v>
      </c>
      <c r="L7" s="100">
        <v>8</v>
      </c>
      <c r="M7" s="83">
        <v>68.09999999999999</v>
      </c>
      <c r="N7" s="89">
        <v>8.512499999999999</v>
      </c>
      <c r="O7" s="152"/>
      <c r="P7" s="135"/>
      <c r="Q7" s="97"/>
      <c r="R7" s="153"/>
      <c r="S7" s="135"/>
      <c r="T7" s="97"/>
      <c r="U7" s="153"/>
      <c r="V7" s="135"/>
      <c r="W7" s="97"/>
    </row>
    <row r="8" ht="21.95" customHeight="1">
      <c r="A8" s="150">
        <v>1915</v>
      </c>
      <c r="B8" s="100">
        <v>34</v>
      </c>
      <c r="C8" s="83">
        <v>398.4</v>
      </c>
      <c r="D8" s="87">
        <v>11.7176470588235</v>
      </c>
      <c r="E8" s="40"/>
      <c r="F8" s="151">
        <v>1915</v>
      </c>
      <c r="G8" s="100">
        <v>10</v>
      </c>
      <c r="H8" s="83">
        <v>103.9</v>
      </c>
      <c r="I8" s="87">
        <v>10.39</v>
      </c>
      <c r="J8" s="40"/>
      <c r="K8" s="151">
        <v>1915</v>
      </c>
      <c r="L8" s="100">
        <v>2</v>
      </c>
      <c r="M8" s="83">
        <v>18.3</v>
      </c>
      <c r="N8" s="89">
        <v>9.15</v>
      </c>
      <c r="O8" s="152"/>
      <c r="P8" s="135"/>
      <c r="Q8" s="97"/>
      <c r="R8" s="153"/>
      <c r="S8" s="135"/>
      <c r="T8" s="97"/>
      <c r="U8" s="153"/>
      <c r="V8" s="135"/>
      <c r="W8" s="97"/>
    </row>
    <row r="9" ht="21.95" customHeight="1">
      <c r="A9" s="150">
        <v>1916</v>
      </c>
      <c r="B9" s="100">
        <v>40</v>
      </c>
      <c r="C9" s="83">
        <v>434.6</v>
      </c>
      <c r="D9" s="87">
        <v>10.865</v>
      </c>
      <c r="E9" s="40"/>
      <c r="F9" s="151">
        <v>1916</v>
      </c>
      <c r="G9" s="100">
        <v>26</v>
      </c>
      <c r="H9" s="83">
        <v>264.5</v>
      </c>
      <c r="I9" s="87">
        <v>10.1730769230769</v>
      </c>
      <c r="J9" s="40"/>
      <c r="K9" s="151">
        <v>1916</v>
      </c>
      <c r="L9" s="100">
        <v>7</v>
      </c>
      <c r="M9" s="83">
        <v>61.7</v>
      </c>
      <c r="N9" s="89">
        <v>8.81428571428571</v>
      </c>
      <c r="O9" s="152"/>
      <c r="P9" s="135"/>
      <c r="Q9" s="97"/>
      <c r="R9" s="153"/>
      <c r="S9" s="135"/>
      <c r="T9" s="97"/>
      <c r="U9" s="153"/>
      <c r="V9" s="135"/>
      <c r="W9" s="97"/>
    </row>
    <row r="10" ht="21.95" customHeight="1">
      <c r="A10" s="150">
        <v>1917</v>
      </c>
      <c r="B10" s="100">
        <v>49</v>
      </c>
      <c r="C10" s="83">
        <v>559.9</v>
      </c>
      <c r="D10" s="87">
        <v>11.4265306122449</v>
      </c>
      <c r="E10" s="40"/>
      <c r="F10" s="151">
        <v>1917</v>
      </c>
      <c r="G10" s="100">
        <v>23</v>
      </c>
      <c r="H10" s="83">
        <v>238.5</v>
      </c>
      <c r="I10" s="87">
        <v>10.3695652173913</v>
      </c>
      <c r="J10" s="40"/>
      <c r="K10" s="151">
        <v>1917</v>
      </c>
      <c r="L10" s="100">
        <v>4</v>
      </c>
      <c r="M10" s="83">
        <v>34.3</v>
      </c>
      <c r="N10" s="89">
        <v>8.574999999999999</v>
      </c>
      <c r="O10" s="152"/>
      <c r="P10" s="135"/>
      <c r="Q10" s="97"/>
      <c r="R10" s="153"/>
      <c r="S10" s="135"/>
      <c r="T10" s="97"/>
      <c r="U10" s="153"/>
      <c r="V10" s="135"/>
      <c r="W10" s="97"/>
    </row>
    <row r="11" ht="21.95" customHeight="1">
      <c r="A11" s="150">
        <v>1918</v>
      </c>
      <c r="B11" s="100">
        <v>54</v>
      </c>
      <c r="C11" s="83">
        <v>627.2</v>
      </c>
      <c r="D11" s="87">
        <v>11.6148148148148</v>
      </c>
      <c r="E11" s="40"/>
      <c r="F11" s="151">
        <v>1918</v>
      </c>
      <c r="G11" s="100">
        <v>25</v>
      </c>
      <c r="H11" s="83">
        <v>266.8</v>
      </c>
      <c r="I11" s="87">
        <v>10.672</v>
      </c>
      <c r="J11" s="40"/>
      <c r="K11" s="151">
        <v>1918</v>
      </c>
      <c r="L11" s="100">
        <v>3</v>
      </c>
      <c r="M11" s="83">
        <v>24.1</v>
      </c>
      <c r="N11" s="89">
        <v>8.03333333333333</v>
      </c>
      <c r="O11" s="152"/>
      <c r="P11" s="135"/>
      <c r="Q11" s="97"/>
      <c r="R11" s="153"/>
      <c r="S11" s="135"/>
      <c r="T11" s="97"/>
      <c r="U11" s="153"/>
      <c r="V11" s="135"/>
      <c r="W11" s="97"/>
    </row>
    <row r="12" ht="21.95" customHeight="1">
      <c r="A12" s="150">
        <v>1919</v>
      </c>
      <c r="B12" s="100">
        <v>36</v>
      </c>
      <c r="C12" s="83">
        <v>402.9</v>
      </c>
      <c r="D12" s="87">
        <v>11.1916666666667</v>
      </c>
      <c r="E12" s="40"/>
      <c r="F12" s="151">
        <v>1919</v>
      </c>
      <c r="G12" s="100">
        <v>16</v>
      </c>
      <c r="H12" s="83">
        <v>160.5</v>
      </c>
      <c r="I12" s="87">
        <v>10.03125</v>
      </c>
      <c r="J12" s="40"/>
      <c r="K12" s="151">
        <v>1919</v>
      </c>
      <c r="L12" s="100">
        <v>6</v>
      </c>
      <c r="M12" s="83">
        <v>53.4</v>
      </c>
      <c r="N12" s="89">
        <v>8.9</v>
      </c>
      <c r="O12" s="152"/>
      <c r="P12" s="135"/>
      <c r="Q12" s="97"/>
      <c r="R12" s="153"/>
      <c r="S12" s="135"/>
      <c r="T12" s="97"/>
      <c r="U12" s="153"/>
      <c r="V12" s="135"/>
      <c r="W12" s="97"/>
    </row>
    <row r="13" ht="21.95" customHeight="1">
      <c r="A13" s="150">
        <v>1920</v>
      </c>
      <c r="B13" s="100">
        <v>44</v>
      </c>
      <c r="C13" s="83">
        <v>489.7</v>
      </c>
      <c r="D13" s="87">
        <v>11.1295454545455</v>
      </c>
      <c r="E13" s="40"/>
      <c r="F13" s="151">
        <v>1920</v>
      </c>
      <c r="G13" s="100">
        <v>22</v>
      </c>
      <c r="H13" s="83">
        <v>220.9</v>
      </c>
      <c r="I13" s="87">
        <v>10.0409090909091</v>
      </c>
      <c r="J13" s="40"/>
      <c r="K13" s="151">
        <v>1920</v>
      </c>
      <c r="L13" s="100">
        <v>6</v>
      </c>
      <c r="M13" s="83">
        <v>52.9</v>
      </c>
      <c r="N13" s="89">
        <v>8.81666666666667</v>
      </c>
      <c r="O13" s="152"/>
      <c r="P13" s="135"/>
      <c r="Q13" s="97"/>
      <c r="R13" s="153"/>
      <c r="S13" s="135"/>
      <c r="T13" s="97"/>
      <c r="U13" s="153"/>
      <c r="V13" s="135"/>
      <c r="W13" s="97"/>
    </row>
    <row r="14" ht="21.95" customHeight="1">
      <c r="A14" s="150">
        <v>1921</v>
      </c>
      <c r="B14" s="100">
        <v>20</v>
      </c>
      <c r="C14" s="83">
        <v>212.5</v>
      </c>
      <c r="D14" s="87">
        <v>10.625</v>
      </c>
      <c r="E14" s="40"/>
      <c r="F14" s="151">
        <v>1921</v>
      </c>
      <c r="G14" s="100">
        <v>9</v>
      </c>
      <c r="H14" s="83">
        <v>76.59999999999999</v>
      </c>
      <c r="I14" s="87">
        <v>8.511111111111109</v>
      </c>
      <c r="J14" s="40"/>
      <c r="K14" s="151">
        <v>1921</v>
      </c>
      <c r="L14" s="100">
        <v>6</v>
      </c>
      <c r="M14" s="83">
        <v>44.9</v>
      </c>
      <c r="N14" s="89">
        <v>7.48333333333333</v>
      </c>
      <c r="O14" s="152"/>
      <c r="P14" s="135"/>
      <c r="Q14" s="97"/>
      <c r="R14" s="153"/>
      <c r="S14" s="135"/>
      <c r="T14" s="97"/>
      <c r="U14" s="153"/>
      <c r="V14" s="135"/>
      <c r="W14" s="97"/>
    </row>
    <row r="15" ht="21.95" customHeight="1">
      <c r="A15" s="150">
        <v>1922</v>
      </c>
      <c r="B15" s="100">
        <v>48</v>
      </c>
      <c r="C15" s="83">
        <v>540.7</v>
      </c>
      <c r="D15" s="87">
        <v>11.2645833333333</v>
      </c>
      <c r="E15" s="40"/>
      <c r="F15" s="151">
        <v>1922</v>
      </c>
      <c r="G15" s="100">
        <v>20</v>
      </c>
      <c r="H15" s="83">
        <v>201</v>
      </c>
      <c r="I15" s="87">
        <v>10.05</v>
      </c>
      <c r="J15" s="40"/>
      <c r="K15" s="151">
        <v>1922</v>
      </c>
      <c r="L15" s="100">
        <v>8</v>
      </c>
      <c r="M15" s="83">
        <v>71.59999999999999</v>
      </c>
      <c r="N15" s="89">
        <v>8.949999999999999</v>
      </c>
      <c r="O15" s="152"/>
      <c r="P15" s="135"/>
      <c r="Q15" s="97"/>
      <c r="R15" s="153"/>
      <c r="S15" s="135"/>
      <c r="T15" s="97"/>
      <c r="U15" s="153"/>
      <c r="V15" s="135"/>
      <c r="W15" s="97"/>
    </row>
    <row r="16" ht="21.95" customHeight="1">
      <c r="A16" s="150">
        <v>1923</v>
      </c>
      <c r="B16" s="100">
        <v>56</v>
      </c>
      <c r="C16" s="83">
        <v>628.6</v>
      </c>
      <c r="D16" s="87">
        <v>11.225</v>
      </c>
      <c r="E16" s="40"/>
      <c r="F16" s="151">
        <v>1923</v>
      </c>
      <c r="G16" s="100">
        <v>32</v>
      </c>
      <c r="H16" s="83">
        <v>333.1</v>
      </c>
      <c r="I16" s="87">
        <v>10.409375</v>
      </c>
      <c r="J16" s="40"/>
      <c r="K16" s="151">
        <v>1923</v>
      </c>
      <c r="L16" s="100">
        <v>8</v>
      </c>
      <c r="M16" s="83">
        <v>69.3</v>
      </c>
      <c r="N16" s="89">
        <v>8.6625</v>
      </c>
      <c r="O16" s="152"/>
      <c r="P16" s="135"/>
      <c r="Q16" s="97"/>
      <c r="R16" s="153"/>
      <c r="S16" s="135"/>
      <c r="T16" s="97"/>
      <c r="U16" s="153"/>
      <c r="V16" s="135"/>
      <c r="W16" s="97"/>
    </row>
    <row r="17" ht="21.95" customHeight="1">
      <c r="A17" s="150">
        <v>1924</v>
      </c>
      <c r="B17" s="100">
        <v>26</v>
      </c>
      <c r="C17" s="83">
        <v>293.9</v>
      </c>
      <c r="D17" s="87">
        <v>11.3038461538462</v>
      </c>
      <c r="E17" s="40"/>
      <c r="F17" s="151">
        <v>1924</v>
      </c>
      <c r="G17" s="100">
        <v>12</v>
      </c>
      <c r="H17" s="83">
        <v>125.1</v>
      </c>
      <c r="I17" s="87">
        <v>10.425</v>
      </c>
      <c r="J17" s="40"/>
      <c r="K17" s="151">
        <v>1924</v>
      </c>
      <c r="L17" s="100">
        <v>2</v>
      </c>
      <c r="M17" s="83">
        <v>17.2</v>
      </c>
      <c r="N17" s="89">
        <v>8.6</v>
      </c>
      <c r="O17" s="152"/>
      <c r="P17" s="135"/>
      <c r="Q17" s="97"/>
      <c r="R17" s="153"/>
      <c r="S17" s="135"/>
      <c r="T17" s="97"/>
      <c r="U17" s="153"/>
      <c r="V17" s="135"/>
      <c r="W17" s="97"/>
    </row>
    <row r="18" ht="21.95" customHeight="1">
      <c r="A18" s="150">
        <v>1925</v>
      </c>
      <c r="B18" s="100">
        <v>50</v>
      </c>
      <c r="C18" s="83">
        <v>563.1</v>
      </c>
      <c r="D18" s="87">
        <v>11.262</v>
      </c>
      <c r="E18" s="40"/>
      <c r="F18" s="151">
        <v>1925</v>
      </c>
      <c r="G18" s="100">
        <v>28</v>
      </c>
      <c r="H18" s="83">
        <v>292.2</v>
      </c>
      <c r="I18" s="87">
        <v>10.4357142857143</v>
      </c>
      <c r="J18" s="40"/>
      <c r="K18" s="151">
        <v>1925</v>
      </c>
      <c r="L18" s="100">
        <v>5</v>
      </c>
      <c r="M18" s="83">
        <v>44</v>
      </c>
      <c r="N18" s="89">
        <v>8.800000000000001</v>
      </c>
      <c r="O18" s="152"/>
      <c r="P18" s="135"/>
      <c r="Q18" s="97"/>
      <c r="R18" s="153"/>
      <c r="S18" s="135"/>
      <c r="T18" s="97"/>
      <c r="U18" s="153"/>
      <c r="V18" s="135"/>
      <c r="W18" s="97"/>
    </row>
    <row r="19" ht="21.95" customHeight="1">
      <c r="A19" s="150">
        <v>1926</v>
      </c>
      <c r="B19" s="100">
        <v>42</v>
      </c>
      <c r="C19" s="83">
        <v>473.4</v>
      </c>
      <c r="D19" s="87">
        <v>11.2714285714286</v>
      </c>
      <c r="E19" s="40"/>
      <c r="F19" s="151">
        <v>1926</v>
      </c>
      <c r="G19" s="100">
        <v>18</v>
      </c>
      <c r="H19" s="83">
        <v>180.4</v>
      </c>
      <c r="I19" s="87">
        <v>10.0222222222222</v>
      </c>
      <c r="J19" s="40"/>
      <c r="K19" s="151">
        <v>1926</v>
      </c>
      <c r="L19" s="100">
        <v>5</v>
      </c>
      <c r="M19" s="83">
        <v>43</v>
      </c>
      <c r="N19" s="89">
        <v>8.6</v>
      </c>
      <c r="O19" s="152"/>
      <c r="P19" s="135"/>
      <c r="Q19" s="97"/>
      <c r="R19" s="153"/>
      <c r="S19" s="135"/>
      <c r="T19" s="97"/>
      <c r="U19" s="153"/>
      <c r="V19" s="135"/>
      <c r="W19" s="97"/>
    </row>
    <row r="20" ht="21.95" customHeight="1">
      <c r="A20" s="150">
        <v>1927</v>
      </c>
      <c r="B20" s="100">
        <v>47</v>
      </c>
      <c r="C20" s="83">
        <v>524.9</v>
      </c>
      <c r="D20" s="87">
        <v>11.168085106383</v>
      </c>
      <c r="E20" s="40"/>
      <c r="F20" s="151">
        <v>1927</v>
      </c>
      <c r="G20" s="100">
        <v>24</v>
      </c>
      <c r="H20" s="83">
        <v>241</v>
      </c>
      <c r="I20" s="87">
        <v>10.0416666666667</v>
      </c>
      <c r="J20" s="40"/>
      <c r="K20" s="151">
        <v>1927</v>
      </c>
      <c r="L20" s="100">
        <v>8</v>
      </c>
      <c r="M20" s="83">
        <v>71.09999999999999</v>
      </c>
      <c r="N20" s="89">
        <v>8.887499999999999</v>
      </c>
      <c r="O20" s="152"/>
      <c r="P20" s="135"/>
      <c r="Q20" s="97"/>
      <c r="R20" s="153"/>
      <c r="S20" s="135"/>
      <c r="T20" s="97"/>
      <c r="U20" s="153"/>
      <c r="V20" s="135"/>
      <c r="W20" s="97"/>
    </row>
    <row r="21" ht="21.95" customHeight="1">
      <c r="A21" s="150">
        <v>1928</v>
      </c>
      <c r="B21" s="100">
        <v>48</v>
      </c>
      <c r="C21" s="83">
        <v>545.5</v>
      </c>
      <c r="D21" s="87">
        <v>11.3645833333333</v>
      </c>
      <c r="E21" s="40"/>
      <c r="F21" s="151">
        <v>1928</v>
      </c>
      <c r="G21" s="100">
        <v>21</v>
      </c>
      <c r="H21" s="83">
        <v>213.8</v>
      </c>
      <c r="I21" s="87">
        <v>10.1809523809524</v>
      </c>
      <c r="J21" s="40"/>
      <c r="K21" s="151">
        <v>1928</v>
      </c>
      <c r="L21" s="100">
        <v>6</v>
      </c>
      <c r="M21" s="83">
        <v>54.2</v>
      </c>
      <c r="N21" s="89">
        <v>9.03333333333333</v>
      </c>
      <c r="O21" s="152"/>
      <c r="P21" s="135"/>
      <c r="Q21" s="97"/>
      <c r="R21" s="153"/>
      <c r="S21" s="135"/>
      <c r="T21" s="97"/>
      <c r="U21" s="153"/>
      <c r="V21" s="135"/>
      <c r="W21" s="97"/>
    </row>
    <row r="22" ht="21.95" customHeight="1">
      <c r="A22" s="150">
        <v>1929</v>
      </c>
      <c r="B22" s="100">
        <v>65</v>
      </c>
      <c r="C22" s="83">
        <v>729</v>
      </c>
      <c r="D22" s="87">
        <v>11.2153846153846</v>
      </c>
      <c r="E22" s="40"/>
      <c r="F22" s="151">
        <v>1929</v>
      </c>
      <c r="G22" s="100">
        <v>31</v>
      </c>
      <c r="H22" s="83">
        <v>312.7</v>
      </c>
      <c r="I22" s="87">
        <v>10.0870967741935</v>
      </c>
      <c r="J22" s="40"/>
      <c r="K22" s="151">
        <v>1929</v>
      </c>
      <c r="L22" s="100">
        <v>10</v>
      </c>
      <c r="M22" s="83">
        <v>89.3</v>
      </c>
      <c r="N22" s="89">
        <v>8.93</v>
      </c>
      <c r="O22" s="152"/>
      <c r="P22" s="135"/>
      <c r="Q22" s="97"/>
      <c r="R22" s="153"/>
      <c r="S22" s="135"/>
      <c r="T22" s="97"/>
      <c r="U22" s="153"/>
      <c r="V22" s="135"/>
      <c r="W22" s="97"/>
    </row>
    <row r="23" ht="21.95" customHeight="1">
      <c r="A23" s="150">
        <v>1930</v>
      </c>
      <c r="B23" s="100">
        <v>38</v>
      </c>
      <c r="C23" s="83">
        <v>426.4</v>
      </c>
      <c r="D23" s="87">
        <v>11.2210526315789</v>
      </c>
      <c r="E23" s="40"/>
      <c r="F23" s="151">
        <v>1930</v>
      </c>
      <c r="G23" s="100">
        <v>19</v>
      </c>
      <c r="H23" s="83">
        <v>192.9</v>
      </c>
      <c r="I23" s="87">
        <v>10.1526315789474</v>
      </c>
      <c r="J23" s="40"/>
      <c r="K23" s="151">
        <v>1930</v>
      </c>
      <c r="L23" s="100">
        <v>4</v>
      </c>
      <c r="M23" s="83">
        <v>32.7</v>
      </c>
      <c r="N23" s="89">
        <v>8.175000000000001</v>
      </c>
      <c r="O23" s="152"/>
      <c r="P23" s="135"/>
      <c r="Q23" s="97"/>
      <c r="R23" s="153"/>
      <c r="S23" s="135"/>
      <c r="T23" s="97"/>
      <c r="U23" s="153"/>
      <c r="V23" s="135"/>
      <c r="W23" s="97"/>
    </row>
    <row r="24" ht="21.95" customHeight="1">
      <c r="A24" s="150">
        <v>1931</v>
      </c>
      <c r="B24" s="100">
        <v>36</v>
      </c>
      <c r="C24" s="83">
        <v>398.1</v>
      </c>
      <c r="D24" s="87">
        <v>11.0583333333333</v>
      </c>
      <c r="E24" s="40"/>
      <c r="F24" s="151">
        <v>1931</v>
      </c>
      <c r="G24" s="100">
        <v>19</v>
      </c>
      <c r="H24" s="83">
        <v>189.9</v>
      </c>
      <c r="I24" s="87">
        <v>9.99473684210526</v>
      </c>
      <c r="J24" s="40"/>
      <c r="K24" s="151">
        <v>1931</v>
      </c>
      <c r="L24" s="100">
        <v>7</v>
      </c>
      <c r="M24" s="83">
        <v>62.8</v>
      </c>
      <c r="N24" s="89">
        <v>8.97142857142857</v>
      </c>
      <c r="O24" s="152"/>
      <c r="P24" s="135"/>
      <c r="Q24" s="97"/>
      <c r="R24" s="153"/>
      <c r="S24" s="135"/>
      <c r="T24" s="97"/>
      <c r="U24" s="153"/>
      <c r="V24" s="135"/>
      <c r="W24" s="97"/>
    </row>
    <row r="25" ht="21.95" customHeight="1">
      <c r="A25" s="150">
        <v>1932</v>
      </c>
      <c r="B25" s="100">
        <v>56</v>
      </c>
      <c r="C25" s="83">
        <v>614.1</v>
      </c>
      <c r="D25" s="87">
        <v>10.9660714285714</v>
      </c>
      <c r="E25" s="40"/>
      <c r="F25" s="151">
        <v>1932</v>
      </c>
      <c r="G25" s="100">
        <v>31</v>
      </c>
      <c r="H25" s="83">
        <v>304.7</v>
      </c>
      <c r="I25" s="87">
        <v>9.829032258064521</v>
      </c>
      <c r="J25" s="40"/>
      <c r="K25" s="151">
        <v>1932</v>
      </c>
      <c r="L25" s="100">
        <v>13</v>
      </c>
      <c r="M25" s="83">
        <v>112.2</v>
      </c>
      <c r="N25" s="89">
        <v>8.63076923076923</v>
      </c>
      <c r="O25" s="152"/>
      <c r="P25" s="135"/>
      <c r="Q25" s="97"/>
      <c r="R25" s="153"/>
      <c r="S25" s="135"/>
      <c r="T25" s="97"/>
      <c r="U25" s="153"/>
      <c r="V25" s="135"/>
      <c r="W25" s="97"/>
    </row>
    <row r="26" ht="21.95" customHeight="1">
      <c r="A26" s="150">
        <v>1933</v>
      </c>
      <c r="B26" s="100">
        <v>44</v>
      </c>
      <c r="C26" s="83">
        <v>484.8</v>
      </c>
      <c r="D26" s="87">
        <v>11.0181818181818</v>
      </c>
      <c r="E26" s="40"/>
      <c r="F26" s="151">
        <v>1933</v>
      </c>
      <c r="G26" s="100">
        <v>23</v>
      </c>
      <c r="H26" s="83">
        <v>229.6</v>
      </c>
      <c r="I26" s="87">
        <v>9.98260869565217</v>
      </c>
      <c r="J26" s="40"/>
      <c r="K26" s="151">
        <v>1933</v>
      </c>
      <c r="L26" s="100">
        <v>10</v>
      </c>
      <c r="M26" s="83">
        <v>89.90000000000001</v>
      </c>
      <c r="N26" s="89">
        <v>8.99</v>
      </c>
      <c r="O26" s="152"/>
      <c r="P26" s="135"/>
      <c r="Q26" s="97"/>
      <c r="R26" s="153"/>
      <c r="S26" s="135"/>
      <c r="T26" s="97"/>
      <c r="U26" s="153"/>
      <c r="V26" s="135"/>
      <c r="W26" s="97"/>
    </row>
    <row r="27" ht="21.95" customHeight="1">
      <c r="A27" s="150">
        <v>1934</v>
      </c>
      <c r="B27" s="100">
        <v>44</v>
      </c>
      <c r="C27" s="83">
        <v>500.8</v>
      </c>
      <c r="D27" s="87">
        <v>11.3818181818182</v>
      </c>
      <c r="E27" s="40"/>
      <c r="F27" s="151">
        <v>1934</v>
      </c>
      <c r="G27" s="100">
        <v>24</v>
      </c>
      <c r="H27" s="83">
        <v>257.3</v>
      </c>
      <c r="I27" s="87">
        <v>10.7208333333333</v>
      </c>
      <c r="J27" s="40"/>
      <c r="K27" s="151">
        <v>1934</v>
      </c>
      <c r="L27" s="100">
        <v>3</v>
      </c>
      <c r="M27" s="83">
        <v>27.5</v>
      </c>
      <c r="N27" s="89">
        <v>9.16666666666667</v>
      </c>
      <c r="O27" s="152"/>
      <c r="P27" s="135"/>
      <c r="Q27" s="97"/>
      <c r="R27" s="153"/>
      <c r="S27" s="135"/>
      <c r="T27" s="97"/>
      <c r="U27" s="153"/>
      <c r="V27" s="135"/>
      <c r="W27" s="97"/>
    </row>
    <row r="28" ht="21.95" customHeight="1">
      <c r="A28" s="150">
        <v>1935</v>
      </c>
      <c r="B28" s="100">
        <v>40</v>
      </c>
      <c r="C28" s="83">
        <v>441.1</v>
      </c>
      <c r="D28" s="87">
        <v>11.0275</v>
      </c>
      <c r="E28" s="40"/>
      <c r="F28" s="151">
        <v>1935</v>
      </c>
      <c r="G28" s="100">
        <v>27</v>
      </c>
      <c r="H28" s="83">
        <v>282.6</v>
      </c>
      <c r="I28" s="87">
        <v>10.4666666666667</v>
      </c>
      <c r="J28" s="40"/>
      <c r="K28" s="151">
        <v>1935</v>
      </c>
      <c r="L28" s="100">
        <v>3</v>
      </c>
      <c r="M28" s="83">
        <v>25</v>
      </c>
      <c r="N28" s="89">
        <v>8.33333333333333</v>
      </c>
      <c r="O28" s="152"/>
      <c r="P28" s="135"/>
      <c r="Q28" s="97"/>
      <c r="R28" s="153"/>
      <c r="S28" s="135"/>
      <c r="T28" s="97"/>
      <c r="U28" s="153"/>
      <c r="V28" s="135"/>
      <c r="W28" s="97"/>
    </row>
    <row r="29" ht="21.95" customHeight="1">
      <c r="A29" s="150">
        <v>1936</v>
      </c>
      <c r="B29" s="100">
        <v>36</v>
      </c>
      <c r="C29" s="83">
        <v>406</v>
      </c>
      <c r="D29" s="87">
        <v>11.2777777777778</v>
      </c>
      <c r="E29" s="40"/>
      <c r="F29" s="151">
        <v>1936</v>
      </c>
      <c r="G29" s="100">
        <v>17</v>
      </c>
      <c r="H29" s="83">
        <v>170.6</v>
      </c>
      <c r="I29" s="87">
        <v>10.0352941176471</v>
      </c>
      <c r="J29" s="40"/>
      <c r="K29" s="151">
        <v>1936</v>
      </c>
      <c r="L29" s="100">
        <v>6</v>
      </c>
      <c r="M29" s="83">
        <v>50.5</v>
      </c>
      <c r="N29" s="89">
        <v>8.41666666666667</v>
      </c>
      <c r="O29" s="152"/>
      <c r="P29" s="135"/>
      <c r="Q29" s="97"/>
      <c r="R29" s="153"/>
      <c r="S29" s="135"/>
      <c r="T29" s="97"/>
      <c r="U29" s="153"/>
      <c r="V29" s="135"/>
      <c r="W29" s="97"/>
    </row>
    <row r="30" ht="21.95" customHeight="1">
      <c r="A30" s="150">
        <v>1937</v>
      </c>
      <c r="B30" s="100">
        <v>46</v>
      </c>
      <c r="C30" s="83">
        <v>528.7</v>
      </c>
      <c r="D30" s="87">
        <v>11.4934782608696</v>
      </c>
      <c r="E30" s="40"/>
      <c r="F30" s="151">
        <v>1937</v>
      </c>
      <c r="G30" s="100">
        <v>22</v>
      </c>
      <c r="H30" s="83">
        <v>236.5</v>
      </c>
      <c r="I30" s="87">
        <v>10.75</v>
      </c>
      <c r="J30" s="40"/>
      <c r="K30" s="151">
        <v>1937</v>
      </c>
      <c r="L30" s="100">
        <v>2</v>
      </c>
      <c r="M30" s="83">
        <v>16.6</v>
      </c>
      <c r="N30" s="89">
        <v>8.300000000000001</v>
      </c>
      <c r="O30" s="152"/>
      <c r="P30" s="135"/>
      <c r="Q30" s="97"/>
      <c r="R30" s="153"/>
      <c r="S30" s="135"/>
      <c r="T30" s="97"/>
      <c r="U30" s="153"/>
      <c r="V30" s="135"/>
      <c r="W30" s="97"/>
    </row>
    <row r="31" ht="21.95" customHeight="1">
      <c r="A31" s="150">
        <v>1938</v>
      </c>
      <c r="B31" s="100">
        <v>49</v>
      </c>
      <c r="C31" s="83">
        <v>553.1</v>
      </c>
      <c r="D31" s="87">
        <v>11.2877551020408</v>
      </c>
      <c r="E31" s="40"/>
      <c r="F31" s="151">
        <v>1938</v>
      </c>
      <c r="G31" s="100">
        <v>22</v>
      </c>
      <c r="H31" s="83">
        <v>221.6</v>
      </c>
      <c r="I31" s="87">
        <v>10.0727272727273</v>
      </c>
      <c r="J31" s="40"/>
      <c r="K31" s="151">
        <v>1938</v>
      </c>
      <c r="L31" s="100">
        <v>6</v>
      </c>
      <c r="M31" s="83">
        <v>52.9</v>
      </c>
      <c r="N31" s="89">
        <v>8.81666666666667</v>
      </c>
      <c r="O31" s="152"/>
      <c r="P31" s="135"/>
      <c r="Q31" s="97"/>
      <c r="R31" s="153"/>
      <c r="S31" s="135"/>
      <c r="T31" s="97"/>
      <c r="U31" s="153"/>
      <c r="V31" s="135"/>
      <c r="W31" s="97"/>
    </row>
    <row r="32" ht="21.95" customHeight="1">
      <c r="A32" s="150">
        <v>1939</v>
      </c>
      <c r="B32" s="100">
        <v>55</v>
      </c>
      <c r="C32" s="83">
        <v>609.3</v>
      </c>
      <c r="D32" s="87">
        <v>11.0781818181818</v>
      </c>
      <c r="E32" s="40"/>
      <c r="F32" s="151">
        <v>1939</v>
      </c>
      <c r="G32" s="100">
        <v>32</v>
      </c>
      <c r="H32" s="83">
        <v>329.1</v>
      </c>
      <c r="I32" s="87">
        <v>10.284375</v>
      </c>
      <c r="J32" s="40"/>
      <c r="K32" s="151">
        <v>1939</v>
      </c>
      <c r="L32" s="100">
        <v>9</v>
      </c>
      <c r="M32" s="83">
        <v>81.90000000000001</v>
      </c>
      <c r="N32" s="89">
        <v>9.1</v>
      </c>
      <c r="O32" s="152"/>
      <c r="P32" s="135"/>
      <c r="Q32" s="97"/>
      <c r="R32" s="153"/>
      <c r="S32" s="135"/>
      <c r="T32" s="97"/>
      <c r="U32" s="153"/>
      <c r="V32" s="135"/>
      <c r="W32" s="97"/>
    </row>
    <row r="33" ht="21.95" customHeight="1">
      <c r="A33" s="150">
        <v>1940</v>
      </c>
      <c r="B33" s="100">
        <v>34</v>
      </c>
      <c r="C33" s="83">
        <v>396.8</v>
      </c>
      <c r="D33" s="87">
        <v>11.6705882352941</v>
      </c>
      <c r="E33" s="40"/>
      <c r="F33" s="151">
        <v>1940</v>
      </c>
      <c r="G33" s="100">
        <v>10</v>
      </c>
      <c r="H33" s="83">
        <v>100.9</v>
      </c>
      <c r="I33" s="87">
        <v>10.09</v>
      </c>
      <c r="J33" s="40"/>
      <c r="K33" s="151">
        <v>1940</v>
      </c>
      <c r="L33" s="100">
        <v>1</v>
      </c>
      <c r="M33" s="83">
        <v>8.9</v>
      </c>
      <c r="N33" s="89">
        <v>8.9</v>
      </c>
      <c r="O33" s="152"/>
      <c r="P33" s="135"/>
      <c r="Q33" s="97"/>
      <c r="R33" s="153"/>
      <c r="S33" s="135"/>
      <c r="T33" s="97"/>
      <c r="U33" s="153"/>
      <c r="V33" s="135"/>
      <c r="W33" s="97"/>
    </row>
    <row r="34" ht="21.95" customHeight="1">
      <c r="A34" s="150">
        <v>1941</v>
      </c>
      <c r="B34" s="100">
        <v>51</v>
      </c>
      <c r="C34" s="83">
        <v>578.6</v>
      </c>
      <c r="D34" s="87">
        <v>11.3450980392157</v>
      </c>
      <c r="E34" s="40"/>
      <c r="F34" s="151">
        <v>1941</v>
      </c>
      <c r="G34" s="100">
        <v>21</v>
      </c>
      <c r="H34" s="83">
        <v>210.6</v>
      </c>
      <c r="I34" s="87">
        <v>10.0285714285714</v>
      </c>
      <c r="J34" s="40"/>
      <c r="K34" s="151">
        <v>1941</v>
      </c>
      <c r="L34" s="100">
        <v>7</v>
      </c>
      <c r="M34" s="83">
        <v>63.2</v>
      </c>
      <c r="N34" s="89">
        <v>9.02857142857143</v>
      </c>
      <c r="O34" s="152"/>
      <c r="P34" s="135"/>
      <c r="Q34" s="97"/>
      <c r="R34" s="153"/>
      <c r="S34" s="135"/>
      <c r="T34" s="97"/>
      <c r="U34" s="153"/>
      <c r="V34" s="135"/>
      <c r="W34" s="97"/>
    </row>
    <row r="35" ht="21.95" customHeight="1">
      <c r="A35" s="150">
        <v>1942</v>
      </c>
      <c r="B35" s="100">
        <v>28</v>
      </c>
      <c r="C35" s="83">
        <v>329.7</v>
      </c>
      <c r="D35" s="87">
        <v>11.775</v>
      </c>
      <c r="E35" s="40"/>
      <c r="F35" s="151">
        <v>1942</v>
      </c>
      <c r="G35" s="100">
        <v>9</v>
      </c>
      <c r="H35" s="83">
        <v>93.90000000000001</v>
      </c>
      <c r="I35" s="87">
        <v>10.4333333333333</v>
      </c>
      <c r="J35" s="40"/>
      <c r="K35" s="151">
        <v>1942</v>
      </c>
      <c r="L35" s="100">
        <v>0</v>
      </c>
      <c r="M35" s="83">
        <v>0</v>
      </c>
      <c r="N35" s="89"/>
      <c r="O35" s="152"/>
      <c r="P35" s="135"/>
      <c r="Q35" s="97"/>
      <c r="R35" s="153"/>
      <c r="S35" s="135"/>
      <c r="T35" s="97"/>
      <c r="U35" s="153"/>
      <c r="V35" s="135"/>
      <c r="W35" s="97"/>
    </row>
    <row r="36" ht="21.95" customHeight="1">
      <c r="A36" s="150">
        <v>1943</v>
      </c>
      <c r="B36" s="100">
        <v>55</v>
      </c>
      <c r="C36" s="83">
        <v>608.6</v>
      </c>
      <c r="D36" s="87">
        <v>11.0654545454545</v>
      </c>
      <c r="E36" s="40"/>
      <c r="F36" s="151">
        <v>1943</v>
      </c>
      <c r="G36" s="100">
        <v>26</v>
      </c>
      <c r="H36" s="83">
        <v>254.2</v>
      </c>
      <c r="I36" s="87">
        <v>9.776923076923079</v>
      </c>
      <c r="J36" s="40"/>
      <c r="K36" s="151">
        <v>1943</v>
      </c>
      <c r="L36" s="100">
        <v>11</v>
      </c>
      <c r="M36" s="83">
        <v>95.5</v>
      </c>
      <c r="N36" s="89">
        <v>8.68181818181818</v>
      </c>
      <c r="O36" s="152"/>
      <c r="P36" s="135"/>
      <c r="Q36" s="97"/>
      <c r="R36" s="153"/>
      <c r="S36" s="135"/>
      <c r="T36" s="97"/>
      <c r="U36" s="153"/>
      <c r="V36" s="135"/>
      <c r="W36" s="97"/>
    </row>
    <row r="37" ht="21.95" customHeight="1">
      <c r="A37" s="150">
        <v>1944</v>
      </c>
      <c r="B37" s="100">
        <v>48</v>
      </c>
      <c r="C37" s="83">
        <v>557.5</v>
      </c>
      <c r="D37" s="87">
        <v>11.6145833333333</v>
      </c>
      <c r="E37" s="40"/>
      <c r="F37" s="151">
        <v>1944</v>
      </c>
      <c r="G37" s="100">
        <v>18</v>
      </c>
      <c r="H37" s="83">
        <v>185.8</v>
      </c>
      <c r="I37" s="87">
        <v>10.3222222222222</v>
      </c>
      <c r="J37" s="40"/>
      <c r="K37" s="151">
        <v>1944</v>
      </c>
      <c r="L37" s="100">
        <v>3</v>
      </c>
      <c r="M37" s="83">
        <v>24.4</v>
      </c>
      <c r="N37" s="89">
        <v>8.133333333333329</v>
      </c>
      <c r="O37" s="152"/>
      <c r="P37" s="135"/>
      <c r="Q37" s="97"/>
      <c r="R37" s="153"/>
      <c r="S37" s="135"/>
      <c r="T37" s="97"/>
      <c r="U37" s="153"/>
      <c r="V37" s="135"/>
      <c r="W37" s="97"/>
    </row>
    <row r="38" ht="21.95" customHeight="1">
      <c r="A38" s="150">
        <v>1945</v>
      </c>
      <c r="B38" s="100">
        <v>35</v>
      </c>
      <c r="C38" s="83">
        <v>400.3</v>
      </c>
      <c r="D38" s="87">
        <v>11.4371428571429</v>
      </c>
      <c r="E38" s="40"/>
      <c r="F38" s="151">
        <v>1945</v>
      </c>
      <c r="G38" s="100">
        <v>13</v>
      </c>
      <c r="H38" s="83">
        <v>128.4</v>
      </c>
      <c r="I38" s="87">
        <v>9.876923076923079</v>
      </c>
      <c r="J38" s="40"/>
      <c r="K38" s="151">
        <v>1945</v>
      </c>
      <c r="L38" s="100">
        <v>5</v>
      </c>
      <c r="M38" s="83">
        <v>43.9</v>
      </c>
      <c r="N38" s="89">
        <v>8.779999999999999</v>
      </c>
      <c r="O38" s="152"/>
      <c r="P38" s="135"/>
      <c r="Q38" s="97"/>
      <c r="R38" s="153"/>
      <c r="S38" s="135"/>
      <c r="T38" s="97"/>
      <c r="U38" s="153"/>
      <c r="V38" s="135"/>
      <c r="W38" s="97"/>
    </row>
    <row r="39" ht="21.95" customHeight="1">
      <c r="A39" s="150">
        <v>1946</v>
      </c>
      <c r="B39" s="100">
        <v>46</v>
      </c>
      <c r="C39" s="83">
        <v>514.3</v>
      </c>
      <c r="D39" s="87">
        <v>11.1804347826087</v>
      </c>
      <c r="E39" s="40"/>
      <c r="F39" s="151">
        <v>1946</v>
      </c>
      <c r="G39" s="100">
        <v>21</v>
      </c>
      <c r="H39" s="83">
        <v>207.4</v>
      </c>
      <c r="I39" s="87">
        <v>9.87619047619048</v>
      </c>
      <c r="J39" s="40"/>
      <c r="K39" s="151">
        <v>1946</v>
      </c>
      <c r="L39" s="100">
        <v>10</v>
      </c>
      <c r="M39" s="83">
        <v>89.5</v>
      </c>
      <c r="N39" s="89">
        <v>8.949999999999999</v>
      </c>
      <c r="O39" s="152"/>
      <c r="P39" s="135"/>
      <c r="Q39" s="97"/>
      <c r="R39" s="153"/>
      <c r="S39" s="135"/>
      <c r="T39" s="97"/>
      <c r="U39" s="153"/>
      <c r="V39" s="135"/>
      <c r="W39" s="97"/>
    </row>
    <row r="40" ht="21.95" customHeight="1">
      <c r="A40" s="150">
        <v>1947</v>
      </c>
      <c r="B40" s="100">
        <v>16</v>
      </c>
      <c r="C40" s="83">
        <v>186.8</v>
      </c>
      <c r="D40" s="87">
        <v>11.675</v>
      </c>
      <c r="E40" s="40"/>
      <c r="F40" s="151">
        <v>1947</v>
      </c>
      <c r="G40" s="100">
        <v>5</v>
      </c>
      <c r="H40" s="83">
        <v>51.7</v>
      </c>
      <c r="I40" s="87">
        <v>10.34</v>
      </c>
      <c r="J40" s="40"/>
      <c r="K40" s="151">
        <v>1947</v>
      </c>
      <c r="L40" s="100">
        <v>1</v>
      </c>
      <c r="M40" s="83">
        <v>8.9</v>
      </c>
      <c r="N40" s="89">
        <v>8.9</v>
      </c>
      <c r="O40" s="152"/>
      <c r="P40" s="135"/>
      <c r="Q40" s="97"/>
      <c r="R40" s="153"/>
      <c r="S40" s="135"/>
      <c r="T40" s="97"/>
      <c r="U40" s="153"/>
      <c r="V40" s="135"/>
      <c r="W40" s="97"/>
    </row>
    <row r="41" ht="21.95" customHeight="1">
      <c r="A41" s="150">
        <v>1948</v>
      </c>
      <c r="B41" s="100">
        <v>52</v>
      </c>
      <c r="C41" s="83">
        <v>584.9</v>
      </c>
      <c r="D41" s="87">
        <v>11.2480769230769</v>
      </c>
      <c r="E41" s="40"/>
      <c r="F41" s="151">
        <v>1948</v>
      </c>
      <c r="G41" s="100">
        <v>20</v>
      </c>
      <c r="H41" s="83">
        <v>200</v>
      </c>
      <c r="I41" s="87">
        <v>10</v>
      </c>
      <c r="J41" s="40"/>
      <c r="K41" s="151">
        <v>1948</v>
      </c>
      <c r="L41" s="100">
        <v>8</v>
      </c>
      <c r="M41" s="83">
        <v>70.5</v>
      </c>
      <c r="N41" s="89">
        <v>8.8125</v>
      </c>
      <c r="O41" s="152"/>
      <c r="P41" s="135"/>
      <c r="Q41" s="97"/>
      <c r="R41" s="153"/>
      <c r="S41" s="135"/>
      <c r="T41" s="97"/>
      <c r="U41" s="153"/>
      <c r="V41" s="135"/>
      <c r="W41" s="97"/>
    </row>
    <row r="42" ht="21.95" customHeight="1">
      <c r="A42" s="150">
        <v>1949</v>
      </c>
      <c r="B42" s="100">
        <v>56</v>
      </c>
      <c r="C42" s="83">
        <v>629.8</v>
      </c>
      <c r="D42" s="87">
        <v>11.2464285714286</v>
      </c>
      <c r="E42" s="40"/>
      <c r="F42" s="151">
        <v>1949</v>
      </c>
      <c r="G42" s="100">
        <v>23</v>
      </c>
      <c r="H42" s="83">
        <v>220.6</v>
      </c>
      <c r="I42" s="87">
        <v>9.591304347826091</v>
      </c>
      <c r="J42" s="40"/>
      <c r="K42" s="151">
        <v>1949</v>
      </c>
      <c r="L42" s="100">
        <v>9</v>
      </c>
      <c r="M42" s="83">
        <v>71.09999999999999</v>
      </c>
      <c r="N42" s="89">
        <v>7.9</v>
      </c>
      <c r="O42" s="152"/>
      <c r="P42" s="135"/>
      <c r="Q42" s="97"/>
      <c r="R42" s="153"/>
      <c r="S42" s="135"/>
      <c r="T42" s="97"/>
      <c r="U42" s="153"/>
      <c r="V42" s="135"/>
      <c r="W42" s="97"/>
    </row>
    <row r="43" ht="21.95" customHeight="1">
      <c r="A43" s="150">
        <v>1950</v>
      </c>
      <c r="B43" s="100">
        <v>34</v>
      </c>
      <c r="C43" s="83">
        <v>396.8</v>
      </c>
      <c r="D43" s="87">
        <v>11.6705882352941</v>
      </c>
      <c r="E43" s="40"/>
      <c r="F43" s="151">
        <v>1950</v>
      </c>
      <c r="G43" s="100">
        <v>11</v>
      </c>
      <c r="H43" s="83">
        <v>113.3</v>
      </c>
      <c r="I43" s="87">
        <v>10.3</v>
      </c>
      <c r="J43" s="40"/>
      <c r="K43" s="151">
        <v>1950</v>
      </c>
      <c r="L43" s="100">
        <v>2</v>
      </c>
      <c r="M43" s="83">
        <v>17.7</v>
      </c>
      <c r="N43" s="89">
        <v>8.85</v>
      </c>
      <c r="O43" s="152"/>
      <c r="P43" s="135"/>
      <c r="Q43" s="97"/>
      <c r="R43" s="153"/>
      <c r="S43" s="135"/>
      <c r="T43" s="97"/>
      <c r="U43" s="153"/>
      <c r="V43" s="135"/>
      <c r="W43" s="97"/>
    </row>
    <row r="44" ht="21.95" customHeight="1">
      <c r="A44" s="150">
        <v>1951</v>
      </c>
      <c r="B44" s="100">
        <v>56</v>
      </c>
      <c r="C44" s="83">
        <v>619.3</v>
      </c>
      <c r="D44" s="87">
        <v>11.0589285714286</v>
      </c>
      <c r="E44" s="40"/>
      <c r="F44" s="151">
        <v>1951</v>
      </c>
      <c r="G44" s="100">
        <v>30</v>
      </c>
      <c r="H44" s="83">
        <v>299.4</v>
      </c>
      <c r="I44" s="87">
        <v>9.98</v>
      </c>
      <c r="J44" s="40"/>
      <c r="K44" s="151">
        <v>1951</v>
      </c>
      <c r="L44" s="100">
        <v>9</v>
      </c>
      <c r="M44" s="83">
        <v>74.90000000000001</v>
      </c>
      <c r="N44" s="89">
        <v>8.322222222222219</v>
      </c>
      <c r="O44" s="152"/>
      <c r="P44" s="135"/>
      <c r="Q44" s="97"/>
      <c r="R44" s="153"/>
      <c r="S44" s="135"/>
      <c r="T44" s="97"/>
      <c r="U44" s="153"/>
      <c r="V44" s="135"/>
      <c r="W44" s="97"/>
    </row>
    <row r="45" ht="21.95" customHeight="1">
      <c r="A45" s="150">
        <v>1952</v>
      </c>
      <c r="B45" s="100">
        <v>49</v>
      </c>
      <c r="C45" s="83">
        <v>550.6</v>
      </c>
      <c r="D45" s="87">
        <v>11.2367346938776</v>
      </c>
      <c r="E45" s="40"/>
      <c r="F45" s="151">
        <v>1952</v>
      </c>
      <c r="G45" s="100">
        <v>23</v>
      </c>
      <c r="H45" s="83">
        <v>231.6</v>
      </c>
      <c r="I45" s="87">
        <v>10.0695652173913</v>
      </c>
      <c r="J45" s="40"/>
      <c r="K45" s="151">
        <v>1952</v>
      </c>
      <c r="L45" s="100">
        <v>7</v>
      </c>
      <c r="M45" s="83">
        <v>60.9</v>
      </c>
      <c r="N45" s="89">
        <v>8.699999999999999</v>
      </c>
      <c r="O45" s="152"/>
      <c r="P45" s="135"/>
      <c r="Q45" s="97"/>
      <c r="R45" s="153"/>
      <c r="S45" s="135"/>
      <c r="T45" s="97"/>
      <c r="U45" s="153"/>
      <c r="V45" s="135"/>
      <c r="W45" s="97"/>
    </row>
    <row r="46" ht="21.95" customHeight="1">
      <c r="A46" s="150">
        <v>1953</v>
      </c>
      <c r="B46" s="100">
        <v>51</v>
      </c>
      <c r="C46" s="83">
        <v>566.2</v>
      </c>
      <c r="D46" s="87">
        <v>11.1019607843137</v>
      </c>
      <c r="E46" s="40"/>
      <c r="F46" s="151">
        <v>1953</v>
      </c>
      <c r="G46" s="100">
        <v>28</v>
      </c>
      <c r="H46" s="83">
        <v>287.6</v>
      </c>
      <c r="I46" s="87">
        <v>10.2714285714286</v>
      </c>
      <c r="J46" s="40"/>
      <c r="K46" s="151">
        <v>1953</v>
      </c>
      <c r="L46" s="100">
        <v>7</v>
      </c>
      <c r="M46" s="83">
        <v>63.7</v>
      </c>
      <c r="N46" s="89">
        <v>9.1</v>
      </c>
      <c r="O46" s="152"/>
      <c r="P46" s="135"/>
      <c r="Q46" s="97"/>
      <c r="R46" s="153"/>
      <c r="S46" s="135"/>
      <c r="T46" s="97"/>
      <c r="U46" s="153"/>
      <c r="V46" s="135"/>
      <c r="W46" s="97"/>
    </row>
    <row r="47" ht="21.95" customHeight="1">
      <c r="A47" s="150">
        <v>1954</v>
      </c>
      <c r="B47" s="100">
        <v>33</v>
      </c>
      <c r="C47" s="83">
        <v>376.4</v>
      </c>
      <c r="D47" s="87">
        <v>11.4060606060606</v>
      </c>
      <c r="E47" s="40"/>
      <c r="F47" s="151">
        <v>1954</v>
      </c>
      <c r="G47" s="100">
        <v>15</v>
      </c>
      <c r="H47" s="83">
        <v>154.5</v>
      </c>
      <c r="I47" s="87">
        <v>10.3</v>
      </c>
      <c r="J47" s="40"/>
      <c r="K47" s="151">
        <v>1954</v>
      </c>
      <c r="L47" s="100">
        <v>4</v>
      </c>
      <c r="M47" s="83">
        <v>36.6</v>
      </c>
      <c r="N47" s="89">
        <v>9.15</v>
      </c>
      <c r="O47" s="152"/>
      <c r="P47" s="135"/>
      <c r="Q47" s="97"/>
      <c r="R47" s="153"/>
      <c r="S47" s="135"/>
      <c r="T47" s="97"/>
      <c r="U47" s="153"/>
      <c r="V47" s="135"/>
      <c r="W47" s="97"/>
    </row>
    <row r="48" ht="21.95" customHeight="1">
      <c r="A48" s="150">
        <v>1955</v>
      </c>
      <c r="B48" s="100">
        <v>39</v>
      </c>
      <c r="C48" s="83">
        <v>437</v>
      </c>
      <c r="D48" s="87">
        <v>11.2051282051282</v>
      </c>
      <c r="E48" s="40"/>
      <c r="F48" s="151">
        <v>1955</v>
      </c>
      <c r="G48" s="100">
        <v>19</v>
      </c>
      <c r="H48" s="83">
        <v>189.3</v>
      </c>
      <c r="I48" s="87">
        <v>9.96315789473684</v>
      </c>
      <c r="J48" s="40"/>
      <c r="K48" s="151">
        <v>1955</v>
      </c>
      <c r="L48" s="100">
        <v>7</v>
      </c>
      <c r="M48" s="83">
        <v>62.9</v>
      </c>
      <c r="N48" s="89">
        <v>8.985714285714289</v>
      </c>
      <c r="O48" s="152"/>
      <c r="P48" s="135"/>
      <c r="Q48" s="97"/>
      <c r="R48" s="153"/>
      <c r="S48" s="135"/>
      <c r="T48" s="97"/>
      <c r="U48" s="153"/>
      <c r="V48" s="135"/>
      <c r="W48" s="97"/>
    </row>
    <row r="49" ht="21.95" customHeight="1">
      <c r="A49" s="150">
        <v>1956</v>
      </c>
      <c r="B49" s="100">
        <v>69</v>
      </c>
      <c r="C49" s="83">
        <v>762.8</v>
      </c>
      <c r="D49" s="87">
        <v>11.0550724637681</v>
      </c>
      <c r="E49" s="40"/>
      <c r="F49" s="151">
        <v>1956</v>
      </c>
      <c r="G49" s="100">
        <v>42</v>
      </c>
      <c r="H49" s="83">
        <v>430.8</v>
      </c>
      <c r="I49" s="87">
        <v>10.2571428571429</v>
      </c>
      <c r="J49" s="40"/>
      <c r="K49" s="151">
        <v>1956</v>
      </c>
      <c r="L49" s="100">
        <v>11</v>
      </c>
      <c r="M49" s="83">
        <v>99.90000000000001</v>
      </c>
      <c r="N49" s="89">
        <v>9.08181818181818</v>
      </c>
      <c r="O49" s="152"/>
      <c r="P49" s="135"/>
      <c r="Q49" s="97"/>
      <c r="R49" s="153"/>
      <c r="S49" s="135"/>
      <c r="T49" s="97"/>
      <c r="U49" s="153"/>
      <c r="V49" s="135"/>
      <c r="W49" s="97"/>
    </row>
    <row r="50" ht="21.95" customHeight="1">
      <c r="A50" s="150">
        <v>1957</v>
      </c>
      <c r="B50" s="100">
        <v>41</v>
      </c>
      <c r="C50" s="83">
        <v>466.3</v>
      </c>
      <c r="D50" s="87">
        <v>11.3731707317073</v>
      </c>
      <c r="E50" s="40"/>
      <c r="F50" s="151">
        <v>1957</v>
      </c>
      <c r="G50" s="100">
        <v>19</v>
      </c>
      <c r="H50" s="83">
        <v>198.9</v>
      </c>
      <c r="I50" s="87">
        <v>10.4684210526316</v>
      </c>
      <c r="J50" s="40"/>
      <c r="K50" s="151">
        <v>1957</v>
      </c>
      <c r="L50" s="100">
        <v>2</v>
      </c>
      <c r="M50" s="83">
        <v>18.8</v>
      </c>
      <c r="N50" s="89">
        <v>9.4</v>
      </c>
      <c r="O50" s="152"/>
      <c r="P50" s="135"/>
      <c r="Q50" s="97"/>
      <c r="R50" s="153"/>
      <c r="S50" s="135"/>
      <c r="T50" s="97"/>
      <c r="U50" s="153"/>
      <c r="V50" s="135"/>
      <c r="W50" s="97"/>
    </row>
    <row r="51" ht="21.95" customHeight="1">
      <c r="A51" s="150">
        <v>1958</v>
      </c>
      <c r="B51" s="100">
        <v>40</v>
      </c>
      <c r="C51" s="83">
        <v>459</v>
      </c>
      <c r="D51" s="87">
        <v>11.475</v>
      </c>
      <c r="E51" s="40"/>
      <c r="F51" s="151">
        <v>1958</v>
      </c>
      <c r="G51" s="100">
        <v>20</v>
      </c>
      <c r="H51" s="83">
        <v>210.6</v>
      </c>
      <c r="I51" s="87">
        <v>10.53</v>
      </c>
      <c r="J51" s="40"/>
      <c r="K51" s="151">
        <v>1958</v>
      </c>
      <c r="L51" s="100">
        <v>3</v>
      </c>
      <c r="M51" s="83">
        <v>27.3</v>
      </c>
      <c r="N51" s="89">
        <v>9.1</v>
      </c>
      <c r="O51" s="152"/>
      <c r="P51" s="135"/>
      <c r="Q51" s="97"/>
      <c r="R51" s="153"/>
      <c r="S51" s="135"/>
      <c r="T51" s="97"/>
      <c r="U51" s="153"/>
      <c r="V51" s="135"/>
      <c r="W51" s="97"/>
    </row>
    <row r="52" ht="21.95" customHeight="1">
      <c r="A52" s="150">
        <v>1959</v>
      </c>
      <c r="B52" s="100">
        <v>33</v>
      </c>
      <c r="C52" s="83">
        <v>367</v>
      </c>
      <c r="D52" s="87">
        <v>11.1212121212121</v>
      </c>
      <c r="E52" s="40"/>
      <c r="F52" s="151">
        <v>1959</v>
      </c>
      <c r="G52" s="100">
        <v>19</v>
      </c>
      <c r="H52" s="83">
        <v>195.1</v>
      </c>
      <c r="I52" s="87">
        <v>10.2684210526316</v>
      </c>
      <c r="J52" s="40"/>
      <c r="K52" s="151">
        <v>1959</v>
      </c>
      <c r="L52" s="100">
        <v>6</v>
      </c>
      <c r="M52" s="83">
        <v>54.4</v>
      </c>
      <c r="N52" s="89">
        <v>9.06666666666667</v>
      </c>
      <c r="O52" s="152"/>
      <c r="P52" s="135"/>
      <c r="Q52" s="97"/>
      <c r="R52" s="153"/>
      <c r="S52" s="135"/>
      <c r="T52" s="97"/>
      <c r="U52" s="153"/>
      <c r="V52" s="135"/>
      <c r="W52" s="97"/>
    </row>
    <row r="53" ht="21.95" customHeight="1">
      <c r="A53" s="150">
        <v>1960</v>
      </c>
      <c r="B53" s="100">
        <v>61</v>
      </c>
      <c r="C53" s="83">
        <v>662.2</v>
      </c>
      <c r="D53" s="87">
        <v>10.855737704918</v>
      </c>
      <c r="E53" s="40"/>
      <c r="F53" s="151">
        <v>1960</v>
      </c>
      <c r="G53" s="100">
        <v>38</v>
      </c>
      <c r="H53" s="83">
        <v>380.3</v>
      </c>
      <c r="I53" s="87">
        <v>10.0078947368421</v>
      </c>
      <c r="J53" s="40"/>
      <c r="K53" s="151">
        <v>1960</v>
      </c>
      <c r="L53" s="100">
        <v>14</v>
      </c>
      <c r="M53" s="83">
        <v>122.5</v>
      </c>
      <c r="N53" s="89">
        <v>8.75</v>
      </c>
      <c r="O53" s="152"/>
      <c r="P53" s="135"/>
      <c r="Q53" s="97"/>
      <c r="R53" s="153"/>
      <c r="S53" s="135"/>
      <c r="T53" s="97"/>
      <c r="U53" s="153"/>
      <c r="V53" s="135"/>
      <c r="W53" s="97"/>
    </row>
    <row r="54" ht="21.95" customHeight="1">
      <c r="A54" s="150">
        <v>1961</v>
      </c>
      <c r="B54" s="100">
        <v>61</v>
      </c>
      <c r="C54" s="83">
        <v>696.2</v>
      </c>
      <c r="D54" s="87">
        <v>11.4131147540984</v>
      </c>
      <c r="E54" s="40"/>
      <c r="F54" s="151">
        <v>1961</v>
      </c>
      <c r="G54" s="100">
        <v>25</v>
      </c>
      <c r="H54" s="83">
        <v>253.3</v>
      </c>
      <c r="I54" s="87">
        <v>10.132</v>
      </c>
      <c r="J54" s="40"/>
      <c r="K54" s="151">
        <v>1961</v>
      </c>
      <c r="L54" s="100">
        <v>7</v>
      </c>
      <c r="M54" s="83">
        <v>61.6</v>
      </c>
      <c r="N54" s="89">
        <v>8.800000000000001</v>
      </c>
      <c r="O54" s="152"/>
      <c r="P54" s="135"/>
      <c r="Q54" s="97"/>
      <c r="R54" s="153"/>
      <c r="S54" s="135"/>
      <c r="T54" s="97"/>
      <c r="U54" s="153"/>
      <c r="V54" s="135"/>
      <c r="W54" s="97"/>
    </row>
    <row r="55" ht="21.95" customHeight="1">
      <c r="A55" s="150">
        <v>1962</v>
      </c>
      <c r="B55" s="100">
        <v>38</v>
      </c>
      <c r="C55" s="83">
        <v>434.5</v>
      </c>
      <c r="D55" s="87">
        <v>11.4342105263158</v>
      </c>
      <c r="E55" s="40"/>
      <c r="F55" s="151">
        <v>1962</v>
      </c>
      <c r="G55" s="100">
        <v>19</v>
      </c>
      <c r="H55" s="83">
        <v>199</v>
      </c>
      <c r="I55" s="87">
        <v>10.4736842105263</v>
      </c>
      <c r="J55" s="40"/>
      <c r="K55" s="151">
        <v>1962</v>
      </c>
      <c r="L55" s="100">
        <v>3</v>
      </c>
      <c r="M55" s="83">
        <v>23.9</v>
      </c>
      <c r="N55" s="89">
        <v>7.96666666666667</v>
      </c>
      <c r="O55" s="152"/>
      <c r="P55" s="135"/>
      <c r="Q55" s="97"/>
      <c r="R55" s="153"/>
      <c r="S55" s="135"/>
      <c r="T55" s="97"/>
      <c r="U55" s="153"/>
      <c r="V55" s="135"/>
      <c r="W55" s="97"/>
    </row>
    <row r="56" ht="21.95" customHeight="1">
      <c r="A56" s="150">
        <v>1963</v>
      </c>
      <c r="B56" s="100">
        <v>47</v>
      </c>
      <c r="C56" s="83">
        <v>526.3</v>
      </c>
      <c r="D56" s="87">
        <v>11.1978723404255</v>
      </c>
      <c r="E56" s="40"/>
      <c r="F56" s="151">
        <v>1963</v>
      </c>
      <c r="G56" s="100">
        <v>20</v>
      </c>
      <c r="H56" s="83">
        <v>195.6</v>
      </c>
      <c r="I56" s="87">
        <v>9.779999999999999</v>
      </c>
      <c r="J56" s="40"/>
      <c r="K56" s="151">
        <v>1963</v>
      </c>
      <c r="L56" s="100">
        <v>9</v>
      </c>
      <c r="M56" s="83">
        <v>78.5</v>
      </c>
      <c r="N56" s="89">
        <v>8.72222222222222</v>
      </c>
      <c r="O56" s="152"/>
      <c r="P56" s="135"/>
      <c r="Q56" s="97"/>
      <c r="R56" s="153"/>
      <c r="S56" s="135"/>
      <c r="T56" s="97"/>
      <c r="U56" s="153"/>
      <c r="V56" s="135"/>
      <c r="W56" s="97"/>
    </row>
    <row r="57" ht="21.95" customHeight="1">
      <c r="A57" s="150">
        <v>1964</v>
      </c>
      <c r="B57" s="100">
        <v>36</v>
      </c>
      <c r="C57" s="83">
        <v>396.5</v>
      </c>
      <c r="D57" s="87">
        <v>11.0138888888889</v>
      </c>
      <c r="E57" s="40"/>
      <c r="F57" s="151">
        <v>1964</v>
      </c>
      <c r="G57" s="100">
        <v>20</v>
      </c>
      <c r="H57" s="83">
        <v>201.6</v>
      </c>
      <c r="I57" s="87">
        <v>10.08</v>
      </c>
      <c r="J57" s="40"/>
      <c r="K57" s="151">
        <v>1964</v>
      </c>
      <c r="L57" s="100">
        <v>6</v>
      </c>
      <c r="M57" s="83">
        <v>52.2</v>
      </c>
      <c r="N57" s="89">
        <v>8.699999999999999</v>
      </c>
      <c r="O57" s="152"/>
      <c r="P57" s="135"/>
      <c r="Q57" s="97"/>
      <c r="R57" s="153"/>
      <c r="S57" s="135"/>
      <c r="T57" s="97"/>
      <c r="U57" s="153"/>
      <c r="V57" s="135"/>
      <c r="W57" s="97"/>
    </row>
    <row r="58" ht="21.95" customHeight="1">
      <c r="A58" s="150">
        <v>1965</v>
      </c>
      <c r="B58" s="100">
        <v>58</v>
      </c>
      <c r="C58" s="83">
        <v>657.6</v>
      </c>
      <c r="D58" s="87">
        <v>11.3379310344828</v>
      </c>
      <c r="E58" s="40"/>
      <c r="F58" s="151">
        <v>1965</v>
      </c>
      <c r="G58" s="100">
        <v>24</v>
      </c>
      <c r="H58" s="83">
        <v>237.3</v>
      </c>
      <c r="I58" s="87">
        <v>9.887499999999999</v>
      </c>
      <c r="J58" s="40"/>
      <c r="K58" s="151">
        <v>1965</v>
      </c>
      <c r="L58" s="100">
        <v>9</v>
      </c>
      <c r="M58" s="83">
        <v>79.8</v>
      </c>
      <c r="N58" s="89">
        <v>8.866666666666671</v>
      </c>
      <c r="O58" s="152"/>
      <c r="P58" s="135"/>
      <c r="Q58" s="97"/>
      <c r="R58" s="153"/>
      <c r="S58" s="135"/>
      <c r="T58" s="97"/>
      <c r="U58" s="153"/>
      <c r="V58" s="135"/>
      <c r="W58" s="97"/>
    </row>
    <row r="59" ht="21.95" customHeight="1">
      <c r="A59" s="150">
        <v>1966</v>
      </c>
      <c r="B59" s="100">
        <v>48</v>
      </c>
      <c r="C59" s="83">
        <v>544</v>
      </c>
      <c r="D59" s="87">
        <v>11.3333333333333</v>
      </c>
      <c r="E59" s="40"/>
      <c r="F59" s="151">
        <v>1966</v>
      </c>
      <c r="G59" s="100">
        <v>19</v>
      </c>
      <c r="H59" s="83">
        <v>186.5</v>
      </c>
      <c r="I59" s="87">
        <v>9.815789473684211</v>
      </c>
      <c r="J59" s="40"/>
      <c r="K59" s="151">
        <v>1966</v>
      </c>
      <c r="L59" s="100">
        <v>6</v>
      </c>
      <c r="M59" s="83">
        <v>49.9</v>
      </c>
      <c r="N59" s="89">
        <v>8.31666666666667</v>
      </c>
      <c r="O59" s="152"/>
      <c r="P59" s="135"/>
      <c r="Q59" s="97"/>
      <c r="R59" s="153"/>
      <c r="S59" s="135"/>
      <c r="T59" s="97"/>
      <c r="U59" s="153"/>
      <c r="V59" s="135"/>
      <c r="W59" s="97"/>
    </row>
    <row r="60" ht="21.95" customHeight="1">
      <c r="A60" s="150">
        <v>1967</v>
      </c>
      <c r="B60" s="100">
        <v>42</v>
      </c>
      <c r="C60" s="83">
        <v>491.1</v>
      </c>
      <c r="D60" s="87">
        <v>11.6928571428571</v>
      </c>
      <c r="E60" s="40"/>
      <c r="F60" s="151">
        <v>1967</v>
      </c>
      <c r="G60" s="100">
        <v>12</v>
      </c>
      <c r="H60" s="83">
        <v>119.4</v>
      </c>
      <c r="I60" s="87">
        <v>9.949999999999999</v>
      </c>
      <c r="J60" s="40"/>
      <c r="K60" s="151">
        <v>1967</v>
      </c>
      <c r="L60" s="100">
        <v>3</v>
      </c>
      <c r="M60" s="83">
        <v>24.4</v>
      </c>
      <c r="N60" s="89">
        <v>8.133333333333329</v>
      </c>
      <c r="O60" s="152"/>
      <c r="P60" s="135"/>
      <c r="Q60" s="97"/>
      <c r="R60" s="153"/>
      <c r="S60" s="135"/>
      <c r="T60" s="97"/>
      <c r="U60" s="153"/>
      <c r="V60" s="135"/>
      <c r="W60" s="97"/>
    </row>
    <row r="61" ht="21.95" customHeight="1">
      <c r="A61" s="150">
        <v>1968</v>
      </c>
      <c r="B61" s="100">
        <v>74</v>
      </c>
      <c r="C61" s="83">
        <v>813.6</v>
      </c>
      <c r="D61" s="87">
        <v>10.9945945945946</v>
      </c>
      <c r="E61" s="40"/>
      <c r="F61" s="151">
        <v>1968</v>
      </c>
      <c r="G61" s="100">
        <v>42</v>
      </c>
      <c r="H61" s="83">
        <v>420.2</v>
      </c>
      <c r="I61" s="87">
        <v>10.0047619047619</v>
      </c>
      <c r="J61" s="40"/>
      <c r="K61" s="151">
        <v>1968</v>
      </c>
      <c r="L61" s="100">
        <v>11</v>
      </c>
      <c r="M61" s="83">
        <v>94.90000000000001</v>
      </c>
      <c r="N61" s="89">
        <v>8.627272727272731</v>
      </c>
      <c r="O61" s="152"/>
      <c r="P61" s="135"/>
      <c r="Q61" s="97"/>
      <c r="R61" s="153"/>
      <c r="S61" s="135"/>
      <c r="T61" s="97"/>
      <c r="U61" s="153"/>
      <c r="V61" s="135"/>
      <c r="W61" s="97"/>
    </row>
    <row r="62" ht="21.95" customHeight="1">
      <c r="A62" s="150">
        <v>1969</v>
      </c>
      <c r="B62" s="100">
        <v>47</v>
      </c>
      <c r="C62" s="83">
        <v>543.7</v>
      </c>
      <c r="D62" s="87">
        <v>11.568085106383</v>
      </c>
      <c r="E62" s="40"/>
      <c r="F62" s="151">
        <v>1969</v>
      </c>
      <c r="G62" s="100">
        <v>19</v>
      </c>
      <c r="H62" s="83">
        <v>198.3</v>
      </c>
      <c r="I62" s="87">
        <v>10.4368421052632</v>
      </c>
      <c r="J62" s="40"/>
      <c r="K62" s="151">
        <v>1969</v>
      </c>
      <c r="L62" s="100">
        <v>3</v>
      </c>
      <c r="M62" s="83">
        <v>28</v>
      </c>
      <c r="N62" s="89">
        <v>9.33333333333333</v>
      </c>
      <c r="O62" s="152"/>
      <c r="P62" s="135"/>
      <c r="Q62" s="97"/>
      <c r="R62" s="153"/>
      <c r="S62" s="135"/>
      <c r="T62" s="97"/>
      <c r="U62" s="153"/>
      <c r="V62" s="135"/>
      <c r="W62" s="97"/>
    </row>
    <row r="63" ht="21.95" customHeight="1">
      <c r="A63" s="150">
        <v>1970</v>
      </c>
      <c r="B63" s="100">
        <v>51</v>
      </c>
      <c r="C63" s="83">
        <v>580.1</v>
      </c>
      <c r="D63" s="87">
        <v>11.3745098039216</v>
      </c>
      <c r="E63" s="40"/>
      <c r="F63" s="151">
        <v>1970</v>
      </c>
      <c r="G63" s="100">
        <v>23</v>
      </c>
      <c r="H63" s="83">
        <v>236.4</v>
      </c>
      <c r="I63" s="87">
        <v>10.2782608695652</v>
      </c>
      <c r="J63" s="40"/>
      <c r="K63" s="151">
        <v>1970</v>
      </c>
      <c r="L63" s="100">
        <v>4</v>
      </c>
      <c r="M63" s="83">
        <v>34.4</v>
      </c>
      <c r="N63" s="89">
        <v>8.6</v>
      </c>
      <c r="O63" s="152"/>
      <c r="P63" s="135"/>
      <c r="Q63" s="97"/>
      <c r="R63" s="153"/>
      <c r="S63" s="135"/>
      <c r="T63" s="97"/>
      <c r="U63" s="153"/>
      <c r="V63" s="135"/>
      <c r="W63" s="97"/>
    </row>
    <row r="64" ht="21.95" customHeight="1">
      <c r="A64" s="150">
        <v>1971</v>
      </c>
      <c r="B64" s="100">
        <v>44</v>
      </c>
      <c r="C64" s="83">
        <v>504.4</v>
      </c>
      <c r="D64" s="87">
        <v>11.4636363636364</v>
      </c>
      <c r="E64" s="40"/>
      <c r="F64" s="151">
        <v>1971</v>
      </c>
      <c r="G64" s="100">
        <v>15</v>
      </c>
      <c r="H64" s="83">
        <v>154</v>
      </c>
      <c r="I64" s="87">
        <v>10.2666666666667</v>
      </c>
      <c r="J64" s="40"/>
      <c r="K64" s="151">
        <v>1971</v>
      </c>
      <c r="L64" s="100">
        <v>3</v>
      </c>
      <c r="M64" s="83">
        <v>26.9</v>
      </c>
      <c r="N64" s="89">
        <v>8.96666666666667</v>
      </c>
      <c r="O64" s="152"/>
      <c r="P64" s="135"/>
      <c r="Q64" s="97"/>
      <c r="R64" s="153"/>
      <c r="S64" s="135"/>
      <c r="T64" s="97"/>
      <c r="U64" s="153"/>
      <c r="V64" s="135"/>
      <c r="W64" s="97"/>
    </row>
    <row r="65" ht="21.95" customHeight="1">
      <c r="A65" s="150">
        <v>1972</v>
      </c>
      <c r="B65" s="100">
        <v>32</v>
      </c>
      <c r="C65" s="83">
        <v>363.8</v>
      </c>
      <c r="D65" s="87">
        <v>11.36875</v>
      </c>
      <c r="E65" s="40"/>
      <c r="F65" s="151">
        <v>1972</v>
      </c>
      <c r="G65" s="100">
        <v>14</v>
      </c>
      <c r="H65" s="83">
        <v>141.5</v>
      </c>
      <c r="I65" s="87">
        <v>10.1071428571429</v>
      </c>
      <c r="J65" s="40"/>
      <c r="K65" s="151">
        <v>1972</v>
      </c>
      <c r="L65" s="100">
        <v>3</v>
      </c>
      <c r="M65" s="83">
        <v>25.2</v>
      </c>
      <c r="N65" s="89">
        <v>8.4</v>
      </c>
      <c r="O65" s="152"/>
      <c r="P65" s="135"/>
      <c r="Q65" s="97"/>
      <c r="R65" s="153"/>
      <c r="S65" s="135"/>
      <c r="T65" s="97"/>
      <c r="U65" s="153"/>
      <c r="V65" s="135"/>
      <c r="W65" s="97"/>
    </row>
    <row r="66" ht="21.95" customHeight="1">
      <c r="A66" s="150">
        <v>1973</v>
      </c>
      <c r="B66" s="100">
        <v>16</v>
      </c>
      <c r="C66" s="83">
        <v>184.3</v>
      </c>
      <c r="D66" s="87">
        <v>11.51875</v>
      </c>
      <c r="E66" s="40"/>
      <c r="F66" s="151">
        <v>1973</v>
      </c>
      <c r="G66" s="100">
        <v>6</v>
      </c>
      <c r="H66" s="83">
        <v>63</v>
      </c>
      <c r="I66" s="87">
        <v>10.5</v>
      </c>
      <c r="J66" s="40"/>
      <c r="K66" s="151">
        <v>1973</v>
      </c>
      <c r="L66" s="100">
        <v>1</v>
      </c>
      <c r="M66" s="83">
        <v>9.300000000000001</v>
      </c>
      <c r="N66" s="89">
        <v>9.300000000000001</v>
      </c>
      <c r="O66" s="152"/>
      <c r="P66" s="135"/>
      <c r="Q66" s="97"/>
      <c r="R66" s="153"/>
      <c r="S66" s="135"/>
      <c r="T66" s="97"/>
      <c r="U66" s="153"/>
      <c r="V66" s="135"/>
      <c r="W66" s="97"/>
    </row>
    <row r="67" ht="21.95" customHeight="1">
      <c r="A67" s="150">
        <v>1974</v>
      </c>
      <c r="B67" s="100">
        <v>48</v>
      </c>
      <c r="C67" s="83">
        <v>532</v>
      </c>
      <c r="D67" s="87">
        <v>11.0833333333333</v>
      </c>
      <c r="E67" s="40"/>
      <c r="F67" s="151">
        <v>1974</v>
      </c>
      <c r="G67" s="100">
        <v>31</v>
      </c>
      <c r="H67" s="83">
        <v>323.1</v>
      </c>
      <c r="I67" s="87">
        <v>10.4225806451613</v>
      </c>
      <c r="J67" s="40"/>
      <c r="K67" s="151">
        <v>1974</v>
      </c>
      <c r="L67" s="100">
        <v>6</v>
      </c>
      <c r="M67" s="83">
        <v>54.3</v>
      </c>
      <c r="N67" s="89">
        <v>9.050000000000001</v>
      </c>
      <c r="O67" s="152"/>
      <c r="P67" s="135"/>
      <c r="Q67" s="97"/>
      <c r="R67" s="153"/>
      <c r="S67" s="135"/>
      <c r="T67" s="97"/>
      <c r="U67" s="153"/>
      <c r="V67" s="135"/>
      <c r="W67" s="97"/>
    </row>
    <row r="68" ht="21.95" customHeight="1">
      <c r="A68" s="150">
        <v>1975</v>
      </c>
      <c r="B68" s="100">
        <v>27</v>
      </c>
      <c r="C68" s="83">
        <v>312.8</v>
      </c>
      <c r="D68" s="87">
        <v>11.5851851851852</v>
      </c>
      <c r="E68" s="40"/>
      <c r="F68" s="151">
        <v>1975</v>
      </c>
      <c r="G68" s="100">
        <v>11</v>
      </c>
      <c r="H68" s="83">
        <v>115.6</v>
      </c>
      <c r="I68" s="87">
        <v>10.5090909090909</v>
      </c>
      <c r="J68" s="40"/>
      <c r="K68" s="151">
        <v>1975</v>
      </c>
      <c r="L68" s="100">
        <v>2</v>
      </c>
      <c r="M68" s="83">
        <v>17.4</v>
      </c>
      <c r="N68" s="89">
        <v>8.699999999999999</v>
      </c>
      <c r="O68" s="152"/>
      <c r="P68" s="135"/>
      <c r="Q68" s="97"/>
      <c r="R68" s="153"/>
      <c r="S68" s="135"/>
      <c r="T68" s="97"/>
      <c r="U68" s="153"/>
      <c r="V68" s="135"/>
      <c r="W68" s="97"/>
    </row>
    <row r="69" ht="21.95" customHeight="1">
      <c r="A69" s="150">
        <v>1976</v>
      </c>
      <c r="B69" s="100">
        <v>29</v>
      </c>
      <c r="C69" s="83">
        <v>328.3</v>
      </c>
      <c r="D69" s="87">
        <v>11.3206896551724</v>
      </c>
      <c r="E69" s="40"/>
      <c r="F69" s="151">
        <v>1976</v>
      </c>
      <c r="G69" s="100">
        <v>18</v>
      </c>
      <c r="H69" s="83">
        <v>193.6</v>
      </c>
      <c r="I69" s="87">
        <v>10.7555555555556</v>
      </c>
      <c r="J69" s="40"/>
      <c r="K69" s="151">
        <v>1976</v>
      </c>
      <c r="L69" s="100">
        <v>1</v>
      </c>
      <c r="M69" s="83">
        <v>9</v>
      </c>
      <c r="N69" s="89">
        <v>9</v>
      </c>
      <c r="O69" t="s" s="131">
        <v>110</v>
      </c>
      <c r="P69" s="135">
        <f>AVERAGE(B69:B88)</f>
        <v>34.3</v>
      </c>
      <c r="Q69" s="97">
        <f>AVERAGE(D69:D88)</f>
        <v>11.2655103789898</v>
      </c>
      <c r="R69" t="s" s="134">
        <v>110</v>
      </c>
      <c r="S69" s="135">
        <f>AVERAGE(G69:G88)</f>
        <v>19.05</v>
      </c>
      <c r="T69" s="97">
        <f>AVERAGE(I69:I88)</f>
        <v>10.4583204589001</v>
      </c>
      <c r="U69" t="s" s="134">
        <v>110</v>
      </c>
      <c r="V69" s="135">
        <f>AVERAGE(L69:L88)</f>
        <v>3.5</v>
      </c>
      <c r="W69" s="97">
        <f>AVERAGE(N69:N88)</f>
        <v>8.8324823633157</v>
      </c>
    </row>
    <row r="70" ht="21.95" customHeight="1">
      <c r="A70" s="150">
        <v>1977</v>
      </c>
      <c r="B70" s="100">
        <v>37</v>
      </c>
      <c r="C70" s="83">
        <v>401.1</v>
      </c>
      <c r="D70" s="87">
        <v>10.8405405405405</v>
      </c>
      <c r="E70" s="40"/>
      <c r="F70" s="151">
        <v>1977</v>
      </c>
      <c r="G70" s="100">
        <v>23</v>
      </c>
      <c r="H70" s="83">
        <v>229.7</v>
      </c>
      <c r="I70" s="87">
        <v>9.986956521739129</v>
      </c>
      <c r="J70" s="40"/>
      <c r="K70" s="151">
        <v>1977</v>
      </c>
      <c r="L70" s="100">
        <v>9</v>
      </c>
      <c r="M70" s="83">
        <v>79</v>
      </c>
      <c r="N70" s="89">
        <v>8.77777777777778</v>
      </c>
      <c r="O70" t="s" s="131">
        <v>111</v>
      </c>
      <c r="P70" s="135">
        <f>AVERAGE(B70:B88)</f>
        <v>34.5789473684211</v>
      </c>
      <c r="Q70" s="97">
        <f>AVERAGE(D70:D88)</f>
        <v>11.2626062065592</v>
      </c>
      <c r="R70" t="s" s="134">
        <v>111</v>
      </c>
      <c r="S70" s="135">
        <f>AVERAGE(G70:G88)</f>
        <v>19.1052631578947</v>
      </c>
      <c r="T70" s="97">
        <f>AVERAGE(I70:I88)</f>
        <v>10.4426765064445</v>
      </c>
      <c r="U70" t="s" s="134">
        <v>111</v>
      </c>
      <c r="V70" s="135">
        <f>AVERAGE(L70:L88)</f>
        <v>3.63157894736842</v>
      </c>
      <c r="W70" s="97">
        <f>AVERAGE(N70:N88)</f>
        <v>8.82262838468721</v>
      </c>
    </row>
    <row r="71" ht="21.95" customHeight="1">
      <c r="A71" s="150">
        <v>1978</v>
      </c>
      <c r="B71" s="100">
        <v>54</v>
      </c>
      <c r="C71" s="83">
        <v>601.8</v>
      </c>
      <c r="D71" s="87">
        <v>11.1444444444444</v>
      </c>
      <c r="E71" s="40"/>
      <c r="F71" s="151">
        <v>1978</v>
      </c>
      <c r="G71" s="100">
        <v>32</v>
      </c>
      <c r="H71" s="83">
        <v>331.9</v>
      </c>
      <c r="I71" s="87">
        <v>10.371875</v>
      </c>
      <c r="J71" s="40"/>
      <c r="K71" s="151">
        <v>1978</v>
      </c>
      <c r="L71" s="100">
        <v>7</v>
      </c>
      <c r="M71" s="83">
        <v>60</v>
      </c>
      <c r="N71" s="89">
        <v>8.571428571428569</v>
      </c>
      <c r="O71" t="s" s="131">
        <v>112</v>
      </c>
      <c r="P71" s="135">
        <f>AVERAGE(B71:B88)</f>
        <v>34.4444444444444</v>
      </c>
      <c r="Q71" s="97">
        <f>AVERAGE(D71:D88)</f>
        <v>11.2860542991158</v>
      </c>
      <c r="R71" t="s" s="134">
        <v>112</v>
      </c>
      <c r="S71" s="135">
        <f>AVERAGE(G71:G88)</f>
        <v>18.8888888888889</v>
      </c>
      <c r="T71" s="97">
        <f>AVERAGE(I71:I88)</f>
        <v>10.4679942833726</v>
      </c>
      <c r="U71" t="s" s="134">
        <v>112</v>
      </c>
      <c r="V71" s="135">
        <f>AVERAGE(L71:L88)</f>
        <v>3.33333333333333</v>
      </c>
      <c r="W71" s="97">
        <f>AVERAGE(N71:N88)</f>
        <v>8.825431547619051</v>
      </c>
    </row>
    <row r="72" ht="21.95" customHeight="1">
      <c r="A72" s="150">
        <v>1979</v>
      </c>
      <c r="B72" s="100">
        <v>36</v>
      </c>
      <c r="C72" s="83">
        <v>411.9</v>
      </c>
      <c r="D72" s="87">
        <v>11.4416666666667</v>
      </c>
      <c r="E72" s="40"/>
      <c r="F72" s="151">
        <v>1979</v>
      </c>
      <c r="G72" s="100">
        <v>18</v>
      </c>
      <c r="H72" s="83">
        <v>191.3</v>
      </c>
      <c r="I72" s="87">
        <v>10.6277777777778</v>
      </c>
      <c r="J72" s="40"/>
      <c r="K72" s="151">
        <v>1979</v>
      </c>
      <c r="L72" s="100">
        <v>2</v>
      </c>
      <c r="M72" s="83">
        <v>17.1</v>
      </c>
      <c r="N72" s="89">
        <v>8.550000000000001</v>
      </c>
      <c r="O72" t="s" s="131">
        <v>113</v>
      </c>
      <c r="P72" s="135">
        <f>AVERAGE(B72:B88)</f>
        <v>33.2941176470588</v>
      </c>
      <c r="Q72" s="97">
        <f>AVERAGE(D72:D88)</f>
        <v>11.294384290567</v>
      </c>
      <c r="R72" t="s" s="134">
        <v>113</v>
      </c>
      <c r="S72" s="135">
        <f>AVERAGE(G72:G88)</f>
        <v>18.1176470588235</v>
      </c>
      <c r="T72" s="97">
        <f>AVERAGE(I72:I88)</f>
        <v>10.4736483588651</v>
      </c>
      <c r="U72" t="s" s="134">
        <v>113</v>
      </c>
      <c r="V72" s="135">
        <f>AVERAGE(L72:L88)</f>
        <v>3.11764705882353</v>
      </c>
      <c r="W72" s="97">
        <f>AVERAGE(N72:N88)</f>
        <v>8.842365079365081</v>
      </c>
    </row>
    <row r="73" ht="21.95" customHeight="1">
      <c r="A73" s="150">
        <v>1980</v>
      </c>
      <c r="B73" s="100">
        <v>30</v>
      </c>
      <c r="C73" s="83">
        <v>348.1</v>
      </c>
      <c r="D73" s="87">
        <v>11.6033333333333</v>
      </c>
      <c r="E73" s="40"/>
      <c r="F73" s="151">
        <v>1980</v>
      </c>
      <c r="G73" s="100">
        <v>11</v>
      </c>
      <c r="H73" s="83">
        <v>115.8</v>
      </c>
      <c r="I73" s="87">
        <v>10.5272727272727</v>
      </c>
      <c r="J73" s="40"/>
      <c r="K73" s="151">
        <v>1980</v>
      </c>
      <c r="L73" s="100">
        <v>1</v>
      </c>
      <c r="M73" s="83">
        <v>9.199999999999999</v>
      </c>
      <c r="N73" s="89">
        <v>9.199999999999999</v>
      </c>
      <c r="O73" t="s" s="131">
        <v>114</v>
      </c>
      <c r="P73" s="135">
        <f>AVERAGE(B73:B88)</f>
        <v>33.125</v>
      </c>
      <c r="Q73" s="97">
        <f>AVERAGE(D73:D88)</f>
        <v>11.2851791420608</v>
      </c>
      <c r="R73" t="s" s="134">
        <v>114</v>
      </c>
      <c r="S73" s="135">
        <f>AVERAGE(G73:G88)</f>
        <v>18.125</v>
      </c>
      <c r="T73" s="97">
        <f>AVERAGE(I73:I88)</f>
        <v>10.464015270183</v>
      </c>
      <c r="U73" t="s" s="134">
        <v>114</v>
      </c>
      <c r="V73" s="135">
        <f>AVERAGE(L73:L88)</f>
        <v>3.1875</v>
      </c>
      <c r="W73" s="97">
        <f>AVERAGE(N73:N88)</f>
        <v>8.86324829931973</v>
      </c>
    </row>
    <row r="74" ht="21.95" customHeight="1">
      <c r="A74" s="150">
        <v>1981</v>
      </c>
      <c r="B74" s="100">
        <v>47</v>
      </c>
      <c r="C74" s="83">
        <v>537.3</v>
      </c>
      <c r="D74" s="87">
        <v>11.431914893617</v>
      </c>
      <c r="E74" s="40"/>
      <c r="F74" s="151">
        <v>1981</v>
      </c>
      <c r="G74" s="100">
        <v>24</v>
      </c>
      <c r="H74" s="83">
        <v>255.8</v>
      </c>
      <c r="I74" s="87">
        <v>10.6583333333333</v>
      </c>
      <c r="J74" s="40"/>
      <c r="K74" s="151">
        <v>1981</v>
      </c>
      <c r="L74" s="100">
        <v>2</v>
      </c>
      <c r="M74" s="83">
        <v>18.7</v>
      </c>
      <c r="N74" s="89">
        <v>9.35</v>
      </c>
      <c r="O74" t="s" s="131">
        <v>115</v>
      </c>
      <c r="P74" s="135">
        <f>AVERAGE(B74:B88)</f>
        <v>33.3333333333333</v>
      </c>
      <c r="Q74" s="97">
        <f>AVERAGE(D74:D88)</f>
        <v>11.2639688626426</v>
      </c>
      <c r="R74" t="s" s="134">
        <v>115</v>
      </c>
      <c r="S74" s="135">
        <f>AVERAGE(G74:G88)</f>
        <v>18.6</v>
      </c>
      <c r="T74" s="97">
        <f>AVERAGE(I74:I88)</f>
        <v>10.4597981063771</v>
      </c>
      <c r="U74" t="s" s="134">
        <v>115</v>
      </c>
      <c r="V74" s="135">
        <f>AVERAGE(L74:L88)</f>
        <v>3.33333333333333</v>
      </c>
      <c r="W74" s="97">
        <f>AVERAGE(N74:N88)</f>
        <v>8.83734432234432</v>
      </c>
    </row>
    <row r="75" ht="21.95" customHeight="1">
      <c r="A75" s="150">
        <v>1982</v>
      </c>
      <c r="B75" s="100">
        <v>44</v>
      </c>
      <c r="C75" s="83">
        <v>497.1</v>
      </c>
      <c r="D75" s="87">
        <v>11.2977272727273</v>
      </c>
      <c r="E75" s="40"/>
      <c r="F75" s="151">
        <v>1982</v>
      </c>
      <c r="G75" s="100">
        <v>25</v>
      </c>
      <c r="H75" s="83">
        <v>265</v>
      </c>
      <c r="I75" s="87">
        <v>10.6</v>
      </c>
      <c r="J75" s="40"/>
      <c r="K75" s="151">
        <v>1982</v>
      </c>
      <c r="L75" s="100">
        <v>4</v>
      </c>
      <c r="M75" s="83">
        <v>35.9</v>
      </c>
      <c r="N75" s="89">
        <v>8.975</v>
      </c>
      <c r="O75" t="s" s="131">
        <v>116</v>
      </c>
      <c r="P75" s="135">
        <f>AVERAGE(B75:B88)</f>
        <v>32.3571428571429</v>
      </c>
      <c r="Q75" s="97">
        <f>AVERAGE(D75:D88)</f>
        <v>11.251972717573</v>
      </c>
      <c r="R75" t="s" s="134">
        <v>116</v>
      </c>
      <c r="S75" s="135">
        <f>AVERAGE(G75:G88)</f>
        <v>18.2142857142857</v>
      </c>
      <c r="T75" s="97">
        <f>AVERAGE(I75:I88)</f>
        <v>10.4456170187373</v>
      </c>
      <c r="U75" t="s" s="134">
        <v>116</v>
      </c>
      <c r="V75" s="135">
        <f>AVERAGE(L75:L88)</f>
        <v>3.42857142857143</v>
      </c>
      <c r="W75" s="97">
        <f>AVERAGE(N75:N88)</f>
        <v>8.79462301587302</v>
      </c>
    </row>
    <row r="76" ht="21.95" customHeight="1">
      <c r="A76" s="150">
        <v>1983</v>
      </c>
      <c r="B76" s="100">
        <v>40</v>
      </c>
      <c r="C76" s="83">
        <v>457.5</v>
      </c>
      <c r="D76" s="87">
        <v>11.4375</v>
      </c>
      <c r="E76" s="40"/>
      <c r="F76" s="151">
        <v>1983</v>
      </c>
      <c r="G76" s="100">
        <v>20</v>
      </c>
      <c r="H76" s="83">
        <v>209</v>
      </c>
      <c r="I76" s="87">
        <v>10.45</v>
      </c>
      <c r="J76" s="40"/>
      <c r="K76" s="151">
        <v>1983</v>
      </c>
      <c r="L76" s="100">
        <v>3</v>
      </c>
      <c r="M76" s="83">
        <v>25.5</v>
      </c>
      <c r="N76" s="89">
        <v>8.5</v>
      </c>
      <c r="O76" t="s" s="131">
        <v>117</v>
      </c>
      <c r="P76" s="135">
        <f>AVERAGE(B76:B88)</f>
        <v>31.4615384615385</v>
      </c>
      <c r="Q76" s="97">
        <f>AVERAGE(D76:D88)</f>
        <v>11.2484531364073</v>
      </c>
      <c r="R76" t="s" s="134">
        <v>117</v>
      </c>
      <c r="S76" s="135">
        <f>AVERAGE(G76:G88)</f>
        <v>17.6923076923077</v>
      </c>
      <c r="T76" s="97">
        <f>AVERAGE(I76:I88)</f>
        <v>10.433741404794</v>
      </c>
      <c r="U76" t="s" s="134">
        <v>117</v>
      </c>
      <c r="V76" s="135">
        <f>AVERAGE(L76:L88)</f>
        <v>3.38461538461538</v>
      </c>
      <c r="W76" s="97">
        <f>AVERAGE(N76:N88)</f>
        <v>8.77822510822511</v>
      </c>
    </row>
    <row r="77" ht="21.95" customHeight="1">
      <c r="A77" s="150">
        <v>1984</v>
      </c>
      <c r="B77" s="100">
        <v>31</v>
      </c>
      <c r="C77" s="83">
        <v>346</v>
      </c>
      <c r="D77" s="87">
        <v>11.1612903225806</v>
      </c>
      <c r="E77" s="40"/>
      <c r="F77" s="151">
        <v>1984</v>
      </c>
      <c r="G77" s="100">
        <v>19</v>
      </c>
      <c r="H77" s="83">
        <v>197.8</v>
      </c>
      <c r="I77" s="87">
        <v>10.4105263157895</v>
      </c>
      <c r="J77" s="40"/>
      <c r="K77" s="151">
        <v>1984</v>
      </c>
      <c r="L77" s="100">
        <v>2</v>
      </c>
      <c r="M77" s="83">
        <v>17.4</v>
      </c>
      <c r="N77" s="89">
        <v>8.699999999999999</v>
      </c>
      <c r="O77" t="s" s="131">
        <v>118</v>
      </c>
      <c r="P77" s="135">
        <f>AVERAGE(B77:B88)</f>
        <v>30.75</v>
      </c>
      <c r="Q77" s="97">
        <f>AVERAGE(D77:D88)</f>
        <v>11.2326992311079</v>
      </c>
      <c r="R77" t="s" s="134">
        <v>118</v>
      </c>
      <c r="S77" s="135">
        <f>AVERAGE(G77:G88)</f>
        <v>17.5</v>
      </c>
      <c r="T77" s="97">
        <f>AVERAGE(I77:I88)</f>
        <v>10.4323865218602</v>
      </c>
      <c r="U77" t="s" s="134">
        <v>118</v>
      </c>
      <c r="V77" s="135">
        <f>AVERAGE(L77:L88)</f>
        <v>3.41666666666667</v>
      </c>
      <c r="W77" s="97">
        <f>AVERAGE(N77:N88)</f>
        <v>8.80604761904762</v>
      </c>
    </row>
    <row r="78" ht="21.95" customHeight="1">
      <c r="A78" s="150">
        <v>1985</v>
      </c>
      <c r="B78" s="100">
        <v>39</v>
      </c>
      <c r="C78" s="83">
        <v>428.9</v>
      </c>
      <c r="D78" s="87">
        <v>10.9974358974359</v>
      </c>
      <c r="E78" s="40"/>
      <c r="F78" s="151">
        <v>1985</v>
      </c>
      <c r="G78" s="100">
        <v>24</v>
      </c>
      <c r="H78" s="83">
        <v>245.2</v>
      </c>
      <c r="I78" s="87">
        <v>10.2166666666667</v>
      </c>
      <c r="J78" s="40"/>
      <c r="K78" s="151">
        <v>1985</v>
      </c>
      <c r="L78" s="100">
        <v>7</v>
      </c>
      <c r="M78" s="83">
        <v>62</v>
      </c>
      <c r="N78" s="89">
        <v>8.857142857142859</v>
      </c>
      <c r="O78" t="s" s="131">
        <v>119</v>
      </c>
      <c r="P78" s="135">
        <f>AVERAGE(B78:B88)</f>
        <v>30.7272727272727</v>
      </c>
      <c r="Q78" s="97">
        <f>AVERAGE(D78:D88)</f>
        <v>11.239190950065</v>
      </c>
      <c r="R78" t="s" s="134">
        <v>119</v>
      </c>
      <c r="S78" s="135">
        <f>AVERAGE(G78:G88)</f>
        <v>17.3636363636364</v>
      </c>
      <c r="T78" s="97">
        <f>AVERAGE(I78:I88)</f>
        <v>10.4343738133212</v>
      </c>
      <c r="U78" t="s" s="134">
        <v>119</v>
      </c>
      <c r="V78" s="135">
        <f>AVERAGE(L78:L88)</f>
        <v>3.54545454545455</v>
      </c>
      <c r="W78" s="97">
        <f>AVERAGE(N78:N88)</f>
        <v>8.817830687830689</v>
      </c>
    </row>
    <row r="79" ht="21.95" customHeight="1">
      <c r="A79" s="150">
        <v>1986</v>
      </c>
      <c r="B79" s="100">
        <v>31</v>
      </c>
      <c r="C79" s="83">
        <v>352.5</v>
      </c>
      <c r="D79" s="87">
        <v>11.3709677419355</v>
      </c>
      <c r="E79" s="40"/>
      <c r="F79" s="151">
        <v>1986</v>
      </c>
      <c r="G79" s="100">
        <v>14</v>
      </c>
      <c r="H79" s="83">
        <v>143.3</v>
      </c>
      <c r="I79" s="87">
        <v>10.2357142857143</v>
      </c>
      <c r="J79" s="40"/>
      <c r="K79" s="151">
        <v>1986</v>
      </c>
      <c r="L79" s="100">
        <v>4</v>
      </c>
      <c r="M79" s="83">
        <v>34</v>
      </c>
      <c r="N79" s="89">
        <v>8.5</v>
      </c>
      <c r="O79" t="s" s="131">
        <v>98</v>
      </c>
      <c r="P79" s="135">
        <f>AVERAGE(B79:B88)</f>
        <v>29.9</v>
      </c>
      <c r="Q79" s="97">
        <f>AVERAGE(D79:D88)</f>
        <v>11.2633664553279</v>
      </c>
      <c r="R79" t="s" s="134">
        <v>98</v>
      </c>
      <c r="S79" s="135">
        <f>AVERAGE(G79:G88)</f>
        <v>16.7</v>
      </c>
      <c r="T79" s="97">
        <f>AVERAGE(I79:I88)</f>
        <v>10.4561445279866</v>
      </c>
      <c r="U79" t="s" s="134">
        <v>98</v>
      </c>
      <c r="V79" s="135">
        <f>AVERAGE(L79:L88)</f>
        <v>3.2</v>
      </c>
      <c r="W79" s="97">
        <f>AVERAGE(N79:N88)</f>
        <v>8.81291666666667</v>
      </c>
    </row>
    <row r="80" ht="21.95" customHeight="1">
      <c r="A80" s="150">
        <v>1987</v>
      </c>
      <c r="B80" s="100">
        <v>29</v>
      </c>
      <c r="C80" s="83">
        <v>317.6</v>
      </c>
      <c r="D80" s="87">
        <v>10.951724137931</v>
      </c>
      <c r="E80" s="40"/>
      <c r="F80" s="151">
        <v>1987</v>
      </c>
      <c r="G80" s="100">
        <v>19</v>
      </c>
      <c r="H80" s="83">
        <v>195.7</v>
      </c>
      <c r="I80" s="87">
        <v>10.3</v>
      </c>
      <c r="J80" s="40"/>
      <c r="K80" s="151">
        <v>1987</v>
      </c>
      <c r="L80" s="100">
        <v>4</v>
      </c>
      <c r="M80" s="83">
        <v>35.8</v>
      </c>
      <c r="N80" s="89">
        <v>8.949999999999999</v>
      </c>
      <c r="O80" t="s" s="131">
        <v>120</v>
      </c>
      <c r="P80" s="135">
        <f>AVERAGE(B80:B88)</f>
        <v>29.7777777777778</v>
      </c>
      <c r="Q80" s="97">
        <f>AVERAGE(D80:D88)</f>
        <v>11.2514107568159</v>
      </c>
      <c r="R80" t="s" s="134">
        <v>120</v>
      </c>
      <c r="S80" s="135">
        <f>AVERAGE(G80:G88)</f>
        <v>17</v>
      </c>
      <c r="T80" s="97">
        <f>AVERAGE(I80:I88)</f>
        <v>10.480636777128</v>
      </c>
      <c r="U80" t="s" s="134">
        <v>120</v>
      </c>
      <c r="V80" s="135">
        <f>AVERAGE(L80:L88)</f>
        <v>3.11111111111111</v>
      </c>
      <c r="W80" s="97">
        <f>AVERAGE(N80:N88)</f>
        <v>8.85761904761905</v>
      </c>
    </row>
    <row r="81" ht="21.95" customHeight="1">
      <c r="A81" s="150">
        <v>1988</v>
      </c>
      <c r="B81" s="100">
        <v>18</v>
      </c>
      <c r="C81" s="83">
        <v>206.4</v>
      </c>
      <c r="D81" s="87">
        <v>11.4666666666667</v>
      </c>
      <c r="E81" s="40"/>
      <c r="F81" s="151">
        <v>1988</v>
      </c>
      <c r="G81" s="100">
        <v>9</v>
      </c>
      <c r="H81" s="83">
        <v>95.90000000000001</v>
      </c>
      <c r="I81" s="87">
        <v>10.6555555555556</v>
      </c>
      <c r="J81" s="40"/>
      <c r="K81" s="151">
        <v>1988</v>
      </c>
      <c r="L81" s="100">
        <v>1</v>
      </c>
      <c r="M81" s="83">
        <v>8.4</v>
      </c>
      <c r="N81" s="89">
        <v>8.4</v>
      </c>
      <c r="O81" t="s" s="131">
        <v>121</v>
      </c>
      <c r="P81" s="135">
        <f>AVERAGE(B81:B88)</f>
        <v>29.875</v>
      </c>
      <c r="Q81" s="97">
        <f>AVERAGE(D81:D88)</f>
        <v>11.2888715841765</v>
      </c>
      <c r="R81" t="s" s="134">
        <v>121</v>
      </c>
      <c r="S81" s="135">
        <f>AVERAGE(G81:G88)</f>
        <v>16.75</v>
      </c>
      <c r="T81" s="97">
        <f>AVERAGE(I81:I88)</f>
        <v>10.503216374269</v>
      </c>
      <c r="U81" t="s" s="134">
        <v>121</v>
      </c>
      <c r="V81" s="135">
        <f>AVERAGE(L81:L88)</f>
        <v>3</v>
      </c>
      <c r="W81" s="97">
        <f>AVERAGE(N81:N88)</f>
        <v>8.842222222222221</v>
      </c>
    </row>
    <row r="82" ht="21.95" customHeight="1">
      <c r="A82" s="150">
        <v>1989</v>
      </c>
      <c r="B82" s="100">
        <v>49</v>
      </c>
      <c r="C82" s="83">
        <v>524.1</v>
      </c>
      <c r="D82" s="87">
        <v>10.6959183673469</v>
      </c>
      <c r="E82" s="40"/>
      <c r="F82" s="151">
        <v>1989</v>
      </c>
      <c r="G82" s="100">
        <v>36</v>
      </c>
      <c r="H82" s="83">
        <v>364.4</v>
      </c>
      <c r="I82" s="87">
        <v>10.1222222222222</v>
      </c>
      <c r="J82" s="40"/>
      <c r="K82" s="151">
        <v>1989</v>
      </c>
      <c r="L82" s="100">
        <v>10</v>
      </c>
      <c r="M82" s="83">
        <v>88.2</v>
      </c>
      <c r="N82" s="89">
        <v>8.82</v>
      </c>
      <c r="O82" t="s" s="131">
        <v>122</v>
      </c>
      <c r="P82" s="135">
        <f>AVERAGE(B82:B88)</f>
        <v>31.5714285714286</v>
      </c>
      <c r="Q82" s="97">
        <f>AVERAGE(D82:D88)</f>
        <v>11.2634722866779</v>
      </c>
      <c r="R82" t="s" s="134">
        <v>122</v>
      </c>
      <c r="S82" s="135">
        <f>AVERAGE(G82:G88)</f>
        <v>17.8571428571429</v>
      </c>
      <c r="T82" s="97">
        <f>AVERAGE(I82:I88)</f>
        <v>10.4814536340852</v>
      </c>
      <c r="U82" t="s" s="134">
        <v>122</v>
      </c>
      <c r="V82" s="135">
        <f>AVERAGE(L82:L88)</f>
        <v>3.28571428571429</v>
      </c>
      <c r="W82" s="97">
        <f>AVERAGE(N82:N88)</f>
        <v>8.930666666666671</v>
      </c>
    </row>
    <row r="83" ht="21.95" customHeight="1">
      <c r="A83" s="150">
        <v>1990</v>
      </c>
      <c r="B83" s="100">
        <v>44</v>
      </c>
      <c r="C83" s="83">
        <v>487.5</v>
      </c>
      <c r="D83" s="87">
        <v>11.0795454545455</v>
      </c>
      <c r="E83" s="40"/>
      <c r="F83" s="151">
        <v>1990</v>
      </c>
      <c r="G83" s="100">
        <v>27</v>
      </c>
      <c r="H83" s="83">
        <v>279.3</v>
      </c>
      <c r="I83" s="87">
        <v>10.3444444444444</v>
      </c>
      <c r="J83" s="40"/>
      <c r="K83" s="151">
        <v>1990</v>
      </c>
      <c r="L83" s="100">
        <v>6</v>
      </c>
      <c r="M83" s="83">
        <v>53.2</v>
      </c>
      <c r="N83" s="89">
        <v>8.866666666666671</v>
      </c>
      <c r="O83" t="s" s="131">
        <v>123</v>
      </c>
      <c r="P83" s="135">
        <f>AVERAGE(B83:B88)</f>
        <v>28.6666666666667</v>
      </c>
      <c r="Q83" s="97">
        <f>AVERAGE(D83:D88)</f>
        <v>11.3580646065665</v>
      </c>
      <c r="R83" t="s" s="134">
        <v>123</v>
      </c>
      <c r="S83" s="135">
        <f>AVERAGE(G83:G88)</f>
        <v>14.8333333333333</v>
      </c>
      <c r="T83" s="97">
        <f>AVERAGE(I83:I88)</f>
        <v>10.5413255360624</v>
      </c>
      <c r="U83" t="s" s="134">
        <v>123</v>
      </c>
      <c r="V83" s="135">
        <f>AVERAGE(L83:L88)</f>
        <v>2.16666666666667</v>
      </c>
      <c r="W83" s="97">
        <f>AVERAGE(N83:N88)</f>
        <v>8.95833333333333</v>
      </c>
    </row>
    <row r="84" ht="21.95" customHeight="1">
      <c r="A84" s="150">
        <v>1991</v>
      </c>
      <c r="B84" s="100">
        <v>25</v>
      </c>
      <c r="C84" s="83">
        <v>274.7</v>
      </c>
      <c r="D84" s="87">
        <v>10.988</v>
      </c>
      <c r="E84" s="40"/>
      <c r="F84" s="151">
        <v>1991</v>
      </c>
      <c r="G84" s="100">
        <v>17</v>
      </c>
      <c r="H84" s="83">
        <v>178.5</v>
      </c>
      <c r="I84" s="87">
        <v>10.5</v>
      </c>
      <c r="J84" s="40"/>
      <c r="K84" s="151">
        <v>1991</v>
      </c>
      <c r="L84" s="100">
        <v>3</v>
      </c>
      <c r="M84" s="83">
        <v>27.4</v>
      </c>
      <c r="N84" s="89">
        <v>9.133333333333329</v>
      </c>
      <c r="O84" t="s" s="131">
        <v>104</v>
      </c>
      <c r="P84" s="135">
        <f>AVERAGE(B84:B88)</f>
        <v>25.6</v>
      </c>
      <c r="Q84" s="97">
        <f>AVERAGE(D84:D88)</f>
        <v>11.4137684369706</v>
      </c>
      <c r="R84" t="s" s="134">
        <v>104</v>
      </c>
      <c r="S84" s="135">
        <f>AVERAGE(G84:G88)</f>
        <v>12.4</v>
      </c>
      <c r="T84" s="97">
        <f>AVERAGE(I84:I88)</f>
        <v>10.580701754386</v>
      </c>
      <c r="U84" t="s" s="134">
        <v>104</v>
      </c>
      <c r="V84" s="135">
        <f>AVERAGE(L84:L88)</f>
        <v>1.4</v>
      </c>
      <c r="W84" s="97">
        <f>AVERAGE(N84:N88)</f>
        <v>8.988888888888891</v>
      </c>
    </row>
    <row r="85" ht="21.95" customHeight="1">
      <c r="A85" s="150">
        <v>1992</v>
      </c>
      <c r="B85" s="100">
        <v>31</v>
      </c>
      <c r="C85" s="83">
        <v>365</v>
      </c>
      <c r="D85" s="87">
        <v>11.7741935483871</v>
      </c>
      <c r="E85" s="40"/>
      <c r="F85" s="151">
        <v>1992</v>
      </c>
      <c r="G85" s="100">
        <v>10</v>
      </c>
      <c r="H85" s="83">
        <v>106.5</v>
      </c>
      <c r="I85" s="87">
        <v>10.65</v>
      </c>
      <c r="J85" s="40"/>
      <c r="K85" s="151">
        <v>1992</v>
      </c>
      <c r="L85" s="100">
        <v>1</v>
      </c>
      <c r="M85" s="83">
        <v>9</v>
      </c>
      <c r="N85" s="89">
        <v>9</v>
      </c>
      <c r="O85" t="s" s="131">
        <v>124</v>
      </c>
      <c r="P85" s="135">
        <f>AVERAGE(B85:B88)</f>
        <v>25.75</v>
      </c>
      <c r="Q85" s="97">
        <f>AVERAGE(D85:D88)</f>
        <v>11.5202105462133</v>
      </c>
      <c r="R85" t="s" s="134">
        <v>124</v>
      </c>
      <c r="S85" s="135">
        <f>AVERAGE(G85:G88)</f>
        <v>11.25</v>
      </c>
      <c r="T85" s="97">
        <f>AVERAGE(I85:I88)</f>
        <v>10.6008771929825</v>
      </c>
      <c r="U85" t="s" s="134">
        <v>124</v>
      </c>
      <c r="V85" s="135">
        <f>AVERAGE(L85:L88)</f>
        <v>1</v>
      </c>
      <c r="W85" s="97">
        <f>AVERAGE(N85:N88)</f>
        <v>8.91666666666667</v>
      </c>
    </row>
    <row r="86" ht="21.95" customHeight="1">
      <c r="A86" s="150">
        <v>1993</v>
      </c>
      <c r="B86" s="100">
        <v>9</v>
      </c>
      <c r="C86" s="83">
        <v>101.8</v>
      </c>
      <c r="D86" s="87">
        <v>11.3111111111111</v>
      </c>
      <c r="E86" s="40"/>
      <c r="F86" s="151">
        <v>1993</v>
      </c>
      <c r="G86" s="100">
        <v>4</v>
      </c>
      <c r="H86" s="83">
        <v>40.9</v>
      </c>
      <c r="I86" s="87">
        <v>10.225</v>
      </c>
      <c r="J86" s="40"/>
      <c r="K86" s="151">
        <v>1993</v>
      </c>
      <c r="L86" s="100">
        <v>0</v>
      </c>
      <c r="M86" s="83">
        <v>0</v>
      </c>
      <c r="N86" s="89"/>
      <c r="O86" t="s" s="131">
        <v>125</v>
      </c>
      <c r="P86" s="135">
        <f>AVERAGE(B86:B88)</f>
        <v>24</v>
      </c>
      <c r="Q86" s="97">
        <f>AVERAGE(D86:D88)</f>
        <v>11.4355495454887</v>
      </c>
      <c r="R86" t="s" s="134">
        <v>125</v>
      </c>
      <c r="S86" s="135">
        <f>AVERAGE(G86:G88)</f>
        <v>11.6666666666667</v>
      </c>
      <c r="T86" s="97">
        <f>AVERAGE(I86:I88)</f>
        <v>10.5845029239766</v>
      </c>
      <c r="U86" t="s" s="134">
        <v>125</v>
      </c>
      <c r="V86" s="135">
        <f>AVERAGE(L86:L88)</f>
        <v>1</v>
      </c>
      <c r="W86" s="97">
        <f>AVERAGE(N86:N88)</f>
        <v>8.83333333333333</v>
      </c>
    </row>
    <row r="87" ht="21.95" customHeight="1">
      <c r="A87" s="150">
        <v>1994</v>
      </c>
      <c r="B87" s="100">
        <v>34</v>
      </c>
      <c r="C87" s="83">
        <v>401.4</v>
      </c>
      <c r="D87" s="87">
        <v>11.8058823529412</v>
      </c>
      <c r="E87" s="40"/>
      <c r="F87" s="151">
        <v>1994</v>
      </c>
      <c r="G87" s="100">
        <v>12</v>
      </c>
      <c r="H87" s="83">
        <v>131.9</v>
      </c>
      <c r="I87" s="87">
        <v>10.9916666666667</v>
      </c>
      <c r="J87" s="40"/>
      <c r="K87" s="151">
        <v>1994</v>
      </c>
      <c r="L87" s="100">
        <v>0</v>
      </c>
      <c r="M87" s="83">
        <v>0</v>
      </c>
      <c r="N87" s="89"/>
      <c r="O87" t="s" s="131">
        <v>126</v>
      </c>
      <c r="P87" s="135">
        <f>AVERAGE(B87:B88)</f>
        <v>31.5</v>
      </c>
      <c r="Q87" s="97">
        <f>AVERAGE(D87:D88)</f>
        <v>11.4977687626775</v>
      </c>
      <c r="R87" t="s" s="134">
        <v>126</v>
      </c>
      <c r="S87" s="135">
        <f>AVERAGE(G87:G88)</f>
        <v>15.5</v>
      </c>
      <c r="T87" s="97">
        <f>AVERAGE(I87:I88)</f>
        <v>10.764254385965</v>
      </c>
      <c r="U87" t="s" s="134">
        <v>126</v>
      </c>
      <c r="V87" s="135">
        <f>AVERAGE(L87:L88)</f>
        <v>1.5</v>
      </c>
      <c r="W87" s="97">
        <f>AVERAGE(N87:N88)</f>
        <v>8.83333333333333</v>
      </c>
    </row>
    <row r="88" ht="21.95" customHeight="1">
      <c r="A88" s="150">
        <v>1995</v>
      </c>
      <c r="B88" s="154">
        <v>29</v>
      </c>
      <c r="C88" s="155">
        <v>324.5</v>
      </c>
      <c r="D88" s="156">
        <v>11.1896551724138</v>
      </c>
      <c r="E88" s="40"/>
      <c r="F88" s="151">
        <v>1995</v>
      </c>
      <c r="G88" s="154">
        <v>19</v>
      </c>
      <c r="H88" s="155">
        <v>200.2</v>
      </c>
      <c r="I88" s="156">
        <v>10.5368421052632</v>
      </c>
      <c r="J88" s="40"/>
      <c r="K88" s="151">
        <v>1995</v>
      </c>
      <c r="L88" s="154">
        <v>3</v>
      </c>
      <c r="M88" s="155">
        <v>26.5</v>
      </c>
      <c r="N88" s="157">
        <v>8.83333333333333</v>
      </c>
      <c r="O88" t="s" s="131">
        <v>127</v>
      </c>
      <c r="P88" s="135">
        <f>AVERAGE(B88)</f>
        <v>29</v>
      </c>
      <c r="Q88" s="97">
        <f>AVERAGE(D88)</f>
        <v>11.1896551724138</v>
      </c>
      <c r="R88" t="s" s="134">
        <v>127</v>
      </c>
      <c r="S88" s="135">
        <f>AVERAGE(G88)</f>
        <v>19</v>
      </c>
      <c r="T88" s="97">
        <f>AVERAGE(I88)</f>
        <v>10.5368421052632</v>
      </c>
      <c r="U88" t="s" s="134">
        <v>127</v>
      </c>
      <c r="V88" s="135">
        <f>AVERAGE(L88)</f>
        <v>3</v>
      </c>
      <c r="W88" s="97">
        <f>AVERAGE(N88)</f>
        <v>8.83333333333333</v>
      </c>
    </row>
    <row r="89" ht="21.95" customHeight="1">
      <c r="A89" s="150">
        <v>1996</v>
      </c>
      <c r="B89" s="100">
        <v>26</v>
      </c>
      <c r="C89" s="83">
        <v>285.7</v>
      </c>
      <c r="D89" s="87">
        <v>10.9884615384615</v>
      </c>
      <c r="E89" s="40"/>
      <c r="F89" s="151">
        <v>1996</v>
      </c>
      <c r="G89" s="100">
        <v>17</v>
      </c>
      <c r="H89" s="83">
        <v>175.6</v>
      </c>
      <c r="I89" s="87">
        <v>10.3294117647059</v>
      </c>
      <c r="J89" s="40"/>
      <c r="K89" s="151">
        <v>1996</v>
      </c>
      <c r="L89" s="100">
        <v>2</v>
      </c>
      <c r="M89" s="83">
        <v>17.5</v>
      </c>
      <c r="N89" s="89">
        <v>8.75</v>
      </c>
      <c r="O89" t="s" s="131">
        <v>128</v>
      </c>
      <c r="P89" s="158">
        <f>AVERAGE(B89)</f>
        <v>26</v>
      </c>
      <c r="Q89" s="159">
        <f>AVERAGE(D89)</f>
        <v>10.9884615384615</v>
      </c>
      <c r="R89" t="s" s="134">
        <v>128</v>
      </c>
      <c r="S89" s="158">
        <f>AVERAGE(G89)</f>
        <v>17</v>
      </c>
      <c r="T89" s="159">
        <f>AVERAGE(I89)</f>
        <v>10.3294117647059</v>
      </c>
      <c r="U89" t="s" s="134">
        <v>128</v>
      </c>
      <c r="V89" s="158">
        <f>AVERAGE(L89)</f>
        <v>2</v>
      </c>
      <c r="W89" s="159">
        <f>AVERAGE(N89)</f>
        <v>8.75</v>
      </c>
    </row>
    <row r="90" ht="21.95" customHeight="1">
      <c r="A90" s="150">
        <v>1997</v>
      </c>
      <c r="B90" s="100">
        <v>20</v>
      </c>
      <c r="C90" s="83">
        <v>237.2</v>
      </c>
      <c r="D90" s="87">
        <v>11.86</v>
      </c>
      <c r="E90" s="40"/>
      <c r="F90" s="151">
        <v>1997</v>
      </c>
      <c r="G90" s="100">
        <v>6</v>
      </c>
      <c r="H90" s="83">
        <v>63.3</v>
      </c>
      <c r="I90" s="87">
        <v>10.55</v>
      </c>
      <c r="J90" s="40"/>
      <c r="K90" s="151">
        <v>1997</v>
      </c>
      <c r="L90" s="100">
        <v>1</v>
      </c>
      <c r="M90" s="83">
        <v>8.9</v>
      </c>
      <c r="N90" s="89">
        <v>8.9</v>
      </c>
      <c r="O90" t="s" s="131">
        <v>127</v>
      </c>
      <c r="P90" s="135">
        <f>AVERAGE(B90)</f>
        <v>20</v>
      </c>
      <c r="Q90" s="97">
        <f>AVERAGE(D90)</f>
        <v>11.86</v>
      </c>
      <c r="R90" t="s" s="134">
        <v>127</v>
      </c>
      <c r="S90" s="135">
        <f>AVERAGE(G90)</f>
        <v>6</v>
      </c>
      <c r="T90" s="97">
        <f>AVERAGE(I90)</f>
        <v>10.55</v>
      </c>
      <c r="U90" t="s" s="134">
        <v>127</v>
      </c>
      <c r="V90" s="135">
        <f>AVERAGE(L90)</f>
        <v>1</v>
      </c>
      <c r="W90" s="97">
        <f>AVERAGE(N89)</f>
        <v>8.75</v>
      </c>
    </row>
    <row r="91" ht="21.95" customHeight="1">
      <c r="A91" s="150">
        <v>1998</v>
      </c>
      <c r="B91" s="100">
        <v>16</v>
      </c>
      <c r="C91" s="83">
        <v>165.9</v>
      </c>
      <c r="D91" s="87">
        <v>10.36875</v>
      </c>
      <c r="E91" s="40"/>
      <c r="F91" s="151">
        <v>1998</v>
      </c>
      <c r="G91" s="100">
        <v>13</v>
      </c>
      <c r="H91" s="83">
        <v>129.6</v>
      </c>
      <c r="I91" s="87">
        <v>9.969230769230769</v>
      </c>
      <c r="J91" s="40"/>
      <c r="K91" s="151">
        <v>1998</v>
      </c>
      <c r="L91" s="100">
        <v>6</v>
      </c>
      <c r="M91" s="83">
        <v>53.7</v>
      </c>
      <c r="N91" s="89">
        <v>8.949999999999999</v>
      </c>
      <c r="O91" t="s" s="131">
        <v>126</v>
      </c>
      <c r="P91" s="135">
        <f>AVERAGE(B90:B91)</f>
        <v>18</v>
      </c>
      <c r="Q91" s="97">
        <f>AVERAGE(D90:D91)</f>
        <v>11.114375</v>
      </c>
      <c r="R91" t="s" s="134">
        <v>126</v>
      </c>
      <c r="S91" s="135">
        <f>AVERAGE(G90:G91)</f>
        <v>9.5</v>
      </c>
      <c r="T91" s="97">
        <f>AVERAGE(I90:I91)</f>
        <v>10.2596153846154</v>
      </c>
      <c r="U91" t="s" s="134">
        <v>126</v>
      </c>
      <c r="V91" s="135">
        <f>AVERAGE(L90:L91)</f>
        <v>3.5</v>
      </c>
      <c r="W91" s="97">
        <f>AVERAGE(N90:N91)</f>
        <v>8.925000000000001</v>
      </c>
    </row>
    <row r="92" ht="21.95" customHeight="1">
      <c r="A92" s="150">
        <v>1999</v>
      </c>
      <c r="B92" s="100">
        <v>17</v>
      </c>
      <c r="C92" s="83">
        <v>194.8</v>
      </c>
      <c r="D92" s="87">
        <v>11.4588235294118</v>
      </c>
      <c r="E92" s="40"/>
      <c r="F92" s="151">
        <v>1999</v>
      </c>
      <c r="G92" s="100">
        <v>9</v>
      </c>
      <c r="H92" s="83">
        <v>94.8</v>
      </c>
      <c r="I92" s="87">
        <v>10.5333333333333</v>
      </c>
      <c r="J92" s="40"/>
      <c r="K92" s="151">
        <v>1999</v>
      </c>
      <c r="L92" s="100">
        <v>1</v>
      </c>
      <c r="M92" s="83">
        <v>9.4</v>
      </c>
      <c r="N92" s="89">
        <v>9.4</v>
      </c>
      <c r="O92" t="s" s="131">
        <v>125</v>
      </c>
      <c r="P92" s="135">
        <f>AVERAGE(B90:B92)</f>
        <v>17.6666666666667</v>
      </c>
      <c r="Q92" s="97">
        <f>AVERAGE(D90:D92)</f>
        <v>11.2291911764706</v>
      </c>
      <c r="R92" t="s" s="134">
        <v>125</v>
      </c>
      <c r="S92" s="135">
        <f>AVERAGE(G90:G92)</f>
        <v>9.33333333333333</v>
      </c>
      <c r="T92" s="97">
        <f>AVERAGE(I90:I92)</f>
        <v>10.3508547008547</v>
      </c>
      <c r="U92" t="s" s="134">
        <v>125</v>
      </c>
      <c r="V92" s="135">
        <f>AVERAGE(L90:L92)</f>
        <v>2.66666666666667</v>
      </c>
      <c r="W92" s="97">
        <f>AVERAGE(N90:N92)</f>
        <v>9.08333333333333</v>
      </c>
    </row>
    <row r="93" ht="21.95" customHeight="1">
      <c r="A93" s="150">
        <v>2000</v>
      </c>
      <c r="B93" s="100">
        <v>28</v>
      </c>
      <c r="C93" s="83">
        <v>304.1</v>
      </c>
      <c r="D93" s="87">
        <v>10.8607142857143</v>
      </c>
      <c r="E93" s="40"/>
      <c r="F93" s="151">
        <v>2000</v>
      </c>
      <c r="G93" s="100">
        <v>19</v>
      </c>
      <c r="H93" s="83">
        <v>194.6</v>
      </c>
      <c r="I93" s="87">
        <v>10.2421052631579</v>
      </c>
      <c r="J93" s="40"/>
      <c r="K93" s="151">
        <v>2000</v>
      </c>
      <c r="L93" s="100">
        <v>4</v>
      </c>
      <c r="M93" s="83">
        <v>33.5</v>
      </c>
      <c r="N93" s="89">
        <v>8.375</v>
      </c>
      <c r="O93" t="s" s="131">
        <v>124</v>
      </c>
      <c r="P93" s="135">
        <f>AVERAGE(B90:B93)</f>
        <v>20.25</v>
      </c>
      <c r="Q93" s="97">
        <f>AVERAGE(D90:D93)</f>
        <v>11.1370719537815</v>
      </c>
      <c r="R93" t="s" s="134">
        <v>124</v>
      </c>
      <c r="S93" s="135">
        <f>AVERAGE(G90:G93)</f>
        <v>11.75</v>
      </c>
      <c r="T93" s="97">
        <f>AVERAGE(I90:I93)</f>
        <v>10.3236673414305</v>
      </c>
      <c r="U93" t="s" s="134">
        <v>124</v>
      </c>
      <c r="V93" s="135">
        <f>AVERAGE(L90:L93)</f>
        <v>3</v>
      </c>
      <c r="W93" s="97">
        <f>AVERAGE(N90:N93)</f>
        <v>8.90625</v>
      </c>
    </row>
    <row r="94" ht="21.95" customHeight="1">
      <c r="A94" s="150">
        <v>2001</v>
      </c>
      <c r="B94" s="100">
        <v>17</v>
      </c>
      <c r="C94" s="83">
        <v>203.7</v>
      </c>
      <c r="D94" s="87">
        <v>11.9823529411765</v>
      </c>
      <c r="E94" s="40"/>
      <c r="F94" s="151">
        <v>2001</v>
      </c>
      <c r="G94" s="100">
        <v>4</v>
      </c>
      <c r="H94" s="83">
        <v>43.2</v>
      </c>
      <c r="I94" s="87">
        <v>10.8</v>
      </c>
      <c r="J94" s="40"/>
      <c r="K94" s="151">
        <v>2001</v>
      </c>
      <c r="L94" s="100">
        <v>1</v>
      </c>
      <c r="M94" s="83">
        <v>9.199999999999999</v>
      </c>
      <c r="N94" s="89">
        <v>9.199999999999999</v>
      </c>
      <c r="O94" t="s" s="131">
        <v>104</v>
      </c>
      <c r="P94" s="135">
        <f>AVERAGE(B90:B94)</f>
        <v>19.6</v>
      </c>
      <c r="Q94" s="97">
        <f>AVERAGE(D90:D94)</f>
        <v>11.3061281512605</v>
      </c>
      <c r="R94" t="s" s="134">
        <v>104</v>
      </c>
      <c r="S94" s="135">
        <f>AVERAGE(G90:G94)</f>
        <v>10.2</v>
      </c>
      <c r="T94" s="97">
        <f>AVERAGE(I90:I94)</f>
        <v>10.4189338731444</v>
      </c>
      <c r="U94" t="s" s="134">
        <v>104</v>
      </c>
      <c r="V94" s="135">
        <f>AVERAGE(L90:L94)</f>
        <v>2.6</v>
      </c>
      <c r="W94" s="97">
        <f>AVERAGE(N90:N94)</f>
        <v>8.965</v>
      </c>
    </row>
    <row r="95" ht="21.95" customHeight="1">
      <c r="A95" s="150">
        <v>2002</v>
      </c>
      <c r="B95" s="100">
        <v>18</v>
      </c>
      <c r="C95" s="83">
        <v>213.4</v>
      </c>
      <c r="D95" s="87">
        <v>11.8555555555556</v>
      </c>
      <c r="E95" s="40"/>
      <c r="F95" s="151">
        <v>2002</v>
      </c>
      <c r="G95" s="100">
        <v>5</v>
      </c>
      <c r="H95" s="83">
        <v>54.5</v>
      </c>
      <c r="I95" s="87">
        <v>10.9</v>
      </c>
      <c r="J95" s="40"/>
      <c r="K95" s="151">
        <v>2002</v>
      </c>
      <c r="L95" s="100">
        <v>1</v>
      </c>
      <c r="M95" s="83">
        <v>9.4</v>
      </c>
      <c r="N95" s="89">
        <v>9.4</v>
      </c>
      <c r="O95" t="s" s="131">
        <v>123</v>
      </c>
      <c r="P95" s="135">
        <f>AVERAGE(B90:B95)</f>
        <v>19.3333333333333</v>
      </c>
      <c r="Q95" s="97">
        <f>AVERAGE(D90:D95)</f>
        <v>11.3976993853097</v>
      </c>
      <c r="R95" t="s" s="134">
        <v>123</v>
      </c>
      <c r="S95" s="135">
        <f>AVERAGE(G90:G95)</f>
        <v>9.33333333333333</v>
      </c>
      <c r="T95" s="97">
        <f>AVERAGE(I90:I95)</f>
        <v>10.4991115609537</v>
      </c>
      <c r="U95" t="s" s="134">
        <v>123</v>
      </c>
      <c r="V95" s="135">
        <f>AVERAGE(L90:L95)</f>
        <v>2.33333333333333</v>
      </c>
      <c r="W95" s="97">
        <f>AVERAGE(N90:N95)</f>
        <v>9.0375</v>
      </c>
    </row>
    <row r="96" ht="21.95" customHeight="1">
      <c r="A96" s="150">
        <v>2003</v>
      </c>
      <c r="B96" s="100">
        <v>20</v>
      </c>
      <c r="C96" s="83">
        <v>233.1</v>
      </c>
      <c r="D96" s="87">
        <v>11.655</v>
      </c>
      <c r="E96" s="40"/>
      <c r="F96" s="151">
        <v>2003</v>
      </c>
      <c r="G96" s="100">
        <v>7</v>
      </c>
      <c r="H96" s="83">
        <v>72.2</v>
      </c>
      <c r="I96" s="87">
        <v>10.3142857142857</v>
      </c>
      <c r="J96" s="40"/>
      <c r="K96" s="151">
        <v>2003</v>
      </c>
      <c r="L96" s="100">
        <v>2</v>
      </c>
      <c r="M96" s="83">
        <v>18.5</v>
      </c>
      <c r="N96" s="89">
        <v>9.25</v>
      </c>
      <c r="O96" t="s" s="131">
        <v>122</v>
      </c>
      <c r="P96" s="135">
        <f>AVERAGE(B90:B96)</f>
        <v>19.4285714285714</v>
      </c>
      <c r="Q96" s="97">
        <f>AVERAGE(D90:D96)</f>
        <v>11.4344566159797</v>
      </c>
      <c r="R96" t="s" s="134">
        <v>122</v>
      </c>
      <c r="S96" s="135">
        <f>AVERAGE(G90:G96)</f>
        <v>9</v>
      </c>
      <c r="T96" s="97">
        <f>AVERAGE(I90:I96)</f>
        <v>10.4727078685725</v>
      </c>
      <c r="U96" t="s" s="134">
        <v>122</v>
      </c>
      <c r="V96" s="135">
        <f>AVERAGE(L90:L96)</f>
        <v>2.28571428571429</v>
      </c>
      <c r="W96" s="97">
        <f>AVERAGE(N90:N96)</f>
        <v>9.06785714285714</v>
      </c>
    </row>
    <row r="97" ht="21.95" customHeight="1">
      <c r="A97" s="150">
        <v>2004</v>
      </c>
      <c r="B97" s="100">
        <v>24</v>
      </c>
      <c r="C97" s="83">
        <v>274</v>
      </c>
      <c r="D97" s="87">
        <v>11.4166666666667</v>
      </c>
      <c r="E97" s="40"/>
      <c r="F97" s="151">
        <v>2004</v>
      </c>
      <c r="G97" s="100">
        <v>11</v>
      </c>
      <c r="H97" s="83">
        <v>115.7</v>
      </c>
      <c r="I97" s="87">
        <v>10.5181818181818</v>
      </c>
      <c r="J97" s="40"/>
      <c r="K97" s="151">
        <v>2004</v>
      </c>
      <c r="L97" s="100">
        <v>2</v>
      </c>
      <c r="M97" s="83">
        <v>18.1</v>
      </c>
      <c r="N97" s="89">
        <v>9.050000000000001</v>
      </c>
      <c r="O97" t="s" s="131">
        <v>121</v>
      </c>
      <c r="P97" s="135">
        <f>AVERAGE(B90:B97)</f>
        <v>20</v>
      </c>
      <c r="Q97" s="97">
        <f>AVERAGE(D90:D97)</f>
        <v>11.4322328723156</v>
      </c>
      <c r="R97" t="s" s="134">
        <v>121</v>
      </c>
      <c r="S97" s="135">
        <f>AVERAGE(G90:G97)</f>
        <v>9.25</v>
      </c>
      <c r="T97" s="97">
        <f>AVERAGE(I90:I97)</f>
        <v>10.4783921122737</v>
      </c>
      <c r="U97" t="s" s="134">
        <v>121</v>
      </c>
      <c r="V97" s="135">
        <f>AVERAGE(L90:L97)</f>
        <v>2.25</v>
      </c>
      <c r="W97" s="97">
        <f>AVERAGE(N90:N97)</f>
        <v>9.065625000000001</v>
      </c>
    </row>
    <row r="98" ht="21.95" customHeight="1">
      <c r="A98" s="150">
        <v>2005</v>
      </c>
      <c r="B98" s="100">
        <v>13</v>
      </c>
      <c r="C98" s="83">
        <v>149.5</v>
      </c>
      <c r="D98" s="87">
        <v>11.5</v>
      </c>
      <c r="E98" s="40"/>
      <c r="F98" s="151">
        <v>2005</v>
      </c>
      <c r="G98" s="100">
        <v>4</v>
      </c>
      <c r="H98" s="83">
        <v>40</v>
      </c>
      <c r="I98" s="87">
        <v>10</v>
      </c>
      <c r="J98" s="40"/>
      <c r="K98" s="151">
        <v>2005</v>
      </c>
      <c r="L98" s="100">
        <v>2</v>
      </c>
      <c r="M98" s="83">
        <v>17.6</v>
      </c>
      <c r="N98" s="89">
        <v>8.800000000000001</v>
      </c>
      <c r="O98" t="s" s="131">
        <v>120</v>
      </c>
      <c r="P98" s="135">
        <f>AVERAGE(B90:B98)</f>
        <v>19.2222222222222</v>
      </c>
      <c r="Q98" s="97">
        <f>AVERAGE(D90:D98)</f>
        <v>11.4397625531694</v>
      </c>
      <c r="R98" t="s" s="134">
        <v>120</v>
      </c>
      <c r="S98" s="135">
        <f>AVERAGE(G90:G98)</f>
        <v>8.66666666666667</v>
      </c>
      <c r="T98" s="97">
        <f>AVERAGE(I90:I98)</f>
        <v>10.4252374331322</v>
      </c>
      <c r="U98" t="s" s="134">
        <v>120</v>
      </c>
      <c r="V98" s="135">
        <f>AVERAGE(L90:L98)</f>
        <v>2.22222222222222</v>
      </c>
      <c r="W98" s="97">
        <f>AVERAGE(N90:N98)</f>
        <v>9.03611111111111</v>
      </c>
    </row>
    <row r="99" ht="21.95" customHeight="1">
      <c r="A99" s="150">
        <v>2006</v>
      </c>
      <c r="B99" s="100">
        <v>10</v>
      </c>
      <c r="C99" s="83">
        <v>121.1</v>
      </c>
      <c r="D99" s="87">
        <v>12.11</v>
      </c>
      <c r="E99" s="40"/>
      <c r="F99" s="151">
        <v>2006</v>
      </c>
      <c r="G99" s="100">
        <v>2</v>
      </c>
      <c r="H99" s="83">
        <v>22</v>
      </c>
      <c r="I99" s="87">
        <v>11</v>
      </c>
      <c r="J99" s="40"/>
      <c r="K99" s="151">
        <v>2006</v>
      </c>
      <c r="L99" s="100">
        <v>0</v>
      </c>
      <c r="M99" s="83">
        <v>0</v>
      </c>
      <c r="N99" s="89"/>
      <c r="O99" t="s" s="131">
        <v>98</v>
      </c>
      <c r="P99" s="135">
        <f>AVERAGE(B90:B99)</f>
        <v>18.3</v>
      </c>
      <c r="Q99" s="97">
        <f>AVERAGE(D90:D99)</f>
        <v>11.5067862978525</v>
      </c>
      <c r="R99" t="s" s="134">
        <v>98</v>
      </c>
      <c r="S99" s="135">
        <f>AVERAGE(G90:G99)</f>
        <v>8</v>
      </c>
      <c r="T99" s="97">
        <f>AVERAGE(I90:I99)</f>
        <v>10.4827136898189</v>
      </c>
      <c r="U99" t="s" s="134">
        <v>98</v>
      </c>
      <c r="V99" s="135">
        <f>AVERAGE(L90:L99)</f>
        <v>2</v>
      </c>
      <c r="W99" s="97">
        <f>AVERAGE(N90:N99)</f>
        <v>9.03611111111111</v>
      </c>
    </row>
    <row r="100" ht="21.95" customHeight="1">
      <c r="A100" s="150">
        <v>2007</v>
      </c>
      <c r="B100" s="100">
        <v>35</v>
      </c>
      <c r="C100" s="83">
        <v>389.3</v>
      </c>
      <c r="D100" s="87">
        <v>11.1228571428571</v>
      </c>
      <c r="E100" s="40"/>
      <c r="F100" s="151">
        <v>2007</v>
      </c>
      <c r="G100" s="100">
        <v>20</v>
      </c>
      <c r="H100" s="83">
        <v>204.1</v>
      </c>
      <c r="I100" s="87">
        <v>10.205</v>
      </c>
      <c r="J100" s="40"/>
      <c r="K100" s="151">
        <v>2007</v>
      </c>
      <c r="L100" s="100">
        <v>6</v>
      </c>
      <c r="M100" s="83">
        <v>53.6</v>
      </c>
      <c r="N100" s="89">
        <v>8.93333333333333</v>
      </c>
      <c r="O100" t="s" s="131">
        <v>119</v>
      </c>
      <c r="P100" s="135">
        <f>AVERAGE(B90:B100)</f>
        <v>19.8181818181818</v>
      </c>
      <c r="Q100" s="97">
        <f>AVERAGE(D90:D100)</f>
        <v>11.4718836473984</v>
      </c>
      <c r="R100" t="s" s="134">
        <v>119</v>
      </c>
      <c r="S100" s="135">
        <f>AVERAGE(G90:G100)</f>
        <v>9.09090909090909</v>
      </c>
      <c r="T100" s="97">
        <f>AVERAGE(I90:I100)</f>
        <v>10.4574669907445</v>
      </c>
      <c r="U100" t="s" s="134">
        <v>119</v>
      </c>
      <c r="V100" s="135">
        <f>AVERAGE(L90:L100)</f>
        <v>2.36363636363636</v>
      </c>
      <c r="W100" s="97">
        <f>AVERAGE(N90:N100)</f>
        <v>9.025833333333329</v>
      </c>
    </row>
    <row r="101" ht="21.95" customHeight="1">
      <c r="A101" s="150">
        <v>2008</v>
      </c>
      <c r="B101" s="100">
        <v>31</v>
      </c>
      <c r="C101" s="83">
        <v>346.9</v>
      </c>
      <c r="D101" s="87">
        <v>11.1903225806452</v>
      </c>
      <c r="E101" s="40"/>
      <c r="F101" s="151">
        <v>2008</v>
      </c>
      <c r="G101" s="100">
        <v>19</v>
      </c>
      <c r="H101" s="83">
        <v>201</v>
      </c>
      <c r="I101" s="87">
        <v>10.5789473684211</v>
      </c>
      <c r="J101" s="40"/>
      <c r="K101" s="151">
        <v>2008</v>
      </c>
      <c r="L101" s="100">
        <v>2</v>
      </c>
      <c r="M101" s="83">
        <v>17.1</v>
      </c>
      <c r="N101" s="89">
        <v>8.550000000000001</v>
      </c>
      <c r="O101" t="s" s="131">
        <v>118</v>
      </c>
      <c r="P101" s="135">
        <f>AVERAGE(B90:B101)</f>
        <v>20.75</v>
      </c>
      <c r="Q101" s="97">
        <f>AVERAGE(D90:D101)</f>
        <v>11.4484202251689</v>
      </c>
      <c r="R101" t="s" s="134">
        <v>118</v>
      </c>
      <c r="S101" s="135">
        <f>AVERAGE(G90:G101)</f>
        <v>9.91666666666667</v>
      </c>
      <c r="T101" s="97">
        <f>AVERAGE(I90:I101)</f>
        <v>10.4675903555509</v>
      </c>
      <c r="U101" t="s" s="134">
        <v>118</v>
      </c>
      <c r="V101" s="135">
        <f>AVERAGE(L90:L101)</f>
        <v>2.33333333333333</v>
      </c>
      <c r="W101" s="97">
        <f>AVERAGE(N90:N101)</f>
        <v>8.982575757575759</v>
      </c>
    </row>
    <row r="102" ht="21.95" customHeight="1">
      <c r="A102" s="150">
        <v>2009</v>
      </c>
      <c r="B102" s="100">
        <v>16</v>
      </c>
      <c r="C102" s="83">
        <v>185.8</v>
      </c>
      <c r="D102" s="87">
        <v>11.6125</v>
      </c>
      <c r="E102" s="40"/>
      <c r="F102" s="151">
        <v>2009</v>
      </c>
      <c r="G102" s="100">
        <v>6</v>
      </c>
      <c r="H102" s="83">
        <v>61.6</v>
      </c>
      <c r="I102" s="87">
        <v>10.2666666666667</v>
      </c>
      <c r="J102" s="40"/>
      <c r="K102" s="151">
        <v>2009</v>
      </c>
      <c r="L102" s="100">
        <v>1</v>
      </c>
      <c r="M102" s="83">
        <v>9</v>
      </c>
      <c r="N102" s="89">
        <v>9</v>
      </c>
      <c r="O102" t="s" s="131">
        <v>117</v>
      </c>
      <c r="P102" s="135">
        <f>AVERAGE(B90:B102)</f>
        <v>20.3846153846154</v>
      </c>
      <c r="Q102" s="97">
        <f>AVERAGE(D90:D102)</f>
        <v>11.4610417463098</v>
      </c>
      <c r="R102" t="s" s="134">
        <v>117</v>
      </c>
      <c r="S102" s="135">
        <f>AVERAGE(G90:G102)</f>
        <v>9.61538461538462</v>
      </c>
      <c r="T102" s="97">
        <f>AVERAGE(I90:I102)</f>
        <v>10.4521346871752</v>
      </c>
      <c r="U102" t="s" s="134">
        <v>117</v>
      </c>
      <c r="V102" s="135">
        <f>AVERAGE(L90:L102)</f>
        <v>2.23076923076923</v>
      </c>
      <c r="W102" s="97">
        <f>AVERAGE(N90:N102)</f>
        <v>8.984027777777779</v>
      </c>
    </row>
    <row r="103" ht="21.95" customHeight="1">
      <c r="A103" s="150">
        <v>2010</v>
      </c>
      <c r="B103" s="100">
        <v>19</v>
      </c>
      <c r="C103" s="83">
        <v>223.3</v>
      </c>
      <c r="D103" s="87">
        <v>11.7526315789474</v>
      </c>
      <c r="E103" s="40"/>
      <c r="F103" s="151">
        <v>2010</v>
      </c>
      <c r="G103" s="100">
        <v>8</v>
      </c>
      <c r="H103" s="83">
        <v>87.7</v>
      </c>
      <c r="I103" s="87">
        <v>10.9625</v>
      </c>
      <c r="J103" s="40"/>
      <c r="K103" s="151">
        <v>2010</v>
      </c>
      <c r="L103" s="100">
        <v>0</v>
      </c>
      <c r="M103" s="83">
        <v>0</v>
      </c>
      <c r="N103" s="89"/>
      <c r="O103" t="s" s="131">
        <v>116</v>
      </c>
      <c r="P103" s="135">
        <f>AVERAGE(B90:B103)</f>
        <v>20.2857142857143</v>
      </c>
      <c r="Q103" s="97">
        <f>AVERAGE(D90:D103)</f>
        <v>11.4818695914982</v>
      </c>
      <c r="R103" t="s" s="134">
        <v>116</v>
      </c>
      <c r="S103" s="135">
        <f>AVERAGE(G90:G103)</f>
        <v>9.5</v>
      </c>
      <c r="T103" s="97">
        <f>AVERAGE(I90:I103)</f>
        <v>10.4885893523769</v>
      </c>
      <c r="U103" t="s" s="134">
        <v>116</v>
      </c>
      <c r="V103" s="135">
        <f>AVERAGE(L90:L103)</f>
        <v>2.07142857142857</v>
      </c>
      <c r="W103" s="97">
        <f>AVERAGE(N90:N103)</f>
        <v>8.984027777777779</v>
      </c>
    </row>
    <row r="104" ht="21.95" customHeight="1">
      <c r="A104" s="150">
        <v>2011</v>
      </c>
      <c r="B104" s="100">
        <v>32</v>
      </c>
      <c r="C104" s="83">
        <v>375.4</v>
      </c>
      <c r="D104" s="87">
        <v>11.73125</v>
      </c>
      <c r="E104" s="40"/>
      <c r="F104" s="151">
        <v>2011</v>
      </c>
      <c r="G104" s="100">
        <v>12</v>
      </c>
      <c r="H104" s="83">
        <v>128.1</v>
      </c>
      <c r="I104" s="87">
        <v>10.675</v>
      </c>
      <c r="J104" s="40"/>
      <c r="K104" s="151">
        <v>2011</v>
      </c>
      <c r="L104" s="100">
        <v>1</v>
      </c>
      <c r="M104" s="83">
        <v>9.1</v>
      </c>
      <c r="N104" s="89">
        <v>9.1</v>
      </c>
      <c r="O104" t="s" s="131">
        <v>115</v>
      </c>
      <c r="P104" s="135">
        <f>AVERAGE(B90:B104)</f>
        <v>21.0666666666667</v>
      </c>
      <c r="Q104" s="97">
        <f>AVERAGE(D90:D104)</f>
        <v>11.498494952065</v>
      </c>
      <c r="R104" t="s" s="134">
        <v>115</v>
      </c>
      <c r="S104" s="135">
        <f>AVERAGE(G90:G104)</f>
        <v>9.66666666666667</v>
      </c>
      <c r="T104" s="97">
        <f>AVERAGE(I90:I104)</f>
        <v>10.5010167288852</v>
      </c>
      <c r="U104" t="s" s="134">
        <v>115</v>
      </c>
      <c r="V104" s="135">
        <f>AVERAGE(L90:L104)</f>
        <v>2</v>
      </c>
      <c r="W104" s="97">
        <f>AVERAGE(N90:N104)</f>
        <v>8.992948717948719</v>
      </c>
    </row>
    <row r="105" ht="21.95" customHeight="1">
      <c r="A105" s="150">
        <v>2012</v>
      </c>
      <c r="B105" s="100">
        <v>32</v>
      </c>
      <c r="C105" s="83">
        <v>373.1</v>
      </c>
      <c r="D105" s="87">
        <v>11.659375</v>
      </c>
      <c r="E105" s="40"/>
      <c r="F105" s="151">
        <v>2012</v>
      </c>
      <c r="G105" s="100">
        <v>12</v>
      </c>
      <c r="H105" s="83">
        <v>129.2</v>
      </c>
      <c r="I105" s="87">
        <v>10.7666666666667</v>
      </c>
      <c r="J105" s="40"/>
      <c r="K105" s="151">
        <v>2012</v>
      </c>
      <c r="L105" s="100">
        <v>0</v>
      </c>
      <c r="M105" s="83">
        <v>0</v>
      </c>
      <c r="N105" s="89"/>
      <c r="O105" t="s" s="131">
        <v>114</v>
      </c>
      <c r="P105" s="135">
        <f>AVERAGE(B90:B105)</f>
        <v>21.75</v>
      </c>
      <c r="Q105" s="97">
        <f>AVERAGE(D90:D105)</f>
        <v>11.5085499550609</v>
      </c>
      <c r="R105" t="s" s="134">
        <v>114</v>
      </c>
      <c r="S105" s="135">
        <f>AVERAGE(G90:G105)</f>
        <v>9.8125</v>
      </c>
      <c r="T105" s="97">
        <f>AVERAGE(I90:I105)</f>
        <v>10.5176198499965</v>
      </c>
      <c r="U105" t="s" s="134">
        <v>114</v>
      </c>
      <c r="V105" s="135">
        <f>AVERAGE(L90:L105)</f>
        <v>1.875</v>
      </c>
      <c r="W105" s="97">
        <f>AVERAGE(N90:N105)</f>
        <v>8.992948717948719</v>
      </c>
    </row>
    <row r="106" ht="21.95" customHeight="1">
      <c r="A106" s="150">
        <v>2013</v>
      </c>
      <c r="B106" s="100">
        <v>15</v>
      </c>
      <c r="C106" s="83">
        <v>173.6</v>
      </c>
      <c r="D106" s="87">
        <v>11.5733333333333</v>
      </c>
      <c r="E106" s="40"/>
      <c r="F106" s="151">
        <v>2013</v>
      </c>
      <c r="G106" s="100">
        <v>8</v>
      </c>
      <c r="H106" s="83">
        <v>86.90000000000001</v>
      </c>
      <c r="I106" s="87">
        <v>10.8625</v>
      </c>
      <c r="J106" s="40"/>
      <c r="K106" s="151">
        <v>2013</v>
      </c>
      <c r="L106" s="100">
        <v>0</v>
      </c>
      <c r="M106" s="83">
        <v>0</v>
      </c>
      <c r="N106" s="89"/>
      <c r="O106" t="s" s="131">
        <v>113</v>
      </c>
      <c r="P106" s="135">
        <f>AVERAGE(B90:B106)</f>
        <v>21.3529411764706</v>
      </c>
      <c r="Q106" s="97">
        <f>AVERAGE(D90:D106)</f>
        <v>11.5123607420181</v>
      </c>
      <c r="R106" t="s" s="134">
        <v>113</v>
      </c>
      <c r="S106" s="135">
        <f>AVERAGE(G90:G106)</f>
        <v>9.705882352941179</v>
      </c>
      <c r="T106" s="97">
        <f>AVERAGE(I90:I106)</f>
        <v>10.5379069176438</v>
      </c>
      <c r="U106" t="s" s="134">
        <v>113</v>
      </c>
      <c r="V106" s="135">
        <f>AVERAGE(L90:L106)</f>
        <v>1.76470588235294</v>
      </c>
      <c r="W106" s="97">
        <f>AVERAGE(N90:N106)</f>
        <v>8.992948717948719</v>
      </c>
    </row>
    <row r="107" ht="21.95" customHeight="1">
      <c r="A107" s="150">
        <v>2014</v>
      </c>
      <c r="B107" s="100">
        <v>20</v>
      </c>
      <c r="C107" s="83">
        <v>229.2</v>
      </c>
      <c r="D107" s="87">
        <v>11.46</v>
      </c>
      <c r="E107" s="40"/>
      <c r="F107" s="151">
        <v>2014</v>
      </c>
      <c r="G107" s="100">
        <v>11</v>
      </c>
      <c r="H107" s="83">
        <v>118.9</v>
      </c>
      <c r="I107" s="87">
        <v>10.8090909090909</v>
      </c>
      <c r="J107" s="40"/>
      <c r="K107" s="151">
        <v>2014</v>
      </c>
      <c r="L107" s="100">
        <v>1</v>
      </c>
      <c r="M107" s="83">
        <v>8.9</v>
      </c>
      <c r="N107" s="89">
        <v>8.9</v>
      </c>
      <c r="O107" t="s" s="131">
        <v>112</v>
      </c>
      <c r="P107" s="135">
        <f>AVERAGE(B90:B107)</f>
        <v>21.2777777777778</v>
      </c>
      <c r="Q107" s="97">
        <f>AVERAGE(D90:D107)</f>
        <v>11.509451811906</v>
      </c>
      <c r="R107" t="s" s="134">
        <v>112</v>
      </c>
      <c r="S107" s="135">
        <f>AVERAGE(G90:G107)</f>
        <v>9.77777777777778</v>
      </c>
      <c r="T107" s="97">
        <f>AVERAGE(I90:I107)</f>
        <v>10.5529726949464</v>
      </c>
      <c r="U107" t="s" s="134">
        <v>112</v>
      </c>
      <c r="V107" s="135">
        <f>AVERAGE(L90:L107)</f>
        <v>1.72222222222222</v>
      </c>
      <c r="W107" s="97">
        <f>AVERAGE(N90:N107)</f>
        <v>8.986309523809521</v>
      </c>
    </row>
    <row r="108" ht="21.95" customHeight="1">
      <c r="A108" s="150">
        <v>2015</v>
      </c>
      <c r="B108" s="100">
        <v>25</v>
      </c>
      <c r="C108" s="83">
        <v>279.6</v>
      </c>
      <c r="D108" s="87">
        <v>11.184</v>
      </c>
      <c r="E108" s="40"/>
      <c r="F108" s="151">
        <v>2015</v>
      </c>
      <c r="G108" s="100">
        <v>15</v>
      </c>
      <c r="H108" s="83">
        <v>155</v>
      </c>
      <c r="I108" s="87">
        <v>10.3333333333333</v>
      </c>
      <c r="J108" s="40"/>
      <c r="K108" s="151">
        <v>2015</v>
      </c>
      <c r="L108" s="100">
        <v>3</v>
      </c>
      <c r="M108" s="83">
        <v>24.4</v>
      </c>
      <c r="N108" s="89">
        <v>8.133333333333329</v>
      </c>
      <c r="O108" t="s" s="131">
        <v>111</v>
      </c>
      <c r="P108" s="135">
        <f>AVERAGE(B90:B108)</f>
        <v>21.4736842105263</v>
      </c>
      <c r="Q108" s="97">
        <f>AVERAGE(D90:D108)</f>
        <v>11.4923227691741</v>
      </c>
      <c r="R108" t="s" s="134">
        <v>111</v>
      </c>
      <c r="S108" s="135">
        <f>AVERAGE(G90:G108)</f>
        <v>10.0526315789474</v>
      </c>
      <c r="T108" s="97">
        <f>AVERAGE(I90:I108)</f>
        <v>10.5414127285457</v>
      </c>
      <c r="U108" t="s" s="134">
        <v>111</v>
      </c>
      <c r="V108" s="135">
        <f>AVERAGE(L90:L108)</f>
        <v>1.78947368421053</v>
      </c>
      <c r="W108" s="97">
        <f>AVERAGE(N90:N108)</f>
        <v>8.929444444444441</v>
      </c>
    </row>
    <row r="109" ht="21.95" customHeight="1">
      <c r="A109" s="150">
        <v>2016</v>
      </c>
      <c r="B109" s="100">
        <v>14</v>
      </c>
      <c r="C109" s="83">
        <v>158.3</v>
      </c>
      <c r="D109" s="87">
        <v>11.3071428571429</v>
      </c>
      <c r="E109" s="40"/>
      <c r="F109" s="151">
        <v>2016</v>
      </c>
      <c r="G109" s="100">
        <v>9</v>
      </c>
      <c r="H109" s="83">
        <v>96.7</v>
      </c>
      <c r="I109" s="87">
        <v>10.7444444444444</v>
      </c>
      <c r="J109" s="40"/>
      <c r="K109" s="151">
        <v>2016</v>
      </c>
      <c r="L109" s="100">
        <v>1</v>
      </c>
      <c r="M109" s="83">
        <v>8.4</v>
      </c>
      <c r="N109" s="89">
        <v>8.4</v>
      </c>
      <c r="O109" t="s" s="131">
        <v>110</v>
      </c>
      <c r="P109" s="135">
        <f>AVERAGE(B90:B109)</f>
        <v>21.1</v>
      </c>
      <c r="Q109" s="97">
        <f>AVERAGE(D90:D109)</f>
        <v>11.4830637735725</v>
      </c>
      <c r="R109" t="s" s="134">
        <v>110</v>
      </c>
      <c r="S109" s="135">
        <f>AVERAGE(G90:G109)</f>
        <v>10</v>
      </c>
      <c r="T109" s="97">
        <f>AVERAGE(I90:I109)</f>
        <v>10.5515643143406</v>
      </c>
      <c r="U109" t="s" s="134">
        <v>110</v>
      </c>
      <c r="V109" s="135">
        <f>AVERAGE(L90:L109)</f>
        <v>1.75</v>
      </c>
      <c r="W109" s="97">
        <f>AVERAGE(N90:N109)</f>
        <v>8.89635416666667</v>
      </c>
    </row>
    <row r="110" ht="21.95" customHeight="1">
      <c r="A110" s="150">
        <v>2017</v>
      </c>
      <c r="B110" s="100">
        <v>11</v>
      </c>
      <c r="C110" s="83">
        <v>133.2</v>
      </c>
      <c r="D110" s="87">
        <v>12.1090909090909</v>
      </c>
      <c r="E110" s="40"/>
      <c r="F110" s="151">
        <v>2017</v>
      </c>
      <c r="G110" s="100">
        <v>3</v>
      </c>
      <c r="H110" s="83">
        <v>34.1</v>
      </c>
      <c r="I110" s="87">
        <v>11.3666666666667</v>
      </c>
      <c r="J110" s="40"/>
      <c r="K110" s="151">
        <v>2017</v>
      </c>
      <c r="L110" s="100">
        <v>0</v>
      </c>
      <c r="M110" s="83">
        <v>0</v>
      </c>
      <c r="N110" s="89"/>
      <c r="O110" s="96"/>
      <c r="P110" s="83"/>
      <c r="Q110" s="83"/>
      <c r="R110" s="84"/>
      <c r="S110" s="83"/>
      <c r="T110" s="83"/>
      <c r="U110" s="84"/>
      <c r="V110" s="83"/>
      <c r="W110" s="97"/>
    </row>
    <row r="111" ht="21.95" customHeight="1">
      <c r="A111" s="150">
        <v>2018</v>
      </c>
      <c r="B111" s="100">
        <v>17</v>
      </c>
      <c r="C111" s="83">
        <v>197.4</v>
      </c>
      <c r="D111" s="87">
        <v>11.6117647058824</v>
      </c>
      <c r="E111" s="40"/>
      <c r="F111" s="151">
        <v>2018</v>
      </c>
      <c r="G111" s="100">
        <v>8</v>
      </c>
      <c r="H111" s="83">
        <v>87</v>
      </c>
      <c r="I111" s="87">
        <v>10.875</v>
      </c>
      <c r="J111" s="40"/>
      <c r="K111" s="151">
        <v>2018</v>
      </c>
      <c r="L111" s="100">
        <v>0</v>
      </c>
      <c r="M111" s="83">
        <v>0</v>
      </c>
      <c r="N111" s="89"/>
      <c r="O111" s="96"/>
      <c r="P111" s="83"/>
      <c r="Q111" s="83"/>
      <c r="R111" s="84"/>
      <c r="S111" s="83"/>
      <c r="T111" s="83"/>
      <c r="U111" s="84"/>
      <c r="V111" s="83"/>
      <c r="W111" s="97"/>
    </row>
    <row r="112" ht="21.95" customHeight="1">
      <c r="A112" s="150">
        <v>2019</v>
      </c>
      <c r="B112" s="100">
        <v>20</v>
      </c>
      <c r="C112" s="83">
        <v>232.8</v>
      </c>
      <c r="D112" s="87">
        <v>11.64</v>
      </c>
      <c r="E112" s="40"/>
      <c r="F112" s="151">
        <v>2019</v>
      </c>
      <c r="G112" s="100">
        <v>8</v>
      </c>
      <c r="H112" s="83">
        <v>84.7</v>
      </c>
      <c r="I112" s="87">
        <v>10.5875</v>
      </c>
      <c r="J112" s="40"/>
      <c r="K112" s="151">
        <v>2019</v>
      </c>
      <c r="L112" s="100">
        <v>0</v>
      </c>
      <c r="M112" s="83">
        <v>0</v>
      </c>
      <c r="N112" s="89"/>
      <c r="O112" s="96"/>
      <c r="P112" s="83"/>
      <c r="Q112" s="83"/>
      <c r="R112" s="84"/>
      <c r="S112" s="83"/>
      <c r="T112" s="83"/>
      <c r="U112" s="84"/>
      <c r="V112" s="83"/>
      <c r="W112" s="97"/>
    </row>
    <row r="113" ht="21.95" customHeight="1">
      <c r="A113" s="150">
        <v>2020</v>
      </c>
      <c r="B113" s="100">
        <v>21</v>
      </c>
      <c r="C113" s="83">
        <v>243.3</v>
      </c>
      <c r="D113" s="87">
        <v>11.5857142857143</v>
      </c>
      <c r="E113" s="40"/>
      <c r="F113" s="151">
        <v>2020</v>
      </c>
      <c r="G113" s="100">
        <v>9</v>
      </c>
      <c r="H113" s="83">
        <v>97</v>
      </c>
      <c r="I113" s="87">
        <v>10.7777777777778</v>
      </c>
      <c r="J113" s="40"/>
      <c r="K113" s="151">
        <v>2020</v>
      </c>
      <c r="L113" s="100">
        <v>0</v>
      </c>
      <c r="M113" s="83">
        <v>0</v>
      </c>
      <c r="N113" s="89"/>
      <c r="O113" s="96"/>
      <c r="P113" s="83"/>
      <c r="Q113" s="83"/>
      <c r="R113" s="84"/>
      <c r="S113" s="83"/>
      <c r="T113" s="83"/>
      <c r="U113" s="84"/>
      <c r="V113" s="83"/>
      <c r="W113" s="97"/>
    </row>
    <row r="114" ht="21.95" customHeight="1">
      <c r="A114" s="150">
        <v>2021</v>
      </c>
      <c r="B114" s="100">
        <v>25</v>
      </c>
      <c r="C114" s="83">
        <v>298.4</v>
      </c>
      <c r="D114" s="87">
        <v>11.936</v>
      </c>
      <c r="E114" s="40"/>
      <c r="F114" s="151">
        <v>2021</v>
      </c>
      <c r="G114" s="100">
        <v>6</v>
      </c>
      <c r="H114" s="83">
        <v>63.2</v>
      </c>
      <c r="I114" s="87">
        <v>10.5333333333333</v>
      </c>
      <c r="J114" s="40"/>
      <c r="K114" s="151">
        <v>2021</v>
      </c>
      <c r="L114" s="100">
        <v>0</v>
      </c>
      <c r="M114" s="83">
        <v>0</v>
      </c>
      <c r="N114" s="89"/>
      <c r="O114" s="96"/>
      <c r="P114" s="83"/>
      <c r="Q114" s="83"/>
      <c r="R114" s="84"/>
      <c r="S114" s="83"/>
      <c r="T114" s="83"/>
      <c r="U114" s="84"/>
      <c r="V114" s="83"/>
      <c r="W114" s="97"/>
    </row>
    <row r="115" ht="21.95" customHeight="1">
      <c r="A115" s="150">
        <v>2022</v>
      </c>
      <c r="B115" s="100">
        <v>30</v>
      </c>
      <c r="C115" s="83">
        <v>334.9</v>
      </c>
      <c r="D115" s="87">
        <v>11.1633333333333</v>
      </c>
      <c r="E115" s="40"/>
      <c r="F115" s="151">
        <v>2022</v>
      </c>
      <c r="G115" s="100">
        <v>20</v>
      </c>
      <c r="H115" s="83">
        <v>212.8</v>
      </c>
      <c r="I115" s="87">
        <v>10.64</v>
      </c>
      <c r="J115" s="40"/>
      <c r="K115" s="151">
        <v>2022</v>
      </c>
      <c r="L115" s="100">
        <v>2</v>
      </c>
      <c r="M115" s="83">
        <v>17.9</v>
      </c>
      <c r="N115" s="89">
        <v>8.949999999999999</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90"/>
      <c r="E134" s="40"/>
      <c r="F134" s="88"/>
      <c r="G134" s="84"/>
      <c r="H134" s="83"/>
      <c r="I134" s="90"/>
      <c r="J134" s="40"/>
      <c r="K134" s="88"/>
      <c r="L134" s="84"/>
      <c r="M134" s="83"/>
      <c r="N134" s="91"/>
      <c r="O134" s="82"/>
      <c r="P134" s="83"/>
      <c r="Q134" s="83"/>
      <c r="R134" s="84"/>
      <c r="S134" s="84"/>
      <c r="T134" s="83"/>
      <c r="U134" s="83"/>
      <c r="V134" s="83"/>
      <c r="W134" s="85"/>
    </row>
    <row r="135" ht="21.95" customHeight="1">
      <c r="A135" s="86"/>
      <c r="B135" s="84"/>
      <c r="C135" s="83"/>
      <c r="D135" s="90"/>
      <c r="E135" s="40"/>
      <c r="F135" s="88"/>
      <c r="G135" s="84"/>
      <c r="H135" s="83"/>
      <c r="I135" s="90"/>
      <c r="J135" s="40"/>
      <c r="K135" s="88"/>
      <c r="L135" s="84"/>
      <c r="M135" s="83"/>
      <c r="N135" s="91"/>
      <c r="O135" s="82"/>
      <c r="P135" s="83"/>
      <c r="Q135" s="83"/>
      <c r="R135" s="84"/>
      <c r="S135" s="84"/>
      <c r="T135" s="83"/>
      <c r="U135" s="83"/>
      <c r="V135" s="83"/>
      <c r="W135" s="85"/>
    </row>
    <row r="136" ht="21.95" customHeight="1">
      <c r="A136" t="s" s="92">
        <v>97</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98</v>
      </c>
      <c r="B137" t="s" s="162">
        <v>219</v>
      </c>
      <c r="C137" s="83"/>
      <c r="D137" s="87"/>
      <c r="E137" s="40"/>
      <c r="F137" t="s" s="95">
        <v>98</v>
      </c>
      <c r="G137" t="s" s="162">
        <v>219</v>
      </c>
      <c r="H137" s="83"/>
      <c r="I137" s="87"/>
      <c r="J137" s="40"/>
      <c r="K137" t="s" s="95">
        <v>98</v>
      </c>
      <c r="L137" t="s" s="162">
        <v>219</v>
      </c>
      <c r="M137" s="83"/>
      <c r="N137" s="89"/>
      <c r="O137" s="96"/>
      <c r="P137" s="83"/>
      <c r="Q137" s="83"/>
      <c r="R137" s="84"/>
      <c r="S137" s="83"/>
      <c r="T137" s="83"/>
      <c r="U137" s="84"/>
      <c r="V137" s="83"/>
      <c r="W137" s="97"/>
    </row>
    <row r="138" ht="21.95" customHeight="1">
      <c r="A138" t="s" s="98">
        <v>99</v>
      </c>
      <c r="B138" s="100">
        <f>AVERAGE(B79:B88)</f>
        <v>29.9</v>
      </c>
      <c r="C138" s="83">
        <f>AVERAGE(C79:C88)</f>
        <v>335.55</v>
      </c>
      <c r="D138" s="87">
        <f>AVERAGE(D79:D88)</f>
        <v>11.2633664553279</v>
      </c>
      <c r="E138" s="40"/>
      <c r="F138" t="s" s="99">
        <v>99</v>
      </c>
      <c r="G138" s="100">
        <f>AVERAGE(G79:G88)</f>
        <v>16.7</v>
      </c>
      <c r="H138" s="83">
        <f>AVERAGE(H79:H88)</f>
        <v>173.66</v>
      </c>
      <c r="I138" s="87">
        <f>AVERAGE(I79:I88)</f>
        <v>10.4561445279866</v>
      </c>
      <c r="J138" s="40"/>
      <c r="K138" t="s" s="99">
        <v>99</v>
      </c>
      <c r="L138" s="100">
        <f>AVERAGE(L79:L88)</f>
        <v>3.2</v>
      </c>
      <c r="M138" s="83">
        <f>AVERAGE(M79:M88)</f>
        <v>28.25</v>
      </c>
      <c r="N138" s="89">
        <f>AVERAGE(N79:N88)</f>
        <v>8.81291666666667</v>
      </c>
      <c r="O138" s="96"/>
      <c r="P138" s="83"/>
      <c r="Q138" s="83"/>
      <c r="R138" s="84"/>
      <c r="S138" s="83"/>
      <c r="T138" s="83"/>
      <c r="U138" s="84"/>
      <c r="V138" s="83"/>
      <c r="W138" s="97"/>
    </row>
    <row r="139" ht="21.95" customHeight="1">
      <c r="A139" t="s" s="98">
        <v>100</v>
      </c>
      <c r="B139" s="100">
        <f>AVERAGE(B90:B99)</f>
        <v>18.3</v>
      </c>
      <c r="C139" s="83">
        <f>AVERAGE(C90:C99)</f>
        <v>209.68</v>
      </c>
      <c r="D139" s="87">
        <f>AVERAGE(D90:D99)</f>
        <v>11.5067862978525</v>
      </c>
      <c r="E139" s="40"/>
      <c r="F139" t="s" s="99">
        <v>100</v>
      </c>
      <c r="G139" s="100">
        <f>AVERAGE(G90:G99)</f>
        <v>8</v>
      </c>
      <c r="H139" s="83">
        <f>AVERAGE(H90:H99)</f>
        <v>82.98999999999999</v>
      </c>
      <c r="I139" s="87">
        <f>AVERAGE(I90:I99)</f>
        <v>10.4827136898189</v>
      </c>
      <c r="J139" s="40"/>
      <c r="K139" t="s" s="99">
        <v>100</v>
      </c>
      <c r="L139" s="100">
        <f>AVERAGE(L90:L99)</f>
        <v>2</v>
      </c>
      <c r="M139" s="83">
        <f>AVERAGE(M90:M99)</f>
        <v>17.83</v>
      </c>
      <c r="N139" s="89">
        <f>AVERAGE(N90:N99)</f>
        <v>9.03611111111111</v>
      </c>
      <c r="O139" s="96"/>
      <c r="P139" s="83"/>
      <c r="Q139" s="83"/>
      <c r="R139" s="84"/>
      <c r="S139" s="83"/>
      <c r="T139" s="83"/>
      <c r="U139" s="84"/>
      <c r="V139" s="83"/>
      <c r="W139" s="97"/>
    </row>
    <row r="140" ht="21.95" customHeight="1">
      <c r="A140" t="s" s="101">
        <v>101</v>
      </c>
      <c r="B140" s="84"/>
      <c r="C140" s="84"/>
      <c r="D140" s="90"/>
      <c r="E140" s="40"/>
      <c r="F140" t="s" s="102">
        <v>101</v>
      </c>
      <c r="G140" s="84"/>
      <c r="H140" s="84"/>
      <c r="I140" s="90"/>
      <c r="J140" s="40"/>
      <c r="K140" t="s" s="102">
        <v>101</v>
      </c>
      <c r="L140" s="84"/>
      <c r="M140" s="84"/>
      <c r="N140" s="91"/>
      <c r="O140" s="96"/>
      <c r="P140" s="83"/>
      <c r="Q140" s="83"/>
      <c r="R140" s="84"/>
      <c r="S140" s="83"/>
      <c r="T140" s="83"/>
      <c r="U140" s="84"/>
      <c r="V140" s="83"/>
      <c r="W140" s="97"/>
    </row>
    <row r="141" ht="21.95" customHeight="1">
      <c r="A141" t="s" s="103">
        <v>102</v>
      </c>
      <c r="B141" s="83">
        <f>AVERAGE(B78:B87)</f>
        <v>30.9</v>
      </c>
      <c r="C141" s="83">
        <f>AVERAGE(C78:C87)</f>
        <v>345.99</v>
      </c>
      <c r="D141" s="87">
        <f>AVERAGE(D78:D87)</f>
        <v>11.2441445278301</v>
      </c>
      <c r="E141" s="40"/>
      <c r="F141" t="s" s="104">
        <v>102</v>
      </c>
      <c r="G141" s="83">
        <f>AVERAGE(G78:G87)</f>
        <v>17.2</v>
      </c>
      <c r="H141" s="83">
        <f>AVERAGE(H78:H87)</f>
        <v>178.16</v>
      </c>
      <c r="I141" s="87">
        <f>AVERAGE(I78:I87)</f>
        <v>10.424126984127</v>
      </c>
      <c r="J141" s="40"/>
      <c r="K141" t="s" s="104">
        <v>102</v>
      </c>
      <c r="L141" s="83">
        <f>AVERAGE(L78:L87)</f>
        <v>3.6</v>
      </c>
      <c r="M141" s="83">
        <f>AVERAGE(M78:M87)</f>
        <v>31.8</v>
      </c>
      <c r="N141" s="89">
        <f>AVERAGE(N78:N87)</f>
        <v>8.81589285714286</v>
      </c>
      <c r="O141" s="96"/>
      <c r="P141" s="83"/>
      <c r="Q141" s="83"/>
      <c r="R141" s="84"/>
      <c r="S141" s="83"/>
      <c r="T141" s="83"/>
      <c r="U141" s="84"/>
      <c r="V141" s="83"/>
      <c r="W141" s="97"/>
    </row>
    <row r="142" ht="21.95" customHeight="1">
      <c r="A142" t="s" s="103">
        <v>103</v>
      </c>
      <c r="B142" s="100">
        <f>AVERAGE(B89:B98)</f>
        <v>19.9</v>
      </c>
      <c r="C142" s="83">
        <f>AVERAGE(C89:C98)</f>
        <v>226.14</v>
      </c>
      <c r="D142" s="87">
        <f>AVERAGE(D89:D98)</f>
        <v>11.3946324516986</v>
      </c>
      <c r="E142" s="40"/>
      <c r="F142" t="s" s="104">
        <v>103</v>
      </c>
      <c r="G142" s="100">
        <f>AVERAGE(G89:G98)</f>
        <v>9.5</v>
      </c>
      <c r="H142" s="83">
        <f>AVERAGE(H89:H98)</f>
        <v>98.34999999999999</v>
      </c>
      <c r="I142" s="87">
        <f>AVERAGE(I89:I98)</f>
        <v>10.4156548662895</v>
      </c>
      <c r="J142" s="40"/>
      <c r="K142" t="s" s="104">
        <v>103</v>
      </c>
      <c r="L142" s="100">
        <f>AVERAGE(L89:L98)</f>
        <v>2.2</v>
      </c>
      <c r="M142" s="83">
        <f>AVERAGE(M89:M98)</f>
        <v>19.58</v>
      </c>
      <c r="N142" s="89">
        <f>AVERAGE(N89:N98)</f>
        <v>9.0075</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AVERAGE(B84:B88)</f>
        <v>25.6</v>
      </c>
      <c r="C145" s="83">
        <f>AVERAGE(C84:C88)</f>
        <v>293.48</v>
      </c>
      <c r="D145" s="87">
        <f>AVERAGE(D84:D88)</f>
        <v>11.4137684369706</v>
      </c>
      <c r="E145" s="40"/>
      <c r="F145" t="s" s="99">
        <v>99</v>
      </c>
      <c r="G145" s="83">
        <f>AVERAGE(G84:G88)</f>
        <v>12.4</v>
      </c>
      <c r="H145" s="83">
        <f>AVERAGE(H84:H88)</f>
        <v>131.6</v>
      </c>
      <c r="I145" s="87">
        <f>AVERAGE(I84:I88)</f>
        <v>10.580701754386</v>
      </c>
      <c r="J145" s="40"/>
      <c r="K145" t="s" s="99">
        <v>99</v>
      </c>
      <c r="L145" s="83">
        <f>AVERAGE(L84:L88)</f>
        <v>1.4</v>
      </c>
      <c r="M145" s="83">
        <f>AVERAGE(M84:M88)</f>
        <v>12.58</v>
      </c>
      <c r="N145" s="89">
        <f>AVERAGE(N84:N88)</f>
        <v>8.988888888888891</v>
      </c>
      <c r="O145" s="96"/>
      <c r="P145" s="83"/>
      <c r="Q145" s="83"/>
      <c r="R145" s="84"/>
      <c r="S145" s="83"/>
      <c r="T145" s="83"/>
      <c r="U145" s="84"/>
      <c r="V145" s="83"/>
      <c r="W145" s="97"/>
    </row>
    <row r="146" ht="21.95" customHeight="1">
      <c r="A146" t="s" s="98">
        <v>100</v>
      </c>
      <c r="B146" s="83">
        <f>AVERAGE(B90:B94)</f>
        <v>19.6</v>
      </c>
      <c r="C146" s="83">
        <f>AVERAGE(C90:C94)</f>
        <v>221.14</v>
      </c>
      <c r="D146" s="87">
        <f>AVERAGE(D90:D94)</f>
        <v>11.3061281512605</v>
      </c>
      <c r="E146" s="40"/>
      <c r="F146" t="s" s="99">
        <v>100</v>
      </c>
      <c r="G146" s="83">
        <f>AVERAGE(G90:G94)</f>
        <v>10.2</v>
      </c>
      <c r="H146" s="83">
        <f>AVERAGE(H90:H94)</f>
        <v>105.1</v>
      </c>
      <c r="I146" s="87">
        <f>AVERAGE(I90:I94)</f>
        <v>10.4189338731444</v>
      </c>
      <c r="J146" s="40"/>
      <c r="K146" t="s" s="99">
        <v>100</v>
      </c>
      <c r="L146" s="83">
        <f>AVERAGE(L90:L94)</f>
        <v>2.6</v>
      </c>
      <c r="M146" s="83">
        <f>AVERAGE(M90:M94)</f>
        <v>22.94</v>
      </c>
      <c r="N146" s="89">
        <f>AVERAGE(N90:N94)</f>
        <v>8.965</v>
      </c>
      <c r="O146" s="96"/>
      <c r="P146" s="83"/>
      <c r="Q146" s="83"/>
      <c r="R146" s="84"/>
      <c r="S146" s="83"/>
      <c r="T146" s="83"/>
      <c r="U146" s="84"/>
      <c r="V146" s="83"/>
      <c r="W146" s="97"/>
    </row>
    <row r="147" ht="21.95" customHeight="1">
      <c r="A147" t="s" s="101">
        <v>101</v>
      </c>
      <c r="B147" s="84"/>
      <c r="C147" s="84"/>
      <c r="D147" s="90"/>
      <c r="E147" s="40"/>
      <c r="F147" t="s" s="102">
        <v>101</v>
      </c>
      <c r="G147" s="84"/>
      <c r="H147" s="84"/>
      <c r="I147" s="90"/>
      <c r="J147" s="40"/>
      <c r="K147" t="s" s="102">
        <v>101</v>
      </c>
      <c r="L147" s="84"/>
      <c r="M147" s="84"/>
      <c r="N147" s="91"/>
      <c r="O147" s="96"/>
      <c r="P147" s="83"/>
      <c r="Q147" s="83"/>
      <c r="R147" s="84"/>
      <c r="S147" s="83"/>
      <c r="T147" s="83"/>
      <c r="U147" s="84"/>
      <c r="V147" s="83"/>
      <c r="W147" s="97"/>
    </row>
    <row r="148" ht="21.95" customHeight="1">
      <c r="A148" t="s" s="103">
        <v>102</v>
      </c>
      <c r="B148" s="83">
        <f>AVERAGE(B83:B87)</f>
        <v>28.6</v>
      </c>
      <c r="C148" s="83">
        <f>AVERAGE(C83:C87)</f>
        <v>326.08</v>
      </c>
      <c r="D148" s="87">
        <f>AVERAGE(D83:D87)</f>
        <v>11.391746493397</v>
      </c>
      <c r="E148" s="40"/>
      <c r="F148" t="s" s="104">
        <v>102</v>
      </c>
      <c r="G148" s="83">
        <f>AVERAGE(G83:G87)</f>
        <v>14</v>
      </c>
      <c r="H148" s="83">
        <f>AVERAGE(H83:H87)</f>
        <v>147.42</v>
      </c>
      <c r="I148" s="87">
        <f>AVERAGE(I83:I87)</f>
        <v>10.5422222222222</v>
      </c>
      <c r="J148" s="40"/>
      <c r="K148" t="s" s="104">
        <v>102</v>
      </c>
      <c r="L148" s="83">
        <f>AVERAGE(L83:L87)</f>
        <v>2</v>
      </c>
      <c r="M148" s="83">
        <f>AVERAGE(M83:M87)</f>
        <v>17.92</v>
      </c>
      <c r="N148" s="89">
        <f>AVERAGE(N83:N87)</f>
        <v>9</v>
      </c>
      <c r="O148" s="96"/>
      <c r="P148" s="83"/>
      <c r="Q148" s="83"/>
      <c r="R148" s="84"/>
      <c r="S148" s="83"/>
      <c r="T148" s="83"/>
      <c r="U148" s="84"/>
      <c r="V148" s="83"/>
      <c r="W148" s="97"/>
    </row>
    <row r="149" ht="21.95" customHeight="1">
      <c r="A149" t="s" s="103">
        <v>103</v>
      </c>
      <c r="B149" s="83">
        <f>AVERAGE(B89:B93)</f>
        <v>21.4</v>
      </c>
      <c r="C149" s="83">
        <f>AVERAGE(C89:C93)</f>
        <v>237.54</v>
      </c>
      <c r="D149" s="87">
        <f>AVERAGE(D89:D93)</f>
        <v>11.1073498707175</v>
      </c>
      <c r="E149" s="40"/>
      <c r="F149" t="s" s="104">
        <v>103</v>
      </c>
      <c r="G149" s="83">
        <f>AVERAGE(G89:G93)</f>
        <v>12.8</v>
      </c>
      <c r="H149" s="83">
        <f>AVERAGE(H89:H93)</f>
        <v>131.58</v>
      </c>
      <c r="I149" s="87">
        <f>AVERAGE(I89:I93)</f>
        <v>10.3248162260856</v>
      </c>
      <c r="J149" s="40"/>
      <c r="K149" t="s" s="104">
        <v>103</v>
      </c>
      <c r="L149" s="83">
        <f>AVERAGE(L89:L93)</f>
        <v>2.8</v>
      </c>
      <c r="M149" s="83">
        <f>AVERAGE(M89:M93)</f>
        <v>24.6</v>
      </c>
      <c r="N149" s="89">
        <f>AVERAGE(N89:N93)</f>
        <v>8.875</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8.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26" customWidth="1"/>
    <col min="2" max="4" width="12.1719" style="226" customWidth="1"/>
    <col min="5" max="5" width="1.35156" style="226" customWidth="1"/>
    <col min="6" max="6" width="10" style="226" customWidth="1"/>
    <col min="7" max="9" width="12.1719" style="226" customWidth="1"/>
    <col min="10" max="10" width="1.35156" style="226" customWidth="1"/>
    <col min="11" max="11" width="10" style="226" customWidth="1"/>
    <col min="12" max="14" width="12.1719" style="226" customWidth="1"/>
    <col min="15" max="15" width="10.8516" style="226" customWidth="1"/>
    <col min="16" max="17" width="6.5" style="226" customWidth="1"/>
    <col min="18" max="18" width="10.8516" style="226" customWidth="1"/>
    <col min="19" max="20" width="6.5" style="226" customWidth="1"/>
    <col min="21" max="21" width="10.8516" style="226" customWidth="1"/>
    <col min="22" max="23" width="6.5" style="226" customWidth="1"/>
    <col min="24" max="16384" width="16.3516" style="226" customWidth="1"/>
  </cols>
  <sheetData>
    <row r="1" ht="64.15" customHeight="1">
      <c r="A1" t="s" s="164">
        <v>221</v>
      </c>
      <c r="B1" t="s" s="27">
        <v>40</v>
      </c>
      <c r="C1" t="s" s="27">
        <v>41</v>
      </c>
      <c r="D1" t="s" s="28">
        <v>42</v>
      </c>
      <c r="E1" s="29"/>
      <c r="F1" t="s" s="30">
        <v>222</v>
      </c>
      <c r="G1" t="s" s="27">
        <v>44</v>
      </c>
      <c r="H1" t="s" s="27">
        <v>45</v>
      </c>
      <c r="I1" t="s" s="28">
        <v>46</v>
      </c>
      <c r="J1" s="29"/>
      <c r="K1" t="s" s="30">
        <v>223</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21</v>
      </c>
      <c r="C3" s="78">
        <v>125.5</v>
      </c>
      <c r="D3" s="79">
        <v>5.97619047619048</v>
      </c>
      <c r="E3" s="40"/>
      <c r="F3" s="145">
        <v>1910</v>
      </c>
      <c r="G3" s="144">
        <v>8</v>
      </c>
      <c r="H3" s="78">
        <v>41.3</v>
      </c>
      <c r="I3" s="79">
        <v>5.1625</v>
      </c>
      <c r="J3" s="40"/>
      <c r="K3" s="145">
        <v>1910</v>
      </c>
      <c r="L3" s="144">
        <v>1</v>
      </c>
      <c r="M3" s="78">
        <v>4.3</v>
      </c>
      <c r="N3" s="81">
        <v>4.3</v>
      </c>
      <c r="O3" s="146"/>
      <c r="P3" s="147"/>
      <c r="Q3" s="148"/>
      <c r="R3" s="149"/>
      <c r="S3" s="147"/>
      <c r="T3" s="148"/>
      <c r="U3" s="149"/>
      <c r="V3" s="147"/>
      <c r="W3" s="148"/>
    </row>
    <row r="4" ht="21.95" customHeight="1">
      <c r="A4" s="150">
        <v>1911</v>
      </c>
      <c r="B4" s="100">
        <v>34</v>
      </c>
      <c r="C4" s="83">
        <v>191.1</v>
      </c>
      <c r="D4" s="87">
        <v>5.62058823529412</v>
      </c>
      <c r="E4" s="40"/>
      <c r="F4" s="151">
        <v>1911</v>
      </c>
      <c r="G4" s="100">
        <v>19</v>
      </c>
      <c r="H4" s="83">
        <v>93.5</v>
      </c>
      <c r="I4" s="87">
        <v>4.92105263157895</v>
      </c>
      <c r="J4" s="40"/>
      <c r="K4" s="151">
        <v>1911</v>
      </c>
      <c r="L4" s="100">
        <v>5</v>
      </c>
      <c r="M4" s="83">
        <v>18.5</v>
      </c>
      <c r="N4" s="89">
        <v>3.7</v>
      </c>
      <c r="O4" s="152"/>
      <c r="P4" s="135"/>
      <c r="Q4" s="97"/>
      <c r="R4" s="153"/>
      <c r="S4" s="135"/>
      <c r="T4" s="97"/>
      <c r="U4" s="153"/>
      <c r="V4" s="135"/>
      <c r="W4" s="97"/>
    </row>
    <row r="5" ht="21.95" customHeight="1">
      <c r="A5" s="150">
        <v>1912</v>
      </c>
      <c r="B5" s="100">
        <v>30</v>
      </c>
      <c r="C5" s="83">
        <v>174.6</v>
      </c>
      <c r="D5" s="87">
        <v>5.82</v>
      </c>
      <c r="E5" s="40"/>
      <c r="F5" s="151">
        <v>1912</v>
      </c>
      <c r="G5" s="100">
        <v>14</v>
      </c>
      <c r="H5" s="83">
        <v>68.7</v>
      </c>
      <c r="I5" s="87">
        <v>4.90714285714286</v>
      </c>
      <c r="J5" s="40"/>
      <c r="K5" s="151">
        <v>1912</v>
      </c>
      <c r="L5" s="100">
        <v>5</v>
      </c>
      <c r="M5" s="83">
        <v>19.5</v>
      </c>
      <c r="N5" s="89">
        <v>3.9</v>
      </c>
      <c r="O5" s="152"/>
      <c r="P5" s="135"/>
      <c r="Q5" s="97"/>
      <c r="R5" s="153"/>
      <c r="S5" s="135"/>
      <c r="T5" s="97"/>
      <c r="U5" s="153"/>
      <c r="V5" s="135"/>
      <c r="W5" s="97"/>
    </row>
    <row r="6" ht="21.95" customHeight="1">
      <c r="A6" s="150">
        <v>1913</v>
      </c>
      <c r="B6" s="100">
        <v>34</v>
      </c>
      <c r="C6" s="83">
        <v>199.9</v>
      </c>
      <c r="D6" s="87">
        <v>5.87941176470588</v>
      </c>
      <c r="E6" s="40"/>
      <c r="F6" s="151">
        <v>1913</v>
      </c>
      <c r="G6" s="100">
        <v>18</v>
      </c>
      <c r="H6" s="83">
        <v>95.40000000000001</v>
      </c>
      <c r="I6" s="87">
        <v>5.3</v>
      </c>
      <c r="J6" s="40"/>
      <c r="K6" s="151">
        <v>1913</v>
      </c>
      <c r="L6" s="100">
        <v>4</v>
      </c>
      <c r="M6" s="83">
        <v>16.4</v>
      </c>
      <c r="N6" s="89">
        <v>4.1</v>
      </c>
      <c r="O6" s="152"/>
      <c r="P6" s="135"/>
      <c r="Q6" s="97"/>
      <c r="R6" s="153"/>
      <c r="S6" s="135"/>
      <c r="T6" s="97"/>
      <c r="U6" s="153"/>
      <c r="V6" s="135"/>
      <c r="W6" s="97"/>
    </row>
    <row r="7" ht="21.95" customHeight="1">
      <c r="A7" s="150">
        <v>1914</v>
      </c>
      <c r="B7" s="100">
        <v>75</v>
      </c>
      <c r="C7" s="83">
        <v>391.3</v>
      </c>
      <c r="D7" s="87">
        <v>5.21733333333333</v>
      </c>
      <c r="E7" s="40"/>
      <c r="F7" s="151">
        <v>1914</v>
      </c>
      <c r="G7" s="100">
        <v>49</v>
      </c>
      <c r="H7" s="83">
        <v>223.7</v>
      </c>
      <c r="I7" s="87">
        <v>4.56530612244898</v>
      </c>
      <c r="J7" s="40"/>
      <c r="K7" s="151">
        <v>1914</v>
      </c>
      <c r="L7" s="100">
        <v>22</v>
      </c>
      <c r="M7" s="83">
        <v>79.59999999999999</v>
      </c>
      <c r="N7" s="89">
        <v>3.61818181818182</v>
      </c>
      <c r="O7" s="152"/>
      <c r="P7" s="135"/>
      <c r="Q7" s="97"/>
      <c r="R7" s="153"/>
      <c r="S7" s="135"/>
      <c r="T7" s="97"/>
      <c r="U7" s="153"/>
      <c r="V7" s="135"/>
      <c r="W7" s="97"/>
    </row>
    <row r="8" ht="21.95" customHeight="1">
      <c r="A8" s="150">
        <v>1915</v>
      </c>
      <c r="B8" s="100">
        <v>37</v>
      </c>
      <c r="C8" s="83">
        <v>220.4</v>
      </c>
      <c r="D8" s="87">
        <v>5.95675675675676</v>
      </c>
      <c r="E8" s="40"/>
      <c r="F8" s="151">
        <v>1915</v>
      </c>
      <c r="G8" s="100">
        <v>13</v>
      </c>
      <c r="H8" s="83">
        <v>66.5</v>
      </c>
      <c r="I8" s="87">
        <v>5.11538461538462</v>
      </c>
      <c r="J8" s="40"/>
      <c r="K8" s="151">
        <v>1915</v>
      </c>
      <c r="L8" s="100">
        <v>2</v>
      </c>
      <c r="M8" s="83">
        <v>6.6</v>
      </c>
      <c r="N8" s="89">
        <v>3.3</v>
      </c>
      <c r="O8" s="152"/>
      <c r="P8" s="135"/>
      <c r="Q8" s="97"/>
      <c r="R8" s="153"/>
      <c r="S8" s="135"/>
      <c r="T8" s="97"/>
      <c r="U8" s="153"/>
      <c r="V8" s="135"/>
      <c r="W8" s="97"/>
    </row>
    <row r="9" ht="21.95" customHeight="1">
      <c r="A9" s="150">
        <v>1916</v>
      </c>
      <c r="B9" s="100">
        <v>51</v>
      </c>
      <c r="C9" s="83">
        <v>311.7</v>
      </c>
      <c r="D9" s="87">
        <v>6.11176470588235</v>
      </c>
      <c r="E9" s="40"/>
      <c r="F9" s="151">
        <v>1916</v>
      </c>
      <c r="G9" s="100">
        <v>20</v>
      </c>
      <c r="H9" s="83">
        <v>107.2</v>
      </c>
      <c r="I9" s="87">
        <v>5.36</v>
      </c>
      <c r="J9" s="40"/>
      <c r="K9" s="151">
        <v>1916</v>
      </c>
      <c r="L9" s="100">
        <v>2</v>
      </c>
      <c r="M9" s="83">
        <v>6.9</v>
      </c>
      <c r="N9" s="89">
        <v>3.45</v>
      </c>
      <c r="O9" s="152"/>
      <c r="P9" s="135"/>
      <c r="Q9" s="97"/>
      <c r="R9" s="153"/>
      <c r="S9" s="135"/>
      <c r="T9" s="97"/>
      <c r="U9" s="153"/>
      <c r="V9" s="135"/>
      <c r="W9" s="97"/>
    </row>
    <row r="10" ht="21.95" customHeight="1">
      <c r="A10" s="150">
        <v>1917</v>
      </c>
      <c r="B10" s="100">
        <v>31</v>
      </c>
      <c r="C10" s="83">
        <v>181.3</v>
      </c>
      <c r="D10" s="87">
        <v>5.84838709677419</v>
      </c>
      <c r="E10" s="40"/>
      <c r="F10" s="151">
        <v>1917</v>
      </c>
      <c r="G10" s="100">
        <v>14</v>
      </c>
      <c r="H10" s="83">
        <v>71.3</v>
      </c>
      <c r="I10" s="87">
        <v>5.09285714285714</v>
      </c>
      <c r="J10" s="40"/>
      <c r="K10" s="151">
        <v>1917</v>
      </c>
      <c r="L10" s="100">
        <v>2</v>
      </c>
      <c r="M10" s="83">
        <v>7.8</v>
      </c>
      <c r="N10" s="89">
        <v>3.9</v>
      </c>
      <c r="O10" s="152"/>
      <c r="P10" s="135"/>
      <c r="Q10" s="97"/>
      <c r="R10" s="153"/>
      <c r="S10" s="135"/>
      <c r="T10" s="97"/>
      <c r="U10" s="153"/>
      <c r="V10" s="135"/>
      <c r="W10" s="97"/>
    </row>
    <row r="11" ht="21.95" customHeight="1">
      <c r="A11" s="150">
        <v>1918</v>
      </c>
      <c r="B11" s="100">
        <v>18</v>
      </c>
      <c r="C11" s="83">
        <v>104.2</v>
      </c>
      <c r="D11" s="87">
        <v>5.78888888888889</v>
      </c>
      <c r="E11" s="40"/>
      <c r="F11" s="151">
        <v>1918</v>
      </c>
      <c r="G11" s="100">
        <v>8</v>
      </c>
      <c r="H11" s="83">
        <v>39.3</v>
      </c>
      <c r="I11" s="87">
        <v>4.9125</v>
      </c>
      <c r="J11" s="40"/>
      <c r="K11" s="151">
        <v>1918</v>
      </c>
      <c r="L11" s="100">
        <v>2</v>
      </c>
      <c r="M11" s="83">
        <v>6.8</v>
      </c>
      <c r="N11" s="89">
        <v>3.4</v>
      </c>
      <c r="O11" s="152"/>
      <c r="P11" s="135"/>
      <c r="Q11" s="97"/>
      <c r="R11" s="153"/>
      <c r="S11" s="135"/>
      <c r="T11" s="97"/>
      <c r="U11" s="153"/>
      <c r="V11" s="135"/>
      <c r="W11" s="97"/>
    </row>
    <row r="12" ht="21.95" customHeight="1">
      <c r="A12" s="150">
        <v>1919</v>
      </c>
      <c r="B12" s="100">
        <v>25</v>
      </c>
      <c r="C12" s="83">
        <v>146.3</v>
      </c>
      <c r="D12" s="87">
        <v>5.852</v>
      </c>
      <c r="E12" s="40"/>
      <c r="F12" s="151">
        <v>1919</v>
      </c>
      <c r="G12" s="100">
        <v>11</v>
      </c>
      <c r="H12" s="83">
        <v>54.8</v>
      </c>
      <c r="I12" s="87">
        <v>4.98181818181818</v>
      </c>
      <c r="J12" s="40"/>
      <c r="K12" s="151">
        <v>1919</v>
      </c>
      <c r="L12" s="100">
        <v>4</v>
      </c>
      <c r="M12" s="83">
        <v>17.3</v>
      </c>
      <c r="N12" s="89">
        <v>4.325</v>
      </c>
      <c r="O12" s="152"/>
      <c r="P12" s="135"/>
      <c r="Q12" s="97"/>
      <c r="R12" s="153"/>
      <c r="S12" s="135"/>
      <c r="T12" s="97"/>
      <c r="U12" s="153"/>
      <c r="V12" s="135"/>
      <c r="W12" s="97"/>
    </row>
    <row r="13" ht="21.95" customHeight="1">
      <c r="A13" s="150">
        <v>1920</v>
      </c>
      <c r="B13" s="100">
        <v>37</v>
      </c>
      <c r="C13" s="83">
        <v>219.4</v>
      </c>
      <c r="D13" s="87">
        <v>5.92972972972973</v>
      </c>
      <c r="E13" s="40"/>
      <c r="F13" s="151">
        <v>1920</v>
      </c>
      <c r="G13" s="100">
        <v>17</v>
      </c>
      <c r="H13" s="83">
        <v>90.2</v>
      </c>
      <c r="I13" s="87">
        <v>5.30588235294118</v>
      </c>
      <c r="J13" s="40"/>
      <c r="K13" s="151">
        <v>1920</v>
      </c>
      <c r="L13" s="100">
        <v>2</v>
      </c>
      <c r="M13" s="83">
        <v>7.2</v>
      </c>
      <c r="N13" s="89">
        <v>3.6</v>
      </c>
      <c r="O13" s="152"/>
      <c r="P13" s="135"/>
      <c r="Q13" s="97"/>
      <c r="R13" s="153"/>
      <c r="S13" s="135"/>
      <c r="T13" s="97"/>
      <c r="U13" s="153"/>
      <c r="V13" s="135"/>
      <c r="W13" s="97"/>
    </row>
    <row r="14" ht="21.95" customHeight="1">
      <c r="A14" s="150">
        <v>1921</v>
      </c>
      <c r="B14" s="100">
        <v>18</v>
      </c>
      <c r="C14" s="83">
        <v>109.3</v>
      </c>
      <c r="D14" s="87">
        <v>6.07222222222222</v>
      </c>
      <c r="E14" s="40"/>
      <c r="F14" s="151">
        <v>1921</v>
      </c>
      <c r="G14" s="100">
        <v>6</v>
      </c>
      <c r="H14" s="83">
        <v>29.5</v>
      </c>
      <c r="I14" s="87">
        <v>4.91666666666667</v>
      </c>
      <c r="J14" s="40"/>
      <c r="K14" s="151">
        <v>1921</v>
      </c>
      <c r="L14" s="100">
        <v>2</v>
      </c>
      <c r="M14" s="83">
        <v>8.300000000000001</v>
      </c>
      <c r="N14" s="89">
        <v>4.15</v>
      </c>
      <c r="O14" s="152"/>
      <c r="P14" s="135"/>
      <c r="Q14" s="97"/>
      <c r="R14" s="153"/>
      <c r="S14" s="135"/>
      <c r="T14" s="97"/>
      <c r="U14" s="153"/>
      <c r="V14" s="135"/>
      <c r="W14" s="97"/>
    </row>
    <row r="15" ht="21.95" customHeight="1">
      <c r="A15" s="150">
        <v>1922</v>
      </c>
      <c r="B15" s="100">
        <v>31</v>
      </c>
      <c r="C15" s="83">
        <v>169.3</v>
      </c>
      <c r="D15" s="87">
        <v>5.46129032258065</v>
      </c>
      <c r="E15" s="40"/>
      <c r="F15" s="151">
        <v>1922</v>
      </c>
      <c r="G15" s="100">
        <v>19</v>
      </c>
      <c r="H15" s="83">
        <v>90.3</v>
      </c>
      <c r="I15" s="87">
        <v>4.75263157894737</v>
      </c>
      <c r="J15" s="40"/>
      <c r="K15" s="151">
        <v>1922</v>
      </c>
      <c r="L15" s="100">
        <v>7</v>
      </c>
      <c r="M15" s="83">
        <v>25</v>
      </c>
      <c r="N15" s="89">
        <v>3.57142857142857</v>
      </c>
      <c r="O15" s="152"/>
      <c r="P15" s="135"/>
      <c r="Q15" s="97"/>
      <c r="R15" s="153"/>
      <c r="S15" s="135"/>
      <c r="T15" s="97"/>
      <c r="U15" s="153"/>
      <c r="V15" s="135"/>
      <c r="W15" s="97"/>
    </row>
    <row r="16" ht="21.95" customHeight="1">
      <c r="A16" s="150">
        <v>1923</v>
      </c>
      <c r="B16" s="100">
        <v>31</v>
      </c>
      <c r="C16" s="83">
        <v>186.4</v>
      </c>
      <c r="D16" s="87">
        <v>6.01290322580645</v>
      </c>
      <c r="E16" s="40"/>
      <c r="F16" s="151">
        <v>1923</v>
      </c>
      <c r="G16" s="100">
        <v>14</v>
      </c>
      <c r="H16" s="83">
        <v>76.3</v>
      </c>
      <c r="I16" s="87">
        <v>5.45</v>
      </c>
      <c r="J16" s="40"/>
      <c r="K16" s="151">
        <v>1923</v>
      </c>
      <c r="L16" s="100">
        <v>1</v>
      </c>
      <c r="M16" s="83">
        <v>4.2</v>
      </c>
      <c r="N16" s="89">
        <v>4.2</v>
      </c>
      <c r="O16" s="152"/>
      <c r="P16" s="135"/>
      <c r="Q16" s="97"/>
      <c r="R16" s="153"/>
      <c r="S16" s="135"/>
      <c r="T16" s="97"/>
      <c r="U16" s="153"/>
      <c r="V16" s="135"/>
      <c r="W16" s="97"/>
    </row>
    <row r="17" ht="21.95" customHeight="1">
      <c r="A17" s="150">
        <v>1924</v>
      </c>
      <c r="B17" s="100">
        <v>30</v>
      </c>
      <c r="C17" s="83">
        <v>167.5</v>
      </c>
      <c r="D17" s="87">
        <v>5.58333333333333</v>
      </c>
      <c r="E17" s="40"/>
      <c r="F17" s="151">
        <v>1924</v>
      </c>
      <c r="G17" s="100">
        <v>19</v>
      </c>
      <c r="H17" s="83">
        <v>96.2</v>
      </c>
      <c r="I17" s="87">
        <v>5.06315789473684</v>
      </c>
      <c r="J17" s="40"/>
      <c r="K17" s="151">
        <v>1924</v>
      </c>
      <c r="L17" s="100">
        <v>4</v>
      </c>
      <c r="M17" s="83">
        <v>16.7</v>
      </c>
      <c r="N17" s="89">
        <v>4.175</v>
      </c>
      <c r="O17" s="152"/>
      <c r="P17" s="135"/>
      <c r="Q17" s="97"/>
      <c r="R17" s="153"/>
      <c r="S17" s="135"/>
      <c r="T17" s="97"/>
      <c r="U17" s="153"/>
      <c r="V17" s="135"/>
      <c r="W17" s="97"/>
    </row>
    <row r="18" ht="21.95" customHeight="1">
      <c r="A18" s="150">
        <v>1925</v>
      </c>
      <c r="B18" s="100">
        <v>39</v>
      </c>
      <c r="C18" s="83">
        <v>224.7</v>
      </c>
      <c r="D18" s="87">
        <v>5.76153846153846</v>
      </c>
      <c r="E18" s="40"/>
      <c r="F18" s="151">
        <v>1925</v>
      </c>
      <c r="G18" s="100">
        <v>19</v>
      </c>
      <c r="H18" s="83">
        <v>96.7</v>
      </c>
      <c r="I18" s="87">
        <v>5.08947368421053</v>
      </c>
      <c r="J18" s="40"/>
      <c r="K18" s="151">
        <v>1925</v>
      </c>
      <c r="L18" s="100">
        <v>5</v>
      </c>
      <c r="M18" s="83">
        <v>20.5</v>
      </c>
      <c r="N18" s="89">
        <v>4.1</v>
      </c>
      <c r="O18" s="152"/>
      <c r="P18" s="135"/>
      <c r="Q18" s="97"/>
      <c r="R18" s="153"/>
      <c r="S18" s="135"/>
      <c r="T18" s="97"/>
      <c r="U18" s="153"/>
      <c r="V18" s="135"/>
      <c r="W18" s="97"/>
    </row>
    <row r="19" ht="21.95" customHeight="1">
      <c r="A19" s="150">
        <v>1926</v>
      </c>
      <c r="B19" s="100">
        <v>23</v>
      </c>
      <c r="C19" s="83">
        <v>141.2</v>
      </c>
      <c r="D19" s="87">
        <v>6.13913043478261</v>
      </c>
      <c r="E19" s="40"/>
      <c r="F19" s="151">
        <v>1926</v>
      </c>
      <c r="G19" s="100">
        <v>9</v>
      </c>
      <c r="H19" s="83">
        <v>49.6</v>
      </c>
      <c r="I19" s="87">
        <v>5.51111111111111</v>
      </c>
      <c r="J19" s="40"/>
      <c r="K19" s="151">
        <v>1926</v>
      </c>
      <c r="L19" s="100">
        <v>0</v>
      </c>
      <c r="M19" s="83">
        <v>0</v>
      </c>
      <c r="N19" s="89"/>
      <c r="O19" s="152"/>
      <c r="P19" s="135"/>
      <c r="Q19" s="97"/>
      <c r="R19" s="153"/>
      <c r="S19" s="135"/>
      <c r="T19" s="97"/>
      <c r="U19" s="153"/>
      <c r="V19" s="135"/>
      <c r="W19" s="97"/>
    </row>
    <row r="20" ht="21.95" customHeight="1">
      <c r="A20" s="150">
        <v>1927</v>
      </c>
      <c r="B20" s="100">
        <v>53</v>
      </c>
      <c r="C20" s="83">
        <v>302.1</v>
      </c>
      <c r="D20" s="87">
        <v>5.7</v>
      </c>
      <c r="E20" s="40"/>
      <c r="F20" s="151">
        <v>1927</v>
      </c>
      <c r="G20" s="100">
        <v>28</v>
      </c>
      <c r="H20" s="83">
        <v>138.7</v>
      </c>
      <c r="I20" s="87">
        <v>4.95357142857143</v>
      </c>
      <c r="J20" s="40"/>
      <c r="K20" s="151">
        <v>1927</v>
      </c>
      <c r="L20" s="100">
        <v>9</v>
      </c>
      <c r="M20" s="83">
        <v>35</v>
      </c>
      <c r="N20" s="89">
        <v>3.88888888888889</v>
      </c>
      <c r="O20" s="152"/>
      <c r="P20" s="135"/>
      <c r="Q20" s="97"/>
      <c r="R20" s="153"/>
      <c r="S20" s="135"/>
      <c r="T20" s="97"/>
      <c r="U20" s="153"/>
      <c r="V20" s="135"/>
      <c r="W20" s="97"/>
    </row>
    <row r="21" ht="21.95" customHeight="1">
      <c r="A21" s="150">
        <v>1928</v>
      </c>
      <c r="B21" s="100">
        <v>33</v>
      </c>
      <c r="C21" s="83">
        <v>189</v>
      </c>
      <c r="D21" s="87">
        <v>5.72727272727273</v>
      </c>
      <c r="E21" s="40"/>
      <c r="F21" s="151">
        <v>1928</v>
      </c>
      <c r="G21" s="100">
        <v>19</v>
      </c>
      <c r="H21" s="83">
        <v>98.09999999999999</v>
      </c>
      <c r="I21" s="87">
        <v>5.16315789473684</v>
      </c>
      <c r="J21" s="40"/>
      <c r="K21" s="151">
        <v>1928</v>
      </c>
      <c r="L21" s="100">
        <v>4</v>
      </c>
      <c r="M21" s="83">
        <v>15.7</v>
      </c>
      <c r="N21" s="89">
        <v>3.925</v>
      </c>
      <c r="O21" s="152"/>
      <c r="P21" s="135"/>
      <c r="Q21" s="97"/>
      <c r="R21" s="153"/>
      <c r="S21" s="135"/>
      <c r="T21" s="97"/>
      <c r="U21" s="153"/>
      <c r="V21" s="135"/>
      <c r="W21" s="97"/>
    </row>
    <row r="22" ht="21.95" customHeight="1">
      <c r="A22" s="150">
        <v>1929</v>
      </c>
      <c r="B22" s="100">
        <v>48</v>
      </c>
      <c r="C22" s="83">
        <v>264.1</v>
      </c>
      <c r="D22" s="87">
        <v>5.50208333333333</v>
      </c>
      <c r="E22" s="40"/>
      <c r="F22" s="151">
        <v>1929</v>
      </c>
      <c r="G22" s="100">
        <v>28</v>
      </c>
      <c r="H22" s="83">
        <v>131.1</v>
      </c>
      <c r="I22" s="87">
        <v>4.68214285714286</v>
      </c>
      <c r="J22" s="40"/>
      <c r="K22" s="151">
        <v>1929</v>
      </c>
      <c r="L22" s="100">
        <v>11</v>
      </c>
      <c r="M22" s="83">
        <v>39.5</v>
      </c>
      <c r="N22" s="89">
        <v>3.59090909090909</v>
      </c>
      <c r="O22" s="152"/>
      <c r="P22" s="135"/>
      <c r="Q22" s="97"/>
      <c r="R22" s="153"/>
      <c r="S22" s="135"/>
      <c r="T22" s="97"/>
      <c r="U22" s="153"/>
      <c r="V22" s="135"/>
      <c r="W22" s="97"/>
    </row>
    <row r="23" ht="21.95" customHeight="1">
      <c r="A23" s="150">
        <v>1930</v>
      </c>
      <c r="B23" s="100">
        <v>34</v>
      </c>
      <c r="C23" s="83">
        <v>203</v>
      </c>
      <c r="D23" s="87">
        <v>5.97058823529412</v>
      </c>
      <c r="E23" s="40"/>
      <c r="F23" s="151">
        <v>1930</v>
      </c>
      <c r="G23" s="100">
        <v>13</v>
      </c>
      <c r="H23" s="83">
        <v>63.3</v>
      </c>
      <c r="I23" s="87">
        <v>4.86923076923077</v>
      </c>
      <c r="J23" s="40"/>
      <c r="K23" s="151">
        <v>1930</v>
      </c>
      <c r="L23" s="100">
        <v>4</v>
      </c>
      <c r="M23" s="83">
        <v>17.2</v>
      </c>
      <c r="N23" s="89">
        <v>4.3</v>
      </c>
      <c r="O23" s="152"/>
      <c r="P23" s="135"/>
      <c r="Q23" s="97"/>
      <c r="R23" s="153"/>
      <c r="S23" s="135"/>
      <c r="T23" s="97"/>
      <c r="U23" s="153"/>
      <c r="V23" s="135"/>
      <c r="W23" s="97"/>
    </row>
    <row r="24" ht="21.95" customHeight="1">
      <c r="A24" s="150">
        <v>1931</v>
      </c>
      <c r="B24" s="100">
        <v>41</v>
      </c>
      <c r="C24" s="83">
        <v>244.4</v>
      </c>
      <c r="D24" s="87">
        <v>5.9609756097561</v>
      </c>
      <c r="E24" s="40"/>
      <c r="F24" s="151">
        <v>1931</v>
      </c>
      <c r="G24" s="100">
        <v>17</v>
      </c>
      <c r="H24" s="83">
        <v>88.40000000000001</v>
      </c>
      <c r="I24" s="87">
        <v>5.2</v>
      </c>
      <c r="J24" s="40"/>
      <c r="K24" s="151">
        <v>1931</v>
      </c>
      <c r="L24" s="100">
        <v>4</v>
      </c>
      <c r="M24" s="83">
        <v>15.6</v>
      </c>
      <c r="N24" s="89">
        <v>3.9</v>
      </c>
      <c r="O24" s="152"/>
      <c r="P24" s="135"/>
      <c r="Q24" s="97"/>
      <c r="R24" s="153"/>
      <c r="S24" s="135"/>
      <c r="T24" s="97"/>
      <c r="U24" s="153"/>
      <c r="V24" s="135"/>
      <c r="W24" s="97"/>
    </row>
    <row r="25" ht="21.95" customHeight="1">
      <c r="A25" s="150">
        <v>1932</v>
      </c>
      <c r="B25" s="100">
        <v>33</v>
      </c>
      <c r="C25" s="83">
        <v>188.6</v>
      </c>
      <c r="D25" s="87">
        <v>5.71515151515152</v>
      </c>
      <c r="E25" s="40"/>
      <c r="F25" s="151">
        <v>1932</v>
      </c>
      <c r="G25" s="100">
        <v>20</v>
      </c>
      <c r="H25" s="83">
        <v>103.1</v>
      </c>
      <c r="I25" s="87">
        <v>5.155</v>
      </c>
      <c r="J25" s="40"/>
      <c r="K25" s="151">
        <v>1932</v>
      </c>
      <c r="L25" s="100">
        <v>3</v>
      </c>
      <c r="M25" s="83">
        <v>10.4</v>
      </c>
      <c r="N25" s="89">
        <v>3.46666666666667</v>
      </c>
      <c r="O25" s="152"/>
      <c r="P25" s="135"/>
      <c r="Q25" s="97"/>
      <c r="R25" s="153"/>
      <c r="S25" s="135"/>
      <c r="T25" s="97"/>
      <c r="U25" s="153"/>
      <c r="V25" s="135"/>
      <c r="W25" s="97"/>
    </row>
    <row r="26" ht="21.95" customHeight="1">
      <c r="A26" s="150">
        <v>1933</v>
      </c>
      <c r="B26" s="100">
        <v>43</v>
      </c>
      <c r="C26" s="83">
        <v>255.4</v>
      </c>
      <c r="D26" s="87">
        <v>5.93953488372093</v>
      </c>
      <c r="E26" s="40"/>
      <c r="F26" s="151">
        <v>1933</v>
      </c>
      <c r="G26" s="100">
        <v>21</v>
      </c>
      <c r="H26" s="83">
        <v>111</v>
      </c>
      <c r="I26" s="87">
        <v>5.28571428571429</v>
      </c>
      <c r="J26" s="40"/>
      <c r="K26" s="151">
        <v>1933</v>
      </c>
      <c r="L26" s="100">
        <v>2</v>
      </c>
      <c r="M26" s="83">
        <v>8.800000000000001</v>
      </c>
      <c r="N26" s="89">
        <v>4.4</v>
      </c>
      <c r="O26" s="152"/>
      <c r="P26" s="135"/>
      <c r="Q26" s="97"/>
      <c r="R26" s="153"/>
      <c r="S26" s="135"/>
      <c r="T26" s="97"/>
      <c r="U26" s="153"/>
      <c r="V26" s="135"/>
      <c r="W26" s="97"/>
    </row>
    <row r="27" ht="21.95" customHeight="1">
      <c r="A27" s="150">
        <v>1934</v>
      </c>
      <c r="B27" s="100">
        <v>19</v>
      </c>
      <c r="C27" s="83">
        <v>113.7</v>
      </c>
      <c r="D27" s="87">
        <v>5.98421052631579</v>
      </c>
      <c r="E27" s="40"/>
      <c r="F27" s="151">
        <v>1934</v>
      </c>
      <c r="G27" s="100">
        <v>7</v>
      </c>
      <c r="H27" s="83">
        <v>36.9</v>
      </c>
      <c r="I27" s="87">
        <v>5.27142857142857</v>
      </c>
      <c r="J27" s="40"/>
      <c r="K27" s="151">
        <v>1934</v>
      </c>
      <c r="L27" s="100">
        <v>1</v>
      </c>
      <c r="M27" s="83">
        <v>3.9</v>
      </c>
      <c r="N27" s="89">
        <v>3.9</v>
      </c>
      <c r="O27" s="152"/>
      <c r="P27" s="135"/>
      <c r="Q27" s="97"/>
      <c r="R27" s="153"/>
      <c r="S27" s="135"/>
      <c r="T27" s="97"/>
      <c r="U27" s="153"/>
      <c r="V27" s="135"/>
      <c r="W27" s="97"/>
    </row>
    <row r="28" ht="21.95" customHeight="1">
      <c r="A28" s="150">
        <v>1935</v>
      </c>
      <c r="B28" s="100">
        <v>82</v>
      </c>
      <c r="C28" s="83">
        <v>465.9</v>
      </c>
      <c r="D28" s="87">
        <v>5.68170731707317</v>
      </c>
      <c r="E28" s="40"/>
      <c r="F28" s="151">
        <v>1935</v>
      </c>
      <c r="G28" s="100">
        <v>40</v>
      </c>
      <c r="H28" s="83">
        <v>197.3</v>
      </c>
      <c r="I28" s="87">
        <v>4.9325</v>
      </c>
      <c r="J28" s="40"/>
      <c r="K28" s="151">
        <v>1935</v>
      </c>
      <c r="L28" s="100">
        <v>9</v>
      </c>
      <c r="M28" s="83">
        <v>28.2</v>
      </c>
      <c r="N28" s="89">
        <v>3.13333333333333</v>
      </c>
      <c r="O28" s="152"/>
      <c r="P28" s="135"/>
      <c r="Q28" s="97"/>
      <c r="R28" s="153"/>
      <c r="S28" s="135"/>
      <c r="T28" s="97"/>
      <c r="U28" s="153"/>
      <c r="V28" s="135"/>
      <c r="W28" s="97"/>
    </row>
    <row r="29" ht="21.95" customHeight="1">
      <c r="A29" s="150">
        <v>1936</v>
      </c>
      <c r="B29" s="100">
        <v>30</v>
      </c>
      <c r="C29" s="83">
        <v>179.8</v>
      </c>
      <c r="D29" s="87">
        <v>5.99333333333333</v>
      </c>
      <c r="E29" s="40"/>
      <c r="F29" s="151">
        <v>1936</v>
      </c>
      <c r="G29" s="100">
        <v>11</v>
      </c>
      <c r="H29" s="83">
        <v>58.2</v>
      </c>
      <c r="I29" s="87">
        <v>5.29090909090909</v>
      </c>
      <c r="J29" s="40"/>
      <c r="K29" s="151">
        <v>1936</v>
      </c>
      <c r="L29" s="100">
        <v>1</v>
      </c>
      <c r="M29" s="83">
        <v>4.4</v>
      </c>
      <c r="N29" s="89">
        <v>4.4</v>
      </c>
      <c r="O29" s="152"/>
      <c r="P29" s="135"/>
      <c r="Q29" s="97"/>
      <c r="R29" s="153"/>
      <c r="S29" s="135"/>
      <c r="T29" s="97"/>
      <c r="U29" s="153"/>
      <c r="V29" s="135"/>
      <c r="W29" s="97"/>
    </row>
    <row r="30" ht="21.95" customHeight="1">
      <c r="A30" s="150">
        <v>1937</v>
      </c>
      <c r="B30" s="100">
        <v>23</v>
      </c>
      <c r="C30" s="83">
        <v>135.6</v>
      </c>
      <c r="D30" s="87">
        <v>5.89565217391304</v>
      </c>
      <c r="E30" s="40"/>
      <c r="F30" s="151">
        <v>1937</v>
      </c>
      <c r="G30" s="100">
        <v>10</v>
      </c>
      <c r="H30" s="83">
        <v>53</v>
      </c>
      <c r="I30" s="87">
        <v>5.3</v>
      </c>
      <c r="J30" s="40"/>
      <c r="K30" s="151">
        <v>1937</v>
      </c>
      <c r="L30" s="100">
        <v>1</v>
      </c>
      <c r="M30" s="83">
        <v>4.4</v>
      </c>
      <c r="N30" s="89">
        <v>4.4</v>
      </c>
      <c r="O30" s="152"/>
      <c r="P30" s="135"/>
      <c r="Q30" s="97"/>
      <c r="R30" s="153"/>
      <c r="S30" s="135"/>
      <c r="T30" s="97"/>
      <c r="U30" s="153"/>
      <c r="V30" s="135"/>
      <c r="W30" s="97"/>
    </row>
    <row r="31" ht="21.95" customHeight="1">
      <c r="A31" s="150">
        <v>1938</v>
      </c>
      <c r="B31" s="100">
        <v>32</v>
      </c>
      <c r="C31" s="83">
        <v>179.6</v>
      </c>
      <c r="D31" s="87">
        <v>5.6125</v>
      </c>
      <c r="E31" s="40"/>
      <c r="F31" s="151">
        <v>1938</v>
      </c>
      <c r="G31" s="100">
        <v>18</v>
      </c>
      <c r="H31" s="83">
        <v>88.59999999999999</v>
      </c>
      <c r="I31" s="87">
        <v>4.92222222222222</v>
      </c>
      <c r="J31" s="40"/>
      <c r="K31" s="151">
        <v>1938</v>
      </c>
      <c r="L31" s="100">
        <v>6</v>
      </c>
      <c r="M31" s="83">
        <v>23.1</v>
      </c>
      <c r="N31" s="89">
        <v>3.85</v>
      </c>
      <c r="O31" s="152"/>
      <c r="P31" s="135"/>
      <c r="Q31" s="97"/>
      <c r="R31" s="153"/>
      <c r="S31" s="135"/>
      <c r="T31" s="97"/>
      <c r="U31" s="153"/>
      <c r="V31" s="135"/>
      <c r="W31" s="97"/>
    </row>
    <row r="32" ht="21.95" customHeight="1">
      <c r="A32" s="150">
        <v>1939</v>
      </c>
      <c r="B32" s="100">
        <v>49</v>
      </c>
      <c r="C32" s="83">
        <v>289.2</v>
      </c>
      <c r="D32" s="87">
        <v>5.90204081632653</v>
      </c>
      <c r="E32" s="40"/>
      <c r="F32" s="151">
        <v>1939</v>
      </c>
      <c r="G32" s="100">
        <v>19</v>
      </c>
      <c r="H32" s="83">
        <v>94.2</v>
      </c>
      <c r="I32" s="87">
        <v>4.95789473684211</v>
      </c>
      <c r="J32" s="40"/>
      <c r="K32" s="151">
        <v>1939</v>
      </c>
      <c r="L32" s="100">
        <v>6</v>
      </c>
      <c r="M32" s="83">
        <v>23.4</v>
      </c>
      <c r="N32" s="89">
        <v>3.9</v>
      </c>
      <c r="O32" s="152"/>
      <c r="P32" s="135"/>
      <c r="Q32" s="97"/>
      <c r="R32" s="153"/>
      <c r="S32" s="135"/>
      <c r="T32" s="97"/>
      <c r="U32" s="153"/>
      <c r="V32" s="135"/>
      <c r="W32" s="97"/>
    </row>
    <row r="33" ht="21.95" customHeight="1">
      <c r="A33" s="150">
        <v>1940</v>
      </c>
      <c r="B33" s="100">
        <v>36</v>
      </c>
      <c r="C33" s="83">
        <v>217.9</v>
      </c>
      <c r="D33" s="87">
        <v>6.05277777777778</v>
      </c>
      <c r="E33" s="40"/>
      <c r="F33" s="151">
        <v>1940</v>
      </c>
      <c r="G33" s="100">
        <v>12</v>
      </c>
      <c r="H33" s="83">
        <v>59.8</v>
      </c>
      <c r="I33" s="87">
        <v>4.98333333333333</v>
      </c>
      <c r="J33" s="40"/>
      <c r="K33" s="151">
        <v>1940</v>
      </c>
      <c r="L33" s="100">
        <v>2</v>
      </c>
      <c r="M33" s="83">
        <v>7.6</v>
      </c>
      <c r="N33" s="89">
        <v>3.8</v>
      </c>
      <c r="O33" s="152"/>
      <c r="P33" s="135"/>
      <c r="Q33" s="97"/>
      <c r="R33" s="153"/>
      <c r="S33" s="135"/>
      <c r="T33" s="97"/>
      <c r="U33" s="153"/>
      <c r="V33" s="135"/>
      <c r="W33" s="97"/>
    </row>
    <row r="34" ht="21.95" customHeight="1">
      <c r="A34" s="150">
        <v>1941</v>
      </c>
      <c r="B34" s="100">
        <v>43</v>
      </c>
      <c r="C34" s="83">
        <v>247.9</v>
      </c>
      <c r="D34" s="87">
        <v>5.76511627906977</v>
      </c>
      <c r="E34" s="40"/>
      <c r="F34" s="151">
        <v>1941</v>
      </c>
      <c r="G34" s="100">
        <v>20</v>
      </c>
      <c r="H34" s="83">
        <v>98.59999999999999</v>
      </c>
      <c r="I34" s="87">
        <v>4.93</v>
      </c>
      <c r="J34" s="40"/>
      <c r="K34" s="151">
        <v>1941</v>
      </c>
      <c r="L34" s="100">
        <v>7</v>
      </c>
      <c r="M34" s="83">
        <v>29.3</v>
      </c>
      <c r="N34" s="89">
        <v>4.18571428571429</v>
      </c>
      <c r="O34" s="152"/>
      <c r="P34" s="135"/>
      <c r="Q34" s="97"/>
      <c r="R34" s="153"/>
      <c r="S34" s="135"/>
      <c r="T34" s="97"/>
      <c r="U34" s="153"/>
      <c r="V34" s="135"/>
      <c r="W34" s="97"/>
    </row>
    <row r="35" ht="21.95" customHeight="1">
      <c r="A35" s="150">
        <v>1942</v>
      </c>
      <c r="B35" s="100">
        <v>39</v>
      </c>
      <c r="C35" s="83">
        <v>228.3</v>
      </c>
      <c r="D35" s="87">
        <v>5.85384615384615</v>
      </c>
      <c r="E35" s="40"/>
      <c r="F35" s="151">
        <v>1942</v>
      </c>
      <c r="G35" s="100">
        <v>19</v>
      </c>
      <c r="H35" s="83">
        <v>97.7</v>
      </c>
      <c r="I35" s="87">
        <v>5.14210526315789</v>
      </c>
      <c r="J35" s="40"/>
      <c r="K35" s="151">
        <v>1942</v>
      </c>
      <c r="L35" s="100">
        <v>3</v>
      </c>
      <c r="M35" s="83">
        <v>10.5</v>
      </c>
      <c r="N35" s="89">
        <v>3.5</v>
      </c>
      <c r="O35" s="152"/>
      <c r="P35" s="135"/>
      <c r="Q35" s="97"/>
      <c r="R35" s="153"/>
      <c r="S35" s="135"/>
      <c r="T35" s="97"/>
      <c r="U35" s="153"/>
      <c r="V35" s="135"/>
      <c r="W35" s="97"/>
    </row>
    <row r="36" ht="21.95" customHeight="1">
      <c r="A36" s="150">
        <v>1943</v>
      </c>
      <c r="B36" s="100">
        <v>48</v>
      </c>
      <c r="C36" s="83">
        <v>267.1</v>
      </c>
      <c r="D36" s="87">
        <v>5.56458333333333</v>
      </c>
      <c r="E36" s="40"/>
      <c r="F36" s="151">
        <v>1943</v>
      </c>
      <c r="G36" s="100">
        <v>27</v>
      </c>
      <c r="H36" s="83">
        <v>133.6</v>
      </c>
      <c r="I36" s="87">
        <v>4.94814814814815</v>
      </c>
      <c r="J36" s="40"/>
      <c r="K36" s="151">
        <v>1943</v>
      </c>
      <c r="L36" s="100">
        <v>8</v>
      </c>
      <c r="M36" s="83">
        <v>32</v>
      </c>
      <c r="N36" s="89">
        <v>4</v>
      </c>
      <c r="O36" s="152"/>
      <c r="P36" s="135"/>
      <c r="Q36" s="97"/>
      <c r="R36" s="153"/>
      <c r="S36" s="135"/>
      <c r="T36" s="97"/>
      <c r="U36" s="153"/>
      <c r="V36" s="135"/>
      <c r="W36" s="97"/>
    </row>
    <row r="37" ht="21.95" customHeight="1">
      <c r="A37" s="150">
        <v>1944</v>
      </c>
      <c r="B37" s="100">
        <v>66</v>
      </c>
      <c r="C37" s="83">
        <v>359.4</v>
      </c>
      <c r="D37" s="87">
        <v>5.44545454545455</v>
      </c>
      <c r="E37" s="40"/>
      <c r="F37" s="151">
        <v>1944</v>
      </c>
      <c r="G37" s="100">
        <v>36</v>
      </c>
      <c r="H37" s="83">
        <v>167.4</v>
      </c>
      <c r="I37" s="87">
        <v>4.65</v>
      </c>
      <c r="J37" s="40"/>
      <c r="K37" s="151">
        <v>1944</v>
      </c>
      <c r="L37" s="100">
        <v>15</v>
      </c>
      <c r="M37" s="83">
        <v>55.8</v>
      </c>
      <c r="N37" s="89">
        <v>3.72</v>
      </c>
      <c r="O37" s="152"/>
      <c r="P37" s="135"/>
      <c r="Q37" s="97"/>
      <c r="R37" s="153"/>
      <c r="S37" s="135"/>
      <c r="T37" s="97"/>
      <c r="U37" s="153"/>
      <c r="V37" s="135"/>
      <c r="W37" s="97"/>
    </row>
    <row r="38" ht="21.95" customHeight="1">
      <c r="A38" s="150">
        <v>1945</v>
      </c>
      <c r="B38" s="100">
        <v>53</v>
      </c>
      <c r="C38" s="83">
        <v>292.7</v>
      </c>
      <c r="D38" s="87">
        <v>5.52264150943396</v>
      </c>
      <c r="E38" s="40"/>
      <c r="F38" s="151">
        <v>1945</v>
      </c>
      <c r="G38" s="100">
        <v>33</v>
      </c>
      <c r="H38" s="83">
        <v>163.5</v>
      </c>
      <c r="I38" s="87">
        <v>4.95454545454545</v>
      </c>
      <c r="J38" s="40"/>
      <c r="K38" s="151">
        <v>1945</v>
      </c>
      <c r="L38" s="100">
        <v>10</v>
      </c>
      <c r="M38" s="83">
        <v>41.9</v>
      </c>
      <c r="N38" s="89">
        <v>4.19</v>
      </c>
      <c r="O38" s="152"/>
      <c r="P38" s="135"/>
      <c r="Q38" s="97"/>
      <c r="R38" s="153"/>
      <c r="S38" s="135"/>
      <c r="T38" s="97"/>
      <c r="U38" s="153"/>
      <c r="V38" s="135"/>
      <c r="W38" s="97"/>
    </row>
    <row r="39" ht="21.95" customHeight="1">
      <c r="A39" s="150">
        <v>1946</v>
      </c>
      <c r="B39" s="100">
        <v>58</v>
      </c>
      <c r="C39" s="83">
        <v>345.7</v>
      </c>
      <c r="D39" s="87">
        <v>5.96034482758621</v>
      </c>
      <c r="E39" s="40"/>
      <c r="F39" s="151">
        <v>1946</v>
      </c>
      <c r="G39" s="100">
        <v>19</v>
      </c>
      <c r="H39" s="83">
        <v>92.8</v>
      </c>
      <c r="I39" s="87">
        <v>4.88421052631579</v>
      </c>
      <c r="J39" s="40"/>
      <c r="K39" s="151">
        <v>1946</v>
      </c>
      <c r="L39" s="100">
        <v>6</v>
      </c>
      <c r="M39" s="83">
        <v>24.2</v>
      </c>
      <c r="N39" s="89">
        <v>4.03333333333333</v>
      </c>
      <c r="O39" s="152"/>
      <c r="P39" s="135"/>
      <c r="Q39" s="97"/>
      <c r="R39" s="153"/>
      <c r="S39" s="135"/>
      <c r="T39" s="97"/>
      <c r="U39" s="153"/>
      <c r="V39" s="135"/>
      <c r="W39" s="97"/>
    </row>
    <row r="40" ht="21.95" customHeight="1">
      <c r="A40" s="150">
        <v>1947</v>
      </c>
      <c r="B40" s="100">
        <v>38</v>
      </c>
      <c r="C40" s="83">
        <v>222.9</v>
      </c>
      <c r="D40" s="87">
        <v>5.86578947368421</v>
      </c>
      <c r="E40" s="40"/>
      <c r="F40" s="151">
        <v>1947</v>
      </c>
      <c r="G40" s="100">
        <v>19</v>
      </c>
      <c r="H40" s="83">
        <v>98</v>
      </c>
      <c r="I40" s="87">
        <v>5.15789473684211</v>
      </c>
      <c r="J40" s="40"/>
      <c r="K40" s="151">
        <v>1947</v>
      </c>
      <c r="L40" s="100">
        <v>5</v>
      </c>
      <c r="M40" s="83">
        <v>22</v>
      </c>
      <c r="N40" s="89">
        <v>4.4</v>
      </c>
      <c r="O40" s="152"/>
      <c r="P40" s="135"/>
      <c r="Q40" s="97"/>
      <c r="R40" s="153"/>
      <c r="S40" s="135"/>
      <c r="T40" s="97"/>
      <c r="U40" s="153"/>
      <c r="V40" s="135"/>
      <c r="W40" s="97"/>
    </row>
    <row r="41" ht="21.95" customHeight="1">
      <c r="A41" s="150">
        <v>1948</v>
      </c>
      <c r="B41" s="100">
        <v>49</v>
      </c>
      <c r="C41" s="83">
        <v>288.5</v>
      </c>
      <c r="D41" s="87">
        <v>5.88775510204082</v>
      </c>
      <c r="E41" s="40"/>
      <c r="F41" s="151">
        <v>1948</v>
      </c>
      <c r="G41" s="100">
        <v>20</v>
      </c>
      <c r="H41" s="83">
        <v>101.4</v>
      </c>
      <c r="I41" s="87">
        <v>5.07</v>
      </c>
      <c r="J41" s="40"/>
      <c r="K41" s="151">
        <v>1948</v>
      </c>
      <c r="L41" s="100">
        <v>5</v>
      </c>
      <c r="M41" s="83">
        <v>20.4</v>
      </c>
      <c r="N41" s="89">
        <v>4.08</v>
      </c>
      <c r="O41" s="152"/>
      <c r="P41" s="135"/>
      <c r="Q41" s="97"/>
      <c r="R41" s="153"/>
      <c r="S41" s="135"/>
      <c r="T41" s="97"/>
      <c r="U41" s="153"/>
      <c r="V41" s="135"/>
      <c r="W41" s="97"/>
    </row>
    <row r="42" ht="21.95" customHeight="1">
      <c r="A42" s="150">
        <v>1949</v>
      </c>
      <c r="B42" s="100">
        <v>58</v>
      </c>
      <c r="C42" s="83">
        <v>328.7</v>
      </c>
      <c r="D42" s="87">
        <v>5.66724137931034</v>
      </c>
      <c r="E42" s="40"/>
      <c r="F42" s="151">
        <v>1949</v>
      </c>
      <c r="G42" s="100">
        <v>28</v>
      </c>
      <c r="H42" s="83">
        <v>133.7</v>
      </c>
      <c r="I42" s="87">
        <v>4.775</v>
      </c>
      <c r="J42" s="40"/>
      <c r="K42" s="151">
        <v>1949</v>
      </c>
      <c r="L42" s="100">
        <v>12</v>
      </c>
      <c r="M42" s="83">
        <v>46.5</v>
      </c>
      <c r="N42" s="89">
        <v>3.875</v>
      </c>
      <c r="O42" s="152"/>
      <c r="P42" s="135"/>
      <c r="Q42" s="97"/>
      <c r="R42" s="153"/>
      <c r="S42" s="135"/>
      <c r="T42" s="97"/>
      <c r="U42" s="153"/>
      <c r="V42" s="135"/>
      <c r="W42" s="97"/>
    </row>
    <row r="43" ht="21.95" customHeight="1">
      <c r="A43" s="150">
        <v>1950</v>
      </c>
      <c r="B43" s="100">
        <v>37</v>
      </c>
      <c r="C43" s="83">
        <v>218.9</v>
      </c>
      <c r="D43" s="87">
        <v>5.91621621621622</v>
      </c>
      <c r="E43" s="40"/>
      <c r="F43" s="151">
        <v>1950</v>
      </c>
      <c r="G43" s="100">
        <v>13</v>
      </c>
      <c r="H43" s="83">
        <v>62.3</v>
      </c>
      <c r="I43" s="87">
        <v>4.79230769230769</v>
      </c>
      <c r="J43" s="40"/>
      <c r="K43" s="151">
        <v>1950</v>
      </c>
      <c r="L43" s="100">
        <v>5</v>
      </c>
      <c r="M43" s="83">
        <v>20.5</v>
      </c>
      <c r="N43" s="89">
        <v>4.1</v>
      </c>
      <c r="O43" s="152"/>
      <c r="P43" s="135"/>
      <c r="Q43" s="97"/>
      <c r="R43" s="153"/>
      <c r="S43" s="135"/>
      <c r="T43" s="97"/>
      <c r="U43" s="153"/>
      <c r="V43" s="135"/>
      <c r="W43" s="97"/>
    </row>
    <row r="44" ht="21.95" customHeight="1">
      <c r="A44" s="150">
        <v>1951</v>
      </c>
      <c r="B44" s="100">
        <v>42</v>
      </c>
      <c r="C44" s="83">
        <v>239</v>
      </c>
      <c r="D44" s="87">
        <v>5.69047619047619</v>
      </c>
      <c r="E44" s="40"/>
      <c r="F44" s="151">
        <v>1951</v>
      </c>
      <c r="G44" s="100">
        <v>21</v>
      </c>
      <c r="H44" s="83">
        <v>102.8</v>
      </c>
      <c r="I44" s="87">
        <v>4.8952380952381</v>
      </c>
      <c r="J44" s="40"/>
      <c r="K44" s="151">
        <v>1951</v>
      </c>
      <c r="L44" s="100">
        <v>5</v>
      </c>
      <c r="M44" s="83">
        <v>17.4</v>
      </c>
      <c r="N44" s="89">
        <v>3.48</v>
      </c>
      <c r="O44" s="152"/>
      <c r="P44" s="135"/>
      <c r="Q44" s="97"/>
      <c r="R44" s="153"/>
      <c r="S44" s="135"/>
      <c r="T44" s="97"/>
      <c r="U44" s="153"/>
      <c r="V44" s="135"/>
      <c r="W44" s="97"/>
    </row>
    <row r="45" ht="21.95" customHeight="1">
      <c r="A45" s="150">
        <v>1952</v>
      </c>
      <c r="B45" s="100">
        <v>57</v>
      </c>
      <c r="C45" s="83">
        <v>315.4</v>
      </c>
      <c r="D45" s="87">
        <v>5.53333333333333</v>
      </c>
      <c r="E45" s="40"/>
      <c r="F45" s="151">
        <v>1952</v>
      </c>
      <c r="G45" s="100">
        <v>27</v>
      </c>
      <c r="H45" s="83">
        <v>122.8</v>
      </c>
      <c r="I45" s="87">
        <v>4.54814814814815</v>
      </c>
      <c r="J45" s="40"/>
      <c r="K45" s="151">
        <v>1952</v>
      </c>
      <c r="L45" s="100">
        <v>12</v>
      </c>
      <c r="M45" s="83">
        <v>42.7</v>
      </c>
      <c r="N45" s="89">
        <v>3.55833333333333</v>
      </c>
      <c r="O45" s="152"/>
      <c r="P45" s="135"/>
      <c r="Q45" s="97"/>
      <c r="R45" s="153"/>
      <c r="S45" s="135"/>
      <c r="T45" s="97"/>
      <c r="U45" s="153"/>
      <c r="V45" s="135"/>
      <c r="W45" s="97"/>
    </row>
    <row r="46" ht="21.95" customHeight="1">
      <c r="A46" s="150">
        <v>1953</v>
      </c>
      <c r="B46" s="100">
        <v>47</v>
      </c>
      <c r="C46" s="83">
        <v>273.5</v>
      </c>
      <c r="D46" s="87">
        <v>5.81914893617021</v>
      </c>
      <c r="E46" s="40"/>
      <c r="F46" s="151">
        <v>1953</v>
      </c>
      <c r="G46" s="100">
        <v>19</v>
      </c>
      <c r="H46" s="83">
        <v>92.8</v>
      </c>
      <c r="I46" s="87">
        <v>4.88421052631579</v>
      </c>
      <c r="J46" s="40"/>
      <c r="K46" s="151">
        <v>1953</v>
      </c>
      <c r="L46" s="100">
        <v>5</v>
      </c>
      <c r="M46" s="83">
        <v>17.7</v>
      </c>
      <c r="N46" s="89">
        <v>3.54</v>
      </c>
      <c r="O46" s="152"/>
      <c r="P46" s="135"/>
      <c r="Q46" s="97"/>
      <c r="R46" s="153"/>
      <c r="S46" s="135"/>
      <c r="T46" s="97"/>
      <c r="U46" s="153"/>
      <c r="V46" s="135"/>
      <c r="W46" s="97"/>
    </row>
    <row r="47" ht="21.95" customHeight="1">
      <c r="A47" s="150">
        <v>1954</v>
      </c>
      <c r="B47" s="100">
        <v>43</v>
      </c>
      <c r="C47" s="83">
        <v>250.5</v>
      </c>
      <c r="D47" s="87">
        <v>5.82558139534884</v>
      </c>
      <c r="E47" s="40"/>
      <c r="F47" s="151">
        <v>1954</v>
      </c>
      <c r="G47" s="100">
        <v>18</v>
      </c>
      <c r="H47" s="83">
        <v>90.2</v>
      </c>
      <c r="I47" s="87">
        <v>5.01111111111111</v>
      </c>
      <c r="J47" s="40"/>
      <c r="K47" s="151">
        <v>1954</v>
      </c>
      <c r="L47" s="100">
        <v>3</v>
      </c>
      <c r="M47" s="83">
        <v>12.2</v>
      </c>
      <c r="N47" s="89">
        <v>4.06666666666667</v>
      </c>
      <c r="O47" s="152"/>
      <c r="P47" s="135"/>
      <c r="Q47" s="97"/>
      <c r="R47" s="153"/>
      <c r="S47" s="135"/>
      <c r="T47" s="97"/>
      <c r="U47" s="153"/>
      <c r="V47" s="135"/>
      <c r="W47" s="97"/>
    </row>
    <row r="48" ht="21.95" customHeight="1">
      <c r="A48" s="150">
        <v>1955</v>
      </c>
      <c r="B48" s="100">
        <v>48</v>
      </c>
      <c r="C48" s="83">
        <v>284.5</v>
      </c>
      <c r="D48" s="87">
        <v>5.92708333333333</v>
      </c>
      <c r="E48" s="40"/>
      <c r="F48" s="151">
        <v>1955</v>
      </c>
      <c r="G48" s="100">
        <v>16</v>
      </c>
      <c r="H48" s="83">
        <v>77.3</v>
      </c>
      <c r="I48" s="87">
        <v>4.83125</v>
      </c>
      <c r="J48" s="40"/>
      <c r="K48" s="151">
        <v>1955</v>
      </c>
      <c r="L48" s="100">
        <v>6</v>
      </c>
      <c r="M48" s="83">
        <v>24.3</v>
      </c>
      <c r="N48" s="89">
        <v>4.05</v>
      </c>
      <c r="O48" s="152"/>
      <c r="P48" s="135"/>
      <c r="Q48" s="97"/>
      <c r="R48" s="153"/>
      <c r="S48" s="135"/>
      <c r="T48" s="97"/>
      <c r="U48" s="153"/>
      <c r="V48" s="135"/>
      <c r="W48" s="97"/>
    </row>
    <row r="49" ht="21.95" customHeight="1">
      <c r="A49" s="150">
        <v>1956</v>
      </c>
      <c r="B49" s="100">
        <v>46</v>
      </c>
      <c r="C49" s="83">
        <v>259.9</v>
      </c>
      <c r="D49" s="87">
        <v>5.65</v>
      </c>
      <c r="E49" s="40"/>
      <c r="F49" s="151">
        <v>1956</v>
      </c>
      <c r="G49" s="100">
        <v>26</v>
      </c>
      <c r="H49" s="83">
        <v>130.5</v>
      </c>
      <c r="I49" s="87">
        <v>5.01923076923077</v>
      </c>
      <c r="J49" s="40"/>
      <c r="K49" s="151">
        <v>1956</v>
      </c>
      <c r="L49" s="100">
        <v>7</v>
      </c>
      <c r="M49" s="83">
        <v>29.8</v>
      </c>
      <c r="N49" s="89">
        <v>4.25714285714286</v>
      </c>
      <c r="O49" s="152"/>
      <c r="P49" s="135"/>
      <c r="Q49" s="97"/>
      <c r="R49" s="153"/>
      <c r="S49" s="135"/>
      <c r="T49" s="97"/>
      <c r="U49" s="153"/>
      <c r="V49" s="135"/>
      <c r="W49" s="97"/>
    </row>
    <row r="50" ht="21.95" customHeight="1">
      <c r="A50" s="150">
        <v>1957</v>
      </c>
      <c r="B50" s="100">
        <v>41</v>
      </c>
      <c r="C50" s="83">
        <v>234</v>
      </c>
      <c r="D50" s="87">
        <v>5.70731707317073</v>
      </c>
      <c r="E50" s="40"/>
      <c r="F50" s="151">
        <v>1957</v>
      </c>
      <c r="G50" s="100">
        <v>21</v>
      </c>
      <c r="H50" s="83">
        <v>105.2</v>
      </c>
      <c r="I50" s="87">
        <v>5.00952380952381</v>
      </c>
      <c r="J50" s="40"/>
      <c r="K50" s="151">
        <v>1957</v>
      </c>
      <c r="L50" s="100">
        <v>4</v>
      </c>
      <c r="M50" s="83">
        <v>15.4</v>
      </c>
      <c r="N50" s="89">
        <v>3.85</v>
      </c>
      <c r="O50" s="152"/>
      <c r="P50" s="135"/>
      <c r="Q50" s="97"/>
      <c r="R50" s="153"/>
      <c r="S50" s="135"/>
      <c r="T50" s="97"/>
      <c r="U50" s="153"/>
      <c r="V50" s="135"/>
      <c r="W50" s="97"/>
    </row>
    <row r="51" ht="21.95" customHeight="1">
      <c r="A51" s="150">
        <v>1958</v>
      </c>
      <c r="B51" s="100">
        <v>53</v>
      </c>
      <c r="C51" s="83">
        <v>294.9</v>
      </c>
      <c r="D51" s="87">
        <v>5.56415094339623</v>
      </c>
      <c r="E51" s="40"/>
      <c r="F51" s="151">
        <v>1958</v>
      </c>
      <c r="G51" s="100">
        <v>31</v>
      </c>
      <c r="H51" s="83">
        <v>152.9</v>
      </c>
      <c r="I51" s="87">
        <v>4.93225806451613</v>
      </c>
      <c r="J51" s="40"/>
      <c r="K51" s="151">
        <v>1958</v>
      </c>
      <c r="L51" s="100">
        <v>11</v>
      </c>
      <c r="M51" s="83">
        <v>46.3</v>
      </c>
      <c r="N51" s="89">
        <v>4.20909090909091</v>
      </c>
      <c r="O51" s="152"/>
      <c r="P51" s="135"/>
      <c r="Q51" s="97"/>
      <c r="R51" s="153"/>
      <c r="S51" s="135"/>
      <c r="T51" s="97"/>
      <c r="U51" s="153"/>
      <c r="V51" s="135"/>
      <c r="W51" s="97"/>
    </row>
    <row r="52" ht="21.95" customHeight="1">
      <c r="A52" s="150">
        <v>1959</v>
      </c>
      <c r="B52" s="100">
        <v>37</v>
      </c>
      <c r="C52" s="83">
        <v>212.2</v>
      </c>
      <c r="D52" s="87">
        <v>5.73513513513514</v>
      </c>
      <c r="E52" s="40"/>
      <c r="F52" s="151">
        <v>1959</v>
      </c>
      <c r="G52" s="100">
        <v>17</v>
      </c>
      <c r="H52" s="83">
        <v>83</v>
      </c>
      <c r="I52" s="87">
        <v>4.88235294117647</v>
      </c>
      <c r="J52" s="40"/>
      <c r="K52" s="151">
        <v>1959</v>
      </c>
      <c r="L52" s="100">
        <v>7</v>
      </c>
      <c r="M52" s="83">
        <v>28.2</v>
      </c>
      <c r="N52" s="89">
        <v>4.02857142857143</v>
      </c>
      <c r="O52" s="152"/>
      <c r="P52" s="135"/>
      <c r="Q52" s="97"/>
      <c r="R52" s="153"/>
      <c r="S52" s="135"/>
      <c r="T52" s="97"/>
      <c r="U52" s="153"/>
      <c r="V52" s="135"/>
      <c r="W52" s="97"/>
    </row>
    <row r="53" ht="21.95" customHeight="1">
      <c r="A53" s="150">
        <v>1960</v>
      </c>
      <c r="B53" s="100">
        <v>102</v>
      </c>
      <c r="C53" s="83">
        <v>509.3</v>
      </c>
      <c r="D53" s="87">
        <v>4.99313725490196</v>
      </c>
      <c r="E53" s="40"/>
      <c r="F53" s="151">
        <v>1960</v>
      </c>
      <c r="G53" s="100">
        <v>64</v>
      </c>
      <c r="H53" s="83">
        <v>267.3</v>
      </c>
      <c r="I53" s="87">
        <v>4.1765625</v>
      </c>
      <c r="J53" s="40"/>
      <c r="K53" s="151">
        <v>1960</v>
      </c>
      <c r="L53" s="100">
        <v>36</v>
      </c>
      <c r="M53" s="83">
        <v>113.5</v>
      </c>
      <c r="N53" s="89">
        <v>3.15277777777778</v>
      </c>
      <c r="O53" s="152"/>
      <c r="P53" s="135"/>
      <c r="Q53" s="97"/>
      <c r="R53" s="153"/>
      <c r="S53" s="135"/>
      <c r="T53" s="97"/>
      <c r="U53" s="153"/>
      <c r="V53" s="135"/>
      <c r="W53" s="97"/>
    </row>
    <row r="54" ht="21.95" customHeight="1">
      <c r="A54" s="150">
        <v>1961</v>
      </c>
      <c r="B54" s="100">
        <v>39</v>
      </c>
      <c r="C54" s="83">
        <v>224.2</v>
      </c>
      <c r="D54" s="87">
        <v>5.74871794871795</v>
      </c>
      <c r="E54" s="40"/>
      <c r="F54" s="151">
        <v>1961</v>
      </c>
      <c r="G54" s="100">
        <v>17</v>
      </c>
      <c r="H54" s="83">
        <v>82.8</v>
      </c>
      <c r="I54" s="87">
        <v>4.87058823529412</v>
      </c>
      <c r="J54" s="40"/>
      <c r="K54" s="151">
        <v>1961</v>
      </c>
      <c r="L54" s="100">
        <v>7</v>
      </c>
      <c r="M54" s="83">
        <v>29.2</v>
      </c>
      <c r="N54" s="89">
        <v>4.17142857142857</v>
      </c>
      <c r="O54" s="152"/>
      <c r="P54" s="135"/>
      <c r="Q54" s="97"/>
      <c r="R54" s="153"/>
      <c r="S54" s="135"/>
      <c r="T54" s="97"/>
      <c r="U54" s="153"/>
      <c r="V54" s="135"/>
      <c r="W54" s="97"/>
    </row>
    <row r="55" ht="21.95" customHeight="1">
      <c r="A55" s="150">
        <v>1962</v>
      </c>
      <c r="B55" s="100">
        <v>46</v>
      </c>
      <c r="C55" s="83">
        <v>251.1</v>
      </c>
      <c r="D55" s="87">
        <v>5.45869565217391</v>
      </c>
      <c r="E55" s="40"/>
      <c r="F55" s="151">
        <v>1962</v>
      </c>
      <c r="G55" s="100">
        <v>20</v>
      </c>
      <c r="H55" s="83">
        <v>82.3</v>
      </c>
      <c r="I55" s="87">
        <v>4.115</v>
      </c>
      <c r="J55" s="40"/>
      <c r="K55" s="151">
        <v>1962</v>
      </c>
      <c r="L55" s="100">
        <v>12</v>
      </c>
      <c r="M55" s="83">
        <v>40.5</v>
      </c>
      <c r="N55" s="89">
        <v>3.375</v>
      </c>
      <c r="O55" s="152"/>
      <c r="P55" s="135"/>
      <c r="Q55" s="97"/>
      <c r="R55" s="153"/>
      <c r="S55" s="135"/>
      <c r="T55" s="97"/>
      <c r="U55" s="153"/>
      <c r="V55" s="135"/>
      <c r="W55" s="97"/>
    </row>
    <row r="56" ht="21.95" customHeight="1">
      <c r="A56" s="150">
        <v>1963</v>
      </c>
      <c r="B56" s="100">
        <v>45</v>
      </c>
      <c r="C56" s="83">
        <v>238.8</v>
      </c>
      <c r="D56" s="87">
        <v>5.30666666666667</v>
      </c>
      <c r="E56" s="40"/>
      <c r="F56" s="151">
        <v>1963</v>
      </c>
      <c r="G56" s="100">
        <v>28</v>
      </c>
      <c r="H56" s="83">
        <v>129.7</v>
      </c>
      <c r="I56" s="87">
        <v>4.63214285714286</v>
      </c>
      <c r="J56" s="40"/>
      <c r="K56" s="151">
        <v>1963</v>
      </c>
      <c r="L56" s="100">
        <v>11</v>
      </c>
      <c r="M56" s="83">
        <v>38.7</v>
      </c>
      <c r="N56" s="89">
        <v>3.51818181818182</v>
      </c>
      <c r="O56" s="152"/>
      <c r="P56" s="135"/>
      <c r="Q56" s="97"/>
      <c r="R56" s="153"/>
      <c r="S56" s="135"/>
      <c r="T56" s="97"/>
      <c r="U56" s="153"/>
      <c r="V56" s="135"/>
      <c r="W56" s="97"/>
    </row>
    <row r="57" ht="21.95" customHeight="1">
      <c r="A57" s="150">
        <v>1964</v>
      </c>
      <c r="B57" s="100">
        <v>46</v>
      </c>
      <c r="C57" s="83">
        <v>257.1</v>
      </c>
      <c r="D57" s="87">
        <v>5.58913043478261</v>
      </c>
      <c r="E57" s="40"/>
      <c r="F57" s="151">
        <v>1964</v>
      </c>
      <c r="G57" s="100">
        <v>22</v>
      </c>
      <c r="H57" s="83">
        <v>104</v>
      </c>
      <c r="I57" s="87">
        <v>4.72727272727273</v>
      </c>
      <c r="J57" s="40"/>
      <c r="K57" s="151">
        <v>1964</v>
      </c>
      <c r="L57" s="100">
        <v>11</v>
      </c>
      <c r="M57" s="83">
        <v>43.3</v>
      </c>
      <c r="N57" s="89">
        <v>3.93636363636364</v>
      </c>
      <c r="O57" s="152"/>
      <c r="P57" s="135"/>
      <c r="Q57" s="97"/>
      <c r="R57" s="153"/>
      <c r="S57" s="135"/>
      <c r="T57" s="97"/>
      <c r="U57" s="153"/>
      <c r="V57" s="135"/>
      <c r="W57" s="97"/>
    </row>
    <row r="58" ht="21.95" customHeight="1">
      <c r="A58" s="150">
        <v>1965</v>
      </c>
      <c r="B58" s="100">
        <v>41</v>
      </c>
      <c r="C58" s="83">
        <v>231.7</v>
      </c>
      <c r="D58" s="87">
        <v>5.65121951219512</v>
      </c>
      <c r="E58" s="40"/>
      <c r="F58" s="151">
        <v>1965</v>
      </c>
      <c r="G58" s="100">
        <v>24</v>
      </c>
      <c r="H58" s="83">
        <v>122</v>
      </c>
      <c r="I58" s="87">
        <v>5.08333333333333</v>
      </c>
      <c r="J58" s="40"/>
      <c r="K58" s="151">
        <v>1965</v>
      </c>
      <c r="L58" s="100">
        <v>7</v>
      </c>
      <c r="M58" s="83">
        <v>29.8</v>
      </c>
      <c r="N58" s="89">
        <v>4.25714285714286</v>
      </c>
      <c r="O58" s="152"/>
      <c r="P58" s="135"/>
      <c r="Q58" s="97"/>
      <c r="R58" s="153"/>
      <c r="S58" s="135"/>
      <c r="T58" s="97"/>
      <c r="U58" s="153"/>
      <c r="V58" s="135"/>
      <c r="W58" s="97"/>
    </row>
    <row r="59" ht="21.95" customHeight="1">
      <c r="A59" s="150">
        <v>1966</v>
      </c>
      <c r="B59" s="100">
        <v>48</v>
      </c>
      <c r="C59" s="83">
        <v>270</v>
      </c>
      <c r="D59" s="87">
        <v>5.625</v>
      </c>
      <c r="E59" s="40"/>
      <c r="F59" s="151">
        <v>1966</v>
      </c>
      <c r="G59" s="100">
        <v>18</v>
      </c>
      <c r="H59" s="83">
        <v>76.8</v>
      </c>
      <c r="I59" s="87">
        <v>4.26666666666667</v>
      </c>
      <c r="J59" s="40"/>
      <c r="K59" s="151">
        <v>1966</v>
      </c>
      <c r="L59" s="100">
        <v>8</v>
      </c>
      <c r="M59" s="83">
        <v>22.6</v>
      </c>
      <c r="N59" s="89">
        <v>2.825</v>
      </c>
      <c r="O59" s="152"/>
      <c r="P59" s="135"/>
      <c r="Q59" s="97"/>
      <c r="R59" s="153"/>
      <c r="S59" s="135"/>
      <c r="T59" s="97"/>
      <c r="U59" s="153"/>
      <c r="V59" s="135"/>
      <c r="W59" s="97"/>
    </row>
    <row r="60" ht="21.95" customHeight="1">
      <c r="A60" s="150">
        <v>1967</v>
      </c>
      <c r="B60" s="100">
        <v>30</v>
      </c>
      <c r="C60" s="83">
        <v>177.4</v>
      </c>
      <c r="D60" s="87">
        <v>5.91333333333333</v>
      </c>
      <c r="E60" s="40"/>
      <c r="F60" s="151">
        <v>1967</v>
      </c>
      <c r="G60" s="100">
        <v>10</v>
      </c>
      <c r="H60" s="83">
        <v>50.6</v>
      </c>
      <c r="I60" s="87">
        <v>5.06</v>
      </c>
      <c r="J60" s="40"/>
      <c r="K60" s="151">
        <v>1967</v>
      </c>
      <c r="L60" s="100">
        <v>3</v>
      </c>
      <c r="M60" s="83">
        <v>13.2</v>
      </c>
      <c r="N60" s="89">
        <v>4.4</v>
      </c>
      <c r="O60" s="152"/>
      <c r="P60" s="135"/>
      <c r="Q60" s="97"/>
      <c r="R60" s="153"/>
      <c r="S60" s="135"/>
      <c r="T60" s="97"/>
      <c r="U60" s="153"/>
      <c r="V60" s="135"/>
      <c r="W60" s="97"/>
    </row>
    <row r="61" ht="21.95" customHeight="1">
      <c r="A61" s="150">
        <v>1968</v>
      </c>
      <c r="B61" s="100">
        <v>66</v>
      </c>
      <c r="C61" s="83">
        <v>378.6</v>
      </c>
      <c r="D61" s="87">
        <v>5.73636363636364</v>
      </c>
      <c r="E61" s="40"/>
      <c r="F61" s="151">
        <v>1968</v>
      </c>
      <c r="G61" s="100">
        <v>29</v>
      </c>
      <c r="H61" s="83">
        <v>141.5</v>
      </c>
      <c r="I61" s="87">
        <v>4.87931034482759</v>
      </c>
      <c r="J61" s="40"/>
      <c r="K61" s="151">
        <v>1968</v>
      </c>
      <c r="L61" s="100">
        <v>10</v>
      </c>
      <c r="M61" s="83">
        <v>39.2</v>
      </c>
      <c r="N61" s="89">
        <v>3.92</v>
      </c>
      <c r="O61" s="152"/>
      <c r="P61" s="135"/>
      <c r="Q61" s="97"/>
      <c r="R61" s="153"/>
      <c r="S61" s="135"/>
      <c r="T61" s="97"/>
      <c r="U61" s="153"/>
      <c r="V61" s="135"/>
      <c r="W61" s="97"/>
    </row>
    <row r="62" ht="21.95" customHeight="1">
      <c r="A62" s="150">
        <v>1969</v>
      </c>
      <c r="B62" s="100">
        <v>43</v>
      </c>
      <c r="C62" s="83">
        <v>252.9</v>
      </c>
      <c r="D62" s="87">
        <v>5.88139534883721</v>
      </c>
      <c r="E62" s="40"/>
      <c r="F62" s="151">
        <v>1969</v>
      </c>
      <c r="G62" s="100">
        <v>17</v>
      </c>
      <c r="H62" s="83">
        <v>83.40000000000001</v>
      </c>
      <c r="I62" s="87">
        <v>4.90588235294118</v>
      </c>
      <c r="J62" s="40"/>
      <c r="K62" s="151">
        <v>1969</v>
      </c>
      <c r="L62" s="100">
        <v>5</v>
      </c>
      <c r="M62" s="83">
        <v>17.5</v>
      </c>
      <c r="N62" s="89">
        <v>3.5</v>
      </c>
      <c r="O62" s="152"/>
      <c r="P62" s="135"/>
      <c r="Q62" s="97"/>
      <c r="R62" s="153"/>
      <c r="S62" s="135"/>
      <c r="T62" s="97"/>
      <c r="U62" s="153"/>
      <c r="V62" s="135"/>
      <c r="W62" s="97"/>
    </row>
    <row r="63" ht="21.95" customHeight="1">
      <c r="A63" s="150">
        <v>1970</v>
      </c>
      <c r="B63" s="100">
        <v>53</v>
      </c>
      <c r="C63" s="83">
        <v>311.3</v>
      </c>
      <c r="D63" s="87">
        <v>5.87358490566038</v>
      </c>
      <c r="E63" s="40"/>
      <c r="F63" s="151">
        <v>1970</v>
      </c>
      <c r="G63" s="100">
        <v>25</v>
      </c>
      <c r="H63" s="83">
        <v>129</v>
      </c>
      <c r="I63" s="87">
        <v>5.16</v>
      </c>
      <c r="J63" s="40"/>
      <c r="K63" s="151">
        <v>1970</v>
      </c>
      <c r="L63" s="100">
        <v>5</v>
      </c>
      <c r="M63" s="83">
        <v>20.4</v>
      </c>
      <c r="N63" s="89">
        <v>4.08</v>
      </c>
      <c r="O63" t="s" s="227">
        <v>224</v>
      </c>
      <c r="P63" s="147"/>
      <c r="Q63" s="148"/>
      <c r="R63" s="228"/>
      <c r="S63" s="147"/>
      <c r="T63" s="148"/>
      <c r="U63" s="228"/>
      <c r="V63" s="147"/>
      <c r="W63" s="97"/>
    </row>
    <row r="64" ht="21.95" customHeight="1">
      <c r="A64" s="150">
        <v>1971</v>
      </c>
      <c r="B64" s="100">
        <v>44</v>
      </c>
      <c r="C64" s="83">
        <v>249.7</v>
      </c>
      <c r="D64" s="87">
        <v>5.675</v>
      </c>
      <c r="E64" s="40"/>
      <c r="F64" s="151">
        <v>1971</v>
      </c>
      <c r="G64" s="100">
        <v>23</v>
      </c>
      <c r="H64" s="83">
        <v>113.1</v>
      </c>
      <c r="I64" s="87">
        <v>4.91739130434783</v>
      </c>
      <c r="J64" s="40"/>
      <c r="K64" s="151">
        <v>1971</v>
      </c>
      <c r="L64" s="100">
        <v>6</v>
      </c>
      <c r="M64" s="83">
        <v>24.3</v>
      </c>
      <c r="N64" s="89">
        <v>4.05</v>
      </c>
      <c r="O64" s="152"/>
      <c r="P64" s="135"/>
      <c r="Q64" s="97"/>
      <c r="R64" s="153"/>
      <c r="S64" s="135"/>
      <c r="T64" s="97"/>
      <c r="U64" s="153"/>
      <c r="V64" s="135"/>
      <c r="W64" s="97"/>
    </row>
    <row r="65" ht="21.95" customHeight="1">
      <c r="A65" s="150">
        <v>1972</v>
      </c>
      <c r="B65" s="100">
        <v>36</v>
      </c>
      <c r="C65" s="83">
        <v>214.3</v>
      </c>
      <c r="D65" s="87">
        <v>5.95277777777778</v>
      </c>
      <c r="E65" s="40"/>
      <c r="F65" s="151">
        <v>1972</v>
      </c>
      <c r="G65" s="100">
        <v>14</v>
      </c>
      <c r="H65" s="83">
        <v>68.59999999999999</v>
      </c>
      <c r="I65" s="87">
        <v>4.9</v>
      </c>
      <c r="J65" s="40"/>
      <c r="K65" s="151">
        <v>1972</v>
      </c>
      <c r="L65" s="100">
        <v>3</v>
      </c>
      <c r="M65" s="83">
        <v>11.5</v>
      </c>
      <c r="N65" s="89">
        <v>3.83333333333333</v>
      </c>
      <c r="O65" s="152"/>
      <c r="P65" s="135"/>
      <c r="Q65" s="97"/>
      <c r="R65" s="153"/>
      <c r="S65" s="135"/>
      <c r="T65" s="97"/>
      <c r="U65" s="153"/>
      <c r="V65" s="135"/>
      <c r="W65" s="97"/>
    </row>
    <row r="66" ht="21.95" customHeight="1">
      <c r="A66" s="150">
        <v>1973</v>
      </c>
      <c r="B66" s="100">
        <v>35</v>
      </c>
      <c r="C66" s="83">
        <v>211.9</v>
      </c>
      <c r="D66" s="87">
        <v>6.05428571428571</v>
      </c>
      <c r="E66" s="40"/>
      <c r="F66" s="151">
        <v>1973</v>
      </c>
      <c r="G66" s="100">
        <v>13</v>
      </c>
      <c r="H66" s="83">
        <v>67.59999999999999</v>
      </c>
      <c r="I66" s="87">
        <v>5.2</v>
      </c>
      <c r="J66" s="40"/>
      <c r="K66" s="151">
        <v>1973</v>
      </c>
      <c r="L66" s="100">
        <v>2</v>
      </c>
      <c r="M66" s="83">
        <v>8.5</v>
      </c>
      <c r="N66" s="89">
        <v>4.25</v>
      </c>
      <c r="O66" s="152"/>
      <c r="P66" s="135"/>
      <c r="Q66" s="97"/>
      <c r="R66" s="153"/>
      <c r="S66" s="135"/>
      <c r="T66" s="97"/>
      <c r="U66" s="153"/>
      <c r="V66" s="135"/>
      <c r="W66" s="97"/>
    </row>
    <row r="67" ht="21.95" customHeight="1">
      <c r="A67" s="150">
        <v>1974</v>
      </c>
      <c r="B67" s="100">
        <v>32</v>
      </c>
      <c r="C67" s="83">
        <v>190</v>
      </c>
      <c r="D67" s="87">
        <v>5.9375</v>
      </c>
      <c r="E67" s="40"/>
      <c r="F67" s="151">
        <v>1974</v>
      </c>
      <c r="G67" s="100">
        <v>17</v>
      </c>
      <c r="H67" s="83">
        <v>88.7</v>
      </c>
      <c r="I67" s="87">
        <v>5.21764705882353</v>
      </c>
      <c r="J67" s="40"/>
      <c r="K67" s="151">
        <v>1974</v>
      </c>
      <c r="L67" s="100">
        <v>2</v>
      </c>
      <c r="M67" s="83">
        <v>6.8</v>
      </c>
      <c r="N67" s="89">
        <v>3.4</v>
      </c>
      <c r="O67" t="s" s="131">
        <v>110</v>
      </c>
      <c r="P67" s="135">
        <f>AVERAGE(B67:B86)</f>
        <v>38.45</v>
      </c>
      <c r="Q67" s="97">
        <f>AVERAGE(D67:D86)</f>
        <v>6.01360960327419</v>
      </c>
      <c r="R67" t="s" s="134">
        <v>110</v>
      </c>
      <c r="S67" s="135">
        <f>AVERAGE(G67:G86)</f>
        <v>17.7</v>
      </c>
      <c r="T67" s="97">
        <f>AVERAGE(I67:I86)</f>
        <v>5.18514119808585</v>
      </c>
      <c r="U67" t="s" s="134">
        <v>110</v>
      </c>
      <c r="V67" s="135">
        <f>AVERAGE(L67:L86)</f>
        <v>2.65</v>
      </c>
      <c r="W67" s="97">
        <f>AVERAGE(N67:N86)</f>
        <v>3.87925925925926</v>
      </c>
    </row>
    <row r="68" ht="21.95" customHeight="1">
      <c r="A68" s="150">
        <v>1975</v>
      </c>
      <c r="B68" s="100">
        <v>27</v>
      </c>
      <c r="C68" s="83">
        <v>163.1</v>
      </c>
      <c r="D68" s="87">
        <v>6.04074074074074</v>
      </c>
      <c r="E68" s="40"/>
      <c r="F68" s="151">
        <v>1975</v>
      </c>
      <c r="G68" s="100">
        <v>12</v>
      </c>
      <c r="H68" s="83">
        <v>64.09999999999999</v>
      </c>
      <c r="I68" s="87">
        <v>5.34166666666667</v>
      </c>
      <c r="J68" s="40"/>
      <c r="K68" s="151">
        <v>1975</v>
      </c>
      <c r="L68" s="100">
        <v>0</v>
      </c>
      <c r="M68" s="83">
        <v>0</v>
      </c>
      <c r="N68" s="89"/>
      <c r="O68" t="s" s="131">
        <v>111</v>
      </c>
      <c r="P68" s="135">
        <f>AVERAGE(B68:B86)</f>
        <v>38.7894736842105</v>
      </c>
      <c r="Q68" s="97">
        <f>AVERAGE(D68:D86)</f>
        <v>6.01761537186757</v>
      </c>
      <c r="R68" t="s" s="134">
        <v>111</v>
      </c>
      <c r="S68" s="135">
        <f>AVERAGE(G68:G86)</f>
        <v>17.7368421052632</v>
      </c>
      <c r="T68" s="97">
        <f>AVERAGE(I68:I86)</f>
        <v>5.18343036331018</v>
      </c>
      <c r="U68" t="s" s="134">
        <v>111</v>
      </c>
      <c r="V68" s="135">
        <f>AVERAGE(L68:L86)</f>
        <v>2.68421052631579</v>
      </c>
      <c r="W68" s="97">
        <f>AVERAGE(N68:N86)</f>
        <v>3.90745098039216</v>
      </c>
    </row>
    <row r="69" ht="21.95" customHeight="1">
      <c r="A69" s="150">
        <v>1976</v>
      </c>
      <c r="B69" s="100">
        <v>34</v>
      </c>
      <c r="C69" s="83">
        <v>194</v>
      </c>
      <c r="D69" s="87">
        <v>5.70588235294118</v>
      </c>
      <c r="E69" s="40"/>
      <c r="F69" s="151">
        <v>1976</v>
      </c>
      <c r="G69" s="100">
        <v>22</v>
      </c>
      <c r="H69" s="83">
        <v>113.1</v>
      </c>
      <c r="I69" s="87">
        <v>5.14090909090909</v>
      </c>
      <c r="J69" s="40"/>
      <c r="K69" s="151">
        <v>1976</v>
      </c>
      <c r="L69" s="100">
        <v>2</v>
      </c>
      <c r="M69" s="83">
        <v>7</v>
      </c>
      <c r="N69" s="89">
        <v>3.5</v>
      </c>
      <c r="O69" t="s" s="131">
        <v>112</v>
      </c>
      <c r="P69" s="135">
        <f>AVERAGE(B69:B86)</f>
        <v>39.4444444444444</v>
      </c>
      <c r="Q69" s="97">
        <f>AVERAGE(D69:D86)</f>
        <v>6.01633062915239</v>
      </c>
      <c r="R69" t="s" s="134">
        <v>112</v>
      </c>
      <c r="S69" s="135">
        <f>AVERAGE(G69:G86)</f>
        <v>18.0555555555556</v>
      </c>
      <c r="T69" s="97">
        <f>AVERAGE(I69:I86)</f>
        <v>5.17463945756815</v>
      </c>
      <c r="U69" t="s" s="134">
        <v>112</v>
      </c>
      <c r="V69" s="135">
        <f>AVERAGE(L69:L86)</f>
        <v>2.83333333333333</v>
      </c>
      <c r="W69" s="97">
        <f>AVERAGE(N69:N86)</f>
        <v>3.90745098039216</v>
      </c>
    </row>
    <row r="70" ht="21.95" customHeight="1">
      <c r="A70" s="150">
        <v>1977</v>
      </c>
      <c r="B70" s="100">
        <v>55</v>
      </c>
      <c r="C70" s="83">
        <v>338.4</v>
      </c>
      <c r="D70" s="87">
        <v>6.15272727272727</v>
      </c>
      <c r="E70" s="40"/>
      <c r="F70" s="151">
        <v>1977</v>
      </c>
      <c r="G70" s="100">
        <v>18</v>
      </c>
      <c r="H70" s="83">
        <v>93.3</v>
      </c>
      <c r="I70" s="87">
        <v>5.18333333333333</v>
      </c>
      <c r="J70" s="40"/>
      <c r="K70" s="151">
        <v>1977</v>
      </c>
      <c r="L70" s="100">
        <v>4</v>
      </c>
      <c r="M70" s="83">
        <v>16.8</v>
      </c>
      <c r="N70" s="89">
        <v>4.2</v>
      </c>
      <c r="O70" t="s" s="131">
        <v>113</v>
      </c>
      <c r="P70" s="135">
        <f>AVERAGE(B70:B86)</f>
        <v>39.7647058823529</v>
      </c>
      <c r="Q70" s="97">
        <f>AVERAGE(D70:D86)</f>
        <v>6.03459229245893</v>
      </c>
      <c r="R70" t="s" s="134">
        <v>113</v>
      </c>
      <c r="S70" s="135">
        <f>AVERAGE(G70:G86)</f>
        <v>17.8235294117647</v>
      </c>
      <c r="T70" s="97">
        <f>AVERAGE(I70:I86)</f>
        <v>5.17662359678339</v>
      </c>
      <c r="U70" t="s" s="134">
        <v>113</v>
      </c>
      <c r="V70" s="135">
        <f>AVERAGE(L70:L86)</f>
        <v>2.88235294117647</v>
      </c>
      <c r="W70" s="97">
        <f>AVERAGE(N70:N86)</f>
        <v>3.93291666666667</v>
      </c>
    </row>
    <row r="71" ht="21.95" customHeight="1">
      <c r="A71" s="150">
        <v>1978</v>
      </c>
      <c r="B71" s="100">
        <v>34</v>
      </c>
      <c r="C71" s="83">
        <v>193.7</v>
      </c>
      <c r="D71" s="87">
        <v>5.69705882352941</v>
      </c>
      <c r="E71" s="40"/>
      <c r="F71" s="151">
        <v>1978</v>
      </c>
      <c r="G71" s="100">
        <v>20</v>
      </c>
      <c r="H71" s="83">
        <v>101</v>
      </c>
      <c r="I71" s="87">
        <v>5.05</v>
      </c>
      <c r="J71" s="40"/>
      <c r="K71" s="151">
        <v>1978</v>
      </c>
      <c r="L71" s="100">
        <v>5</v>
      </c>
      <c r="M71" s="83">
        <v>19.8</v>
      </c>
      <c r="N71" s="89">
        <v>3.96</v>
      </c>
      <c r="O71" t="s" s="131">
        <v>114</v>
      </c>
      <c r="P71" s="135">
        <f>AVERAGE(B71:B86)</f>
        <v>38.8125</v>
      </c>
      <c r="Q71" s="97">
        <f>AVERAGE(D71:D86)</f>
        <v>6.02720885619216</v>
      </c>
      <c r="R71" t="s" s="134">
        <v>114</v>
      </c>
      <c r="S71" s="135">
        <f>AVERAGE(G71:G86)</f>
        <v>17.8125</v>
      </c>
      <c r="T71" s="97">
        <f>AVERAGE(I71:I86)</f>
        <v>5.17620423824902</v>
      </c>
      <c r="U71" t="s" s="134">
        <v>114</v>
      </c>
      <c r="V71" s="135">
        <f>AVERAGE(L71:L86)</f>
        <v>2.8125</v>
      </c>
      <c r="W71" s="97">
        <f>AVERAGE(N71:N86)</f>
        <v>3.91511111111111</v>
      </c>
    </row>
    <row r="72" ht="21.95" customHeight="1">
      <c r="A72" s="150">
        <v>1979</v>
      </c>
      <c r="B72" s="100">
        <v>42</v>
      </c>
      <c r="C72" s="83">
        <v>258.5</v>
      </c>
      <c r="D72" s="87">
        <v>6.1547619047619</v>
      </c>
      <c r="E72" s="40"/>
      <c r="F72" s="151">
        <v>1979</v>
      </c>
      <c r="G72" s="100">
        <v>16</v>
      </c>
      <c r="H72" s="83">
        <v>84.40000000000001</v>
      </c>
      <c r="I72" s="87">
        <v>5.275</v>
      </c>
      <c r="J72" s="40"/>
      <c r="K72" s="151">
        <v>1979</v>
      </c>
      <c r="L72" s="100">
        <v>3</v>
      </c>
      <c r="M72" s="83">
        <v>12.7</v>
      </c>
      <c r="N72" s="89">
        <v>4.23333333333333</v>
      </c>
      <c r="O72" t="s" s="131">
        <v>115</v>
      </c>
      <c r="P72" s="135">
        <f>AVERAGE(B72:B86)</f>
        <v>39.1333333333333</v>
      </c>
      <c r="Q72" s="97">
        <f>AVERAGE(D72:D86)</f>
        <v>6.04921885836968</v>
      </c>
      <c r="R72" t="s" s="134">
        <v>115</v>
      </c>
      <c r="S72" s="135">
        <f>AVERAGE(G72:G86)</f>
        <v>17.6666666666667</v>
      </c>
      <c r="T72" s="97">
        <f>AVERAGE(I72:I86)</f>
        <v>5.18461785413229</v>
      </c>
      <c r="U72" t="s" s="134">
        <v>115</v>
      </c>
      <c r="V72" s="135">
        <f>AVERAGE(L72:L86)</f>
        <v>2.66666666666667</v>
      </c>
      <c r="W72" s="97">
        <f>AVERAGE(N72:N86)</f>
        <v>3.91190476190476</v>
      </c>
    </row>
    <row r="73" ht="21.95" customHeight="1">
      <c r="A73" s="150">
        <v>1980</v>
      </c>
      <c r="B73" s="100">
        <v>22</v>
      </c>
      <c r="C73" s="83">
        <v>138.4</v>
      </c>
      <c r="D73" s="87">
        <v>6.29090909090909</v>
      </c>
      <c r="E73" s="40"/>
      <c r="F73" s="151">
        <v>1980</v>
      </c>
      <c r="G73" s="100">
        <v>9</v>
      </c>
      <c r="H73" s="83">
        <v>51.2</v>
      </c>
      <c r="I73" s="87">
        <v>5.68888888888889</v>
      </c>
      <c r="J73" s="40"/>
      <c r="K73" s="151">
        <v>1980</v>
      </c>
      <c r="L73" s="100">
        <v>0</v>
      </c>
      <c r="M73" s="83">
        <v>0</v>
      </c>
      <c r="N73" s="89"/>
      <c r="O73" t="s" s="131">
        <v>116</v>
      </c>
      <c r="P73" s="135">
        <f>AVERAGE(B73:B86)</f>
        <v>38.9285714285714</v>
      </c>
      <c r="Q73" s="97">
        <f>AVERAGE(D73:D86)</f>
        <v>6.04168006934166</v>
      </c>
      <c r="R73" t="s" s="134">
        <v>116</v>
      </c>
      <c r="S73" s="135">
        <f>AVERAGE(G73:G86)</f>
        <v>17.7857142857143</v>
      </c>
      <c r="T73" s="97">
        <f>AVERAGE(I73:I86)</f>
        <v>5.17816198657031</v>
      </c>
      <c r="U73" t="s" s="134">
        <v>116</v>
      </c>
      <c r="V73" s="135">
        <f>AVERAGE(L73:L86)</f>
        <v>2.64285714285714</v>
      </c>
      <c r="W73" s="97">
        <f>AVERAGE(N73:N86)</f>
        <v>3.88717948717949</v>
      </c>
    </row>
    <row r="74" ht="21.95" customHeight="1">
      <c r="A74" s="150">
        <v>1981</v>
      </c>
      <c r="B74" s="100">
        <v>41</v>
      </c>
      <c r="C74" s="83">
        <v>244</v>
      </c>
      <c r="D74" s="87">
        <v>5.95121951219512</v>
      </c>
      <c r="E74" s="40"/>
      <c r="F74" s="151">
        <v>1981</v>
      </c>
      <c r="G74" s="100">
        <v>20</v>
      </c>
      <c r="H74" s="83">
        <v>104.4</v>
      </c>
      <c r="I74" s="87">
        <v>5.22</v>
      </c>
      <c r="J74" s="40"/>
      <c r="K74" s="151">
        <v>1981</v>
      </c>
      <c r="L74" s="100">
        <v>4</v>
      </c>
      <c r="M74" s="83">
        <v>15</v>
      </c>
      <c r="N74" s="89">
        <v>3.75</v>
      </c>
      <c r="O74" t="s" s="131">
        <v>117</v>
      </c>
      <c r="P74" s="135">
        <f>AVERAGE(B74:B86)</f>
        <v>40.2307692307692</v>
      </c>
      <c r="Q74" s="97">
        <f>AVERAGE(D74:D86)</f>
        <v>6.02250860614417</v>
      </c>
      <c r="R74" t="s" s="134">
        <v>117</v>
      </c>
      <c r="S74" s="135">
        <f>AVERAGE(G74:G86)</f>
        <v>18.4615384615385</v>
      </c>
      <c r="T74" s="97">
        <f>AVERAGE(I74:I86)</f>
        <v>5.13887530177657</v>
      </c>
      <c r="U74" t="s" s="134">
        <v>117</v>
      </c>
      <c r="V74" s="135">
        <f>AVERAGE(L74:L86)</f>
        <v>2.84615384615385</v>
      </c>
      <c r="W74" s="97">
        <f>AVERAGE(N74:N86)</f>
        <v>3.88717948717949</v>
      </c>
    </row>
    <row r="75" ht="21.95" customHeight="1">
      <c r="A75" s="150">
        <v>1982</v>
      </c>
      <c r="B75" s="100">
        <v>55</v>
      </c>
      <c r="C75" s="83">
        <v>318.1</v>
      </c>
      <c r="D75" s="87">
        <v>5.78363636363636</v>
      </c>
      <c r="E75" s="40"/>
      <c r="F75" s="151">
        <v>1982</v>
      </c>
      <c r="G75" s="100">
        <v>33</v>
      </c>
      <c r="H75" s="83">
        <v>172.6</v>
      </c>
      <c r="I75" s="87">
        <v>5.23030303030303</v>
      </c>
      <c r="J75" s="40"/>
      <c r="K75" s="151">
        <v>1982</v>
      </c>
      <c r="L75" s="100">
        <v>3</v>
      </c>
      <c r="M75" s="83">
        <v>11.4</v>
      </c>
      <c r="N75" s="89">
        <v>3.8</v>
      </c>
      <c r="O75" t="s" s="131">
        <v>118</v>
      </c>
      <c r="P75" s="135">
        <f>AVERAGE(B75:B86)</f>
        <v>40.1666666666667</v>
      </c>
      <c r="Q75" s="97">
        <f>AVERAGE(D75:D86)</f>
        <v>6.02844936397325</v>
      </c>
      <c r="R75" t="s" s="134">
        <v>118</v>
      </c>
      <c r="S75" s="135">
        <f>AVERAGE(G75:G86)</f>
        <v>18.3333333333333</v>
      </c>
      <c r="T75" s="97">
        <f>AVERAGE(I75:I86)</f>
        <v>5.13211491025795</v>
      </c>
      <c r="U75" t="s" s="134">
        <v>118</v>
      </c>
      <c r="V75" s="135">
        <f>AVERAGE(L75:L86)</f>
        <v>2.75</v>
      </c>
      <c r="W75" s="97">
        <f>AVERAGE(N75:N86)</f>
        <v>3.89861111111111</v>
      </c>
    </row>
    <row r="76" ht="21.95" customHeight="1">
      <c r="A76" s="150">
        <v>1983</v>
      </c>
      <c r="B76" s="100">
        <v>33</v>
      </c>
      <c r="C76" s="83">
        <v>202.4</v>
      </c>
      <c r="D76" s="87">
        <v>6.13333333333333</v>
      </c>
      <c r="E76" s="40"/>
      <c r="F76" s="151">
        <v>1983</v>
      </c>
      <c r="G76" s="100">
        <v>12</v>
      </c>
      <c r="H76" s="83">
        <v>62.1</v>
      </c>
      <c r="I76" s="87">
        <v>5.175</v>
      </c>
      <c r="J76" s="40"/>
      <c r="K76" s="151">
        <v>1983</v>
      </c>
      <c r="L76" s="100">
        <v>2</v>
      </c>
      <c r="M76" s="83">
        <v>7.9</v>
      </c>
      <c r="N76" s="89">
        <v>3.95</v>
      </c>
      <c r="O76" t="s" s="131">
        <v>119</v>
      </c>
      <c r="P76" s="135">
        <f>AVERAGE(B76:B86)</f>
        <v>38.8181818181818</v>
      </c>
      <c r="Q76" s="97">
        <f>AVERAGE(D76:D86)</f>
        <v>6.05070509127661</v>
      </c>
      <c r="R76" t="s" s="134">
        <v>119</v>
      </c>
      <c r="S76" s="135">
        <f>AVERAGE(G76:G86)</f>
        <v>17</v>
      </c>
      <c r="T76" s="97">
        <f>AVERAGE(I76:I86)</f>
        <v>5.12318871752658</v>
      </c>
      <c r="U76" t="s" s="134">
        <v>119</v>
      </c>
      <c r="V76" s="135">
        <f>AVERAGE(L76:L86)</f>
        <v>2.72727272727273</v>
      </c>
      <c r="W76" s="97">
        <f>AVERAGE(N76:N86)</f>
        <v>3.90757575757576</v>
      </c>
    </row>
    <row r="77" ht="21.95" customHeight="1">
      <c r="A77" s="150">
        <v>1984</v>
      </c>
      <c r="B77" s="100">
        <v>38</v>
      </c>
      <c r="C77" s="83">
        <v>226.9</v>
      </c>
      <c r="D77" s="87">
        <v>5.97105263157895</v>
      </c>
      <c r="E77" s="40"/>
      <c r="F77" s="151">
        <v>1984</v>
      </c>
      <c r="G77" s="100">
        <v>19</v>
      </c>
      <c r="H77" s="83">
        <v>97.8</v>
      </c>
      <c r="I77" s="87">
        <v>5.14736842105263</v>
      </c>
      <c r="J77" s="40"/>
      <c r="K77" s="151">
        <v>1984</v>
      </c>
      <c r="L77" s="100">
        <v>4</v>
      </c>
      <c r="M77" s="83">
        <v>13.6</v>
      </c>
      <c r="N77" s="89">
        <v>3.4</v>
      </c>
      <c r="O77" t="s" s="131">
        <v>98</v>
      </c>
      <c r="P77" s="135">
        <f>AVERAGE(B77:B86)</f>
        <v>39.4</v>
      </c>
      <c r="Q77" s="97">
        <f>AVERAGE(D77:D86)</f>
        <v>6.04244226707094</v>
      </c>
      <c r="R77" t="s" s="134">
        <v>98</v>
      </c>
      <c r="S77" s="135">
        <f>AVERAGE(G77:G86)</f>
        <v>17.5</v>
      </c>
      <c r="T77" s="97">
        <f>AVERAGE(I77:I86)</f>
        <v>5.11800758927924</v>
      </c>
      <c r="U77" t="s" s="134">
        <v>98</v>
      </c>
      <c r="V77" s="135">
        <f>AVERAGE(L77:L86)</f>
        <v>2.8</v>
      </c>
      <c r="W77" s="97">
        <f>AVERAGE(N77:N86)</f>
        <v>3.90333333333333</v>
      </c>
    </row>
    <row r="78" ht="21.95" customHeight="1">
      <c r="A78" s="150">
        <v>1985</v>
      </c>
      <c r="B78" s="100">
        <v>40</v>
      </c>
      <c r="C78" s="83">
        <v>231.3</v>
      </c>
      <c r="D78" s="87">
        <v>5.7825</v>
      </c>
      <c r="E78" s="40"/>
      <c r="F78" s="151">
        <v>1985</v>
      </c>
      <c r="G78" s="100">
        <v>26</v>
      </c>
      <c r="H78" s="83">
        <v>137</v>
      </c>
      <c r="I78" s="87">
        <v>5.26923076923077</v>
      </c>
      <c r="J78" s="40"/>
      <c r="K78" s="151">
        <v>1985</v>
      </c>
      <c r="L78" s="100">
        <v>5</v>
      </c>
      <c r="M78" s="83">
        <v>19.8</v>
      </c>
      <c r="N78" s="89">
        <v>3.96</v>
      </c>
      <c r="O78" t="s" s="131">
        <v>120</v>
      </c>
      <c r="P78" s="135">
        <f>AVERAGE(B78:B86)</f>
        <v>39.5555555555556</v>
      </c>
      <c r="Q78" s="97">
        <f>AVERAGE(D78:D86)</f>
        <v>6.05037444879227</v>
      </c>
      <c r="R78" t="s" s="134">
        <v>120</v>
      </c>
      <c r="S78" s="135">
        <f>AVERAGE(G78:G86)</f>
        <v>17.3333333333333</v>
      </c>
      <c r="T78" s="97">
        <f>AVERAGE(I78:I86)</f>
        <v>5.11474527463775</v>
      </c>
      <c r="U78" t="s" s="134">
        <v>120</v>
      </c>
      <c r="V78" s="135">
        <f>AVERAGE(L78:L86)</f>
        <v>2.66666666666667</v>
      </c>
      <c r="W78" s="97">
        <f>AVERAGE(N78:N86)</f>
        <v>3.95925925925926</v>
      </c>
    </row>
    <row r="79" ht="21.95" customHeight="1">
      <c r="A79" s="150">
        <v>1986</v>
      </c>
      <c r="B79" s="100">
        <v>40</v>
      </c>
      <c r="C79" s="83">
        <v>237.9</v>
      </c>
      <c r="D79" s="87">
        <v>5.9475</v>
      </c>
      <c r="E79" s="40"/>
      <c r="F79" s="151">
        <v>1986</v>
      </c>
      <c r="G79" s="100">
        <v>18</v>
      </c>
      <c r="H79" s="83">
        <v>91.7</v>
      </c>
      <c r="I79" s="87">
        <v>5.09444444444444</v>
      </c>
      <c r="J79" s="40"/>
      <c r="K79" s="151">
        <v>1986</v>
      </c>
      <c r="L79" s="100">
        <v>3</v>
      </c>
      <c r="M79" s="83">
        <v>11.4</v>
      </c>
      <c r="N79" s="89">
        <v>3.8</v>
      </c>
      <c r="O79" t="s" s="131">
        <v>121</v>
      </c>
      <c r="P79" s="135">
        <f>AVERAGE(B79:B86)</f>
        <v>39.5</v>
      </c>
      <c r="Q79" s="97">
        <f>AVERAGE(D79:D86)</f>
        <v>6.0838587548913</v>
      </c>
      <c r="R79" t="s" s="134">
        <v>121</v>
      </c>
      <c r="S79" s="135">
        <f>AVERAGE(G79:G86)</f>
        <v>16.25</v>
      </c>
      <c r="T79" s="97">
        <f>AVERAGE(I79:I86)</f>
        <v>5.09543458781362</v>
      </c>
      <c r="U79" t="s" s="134">
        <v>121</v>
      </c>
      <c r="V79" s="135">
        <f>AVERAGE(L79:L86)</f>
        <v>2.375</v>
      </c>
      <c r="W79" s="97">
        <f>AVERAGE(N79:N86)</f>
        <v>3.95916666666667</v>
      </c>
    </row>
    <row r="80" ht="21.95" customHeight="1">
      <c r="A80" s="150">
        <v>1987</v>
      </c>
      <c r="B80" s="100">
        <v>33</v>
      </c>
      <c r="C80" s="83">
        <v>206.6</v>
      </c>
      <c r="D80" s="87">
        <v>6.26060606060606</v>
      </c>
      <c r="E80" s="40"/>
      <c r="F80" s="151">
        <v>1987</v>
      </c>
      <c r="G80" s="100">
        <v>10</v>
      </c>
      <c r="H80" s="83">
        <v>51.8</v>
      </c>
      <c r="I80" s="87">
        <v>5.18</v>
      </c>
      <c r="J80" s="40"/>
      <c r="K80" s="151">
        <v>1987</v>
      </c>
      <c r="L80" s="100">
        <v>1</v>
      </c>
      <c r="M80" s="83">
        <v>3.9</v>
      </c>
      <c r="N80" s="89">
        <v>3.9</v>
      </c>
      <c r="O80" t="s" s="131">
        <v>122</v>
      </c>
      <c r="P80" s="135">
        <f>AVERAGE(B80:B86)</f>
        <v>39.4285714285714</v>
      </c>
      <c r="Q80" s="97">
        <f>AVERAGE(D80:D86)</f>
        <v>6.10333857701863</v>
      </c>
      <c r="R80" t="s" s="134">
        <v>122</v>
      </c>
      <c r="S80" s="135">
        <f>AVERAGE(G80:G86)</f>
        <v>16</v>
      </c>
      <c r="T80" s="97">
        <f>AVERAGE(I80:I86)</f>
        <v>5.09557603686636</v>
      </c>
      <c r="U80" t="s" s="134">
        <v>122</v>
      </c>
      <c r="V80" s="135">
        <f>AVERAGE(L80:L86)</f>
        <v>2.28571428571429</v>
      </c>
      <c r="W80" s="97">
        <f>AVERAGE(N80:N86)</f>
        <v>3.98190476190476</v>
      </c>
    </row>
    <row r="81" ht="21.95" customHeight="1">
      <c r="A81" s="150">
        <v>1988</v>
      </c>
      <c r="B81" s="100">
        <v>17</v>
      </c>
      <c r="C81" s="83">
        <v>111</v>
      </c>
      <c r="D81" s="87">
        <v>6.52941176470588</v>
      </c>
      <c r="E81" s="40"/>
      <c r="F81" s="151">
        <v>1988</v>
      </c>
      <c r="G81" s="100">
        <v>2</v>
      </c>
      <c r="H81" s="83">
        <v>9.6</v>
      </c>
      <c r="I81" s="87">
        <v>4.8</v>
      </c>
      <c r="J81" s="40"/>
      <c r="K81" s="151">
        <v>1988</v>
      </c>
      <c r="L81" s="100">
        <v>1</v>
      </c>
      <c r="M81" s="83">
        <v>4.2</v>
      </c>
      <c r="N81" s="89">
        <v>4.2</v>
      </c>
      <c r="O81" t="s" s="131">
        <v>123</v>
      </c>
      <c r="P81" s="135">
        <f>AVERAGE(B81:B86)</f>
        <v>40.5</v>
      </c>
      <c r="Q81" s="97">
        <f>AVERAGE(D81:D86)</f>
        <v>6.07712732975406</v>
      </c>
      <c r="R81" t="s" s="134">
        <v>123</v>
      </c>
      <c r="S81" s="135">
        <f>AVERAGE(G81:G86)</f>
        <v>17</v>
      </c>
      <c r="T81" s="97">
        <f>AVERAGE(I81:I86)</f>
        <v>5.08150537634409</v>
      </c>
      <c r="U81" t="s" s="134">
        <v>123</v>
      </c>
      <c r="V81" s="135">
        <f>AVERAGE(L81:L86)</f>
        <v>2.5</v>
      </c>
      <c r="W81" s="97">
        <f>AVERAGE(N81:N86)</f>
        <v>3.99555555555556</v>
      </c>
    </row>
    <row r="82" ht="21.95" customHeight="1">
      <c r="A82" s="150">
        <v>1989</v>
      </c>
      <c r="B82" s="100">
        <v>67</v>
      </c>
      <c r="C82" s="83">
        <v>401.3</v>
      </c>
      <c r="D82" s="87">
        <v>5.98955223880597</v>
      </c>
      <c r="E82" s="40"/>
      <c r="F82" s="151">
        <v>1989</v>
      </c>
      <c r="G82" s="100">
        <v>31</v>
      </c>
      <c r="H82" s="83">
        <v>162.1</v>
      </c>
      <c r="I82" s="87">
        <v>5.22903225806452</v>
      </c>
      <c r="J82" s="40"/>
      <c r="K82" s="151">
        <v>1989</v>
      </c>
      <c r="L82" s="100">
        <v>3</v>
      </c>
      <c r="M82" s="83">
        <v>11.9</v>
      </c>
      <c r="N82" s="89">
        <v>3.96666666666667</v>
      </c>
      <c r="O82" t="s" s="131">
        <v>104</v>
      </c>
      <c r="P82" s="135">
        <f>AVERAGE(B82:B86)</f>
        <v>45.2</v>
      </c>
      <c r="Q82" s="97">
        <f>AVERAGE(D82:D86)</f>
        <v>5.98667044276369</v>
      </c>
      <c r="R82" t="s" s="134">
        <v>104</v>
      </c>
      <c r="S82" s="135">
        <f>AVERAGE(G82:G86)</f>
        <v>20</v>
      </c>
      <c r="T82" s="97">
        <f>AVERAGE(I82:I86)</f>
        <v>5.1378064516129</v>
      </c>
      <c r="U82" t="s" s="134">
        <v>104</v>
      </c>
      <c r="V82" s="135">
        <f>AVERAGE(L82:L86)</f>
        <v>2.8</v>
      </c>
      <c r="W82" s="97">
        <f>AVERAGE(N82:N86)</f>
        <v>3.95466666666667</v>
      </c>
    </row>
    <row r="83" ht="21.95" customHeight="1">
      <c r="A83" s="150">
        <v>1990</v>
      </c>
      <c r="B83" s="100">
        <v>46</v>
      </c>
      <c r="C83" s="83">
        <v>273.2</v>
      </c>
      <c r="D83" s="87">
        <v>5.93913043478261</v>
      </c>
      <c r="E83" s="40"/>
      <c r="F83" s="151">
        <v>1990</v>
      </c>
      <c r="G83" s="100">
        <v>20</v>
      </c>
      <c r="H83" s="83">
        <v>101.4</v>
      </c>
      <c r="I83" s="87">
        <v>5.07</v>
      </c>
      <c r="J83" s="40"/>
      <c r="K83" s="151">
        <v>1990</v>
      </c>
      <c r="L83" s="100">
        <v>5</v>
      </c>
      <c r="M83" s="83">
        <v>18.7</v>
      </c>
      <c r="N83" s="89">
        <v>3.74</v>
      </c>
      <c r="O83" t="s" s="131">
        <v>124</v>
      </c>
      <c r="P83" s="135">
        <f>AVERAGE(B83:B86)</f>
        <v>39.75</v>
      </c>
      <c r="Q83" s="97">
        <f>AVERAGE(D83:D86)</f>
        <v>5.98594999375312</v>
      </c>
      <c r="R83" t="s" s="134">
        <v>124</v>
      </c>
      <c r="S83" s="135">
        <f>AVERAGE(G83:G86)</f>
        <v>17.25</v>
      </c>
      <c r="T83" s="97">
        <f>AVERAGE(I83:I86)</f>
        <v>5.115</v>
      </c>
      <c r="U83" t="s" s="134">
        <v>124</v>
      </c>
      <c r="V83" s="135">
        <f>AVERAGE(L83:L86)</f>
        <v>2.75</v>
      </c>
      <c r="W83" s="97">
        <f>AVERAGE(N83:N86)</f>
        <v>3.95166666666667</v>
      </c>
    </row>
    <row r="84" ht="21.95" customHeight="1">
      <c r="A84" s="150">
        <v>1991</v>
      </c>
      <c r="B84" s="100">
        <v>36</v>
      </c>
      <c r="C84" s="83">
        <v>211.5</v>
      </c>
      <c r="D84" s="87">
        <v>5.875</v>
      </c>
      <c r="E84" s="40"/>
      <c r="F84" s="151">
        <v>1991</v>
      </c>
      <c r="G84" s="100">
        <v>20</v>
      </c>
      <c r="H84" s="83">
        <v>104.9</v>
      </c>
      <c r="I84" s="87">
        <v>5.245</v>
      </c>
      <c r="J84" s="40"/>
      <c r="K84" s="151">
        <v>1991</v>
      </c>
      <c r="L84" s="100">
        <v>2</v>
      </c>
      <c r="M84" s="83">
        <v>8</v>
      </c>
      <c r="N84" s="89">
        <v>4</v>
      </c>
      <c r="O84" t="s" s="131">
        <v>125</v>
      </c>
      <c r="P84" s="135">
        <f>AVERAGE(B84:B86)</f>
        <v>37.6666666666667</v>
      </c>
      <c r="Q84" s="97">
        <f>AVERAGE(D84:D86)</f>
        <v>6.00155651340996</v>
      </c>
      <c r="R84" t="s" s="134">
        <v>125</v>
      </c>
      <c r="S84" s="135">
        <f>AVERAGE(G84:G86)</f>
        <v>16.3333333333333</v>
      </c>
      <c r="T84" s="97">
        <f>AVERAGE(I84:I86)</f>
        <v>5.13</v>
      </c>
      <c r="U84" t="s" s="134">
        <v>125</v>
      </c>
      <c r="V84" s="135">
        <f>AVERAGE(L84:L86)</f>
        <v>2</v>
      </c>
      <c r="W84" s="97">
        <f>AVERAGE(N84:N86)</f>
        <v>4.02222222222222</v>
      </c>
    </row>
    <row r="85" ht="21.95" customHeight="1">
      <c r="A85" s="150">
        <v>1992</v>
      </c>
      <c r="B85" s="100">
        <v>48</v>
      </c>
      <c r="C85" s="83">
        <v>288.1</v>
      </c>
      <c r="D85" s="87">
        <v>6.00208333333333</v>
      </c>
      <c r="E85" s="40"/>
      <c r="F85" s="151">
        <v>1992</v>
      </c>
      <c r="G85" s="100">
        <v>20</v>
      </c>
      <c r="H85" s="83">
        <v>102.9</v>
      </c>
      <c r="I85" s="87">
        <v>5.145</v>
      </c>
      <c r="J85" s="40"/>
      <c r="K85" s="151">
        <v>1992</v>
      </c>
      <c r="L85" s="100">
        <v>3</v>
      </c>
      <c r="M85" s="83">
        <v>12.5</v>
      </c>
      <c r="N85" s="89">
        <v>4.16666666666667</v>
      </c>
      <c r="O85" t="s" s="131">
        <v>126</v>
      </c>
      <c r="P85" s="135">
        <f>AVERAGE(B85:B86)</f>
        <v>38.5</v>
      </c>
      <c r="Q85" s="97">
        <f>AVERAGE(D85:D86)</f>
        <v>6.06483477011494</v>
      </c>
      <c r="R85" t="s" s="134">
        <v>126</v>
      </c>
      <c r="S85" s="135">
        <f>AVERAGE(G85:G86)</f>
        <v>14.5</v>
      </c>
      <c r="T85" s="97">
        <f>AVERAGE(I85:I86)</f>
        <v>5.0725</v>
      </c>
      <c r="U85" t="s" s="134">
        <v>126</v>
      </c>
      <c r="V85" s="135">
        <f>AVERAGE(L85:L86)</f>
        <v>2</v>
      </c>
      <c r="W85" s="97">
        <f>AVERAGE(N85:N86)</f>
        <v>4.03333333333334</v>
      </c>
    </row>
    <row r="86" ht="21.95" customHeight="1">
      <c r="A86" s="150">
        <v>1993</v>
      </c>
      <c r="B86" s="100">
        <v>29</v>
      </c>
      <c r="C86" s="83">
        <v>177.7</v>
      </c>
      <c r="D86" s="87">
        <v>6.12758620689655</v>
      </c>
      <c r="E86" s="40"/>
      <c r="F86" s="151">
        <v>1993</v>
      </c>
      <c r="G86" s="100">
        <v>9</v>
      </c>
      <c r="H86" s="83">
        <v>45</v>
      </c>
      <c r="I86" s="87">
        <v>5</v>
      </c>
      <c r="J86" s="40"/>
      <c r="K86" s="151">
        <v>1993</v>
      </c>
      <c r="L86" s="100">
        <v>1</v>
      </c>
      <c r="M86" s="83">
        <v>3.9</v>
      </c>
      <c r="N86" s="89">
        <v>3.9</v>
      </c>
      <c r="O86" t="s" s="131">
        <v>127</v>
      </c>
      <c r="P86" s="135">
        <f>AVERAGE(B86)</f>
        <v>29</v>
      </c>
      <c r="Q86" s="97">
        <f>AVERAGE(D86)</f>
        <v>6.12758620689655</v>
      </c>
      <c r="R86" t="s" s="134">
        <v>127</v>
      </c>
      <c r="S86" s="135">
        <f>AVERAGE(G86)</f>
        <v>9</v>
      </c>
      <c r="T86" s="97">
        <f>AVERAGE(I86)</f>
        <v>5</v>
      </c>
      <c r="U86" t="s" s="134">
        <v>127</v>
      </c>
      <c r="V86" s="135">
        <f>AVERAGE(L86)</f>
        <v>1</v>
      </c>
      <c r="W86" s="97">
        <f>AVERAGE(N86)</f>
        <v>3.9</v>
      </c>
    </row>
    <row r="87" ht="21.95" customHeight="1">
      <c r="A87" s="150">
        <v>1994</v>
      </c>
      <c r="B87" s="154">
        <v>1</v>
      </c>
      <c r="C87" s="155">
        <v>6.9</v>
      </c>
      <c r="D87" s="156">
        <v>6.9</v>
      </c>
      <c r="E87" s="40"/>
      <c r="F87" s="151">
        <v>1994</v>
      </c>
      <c r="G87" s="154">
        <v>0</v>
      </c>
      <c r="H87" s="155">
        <v>0</v>
      </c>
      <c r="I87" s="156"/>
      <c r="J87" s="40"/>
      <c r="K87" s="151">
        <v>1994</v>
      </c>
      <c r="L87" s="154">
        <v>0</v>
      </c>
      <c r="M87" s="155">
        <v>0</v>
      </c>
      <c r="N87" s="157"/>
      <c r="O87" t="s" s="131">
        <v>128</v>
      </c>
      <c r="P87" s="158">
        <f>AVERAGE(B87)</f>
        <v>1</v>
      </c>
      <c r="Q87" s="159">
        <f>AVERAGE(D87)</f>
        <v>6.9</v>
      </c>
      <c r="R87" t="s" s="134">
        <v>128</v>
      </c>
      <c r="S87" s="158">
        <f>AVERAGE(G87)</f>
        <v>0</v>
      </c>
      <c r="T87" s="159"/>
      <c r="U87" t="s" s="134">
        <v>128</v>
      </c>
      <c r="V87" s="158">
        <f>AVERAGE(L87)</f>
        <v>0</v>
      </c>
      <c r="W87" s="159"/>
    </row>
    <row r="88" ht="21.95" customHeight="1">
      <c r="A88" s="150">
        <v>1995</v>
      </c>
      <c r="B88" s="100">
        <v>62</v>
      </c>
      <c r="C88" s="83">
        <v>383</v>
      </c>
      <c r="D88" s="87">
        <v>6.17741935483871</v>
      </c>
      <c r="E88" s="40"/>
      <c r="F88" s="151">
        <v>1995</v>
      </c>
      <c r="G88" s="100">
        <v>31</v>
      </c>
      <c r="H88" s="83">
        <v>166</v>
      </c>
      <c r="I88" s="87">
        <v>5.35483870967742</v>
      </c>
      <c r="J88" s="40"/>
      <c r="K88" s="151">
        <v>1995</v>
      </c>
      <c r="L88" s="100">
        <v>4</v>
      </c>
      <c r="M88" s="83">
        <v>14</v>
      </c>
      <c r="N88" s="89">
        <v>3.5</v>
      </c>
      <c r="O88" t="s" s="131">
        <v>127</v>
      </c>
      <c r="P88" s="135">
        <f>AVERAGE(B88)</f>
        <v>62</v>
      </c>
      <c r="Q88" s="97">
        <f>AVERAGE(D88)</f>
        <v>6.17741935483871</v>
      </c>
      <c r="R88" t="s" s="134">
        <v>127</v>
      </c>
      <c r="S88" s="135">
        <f>AVERAGE(G88)</f>
        <v>31</v>
      </c>
      <c r="T88" s="97">
        <f>AVERAGE(I88)</f>
        <v>5.35483870967742</v>
      </c>
      <c r="U88" t="s" s="134">
        <v>127</v>
      </c>
      <c r="V88" s="135">
        <f>AVERAGE(L88)</f>
        <v>4</v>
      </c>
      <c r="W88" s="97">
        <f>AVERAGE(N88)</f>
        <v>3.5</v>
      </c>
    </row>
    <row r="89" ht="21.95" customHeight="1">
      <c r="A89" s="150">
        <v>1996</v>
      </c>
      <c r="B89" s="100">
        <v>35</v>
      </c>
      <c r="C89" s="83">
        <v>222</v>
      </c>
      <c r="D89" s="87">
        <v>6.34285714285714</v>
      </c>
      <c r="E89" s="40"/>
      <c r="F89" s="151">
        <v>1996</v>
      </c>
      <c r="G89" s="100">
        <v>16</v>
      </c>
      <c r="H89" s="83">
        <v>89</v>
      </c>
      <c r="I89" s="87">
        <v>5.5625</v>
      </c>
      <c r="J89" s="40"/>
      <c r="K89" s="151">
        <v>1996</v>
      </c>
      <c r="L89" s="100">
        <v>1</v>
      </c>
      <c r="M89" s="83">
        <v>4</v>
      </c>
      <c r="N89" s="89">
        <v>4</v>
      </c>
      <c r="O89" t="s" s="131">
        <v>126</v>
      </c>
      <c r="P89" s="135">
        <f>AVERAGE(B88:B89)</f>
        <v>48.5</v>
      </c>
      <c r="Q89" s="97">
        <f>AVERAGE(D88:D89)</f>
        <v>6.26013824884793</v>
      </c>
      <c r="R89" t="s" s="134">
        <v>126</v>
      </c>
      <c r="S89" s="135">
        <f>AVERAGE(G88:G89)</f>
        <v>23.5</v>
      </c>
      <c r="T89" s="97">
        <f>AVERAGE(I88:I89)</f>
        <v>5.45866935483871</v>
      </c>
      <c r="U89" t="s" s="134">
        <v>126</v>
      </c>
      <c r="V89" s="135">
        <f>AVERAGE(L88:L89)</f>
        <v>2.5</v>
      </c>
      <c r="W89" s="97">
        <f>AVERAGE(N88:N89)</f>
        <v>3.75</v>
      </c>
    </row>
    <row r="90" ht="21.95" customHeight="1">
      <c r="A90" s="150">
        <v>1997</v>
      </c>
      <c r="B90" s="100">
        <v>56</v>
      </c>
      <c r="C90" s="83">
        <v>354</v>
      </c>
      <c r="D90" s="87">
        <v>6.32142857142857</v>
      </c>
      <c r="E90" s="40"/>
      <c r="F90" s="151">
        <v>1997</v>
      </c>
      <c r="G90" s="100">
        <v>26</v>
      </c>
      <c r="H90" s="83">
        <v>144</v>
      </c>
      <c r="I90" s="87">
        <v>5.53846153846154</v>
      </c>
      <c r="J90" s="40"/>
      <c r="K90" s="151">
        <v>1997</v>
      </c>
      <c r="L90" s="100">
        <v>2</v>
      </c>
      <c r="M90" s="83">
        <v>8</v>
      </c>
      <c r="N90" s="89">
        <v>4</v>
      </c>
      <c r="O90" t="s" s="131">
        <v>125</v>
      </c>
      <c r="P90" s="135">
        <f>AVERAGE(B88:B90)</f>
        <v>51</v>
      </c>
      <c r="Q90" s="97">
        <f>AVERAGE(D88:D90)</f>
        <v>6.28056835637481</v>
      </c>
      <c r="R90" t="s" s="134">
        <v>125</v>
      </c>
      <c r="S90" s="135">
        <f>AVERAGE(G88:G90)</f>
        <v>24.3333333333333</v>
      </c>
      <c r="T90" s="97">
        <f>AVERAGE(I88:I90)</f>
        <v>5.48526674937965</v>
      </c>
      <c r="U90" t="s" s="134">
        <v>125</v>
      </c>
      <c r="V90" s="135">
        <f>AVERAGE(L88:L90)</f>
        <v>2.33333333333333</v>
      </c>
      <c r="W90" s="97">
        <f>AVERAGE(N88:N90)</f>
        <v>3.83333333333333</v>
      </c>
    </row>
    <row r="91" ht="21.95" customHeight="1">
      <c r="A91" s="150">
        <v>1998</v>
      </c>
      <c r="B91" s="100">
        <v>59</v>
      </c>
      <c r="C91" s="83">
        <v>358</v>
      </c>
      <c r="D91" s="87">
        <v>6.06779661016949</v>
      </c>
      <c r="E91" s="40"/>
      <c r="F91" s="151">
        <v>1998</v>
      </c>
      <c r="G91" s="100">
        <v>28</v>
      </c>
      <c r="H91" s="83">
        <v>141</v>
      </c>
      <c r="I91" s="87">
        <v>5.03571428571429</v>
      </c>
      <c r="J91" s="40"/>
      <c r="K91" s="151">
        <v>1998</v>
      </c>
      <c r="L91" s="100">
        <v>5</v>
      </c>
      <c r="M91" s="83">
        <v>19</v>
      </c>
      <c r="N91" s="89">
        <v>3.8</v>
      </c>
      <c r="O91" t="s" s="131">
        <v>124</v>
      </c>
      <c r="P91" s="135">
        <f>AVERAGE(B88:B91)</f>
        <v>53</v>
      </c>
      <c r="Q91" s="97">
        <f>AVERAGE(D88:D91)</f>
        <v>6.22737541982348</v>
      </c>
      <c r="R91" t="s" s="134">
        <v>124</v>
      </c>
      <c r="S91" s="135">
        <f>AVERAGE(G88:G91)</f>
        <v>25.25</v>
      </c>
      <c r="T91" s="97">
        <f>AVERAGE(I88:I91)</f>
        <v>5.37287863346331</v>
      </c>
      <c r="U91" t="s" s="134">
        <v>124</v>
      </c>
      <c r="V91" s="135">
        <f>AVERAGE(L88:L91)</f>
        <v>3</v>
      </c>
      <c r="W91" s="97">
        <f>AVERAGE(N88:N91)</f>
        <v>3.825</v>
      </c>
    </row>
    <row r="92" ht="21.95" customHeight="1">
      <c r="A92" s="150">
        <v>1999</v>
      </c>
      <c r="B92" s="100">
        <v>32</v>
      </c>
      <c r="C92" s="83">
        <v>215</v>
      </c>
      <c r="D92" s="87">
        <v>6.71875</v>
      </c>
      <c r="E92" s="40"/>
      <c r="F92" s="151">
        <v>1999</v>
      </c>
      <c r="G92" s="100">
        <v>6</v>
      </c>
      <c r="H92" s="83">
        <v>33</v>
      </c>
      <c r="I92" s="87">
        <v>5.5</v>
      </c>
      <c r="J92" s="40"/>
      <c r="K92" s="151">
        <v>1999</v>
      </c>
      <c r="L92" s="100">
        <v>1</v>
      </c>
      <c r="M92" s="83">
        <v>4</v>
      </c>
      <c r="N92" s="89">
        <v>4</v>
      </c>
      <c r="O92" t="s" s="131">
        <v>104</v>
      </c>
      <c r="P92" s="135">
        <f>AVERAGE(B88:B92)</f>
        <v>48.8</v>
      </c>
      <c r="Q92" s="97">
        <f>AVERAGE(D88:D92)</f>
        <v>6.32565033585878</v>
      </c>
      <c r="R92" t="s" s="134">
        <v>104</v>
      </c>
      <c r="S92" s="135">
        <f>AVERAGE(G88:G92)</f>
        <v>21.4</v>
      </c>
      <c r="T92" s="97">
        <f>AVERAGE(I88:I92)</f>
        <v>5.39830290677065</v>
      </c>
      <c r="U92" t="s" s="134">
        <v>104</v>
      </c>
      <c r="V92" s="135">
        <f>AVERAGE(L88:L92)</f>
        <v>2.6</v>
      </c>
      <c r="W92" s="97">
        <f>AVERAGE(N88:N92)</f>
        <v>3.86</v>
      </c>
    </row>
    <row r="93" ht="21.95" customHeight="1">
      <c r="A93" s="150">
        <v>2000</v>
      </c>
      <c r="B93" s="100">
        <v>43</v>
      </c>
      <c r="C93" s="83">
        <v>275</v>
      </c>
      <c r="D93" s="87">
        <v>6.3953488372093</v>
      </c>
      <c r="E93" s="40"/>
      <c r="F93" s="151">
        <v>2000</v>
      </c>
      <c r="G93" s="100">
        <v>16</v>
      </c>
      <c r="H93" s="83">
        <v>86</v>
      </c>
      <c r="I93" s="87">
        <v>5.375</v>
      </c>
      <c r="J93" s="40"/>
      <c r="K93" s="151">
        <v>2000</v>
      </c>
      <c r="L93" s="100">
        <v>1</v>
      </c>
      <c r="M93" s="83">
        <v>4</v>
      </c>
      <c r="N93" s="89">
        <v>4</v>
      </c>
      <c r="O93" t="s" s="131">
        <v>123</v>
      </c>
      <c r="P93" s="135">
        <f>AVERAGE(B88:B93)</f>
        <v>47.8333333333333</v>
      </c>
      <c r="Q93" s="97">
        <f>AVERAGE(D88:D93)</f>
        <v>6.33726675275054</v>
      </c>
      <c r="R93" t="s" s="134">
        <v>123</v>
      </c>
      <c r="S93" s="135">
        <f>AVERAGE(G88:G93)</f>
        <v>20.5</v>
      </c>
      <c r="T93" s="97">
        <f>AVERAGE(I88:I93)</f>
        <v>5.39441908897554</v>
      </c>
      <c r="U93" t="s" s="134">
        <v>123</v>
      </c>
      <c r="V93" s="135">
        <f>AVERAGE(L88:L93)</f>
        <v>2.33333333333333</v>
      </c>
      <c r="W93" s="97">
        <f>AVERAGE(N88:N93)</f>
        <v>3.88333333333333</v>
      </c>
    </row>
    <row r="94" ht="21.95" customHeight="1">
      <c r="A94" s="150">
        <v>2001</v>
      </c>
      <c r="B94" s="100">
        <v>25</v>
      </c>
      <c r="C94" s="83">
        <v>163</v>
      </c>
      <c r="D94" s="87">
        <v>6.52</v>
      </c>
      <c r="E94" s="40"/>
      <c r="F94" s="151">
        <v>2001</v>
      </c>
      <c r="G94" s="100">
        <v>10</v>
      </c>
      <c r="H94" s="83">
        <v>58</v>
      </c>
      <c r="I94" s="87">
        <v>5.8</v>
      </c>
      <c r="J94" s="40"/>
      <c r="K94" s="151">
        <v>2001</v>
      </c>
      <c r="L94" s="100">
        <v>0</v>
      </c>
      <c r="M94" s="83">
        <v>0</v>
      </c>
      <c r="N94" s="89"/>
      <c r="O94" t="s" s="131">
        <v>122</v>
      </c>
      <c r="P94" s="135">
        <f>AVERAGE(B88:B94)</f>
        <v>44.5714285714286</v>
      </c>
      <c r="Q94" s="97">
        <f>AVERAGE(D88:D94)</f>
        <v>6.3633715023576</v>
      </c>
      <c r="R94" t="s" s="134">
        <v>122</v>
      </c>
      <c r="S94" s="135">
        <f>AVERAGE(G88:G94)</f>
        <v>19</v>
      </c>
      <c r="T94" s="97">
        <f>AVERAGE(I88:I94)</f>
        <v>5.45235921912189</v>
      </c>
      <c r="U94" t="s" s="134">
        <v>122</v>
      </c>
      <c r="V94" s="135">
        <f>AVERAGE(L88:L94)</f>
        <v>2</v>
      </c>
      <c r="W94" s="97">
        <f>AVERAGE(N88:N94)</f>
        <v>3.88333333333333</v>
      </c>
    </row>
    <row r="95" ht="21.95" customHeight="1">
      <c r="A95" s="150">
        <v>2002</v>
      </c>
      <c r="B95" s="100">
        <v>32</v>
      </c>
      <c r="C95" s="83">
        <v>202</v>
      </c>
      <c r="D95" s="87">
        <v>6.3125</v>
      </c>
      <c r="E95" s="40"/>
      <c r="F95" s="151">
        <v>2002</v>
      </c>
      <c r="G95" s="100">
        <v>12</v>
      </c>
      <c r="H95" s="83">
        <v>62</v>
      </c>
      <c r="I95" s="87">
        <v>5.16666666666667</v>
      </c>
      <c r="J95" s="40"/>
      <c r="K95" s="151">
        <v>2002</v>
      </c>
      <c r="L95" s="100">
        <v>3</v>
      </c>
      <c r="M95" s="83">
        <v>11</v>
      </c>
      <c r="N95" s="89">
        <v>3.66666666666667</v>
      </c>
      <c r="O95" t="s" s="131">
        <v>121</v>
      </c>
      <c r="P95" s="135">
        <f>AVERAGE(B88:B95)</f>
        <v>43</v>
      </c>
      <c r="Q95" s="97">
        <f>AVERAGE(D88:D95)</f>
        <v>6.3570125645629</v>
      </c>
      <c r="R95" t="s" s="134">
        <v>121</v>
      </c>
      <c r="S95" s="135">
        <f>AVERAGE(G88:G95)</f>
        <v>18.125</v>
      </c>
      <c r="T95" s="97">
        <f>AVERAGE(I88:I95)</f>
        <v>5.41664765006499</v>
      </c>
      <c r="U95" t="s" s="134">
        <v>121</v>
      </c>
      <c r="V95" s="135">
        <f>AVERAGE(L88:L95)</f>
        <v>2.125</v>
      </c>
      <c r="W95" s="97">
        <f>AVERAGE(N88:N95)</f>
        <v>3.85238095238095</v>
      </c>
    </row>
    <row r="96" ht="21.95" customHeight="1">
      <c r="A96" s="150">
        <v>2003</v>
      </c>
      <c r="B96" s="100">
        <v>54</v>
      </c>
      <c r="C96" s="83">
        <v>344</v>
      </c>
      <c r="D96" s="87">
        <v>6.37037037037037</v>
      </c>
      <c r="E96" s="40"/>
      <c r="F96" s="151">
        <v>2003</v>
      </c>
      <c r="G96" s="100">
        <v>23</v>
      </c>
      <c r="H96" s="83">
        <v>127</v>
      </c>
      <c r="I96" s="87">
        <v>5.52173913043478</v>
      </c>
      <c r="J96" s="40"/>
      <c r="K96" s="151">
        <v>2003</v>
      </c>
      <c r="L96" s="100">
        <v>1</v>
      </c>
      <c r="M96" s="83">
        <v>4</v>
      </c>
      <c r="N96" s="89">
        <v>4</v>
      </c>
      <c r="O96" t="s" s="131">
        <v>120</v>
      </c>
      <c r="P96" s="135">
        <f>AVERAGE(B88:B96)</f>
        <v>44.2222222222222</v>
      </c>
      <c r="Q96" s="97">
        <f>AVERAGE(D88:D96)</f>
        <v>6.35849676520818</v>
      </c>
      <c r="R96" t="s" s="134">
        <v>120</v>
      </c>
      <c r="S96" s="135">
        <f>AVERAGE(G88:G96)</f>
        <v>18.6666666666667</v>
      </c>
      <c r="T96" s="97">
        <f>AVERAGE(I88:I96)</f>
        <v>5.42832448121719</v>
      </c>
      <c r="U96" t="s" s="134">
        <v>120</v>
      </c>
      <c r="V96" s="135">
        <f>AVERAGE(L88:L96)</f>
        <v>2</v>
      </c>
      <c r="W96" s="97">
        <f>AVERAGE(N88:N96)</f>
        <v>3.87083333333333</v>
      </c>
    </row>
    <row r="97" ht="21.95" customHeight="1">
      <c r="A97" s="150">
        <v>2004</v>
      </c>
      <c r="B97" s="100">
        <v>41</v>
      </c>
      <c r="C97" s="83">
        <v>263.1</v>
      </c>
      <c r="D97" s="87">
        <v>6.41707317073171</v>
      </c>
      <c r="E97" s="40"/>
      <c r="F97" s="151">
        <v>2004</v>
      </c>
      <c r="G97" s="100">
        <v>16</v>
      </c>
      <c r="H97" s="83">
        <v>88.2</v>
      </c>
      <c r="I97" s="87">
        <v>5.5125</v>
      </c>
      <c r="J97" s="40"/>
      <c r="K97" s="151">
        <v>2004</v>
      </c>
      <c r="L97" s="100">
        <v>1</v>
      </c>
      <c r="M97" s="83">
        <v>4</v>
      </c>
      <c r="N97" s="89">
        <v>4</v>
      </c>
      <c r="O97" t="s" s="131">
        <v>98</v>
      </c>
      <c r="P97" s="135">
        <f>AVERAGE(B88:B97)</f>
        <v>43.9</v>
      </c>
      <c r="Q97" s="97">
        <f>AVERAGE(D88:D97)</f>
        <v>6.36435440576053</v>
      </c>
      <c r="R97" t="s" s="134">
        <v>98</v>
      </c>
      <c r="S97" s="135">
        <f>AVERAGE(G88:G97)</f>
        <v>18.4</v>
      </c>
      <c r="T97" s="97">
        <f>AVERAGE(I88:I97)</f>
        <v>5.43674203309547</v>
      </c>
      <c r="U97" t="s" s="134">
        <v>98</v>
      </c>
      <c r="V97" s="135">
        <f>AVERAGE(L88:L97)</f>
        <v>1.9</v>
      </c>
      <c r="W97" s="97">
        <f>AVERAGE(N88:N97)</f>
        <v>3.88518518518519</v>
      </c>
    </row>
    <row r="98" ht="21.95" customHeight="1">
      <c r="A98" s="150">
        <v>2005</v>
      </c>
      <c r="B98" s="100">
        <v>26</v>
      </c>
      <c r="C98" s="83">
        <v>158.7</v>
      </c>
      <c r="D98" s="87">
        <v>6.10384615384615</v>
      </c>
      <c r="E98" s="40"/>
      <c r="F98" s="151">
        <v>2005</v>
      </c>
      <c r="G98" s="100">
        <v>8</v>
      </c>
      <c r="H98" s="83">
        <v>40.3</v>
      </c>
      <c r="I98" s="87">
        <v>5.0375</v>
      </c>
      <c r="J98" s="40"/>
      <c r="K98" s="151">
        <v>2005</v>
      </c>
      <c r="L98" s="100">
        <v>2</v>
      </c>
      <c r="M98" s="83">
        <v>8.1</v>
      </c>
      <c r="N98" s="89">
        <v>4.05</v>
      </c>
      <c r="O98" t="s" s="131">
        <v>119</v>
      </c>
      <c r="P98" s="135">
        <f>AVERAGE(B88:B98)</f>
        <v>42.2727272727273</v>
      </c>
      <c r="Q98" s="97">
        <f>AVERAGE(D88:D98)</f>
        <v>6.34067183740468</v>
      </c>
      <c r="R98" t="s" s="134">
        <v>119</v>
      </c>
      <c r="S98" s="135">
        <f>AVERAGE(G88:G98)</f>
        <v>17.4545454545455</v>
      </c>
      <c r="T98" s="97">
        <f>AVERAGE(I88:I98)</f>
        <v>5.40044730281406</v>
      </c>
      <c r="U98" t="s" s="134">
        <v>119</v>
      </c>
      <c r="V98" s="135">
        <f>AVERAGE(L88:L98)</f>
        <v>1.90909090909091</v>
      </c>
      <c r="W98" s="97">
        <f>AVERAGE(N88:N98)</f>
        <v>3.90166666666667</v>
      </c>
    </row>
    <row r="99" ht="21.95" customHeight="1">
      <c r="A99" s="150">
        <v>2006</v>
      </c>
      <c r="B99" s="100">
        <v>25</v>
      </c>
      <c r="C99" s="83">
        <v>138.8</v>
      </c>
      <c r="D99" s="87">
        <v>5.552</v>
      </c>
      <c r="E99" s="40"/>
      <c r="F99" s="151">
        <v>2006</v>
      </c>
      <c r="G99" s="100">
        <v>18</v>
      </c>
      <c r="H99" s="83">
        <v>92.59999999999999</v>
      </c>
      <c r="I99" s="87">
        <v>5.14444444444444</v>
      </c>
      <c r="J99" s="40"/>
      <c r="K99" s="151">
        <v>2006</v>
      </c>
      <c r="L99" s="100">
        <v>4</v>
      </c>
      <c r="M99" s="83">
        <v>16</v>
      </c>
      <c r="N99" s="89">
        <v>4</v>
      </c>
      <c r="O99" t="s" s="131">
        <v>118</v>
      </c>
      <c r="P99" s="135">
        <f>AVERAGE(B88:B99)</f>
        <v>40.8333333333333</v>
      </c>
      <c r="Q99" s="97">
        <f>AVERAGE(D88:D99)</f>
        <v>6.27494918428762</v>
      </c>
      <c r="R99" t="s" s="134">
        <v>118</v>
      </c>
      <c r="S99" s="135">
        <f>AVERAGE(G88:G99)</f>
        <v>17.5</v>
      </c>
      <c r="T99" s="97">
        <f>AVERAGE(I88:I99)</f>
        <v>5.37911373128326</v>
      </c>
      <c r="U99" t="s" s="134">
        <v>118</v>
      </c>
      <c r="V99" s="135">
        <f>AVERAGE(L88:L99)</f>
        <v>2.08333333333333</v>
      </c>
      <c r="W99" s="97">
        <f>AVERAGE(N88:N99)</f>
        <v>3.91060606060606</v>
      </c>
    </row>
    <row r="100" ht="21.95" customHeight="1">
      <c r="A100" s="150">
        <v>2007</v>
      </c>
      <c r="B100" s="100">
        <v>31</v>
      </c>
      <c r="C100" s="83">
        <v>188.3</v>
      </c>
      <c r="D100" s="87">
        <v>6.0741935483871</v>
      </c>
      <c r="E100" s="40"/>
      <c r="F100" s="151">
        <v>2007</v>
      </c>
      <c r="G100" s="100">
        <v>10</v>
      </c>
      <c r="H100" s="83">
        <v>48.8</v>
      </c>
      <c r="I100" s="87">
        <v>4.88</v>
      </c>
      <c r="J100" s="40"/>
      <c r="K100" s="151">
        <v>2007</v>
      </c>
      <c r="L100" s="100">
        <v>2</v>
      </c>
      <c r="M100" s="83">
        <v>6.5</v>
      </c>
      <c r="N100" s="89">
        <v>3.25</v>
      </c>
      <c r="O100" t="s" s="131">
        <v>117</v>
      </c>
      <c r="P100" s="135">
        <f>AVERAGE(B88:B100)</f>
        <v>40.0769230769231</v>
      </c>
      <c r="Q100" s="97">
        <f>AVERAGE(D88:D100)</f>
        <v>6.2595064430645</v>
      </c>
      <c r="R100" t="s" s="134">
        <v>117</v>
      </c>
      <c r="S100" s="135">
        <f>AVERAGE(G88:G100)</f>
        <v>16.9230769230769</v>
      </c>
      <c r="T100" s="97">
        <f>AVERAGE(I88:I100)</f>
        <v>5.3407203673384</v>
      </c>
      <c r="U100" t="s" s="134">
        <v>117</v>
      </c>
      <c r="V100" s="135">
        <f>AVERAGE(L88:L100)</f>
        <v>2.07692307692308</v>
      </c>
      <c r="W100" s="97">
        <f>AVERAGE(N88:N100)</f>
        <v>3.85555555555556</v>
      </c>
    </row>
    <row r="101" ht="21.95" customHeight="1">
      <c r="A101" s="150">
        <v>2008</v>
      </c>
      <c r="B101" s="100">
        <v>39</v>
      </c>
      <c r="C101" s="83">
        <v>233.9</v>
      </c>
      <c r="D101" s="87">
        <v>5.9974358974359</v>
      </c>
      <c r="E101" s="40"/>
      <c r="F101" s="151">
        <v>2008</v>
      </c>
      <c r="G101" s="100">
        <v>17</v>
      </c>
      <c r="H101" s="83">
        <v>90.7</v>
      </c>
      <c r="I101" s="87">
        <v>5.33529411764706</v>
      </c>
      <c r="J101" s="40"/>
      <c r="K101" s="151">
        <v>2008</v>
      </c>
      <c r="L101" s="100">
        <v>2</v>
      </c>
      <c r="M101" s="83">
        <v>8.800000000000001</v>
      </c>
      <c r="N101" s="89">
        <v>4.4</v>
      </c>
      <c r="O101" t="s" s="131">
        <v>116</v>
      </c>
      <c r="P101" s="135">
        <f>AVERAGE(B88:B101)</f>
        <v>40</v>
      </c>
      <c r="Q101" s="97">
        <f>AVERAGE(D88:D101)</f>
        <v>6.24078711837675</v>
      </c>
      <c r="R101" t="s" s="134">
        <v>116</v>
      </c>
      <c r="S101" s="135">
        <f>AVERAGE(G88:G101)</f>
        <v>16.9285714285714</v>
      </c>
      <c r="T101" s="97">
        <f>AVERAGE(I88:I101)</f>
        <v>5.34033277807473</v>
      </c>
      <c r="U101" t="s" s="134">
        <v>116</v>
      </c>
      <c r="V101" s="135">
        <f>AVERAGE(L88:L101)</f>
        <v>2.07142857142857</v>
      </c>
      <c r="W101" s="97">
        <f>AVERAGE(N88:N101)</f>
        <v>3.8974358974359</v>
      </c>
    </row>
    <row r="102" ht="21.95" customHeight="1">
      <c r="A102" s="150">
        <v>2009</v>
      </c>
      <c r="B102" s="100">
        <v>29</v>
      </c>
      <c r="C102" s="83">
        <v>182.5</v>
      </c>
      <c r="D102" s="87">
        <v>6.29310344827586</v>
      </c>
      <c r="E102" s="40"/>
      <c r="F102" s="151">
        <v>2009</v>
      </c>
      <c r="G102" s="100">
        <v>7</v>
      </c>
      <c r="H102" s="83">
        <v>38.3</v>
      </c>
      <c r="I102" s="87">
        <v>5.47142857142857</v>
      </c>
      <c r="J102" s="40"/>
      <c r="K102" s="151">
        <v>2009</v>
      </c>
      <c r="L102" s="100">
        <v>1</v>
      </c>
      <c r="M102" s="83">
        <v>4.1</v>
      </c>
      <c r="N102" s="89">
        <v>4.1</v>
      </c>
      <c r="O102" t="s" s="131">
        <v>115</v>
      </c>
      <c r="P102" s="135">
        <f>AVERAGE(B88:B102)</f>
        <v>39.2666666666667</v>
      </c>
      <c r="Q102" s="97">
        <f>AVERAGE(D88:D102)</f>
        <v>6.24427487370335</v>
      </c>
      <c r="R102" t="s" s="134">
        <v>115</v>
      </c>
      <c r="S102" s="135">
        <f>AVERAGE(G88:G102)</f>
        <v>16.2666666666667</v>
      </c>
      <c r="T102" s="97">
        <f>AVERAGE(I88:I102)</f>
        <v>5.34907249763165</v>
      </c>
      <c r="U102" t="s" s="134">
        <v>115</v>
      </c>
      <c r="V102" s="135">
        <f>AVERAGE(L88:L102)</f>
        <v>2</v>
      </c>
      <c r="W102" s="97">
        <f>AVERAGE(N88:N102)</f>
        <v>3.91190476190476</v>
      </c>
    </row>
    <row r="103" ht="21.95" customHeight="1">
      <c r="A103" s="150">
        <v>2010</v>
      </c>
      <c r="B103" s="100">
        <v>34</v>
      </c>
      <c r="C103" s="83">
        <v>211.4</v>
      </c>
      <c r="D103" s="87">
        <v>6.21764705882353</v>
      </c>
      <c r="E103" s="40"/>
      <c r="F103" s="151">
        <v>2010</v>
      </c>
      <c r="G103" s="100">
        <v>10</v>
      </c>
      <c r="H103" s="83">
        <v>52.2</v>
      </c>
      <c r="I103" s="87">
        <v>5.22</v>
      </c>
      <c r="J103" s="40"/>
      <c r="K103" s="151">
        <v>2010</v>
      </c>
      <c r="L103" s="100">
        <v>0</v>
      </c>
      <c r="M103" s="83">
        <v>0</v>
      </c>
      <c r="N103" s="89"/>
      <c r="O103" t="s" s="131">
        <v>114</v>
      </c>
      <c r="P103" s="135">
        <f>AVERAGE(B88:B103)</f>
        <v>38.9375</v>
      </c>
      <c r="Q103" s="97">
        <f>AVERAGE(D88:D103)</f>
        <v>6.24261063527336</v>
      </c>
      <c r="R103" t="s" s="134">
        <v>114</v>
      </c>
      <c r="S103" s="135">
        <f>AVERAGE(G88:G103)</f>
        <v>15.875</v>
      </c>
      <c r="T103" s="97">
        <f>AVERAGE(I88:I103)</f>
        <v>5.34100546652967</v>
      </c>
      <c r="U103" t="s" s="134">
        <v>114</v>
      </c>
      <c r="V103" s="135">
        <f>AVERAGE(L88:L103)</f>
        <v>1.875</v>
      </c>
      <c r="W103" s="97">
        <f>AVERAGE(N88:N103)</f>
        <v>3.91190476190476</v>
      </c>
    </row>
    <row r="104" ht="21.95" customHeight="1">
      <c r="A104" s="150">
        <v>2011</v>
      </c>
      <c r="B104" s="100">
        <v>20</v>
      </c>
      <c r="C104" s="83">
        <v>122.6</v>
      </c>
      <c r="D104" s="87">
        <v>6.13</v>
      </c>
      <c r="E104" s="40"/>
      <c r="F104" s="151">
        <v>2011</v>
      </c>
      <c r="G104" s="100">
        <v>9</v>
      </c>
      <c r="H104" s="83">
        <v>48.8</v>
      </c>
      <c r="I104" s="87">
        <v>5.42222222222222</v>
      </c>
      <c r="J104" s="40"/>
      <c r="K104" s="151">
        <v>2011</v>
      </c>
      <c r="L104" s="100">
        <v>0</v>
      </c>
      <c r="M104" s="83">
        <v>0</v>
      </c>
      <c r="N104" s="89"/>
      <c r="O104" t="s" s="131">
        <v>113</v>
      </c>
      <c r="P104" s="135">
        <f>AVERAGE(B88:B104)</f>
        <v>37.8235294117647</v>
      </c>
      <c r="Q104" s="97">
        <f>AVERAGE(D88:D104)</f>
        <v>6.23598648025728</v>
      </c>
      <c r="R104" t="s" s="134">
        <v>113</v>
      </c>
      <c r="S104" s="135">
        <f>AVERAGE(G88:G104)</f>
        <v>15.4705882352941</v>
      </c>
      <c r="T104" s="97">
        <f>AVERAGE(I88:I104)</f>
        <v>5.34578292274688</v>
      </c>
      <c r="U104" t="s" s="134">
        <v>113</v>
      </c>
      <c r="V104" s="135">
        <f>AVERAGE(L88:L104)</f>
        <v>1.76470588235294</v>
      </c>
      <c r="W104" s="97">
        <f>AVERAGE(N88:N104)</f>
        <v>3.91190476190476</v>
      </c>
    </row>
    <row r="105" ht="21.95" customHeight="1">
      <c r="A105" s="150">
        <v>2012</v>
      </c>
      <c r="B105" s="100">
        <v>30</v>
      </c>
      <c r="C105" s="83">
        <v>181.1</v>
      </c>
      <c r="D105" s="87">
        <v>6.03666666666667</v>
      </c>
      <c r="E105" s="40"/>
      <c r="F105" s="151">
        <v>2012</v>
      </c>
      <c r="G105" s="100">
        <v>12</v>
      </c>
      <c r="H105" s="83">
        <v>63.2</v>
      </c>
      <c r="I105" s="87">
        <v>5.26666666666667</v>
      </c>
      <c r="J105" s="40"/>
      <c r="K105" s="151">
        <v>2012</v>
      </c>
      <c r="L105" s="100">
        <v>1</v>
      </c>
      <c r="M105" s="83">
        <v>3.6</v>
      </c>
      <c r="N105" s="89">
        <v>3.6</v>
      </c>
      <c r="O105" t="s" s="131">
        <v>112</v>
      </c>
      <c r="P105" s="135">
        <f>AVERAGE(B88:B105)</f>
        <v>37.3888888888889</v>
      </c>
      <c r="Q105" s="97">
        <f>AVERAGE(D88:D105)</f>
        <v>6.22491315728003</v>
      </c>
      <c r="R105" t="s" s="134">
        <v>112</v>
      </c>
      <c r="S105" s="135">
        <f>AVERAGE(G88:G105)</f>
        <v>15.2777777777778</v>
      </c>
      <c r="T105" s="97">
        <f>AVERAGE(I88:I105)</f>
        <v>5.34138757518687</v>
      </c>
      <c r="U105" t="s" s="134">
        <v>112</v>
      </c>
      <c r="V105" s="135">
        <f>AVERAGE(L88:L105)</f>
        <v>1.72222222222222</v>
      </c>
      <c r="W105" s="97">
        <f>AVERAGE(N88:N105)</f>
        <v>3.89111111111111</v>
      </c>
    </row>
    <row r="106" ht="21.95" customHeight="1">
      <c r="A106" s="150">
        <v>2013</v>
      </c>
      <c r="B106" s="100">
        <v>21</v>
      </c>
      <c r="C106" s="83">
        <v>127.9</v>
      </c>
      <c r="D106" s="87">
        <v>6.09047619047619</v>
      </c>
      <c r="E106" s="40"/>
      <c r="F106" s="151">
        <v>2013</v>
      </c>
      <c r="G106" s="100">
        <v>8</v>
      </c>
      <c r="H106" s="83">
        <v>44.2</v>
      </c>
      <c r="I106" s="87">
        <v>5.525</v>
      </c>
      <c r="J106" s="40"/>
      <c r="K106" s="151">
        <v>2013</v>
      </c>
      <c r="L106" s="100">
        <v>0</v>
      </c>
      <c r="M106" s="83">
        <v>0</v>
      </c>
      <c r="N106" s="89"/>
      <c r="O106" t="s" s="131">
        <v>111</v>
      </c>
      <c r="P106" s="135">
        <f>AVERAGE(B88:B106)</f>
        <v>36.5263157894737</v>
      </c>
      <c r="Q106" s="97">
        <f>AVERAGE(D88:D106)</f>
        <v>6.21783752744825</v>
      </c>
      <c r="R106" t="s" s="134">
        <v>111</v>
      </c>
      <c r="S106" s="135">
        <f>AVERAGE(G88:G106)</f>
        <v>14.8947368421053</v>
      </c>
      <c r="T106" s="97">
        <f>AVERAGE(I88:I106)</f>
        <v>5.35105138701914</v>
      </c>
      <c r="U106" t="s" s="134">
        <v>111</v>
      </c>
      <c r="V106" s="135">
        <f>AVERAGE(L88:L106)</f>
        <v>1.63157894736842</v>
      </c>
      <c r="W106" s="97">
        <f>AVERAGE(N88:N106)</f>
        <v>3.89111111111111</v>
      </c>
    </row>
    <row r="107" ht="21.95" customHeight="1">
      <c r="A107" s="150">
        <v>2014</v>
      </c>
      <c r="B107" s="100">
        <v>23</v>
      </c>
      <c r="C107" s="83">
        <v>134.2</v>
      </c>
      <c r="D107" s="87">
        <v>5.83478260869565</v>
      </c>
      <c r="E107" s="40"/>
      <c r="F107" s="151">
        <v>2014</v>
      </c>
      <c r="G107" s="100">
        <v>12</v>
      </c>
      <c r="H107" s="83">
        <v>62.8</v>
      </c>
      <c r="I107" s="87">
        <v>5.23333333333333</v>
      </c>
      <c r="J107" s="40"/>
      <c r="K107" s="151">
        <v>2014</v>
      </c>
      <c r="L107" s="100">
        <v>2</v>
      </c>
      <c r="M107" s="83">
        <v>7.6</v>
      </c>
      <c r="N107" s="89">
        <v>3.8</v>
      </c>
      <c r="O107" t="s" s="131">
        <v>110</v>
      </c>
      <c r="P107" s="135">
        <f>AVERAGE(B88:B107)</f>
        <v>35.85</v>
      </c>
      <c r="Q107" s="97">
        <f>AVERAGE(D88:D107)</f>
        <v>6.19868478151062</v>
      </c>
      <c r="R107" t="s" s="134">
        <v>110</v>
      </c>
      <c r="S107" s="135">
        <f>AVERAGE(G88:G107)</f>
        <v>14.75</v>
      </c>
      <c r="T107" s="97">
        <f>AVERAGE(I88:I107)</f>
        <v>5.34516548433485</v>
      </c>
      <c r="U107" t="s" s="134">
        <v>110</v>
      </c>
      <c r="V107" s="135">
        <f>AVERAGE(L88:L107)</f>
        <v>1.65</v>
      </c>
      <c r="W107" s="97">
        <f>AVERAGE(N88:N107)</f>
        <v>3.88541666666667</v>
      </c>
    </row>
    <row r="108" ht="21.95" customHeight="1">
      <c r="A108" s="150">
        <v>2015</v>
      </c>
      <c r="B108" s="100">
        <v>29</v>
      </c>
      <c r="C108" s="83">
        <v>165.2</v>
      </c>
      <c r="D108" s="87">
        <v>5.69655172413793</v>
      </c>
      <c r="E108" s="40"/>
      <c r="F108" s="151">
        <v>2015</v>
      </c>
      <c r="G108" s="100">
        <v>15</v>
      </c>
      <c r="H108" s="83">
        <v>72.3</v>
      </c>
      <c r="I108" s="87">
        <v>4.82</v>
      </c>
      <c r="J108" s="40"/>
      <c r="K108" s="151">
        <v>2015</v>
      </c>
      <c r="L108" s="100">
        <v>4</v>
      </c>
      <c r="M108" s="83">
        <v>14.6</v>
      </c>
      <c r="N108" s="89">
        <v>3.65</v>
      </c>
      <c r="O108" s="96"/>
      <c r="P108" s="83"/>
      <c r="Q108" s="83"/>
      <c r="R108" s="84"/>
      <c r="S108" s="83"/>
      <c r="T108" s="83"/>
      <c r="U108" s="84"/>
      <c r="V108" s="83"/>
      <c r="W108" s="97"/>
    </row>
    <row r="109" ht="21.95" customHeight="1">
      <c r="A109" s="150">
        <v>2016</v>
      </c>
      <c r="B109" s="100">
        <v>25</v>
      </c>
      <c r="C109" s="83">
        <v>146.6</v>
      </c>
      <c r="D109" s="87">
        <v>5.864</v>
      </c>
      <c r="E109" s="40"/>
      <c r="F109" s="151">
        <v>2016</v>
      </c>
      <c r="G109" s="100">
        <v>11</v>
      </c>
      <c r="H109" s="83">
        <v>55.7</v>
      </c>
      <c r="I109" s="87">
        <v>5.06363636363636</v>
      </c>
      <c r="J109" s="40"/>
      <c r="K109" s="151">
        <v>2016</v>
      </c>
      <c r="L109" s="100">
        <v>2</v>
      </c>
      <c r="M109" s="83">
        <v>8.199999999999999</v>
      </c>
      <c r="N109" s="89">
        <v>4.1</v>
      </c>
      <c r="O109" s="96"/>
      <c r="P109" s="83"/>
      <c r="Q109" s="83"/>
      <c r="R109" s="84"/>
      <c r="S109" s="83"/>
      <c r="T109" s="83"/>
      <c r="U109" s="84"/>
      <c r="V109" s="83"/>
      <c r="W109" s="97"/>
    </row>
    <row r="110" ht="21.95" customHeight="1">
      <c r="A110" s="150">
        <v>2017</v>
      </c>
      <c r="B110" s="100">
        <v>33</v>
      </c>
      <c r="C110" s="83">
        <v>197.4</v>
      </c>
      <c r="D110" s="87">
        <v>5.98181818181818</v>
      </c>
      <c r="E110" s="40"/>
      <c r="F110" s="151">
        <v>2017</v>
      </c>
      <c r="G110" s="100">
        <v>15</v>
      </c>
      <c r="H110" s="83">
        <v>78.59999999999999</v>
      </c>
      <c r="I110" s="87">
        <v>5.24</v>
      </c>
      <c r="J110" s="40"/>
      <c r="K110" s="151">
        <v>2017</v>
      </c>
      <c r="L110" s="100">
        <v>2</v>
      </c>
      <c r="M110" s="83">
        <v>8.4</v>
      </c>
      <c r="N110" s="89">
        <v>4.2</v>
      </c>
      <c r="O110" s="96"/>
      <c r="P110" s="83"/>
      <c r="Q110" s="83"/>
      <c r="R110" s="84"/>
      <c r="S110" s="83"/>
      <c r="T110" s="83"/>
      <c r="U110" s="84"/>
      <c r="V110" s="83"/>
      <c r="W110" s="97"/>
    </row>
    <row r="111" ht="21.95" customHeight="1">
      <c r="A111" s="150">
        <v>2018</v>
      </c>
      <c r="B111" s="100">
        <v>28</v>
      </c>
      <c r="C111" s="83">
        <v>168.2</v>
      </c>
      <c r="D111" s="87">
        <v>6.00714285714286</v>
      </c>
      <c r="E111" s="40"/>
      <c r="F111" s="151">
        <v>2018</v>
      </c>
      <c r="G111" s="100">
        <v>12</v>
      </c>
      <c r="H111" s="83">
        <v>63</v>
      </c>
      <c r="I111" s="87">
        <v>5.25</v>
      </c>
      <c r="J111" s="40"/>
      <c r="K111" s="151">
        <v>2018</v>
      </c>
      <c r="L111" s="100">
        <v>1</v>
      </c>
      <c r="M111" s="83">
        <v>3.7</v>
      </c>
      <c r="N111" s="89">
        <v>3.7</v>
      </c>
      <c r="O111" s="96"/>
      <c r="P111" s="83"/>
      <c r="Q111" s="83"/>
      <c r="R111" s="84"/>
      <c r="S111" s="83"/>
      <c r="T111" s="83"/>
      <c r="U111" s="84"/>
      <c r="V111" s="83"/>
      <c r="W111" s="97"/>
    </row>
    <row r="112" ht="21.95" customHeight="1">
      <c r="A112" s="150">
        <v>2019</v>
      </c>
      <c r="B112" s="100">
        <v>23</v>
      </c>
      <c r="C112" s="83">
        <v>139</v>
      </c>
      <c r="D112" s="87">
        <v>6.04347826086957</v>
      </c>
      <c r="E112" s="40"/>
      <c r="F112" s="151">
        <v>2019</v>
      </c>
      <c r="G112" s="100">
        <v>12</v>
      </c>
      <c r="H112" s="83">
        <v>67.2</v>
      </c>
      <c r="I112" s="87">
        <v>5.6</v>
      </c>
      <c r="J112" s="40"/>
      <c r="K112" s="151">
        <v>2019</v>
      </c>
      <c r="L112" s="100">
        <v>0</v>
      </c>
      <c r="M112" s="83">
        <v>0</v>
      </c>
      <c r="N112" s="89"/>
      <c r="O112" s="96"/>
      <c r="P112" s="83"/>
      <c r="Q112" s="83"/>
      <c r="R112" s="84"/>
      <c r="S112" s="83"/>
      <c r="T112" s="83"/>
      <c r="U112" s="84"/>
      <c r="V112" s="83"/>
      <c r="W112" s="97"/>
    </row>
    <row r="113" ht="21.95" customHeight="1">
      <c r="A113" s="150">
        <v>2020</v>
      </c>
      <c r="B113" s="100">
        <v>33</v>
      </c>
      <c r="C113" s="83">
        <v>192</v>
      </c>
      <c r="D113" s="87">
        <v>5.81818181818182</v>
      </c>
      <c r="E113" s="40"/>
      <c r="F113" s="151">
        <v>2020</v>
      </c>
      <c r="G113" s="100">
        <v>16</v>
      </c>
      <c r="H113" s="83">
        <v>80.8</v>
      </c>
      <c r="I113" s="87">
        <v>5.05</v>
      </c>
      <c r="J113" s="40"/>
      <c r="K113" s="151">
        <v>2020</v>
      </c>
      <c r="L113" s="100">
        <v>2</v>
      </c>
      <c r="M113" s="83">
        <v>8.6</v>
      </c>
      <c r="N113" s="89">
        <v>4.3</v>
      </c>
      <c r="O113" s="96"/>
      <c r="P113" s="83"/>
      <c r="Q113" s="83"/>
      <c r="R113" s="84"/>
      <c r="S113" s="83"/>
      <c r="T113" s="83"/>
      <c r="U113" s="84"/>
      <c r="V113" s="83"/>
      <c r="W113" s="97"/>
    </row>
    <row r="114" ht="21.95" customHeight="1">
      <c r="A114" s="150">
        <v>2021</v>
      </c>
      <c r="B114" s="100">
        <v>23</v>
      </c>
      <c r="C114" s="83">
        <v>136.4</v>
      </c>
      <c r="D114" s="87">
        <v>5.9304347826087</v>
      </c>
      <c r="E114" s="40"/>
      <c r="F114" s="151">
        <v>2021</v>
      </c>
      <c r="G114" s="100">
        <v>10</v>
      </c>
      <c r="H114" s="83">
        <v>51.1</v>
      </c>
      <c r="I114" s="87">
        <v>5.11</v>
      </c>
      <c r="J114" s="40"/>
      <c r="K114" s="151">
        <v>2021</v>
      </c>
      <c r="L114" s="100">
        <v>3</v>
      </c>
      <c r="M114" s="83">
        <v>12.5</v>
      </c>
      <c r="N114" s="89">
        <v>4.16666666666667</v>
      </c>
      <c r="O114" s="96"/>
      <c r="P114" s="83"/>
      <c r="Q114" s="83"/>
      <c r="R114" s="84"/>
      <c r="S114" s="83"/>
      <c r="T114" s="83"/>
      <c r="U114" s="84"/>
      <c r="V114" s="83"/>
      <c r="W114" s="97"/>
    </row>
    <row r="115" ht="21.95" customHeight="1">
      <c r="A115" s="150">
        <v>2022</v>
      </c>
      <c r="B115" s="100">
        <v>22</v>
      </c>
      <c r="C115" s="83">
        <v>133.7</v>
      </c>
      <c r="D115" s="87">
        <v>6.07727272727273</v>
      </c>
      <c r="E115" s="40"/>
      <c r="F115" s="151">
        <v>2022</v>
      </c>
      <c r="G115" s="100">
        <v>8</v>
      </c>
      <c r="H115" s="83">
        <v>41.4</v>
      </c>
      <c r="I115" s="87">
        <v>5.175</v>
      </c>
      <c r="J115" s="40"/>
      <c r="K115" s="151">
        <v>2022</v>
      </c>
      <c r="L115" s="100">
        <v>1</v>
      </c>
      <c r="M115" s="83">
        <v>3.3</v>
      </c>
      <c r="N115" s="89">
        <v>3.3</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87"/>
      <c r="E134" s="40"/>
      <c r="F134" s="88"/>
      <c r="G134" s="84"/>
      <c r="H134" s="83"/>
      <c r="I134" s="87"/>
      <c r="J134" s="40"/>
      <c r="K134" s="88"/>
      <c r="L134" s="84"/>
      <c r="M134" s="83"/>
      <c r="N134" s="89"/>
      <c r="O134" s="82"/>
      <c r="P134" s="83"/>
      <c r="Q134" s="83"/>
      <c r="R134" s="84"/>
      <c r="S134" s="84"/>
      <c r="T134" s="83"/>
      <c r="U134" s="83"/>
      <c r="V134" s="83"/>
      <c r="W134" s="85"/>
    </row>
    <row r="135" ht="21.95" customHeight="1">
      <c r="A135" s="86"/>
      <c r="B135" s="84"/>
      <c r="C135" s="83"/>
      <c r="D135" s="90"/>
      <c r="E135" s="40"/>
      <c r="F135" s="88"/>
      <c r="G135" s="84"/>
      <c r="H135" s="83"/>
      <c r="I135" s="90"/>
      <c r="J135" s="40"/>
      <c r="K135" s="88"/>
      <c r="L135" s="84"/>
      <c r="M135" s="83"/>
      <c r="N135" s="91"/>
      <c r="O135" s="82"/>
      <c r="P135" s="83"/>
      <c r="Q135" s="83"/>
      <c r="R135" s="84"/>
      <c r="S135" s="84"/>
      <c r="T135" s="83"/>
      <c r="U135" s="83"/>
      <c r="V135" s="83"/>
      <c r="W135" s="85"/>
    </row>
    <row r="136" ht="21.95" customHeight="1">
      <c r="A136" t="s" s="92">
        <v>225</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98</v>
      </c>
      <c r="B137" t="s" s="162">
        <v>226</v>
      </c>
      <c r="C137" s="83"/>
      <c r="D137" s="87"/>
      <c r="E137" s="40"/>
      <c r="F137" t="s" s="95">
        <v>98</v>
      </c>
      <c r="G137" t="s" s="162">
        <v>226</v>
      </c>
      <c r="H137" s="83"/>
      <c r="I137" s="87"/>
      <c r="J137" s="40"/>
      <c r="K137" t="s" s="95">
        <v>98</v>
      </c>
      <c r="L137" t="s" s="162">
        <v>226</v>
      </c>
      <c r="M137" s="83"/>
      <c r="N137" s="89"/>
      <c r="O137" s="96"/>
      <c r="P137" s="83"/>
      <c r="Q137" s="83"/>
      <c r="R137" s="84"/>
      <c r="S137" s="83"/>
      <c r="T137" s="83"/>
      <c r="U137" s="84"/>
      <c r="V137" s="83"/>
      <c r="W137" s="97"/>
    </row>
    <row r="138" ht="21.95" customHeight="1">
      <c r="A138" t="s" s="98">
        <v>99</v>
      </c>
      <c r="B138" s="100">
        <f>AVERAGE(B77:B86)</f>
        <v>39.4</v>
      </c>
      <c r="C138" s="83">
        <f>AVERAGE(C77:C86)</f>
        <v>236.55</v>
      </c>
      <c r="D138" s="87">
        <f>AVERAGE(D77:D86)</f>
        <v>6.04244226707094</v>
      </c>
      <c r="E138" s="40"/>
      <c r="F138" t="s" s="99">
        <v>99</v>
      </c>
      <c r="G138" s="100">
        <f>AVERAGE(G77:G86)</f>
        <v>17.5</v>
      </c>
      <c r="H138" s="83">
        <f>AVERAGE(H77:H86)</f>
        <v>90.42</v>
      </c>
      <c r="I138" s="87">
        <f>AVERAGE(I77:I86)</f>
        <v>5.11800758927924</v>
      </c>
      <c r="J138" s="40"/>
      <c r="K138" t="s" s="99">
        <v>99</v>
      </c>
      <c r="L138" s="100">
        <f>AVERAGE(L77:L86)</f>
        <v>2.8</v>
      </c>
      <c r="M138" s="83">
        <f>AVERAGE(M77:M86)</f>
        <v>10.79</v>
      </c>
      <c r="N138" s="89">
        <f>AVERAGE(N77:N86)</f>
        <v>3.90333333333333</v>
      </c>
      <c r="O138" s="96"/>
      <c r="P138" s="83"/>
      <c r="Q138" s="83"/>
      <c r="R138" s="84"/>
      <c r="S138" s="83"/>
      <c r="T138" s="83"/>
      <c r="U138" s="84"/>
      <c r="V138" s="83"/>
      <c r="W138" s="97"/>
    </row>
    <row r="139" ht="21.95" customHeight="1">
      <c r="A139" t="s" s="98">
        <v>100</v>
      </c>
      <c r="B139" s="83">
        <f>AVERAGE(B88:B97)</f>
        <v>43.9</v>
      </c>
      <c r="C139" s="83">
        <f>AVERAGE(C88:C97)</f>
        <v>277.91</v>
      </c>
      <c r="D139" s="87">
        <f>AVERAGE(D88:D97)</f>
        <v>6.36435440576053</v>
      </c>
      <c r="E139" s="40"/>
      <c r="F139" t="s" s="99">
        <v>100</v>
      </c>
      <c r="G139" s="83">
        <f>AVERAGE(G88:G97)</f>
        <v>18.4</v>
      </c>
      <c r="H139" s="83">
        <f>AVERAGE(H88:H97)</f>
        <v>99.42</v>
      </c>
      <c r="I139" s="87">
        <f>AVERAGE(I88:I97)</f>
        <v>5.43674203309547</v>
      </c>
      <c r="J139" s="40"/>
      <c r="K139" t="s" s="99">
        <v>100</v>
      </c>
      <c r="L139" s="83">
        <f>AVERAGE(L88:L97)</f>
        <v>1.9</v>
      </c>
      <c r="M139" s="83">
        <f>AVERAGE(M88:M97)</f>
        <v>7.2</v>
      </c>
      <c r="N139" s="89">
        <f>AVERAGE(N88:N97)</f>
        <v>3.88518518518519</v>
      </c>
      <c r="O139" s="96"/>
      <c r="P139" s="83"/>
      <c r="Q139" s="83"/>
      <c r="R139" s="84"/>
      <c r="S139" s="83"/>
      <c r="T139" s="83"/>
      <c r="U139" s="84"/>
      <c r="V139" s="83"/>
      <c r="W139" s="97"/>
    </row>
    <row r="140" ht="21.95" customHeight="1">
      <c r="A140" t="s" s="101">
        <v>101</v>
      </c>
      <c r="B140" s="84"/>
      <c r="C140" s="84"/>
      <c r="D140" s="90"/>
      <c r="E140" s="40"/>
      <c r="F140" t="s" s="102">
        <v>101</v>
      </c>
      <c r="G140" s="84"/>
      <c r="H140" s="84"/>
      <c r="I140" s="90"/>
      <c r="J140" s="40"/>
      <c r="K140" t="s" s="102">
        <v>101</v>
      </c>
      <c r="L140" s="84"/>
      <c r="M140" s="84"/>
      <c r="N140" s="91"/>
      <c r="O140" s="96"/>
      <c r="P140" s="83"/>
      <c r="Q140" s="83"/>
      <c r="R140" s="84"/>
      <c r="S140" s="83"/>
      <c r="T140" s="83"/>
      <c r="U140" s="84"/>
      <c r="V140" s="83"/>
      <c r="W140" s="97"/>
    </row>
    <row r="141" ht="21.95" customHeight="1">
      <c r="A141" t="s" s="103">
        <v>102</v>
      </c>
      <c r="B141" s="83"/>
      <c r="C141" s="83"/>
      <c r="D141" s="87"/>
      <c r="E141" s="40"/>
      <c r="F141" t="s" s="104">
        <v>102</v>
      </c>
      <c r="G141" s="83"/>
      <c r="H141" s="83"/>
      <c r="I141" s="87"/>
      <c r="J141" s="40"/>
      <c r="K141" t="s" s="104">
        <v>102</v>
      </c>
      <c r="L141" s="83"/>
      <c r="M141" s="83"/>
      <c r="N141" s="89"/>
      <c r="O141" s="96"/>
      <c r="P141" s="83"/>
      <c r="Q141" s="83"/>
      <c r="R141" s="84"/>
      <c r="S141" s="83"/>
      <c r="T141" s="83"/>
      <c r="U141" s="84"/>
      <c r="V141" s="83"/>
      <c r="W141" s="97"/>
    </row>
    <row r="142" ht="21.95" customHeight="1">
      <c r="A142" t="s" s="103">
        <v>103</v>
      </c>
      <c r="B142" s="84"/>
      <c r="C142" s="84"/>
      <c r="D142" s="90"/>
      <c r="E142" s="40"/>
      <c r="F142" t="s" s="104">
        <v>103</v>
      </c>
      <c r="G142" s="84"/>
      <c r="H142" s="84"/>
      <c r="I142" s="90"/>
      <c r="J142" s="40"/>
      <c r="K142" t="s" s="104">
        <v>103</v>
      </c>
      <c r="L142" s="84"/>
      <c r="M142" s="84"/>
      <c r="N142" s="91"/>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AVERAGE(B82:B86)</f>
        <v>45.2</v>
      </c>
      <c r="C145" s="83">
        <f>AVERAGE(C82:C86)</f>
        <v>270.36</v>
      </c>
      <c r="D145" s="87">
        <f>AVERAGE(D82:D86)</f>
        <v>5.98667044276369</v>
      </c>
      <c r="E145" s="40"/>
      <c r="F145" t="s" s="99">
        <v>99</v>
      </c>
      <c r="G145" s="83">
        <f>AVERAGE(G82:G86)</f>
        <v>20</v>
      </c>
      <c r="H145" s="83">
        <f>AVERAGE(H82:H86)</f>
        <v>103.26</v>
      </c>
      <c r="I145" s="87">
        <f>AVERAGE(I82:I86)</f>
        <v>5.1378064516129</v>
      </c>
      <c r="J145" s="40"/>
      <c r="K145" t="s" s="99">
        <v>99</v>
      </c>
      <c r="L145" s="83">
        <f>AVERAGE(L82:L86)</f>
        <v>2.8</v>
      </c>
      <c r="M145" s="83">
        <f>AVERAGE(M82:M86)</f>
        <v>11</v>
      </c>
      <c r="N145" s="89">
        <f>AVERAGE(N82:N86)</f>
        <v>3.95466666666667</v>
      </c>
      <c r="O145" s="96"/>
      <c r="P145" s="83"/>
      <c r="Q145" s="83"/>
      <c r="R145" s="84"/>
      <c r="S145" s="83"/>
      <c r="T145" s="83"/>
      <c r="U145" s="84"/>
      <c r="V145" s="83"/>
      <c r="W145" s="97"/>
    </row>
    <row r="146" ht="21.95" customHeight="1">
      <c r="A146" t="s" s="98">
        <v>100</v>
      </c>
      <c r="B146" s="83">
        <f>AVERAGE(B88:B92)</f>
        <v>48.8</v>
      </c>
      <c r="C146" s="83">
        <f>AVERAGE(C88:C92)</f>
        <v>306.4</v>
      </c>
      <c r="D146" s="87">
        <f>AVERAGE(D88:D92)</f>
        <v>6.32565033585878</v>
      </c>
      <c r="E146" s="40"/>
      <c r="F146" t="s" s="99">
        <v>100</v>
      </c>
      <c r="G146" s="83">
        <f>AVERAGE(G88:G92)</f>
        <v>21.4</v>
      </c>
      <c r="H146" s="83">
        <f>AVERAGE(H88:H92)</f>
        <v>114.6</v>
      </c>
      <c r="I146" s="87">
        <f>AVERAGE(I88:I92)</f>
        <v>5.39830290677065</v>
      </c>
      <c r="J146" s="40"/>
      <c r="K146" t="s" s="99">
        <v>100</v>
      </c>
      <c r="L146" s="83">
        <f>AVERAGE(L88:L92)</f>
        <v>2.6</v>
      </c>
      <c r="M146" s="83">
        <f>AVERAGE(M88:M92)</f>
        <v>9.800000000000001</v>
      </c>
      <c r="N146" s="89">
        <f>AVERAGE(N88:N92)</f>
        <v>3.86</v>
      </c>
      <c r="O146" s="96"/>
      <c r="P146" s="83"/>
      <c r="Q146" s="83"/>
      <c r="R146" s="84"/>
      <c r="S146" s="83"/>
      <c r="T146" s="83"/>
      <c r="U146" s="84"/>
      <c r="V146" s="83"/>
      <c r="W146" s="97"/>
    </row>
    <row r="147" ht="21.95" customHeight="1">
      <c r="A147" t="s" s="101">
        <v>101</v>
      </c>
      <c r="B147" s="84"/>
      <c r="C147" s="84"/>
      <c r="D147" s="90"/>
      <c r="E147" s="40"/>
      <c r="F147" t="s" s="102">
        <v>101</v>
      </c>
      <c r="G147" s="84"/>
      <c r="H147" s="84"/>
      <c r="I147" s="90"/>
      <c r="J147" s="40"/>
      <c r="K147" t="s" s="102">
        <v>101</v>
      </c>
      <c r="L147" s="84"/>
      <c r="M147" s="84"/>
      <c r="N147" s="91"/>
      <c r="O147" s="96"/>
      <c r="P147" s="83"/>
      <c r="Q147" s="83"/>
      <c r="R147" s="84"/>
      <c r="S147" s="83"/>
      <c r="T147" s="83"/>
      <c r="U147" s="84"/>
      <c r="V147" s="83"/>
      <c r="W147" s="97"/>
    </row>
    <row r="148" ht="21.95" customHeight="1">
      <c r="A148" t="s" s="103">
        <v>102</v>
      </c>
      <c r="B148" s="83"/>
      <c r="C148" s="83"/>
      <c r="D148" s="87"/>
      <c r="E148" s="40"/>
      <c r="F148" t="s" s="104">
        <v>102</v>
      </c>
      <c r="G148" s="83"/>
      <c r="H148" s="83"/>
      <c r="I148" s="87"/>
      <c r="J148" s="40"/>
      <c r="K148" t="s" s="104">
        <v>102</v>
      </c>
      <c r="L148" s="83"/>
      <c r="M148" s="83"/>
      <c r="N148" s="89"/>
      <c r="O148" s="96"/>
      <c r="P148" s="83"/>
      <c r="Q148" s="83"/>
      <c r="R148" s="84"/>
      <c r="S148" s="83"/>
      <c r="T148" s="83"/>
      <c r="U148" s="84"/>
      <c r="V148" s="83"/>
      <c r="W148" s="97"/>
    </row>
    <row r="149" ht="21.95" customHeight="1">
      <c r="A149" t="s" s="103">
        <v>103</v>
      </c>
      <c r="B149" s="83"/>
      <c r="C149" s="83"/>
      <c r="D149" s="87"/>
      <c r="E149" s="40"/>
      <c r="F149" t="s" s="104">
        <v>103</v>
      </c>
      <c r="G149" s="83"/>
      <c r="H149" s="83"/>
      <c r="I149" s="87"/>
      <c r="J149" s="40"/>
      <c r="K149" t="s" s="104">
        <v>103</v>
      </c>
      <c r="L149" s="83"/>
      <c r="M149" s="83"/>
      <c r="N149" s="89"/>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6">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 ref="O63:V63"/>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9.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29" customWidth="1"/>
    <col min="2" max="4" width="12.1719" style="229" customWidth="1"/>
    <col min="5" max="5" width="1.35156" style="229" customWidth="1"/>
    <col min="6" max="6" width="10" style="229" customWidth="1"/>
    <col min="7" max="9" width="12.1719" style="229" customWidth="1"/>
    <col min="10" max="10" width="1.35156" style="229" customWidth="1"/>
    <col min="11" max="11" width="10" style="229" customWidth="1"/>
    <col min="12" max="14" width="12.1719" style="229" customWidth="1"/>
    <col min="15" max="15" width="10.8516" style="229" customWidth="1"/>
    <col min="16" max="17" width="6.5" style="229" customWidth="1"/>
    <col min="18" max="18" width="10.8516" style="229" customWidth="1"/>
    <col min="19" max="20" width="6.5" style="229" customWidth="1"/>
    <col min="21" max="21" width="10.8516" style="229" customWidth="1"/>
    <col min="22" max="23" width="6.5" style="229" customWidth="1"/>
    <col min="24" max="16384" width="16.3516" style="229" customWidth="1"/>
  </cols>
  <sheetData>
    <row r="1" ht="64.15" customHeight="1">
      <c r="A1" t="s" s="164">
        <v>228</v>
      </c>
      <c r="B1" t="s" s="27">
        <v>40</v>
      </c>
      <c r="C1" t="s" s="27">
        <v>41</v>
      </c>
      <c r="D1" t="s" s="28">
        <v>42</v>
      </c>
      <c r="E1" s="29"/>
      <c r="F1" t="s" s="30">
        <v>229</v>
      </c>
      <c r="G1" t="s" s="27">
        <v>44</v>
      </c>
      <c r="H1" t="s" s="27">
        <v>45</v>
      </c>
      <c r="I1" t="s" s="28">
        <v>46</v>
      </c>
      <c r="J1" s="29"/>
      <c r="K1" t="s" s="30">
        <v>230</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48</v>
      </c>
      <c r="C3" s="78">
        <v>412.1</v>
      </c>
      <c r="D3" s="79">
        <v>8.585416666666671</v>
      </c>
      <c r="E3" s="40"/>
      <c r="F3" s="145">
        <v>1910</v>
      </c>
      <c r="G3" s="144">
        <v>26</v>
      </c>
      <c r="H3" s="78">
        <v>197.2</v>
      </c>
      <c r="I3" s="79">
        <v>7.58461538461538</v>
      </c>
      <c r="J3" s="40"/>
      <c r="K3" s="145">
        <v>1910</v>
      </c>
      <c r="L3" s="144">
        <v>3</v>
      </c>
      <c r="M3" s="78">
        <v>17.3</v>
      </c>
      <c r="N3" s="81">
        <v>5.76666666666667</v>
      </c>
      <c r="O3" s="146"/>
      <c r="P3" s="147"/>
      <c r="Q3" s="148"/>
      <c r="R3" s="149"/>
      <c r="S3" s="147"/>
      <c r="T3" s="148"/>
      <c r="U3" s="149"/>
      <c r="V3" s="147"/>
      <c r="W3" s="148"/>
    </row>
    <row r="4" ht="21.95" customHeight="1">
      <c r="A4" s="150">
        <v>1911</v>
      </c>
      <c r="B4" s="100">
        <v>52</v>
      </c>
      <c r="C4" s="83">
        <v>452.5</v>
      </c>
      <c r="D4" s="87">
        <v>8.70192307692308</v>
      </c>
      <c r="E4" s="40"/>
      <c r="F4" s="151">
        <v>1911</v>
      </c>
      <c r="G4" s="100">
        <v>23</v>
      </c>
      <c r="H4" s="83">
        <v>171.7</v>
      </c>
      <c r="I4" s="87">
        <v>7.46521739130435</v>
      </c>
      <c r="J4" s="40"/>
      <c r="K4" s="151">
        <v>1911</v>
      </c>
      <c r="L4" s="100">
        <v>5</v>
      </c>
      <c r="M4" s="83">
        <v>27.8</v>
      </c>
      <c r="N4" s="89">
        <v>5.56</v>
      </c>
      <c r="O4" s="152"/>
      <c r="P4" s="135"/>
      <c r="Q4" s="97"/>
      <c r="R4" s="153"/>
      <c r="S4" s="135"/>
      <c r="T4" s="97"/>
      <c r="U4" s="153"/>
      <c r="V4" s="135"/>
      <c r="W4" s="97"/>
    </row>
    <row r="5" ht="21.95" customHeight="1">
      <c r="A5" s="150">
        <v>1912</v>
      </c>
      <c r="B5" s="100">
        <v>33</v>
      </c>
      <c r="C5" s="83">
        <v>296</v>
      </c>
      <c r="D5" s="87">
        <v>8.969696969696971</v>
      </c>
      <c r="E5" s="40"/>
      <c r="F5" s="151">
        <v>1912</v>
      </c>
      <c r="G5" s="100">
        <v>15</v>
      </c>
      <c r="H5" s="83">
        <v>121.2</v>
      </c>
      <c r="I5" s="87">
        <v>8.08</v>
      </c>
      <c r="J5" s="40"/>
      <c r="K5" s="151">
        <v>1912</v>
      </c>
      <c r="L5" s="100">
        <v>0</v>
      </c>
      <c r="M5" s="83">
        <v>0</v>
      </c>
      <c r="N5" s="89"/>
      <c r="O5" s="152"/>
      <c r="P5" s="135"/>
      <c r="Q5" s="97"/>
      <c r="R5" s="153"/>
      <c r="S5" s="135"/>
      <c r="T5" s="97"/>
      <c r="U5" s="153"/>
      <c r="V5" s="135"/>
      <c r="W5" s="97"/>
    </row>
    <row r="6" ht="21.95" customHeight="1">
      <c r="A6" s="150">
        <v>1913</v>
      </c>
      <c r="B6" s="100">
        <v>33</v>
      </c>
      <c r="C6" s="83">
        <v>303.7</v>
      </c>
      <c r="D6" s="87">
        <v>9.2030303030303</v>
      </c>
      <c r="E6" s="40"/>
      <c r="F6" s="151">
        <v>1913</v>
      </c>
      <c r="G6" s="100">
        <v>12</v>
      </c>
      <c r="H6" s="83">
        <v>100.1</v>
      </c>
      <c r="I6" s="87">
        <v>8.34166666666667</v>
      </c>
      <c r="J6" s="40"/>
      <c r="K6" s="151">
        <v>1913</v>
      </c>
      <c r="L6" s="100">
        <v>0</v>
      </c>
      <c r="M6" s="83">
        <v>0</v>
      </c>
      <c r="N6" s="89"/>
      <c r="O6" s="152"/>
      <c r="P6" s="135"/>
      <c r="Q6" s="97"/>
      <c r="R6" s="153"/>
      <c r="S6" s="135"/>
      <c r="T6" s="97"/>
      <c r="U6" s="153"/>
      <c r="V6" s="135"/>
      <c r="W6" s="97"/>
    </row>
    <row r="7" ht="21.95" customHeight="1">
      <c r="A7" s="150">
        <v>1914</v>
      </c>
      <c r="B7" s="100">
        <v>33</v>
      </c>
      <c r="C7" s="83">
        <v>278.2</v>
      </c>
      <c r="D7" s="87">
        <v>8.43030303030303</v>
      </c>
      <c r="E7" s="40"/>
      <c r="F7" s="151">
        <v>1914</v>
      </c>
      <c r="G7" s="100">
        <v>18</v>
      </c>
      <c r="H7" s="83">
        <v>133.5</v>
      </c>
      <c r="I7" s="87">
        <v>7.41666666666667</v>
      </c>
      <c r="J7" s="40"/>
      <c r="K7" s="151">
        <v>1914</v>
      </c>
      <c r="L7" s="100">
        <v>3</v>
      </c>
      <c r="M7" s="83">
        <v>16.3</v>
      </c>
      <c r="N7" s="89">
        <v>5.43333333333333</v>
      </c>
      <c r="O7" s="152"/>
      <c r="P7" s="135"/>
      <c r="Q7" s="97"/>
      <c r="R7" s="153"/>
      <c r="S7" s="135"/>
      <c r="T7" s="97"/>
      <c r="U7" s="153"/>
      <c r="V7" s="135"/>
      <c r="W7" s="97"/>
    </row>
    <row r="8" ht="21.95" customHeight="1">
      <c r="A8" s="150">
        <v>1915</v>
      </c>
      <c r="B8" s="100">
        <v>21</v>
      </c>
      <c r="C8" s="83">
        <v>192.6</v>
      </c>
      <c r="D8" s="87">
        <v>9.171428571428571</v>
      </c>
      <c r="E8" s="40"/>
      <c r="F8" s="151">
        <v>1915</v>
      </c>
      <c r="G8" s="100">
        <v>6</v>
      </c>
      <c r="H8" s="83">
        <v>48.6</v>
      </c>
      <c r="I8" s="87">
        <v>8.1</v>
      </c>
      <c r="J8" s="40"/>
      <c r="K8" s="151">
        <v>1915</v>
      </c>
      <c r="L8" s="100">
        <v>0</v>
      </c>
      <c r="M8" s="83">
        <v>0</v>
      </c>
      <c r="N8" s="89"/>
      <c r="O8" s="152"/>
      <c r="P8" s="135"/>
      <c r="Q8" s="97"/>
      <c r="R8" s="153"/>
      <c r="S8" s="135"/>
      <c r="T8" s="97"/>
      <c r="U8" s="153"/>
      <c r="V8" s="135"/>
      <c r="W8" s="97"/>
    </row>
    <row r="9" ht="21.95" customHeight="1">
      <c r="A9" s="150">
        <v>1916</v>
      </c>
      <c r="B9" s="100">
        <v>34</v>
      </c>
      <c r="C9" s="83">
        <v>268.2</v>
      </c>
      <c r="D9" s="87">
        <v>7.88823529411765</v>
      </c>
      <c r="E9" s="40"/>
      <c r="F9" s="151">
        <v>1916</v>
      </c>
      <c r="G9" s="100">
        <v>20</v>
      </c>
      <c r="H9" s="83">
        <v>132</v>
      </c>
      <c r="I9" s="87">
        <v>6.6</v>
      </c>
      <c r="J9" s="40"/>
      <c r="K9" s="151">
        <v>1916</v>
      </c>
      <c r="L9" s="100">
        <v>7</v>
      </c>
      <c r="M9" s="83">
        <v>30.6</v>
      </c>
      <c r="N9" s="89">
        <v>4.37142857142857</v>
      </c>
      <c r="O9" s="152"/>
      <c r="P9" s="135"/>
      <c r="Q9" s="97"/>
      <c r="R9" s="153"/>
      <c r="S9" s="135"/>
      <c r="T9" s="97"/>
      <c r="U9" s="153"/>
      <c r="V9" s="135"/>
      <c r="W9" s="97"/>
    </row>
    <row r="10" ht="21.95" customHeight="1">
      <c r="A10" s="150">
        <v>1917</v>
      </c>
      <c r="B10" s="100">
        <v>52</v>
      </c>
      <c r="C10" s="83">
        <v>458.5</v>
      </c>
      <c r="D10" s="87">
        <v>8.81730769230769</v>
      </c>
      <c r="E10" s="40"/>
      <c r="F10" s="151">
        <v>1917</v>
      </c>
      <c r="G10" s="100">
        <v>21</v>
      </c>
      <c r="H10" s="83">
        <v>161.1</v>
      </c>
      <c r="I10" s="87">
        <v>7.67142857142857</v>
      </c>
      <c r="J10" s="40"/>
      <c r="K10" s="151">
        <v>1917</v>
      </c>
      <c r="L10" s="100">
        <v>3</v>
      </c>
      <c r="M10" s="83">
        <v>16.3</v>
      </c>
      <c r="N10" s="89">
        <v>5.43333333333333</v>
      </c>
      <c r="O10" s="152"/>
      <c r="P10" s="135"/>
      <c r="Q10" s="97"/>
      <c r="R10" s="153"/>
      <c r="S10" s="135"/>
      <c r="T10" s="97"/>
      <c r="U10" s="153"/>
      <c r="V10" s="135"/>
      <c r="W10" s="97"/>
    </row>
    <row r="11" ht="21.95" customHeight="1">
      <c r="A11" s="150">
        <v>1918</v>
      </c>
      <c r="B11" s="100">
        <v>35</v>
      </c>
      <c r="C11" s="83">
        <v>294.2</v>
      </c>
      <c r="D11" s="87">
        <v>8.405714285714289</v>
      </c>
      <c r="E11" s="40"/>
      <c r="F11" s="151">
        <v>1918</v>
      </c>
      <c r="G11" s="100">
        <v>24</v>
      </c>
      <c r="H11" s="83">
        <v>186.5</v>
      </c>
      <c r="I11" s="87">
        <v>7.77083333333333</v>
      </c>
      <c r="J11" s="40"/>
      <c r="K11" s="151">
        <v>1918</v>
      </c>
      <c r="L11" s="100">
        <v>1</v>
      </c>
      <c r="M11" s="83">
        <v>6.1</v>
      </c>
      <c r="N11" s="89">
        <v>6.1</v>
      </c>
      <c r="O11" s="152"/>
      <c r="P11" s="135"/>
      <c r="Q11" s="97"/>
      <c r="R11" s="153"/>
      <c r="S11" s="135"/>
      <c r="T11" s="97"/>
      <c r="U11" s="153"/>
      <c r="V11" s="135"/>
      <c r="W11" s="97"/>
    </row>
    <row r="12" ht="21.95" customHeight="1">
      <c r="A12" s="150">
        <v>1919</v>
      </c>
      <c r="B12" s="100">
        <v>25</v>
      </c>
      <c r="C12" s="83">
        <v>232.1</v>
      </c>
      <c r="D12" s="87">
        <v>9.284000000000001</v>
      </c>
      <c r="E12" s="40"/>
      <c r="F12" s="151">
        <v>1919</v>
      </c>
      <c r="G12" s="100">
        <v>9</v>
      </c>
      <c r="H12" s="83">
        <v>74.8</v>
      </c>
      <c r="I12" s="87">
        <v>8.31111111111111</v>
      </c>
      <c r="J12" s="40"/>
      <c r="K12" s="151">
        <v>1919</v>
      </c>
      <c r="L12" s="100">
        <v>0</v>
      </c>
      <c r="M12" s="83">
        <v>0</v>
      </c>
      <c r="N12" s="89"/>
      <c r="O12" s="152"/>
      <c r="P12" s="135"/>
      <c r="Q12" s="97"/>
      <c r="R12" s="153"/>
      <c r="S12" s="135"/>
      <c r="T12" s="97"/>
      <c r="U12" s="153"/>
      <c r="V12" s="135"/>
      <c r="W12" s="97"/>
    </row>
    <row r="13" ht="21.95" customHeight="1">
      <c r="A13" s="150">
        <v>1920</v>
      </c>
      <c r="B13" s="100">
        <v>41</v>
      </c>
      <c r="C13" s="83">
        <v>330.9</v>
      </c>
      <c r="D13" s="87">
        <v>8.070731707317069</v>
      </c>
      <c r="E13" s="40"/>
      <c r="F13" s="151">
        <v>1920</v>
      </c>
      <c r="G13" s="100">
        <v>25</v>
      </c>
      <c r="H13" s="83">
        <v>176.2</v>
      </c>
      <c r="I13" s="87">
        <v>7.048</v>
      </c>
      <c r="J13" s="40"/>
      <c r="K13" s="151">
        <v>1920</v>
      </c>
      <c r="L13" s="100">
        <v>7</v>
      </c>
      <c r="M13" s="83">
        <v>35.5</v>
      </c>
      <c r="N13" s="89">
        <v>5.07142857142857</v>
      </c>
      <c r="O13" s="152"/>
      <c r="P13" s="135"/>
      <c r="Q13" s="97"/>
      <c r="R13" s="153"/>
      <c r="S13" s="135"/>
      <c r="T13" s="97"/>
      <c r="U13" s="153"/>
      <c r="V13" s="135"/>
      <c r="W13" s="97"/>
    </row>
    <row r="14" ht="21.95" customHeight="1">
      <c r="A14" s="150">
        <v>1921</v>
      </c>
      <c r="B14" s="100">
        <v>32</v>
      </c>
      <c r="C14" s="83">
        <v>277.8</v>
      </c>
      <c r="D14" s="87">
        <v>8.68125</v>
      </c>
      <c r="E14" s="40"/>
      <c r="F14" s="151">
        <v>1921</v>
      </c>
      <c r="G14" s="100">
        <v>17</v>
      </c>
      <c r="H14" s="83">
        <v>135.7</v>
      </c>
      <c r="I14" s="87">
        <v>7.98235294117647</v>
      </c>
      <c r="J14" s="40"/>
      <c r="K14" s="151">
        <v>1921</v>
      </c>
      <c r="L14" s="100">
        <v>0</v>
      </c>
      <c r="M14" s="83">
        <v>0</v>
      </c>
      <c r="N14" s="89"/>
      <c r="O14" s="152"/>
      <c r="P14" s="135"/>
      <c r="Q14" s="97"/>
      <c r="R14" s="153"/>
      <c r="S14" s="135"/>
      <c r="T14" s="97"/>
      <c r="U14" s="153"/>
      <c r="V14" s="135"/>
      <c r="W14" s="97"/>
    </row>
    <row r="15" ht="21.95" customHeight="1">
      <c r="A15" s="150">
        <v>1922</v>
      </c>
      <c r="B15" s="100">
        <v>55</v>
      </c>
      <c r="C15" s="83">
        <v>445.4</v>
      </c>
      <c r="D15" s="87">
        <v>8.098181818181819</v>
      </c>
      <c r="E15" s="40"/>
      <c r="F15" s="151">
        <v>1922</v>
      </c>
      <c r="G15" s="100">
        <v>34</v>
      </c>
      <c r="H15" s="83">
        <v>241.6</v>
      </c>
      <c r="I15" s="87">
        <v>7.10588235294118</v>
      </c>
      <c r="J15" s="40"/>
      <c r="K15" s="151">
        <v>1922</v>
      </c>
      <c r="L15" s="100">
        <v>11</v>
      </c>
      <c r="M15" s="83">
        <v>61.7</v>
      </c>
      <c r="N15" s="89">
        <v>5.60909090909091</v>
      </c>
      <c r="O15" s="152"/>
      <c r="P15" s="135"/>
      <c r="Q15" s="97"/>
      <c r="R15" s="153"/>
      <c r="S15" s="135"/>
      <c r="T15" s="97"/>
      <c r="U15" s="153"/>
      <c r="V15" s="135"/>
      <c r="W15" s="97"/>
    </row>
    <row r="16" ht="21.95" customHeight="1">
      <c r="A16" s="150">
        <v>1923</v>
      </c>
      <c r="B16" s="100">
        <v>40</v>
      </c>
      <c r="C16" s="83">
        <v>341.2</v>
      </c>
      <c r="D16" s="87">
        <v>8.529999999999999</v>
      </c>
      <c r="E16" s="40"/>
      <c r="F16" s="151">
        <v>1923</v>
      </c>
      <c r="G16" s="100">
        <v>25</v>
      </c>
      <c r="H16" s="83">
        <v>194.9</v>
      </c>
      <c r="I16" s="87">
        <v>7.796</v>
      </c>
      <c r="J16" s="40"/>
      <c r="K16" s="151">
        <v>1923</v>
      </c>
      <c r="L16" s="100">
        <v>4</v>
      </c>
      <c r="M16" s="83">
        <v>23.9</v>
      </c>
      <c r="N16" s="89">
        <v>5.975</v>
      </c>
      <c r="O16" s="152"/>
      <c r="P16" s="135"/>
      <c r="Q16" s="97"/>
      <c r="R16" s="153"/>
      <c r="S16" s="135"/>
      <c r="T16" s="97"/>
      <c r="U16" s="153"/>
      <c r="V16" s="135"/>
      <c r="W16" s="97"/>
    </row>
    <row r="17" ht="21.95" customHeight="1">
      <c r="A17" s="150">
        <v>1924</v>
      </c>
      <c r="B17" s="100">
        <v>34</v>
      </c>
      <c r="C17" s="83">
        <v>271.6</v>
      </c>
      <c r="D17" s="87">
        <v>7.98823529411765</v>
      </c>
      <c r="E17" s="40"/>
      <c r="F17" s="151">
        <v>1924</v>
      </c>
      <c r="G17" s="100">
        <v>24</v>
      </c>
      <c r="H17" s="83">
        <v>175</v>
      </c>
      <c r="I17" s="87">
        <v>7.29166666666667</v>
      </c>
      <c r="J17" s="40"/>
      <c r="K17" s="151">
        <v>1924</v>
      </c>
      <c r="L17" s="100">
        <v>5</v>
      </c>
      <c r="M17" s="83">
        <v>22.2</v>
      </c>
      <c r="N17" s="89">
        <v>4.44</v>
      </c>
      <c r="O17" s="152"/>
      <c r="P17" s="135"/>
      <c r="Q17" s="97"/>
      <c r="R17" s="153"/>
      <c r="S17" s="135"/>
      <c r="T17" s="97"/>
      <c r="U17" s="153"/>
      <c r="V17" s="135"/>
      <c r="W17" s="97"/>
    </row>
    <row r="18" ht="21.95" customHeight="1">
      <c r="A18" s="150">
        <v>1925</v>
      </c>
      <c r="B18" s="100">
        <v>65</v>
      </c>
      <c r="C18" s="83">
        <v>556.1</v>
      </c>
      <c r="D18" s="87">
        <v>8.55538461538462</v>
      </c>
      <c r="E18" s="40"/>
      <c r="F18" s="151">
        <v>1925</v>
      </c>
      <c r="G18" s="100">
        <v>34</v>
      </c>
      <c r="H18" s="83">
        <v>256.9</v>
      </c>
      <c r="I18" s="87">
        <v>7.55588235294118</v>
      </c>
      <c r="J18" s="40"/>
      <c r="K18" s="151">
        <v>1925</v>
      </c>
      <c r="L18" s="100">
        <v>7</v>
      </c>
      <c r="M18" s="83">
        <v>37.8</v>
      </c>
      <c r="N18" s="89">
        <v>5.4</v>
      </c>
      <c r="O18" s="152"/>
      <c r="P18" s="135"/>
      <c r="Q18" s="97"/>
      <c r="R18" s="153"/>
      <c r="S18" s="135"/>
      <c r="T18" s="97"/>
      <c r="U18" s="153"/>
      <c r="V18" s="135"/>
      <c r="W18" s="97"/>
    </row>
    <row r="19" ht="21.95" customHeight="1">
      <c r="A19" s="150">
        <v>1926</v>
      </c>
      <c r="B19" s="100">
        <v>45</v>
      </c>
      <c r="C19" s="83">
        <v>387.3</v>
      </c>
      <c r="D19" s="87">
        <v>8.606666666666669</v>
      </c>
      <c r="E19" s="40"/>
      <c r="F19" s="151">
        <v>1926</v>
      </c>
      <c r="G19" s="100">
        <v>21</v>
      </c>
      <c r="H19" s="83">
        <v>155.5</v>
      </c>
      <c r="I19" s="87">
        <v>7.4047619047619</v>
      </c>
      <c r="J19" s="40"/>
      <c r="K19" s="151">
        <v>1926</v>
      </c>
      <c r="L19" s="100">
        <v>5</v>
      </c>
      <c r="M19" s="83">
        <v>30.5</v>
      </c>
      <c r="N19" s="89">
        <v>6.1</v>
      </c>
      <c r="O19" s="152"/>
      <c r="P19" s="135"/>
      <c r="Q19" s="97"/>
      <c r="R19" s="153"/>
      <c r="S19" s="135"/>
      <c r="T19" s="97"/>
      <c r="U19" s="153"/>
      <c r="V19" s="135"/>
      <c r="W19" s="97"/>
    </row>
    <row r="20" ht="21.95" customHeight="1">
      <c r="A20" s="150">
        <v>1927</v>
      </c>
      <c r="B20" s="100">
        <v>37</v>
      </c>
      <c r="C20" s="83">
        <v>309.1</v>
      </c>
      <c r="D20" s="87">
        <v>8.35405405405405</v>
      </c>
      <c r="E20" s="40"/>
      <c r="F20" s="151">
        <v>1927</v>
      </c>
      <c r="G20" s="100">
        <v>23</v>
      </c>
      <c r="H20" s="83">
        <v>172.1</v>
      </c>
      <c r="I20" s="87">
        <v>7.48260869565217</v>
      </c>
      <c r="J20" s="40"/>
      <c r="K20" s="151">
        <v>1927</v>
      </c>
      <c r="L20" s="100">
        <v>5</v>
      </c>
      <c r="M20" s="83">
        <v>28.7</v>
      </c>
      <c r="N20" s="89">
        <v>5.74</v>
      </c>
      <c r="O20" s="152"/>
      <c r="P20" s="135"/>
      <c r="Q20" s="97"/>
      <c r="R20" s="153"/>
      <c r="S20" s="135"/>
      <c r="T20" s="97"/>
      <c r="U20" s="153"/>
      <c r="V20" s="135"/>
      <c r="W20" s="97"/>
    </row>
    <row r="21" ht="21.95" customHeight="1">
      <c r="A21" s="150">
        <v>1928</v>
      </c>
      <c r="B21" s="100">
        <v>44</v>
      </c>
      <c r="C21" s="83">
        <v>381.8</v>
      </c>
      <c r="D21" s="87">
        <v>8.677272727272729</v>
      </c>
      <c r="E21" s="40"/>
      <c r="F21" s="151">
        <v>1928</v>
      </c>
      <c r="G21" s="100">
        <v>21</v>
      </c>
      <c r="H21" s="83">
        <v>159.9</v>
      </c>
      <c r="I21" s="87">
        <v>7.61428571428571</v>
      </c>
      <c r="J21" s="40"/>
      <c r="K21" s="151">
        <v>1928</v>
      </c>
      <c r="L21" s="100">
        <v>5</v>
      </c>
      <c r="M21" s="83">
        <v>31.1</v>
      </c>
      <c r="N21" s="89">
        <v>6.22</v>
      </c>
      <c r="O21" s="152"/>
      <c r="P21" s="135"/>
      <c r="Q21" s="97"/>
      <c r="R21" s="153"/>
      <c r="S21" s="135"/>
      <c r="T21" s="97"/>
      <c r="U21" s="153"/>
      <c r="V21" s="135"/>
      <c r="W21" s="97"/>
    </row>
    <row r="22" ht="21.95" customHeight="1">
      <c r="A22" s="150">
        <v>1929</v>
      </c>
      <c r="B22" s="100">
        <v>50</v>
      </c>
      <c r="C22" s="83">
        <v>407</v>
      </c>
      <c r="D22" s="87">
        <v>8.140000000000001</v>
      </c>
      <c r="E22" s="40"/>
      <c r="F22" s="151">
        <v>1929</v>
      </c>
      <c r="G22" s="100">
        <v>31</v>
      </c>
      <c r="H22" s="83">
        <v>224.6</v>
      </c>
      <c r="I22" s="87">
        <v>7.24516129032258</v>
      </c>
      <c r="J22" s="40"/>
      <c r="K22" s="151">
        <v>1929</v>
      </c>
      <c r="L22" s="100">
        <v>6</v>
      </c>
      <c r="M22" s="83">
        <v>33.1</v>
      </c>
      <c r="N22" s="89">
        <v>5.51666666666667</v>
      </c>
      <c r="O22" s="152"/>
      <c r="P22" s="135"/>
      <c r="Q22" s="97"/>
      <c r="R22" s="153"/>
      <c r="S22" s="135"/>
      <c r="T22" s="97"/>
      <c r="U22" s="153"/>
      <c r="V22" s="135"/>
      <c r="W22" s="97"/>
    </row>
    <row r="23" ht="21.95" customHeight="1">
      <c r="A23" s="150">
        <v>1930</v>
      </c>
      <c r="B23" s="100">
        <v>21</v>
      </c>
      <c r="C23" s="83">
        <v>193.1</v>
      </c>
      <c r="D23" s="87">
        <v>9.1952380952381</v>
      </c>
      <c r="E23" s="40"/>
      <c r="F23" s="151">
        <v>1930</v>
      </c>
      <c r="G23" s="100">
        <v>7</v>
      </c>
      <c r="H23" s="83">
        <v>56.1</v>
      </c>
      <c r="I23" s="87">
        <v>8.014285714285711</v>
      </c>
      <c r="J23" s="40"/>
      <c r="K23" s="151">
        <v>1930</v>
      </c>
      <c r="L23" s="100">
        <v>0</v>
      </c>
      <c r="M23" s="83">
        <v>0</v>
      </c>
      <c r="N23" s="89"/>
      <c r="O23" s="152"/>
      <c r="P23" s="135"/>
      <c r="Q23" s="97"/>
      <c r="R23" s="153"/>
      <c r="S23" s="135"/>
      <c r="T23" s="97"/>
      <c r="U23" s="153"/>
      <c r="V23" s="135"/>
      <c r="W23" s="97"/>
    </row>
    <row r="24" ht="21.95" customHeight="1">
      <c r="A24" s="150">
        <v>1931</v>
      </c>
      <c r="B24" s="100">
        <v>53</v>
      </c>
      <c r="C24" s="83">
        <v>462</v>
      </c>
      <c r="D24" s="87">
        <v>8.716981132075469</v>
      </c>
      <c r="E24" s="40"/>
      <c r="F24" s="151">
        <v>1931</v>
      </c>
      <c r="G24" s="100">
        <v>24</v>
      </c>
      <c r="H24" s="83">
        <v>182.8</v>
      </c>
      <c r="I24" s="87">
        <v>7.61666666666667</v>
      </c>
      <c r="J24" s="40"/>
      <c r="K24" s="151">
        <v>1931</v>
      </c>
      <c r="L24" s="100">
        <v>5</v>
      </c>
      <c r="M24" s="83">
        <v>29</v>
      </c>
      <c r="N24" s="89">
        <v>5.8</v>
      </c>
      <c r="O24" s="152"/>
      <c r="P24" s="135"/>
      <c r="Q24" s="97"/>
      <c r="R24" s="153"/>
      <c r="S24" s="135"/>
      <c r="T24" s="97"/>
      <c r="U24" s="153"/>
      <c r="V24" s="135"/>
      <c r="W24" s="97"/>
    </row>
    <row r="25" ht="21.95" customHeight="1">
      <c r="A25" s="150">
        <v>1932</v>
      </c>
      <c r="B25" s="100">
        <v>29</v>
      </c>
      <c r="C25" s="83">
        <v>256</v>
      </c>
      <c r="D25" s="87">
        <v>8.82758620689655</v>
      </c>
      <c r="E25" s="40"/>
      <c r="F25" s="151">
        <v>1932</v>
      </c>
      <c r="G25" s="100">
        <v>11</v>
      </c>
      <c r="H25" s="83">
        <v>84.3</v>
      </c>
      <c r="I25" s="87">
        <v>7.66363636363636</v>
      </c>
      <c r="J25" s="40"/>
      <c r="K25" s="151">
        <v>1932</v>
      </c>
      <c r="L25" s="100">
        <v>2</v>
      </c>
      <c r="M25" s="83">
        <v>12.3</v>
      </c>
      <c r="N25" s="89">
        <v>6.15</v>
      </c>
      <c r="O25" s="152"/>
      <c r="P25" s="135"/>
      <c r="Q25" s="97"/>
      <c r="R25" s="153"/>
      <c r="S25" s="135"/>
      <c r="T25" s="97"/>
      <c r="U25" s="153"/>
      <c r="V25" s="135"/>
      <c r="W25" s="97"/>
    </row>
    <row r="26" ht="21.95" customHeight="1">
      <c r="A26" s="150">
        <v>1933</v>
      </c>
      <c r="B26" s="100">
        <v>40</v>
      </c>
      <c r="C26" s="83">
        <v>343</v>
      </c>
      <c r="D26" s="87">
        <v>8.574999999999999</v>
      </c>
      <c r="E26" s="40"/>
      <c r="F26" s="151">
        <v>1933</v>
      </c>
      <c r="G26" s="100">
        <v>22</v>
      </c>
      <c r="H26" s="83">
        <v>169</v>
      </c>
      <c r="I26" s="87">
        <v>7.68181818181818</v>
      </c>
      <c r="J26" s="40"/>
      <c r="K26" s="151">
        <v>1933</v>
      </c>
      <c r="L26" s="100">
        <v>2</v>
      </c>
      <c r="M26" s="83">
        <v>12.1</v>
      </c>
      <c r="N26" s="89">
        <v>6.05</v>
      </c>
      <c r="O26" s="152"/>
      <c r="P26" s="135"/>
      <c r="Q26" s="97"/>
      <c r="R26" s="153"/>
      <c r="S26" s="135"/>
      <c r="T26" s="97"/>
      <c r="U26" s="153"/>
      <c r="V26" s="135"/>
      <c r="W26" s="97"/>
    </row>
    <row r="27" ht="21.95" customHeight="1">
      <c r="A27" s="150">
        <v>1934</v>
      </c>
      <c r="B27" s="100">
        <v>41</v>
      </c>
      <c r="C27" s="83">
        <v>327.9</v>
      </c>
      <c r="D27" s="87">
        <v>7.99756097560976</v>
      </c>
      <c r="E27" s="40"/>
      <c r="F27" s="151">
        <v>1934</v>
      </c>
      <c r="G27" s="100">
        <v>30</v>
      </c>
      <c r="H27" s="83">
        <v>221.7</v>
      </c>
      <c r="I27" s="87">
        <v>7.39</v>
      </c>
      <c r="J27" s="40"/>
      <c r="K27" s="151">
        <v>1934</v>
      </c>
      <c r="L27" s="100">
        <v>9</v>
      </c>
      <c r="M27" s="83">
        <v>53.9</v>
      </c>
      <c r="N27" s="89">
        <v>5.98888888888889</v>
      </c>
      <c r="O27" s="152"/>
      <c r="P27" s="135"/>
      <c r="Q27" s="97"/>
      <c r="R27" s="153"/>
      <c r="S27" s="135"/>
      <c r="T27" s="97"/>
      <c r="U27" s="153"/>
      <c r="V27" s="135"/>
      <c r="W27" s="97"/>
    </row>
    <row r="28" ht="21.95" customHeight="1">
      <c r="A28" s="150">
        <v>1935</v>
      </c>
      <c r="B28" s="100">
        <v>40</v>
      </c>
      <c r="C28" s="83">
        <v>362.4</v>
      </c>
      <c r="D28" s="87">
        <v>9.06</v>
      </c>
      <c r="E28" s="40"/>
      <c r="F28" s="151">
        <v>1935</v>
      </c>
      <c r="G28" s="100">
        <v>16</v>
      </c>
      <c r="H28" s="83">
        <v>131.5</v>
      </c>
      <c r="I28" s="87">
        <v>8.21875</v>
      </c>
      <c r="J28" s="40"/>
      <c r="K28" s="151">
        <v>1935</v>
      </c>
      <c r="L28" s="100">
        <v>1</v>
      </c>
      <c r="M28" s="83">
        <v>6.3</v>
      </c>
      <c r="N28" s="89">
        <v>6.3</v>
      </c>
      <c r="O28" s="152"/>
      <c r="P28" s="135"/>
      <c r="Q28" s="97"/>
      <c r="R28" s="153"/>
      <c r="S28" s="135"/>
      <c r="T28" s="97"/>
      <c r="U28" s="153"/>
      <c r="V28" s="135"/>
      <c r="W28" s="97"/>
    </row>
    <row r="29" ht="21.95" customHeight="1">
      <c r="A29" s="150">
        <v>1936</v>
      </c>
      <c r="B29" s="100">
        <v>26</v>
      </c>
      <c r="C29" s="83">
        <v>226.7</v>
      </c>
      <c r="D29" s="87">
        <v>8.719230769230769</v>
      </c>
      <c r="E29" s="40"/>
      <c r="F29" s="151">
        <v>1936</v>
      </c>
      <c r="G29" s="100">
        <v>14</v>
      </c>
      <c r="H29" s="83">
        <v>111</v>
      </c>
      <c r="I29" s="87">
        <v>7.92857142857143</v>
      </c>
      <c r="J29" s="40"/>
      <c r="K29" s="151">
        <v>1936</v>
      </c>
      <c r="L29" s="100">
        <v>0</v>
      </c>
      <c r="M29" s="83">
        <v>0</v>
      </c>
      <c r="N29" s="89"/>
      <c r="O29" s="152"/>
      <c r="P29" s="135"/>
      <c r="Q29" s="97"/>
      <c r="R29" s="153"/>
      <c r="S29" s="135"/>
      <c r="T29" s="97"/>
      <c r="U29" s="153"/>
      <c r="V29" s="135"/>
      <c r="W29" s="97"/>
    </row>
    <row r="30" ht="21.95" customHeight="1">
      <c r="A30" s="150">
        <v>1937</v>
      </c>
      <c r="B30" s="100">
        <v>43</v>
      </c>
      <c r="C30" s="83">
        <v>362.5</v>
      </c>
      <c r="D30" s="87">
        <v>8.430232558139529</v>
      </c>
      <c r="E30" s="40"/>
      <c r="F30" s="151">
        <v>1937</v>
      </c>
      <c r="G30" s="100">
        <v>27</v>
      </c>
      <c r="H30" s="83">
        <v>208.5</v>
      </c>
      <c r="I30" s="87">
        <v>7.72222222222222</v>
      </c>
      <c r="J30" s="40"/>
      <c r="K30" s="151">
        <v>1937</v>
      </c>
      <c r="L30" s="100">
        <v>3</v>
      </c>
      <c r="M30" s="83">
        <v>17.6</v>
      </c>
      <c r="N30" s="89">
        <v>5.86666666666667</v>
      </c>
      <c r="O30" s="152"/>
      <c r="P30" s="135"/>
      <c r="Q30" s="97"/>
      <c r="R30" s="153"/>
      <c r="S30" s="135"/>
      <c r="T30" s="97"/>
      <c r="U30" s="153"/>
      <c r="V30" s="135"/>
      <c r="W30" s="97"/>
    </row>
    <row r="31" ht="21.95" customHeight="1">
      <c r="A31" s="150">
        <v>1938</v>
      </c>
      <c r="B31" s="100">
        <v>28</v>
      </c>
      <c r="C31" s="83">
        <v>237.6</v>
      </c>
      <c r="D31" s="87">
        <v>8.485714285714289</v>
      </c>
      <c r="E31" s="40"/>
      <c r="F31" s="151">
        <v>1938</v>
      </c>
      <c r="G31" s="100">
        <v>16</v>
      </c>
      <c r="H31" s="83">
        <v>124.2</v>
      </c>
      <c r="I31" s="87">
        <v>7.7625</v>
      </c>
      <c r="J31" s="40"/>
      <c r="K31" s="151">
        <v>1938</v>
      </c>
      <c r="L31" s="100">
        <v>3</v>
      </c>
      <c r="M31" s="83">
        <v>18</v>
      </c>
      <c r="N31" s="89">
        <v>6</v>
      </c>
      <c r="O31" s="152"/>
      <c r="P31" s="135"/>
      <c r="Q31" s="97"/>
      <c r="R31" s="153"/>
      <c r="S31" s="135"/>
      <c r="T31" s="97"/>
      <c r="U31" s="153"/>
      <c r="V31" s="135"/>
      <c r="W31" s="97"/>
    </row>
    <row r="32" ht="21.95" customHeight="1">
      <c r="A32" s="150">
        <v>1939</v>
      </c>
      <c r="B32" s="100">
        <v>34</v>
      </c>
      <c r="C32" s="83">
        <v>296.7</v>
      </c>
      <c r="D32" s="87">
        <v>8.726470588235291</v>
      </c>
      <c r="E32" s="40"/>
      <c r="F32" s="151">
        <v>1939</v>
      </c>
      <c r="G32" s="100">
        <v>18</v>
      </c>
      <c r="H32" s="83">
        <v>141.2</v>
      </c>
      <c r="I32" s="87">
        <v>7.84444444444444</v>
      </c>
      <c r="J32" s="40"/>
      <c r="K32" s="151">
        <v>1939</v>
      </c>
      <c r="L32" s="100">
        <v>2</v>
      </c>
      <c r="M32" s="83">
        <v>11.7</v>
      </c>
      <c r="N32" s="89">
        <v>5.85</v>
      </c>
      <c r="O32" s="152"/>
      <c r="P32" s="135"/>
      <c r="Q32" s="97"/>
      <c r="R32" s="153"/>
      <c r="S32" s="135"/>
      <c r="T32" s="97"/>
      <c r="U32" s="153"/>
      <c r="V32" s="135"/>
      <c r="W32" s="97"/>
    </row>
    <row r="33" ht="21.95" customHeight="1">
      <c r="A33" s="150">
        <v>1940</v>
      </c>
      <c r="B33" s="100">
        <v>18</v>
      </c>
      <c r="C33" s="83">
        <v>172.7</v>
      </c>
      <c r="D33" s="87">
        <v>9.59444444444444</v>
      </c>
      <c r="E33" s="40"/>
      <c r="F33" s="151">
        <v>1940</v>
      </c>
      <c r="G33" s="100">
        <v>3</v>
      </c>
      <c r="H33" s="83">
        <v>26.7</v>
      </c>
      <c r="I33" s="87">
        <v>8.9</v>
      </c>
      <c r="J33" s="40"/>
      <c r="K33" s="151">
        <v>1940</v>
      </c>
      <c r="L33" s="100">
        <v>0</v>
      </c>
      <c r="M33" s="83">
        <v>0</v>
      </c>
      <c r="N33" s="89"/>
      <c r="O33" s="152"/>
      <c r="P33" s="135"/>
      <c r="Q33" s="97"/>
      <c r="R33" s="153"/>
      <c r="S33" s="135"/>
      <c r="T33" s="97"/>
      <c r="U33" s="153"/>
      <c r="V33" s="135"/>
      <c r="W33" s="97"/>
    </row>
    <row r="34" ht="21.95" customHeight="1">
      <c r="A34" s="150">
        <v>1941</v>
      </c>
      <c r="B34" s="100">
        <v>19</v>
      </c>
      <c r="C34" s="83">
        <v>182.6</v>
      </c>
      <c r="D34" s="87">
        <v>9.610526315789469</v>
      </c>
      <c r="E34" s="40"/>
      <c r="F34" s="151">
        <v>1941</v>
      </c>
      <c r="G34" s="100">
        <v>2</v>
      </c>
      <c r="H34" s="83">
        <v>16.4</v>
      </c>
      <c r="I34" s="87">
        <v>8.199999999999999</v>
      </c>
      <c r="J34" s="40"/>
      <c r="K34" s="151">
        <v>1941</v>
      </c>
      <c r="L34" s="100">
        <v>0</v>
      </c>
      <c r="M34" s="83">
        <v>0</v>
      </c>
      <c r="N34" s="89"/>
      <c r="O34" s="152"/>
      <c r="P34" s="135"/>
      <c r="Q34" s="97"/>
      <c r="R34" s="153"/>
      <c r="S34" s="135"/>
      <c r="T34" s="97"/>
      <c r="U34" s="153"/>
      <c r="V34" s="135"/>
      <c r="W34" s="97"/>
    </row>
    <row r="35" ht="21.95" customHeight="1">
      <c r="A35" s="150">
        <v>1942</v>
      </c>
      <c r="B35" s="100">
        <v>27</v>
      </c>
      <c r="C35" s="83">
        <v>231.5</v>
      </c>
      <c r="D35" s="87">
        <v>8.574074074074071</v>
      </c>
      <c r="E35" s="40"/>
      <c r="F35" s="151">
        <v>1942</v>
      </c>
      <c r="G35" s="100">
        <v>17</v>
      </c>
      <c r="H35" s="83">
        <v>135.3</v>
      </c>
      <c r="I35" s="87">
        <v>7.95882352941176</v>
      </c>
      <c r="J35" s="40"/>
      <c r="K35" s="151">
        <v>1942</v>
      </c>
      <c r="L35" s="100">
        <v>1</v>
      </c>
      <c r="M35" s="83">
        <v>6.1</v>
      </c>
      <c r="N35" s="89">
        <v>6.1</v>
      </c>
      <c r="O35" s="152"/>
      <c r="P35" s="135"/>
      <c r="Q35" s="97"/>
      <c r="R35" s="153"/>
      <c r="S35" s="135"/>
      <c r="T35" s="97"/>
      <c r="U35" s="153"/>
      <c r="V35" s="135"/>
      <c r="W35" s="97"/>
    </row>
    <row r="36" ht="21.95" customHeight="1">
      <c r="A36" s="150">
        <v>1943</v>
      </c>
      <c r="B36" s="100">
        <v>38</v>
      </c>
      <c r="C36" s="83">
        <v>310.3</v>
      </c>
      <c r="D36" s="87">
        <v>8.16578947368421</v>
      </c>
      <c r="E36" s="40"/>
      <c r="F36" s="151">
        <v>1943</v>
      </c>
      <c r="G36" s="100">
        <v>24</v>
      </c>
      <c r="H36" s="83">
        <v>174.9</v>
      </c>
      <c r="I36" s="87">
        <v>7.2875</v>
      </c>
      <c r="J36" s="40"/>
      <c r="K36" s="151">
        <v>1943</v>
      </c>
      <c r="L36" s="100">
        <v>7</v>
      </c>
      <c r="M36" s="83">
        <v>36.5</v>
      </c>
      <c r="N36" s="89">
        <v>5.21428571428571</v>
      </c>
      <c r="O36" s="152"/>
      <c r="P36" s="135"/>
      <c r="Q36" s="97"/>
      <c r="R36" s="153"/>
      <c r="S36" s="135"/>
      <c r="T36" s="97"/>
      <c r="U36" s="153"/>
      <c r="V36" s="135"/>
      <c r="W36" s="97"/>
    </row>
    <row r="37" ht="21.95" customHeight="1">
      <c r="A37" s="150">
        <v>1944</v>
      </c>
      <c r="B37" s="100">
        <v>24</v>
      </c>
      <c r="C37" s="83">
        <v>210</v>
      </c>
      <c r="D37" s="87">
        <v>8.75</v>
      </c>
      <c r="E37" s="40"/>
      <c r="F37" s="151">
        <v>1944</v>
      </c>
      <c r="G37" s="100">
        <v>13</v>
      </c>
      <c r="H37" s="83">
        <v>101.8</v>
      </c>
      <c r="I37" s="87">
        <v>7.83076923076923</v>
      </c>
      <c r="J37" s="40"/>
      <c r="K37" s="151">
        <v>1944</v>
      </c>
      <c r="L37" s="100">
        <v>1</v>
      </c>
      <c r="M37" s="83">
        <v>6.1</v>
      </c>
      <c r="N37" s="89">
        <v>6.1</v>
      </c>
      <c r="O37" s="152"/>
      <c r="P37" s="135"/>
      <c r="Q37" s="97"/>
      <c r="R37" s="153"/>
      <c r="S37" s="135"/>
      <c r="T37" s="97"/>
      <c r="U37" s="153"/>
      <c r="V37" s="135"/>
      <c r="W37" s="97"/>
    </row>
    <row r="38" ht="21.95" customHeight="1">
      <c r="A38" s="150">
        <v>1945</v>
      </c>
      <c r="B38" s="100">
        <v>20</v>
      </c>
      <c r="C38" s="83">
        <v>186.7</v>
      </c>
      <c r="D38" s="87">
        <v>9.335000000000001</v>
      </c>
      <c r="E38" s="40"/>
      <c r="F38" s="151">
        <v>1945</v>
      </c>
      <c r="G38" s="100">
        <v>5</v>
      </c>
      <c r="H38" s="83">
        <v>41.1</v>
      </c>
      <c r="I38" s="87">
        <v>8.220000000000001</v>
      </c>
      <c r="J38" s="40"/>
      <c r="K38" s="151">
        <v>1945</v>
      </c>
      <c r="L38" s="100">
        <v>0</v>
      </c>
      <c r="M38" s="83">
        <v>0</v>
      </c>
      <c r="N38" s="89"/>
      <c r="O38" s="152"/>
      <c r="P38" s="135"/>
      <c r="Q38" s="97"/>
      <c r="R38" s="153"/>
      <c r="S38" s="135"/>
      <c r="T38" s="97"/>
      <c r="U38" s="153"/>
      <c r="V38" s="135"/>
      <c r="W38" s="97"/>
    </row>
    <row r="39" ht="21.95" customHeight="1">
      <c r="A39" s="150">
        <v>1946</v>
      </c>
      <c r="B39" s="100">
        <v>23</v>
      </c>
      <c r="C39" s="83">
        <v>183.6</v>
      </c>
      <c r="D39" s="87">
        <v>7.98260869565217</v>
      </c>
      <c r="E39" s="40"/>
      <c r="F39" s="151">
        <v>1946</v>
      </c>
      <c r="G39" s="100">
        <v>18</v>
      </c>
      <c r="H39" s="83">
        <v>134.7</v>
      </c>
      <c r="I39" s="87">
        <v>7.48333333333333</v>
      </c>
      <c r="J39" s="40"/>
      <c r="K39" s="151">
        <v>1946</v>
      </c>
      <c r="L39" s="100">
        <v>4</v>
      </c>
      <c r="M39" s="83">
        <v>19.6</v>
      </c>
      <c r="N39" s="89">
        <v>4.9</v>
      </c>
      <c r="O39" s="152"/>
      <c r="P39" s="135"/>
      <c r="Q39" s="97"/>
      <c r="R39" s="153"/>
      <c r="S39" s="135"/>
      <c r="T39" s="97"/>
      <c r="U39" s="153"/>
      <c r="V39" s="135"/>
      <c r="W39" s="97"/>
    </row>
    <row r="40" ht="21.95" customHeight="1">
      <c r="A40" s="150">
        <v>1947</v>
      </c>
      <c r="B40" s="100">
        <v>28</v>
      </c>
      <c r="C40" s="83">
        <v>262.2</v>
      </c>
      <c r="D40" s="87">
        <v>9.36428571428571</v>
      </c>
      <c r="E40" s="40"/>
      <c r="F40" s="151">
        <v>1947</v>
      </c>
      <c r="G40" s="100">
        <v>8</v>
      </c>
      <c r="H40" s="83">
        <v>66.7</v>
      </c>
      <c r="I40" s="87">
        <v>8.3375</v>
      </c>
      <c r="J40" s="40"/>
      <c r="K40" s="151">
        <v>1947</v>
      </c>
      <c r="L40" s="100">
        <v>0</v>
      </c>
      <c r="M40" s="83">
        <v>0</v>
      </c>
      <c r="N40" s="89"/>
      <c r="O40" s="152"/>
      <c r="P40" s="135"/>
      <c r="Q40" s="97"/>
      <c r="R40" s="153"/>
      <c r="S40" s="135"/>
      <c r="T40" s="97"/>
      <c r="U40" s="153"/>
      <c r="V40" s="135"/>
      <c r="W40" s="97"/>
    </row>
    <row r="41" ht="21.95" customHeight="1">
      <c r="A41" s="150">
        <v>1948</v>
      </c>
      <c r="B41" s="100">
        <v>28</v>
      </c>
      <c r="C41" s="83">
        <v>255.7</v>
      </c>
      <c r="D41" s="87">
        <v>9.13214285714286</v>
      </c>
      <c r="E41" s="40"/>
      <c r="F41" s="151">
        <v>1948</v>
      </c>
      <c r="G41" s="100">
        <v>10</v>
      </c>
      <c r="H41" s="83">
        <v>79.5</v>
      </c>
      <c r="I41" s="87">
        <v>7.95</v>
      </c>
      <c r="J41" s="40"/>
      <c r="K41" s="151">
        <v>1948</v>
      </c>
      <c r="L41" s="100">
        <v>0</v>
      </c>
      <c r="M41" s="83">
        <v>0</v>
      </c>
      <c r="N41" s="89"/>
      <c r="O41" s="152"/>
      <c r="P41" s="135"/>
      <c r="Q41" s="97"/>
      <c r="R41" s="153"/>
      <c r="S41" s="135"/>
      <c r="T41" s="97"/>
      <c r="U41" s="153"/>
      <c r="V41" s="135"/>
      <c r="W41" s="97"/>
    </row>
    <row r="42" ht="21.95" customHeight="1">
      <c r="A42" s="150">
        <v>1949</v>
      </c>
      <c r="B42" s="100">
        <v>20</v>
      </c>
      <c r="C42" s="83">
        <v>188.4</v>
      </c>
      <c r="D42" s="87">
        <v>9.42</v>
      </c>
      <c r="E42" s="40"/>
      <c r="F42" s="151">
        <v>1949</v>
      </c>
      <c r="G42" s="100">
        <v>6</v>
      </c>
      <c r="H42" s="83">
        <v>51.2</v>
      </c>
      <c r="I42" s="87">
        <v>8.53333333333333</v>
      </c>
      <c r="J42" s="40"/>
      <c r="K42" s="151">
        <v>1949</v>
      </c>
      <c r="L42" s="100">
        <v>0</v>
      </c>
      <c r="M42" s="83">
        <v>0</v>
      </c>
      <c r="N42" s="89"/>
      <c r="O42" s="152"/>
      <c r="P42" s="135"/>
      <c r="Q42" s="97"/>
      <c r="R42" s="153"/>
      <c r="S42" s="135"/>
      <c r="T42" s="97"/>
      <c r="U42" s="153"/>
      <c r="V42" s="135"/>
      <c r="W42" s="97"/>
    </row>
    <row r="43" ht="21.95" customHeight="1">
      <c r="A43" s="150">
        <v>1950</v>
      </c>
      <c r="B43" s="100">
        <v>39</v>
      </c>
      <c r="C43" s="83">
        <v>318.3</v>
      </c>
      <c r="D43" s="87">
        <v>8.161538461538459</v>
      </c>
      <c r="E43" s="40"/>
      <c r="F43" s="151">
        <v>1950</v>
      </c>
      <c r="G43" s="100">
        <v>28</v>
      </c>
      <c r="H43" s="83">
        <v>211.5</v>
      </c>
      <c r="I43" s="87">
        <v>7.55357142857143</v>
      </c>
      <c r="J43" s="40"/>
      <c r="K43" s="151">
        <v>1950</v>
      </c>
      <c r="L43" s="100">
        <v>4</v>
      </c>
      <c r="M43" s="83">
        <v>19.9</v>
      </c>
      <c r="N43" s="89">
        <v>4.975</v>
      </c>
      <c r="O43" s="152"/>
      <c r="P43" s="135"/>
      <c r="Q43" s="97"/>
      <c r="R43" s="153"/>
      <c r="S43" s="135"/>
      <c r="T43" s="97"/>
      <c r="U43" s="153"/>
      <c r="V43" s="135"/>
      <c r="W43" s="97"/>
    </row>
    <row r="44" ht="21.95" customHeight="1">
      <c r="A44" s="150">
        <v>1951</v>
      </c>
      <c r="B44" s="100">
        <v>43</v>
      </c>
      <c r="C44" s="83">
        <v>367.9</v>
      </c>
      <c r="D44" s="87">
        <v>8.55581395348837</v>
      </c>
      <c r="E44" s="40"/>
      <c r="F44" s="151">
        <v>1951</v>
      </c>
      <c r="G44" s="100">
        <v>22</v>
      </c>
      <c r="H44" s="83">
        <v>166.1</v>
      </c>
      <c r="I44" s="87">
        <v>7.55</v>
      </c>
      <c r="J44" s="40"/>
      <c r="K44" s="151">
        <v>1951</v>
      </c>
      <c r="L44" s="100">
        <v>3</v>
      </c>
      <c r="M44" s="83">
        <v>15.9</v>
      </c>
      <c r="N44" s="89">
        <v>5.3</v>
      </c>
      <c r="O44" s="152"/>
      <c r="P44" s="135"/>
      <c r="Q44" s="97"/>
      <c r="R44" s="153"/>
      <c r="S44" s="135"/>
      <c r="T44" s="97"/>
      <c r="U44" s="153"/>
      <c r="V44" s="135"/>
      <c r="W44" s="97"/>
    </row>
    <row r="45" ht="21.95" customHeight="1">
      <c r="A45" s="150">
        <v>1952</v>
      </c>
      <c r="B45" s="100">
        <v>46</v>
      </c>
      <c r="C45" s="83">
        <v>385.1</v>
      </c>
      <c r="D45" s="87">
        <v>8.371739130434779</v>
      </c>
      <c r="E45" s="40"/>
      <c r="F45" s="151">
        <v>1952</v>
      </c>
      <c r="G45" s="100">
        <v>30</v>
      </c>
      <c r="H45" s="83">
        <v>229.7</v>
      </c>
      <c r="I45" s="87">
        <v>7.65666666666667</v>
      </c>
      <c r="J45" s="40"/>
      <c r="K45" s="151">
        <v>1952</v>
      </c>
      <c r="L45" s="100">
        <v>2</v>
      </c>
      <c r="M45" s="83">
        <v>11.1</v>
      </c>
      <c r="N45" s="89">
        <v>5.55</v>
      </c>
      <c r="O45" s="152"/>
      <c r="P45" s="135"/>
      <c r="Q45" s="97"/>
      <c r="R45" s="153"/>
      <c r="S45" s="135"/>
      <c r="T45" s="97"/>
      <c r="U45" s="153"/>
      <c r="V45" s="135"/>
      <c r="W45" s="97"/>
    </row>
    <row r="46" ht="21.95" customHeight="1">
      <c r="A46" s="150">
        <v>1953</v>
      </c>
      <c r="B46" s="100">
        <v>42</v>
      </c>
      <c r="C46" s="83">
        <v>372.8</v>
      </c>
      <c r="D46" s="87">
        <v>8.87619047619048</v>
      </c>
      <c r="E46" s="40"/>
      <c r="F46" s="151">
        <v>1953</v>
      </c>
      <c r="G46" s="100">
        <v>16</v>
      </c>
      <c r="H46" s="83">
        <v>121.8</v>
      </c>
      <c r="I46" s="87">
        <v>7.6125</v>
      </c>
      <c r="J46" s="40"/>
      <c r="K46" s="151">
        <v>1953</v>
      </c>
      <c r="L46" s="100">
        <v>2</v>
      </c>
      <c r="M46" s="83">
        <v>9</v>
      </c>
      <c r="N46" s="89">
        <v>4.5</v>
      </c>
      <c r="O46" s="152"/>
      <c r="P46" s="135"/>
      <c r="Q46" s="97"/>
      <c r="R46" s="153"/>
      <c r="S46" s="135"/>
      <c r="T46" s="97"/>
      <c r="U46" s="153"/>
      <c r="V46" s="135"/>
      <c r="W46" s="97"/>
    </row>
    <row r="47" ht="21.95" customHeight="1">
      <c r="A47" s="150">
        <v>1954</v>
      </c>
      <c r="B47" s="100">
        <v>51</v>
      </c>
      <c r="C47" s="83">
        <v>445.4</v>
      </c>
      <c r="D47" s="87">
        <v>8.733333333333331</v>
      </c>
      <c r="E47" s="40"/>
      <c r="F47" s="151">
        <v>1954</v>
      </c>
      <c r="G47" s="100">
        <v>26</v>
      </c>
      <c r="H47" s="83">
        <v>202.5</v>
      </c>
      <c r="I47" s="87">
        <v>7.78846153846154</v>
      </c>
      <c r="J47" s="40"/>
      <c r="K47" s="151">
        <v>1954</v>
      </c>
      <c r="L47" s="100">
        <v>3</v>
      </c>
      <c r="M47" s="83">
        <v>18.9</v>
      </c>
      <c r="N47" s="89">
        <v>6.3</v>
      </c>
      <c r="O47" s="152"/>
      <c r="P47" s="135"/>
      <c r="Q47" s="97"/>
      <c r="R47" s="153"/>
      <c r="S47" s="135"/>
      <c r="T47" s="97"/>
      <c r="U47" s="153"/>
      <c r="V47" s="135"/>
      <c r="W47" s="97"/>
    </row>
    <row r="48" ht="21.95" customHeight="1">
      <c r="A48" s="150">
        <v>1955</v>
      </c>
      <c r="B48" s="100">
        <v>38</v>
      </c>
      <c r="C48" s="83">
        <v>315.6</v>
      </c>
      <c r="D48" s="87">
        <v>8.305263157894739</v>
      </c>
      <c r="E48" s="40"/>
      <c r="F48" s="151">
        <v>1955</v>
      </c>
      <c r="G48" s="100">
        <v>19</v>
      </c>
      <c r="H48" s="83">
        <v>130.9</v>
      </c>
      <c r="I48" s="87">
        <v>6.88947368421053</v>
      </c>
      <c r="J48" s="40"/>
      <c r="K48" s="151">
        <v>1955</v>
      </c>
      <c r="L48" s="100">
        <v>7</v>
      </c>
      <c r="M48" s="83">
        <v>35.9</v>
      </c>
      <c r="N48" s="89">
        <v>5.12857142857143</v>
      </c>
      <c r="O48" s="152"/>
      <c r="P48" s="135"/>
      <c r="Q48" s="97"/>
      <c r="R48" s="153"/>
      <c r="S48" s="135"/>
      <c r="T48" s="97"/>
      <c r="U48" s="153"/>
      <c r="V48" s="135"/>
      <c r="W48" s="97"/>
    </row>
    <row r="49" ht="21.95" customHeight="1">
      <c r="A49" s="150">
        <v>1956</v>
      </c>
      <c r="B49" s="100">
        <v>44</v>
      </c>
      <c r="C49" s="83">
        <v>372.6</v>
      </c>
      <c r="D49" s="87">
        <v>8.46818181818182</v>
      </c>
      <c r="E49" s="40"/>
      <c r="F49" s="151">
        <v>1956</v>
      </c>
      <c r="G49" s="100">
        <v>30</v>
      </c>
      <c r="H49" s="83">
        <v>238.9</v>
      </c>
      <c r="I49" s="87">
        <v>7.96333333333333</v>
      </c>
      <c r="J49" s="40"/>
      <c r="K49" s="151">
        <v>1956</v>
      </c>
      <c r="L49" s="100">
        <v>3</v>
      </c>
      <c r="M49" s="83">
        <v>17.8</v>
      </c>
      <c r="N49" s="89">
        <v>5.93333333333333</v>
      </c>
      <c r="O49" s="152"/>
      <c r="P49" s="135"/>
      <c r="Q49" s="97"/>
      <c r="R49" s="153"/>
      <c r="S49" s="135"/>
      <c r="T49" s="97"/>
      <c r="U49" s="153"/>
      <c r="V49" s="135"/>
      <c r="W49" s="97"/>
    </row>
    <row r="50" ht="21.95" customHeight="1">
      <c r="A50" s="150">
        <v>1957</v>
      </c>
      <c r="B50" s="100">
        <v>46</v>
      </c>
      <c r="C50" s="83">
        <v>367.9</v>
      </c>
      <c r="D50" s="87">
        <v>7.99782608695652</v>
      </c>
      <c r="E50" s="40"/>
      <c r="F50" s="151">
        <v>1957</v>
      </c>
      <c r="G50" s="100">
        <v>30</v>
      </c>
      <c r="H50" s="83">
        <v>213.1</v>
      </c>
      <c r="I50" s="87">
        <v>7.10333333333333</v>
      </c>
      <c r="J50" s="40"/>
      <c r="K50" s="151">
        <v>1957</v>
      </c>
      <c r="L50" s="100">
        <v>10</v>
      </c>
      <c r="M50" s="83">
        <v>52.5</v>
      </c>
      <c r="N50" s="89">
        <v>5.25</v>
      </c>
      <c r="O50" s="152"/>
      <c r="P50" s="135"/>
      <c r="Q50" s="97"/>
      <c r="R50" s="153"/>
      <c r="S50" s="135"/>
      <c r="T50" s="97"/>
      <c r="U50" s="153"/>
      <c r="V50" s="135"/>
      <c r="W50" s="97"/>
    </row>
    <row r="51" ht="21.95" customHeight="1">
      <c r="A51" s="150">
        <v>1958</v>
      </c>
      <c r="B51" s="100">
        <v>30</v>
      </c>
      <c r="C51" s="83">
        <v>250.5</v>
      </c>
      <c r="D51" s="87">
        <v>8.35</v>
      </c>
      <c r="E51" s="40"/>
      <c r="F51" s="151">
        <v>1958</v>
      </c>
      <c r="G51" s="100">
        <v>19</v>
      </c>
      <c r="H51" s="83">
        <v>146.5</v>
      </c>
      <c r="I51" s="87">
        <v>7.71052631578947</v>
      </c>
      <c r="J51" s="40"/>
      <c r="K51" s="151">
        <v>1958</v>
      </c>
      <c r="L51" s="100">
        <v>1</v>
      </c>
      <c r="M51" s="83">
        <v>5.9</v>
      </c>
      <c r="N51" s="89">
        <v>5.9</v>
      </c>
      <c r="O51" s="152"/>
      <c r="P51" s="135"/>
      <c r="Q51" s="97"/>
      <c r="R51" s="153"/>
      <c r="S51" s="135"/>
      <c r="T51" s="97"/>
      <c r="U51" s="153"/>
      <c r="V51" s="135"/>
      <c r="W51" s="97"/>
    </row>
    <row r="52" ht="21.95" customHeight="1">
      <c r="A52" s="150">
        <v>1959</v>
      </c>
      <c r="B52" s="100">
        <v>14</v>
      </c>
      <c r="C52" s="83">
        <v>123.3</v>
      </c>
      <c r="D52" s="87">
        <v>8.80714285714286</v>
      </c>
      <c r="E52" s="40"/>
      <c r="F52" s="151">
        <v>1959</v>
      </c>
      <c r="G52" s="100">
        <v>7</v>
      </c>
      <c r="H52" s="83">
        <v>56.4</v>
      </c>
      <c r="I52" s="87">
        <v>8.05714285714286</v>
      </c>
      <c r="J52" s="40"/>
      <c r="K52" s="151">
        <v>1959</v>
      </c>
      <c r="L52" s="100">
        <v>0</v>
      </c>
      <c r="M52" s="83">
        <v>0</v>
      </c>
      <c r="N52" s="89"/>
      <c r="O52" s="152"/>
      <c r="P52" s="135"/>
      <c r="Q52" s="97"/>
      <c r="R52" s="153"/>
      <c r="S52" s="135"/>
      <c r="T52" s="97"/>
      <c r="U52" s="153"/>
      <c r="V52" s="135"/>
      <c r="W52" s="97"/>
    </row>
    <row r="53" ht="21.95" customHeight="1">
      <c r="A53" s="150">
        <v>1960</v>
      </c>
      <c r="B53" s="100">
        <v>43</v>
      </c>
      <c r="C53" s="83">
        <v>367.5</v>
      </c>
      <c r="D53" s="87">
        <v>8.54651162790698</v>
      </c>
      <c r="E53" s="40"/>
      <c r="F53" s="151">
        <v>1960</v>
      </c>
      <c r="G53" s="100">
        <v>24</v>
      </c>
      <c r="H53" s="83">
        <v>182.8</v>
      </c>
      <c r="I53" s="87">
        <v>7.61666666666667</v>
      </c>
      <c r="J53" s="40"/>
      <c r="K53" s="151">
        <v>1960</v>
      </c>
      <c r="L53" s="100">
        <v>5</v>
      </c>
      <c r="M53" s="83">
        <v>28.9</v>
      </c>
      <c r="N53" s="89">
        <v>5.78</v>
      </c>
      <c r="O53" s="152"/>
      <c r="P53" s="135"/>
      <c r="Q53" s="97"/>
      <c r="R53" s="153"/>
      <c r="S53" s="135"/>
      <c r="T53" s="97"/>
      <c r="U53" s="153"/>
      <c r="V53" s="135"/>
      <c r="W53" s="97"/>
    </row>
    <row r="54" ht="21.95" customHeight="1">
      <c r="A54" s="150">
        <v>1961</v>
      </c>
      <c r="B54" s="100">
        <v>30</v>
      </c>
      <c r="C54" s="83">
        <v>242.7</v>
      </c>
      <c r="D54" s="87">
        <v>8.09</v>
      </c>
      <c r="E54" s="40"/>
      <c r="F54" s="151">
        <v>1961</v>
      </c>
      <c r="G54" s="100">
        <v>22</v>
      </c>
      <c r="H54" s="83">
        <v>165.3</v>
      </c>
      <c r="I54" s="87">
        <v>7.51363636363636</v>
      </c>
      <c r="J54" s="40"/>
      <c r="K54" s="151">
        <v>1961</v>
      </c>
      <c r="L54" s="100">
        <v>6</v>
      </c>
      <c r="M54" s="83">
        <v>34.5</v>
      </c>
      <c r="N54" s="89">
        <v>5.75</v>
      </c>
      <c r="O54" s="152"/>
      <c r="P54" s="135"/>
      <c r="Q54" s="97"/>
      <c r="R54" s="153"/>
      <c r="S54" s="135"/>
      <c r="T54" s="97"/>
      <c r="U54" s="153"/>
      <c r="V54" s="135"/>
      <c r="W54" s="97"/>
    </row>
    <row r="55" ht="21.95" customHeight="1">
      <c r="A55" s="150">
        <v>1962</v>
      </c>
      <c r="B55" s="100">
        <v>33</v>
      </c>
      <c r="C55" s="83">
        <v>285.5</v>
      </c>
      <c r="D55" s="87">
        <v>8.65151515151515</v>
      </c>
      <c r="E55" s="40"/>
      <c r="F55" s="151">
        <v>1962</v>
      </c>
      <c r="G55" s="100">
        <v>18</v>
      </c>
      <c r="H55" s="83">
        <v>138.5</v>
      </c>
      <c r="I55" s="87">
        <v>7.69444444444444</v>
      </c>
      <c r="J55" s="40"/>
      <c r="K55" s="151">
        <v>1962</v>
      </c>
      <c r="L55" s="100">
        <v>2</v>
      </c>
      <c r="M55" s="83">
        <v>11.9</v>
      </c>
      <c r="N55" s="89">
        <v>5.95</v>
      </c>
      <c r="O55" s="152"/>
      <c r="P55" s="135"/>
      <c r="Q55" s="97"/>
      <c r="R55" s="153"/>
      <c r="S55" s="135"/>
      <c r="T55" s="97"/>
      <c r="U55" s="153"/>
      <c r="V55" s="135"/>
      <c r="W55" s="97"/>
    </row>
    <row r="56" ht="21.95" customHeight="1">
      <c r="A56" s="150">
        <v>1963</v>
      </c>
      <c r="B56" s="100">
        <v>19</v>
      </c>
      <c r="C56" s="83">
        <v>170.4</v>
      </c>
      <c r="D56" s="87">
        <v>8.96842105263158</v>
      </c>
      <c r="E56" s="40"/>
      <c r="F56" s="151">
        <v>1963</v>
      </c>
      <c r="G56" s="100">
        <v>8</v>
      </c>
      <c r="H56" s="83">
        <v>63.2</v>
      </c>
      <c r="I56" s="87">
        <v>7.9</v>
      </c>
      <c r="J56" s="40"/>
      <c r="K56" s="151">
        <v>1963</v>
      </c>
      <c r="L56" s="100">
        <v>0</v>
      </c>
      <c r="M56" s="83">
        <v>0</v>
      </c>
      <c r="N56" s="89"/>
      <c r="O56" s="152"/>
      <c r="P56" s="135"/>
      <c r="Q56" s="97"/>
      <c r="R56" s="153"/>
      <c r="S56" s="135"/>
      <c r="T56" s="97"/>
      <c r="U56" s="153"/>
      <c r="V56" s="135"/>
      <c r="W56" s="97"/>
    </row>
    <row r="57" ht="21.95" customHeight="1">
      <c r="A57" s="150">
        <v>1964</v>
      </c>
      <c r="B57" s="100">
        <v>29</v>
      </c>
      <c r="C57" s="83">
        <v>245.7</v>
      </c>
      <c r="D57" s="87">
        <v>8.472413793103451</v>
      </c>
      <c r="E57" s="40"/>
      <c r="F57" s="151">
        <v>1964</v>
      </c>
      <c r="G57" s="100">
        <v>14</v>
      </c>
      <c r="H57" s="83">
        <v>101</v>
      </c>
      <c r="I57" s="87">
        <v>7.21428571428571</v>
      </c>
      <c r="J57" s="40"/>
      <c r="K57" s="151">
        <v>1964</v>
      </c>
      <c r="L57" s="100">
        <v>4</v>
      </c>
      <c r="M57" s="83">
        <v>23</v>
      </c>
      <c r="N57" s="89">
        <v>5.75</v>
      </c>
      <c r="O57" s="152"/>
      <c r="P57" s="135"/>
      <c r="Q57" s="97"/>
      <c r="R57" s="153"/>
      <c r="S57" s="135"/>
      <c r="T57" s="97"/>
      <c r="U57" s="153"/>
      <c r="V57" s="135"/>
      <c r="W57" s="97"/>
    </row>
    <row r="58" ht="21.95" customHeight="1">
      <c r="A58" s="150">
        <v>1965</v>
      </c>
      <c r="B58" s="100">
        <v>22</v>
      </c>
      <c r="C58" s="83">
        <v>195.3</v>
      </c>
      <c r="D58" s="87">
        <v>8.877272727272731</v>
      </c>
      <c r="E58" s="40"/>
      <c r="F58" s="151">
        <v>1965</v>
      </c>
      <c r="G58" s="100">
        <v>11</v>
      </c>
      <c r="H58" s="83">
        <v>89.90000000000001</v>
      </c>
      <c r="I58" s="87">
        <v>8.17272727272727</v>
      </c>
      <c r="J58" s="40"/>
      <c r="K58" s="151">
        <v>1965</v>
      </c>
      <c r="L58" s="100">
        <v>0</v>
      </c>
      <c r="M58" s="83">
        <v>0</v>
      </c>
      <c r="N58" s="89"/>
      <c r="O58" s="152"/>
      <c r="P58" s="135"/>
      <c r="Q58" s="97"/>
      <c r="R58" s="153"/>
      <c r="S58" s="135"/>
      <c r="T58" s="97"/>
      <c r="U58" s="153"/>
      <c r="V58" s="135"/>
      <c r="W58" s="97"/>
    </row>
    <row r="59" ht="21.95" customHeight="1">
      <c r="A59" s="150">
        <v>1966</v>
      </c>
      <c r="B59" s="100">
        <v>59</v>
      </c>
      <c r="C59" s="83">
        <v>487.8</v>
      </c>
      <c r="D59" s="87">
        <v>8.267796610169491</v>
      </c>
      <c r="E59" s="40"/>
      <c r="F59" s="151">
        <v>1966</v>
      </c>
      <c r="G59" s="100">
        <v>38</v>
      </c>
      <c r="H59" s="83">
        <v>282.5</v>
      </c>
      <c r="I59" s="87">
        <v>7.43421052631579</v>
      </c>
      <c r="J59" s="40"/>
      <c r="K59" s="151">
        <v>1966</v>
      </c>
      <c r="L59" s="100">
        <v>6</v>
      </c>
      <c r="M59" s="83">
        <v>34</v>
      </c>
      <c r="N59" s="89">
        <v>5.66666666666667</v>
      </c>
      <c r="O59" s="152"/>
      <c r="P59" s="135"/>
      <c r="Q59" s="97"/>
      <c r="R59" s="153"/>
      <c r="S59" s="135"/>
      <c r="T59" s="97"/>
      <c r="U59" s="153"/>
      <c r="V59" s="135"/>
      <c r="W59" s="97"/>
    </row>
    <row r="60" ht="21.95" customHeight="1">
      <c r="A60" s="150">
        <v>1967</v>
      </c>
      <c r="B60" s="100">
        <v>42</v>
      </c>
      <c r="C60" s="83">
        <v>347.1</v>
      </c>
      <c r="D60" s="87">
        <v>8.264285714285711</v>
      </c>
      <c r="E60" s="40"/>
      <c r="F60" s="151">
        <v>1967</v>
      </c>
      <c r="G60" s="100">
        <v>25</v>
      </c>
      <c r="H60" s="83">
        <v>184.7</v>
      </c>
      <c r="I60" s="87">
        <v>7.388</v>
      </c>
      <c r="J60" s="40"/>
      <c r="K60" s="151">
        <v>1967</v>
      </c>
      <c r="L60" s="100">
        <v>6</v>
      </c>
      <c r="M60" s="83">
        <v>33.7</v>
      </c>
      <c r="N60" s="89">
        <v>5.61666666666667</v>
      </c>
      <c r="O60" s="152"/>
      <c r="P60" s="135"/>
      <c r="Q60" s="97"/>
      <c r="R60" s="153"/>
      <c r="S60" s="135"/>
      <c r="T60" s="97"/>
      <c r="U60" s="153"/>
      <c r="V60" s="135"/>
      <c r="W60" s="97"/>
    </row>
    <row r="61" ht="21.95" customHeight="1">
      <c r="A61" s="150">
        <v>1968</v>
      </c>
      <c r="B61" s="100">
        <v>53</v>
      </c>
      <c r="C61" s="83">
        <v>438.5</v>
      </c>
      <c r="D61" s="87">
        <v>8.27358490566038</v>
      </c>
      <c r="E61" s="40"/>
      <c r="F61" s="151">
        <v>1968</v>
      </c>
      <c r="G61" s="100">
        <v>32</v>
      </c>
      <c r="H61" s="83">
        <v>236.1</v>
      </c>
      <c r="I61" s="87">
        <v>7.378125</v>
      </c>
      <c r="J61" s="40"/>
      <c r="K61" s="151">
        <v>1968</v>
      </c>
      <c r="L61" s="100">
        <v>7</v>
      </c>
      <c r="M61" s="83">
        <v>39.2</v>
      </c>
      <c r="N61" s="89">
        <v>5.6</v>
      </c>
      <c r="O61" s="152"/>
      <c r="P61" s="135"/>
      <c r="Q61" s="97"/>
      <c r="R61" s="153"/>
      <c r="S61" s="135"/>
      <c r="T61" s="97"/>
      <c r="U61" s="153"/>
      <c r="V61" s="135"/>
      <c r="W61" s="97"/>
    </row>
    <row r="62" ht="21.95" customHeight="1">
      <c r="A62" s="150">
        <v>1969</v>
      </c>
      <c r="B62" s="100">
        <v>36</v>
      </c>
      <c r="C62" s="83">
        <v>292.8</v>
      </c>
      <c r="D62" s="87">
        <v>8.133333333333329</v>
      </c>
      <c r="E62" s="40"/>
      <c r="F62" s="151">
        <v>1969</v>
      </c>
      <c r="G62" s="100">
        <v>25</v>
      </c>
      <c r="H62" s="83">
        <v>188.2</v>
      </c>
      <c r="I62" s="87">
        <v>7.528</v>
      </c>
      <c r="J62" s="40"/>
      <c r="K62" s="151">
        <v>1969</v>
      </c>
      <c r="L62" s="100">
        <v>1</v>
      </c>
      <c r="M62" s="83">
        <v>4.6</v>
      </c>
      <c r="N62" s="89">
        <v>4.6</v>
      </c>
      <c r="O62" s="152"/>
      <c r="P62" s="135"/>
      <c r="Q62" s="97"/>
      <c r="R62" s="153"/>
      <c r="S62" s="135"/>
      <c r="T62" s="97"/>
      <c r="U62" s="153"/>
      <c r="V62" s="135"/>
      <c r="W62" s="97"/>
    </row>
    <row r="63" ht="21.95" customHeight="1">
      <c r="A63" s="150">
        <v>1970</v>
      </c>
      <c r="B63" s="100">
        <v>27</v>
      </c>
      <c r="C63" s="83">
        <v>234.1</v>
      </c>
      <c r="D63" s="87">
        <v>8.670370370370369</v>
      </c>
      <c r="E63" s="40"/>
      <c r="F63" s="151">
        <v>1970</v>
      </c>
      <c r="G63" s="100">
        <v>16</v>
      </c>
      <c r="H63" s="83">
        <v>126.9</v>
      </c>
      <c r="I63" s="87">
        <v>7.93125</v>
      </c>
      <c r="J63" s="40"/>
      <c r="K63" s="151">
        <v>1970</v>
      </c>
      <c r="L63" s="100">
        <v>0</v>
      </c>
      <c r="M63" s="83">
        <v>0</v>
      </c>
      <c r="N63" s="89"/>
      <c r="O63" s="152"/>
      <c r="P63" s="135"/>
      <c r="Q63" s="97"/>
      <c r="R63" s="153"/>
      <c r="S63" s="135"/>
      <c r="T63" s="97"/>
      <c r="U63" s="153"/>
      <c r="V63" s="135"/>
      <c r="W63" s="97"/>
    </row>
    <row r="64" ht="21.95" customHeight="1">
      <c r="A64" s="150">
        <v>1971</v>
      </c>
      <c r="B64" s="100">
        <v>33</v>
      </c>
      <c r="C64" s="83">
        <v>296.5</v>
      </c>
      <c r="D64" s="87">
        <v>8.984848484848481</v>
      </c>
      <c r="E64" s="40"/>
      <c r="F64" s="151">
        <v>1971</v>
      </c>
      <c r="G64" s="100">
        <v>14</v>
      </c>
      <c r="H64" s="83">
        <v>113.2</v>
      </c>
      <c r="I64" s="87">
        <v>8.085714285714291</v>
      </c>
      <c r="J64" s="40"/>
      <c r="K64" s="151">
        <v>1971</v>
      </c>
      <c r="L64" s="100">
        <v>0</v>
      </c>
      <c r="M64" s="83">
        <v>0</v>
      </c>
      <c r="N64" s="89"/>
      <c r="O64" s="152"/>
      <c r="P64" s="135"/>
      <c r="Q64" s="97"/>
      <c r="R64" s="153"/>
      <c r="S64" s="135"/>
      <c r="T64" s="97"/>
      <c r="U64" s="153"/>
      <c r="V64" s="135"/>
      <c r="W64" s="97"/>
    </row>
    <row r="65" ht="21.95" customHeight="1">
      <c r="A65" s="150">
        <v>1972</v>
      </c>
      <c r="B65" s="100">
        <v>26</v>
      </c>
      <c r="C65" s="83">
        <v>231.8</v>
      </c>
      <c r="D65" s="87">
        <v>8.915384615384619</v>
      </c>
      <c r="E65" s="40"/>
      <c r="F65" s="151">
        <v>1972</v>
      </c>
      <c r="G65" s="100">
        <v>10</v>
      </c>
      <c r="H65" s="83">
        <v>76.3</v>
      </c>
      <c r="I65" s="87">
        <v>7.63</v>
      </c>
      <c r="J65" s="40"/>
      <c r="K65" s="151">
        <v>1972</v>
      </c>
      <c r="L65" s="100">
        <v>0</v>
      </c>
      <c r="M65" s="83">
        <v>0</v>
      </c>
      <c r="N65" s="89"/>
      <c r="O65" s="152"/>
      <c r="P65" s="135"/>
      <c r="Q65" s="97"/>
      <c r="R65" s="153"/>
      <c r="S65" s="135"/>
      <c r="T65" s="97"/>
      <c r="U65" s="153"/>
      <c r="V65" s="135"/>
      <c r="W65" s="97"/>
    </row>
    <row r="66" ht="21.95" customHeight="1">
      <c r="A66" s="150">
        <v>1973</v>
      </c>
      <c r="B66" s="100">
        <v>32</v>
      </c>
      <c r="C66" s="83">
        <v>281</v>
      </c>
      <c r="D66" s="87">
        <v>8.78125</v>
      </c>
      <c r="E66" s="40"/>
      <c r="F66" s="151">
        <v>1973</v>
      </c>
      <c r="G66" s="100">
        <v>15</v>
      </c>
      <c r="H66" s="83">
        <v>117.7</v>
      </c>
      <c r="I66" s="87">
        <v>7.84666666666667</v>
      </c>
      <c r="J66" s="40"/>
      <c r="K66" s="151">
        <v>1973</v>
      </c>
      <c r="L66" s="100">
        <v>1</v>
      </c>
      <c r="M66" s="83">
        <v>5.1</v>
      </c>
      <c r="N66" s="89">
        <v>5.1</v>
      </c>
      <c r="O66" s="152"/>
      <c r="P66" s="135"/>
      <c r="Q66" s="97"/>
      <c r="R66" s="153"/>
      <c r="S66" s="135"/>
      <c r="T66" s="97"/>
      <c r="U66" s="153"/>
      <c r="V66" s="135"/>
      <c r="W66" s="97"/>
    </row>
    <row r="67" ht="21.95" customHeight="1">
      <c r="A67" s="150">
        <v>1974</v>
      </c>
      <c r="B67" s="100">
        <v>22</v>
      </c>
      <c r="C67" s="83">
        <v>200.7</v>
      </c>
      <c r="D67" s="87">
        <v>9.122727272727269</v>
      </c>
      <c r="E67" s="40"/>
      <c r="F67" s="151">
        <v>1974</v>
      </c>
      <c r="G67" s="100">
        <v>7</v>
      </c>
      <c r="H67" s="83">
        <v>57.8</v>
      </c>
      <c r="I67" s="87">
        <v>8.25714285714286</v>
      </c>
      <c r="J67" s="40"/>
      <c r="K67" s="151">
        <v>1974</v>
      </c>
      <c r="L67" s="100">
        <v>0</v>
      </c>
      <c r="M67" s="83">
        <v>0</v>
      </c>
      <c r="N67" s="89"/>
      <c r="O67" s="152"/>
      <c r="P67" s="135"/>
      <c r="Q67" s="97"/>
      <c r="R67" s="153"/>
      <c r="S67" s="135"/>
      <c r="T67" s="97"/>
      <c r="U67" s="153"/>
      <c r="V67" s="135"/>
      <c r="W67" s="97"/>
    </row>
    <row r="68" ht="21.95" customHeight="1">
      <c r="A68" s="150">
        <v>1975</v>
      </c>
      <c r="B68" s="100">
        <v>44</v>
      </c>
      <c r="C68" s="83">
        <v>378.3</v>
      </c>
      <c r="D68" s="87">
        <v>8.597727272727271</v>
      </c>
      <c r="E68" s="40"/>
      <c r="F68" s="151">
        <v>1975</v>
      </c>
      <c r="G68" s="100">
        <v>24</v>
      </c>
      <c r="H68" s="83">
        <v>185.7</v>
      </c>
      <c r="I68" s="87">
        <v>7.7375</v>
      </c>
      <c r="J68" s="40"/>
      <c r="K68" s="151">
        <v>1975</v>
      </c>
      <c r="L68" s="100">
        <v>4</v>
      </c>
      <c r="M68" s="83">
        <v>24.3</v>
      </c>
      <c r="N68" s="89">
        <v>6.075</v>
      </c>
      <c r="O68" s="152"/>
      <c r="P68" s="135"/>
      <c r="Q68" s="97"/>
      <c r="R68" s="153"/>
      <c r="S68" s="135"/>
      <c r="T68" s="97"/>
      <c r="U68" s="153"/>
      <c r="V68" s="135"/>
      <c r="W68" s="97"/>
    </row>
    <row r="69" ht="21.95" customHeight="1">
      <c r="A69" s="150">
        <v>1976</v>
      </c>
      <c r="B69" s="100">
        <v>29</v>
      </c>
      <c r="C69" s="83">
        <v>248.7</v>
      </c>
      <c r="D69" s="87">
        <v>8.57586206896552</v>
      </c>
      <c r="E69" s="40"/>
      <c r="F69" s="151">
        <v>1976</v>
      </c>
      <c r="G69" s="100">
        <v>18</v>
      </c>
      <c r="H69" s="83">
        <v>142.4</v>
      </c>
      <c r="I69" s="87">
        <v>7.91111111111111</v>
      </c>
      <c r="J69" s="40"/>
      <c r="K69" s="151">
        <v>1976</v>
      </c>
      <c r="L69" s="100">
        <v>2</v>
      </c>
      <c r="M69" s="83">
        <v>11.7</v>
      </c>
      <c r="N69" s="89">
        <v>5.85</v>
      </c>
      <c r="O69" t="s" s="131">
        <v>110</v>
      </c>
      <c r="P69" s="135">
        <f>AVERAGE(B69:B88)</f>
        <v>36.6</v>
      </c>
      <c r="Q69" s="97">
        <f>AVERAGE(D69:D88)</f>
        <v>8.709337709457291</v>
      </c>
      <c r="R69" t="s" s="134">
        <v>110</v>
      </c>
      <c r="S69" s="135">
        <f>AVERAGE(G69:G88)</f>
        <v>17.4</v>
      </c>
      <c r="T69" s="97">
        <f>AVERAGE(I69:I88)</f>
        <v>7.67358697928615</v>
      </c>
      <c r="U69" t="s" s="134">
        <v>110</v>
      </c>
      <c r="V69" s="135">
        <f>AVERAGE(L69:L88)</f>
        <v>3.45</v>
      </c>
      <c r="W69" s="97">
        <f>AVERAGE(N69:N88)</f>
        <v>5.76920274170274</v>
      </c>
    </row>
    <row r="70" ht="21.95" customHeight="1">
      <c r="A70" s="150">
        <v>1977</v>
      </c>
      <c r="B70" s="100">
        <v>33</v>
      </c>
      <c r="C70" s="83">
        <v>294</v>
      </c>
      <c r="D70" s="87">
        <v>8.90909090909091</v>
      </c>
      <c r="E70" s="40"/>
      <c r="F70" s="151">
        <v>1977</v>
      </c>
      <c r="G70" s="100">
        <v>13</v>
      </c>
      <c r="H70" s="83">
        <v>102</v>
      </c>
      <c r="I70" s="87">
        <v>7.84615384615385</v>
      </c>
      <c r="J70" s="40"/>
      <c r="K70" s="151">
        <v>1977</v>
      </c>
      <c r="L70" s="100">
        <v>0</v>
      </c>
      <c r="M70" s="83">
        <v>0</v>
      </c>
      <c r="N70" s="89"/>
      <c r="O70" t="s" s="131">
        <v>111</v>
      </c>
      <c r="P70" s="135">
        <f>AVERAGE(B70:B88)</f>
        <v>37</v>
      </c>
      <c r="Q70" s="97">
        <f>AVERAGE(D70:D88)</f>
        <v>8.716362743167389</v>
      </c>
      <c r="R70" t="s" s="134">
        <v>111</v>
      </c>
      <c r="S70" s="135">
        <f>AVERAGE(G70:G88)</f>
        <v>17.3684210526316</v>
      </c>
      <c r="T70" s="97">
        <f>AVERAGE(I70:I88)</f>
        <v>7.6610857091901</v>
      </c>
      <c r="U70" t="s" s="134">
        <v>111</v>
      </c>
      <c r="V70" s="135">
        <f>AVERAGE(L70:L88)</f>
        <v>3.52631578947368</v>
      </c>
      <c r="W70" s="97">
        <f>AVERAGE(N70:N88)</f>
        <v>5.76343150896722</v>
      </c>
    </row>
    <row r="71" ht="21.95" customHeight="1">
      <c r="A71" s="150">
        <v>1978</v>
      </c>
      <c r="B71" s="100">
        <v>51</v>
      </c>
      <c r="C71" s="83">
        <v>449.6</v>
      </c>
      <c r="D71" s="87">
        <v>8.815686274509799</v>
      </c>
      <c r="E71" s="40"/>
      <c r="F71" s="151">
        <v>1978</v>
      </c>
      <c r="G71" s="100">
        <v>24</v>
      </c>
      <c r="H71" s="83">
        <v>188.5</v>
      </c>
      <c r="I71" s="87">
        <v>7.85416666666667</v>
      </c>
      <c r="J71" s="40"/>
      <c r="K71" s="151">
        <v>1978</v>
      </c>
      <c r="L71" s="100">
        <v>3</v>
      </c>
      <c r="M71" s="83">
        <v>18.5</v>
      </c>
      <c r="N71" s="89">
        <v>6.16666666666667</v>
      </c>
      <c r="O71" t="s" s="131">
        <v>112</v>
      </c>
      <c r="P71" s="135">
        <f>AVERAGE(B71:B88)</f>
        <v>37.2222222222222</v>
      </c>
      <c r="Q71" s="97">
        <f>AVERAGE(D71:D88)</f>
        <v>8.7056556228383</v>
      </c>
      <c r="R71" t="s" s="134">
        <v>112</v>
      </c>
      <c r="S71" s="135">
        <f>AVERAGE(G71:G88)</f>
        <v>17.6111111111111</v>
      </c>
      <c r="T71" s="97">
        <f>AVERAGE(I71:I88)</f>
        <v>7.65080414602545</v>
      </c>
      <c r="U71" t="s" s="134">
        <v>112</v>
      </c>
      <c r="V71" s="135">
        <f>AVERAGE(L71:L88)</f>
        <v>3.72222222222222</v>
      </c>
      <c r="W71" s="97">
        <f>AVERAGE(N71:N88)</f>
        <v>5.76343150896722</v>
      </c>
    </row>
    <row r="72" ht="21.95" customHeight="1">
      <c r="A72" s="150">
        <v>1979</v>
      </c>
      <c r="B72" s="100">
        <v>49</v>
      </c>
      <c r="C72" s="83">
        <v>405.9</v>
      </c>
      <c r="D72" s="87">
        <v>8.283673469387759</v>
      </c>
      <c r="E72" s="40"/>
      <c r="F72" s="151">
        <v>1979</v>
      </c>
      <c r="G72" s="100">
        <v>29</v>
      </c>
      <c r="H72" s="83">
        <v>213.4</v>
      </c>
      <c r="I72" s="87">
        <v>7.35862068965517</v>
      </c>
      <c r="J72" s="40"/>
      <c r="K72" s="151">
        <v>1979</v>
      </c>
      <c r="L72" s="100">
        <v>6</v>
      </c>
      <c r="M72" s="83">
        <v>32.2</v>
      </c>
      <c r="N72" s="89">
        <v>5.36666666666667</v>
      </c>
      <c r="O72" t="s" s="131">
        <v>113</v>
      </c>
      <c r="P72" s="135">
        <f>AVERAGE(B72:B88)</f>
        <v>36.4117647058824</v>
      </c>
      <c r="Q72" s="97">
        <f>AVERAGE(D72:D88)</f>
        <v>8.699183231563509</v>
      </c>
      <c r="R72" t="s" s="134">
        <v>113</v>
      </c>
      <c r="S72" s="135">
        <f>AVERAGE(G72:G88)</f>
        <v>17.2352941176471</v>
      </c>
      <c r="T72" s="97">
        <f>AVERAGE(I72:I88)</f>
        <v>7.63884164481126</v>
      </c>
      <c r="U72" t="s" s="134">
        <v>113</v>
      </c>
      <c r="V72" s="135">
        <f>AVERAGE(L72:L88)</f>
        <v>3.76470588235294</v>
      </c>
      <c r="W72" s="97">
        <f>AVERAGE(N72:N88)</f>
        <v>5.73241341991342</v>
      </c>
    </row>
    <row r="73" ht="21.95" customHeight="1">
      <c r="A73" s="150">
        <v>1980</v>
      </c>
      <c r="B73" s="100">
        <v>28</v>
      </c>
      <c r="C73" s="83">
        <v>254.5</v>
      </c>
      <c r="D73" s="87">
        <v>9.08928571428571</v>
      </c>
      <c r="E73" s="40"/>
      <c r="F73" s="151">
        <v>1980</v>
      </c>
      <c r="G73" s="100">
        <v>10</v>
      </c>
      <c r="H73" s="83">
        <v>80.59999999999999</v>
      </c>
      <c r="I73" s="87">
        <v>8.06</v>
      </c>
      <c r="J73" s="40"/>
      <c r="K73" s="151">
        <v>1980</v>
      </c>
      <c r="L73" s="100">
        <v>0</v>
      </c>
      <c r="M73" s="83">
        <v>0</v>
      </c>
      <c r="N73" s="89"/>
      <c r="O73" t="s" s="131">
        <v>114</v>
      </c>
      <c r="P73" s="135">
        <f>AVERAGE(B73:B88)</f>
        <v>35.625</v>
      </c>
      <c r="Q73" s="97">
        <f>AVERAGE(D73:D88)</f>
        <v>8.725152591699491</v>
      </c>
      <c r="R73" t="s" s="134">
        <v>114</v>
      </c>
      <c r="S73" s="135">
        <f>AVERAGE(G73:G88)</f>
        <v>16.5</v>
      </c>
      <c r="T73" s="97">
        <f>AVERAGE(I73:I88)</f>
        <v>7.65635545450851</v>
      </c>
      <c r="U73" t="s" s="134">
        <v>114</v>
      </c>
      <c r="V73" s="135">
        <f>AVERAGE(L73:L88)</f>
        <v>3.625</v>
      </c>
      <c r="W73" s="97">
        <f>AVERAGE(N73:N88)</f>
        <v>5.76289231601732</v>
      </c>
    </row>
    <row r="74" ht="21.95" customHeight="1">
      <c r="A74" s="150">
        <v>1981</v>
      </c>
      <c r="B74" s="100">
        <v>32</v>
      </c>
      <c r="C74" s="83">
        <v>275.2</v>
      </c>
      <c r="D74" s="87">
        <v>8.6</v>
      </c>
      <c r="E74" s="40"/>
      <c r="F74" s="151">
        <v>1981</v>
      </c>
      <c r="G74" s="100">
        <v>17</v>
      </c>
      <c r="H74" s="83">
        <v>131.1</v>
      </c>
      <c r="I74" s="87">
        <v>7.71176470588235</v>
      </c>
      <c r="J74" s="40"/>
      <c r="K74" s="151">
        <v>1981</v>
      </c>
      <c r="L74" s="100">
        <v>3</v>
      </c>
      <c r="M74" s="83">
        <v>17.7</v>
      </c>
      <c r="N74" s="89">
        <v>5.9</v>
      </c>
      <c r="O74" t="s" s="131">
        <v>115</v>
      </c>
      <c r="P74" s="135">
        <f>AVERAGE(B74:B88)</f>
        <v>36.1333333333333</v>
      </c>
      <c r="Q74" s="97">
        <f>AVERAGE(D74:D88)</f>
        <v>8.700877050193739</v>
      </c>
      <c r="R74" t="s" s="134">
        <v>115</v>
      </c>
      <c r="S74" s="135">
        <f>AVERAGE(G74:G88)</f>
        <v>16.9333333333333</v>
      </c>
      <c r="T74" s="97">
        <f>AVERAGE(I74:I88)</f>
        <v>7.62944581814241</v>
      </c>
      <c r="U74" t="s" s="134">
        <v>115</v>
      </c>
      <c r="V74" s="135">
        <f>AVERAGE(L74:L88)</f>
        <v>3.86666666666667</v>
      </c>
      <c r="W74" s="97">
        <f>AVERAGE(N74:N88)</f>
        <v>5.76289231601732</v>
      </c>
    </row>
    <row r="75" ht="21.95" customHeight="1">
      <c r="A75" s="150">
        <v>1982</v>
      </c>
      <c r="B75" s="100">
        <v>50</v>
      </c>
      <c r="C75" s="83">
        <v>418.4</v>
      </c>
      <c r="D75" s="87">
        <v>8.368</v>
      </c>
      <c r="E75" s="40"/>
      <c r="F75" s="151">
        <v>1982</v>
      </c>
      <c r="G75" s="100">
        <v>28</v>
      </c>
      <c r="H75" s="83">
        <v>208</v>
      </c>
      <c r="I75" s="87">
        <v>7.42857142857143</v>
      </c>
      <c r="J75" s="40"/>
      <c r="K75" s="151">
        <v>1982</v>
      </c>
      <c r="L75" s="100">
        <v>7</v>
      </c>
      <c r="M75" s="83">
        <v>41.5</v>
      </c>
      <c r="N75" s="89">
        <v>5.92857142857143</v>
      </c>
      <c r="O75" t="s" s="131">
        <v>116</v>
      </c>
      <c r="P75" s="135">
        <f>AVERAGE(B75:B88)</f>
        <v>36.4285714285714</v>
      </c>
      <c r="Q75" s="97">
        <f>AVERAGE(D75:D88)</f>
        <v>8.708082553779009</v>
      </c>
      <c r="R75" t="s" s="134">
        <v>116</v>
      </c>
      <c r="S75" s="135">
        <f>AVERAGE(G75:G88)</f>
        <v>16.9285714285714</v>
      </c>
      <c r="T75" s="97">
        <f>AVERAGE(I75:I88)</f>
        <v>7.62356589758956</v>
      </c>
      <c r="U75" t="s" s="134">
        <v>116</v>
      </c>
      <c r="V75" s="135">
        <f>AVERAGE(L75:L88)</f>
        <v>3.92857142857143</v>
      </c>
      <c r="W75" s="97">
        <f>AVERAGE(N75:N88)</f>
        <v>5.7504279811098</v>
      </c>
    </row>
    <row r="76" ht="21.95" customHeight="1">
      <c r="A76" s="150">
        <v>1983</v>
      </c>
      <c r="B76" s="100">
        <v>31</v>
      </c>
      <c r="C76" s="83">
        <v>256.1</v>
      </c>
      <c r="D76" s="87">
        <v>8.261290322580651</v>
      </c>
      <c r="E76" s="40"/>
      <c r="F76" s="151">
        <v>1983</v>
      </c>
      <c r="G76" s="100">
        <v>14</v>
      </c>
      <c r="H76" s="83">
        <v>90.2</v>
      </c>
      <c r="I76" s="87">
        <v>6.44285714285714</v>
      </c>
      <c r="J76" s="40"/>
      <c r="K76" s="151">
        <v>1983</v>
      </c>
      <c r="L76" s="100">
        <v>8</v>
      </c>
      <c r="M76" s="83">
        <v>44.5</v>
      </c>
      <c r="N76" s="89">
        <v>5.5625</v>
      </c>
      <c r="O76" t="s" s="131">
        <v>117</v>
      </c>
      <c r="P76" s="135">
        <f>AVERAGE(B76:B88)</f>
        <v>35.3846153846154</v>
      </c>
      <c r="Q76" s="97">
        <f>AVERAGE(D76:D88)</f>
        <v>8.734242750223549</v>
      </c>
      <c r="R76" t="s" s="134">
        <v>117</v>
      </c>
      <c r="S76" s="135">
        <f>AVERAGE(G76:G88)</f>
        <v>16.0769230769231</v>
      </c>
      <c r="T76" s="97">
        <f>AVERAGE(I76:I88)</f>
        <v>7.63856547212942</v>
      </c>
      <c r="U76" t="s" s="134">
        <v>117</v>
      </c>
      <c r="V76" s="135">
        <f>AVERAGE(L76:L88)</f>
        <v>3.69230769230769</v>
      </c>
      <c r="W76" s="97">
        <f>AVERAGE(N76:N88)</f>
        <v>5.73261363636364</v>
      </c>
    </row>
    <row r="77" ht="21.95" customHeight="1">
      <c r="A77" s="150">
        <v>1984</v>
      </c>
      <c r="B77" s="100">
        <v>35</v>
      </c>
      <c r="C77" s="83">
        <v>312.5</v>
      </c>
      <c r="D77" s="87">
        <v>8.928571428571431</v>
      </c>
      <c r="E77" s="40"/>
      <c r="F77" s="151">
        <v>1984</v>
      </c>
      <c r="G77" s="100">
        <v>11</v>
      </c>
      <c r="H77" s="83">
        <v>85.09999999999999</v>
      </c>
      <c r="I77" s="87">
        <v>7.73636363636364</v>
      </c>
      <c r="J77" s="40"/>
      <c r="K77" s="151">
        <v>1984</v>
      </c>
      <c r="L77" s="100">
        <v>2</v>
      </c>
      <c r="M77" s="83">
        <v>12.3</v>
      </c>
      <c r="N77" s="89">
        <v>6.15</v>
      </c>
      <c r="O77" t="s" s="131">
        <v>118</v>
      </c>
      <c r="P77" s="135">
        <f>AVERAGE(B77:B88)</f>
        <v>35.75</v>
      </c>
      <c r="Q77" s="97">
        <f>AVERAGE(D77:D88)</f>
        <v>8.77365545252713</v>
      </c>
      <c r="R77" t="s" s="134">
        <v>118</v>
      </c>
      <c r="S77" s="135">
        <f>AVERAGE(G77:G88)</f>
        <v>16.25</v>
      </c>
      <c r="T77" s="97">
        <f>AVERAGE(I77:I88)</f>
        <v>7.73820783290211</v>
      </c>
      <c r="U77" t="s" s="134">
        <v>118</v>
      </c>
      <c r="V77" s="135">
        <f>AVERAGE(L77:L88)</f>
        <v>3.33333333333333</v>
      </c>
      <c r="W77" s="97">
        <f>AVERAGE(N77:N88)</f>
        <v>5.75151515151515</v>
      </c>
    </row>
    <row r="78" ht="21.95" customHeight="1">
      <c r="A78" s="150">
        <v>1985</v>
      </c>
      <c r="B78" s="100">
        <v>49</v>
      </c>
      <c r="C78" s="83">
        <v>451.1</v>
      </c>
      <c r="D78" s="87">
        <v>9.20612244897959</v>
      </c>
      <c r="E78" s="40"/>
      <c r="F78" s="151">
        <v>1985</v>
      </c>
      <c r="G78" s="100">
        <v>17</v>
      </c>
      <c r="H78" s="83">
        <v>138.8</v>
      </c>
      <c r="I78" s="87">
        <v>8.164705882352941</v>
      </c>
      <c r="J78" s="40"/>
      <c r="K78" s="151">
        <v>1985</v>
      </c>
      <c r="L78" s="100">
        <v>1</v>
      </c>
      <c r="M78" s="83">
        <v>5.9</v>
      </c>
      <c r="N78" s="89">
        <v>5.9</v>
      </c>
      <c r="O78" t="s" s="131">
        <v>119</v>
      </c>
      <c r="P78" s="135">
        <f>AVERAGE(B78:B88)</f>
        <v>35.8181818181818</v>
      </c>
      <c r="Q78" s="97">
        <f>AVERAGE(D78:D88)</f>
        <v>8.75957218197764</v>
      </c>
      <c r="R78" t="s" s="134">
        <v>119</v>
      </c>
      <c r="S78" s="135">
        <f>AVERAGE(G78:G88)</f>
        <v>16.7272727272727</v>
      </c>
      <c r="T78" s="97">
        <f>AVERAGE(I78:I88)</f>
        <v>7.73837548713288</v>
      </c>
      <c r="U78" t="s" s="134">
        <v>119</v>
      </c>
      <c r="V78" s="135">
        <f>AVERAGE(L78:L88)</f>
        <v>3.45454545454545</v>
      </c>
      <c r="W78" s="97">
        <f>AVERAGE(N78:N88)</f>
        <v>5.70170454545455</v>
      </c>
    </row>
    <row r="79" ht="21.95" customHeight="1">
      <c r="A79" s="150">
        <v>1986</v>
      </c>
      <c r="B79" s="100">
        <v>57</v>
      </c>
      <c r="C79" s="83">
        <v>467.4</v>
      </c>
      <c r="D79" s="87">
        <v>8.199999999999999</v>
      </c>
      <c r="E79" s="40"/>
      <c r="F79" s="151">
        <v>1986</v>
      </c>
      <c r="G79" s="100">
        <v>30</v>
      </c>
      <c r="H79" s="83">
        <v>205.1</v>
      </c>
      <c r="I79" s="87">
        <v>6.83666666666667</v>
      </c>
      <c r="J79" s="40"/>
      <c r="K79" s="151">
        <v>1986</v>
      </c>
      <c r="L79" s="100">
        <v>11</v>
      </c>
      <c r="M79" s="83">
        <v>55.7</v>
      </c>
      <c r="N79" s="89">
        <v>5.06363636363636</v>
      </c>
      <c r="O79" t="s" s="131">
        <v>98</v>
      </c>
      <c r="P79" s="135">
        <f>AVERAGE(B79:B88)</f>
        <v>34.5</v>
      </c>
      <c r="Q79" s="97">
        <f>AVERAGE(D79:D88)</f>
        <v>8.714917155277449</v>
      </c>
      <c r="R79" t="s" s="134">
        <v>98</v>
      </c>
      <c r="S79" s="135">
        <f>AVERAGE(G79:G88)</f>
        <v>16.7</v>
      </c>
      <c r="T79" s="97">
        <f>AVERAGE(I79:I88)</f>
        <v>7.69574244761087</v>
      </c>
      <c r="U79" t="s" s="134">
        <v>98</v>
      </c>
      <c r="V79" s="135">
        <f>AVERAGE(L79:L88)</f>
        <v>3.7</v>
      </c>
      <c r="W79" s="97">
        <f>AVERAGE(N79:N88)</f>
        <v>5.67337662337662</v>
      </c>
    </row>
    <row r="80" ht="21.95" customHeight="1">
      <c r="A80" s="150">
        <v>1987</v>
      </c>
      <c r="B80" s="100">
        <v>27</v>
      </c>
      <c r="C80" s="83">
        <v>249.5</v>
      </c>
      <c r="D80" s="87">
        <v>9.24074074074074</v>
      </c>
      <c r="E80" s="40"/>
      <c r="F80" s="151">
        <v>1987</v>
      </c>
      <c r="G80" s="100">
        <v>7</v>
      </c>
      <c r="H80" s="83">
        <v>55.2</v>
      </c>
      <c r="I80" s="87">
        <v>7.88571428571429</v>
      </c>
      <c r="J80" s="40"/>
      <c r="K80" s="151">
        <v>1987</v>
      </c>
      <c r="L80" s="100">
        <v>1</v>
      </c>
      <c r="M80" s="83">
        <v>6.3</v>
      </c>
      <c r="N80" s="89">
        <v>6.3</v>
      </c>
      <c r="O80" t="s" s="131">
        <v>120</v>
      </c>
      <c r="P80" s="135">
        <f>AVERAGE(B80:B88)</f>
        <v>32</v>
      </c>
      <c r="Q80" s="97">
        <f>AVERAGE(D80:D88)</f>
        <v>8.772130172530501</v>
      </c>
      <c r="R80" t="s" s="134">
        <v>120</v>
      </c>
      <c r="S80" s="135">
        <f>AVERAGE(G80:G88)</f>
        <v>15.2222222222222</v>
      </c>
      <c r="T80" s="97">
        <f>AVERAGE(I80:I88)</f>
        <v>7.79119531216023</v>
      </c>
      <c r="U80" t="s" s="134">
        <v>120</v>
      </c>
      <c r="V80" s="135">
        <f>AVERAGE(L80:L88)</f>
        <v>2.88888888888889</v>
      </c>
      <c r="W80" s="97">
        <f>AVERAGE(N80:N88)</f>
        <v>5.775</v>
      </c>
    </row>
    <row r="81" ht="21.95" customHeight="1">
      <c r="A81" s="150">
        <v>1988</v>
      </c>
      <c r="B81" s="100">
        <v>12</v>
      </c>
      <c r="C81" s="83">
        <v>114.4</v>
      </c>
      <c r="D81" s="87">
        <v>9.53333333333333</v>
      </c>
      <c r="E81" s="40"/>
      <c r="F81" s="151">
        <v>1988</v>
      </c>
      <c r="G81" s="100">
        <v>2</v>
      </c>
      <c r="H81" s="83">
        <v>17.6</v>
      </c>
      <c r="I81" s="87">
        <v>8.800000000000001</v>
      </c>
      <c r="J81" s="40"/>
      <c r="K81" s="151">
        <v>1988</v>
      </c>
      <c r="L81" s="100">
        <v>0</v>
      </c>
      <c r="M81" s="83">
        <v>0</v>
      </c>
      <c r="N81" s="89"/>
      <c r="O81" t="s" s="131">
        <v>121</v>
      </c>
      <c r="P81" s="135">
        <f>AVERAGE(B81:B88)</f>
        <v>32.625</v>
      </c>
      <c r="Q81" s="97">
        <f>AVERAGE(D81:D88)</f>
        <v>8.713553851504219</v>
      </c>
      <c r="R81" t="s" s="134">
        <v>121</v>
      </c>
      <c r="S81" s="135">
        <f>AVERAGE(G81:G88)</f>
        <v>16.25</v>
      </c>
      <c r="T81" s="97">
        <f>AVERAGE(I81:I88)</f>
        <v>7.77938044046597</v>
      </c>
      <c r="U81" t="s" s="134">
        <v>121</v>
      </c>
      <c r="V81" s="135">
        <f>AVERAGE(L81:L88)</f>
        <v>3.125</v>
      </c>
      <c r="W81" s="97">
        <f>AVERAGE(N81:N88)</f>
        <v>5.67</v>
      </c>
    </row>
    <row r="82" ht="21.95" customHeight="1">
      <c r="A82" s="150">
        <v>1989</v>
      </c>
      <c r="B82" s="100">
        <v>39</v>
      </c>
      <c r="C82" s="83">
        <v>299.8</v>
      </c>
      <c r="D82" s="87">
        <v>7.68717948717949</v>
      </c>
      <c r="E82" s="40"/>
      <c r="F82" s="151">
        <v>1989</v>
      </c>
      <c r="G82" s="100">
        <v>25</v>
      </c>
      <c r="H82" s="83">
        <v>166.5</v>
      </c>
      <c r="I82" s="87">
        <v>6.66</v>
      </c>
      <c r="J82" s="40"/>
      <c r="K82" s="151">
        <v>1989</v>
      </c>
      <c r="L82" s="100">
        <v>8</v>
      </c>
      <c r="M82" s="83">
        <v>40.8</v>
      </c>
      <c r="N82" s="89">
        <v>5.1</v>
      </c>
      <c r="O82" t="s" s="131">
        <v>122</v>
      </c>
      <c r="P82" s="135">
        <f>AVERAGE(B82:B88)</f>
        <v>35.5714285714286</v>
      </c>
      <c r="Q82" s="97">
        <f>AVERAGE(D82:D88)</f>
        <v>8.5964424969572</v>
      </c>
      <c r="R82" t="s" s="134">
        <v>122</v>
      </c>
      <c r="S82" s="135">
        <f>AVERAGE(G82:G88)</f>
        <v>18.2857142857143</v>
      </c>
      <c r="T82" s="97">
        <f>AVERAGE(I82:I88)</f>
        <v>7.63357764624682</v>
      </c>
      <c r="U82" t="s" s="134">
        <v>122</v>
      </c>
      <c r="V82" s="135">
        <f>AVERAGE(L82:L88)</f>
        <v>3.57142857142857</v>
      </c>
      <c r="W82" s="97">
        <f>AVERAGE(N82:N88)</f>
        <v>5.67</v>
      </c>
    </row>
    <row r="83" ht="21.95" customHeight="1">
      <c r="A83" s="150">
        <v>1990</v>
      </c>
      <c r="B83" s="154">
        <v>37</v>
      </c>
      <c r="C83" s="155">
        <v>299.8</v>
      </c>
      <c r="D83" s="156">
        <v>8.1027027027027</v>
      </c>
      <c r="E83" s="40"/>
      <c r="F83" s="151">
        <v>1990</v>
      </c>
      <c r="G83" s="154">
        <v>22</v>
      </c>
      <c r="H83" s="155">
        <v>156.6</v>
      </c>
      <c r="I83" s="156">
        <v>7.11818181818182</v>
      </c>
      <c r="J83" s="40"/>
      <c r="K83" s="151">
        <v>1990</v>
      </c>
      <c r="L83" s="154">
        <v>7</v>
      </c>
      <c r="M83" s="155">
        <v>37.8</v>
      </c>
      <c r="N83" s="157">
        <v>5.4</v>
      </c>
      <c r="O83" t="s" s="131">
        <v>123</v>
      </c>
      <c r="P83" s="135">
        <f>AVERAGE(B83:B88)</f>
        <v>35</v>
      </c>
      <c r="Q83" s="97">
        <f>AVERAGE(D83:D88)</f>
        <v>8.74798633192016</v>
      </c>
      <c r="R83" t="s" s="134">
        <v>123</v>
      </c>
      <c r="S83" s="135">
        <f>AVERAGE(G83:G88)</f>
        <v>17.1666666666667</v>
      </c>
      <c r="T83" s="97">
        <f>AVERAGE(I83:I88)</f>
        <v>7.79584058728796</v>
      </c>
      <c r="U83" t="s" s="134">
        <v>123</v>
      </c>
      <c r="V83" s="135">
        <f>AVERAGE(L83:L88)</f>
        <v>2.83333333333333</v>
      </c>
      <c r="W83" s="97">
        <f>AVERAGE(N83:N88)</f>
        <v>5.8125</v>
      </c>
    </row>
    <row r="84" ht="21.95" customHeight="1">
      <c r="A84" s="150">
        <v>1991</v>
      </c>
      <c r="B84" s="100">
        <v>16</v>
      </c>
      <c r="C84" s="83">
        <v>152.3</v>
      </c>
      <c r="D84" s="87">
        <v>9.518750000000001</v>
      </c>
      <c r="E84" s="40"/>
      <c r="F84" s="151">
        <v>1991</v>
      </c>
      <c r="G84" s="100">
        <v>4</v>
      </c>
      <c r="H84" s="83">
        <v>33.9</v>
      </c>
      <c r="I84" s="87">
        <v>8.475</v>
      </c>
      <c r="J84" s="40"/>
      <c r="K84" s="151">
        <v>1991</v>
      </c>
      <c r="L84" s="100">
        <v>0</v>
      </c>
      <c r="M84" s="83">
        <v>0</v>
      </c>
      <c r="N84" s="89"/>
      <c r="O84" t="s" s="131">
        <v>104</v>
      </c>
      <c r="P84" s="135">
        <f>AVERAGE(B84:B88)</f>
        <v>34.6</v>
      </c>
      <c r="Q84" s="97">
        <f>AVERAGE(D84:D88)</f>
        <v>8.87704305776365</v>
      </c>
      <c r="R84" t="s" s="134">
        <v>104</v>
      </c>
      <c r="S84" s="135">
        <f>AVERAGE(G84:G88)</f>
        <v>16.2</v>
      </c>
      <c r="T84" s="97">
        <f>AVERAGE(I84:I88)</f>
        <v>7.93137234110918</v>
      </c>
      <c r="U84" t="s" s="134">
        <v>104</v>
      </c>
      <c r="V84" s="135">
        <f>AVERAGE(L84:L88)</f>
        <v>2</v>
      </c>
      <c r="W84" s="97">
        <f>AVERAGE(N84:N88)</f>
        <v>5.95</v>
      </c>
    </row>
    <row r="85" ht="21.95" customHeight="1">
      <c r="A85" s="150">
        <v>1992</v>
      </c>
      <c r="B85" s="100">
        <v>30</v>
      </c>
      <c r="C85" s="83">
        <v>259.8</v>
      </c>
      <c r="D85" s="87">
        <v>8.66</v>
      </c>
      <c r="E85" s="40"/>
      <c r="F85" s="151">
        <v>1992</v>
      </c>
      <c r="G85" s="100">
        <v>14</v>
      </c>
      <c r="H85" s="83">
        <v>105.1</v>
      </c>
      <c r="I85" s="87">
        <v>7.50714285714286</v>
      </c>
      <c r="J85" s="40"/>
      <c r="K85" s="151">
        <v>1992</v>
      </c>
      <c r="L85" s="100">
        <v>4</v>
      </c>
      <c r="M85" s="83">
        <v>24.6</v>
      </c>
      <c r="N85" s="89">
        <v>6.15</v>
      </c>
      <c r="O85" t="s" s="131">
        <v>124</v>
      </c>
      <c r="P85" s="135">
        <f>AVERAGE(B85:B88)</f>
        <v>39.25</v>
      </c>
      <c r="Q85" s="97">
        <f>AVERAGE(D85:D88)</f>
        <v>8.71661632220456</v>
      </c>
      <c r="R85" t="s" s="134">
        <v>124</v>
      </c>
      <c r="S85" s="135">
        <f>AVERAGE(G85:G88)</f>
        <v>19.25</v>
      </c>
      <c r="T85" s="97">
        <f>AVERAGE(I85:I88)</f>
        <v>7.79546542638648</v>
      </c>
      <c r="U85" t="s" s="134">
        <v>124</v>
      </c>
      <c r="V85" s="135">
        <f>AVERAGE(L85:L88)</f>
        <v>2.5</v>
      </c>
      <c r="W85" s="97">
        <f>AVERAGE(N85:N88)</f>
        <v>5.95</v>
      </c>
    </row>
    <row r="86" ht="21.95" customHeight="1">
      <c r="A86" s="150">
        <v>1993</v>
      </c>
      <c r="B86" s="100">
        <v>51</v>
      </c>
      <c r="C86" s="83">
        <v>433.6</v>
      </c>
      <c r="D86" s="87">
        <v>8.501960784313731</v>
      </c>
      <c r="E86" s="40"/>
      <c r="F86" s="151">
        <v>1993</v>
      </c>
      <c r="G86" s="100">
        <v>26</v>
      </c>
      <c r="H86" s="83">
        <v>197.3</v>
      </c>
      <c r="I86" s="87">
        <v>7.58846153846154</v>
      </c>
      <c r="J86" s="40"/>
      <c r="K86" s="151">
        <v>1993</v>
      </c>
      <c r="L86" s="100">
        <v>5</v>
      </c>
      <c r="M86" s="83">
        <v>30</v>
      </c>
      <c r="N86" s="89">
        <v>6</v>
      </c>
      <c r="O86" t="s" s="131">
        <v>125</v>
      </c>
      <c r="P86" s="135">
        <f>AVERAGE(B86:B88)</f>
        <v>42.3333333333333</v>
      </c>
      <c r="Q86" s="97">
        <f>AVERAGE(D86:D88)</f>
        <v>8.735488429606081</v>
      </c>
      <c r="R86" t="s" s="134">
        <v>125</v>
      </c>
      <c r="S86" s="135">
        <f>AVERAGE(G86:G88)</f>
        <v>21</v>
      </c>
      <c r="T86" s="97">
        <f>AVERAGE(I86:I88)</f>
        <v>7.89157294946769</v>
      </c>
      <c r="U86" t="s" s="134">
        <v>125</v>
      </c>
      <c r="V86" s="135">
        <f>AVERAGE(L86:L88)</f>
        <v>2</v>
      </c>
      <c r="W86" s="97">
        <f>AVERAGE(N86:N88)</f>
        <v>5.85</v>
      </c>
    </row>
    <row r="87" ht="21.95" customHeight="1">
      <c r="A87" s="150">
        <v>1994</v>
      </c>
      <c r="B87" s="100">
        <v>37</v>
      </c>
      <c r="C87" s="83">
        <v>327</v>
      </c>
      <c r="D87" s="87">
        <v>8.83783783783784</v>
      </c>
      <c r="E87" s="40"/>
      <c r="F87" s="151">
        <v>1994</v>
      </c>
      <c r="G87" s="100">
        <v>18</v>
      </c>
      <c r="H87" s="83">
        <v>144.7</v>
      </c>
      <c r="I87" s="87">
        <v>8.03888888888889</v>
      </c>
      <c r="J87" s="40"/>
      <c r="K87" s="151">
        <v>1994</v>
      </c>
      <c r="L87" s="100">
        <v>1</v>
      </c>
      <c r="M87" s="83">
        <v>5.7</v>
      </c>
      <c r="N87" s="89">
        <v>5.7</v>
      </c>
      <c r="O87" t="s" s="131">
        <v>126</v>
      </c>
      <c r="P87" s="135">
        <f>AVERAGE(B87:B88)</f>
        <v>38</v>
      </c>
      <c r="Q87" s="97">
        <f>AVERAGE(D87:D88)</f>
        <v>8.85225225225226</v>
      </c>
      <c r="R87" t="s" s="134">
        <v>126</v>
      </c>
      <c r="S87" s="135">
        <f>AVERAGE(G87:G88)</f>
        <v>18.5</v>
      </c>
      <c r="T87" s="97">
        <f>AVERAGE(I87:I88)</f>
        <v>8.04312865497076</v>
      </c>
      <c r="U87" t="s" s="134">
        <v>126</v>
      </c>
      <c r="V87" s="135">
        <f>AVERAGE(L87:L88)</f>
        <v>0.5</v>
      </c>
      <c r="W87" s="97">
        <f>AVERAGE(N87:N88)</f>
        <v>5.7</v>
      </c>
    </row>
    <row r="88" ht="21.95" customHeight="1">
      <c r="A88" s="150">
        <v>1995</v>
      </c>
      <c r="B88" s="100">
        <v>39</v>
      </c>
      <c r="C88" s="83">
        <v>345.8</v>
      </c>
      <c r="D88" s="87">
        <v>8.866666666666671</v>
      </c>
      <c r="E88" s="40"/>
      <c r="F88" s="151">
        <v>1995</v>
      </c>
      <c r="G88" s="100">
        <v>19</v>
      </c>
      <c r="H88" s="83">
        <v>152.9</v>
      </c>
      <c r="I88" s="87">
        <v>8.04736842105263</v>
      </c>
      <c r="J88" s="40"/>
      <c r="K88" s="151">
        <v>1995</v>
      </c>
      <c r="L88" s="100">
        <v>0</v>
      </c>
      <c r="M88" s="83">
        <v>0</v>
      </c>
      <c r="N88" s="89"/>
      <c r="O88" t="s" s="131">
        <v>127</v>
      </c>
      <c r="P88" s="135">
        <f>AVERAGE(B88)</f>
        <v>39</v>
      </c>
      <c r="Q88" s="97">
        <f>AVERAGE(D88)</f>
        <v>8.866666666666671</v>
      </c>
      <c r="R88" t="s" s="134">
        <v>127</v>
      </c>
      <c r="S88" s="135">
        <f>AVERAGE(G88)</f>
        <v>19</v>
      </c>
      <c r="T88" s="97">
        <f>AVERAGE(I88)</f>
        <v>8.04736842105263</v>
      </c>
      <c r="U88" t="s" s="134">
        <v>127</v>
      </c>
      <c r="V88" s="135">
        <f>AVERAGE(L88)</f>
        <v>0</v>
      </c>
      <c r="W88" s="97"/>
    </row>
    <row r="89" ht="21.95" customHeight="1">
      <c r="A89" s="150">
        <v>1996</v>
      </c>
      <c r="B89" s="100">
        <v>17</v>
      </c>
      <c r="C89" s="83">
        <v>155.3</v>
      </c>
      <c r="D89" s="87">
        <v>9.13529411764706</v>
      </c>
      <c r="E89" s="40"/>
      <c r="F89" s="151">
        <v>1996</v>
      </c>
      <c r="G89" s="100">
        <v>7</v>
      </c>
      <c r="H89" s="83">
        <v>59.5</v>
      </c>
      <c r="I89" s="87">
        <v>8.5</v>
      </c>
      <c r="J89" s="40"/>
      <c r="K89" s="151">
        <v>1996</v>
      </c>
      <c r="L89" s="100">
        <v>0</v>
      </c>
      <c r="M89" s="83">
        <v>0</v>
      </c>
      <c r="N89" s="89"/>
      <c r="O89" t="s" s="131">
        <v>128</v>
      </c>
      <c r="P89" s="158">
        <f>AVERAGE(B89)</f>
        <v>17</v>
      </c>
      <c r="Q89" s="159">
        <f>AVERAGE(D89)</f>
        <v>9.13529411764706</v>
      </c>
      <c r="R89" t="s" s="134">
        <v>128</v>
      </c>
      <c r="S89" s="158">
        <f>AVERAGE(G89)</f>
        <v>7</v>
      </c>
      <c r="T89" s="159">
        <f>AVERAGE(I89)</f>
        <v>8.5</v>
      </c>
      <c r="U89" t="s" s="134">
        <v>128</v>
      </c>
      <c r="V89" s="158">
        <f>AVERAGE(L89)</f>
        <v>0</v>
      </c>
      <c r="W89" s="159"/>
    </row>
    <row r="90" ht="21.95" customHeight="1">
      <c r="A90" s="150">
        <v>1997</v>
      </c>
      <c r="B90" s="204">
        <v>47</v>
      </c>
      <c r="C90" s="205">
        <v>377.2</v>
      </c>
      <c r="D90" s="206">
        <v>8.02553191489362</v>
      </c>
      <c r="E90" s="40"/>
      <c r="F90" s="151">
        <v>1997</v>
      </c>
      <c r="G90" s="204">
        <v>30</v>
      </c>
      <c r="H90" s="205">
        <v>211.4</v>
      </c>
      <c r="I90" s="206">
        <v>7.04666666666667</v>
      </c>
      <c r="J90" s="40"/>
      <c r="K90" s="151">
        <v>1997</v>
      </c>
      <c r="L90" s="204">
        <v>8</v>
      </c>
      <c r="M90" s="205">
        <v>40.2</v>
      </c>
      <c r="N90" s="207">
        <v>5.025</v>
      </c>
      <c r="O90" t="s" s="131">
        <v>127</v>
      </c>
      <c r="P90" s="135">
        <f>AVERAGE(B90)</f>
        <v>47</v>
      </c>
      <c r="Q90" s="97">
        <f>AVERAGE(D90)</f>
        <v>8.02553191489362</v>
      </c>
      <c r="R90" t="s" s="134">
        <v>127</v>
      </c>
      <c r="S90" s="135">
        <f>AVERAGE(G90)</f>
        <v>30</v>
      </c>
      <c r="T90" s="97">
        <f>AVERAGE(I90)</f>
        <v>7.04666666666667</v>
      </c>
      <c r="U90" t="s" s="134">
        <v>127</v>
      </c>
      <c r="V90" s="135">
        <f>AVERAGE(L90)</f>
        <v>8</v>
      </c>
      <c r="W90" s="97">
        <f>AVERAGE(N90)</f>
        <v>5.025</v>
      </c>
    </row>
    <row r="91" ht="21.95" customHeight="1">
      <c r="A91" s="150">
        <v>1998</v>
      </c>
      <c r="B91" s="100">
        <v>38</v>
      </c>
      <c r="C91" s="83">
        <v>312.6</v>
      </c>
      <c r="D91" s="87">
        <v>8.226315789473681</v>
      </c>
      <c r="E91" s="40"/>
      <c r="F91" s="151">
        <v>1998</v>
      </c>
      <c r="G91" s="100">
        <v>23</v>
      </c>
      <c r="H91" s="83">
        <v>165.4</v>
      </c>
      <c r="I91" s="87">
        <v>7.19130434782609</v>
      </c>
      <c r="J91" s="40"/>
      <c r="K91" s="151">
        <v>1998</v>
      </c>
      <c r="L91" s="100">
        <v>5</v>
      </c>
      <c r="M91" s="83">
        <v>22.2</v>
      </c>
      <c r="N91" s="89">
        <v>4.44</v>
      </c>
      <c r="O91" t="s" s="131">
        <v>126</v>
      </c>
      <c r="P91" s="135">
        <f>AVERAGE(B90:B91)</f>
        <v>42.5</v>
      </c>
      <c r="Q91" s="97">
        <f>AVERAGE(D90:D91)</f>
        <v>8.12592385218365</v>
      </c>
      <c r="R91" t="s" s="134">
        <v>126</v>
      </c>
      <c r="S91" s="135">
        <f>AVERAGE(G90:G91)</f>
        <v>26.5</v>
      </c>
      <c r="T91" s="97">
        <f>AVERAGE(I90:I91)</f>
        <v>7.11898550724638</v>
      </c>
      <c r="U91" t="s" s="134">
        <v>126</v>
      </c>
      <c r="V91" s="135">
        <f>AVERAGE(L90:L91)</f>
        <v>6.5</v>
      </c>
      <c r="W91" s="97">
        <f>AVERAGE(N90:N91)</f>
        <v>4.7325</v>
      </c>
    </row>
    <row r="92" ht="21.95" customHeight="1">
      <c r="A92" s="150">
        <v>1999</v>
      </c>
      <c r="B92" s="100">
        <v>44</v>
      </c>
      <c r="C92" s="83">
        <v>365.5</v>
      </c>
      <c r="D92" s="87">
        <v>8.30681818181818</v>
      </c>
      <c r="E92" s="40"/>
      <c r="F92" s="151">
        <v>1999</v>
      </c>
      <c r="G92" s="100">
        <v>28</v>
      </c>
      <c r="H92" s="83">
        <v>210</v>
      </c>
      <c r="I92" s="87">
        <v>7.5</v>
      </c>
      <c r="J92" s="40"/>
      <c r="K92" s="151">
        <v>1999</v>
      </c>
      <c r="L92" s="100">
        <v>6</v>
      </c>
      <c r="M92" s="83">
        <v>31.8</v>
      </c>
      <c r="N92" s="89">
        <v>5.3</v>
      </c>
      <c r="O92" t="s" s="131">
        <v>125</v>
      </c>
      <c r="P92" s="135">
        <f>AVERAGE(B90:B92)</f>
        <v>43</v>
      </c>
      <c r="Q92" s="97">
        <f>AVERAGE(D90:D92)</f>
        <v>8.186221962061831</v>
      </c>
      <c r="R92" t="s" s="134">
        <v>125</v>
      </c>
      <c r="S92" s="135">
        <f>AVERAGE(G90:G92)</f>
        <v>27</v>
      </c>
      <c r="T92" s="97">
        <f>AVERAGE(I90:I92)</f>
        <v>7.24599033816425</v>
      </c>
      <c r="U92" t="s" s="134">
        <v>125</v>
      </c>
      <c r="V92" s="135">
        <f>AVERAGE(L90:L92)</f>
        <v>6.33333333333333</v>
      </c>
      <c r="W92" s="97">
        <f>AVERAGE(N90:N92)</f>
        <v>4.92166666666667</v>
      </c>
    </row>
    <row r="93" ht="21.95" customHeight="1">
      <c r="A93" s="150">
        <v>2000</v>
      </c>
      <c r="B93" s="100">
        <v>61</v>
      </c>
      <c r="C93" s="83">
        <v>538.5</v>
      </c>
      <c r="D93" s="87">
        <v>8.827868852459019</v>
      </c>
      <c r="E93" s="40"/>
      <c r="F93" s="151">
        <v>2000</v>
      </c>
      <c r="G93" s="100">
        <v>25</v>
      </c>
      <c r="H93" s="83">
        <v>190.8</v>
      </c>
      <c r="I93" s="87">
        <v>7.632</v>
      </c>
      <c r="J93" s="40"/>
      <c r="K93" s="151">
        <v>2000</v>
      </c>
      <c r="L93" s="100">
        <v>5</v>
      </c>
      <c r="M93" s="83">
        <v>27.3</v>
      </c>
      <c r="N93" s="89">
        <v>5.46</v>
      </c>
      <c r="O93" t="s" s="131">
        <v>124</v>
      </c>
      <c r="P93" s="135">
        <f>AVERAGE(B90:B93)</f>
        <v>47.5</v>
      </c>
      <c r="Q93" s="97">
        <f>AVERAGE(D90:D93)</f>
        <v>8.34663368466113</v>
      </c>
      <c r="R93" t="s" s="134">
        <v>124</v>
      </c>
      <c r="S93" s="135">
        <f>AVERAGE(G90:G93)</f>
        <v>26.5</v>
      </c>
      <c r="T93" s="97">
        <f>AVERAGE(I90:I93)</f>
        <v>7.34249275362319</v>
      </c>
      <c r="U93" t="s" s="134">
        <v>124</v>
      </c>
      <c r="V93" s="135">
        <f>AVERAGE(L90:L93)</f>
        <v>6</v>
      </c>
      <c r="W93" s="97">
        <f>AVERAGE(N90:N93)</f>
        <v>5.05625</v>
      </c>
    </row>
    <row r="94" ht="21.95" customHeight="1">
      <c r="A94" s="150">
        <v>2001</v>
      </c>
      <c r="B94" s="100">
        <v>53</v>
      </c>
      <c r="C94" s="83">
        <v>445.8</v>
      </c>
      <c r="D94" s="87">
        <v>8.41132075471698</v>
      </c>
      <c r="E94" s="40"/>
      <c r="F94" s="151">
        <v>2001</v>
      </c>
      <c r="G94" s="100">
        <v>30</v>
      </c>
      <c r="H94" s="83">
        <v>223.9</v>
      </c>
      <c r="I94" s="87">
        <v>7.46333333333333</v>
      </c>
      <c r="J94" s="40"/>
      <c r="K94" s="151">
        <v>2001</v>
      </c>
      <c r="L94" s="100">
        <v>7</v>
      </c>
      <c r="M94" s="83">
        <v>38.4</v>
      </c>
      <c r="N94" s="89">
        <v>5.48571428571429</v>
      </c>
      <c r="O94" t="s" s="131">
        <v>104</v>
      </c>
      <c r="P94" s="135">
        <f>AVERAGE(B90:B94)</f>
        <v>48.6</v>
      </c>
      <c r="Q94" s="97">
        <f>AVERAGE(D90:D94)</f>
        <v>8.3595710986723</v>
      </c>
      <c r="R94" t="s" s="134">
        <v>104</v>
      </c>
      <c r="S94" s="135">
        <f>AVERAGE(G90:G94)</f>
        <v>27.2</v>
      </c>
      <c r="T94" s="97">
        <f>AVERAGE(I90:I94)</f>
        <v>7.36666086956522</v>
      </c>
      <c r="U94" t="s" s="134">
        <v>104</v>
      </c>
      <c r="V94" s="135">
        <f>AVERAGE(L90:L94)</f>
        <v>6.2</v>
      </c>
      <c r="W94" s="97">
        <f>AVERAGE(N90:N94)</f>
        <v>5.14214285714286</v>
      </c>
    </row>
    <row r="95" ht="21.95" customHeight="1">
      <c r="A95" s="150">
        <v>2002</v>
      </c>
      <c r="B95" s="100">
        <v>41</v>
      </c>
      <c r="C95" s="83">
        <v>344.9</v>
      </c>
      <c r="D95" s="87">
        <v>8.412195121951219</v>
      </c>
      <c r="E95" s="40"/>
      <c r="F95" s="151">
        <v>2002</v>
      </c>
      <c r="G95" s="100">
        <v>22</v>
      </c>
      <c r="H95" s="83">
        <v>163.2</v>
      </c>
      <c r="I95" s="87">
        <v>7.41818181818182</v>
      </c>
      <c r="J95" s="40"/>
      <c r="K95" s="151">
        <v>2002</v>
      </c>
      <c r="L95" s="100">
        <v>7</v>
      </c>
      <c r="M95" s="83">
        <v>41.8</v>
      </c>
      <c r="N95" s="89">
        <v>5.97142857142857</v>
      </c>
      <c r="O95" t="s" s="131">
        <v>123</v>
      </c>
      <c r="P95" s="135">
        <f>AVERAGE(B90:B95)</f>
        <v>47.3333333333333</v>
      </c>
      <c r="Q95" s="97">
        <f>AVERAGE(D90:D95)</f>
        <v>8.36834176921878</v>
      </c>
      <c r="R95" t="s" s="134">
        <v>123</v>
      </c>
      <c r="S95" s="135">
        <f>AVERAGE(G90:G95)</f>
        <v>26.3333333333333</v>
      </c>
      <c r="T95" s="97">
        <f>AVERAGE(I90:I95)</f>
        <v>7.37524769433465</v>
      </c>
      <c r="U95" t="s" s="134">
        <v>123</v>
      </c>
      <c r="V95" s="135">
        <f>AVERAGE(L90:L95)</f>
        <v>6.33333333333333</v>
      </c>
      <c r="W95" s="97">
        <f>AVERAGE(N90:N95)</f>
        <v>5.28035714285714</v>
      </c>
    </row>
    <row r="96" ht="21.95" customHeight="1">
      <c r="A96" s="150">
        <v>2003</v>
      </c>
      <c r="B96" s="100">
        <v>44</v>
      </c>
      <c r="C96" s="83">
        <v>380.8</v>
      </c>
      <c r="D96" s="87">
        <v>8.654545454545451</v>
      </c>
      <c r="E96" s="40"/>
      <c r="F96" s="151">
        <v>2003</v>
      </c>
      <c r="G96" s="100">
        <v>24</v>
      </c>
      <c r="H96" s="83">
        <v>188</v>
      </c>
      <c r="I96" s="87">
        <v>7.83333333333333</v>
      </c>
      <c r="J96" s="40"/>
      <c r="K96" s="151">
        <v>2003</v>
      </c>
      <c r="L96" s="100">
        <v>3</v>
      </c>
      <c r="M96" s="83">
        <v>15.2</v>
      </c>
      <c r="N96" s="89">
        <v>5.06666666666667</v>
      </c>
      <c r="O96" t="s" s="131">
        <v>122</v>
      </c>
      <c r="P96" s="135">
        <f>AVERAGE(B90:B96)</f>
        <v>46.8571428571429</v>
      </c>
      <c r="Q96" s="97">
        <f>AVERAGE(D90:D96)</f>
        <v>8.40922800997974</v>
      </c>
      <c r="R96" t="s" s="134">
        <v>122</v>
      </c>
      <c r="S96" s="135">
        <f>AVERAGE(G90:G96)</f>
        <v>26</v>
      </c>
      <c r="T96" s="97">
        <f>AVERAGE(I90:I96)</f>
        <v>7.44068849990589</v>
      </c>
      <c r="U96" t="s" s="134">
        <v>122</v>
      </c>
      <c r="V96" s="135">
        <f>AVERAGE(L90:L96)</f>
        <v>5.85714285714286</v>
      </c>
      <c r="W96" s="97">
        <f>AVERAGE(N90:N96)</f>
        <v>5.24982993197279</v>
      </c>
    </row>
    <row r="97" ht="21.95" customHeight="1">
      <c r="A97" s="150">
        <v>2004</v>
      </c>
      <c r="B97" s="100">
        <v>39</v>
      </c>
      <c r="C97" s="83">
        <v>335</v>
      </c>
      <c r="D97" s="87">
        <v>8.589743589743589</v>
      </c>
      <c r="E97" s="40"/>
      <c r="F97" s="151">
        <v>2004</v>
      </c>
      <c r="G97" s="100">
        <v>20</v>
      </c>
      <c r="H97" s="83">
        <v>149.9</v>
      </c>
      <c r="I97" s="87">
        <v>7.495</v>
      </c>
      <c r="J97" s="40"/>
      <c r="K97" s="151">
        <v>2004</v>
      </c>
      <c r="L97" s="100">
        <v>2</v>
      </c>
      <c r="M97" s="83">
        <v>11.4</v>
      </c>
      <c r="N97" s="89">
        <v>5.7</v>
      </c>
      <c r="O97" t="s" s="131">
        <v>121</v>
      </c>
      <c r="P97" s="135">
        <f>AVERAGE(B90:B97)</f>
        <v>45.875</v>
      </c>
      <c r="Q97" s="97">
        <f>AVERAGE(D90:D97)</f>
        <v>8.43179245745022</v>
      </c>
      <c r="R97" t="s" s="134">
        <v>121</v>
      </c>
      <c r="S97" s="135">
        <f>AVERAGE(G90:G97)</f>
        <v>25.25</v>
      </c>
      <c r="T97" s="97">
        <f>AVERAGE(I90:I97)</f>
        <v>7.44747743741766</v>
      </c>
      <c r="U97" t="s" s="134">
        <v>121</v>
      </c>
      <c r="V97" s="135">
        <f>AVERAGE(L90:L97)</f>
        <v>5.375</v>
      </c>
      <c r="W97" s="97">
        <f>AVERAGE(N90:N97)</f>
        <v>5.30610119047619</v>
      </c>
    </row>
    <row r="98" ht="21.95" customHeight="1">
      <c r="A98" s="150">
        <v>2005</v>
      </c>
      <c r="B98" s="100">
        <v>57</v>
      </c>
      <c r="C98" s="83">
        <v>467.5</v>
      </c>
      <c r="D98" s="87">
        <v>8.201754385964909</v>
      </c>
      <c r="E98" s="40"/>
      <c r="F98" s="151">
        <v>2005</v>
      </c>
      <c r="G98" s="100">
        <v>38</v>
      </c>
      <c r="H98" s="83">
        <v>281.7</v>
      </c>
      <c r="I98" s="87">
        <v>7.41315789473684</v>
      </c>
      <c r="J98" s="40"/>
      <c r="K98" s="151">
        <v>2005</v>
      </c>
      <c r="L98" s="100">
        <v>9</v>
      </c>
      <c r="M98" s="83">
        <v>54.9</v>
      </c>
      <c r="N98" s="89">
        <v>6.1</v>
      </c>
      <c r="O98" t="s" s="131">
        <v>120</v>
      </c>
      <c r="P98" s="135">
        <f>AVERAGE(B90:B98)</f>
        <v>47.1111111111111</v>
      </c>
      <c r="Q98" s="97">
        <f>AVERAGE(D90:D98)</f>
        <v>8.406232671729629</v>
      </c>
      <c r="R98" t="s" s="134">
        <v>120</v>
      </c>
      <c r="S98" s="135">
        <f>AVERAGE(G90:G98)</f>
        <v>26.6666666666667</v>
      </c>
      <c r="T98" s="97">
        <f>AVERAGE(I90:I98)</f>
        <v>7.44366415489756</v>
      </c>
      <c r="U98" t="s" s="134">
        <v>120</v>
      </c>
      <c r="V98" s="135">
        <f>AVERAGE(L90:L98)</f>
        <v>5.77777777777778</v>
      </c>
      <c r="W98" s="97">
        <f>AVERAGE(N90:N98)</f>
        <v>5.39431216931217</v>
      </c>
    </row>
    <row r="99" ht="21.95" customHeight="1">
      <c r="A99" s="150">
        <v>2006</v>
      </c>
      <c r="B99" s="100">
        <v>48</v>
      </c>
      <c r="C99" s="83">
        <v>361.7</v>
      </c>
      <c r="D99" s="87">
        <v>7.53541666666667</v>
      </c>
      <c r="E99" s="40"/>
      <c r="F99" s="151">
        <v>2006</v>
      </c>
      <c r="G99" s="100">
        <v>32</v>
      </c>
      <c r="H99" s="83">
        <v>209.1</v>
      </c>
      <c r="I99" s="87">
        <v>6.534375</v>
      </c>
      <c r="J99" s="40"/>
      <c r="K99" s="151">
        <v>2006</v>
      </c>
      <c r="L99" s="100">
        <v>14</v>
      </c>
      <c r="M99" s="83">
        <v>70.3</v>
      </c>
      <c r="N99" s="89">
        <v>5.02142857142857</v>
      </c>
      <c r="O99" t="s" s="131">
        <v>98</v>
      </c>
      <c r="P99" s="135">
        <f>AVERAGE(B90:B99)</f>
        <v>47.2</v>
      </c>
      <c r="Q99" s="97">
        <f>AVERAGE(D90:D99)</f>
        <v>8.319151071223329</v>
      </c>
      <c r="R99" t="s" s="134">
        <v>98</v>
      </c>
      <c r="S99" s="135">
        <f>AVERAGE(G90:G99)</f>
        <v>27.2</v>
      </c>
      <c r="T99" s="97">
        <f>AVERAGE(I90:I99)</f>
        <v>7.35273523940781</v>
      </c>
      <c r="U99" t="s" s="134">
        <v>98</v>
      </c>
      <c r="V99" s="135">
        <f>AVERAGE(L90:L99)</f>
        <v>6.6</v>
      </c>
      <c r="W99" s="97">
        <f>AVERAGE(N90:N99)</f>
        <v>5.35702380952381</v>
      </c>
    </row>
    <row r="100" ht="21.95" customHeight="1">
      <c r="A100" s="150">
        <v>2007</v>
      </c>
      <c r="B100" s="100">
        <v>41</v>
      </c>
      <c r="C100" s="83">
        <v>361.8</v>
      </c>
      <c r="D100" s="87">
        <v>8.824390243902441</v>
      </c>
      <c r="E100" s="40"/>
      <c r="F100" s="151">
        <v>2007</v>
      </c>
      <c r="G100" s="100">
        <v>19</v>
      </c>
      <c r="H100" s="83">
        <v>149.5</v>
      </c>
      <c r="I100" s="87">
        <v>7.86842105263158</v>
      </c>
      <c r="J100" s="40"/>
      <c r="K100" s="151">
        <v>2007</v>
      </c>
      <c r="L100" s="100">
        <v>2</v>
      </c>
      <c r="M100" s="83">
        <v>12.7</v>
      </c>
      <c r="N100" s="89">
        <v>6.35</v>
      </c>
      <c r="O100" t="s" s="131">
        <v>119</v>
      </c>
      <c r="P100" s="135">
        <f>AVERAGE(B90:B100)</f>
        <v>46.6363636363636</v>
      </c>
      <c r="Q100" s="97">
        <f>AVERAGE(D90:D100)</f>
        <v>8.365081905103249</v>
      </c>
      <c r="R100" t="s" s="134">
        <v>119</v>
      </c>
      <c r="S100" s="135">
        <f>AVERAGE(G90:G100)</f>
        <v>26.4545454545455</v>
      </c>
      <c r="T100" s="97">
        <f>AVERAGE(I90:I100)</f>
        <v>7.3996157678827</v>
      </c>
      <c r="U100" t="s" s="134">
        <v>119</v>
      </c>
      <c r="V100" s="135">
        <f>AVERAGE(L90:L100)</f>
        <v>6.18181818181818</v>
      </c>
      <c r="W100" s="97">
        <f>AVERAGE(N90:N100)</f>
        <v>5.44729437229437</v>
      </c>
    </row>
    <row r="101" ht="21.95" customHeight="1">
      <c r="A101" s="150">
        <v>2008</v>
      </c>
      <c r="B101" s="100">
        <v>62</v>
      </c>
      <c r="C101" s="83">
        <v>492.7</v>
      </c>
      <c r="D101" s="87">
        <v>7.94677419354839</v>
      </c>
      <c r="E101" s="40"/>
      <c r="F101" s="151">
        <v>2008</v>
      </c>
      <c r="G101" s="100">
        <v>35</v>
      </c>
      <c r="H101" s="83">
        <v>235.2</v>
      </c>
      <c r="I101" s="87">
        <v>6.72</v>
      </c>
      <c r="J101" s="40"/>
      <c r="K101" s="151">
        <v>2008</v>
      </c>
      <c r="L101" s="100">
        <v>14</v>
      </c>
      <c r="M101" s="83">
        <v>73.5</v>
      </c>
      <c r="N101" s="89">
        <v>5.25</v>
      </c>
      <c r="O101" t="s" s="131">
        <v>118</v>
      </c>
      <c r="P101" s="135">
        <f>AVERAGE(B90:B101)</f>
        <v>47.9166666666667</v>
      </c>
      <c r="Q101" s="97">
        <f>AVERAGE(D90:D101)</f>
        <v>8.33022292914035</v>
      </c>
      <c r="R101" t="s" s="134">
        <v>118</v>
      </c>
      <c r="S101" s="135">
        <f>AVERAGE(G90:G101)</f>
        <v>27.1666666666667</v>
      </c>
      <c r="T101" s="97">
        <f>AVERAGE(I90:I101)</f>
        <v>7.34298112055914</v>
      </c>
      <c r="U101" t="s" s="134">
        <v>118</v>
      </c>
      <c r="V101" s="135">
        <f>AVERAGE(L90:L101)</f>
        <v>6.83333333333333</v>
      </c>
      <c r="W101" s="97">
        <f>AVERAGE(N90:N101)</f>
        <v>5.43085317460318</v>
      </c>
    </row>
    <row r="102" ht="21.95" customHeight="1">
      <c r="A102" s="150">
        <v>2009</v>
      </c>
      <c r="B102" s="100">
        <v>55</v>
      </c>
      <c r="C102" s="83">
        <v>440.1</v>
      </c>
      <c r="D102" s="87">
        <v>8.00181818181818</v>
      </c>
      <c r="E102" s="40"/>
      <c r="F102" s="151">
        <v>2009</v>
      </c>
      <c r="G102" s="100">
        <v>38</v>
      </c>
      <c r="H102" s="83">
        <v>277.8</v>
      </c>
      <c r="I102" s="87">
        <v>7.31052631578947</v>
      </c>
      <c r="J102" s="40"/>
      <c r="K102" s="151">
        <v>2009</v>
      </c>
      <c r="L102" s="100">
        <v>11</v>
      </c>
      <c r="M102" s="83">
        <v>63.2</v>
      </c>
      <c r="N102" s="89">
        <v>5.74545454545455</v>
      </c>
      <c r="O102" t="s" s="131">
        <v>117</v>
      </c>
      <c r="P102" s="135">
        <f>AVERAGE(B90:B102)</f>
        <v>48.4615384615385</v>
      </c>
      <c r="Q102" s="97">
        <f>AVERAGE(D90:D102)</f>
        <v>8.30496102550018</v>
      </c>
      <c r="R102" t="s" s="134">
        <v>117</v>
      </c>
      <c r="S102" s="135">
        <f>AVERAGE(G90:G102)</f>
        <v>28</v>
      </c>
      <c r="T102" s="97">
        <f>AVERAGE(I90:I102)</f>
        <v>7.34048459711532</v>
      </c>
      <c r="U102" t="s" s="134">
        <v>117</v>
      </c>
      <c r="V102" s="135">
        <f>AVERAGE(L90:L102)</f>
        <v>7.15384615384615</v>
      </c>
      <c r="W102" s="97">
        <f>AVERAGE(N90:N102)</f>
        <v>5.45505328005328</v>
      </c>
    </row>
    <row r="103" ht="21.95" customHeight="1">
      <c r="A103" s="150">
        <v>2010</v>
      </c>
      <c r="B103" s="100">
        <v>43</v>
      </c>
      <c r="C103" s="83">
        <v>355.1</v>
      </c>
      <c r="D103" s="87">
        <v>8.258139534883719</v>
      </c>
      <c r="E103" s="40"/>
      <c r="F103" s="151">
        <v>2010</v>
      </c>
      <c r="G103" s="100">
        <v>27</v>
      </c>
      <c r="H103" s="83">
        <v>203.4</v>
      </c>
      <c r="I103" s="87">
        <v>7.53333333333333</v>
      </c>
      <c r="J103" s="40"/>
      <c r="K103" s="151">
        <v>2010</v>
      </c>
      <c r="L103" s="100">
        <v>7</v>
      </c>
      <c r="M103" s="83">
        <v>37.2</v>
      </c>
      <c r="N103" s="89">
        <v>5.31428571428571</v>
      </c>
      <c r="O103" t="s" s="131">
        <v>116</v>
      </c>
      <c r="P103" s="135">
        <f>AVERAGE(B90:B103)</f>
        <v>48.0714285714286</v>
      </c>
      <c r="Q103" s="97">
        <f>AVERAGE(D90:D103)</f>
        <v>8.301616633313291</v>
      </c>
      <c r="R103" t="s" s="134">
        <v>116</v>
      </c>
      <c r="S103" s="135">
        <f>AVERAGE(G90:G103)</f>
        <v>27.9285714285714</v>
      </c>
      <c r="T103" s="97">
        <f>AVERAGE(I90:I103)</f>
        <v>7.35425950684518</v>
      </c>
      <c r="U103" t="s" s="134">
        <v>116</v>
      </c>
      <c r="V103" s="135">
        <f>AVERAGE(L90:L103)</f>
        <v>7.14285714285714</v>
      </c>
      <c r="W103" s="97">
        <f>AVERAGE(N90:N103)</f>
        <v>5.44499845392703</v>
      </c>
    </row>
    <row r="104" ht="21.95" customHeight="1">
      <c r="A104" s="150">
        <v>2011</v>
      </c>
      <c r="B104" s="100">
        <v>33</v>
      </c>
      <c r="C104" s="83">
        <v>303.6</v>
      </c>
      <c r="D104" s="87">
        <v>9.199999999999999</v>
      </c>
      <c r="E104" s="40"/>
      <c r="F104" s="151">
        <v>2011</v>
      </c>
      <c r="G104" s="100">
        <v>8</v>
      </c>
      <c r="H104" s="83">
        <v>61.1</v>
      </c>
      <c r="I104" s="87">
        <v>7.6375</v>
      </c>
      <c r="J104" s="40"/>
      <c r="K104" s="151">
        <v>2011</v>
      </c>
      <c r="L104" s="100">
        <v>1</v>
      </c>
      <c r="M104" s="83">
        <v>6.5</v>
      </c>
      <c r="N104" s="89">
        <v>6.5</v>
      </c>
      <c r="O104" t="s" s="131">
        <v>115</v>
      </c>
      <c r="P104" s="135">
        <f>AVERAGE(B90:B104)</f>
        <v>47.0666666666667</v>
      </c>
      <c r="Q104" s="97">
        <f>AVERAGE(D90:D104)</f>
        <v>8.36150885775907</v>
      </c>
      <c r="R104" t="s" s="134">
        <v>115</v>
      </c>
      <c r="S104" s="135">
        <f>AVERAGE(G90:G104)</f>
        <v>26.6</v>
      </c>
      <c r="T104" s="97">
        <f>AVERAGE(I90:I104)</f>
        <v>7.37314220638883</v>
      </c>
      <c r="U104" t="s" s="134">
        <v>115</v>
      </c>
      <c r="V104" s="135">
        <f>AVERAGE(L90:L104)</f>
        <v>6.73333333333333</v>
      </c>
      <c r="W104" s="97">
        <f>AVERAGE(N90:N104)</f>
        <v>5.51533189033189</v>
      </c>
    </row>
    <row r="105" ht="21.95" customHeight="1">
      <c r="A105" s="150">
        <v>2012</v>
      </c>
      <c r="B105" s="100">
        <v>54</v>
      </c>
      <c r="C105" s="83">
        <v>437</v>
      </c>
      <c r="D105" s="87">
        <v>8.09259259259259</v>
      </c>
      <c r="E105" s="40"/>
      <c r="F105" s="151">
        <v>2012</v>
      </c>
      <c r="G105" s="100">
        <v>36</v>
      </c>
      <c r="H105" s="83">
        <v>266.1</v>
      </c>
      <c r="I105" s="87">
        <v>7.39166666666667</v>
      </c>
      <c r="J105" s="40"/>
      <c r="K105" s="151">
        <v>2012</v>
      </c>
      <c r="L105" s="100">
        <v>10</v>
      </c>
      <c r="M105" s="83">
        <v>53.7</v>
      </c>
      <c r="N105" s="89">
        <v>5.37</v>
      </c>
      <c r="O105" t="s" s="131">
        <v>114</v>
      </c>
      <c r="P105" s="135">
        <f>AVERAGE(B90:B105)</f>
        <v>47.5</v>
      </c>
      <c r="Q105" s="97">
        <f>AVERAGE(D90:D105)</f>
        <v>8.344701591186171</v>
      </c>
      <c r="R105" t="s" s="134">
        <v>114</v>
      </c>
      <c r="S105" s="135">
        <f>AVERAGE(G90:G105)</f>
        <v>27.1875</v>
      </c>
      <c r="T105" s="97">
        <f>AVERAGE(I90:I105)</f>
        <v>7.3742999851562</v>
      </c>
      <c r="U105" t="s" s="134">
        <v>114</v>
      </c>
      <c r="V105" s="135">
        <f>AVERAGE(L90:L105)</f>
        <v>6.9375</v>
      </c>
      <c r="W105" s="97">
        <f>AVERAGE(N90:N105)</f>
        <v>5.50624864718615</v>
      </c>
    </row>
    <row r="106" ht="21.95" customHeight="1">
      <c r="A106" s="150">
        <v>2013</v>
      </c>
      <c r="B106" s="100">
        <v>41</v>
      </c>
      <c r="C106" s="83">
        <v>340.5</v>
      </c>
      <c r="D106" s="87">
        <v>8.304878048780489</v>
      </c>
      <c r="E106" s="40"/>
      <c r="F106" s="151">
        <v>2013</v>
      </c>
      <c r="G106" s="100">
        <v>21</v>
      </c>
      <c r="H106" s="83">
        <v>148.4</v>
      </c>
      <c r="I106" s="87">
        <v>7.06666666666667</v>
      </c>
      <c r="J106" s="40"/>
      <c r="K106" s="151">
        <v>2013</v>
      </c>
      <c r="L106" s="100">
        <v>5</v>
      </c>
      <c r="M106" s="83">
        <v>24.3</v>
      </c>
      <c r="N106" s="89">
        <v>4.86</v>
      </c>
      <c r="O106" t="s" s="131">
        <v>113</v>
      </c>
      <c r="P106" s="135">
        <f>AVERAGE(B90:B106)</f>
        <v>47.1176470588235</v>
      </c>
      <c r="Q106" s="97">
        <f>AVERAGE(D90:D106)</f>
        <v>8.342359029868179</v>
      </c>
      <c r="R106" t="s" s="134">
        <v>113</v>
      </c>
      <c r="S106" s="135">
        <f>AVERAGE(G90:G106)</f>
        <v>26.8235294117647</v>
      </c>
      <c r="T106" s="97">
        <f>AVERAGE(I90:I106)</f>
        <v>7.35620390759799</v>
      </c>
      <c r="U106" t="s" s="134">
        <v>113</v>
      </c>
      <c r="V106" s="135">
        <f>AVERAGE(L90:L106)</f>
        <v>6.82352941176471</v>
      </c>
      <c r="W106" s="97">
        <f>AVERAGE(N90:N106)</f>
        <v>5.46823402088108</v>
      </c>
    </row>
    <row r="107" ht="21.95" customHeight="1">
      <c r="A107" s="150">
        <v>2014</v>
      </c>
      <c r="B107" s="100">
        <v>40</v>
      </c>
      <c r="C107" s="83">
        <v>337.2</v>
      </c>
      <c r="D107" s="87">
        <v>8.43</v>
      </c>
      <c r="E107" s="40"/>
      <c r="F107" s="151">
        <v>2014</v>
      </c>
      <c r="G107" s="100">
        <v>23</v>
      </c>
      <c r="H107" s="83">
        <v>172.2</v>
      </c>
      <c r="I107" s="87">
        <v>7.48695652173913</v>
      </c>
      <c r="J107" s="40"/>
      <c r="K107" s="151">
        <v>2014</v>
      </c>
      <c r="L107" s="100">
        <v>5</v>
      </c>
      <c r="M107" s="83">
        <v>29.5</v>
      </c>
      <c r="N107" s="89">
        <v>5.9</v>
      </c>
      <c r="O107" t="s" s="131">
        <v>112</v>
      </c>
      <c r="P107" s="135">
        <f>AVERAGE(B90:B107)</f>
        <v>46.7222222222222</v>
      </c>
      <c r="Q107" s="97">
        <f>AVERAGE(D90:D107)</f>
        <v>8.34722797265329</v>
      </c>
      <c r="R107" t="s" s="134">
        <v>112</v>
      </c>
      <c r="S107" s="135">
        <f>AVERAGE(G90:G107)</f>
        <v>26.6111111111111</v>
      </c>
      <c r="T107" s="97">
        <f>AVERAGE(I90:I107)</f>
        <v>7.36346794171694</v>
      </c>
      <c r="U107" t="s" s="134">
        <v>112</v>
      </c>
      <c r="V107" s="135">
        <f>AVERAGE(L90:L107)</f>
        <v>6.72222222222222</v>
      </c>
      <c r="W107" s="97">
        <f>AVERAGE(N90:N107)</f>
        <v>5.49222101972102</v>
      </c>
    </row>
    <row r="108" ht="21.95" customHeight="1">
      <c r="A108" s="150">
        <v>2015</v>
      </c>
      <c r="B108" s="100">
        <v>29</v>
      </c>
      <c r="C108" s="83">
        <v>252.4</v>
      </c>
      <c r="D108" s="87">
        <v>8.703448275862071</v>
      </c>
      <c r="E108" s="40"/>
      <c r="F108" s="151">
        <v>2015</v>
      </c>
      <c r="G108" s="100">
        <v>16</v>
      </c>
      <c r="H108" s="83">
        <v>127.4</v>
      </c>
      <c r="I108" s="87">
        <v>7.9625</v>
      </c>
      <c r="J108" s="40"/>
      <c r="K108" s="151">
        <v>2015</v>
      </c>
      <c r="L108" s="100">
        <v>1</v>
      </c>
      <c r="M108" s="83">
        <v>5.2</v>
      </c>
      <c r="N108" s="89">
        <v>5.2</v>
      </c>
      <c r="O108" t="s" s="131">
        <v>111</v>
      </c>
      <c r="P108" s="135">
        <f>AVERAGE(B90:B108)</f>
        <v>45.7894736842105</v>
      </c>
      <c r="Q108" s="97">
        <f>AVERAGE(D90:D108)</f>
        <v>8.36597640966427</v>
      </c>
      <c r="R108" t="s" s="134">
        <v>111</v>
      </c>
      <c r="S108" s="135">
        <f>AVERAGE(G90:G108)</f>
        <v>26.0526315789474</v>
      </c>
      <c r="T108" s="97">
        <f>AVERAGE(I90:I108)</f>
        <v>7.39499594478447</v>
      </c>
      <c r="U108" t="s" s="134">
        <v>111</v>
      </c>
      <c r="V108" s="135">
        <f>AVERAGE(L90:L108)</f>
        <v>6.42105263157895</v>
      </c>
      <c r="W108" s="97">
        <f>AVERAGE(N90:N108)</f>
        <v>5.47684096605149</v>
      </c>
    </row>
    <row r="109" ht="21.95" customHeight="1">
      <c r="A109" s="150">
        <v>2016</v>
      </c>
      <c r="B109" s="100">
        <v>50</v>
      </c>
      <c r="C109" s="83">
        <v>428.2</v>
      </c>
      <c r="D109" s="87">
        <v>8.564</v>
      </c>
      <c r="E109" s="40"/>
      <c r="F109" s="151">
        <v>2016</v>
      </c>
      <c r="G109" s="100">
        <v>26</v>
      </c>
      <c r="H109" s="83">
        <v>196.6</v>
      </c>
      <c r="I109" s="87">
        <v>7.56153846153846</v>
      </c>
      <c r="J109" s="40"/>
      <c r="K109" s="151">
        <v>2016</v>
      </c>
      <c r="L109" s="100">
        <v>4</v>
      </c>
      <c r="M109" s="83">
        <v>22.9</v>
      </c>
      <c r="N109" s="89">
        <v>5.725</v>
      </c>
      <c r="O109" t="s" s="131">
        <v>110</v>
      </c>
      <c r="P109" s="135">
        <f>AVERAGE(B90:B109)</f>
        <v>46</v>
      </c>
      <c r="Q109" s="97">
        <f>AVERAGE(D90:D109)</f>
        <v>8.37587758918106</v>
      </c>
      <c r="R109" t="s" s="134">
        <v>110</v>
      </c>
      <c r="S109" s="135">
        <f>AVERAGE(G90:G109)</f>
        <v>26.05</v>
      </c>
      <c r="T109" s="97">
        <f>AVERAGE(I90:I109)</f>
        <v>7.40332307062217</v>
      </c>
      <c r="U109" t="s" s="134">
        <v>110</v>
      </c>
      <c r="V109" s="135">
        <f>AVERAGE(L90:L109)</f>
        <v>6.3</v>
      </c>
      <c r="W109" s="97">
        <f>AVERAGE(N90:N109)</f>
        <v>5.48924891774892</v>
      </c>
    </row>
    <row r="110" ht="21.95" customHeight="1">
      <c r="A110" s="150">
        <v>2017</v>
      </c>
      <c r="B110" s="100">
        <v>50</v>
      </c>
      <c r="C110" s="83">
        <v>391.4</v>
      </c>
      <c r="D110" s="87">
        <v>7.828</v>
      </c>
      <c r="E110" s="40"/>
      <c r="F110" s="151">
        <v>2017</v>
      </c>
      <c r="G110" s="100">
        <v>35</v>
      </c>
      <c r="H110" s="83">
        <v>246.8</v>
      </c>
      <c r="I110" s="87">
        <v>7.05142857142857</v>
      </c>
      <c r="J110" s="40"/>
      <c r="K110" s="151">
        <v>2017</v>
      </c>
      <c r="L110" s="100">
        <v>11</v>
      </c>
      <c r="M110" s="83">
        <v>56.3</v>
      </c>
      <c r="N110" s="89">
        <v>5.11818181818182</v>
      </c>
      <c r="O110" s="96"/>
      <c r="P110" s="83"/>
      <c r="Q110" s="83"/>
      <c r="R110" s="84"/>
      <c r="S110" s="83"/>
      <c r="T110" s="83"/>
      <c r="U110" s="84"/>
      <c r="V110" s="83"/>
      <c r="W110" s="97"/>
    </row>
    <row r="111" ht="21.95" customHeight="1">
      <c r="A111" s="150">
        <v>2018</v>
      </c>
      <c r="B111" s="100">
        <v>40</v>
      </c>
      <c r="C111" s="83">
        <v>342.8</v>
      </c>
      <c r="D111" s="87">
        <v>8.57</v>
      </c>
      <c r="E111" s="40"/>
      <c r="F111" s="151">
        <v>2018</v>
      </c>
      <c r="G111" s="100">
        <v>19</v>
      </c>
      <c r="H111" s="83">
        <v>142.7</v>
      </c>
      <c r="I111" s="87">
        <v>7.51052631578947</v>
      </c>
      <c r="J111" s="40"/>
      <c r="K111" s="151">
        <v>2018</v>
      </c>
      <c r="L111" s="100">
        <v>3</v>
      </c>
      <c r="M111" s="83">
        <v>16.8</v>
      </c>
      <c r="N111" s="89">
        <v>5.6</v>
      </c>
      <c r="O111" s="96"/>
      <c r="P111" s="83"/>
      <c r="Q111" s="83"/>
      <c r="R111" s="84"/>
      <c r="S111" s="83"/>
      <c r="T111" s="83"/>
      <c r="U111" s="84"/>
      <c r="V111" s="83"/>
      <c r="W111" s="97"/>
    </row>
    <row r="112" ht="21.95" customHeight="1">
      <c r="A112" s="150">
        <v>2019</v>
      </c>
      <c r="B112" s="100">
        <v>40</v>
      </c>
      <c r="C112" s="83">
        <v>345.4</v>
      </c>
      <c r="D112" s="87">
        <v>8.635</v>
      </c>
      <c r="E112" s="40"/>
      <c r="F112" s="151">
        <v>2019</v>
      </c>
      <c r="G112" s="100">
        <v>23</v>
      </c>
      <c r="H112" s="83">
        <v>180.6</v>
      </c>
      <c r="I112" s="87">
        <v>7.85217391304348</v>
      </c>
      <c r="J112" s="40"/>
      <c r="K112" s="151">
        <v>2019</v>
      </c>
      <c r="L112" s="100">
        <v>3</v>
      </c>
      <c r="M112" s="83">
        <v>18.8</v>
      </c>
      <c r="N112" s="89">
        <v>6.26666666666667</v>
      </c>
      <c r="O112" s="96"/>
      <c r="P112" s="83"/>
      <c r="Q112" s="83"/>
      <c r="R112" s="84"/>
      <c r="S112" s="83"/>
      <c r="T112" s="83"/>
      <c r="U112" s="84"/>
      <c r="V112" s="83"/>
      <c r="W112" s="97"/>
    </row>
    <row r="113" ht="21.95" customHeight="1">
      <c r="A113" s="150">
        <v>2020</v>
      </c>
      <c r="B113" s="100">
        <v>25</v>
      </c>
      <c r="C113" s="83">
        <v>234.7</v>
      </c>
      <c r="D113" s="87">
        <v>9.388</v>
      </c>
      <c r="E113" s="40"/>
      <c r="F113" s="151">
        <v>2020</v>
      </c>
      <c r="G113" s="100">
        <v>6</v>
      </c>
      <c r="H113" s="83">
        <v>50.6</v>
      </c>
      <c r="I113" s="87">
        <v>8.43333333333333</v>
      </c>
      <c r="J113" s="40"/>
      <c r="K113" s="151">
        <v>2020</v>
      </c>
      <c r="L113" s="100">
        <v>0</v>
      </c>
      <c r="M113" s="83">
        <v>0</v>
      </c>
      <c r="N113" s="89"/>
      <c r="O113" s="96"/>
      <c r="P113" s="83"/>
      <c r="Q113" s="83"/>
      <c r="R113" s="84"/>
      <c r="S113" s="83"/>
      <c r="T113" s="83"/>
      <c r="U113" s="84"/>
      <c r="V113" s="83"/>
      <c r="W113" s="97"/>
    </row>
    <row r="114" ht="21.95" customHeight="1">
      <c r="A114" s="150">
        <v>2021</v>
      </c>
      <c r="B114" s="100">
        <v>41</v>
      </c>
      <c r="C114" s="83">
        <v>336.6</v>
      </c>
      <c r="D114" s="87">
        <v>8.20975609756098</v>
      </c>
      <c r="E114" s="40"/>
      <c r="F114" s="151">
        <v>2021</v>
      </c>
      <c r="G114" s="100">
        <v>22</v>
      </c>
      <c r="H114" s="83">
        <v>155.1</v>
      </c>
      <c r="I114" s="87">
        <v>7.05</v>
      </c>
      <c r="J114" s="40"/>
      <c r="K114" s="151">
        <v>2021</v>
      </c>
      <c r="L114" s="100">
        <v>10</v>
      </c>
      <c r="M114" s="83">
        <v>59.4</v>
      </c>
      <c r="N114" s="89">
        <v>5.94</v>
      </c>
      <c r="O114" s="96"/>
      <c r="P114" s="83"/>
      <c r="Q114" s="83"/>
      <c r="R114" s="84"/>
      <c r="S114" s="83"/>
      <c r="T114" s="83"/>
      <c r="U114" s="84"/>
      <c r="V114" s="83"/>
      <c r="W114" s="97"/>
    </row>
    <row r="115" ht="21.95" customHeight="1">
      <c r="A115" s="150">
        <v>2022</v>
      </c>
      <c r="B115" s="100">
        <v>40</v>
      </c>
      <c r="C115" s="83">
        <v>319.2</v>
      </c>
      <c r="D115" s="87">
        <v>7.98</v>
      </c>
      <c r="E115" s="40"/>
      <c r="F115" s="151">
        <v>2022</v>
      </c>
      <c r="G115" s="100">
        <v>25</v>
      </c>
      <c r="H115" s="83">
        <v>173.7</v>
      </c>
      <c r="I115" s="87">
        <v>6.948</v>
      </c>
      <c r="J115" s="40"/>
      <c r="K115" s="151">
        <v>2022</v>
      </c>
      <c r="L115" s="100">
        <v>10</v>
      </c>
      <c r="M115" s="83">
        <v>57.3</v>
      </c>
      <c r="N115" s="89">
        <v>5.73</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90"/>
      <c r="E134" s="40"/>
      <c r="F134" s="88"/>
      <c r="G134" s="84"/>
      <c r="H134" s="83"/>
      <c r="I134" s="90"/>
      <c r="J134" s="40"/>
      <c r="K134" s="88"/>
      <c r="L134" s="84"/>
      <c r="M134" s="83"/>
      <c r="N134" s="91"/>
      <c r="O134" s="82"/>
      <c r="P134" s="83"/>
      <c r="Q134" s="83"/>
      <c r="R134" s="84"/>
      <c r="S134" s="84"/>
      <c r="T134" s="83"/>
      <c r="U134" s="83"/>
      <c r="V134" s="83"/>
      <c r="W134" s="85"/>
    </row>
    <row r="135" ht="21.95" customHeight="1">
      <c r="A135" s="86"/>
      <c r="B135" s="84"/>
      <c r="C135" s="83"/>
      <c r="D135" s="90"/>
      <c r="E135" s="40"/>
      <c r="F135" s="88"/>
      <c r="G135" s="84"/>
      <c r="H135" s="83"/>
      <c r="I135" s="90"/>
      <c r="J135" s="40"/>
      <c r="K135" s="88"/>
      <c r="L135" s="84"/>
      <c r="M135" s="83"/>
      <c r="N135" s="91"/>
      <c r="O135" s="82"/>
      <c r="P135" s="83"/>
      <c r="Q135" s="83"/>
      <c r="R135" s="84"/>
      <c r="S135" s="84"/>
      <c r="T135" s="83"/>
      <c r="U135" s="83"/>
      <c r="V135" s="83"/>
      <c r="W135" s="85"/>
    </row>
    <row r="136" ht="21.95" customHeight="1">
      <c r="A136" t="s" s="92">
        <v>97</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100">
        <f>AVERAGE(B79:B88)</f>
        <v>34.5</v>
      </c>
      <c r="C138" s="83">
        <f>AVERAGE(C79:C88)</f>
        <v>294.94</v>
      </c>
      <c r="D138" s="87">
        <f>AVERAGE(D79:D88)</f>
        <v>8.714917155277449</v>
      </c>
      <c r="E138" s="40"/>
      <c r="F138" t="s" s="99">
        <v>99</v>
      </c>
      <c r="G138" s="100">
        <f>AVERAGE(G79:G88)</f>
        <v>16.7</v>
      </c>
      <c r="H138" s="83">
        <f>AVERAGE(H79:H88)</f>
        <v>123.49</v>
      </c>
      <c r="I138" s="87">
        <f>AVERAGE(I79:I88)</f>
        <v>7.69574244761087</v>
      </c>
      <c r="J138" s="40"/>
      <c r="K138" t="s" s="99">
        <v>99</v>
      </c>
      <c r="L138" s="100">
        <f>AVERAGE(L79:L88)</f>
        <v>3.7</v>
      </c>
      <c r="M138" s="83">
        <f>AVERAGE(M79:M88)</f>
        <v>20.09</v>
      </c>
      <c r="N138" s="89">
        <f>AVERAGE(N79:N88)</f>
        <v>5.67337662337662</v>
      </c>
      <c r="O138" s="96"/>
      <c r="P138" s="83"/>
      <c r="Q138" s="83"/>
      <c r="R138" s="84"/>
      <c r="S138" s="83"/>
      <c r="T138" s="83"/>
      <c r="U138" s="84"/>
      <c r="V138" s="83"/>
      <c r="W138" s="97"/>
    </row>
    <row r="139" ht="21.95" customHeight="1">
      <c r="A139" t="s" s="98">
        <v>100</v>
      </c>
      <c r="B139" s="83">
        <f>AVERAGE(B90:B99)</f>
        <v>47.2</v>
      </c>
      <c r="C139" s="83">
        <f>AVERAGE(C90:C99)</f>
        <v>392.95</v>
      </c>
      <c r="D139" s="87">
        <f>AVERAGE(D90:D99)</f>
        <v>8.319151071223329</v>
      </c>
      <c r="E139" s="40"/>
      <c r="F139" t="s" s="99">
        <v>100</v>
      </c>
      <c r="G139" s="83">
        <f>AVERAGE(G90:G99)</f>
        <v>27.2</v>
      </c>
      <c r="H139" s="83">
        <f>AVERAGE(H90:H99)</f>
        <v>199.34</v>
      </c>
      <c r="I139" s="87">
        <f>AVERAGE(I90:I99)</f>
        <v>7.35273523940781</v>
      </c>
      <c r="J139" s="40"/>
      <c r="K139" t="s" s="99">
        <v>100</v>
      </c>
      <c r="L139" s="83">
        <f>AVERAGE(L90:L99)</f>
        <v>6.6</v>
      </c>
      <c r="M139" s="83">
        <f>AVERAGE(M90:M99)</f>
        <v>35.35</v>
      </c>
      <c r="N139" s="89">
        <f>AVERAGE(N90:N99)</f>
        <v>5.35702380952381</v>
      </c>
      <c r="O139" s="96"/>
      <c r="P139" s="83"/>
      <c r="Q139" s="83"/>
      <c r="R139" s="84"/>
      <c r="S139" s="83"/>
      <c r="T139" s="83"/>
      <c r="U139" s="84"/>
      <c r="V139" s="83"/>
      <c r="W139" s="97"/>
    </row>
    <row r="140" ht="21.95" customHeight="1">
      <c r="A140" t="s" s="101">
        <v>101</v>
      </c>
      <c r="B140" s="84"/>
      <c r="C140" s="84"/>
      <c r="D140" s="90"/>
      <c r="E140" s="40"/>
      <c r="F140" t="s" s="102">
        <v>101</v>
      </c>
      <c r="G140" s="84"/>
      <c r="H140" s="84"/>
      <c r="I140" s="90"/>
      <c r="J140" s="40"/>
      <c r="K140" t="s" s="102">
        <v>101</v>
      </c>
      <c r="L140" s="84"/>
      <c r="M140" s="84"/>
      <c r="N140" s="91"/>
      <c r="O140" s="96"/>
      <c r="P140" s="83"/>
      <c r="Q140" s="83"/>
      <c r="R140" s="84"/>
      <c r="S140" s="83"/>
      <c r="T140" s="83"/>
      <c r="U140" s="84"/>
      <c r="V140" s="83"/>
      <c r="W140" s="97"/>
    </row>
    <row r="141" ht="21.95" customHeight="1">
      <c r="A141" t="s" s="103">
        <v>102</v>
      </c>
      <c r="B141" s="100">
        <f>AVERAGE(B80:B89)</f>
        <v>30.5</v>
      </c>
      <c r="C141" s="83">
        <f>AVERAGE(C80:C89)</f>
        <v>263.73</v>
      </c>
      <c r="D141" s="87">
        <f>AVERAGE(D80:D89)</f>
        <v>8.808446567042161</v>
      </c>
      <c r="E141" s="40"/>
      <c r="F141" t="s" s="104">
        <v>102</v>
      </c>
      <c r="G141" s="100">
        <f>AVERAGE(G80:G89)</f>
        <v>14.4</v>
      </c>
      <c r="H141" s="83">
        <f>AVERAGE(H80:H89)</f>
        <v>108.93</v>
      </c>
      <c r="I141" s="87">
        <f>AVERAGE(I80:I89)</f>
        <v>7.8620757809442</v>
      </c>
      <c r="J141" s="40"/>
      <c r="K141" t="s" s="104">
        <v>102</v>
      </c>
      <c r="L141" s="100">
        <f>AVERAGE(L80:L89)</f>
        <v>2.6</v>
      </c>
      <c r="M141" s="83">
        <f>AVERAGE(M80:M89)</f>
        <v>14.52</v>
      </c>
      <c r="N141" s="89">
        <f>AVERAGE(N80:N89)</f>
        <v>5.775</v>
      </c>
      <c r="O141" s="96"/>
      <c r="P141" s="83"/>
      <c r="Q141" s="83"/>
      <c r="R141" s="84"/>
      <c r="S141" s="83"/>
      <c r="T141" s="83"/>
      <c r="U141" s="84"/>
      <c r="V141" s="83"/>
      <c r="W141" s="97"/>
    </row>
    <row r="142" ht="21.95" customHeight="1">
      <c r="A142" t="s" s="103">
        <v>103</v>
      </c>
      <c r="B142" s="83">
        <f>AVERAGE(B91:B100)</f>
        <v>46.6</v>
      </c>
      <c r="C142" s="83">
        <f>AVERAGE(C91:C100)</f>
        <v>391.41</v>
      </c>
      <c r="D142" s="87">
        <f>AVERAGE(D91:D100)</f>
        <v>8.399036904124211</v>
      </c>
      <c r="E142" s="40"/>
      <c r="F142" t="s" s="104">
        <v>103</v>
      </c>
      <c r="G142" s="83">
        <f>AVERAGE(G91:G100)</f>
        <v>26.1</v>
      </c>
      <c r="H142" s="83">
        <f>AVERAGE(H91:H100)</f>
        <v>193.15</v>
      </c>
      <c r="I142" s="87">
        <f>AVERAGE(I91:I100)</f>
        <v>7.4349106780043</v>
      </c>
      <c r="J142" s="40"/>
      <c r="K142" t="s" s="104">
        <v>103</v>
      </c>
      <c r="L142" s="83">
        <f>AVERAGE(L91:L100)</f>
        <v>6</v>
      </c>
      <c r="M142" s="83">
        <f>AVERAGE(M91:M100)</f>
        <v>32.6</v>
      </c>
      <c r="N142" s="89">
        <f>AVERAGE(N91:N100)</f>
        <v>5.48952380952381</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AVERAGE(B84:B88)</f>
        <v>34.6</v>
      </c>
      <c r="C145" s="83">
        <f>AVERAGE(C84:C88)</f>
        <v>303.7</v>
      </c>
      <c r="D145" s="87">
        <f>AVERAGE(D84:D88)</f>
        <v>8.87704305776365</v>
      </c>
      <c r="E145" s="40"/>
      <c r="F145" t="s" s="99">
        <v>99</v>
      </c>
      <c r="G145" s="83">
        <f>AVERAGE(G84:G88)</f>
        <v>16.2</v>
      </c>
      <c r="H145" s="83">
        <f>AVERAGE(H84:H88)</f>
        <v>126.78</v>
      </c>
      <c r="I145" s="87">
        <f>AVERAGE(I84:I88)</f>
        <v>7.93137234110918</v>
      </c>
      <c r="J145" s="40"/>
      <c r="K145" t="s" s="99">
        <v>99</v>
      </c>
      <c r="L145" s="83">
        <f>AVERAGE(L84:L88)</f>
        <v>2</v>
      </c>
      <c r="M145" s="83">
        <f>AVERAGE(M84:M88)</f>
        <v>12.06</v>
      </c>
      <c r="N145" s="89">
        <f>AVERAGE(N84:N88)</f>
        <v>5.95</v>
      </c>
      <c r="O145" s="96"/>
      <c r="P145" s="83"/>
      <c r="Q145" s="83"/>
      <c r="R145" s="84"/>
      <c r="S145" s="83"/>
      <c r="T145" s="83"/>
      <c r="U145" s="84"/>
      <c r="V145" s="83"/>
      <c r="W145" s="97"/>
    </row>
    <row r="146" ht="21.95" customHeight="1">
      <c r="A146" t="s" s="98">
        <v>100</v>
      </c>
      <c r="B146" s="83">
        <f>AVERAGE(B90:B94)</f>
        <v>48.6</v>
      </c>
      <c r="C146" s="83">
        <f>AVERAGE(C90:C94)</f>
        <v>407.92</v>
      </c>
      <c r="D146" s="87">
        <f>AVERAGE(D90:D94)</f>
        <v>8.3595710986723</v>
      </c>
      <c r="E146" s="40"/>
      <c r="F146" t="s" s="99">
        <v>100</v>
      </c>
      <c r="G146" s="83">
        <f>AVERAGE(G90:G94)</f>
        <v>27.2</v>
      </c>
      <c r="H146" s="83">
        <f>AVERAGE(H90:H94)</f>
        <v>200.3</v>
      </c>
      <c r="I146" s="87">
        <f>AVERAGE(I90:I94)</f>
        <v>7.36666086956522</v>
      </c>
      <c r="J146" s="40"/>
      <c r="K146" t="s" s="99">
        <v>100</v>
      </c>
      <c r="L146" s="83">
        <f>AVERAGE(L90:L94)</f>
        <v>6.2</v>
      </c>
      <c r="M146" s="83">
        <f>AVERAGE(M90:M94)</f>
        <v>31.98</v>
      </c>
      <c r="N146" s="89">
        <f>AVERAGE(N90:N94)</f>
        <v>5.14214285714286</v>
      </c>
      <c r="O146" s="96"/>
      <c r="P146" s="83"/>
      <c r="Q146" s="83"/>
      <c r="R146" s="84"/>
      <c r="S146" s="83"/>
      <c r="T146" s="83"/>
      <c r="U146" s="84"/>
      <c r="V146" s="83"/>
      <c r="W146" s="97"/>
    </row>
    <row r="147" ht="21.95" customHeight="1">
      <c r="A147" t="s" s="101">
        <v>101</v>
      </c>
      <c r="B147" s="84"/>
      <c r="C147" s="84"/>
      <c r="D147" s="90"/>
      <c r="E147" s="40"/>
      <c r="F147" t="s" s="102">
        <v>101</v>
      </c>
      <c r="G147" s="84"/>
      <c r="H147" s="84"/>
      <c r="I147" s="90"/>
      <c r="J147" s="40"/>
      <c r="K147" t="s" s="102">
        <v>101</v>
      </c>
      <c r="L147" s="84"/>
      <c r="M147" s="84"/>
      <c r="N147" s="91"/>
      <c r="O147" s="96"/>
      <c r="P147" s="83"/>
      <c r="Q147" s="83"/>
      <c r="R147" s="84"/>
      <c r="S147" s="83"/>
      <c r="T147" s="83"/>
      <c r="U147" s="84"/>
      <c r="V147" s="83"/>
      <c r="W147" s="97"/>
    </row>
    <row r="148" ht="21.95" customHeight="1">
      <c r="A148" t="s" s="103">
        <v>102</v>
      </c>
      <c r="B148" s="83">
        <f>AVERAGE(B85:B89)</f>
        <v>34.8</v>
      </c>
      <c r="C148" s="83">
        <f>AVERAGE(C85:C89)</f>
        <v>304.3</v>
      </c>
      <c r="D148" s="87">
        <f>AVERAGE(D85:D89)</f>
        <v>8.800351881293061</v>
      </c>
      <c r="E148" s="40"/>
      <c r="F148" t="s" s="104">
        <v>102</v>
      </c>
      <c r="G148" s="83">
        <f>AVERAGE(G85:G89)</f>
        <v>16.8</v>
      </c>
      <c r="H148" s="83">
        <f>AVERAGE(H85:H89)</f>
        <v>131.9</v>
      </c>
      <c r="I148" s="87">
        <f>AVERAGE(I85:I89)</f>
        <v>7.93637234110918</v>
      </c>
      <c r="J148" s="40"/>
      <c r="K148" t="s" s="104">
        <v>102</v>
      </c>
      <c r="L148" s="83">
        <f>AVERAGE(L85:L89)</f>
        <v>2</v>
      </c>
      <c r="M148" s="83">
        <f>AVERAGE(M85:M89)</f>
        <v>12.06</v>
      </c>
      <c r="N148" s="89">
        <f>AVERAGE(N85:N89)</f>
        <v>5.95</v>
      </c>
      <c r="O148" s="96"/>
      <c r="P148" s="83"/>
      <c r="Q148" s="83"/>
      <c r="R148" s="84"/>
      <c r="S148" s="83"/>
      <c r="T148" s="83"/>
      <c r="U148" s="84"/>
      <c r="V148" s="83"/>
      <c r="W148" s="97"/>
    </row>
    <row r="149" ht="21.95" customHeight="1">
      <c r="A149" t="s" s="103">
        <v>103</v>
      </c>
      <c r="B149" s="83">
        <f>AVERAGE(B91:B95)</f>
        <v>47.4</v>
      </c>
      <c r="C149" s="83">
        <f>AVERAGE(C91:C95)</f>
        <v>401.46</v>
      </c>
      <c r="D149" s="87">
        <f>AVERAGE(D91:D95)</f>
        <v>8.436903740083819</v>
      </c>
      <c r="E149" s="40"/>
      <c r="F149" t="s" s="104">
        <v>103</v>
      </c>
      <c r="G149" s="83">
        <f>AVERAGE(G91:G95)</f>
        <v>25.6</v>
      </c>
      <c r="H149" s="83">
        <f>AVERAGE(H91:H95)</f>
        <v>190.66</v>
      </c>
      <c r="I149" s="87">
        <f>AVERAGE(I91:I95)</f>
        <v>7.44096389986825</v>
      </c>
      <c r="J149" s="40"/>
      <c r="K149" t="s" s="104">
        <v>103</v>
      </c>
      <c r="L149" s="83">
        <f>AVERAGE(L91:L95)</f>
        <v>6</v>
      </c>
      <c r="M149" s="83">
        <f>AVERAGE(M91:M95)</f>
        <v>32.3</v>
      </c>
      <c r="N149" s="89">
        <f>AVERAGE(N91:N95)</f>
        <v>5.33142857142857</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dimension ref="A1:N42"/>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6.5" style="23" customWidth="1"/>
    <col min="2" max="14" width="8.35156" style="23" customWidth="1"/>
    <col min="15" max="16384" width="16.3516" style="23" customWidth="1"/>
  </cols>
  <sheetData>
    <row r="1" ht="23" customHeight="1">
      <c r="A1" t="s" s="7">
        <v>6</v>
      </c>
      <c r="B1" t="s" s="8">
        <v>7</v>
      </c>
      <c r="C1" t="s" s="9">
        <v>8</v>
      </c>
      <c r="D1" t="s" s="7">
        <v>9</v>
      </c>
      <c r="E1" t="s" s="9">
        <v>10</v>
      </c>
      <c r="F1" t="s" s="7">
        <v>11</v>
      </c>
      <c r="G1" t="s" s="9">
        <v>12</v>
      </c>
      <c r="H1" t="s" s="7">
        <v>6</v>
      </c>
      <c r="I1" t="s" s="8">
        <v>7</v>
      </c>
      <c r="J1" t="s" s="9">
        <v>8</v>
      </c>
      <c r="K1" t="s" s="7">
        <v>9</v>
      </c>
      <c r="L1" t="s" s="9">
        <v>10</v>
      </c>
      <c r="M1" t="s" s="7">
        <v>11</v>
      </c>
      <c r="N1" t="s" s="9">
        <v>12</v>
      </c>
    </row>
    <row r="2" ht="23" customHeight="1">
      <c r="A2" s="10">
        <v>-20</v>
      </c>
      <c r="B2" s="11">
        <f>AVERAGE('Adelaide'!B69,'Alice Springs'!B69,'Birdsville'!B29,'Bourke'!B71,'Burketown'!B74,'Cairns'!B69,'Camooweal'!B40,'Canberra'!B70,'Cape Borda'!B23,'Cape Otway'!B67,'Carnarvon'!B69,'Ceduna'!B36,'Cobar'!B70,'Cunderdin'!B28,'Darwin'!B69,'Deniliquin'!B70,'Eucla'!B65,'Forrest'!B32,'Gabo Island'!B73,'Gayndah'!B76,'Geraldton'!B69,'Giles'!B22,'Grove'!B32,'Halls Creek'!B69,'Kalgoorlie'!B69,'Kalumburu'!B39,'Learmonth'!B3,'Marble Bar'!B73,'Meekatharra'!B52,'Mildura'!B69,'Morawa'!B54,'Mt Gambier'!B39,'Normanton'!B74,'Nowra'!B27,'Oodnadatta'!B38,'Palmerville'!B74,'Perth'!B69,'Port Lincoln'!B69,'Rabbit Flat'!B10,'Richmond NSW'!B25,'Richmond Qld'!B71,'Robe'!B76,'Rutherglen'!B68,'Sale'!B69,'Scone'!B14,'Snowtown'!B71,'St George'!B66,'Townsville'!B38,'Victoria River Downs'!B15,'Wagga Wagga'!B69,'Walgett'!B70,'Wandering'!B71,'Wilcannia'!B26,'Williamtown'!B31,'Woomera'!B29)</f>
        <v>37.8909090909091</v>
      </c>
      <c r="C2" s="12">
        <f>AVERAGE('Adelaide'!D69,'Alice Springs'!D69,'Birdsville'!D29,'Bourke'!D71,'Burketown'!D74,'Cairns'!D69,'Camooweal'!D40,'Canberra'!D70,'Cape Borda'!D23,'Cape Otway'!D67,'Carnarvon'!D69,'Ceduna'!D36,'Cobar'!D70,'Cunderdin'!D28,'Darwin'!D69,'Deniliquin'!D70,'Eucla'!D65,'Forrest'!D32,'Gabo Island'!D73,'Gayndah'!D76,'Geraldton'!D69,'Giles'!D22,'Grove'!D32,'Halls Creek'!D69,'Kalgoorlie'!D69,'Kalumburu'!D39,'Learmonth'!D3,'Marble Bar'!D73,'Meekatharra'!D52,'Mildura'!D69,'Morawa'!D54,'Mt Gambier'!D39,'Normanton'!D74,'Nowra'!D27,'Oodnadatta'!D38,'Palmerville'!D74,'Perth'!D69,'Port Lincoln'!D69,'Rabbit Flat'!D10,'Richmond NSW'!D25,'Richmond Qld'!D71,'Robe'!D76,'Rutherglen'!D68,'Sale'!D69,'Scone'!D14,'Snowtown'!D71,'St George'!D66,'Townsville'!D38,'Victoria River Downs'!D15,'Wagga Wagga'!D69,'Walgett'!D70,'Wandering'!D71,'Wilcannia'!D26,'Williamtown'!D31,'Woomera'!D29)</f>
        <v>4.62212140976334</v>
      </c>
      <c r="D2" s="13">
        <f>AVERAGE('Adelaide'!G69,'Alice Springs'!G69,'Birdsville'!G29,'Bourke'!G71,'Burketown'!G74,'Cairns'!G69,'Camooweal'!G40,'Canberra'!G70,'Cape Borda'!G23,'Cape Otway'!G67,'Carnarvon'!G69,'Ceduna'!G36,'Cobar'!G70,'Cunderdin'!G28,'Darwin'!G69,'Deniliquin'!G70,'Eucla'!G65,'Forrest'!G32,'Gabo Island'!G73,'Gayndah'!G76,'Geraldton'!G69,'Giles'!G22,'Grove'!G32,'Halls Creek'!G69,'Kalgoorlie'!G69,'Kalumburu'!G39,'Learmonth'!G3,'Marble Bar'!G73,'Meekatharra'!G52,'Mildura'!G69,'Morawa'!G54,'Mt Gambier'!G39,'Normanton'!G74,'Nowra'!G27,'Oodnadatta'!G38,'Palmerville'!G74,'Perth'!G69,'Port Lincoln'!G69,'Rabbit Flat'!G10,'Richmond NSW'!G25,'Richmond Qld'!G71,'Robe'!G76,'Rutherglen'!G68,'Sale'!G69,'Scone'!G14,'Snowtown'!G71,'St George'!G66,'Townsville'!G38,'Victoria River Downs'!G15,'Wagga Wagga'!G69,'Walgett'!G70,'Wandering'!G71,'Wilcannia'!G26,'Williamtown'!G31,'Woomera'!G29)</f>
        <v>18.6545454545455</v>
      </c>
      <c r="E2" s="12">
        <f>AVERAGE('Adelaide'!I69,'Alice Springs'!I69,'Birdsville'!I29,'Bourke'!I71,'Burketown'!I74,'Cairns'!I69,'Camooweal'!I40,'Canberra'!I70,'Cape Borda'!I23,'Cape Otway'!I67,'Carnarvon'!I69,'Ceduna'!I36,'Cobar'!I70,'Cunderdin'!I28,'Darwin'!I69,'Deniliquin'!I70,'Eucla'!I65,'Forrest'!I32,'Gabo Island'!I73,'Gayndah'!I76,'Geraldton'!I69,'Giles'!I22,'Grove'!I32,'Halls Creek'!I69,'Kalgoorlie'!I69,'Kalumburu'!I39,'Learmonth'!I3,'Marble Bar'!I73,'Meekatharra'!I52,'Mildura'!I69,'Morawa'!I54,'Mt Gambier'!I39,'Normanton'!I74,'Nowra'!I27,'Oodnadatta'!I38,'Palmerville'!I74,'Perth'!I69,'Port Lincoln'!I69,'Rabbit Flat'!I10,'Richmond NSW'!I25,'Richmond Qld'!I71,'Robe'!I76,'Rutherglen'!I68,'Sale'!I69,'Scone'!I14,'Snowtown'!I71,'St George'!I66,'Townsville'!I38,'Victoria River Downs'!I15,'Wagga Wagga'!I69,'Walgett'!I70,'Wandering'!I71,'Wilcannia'!I26,'Williamtown'!I31,'Woomera'!I29)</f>
        <v>3.46739002423646</v>
      </c>
      <c r="F2" s="13">
        <f>AVERAGE('Adelaide'!L69,'Alice Springs'!L69,'Birdsville'!L29,'Bourke'!L71,'Burketown'!L74,'Cairns'!L69,'Camooweal'!L40,'Canberra'!L70,'Cape Borda'!L23,'Cape Otway'!L67,'Carnarvon'!L69,'Ceduna'!L36,'Cobar'!L70,'Darwin'!L69,'Deniliquin'!L70,'Eucla'!L65,'Forrest'!L32,'Gabo Island'!L73,'Gayndah'!L76,'Geraldton'!L69,'Giles'!L22,'Grove'!L32,'Kalgoorlie'!L69,'Kalumburu'!L39,'Learmonth'!L3,'Marble Bar'!L73,'Meekatharra'!L52,'Mildura'!L69,'Morawa'!L54,'Mt Gambier'!L39,'Normanton'!L74,'Nowra'!L27,'Oodnadatta'!L38,'Palmerville'!L74,'Perth'!L69,'Port Lincoln'!L69,'Rabbit Flat'!L10,'Richmond NSW'!L25,'Richmond Qld'!L71,'Robe'!L76,'Rutherglen'!L68,'Sale'!L69,'Scone'!L14,'Snowtown'!L71,'St George'!L66,'Townsville'!L38,'Victoria River Downs'!L15,'Wagga Wagga'!L69,'Walgett'!L70,'Wandering'!L71,'Wilcannia'!L26,'Williamtown'!L31,'Woomera'!L29)</f>
        <v>4.64150943396226</v>
      </c>
      <c r="G2" s="12">
        <f>AVERAGE('Adelaide'!N69,'Alice Springs'!N69,'Birdsville'!N29,'Bourke'!N71,'Burketown'!N74,'Cairns'!N69,'Camooweal'!N40,'Canberra'!N70,'Cape Borda'!N23,'Cape Otway'!N67,'Carnarvon'!N69,'Ceduna'!N36,'Cobar'!N70,'Darwin'!N69,'Deniliquin'!N70,'Eucla'!N65,'Forrest'!N32,'Gabo Island'!N73,'Gayndah'!N76,'Geraldton'!N69,'Giles'!N22,'Grove'!N32,'Kalgoorlie'!N69,'Kalumburu'!N39,'Learmonth'!N3,'Marble Bar'!N73,'Meekatharra'!N52,'Mildura'!N69,'Morawa'!N54,'Mt Gambier'!N39,'Normanton'!N74,'Nowra'!N27,'Oodnadatta'!N38,'Palmerville'!N74,'Perth'!N69,'Port Lincoln'!N69,'Rabbit Flat'!N10,'Richmond NSW'!N25,'Richmond Qld'!N71,'Robe'!N76,'Rutherglen'!N68,'Sale'!N69,'Scone'!N14,'Snowtown'!N71,'St George'!N66,'Townsville'!N38,'Victoria River Downs'!N15,'Wagga Wagga'!N69,'Walgett'!N70,'Wandering'!N71,'Wilcannia'!N26,'Williamtown'!N31,'Woomera'!N29)</f>
        <v>1.9588287032412</v>
      </c>
      <c r="H2" s="10">
        <v>-20</v>
      </c>
      <c r="I2" s="11">
        <f>AVERAGE('Adelaide'!P69,'Alice Springs'!P69,'Birdsville'!P29,'Bourke'!P71,'Burketown'!P74,'Cairns'!P69,'Camooweal'!P40,'Canberra'!P70,'Cape Borda'!P23,'Cape Otway'!P67,'Carnarvon'!P69,'Ceduna'!P36,'Cobar'!P70,'Cunderdin'!P28,'Darwin'!P69,'Deniliquin'!P70,'Eucla'!P65,'Forrest'!P32,'Gabo Island'!P73,'Gayndah'!P76,'Geraldton'!P69,'Giles'!P22,'Grove'!P32,'Halls Creek'!P69,'Kalgoorlie'!P69,'Kalumburu'!P39,'Learmonth'!P3,'Marble Bar'!P73,'Meekatharra'!P52,'Mildura'!P69,'Morawa'!P54,'Mt Gambier'!P39,'Normanton'!P74,'Nowra'!P27,'Oodnadatta'!P38,'Palmerville'!P74,'Perth'!P69,'Port Lincoln'!P69,'Rabbit Flat'!P10,'Richmond NSW'!P25,'Richmond Qld'!P71,'Robe'!P76,'Rutherglen'!P68,'Sale'!P69,'Scone'!P14,'Snowtown'!P71,'St George'!P66,'Townsville'!P38,'Victoria River Downs'!P15,'Wagga Wagga'!P69,'Walgett'!P70,'Wandering'!P71,'Wilcannia'!P26,'Williamtown'!P31,'Woomera'!P29)</f>
        <v>32.629797979798</v>
      </c>
      <c r="J2" s="12">
        <f>AVERAGE('Adelaide'!Q69,'Alice Springs'!Q69,'Birdsville'!Q29,'Bourke'!Q71,'Burketown'!Q74,'Cairns'!Q69,'Camooweal'!Q40,'Canberra'!Q70,'Cape Borda'!Q23,'Cape Otway'!Q67,'Carnarvon'!Q69,'Ceduna'!Q36,'Cobar'!Q70,'Cunderdin'!Q28,'Darwin'!Q69,'Deniliquin'!Q70,'Eucla'!Q65,'Forrest'!Q32,'Gabo Island'!Q73,'Gayndah'!Q76,'Geraldton'!Q69,'Giles'!Q22,'Grove'!Q32,'Halls Creek'!Q69,'Kalgoorlie'!Q69,'Kalumburu'!Q39,'Learmonth'!Q3,'Marble Bar'!Q73,'Meekatharra'!Q52,'Mildura'!Q69,'Morawa'!Q54,'Mt Gambier'!Q39,'Normanton'!Q74,'Nowra'!Q27,'Oodnadatta'!Q38,'Palmerville'!Q74,'Perth'!Q69,'Port Lincoln'!Q69,'Rabbit Flat'!Q10,'Richmond NSW'!Q25,'Richmond Qld'!Q71,'Robe'!Q76,'Rutherglen'!Q68,'Sale'!Q69,'Scone'!Q14,'Snowtown'!Q71,'St George'!Q66,'Townsville'!Q38,'Victoria River Downs'!Q15,'Wagga Wagga'!Q69,'Walgett'!Q70,'Wandering'!Q71,'Wilcannia'!Q26,'Williamtown'!Q31,'Woomera'!Q29)</f>
        <v>4.69609483807755</v>
      </c>
      <c r="K2" s="13">
        <f>AVERAGE('Adelaide'!S69,'Alice Springs'!S69,'Birdsville'!S29,'Bourke'!S71,'Burketown'!S74,'Cairns'!S69,'Camooweal'!S40,'Canberra'!S70,'Cape Borda'!S23,'Cape Otway'!S67,'Carnarvon'!S69,'Ceduna'!S36,'Cobar'!S70,'Cunderdin'!S28,'Darwin'!S69,'Deniliquin'!S70,'Eucla'!S65,'Forrest'!S32,'Gabo Island'!S73,'Gayndah'!S76,'Geraldton'!S69,'Giles'!S22,'Grove'!S32,'Halls Creek'!S69,'Kalgoorlie'!S69,'Kalumburu'!S39,'Learmonth'!S3,'Marble Bar'!S73,'Meekatharra'!S52,'Mildura'!S69,'Morawa'!S54,'Mt Gambier'!S39,'Normanton'!S74,'Nowra'!S27,'Oodnadatta'!S38,'Palmerville'!S74,'Perth'!S69,'Port Lincoln'!S69,'Rabbit Flat'!S10,'Richmond NSW'!S25,'Richmond Qld'!S71,'Robe'!S76,'Rutherglen'!S68,'Sale'!S69,'Scone'!S14,'Snowtown'!S71,'St George'!S66,'Townsville'!S38,'Victoria River Downs'!S15,'Wagga Wagga'!S69,'Walgett'!S70,'Wandering'!S71,'Wilcannia'!S26,'Williamtown'!S31,'Woomera'!S29)</f>
        <v>15.7585858585859</v>
      </c>
      <c r="L2" s="12">
        <f>AVERAGE('Adelaide'!T69,'Alice Springs'!T69,'Birdsville'!T29,'Bourke'!T71,'Burketown'!T74,'Cairns'!T69,'Camooweal'!T40,'Canberra'!T70,'Cape Borda'!T23,'Cape Otway'!T67,'Carnarvon'!T69,'Ceduna'!T36,'Cobar'!T70,'Cunderdin'!T28,'Darwin'!T69,'Deniliquin'!T70,'Eucla'!T65,'Forrest'!T32,'Gabo Island'!T73,'Gayndah'!T76,'Geraldton'!T69,'Giles'!T22,'Grove'!T32,'Halls Creek'!T69,'Kalgoorlie'!T69,'Kalumburu'!T39,'Learmonth'!T3,'Marble Bar'!T73,'Meekatharra'!T52,'Mildura'!T69,'Morawa'!T54,'Mt Gambier'!T39,'Normanton'!T74,'Nowra'!T27,'Oodnadatta'!T38,'Palmerville'!T74,'Perth'!T69,'Port Lincoln'!T69,'Rabbit Flat'!T10,'Richmond NSW'!T25,'Richmond Qld'!T71,'Robe'!T76,'Rutherglen'!T68,'Sale'!T69,'Scone'!T14,'Snowtown'!T71,'St George'!T66,'Townsville'!T38,'Victoria River Downs'!T15,'Wagga Wagga'!T69,'Walgett'!T70,'Wandering'!T71,'Wilcannia'!T26,'Williamtown'!T31,'Woomera'!T29)</f>
        <v>3.60074331212653</v>
      </c>
      <c r="M2" s="13">
        <f>AVERAGE('Adelaide'!V69,'Alice Springs'!V69,'Birdsville'!V29,'Bourke'!V71,'Burketown'!V74,'Cairns'!V69,'Camooweal'!V40,'Canberra'!V70,'Cape Borda'!V23,'Cape Otway'!V67,'Carnarvon'!V69,'Ceduna'!V36,'Cobar'!V70,'Darwin'!V69,'Deniliquin'!V70,'Eucla'!V65,'Forrest'!V32,'Gabo Island'!V73,'Gayndah'!V76,'Geraldton'!V69,'Giles'!V22,'Grove'!V32,'Kalgoorlie'!V69,'Kalumburu'!V39,'Learmonth'!V3,'Marble Bar'!V73,'Meekatharra'!V52,'Mildura'!V69,'Morawa'!V54,'Mt Gambier'!V39,'Normanton'!V74,'Nowra'!V27,'Oodnadatta'!V38,'Palmerville'!V74,'Perth'!V69,'Port Lincoln'!V69,'Rabbit Flat'!V10,'Richmond NSW'!V25,'Richmond Qld'!V71,'Robe'!V76,'Rutherglen'!V68,'Sale'!V69,'Scone'!V14,'Snowtown'!V71,'St George'!V66,'Townsville'!V38,'Victoria River Downs'!V15,'Wagga Wagga'!V69,'Walgett'!V70,'Wandering'!V71,'Wilcannia'!V26,'Williamtown'!V31,'Woomera'!V29)</f>
        <v>3.04916142557652</v>
      </c>
      <c r="N2" s="12">
        <f>AVERAGE('Adelaide'!W69,'Alice Springs'!W69,'Birdsville'!W29,'Bourke'!W71,'Burketown'!W74,'Cairns'!W69,'Camooweal'!W40,'Canberra'!W70,'Cape Borda'!W23,'Cape Otway'!W67,'Carnarvon'!W69,'Ceduna'!W36,'Cobar'!W70,'Darwin'!W69,'Deniliquin'!W70,'Eucla'!W65,'Forrest'!W32,'Gabo Island'!W73,'Gayndah'!W76,'Geraldton'!W69,'Giles'!W22,'Grove'!W32,'Kalgoorlie'!W69,'Kalumburu'!W39,'Learmonth'!W3,'Marble Bar'!W73,'Meekatharra'!W52,'Mildura'!W69,'Morawa'!W54,'Mt Gambier'!W39,'Normanton'!W74,'Nowra'!W27,'Oodnadatta'!W38,'Palmerville'!W74,'Perth'!W69,'Port Lincoln'!W69,'Rabbit Flat'!W10,'Richmond NSW'!W25,'Richmond Qld'!W71,'Robe'!W76,'Rutherglen'!W68,'Sale'!W69,'Scone'!W14,'Snowtown'!W71,'St George'!W66,'Townsville'!W38,'Victoria River Downs'!W15,'Wagga Wagga'!W69,'Walgett'!W70,'Wandering'!W71,'Wilcannia'!W26,'Williamtown'!W31,'Woomera'!W29)</f>
        <v>1.70071976414674</v>
      </c>
    </row>
    <row r="3" ht="23" customHeight="1">
      <c r="A3" s="10">
        <v>-19</v>
      </c>
      <c r="B3" s="11">
        <f>AVERAGE('Adelaide'!B70,'Alice Springs'!B70,'Birdsville'!B30,'Bourke'!B72,'Burketown'!B75,'Cairns'!B70,'Camooweal'!B41,'Canberra'!B71,'Cape Borda'!B24,'Cape Otway'!B68,'Carnarvon'!B70,'Ceduna'!B37,'Cobar'!B71,'Cunderdin'!B29,'Darwin'!B70,'Deniliquin'!B71,'Eucla'!B66,'Forrest'!B33,'Gabo Island'!B74,'Gayndah'!B77,'Geraldton'!B70,'Giles'!B23,'Grove'!B33,'Halls Creek'!B70,'Kalgoorlie'!B70,'Kalumburu'!B40,'Learmonth'!B4,'Marble Bar'!B74,'Meekatharra'!B53,'Mildura'!B70,'Morawa'!B55,'Mt Gambier'!B40,'Normanton'!B75,'Nowra'!B28,'Oodnadatta'!B39,'Palmerville'!B75,'Perth'!B70,'Port Lincoln'!B70,'Rabbit Flat'!B11,'Richmond NSW'!B26,'Richmond Qld'!B72,'Robe'!B77,'Rutherglen'!B69,'Sale'!B70,'Scone'!B15,'Snowtown'!B72,'St George'!B67,'Townsville'!B39,'Victoria River Downs'!B16,'Wagga Wagga'!B70,'Walgett'!B71,'Wandering'!B72,'Wilcannia'!B27,'Williamtown'!B32,'Woomera'!B30)</f>
        <v>37.0363636363636</v>
      </c>
      <c r="C3" s="12">
        <f>AVERAGE('Adelaide'!D70,'Alice Springs'!D70,'Birdsville'!D30,'Bourke'!D72,'Burketown'!D75,'Cairns'!D70,'Camooweal'!D41,'Canberra'!D71,'Cape Borda'!D24,'Cape Otway'!D68,'Carnarvon'!D70,'Ceduna'!D37,'Cobar'!D71,'Cunderdin'!D29,'Darwin'!D70,'Deniliquin'!D71,'Eucla'!D66,'Forrest'!D33,'Gabo Island'!D74,'Gayndah'!D77,'Geraldton'!D70,'Giles'!D23,'Grove'!D33,'Halls Creek'!D70,'Kalgoorlie'!D70,'Kalumburu'!D40,'Learmonth'!D4,'Marble Bar'!D74,'Meekatharra'!D53,'Mildura'!D70,'Morawa'!D55,'Mt Gambier'!D40,'Normanton'!D75,'Nowra'!D28,'Oodnadatta'!D39,'Palmerville'!D75,'Perth'!D70,'Port Lincoln'!D70,'Rabbit Flat'!D11,'Richmond NSW'!D26,'Richmond Qld'!D72,'Robe'!D77,'Rutherglen'!D69,'Sale'!D70,'Scone'!D15,'Snowtown'!D72,'St George'!D67,'Townsville'!D39,'Victoria River Downs'!D16,'Wagga Wagga'!D70,'Walgett'!D71,'Wandering'!D72,'Wilcannia'!D27,'Williamtown'!D32,'Woomera'!D30)</f>
        <v>4.60202530697058</v>
      </c>
      <c r="D3" s="13">
        <f>AVERAGE('Adelaide'!G70,'Alice Springs'!G70,'Birdsville'!G30,'Bourke'!G72,'Burketown'!G75,'Cairns'!G70,'Camooweal'!G41,'Canberra'!G71,'Cape Borda'!G24,'Cape Otway'!G68,'Carnarvon'!G70,'Ceduna'!G37,'Cobar'!G71,'Cunderdin'!G29,'Darwin'!G70,'Deniliquin'!G71,'Eucla'!G66,'Forrest'!G33,'Gabo Island'!G74,'Gayndah'!G77,'Geraldton'!G70,'Giles'!G23,'Grove'!G33,'Halls Creek'!G70,'Kalgoorlie'!G70,'Kalumburu'!G40,'Learmonth'!G4,'Marble Bar'!G74,'Meekatharra'!G53,'Mildura'!G70,'Morawa'!G55,'Mt Gambier'!G40,'Normanton'!G75,'Nowra'!G28,'Oodnadatta'!G39,'Palmerville'!G75,'Perth'!G70,'Port Lincoln'!G70,'Rabbit Flat'!G11,'Richmond NSW'!G26,'Richmond Qld'!G72,'Robe'!G77,'Rutherglen'!G69,'Sale'!G70,'Scone'!G15,'Snowtown'!G72,'St George'!G67,'Townsville'!G39,'Victoria River Downs'!G16,'Wagga Wagga'!G70,'Walgett'!G71,'Wandering'!G72,'Wilcannia'!G27,'Williamtown'!G32,'Woomera'!G30)</f>
        <v>18.5636363636364</v>
      </c>
      <c r="E3" s="12">
        <f>AVERAGE('Adelaide'!I70,'Alice Springs'!I70,'Birdsville'!I30,'Bourke'!I72,'Burketown'!I75,'Cairns'!I70,'Camooweal'!I41,'Canberra'!I71,'Cape Borda'!I24,'Cape Otway'!I68,'Carnarvon'!I70,'Ceduna'!I37,'Cobar'!I71,'Cunderdin'!I29,'Darwin'!I70,'Deniliquin'!I71,'Eucla'!I66,'Forrest'!I33,'Gabo Island'!I74,'Gayndah'!I77,'Geraldton'!I70,'Giles'!I23,'Grove'!I33,'Halls Creek'!I70,'Kalgoorlie'!I70,'Kalumburu'!I40,'Learmonth'!I4,'Marble Bar'!I74,'Meekatharra'!I53,'Mildura'!I70,'Morawa'!I55,'Mt Gambier'!I40,'Normanton'!I75,'Nowra'!I28,'Oodnadatta'!I39,'Palmerville'!I75,'Perth'!I70,'Port Lincoln'!I70,'Rabbit Flat'!I11,'Richmond NSW'!I26,'Richmond Qld'!I72,'Robe'!I77,'Rutherglen'!I69,'Sale'!I70,'Scone'!I15,'Snowtown'!I72,'St George'!I67,'Townsville'!I39,'Victoria River Downs'!I16,'Wagga Wagga'!I70,'Walgett'!I71,'Wandering'!I72,'Wilcannia'!I27,'Williamtown'!I32,'Woomera'!I30)</f>
        <v>3.51785471578662</v>
      </c>
      <c r="F3" s="13">
        <f>AVERAGE('Adelaide'!L70,'Alice Springs'!L70,'Birdsville'!L30,'Bourke'!L72,'Burketown'!L75,'Cairns'!L70,'Camooweal'!L41,'Canberra'!L71,'Cape Borda'!L24,'Cape Otway'!L68,'Carnarvon'!L70,'Ceduna'!L37,'Cobar'!L71,'Darwin'!L70,'Deniliquin'!L71,'Eucla'!L66,'Forrest'!L33,'Gabo Island'!L74,'Gayndah'!L77,'Geraldton'!L70,'Giles'!L23,'Grove'!L33,'Kalgoorlie'!L70,'Kalumburu'!L40,'Learmonth'!L4,'Marble Bar'!L74,'Meekatharra'!L53,'Mildura'!L70,'Morawa'!L55,'Mt Gambier'!L40,'Normanton'!L75,'Nowra'!L28,'Oodnadatta'!L39,'Palmerville'!L75,'Perth'!L70,'Port Lincoln'!L70,'Rabbit Flat'!L11,'Richmond NSW'!L26,'Richmond Qld'!L72,'Robe'!L77,'Rutherglen'!L69,'Sale'!L70,'Scone'!L15,'Snowtown'!L72,'St George'!L67,'Townsville'!L39,'Victoria River Downs'!L16,'Wagga Wagga'!L70,'Walgett'!L71,'Wandering'!L72,'Wilcannia'!L27,'Williamtown'!L32,'Woomera'!L30)</f>
        <v>4.0377358490566</v>
      </c>
      <c r="G3" s="12">
        <f>AVERAGE('Adelaide'!N70,'Alice Springs'!N70,'Birdsville'!N30,'Bourke'!N72,'Burketown'!N75,'Cairns'!N70,'Camooweal'!N41,'Canberra'!N71,'Cape Borda'!N24,'Cape Otway'!N68,'Carnarvon'!N70,'Ceduna'!N37,'Cobar'!N71,'Darwin'!N70,'Deniliquin'!N71,'Eucla'!N66,'Forrest'!N33,'Gabo Island'!N74,'Gayndah'!N77,'Geraldton'!N70,'Giles'!N23,'Grove'!N33,'Kalgoorlie'!N70,'Kalumburu'!N40,'Learmonth'!N4,'Marble Bar'!N74,'Meekatharra'!N53,'Mildura'!N70,'Morawa'!N55,'Mt Gambier'!N40,'Normanton'!N75,'Nowra'!N28,'Oodnadatta'!N39,'Palmerville'!N75,'Perth'!N70,'Port Lincoln'!N70,'Rabbit Flat'!N11,'Richmond NSW'!N26,'Richmond Qld'!N72,'Robe'!N77,'Rutherglen'!N69,'Sale'!N70,'Scone'!N15,'Snowtown'!N72,'St George'!N67,'Townsville'!N39,'Victoria River Downs'!N16,'Wagga Wagga'!N70,'Walgett'!N71,'Wandering'!N72,'Wilcannia'!N27,'Williamtown'!N32,'Woomera'!N30)</f>
        <v>1.97633597883598</v>
      </c>
      <c r="H3" s="10">
        <v>-19</v>
      </c>
      <c r="I3" s="11">
        <f>AVERAGE('Adelaide'!P70,'Alice Springs'!P70,'Birdsville'!P30,'Bourke'!P72,'Burketown'!P75,'Cairns'!P70,'Camooweal'!P41,'Canberra'!P71,'Cape Borda'!P24,'Cape Otway'!P68,'Carnarvon'!P70,'Ceduna'!P37,'Cobar'!P71,'Cunderdin'!P29,'Darwin'!P70,'Deniliquin'!P71,'Eucla'!P66,'Forrest'!P33,'Gabo Island'!P74,'Gayndah'!P77,'Geraldton'!P70,'Giles'!P23,'Grove'!P33,'Halls Creek'!P70,'Kalgoorlie'!P70,'Kalumburu'!P40,'Learmonth'!P4,'Marble Bar'!P74,'Meekatharra'!P53,'Mildura'!P70,'Morawa'!P55,'Mt Gambier'!P40,'Normanton'!P75,'Nowra'!P28,'Oodnadatta'!P39,'Palmerville'!P75,'Perth'!P70,'Port Lincoln'!P70,'Rabbit Flat'!P11,'Richmond NSW'!P26,'Richmond Qld'!P72,'Robe'!P77,'Rutherglen'!P69,'Sale'!P70,'Scone'!P15,'Snowtown'!P72,'St George'!P67,'Townsville'!P39,'Victoria River Downs'!P16,'Wagga Wagga'!P70,'Walgett'!P71,'Wandering'!P72,'Wilcannia'!P27,'Williamtown'!P32,'Woomera'!P30)</f>
        <v>32.368846358320</v>
      </c>
      <c r="J3" s="12">
        <f>AVERAGE('Adelaide'!Q70,'Alice Springs'!Q70,'Birdsville'!Q30,'Bourke'!Q72,'Burketown'!Q75,'Cairns'!Q70,'Camooweal'!Q41,'Canberra'!Q71,'Cape Borda'!Q24,'Cape Otway'!Q68,'Carnarvon'!Q70,'Ceduna'!Q37,'Cobar'!Q71,'Cunderdin'!Q29,'Darwin'!Q70,'Deniliquin'!Q71,'Eucla'!Q66,'Forrest'!Q33,'Gabo Island'!Q74,'Gayndah'!Q77,'Geraldton'!Q70,'Giles'!Q23,'Grove'!Q33,'Halls Creek'!Q70,'Kalgoorlie'!Q70,'Kalumburu'!Q40,'Learmonth'!Q4,'Marble Bar'!Q74,'Meekatharra'!Q53,'Mildura'!Q70,'Morawa'!Q55,'Mt Gambier'!Q40,'Normanton'!Q75,'Nowra'!Q28,'Oodnadatta'!Q39,'Palmerville'!Q75,'Perth'!Q70,'Port Lincoln'!Q70,'Rabbit Flat'!Q11,'Richmond NSW'!Q26,'Richmond Qld'!Q72,'Robe'!Q77,'Rutherglen'!Q69,'Sale'!Q70,'Scone'!Q15,'Snowtown'!Q72,'St George'!Q67,'Townsville'!Q39,'Victoria River Downs'!Q16,'Wagga Wagga'!Q70,'Walgett'!Q71,'Wandering'!Q72,'Wilcannia'!Q27,'Williamtown'!Q32,'Woomera'!Q30)</f>
        <v>4.69985358666713</v>
      </c>
      <c r="K3" s="13">
        <f>AVERAGE('Adelaide'!S70,'Alice Springs'!S70,'Birdsville'!S30,'Bourke'!S72,'Burketown'!S75,'Cairns'!S70,'Camooweal'!S41,'Canberra'!S71,'Cape Borda'!S24,'Cape Otway'!S68,'Carnarvon'!S70,'Ceduna'!S37,'Cobar'!S71,'Cunderdin'!S29,'Darwin'!S70,'Deniliquin'!S71,'Eucla'!S66,'Forrest'!S33,'Gabo Island'!S74,'Gayndah'!S77,'Geraldton'!S70,'Giles'!S23,'Grove'!S33,'Halls Creek'!S70,'Kalgoorlie'!S70,'Kalumburu'!S40,'Learmonth'!S4,'Marble Bar'!S74,'Meekatharra'!S53,'Mildura'!S70,'Morawa'!S55,'Mt Gambier'!S40,'Normanton'!S75,'Nowra'!S28,'Oodnadatta'!S39,'Palmerville'!S75,'Perth'!S70,'Port Lincoln'!S70,'Rabbit Flat'!S11,'Richmond NSW'!S26,'Richmond Qld'!S72,'Robe'!S77,'Rutherglen'!S69,'Sale'!S70,'Scone'!S15,'Snowtown'!S72,'St George'!S67,'Townsville'!S39,'Victoria River Downs'!S16,'Wagga Wagga'!S70,'Walgett'!S71,'Wandering'!S72,'Wilcannia'!S27,'Williamtown'!S32,'Woomera'!S30)</f>
        <v>15.6157894736842</v>
      </c>
      <c r="L3" s="12">
        <f>AVERAGE('Adelaide'!T70,'Alice Springs'!T70,'Birdsville'!T30,'Bourke'!T72,'Burketown'!T75,'Cairns'!T70,'Camooweal'!T41,'Canberra'!T71,'Cape Borda'!T24,'Cape Otway'!T68,'Carnarvon'!T70,'Ceduna'!T37,'Cobar'!T71,'Cunderdin'!T29,'Darwin'!T70,'Deniliquin'!T71,'Eucla'!T66,'Forrest'!T33,'Gabo Island'!T74,'Gayndah'!T77,'Geraldton'!T70,'Giles'!T23,'Grove'!T33,'Halls Creek'!T70,'Kalgoorlie'!T70,'Kalumburu'!T40,'Learmonth'!T4,'Marble Bar'!T74,'Meekatharra'!T53,'Mildura'!T70,'Morawa'!T55,'Mt Gambier'!T40,'Normanton'!T75,'Nowra'!T28,'Oodnadatta'!T39,'Palmerville'!T75,'Perth'!T70,'Port Lincoln'!T70,'Rabbit Flat'!T11,'Richmond NSW'!T26,'Richmond Qld'!T72,'Robe'!T77,'Rutherglen'!T69,'Sale'!T70,'Scone'!T15,'Snowtown'!T72,'St George'!T67,'Townsville'!T39,'Victoria River Downs'!T16,'Wagga Wagga'!T70,'Walgett'!T71,'Wandering'!T72,'Wilcannia'!T27,'Williamtown'!T32,'Woomera'!T30)</f>
        <v>3.60772157742606</v>
      </c>
      <c r="M3" s="13">
        <f>AVERAGE('Adelaide'!V70,'Alice Springs'!V70,'Birdsville'!V30,'Bourke'!V72,'Burketown'!V75,'Cairns'!V70,'Camooweal'!V41,'Canberra'!V71,'Cape Borda'!V24,'Cape Otway'!V68,'Carnarvon'!V70,'Ceduna'!V37,'Cobar'!V71,'Darwin'!V70,'Deniliquin'!V71,'Eucla'!V66,'Forrest'!V33,'Gabo Island'!V74,'Gayndah'!V77,'Geraldton'!V70,'Giles'!V23,'Grove'!V33,'Kalgoorlie'!V70,'Kalumburu'!V40,'Learmonth'!V4,'Marble Bar'!V74,'Meekatharra'!V53,'Mildura'!V70,'Morawa'!V55,'Mt Gambier'!V40,'Normanton'!V75,'Nowra'!V28,'Oodnadatta'!V39,'Palmerville'!V75,'Perth'!V70,'Port Lincoln'!V70,'Rabbit Flat'!V11,'Richmond NSW'!V26,'Richmond Qld'!V72,'Robe'!V77,'Rutherglen'!V69,'Sale'!V70,'Scone'!V15,'Snowtown'!V72,'St George'!V67,'Townsville'!V39,'Victoria River Downs'!V16,'Wagga Wagga'!V70,'Walgett'!V71,'Wandering'!V72,'Wilcannia'!V27,'Williamtown'!V32,'Woomera'!V30)</f>
        <v>2.96540880503145</v>
      </c>
      <c r="N3" s="12">
        <f>AVERAGE('Adelaide'!W70,'Alice Springs'!W70,'Birdsville'!W30,'Bourke'!W72,'Burketown'!W75,'Cairns'!W70,'Camooweal'!W41,'Canberra'!W71,'Cape Borda'!W24,'Cape Otway'!W68,'Carnarvon'!W70,'Ceduna'!W37,'Cobar'!W71,'Darwin'!W70,'Deniliquin'!W71,'Eucla'!W66,'Forrest'!W33,'Gabo Island'!W74,'Gayndah'!W77,'Geraldton'!W70,'Giles'!W23,'Grove'!W33,'Kalgoorlie'!W70,'Kalumburu'!W40,'Learmonth'!W4,'Marble Bar'!W74,'Meekatharra'!W53,'Mildura'!W70,'Morawa'!W55,'Mt Gambier'!W40,'Normanton'!W75,'Nowra'!W28,'Oodnadatta'!W39,'Palmerville'!W75,'Perth'!W70,'Port Lincoln'!W70,'Rabbit Flat'!W11,'Richmond NSW'!W26,'Richmond Qld'!W72,'Robe'!W77,'Rutherglen'!W69,'Sale'!W70,'Scone'!W15,'Snowtown'!W72,'St George'!W67,'Townsville'!W39,'Victoria River Downs'!W16,'Wagga Wagga'!W70,'Walgett'!W71,'Wandering'!W72,'Wilcannia'!W27,'Williamtown'!W32,'Woomera'!W30)</f>
        <v>1.70444019614722</v>
      </c>
    </row>
    <row r="4" ht="23" customHeight="1">
      <c r="A4" s="10">
        <v>-18</v>
      </c>
      <c r="B4" s="11">
        <f>AVERAGE('Adelaide'!B71,'Alice Springs'!B71,'Birdsville'!B31,'Bourke'!B73,'Burketown'!B76,'Cairns'!B71,'Camooweal'!B42,'Canberra'!B72,'Cape Borda'!B25,'Cape Otway'!B69,'Carnarvon'!B71,'Ceduna'!B38,'Cobar'!B72,'Cunderdin'!B30,'Darwin'!B71,'Deniliquin'!B72,'Eucla'!B67,'Forrest'!B34,'Gabo Island'!B75,'Gayndah'!B78,'Geraldton'!B71,'Giles'!B24,'Grove'!B34,'Halls Creek'!B71,'Kalgoorlie'!B71,'Kalumburu'!B41,'Learmonth'!B5,'Marble Bar'!B75,'Meekatharra'!B54,'Mildura'!B71,'Morawa'!B56,'Mt Gambier'!B41,'Normanton'!B76,'Nowra'!B29,'Oodnadatta'!B40,'Palmerville'!B76,'Perth'!B71,'Port Lincoln'!B71,'Rabbit Flat'!B12,'Richmond NSW'!B27,'Richmond Qld'!B73,'Robe'!B78,'Rutherglen'!B70,'Sale'!B71,'Scone'!B16,'Snowtown'!B73,'St George'!B68,'Townsville'!B40,'Victoria River Downs'!B17,'Wagga Wagga'!B71,'Walgett'!B72,'Wandering'!B73,'Wilcannia'!B28,'Williamtown'!B33,'Woomera'!B31)</f>
        <v>33.0545454545455</v>
      </c>
      <c r="C4" s="12">
        <f>AVERAGE('Adelaide'!D71,'Alice Springs'!D71,'Birdsville'!D31,'Bourke'!D73,'Burketown'!D76,'Cairns'!D71,'Camooweal'!D42,'Canberra'!D72,'Cape Borda'!D25,'Cape Otway'!D69,'Carnarvon'!D71,'Ceduna'!D38,'Cobar'!D72,'Cunderdin'!D30,'Darwin'!D71,'Deniliquin'!D72,'Eucla'!D67,'Forrest'!D34,'Gabo Island'!D75,'Gayndah'!D78,'Geraldton'!D71,'Giles'!D24,'Grove'!D34,'Halls Creek'!D71,'Kalgoorlie'!D71,'Kalumburu'!D41,'Learmonth'!D5,'Marble Bar'!D75,'Meekatharra'!D54,'Mildura'!D71,'Morawa'!D56,'Mt Gambier'!D41,'Normanton'!D76,'Nowra'!D29,'Oodnadatta'!D40,'Palmerville'!D76,'Perth'!D71,'Port Lincoln'!D71,'Rabbit Flat'!D12,'Richmond NSW'!D27,'Richmond Qld'!D73,'Robe'!D78,'Rutherglen'!D70,'Sale'!D71,'Scone'!D16,'Snowtown'!D73,'St George'!D68,'Townsville'!D40,'Victoria River Downs'!D17,'Wagga Wagga'!D71,'Walgett'!D72,'Wandering'!D73,'Wilcannia'!D28,'Williamtown'!D33,'Woomera'!D31)</f>
        <v>4.6922415436464</v>
      </c>
      <c r="D4" s="13">
        <f>AVERAGE('Adelaide'!G71,'Alice Springs'!G71,'Birdsville'!G31,'Bourke'!G73,'Burketown'!G76,'Cairns'!G71,'Camooweal'!G42,'Canberra'!G72,'Cape Borda'!G25,'Cape Otway'!G69,'Carnarvon'!G71,'Ceduna'!G38,'Cobar'!G72,'Cunderdin'!G30,'Darwin'!G71,'Deniliquin'!G72,'Eucla'!G67,'Forrest'!G34,'Gabo Island'!G75,'Gayndah'!G78,'Geraldton'!G71,'Giles'!G24,'Grove'!G34,'Halls Creek'!G71,'Kalgoorlie'!G71,'Kalumburu'!G41,'Learmonth'!G5,'Marble Bar'!G75,'Meekatharra'!G54,'Mildura'!G71,'Morawa'!G56,'Mt Gambier'!G41,'Normanton'!G76,'Nowra'!G29,'Oodnadatta'!G40,'Palmerville'!G76,'Perth'!G71,'Port Lincoln'!G71,'Rabbit Flat'!G12,'Richmond NSW'!G27,'Richmond Qld'!G73,'Robe'!G78,'Rutherglen'!G70,'Sale'!G71,'Scone'!G16,'Snowtown'!G73,'St George'!G68,'Townsville'!G40,'Victoria River Downs'!G17,'Wagga Wagga'!G71,'Walgett'!G72,'Wandering'!G73,'Wilcannia'!G28,'Williamtown'!G33,'Woomera'!G31)</f>
        <v>15.4181818181818</v>
      </c>
      <c r="E4" s="12">
        <f>AVERAGE('Adelaide'!I71,'Alice Springs'!I71,'Birdsville'!I31,'Bourke'!I73,'Burketown'!I76,'Cairns'!I71,'Camooweal'!I42,'Canberra'!I72,'Cape Borda'!I25,'Cape Otway'!I69,'Carnarvon'!I71,'Ceduna'!I38,'Cobar'!I72,'Cunderdin'!I30,'Darwin'!I71,'Deniliquin'!I72,'Eucla'!I67,'Forrest'!I34,'Gabo Island'!I75,'Gayndah'!I78,'Geraldton'!I71,'Giles'!I24,'Grove'!I34,'Halls Creek'!I71,'Kalgoorlie'!I71,'Kalumburu'!I41,'Learmonth'!I5,'Marble Bar'!I75,'Meekatharra'!I54,'Mildura'!I71,'Morawa'!I56,'Mt Gambier'!I41,'Normanton'!I76,'Nowra'!I29,'Oodnadatta'!I40,'Palmerville'!I76,'Perth'!I71,'Port Lincoln'!I71,'Rabbit Flat'!I12,'Richmond NSW'!I27,'Richmond Qld'!I73,'Robe'!I78,'Rutherglen'!I70,'Sale'!I71,'Scone'!I16,'Snowtown'!I73,'St George'!I68,'Townsville'!I40,'Victoria River Downs'!I17,'Wagga Wagga'!I71,'Walgett'!I72,'Wandering'!I73,'Wilcannia'!I28,'Williamtown'!I33,'Woomera'!I31)</f>
        <v>3.55329791507789</v>
      </c>
      <c r="F4" s="13">
        <f>AVERAGE('Adelaide'!L71,'Alice Springs'!L71,'Birdsville'!L31,'Bourke'!L73,'Burketown'!L76,'Cairns'!L71,'Camooweal'!L42,'Canberra'!L72,'Cape Borda'!L25,'Cape Otway'!L69,'Carnarvon'!L71,'Ceduna'!L38,'Cobar'!L72,'Darwin'!L71,'Deniliquin'!L72,'Eucla'!L67,'Forrest'!L34,'Gabo Island'!L75,'Gayndah'!L78,'Geraldton'!L71,'Giles'!L24,'Grove'!L34,'Kalgoorlie'!L71,'Kalumburu'!L41,'Learmonth'!L5,'Marble Bar'!L75,'Meekatharra'!L54,'Mildura'!L71,'Morawa'!L56,'Mt Gambier'!L41,'Normanton'!L76,'Nowra'!L29,'Oodnadatta'!L40,'Palmerville'!L76,'Perth'!L71,'Port Lincoln'!L71,'Rabbit Flat'!L12,'Richmond NSW'!L27,'Richmond Qld'!L73,'Robe'!L78,'Rutherglen'!L70,'Sale'!L71,'Scone'!L16,'Snowtown'!L73,'St George'!L68,'Townsville'!L40,'Victoria River Downs'!L17,'Wagga Wagga'!L71,'Walgett'!L72,'Wandering'!L73,'Wilcannia'!L28,'Williamtown'!L33,'Woomera'!L31)</f>
        <v>2.54716981132075</v>
      </c>
      <c r="G4" s="12">
        <f>AVERAGE('Adelaide'!N71,'Alice Springs'!N71,'Birdsville'!N31,'Bourke'!N73,'Burketown'!N76,'Cairns'!N71,'Camooweal'!N42,'Canberra'!N72,'Cape Borda'!N25,'Cape Otway'!N69,'Carnarvon'!N71,'Ceduna'!N38,'Cobar'!N72,'Darwin'!N71,'Deniliquin'!N72,'Eucla'!N67,'Forrest'!N34,'Gabo Island'!N75,'Gayndah'!N78,'Geraldton'!N71,'Giles'!N24,'Grove'!N34,'Kalgoorlie'!N71,'Kalumburu'!N41,'Learmonth'!N5,'Marble Bar'!N75,'Meekatharra'!N54,'Mildura'!N71,'Morawa'!N56,'Mt Gambier'!N41,'Normanton'!N76,'Nowra'!N29,'Oodnadatta'!N40,'Palmerville'!N76,'Perth'!N71,'Port Lincoln'!N71,'Rabbit Flat'!N12,'Richmond NSW'!N27,'Richmond Qld'!N73,'Robe'!N78,'Rutherglen'!N70,'Sale'!N71,'Scone'!N16,'Snowtown'!N73,'St George'!N68,'Townsville'!N40,'Victoria River Downs'!N17,'Wagga Wagga'!N71,'Walgett'!N72,'Wandering'!N73,'Wilcannia'!N28,'Williamtown'!N33,'Woomera'!N31)</f>
        <v>2.03281863485352</v>
      </c>
      <c r="H4" s="10">
        <v>-18</v>
      </c>
      <c r="I4" s="11">
        <f>AVERAGE('Adelaide'!P71,'Alice Springs'!P71,'Birdsville'!P31,'Bourke'!P73,'Burketown'!P76,'Cairns'!P71,'Camooweal'!P42,'Canberra'!P72,'Cape Borda'!P25,'Cape Otway'!P69,'Carnarvon'!P71,'Ceduna'!P38,'Cobar'!P72,'Cunderdin'!P30,'Darwin'!P71,'Deniliquin'!P72,'Eucla'!P67,'Forrest'!P34,'Gabo Island'!P75,'Gayndah'!P78,'Geraldton'!P71,'Giles'!P24,'Grove'!P34,'Halls Creek'!P71,'Kalgoorlie'!P71,'Kalumburu'!P41,'Learmonth'!P5,'Marble Bar'!P75,'Meekatharra'!P54,'Mildura'!P71,'Morawa'!P56,'Mt Gambier'!P41,'Normanton'!P76,'Nowra'!P29,'Oodnadatta'!P40,'Palmerville'!P76,'Perth'!P71,'Port Lincoln'!P71,'Rabbit Flat'!P12,'Richmond NSW'!P27,'Richmond Qld'!P73,'Robe'!P78,'Rutherglen'!P70,'Sale'!P71,'Scone'!P16,'Snowtown'!P73,'St George'!P68,'Townsville'!P40,'Victoria River Downs'!P17,'Wagga Wagga'!P71,'Walgett'!P72,'Wandering'!P73,'Wilcannia'!P28,'Williamtown'!P33,'Woomera'!P31)</f>
        <v>32.1151515151515</v>
      </c>
      <c r="J4" s="12">
        <f>AVERAGE('Adelaide'!Q71,'Alice Springs'!Q71,'Birdsville'!Q31,'Bourke'!Q73,'Burketown'!Q76,'Cairns'!Q71,'Camooweal'!Q42,'Canberra'!Q72,'Cape Borda'!Q25,'Cape Otway'!Q69,'Carnarvon'!Q71,'Ceduna'!Q38,'Cobar'!Q72,'Cunderdin'!Q30,'Darwin'!Q71,'Deniliquin'!Q72,'Eucla'!Q67,'Forrest'!Q34,'Gabo Island'!Q75,'Gayndah'!Q78,'Geraldton'!Q71,'Giles'!Q24,'Grove'!Q34,'Halls Creek'!Q71,'Kalgoorlie'!Q71,'Kalumburu'!Q41,'Learmonth'!Q5,'Marble Bar'!Q75,'Meekatharra'!Q54,'Mildura'!Q71,'Morawa'!Q56,'Mt Gambier'!Q41,'Normanton'!Q76,'Nowra'!Q29,'Oodnadatta'!Q40,'Palmerville'!Q76,'Perth'!Q71,'Port Lincoln'!Q71,'Rabbit Flat'!Q12,'Richmond NSW'!Q27,'Richmond Qld'!Q73,'Robe'!Q78,'Rutherglen'!Q70,'Sale'!Q71,'Scone'!Q16,'Snowtown'!Q73,'St George'!Q68,'Townsville'!Q40,'Victoria River Downs'!Q17,'Wagga Wagga'!Q71,'Walgett'!Q72,'Wandering'!Q73,'Wilcannia'!Q28,'Williamtown'!Q33,'Woomera'!Q31)</f>
        <v>4.70521576279642</v>
      </c>
      <c r="K4" s="13">
        <f>AVERAGE('Adelaide'!S71,'Alice Springs'!S71,'Birdsville'!S31,'Bourke'!S73,'Burketown'!S76,'Cairns'!S71,'Camooweal'!S42,'Canberra'!S72,'Cape Borda'!S25,'Cape Otway'!S69,'Carnarvon'!S71,'Ceduna'!S38,'Cobar'!S72,'Cunderdin'!S30,'Darwin'!S71,'Deniliquin'!S72,'Eucla'!S67,'Forrest'!S34,'Gabo Island'!S75,'Gayndah'!S78,'Geraldton'!S71,'Giles'!S24,'Grove'!S34,'Halls Creek'!S71,'Kalgoorlie'!S71,'Kalumburu'!S41,'Learmonth'!S5,'Marble Bar'!S75,'Meekatharra'!S54,'Mildura'!S71,'Morawa'!S56,'Mt Gambier'!S41,'Normanton'!S76,'Nowra'!S29,'Oodnadatta'!S40,'Palmerville'!S76,'Perth'!S71,'Port Lincoln'!S71,'Rabbit Flat'!S12,'Richmond NSW'!S27,'Richmond Qld'!S73,'Robe'!S78,'Rutherglen'!S70,'Sale'!S71,'Scone'!S16,'Snowtown'!S73,'St George'!S68,'Townsville'!S40,'Victoria River Downs'!S17,'Wagga Wagga'!S71,'Walgett'!S72,'Wandering'!S73,'Wilcannia'!S28,'Williamtown'!S33,'Woomera'!S31)</f>
        <v>15.4575757575758</v>
      </c>
      <c r="L4" s="12">
        <f>AVERAGE('Adelaide'!T71,'Alice Springs'!T71,'Birdsville'!T31,'Bourke'!T73,'Burketown'!T76,'Cairns'!T71,'Camooweal'!T42,'Canberra'!T72,'Cape Borda'!T25,'Cape Otway'!T69,'Carnarvon'!T71,'Ceduna'!T38,'Cobar'!T72,'Cunderdin'!T30,'Darwin'!T71,'Deniliquin'!T72,'Eucla'!T67,'Forrest'!T34,'Gabo Island'!T75,'Gayndah'!T78,'Geraldton'!T71,'Giles'!T24,'Grove'!T34,'Halls Creek'!T71,'Kalgoorlie'!T71,'Kalumburu'!T41,'Learmonth'!T5,'Marble Bar'!T75,'Meekatharra'!T54,'Mildura'!T71,'Morawa'!T56,'Mt Gambier'!T41,'Normanton'!T76,'Nowra'!T29,'Oodnadatta'!T40,'Palmerville'!T76,'Perth'!T71,'Port Lincoln'!T71,'Rabbit Flat'!T12,'Richmond NSW'!T27,'Richmond Qld'!T73,'Robe'!T78,'Rutherglen'!T70,'Sale'!T71,'Scone'!T16,'Snowtown'!T73,'St George'!T68,'Townsville'!T40,'Victoria River Downs'!T17,'Wagga Wagga'!T71,'Walgett'!T72,'Wandering'!T73,'Wilcannia'!T28,'Williamtown'!T33,'Woomera'!T31)</f>
        <v>3.61271594191439</v>
      </c>
      <c r="M4" s="13">
        <f>AVERAGE('Adelaide'!V71,'Alice Springs'!V71,'Birdsville'!V31,'Bourke'!V73,'Burketown'!V76,'Cairns'!V71,'Camooweal'!V42,'Canberra'!V72,'Cape Borda'!V25,'Cape Otway'!V69,'Carnarvon'!V71,'Ceduna'!V38,'Cobar'!V72,'Darwin'!V71,'Deniliquin'!V72,'Eucla'!V67,'Forrest'!V34,'Gabo Island'!V75,'Gayndah'!V78,'Geraldton'!V71,'Giles'!V24,'Grove'!V34,'Kalgoorlie'!V71,'Kalumburu'!V41,'Learmonth'!V5,'Marble Bar'!V75,'Meekatharra'!V54,'Mildura'!V71,'Morawa'!V56,'Mt Gambier'!V41,'Normanton'!V76,'Nowra'!V29,'Oodnadatta'!V40,'Palmerville'!V76,'Perth'!V71,'Port Lincoln'!V71,'Rabbit Flat'!V12,'Richmond NSW'!V27,'Richmond Qld'!V73,'Robe'!V78,'Rutherglen'!V70,'Sale'!V71,'Scone'!V16,'Snowtown'!V73,'St George'!V68,'Townsville'!V40,'Victoria River Downs'!V17,'Wagga Wagga'!V71,'Walgett'!V72,'Wandering'!V73,'Wilcannia'!V28,'Williamtown'!V33,'Woomera'!V31)</f>
        <v>2.90670859538784</v>
      </c>
      <c r="N4" s="12">
        <f>AVERAGE('Adelaide'!W71,'Alice Springs'!W71,'Birdsville'!W31,'Bourke'!W73,'Burketown'!W76,'Cairns'!W71,'Camooweal'!W42,'Canberra'!W72,'Cape Borda'!W25,'Cape Otway'!W69,'Carnarvon'!W71,'Ceduna'!W38,'Cobar'!W72,'Darwin'!W71,'Deniliquin'!W72,'Eucla'!W67,'Forrest'!W34,'Gabo Island'!W75,'Gayndah'!W78,'Geraldton'!W71,'Giles'!W24,'Grove'!W34,'Kalgoorlie'!W71,'Kalumburu'!W41,'Learmonth'!W5,'Marble Bar'!W75,'Meekatharra'!W54,'Mildura'!W71,'Morawa'!W56,'Mt Gambier'!W41,'Normanton'!W76,'Nowra'!W29,'Oodnadatta'!W40,'Palmerville'!W76,'Perth'!W71,'Port Lincoln'!W71,'Rabbit Flat'!W12,'Richmond NSW'!W27,'Richmond Qld'!W73,'Robe'!W78,'Rutherglen'!W70,'Sale'!W71,'Scone'!W16,'Snowtown'!W73,'St George'!W68,'Townsville'!W40,'Victoria River Downs'!W17,'Wagga Wagga'!W71,'Walgett'!W72,'Wandering'!W73,'Wilcannia'!W28,'Williamtown'!W33,'Woomera'!W31)</f>
        <v>1.7020992933797</v>
      </c>
    </row>
    <row r="5" ht="23" customHeight="1">
      <c r="A5" s="10">
        <v>-17</v>
      </c>
      <c r="B5" s="11">
        <f>AVERAGE('Adelaide'!B72,'Alice Springs'!B72,'Birdsville'!B32,'Bourke'!B74,'Burketown'!B77,'Cairns'!B72,'Camooweal'!B43,'Canberra'!B73,'Cape Borda'!B26,'Cape Otway'!B70,'Carnarvon'!B72,'Ceduna'!B39,'Cobar'!B73,'Cunderdin'!B31,'Darwin'!B72,'Deniliquin'!B73,'Eucla'!B68,'Forrest'!B35,'Gabo Island'!B76,'Gayndah'!B79,'Geraldton'!B72,'Giles'!B25,'Grove'!B35,'Halls Creek'!B72,'Kalgoorlie'!B72,'Kalumburu'!B42,'Learmonth'!B6,'Marble Bar'!B76,'Meekatharra'!B55,'Mildura'!B72,'Morawa'!B57,'Mt Gambier'!B42,'Normanton'!B77,'Nowra'!B30,'Oodnadatta'!B41,'Palmerville'!B77,'Perth'!B72,'Port Lincoln'!B72,'Rabbit Flat'!B13,'Richmond NSW'!B28,'Richmond Qld'!B74,'Robe'!B79,'Rutherglen'!B71,'Sale'!B72,'Scone'!B17,'Snowtown'!B74,'St George'!B69,'Townsville'!B41,'Victoria River Downs'!B18,'Wagga Wagga'!B72,'Walgett'!B73,'Wandering'!B74,'Wilcannia'!B29,'Williamtown'!B34,'Woomera'!B32)</f>
        <v>33.7454545454545</v>
      </c>
      <c r="C5" s="12">
        <f>AVERAGE('Adelaide'!D72,'Alice Springs'!D72,'Birdsville'!D32,'Bourke'!D74,'Burketown'!D77,'Cairns'!D72,'Camooweal'!D43,'Canberra'!D73,'Cape Borda'!D26,'Cape Otway'!D70,'Carnarvon'!D72,'Ceduna'!D39,'Cobar'!D73,'Cunderdin'!D31,'Darwin'!D72,'Deniliquin'!D73,'Eucla'!D68,'Forrest'!D35,'Gabo Island'!D76,'Gayndah'!D79,'Geraldton'!D72,'Giles'!D25,'Grove'!D35,'Halls Creek'!D72,'Kalgoorlie'!D72,'Kalumburu'!D42,'Learmonth'!D6,'Marble Bar'!D76,'Meekatharra'!D55,'Mildura'!D72,'Morawa'!D57,'Mt Gambier'!D42,'Normanton'!D77,'Nowra'!D30,'Oodnadatta'!D41,'Palmerville'!D77,'Perth'!D72,'Port Lincoln'!D72,'Rabbit Flat'!D13,'Richmond NSW'!D28,'Richmond Qld'!D74,'Robe'!D79,'Rutherglen'!D71,'Sale'!D72,'Scone'!D17,'Snowtown'!D74,'St George'!D69,'Townsville'!D41,'Victoria River Downs'!D18,'Wagga Wagga'!D72,'Walgett'!D73,'Wandering'!D74,'Wilcannia'!D29,'Williamtown'!D34,'Woomera'!D32)</f>
        <v>4.71715890796048</v>
      </c>
      <c r="D5" s="13">
        <f>AVERAGE('Adelaide'!G72,'Alice Springs'!G72,'Birdsville'!G32,'Bourke'!G74,'Burketown'!G77,'Cairns'!G72,'Camooweal'!G43,'Canberra'!G73,'Cape Borda'!G26,'Cape Otway'!G70,'Carnarvon'!G72,'Ceduna'!G39,'Cobar'!G73,'Cunderdin'!G31,'Darwin'!G72,'Deniliquin'!G73,'Eucla'!G68,'Forrest'!G35,'Gabo Island'!G76,'Gayndah'!G79,'Geraldton'!G72,'Giles'!G25,'Grove'!G35,'Halls Creek'!G72,'Kalgoorlie'!G72,'Kalumburu'!G42,'Learmonth'!G6,'Marble Bar'!G76,'Meekatharra'!G55,'Mildura'!G72,'Morawa'!G57,'Mt Gambier'!G42,'Normanton'!G77,'Nowra'!G30,'Oodnadatta'!G41,'Palmerville'!G77,'Perth'!G72,'Port Lincoln'!G72,'Rabbit Flat'!G13,'Richmond NSW'!G28,'Richmond Qld'!G74,'Robe'!G79,'Rutherglen'!G71,'Sale'!G72,'Scone'!G17,'Snowtown'!G74,'St George'!G69,'Townsville'!G41,'Victoria River Downs'!G18,'Wagga Wagga'!G72,'Walgett'!G73,'Wandering'!G74,'Wilcannia'!G29,'Williamtown'!G34,'Woomera'!G32)</f>
        <v>15.8</v>
      </c>
      <c r="E5" s="12">
        <f>AVERAGE('Adelaide'!I72,'Alice Springs'!I72,'Birdsville'!I32,'Bourke'!I74,'Burketown'!I77,'Cairns'!I72,'Camooweal'!I43,'Canberra'!I73,'Cape Borda'!I26,'Cape Otway'!I70,'Carnarvon'!I72,'Ceduna'!I39,'Cobar'!I73,'Cunderdin'!I31,'Darwin'!I72,'Deniliquin'!I73,'Eucla'!I68,'Forrest'!I35,'Gabo Island'!I76,'Gayndah'!I79,'Geraldton'!I72,'Giles'!I25,'Grove'!I35,'Halls Creek'!I72,'Kalgoorlie'!I72,'Kalumburu'!I42,'Learmonth'!I6,'Marble Bar'!I76,'Meekatharra'!I55,'Mildura'!I72,'Morawa'!I57,'Mt Gambier'!I42,'Normanton'!I77,'Nowra'!I30,'Oodnadatta'!I41,'Palmerville'!I77,'Perth'!I72,'Port Lincoln'!I72,'Rabbit Flat'!I13,'Richmond NSW'!I28,'Richmond Qld'!I74,'Robe'!I79,'Rutherglen'!I71,'Sale'!I72,'Scone'!I17,'Snowtown'!I74,'St George'!I69,'Townsville'!I41,'Victoria River Downs'!I18,'Wagga Wagga'!I72,'Walgett'!I73,'Wandering'!I74,'Wilcannia'!I29,'Williamtown'!I34,'Woomera'!I32)</f>
        <v>3.62368461848141</v>
      </c>
      <c r="F5" s="13">
        <f>AVERAGE('Adelaide'!L72,'Alice Springs'!L72,'Birdsville'!L32,'Bourke'!L74,'Burketown'!L77,'Cairns'!L72,'Camooweal'!L43,'Canberra'!L73,'Cape Borda'!L26,'Cape Otway'!L70,'Carnarvon'!L72,'Ceduna'!L39,'Cobar'!L73,'Darwin'!L72,'Deniliquin'!L73,'Eucla'!L68,'Forrest'!L35,'Gabo Island'!L76,'Gayndah'!L79,'Geraldton'!L72,'Giles'!L25,'Grove'!L35,'Kalgoorlie'!L72,'Kalumburu'!L42,'Learmonth'!L6,'Marble Bar'!L76,'Meekatharra'!L55,'Mildura'!L72,'Morawa'!L57,'Mt Gambier'!L42,'Normanton'!L77,'Nowra'!L30,'Oodnadatta'!L41,'Palmerville'!L77,'Perth'!L72,'Port Lincoln'!L72,'Rabbit Flat'!L13,'Richmond NSW'!L28,'Richmond Qld'!L74,'Robe'!L79,'Rutherglen'!L71,'Sale'!L72,'Scone'!L17,'Snowtown'!L74,'St George'!L69,'Townsville'!L41,'Victoria River Downs'!L18,'Wagga Wagga'!L72,'Walgett'!L73,'Wandering'!L74,'Wilcannia'!L29,'Williamtown'!L34,'Woomera'!L32)</f>
        <v>3.0377358490566</v>
      </c>
      <c r="G5" s="12">
        <f>AVERAGE('Adelaide'!N72,'Alice Springs'!N72,'Birdsville'!N32,'Bourke'!N74,'Burketown'!N77,'Cairns'!N72,'Camooweal'!N43,'Canberra'!N73,'Cape Borda'!N26,'Cape Otway'!N70,'Carnarvon'!N72,'Ceduna'!N39,'Cobar'!N73,'Darwin'!N72,'Deniliquin'!N73,'Eucla'!N68,'Forrest'!N35,'Gabo Island'!N76,'Gayndah'!N79,'Geraldton'!N72,'Giles'!N25,'Grove'!N35,'Kalgoorlie'!N72,'Kalumburu'!N42,'Learmonth'!N6,'Marble Bar'!N76,'Meekatharra'!N55,'Mildura'!N72,'Morawa'!N57,'Mt Gambier'!N42,'Normanton'!N77,'Nowra'!N30,'Oodnadatta'!N41,'Palmerville'!N77,'Perth'!N72,'Port Lincoln'!N72,'Rabbit Flat'!N13,'Richmond NSW'!N28,'Richmond Qld'!N74,'Robe'!N79,'Rutherglen'!N71,'Sale'!N72,'Scone'!N17,'Snowtown'!N74,'St George'!N69,'Townsville'!N41,'Victoria River Downs'!N18,'Wagga Wagga'!N72,'Walgett'!N73,'Wandering'!N74,'Wilcannia'!N29,'Williamtown'!N34,'Woomera'!N32)</f>
        <v>1.90156994047619</v>
      </c>
      <c r="H5" s="10">
        <v>-17</v>
      </c>
      <c r="I5" s="11">
        <f>AVERAGE('Adelaide'!P72,'Alice Springs'!P72,'Birdsville'!P32,'Bourke'!P74,'Burketown'!P77,'Cairns'!P72,'Camooweal'!P43,'Canberra'!P73,'Cape Borda'!P26,'Cape Otway'!P70,'Carnarvon'!P72,'Ceduna'!P39,'Cobar'!P73,'Cunderdin'!P31,'Darwin'!P72,'Deniliquin'!P73,'Eucla'!P68,'Forrest'!P35,'Gabo Island'!P76,'Gayndah'!P79,'Geraldton'!P72,'Giles'!P25,'Grove'!P35,'Halls Creek'!P72,'Kalgoorlie'!P72,'Kalumburu'!P42,'Learmonth'!P6,'Marble Bar'!P76,'Meekatharra'!P55,'Mildura'!P72,'Morawa'!P57,'Mt Gambier'!P42,'Normanton'!P77,'Nowra'!P30,'Oodnadatta'!P41,'Palmerville'!P77,'Perth'!P72,'Port Lincoln'!P72,'Rabbit Flat'!P13,'Richmond NSW'!P28,'Richmond Qld'!P74,'Robe'!P79,'Rutherglen'!P71,'Sale'!P72,'Scone'!P17,'Snowtown'!P74,'St George'!P69,'Townsville'!P41,'Victoria River Downs'!P18,'Wagga Wagga'!P72,'Walgett'!P73,'Wandering'!P74,'Wilcannia'!P29,'Williamtown'!P34,'Woomera'!P32)</f>
        <v>32.0598930481283</v>
      </c>
      <c r="J5" s="12">
        <f>AVERAGE('Adelaide'!Q72,'Alice Springs'!Q72,'Birdsville'!Q32,'Bourke'!Q74,'Burketown'!Q77,'Cairns'!Q72,'Camooweal'!Q43,'Canberra'!Q73,'Cape Borda'!Q26,'Cape Otway'!Q70,'Carnarvon'!Q72,'Ceduna'!Q39,'Cobar'!Q73,'Cunderdin'!Q31,'Darwin'!Q72,'Deniliquin'!Q73,'Eucla'!Q68,'Forrest'!Q35,'Gabo Island'!Q76,'Gayndah'!Q79,'Geraldton'!Q72,'Giles'!Q25,'Grove'!Q35,'Halls Creek'!Q72,'Kalgoorlie'!Q72,'Kalumburu'!Q42,'Learmonth'!Q6,'Marble Bar'!Q76,'Meekatharra'!Q55,'Mildura'!Q72,'Morawa'!Q57,'Mt Gambier'!Q42,'Normanton'!Q77,'Nowra'!Q30,'Oodnadatta'!Q41,'Palmerville'!Q77,'Perth'!Q72,'Port Lincoln'!Q72,'Rabbit Flat'!Q13,'Richmond NSW'!Q28,'Richmond Qld'!Q74,'Robe'!Q79,'Rutherglen'!Q71,'Sale'!Q72,'Scone'!Q17,'Snowtown'!Q74,'St George'!Q69,'Townsville'!Q41,'Victoria River Downs'!Q18,'Wagga Wagga'!Q72,'Walgett'!Q73,'Wandering'!Q74,'Wilcannia'!Q29,'Williamtown'!Q34,'Woomera'!Q32)</f>
        <v>4.70586681464959</v>
      </c>
      <c r="K5" s="13">
        <f>AVERAGE('Adelaide'!S72,'Alice Springs'!S72,'Birdsville'!S32,'Bourke'!S74,'Burketown'!S77,'Cairns'!S72,'Camooweal'!S43,'Canberra'!S73,'Cape Borda'!S26,'Cape Otway'!S70,'Carnarvon'!S72,'Ceduna'!S39,'Cobar'!S73,'Cunderdin'!S31,'Darwin'!S72,'Deniliquin'!S73,'Eucla'!S68,'Forrest'!S35,'Gabo Island'!S76,'Gayndah'!S79,'Geraldton'!S72,'Giles'!S25,'Grove'!S35,'Halls Creek'!S72,'Kalgoorlie'!S72,'Kalumburu'!S42,'Learmonth'!S6,'Marble Bar'!S76,'Meekatharra'!S55,'Mildura'!S72,'Morawa'!S57,'Mt Gambier'!S42,'Normanton'!S77,'Nowra'!S30,'Oodnadatta'!S41,'Palmerville'!S77,'Perth'!S72,'Port Lincoln'!S72,'Rabbit Flat'!S13,'Richmond NSW'!S28,'Richmond Qld'!S74,'Robe'!S79,'Rutherglen'!S71,'Sale'!S72,'Scone'!S17,'Snowtown'!S74,'St George'!S69,'Townsville'!S41,'Victoria River Downs'!S18,'Wagga Wagga'!S72,'Walgett'!S73,'Wandering'!S74,'Wilcannia'!S29,'Williamtown'!S34,'Woomera'!S32)</f>
        <v>15.4598930481283</v>
      </c>
      <c r="L5" s="12">
        <f>AVERAGE('Adelaide'!T72,'Alice Springs'!T72,'Birdsville'!T32,'Bourke'!T74,'Burketown'!T77,'Cairns'!T72,'Camooweal'!T43,'Canberra'!T73,'Cape Borda'!T26,'Cape Otway'!T70,'Carnarvon'!T72,'Ceduna'!T39,'Cobar'!T73,'Cunderdin'!T31,'Darwin'!T72,'Deniliquin'!T73,'Eucla'!T68,'Forrest'!T35,'Gabo Island'!T76,'Gayndah'!T79,'Geraldton'!T72,'Giles'!T25,'Grove'!T35,'Halls Creek'!T72,'Kalgoorlie'!T72,'Kalumburu'!T42,'Learmonth'!T6,'Marble Bar'!T76,'Meekatharra'!T55,'Mildura'!T72,'Morawa'!T57,'Mt Gambier'!T42,'Normanton'!T77,'Nowra'!T30,'Oodnadatta'!T41,'Palmerville'!T77,'Perth'!T72,'Port Lincoln'!T72,'Rabbit Flat'!T13,'Richmond NSW'!T28,'Richmond Qld'!T74,'Robe'!T79,'Rutherglen'!T71,'Sale'!T72,'Scone'!T17,'Snowtown'!T74,'St George'!T69,'Townsville'!T41,'Victoria River Downs'!T18,'Wagga Wagga'!T72,'Walgett'!T73,'Wandering'!T74,'Wilcannia'!T29,'Williamtown'!T34,'Woomera'!T32)</f>
        <v>3.61645831243969</v>
      </c>
      <c r="M5" s="13">
        <f>AVERAGE('Adelaide'!V72,'Alice Springs'!V72,'Birdsville'!V32,'Bourke'!V74,'Burketown'!V77,'Cairns'!V72,'Camooweal'!V43,'Canberra'!V73,'Cape Borda'!V26,'Cape Otway'!V70,'Carnarvon'!V72,'Ceduna'!V39,'Cobar'!V73,'Darwin'!V72,'Deniliquin'!V73,'Eucla'!V68,'Forrest'!V35,'Gabo Island'!V76,'Gayndah'!V79,'Geraldton'!V72,'Giles'!V25,'Grove'!V35,'Kalgoorlie'!V72,'Kalumburu'!V42,'Learmonth'!V6,'Marble Bar'!V76,'Meekatharra'!V55,'Mildura'!V72,'Morawa'!V57,'Mt Gambier'!V42,'Normanton'!V77,'Nowra'!V30,'Oodnadatta'!V41,'Palmerville'!V77,'Perth'!V72,'Port Lincoln'!V72,'Rabbit Flat'!V13,'Richmond NSW'!V28,'Richmond Qld'!V74,'Robe'!V79,'Rutherglen'!V71,'Sale'!V72,'Scone'!V17,'Snowtown'!V74,'St George'!V69,'Townsville'!V41,'Victoria River Downs'!V18,'Wagga Wagga'!V72,'Walgett'!V73,'Wandering'!V74,'Wilcannia'!V29,'Williamtown'!V34,'Woomera'!V32)</f>
        <v>2.92785793562708</v>
      </c>
      <c r="N5" s="12">
        <f>AVERAGE('Adelaide'!W72,'Alice Springs'!W72,'Birdsville'!W32,'Bourke'!W74,'Burketown'!W77,'Cairns'!W72,'Camooweal'!W43,'Canberra'!W73,'Cape Borda'!W26,'Cape Otway'!W70,'Carnarvon'!W72,'Ceduna'!W39,'Cobar'!W73,'Darwin'!W72,'Deniliquin'!W73,'Eucla'!W68,'Forrest'!W35,'Gabo Island'!W76,'Gayndah'!W79,'Geraldton'!W72,'Giles'!W25,'Grove'!W35,'Kalgoorlie'!W72,'Kalumburu'!W42,'Learmonth'!W6,'Marble Bar'!W76,'Meekatharra'!W55,'Mildura'!W72,'Morawa'!W57,'Mt Gambier'!W42,'Normanton'!W77,'Nowra'!W30,'Oodnadatta'!W41,'Palmerville'!W77,'Perth'!W72,'Port Lincoln'!W72,'Rabbit Flat'!W13,'Richmond NSW'!W28,'Richmond Qld'!W74,'Robe'!W79,'Rutherglen'!W71,'Sale'!W72,'Scone'!W17,'Snowtown'!W74,'St George'!W69,'Townsville'!W41,'Victoria River Downs'!W18,'Wagga Wagga'!W72,'Walgett'!W73,'Wandering'!W74,'Wilcannia'!W29,'Williamtown'!W34,'Woomera'!W32)</f>
        <v>1.70542172622345</v>
      </c>
    </row>
    <row r="6" ht="23" customHeight="1">
      <c r="A6" s="10">
        <v>-16</v>
      </c>
      <c r="B6" s="11">
        <f>AVERAGE('Adelaide'!B73,'Alice Springs'!B73,'Birdsville'!B33,'Bourke'!B75,'Burketown'!B78,'Cairns'!B73,'Camooweal'!B44,'Canberra'!B74,'Cape Borda'!B27,'Cape Otway'!B71,'Carnarvon'!B73,'Ceduna'!B40,'Cobar'!B74,'Cunderdin'!B32,'Darwin'!B73,'Deniliquin'!B74,'Eucla'!B69,'Forrest'!B36,'Gabo Island'!B77,'Gayndah'!B80,'Geraldton'!B73,'Giles'!B26,'Grove'!B36,'Halls Creek'!B73,'Kalgoorlie'!B73,'Kalumburu'!B43,'Learmonth'!B7,'Marble Bar'!B77,'Meekatharra'!B56,'Mildura'!B73,'Morawa'!B58,'Mt Gambier'!B43,'Normanton'!B78,'Nowra'!B31,'Oodnadatta'!B42,'Palmerville'!B78,'Perth'!B73,'Port Lincoln'!B73,'Rabbit Flat'!B14,'Richmond NSW'!B29,'Richmond Qld'!B75,'Robe'!B80,'Rutherglen'!B72,'Sale'!B73,'Scone'!B18,'Snowtown'!B75,'St George'!B70,'Townsville'!B42,'Victoria River Downs'!B19,'Wagga Wagga'!B73,'Walgett'!B74,'Wandering'!B75,'Wilcannia'!B30,'Williamtown'!B35,'Woomera'!B33)</f>
        <v>32.5818181818182</v>
      </c>
      <c r="C6" s="12">
        <f>AVERAGE('Adelaide'!D73,'Alice Springs'!D73,'Birdsville'!D33,'Bourke'!D75,'Burketown'!D78,'Cairns'!D73,'Camooweal'!D44,'Canberra'!D74,'Cape Borda'!D27,'Cape Otway'!D71,'Carnarvon'!D73,'Ceduna'!D40,'Cobar'!D74,'Cunderdin'!D32,'Darwin'!D73,'Deniliquin'!D74,'Eucla'!D69,'Forrest'!D36,'Gabo Island'!D77,'Gayndah'!D80,'Geraldton'!D73,'Giles'!D26,'Grove'!D36,'Halls Creek'!D73,'Kalgoorlie'!D73,'Kalumburu'!D43,'Learmonth'!D7,'Marble Bar'!D77,'Meekatharra'!D56,'Mildura'!D73,'Morawa'!D58,'Mt Gambier'!D43,'Normanton'!D78,'Nowra'!D31,'Oodnadatta'!D42,'Palmerville'!D78,'Perth'!D73,'Port Lincoln'!D73,'Rabbit Flat'!D14,'Richmond NSW'!D29,'Richmond Qld'!D75,'Robe'!D80,'Rutherglen'!D72,'Sale'!D73,'Scone'!D18,'Snowtown'!D75,'St George'!D70,'Townsville'!D42,'Victoria River Downs'!D19,'Wagga Wagga'!D73,'Walgett'!D74,'Wandering'!D75,'Wilcannia'!D30,'Williamtown'!D35,'Woomera'!D33)</f>
        <v>4.79014563215925</v>
      </c>
      <c r="D6" s="13">
        <f>AVERAGE('Adelaide'!G73,'Alice Springs'!G73,'Birdsville'!G33,'Bourke'!G75,'Burketown'!G78,'Cairns'!G73,'Camooweal'!G44,'Canberra'!G74,'Cape Borda'!G27,'Cape Otway'!G71,'Carnarvon'!G73,'Ceduna'!G40,'Cobar'!G74,'Cunderdin'!G32,'Darwin'!G73,'Deniliquin'!G74,'Eucla'!G69,'Forrest'!G36,'Gabo Island'!G77,'Gayndah'!G80,'Geraldton'!G73,'Giles'!G26,'Grove'!G36,'Halls Creek'!G73,'Kalgoorlie'!G73,'Kalumburu'!G43,'Learmonth'!G7,'Marble Bar'!G77,'Meekatharra'!G56,'Mildura'!G73,'Morawa'!G58,'Mt Gambier'!G43,'Normanton'!G78,'Nowra'!G31,'Oodnadatta'!G42,'Palmerville'!G78,'Perth'!G73,'Port Lincoln'!G73,'Rabbit Flat'!G14,'Richmond NSW'!G29,'Richmond Qld'!G75,'Robe'!G80,'Rutherglen'!G72,'Sale'!G73,'Scone'!G18,'Snowtown'!G75,'St George'!G70,'Townsville'!G42,'Victoria River Downs'!G19,'Wagga Wagga'!G73,'Walgett'!G74,'Wandering'!G75,'Wilcannia'!G30,'Williamtown'!G35,'Woomera'!G33)</f>
        <v>15.5818181818182</v>
      </c>
      <c r="E6" s="12">
        <f>AVERAGE('Adelaide'!I73,'Alice Springs'!I73,'Birdsville'!I33,'Bourke'!I75,'Burketown'!I78,'Cairns'!I73,'Camooweal'!I44,'Canberra'!I74,'Cape Borda'!I27,'Cape Otway'!I71,'Carnarvon'!I73,'Ceduna'!I40,'Cobar'!I74,'Cunderdin'!I32,'Darwin'!I73,'Deniliquin'!I74,'Eucla'!I69,'Forrest'!I36,'Gabo Island'!I77,'Gayndah'!I80,'Geraldton'!I73,'Giles'!I26,'Grove'!I36,'Halls Creek'!I73,'Kalgoorlie'!I73,'Kalumburu'!I43,'Learmonth'!I7,'Marble Bar'!I77,'Meekatharra'!I56,'Mildura'!I73,'Morawa'!I58,'Mt Gambier'!I43,'Normanton'!I78,'Nowra'!I31,'Oodnadatta'!I42,'Palmerville'!I78,'Perth'!I73,'Port Lincoln'!I73,'Rabbit Flat'!I14,'Richmond NSW'!I29,'Richmond Qld'!I75,'Robe'!I80,'Rutherglen'!I72,'Sale'!I73,'Scone'!I18,'Snowtown'!I75,'St George'!I70,'Townsville'!I42,'Victoria River Downs'!I19,'Wagga Wagga'!I73,'Walgett'!I74,'Wandering'!I75,'Wilcannia'!I30,'Williamtown'!I35,'Woomera'!I33)</f>
        <v>3.64510644848097</v>
      </c>
      <c r="F6" s="13">
        <f>AVERAGE('Adelaide'!L73,'Alice Springs'!L73,'Birdsville'!L33,'Bourke'!L75,'Burketown'!L78,'Cairns'!L73,'Camooweal'!L44,'Canberra'!L74,'Cape Borda'!L27,'Cape Otway'!L71,'Carnarvon'!L73,'Ceduna'!L40,'Cobar'!L74,'Darwin'!L73,'Deniliquin'!L74,'Eucla'!L69,'Forrest'!L36,'Gabo Island'!L77,'Gayndah'!L80,'Geraldton'!L73,'Giles'!L26,'Grove'!L36,'Kalgoorlie'!L73,'Kalumburu'!L43,'Learmonth'!L7,'Marble Bar'!L77,'Meekatharra'!L56,'Mildura'!L73,'Morawa'!L58,'Mt Gambier'!L43,'Normanton'!L78,'Nowra'!L31,'Oodnadatta'!L42,'Palmerville'!L78,'Perth'!L73,'Port Lincoln'!L73,'Rabbit Flat'!L14,'Richmond NSW'!L29,'Richmond Qld'!L75,'Robe'!L80,'Rutherglen'!L72,'Sale'!L73,'Scone'!L18,'Snowtown'!L75,'St George'!L70,'Townsville'!L42,'Victoria River Downs'!L19,'Wagga Wagga'!L73,'Walgett'!L74,'Wandering'!L75,'Wilcannia'!L30,'Williamtown'!L35,'Woomera'!L33)</f>
        <v>2.24528301886792</v>
      </c>
      <c r="G6" s="12">
        <f>AVERAGE('Adelaide'!N73,'Alice Springs'!N73,'Birdsville'!N33,'Bourke'!N75,'Burketown'!N78,'Cairns'!N73,'Camooweal'!N44,'Canberra'!N74,'Cape Borda'!N27,'Cape Otway'!N71,'Carnarvon'!N73,'Ceduna'!N40,'Cobar'!N74,'Darwin'!N73,'Deniliquin'!N74,'Eucla'!N69,'Forrest'!N36,'Gabo Island'!N77,'Gayndah'!N80,'Geraldton'!N73,'Giles'!N26,'Grove'!N36,'Kalgoorlie'!N73,'Kalumburu'!N43,'Learmonth'!N7,'Marble Bar'!N77,'Meekatharra'!N56,'Mildura'!N73,'Morawa'!N58,'Mt Gambier'!N43,'Normanton'!N78,'Nowra'!N31,'Oodnadatta'!N42,'Palmerville'!N78,'Perth'!N73,'Port Lincoln'!N73,'Rabbit Flat'!N14,'Richmond NSW'!N29,'Richmond Qld'!N75,'Robe'!N80,'Rutherglen'!N72,'Sale'!N73,'Scone'!N18,'Snowtown'!N75,'St George'!N70,'Townsville'!N42,'Victoria River Downs'!N19,'Wagga Wagga'!N73,'Walgett'!N74,'Wandering'!N75,'Wilcannia'!N30,'Williamtown'!N35,'Woomera'!N33)</f>
        <v>2.1320884262796</v>
      </c>
      <c r="H6" s="10">
        <v>-16</v>
      </c>
      <c r="I6" s="11">
        <f>AVERAGE('Adelaide'!P73,'Alice Springs'!P73,'Birdsville'!P33,'Bourke'!P75,'Burketown'!P78,'Cairns'!P73,'Camooweal'!P44,'Canberra'!P74,'Cape Borda'!P27,'Cape Otway'!P71,'Carnarvon'!P73,'Ceduna'!P40,'Cobar'!P74,'Cunderdin'!P32,'Darwin'!P73,'Deniliquin'!P74,'Eucla'!P69,'Forrest'!P36,'Gabo Island'!P77,'Gayndah'!P80,'Geraldton'!P73,'Giles'!P26,'Grove'!P36,'Halls Creek'!P73,'Kalgoorlie'!P73,'Kalumburu'!P43,'Learmonth'!P7,'Marble Bar'!P77,'Meekatharra'!P56,'Mildura'!P73,'Morawa'!P58,'Mt Gambier'!P43,'Normanton'!P78,'Nowra'!P31,'Oodnadatta'!P42,'Palmerville'!P78,'Perth'!P73,'Port Lincoln'!P73,'Rabbit Flat'!P14,'Richmond NSW'!P29,'Richmond Qld'!P75,'Robe'!P80,'Rutherglen'!P72,'Sale'!P73,'Scone'!P18,'Snowtown'!P75,'St George'!P70,'Townsville'!P42,'Victoria River Downs'!P19,'Wagga Wagga'!P73,'Walgett'!P74,'Wandering'!P75,'Wilcannia'!P30,'Williamtown'!P35,'Woomera'!P33)</f>
        <v>31.9545454545455</v>
      </c>
      <c r="J6" s="12">
        <f>AVERAGE('Adelaide'!Q73,'Alice Springs'!Q73,'Birdsville'!Q33,'Bourke'!Q75,'Burketown'!Q78,'Cairns'!Q73,'Camooweal'!Q44,'Canberra'!Q74,'Cape Borda'!Q27,'Cape Otway'!Q71,'Carnarvon'!Q73,'Ceduna'!Q40,'Cobar'!Q74,'Cunderdin'!Q32,'Darwin'!Q73,'Deniliquin'!Q74,'Eucla'!Q69,'Forrest'!Q36,'Gabo Island'!Q77,'Gayndah'!Q80,'Geraldton'!Q73,'Giles'!Q26,'Grove'!Q36,'Halls Creek'!Q73,'Kalgoorlie'!Q73,'Kalumburu'!Q43,'Learmonth'!Q7,'Marble Bar'!Q77,'Meekatharra'!Q56,'Mildura'!Q73,'Morawa'!Q58,'Mt Gambier'!Q43,'Normanton'!Q78,'Nowra'!Q31,'Oodnadatta'!Q42,'Palmerville'!Q78,'Perth'!Q73,'Port Lincoln'!Q73,'Rabbit Flat'!Q14,'Richmond NSW'!Q29,'Richmond Qld'!Q75,'Robe'!Q80,'Rutherglen'!Q72,'Sale'!Q73,'Scone'!Q18,'Snowtown'!Q75,'St George'!Q70,'Townsville'!Q42,'Victoria River Downs'!Q19,'Wagga Wagga'!Q73,'Walgett'!Q74,'Wandering'!Q75,'Wilcannia'!Q30,'Williamtown'!Q35,'Woomera'!Q33)</f>
        <v>4.70520564225896</v>
      </c>
      <c r="K6" s="13">
        <f>AVERAGE('Adelaide'!S73,'Alice Springs'!S73,'Birdsville'!S33,'Bourke'!S75,'Burketown'!S78,'Cairns'!S73,'Camooweal'!S44,'Canberra'!S74,'Cape Borda'!S27,'Cape Otway'!S71,'Carnarvon'!S73,'Ceduna'!S40,'Cobar'!S74,'Cunderdin'!S32,'Darwin'!S73,'Deniliquin'!S74,'Eucla'!S69,'Forrest'!S36,'Gabo Island'!S77,'Gayndah'!S80,'Geraldton'!S73,'Giles'!S26,'Grove'!S36,'Halls Creek'!S73,'Kalgoorlie'!S73,'Kalumburu'!S43,'Learmonth'!S7,'Marble Bar'!S77,'Meekatharra'!S56,'Mildura'!S73,'Morawa'!S58,'Mt Gambier'!S43,'Normanton'!S78,'Nowra'!S31,'Oodnadatta'!S42,'Palmerville'!S78,'Perth'!S73,'Port Lincoln'!S73,'Rabbit Flat'!S14,'Richmond NSW'!S29,'Richmond Qld'!S75,'Robe'!S80,'Rutherglen'!S72,'Sale'!S73,'Scone'!S18,'Snowtown'!S75,'St George'!S70,'Townsville'!S42,'Victoria River Downs'!S19,'Wagga Wagga'!S73,'Walgett'!S74,'Wandering'!S75,'Wilcannia'!S30,'Williamtown'!S35,'Woomera'!S33)</f>
        <v>15.4386363636364</v>
      </c>
      <c r="L6" s="12">
        <f>AVERAGE('Adelaide'!T73,'Alice Springs'!T73,'Birdsville'!T33,'Bourke'!T75,'Burketown'!T78,'Cairns'!T73,'Camooweal'!T44,'Canberra'!T74,'Cape Borda'!T27,'Cape Otway'!T71,'Carnarvon'!T73,'Ceduna'!T40,'Cobar'!T74,'Cunderdin'!T32,'Darwin'!T73,'Deniliquin'!T74,'Eucla'!T69,'Forrest'!T36,'Gabo Island'!T77,'Gayndah'!T80,'Geraldton'!T73,'Giles'!T26,'Grove'!T36,'Halls Creek'!T73,'Kalgoorlie'!T73,'Kalumburu'!T43,'Learmonth'!T7,'Marble Bar'!T77,'Meekatharra'!T56,'Mildura'!T73,'Morawa'!T58,'Mt Gambier'!T43,'Normanton'!T78,'Nowra'!T31,'Oodnadatta'!T42,'Palmerville'!T78,'Perth'!T73,'Port Lincoln'!T73,'Rabbit Flat'!T14,'Richmond NSW'!T29,'Richmond Qld'!T75,'Robe'!T80,'Rutherglen'!T72,'Sale'!T73,'Scone'!T18,'Snowtown'!T75,'St George'!T70,'Townsville'!T42,'Victoria River Downs'!T19,'Wagga Wagga'!T73,'Walgett'!T74,'Wandering'!T75,'Wilcannia'!T30,'Williamtown'!T35,'Woomera'!T33)</f>
        <v>3.61635638634398</v>
      </c>
      <c r="M6" s="13">
        <f>AVERAGE('Adelaide'!V73,'Alice Springs'!V73,'Birdsville'!V33,'Bourke'!V75,'Burketown'!V78,'Cairns'!V73,'Camooweal'!V44,'Canberra'!V74,'Cape Borda'!V27,'Cape Otway'!V71,'Carnarvon'!V73,'Ceduna'!V40,'Cobar'!V74,'Darwin'!V73,'Deniliquin'!V74,'Eucla'!V69,'Forrest'!V36,'Gabo Island'!V77,'Gayndah'!V80,'Geraldton'!V73,'Giles'!V26,'Grove'!V36,'Kalgoorlie'!V73,'Kalumburu'!V43,'Learmonth'!V7,'Marble Bar'!V77,'Meekatharra'!V56,'Mildura'!V73,'Morawa'!V58,'Mt Gambier'!V43,'Normanton'!V78,'Nowra'!V31,'Oodnadatta'!V42,'Palmerville'!V78,'Perth'!V73,'Port Lincoln'!V73,'Rabbit Flat'!V14,'Richmond NSW'!V29,'Richmond Qld'!V75,'Robe'!V80,'Rutherglen'!V72,'Sale'!V73,'Scone'!V18,'Snowtown'!V75,'St George'!V70,'Townsville'!V42,'Victoria River Downs'!V19,'Wagga Wagga'!V73,'Walgett'!V74,'Wandering'!V75,'Wilcannia'!V30,'Williamtown'!V35,'Woomera'!V33)</f>
        <v>2.92099056603774</v>
      </c>
      <c r="N6" s="12">
        <f>AVERAGE('Adelaide'!W73,'Alice Springs'!W73,'Birdsville'!W33,'Bourke'!W75,'Burketown'!W78,'Cairns'!W73,'Camooweal'!W44,'Canberra'!W74,'Cape Borda'!W27,'Cape Otway'!W71,'Carnarvon'!W73,'Ceduna'!W40,'Cobar'!W74,'Darwin'!W73,'Deniliquin'!W74,'Eucla'!W69,'Forrest'!W36,'Gabo Island'!W77,'Gayndah'!W80,'Geraldton'!W73,'Giles'!W26,'Grove'!W36,'Kalgoorlie'!W73,'Kalumburu'!W43,'Learmonth'!W7,'Marble Bar'!W77,'Meekatharra'!W56,'Mildura'!W73,'Morawa'!W58,'Mt Gambier'!W43,'Normanton'!W78,'Nowra'!W31,'Oodnadatta'!W42,'Palmerville'!W78,'Perth'!W73,'Port Lincoln'!W73,'Rabbit Flat'!W14,'Richmond NSW'!W29,'Richmond Qld'!W75,'Robe'!W80,'Rutherglen'!W72,'Sale'!W73,'Scone'!W18,'Snowtown'!W75,'St George'!W70,'Townsville'!W42,'Victoria River Downs'!W19,'Wagga Wagga'!W73,'Walgett'!W74,'Wandering'!W75,'Wilcannia'!W30,'Williamtown'!W35,'Woomera'!W33)</f>
        <v>1.7189909337078</v>
      </c>
    </row>
    <row r="7" ht="23" customHeight="1">
      <c r="A7" s="10">
        <v>-15</v>
      </c>
      <c r="B7" s="11">
        <f>AVERAGE('Adelaide'!B74,'Alice Springs'!B74,'Birdsville'!B34,'Bourke'!B76,'Burketown'!B79,'Cairns'!B74,'Camooweal'!B45,'Canberra'!B75,'Cape Borda'!B28,'Cape Otway'!B72,'Carnarvon'!B74,'Ceduna'!B41,'Cobar'!B75,'Cunderdin'!B33,'Darwin'!B74,'Deniliquin'!B75,'Eucla'!B70,'Forrest'!B37,'Gabo Island'!B78,'Gayndah'!B81,'Geraldton'!B74,'Giles'!B27,'Grove'!B37,'Halls Creek'!B74,'Kalgoorlie'!B74,'Kalumburu'!B44,'Learmonth'!B8,'Marble Bar'!B78,'Meekatharra'!B57,'Mildura'!B74,'Morawa'!B59,'Mt Gambier'!B44,'Normanton'!B79,'Nowra'!B32,'Oodnadatta'!B43,'Palmerville'!B79,'Perth'!B74,'Port Lincoln'!B74,'Rabbit Flat'!B15,'Richmond NSW'!B30,'Richmond Qld'!B76,'Robe'!B81,'Rutherglen'!B73,'Sale'!B74,'Scone'!B19,'Snowtown'!B76,'St George'!B71,'Townsville'!B43,'Victoria River Downs'!B20,'Wagga Wagga'!B74,'Walgett'!B75,'Wandering'!B76,'Wilcannia'!B31,'Williamtown'!B36,'Woomera'!B34)</f>
        <v>33.0545454545455</v>
      </c>
      <c r="C7" s="12">
        <f>AVERAGE('Adelaide'!D74,'Alice Springs'!D74,'Birdsville'!D34,'Bourke'!D76,'Burketown'!D79,'Cairns'!D74,'Camooweal'!D45,'Canberra'!D75,'Cape Borda'!D28,'Cape Otway'!D72,'Carnarvon'!D74,'Ceduna'!D41,'Cobar'!D75,'Cunderdin'!D33,'Darwin'!D74,'Deniliquin'!D75,'Eucla'!D70,'Forrest'!D37,'Gabo Island'!D78,'Gayndah'!D81,'Geraldton'!D74,'Giles'!D27,'Grove'!D37,'Halls Creek'!D74,'Kalgoorlie'!D74,'Kalumburu'!D44,'Learmonth'!D8,'Marble Bar'!D78,'Meekatharra'!D57,'Mildura'!D74,'Morawa'!D59,'Mt Gambier'!D44,'Normanton'!D79,'Nowra'!D32,'Oodnadatta'!D43,'Palmerville'!D79,'Perth'!D74,'Port Lincoln'!D74,'Rabbit Flat'!D15,'Richmond NSW'!D30,'Richmond Qld'!D76,'Robe'!D81,'Rutherglen'!D73,'Sale'!D74,'Scone'!D19,'Snowtown'!D76,'St George'!D71,'Townsville'!D43,'Victoria River Downs'!D20,'Wagga Wagga'!D74,'Walgett'!D75,'Wandering'!D76,'Wilcannia'!D31,'Williamtown'!D36,'Woomera'!D34)</f>
        <v>4.69046508943241</v>
      </c>
      <c r="D7" s="13">
        <f>AVERAGE('Adelaide'!G74,'Alice Springs'!G74,'Birdsville'!G34,'Bourke'!G76,'Burketown'!G79,'Cairns'!G74,'Camooweal'!G45,'Canberra'!G75,'Cape Borda'!G28,'Cape Otway'!G72,'Carnarvon'!G74,'Ceduna'!G41,'Cobar'!G75,'Cunderdin'!G33,'Darwin'!G74,'Deniliquin'!G75,'Eucla'!G70,'Forrest'!G37,'Gabo Island'!G78,'Gayndah'!G81,'Geraldton'!G74,'Giles'!G27,'Grove'!G37,'Halls Creek'!G74,'Kalgoorlie'!G74,'Kalumburu'!G44,'Learmonth'!G8,'Marble Bar'!G78,'Meekatharra'!G57,'Mildura'!G74,'Morawa'!G59,'Mt Gambier'!G44,'Normanton'!G79,'Nowra'!G32,'Oodnadatta'!G43,'Palmerville'!G79,'Perth'!G74,'Port Lincoln'!G74,'Rabbit Flat'!G15,'Richmond NSW'!G30,'Richmond Qld'!G76,'Robe'!G81,'Rutherglen'!G73,'Sale'!G74,'Scone'!G19,'Snowtown'!G76,'St George'!G71,'Townsville'!G43,'Victoria River Downs'!G20,'Wagga Wagga'!G74,'Walgett'!G75,'Wandering'!G76,'Wilcannia'!G31,'Williamtown'!G36,'Woomera'!G34)</f>
        <v>16.0727272727273</v>
      </c>
      <c r="E7" s="12">
        <f>AVERAGE('Adelaide'!I74,'Alice Springs'!I74,'Birdsville'!I34,'Bourke'!I76,'Burketown'!I79,'Cairns'!I74,'Camooweal'!I45,'Canberra'!I75,'Cape Borda'!I28,'Cape Otway'!I72,'Carnarvon'!I74,'Ceduna'!I41,'Cobar'!I75,'Cunderdin'!I33,'Darwin'!I74,'Deniliquin'!I75,'Eucla'!I70,'Forrest'!I37,'Gabo Island'!I78,'Gayndah'!I81,'Geraldton'!I74,'Giles'!I27,'Grove'!I37,'Halls Creek'!I74,'Kalgoorlie'!I74,'Kalumburu'!I44,'Learmonth'!I8,'Marble Bar'!I78,'Meekatharra'!I57,'Mildura'!I74,'Morawa'!I59,'Mt Gambier'!I44,'Normanton'!I79,'Nowra'!I32,'Oodnadatta'!I43,'Palmerville'!I79,'Perth'!I74,'Port Lincoln'!I74,'Rabbit Flat'!I15,'Richmond NSW'!I30,'Richmond Qld'!I76,'Robe'!I81,'Rutherglen'!I73,'Sale'!I74,'Scone'!I19,'Snowtown'!I76,'St George'!I71,'Townsville'!I43,'Victoria River Downs'!I20,'Wagga Wagga'!I74,'Walgett'!I75,'Wandering'!I76,'Wilcannia'!I31,'Williamtown'!I36,'Woomera'!I34)</f>
        <v>3.62153945476321</v>
      </c>
      <c r="F7" s="13">
        <f>AVERAGE('Adelaide'!L74,'Alice Springs'!L74,'Birdsville'!L34,'Bourke'!L76,'Burketown'!L79,'Cairns'!L74,'Camooweal'!L45,'Canberra'!L75,'Cape Borda'!L28,'Cape Otway'!L72,'Carnarvon'!L74,'Ceduna'!L41,'Cobar'!L75,'Darwin'!L74,'Deniliquin'!L75,'Eucla'!L70,'Forrest'!L37,'Gabo Island'!L78,'Gayndah'!L81,'Geraldton'!L74,'Giles'!L27,'Grove'!L37,'Kalgoorlie'!L74,'Kalumburu'!L44,'Learmonth'!L8,'Marble Bar'!L78,'Meekatharra'!L57,'Mildura'!L74,'Morawa'!L59,'Mt Gambier'!L44,'Normanton'!L79,'Nowra'!L32,'Oodnadatta'!L43,'Palmerville'!L79,'Perth'!L74,'Port Lincoln'!L74,'Rabbit Flat'!L15,'Richmond NSW'!L30,'Richmond Qld'!L76,'Robe'!L81,'Rutherglen'!L73,'Sale'!L74,'Scone'!L19,'Snowtown'!L76,'St George'!L71,'Townsville'!L43,'Victoria River Downs'!L20,'Wagga Wagga'!L74,'Walgett'!L75,'Wandering'!L76,'Wilcannia'!L31,'Williamtown'!L36,'Woomera'!L34)</f>
        <v>2.77358490566038</v>
      </c>
      <c r="G7" s="12">
        <f>AVERAGE('Adelaide'!N74,'Alice Springs'!N74,'Birdsville'!N34,'Bourke'!N76,'Burketown'!N79,'Cairns'!N74,'Camooweal'!N45,'Canberra'!N75,'Cape Borda'!N28,'Cape Otway'!N72,'Carnarvon'!N74,'Ceduna'!N41,'Cobar'!N75,'Darwin'!N74,'Deniliquin'!N75,'Eucla'!N70,'Forrest'!N37,'Gabo Island'!N78,'Gayndah'!N81,'Geraldton'!N74,'Giles'!N27,'Grove'!N37,'Kalgoorlie'!N74,'Kalumburu'!N44,'Learmonth'!N8,'Marble Bar'!N78,'Meekatharra'!N57,'Mildura'!N74,'Morawa'!N59,'Mt Gambier'!N44,'Normanton'!N79,'Nowra'!N32,'Oodnadatta'!N43,'Palmerville'!N79,'Perth'!N74,'Port Lincoln'!N74,'Rabbit Flat'!N15,'Richmond NSW'!N30,'Richmond Qld'!N76,'Robe'!N81,'Rutherglen'!N73,'Sale'!N74,'Scone'!N19,'Snowtown'!N76,'St George'!N71,'Townsville'!N43,'Victoria River Downs'!N20,'Wagga Wagga'!N74,'Walgett'!N75,'Wandering'!N76,'Wilcannia'!N31,'Williamtown'!N36,'Woomera'!N34)</f>
        <v>1.47222085722086</v>
      </c>
      <c r="H7" s="10">
        <v>-15</v>
      </c>
      <c r="I7" s="11">
        <f>AVERAGE('Adelaide'!P74,'Alice Springs'!P74,'Birdsville'!P34,'Bourke'!P76,'Burketown'!P79,'Cairns'!P74,'Camooweal'!P45,'Canberra'!P75,'Cape Borda'!P28,'Cape Otway'!P72,'Carnarvon'!P74,'Ceduna'!P41,'Cobar'!P75,'Cunderdin'!P33,'Darwin'!P74,'Deniliquin'!P75,'Eucla'!P70,'Forrest'!P37,'Gabo Island'!P78,'Gayndah'!P81,'Geraldton'!P74,'Giles'!P27,'Grove'!P37,'Halls Creek'!P74,'Kalgoorlie'!P74,'Kalumburu'!P44,'Learmonth'!P8,'Marble Bar'!P78,'Meekatharra'!P57,'Mildura'!P74,'Morawa'!P59,'Mt Gambier'!P44,'Normanton'!P79,'Nowra'!P32,'Oodnadatta'!P43,'Palmerville'!P79,'Perth'!P74,'Port Lincoln'!P74,'Rabbit Flat'!P15,'Richmond NSW'!P30,'Richmond Qld'!P76,'Robe'!P81,'Rutherglen'!P73,'Sale'!P74,'Scone'!P19,'Snowtown'!P76,'St George'!P71,'Townsville'!P43,'Victoria River Downs'!P20,'Wagga Wagga'!P74,'Walgett'!P75,'Wandering'!P76,'Wilcannia'!P31,'Williamtown'!P36,'Woomera'!P34)</f>
        <v>31.9127272727273</v>
      </c>
      <c r="J7" s="12">
        <f>AVERAGE('Adelaide'!Q74,'Alice Springs'!Q74,'Birdsville'!Q34,'Bourke'!Q76,'Burketown'!Q79,'Cairns'!Q74,'Camooweal'!Q45,'Canberra'!Q75,'Cape Borda'!Q28,'Cape Otway'!Q72,'Carnarvon'!Q74,'Ceduna'!Q41,'Cobar'!Q75,'Cunderdin'!Q33,'Darwin'!Q74,'Deniliquin'!Q75,'Eucla'!Q70,'Forrest'!Q37,'Gabo Island'!Q78,'Gayndah'!Q81,'Geraldton'!Q74,'Giles'!Q27,'Grove'!Q37,'Halls Creek'!Q74,'Kalgoorlie'!Q74,'Kalumburu'!Q44,'Learmonth'!Q8,'Marble Bar'!Q78,'Meekatharra'!Q57,'Mildura'!Q74,'Morawa'!Q59,'Mt Gambier'!Q44,'Normanton'!Q79,'Nowra'!Q32,'Oodnadatta'!Q43,'Palmerville'!Q79,'Perth'!Q74,'Port Lincoln'!Q74,'Rabbit Flat'!Q15,'Richmond NSW'!Q30,'Richmond Qld'!Q76,'Robe'!Q81,'Rutherglen'!Q73,'Sale'!Q74,'Scone'!Q19,'Snowtown'!Q76,'St George'!Q71,'Townsville'!Q43,'Victoria River Downs'!Q20,'Wagga Wagga'!Q74,'Walgett'!Q75,'Wandering'!Q76,'Wilcannia'!Q31,'Williamtown'!Q36,'Woomera'!Q34)</f>
        <v>4.69939957914328</v>
      </c>
      <c r="K7" s="13">
        <f>AVERAGE('Adelaide'!S74,'Alice Springs'!S74,'Birdsville'!S34,'Bourke'!S76,'Burketown'!S79,'Cairns'!S74,'Camooweal'!S45,'Canberra'!S75,'Cape Borda'!S28,'Cape Otway'!S72,'Carnarvon'!S74,'Ceduna'!S41,'Cobar'!S75,'Cunderdin'!S33,'Darwin'!S74,'Deniliquin'!S75,'Eucla'!S70,'Forrest'!S37,'Gabo Island'!S78,'Gayndah'!S81,'Geraldton'!S74,'Giles'!S27,'Grove'!S37,'Halls Creek'!S74,'Kalgoorlie'!S74,'Kalumburu'!S44,'Learmonth'!S8,'Marble Bar'!S78,'Meekatharra'!S57,'Mildura'!S74,'Morawa'!S59,'Mt Gambier'!S44,'Normanton'!S79,'Nowra'!S32,'Oodnadatta'!S43,'Palmerville'!S79,'Perth'!S74,'Port Lincoln'!S74,'Rabbit Flat'!S15,'Richmond NSW'!S30,'Richmond Qld'!S76,'Robe'!S81,'Rutherglen'!S73,'Sale'!S74,'Scone'!S19,'Snowtown'!S76,'St George'!S71,'Townsville'!S43,'Victoria River Downs'!S20,'Wagga Wagga'!S74,'Walgett'!S75,'Wandering'!S76,'Wilcannia'!S31,'Williamtown'!S36,'Woomera'!S34)</f>
        <v>15.4290909090909</v>
      </c>
      <c r="L7" s="12">
        <f>AVERAGE('Adelaide'!T74,'Alice Springs'!T74,'Birdsville'!T34,'Bourke'!T76,'Burketown'!T79,'Cairns'!T74,'Camooweal'!T45,'Canberra'!T75,'Cape Borda'!T28,'Cape Otway'!T72,'Carnarvon'!T74,'Ceduna'!T41,'Cobar'!T75,'Cunderdin'!T33,'Darwin'!T74,'Deniliquin'!T75,'Eucla'!T70,'Forrest'!T37,'Gabo Island'!T78,'Gayndah'!T81,'Geraldton'!T74,'Giles'!T27,'Grove'!T37,'Halls Creek'!T74,'Kalgoorlie'!T74,'Kalumburu'!T44,'Learmonth'!T8,'Marble Bar'!T78,'Meekatharra'!T57,'Mildura'!T74,'Morawa'!T59,'Mt Gambier'!T44,'Normanton'!T79,'Nowra'!T32,'Oodnadatta'!T43,'Palmerville'!T79,'Perth'!T74,'Port Lincoln'!T74,'Rabbit Flat'!T15,'Richmond NSW'!T30,'Richmond Qld'!T76,'Robe'!T81,'Rutherglen'!T73,'Sale'!T74,'Scone'!T19,'Snowtown'!T76,'St George'!T71,'Townsville'!T43,'Victoria River Downs'!T20,'Wagga Wagga'!T74,'Walgett'!T75,'Wandering'!T76,'Wilcannia'!T31,'Williamtown'!T36,'Woomera'!T34)</f>
        <v>3.60927257503123</v>
      </c>
      <c r="M7" s="13">
        <f>AVERAGE('Adelaide'!V74,'Alice Springs'!V74,'Birdsville'!V34,'Bourke'!V76,'Burketown'!V79,'Cairns'!V74,'Camooweal'!V45,'Canberra'!V75,'Cape Borda'!V28,'Cape Otway'!V72,'Carnarvon'!V74,'Ceduna'!V41,'Cobar'!V75,'Darwin'!V74,'Deniliquin'!V75,'Eucla'!V70,'Forrest'!V37,'Gabo Island'!V78,'Gayndah'!V81,'Geraldton'!V74,'Giles'!V27,'Grove'!V37,'Kalgoorlie'!V74,'Kalumburu'!V44,'Learmonth'!V8,'Marble Bar'!V78,'Meekatharra'!V57,'Mildura'!V74,'Morawa'!V59,'Mt Gambier'!V44,'Normanton'!V79,'Nowra'!V32,'Oodnadatta'!V43,'Palmerville'!V79,'Perth'!V74,'Port Lincoln'!V74,'Rabbit Flat'!V15,'Richmond NSW'!V30,'Richmond Qld'!V76,'Robe'!V81,'Rutherglen'!V73,'Sale'!V74,'Scone'!V19,'Snowtown'!V76,'St George'!V71,'Townsville'!V43,'Victoria River Downs'!V20,'Wagga Wagga'!V74,'Walgett'!V75,'Wandering'!V76,'Wilcannia'!V31,'Williamtown'!V36,'Woomera'!V34)</f>
        <v>2.96603773584906</v>
      </c>
      <c r="N7" s="12">
        <f>AVERAGE('Adelaide'!W74,'Alice Springs'!W74,'Birdsville'!W34,'Bourke'!W76,'Burketown'!W79,'Cairns'!W74,'Camooweal'!W45,'Canberra'!W75,'Cape Borda'!W28,'Cape Otway'!W72,'Carnarvon'!W74,'Ceduna'!W41,'Cobar'!W75,'Darwin'!W74,'Deniliquin'!W75,'Eucla'!W70,'Forrest'!W37,'Gabo Island'!W78,'Gayndah'!W81,'Geraldton'!W74,'Giles'!W27,'Grove'!W37,'Kalgoorlie'!W74,'Kalumburu'!W44,'Learmonth'!W8,'Marble Bar'!W78,'Meekatharra'!W57,'Mildura'!W74,'Morawa'!W59,'Mt Gambier'!W44,'Normanton'!W79,'Nowra'!W32,'Oodnadatta'!W43,'Palmerville'!W79,'Perth'!W74,'Port Lincoln'!W74,'Rabbit Flat'!W15,'Richmond NSW'!W30,'Richmond Qld'!W76,'Robe'!W81,'Rutherglen'!W73,'Sale'!W74,'Scone'!W19,'Snowtown'!W76,'St George'!W71,'Townsville'!W43,'Victoria River Downs'!W20,'Wagga Wagga'!W74,'Walgett'!W75,'Wandering'!W76,'Wilcannia'!W31,'Williamtown'!W36,'Woomera'!W34)</f>
        <v>1.71227330085494</v>
      </c>
    </row>
    <row r="8" ht="23" customHeight="1">
      <c r="A8" s="10">
        <v>-14</v>
      </c>
      <c r="B8" s="11">
        <f>AVERAGE('Adelaide'!B75,'Alice Springs'!B75,'Birdsville'!B35,'Bourke'!B77,'Burketown'!B80,'Cairns'!B75,'Camooweal'!B46,'Canberra'!B76,'Cape Borda'!B29,'Cape Otway'!B73,'Carnarvon'!B75,'Ceduna'!B42,'Cobar'!B76,'Cunderdin'!B34,'Darwin'!B75,'Deniliquin'!B76,'Eucla'!B71,'Forrest'!B38,'Gabo Island'!B79,'Gayndah'!B82,'Geraldton'!B75,'Giles'!B28,'Grove'!B38,'Halls Creek'!B75,'Kalgoorlie'!B75,'Kalumburu'!B45,'Learmonth'!B9,'Marble Bar'!B79,'Meekatharra'!B58,'Mildura'!B75,'Morawa'!B60,'Mt Gambier'!B45,'Normanton'!B80,'Nowra'!B33,'Oodnadatta'!B44,'Palmerville'!B80,'Perth'!B75,'Port Lincoln'!B75,'Rabbit Flat'!B16,'Richmond NSW'!B31,'Richmond Qld'!B77,'Robe'!B82,'Rutherglen'!B74,'Sale'!B75,'Scone'!B20,'Snowtown'!B77,'St George'!B72,'Townsville'!B44,'Victoria River Downs'!B21,'Wagga Wagga'!B75,'Walgett'!B76,'Wandering'!B77,'Wilcannia'!B32,'Williamtown'!B37,'Woomera'!B35)</f>
        <v>39.6727272727273</v>
      </c>
      <c r="C8" s="12">
        <f>AVERAGE('Adelaide'!D75,'Alice Springs'!D75,'Birdsville'!D35,'Bourke'!D77,'Burketown'!D80,'Cairns'!D75,'Camooweal'!D46,'Canberra'!D76,'Cape Borda'!D29,'Cape Otway'!D73,'Carnarvon'!D75,'Ceduna'!D42,'Cobar'!D76,'Cunderdin'!D34,'Darwin'!D75,'Deniliquin'!D76,'Eucla'!D71,'Forrest'!D38,'Gabo Island'!D79,'Gayndah'!D82,'Geraldton'!D75,'Giles'!D28,'Grove'!D38,'Halls Creek'!D75,'Kalgoorlie'!D75,'Kalumburu'!D45,'Learmonth'!D9,'Marble Bar'!D79,'Meekatharra'!D58,'Mildura'!D75,'Morawa'!D60,'Mt Gambier'!D45,'Normanton'!D80,'Nowra'!D33,'Oodnadatta'!D44,'Palmerville'!D80,'Perth'!D75,'Port Lincoln'!D75,'Rabbit Flat'!D16,'Richmond NSW'!D31,'Richmond Qld'!D77,'Robe'!D82,'Rutherglen'!D74,'Sale'!D75,'Scone'!D20,'Snowtown'!D77,'St George'!D72,'Townsville'!D44,'Victoria River Downs'!D21,'Wagga Wagga'!D75,'Walgett'!D76,'Wandering'!D77,'Wilcannia'!D32,'Williamtown'!D37,'Woomera'!D35)</f>
        <v>4.46228733979136</v>
      </c>
      <c r="D8" s="13">
        <f>AVERAGE('Adelaide'!G75,'Alice Springs'!G75,'Birdsville'!G35,'Bourke'!G77,'Burketown'!G80,'Cairns'!G75,'Camooweal'!G46,'Canberra'!G76,'Cape Borda'!G29,'Cape Otway'!G73,'Carnarvon'!G75,'Ceduna'!G42,'Cobar'!G76,'Cunderdin'!G34,'Darwin'!G75,'Deniliquin'!G76,'Eucla'!G71,'Forrest'!G38,'Gabo Island'!G79,'Gayndah'!G82,'Geraldton'!G75,'Giles'!G28,'Grove'!G38,'Halls Creek'!G75,'Kalgoorlie'!G75,'Kalumburu'!G45,'Learmonth'!G9,'Marble Bar'!G79,'Meekatharra'!G58,'Mildura'!G75,'Morawa'!G60,'Mt Gambier'!G45,'Normanton'!G80,'Nowra'!G33,'Oodnadatta'!G44,'Palmerville'!G80,'Perth'!G75,'Port Lincoln'!G75,'Rabbit Flat'!G16,'Richmond NSW'!G31,'Richmond Qld'!G77,'Robe'!G82,'Rutherglen'!G74,'Sale'!G75,'Scone'!G20,'Snowtown'!G77,'St George'!G72,'Townsville'!G44,'Victoria River Downs'!G21,'Wagga Wagga'!G75,'Walgett'!G76,'Wandering'!G77,'Wilcannia'!G32,'Williamtown'!G37,'Woomera'!G35)</f>
        <v>21.1272727272727</v>
      </c>
      <c r="E8" s="12">
        <f>AVERAGE('Adelaide'!I75,'Alice Springs'!I75,'Birdsville'!I35,'Bourke'!I77,'Burketown'!I80,'Cairns'!I75,'Camooweal'!I46,'Canberra'!I76,'Cape Borda'!I29,'Cape Otway'!I73,'Carnarvon'!I75,'Ceduna'!I42,'Cobar'!I76,'Cunderdin'!I34,'Darwin'!I75,'Deniliquin'!I76,'Eucla'!I71,'Forrest'!I38,'Gabo Island'!I79,'Gayndah'!I82,'Geraldton'!I75,'Giles'!I28,'Grove'!I38,'Halls Creek'!I75,'Kalgoorlie'!I75,'Kalumburu'!I45,'Learmonth'!I9,'Marble Bar'!I79,'Meekatharra'!I58,'Mildura'!I75,'Morawa'!I60,'Mt Gambier'!I45,'Normanton'!I80,'Nowra'!I33,'Oodnadatta'!I44,'Palmerville'!I80,'Perth'!I75,'Port Lincoln'!I75,'Rabbit Flat'!I16,'Richmond NSW'!I31,'Richmond Qld'!I77,'Robe'!I82,'Rutherglen'!I74,'Sale'!I75,'Scone'!I20,'Snowtown'!I77,'St George'!I72,'Townsville'!I44,'Victoria River Downs'!I21,'Wagga Wagga'!I75,'Walgett'!I76,'Wandering'!I77,'Wilcannia'!I32,'Williamtown'!I37,'Woomera'!I35)</f>
        <v>3.4021165501843</v>
      </c>
      <c r="F8" s="13">
        <f>AVERAGE('Adelaide'!L75,'Alice Springs'!L75,'Birdsville'!L35,'Bourke'!L77,'Burketown'!L80,'Cairns'!L75,'Camooweal'!L46,'Canberra'!L76,'Cape Borda'!L29,'Cape Otway'!L73,'Carnarvon'!L75,'Ceduna'!L42,'Cobar'!L76,'Darwin'!L75,'Deniliquin'!L76,'Eucla'!L71,'Forrest'!L38,'Gabo Island'!L79,'Gayndah'!L82,'Geraldton'!L75,'Giles'!L28,'Grove'!L38,'Kalgoorlie'!L75,'Kalumburu'!L45,'Learmonth'!L9,'Marble Bar'!L79,'Meekatharra'!L58,'Mildura'!L75,'Morawa'!L60,'Mt Gambier'!L45,'Normanton'!L80,'Nowra'!L33,'Oodnadatta'!L44,'Palmerville'!L80,'Perth'!L75,'Port Lincoln'!L75,'Rabbit Flat'!L16,'Richmond NSW'!L31,'Richmond Qld'!L77,'Robe'!L82,'Rutherglen'!L74,'Sale'!L75,'Scone'!L20,'Snowtown'!L77,'St George'!L72,'Townsville'!L44,'Victoria River Downs'!L21,'Wagga Wagga'!L75,'Walgett'!L76,'Wandering'!L77,'Wilcannia'!L32,'Williamtown'!L37,'Woomera'!L35)</f>
        <v>5.39622641509434</v>
      </c>
      <c r="G8" s="12">
        <f>AVERAGE('Adelaide'!N75,'Alice Springs'!N75,'Birdsville'!N35,'Bourke'!N77,'Burketown'!N80,'Cairns'!N75,'Camooweal'!N46,'Canberra'!N76,'Cape Borda'!N29,'Cape Otway'!N73,'Carnarvon'!N75,'Ceduna'!N42,'Cobar'!N76,'Darwin'!N75,'Deniliquin'!N76,'Eucla'!N71,'Forrest'!N38,'Gabo Island'!N79,'Gayndah'!N82,'Geraldton'!N75,'Giles'!N28,'Grove'!N38,'Kalgoorlie'!N75,'Kalumburu'!N45,'Learmonth'!N9,'Marble Bar'!N79,'Meekatharra'!N58,'Mildura'!N75,'Morawa'!N60,'Mt Gambier'!N45,'Normanton'!N80,'Nowra'!N33,'Oodnadatta'!N44,'Palmerville'!N80,'Perth'!N75,'Port Lincoln'!N75,'Rabbit Flat'!N16,'Richmond NSW'!N31,'Richmond Qld'!N77,'Robe'!N82,'Rutherglen'!N74,'Sale'!N75,'Scone'!N20,'Snowtown'!N77,'St George'!N72,'Townsville'!N44,'Victoria River Downs'!N21,'Wagga Wagga'!N75,'Walgett'!N76,'Wandering'!N77,'Wilcannia'!N32,'Williamtown'!N37,'Woomera'!N35)</f>
        <v>1.22952501632734</v>
      </c>
      <c r="H8" s="10">
        <v>-14</v>
      </c>
      <c r="I8" s="11">
        <f>AVERAGE('Adelaide'!P75,'Alice Springs'!P75,'Birdsville'!P35,'Bourke'!P77,'Burketown'!P80,'Cairns'!P75,'Camooweal'!P46,'Canberra'!P76,'Cape Borda'!P29,'Cape Otway'!P73,'Carnarvon'!P75,'Ceduna'!P42,'Cobar'!P76,'Cunderdin'!P34,'Darwin'!P75,'Deniliquin'!P76,'Eucla'!P71,'Forrest'!P38,'Gabo Island'!P79,'Gayndah'!P82,'Geraldton'!P75,'Giles'!P28,'Grove'!P38,'Halls Creek'!P75,'Kalgoorlie'!P75,'Kalumburu'!P45,'Learmonth'!P9,'Marble Bar'!P79,'Meekatharra'!P58,'Mildura'!P75,'Morawa'!P60,'Mt Gambier'!P45,'Normanton'!P80,'Nowra'!P33,'Oodnadatta'!P44,'Palmerville'!P80,'Perth'!P75,'Port Lincoln'!P75,'Rabbit Flat'!P16,'Richmond NSW'!P31,'Richmond Qld'!P77,'Robe'!P82,'Rutherglen'!P74,'Sale'!P75,'Scone'!P20,'Snowtown'!P77,'St George'!P72,'Townsville'!P44,'Victoria River Downs'!P21,'Wagga Wagga'!P75,'Walgett'!P76,'Wandering'!P77,'Wilcannia'!P32,'Williamtown'!P37,'Woomera'!P35)</f>
        <v>31.8311688311688</v>
      </c>
      <c r="J8" s="12">
        <f>AVERAGE('Adelaide'!Q75,'Alice Springs'!Q75,'Birdsville'!Q35,'Bourke'!Q77,'Burketown'!Q80,'Cairns'!Q75,'Camooweal'!Q46,'Canberra'!Q76,'Cape Borda'!Q29,'Cape Otway'!Q73,'Carnarvon'!Q75,'Ceduna'!Q42,'Cobar'!Q76,'Cunderdin'!Q34,'Darwin'!Q75,'Deniliquin'!Q76,'Eucla'!Q71,'Forrest'!Q38,'Gabo Island'!Q79,'Gayndah'!Q82,'Geraldton'!Q75,'Giles'!Q28,'Grove'!Q38,'Halls Creek'!Q75,'Kalgoorlie'!Q75,'Kalumburu'!Q45,'Learmonth'!Q9,'Marble Bar'!Q79,'Meekatharra'!Q58,'Mildura'!Q75,'Morawa'!Q60,'Mt Gambier'!Q45,'Normanton'!Q80,'Nowra'!Q33,'Oodnadatta'!Q44,'Palmerville'!Q80,'Perth'!Q75,'Port Lincoln'!Q75,'Rabbit Flat'!Q16,'Richmond NSW'!Q31,'Richmond Qld'!Q77,'Robe'!Q82,'Rutherglen'!Q74,'Sale'!Q75,'Scone'!Q20,'Snowtown'!Q77,'St George'!Q72,'Townsville'!Q44,'Victoria River Downs'!Q21,'Wagga Wagga'!Q75,'Walgett'!Q76,'Wandering'!Q77,'Wilcannia'!Q32,'Williamtown'!Q37,'Woomera'!Q35)</f>
        <v>4.70016085807833</v>
      </c>
      <c r="K8" s="13">
        <f>AVERAGE('Adelaide'!S75,'Alice Springs'!S75,'Birdsville'!S35,'Bourke'!S77,'Burketown'!S80,'Cairns'!S75,'Camooweal'!S46,'Canberra'!S76,'Cape Borda'!S29,'Cape Otway'!S73,'Carnarvon'!S75,'Ceduna'!S42,'Cobar'!S76,'Cunderdin'!S34,'Darwin'!S75,'Deniliquin'!S76,'Eucla'!S71,'Forrest'!S38,'Gabo Island'!S79,'Gayndah'!S82,'Geraldton'!S75,'Giles'!S28,'Grove'!S38,'Halls Creek'!S75,'Kalgoorlie'!S75,'Kalumburu'!S45,'Learmonth'!S9,'Marble Bar'!S79,'Meekatharra'!S58,'Mildura'!S75,'Morawa'!S60,'Mt Gambier'!S45,'Normanton'!S80,'Nowra'!S33,'Oodnadatta'!S44,'Palmerville'!S80,'Perth'!S75,'Port Lincoln'!S75,'Rabbit Flat'!S16,'Richmond NSW'!S31,'Richmond Qld'!S77,'Robe'!S82,'Rutherglen'!S74,'Sale'!S75,'Scone'!S20,'Snowtown'!S77,'St George'!S72,'Townsville'!S44,'Victoria River Downs'!S21,'Wagga Wagga'!S75,'Walgett'!S76,'Wandering'!S77,'Wilcannia'!S32,'Williamtown'!S37,'Woomera'!S35)</f>
        <v>15.3831168831169</v>
      </c>
      <c r="L8" s="12">
        <f>AVERAGE('Adelaide'!T75,'Alice Springs'!T75,'Birdsville'!T35,'Bourke'!T77,'Burketown'!T80,'Cairns'!T75,'Camooweal'!T46,'Canberra'!T76,'Cape Borda'!T29,'Cape Otway'!T73,'Carnarvon'!T75,'Ceduna'!T42,'Cobar'!T76,'Cunderdin'!T34,'Darwin'!T75,'Deniliquin'!T76,'Eucla'!T71,'Forrest'!T38,'Gabo Island'!T79,'Gayndah'!T82,'Geraldton'!T75,'Giles'!T28,'Grove'!T38,'Halls Creek'!T75,'Kalgoorlie'!T75,'Kalumburu'!T45,'Learmonth'!T9,'Marble Bar'!T79,'Meekatharra'!T58,'Mildura'!T75,'Morawa'!T60,'Mt Gambier'!T45,'Normanton'!T80,'Nowra'!T33,'Oodnadatta'!T44,'Palmerville'!T80,'Perth'!T75,'Port Lincoln'!T75,'Rabbit Flat'!T16,'Richmond NSW'!T31,'Richmond Qld'!T77,'Robe'!T82,'Rutherglen'!T74,'Sale'!T75,'Scone'!T20,'Snowtown'!T77,'St George'!T72,'Townsville'!T44,'Victoria River Downs'!T21,'Wagga Wagga'!T75,'Walgett'!T76,'Wandering'!T77,'Wilcannia'!T32,'Williamtown'!T37,'Woomera'!T35)</f>
        <v>3.60812217710484</v>
      </c>
      <c r="M8" s="13">
        <f>AVERAGE('Adelaide'!V75,'Alice Springs'!V75,'Birdsville'!V35,'Bourke'!V77,'Burketown'!V80,'Cairns'!V75,'Camooweal'!V46,'Canberra'!V76,'Cape Borda'!V29,'Cape Otway'!V73,'Carnarvon'!V75,'Ceduna'!V42,'Cobar'!V76,'Darwin'!V75,'Deniliquin'!V76,'Eucla'!V71,'Forrest'!V38,'Gabo Island'!V79,'Gayndah'!V82,'Geraldton'!V75,'Giles'!V28,'Grove'!V38,'Kalgoorlie'!V75,'Kalumburu'!V45,'Learmonth'!V9,'Marble Bar'!V79,'Meekatharra'!V58,'Mildura'!V75,'Morawa'!V60,'Mt Gambier'!V45,'Normanton'!V80,'Nowra'!V33,'Oodnadatta'!V44,'Palmerville'!V80,'Perth'!V75,'Port Lincoln'!V75,'Rabbit Flat'!V16,'Richmond NSW'!V31,'Richmond Qld'!V77,'Robe'!V82,'Rutherglen'!V74,'Sale'!V75,'Scone'!V20,'Snowtown'!V77,'St George'!V72,'Townsville'!V44,'Victoria River Downs'!V21,'Wagga Wagga'!V75,'Walgett'!V76,'Wandering'!V77,'Wilcannia'!V32,'Williamtown'!V37,'Woomera'!V35)</f>
        <v>2.97978436657682</v>
      </c>
      <c r="N8" s="12">
        <f>AVERAGE('Adelaide'!W75,'Alice Springs'!W75,'Birdsville'!W35,'Bourke'!W77,'Burketown'!W80,'Cairns'!W75,'Camooweal'!W46,'Canberra'!W76,'Cape Borda'!W29,'Cape Otway'!W73,'Carnarvon'!W75,'Ceduna'!W42,'Cobar'!W76,'Darwin'!W75,'Deniliquin'!W76,'Eucla'!W71,'Forrest'!W38,'Gabo Island'!W79,'Gayndah'!W82,'Geraldton'!W75,'Giles'!W28,'Grove'!W38,'Kalgoorlie'!W75,'Kalumburu'!W45,'Learmonth'!W9,'Marble Bar'!W79,'Meekatharra'!W58,'Mildura'!W75,'Morawa'!W60,'Mt Gambier'!W45,'Normanton'!W80,'Nowra'!W33,'Oodnadatta'!W44,'Palmerville'!W80,'Perth'!W75,'Port Lincoln'!W75,'Rabbit Flat'!W16,'Richmond NSW'!W31,'Richmond Qld'!W77,'Robe'!W82,'Rutherglen'!W74,'Sale'!W75,'Scone'!W20,'Snowtown'!W77,'St George'!W72,'Townsville'!W44,'Victoria River Downs'!W21,'Wagga Wagga'!W75,'Walgett'!W76,'Wandering'!W77,'Wilcannia'!W32,'Williamtown'!W37,'Woomera'!W35)</f>
        <v>1.7094890269076</v>
      </c>
    </row>
    <row r="9" ht="23" customHeight="1">
      <c r="A9" s="10">
        <v>-13</v>
      </c>
      <c r="B9" s="11">
        <f>AVERAGE('Adelaide'!B76,'Alice Springs'!B76,'Birdsville'!B36,'Bourke'!B78,'Burketown'!B81,'Cairns'!B76,'Camooweal'!B47,'Canberra'!B77,'Cape Borda'!B30,'Cape Otway'!B74,'Carnarvon'!B76,'Ceduna'!B43,'Cobar'!B77,'Cunderdin'!B35,'Darwin'!B76,'Deniliquin'!B77,'Eucla'!B72,'Forrest'!B39,'Gabo Island'!B80,'Gayndah'!B83,'Geraldton'!B76,'Giles'!B29,'Grove'!B39,'Halls Creek'!B76,'Kalgoorlie'!B76,'Kalumburu'!B46,'Learmonth'!B10,'Marble Bar'!B80,'Meekatharra'!B59,'Mildura'!B76,'Morawa'!B61,'Mt Gambier'!B46,'Normanton'!B81,'Nowra'!B34,'Oodnadatta'!B45,'Palmerville'!B81,'Perth'!B76,'Port Lincoln'!B76,'Rabbit Flat'!B17,'Richmond NSW'!B32,'Richmond Qld'!B78,'Robe'!B83,'Rutherglen'!B75,'Sale'!B76,'Scone'!B21,'Snowtown'!B78,'St George'!B73,'Townsville'!B45,'Victoria River Downs'!B22,'Wagga Wagga'!B76,'Walgett'!B77,'Wandering'!B78,'Wilcannia'!B33,'Williamtown'!B38,'Woomera'!B36)</f>
        <v>32.5272727272727</v>
      </c>
      <c r="C9" s="12">
        <f>AVERAGE('Adelaide'!D76,'Alice Springs'!D76,'Birdsville'!D36,'Bourke'!D78,'Burketown'!D81,'Cairns'!D76,'Camooweal'!D47,'Canberra'!D77,'Cape Borda'!D30,'Cape Otway'!D74,'Carnarvon'!D76,'Ceduna'!D43,'Cobar'!D77,'Cunderdin'!D35,'Darwin'!D76,'Deniliquin'!D77,'Eucla'!D72,'Forrest'!D39,'Gabo Island'!D80,'Gayndah'!D83,'Geraldton'!D76,'Giles'!D29,'Grove'!D39,'Halls Creek'!D76,'Kalgoorlie'!D76,'Kalumburu'!D46,'Learmonth'!D10,'Marble Bar'!D80,'Meekatharra'!D59,'Mildura'!D76,'Morawa'!D61,'Mt Gambier'!D46,'Normanton'!D81,'Nowra'!D34,'Oodnadatta'!D45,'Palmerville'!D81,'Perth'!D76,'Port Lincoln'!D76,'Rabbit Flat'!D17,'Richmond NSW'!D32,'Richmond Qld'!D78,'Robe'!D83,'Rutherglen'!D75,'Sale'!D76,'Scone'!D21,'Snowtown'!D78,'St George'!D73,'Townsville'!D45,'Victoria River Downs'!D22,'Wagga Wagga'!D76,'Walgett'!D77,'Wandering'!D78,'Wilcannia'!D33,'Williamtown'!D38,'Woomera'!D36)</f>
        <v>4.55364653499739</v>
      </c>
      <c r="D9" s="13">
        <f>AVERAGE('Adelaide'!G76,'Alice Springs'!G76,'Birdsville'!G36,'Bourke'!G78,'Burketown'!G81,'Cairns'!G76,'Camooweal'!G47,'Canberra'!G77,'Cape Borda'!G30,'Cape Otway'!G74,'Carnarvon'!G76,'Ceduna'!G43,'Cobar'!G77,'Cunderdin'!G35,'Darwin'!G76,'Deniliquin'!G77,'Eucla'!G72,'Forrest'!G39,'Gabo Island'!G80,'Gayndah'!G83,'Geraldton'!G76,'Giles'!G29,'Grove'!G39,'Halls Creek'!G76,'Kalgoorlie'!G76,'Kalumburu'!G46,'Learmonth'!G10,'Marble Bar'!G80,'Meekatharra'!G59,'Mildura'!G76,'Morawa'!G61,'Mt Gambier'!G46,'Normanton'!G81,'Nowra'!G34,'Oodnadatta'!G45,'Palmerville'!G81,'Perth'!G76,'Port Lincoln'!G76,'Rabbit Flat'!G17,'Richmond NSW'!G32,'Richmond Qld'!G78,'Robe'!G83,'Rutherglen'!G75,'Sale'!G76,'Scone'!G21,'Snowtown'!G78,'St George'!G73,'Townsville'!G45,'Victoria River Downs'!G22,'Wagga Wagga'!G76,'Walgett'!G77,'Wandering'!G78,'Wilcannia'!G33,'Williamtown'!G38,'Woomera'!G36)</f>
        <v>16.5272727272727</v>
      </c>
      <c r="E9" s="12">
        <f>AVERAGE('Adelaide'!I76,'Alice Springs'!I76,'Birdsville'!I36,'Bourke'!I78,'Burketown'!I81,'Cairns'!I76,'Camooweal'!I47,'Canberra'!I77,'Cape Borda'!I30,'Cape Otway'!I74,'Carnarvon'!I76,'Ceduna'!I43,'Cobar'!I77,'Cunderdin'!I35,'Darwin'!I76,'Deniliquin'!I77,'Eucla'!I72,'Forrest'!I39,'Gabo Island'!I80,'Gayndah'!I83,'Geraldton'!I76,'Giles'!I29,'Grove'!I39,'Halls Creek'!I76,'Kalgoorlie'!I76,'Kalumburu'!I46,'Learmonth'!I10,'Marble Bar'!I80,'Meekatharra'!I59,'Mildura'!I76,'Morawa'!I61,'Mt Gambier'!I46,'Normanton'!I81,'Nowra'!I34,'Oodnadatta'!I45,'Palmerville'!I81,'Perth'!I76,'Port Lincoln'!I76,'Rabbit Flat'!I17,'Richmond NSW'!I32,'Richmond Qld'!I78,'Robe'!I83,'Rutherglen'!I75,'Sale'!I76,'Scone'!I21,'Snowtown'!I78,'St George'!I73,'Townsville'!I45,'Victoria River Downs'!I22,'Wagga Wagga'!I76,'Walgett'!I77,'Wandering'!I78,'Wilcannia'!I33,'Williamtown'!I38,'Woomera'!I36)</f>
        <v>3.38182473852014</v>
      </c>
      <c r="F9" s="13">
        <f>AVERAGE('Adelaide'!L76,'Alice Springs'!L76,'Birdsville'!L36,'Bourke'!L78,'Burketown'!L81,'Cairns'!L76,'Camooweal'!L47,'Canberra'!L77,'Cape Borda'!L30,'Cape Otway'!L74,'Carnarvon'!L76,'Ceduna'!L43,'Cobar'!L77,'Darwin'!L76,'Deniliquin'!L77,'Eucla'!L72,'Forrest'!L39,'Gabo Island'!L80,'Gayndah'!L83,'Geraldton'!L76,'Giles'!L29,'Grove'!L39,'Kalgoorlie'!L76,'Kalumburu'!L46,'Learmonth'!L10,'Marble Bar'!L80,'Meekatharra'!L59,'Mildura'!L76,'Morawa'!L61,'Mt Gambier'!L46,'Normanton'!L81,'Nowra'!L34,'Oodnadatta'!L45,'Palmerville'!L81,'Perth'!L76,'Port Lincoln'!L76,'Rabbit Flat'!L17,'Richmond NSW'!L32,'Richmond Qld'!L78,'Robe'!L83,'Rutherglen'!L75,'Sale'!L76,'Scone'!L21,'Snowtown'!L78,'St George'!L73,'Townsville'!L45,'Victoria River Downs'!L22,'Wagga Wagga'!L76,'Walgett'!L77,'Wandering'!L78,'Wilcannia'!L33,'Williamtown'!L38,'Woomera'!L36)</f>
        <v>4.52830188679245</v>
      </c>
      <c r="G9" s="12">
        <f>AVERAGE('Adelaide'!N76,'Alice Springs'!N76,'Birdsville'!N36,'Bourke'!N78,'Burketown'!N81,'Cairns'!N76,'Camooweal'!N47,'Canberra'!N77,'Cape Borda'!N30,'Cape Otway'!N74,'Carnarvon'!N76,'Ceduna'!N43,'Cobar'!N77,'Darwin'!N76,'Deniliquin'!N77,'Eucla'!N72,'Forrest'!N39,'Gabo Island'!N80,'Gayndah'!N83,'Geraldton'!N76,'Giles'!N29,'Grove'!N39,'Kalgoorlie'!N76,'Kalumburu'!N46,'Learmonth'!N10,'Marble Bar'!N80,'Meekatharra'!N59,'Mildura'!N76,'Morawa'!N61,'Mt Gambier'!N46,'Normanton'!N81,'Nowra'!N34,'Oodnadatta'!N45,'Palmerville'!N81,'Perth'!N76,'Port Lincoln'!N76,'Rabbit Flat'!N17,'Richmond NSW'!N32,'Richmond Qld'!N78,'Robe'!N83,'Rutherglen'!N75,'Sale'!N76,'Scone'!N21,'Snowtown'!N78,'St George'!N73,'Townsville'!N45,'Victoria River Downs'!N22,'Wagga Wagga'!N76,'Walgett'!N77,'Wandering'!N78,'Wilcannia'!N33,'Williamtown'!N38,'Woomera'!N36)</f>
        <v>1.576875</v>
      </c>
      <c r="H9" s="10">
        <v>-13</v>
      </c>
      <c r="I9" s="11">
        <f>AVERAGE('Adelaide'!P76,'Alice Springs'!P76,'Birdsville'!P36,'Bourke'!P78,'Burketown'!P81,'Cairns'!P76,'Camooweal'!P47,'Canberra'!P77,'Cape Borda'!P30,'Cape Otway'!P74,'Carnarvon'!P76,'Ceduna'!P43,'Cobar'!P77,'Cunderdin'!P35,'Darwin'!P76,'Deniliquin'!P77,'Eucla'!P72,'Forrest'!P39,'Gabo Island'!P80,'Gayndah'!P83,'Geraldton'!P76,'Giles'!P29,'Grove'!P39,'Halls Creek'!P76,'Kalgoorlie'!P76,'Kalumburu'!P46,'Learmonth'!P10,'Marble Bar'!P80,'Meekatharra'!P59,'Mildura'!P76,'Morawa'!P61,'Mt Gambier'!P46,'Normanton'!P81,'Nowra'!P34,'Oodnadatta'!P45,'Palmerville'!P81,'Perth'!P76,'Port Lincoln'!P76,'Rabbit Flat'!P17,'Richmond NSW'!P32,'Richmond Qld'!P78,'Robe'!P83,'Rutherglen'!P75,'Sale'!P76,'Scone'!P21,'Snowtown'!P78,'St George'!P73,'Townsville'!P45,'Victoria River Downs'!P22,'Wagga Wagga'!P76,'Walgett'!P77,'Wandering'!P78,'Wilcannia'!P33,'Williamtown'!P38,'Woomera'!P36)</f>
        <v>31.227972027972</v>
      </c>
      <c r="J9" s="12">
        <f>AVERAGE('Adelaide'!Q76,'Alice Springs'!Q76,'Birdsville'!Q36,'Bourke'!Q78,'Burketown'!Q81,'Cairns'!Q76,'Camooweal'!Q47,'Canberra'!Q77,'Cape Borda'!Q30,'Cape Otway'!Q74,'Carnarvon'!Q76,'Ceduna'!Q43,'Cobar'!Q77,'Cunderdin'!Q35,'Darwin'!Q76,'Deniliquin'!Q77,'Eucla'!Q72,'Forrest'!Q39,'Gabo Island'!Q80,'Gayndah'!Q83,'Geraldton'!Q76,'Giles'!Q29,'Grove'!Q39,'Halls Creek'!Q76,'Kalgoorlie'!Q76,'Kalumburu'!Q46,'Learmonth'!Q10,'Marble Bar'!Q80,'Meekatharra'!Q59,'Mildura'!Q76,'Morawa'!Q61,'Mt Gambier'!Q46,'Normanton'!Q81,'Nowra'!Q34,'Oodnadatta'!Q45,'Palmerville'!Q81,'Perth'!Q76,'Port Lincoln'!Q76,'Rabbit Flat'!Q17,'Richmond NSW'!Q32,'Richmond Qld'!Q78,'Robe'!Q83,'Rutherglen'!Q75,'Sale'!Q76,'Scone'!Q21,'Snowtown'!Q78,'St George'!Q73,'Townsville'!Q45,'Victoria River Downs'!Q22,'Wagga Wagga'!Q76,'Walgett'!Q77,'Wandering'!Q78,'Wilcannia'!Q33,'Williamtown'!Q38,'Woomera'!Q36)</f>
        <v>4.71853395178249</v>
      </c>
      <c r="K9" s="13">
        <f>AVERAGE('Adelaide'!S76,'Alice Springs'!S76,'Birdsville'!S36,'Bourke'!S78,'Burketown'!S81,'Cairns'!S76,'Camooweal'!S47,'Canberra'!S77,'Cape Borda'!S30,'Cape Otway'!S74,'Carnarvon'!S76,'Ceduna'!S43,'Cobar'!S77,'Cunderdin'!S35,'Darwin'!S76,'Deniliquin'!S77,'Eucla'!S72,'Forrest'!S39,'Gabo Island'!S80,'Gayndah'!S83,'Geraldton'!S76,'Giles'!S29,'Grove'!S39,'Halls Creek'!S76,'Kalgoorlie'!S76,'Kalumburu'!S46,'Learmonth'!S10,'Marble Bar'!S80,'Meekatharra'!S59,'Mildura'!S76,'Morawa'!S61,'Mt Gambier'!S46,'Normanton'!S81,'Nowra'!S34,'Oodnadatta'!S45,'Palmerville'!S81,'Perth'!S76,'Port Lincoln'!S76,'Rabbit Flat'!S17,'Richmond NSW'!S32,'Richmond Qld'!S78,'Robe'!S83,'Rutherglen'!S75,'Sale'!S76,'Scone'!S21,'Snowtown'!S78,'St George'!S73,'Townsville'!S45,'Victoria River Downs'!S22,'Wagga Wagga'!S76,'Walgett'!S77,'Wandering'!S78,'Wilcannia'!S33,'Williamtown'!S38,'Woomera'!S36)</f>
        <v>14.9412587412587</v>
      </c>
      <c r="L9" s="12">
        <f>AVERAGE('Adelaide'!T76,'Alice Springs'!T76,'Birdsville'!T36,'Bourke'!T78,'Burketown'!T81,'Cairns'!T76,'Camooweal'!T47,'Canberra'!T77,'Cape Borda'!T30,'Cape Otway'!T74,'Carnarvon'!T76,'Ceduna'!T43,'Cobar'!T77,'Cunderdin'!T35,'Darwin'!T76,'Deniliquin'!T77,'Eucla'!T72,'Forrest'!T39,'Gabo Island'!T80,'Gayndah'!T83,'Geraldton'!T76,'Giles'!T29,'Grove'!T39,'Halls Creek'!T76,'Kalgoorlie'!T76,'Kalumburu'!T46,'Learmonth'!T10,'Marble Bar'!T80,'Meekatharra'!T59,'Mildura'!T76,'Morawa'!T61,'Mt Gambier'!T46,'Normanton'!T81,'Nowra'!T34,'Oodnadatta'!T45,'Palmerville'!T81,'Perth'!T76,'Port Lincoln'!T76,'Rabbit Flat'!T17,'Richmond NSW'!T32,'Richmond Qld'!T78,'Robe'!T83,'Rutherglen'!T75,'Sale'!T76,'Scone'!T21,'Snowtown'!T78,'St George'!T73,'Townsville'!T45,'Victoria River Downs'!T22,'Wagga Wagga'!T76,'Walgett'!T77,'Wandering'!T78,'Wilcannia'!T33,'Williamtown'!T38,'Woomera'!T36)</f>
        <v>3.62403398051547</v>
      </c>
      <c r="M9" s="13">
        <f>AVERAGE('Adelaide'!V76,'Alice Springs'!V76,'Birdsville'!V36,'Bourke'!V78,'Burketown'!V81,'Cairns'!V76,'Camooweal'!V47,'Canberra'!V77,'Cape Borda'!V30,'Cape Otway'!V74,'Carnarvon'!V76,'Ceduna'!V43,'Cobar'!V77,'Darwin'!V76,'Deniliquin'!V77,'Eucla'!V72,'Forrest'!V39,'Gabo Island'!V80,'Gayndah'!V83,'Geraldton'!V76,'Giles'!V29,'Grove'!V39,'Kalgoorlie'!V76,'Kalumburu'!V46,'Learmonth'!V10,'Marble Bar'!V80,'Meekatharra'!V59,'Mildura'!V76,'Morawa'!V61,'Mt Gambier'!V46,'Normanton'!V81,'Nowra'!V34,'Oodnadatta'!V45,'Palmerville'!V81,'Perth'!V76,'Port Lincoln'!V76,'Rabbit Flat'!V17,'Richmond NSW'!V32,'Richmond Qld'!V78,'Robe'!V83,'Rutherglen'!V75,'Sale'!V76,'Scone'!V21,'Snowtown'!V78,'St George'!V73,'Townsville'!V45,'Victoria River Downs'!V22,'Wagga Wagga'!V76,'Walgett'!V77,'Wandering'!V78,'Wilcannia'!V33,'Williamtown'!V38,'Woomera'!V36)</f>
        <v>2.79390420899855</v>
      </c>
      <c r="N9" s="12">
        <f>AVERAGE('Adelaide'!W76,'Alice Springs'!W76,'Birdsville'!W36,'Bourke'!W78,'Burketown'!W81,'Cairns'!W76,'Camooweal'!W47,'Canberra'!W77,'Cape Borda'!W30,'Cape Otway'!W74,'Carnarvon'!W76,'Ceduna'!W43,'Cobar'!W77,'Darwin'!W76,'Deniliquin'!W77,'Eucla'!W72,'Forrest'!W39,'Gabo Island'!W80,'Gayndah'!W83,'Geraldton'!W76,'Giles'!W29,'Grove'!W39,'Kalgoorlie'!W76,'Kalumburu'!W46,'Learmonth'!W10,'Marble Bar'!W80,'Meekatharra'!W59,'Mildura'!W76,'Morawa'!W61,'Mt Gambier'!W46,'Normanton'!W81,'Nowra'!W34,'Oodnadatta'!W45,'Palmerville'!W81,'Perth'!W76,'Port Lincoln'!W76,'Rabbit Flat'!W17,'Richmond NSW'!W32,'Richmond Qld'!W78,'Robe'!W83,'Rutherglen'!W75,'Sale'!W76,'Scone'!W21,'Snowtown'!W78,'St George'!W73,'Townsville'!W45,'Victoria River Downs'!W22,'Wagga Wagga'!W76,'Walgett'!W77,'Wandering'!W78,'Wilcannia'!W33,'Williamtown'!W38,'Woomera'!W36)</f>
        <v>1.72618429494913</v>
      </c>
    </row>
    <row r="10" ht="23" customHeight="1">
      <c r="A10" s="10">
        <v>-12</v>
      </c>
      <c r="B10" s="11">
        <f>AVERAGE('Adelaide'!B77,'Alice Springs'!B77,'Birdsville'!B37,'Bourke'!B79,'Burketown'!B82,'Cairns'!B77,'Camooweal'!B48,'Canberra'!B78,'Cape Borda'!B31,'Cape Otway'!B75,'Carnarvon'!B77,'Ceduna'!B44,'Cobar'!B78,'Cunderdin'!B36,'Darwin'!B77,'Deniliquin'!B78,'Eucla'!B73,'Forrest'!B40,'Gabo Island'!B81,'Gayndah'!B84,'Geraldton'!B77,'Giles'!B30,'Grove'!B40,'Halls Creek'!B77,'Kalgoorlie'!B77,'Kalumburu'!B47,'Learmonth'!B11,'Marble Bar'!B81,'Meekatharra'!B60,'Mildura'!B77,'Morawa'!B62,'Mt Gambier'!B47,'Normanton'!B82,'Nowra'!B35,'Oodnadatta'!B46,'Palmerville'!B82,'Perth'!B77,'Port Lincoln'!B77,'Rabbit Flat'!B18,'Richmond NSW'!B33,'Richmond Qld'!B79,'Robe'!B84,'Rutherglen'!B76,'Sale'!B77,'Scone'!B22,'Snowtown'!B79,'St George'!B74,'Townsville'!B46,'Victoria River Downs'!B23,'Wagga Wagga'!B77,'Walgett'!B78,'Wandering'!B79,'Wilcannia'!B34,'Williamtown'!B39,'Woomera'!B37)</f>
        <v>33.2181818181818</v>
      </c>
      <c r="C10" s="12">
        <f>AVERAGE('Adelaide'!D77,'Alice Springs'!D77,'Birdsville'!D37,'Bourke'!D79,'Burketown'!D82,'Cairns'!D77,'Camooweal'!D48,'Canberra'!D78,'Cape Borda'!D31,'Cape Otway'!D75,'Carnarvon'!D77,'Ceduna'!D44,'Cobar'!D78,'Cunderdin'!D36,'Darwin'!D77,'Deniliquin'!D78,'Eucla'!D73,'Forrest'!D40,'Gabo Island'!D81,'Gayndah'!D84,'Geraldton'!D77,'Giles'!D30,'Grove'!D40,'Halls Creek'!D77,'Kalgoorlie'!D77,'Kalumburu'!D47,'Learmonth'!D11,'Marble Bar'!D81,'Meekatharra'!D60,'Mildura'!D77,'Morawa'!D62,'Mt Gambier'!D47,'Normanton'!D82,'Nowra'!D35,'Oodnadatta'!D46,'Palmerville'!D82,'Perth'!D77,'Port Lincoln'!D77,'Rabbit Flat'!D18,'Richmond NSW'!D33,'Richmond Qld'!D79,'Robe'!D84,'Rutherglen'!D76,'Sale'!D77,'Scone'!D22,'Snowtown'!D79,'St George'!D74,'Townsville'!D46,'Victoria River Downs'!D23,'Wagga Wagga'!D77,'Walgett'!D78,'Wandering'!D79,'Wilcannia'!D34,'Williamtown'!D39,'Woomera'!D37)</f>
        <v>4.62073354030607</v>
      </c>
      <c r="D10" s="13">
        <f>AVERAGE('Adelaide'!G77,'Alice Springs'!G77,'Birdsville'!G37,'Bourke'!G79,'Burketown'!G82,'Cairns'!G77,'Camooweal'!G48,'Canberra'!G78,'Cape Borda'!G31,'Cape Otway'!G75,'Carnarvon'!G77,'Ceduna'!G44,'Cobar'!G78,'Cunderdin'!G36,'Darwin'!G77,'Deniliquin'!G78,'Eucla'!G73,'Forrest'!G40,'Gabo Island'!G81,'Gayndah'!G84,'Geraldton'!G77,'Giles'!G30,'Grove'!G40,'Halls Creek'!G77,'Kalgoorlie'!G77,'Kalumburu'!G47,'Learmonth'!G11,'Marble Bar'!G81,'Meekatharra'!G60,'Mildura'!G77,'Morawa'!G62,'Mt Gambier'!G47,'Normanton'!G82,'Nowra'!G35,'Oodnadatta'!G46,'Palmerville'!G82,'Perth'!G77,'Port Lincoln'!G77,'Rabbit Flat'!G18,'Richmond NSW'!G33,'Richmond Qld'!G79,'Robe'!G84,'Rutherglen'!G76,'Sale'!G77,'Scone'!G22,'Snowtown'!G79,'St George'!G74,'Townsville'!G46,'Victoria River Downs'!G23,'Wagga Wagga'!G77,'Walgett'!G78,'Wandering'!G79,'Wilcannia'!G34,'Williamtown'!G39,'Woomera'!G37)</f>
        <v>16.0545454545455</v>
      </c>
      <c r="E10" s="12">
        <f>AVERAGE('Adelaide'!I77,'Alice Springs'!I77,'Birdsville'!I37,'Bourke'!I79,'Burketown'!I82,'Cairns'!I77,'Camooweal'!I48,'Canberra'!I78,'Cape Borda'!I31,'Cape Otway'!I75,'Carnarvon'!I77,'Ceduna'!I44,'Cobar'!I78,'Cunderdin'!I36,'Darwin'!I77,'Deniliquin'!I78,'Eucla'!I73,'Forrest'!I40,'Gabo Island'!I81,'Gayndah'!I84,'Geraldton'!I77,'Giles'!I30,'Grove'!I40,'Halls Creek'!I77,'Kalgoorlie'!I77,'Kalumburu'!I47,'Learmonth'!I11,'Marble Bar'!I81,'Meekatharra'!I60,'Mildura'!I77,'Morawa'!I62,'Mt Gambier'!I47,'Normanton'!I82,'Nowra'!I35,'Oodnadatta'!I46,'Palmerville'!I82,'Perth'!I77,'Port Lincoln'!I77,'Rabbit Flat'!I18,'Richmond NSW'!I33,'Richmond Qld'!I79,'Robe'!I84,'Rutherglen'!I76,'Sale'!I77,'Scone'!I22,'Snowtown'!I79,'St George'!I74,'Townsville'!I46,'Victoria River Downs'!I23,'Wagga Wagga'!I77,'Walgett'!I78,'Wandering'!I79,'Wilcannia'!I34,'Williamtown'!I39,'Woomera'!I37)</f>
        <v>3.54193001713699</v>
      </c>
      <c r="F10" s="13">
        <f>AVERAGE('Adelaide'!L77,'Alice Springs'!L77,'Birdsville'!L37,'Bourke'!L79,'Burketown'!L82,'Cairns'!L77,'Camooweal'!L48,'Canberra'!L78,'Cape Borda'!L31,'Cape Otway'!L75,'Carnarvon'!L77,'Ceduna'!L44,'Cobar'!L78,'Darwin'!L77,'Deniliquin'!L78,'Eucla'!L73,'Forrest'!L40,'Gabo Island'!L81,'Gayndah'!L84,'Geraldton'!L77,'Giles'!L30,'Grove'!L40,'Kalgoorlie'!L77,'Kalumburu'!L47,'Learmonth'!L11,'Marble Bar'!L81,'Meekatharra'!L60,'Mildura'!L77,'Morawa'!L62,'Mt Gambier'!L47,'Normanton'!L82,'Nowra'!L35,'Oodnadatta'!L46,'Palmerville'!L82,'Perth'!L77,'Port Lincoln'!L77,'Rabbit Flat'!L18,'Richmond NSW'!L33,'Richmond Qld'!L79,'Robe'!L84,'Rutherglen'!L76,'Sale'!L77,'Scone'!L22,'Snowtown'!L79,'St George'!L74,'Townsville'!L46,'Victoria River Downs'!L23,'Wagga Wagga'!L77,'Walgett'!L78,'Wandering'!L79,'Wilcannia'!L34,'Williamtown'!L39,'Woomera'!L37)</f>
        <v>3.24528301886792</v>
      </c>
      <c r="G10" s="12">
        <f>AVERAGE('Adelaide'!N77,'Alice Springs'!N77,'Birdsville'!N37,'Bourke'!N79,'Burketown'!N82,'Cairns'!N77,'Camooweal'!N48,'Canberra'!N78,'Cape Borda'!N31,'Cape Otway'!N75,'Carnarvon'!N77,'Ceduna'!N44,'Cobar'!N78,'Darwin'!N77,'Deniliquin'!N78,'Eucla'!N73,'Forrest'!N40,'Gabo Island'!N81,'Gayndah'!N84,'Geraldton'!N77,'Giles'!N30,'Grove'!N40,'Kalgoorlie'!N77,'Kalumburu'!N47,'Learmonth'!N11,'Marble Bar'!N81,'Meekatharra'!N60,'Mildura'!N77,'Morawa'!N62,'Mt Gambier'!N47,'Normanton'!N82,'Nowra'!N35,'Oodnadatta'!N46,'Palmerville'!N82,'Perth'!N77,'Port Lincoln'!N77,'Rabbit Flat'!N18,'Richmond NSW'!N33,'Richmond Qld'!N79,'Robe'!N84,'Rutherglen'!N76,'Sale'!N77,'Scone'!N22,'Snowtown'!N79,'St George'!N74,'Townsville'!N46,'Victoria River Downs'!N23,'Wagga Wagga'!N77,'Walgett'!N78,'Wandering'!N79,'Wilcannia'!N34,'Williamtown'!N39,'Woomera'!N37)</f>
        <v>1.85108065706903</v>
      </c>
      <c r="H10" s="10">
        <v>-12</v>
      </c>
      <c r="I10" s="11">
        <f>AVERAGE('Adelaide'!P77,'Alice Springs'!P77,'Birdsville'!P37,'Bourke'!P79,'Burketown'!P82,'Cairns'!P77,'Camooweal'!P48,'Canberra'!P78,'Cape Borda'!P31,'Cape Otway'!P75,'Carnarvon'!P77,'Ceduna'!P44,'Cobar'!P78,'Cunderdin'!P36,'Darwin'!P77,'Deniliquin'!P78,'Eucla'!P73,'Forrest'!P40,'Gabo Island'!P81,'Gayndah'!P84,'Geraldton'!P77,'Giles'!P30,'Grove'!P40,'Halls Creek'!P77,'Kalgoorlie'!P77,'Kalumburu'!P47,'Learmonth'!P11,'Marble Bar'!P81,'Meekatharra'!P60,'Mildura'!P77,'Morawa'!P62,'Mt Gambier'!P47,'Normanton'!P82,'Nowra'!P35,'Oodnadatta'!P46,'Palmerville'!P82,'Perth'!P77,'Port Lincoln'!P77,'Rabbit Flat'!P18,'Richmond NSW'!P33,'Richmond Qld'!P79,'Robe'!P84,'Rutherglen'!P76,'Sale'!P77,'Scone'!P22,'Snowtown'!P79,'St George'!P74,'Townsville'!P46,'Victoria River Downs'!P23,'Wagga Wagga'!P77,'Walgett'!P78,'Wandering'!P79,'Wilcannia'!P34,'Williamtown'!P39,'Woomera'!P37)</f>
        <v>31.119696969697</v>
      </c>
      <c r="J10" s="12">
        <f>AVERAGE('Adelaide'!Q77,'Alice Springs'!Q77,'Birdsville'!Q37,'Bourke'!Q79,'Burketown'!Q82,'Cairns'!Q77,'Camooweal'!Q48,'Canberra'!Q78,'Cape Borda'!Q31,'Cape Otway'!Q75,'Carnarvon'!Q77,'Ceduna'!Q44,'Cobar'!Q78,'Cunderdin'!Q36,'Darwin'!Q77,'Deniliquin'!Q78,'Eucla'!Q73,'Forrest'!Q40,'Gabo Island'!Q81,'Gayndah'!Q84,'Geraldton'!Q77,'Giles'!Q30,'Grove'!Q40,'Halls Creek'!Q77,'Kalgoorlie'!Q77,'Kalumburu'!Q47,'Learmonth'!Q11,'Marble Bar'!Q81,'Meekatharra'!Q60,'Mildura'!Q77,'Morawa'!Q62,'Mt Gambier'!Q47,'Normanton'!Q82,'Nowra'!Q35,'Oodnadatta'!Q46,'Palmerville'!Q82,'Perth'!Q77,'Port Lincoln'!Q77,'Rabbit Flat'!Q18,'Richmond NSW'!Q33,'Richmond Qld'!Q79,'Robe'!Q84,'Rutherglen'!Q76,'Sale'!Q77,'Scone'!Q22,'Snowtown'!Q79,'St George'!Q74,'Townsville'!Q46,'Victoria River Downs'!Q23,'Wagga Wagga'!Q77,'Walgett'!Q78,'Wandering'!Q79,'Wilcannia'!Q34,'Williamtown'!Q39,'Woomera'!Q37)</f>
        <v>4.73276960717336</v>
      </c>
      <c r="K10" s="13">
        <f>AVERAGE('Adelaide'!S77,'Alice Springs'!S77,'Birdsville'!S37,'Bourke'!S79,'Burketown'!S82,'Cairns'!S77,'Camooweal'!S48,'Canberra'!S78,'Cape Borda'!S31,'Cape Otway'!S75,'Carnarvon'!S77,'Ceduna'!S44,'Cobar'!S78,'Cunderdin'!S36,'Darwin'!S77,'Deniliquin'!S78,'Eucla'!S73,'Forrest'!S40,'Gabo Island'!S81,'Gayndah'!S84,'Geraldton'!S77,'Giles'!S30,'Grove'!S40,'Halls Creek'!S77,'Kalgoorlie'!S77,'Kalumburu'!S47,'Learmonth'!S11,'Marble Bar'!S81,'Meekatharra'!S60,'Mildura'!S77,'Morawa'!S62,'Mt Gambier'!S47,'Normanton'!S82,'Nowra'!S35,'Oodnadatta'!S46,'Palmerville'!S82,'Perth'!S77,'Port Lincoln'!S77,'Rabbit Flat'!S18,'Richmond NSW'!S33,'Richmond Qld'!S79,'Robe'!S84,'Rutherglen'!S76,'Sale'!S77,'Scone'!S22,'Snowtown'!S79,'St George'!S74,'Townsville'!S46,'Victoria River Downs'!S23,'Wagga Wagga'!S77,'Walgett'!S78,'Wandering'!S79,'Wilcannia'!S34,'Williamtown'!S39,'Woomera'!S37)</f>
        <v>14.8090909090909</v>
      </c>
      <c r="L10" s="12">
        <f>AVERAGE('Adelaide'!T77,'Alice Springs'!T77,'Birdsville'!T37,'Bourke'!T79,'Burketown'!T82,'Cairns'!T77,'Camooweal'!T48,'Canberra'!T78,'Cape Borda'!T31,'Cape Otway'!T75,'Carnarvon'!T77,'Ceduna'!T44,'Cobar'!T78,'Cunderdin'!T36,'Darwin'!T77,'Deniliquin'!T78,'Eucla'!T73,'Forrest'!T40,'Gabo Island'!T81,'Gayndah'!T84,'Geraldton'!T77,'Giles'!T30,'Grove'!T40,'Halls Creek'!T77,'Kalgoorlie'!T77,'Kalumburu'!T47,'Learmonth'!T11,'Marble Bar'!T81,'Meekatharra'!T60,'Mildura'!T77,'Morawa'!T62,'Mt Gambier'!T47,'Normanton'!T82,'Nowra'!T35,'Oodnadatta'!T46,'Palmerville'!T82,'Perth'!T77,'Port Lincoln'!T77,'Rabbit Flat'!T18,'Richmond NSW'!T33,'Richmond Qld'!T79,'Robe'!T84,'Rutherglen'!T76,'Sale'!T77,'Scone'!T22,'Snowtown'!T79,'St George'!T74,'Townsville'!T46,'Victoria River Downs'!T23,'Wagga Wagga'!T77,'Walgett'!T78,'Wandering'!T79,'Wilcannia'!T34,'Williamtown'!T39,'Woomera'!T37)</f>
        <v>3.64523732587216</v>
      </c>
      <c r="M10" s="13">
        <f>AVERAGE('Adelaide'!V77,'Alice Springs'!V77,'Birdsville'!V37,'Bourke'!V79,'Burketown'!V82,'Cairns'!V77,'Camooweal'!V48,'Canberra'!V78,'Cape Borda'!V31,'Cape Otway'!V75,'Carnarvon'!V77,'Ceduna'!V44,'Cobar'!V78,'Darwin'!V77,'Deniliquin'!V78,'Eucla'!V73,'Forrest'!V40,'Gabo Island'!V81,'Gayndah'!V84,'Geraldton'!V77,'Giles'!V30,'Grove'!V40,'Kalgoorlie'!V77,'Kalumburu'!V47,'Learmonth'!V11,'Marble Bar'!V81,'Meekatharra'!V60,'Mildura'!V77,'Morawa'!V62,'Mt Gambier'!V47,'Normanton'!V82,'Nowra'!V35,'Oodnadatta'!V46,'Palmerville'!V82,'Perth'!V77,'Port Lincoln'!V77,'Rabbit Flat'!V18,'Richmond NSW'!V33,'Richmond Qld'!V79,'Robe'!V84,'Rutherglen'!V76,'Sale'!V77,'Scone'!V22,'Snowtown'!V79,'St George'!V74,'Townsville'!V46,'Victoria River Downs'!V23,'Wagga Wagga'!V77,'Walgett'!V78,'Wandering'!V79,'Wilcannia'!V34,'Williamtown'!V39,'Woomera'!V37)</f>
        <v>2.64937106918239</v>
      </c>
      <c r="N10" s="12">
        <f>AVERAGE('Adelaide'!W77,'Alice Springs'!W77,'Birdsville'!W37,'Bourke'!W79,'Burketown'!W82,'Cairns'!W77,'Camooweal'!W48,'Canberra'!W78,'Cape Borda'!W31,'Cape Otway'!W75,'Carnarvon'!W77,'Ceduna'!W44,'Cobar'!W78,'Darwin'!W77,'Deniliquin'!W78,'Eucla'!W73,'Forrest'!W40,'Gabo Island'!W81,'Gayndah'!W84,'Geraldton'!W77,'Giles'!W30,'Grove'!W40,'Kalgoorlie'!W77,'Kalumburu'!W47,'Learmonth'!W11,'Marble Bar'!W81,'Meekatharra'!W60,'Mildura'!W77,'Morawa'!W62,'Mt Gambier'!W47,'Normanton'!W82,'Nowra'!W35,'Oodnadatta'!W46,'Palmerville'!W82,'Perth'!W77,'Port Lincoln'!W77,'Rabbit Flat'!W18,'Richmond NSW'!W33,'Richmond Qld'!W79,'Robe'!W84,'Rutherglen'!W76,'Sale'!W77,'Scone'!W22,'Snowtown'!W79,'St George'!W74,'Townsville'!W46,'Victoria River Downs'!W23,'Wagga Wagga'!W77,'Walgett'!W78,'Wandering'!W79,'Wilcannia'!W34,'Williamtown'!W39,'Woomera'!W37)</f>
        <v>1.73802294613369</v>
      </c>
    </row>
    <row r="11" ht="23" customHeight="1">
      <c r="A11" s="10">
        <v>-11</v>
      </c>
      <c r="B11" s="11">
        <f>AVERAGE('Adelaide'!B78,'Alice Springs'!B78,'Birdsville'!B38,'Bourke'!B80,'Burketown'!B83,'Cairns'!B78,'Camooweal'!B49,'Canberra'!B79,'Cape Borda'!B32,'Cape Otway'!B76,'Carnarvon'!B78,'Ceduna'!B45,'Cobar'!B79,'Cunderdin'!B37,'Darwin'!B78,'Deniliquin'!B79,'Eucla'!B74,'Forrest'!B41,'Gabo Island'!B82,'Gayndah'!B85,'Geraldton'!B78,'Giles'!B31,'Grove'!B41,'Halls Creek'!B78,'Kalgoorlie'!B78,'Kalumburu'!B48,'Learmonth'!B12,'Marble Bar'!B82,'Meekatharra'!B61,'Mildura'!B78,'Morawa'!B63,'Mt Gambier'!B48,'Normanton'!B83,'Nowra'!B36,'Oodnadatta'!B47,'Palmerville'!B83,'Perth'!B78,'Port Lincoln'!B78,'Rabbit Flat'!B19,'Richmond NSW'!B34,'Richmond Qld'!B80,'Robe'!B85,'Rutherglen'!B77,'Sale'!B78,'Scone'!B23,'Snowtown'!B80,'St George'!B75,'Townsville'!B47,'Victoria River Downs'!B24,'Wagga Wagga'!B78,'Walgett'!B79,'Wandering'!B80,'Wilcannia'!B35,'Williamtown'!B40,'Woomera'!B38)</f>
        <v>34.2545454545455</v>
      </c>
      <c r="C11" s="12">
        <f>AVERAGE('Adelaide'!D78,'Alice Springs'!D78,'Birdsville'!D38,'Bourke'!D80,'Burketown'!D83,'Cairns'!D78,'Camooweal'!D49,'Canberra'!D79,'Cape Borda'!D32,'Cape Otway'!D76,'Carnarvon'!D78,'Ceduna'!D45,'Cobar'!D79,'Cunderdin'!D37,'Darwin'!D78,'Deniliquin'!D79,'Eucla'!D74,'Forrest'!D41,'Gabo Island'!D82,'Gayndah'!D85,'Geraldton'!D78,'Giles'!D31,'Grove'!D41,'Halls Creek'!D78,'Kalgoorlie'!D78,'Kalumburu'!D48,'Learmonth'!D12,'Marble Bar'!D82,'Meekatharra'!D61,'Mildura'!D78,'Morawa'!D63,'Mt Gambier'!D48,'Normanton'!D83,'Nowra'!D36,'Oodnadatta'!D47,'Palmerville'!D83,'Perth'!D78,'Port Lincoln'!D78,'Rabbit Flat'!D19,'Richmond NSW'!D34,'Richmond Qld'!D80,'Robe'!D85,'Rutherglen'!D77,'Sale'!D78,'Scone'!D23,'Snowtown'!D80,'St George'!D75,'Townsville'!D47,'Victoria River Downs'!D24,'Wagga Wagga'!D78,'Walgett'!D79,'Wandering'!D80,'Wilcannia'!D35,'Williamtown'!D40,'Woomera'!D38)</f>
        <v>4.68253441625798</v>
      </c>
      <c r="D11" s="13">
        <f>AVERAGE('Adelaide'!G78,'Alice Springs'!G78,'Birdsville'!G38,'Bourke'!G80,'Burketown'!G83,'Cairns'!G78,'Camooweal'!G49,'Canberra'!G79,'Cape Borda'!G32,'Cape Otway'!G76,'Carnarvon'!G78,'Ceduna'!G45,'Cobar'!G79,'Cunderdin'!G37,'Darwin'!G78,'Deniliquin'!G79,'Eucla'!G74,'Forrest'!G41,'Gabo Island'!G82,'Gayndah'!G85,'Geraldton'!G78,'Giles'!G31,'Grove'!G41,'Halls Creek'!G78,'Kalgoorlie'!G78,'Kalumburu'!G48,'Learmonth'!G12,'Marble Bar'!G82,'Meekatharra'!G61,'Mildura'!G78,'Morawa'!G63,'Mt Gambier'!G48,'Normanton'!G83,'Nowra'!G36,'Oodnadatta'!G47,'Palmerville'!G83,'Perth'!G78,'Port Lincoln'!G78,'Rabbit Flat'!G19,'Richmond NSW'!G34,'Richmond Qld'!G80,'Robe'!G85,'Rutherglen'!G77,'Sale'!G78,'Scone'!G23,'Snowtown'!G80,'St George'!G75,'Townsville'!G47,'Victoria River Downs'!G24,'Wagga Wagga'!G78,'Walgett'!G79,'Wandering'!G80,'Wilcannia'!G35,'Williamtown'!G40,'Woomera'!G38)</f>
        <v>16.4909090909091</v>
      </c>
      <c r="E11" s="12">
        <f>AVERAGE('Adelaide'!I78,'Alice Springs'!I78,'Birdsville'!I38,'Bourke'!I80,'Burketown'!I83,'Cairns'!I78,'Camooweal'!I49,'Canberra'!I79,'Cape Borda'!I32,'Cape Otway'!I76,'Carnarvon'!I78,'Ceduna'!I45,'Cobar'!I79,'Cunderdin'!I37,'Darwin'!I78,'Deniliquin'!I79,'Eucla'!I74,'Forrest'!I41,'Gabo Island'!I82,'Gayndah'!I85,'Geraldton'!I78,'Giles'!I31,'Grove'!I41,'Halls Creek'!I78,'Kalgoorlie'!I78,'Kalumburu'!I48,'Learmonth'!I12,'Marble Bar'!I82,'Meekatharra'!I61,'Mildura'!I78,'Morawa'!I63,'Mt Gambier'!I48,'Normanton'!I83,'Nowra'!I36,'Oodnadatta'!I47,'Palmerville'!I83,'Perth'!I78,'Port Lincoln'!I78,'Rabbit Flat'!I19,'Richmond NSW'!I34,'Richmond Qld'!I80,'Robe'!I85,'Rutherglen'!I77,'Sale'!I78,'Scone'!I23,'Snowtown'!I80,'St George'!I75,'Townsville'!I47,'Victoria River Downs'!I24,'Wagga Wagga'!I78,'Walgett'!I79,'Wandering'!I80,'Wilcannia'!I35,'Williamtown'!I40,'Woomera'!I38)</f>
        <v>3.6410960909018</v>
      </c>
      <c r="F11" s="13">
        <f>AVERAGE('Adelaide'!L78,'Alice Springs'!L78,'Birdsville'!L38,'Bourke'!L80,'Burketown'!L83,'Cairns'!L78,'Camooweal'!L49,'Canberra'!L79,'Cape Borda'!L32,'Cape Otway'!L76,'Carnarvon'!L78,'Ceduna'!L45,'Cobar'!L79,'Darwin'!L78,'Deniliquin'!L79,'Eucla'!L74,'Forrest'!L41,'Gabo Island'!L82,'Gayndah'!L85,'Geraldton'!L78,'Giles'!L31,'Grove'!L41,'Kalgoorlie'!L78,'Kalumburu'!L48,'Learmonth'!L12,'Marble Bar'!L82,'Meekatharra'!L61,'Mildura'!L78,'Morawa'!L63,'Mt Gambier'!L48,'Normanton'!L83,'Nowra'!L36,'Oodnadatta'!L47,'Palmerville'!L83,'Perth'!L78,'Port Lincoln'!L78,'Rabbit Flat'!L19,'Richmond NSW'!L34,'Richmond Qld'!L80,'Robe'!L85,'Rutherglen'!L77,'Sale'!L78,'Scone'!L23,'Snowtown'!L80,'St George'!L75,'Townsville'!L47,'Victoria River Downs'!L24,'Wagga Wagga'!L78,'Walgett'!L79,'Wandering'!L80,'Wilcannia'!L35,'Williamtown'!L40,'Woomera'!L38)</f>
        <v>2.58490566037736</v>
      </c>
      <c r="G11" s="12">
        <f>AVERAGE('Adelaide'!N78,'Alice Springs'!N78,'Birdsville'!N38,'Bourke'!N80,'Burketown'!N83,'Cairns'!N78,'Camooweal'!N49,'Canberra'!N79,'Cape Borda'!N32,'Cape Otway'!N76,'Carnarvon'!N78,'Ceduna'!N45,'Cobar'!N79,'Darwin'!N78,'Deniliquin'!N79,'Eucla'!N74,'Forrest'!N41,'Gabo Island'!N82,'Gayndah'!N85,'Geraldton'!N78,'Giles'!N31,'Grove'!N41,'Kalgoorlie'!N78,'Kalumburu'!N48,'Learmonth'!N12,'Marble Bar'!N82,'Meekatharra'!N61,'Mildura'!N78,'Morawa'!N63,'Mt Gambier'!N48,'Normanton'!N83,'Nowra'!N36,'Oodnadatta'!N47,'Palmerville'!N83,'Perth'!N78,'Port Lincoln'!N78,'Rabbit Flat'!N19,'Richmond NSW'!N34,'Richmond Qld'!N80,'Robe'!N85,'Rutherglen'!N77,'Sale'!N78,'Scone'!N23,'Snowtown'!N80,'St George'!N75,'Townsville'!N47,'Victoria River Downs'!N24,'Wagga Wagga'!N78,'Walgett'!N79,'Wandering'!N80,'Wilcannia'!N35,'Williamtown'!N40,'Woomera'!N38)</f>
        <v>1.96008130081301</v>
      </c>
      <c r="H11" s="10">
        <v>-11</v>
      </c>
      <c r="I11" s="11">
        <f>AVERAGE('Adelaide'!P78,'Alice Springs'!P78,'Birdsville'!P38,'Bourke'!P80,'Burketown'!P83,'Cairns'!P78,'Camooweal'!P49,'Canberra'!P79,'Cape Borda'!P32,'Cape Otway'!P76,'Carnarvon'!P78,'Ceduna'!P45,'Cobar'!P79,'Cunderdin'!P37,'Darwin'!P78,'Deniliquin'!P79,'Eucla'!P74,'Forrest'!P41,'Gabo Island'!P82,'Gayndah'!P85,'Geraldton'!P78,'Giles'!P31,'Grove'!P41,'Halls Creek'!P78,'Kalgoorlie'!P78,'Kalumburu'!P48,'Learmonth'!P12,'Marble Bar'!P82,'Meekatharra'!P61,'Mildura'!P78,'Morawa'!P63,'Mt Gambier'!P48,'Normanton'!P83,'Nowra'!P36,'Oodnadatta'!P47,'Palmerville'!P83,'Perth'!P78,'Port Lincoln'!P78,'Rabbit Flat'!P19,'Richmond NSW'!P34,'Richmond Qld'!P80,'Robe'!P85,'Rutherglen'!P77,'Sale'!P78,'Scone'!P23,'Snowtown'!P80,'St George'!P75,'Townsville'!P47,'Victoria River Downs'!P24,'Wagga Wagga'!P78,'Walgett'!P79,'Wandering'!P80,'Wilcannia'!P35,'Williamtown'!P40,'Woomera'!P38)</f>
        <v>30.9289256198347</v>
      </c>
      <c r="J11" s="12">
        <f>AVERAGE('Adelaide'!Q78,'Alice Springs'!Q78,'Birdsville'!Q38,'Bourke'!Q80,'Burketown'!Q83,'Cairns'!Q78,'Camooweal'!Q49,'Canberra'!Q79,'Cape Borda'!Q32,'Cape Otway'!Q76,'Carnarvon'!Q78,'Ceduna'!Q45,'Cobar'!Q79,'Cunderdin'!Q37,'Darwin'!Q78,'Deniliquin'!Q79,'Eucla'!Q74,'Forrest'!Q41,'Gabo Island'!Q82,'Gayndah'!Q85,'Geraldton'!Q78,'Giles'!Q31,'Grove'!Q41,'Halls Creek'!Q78,'Kalgoorlie'!Q78,'Kalumburu'!Q48,'Learmonth'!Q12,'Marble Bar'!Q82,'Meekatharra'!Q61,'Mildura'!Q78,'Morawa'!Q63,'Mt Gambier'!Q48,'Normanton'!Q83,'Nowra'!Q36,'Oodnadatta'!Q47,'Palmerville'!Q83,'Perth'!Q78,'Port Lincoln'!Q78,'Rabbit Flat'!Q19,'Richmond NSW'!Q34,'Richmond Qld'!Q80,'Robe'!Q85,'Rutherglen'!Q77,'Sale'!Q78,'Scone'!Q23,'Snowtown'!Q80,'St George'!Q75,'Townsville'!Q47,'Victoria River Downs'!Q24,'Wagga Wagga'!Q78,'Walgett'!Q79,'Wandering'!Q80,'Wilcannia'!Q35,'Williamtown'!Q40,'Woomera'!Q38)</f>
        <v>4.74275803848603</v>
      </c>
      <c r="K11" s="13">
        <f>AVERAGE('Adelaide'!S78,'Alice Springs'!S78,'Birdsville'!S38,'Bourke'!S80,'Burketown'!S83,'Cairns'!S78,'Camooweal'!S49,'Canberra'!S79,'Cape Borda'!S32,'Cape Otway'!S76,'Carnarvon'!S78,'Ceduna'!S45,'Cobar'!S79,'Cunderdin'!S37,'Darwin'!S78,'Deniliquin'!S79,'Eucla'!S74,'Forrest'!S41,'Gabo Island'!S82,'Gayndah'!S85,'Geraldton'!S78,'Giles'!S31,'Grove'!S41,'Halls Creek'!S78,'Kalgoorlie'!S78,'Kalumburu'!S48,'Learmonth'!S12,'Marble Bar'!S82,'Meekatharra'!S61,'Mildura'!S78,'Morawa'!S63,'Mt Gambier'!S48,'Normanton'!S83,'Nowra'!S36,'Oodnadatta'!S47,'Palmerville'!S83,'Perth'!S78,'Port Lincoln'!S78,'Rabbit Flat'!S19,'Richmond NSW'!S34,'Richmond Qld'!S80,'Robe'!S85,'Rutherglen'!S77,'Sale'!S78,'Scone'!S23,'Snowtown'!S80,'St George'!S75,'Townsville'!S47,'Victoria River Downs'!S24,'Wagga Wagga'!S78,'Walgett'!S79,'Wandering'!S80,'Wilcannia'!S35,'Williamtown'!S40,'Woomera'!S38)</f>
        <v>14.695867768595</v>
      </c>
      <c r="L11" s="12">
        <f>AVERAGE('Adelaide'!T78,'Alice Springs'!T78,'Birdsville'!T38,'Bourke'!T80,'Burketown'!T83,'Cairns'!T78,'Camooweal'!T49,'Canberra'!T79,'Cape Borda'!T32,'Cape Otway'!T76,'Carnarvon'!T78,'Ceduna'!T45,'Cobar'!T79,'Cunderdin'!T37,'Darwin'!T78,'Deniliquin'!T79,'Eucla'!T74,'Forrest'!T41,'Gabo Island'!T82,'Gayndah'!T85,'Geraldton'!T78,'Giles'!T31,'Grove'!T41,'Halls Creek'!T78,'Kalgoorlie'!T78,'Kalumburu'!T48,'Learmonth'!T12,'Marble Bar'!T82,'Meekatharra'!T61,'Mildura'!T78,'Morawa'!T63,'Mt Gambier'!T48,'Normanton'!T83,'Nowra'!T36,'Oodnadatta'!T47,'Palmerville'!T83,'Perth'!T78,'Port Lincoln'!T78,'Rabbit Flat'!T19,'Richmond NSW'!T34,'Richmond Qld'!T80,'Robe'!T85,'Rutherglen'!T77,'Sale'!T78,'Scone'!T23,'Snowtown'!T80,'St George'!T75,'Townsville'!T47,'Victoria River Downs'!T24,'Wagga Wagga'!T78,'Walgett'!T79,'Wandering'!T80,'Wilcannia'!T35,'Williamtown'!T40,'Woomera'!T38)</f>
        <v>3.65540379278415</v>
      </c>
      <c r="M11" s="13">
        <f>AVERAGE('Adelaide'!V78,'Alice Springs'!V78,'Birdsville'!V38,'Bourke'!V80,'Burketown'!V83,'Cairns'!V78,'Camooweal'!V49,'Canberra'!V79,'Cape Borda'!V32,'Cape Otway'!V76,'Carnarvon'!V78,'Ceduna'!V45,'Cobar'!V79,'Darwin'!V78,'Deniliquin'!V79,'Eucla'!V74,'Forrest'!V41,'Gabo Island'!V82,'Gayndah'!V85,'Geraldton'!V78,'Giles'!V31,'Grove'!V41,'Kalgoorlie'!V78,'Kalumburu'!V48,'Learmonth'!V12,'Marble Bar'!V82,'Meekatharra'!V61,'Mildura'!V78,'Morawa'!V63,'Mt Gambier'!V48,'Normanton'!V83,'Nowra'!V36,'Oodnadatta'!V47,'Palmerville'!V83,'Perth'!V78,'Port Lincoln'!V78,'Rabbit Flat'!V19,'Richmond NSW'!V34,'Richmond Qld'!V80,'Robe'!V85,'Rutherglen'!V77,'Sale'!V78,'Scone'!V23,'Snowtown'!V80,'St George'!V75,'Townsville'!V47,'Victoria River Downs'!V24,'Wagga Wagga'!V78,'Walgett'!V79,'Wandering'!V80,'Wilcannia'!V35,'Williamtown'!V40,'Woomera'!V38)</f>
        <v>2.59519725557461</v>
      </c>
      <c r="N11" s="12">
        <f>AVERAGE('Adelaide'!W78,'Alice Springs'!W78,'Birdsville'!W38,'Bourke'!W80,'Burketown'!W83,'Cairns'!W78,'Camooweal'!W49,'Canberra'!W79,'Cape Borda'!W32,'Cape Otway'!W76,'Carnarvon'!W78,'Ceduna'!W45,'Cobar'!W79,'Darwin'!W78,'Deniliquin'!W79,'Eucla'!W74,'Forrest'!W41,'Gabo Island'!W82,'Gayndah'!W85,'Geraldton'!W78,'Giles'!W31,'Grove'!W41,'Kalgoorlie'!W78,'Kalumburu'!W48,'Learmonth'!W12,'Marble Bar'!W82,'Meekatharra'!W61,'Mildura'!W78,'Morawa'!W63,'Mt Gambier'!W48,'Normanton'!W83,'Nowra'!W36,'Oodnadatta'!W47,'Palmerville'!W83,'Perth'!W78,'Port Lincoln'!W78,'Rabbit Flat'!W19,'Richmond NSW'!W34,'Richmond Qld'!W80,'Robe'!W85,'Rutherglen'!W77,'Sale'!W78,'Scone'!W23,'Snowtown'!W80,'St George'!W75,'Townsville'!W47,'Victoria River Downs'!W24,'Wagga Wagga'!W78,'Walgett'!W79,'Wandering'!W80,'Wilcannia'!W35,'Williamtown'!W40,'Woomera'!W38)</f>
        <v>1.73955784093001</v>
      </c>
    </row>
    <row r="12" ht="23" customHeight="1">
      <c r="A12" s="10">
        <v>-10</v>
      </c>
      <c r="B12" s="11">
        <f>AVERAGE('Adelaide'!B79,'Alice Springs'!B79,'Birdsville'!B39,'Bourke'!B81,'Burketown'!B84,'Cairns'!B79,'Camooweal'!B50,'Canberra'!B80,'Cape Borda'!B33,'Cape Otway'!B77,'Carnarvon'!B79,'Ceduna'!B46,'Cobar'!B80,'Cunderdin'!B38,'Darwin'!B79,'Deniliquin'!B80,'Eucla'!B75,'Forrest'!B42,'Gabo Island'!B83,'Gayndah'!B86,'Geraldton'!B79,'Giles'!B32,'Grove'!B42,'Halls Creek'!B79,'Kalgoorlie'!B79,'Kalumburu'!B49,'Learmonth'!B13,'Marble Bar'!B83,'Meekatharra'!B62,'Mildura'!B79,'Morawa'!B64,'Mt Gambier'!B49,'Normanton'!B84,'Nowra'!B37,'Oodnadatta'!B48,'Palmerville'!B84,'Perth'!B79,'Port Lincoln'!B79,'Rabbit Flat'!B20,'Richmond NSW'!B35,'Richmond Qld'!B81,'Robe'!B86,'Rutherglen'!B78,'Sale'!B79,'Scone'!B24,'Snowtown'!B81,'St George'!B76,'Townsville'!B48,'Victoria River Downs'!B25,'Wagga Wagga'!B79,'Walgett'!B80,'Wandering'!B81,'Wilcannia'!B36,'Williamtown'!B41,'Woomera'!B39)</f>
        <v>31.0909090909091</v>
      </c>
      <c r="C12" s="12">
        <f>AVERAGE('Adelaide'!D79,'Alice Springs'!D79,'Birdsville'!D39,'Bourke'!D81,'Burketown'!D84,'Cairns'!D79,'Camooweal'!D50,'Canberra'!D80,'Cape Borda'!D33,'Cape Otway'!D77,'Carnarvon'!D79,'Ceduna'!D46,'Cobar'!D80,'Cunderdin'!D38,'Darwin'!D79,'Deniliquin'!D80,'Eucla'!D75,'Forrest'!D42,'Gabo Island'!D83,'Gayndah'!D86,'Geraldton'!D79,'Giles'!D32,'Grove'!D42,'Halls Creek'!D79,'Kalgoorlie'!D79,'Kalumburu'!D49,'Learmonth'!D13,'Marble Bar'!D83,'Meekatharra'!D62,'Mildura'!D79,'Morawa'!D64,'Mt Gambier'!D49,'Normanton'!D84,'Nowra'!D37,'Oodnadatta'!D48,'Palmerville'!D84,'Perth'!D79,'Port Lincoln'!D79,'Rabbit Flat'!D20,'Richmond NSW'!D35,'Richmond Qld'!D81,'Robe'!D86,'Rutherglen'!D78,'Sale'!D79,'Scone'!D24,'Snowtown'!D81,'St George'!D76,'Townsville'!D48,'Victoria River Downs'!D25,'Wagga Wagga'!D79,'Walgett'!D80,'Wandering'!D81,'Wilcannia'!D36,'Williamtown'!D41,'Woomera'!D39)</f>
        <v>4.75324855311013</v>
      </c>
      <c r="D12" s="13">
        <f>AVERAGE('Adelaide'!G79,'Alice Springs'!G79,'Birdsville'!G39,'Bourke'!G81,'Burketown'!G84,'Cairns'!G79,'Camooweal'!G50,'Canberra'!G80,'Cape Borda'!G33,'Cape Otway'!G77,'Carnarvon'!G79,'Ceduna'!G46,'Cobar'!G80,'Cunderdin'!G38,'Darwin'!G79,'Deniliquin'!G80,'Eucla'!G75,'Forrest'!G42,'Gabo Island'!G83,'Gayndah'!G86,'Geraldton'!G79,'Giles'!G32,'Grove'!G42,'Halls Creek'!G79,'Kalgoorlie'!G79,'Kalumburu'!G49,'Learmonth'!G13,'Marble Bar'!G83,'Meekatharra'!G62,'Mildura'!G79,'Morawa'!G64,'Mt Gambier'!G49,'Normanton'!G84,'Nowra'!G37,'Oodnadatta'!G48,'Palmerville'!G84,'Perth'!G79,'Port Lincoln'!G79,'Rabbit Flat'!G20,'Richmond NSW'!G35,'Richmond Qld'!G81,'Robe'!G86,'Rutherglen'!G78,'Sale'!G79,'Scone'!G24,'Snowtown'!G81,'St George'!G76,'Townsville'!G48,'Victoria River Downs'!G25,'Wagga Wagga'!G79,'Walgett'!G80,'Wandering'!G81,'Wilcannia'!G36,'Williamtown'!G41,'Woomera'!G39)</f>
        <v>14.4545454545455</v>
      </c>
      <c r="E12" s="12">
        <f>AVERAGE('Adelaide'!I79,'Alice Springs'!I79,'Birdsville'!I39,'Bourke'!I81,'Burketown'!I84,'Cairns'!I79,'Camooweal'!I50,'Canberra'!I80,'Cape Borda'!I33,'Cape Otway'!I77,'Carnarvon'!I79,'Ceduna'!I46,'Cobar'!I80,'Cunderdin'!I38,'Darwin'!I79,'Deniliquin'!I80,'Eucla'!I75,'Forrest'!I42,'Gabo Island'!I83,'Gayndah'!I86,'Geraldton'!I79,'Giles'!I32,'Grove'!I42,'Halls Creek'!I79,'Kalgoorlie'!I79,'Kalumburu'!I49,'Learmonth'!I13,'Marble Bar'!I83,'Meekatharra'!I62,'Mildura'!I79,'Morawa'!I64,'Mt Gambier'!I49,'Normanton'!I84,'Nowra'!I37,'Oodnadatta'!I48,'Palmerville'!I84,'Perth'!I79,'Port Lincoln'!I79,'Rabbit Flat'!I20,'Richmond NSW'!I35,'Richmond Qld'!I81,'Robe'!I86,'Rutherglen'!I78,'Sale'!I79,'Scone'!I24,'Snowtown'!I81,'St George'!I76,'Townsville'!I48,'Victoria River Downs'!I25,'Wagga Wagga'!I79,'Walgett'!I80,'Wandering'!I81,'Wilcannia'!I36,'Williamtown'!I41,'Woomera'!I39)</f>
        <v>3.63940597944756</v>
      </c>
      <c r="F12" s="13">
        <f>AVERAGE('Adelaide'!L79,'Alice Springs'!L79,'Birdsville'!L39,'Bourke'!L81,'Burketown'!L84,'Cairns'!L79,'Camooweal'!L50,'Canberra'!L80,'Cape Borda'!L33,'Cape Otway'!L77,'Carnarvon'!L79,'Ceduna'!L46,'Cobar'!L80,'Darwin'!L79,'Deniliquin'!L80,'Eucla'!L75,'Forrest'!L42,'Gabo Island'!L83,'Gayndah'!L86,'Geraldton'!L79,'Giles'!L32,'Grove'!L42,'Kalgoorlie'!L79,'Kalumburu'!L49,'Learmonth'!L13,'Marble Bar'!L83,'Meekatharra'!L62,'Mildura'!L79,'Morawa'!L64,'Mt Gambier'!L49,'Normanton'!L84,'Nowra'!L37,'Oodnadatta'!L48,'Palmerville'!L84,'Perth'!L79,'Port Lincoln'!L79,'Rabbit Flat'!L20,'Richmond NSW'!L35,'Richmond Qld'!L81,'Robe'!L86,'Rutherglen'!L78,'Sale'!L79,'Scone'!L24,'Snowtown'!L81,'St George'!L76,'Townsville'!L48,'Victoria River Downs'!L25,'Wagga Wagga'!L79,'Walgett'!L80,'Wandering'!L81,'Wilcannia'!L36,'Williamtown'!L41,'Woomera'!L39)</f>
        <v>2.69811320754717</v>
      </c>
      <c r="G12" s="12">
        <f>AVERAGE('Adelaide'!N79,'Alice Springs'!N79,'Birdsville'!N39,'Bourke'!N81,'Burketown'!N84,'Cairns'!N79,'Camooweal'!N50,'Canberra'!N80,'Cape Borda'!N33,'Cape Otway'!N77,'Carnarvon'!N79,'Ceduna'!N46,'Cobar'!N80,'Darwin'!N79,'Deniliquin'!N80,'Eucla'!N75,'Forrest'!N42,'Gabo Island'!N83,'Gayndah'!N86,'Geraldton'!N79,'Giles'!N32,'Grove'!N42,'Kalgoorlie'!N79,'Kalumburu'!N49,'Learmonth'!N13,'Marble Bar'!N83,'Meekatharra'!N62,'Mildura'!N79,'Morawa'!N64,'Mt Gambier'!N49,'Normanton'!N84,'Nowra'!N37,'Oodnadatta'!N48,'Palmerville'!N84,'Perth'!N79,'Port Lincoln'!N79,'Rabbit Flat'!N20,'Richmond NSW'!N35,'Richmond Qld'!N81,'Robe'!N86,'Rutherglen'!N78,'Sale'!N79,'Scone'!N24,'Snowtown'!N81,'St George'!N76,'Townsville'!N48,'Victoria River Downs'!N25,'Wagga Wagga'!N79,'Walgett'!N80,'Wandering'!N81,'Wilcannia'!N36,'Williamtown'!N41,'Woomera'!N39)</f>
        <v>1.60049304267161</v>
      </c>
      <c r="H12" s="10">
        <v>-10</v>
      </c>
      <c r="I12" s="11">
        <f>AVERAGE('Adelaide'!P79,'Alice Springs'!P79,'Birdsville'!P39,'Bourke'!P81,'Burketown'!P84,'Cairns'!P79,'Camooweal'!P50,'Canberra'!P80,'Cape Borda'!P33,'Cape Otway'!P77,'Carnarvon'!P79,'Ceduna'!P46,'Cobar'!P80,'Cunderdin'!P38,'Darwin'!P79,'Deniliquin'!P80,'Eucla'!P75,'Forrest'!P42,'Gabo Island'!P83,'Gayndah'!P86,'Geraldton'!P79,'Giles'!P32,'Grove'!P42,'Halls Creek'!P79,'Kalgoorlie'!P79,'Kalumburu'!P49,'Learmonth'!P13,'Marble Bar'!P83,'Meekatharra'!P62,'Mildura'!P79,'Morawa'!P64,'Mt Gambier'!P49,'Normanton'!P84,'Nowra'!P37,'Oodnadatta'!P48,'Palmerville'!P84,'Perth'!P79,'Port Lincoln'!P79,'Rabbit Flat'!P20,'Richmond NSW'!P35,'Richmond Qld'!P81,'Robe'!P86,'Rutherglen'!P78,'Sale'!P79,'Scone'!P24,'Snowtown'!P81,'St George'!P76,'Townsville'!P48,'Victoria River Downs'!P25,'Wagga Wagga'!P79,'Walgett'!P80,'Wandering'!P81,'Wilcannia'!P36,'Williamtown'!P41,'Woomera'!P39)</f>
        <v>30.5963636363636</v>
      </c>
      <c r="J12" s="12">
        <f>AVERAGE('Adelaide'!Q79,'Alice Springs'!Q79,'Birdsville'!Q39,'Bourke'!Q81,'Burketown'!Q84,'Cairns'!Q79,'Camooweal'!Q50,'Canberra'!Q80,'Cape Borda'!Q33,'Cape Otway'!Q77,'Carnarvon'!Q79,'Ceduna'!Q46,'Cobar'!Q80,'Cunderdin'!Q38,'Darwin'!Q79,'Deniliquin'!Q80,'Eucla'!Q75,'Forrest'!Q42,'Gabo Island'!Q83,'Gayndah'!Q86,'Geraldton'!Q79,'Giles'!Q32,'Grove'!Q42,'Halls Creek'!Q79,'Kalgoorlie'!Q79,'Kalumburu'!Q49,'Learmonth'!Q13,'Marble Bar'!Q83,'Meekatharra'!Q62,'Mildura'!Q79,'Morawa'!Q64,'Mt Gambier'!Q49,'Normanton'!Q84,'Nowra'!Q37,'Oodnadatta'!Q48,'Palmerville'!Q84,'Perth'!Q79,'Port Lincoln'!Q79,'Rabbit Flat'!Q20,'Richmond NSW'!Q35,'Richmond Qld'!Q81,'Robe'!Q86,'Rutherglen'!Q78,'Sale'!Q79,'Scone'!Q24,'Snowtown'!Q81,'St George'!Q76,'Townsville'!Q48,'Victoria River Downs'!Q25,'Wagga Wagga'!Q79,'Walgett'!Q80,'Wandering'!Q81,'Wilcannia'!Q36,'Williamtown'!Q41,'Woomera'!Q39)</f>
        <v>4.7489584688795</v>
      </c>
      <c r="K12" s="13">
        <f>AVERAGE('Adelaide'!S79,'Alice Springs'!S79,'Birdsville'!S39,'Bourke'!S81,'Burketown'!S84,'Cairns'!S79,'Camooweal'!S50,'Canberra'!S80,'Cape Borda'!S33,'Cape Otway'!S77,'Carnarvon'!S79,'Ceduna'!S46,'Cobar'!S80,'Cunderdin'!S38,'Darwin'!S79,'Deniliquin'!S80,'Eucla'!S75,'Forrest'!S42,'Gabo Island'!S83,'Gayndah'!S86,'Geraldton'!S79,'Giles'!S32,'Grove'!S42,'Halls Creek'!S79,'Kalgoorlie'!S79,'Kalumburu'!S49,'Learmonth'!S13,'Marble Bar'!S83,'Meekatharra'!S62,'Mildura'!S79,'Morawa'!S64,'Mt Gambier'!S49,'Normanton'!S84,'Nowra'!S37,'Oodnadatta'!S48,'Palmerville'!S84,'Perth'!S79,'Port Lincoln'!S79,'Rabbit Flat'!S20,'Richmond NSW'!S35,'Richmond Qld'!S81,'Robe'!S86,'Rutherglen'!S78,'Sale'!S79,'Scone'!S24,'Snowtown'!S81,'St George'!S76,'Townsville'!S48,'Victoria River Downs'!S25,'Wagga Wagga'!S79,'Walgett'!S80,'Wandering'!S81,'Wilcannia'!S36,'Williamtown'!S41,'Woomera'!S39)</f>
        <v>14.5163636363636</v>
      </c>
      <c r="L12" s="12">
        <f>AVERAGE('Adelaide'!T79,'Alice Springs'!T79,'Birdsville'!T39,'Bourke'!T81,'Burketown'!T84,'Cairns'!T79,'Camooweal'!T50,'Canberra'!T80,'Cape Borda'!T33,'Cape Otway'!T77,'Carnarvon'!T79,'Ceduna'!T46,'Cobar'!T80,'Cunderdin'!T38,'Darwin'!T79,'Deniliquin'!T80,'Eucla'!T75,'Forrest'!T42,'Gabo Island'!T83,'Gayndah'!T86,'Geraldton'!T79,'Giles'!T32,'Grove'!T42,'Halls Creek'!T79,'Kalgoorlie'!T79,'Kalumburu'!T49,'Learmonth'!T13,'Marble Bar'!T83,'Meekatharra'!T62,'Mildura'!T79,'Morawa'!T64,'Mt Gambier'!T49,'Normanton'!T84,'Nowra'!T37,'Oodnadatta'!T48,'Palmerville'!T84,'Perth'!T79,'Port Lincoln'!T79,'Rabbit Flat'!T20,'Richmond NSW'!T35,'Richmond Qld'!T81,'Robe'!T86,'Rutherglen'!T78,'Sale'!T79,'Scone'!T24,'Snowtown'!T81,'St George'!T76,'Townsville'!T48,'Victoria River Downs'!T25,'Wagga Wagga'!T79,'Walgett'!T80,'Wandering'!T81,'Wilcannia'!T36,'Williamtown'!T41,'Woomera'!T39)</f>
        <v>3.65690493203562</v>
      </c>
      <c r="M12" s="13">
        <f>AVERAGE('Adelaide'!V79,'Alice Springs'!V79,'Birdsville'!V39,'Bourke'!V81,'Burketown'!V84,'Cairns'!V79,'Camooweal'!V50,'Canberra'!V80,'Cape Borda'!V33,'Cape Otway'!V77,'Carnarvon'!V79,'Ceduna'!V46,'Cobar'!V80,'Darwin'!V79,'Deniliquin'!V80,'Eucla'!V75,'Forrest'!V42,'Gabo Island'!V83,'Gayndah'!V86,'Geraldton'!V79,'Giles'!V32,'Grove'!V42,'Kalgoorlie'!V79,'Kalumburu'!V49,'Learmonth'!V13,'Marble Bar'!V83,'Meekatharra'!V62,'Mildura'!V79,'Morawa'!V64,'Mt Gambier'!V49,'Normanton'!V84,'Nowra'!V37,'Oodnadatta'!V48,'Palmerville'!V84,'Perth'!V79,'Port Lincoln'!V79,'Rabbit Flat'!V20,'Richmond NSW'!V35,'Richmond Qld'!V81,'Robe'!V86,'Rutherglen'!V78,'Sale'!V79,'Scone'!V24,'Snowtown'!V81,'St George'!V76,'Townsville'!V48,'Victoria River Downs'!V25,'Wagga Wagga'!V79,'Walgett'!V80,'Wandering'!V81,'Wilcannia'!V36,'Williamtown'!V41,'Woomera'!V39)</f>
        <v>2.59622641509434</v>
      </c>
      <c r="N12" s="12">
        <f>AVERAGE('Adelaide'!W79,'Alice Springs'!W79,'Birdsville'!W39,'Bourke'!W81,'Burketown'!W84,'Cairns'!W79,'Camooweal'!W50,'Canberra'!W80,'Cape Borda'!W33,'Cape Otway'!W77,'Carnarvon'!W79,'Ceduna'!W46,'Cobar'!W80,'Darwin'!W79,'Deniliquin'!W80,'Eucla'!W75,'Forrest'!W42,'Gabo Island'!W83,'Gayndah'!W86,'Geraldton'!W79,'Giles'!W32,'Grove'!W42,'Kalgoorlie'!W79,'Kalumburu'!W49,'Learmonth'!W13,'Marble Bar'!W83,'Meekatharra'!W62,'Mildura'!W79,'Morawa'!W64,'Mt Gambier'!W49,'Normanton'!W84,'Nowra'!W37,'Oodnadatta'!W48,'Palmerville'!W84,'Perth'!W79,'Port Lincoln'!W79,'Rabbit Flat'!W20,'Richmond NSW'!W35,'Richmond Qld'!W81,'Robe'!W86,'Rutherglen'!W78,'Sale'!W79,'Scone'!W24,'Snowtown'!W81,'St George'!W76,'Townsville'!W48,'Victoria River Downs'!W25,'Wagga Wagga'!W79,'Walgett'!W80,'Wandering'!W81,'Wilcannia'!W36,'Williamtown'!W41,'Woomera'!W39)</f>
        <v>1.75046241204672</v>
      </c>
    </row>
    <row r="13" ht="23" customHeight="1">
      <c r="A13" s="10">
        <v>-9</v>
      </c>
      <c r="B13" s="11">
        <f>AVERAGE('Adelaide'!B80,'Alice Springs'!B80,'Birdsville'!B40,'Bourke'!B82,'Burketown'!B85,'Cairns'!B80,'Camooweal'!B51,'Canberra'!B81,'Cape Borda'!B34,'Cape Otway'!B78,'Carnarvon'!B80,'Ceduna'!B47,'Cobar'!B81,'Cunderdin'!B39,'Darwin'!B80,'Deniliquin'!B81,'Eucla'!B76,'Forrest'!B43,'Gabo Island'!B84,'Gayndah'!B87,'Geraldton'!B80,'Giles'!B33,'Grove'!B43,'Halls Creek'!B80,'Kalgoorlie'!B80,'Kalumburu'!B50,'Learmonth'!B14,'Marble Bar'!B84,'Meekatharra'!B63,'Mildura'!B80,'Morawa'!B65,'Mt Gambier'!B50,'Normanton'!B85,'Nowra'!B38,'Oodnadatta'!B49,'Palmerville'!B85,'Perth'!B80,'Port Lincoln'!B80,'Rabbit Flat'!B21,'Richmond NSW'!B36,'Richmond Qld'!B82,'Robe'!B87,'Rutherglen'!B79,'Sale'!B80,'Scone'!B25,'Snowtown'!B82,'St George'!B77,'Townsville'!B49,'Victoria River Downs'!B26,'Wagga Wagga'!B80,'Walgett'!B81,'Wandering'!B82,'Wilcannia'!B37,'Williamtown'!B42,'Woomera'!B40)</f>
        <v>31.0545454545455</v>
      </c>
      <c r="C13" s="12">
        <f>AVERAGE('Adelaide'!D80,'Alice Springs'!D80,'Birdsville'!D40,'Bourke'!D82,'Burketown'!D85,'Cairns'!D80,'Camooweal'!D51,'Canberra'!D81,'Cape Borda'!D34,'Cape Otway'!D78,'Carnarvon'!D80,'Ceduna'!D47,'Cobar'!D81,'Cunderdin'!D39,'Darwin'!D80,'Deniliquin'!D81,'Eucla'!D76,'Forrest'!D43,'Gabo Island'!D84,'Gayndah'!D87,'Geraldton'!D80,'Giles'!D33,'Grove'!D43,'Halls Creek'!D80,'Kalgoorlie'!D80,'Kalumburu'!D50,'Learmonth'!D14,'Marble Bar'!D84,'Meekatharra'!D63,'Mildura'!D80,'Morawa'!D65,'Mt Gambier'!D50,'Normanton'!D85,'Nowra'!D38,'Oodnadatta'!D49,'Palmerville'!D85,'Perth'!D80,'Port Lincoln'!D80,'Rabbit Flat'!D21,'Richmond NSW'!D36,'Richmond Qld'!D82,'Robe'!D87,'Rutherglen'!D79,'Sale'!D80,'Scone'!D25,'Snowtown'!D82,'St George'!D77,'Townsville'!D49,'Victoria River Downs'!D26,'Wagga Wagga'!D80,'Walgett'!D81,'Wandering'!D82,'Wilcannia'!D37,'Williamtown'!D42,'Woomera'!D40)</f>
        <v>4.77621909497852</v>
      </c>
      <c r="D13" s="13">
        <f>AVERAGE('Adelaide'!G80,'Alice Springs'!G80,'Birdsville'!G40,'Bourke'!G82,'Burketown'!G85,'Cairns'!G80,'Camooweal'!G51,'Canberra'!G81,'Cape Borda'!G34,'Cape Otway'!G78,'Carnarvon'!G80,'Ceduna'!G47,'Cobar'!G81,'Cunderdin'!G39,'Darwin'!G80,'Deniliquin'!G81,'Eucla'!G76,'Forrest'!G43,'Gabo Island'!G84,'Gayndah'!G87,'Geraldton'!G80,'Giles'!G33,'Grove'!G43,'Halls Creek'!G80,'Kalgoorlie'!G80,'Kalumburu'!G50,'Learmonth'!G14,'Marble Bar'!G84,'Meekatharra'!G63,'Mildura'!G80,'Morawa'!G65,'Mt Gambier'!G50,'Normanton'!G85,'Nowra'!G38,'Oodnadatta'!G49,'Palmerville'!G85,'Perth'!G80,'Port Lincoln'!G80,'Rabbit Flat'!G21,'Richmond NSW'!G36,'Richmond Qld'!G82,'Robe'!G87,'Rutherglen'!G79,'Sale'!G80,'Scone'!G25,'Snowtown'!G82,'St George'!G77,'Townsville'!G49,'Victoria River Downs'!G26,'Wagga Wagga'!G80,'Walgett'!G81,'Wandering'!G82,'Wilcannia'!G37,'Williamtown'!G42,'Woomera'!G40)</f>
        <v>15.0909090909091</v>
      </c>
      <c r="E13" s="12">
        <f>AVERAGE('Adelaide'!I80,'Alice Springs'!I80,'Birdsville'!I40,'Bourke'!I82,'Burketown'!I85,'Cairns'!I80,'Camooweal'!I51,'Canberra'!I81,'Cape Borda'!I34,'Cape Otway'!I78,'Carnarvon'!I80,'Ceduna'!I47,'Cobar'!I81,'Cunderdin'!I39,'Darwin'!I80,'Deniliquin'!I81,'Eucla'!I76,'Forrest'!I43,'Gabo Island'!I84,'Gayndah'!I87,'Geraldton'!I80,'Giles'!I33,'Grove'!I43,'Halls Creek'!I80,'Kalgoorlie'!I80,'Kalumburu'!I50,'Learmonth'!I14,'Marble Bar'!I84,'Meekatharra'!I63,'Mildura'!I80,'Morawa'!I65,'Mt Gambier'!I50,'Normanton'!I85,'Nowra'!I38,'Oodnadatta'!I49,'Palmerville'!I85,'Perth'!I80,'Port Lincoln'!I80,'Rabbit Flat'!I21,'Richmond NSW'!I36,'Richmond Qld'!I82,'Robe'!I87,'Rutherglen'!I79,'Sale'!I80,'Scone'!I25,'Snowtown'!I82,'St George'!I77,'Townsville'!I49,'Victoria River Downs'!I26,'Wagga Wagga'!I80,'Walgett'!I81,'Wandering'!I82,'Wilcannia'!I37,'Williamtown'!I42,'Woomera'!I40)</f>
        <v>3.76534489050519</v>
      </c>
      <c r="F13" s="13">
        <f>AVERAGE('Adelaide'!L80,'Alice Springs'!L80,'Birdsville'!L40,'Bourke'!L82,'Burketown'!L85,'Cairns'!L80,'Camooweal'!L51,'Canberra'!L81,'Cape Borda'!L34,'Cape Otway'!L78,'Carnarvon'!L80,'Ceduna'!L47,'Cobar'!L81,'Darwin'!L80,'Deniliquin'!L81,'Eucla'!L76,'Forrest'!L43,'Gabo Island'!L84,'Gayndah'!L87,'Geraldton'!L80,'Giles'!L33,'Grove'!L43,'Kalgoorlie'!L80,'Kalumburu'!L50,'Learmonth'!L14,'Marble Bar'!L84,'Meekatharra'!L63,'Mildura'!L80,'Morawa'!L65,'Mt Gambier'!L50,'Normanton'!L85,'Nowra'!L38,'Oodnadatta'!L49,'Palmerville'!L85,'Perth'!L80,'Port Lincoln'!L80,'Rabbit Flat'!L21,'Richmond NSW'!L36,'Richmond Qld'!L82,'Robe'!L87,'Rutherglen'!L79,'Sale'!L80,'Scone'!L25,'Snowtown'!L82,'St George'!L77,'Townsville'!L49,'Victoria River Downs'!L26,'Wagga Wagga'!L80,'Walgett'!L81,'Wandering'!L82,'Wilcannia'!L37,'Williamtown'!L42,'Woomera'!L40)</f>
        <v>2.09433962264151</v>
      </c>
      <c r="G13" s="12">
        <f>AVERAGE('Adelaide'!N80,'Alice Springs'!N80,'Birdsville'!N40,'Bourke'!N82,'Burketown'!N85,'Cairns'!N80,'Camooweal'!N51,'Canberra'!N81,'Cape Borda'!N34,'Cape Otway'!N78,'Carnarvon'!N80,'Ceduna'!N47,'Cobar'!N81,'Darwin'!N80,'Deniliquin'!N81,'Eucla'!N76,'Forrest'!N43,'Gabo Island'!N84,'Gayndah'!N87,'Geraldton'!N80,'Giles'!N33,'Grove'!N43,'Kalgoorlie'!N80,'Kalumburu'!N50,'Learmonth'!N14,'Marble Bar'!N84,'Meekatharra'!N63,'Mildura'!N80,'Morawa'!N65,'Mt Gambier'!N50,'Normanton'!N85,'Nowra'!N38,'Oodnadatta'!N49,'Palmerville'!N85,'Perth'!N80,'Port Lincoln'!N80,'Rabbit Flat'!N21,'Richmond NSW'!N36,'Richmond Qld'!N82,'Robe'!N87,'Rutherglen'!N79,'Sale'!N80,'Scone'!N25,'Snowtown'!N82,'St George'!N77,'Townsville'!N49,'Victoria River Downs'!N26,'Wagga Wagga'!N80,'Walgett'!N81,'Wandering'!N82,'Wilcannia'!N37,'Williamtown'!N42,'Woomera'!N40)</f>
        <v>0.712155257936508</v>
      </c>
      <c r="H13" s="10">
        <v>-9</v>
      </c>
      <c r="I13" s="11">
        <f>AVERAGE('Adelaide'!P80,'Alice Springs'!P80,'Birdsville'!P40,'Bourke'!P82,'Burketown'!P85,'Cairns'!P80,'Camooweal'!P51,'Canberra'!P81,'Cape Borda'!P34,'Cape Otway'!P78,'Carnarvon'!P80,'Ceduna'!P47,'Cobar'!P81,'Cunderdin'!P39,'Darwin'!P80,'Deniliquin'!P81,'Eucla'!P76,'Forrest'!P43,'Gabo Island'!P84,'Gayndah'!P87,'Geraldton'!P80,'Giles'!P33,'Grove'!P43,'Halls Creek'!P80,'Kalgoorlie'!P80,'Kalumburu'!P50,'Learmonth'!P14,'Marble Bar'!P84,'Meekatharra'!P63,'Mildura'!P80,'Morawa'!P65,'Mt Gambier'!P50,'Normanton'!P85,'Nowra'!P38,'Oodnadatta'!P49,'Palmerville'!P85,'Perth'!P80,'Port Lincoln'!P80,'Rabbit Flat'!P21,'Richmond NSW'!P36,'Richmond Qld'!P82,'Robe'!P87,'Rutherglen'!P79,'Sale'!P80,'Scone'!P25,'Snowtown'!P82,'St George'!P77,'Townsville'!P49,'Victoria River Downs'!P26,'Wagga Wagga'!P80,'Walgett'!P81,'Wandering'!P82,'Wilcannia'!P37,'Williamtown'!P42,'Woomera'!P40)</f>
        <v>30.5414141414141</v>
      </c>
      <c r="J13" s="12">
        <f>AVERAGE('Adelaide'!Q80,'Alice Springs'!Q80,'Birdsville'!Q40,'Bourke'!Q82,'Burketown'!Q85,'Cairns'!Q80,'Camooweal'!Q51,'Canberra'!Q81,'Cape Borda'!Q34,'Cape Otway'!Q78,'Carnarvon'!Q80,'Ceduna'!Q47,'Cobar'!Q81,'Cunderdin'!Q39,'Darwin'!Q80,'Deniliquin'!Q81,'Eucla'!Q76,'Forrest'!Q43,'Gabo Island'!Q84,'Gayndah'!Q87,'Geraldton'!Q80,'Giles'!Q33,'Grove'!Q43,'Halls Creek'!Q80,'Kalgoorlie'!Q80,'Kalumburu'!Q50,'Learmonth'!Q14,'Marble Bar'!Q84,'Meekatharra'!Q63,'Mildura'!Q80,'Morawa'!Q65,'Mt Gambier'!Q50,'Normanton'!Q85,'Nowra'!Q38,'Oodnadatta'!Q49,'Palmerville'!Q85,'Perth'!Q80,'Port Lincoln'!Q80,'Rabbit Flat'!Q21,'Richmond NSW'!Q36,'Richmond Qld'!Q82,'Robe'!Q87,'Rutherglen'!Q79,'Sale'!Q80,'Scone'!Q25,'Snowtown'!Q82,'St George'!Q77,'Townsville'!Q49,'Victoria River Downs'!Q26,'Wagga Wagga'!Q80,'Walgett'!Q81,'Wandering'!Q82,'Wilcannia'!Q37,'Williamtown'!Q42,'Woomera'!Q40)</f>
        <v>4.74825126532341</v>
      </c>
      <c r="K13" s="13">
        <f>AVERAGE('Adelaide'!S80,'Alice Springs'!S80,'Birdsville'!S40,'Bourke'!S82,'Burketown'!S85,'Cairns'!S80,'Camooweal'!S51,'Canberra'!S81,'Cape Borda'!S34,'Cape Otway'!S78,'Carnarvon'!S80,'Ceduna'!S47,'Cobar'!S81,'Cunderdin'!S39,'Darwin'!S80,'Deniliquin'!S81,'Eucla'!S76,'Forrest'!S43,'Gabo Island'!S84,'Gayndah'!S87,'Geraldton'!S80,'Giles'!S33,'Grove'!S43,'Halls Creek'!S80,'Kalgoorlie'!S80,'Kalumburu'!S50,'Learmonth'!S14,'Marble Bar'!S84,'Meekatharra'!S63,'Mildura'!S80,'Morawa'!S65,'Mt Gambier'!S50,'Normanton'!S85,'Nowra'!S38,'Oodnadatta'!S49,'Palmerville'!S85,'Perth'!S80,'Port Lincoln'!S80,'Rabbit Flat'!S21,'Richmond NSW'!S36,'Richmond Qld'!S82,'Robe'!S87,'Rutherglen'!S79,'Sale'!S80,'Scone'!S25,'Snowtown'!S82,'St George'!S77,'Townsville'!S49,'Victoria River Downs'!S26,'Wagga Wagga'!S80,'Walgett'!S81,'Wandering'!S82,'Wilcannia'!S37,'Williamtown'!S42,'Woomera'!S40)</f>
        <v>14.5232323232323</v>
      </c>
      <c r="L13" s="12">
        <f>AVERAGE('Adelaide'!T80,'Alice Springs'!T80,'Birdsville'!T40,'Bourke'!T82,'Burketown'!T85,'Cairns'!T80,'Camooweal'!T51,'Canberra'!T81,'Cape Borda'!T34,'Cape Otway'!T78,'Carnarvon'!T80,'Ceduna'!T47,'Cobar'!T81,'Cunderdin'!T39,'Darwin'!T80,'Deniliquin'!T81,'Eucla'!T76,'Forrest'!T43,'Gabo Island'!T84,'Gayndah'!T87,'Geraldton'!T80,'Giles'!T33,'Grove'!T43,'Halls Creek'!T80,'Kalgoorlie'!T80,'Kalumburu'!T50,'Learmonth'!T14,'Marble Bar'!T84,'Meekatharra'!T63,'Mildura'!T80,'Morawa'!T65,'Mt Gambier'!T50,'Normanton'!T85,'Nowra'!T38,'Oodnadatta'!T49,'Palmerville'!T85,'Perth'!T80,'Port Lincoln'!T80,'Rabbit Flat'!T21,'Richmond NSW'!T36,'Richmond Qld'!T82,'Robe'!T87,'Rutherglen'!T79,'Sale'!T80,'Scone'!T25,'Snowtown'!T82,'St George'!T77,'Townsville'!T49,'Victoria River Downs'!T26,'Wagga Wagga'!T80,'Walgett'!T81,'Wandering'!T82,'Wilcannia'!T37,'Williamtown'!T42,'Woomera'!T40)</f>
        <v>3.65873452625443</v>
      </c>
      <c r="M13" s="13">
        <f>AVERAGE('Adelaide'!V80,'Alice Springs'!V80,'Birdsville'!V40,'Bourke'!V82,'Burketown'!V85,'Cairns'!V80,'Camooweal'!V51,'Canberra'!V81,'Cape Borda'!V34,'Cape Otway'!V78,'Carnarvon'!V80,'Ceduna'!V47,'Cobar'!V81,'Darwin'!V80,'Deniliquin'!V81,'Eucla'!V76,'Forrest'!V43,'Gabo Island'!V84,'Gayndah'!V87,'Geraldton'!V80,'Giles'!V33,'Grove'!V43,'Kalgoorlie'!V80,'Kalumburu'!V50,'Learmonth'!V14,'Marble Bar'!V84,'Meekatharra'!V63,'Mildura'!V80,'Morawa'!V65,'Mt Gambier'!V50,'Normanton'!V85,'Nowra'!V38,'Oodnadatta'!V49,'Palmerville'!V85,'Perth'!V80,'Port Lincoln'!V80,'Rabbit Flat'!V21,'Richmond NSW'!V36,'Richmond Qld'!V82,'Robe'!V87,'Rutherglen'!V79,'Sale'!V80,'Scone'!V25,'Snowtown'!V82,'St George'!V77,'Townsville'!V49,'Victoria River Downs'!V26,'Wagga Wagga'!V80,'Walgett'!V81,'Wandering'!V82,'Wilcannia'!V37,'Williamtown'!V42,'Woomera'!V40)</f>
        <v>2.58490566037736</v>
      </c>
      <c r="N13" s="12">
        <f>AVERAGE('Adelaide'!W80,'Alice Springs'!W80,'Birdsville'!W40,'Bourke'!W82,'Burketown'!W85,'Cairns'!W80,'Camooweal'!W51,'Canberra'!W81,'Cape Borda'!W34,'Cape Otway'!W78,'Carnarvon'!W80,'Ceduna'!W47,'Cobar'!W81,'Darwin'!W80,'Deniliquin'!W81,'Eucla'!W76,'Forrest'!W43,'Gabo Island'!W84,'Gayndah'!W87,'Geraldton'!W80,'Giles'!W33,'Grove'!W43,'Kalgoorlie'!W80,'Kalumburu'!W50,'Learmonth'!W14,'Marble Bar'!W84,'Meekatharra'!W63,'Mildura'!W80,'Morawa'!W65,'Mt Gambier'!W50,'Normanton'!W85,'Nowra'!W38,'Oodnadatta'!W49,'Palmerville'!W85,'Perth'!W80,'Port Lincoln'!W80,'Rabbit Flat'!W21,'Richmond NSW'!W36,'Richmond Qld'!W82,'Robe'!W87,'Rutherglen'!W79,'Sale'!W80,'Scone'!W25,'Snowtown'!W82,'St George'!W77,'Townsville'!W49,'Victoria River Downs'!W26,'Wagga Wagga'!W80,'Walgett'!W81,'Wandering'!W82,'Wilcannia'!W37,'Williamtown'!W42,'Woomera'!W40)</f>
        <v>1.76510125822599</v>
      </c>
    </row>
    <row r="14" ht="23" customHeight="1">
      <c r="A14" s="10">
        <v>-8</v>
      </c>
      <c r="B14" s="11">
        <f>AVERAGE('Adelaide'!B81,'Alice Springs'!B81,'Birdsville'!B41,'Bourke'!B83,'Burketown'!B86,'Cairns'!B81,'Camooweal'!B52,'Canberra'!B82,'Cape Borda'!B35,'Cape Otway'!B79,'Carnarvon'!B81,'Ceduna'!B48,'Cobar'!B82,'Cunderdin'!B40,'Darwin'!B81,'Deniliquin'!B82,'Eucla'!B77,'Forrest'!B44,'Gabo Island'!B85,'Gayndah'!B88,'Geraldton'!B81,'Giles'!B34,'Grove'!B44,'Halls Creek'!B81,'Kalgoorlie'!B81,'Kalumburu'!B51,'Learmonth'!B15,'Marble Bar'!B85,'Meekatharra'!B64,'Mildura'!B81,'Morawa'!B66,'Mt Gambier'!B51,'Normanton'!B86,'Nowra'!B39,'Oodnadatta'!B50,'Palmerville'!B86,'Perth'!B81,'Port Lincoln'!B81,'Rabbit Flat'!B22,'Richmond NSW'!B37,'Richmond Qld'!B83,'Robe'!B88,'Rutherglen'!B80,'Sale'!B81,'Scone'!B26,'Snowtown'!B83,'St George'!B78,'Townsville'!B50,'Victoria River Downs'!B27,'Wagga Wagga'!B81,'Walgett'!B82,'Wandering'!B83,'Wilcannia'!B38,'Williamtown'!B43,'Woomera'!B41)</f>
        <v>26.8909090909091</v>
      </c>
      <c r="C14" s="12">
        <f>AVERAGE('Adelaide'!D81,'Alice Springs'!D81,'Birdsville'!D41,'Bourke'!D83,'Burketown'!D86,'Cairns'!D81,'Camooweal'!D52,'Canberra'!D82,'Cape Borda'!D35,'Cape Otway'!D79,'Carnarvon'!D81,'Ceduna'!D48,'Cobar'!D82,'Cunderdin'!D40,'Darwin'!D81,'Deniliquin'!D82,'Eucla'!D77,'Forrest'!D44,'Gabo Island'!D85,'Gayndah'!D88,'Geraldton'!D81,'Giles'!D34,'Grove'!D44,'Halls Creek'!D81,'Kalgoorlie'!D81,'Kalumburu'!D51,'Learmonth'!D15,'Marble Bar'!D85,'Meekatharra'!D64,'Mildura'!D81,'Morawa'!D66,'Mt Gambier'!D51,'Normanton'!D86,'Nowra'!D39,'Oodnadatta'!D50,'Palmerville'!D86,'Perth'!D81,'Port Lincoln'!D81,'Rabbit Flat'!D22,'Richmond NSW'!D37,'Richmond Qld'!D83,'Robe'!D88,'Rutherglen'!D80,'Sale'!D81,'Scone'!D26,'Snowtown'!D83,'St George'!D78,'Townsville'!D50,'Victoria River Downs'!D27,'Wagga Wagga'!D81,'Walgett'!D82,'Wandering'!D83,'Wilcannia'!D38,'Williamtown'!D43,'Woomera'!D41)</f>
        <v>4.9226188968352</v>
      </c>
      <c r="D14" s="13">
        <f>AVERAGE('Adelaide'!G81,'Alice Springs'!G81,'Birdsville'!G41,'Bourke'!G83,'Burketown'!G86,'Cairns'!G81,'Camooweal'!G52,'Canberra'!G82,'Cape Borda'!G35,'Cape Otway'!G79,'Carnarvon'!G81,'Ceduna'!G48,'Cobar'!G82,'Cunderdin'!G40,'Darwin'!G81,'Deniliquin'!G82,'Eucla'!G77,'Forrest'!G44,'Gabo Island'!G85,'Gayndah'!G88,'Geraldton'!G81,'Giles'!G34,'Grove'!G44,'Halls Creek'!G81,'Kalgoorlie'!G81,'Kalumburu'!G51,'Learmonth'!G15,'Marble Bar'!G85,'Meekatharra'!G64,'Mildura'!G81,'Morawa'!G66,'Mt Gambier'!G51,'Normanton'!G86,'Nowra'!G39,'Oodnadatta'!G50,'Palmerville'!G86,'Perth'!G81,'Port Lincoln'!G81,'Rabbit Flat'!G22,'Richmond NSW'!G37,'Richmond Qld'!G83,'Robe'!G88,'Rutherglen'!G80,'Sale'!G81,'Scone'!G26,'Snowtown'!G83,'St George'!G78,'Townsville'!G50,'Victoria River Downs'!G27,'Wagga Wagga'!G81,'Walgett'!G82,'Wandering'!G83,'Wilcannia'!G38,'Williamtown'!G43,'Woomera'!G41)</f>
        <v>11.6</v>
      </c>
      <c r="E14" s="12">
        <f>AVERAGE('Adelaide'!I81,'Alice Springs'!I81,'Birdsville'!I41,'Bourke'!I83,'Burketown'!I86,'Cairns'!I81,'Camooweal'!I52,'Canberra'!I82,'Cape Borda'!I35,'Cape Otway'!I79,'Carnarvon'!I81,'Ceduna'!I48,'Cobar'!I82,'Cunderdin'!I40,'Darwin'!I81,'Deniliquin'!I82,'Eucla'!I77,'Forrest'!I44,'Gabo Island'!I85,'Gayndah'!I88,'Geraldton'!I81,'Giles'!I34,'Grove'!I44,'Halls Creek'!I81,'Kalgoorlie'!I81,'Kalumburu'!I51,'Learmonth'!I15,'Marble Bar'!I85,'Meekatharra'!I64,'Mildura'!I81,'Morawa'!I66,'Mt Gambier'!I51,'Normanton'!I86,'Nowra'!I39,'Oodnadatta'!I50,'Palmerville'!I86,'Perth'!I81,'Port Lincoln'!I81,'Rabbit Flat'!I22,'Richmond NSW'!I37,'Richmond Qld'!I83,'Robe'!I88,'Rutherglen'!I80,'Sale'!I81,'Scone'!I26,'Snowtown'!I83,'St George'!I78,'Townsville'!I50,'Victoria River Downs'!I27,'Wagga Wagga'!I81,'Walgett'!I82,'Wandering'!I83,'Wilcannia'!I38,'Williamtown'!I43,'Woomera'!I41)</f>
        <v>3.31189048326761</v>
      </c>
      <c r="F14" s="13">
        <f>AVERAGE('Adelaide'!L81,'Alice Springs'!L81,'Birdsville'!L41,'Bourke'!L83,'Burketown'!L86,'Cairns'!L81,'Camooweal'!L52,'Canberra'!L82,'Cape Borda'!L35,'Cape Otway'!L79,'Carnarvon'!L81,'Ceduna'!L48,'Cobar'!L82,'Darwin'!L81,'Deniliquin'!L82,'Eucla'!L77,'Forrest'!L44,'Gabo Island'!L85,'Gayndah'!L88,'Geraldton'!L81,'Giles'!L34,'Grove'!L44,'Kalgoorlie'!L81,'Kalumburu'!L51,'Learmonth'!L15,'Marble Bar'!L85,'Meekatharra'!L64,'Mildura'!L81,'Morawa'!L66,'Mt Gambier'!L51,'Normanton'!L86,'Nowra'!L39,'Oodnadatta'!L50,'Palmerville'!L86,'Perth'!L81,'Port Lincoln'!L81,'Rabbit Flat'!L22,'Richmond NSW'!L37,'Richmond Qld'!L83,'Robe'!L88,'Rutherglen'!L80,'Sale'!L81,'Scone'!L26,'Snowtown'!L83,'St George'!L78,'Townsville'!L50,'Victoria River Downs'!L27,'Wagga Wagga'!L81,'Walgett'!L82,'Wandering'!L83,'Wilcannia'!L38,'Williamtown'!L43,'Woomera'!L41)</f>
        <v>1.60377358490566</v>
      </c>
      <c r="G14" s="12">
        <f>AVERAGE('Adelaide'!N81,'Alice Springs'!N81,'Birdsville'!N41,'Bourke'!N83,'Burketown'!N86,'Cairns'!N81,'Camooweal'!N52,'Canberra'!N82,'Cape Borda'!N35,'Cape Otway'!N79,'Carnarvon'!N81,'Ceduna'!N48,'Cobar'!N82,'Darwin'!N81,'Deniliquin'!N82,'Eucla'!N77,'Forrest'!N44,'Gabo Island'!N85,'Gayndah'!N88,'Geraldton'!N81,'Giles'!N34,'Grove'!N44,'Kalgoorlie'!N81,'Kalumburu'!N51,'Learmonth'!N15,'Marble Bar'!N85,'Meekatharra'!N64,'Mildura'!N81,'Morawa'!N66,'Mt Gambier'!N51,'Normanton'!N86,'Nowra'!N39,'Oodnadatta'!N50,'Palmerville'!N86,'Perth'!N81,'Port Lincoln'!N81,'Rabbit Flat'!N22,'Richmond NSW'!N37,'Richmond Qld'!N83,'Robe'!N88,'Rutherglen'!N80,'Sale'!N81,'Scone'!N26,'Snowtown'!N83,'St George'!N78,'Townsville'!N50,'Victoria River Downs'!N27,'Wagga Wagga'!N81,'Walgett'!N82,'Wandering'!N83,'Wilcannia'!N38,'Williamtown'!N43,'Woomera'!N41)</f>
        <v>0.444015873015873</v>
      </c>
      <c r="H14" s="10">
        <v>-8</v>
      </c>
      <c r="I14" s="11">
        <f>AVERAGE('Adelaide'!P81,'Alice Springs'!P81,'Birdsville'!P41,'Bourke'!P83,'Burketown'!P86,'Cairns'!P81,'Camooweal'!P52,'Canberra'!P82,'Cape Borda'!P35,'Cape Otway'!P79,'Carnarvon'!P81,'Ceduna'!P48,'Cobar'!P82,'Cunderdin'!P40,'Darwin'!P81,'Deniliquin'!P82,'Eucla'!P77,'Forrest'!P44,'Gabo Island'!P85,'Gayndah'!P88,'Geraldton'!P81,'Giles'!P34,'Grove'!P44,'Halls Creek'!P81,'Kalgoorlie'!P81,'Kalumburu'!P51,'Learmonth'!P15,'Marble Bar'!P85,'Meekatharra'!P64,'Mildura'!P81,'Morawa'!P66,'Mt Gambier'!P51,'Normanton'!P86,'Nowra'!P39,'Oodnadatta'!P50,'Palmerville'!P86,'Perth'!P81,'Port Lincoln'!P81,'Rabbit Flat'!P22,'Richmond NSW'!P37,'Richmond Qld'!P83,'Robe'!P88,'Rutherglen'!P80,'Sale'!P81,'Scone'!P26,'Snowtown'!P83,'St George'!P78,'Townsville'!P50,'Victoria River Downs'!P27,'Wagga Wagga'!P81,'Walgett'!P82,'Wandering'!P83,'Wilcannia'!P38,'Williamtown'!P43,'Woomera'!P41)</f>
        <v>30.4772727272727</v>
      </c>
      <c r="J14" s="12">
        <f>AVERAGE('Adelaide'!Q81,'Alice Springs'!Q81,'Birdsville'!Q41,'Bourke'!Q83,'Burketown'!Q86,'Cairns'!Q81,'Camooweal'!Q52,'Canberra'!Q82,'Cape Borda'!Q35,'Cape Otway'!Q79,'Carnarvon'!Q81,'Ceduna'!Q48,'Cobar'!Q82,'Cunderdin'!Q40,'Darwin'!Q81,'Deniliquin'!Q82,'Eucla'!Q77,'Forrest'!Q44,'Gabo Island'!Q85,'Gayndah'!Q88,'Geraldton'!Q81,'Giles'!Q34,'Grove'!Q44,'Halls Creek'!Q81,'Kalgoorlie'!Q81,'Kalumburu'!Q51,'Learmonth'!Q15,'Marble Bar'!Q85,'Meekatharra'!Q64,'Mildura'!Q81,'Morawa'!Q66,'Mt Gambier'!Q51,'Normanton'!Q86,'Nowra'!Q39,'Oodnadatta'!Q50,'Palmerville'!Q86,'Perth'!Q81,'Port Lincoln'!Q81,'Rabbit Flat'!Q22,'Richmond NSW'!Q37,'Richmond Qld'!Q83,'Robe'!Q88,'Rutherglen'!Q80,'Sale'!Q81,'Scone'!Q26,'Snowtown'!Q83,'St George'!Q78,'Townsville'!Q50,'Victoria River Downs'!Q27,'Wagga Wagga'!Q81,'Walgett'!Q82,'Wandering'!Q83,'Wilcannia'!Q38,'Williamtown'!Q43,'Woomera'!Q41)</f>
        <v>4.74519350638972</v>
      </c>
      <c r="K14" s="13">
        <f>AVERAGE('Adelaide'!S81,'Alice Springs'!S81,'Birdsville'!S41,'Bourke'!S83,'Burketown'!S86,'Cairns'!S81,'Camooweal'!S52,'Canberra'!S82,'Cape Borda'!S35,'Cape Otway'!S79,'Carnarvon'!S81,'Ceduna'!S48,'Cobar'!S82,'Cunderdin'!S40,'Darwin'!S81,'Deniliquin'!S82,'Eucla'!S77,'Forrest'!S44,'Gabo Island'!S85,'Gayndah'!S88,'Geraldton'!S81,'Giles'!S34,'Grove'!S44,'Halls Creek'!S81,'Kalgoorlie'!S81,'Kalumburu'!S51,'Learmonth'!S15,'Marble Bar'!S85,'Meekatharra'!S64,'Mildura'!S81,'Morawa'!S66,'Mt Gambier'!S51,'Normanton'!S86,'Nowra'!S39,'Oodnadatta'!S50,'Palmerville'!S86,'Perth'!S81,'Port Lincoln'!S81,'Rabbit Flat'!S22,'Richmond NSW'!S37,'Richmond Qld'!S83,'Robe'!S88,'Rutherglen'!S80,'Sale'!S81,'Scone'!S26,'Snowtown'!S83,'St George'!S78,'Townsville'!S50,'Victoria River Downs'!S27,'Wagga Wagga'!S81,'Walgett'!S82,'Wandering'!S83,'Wilcannia'!S38,'Williamtown'!S43,'Woomera'!S41)</f>
        <v>14.4522727272727</v>
      </c>
      <c r="L14" s="12">
        <f>AVERAGE('Adelaide'!T81,'Alice Springs'!T81,'Birdsville'!T41,'Bourke'!T83,'Burketown'!T86,'Cairns'!T81,'Camooweal'!T52,'Canberra'!T82,'Cape Borda'!T35,'Cape Otway'!T79,'Carnarvon'!T81,'Ceduna'!T48,'Cobar'!T82,'Cunderdin'!T40,'Darwin'!T81,'Deniliquin'!T82,'Eucla'!T77,'Forrest'!T44,'Gabo Island'!T85,'Gayndah'!T88,'Geraldton'!T81,'Giles'!T34,'Grove'!T44,'Halls Creek'!T81,'Kalgoorlie'!T81,'Kalumburu'!T51,'Learmonth'!T15,'Marble Bar'!T85,'Meekatharra'!T64,'Mildura'!T81,'Morawa'!T66,'Mt Gambier'!T51,'Normanton'!T86,'Nowra'!T39,'Oodnadatta'!T50,'Palmerville'!T86,'Perth'!T81,'Port Lincoln'!T81,'Rabbit Flat'!T22,'Richmond NSW'!T37,'Richmond Qld'!T83,'Robe'!T88,'Rutherglen'!T80,'Sale'!T81,'Scone'!T26,'Snowtown'!T83,'St George'!T78,'Townsville'!T50,'Victoria River Downs'!T27,'Wagga Wagga'!T81,'Walgett'!T82,'Wandering'!T83,'Wilcannia'!T38,'Williamtown'!T43,'Woomera'!T41)</f>
        <v>3.64380783382834</v>
      </c>
      <c r="M14" s="13">
        <f>AVERAGE('Adelaide'!V81,'Alice Springs'!V81,'Birdsville'!V41,'Bourke'!V83,'Burketown'!V86,'Cairns'!V81,'Camooweal'!V52,'Canberra'!V82,'Cape Borda'!V35,'Cape Otway'!V79,'Carnarvon'!V81,'Ceduna'!V48,'Cobar'!V82,'Darwin'!V81,'Deniliquin'!V82,'Eucla'!V77,'Forrest'!V44,'Gabo Island'!V85,'Gayndah'!V88,'Geraldton'!V81,'Giles'!V34,'Grove'!V44,'Kalgoorlie'!V81,'Kalumburu'!V51,'Learmonth'!V15,'Marble Bar'!V85,'Meekatharra'!V64,'Mildura'!V81,'Morawa'!V66,'Mt Gambier'!V51,'Normanton'!V86,'Nowra'!V39,'Oodnadatta'!V50,'Palmerville'!V86,'Perth'!V81,'Port Lincoln'!V81,'Rabbit Flat'!V22,'Richmond NSW'!V37,'Richmond Qld'!V83,'Robe'!V88,'Rutherglen'!V80,'Sale'!V81,'Scone'!V26,'Snowtown'!V83,'St George'!V78,'Townsville'!V50,'Victoria River Downs'!V27,'Wagga Wagga'!V81,'Walgett'!V82,'Wandering'!V83,'Wilcannia'!V38,'Williamtown'!V43,'Woomera'!V41)</f>
        <v>2.64622641509434</v>
      </c>
      <c r="N14" s="12">
        <f>AVERAGE('Adelaide'!W81,'Alice Springs'!W81,'Birdsville'!W41,'Bourke'!W83,'Burketown'!W86,'Cairns'!W81,'Camooweal'!W52,'Canberra'!W82,'Cape Borda'!W35,'Cape Otway'!W79,'Carnarvon'!W81,'Ceduna'!W48,'Cobar'!W82,'Darwin'!W81,'Deniliquin'!W82,'Eucla'!W77,'Forrest'!W44,'Gabo Island'!W85,'Gayndah'!W88,'Geraldton'!W81,'Giles'!W34,'Grove'!W44,'Kalgoorlie'!W81,'Kalumburu'!W51,'Learmonth'!W15,'Marble Bar'!W85,'Meekatharra'!W64,'Mildura'!W81,'Morawa'!W66,'Mt Gambier'!W51,'Normanton'!W86,'Nowra'!W39,'Oodnadatta'!W50,'Palmerville'!W86,'Perth'!W81,'Port Lincoln'!W81,'Rabbit Flat'!W22,'Richmond NSW'!W37,'Richmond Qld'!W83,'Robe'!W88,'Rutherglen'!W80,'Sale'!W81,'Scone'!W26,'Snowtown'!W83,'St George'!W78,'Townsville'!W50,'Victoria River Downs'!W27,'Wagga Wagga'!W81,'Walgett'!W82,'Wandering'!W83,'Wilcannia'!W38,'Williamtown'!W43,'Woomera'!W41)</f>
        <v>1.75604312863928</v>
      </c>
    </row>
    <row r="15" ht="23" customHeight="1">
      <c r="A15" s="10">
        <v>-7</v>
      </c>
      <c r="B15" s="11">
        <f>AVERAGE('Adelaide'!B82,'Alice Springs'!B82,'Birdsville'!B42,'Bourke'!B84,'Burketown'!B87,'Cairns'!B82,'Camooweal'!B53,'Canberra'!B83,'Cape Borda'!B36,'Cape Otway'!B80,'Carnarvon'!B82,'Ceduna'!B49,'Cobar'!B83,'Cunderdin'!B41,'Darwin'!B82,'Deniliquin'!B83,'Eucla'!B78,'Forrest'!B45,'Gabo Island'!B86,'Gayndah'!B89,'Geraldton'!B82,'Giles'!B35,'Grove'!B45,'Halls Creek'!B82,'Kalgoorlie'!B82,'Kalumburu'!B52,'Learmonth'!B16,'Marble Bar'!B86,'Meekatharra'!B65,'Mildura'!B82,'Morawa'!B67,'Mt Gambier'!B52,'Normanton'!B87,'Nowra'!B40,'Oodnadatta'!B51,'Palmerville'!B87,'Perth'!B82,'Port Lincoln'!B82,'Rabbit Flat'!B23,'Richmond NSW'!B38,'Richmond Qld'!B84,'Robe'!B89,'Rutherglen'!B81,'Sale'!B82,'Scone'!B27,'Snowtown'!B84,'St George'!B79,'Townsville'!B51,'Victoria River Downs'!B28,'Wagga Wagga'!B82,'Walgett'!B83,'Wandering'!B84,'Wilcannia'!B39,'Williamtown'!B44,'Woomera'!B42)</f>
        <v>33.6545454545455</v>
      </c>
      <c r="C15" s="12">
        <f>AVERAGE('Adelaide'!D82,'Alice Springs'!D82,'Birdsville'!D42,'Bourke'!D84,'Burketown'!D87,'Cairns'!D82,'Camooweal'!D53,'Canberra'!D83,'Cape Borda'!D36,'Cape Otway'!D80,'Carnarvon'!D82,'Ceduna'!D49,'Cobar'!D83,'Cunderdin'!D41,'Darwin'!D82,'Deniliquin'!D83,'Eucla'!D78,'Forrest'!D45,'Gabo Island'!D86,'Gayndah'!D89,'Geraldton'!D82,'Giles'!D35,'Grove'!D45,'Halls Creek'!D82,'Kalgoorlie'!D82,'Kalumburu'!D52,'Learmonth'!D16,'Marble Bar'!D86,'Meekatharra'!D65,'Mildura'!D82,'Morawa'!D67,'Mt Gambier'!D52,'Normanton'!D87,'Nowra'!D40,'Oodnadatta'!D51,'Palmerville'!D87,'Perth'!D82,'Port Lincoln'!D82,'Rabbit Flat'!D23,'Richmond NSW'!D38,'Richmond Qld'!D84,'Robe'!D89,'Rutherglen'!D81,'Sale'!D82,'Scone'!D27,'Snowtown'!D84,'St George'!D79,'Townsville'!D51,'Victoria River Downs'!D28,'Wagga Wagga'!D82,'Walgett'!D83,'Wandering'!D84,'Wilcannia'!D39,'Williamtown'!D44,'Woomera'!D42)</f>
        <v>4.65893860107579</v>
      </c>
      <c r="D15" s="13">
        <f>AVERAGE('Adelaide'!G82,'Alice Springs'!G82,'Birdsville'!G42,'Bourke'!G84,'Burketown'!G87,'Cairns'!G82,'Camooweal'!G53,'Canberra'!G83,'Cape Borda'!G36,'Cape Otway'!G80,'Carnarvon'!G82,'Ceduna'!G49,'Cobar'!G83,'Cunderdin'!G41,'Darwin'!G82,'Deniliquin'!G83,'Eucla'!G78,'Forrest'!G45,'Gabo Island'!G86,'Gayndah'!G89,'Geraldton'!G82,'Giles'!G35,'Grove'!G45,'Halls Creek'!G82,'Kalgoorlie'!G82,'Kalumburu'!G52,'Learmonth'!G16,'Marble Bar'!G86,'Meekatharra'!G65,'Mildura'!G82,'Morawa'!G67,'Mt Gambier'!G52,'Normanton'!G87,'Nowra'!G40,'Oodnadatta'!G51,'Palmerville'!G87,'Perth'!G82,'Port Lincoln'!G82,'Rabbit Flat'!G23,'Richmond NSW'!G38,'Richmond Qld'!G84,'Robe'!G89,'Rutherglen'!G81,'Sale'!G82,'Scone'!G27,'Snowtown'!G84,'St George'!G79,'Townsville'!G51,'Victoria River Downs'!G28,'Wagga Wagga'!G82,'Walgett'!G83,'Wandering'!G84,'Wilcannia'!G39,'Williamtown'!G44,'Woomera'!G42)</f>
        <v>16.4727272727273</v>
      </c>
      <c r="E15" s="12">
        <f>AVERAGE('Adelaide'!I82,'Alice Springs'!I82,'Birdsville'!I42,'Bourke'!I84,'Burketown'!I87,'Cairns'!I82,'Camooweal'!I53,'Canberra'!I83,'Cape Borda'!I36,'Cape Otway'!I80,'Carnarvon'!I82,'Ceduna'!I49,'Cobar'!I83,'Cunderdin'!I41,'Darwin'!I82,'Deniliquin'!I83,'Eucla'!I78,'Forrest'!I45,'Gabo Island'!I86,'Gayndah'!I89,'Geraldton'!I82,'Giles'!I35,'Grove'!I45,'Halls Creek'!I82,'Kalgoorlie'!I82,'Kalumburu'!I52,'Learmonth'!I16,'Marble Bar'!I86,'Meekatharra'!I65,'Mildura'!I82,'Morawa'!I67,'Mt Gambier'!I52,'Normanton'!I87,'Nowra'!I40,'Oodnadatta'!I51,'Palmerville'!I87,'Perth'!I82,'Port Lincoln'!I82,'Rabbit Flat'!I23,'Richmond NSW'!I38,'Richmond Qld'!I84,'Robe'!I89,'Rutherglen'!I81,'Sale'!I82,'Scone'!I27,'Snowtown'!I84,'St George'!I79,'Townsville'!I51,'Victoria River Downs'!I28,'Wagga Wagga'!I82,'Walgett'!I83,'Wandering'!I84,'Wilcannia'!I39,'Williamtown'!I44,'Woomera'!I42)</f>
        <v>3.53344607403597</v>
      </c>
      <c r="F15" s="13">
        <f>AVERAGE('Adelaide'!L82,'Alice Springs'!L82,'Birdsville'!L42,'Bourke'!L84,'Burketown'!L87,'Cairns'!L82,'Camooweal'!L53,'Canberra'!L83,'Cape Borda'!L36,'Cape Otway'!L80,'Carnarvon'!L82,'Ceduna'!L49,'Cobar'!L83,'Darwin'!L82,'Deniliquin'!L83,'Eucla'!L78,'Forrest'!L45,'Gabo Island'!L86,'Gayndah'!L89,'Geraldton'!L82,'Giles'!L35,'Grove'!L45,'Kalgoorlie'!L82,'Kalumburu'!L52,'Learmonth'!L16,'Marble Bar'!L86,'Meekatharra'!L65,'Mildura'!L82,'Morawa'!L67,'Mt Gambier'!L52,'Normanton'!L87,'Nowra'!L40,'Oodnadatta'!L51,'Palmerville'!L87,'Perth'!L82,'Port Lincoln'!L82,'Rabbit Flat'!L23,'Richmond NSW'!L38,'Richmond Qld'!L84,'Robe'!L89,'Rutherglen'!L81,'Sale'!L82,'Scone'!L27,'Snowtown'!L84,'St George'!L79,'Townsville'!L51,'Victoria River Downs'!L28,'Wagga Wagga'!L82,'Walgett'!L83,'Wandering'!L84,'Wilcannia'!L39,'Williamtown'!L44,'Woomera'!L42)</f>
        <v>3.26415094339623</v>
      </c>
      <c r="G15" s="12">
        <f>AVERAGE('Adelaide'!N82,'Alice Springs'!N82,'Birdsville'!N42,'Bourke'!N84,'Burketown'!N87,'Cairns'!N82,'Camooweal'!N53,'Canberra'!N83,'Cape Borda'!N36,'Cape Otway'!N80,'Carnarvon'!N82,'Ceduna'!N49,'Cobar'!N83,'Darwin'!N82,'Deniliquin'!N83,'Eucla'!N78,'Forrest'!N45,'Gabo Island'!N86,'Gayndah'!N89,'Geraldton'!N82,'Giles'!N35,'Grove'!N45,'Kalgoorlie'!N82,'Kalumburu'!N52,'Learmonth'!N16,'Marble Bar'!N86,'Meekatharra'!N65,'Mildura'!N82,'Morawa'!N67,'Mt Gambier'!N52,'Normanton'!N87,'Nowra'!N40,'Oodnadatta'!N51,'Palmerville'!N87,'Perth'!N82,'Port Lincoln'!N82,'Rabbit Flat'!N23,'Richmond NSW'!N38,'Richmond Qld'!N84,'Robe'!N89,'Rutherglen'!N81,'Sale'!N82,'Scone'!N27,'Snowtown'!N84,'St George'!N79,'Townsville'!N51,'Victoria River Downs'!N28,'Wagga Wagga'!N82,'Walgett'!N83,'Wandering'!N84,'Wilcannia'!N39,'Williamtown'!N44,'Woomera'!N42)</f>
        <v>2.03185636856369</v>
      </c>
      <c r="H15" s="10">
        <v>-7</v>
      </c>
      <c r="I15" s="11">
        <f>AVERAGE('Adelaide'!P82,'Alice Springs'!P82,'Birdsville'!P42,'Bourke'!P84,'Burketown'!P87,'Cairns'!P82,'Camooweal'!P53,'Canberra'!P83,'Cape Borda'!P36,'Cape Otway'!P80,'Carnarvon'!P82,'Ceduna'!P49,'Cobar'!P83,'Cunderdin'!P41,'Darwin'!P82,'Deniliquin'!P83,'Eucla'!P78,'Forrest'!P45,'Gabo Island'!P86,'Gayndah'!P89,'Geraldton'!P82,'Giles'!P35,'Grove'!P45,'Halls Creek'!P82,'Kalgoorlie'!P82,'Kalumburu'!P52,'Learmonth'!P16,'Marble Bar'!P86,'Meekatharra'!P65,'Mildura'!P82,'Morawa'!P67,'Mt Gambier'!P52,'Normanton'!P87,'Nowra'!P40,'Oodnadatta'!P51,'Palmerville'!P87,'Perth'!P82,'Port Lincoln'!P82,'Rabbit Flat'!P23,'Richmond NSW'!P38,'Richmond Qld'!P84,'Robe'!P89,'Rutherglen'!P81,'Sale'!P82,'Scone'!P27,'Snowtown'!P84,'St George'!P79,'Townsville'!P51,'Victoria River Downs'!P28,'Wagga Wagga'!P82,'Walgett'!P83,'Wandering'!P84,'Wilcannia'!P39,'Williamtown'!P44,'Woomera'!P42)</f>
        <v>30.9896103896104</v>
      </c>
      <c r="J15" s="12">
        <f>AVERAGE('Adelaide'!Q82,'Alice Springs'!Q82,'Birdsville'!Q42,'Bourke'!Q84,'Burketown'!Q87,'Cairns'!Q82,'Camooweal'!Q53,'Canberra'!Q83,'Cape Borda'!Q36,'Cape Otway'!Q80,'Carnarvon'!Q82,'Ceduna'!Q49,'Cobar'!Q83,'Cunderdin'!Q41,'Darwin'!Q82,'Deniliquin'!Q83,'Eucla'!Q78,'Forrest'!Q45,'Gabo Island'!Q86,'Gayndah'!Q89,'Geraldton'!Q82,'Giles'!Q35,'Grove'!Q45,'Halls Creek'!Q82,'Kalgoorlie'!Q82,'Kalumburu'!Q52,'Learmonth'!Q16,'Marble Bar'!Q86,'Meekatharra'!Q65,'Mildura'!Q82,'Morawa'!Q67,'Mt Gambier'!Q52,'Normanton'!Q87,'Nowra'!Q40,'Oodnadatta'!Q51,'Palmerville'!Q87,'Perth'!Q82,'Port Lincoln'!Q82,'Rabbit Flat'!Q23,'Richmond NSW'!Q38,'Richmond Qld'!Q84,'Robe'!Q89,'Rutherglen'!Q81,'Sale'!Q82,'Scone'!Q27,'Snowtown'!Q84,'St George'!Q79,'Townsville'!Q51,'Victoria River Downs'!Q28,'Wagga Wagga'!Q82,'Walgett'!Q83,'Wandering'!Q84,'Wilcannia'!Q39,'Williamtown'!Q44,'Woomera'!Q42)</f>
        <v>4.71756008840759</v>
      </c>
      <c r="K15" s="13">
        <f>AVERAGE('Adelaide'!S82,'Alice Springs'!S82,'Birdsville'!S42,'Bourke'!S84,'Burketown'!S87,'Cairns'!S82,'Camooweal'!S53,'Canberra'!S83,'Cape Borda'!S36,'Cape Otway'!S80,'Carnarvon'!S82,'Ceduna'!S49,'Cobar'!S83,'Cunderdin'!S41,'Darwin'!S82,'Deniliquin'!S83,'Eucla'!S78,'Forrest'!S45,'Gabo Island'!S86,'Gayndah'!S89,'Geraldton'!S82,'Giles'!S35,'Grove'!S45,'Halls Creek'!S82,'Kalgoorlie'!S82,'Kalumburu'!S52,'Learmonth'!S16,'Marble Bar'!S86,'Meekatharra'!S65,'Mildura'!S82,'Morawa'!S67,'Mt Gambier'!S52,'Normanton'!S87,'Nowra'!S40,'Oodnadatta'!S51,'Palmerville'!S87,'Perth'!S82,'Port Lincoln'!S82,'Rabbit Flat'!S23,'Richmond NSW'!S38,'Richmond Qld'!S84,'Robe'!S89,'Rutherglen'!S81,'Sale'!S82,'Scone'!S27,'Snowtown'!S84,'St George'!S79,'Townsville'!S51,'Victoria River Downs'!S28,'Wagga Wagga'!S82,'Walgett'!S83,'Wandering'!S84,'Wilcannia'!S39,'Williamtown'!S44,'Woomera'!S42)</f>
        <v>14.8597402597403</v>
      </c>
      <c r="L15" s="12">
        <f>AVERAGE('Adelaide'!T82,'Alice Springs'!T82,'Birdsville'!T42,'Bourke'!T84,'Burketown'!T87,'Cairns'!T82,'Camooweal'!T53,'Canberra'!T83,'Cape Borda'!T36,'Cape Otway'!T80,'Carnarvon'!T82,'Ceduna'!T49,'Cobar'!T83,'Cunderdin'!T41,'Darwin'!T82,'Deniliquin'!T83,'Eucla'!T78,'Forrest'!T45,'Gabo Island'!T86,'Gayndah'!T89,'Geraldton'!T82,'Giles'!T35,'Grove'!T45,'Halls Creek'!T82,'Kalgoorlie'!T82,'Kalumburu'!T52,'Learmonth'!T16,'Marble Bar'!T86,'Meekatharra'!T65,'Mildura'!T82,'Morawa'!T67,'Mt Gambier'!T52,'Normanton'!T87,'Nowra'!T40,'Oodnadatta'!T51,'Palmerville'!T87,'Perth'!T82,'Port Lincoln'!T82,'Rabbit Flat'!T23,'Richmond NSW'!T38,'Richmond Qld'!T84,'Robe'!T89,'Rutherglen'!T81,'Sale'!T82,'Scone'!T27,'Snowtown'!T84,'St George'!T79,'Townsville'!T51,'Victoria River Downs'!T28,'Wagga Wagga'!T82,'Walgett'!T83,'Wandering'!T84,'Wilcannia'!T39,'Williamtown'!T44,'Woomera'!T42)</f>
        <v>3.62540417641699</v>
      </c>
      <c r="M15" s="13">
        <f>AVERAGE('Adelaide'!V82,'Alice Springs'!V82,'Birdsville'!V42,'Bourke'!V84,'Burketown'!V87,'Cairns'!V82,'Camooweal'!V53,'Canberra'!V83,'Cape Borda'!V36,'Cape Otway'!V80,'Carnarvon'!V82,'Ceduna'!V49,'Cobar'!V83,'Darwin'!V82,'Deniliquin'!V83,'Eucla'!V78,'Forrest'!V45,'Gabo Island'!V86,'Gayndah'!V89,'Geraldton'!V82,'Giles'!V35,'Grove'!V45,'Kalgoorlie'!V82,'Kalumburu'!V52,'Learmonth'!V16,'Marble Bar'!V86,'Meekatharra'!V65,'Mildura'!V82,'Morawa'!V67,'Mt Gambier'!V52,'Normanton'!V87,'Nowra'!V40,'Oodnadatta'!V51,'Palmerville'!V87,'Perth'!V82,'Port Lincoln'!V82,'Rabbit Flat'!V23,'Richmond NSW'!V38,'Richmond Qld'!V84,'Robe'!V89,'Rutherglen'!V81,'Sale'!V82,'Scone'!V27,'Snowtown'!V84,'St George'!V79,'Townsville'!V51,'Victoria River Downs'!V28,'Wagga Wagga'!V82,'Walgett'!V83,'Wandering'!V84,'Wilcannia'!V39,'Williamtown'!V44,'Woomera'!V42)</f>
        <v>2.79514824797844</v>
      </c>
      <c r="N15" s="12">
        <f>AVERAGE('Adelaide'!W82,'Alice Springs'!W82,'Birdsville'!W42,'Bourke'!W84,'Burketown'!W87,'Cairns'!W82,'Camooweal'!W53,'Canberra'!W83,'Cape Borda'!W36,'Cape Otway'!W80,'Carnarvon'!W82,'Ceduna'!W49,'Cobar'!W83,'Darwin'!W82,'Deniliquin'!W83,'Eucla'!W78,'Forrest'!W45,'Gabo Island'!W86,'Gayndah'!W89,'Geraldton'!W82,'Giles'!W35,'Grove'!W45,'Kalgoorlie'!W82,'Kalumburu'!W52,'Learmonth'!W16,'Marble Bar'!W86,'Meekatharra'!W65,'Mildura'!W82,'Morawa'!W67,'Mt Gambier'!W52,'Normanton'!W87,'Nowra'!W40,'Oodnadatta'!W51,'Palmerville'!W87,'Perth'!W82,'Port Lincoln'!W82,'Rabbit Flat'!W23,'Richmond NSW'!W38,'Richmond Qld'!W84,'Robe'!W89,'Rutherglen'!W81,'Sale'!W82,'Scone'!W27,'Snowtown'!W84,'St George'!W79,'Townsville'!W51,'Victoria River Downs'!W28,'Wagga Wagga'!W82,'Walgett'!W83,'Wandering'!W84,'Wilcannia'!W39,'Williamtown'!W44,'Woomera'!W42)</f>
        <v>1.74912255877267</v>
      </c>
    </row>
    <row r="16" ht="23" customHeight="1">
      <c r="A16" s="10">
        <v>-6</v>
      </c>
      <c r="B16" s="11">
        <f>AVERAGE('Adelaide'!B83,'Alice Springs'!B83,'Birdsville'!B43,'Bourke'!B85,'Burketown'!B88,'Cairns'!B83,'Camooweal'!B54,'Canberra'!B84,'Cape Borda'!B37,'Cape Otway'!B81,'Carnarvon'!B83,'Ceduna'!B50,'Cobar'!B84,'Cunderdin'!B42,'Darwin'!B83,'Deniliquin'!B84,'Eucla'!B79,'Forrest'!B46,'Gabo Island'!B87,'Gayndah'!B90,'Geraldton'!B83,'Giles'!B36,'Grove'!B46,'Halls Creek'!B83,'Kalgoorlie'!B83,'Kalumburu'!B53,'Learmonth'!B17,'Marble Bar'!B87,'Meekatharra'!B66,'Mildura'!B83,'Morawa'!B68,'Mt Gambier'!B53,'Normanton'!B88,'Nowra'!B41,'Oodnadatta'!B52,'Palmerville'!B88,'Perth'!B83,'Port Lincoln'!B83,'Rabbit Flat'!B24,'Richmond NSW'!B39,'Richmond Qld'!B85,'Robe'!B90,'Rutherglen'!B82,'Sale'!B83,'Scone'!B28,'Snowtown'!B85,'St George'!B80,'Townsville'!B52,'Victoria River Downs'!B29,'Wagga Wagga'!B83,'Walgett'!B84,'Wandering'!B85,'Wilcannia'!B40,'Williamtown'!B45,'Woomera'!B43)</f>
        <v>30.7090909090909</v>
      </c>
      <c r="C16" s="12">
        <f>AVERAGE('Adelaide'!D83,'Alice Springs'!D83,'Birdsville'!D43,'Bourke'!D85,'Burketown'!D88,'Cairns'!D83,'Camooweal'!D54,'Canberra'!D84,'Cape Borda'!D37,'Cape Otway'!D81,'Carnarvon'!D83,'Ceduna'!D50,'Cobar'!D84,'Cunderdin'!D42,'Darwin'!D83,'Deniliquin'!D84,'Eucla'!D79,'Forrest'!D46,'Gabo Island'!D87,'Gayndah'!D90,'Geraldton'!D83,'Giles'!D36,'Grove'!D46,'Halls Creek'!D83,'Kalgoorlie'!D83,'Kalumburu'!D53,'Learmonth'!D17,'Marble Bar'!D87,'Meekatharra'!D66,'Mildura'!D83,'Morawa'!D68,'Mt Gambier'!D53,'Normanton'!D88,'Nowra'!D41,'Oodnadatta'!D52,'Palmerville'!D88,'Perth'!D83,'Port Lincoln'!D83,'Rabbit Flat'!D24,'Richmond NSW'!D39,'Richmond Qld'!D85,'Robe'!D90,'Rutherglen'!D82,'Sale'!D83,'Scone'!D28,'Snowtown'!D85,'St George'!D80,'Townsville'!D52,'Victoria River Downs'!D29,'Wagga Wagga'!D83,'Walgett'!D84,'Wandering'!D85,'Wilcannia'!D40,'Williamtown'!D45,'Woomera'!D43)</f>
        <v>4.62068116577015</v>
      </c>
      <c r="D16" s="13">
        <f>AVERAGE('Adelaide'!G83,'Alice Springs'!G83,'Birdsville'!G43,'Bourke'!G85,'Burketown'!G88,'Cairns'!G83,'Camooweal'!G54,'Canberra'!G84,'Cape Borda'!G37,'Cape Otway'!G81,'Carnarvon'!G83,'Ceduna'!G50,'Cobar'!G84,'Cunderdin'!G42,'Darwin'!G83,'Deniliquin'!G84,'Eucla'!G79,'Forrest'!G46,'Gabo Island'!G87,'Gayndah'!G90,'Geraldton'!G83,'Giles'!G36,'Grove'!G46,'Halls Creek'!G83,'Kalgoorlie'!G83,'Kalumburu'!G53,'Learmonth'!G17,'Marble Bar'!G87,'Meekatharra'!G66,'Mildura'!G83,'Morawa'!G68,'Mt Gambier'!G53,'Normanton'!G88,'Nowra'!G41,'Oodnadatta'!G52,'Palmerville'!G88,'Perth'!G83,'Port Lincoln'!G83,'Rabbit Flat'!G24,'Richmond NSW'!G39,'Richmond Qld'!G85,'Robe'!G90,'Rutherglen'!G82,'Sale'!G83,'Scone'!G28,'Snowtown'!G85,'St George'!G80,'Townsville'!G52,'Victoria River Downs'!G29,'Wagga Wagga'!G83,'Walgett'!G84,'Wandering'!G85,'Wilcannia'!G40,'Williamtown'!G45,'Woomera'!G43)</f>
        <v>15.2727272727273</v>
      </c>
      <c r="E16" s="12">
        <f>AVERAGE('Adelaide'!I83,'Alice Springs'!I83,'Birdsville'!I43,'Bourke'!I85,'Burketown'!I88,'Cairns'!I83,'Camooweal'!I54,'Canberra'!I84,'Cape Borda'!I37,'Cape Otway'!I81,'Carnarvon'!I83,'Ceduna'!I50,'Cobar'!I84,'Cunderdin'!I42,'Darwin'!I83,'Deniliquin'!I84,'Eucla'!I79,'Forrest'!I46,'Gabo Island'!I87,'Gayndah'!I90,'Geraldton'!I83,'Giles'!I36,'Grove'!I46,'Halls Creek'!I83,'Kalgoorlie'!I83,'Kalumburu'!I53,'Learmonth'!I17,'Marble Bar'!I87,'Meekatharra'!I66,'Mildura'!I83,'Morawa'!I68,'Mt Gambier'!I53,'Normanton'!I88,'Nowra'!I41,'Oodnadatta'!I52,'Palmerville'!I88,'Perth'!I83,'Port Lincoln'!I83,'Rabbit Flat'!I24,'Richmond NSW'!I39,'Richmond Qld'!I85,'Robe'!I90,'Rutherglen'!I82,'Sale'!I83,'Scone'!I28,'Snowtown'!I85,'St George'!I80,'Townsville'!I52,'Victoria River Downs'!I29,'Wagga Wagga'!I83,'Walgett'!I84,'Wandering'!I85,'Wilcannia'!I40,'Williamtown'!I45,'Woomera'!I43)</f>
        <v>3.50276525635683</v>
      </c>
      <c r="F16" s="13">
        <f>AVERAGE('Adelaide'!L83,'Alice Springs'!L83,'Birdsville'!L43,'Bourke'!L85,'Burketown'!L88,'Cairns'!L83,'Camooweal'!L54,'Canberra'!L84,'Cape Borda'!L37,'Cape Otway'!L81,'Carnarvon'!L83,'Ceduna'!L50,'Cobar'!L84,'Darwin'!L83,'Deniliquin'!L84,'Eucla'!L79,'Forrest'!L46,'Gabo Island'!L87,'Gayndah'!L90,'Geraldton'!L83,'Giles'!L36,'Grove'!L46,'Kalgoorlie'!L83,'Kalumburu'!L53,'Learmonth'!L17,'Marble Bar'!L87,'Meekatharra'!L66,'Mildura'!L83,'Morawa'!L68,'Mt Gambier'!L53,'Normanton'!L88,'Nowra'!L41,'Oodnadatta'!L52,'Palmerville'!L88,'Perth'!L83,'Port Lincoln'!L83,'Rabbit Flat'!L24,'Richmond NSW'!L39,'Richmond Qld'!L85,'Robe'!L90,'Rutherglen'!L82,'Sale'!L83,'Scone'!L28,'Snowtown'!L85,'St George'!L80,'Townsville'!L52,'Victoria River Downs'!L29,'Wagga Wagga'!L83,'Walgett'!L84,'Wandering'!L85,'Wilcannia'!L40,'Williamtown'!L45,'Woomera'!L43)</f>
        <v>3.15094339622642</v>
      </c>
      <c r="G16" s="12">
        <f>AVERAGE('Adelaide'!N83,'Alice Springs'!N83,'Birdsville'!N43,'Bourke'!N85,'Burketown'!N88,'Cairns'!N83,'Camooweal'!N54,'Canberra'!N84,'Cape Borda'!N37,'Cape Otway'!N81,'Carnarvon'!N83,'Ceduna'!N50,'Cobar'!N84,'Darwin'!N83,'Deniliquin'!N84,'Eucla'!N79,'Forrest'!N46,'Gabo Island'!N87,'Gayndah'!N90,'Geraldton'!N83,'Giles'!N36,'Grove'!N46,'Kalgoorlie'!N83,'Kalumburu'!N53,'Learmonth'!N17,'Marble Bar'!N87,'Meekatharra'!N66,'Mildura'!N83,'Morawa'!N68,'Mt Gambier'!N53,'Normanton'!N88,'Nowra'!N41,'Oodnadatta'!N52,'Palmerville'!N88,'Perth'!N83,'Port Lincoln'!N83,'Rabbit Flat'!N24,'Richmond NSW'!N39,'Richmond Qld'!N85,'Robe'!N90,'Rutherglen'!N82,'Sale'!N83,'Scone'!N28,'Snowtown'!N85,'St George'!N80,'Townsville'!N52,'Victoria River Downs'!N29,'Wagga Wagga'!N83,'Walgett'!N84,'Wandering'!N85,'Wilcannia'!N40,'Williamtown'!N45,'Woomera'!N43)</f>
        <v>1.90468867733574</v>
      </c>
      <c r="H16" s="10">
        <v>-6</v>
      </c>
      <c r="I16" s="11">
        <f>AVERAGE('Adelaide'!P83,'Alice Springs'!P83,'Birdsville'!P43,'Bourke'!P85,'Burketown'!P88,'Cairns'!P83,'Camooweal'!P54,'Canberra'!P84,'Cape Borda'!P37,'Cape Otway'!P81,'Carnarvon'!P83,'Ceduna'!P50,'Cobar'!P84,'Cunderdin'!P42,'Darwin'!P83,'Deniliquin'!P84,'Eucla'!P79,'Forrest'!P46,'Gabo Island'!P87,'Gayndah'!P90,'Geraldton'!P83,'Giles'!P36,'Grove'!P46,'Halls Creek'!P83,'Kalgoorlie'!P83,'Kalumburu'!P53,'Learmonth'!P17,'Marble Bar'!P87,'Meekatharra'!P66,'Mildura'!P83,'Morawa'!P68,'Mt Gambier'!P53,'Normanton'!P88,'Nowra'!P41,'Oodnadatta'!P52,'Palmerville'!P88,'Perth'!P83,'Port Lincoln'!P83,'Rabbit Flat'!P24,'Richmond NSW'!P39,'Richmond Qld'!P85,'Robe'!P90,'Rutherglen'!P82,'Sale'!P83,'Scone'!P28,'Snowtown'!P85,'St George'!P80,'Townsville'!P52,'Victoria River Downs'!P29,'Wagga Wagga'!P83,'Walgett'!P84,'Wandering'!P85,'Wilcannia'!P40,'Williamtown'!P45,'Woomera'!P43)</f>
        <v>30.5454545454545</v>
      </c>
      <c r="J16" s="12">
        <f>AVERAGE('Adelaide'!Q83,'Alice Springs'!Q83,'Birdsville'!Q43,'Bourke'!Q85,'Burketown'!Q88,'Cairns'!Q83,'Camooweal'!Q54,'Canberra'!Q84,'Cape Borda'!Q37,'Cape Otway'!Q81,'Carnarvon'!Q83,'Ceduna'!Q50,'Cobar'!Q84,'Cunderdin'!Q42,'Darwin'!Q83,'Deniliquin'!Q84,'Eucla'!Q79,'Forrest'!Q46,'Gabo Island'!Q87,'Gayndah'!Q90,'Geraldton'!Q83,'Giles'!Q36,'Grove'!Q46,'Halls Creek'!Q83,'Kalgoorlie'!Q83,'Kalumburu'!Q53,'Learmonth'!Q17,'Marble Bar'!Q87,'Meekatharra'!Q66,'Mildura'!Q83,'Morawa'!Q68,'Mt Gambier'!Q53,'Normanton'!Q88,'Nowra'!Q41,'Oodnadatta'!Q52,'Palmerville'!Q88,'Perth'!Q83,'Port Lincoln'!Q83,'Rabbit Flat'!Q24,'Richmond NSW'!Q39,'Richmond Qld'!Q85,'Robe'!Q90,'Rutherglen'!Q82,'Sale'!Q83,'Scone'!Q28,'Snowtown'!Q85,'St George'!Q80,'Townsville'!Q52,'Victoria River Downs'!Q29,'Wagga Wagga'!Q83,'Walgett'!Q84,'Wandering'!Q85,'Wilcannia'!Q40,'Williamtown'!Q45,'Woomera'!Q43)</f>
        <v>4.72826937010157</v>
      </c>
      <c r="K16" s="13">
        <f>AVERAGE('Adelaide'!S83,'Alice Springs'!S83,'Birdsville'!S43,'Bourke'!S85,'Burketown'!S88,'Cairns'!S83,'Camooweal'!S54,'Canberra'!S84,'Cape Borda'!S37,'Cape Otway'!S81,'Carnarvon'!S83,'Ceduna'!S50,'Cobar'!S84,'Cunderdin'!S42,'Darwin'!S83,'Deniliquin'!S84,'Eucla'!S79,'Forrest'!S46,'Gabo Island'!S87,'Gayndah'!S90,'Geraldton'!S83,'Giles'!S36,'Grove'!S46,'Halls Creek'!S83,'Kalgoorlie'!S83,'Kalumburu'!S53,'Learmonth'!S17,'Marble Bar'!S87,'Meekatharra'!S66,'Mildura'!S83,'Morawa'!S68,'Mt Gambier'!S53,'Normanton'!S88,'Nowra'!S41,'Oodnadatta'!S52,'Palmerville'!S88,'Perth'!S83,'Port Lincoln'!S83,'Rabbit Flat'!S24,'Richmond NSW'!S39,'Richmond Qld'!S85,'Robe'!S90,'Rutherglen'!S82,'Sale'!S83,'Scone'!S28,'Snowtown'!S85,'St George'!S80,'Townsville'!S52,'Victoria River Downs'!S29,'Wagga Wagga'!S83,'Walgett'!S84,'Wandering'!S85,'Wilcannia'!S40,'Williamtown'!S45,'Woomera'!S43)</f>
        <v>14.5909090909091</v>
      </c>
      <c r="L16" s="12">
        <f>AVERAGE('Adelaide'!T83,'Alice Springs'!T83,'Birdsville'!T43,'Bourke'!T85,'Burketown'!T88,'Cairns'!T83,'Camooweal'!T54,'Canberra'!T84,'Cape Borda'!T37,'Cape Otway'!T81,'Carnarvon'!T83,'Ceduna'!T50,'Cobar'!T84,'Cunderdin'!T42,'Darwin'!T83,'Deniliquin'!T84,'Eucla'!T79,'Forrest'!T46,'Gabo Island'!T87,'Gayndah'!T90,'Geraldton'!T83,'Giles'!T36,'Grove'!T46,'Halls Creek'!T83,'Kalgoorlie'!T83,'Kalumburu'!T53,'Learmonth'!T17,'Marble Bar'!T87,'Meekatharra'!T66,'Mildura'!T83,'Morawa'!T68,'Mt Gambier'!T53,'Normanton'!T88,'Nowra'!T41,'Oodnadatta'!T52,'Palmerville'!T88,'Perth'!T83,'Port Lincoln'!T83,'Rabbit Flat'!T24,'Richmond NSW'!T39,'Richmond Qld'!T85,'Robe'!T90,'Rutherglen'!T82,'Sale'!T83,'Scone'!T28,'Snowtown'!T85,'St George'!T80,'Townsville'!T52,'Victoria River Downs'!T29,'Wagga Wagga'!T83,'Walgett'!T84,'Wandering'!T85,'Wilcannia'!T40,'Williamtown'!T45,'Woomera'!T43)</f>
        <v>3.64220170580862</v>
      </c>
      <c r="M16" s="13">
        <f>AVERAGE('Adelaide'!V83,'Alice Springs'!V83,'Birdsville'!V43,'Bourke'!V85,'Burketown'!V88,'Cairns'!V83,'Camooweal'!V54,'Canberra'!V84,'Cape Borda'!V37,'Cape Otway'!V81,'Carnarvon'!V83,'Ceduna'!V50,'Cobar'!V84,'Darwin'!V83,'Deniliquin'!V84,'Eucla'!V79,'Forrest'!V46,'Gabo Island'!V87,'Gayndah'!V90,'Geraldton'!V83,'Giles'!V36,'Grove'!V46,'Kalgoorlie'!V83,'Kalumburu'!V53,'Learmonth'!V17,'Marble Bar'!V87,'Meekatharra'!V66,'Mildura'!V83,'Morawa'!V68,'Mt Gambier'!V53,'Normanton'!V88,'Nowra'!V41,'Oodnadatta'!V52,'Palmerville'!V88,'Perth'!V83,'Port Lincoln'!V83,'Rabbit Flat'!V24,'Richmond NSW'!V39,'Richmond Qld'!V85,'Robe'!V90,'Rutherglen'!V82,'Sale'!V83,'Scone'!V28,'Snowtown'!V85,'St George'!V80,'Townsville'!V52,'Victoria River Downs'!V29,'Wagga Wagga'!V83,'Walgett'!V84,'Wandering'!V85,'Wilcannia'!V40,'Williamtown'!V45,'Woomera'!V43)</f>
        <v>2.71698113207547</v>
      </c>
      <c r="N16" s="12">
        <f>AVERAGE('Adelaide'!W83,'Alice Springs'!W83,'Birdsville'!W43,'Bourke'!W85,'Burketown'!W88,'Cairns'!W83,'Camooweal'!W54,'Canberra'!W84,'Cape Borda'!W37,'Cape Otway'!W81,'Carnarvon'!W83,'Ceduna'!W50,'Cobar'!W84,'Darwin'!W83,'Deniliquin'!W84,'Eucla'!W79,'Forrest'!W46,'Gabo Island'!W87,'Gayndah'!W90,'Geraldton'!W83,'Giles'!W36,'Grove'!W46,'Kalgoorlie'!W83,'Kalumburu'!W53,'Learmonth'!W17,'Marble Bar'!W87,'Meekatharra'!W66,'Mildura'!W83,'Morawa'!W68,'Mt Gambier'!W53,'Normanton'!W88,'Nowra'!W41,'Oodnadatta'!W52,'Palmerville'!W88,'Perth'!W83,'Port Lincoln'!W83,'Rabbit Flat'!W24,'Richmond NSW'!W39,'Richmond Qld'!W85,'Robe'!W90,'Rutherglen'!W82,'Sale'!W83,'Scone'!W28,'Snowtown'!W85,'St George'!W80,'Townsville'!W52,'Victoria River Downs'!W29,'Wagga Wagga'!W83,'Walgett'!W84,'Wandering'!W85,'Wilcannia'!W40,'Williamtown'!W45,'Woomera'!W43)</f>
        <v>1.76995310087208</v>
      </c>
    </row>
    <row r="17" ht="23" customHeight="1">
      <c r="A17" s="10">
        <v>-5</v>
      </c>
      <c r="B17" s="11">
        <f>AVERAGE('Adelaide'!B84,'Alice Springs'!B84,'Birdsville'!B44,'Bourke'!B86,'Burketown'!B89,'Cairns'!B84,'Camooweal'!B55,'Canberra'!B85,'Cape Borda'!B38,'Cape Otway'!B82,'Carnarvon'!B84,'Ceduna'!B51,'Cobar'!B85,'Cunderdin'!B43,'Darwin'!B84,'Deniliquin'!B85,'Eucla'!B80,'Forrest'!B47,'Gabo Island'!B88,'Gayndah'!B91,'Geraldton'!B84,'Giles'!B37,'Grove'!B47,'Halls Creek'!B84,'Kalgoorlie'!B84,'Kalumburu'!B54,'Learmonth'!B18,'Marble Bar'!B88,'Meekatharra'!B67,'Mildura'!B84,'Morawa'!B69,'Mt Gambier'!B54,'Normanton'!B89,'Nowra'!B42,'Oodnadatta'!B53,'Palmerville'!B89,'Perth'!B84,'Port Lincoln'!B84,'Rabbit Flat'!B25,'Richmond NSW'!B40,'Richmond Qld'!B86,'Robe'!B91,'Rutherglen'!B83,'Sale'!B84,'Scone'!B29,'Snowtown'!B86,'St George'!B81,'Townsville'!B53,'Victoria River Downs'!B30,'Wagga Wagga'!B84,'Walgett'!B85,'Wandering'!B86,'Wilcannia'!B41,'Williamtown'!B46,'Woomera'!B44)</f>
        <v>26.4363636363636</v>
      </c>
      <c r="C17" s="12">
        <f>AVERAGE('Adelaide'!D84,'Alice Springs'!D84,'Birdsville'!D44,'Bourke'!D86,'Burketown'!D89,'Cairns'!D84,'Camooweal'!D55,'Canberra'!D85,'Cape Borda'!D38,'Cape Otway'!D82,'Carnarvon'!D84,'Ceduna'!D51,'Cobar'!D85,'Cunderdin'!D43,'Darwin'!D84,'Deniliquin'!D85,'Eucla'!D80,'Forrest'!D47,'Gabo Island'!D88,'Gayndah'!D91,'Geraldton'!D84,'Giles'!D37,'Grove'!D47,'Halls Creek'!D84,'Kalgoorlie'!D84,'Kalumburu'!D54,'Learmonth'!D18,'Marble Bar'!D88,'Meekatharra'!D67,'Mildura'!D84,'Morawa'!D69,'Mt Gambier'!D54,'Normanton'!D89,'Nowra'!D42,'Oodnadatta'!D53,'Palmerville'!D89,'Perth'!D84,'Port Lincoln'!D84,'Rabbit Flat'!D25,'Richmond NSW'!D40,'Richmond Qld'!D86,'Robe'!D91,'Rutherglen'!D83,'Sale'!D84,'Scone'!D29,'Snowtown'!D86,'St George'!D81,'Townsville'!D53,'Victoria River Downs'!D30,'Wagga Wagga'!D84,'Walgett'!D85,'Wandering'!D86,'Wilcannia'!D41,'Williamtown'!D46,'Woomera'!D44)</f>
        <v>4.87673185976882</v>
      </c>
      <c r="D17" s="13">
        <f>AVERAGE('Adelaide'!G84,'Alice Springs'!G84,'Birdsville'!G44,'Bourke'!G86,'Burketown'!G89,'Cairns'!G84,'Camooweal'!G55,'Canberra'!G85,'Cape Borda'!G38,'Cape Otway'!G82,'Carnarvon'!G84,'Ceduna'!G51,'Cobar'!G85,'Cunderdin'!G43,'Darwin'!G84,'Deniliquin'!G85,'Eucla'!G80,'Forrest'!G47,'Gabo Island'!G88,'Gayndah'!G91,'Geraldton'!G84,'Giles'!G37,'Grove'!G47,'Halls Creek'!G84,'Kalgoorlie'!G84,'Kalumburu'!G54,'Learmonth'!G18,'Marble Bar'!G88,'Meekatharra'!G67,'Mildura'!G84,'Morawa'!G69,'Mt Gambier'!G54,'Normanton'!G89,'Nowra'!G42,'Oodnadatta'!G53,'Palmerville'!G89,'Perth'!G84,'Port Lincoln'!G84,'Rabbit Flat'!G25,'Richmond NSW'!G40,'Richmond Qld'!G86,'Robe'!G91,'Rutherglen'!G83,'Sale'!G84,'Scone'!G29,'Snowtown'!G86,'St George'!G81,'Townsville'!G53,'Victoria River Downs'!G30,'Wagga Wagga'!G84,'Walgett'!G85,'Wandering'!G86,'Wilcannia'!G41,'Williamtown'!G46,'Woomera'!G44)</f>
        <v>11.6727272727273</v>
      </c>
      <c r="E17" s="12">
        <f>AVERAGE('Adelaide'!I84,'Alice Springs'!I84,'Birdsville'!I44,'Bourke'!I86,'Burketown'!I89,'Cairns'!I84,'Camooweal'!I55,'Canberra'!I85,'Cape Borda'!I38,'Cape Otway'!I82,'Carnarvon'!I84,'Ceduna'!I51,'Cobar'!I85,'Cunderdin'!I43,'Darwin'!I84,'Deniliquin'!I85,'Eucla'!I80,'Forrest'!I47,'Gabo Island'!I88,'Gayndah'!I91,'Geraldton'!I84,'Giles'!I37,'Grove'!I47,'Halls Creek'!I84,'Kalgoorlie'!I84,'Kalumburu'!I54,'Learmonth'!I18,'Marble Bar'!I88,'Meekatharra'!I67,'Mildura'!I84,'Morawa'!I69,'Mt Gambier'!I54,'Normanton'!I89,'Nowra'!I42,'Oodnadatta'!I53,'Palmerville'!I89,'Perth'!I84,'Port Lincoln'!I84,'Rabbit Flat'!I25,'Richmond NSW'!I40,'Richmond Qld'!I86,'Robe'!I91,'Rutherglen'!I83,'Sale'!I84,'Scone'!I29,'Snowtown'!I86,'St George'!I81,'Townsville'!I53,'Victoria River Downs'!I30,'Wagga Wagga'!I84,'Walgett'!I85,'Wandering'!I86,'Wilcannia'!I41,'Williamtown'!I46,'Woomera'!I44)</f>
        <v>3.69670727062642</v>
      </c>
      <c r="F17" s="13">
        <f>AVERAGE('Adelaide'!L84,'Alice Springs'!L84,'Birdsville'!L44,'Bourke'!L86,'Burketown'!L89,'Cairns'!L84,'Camooweal'!L55,'Canberra'!L85,'Cape Borda'!L38,'Cape Otway'!L82,'Carnarvon'!L84,'Ceduna'!L51,'Cobar'!L85,'Darwin'!L84,'Deniliquin'!L85,'Eucla'!L80,'Forrest'!L47,'Gabo Island'!L88,'Gayndah'!L91,'Geraldton'!L84,'Giles'!L37,'Grove'!L47,'Kalgoorlie'!L84,'Kalumburu'!L54,'Learmonth'!L18,'Marble Bar'!L88,'Meekatharra'!L67,'Mildura'!L84,'Morawa'!L69,'Mt Gambier'!L54,'Normanton'!L89,'Nowra'!L42,'Oodnadatta'!L53,'Palmerville'!L89,'Perth'!L84,'Port Lincoln'!L84,'Rabbit Flat'!L25,'Richmond NSW'!L40,'Richmond Qld'!L86,'Robe'!L91,'Rutherglen'!L83,'Sale'!L84,'Scone'!L29,'Snowtown'!L86,'St George'!L81,'Townsville'!L53,'Victoria River Downs'!L30,'Wagga Wagga'!L84,'Walgett'!L85,'Wandering'!L86,'Wilcannia'!L41,'Williamtown'!L46,'Woomera'!L44)</f>
        <v>1.92452830188679</v>
      </c>
      <c r="G17" s="12">
        <f>AVERAGE('Adelaide'!N84,'Alice Springs'!N84,'Birdsville'!N44,'Bourke'!N86,'Burketown'!N89,'Cairns'!N84,'Camooweal'!N55,'Canberra'!N85,'Cape Borda'!N38,'Cape Otway'!N82,'Carnarvon'!N84,'Ceduna'!N51,'Cobar'!N85,'Darwin'!N84,'Deniliquin'!N85,'Eucla'!N80,'Forrest'!N47,'Gabo Island'!N88,'Gayndah'!N91,'Geraldton'!N84,'Giles'!N37,'Grove'!N47,'Kalgoorlie'!N84,'Kalumburu'!N54,'Learmonth'!N18,'Marble Bar'!N88,'Meekatharra'!N67,'Mildura'!N84,'Morawa'!N69,'Mt Gambier'!N54,'Normanton'!N89,'Nowra'!N42,'Oodnadatta'!N53,'Palmerville'!N89,'Perth'!N84,'Port Lincoln'!N84,'Rabbit Flat'!N25,'Richmond NSW'!N40,'Richmond Qld'!N86,'Robe'!N91,'Rutherglen'!N83,'Sale'!N84,'Scone'!N29,'Snowtown'!N86,'St George'!N81,'Townsville'!N53,'Victoria River Downs'!N30,'Wagga Wagga'!N84,'Walgett'!N85,'Wandering'!N86,'Wilcannia'!N41,'Williamtown'!N46,'Woomera'!N44)</f>
        <v>2.06227344084487</v>
      </c>
      <c r="H17" s="10">
        <v>-5</v>
      </c>
      <c r="I17" s="11">
        <f>AVERAGE('Adelaide'!P84,'Alice Springs'!P84,'Birdsville'!P44,'Bourke'!P86,'Burketown'!P89,'Cairns'!P84,'Camooweal'!P55,'Canberra'!P85,'Cape Borda'!P38,'Cape Otway'!P82,'Carnarvon'!P84,'Ceduna'!P51,'Cobar'!P85,'Cunderdin'!P43,'Darwin'!P84,'Deniliquin'!P85,'Eucla'!P80,'Forrest'!P47,'Gabo Island'!P88,'Gayndah'!P91,'Geraldton'!P84,'Giles'!P37,'Grove'!P47,'Halls Creek'!P84,'Kalgoorlie'!P84,'Kalumburu'!P54,'Learmonth'!P18,'Marble Bar'!P88,'Meekatharra'!P67,'Mildura'!P84,'Morawa'!P69,'Mt Gambier'!P54,'Normanton'!P89,'Nowra'!P42,'Oodnadatta'!P53,'Palmerville'!P89,'Perth'!P84,'Port Lincoln'!P84,'Rabbit Flat'!P25,'Richmond NSW'!P40,'Richmond Qld'!P86,'Robe'!P91,'Rutherglen'!P83,'Sale'!P84,'Scone'!P29,'Snowtown'!P86,'St George'!P81,'Townsville'!P53,'Victoria River Downs'!P30,'Wagga Wagga'!P84,'Walgett'!P85,'Wandering'!P86,'Wilcannia'!P41,'Williamtown'!P46,'Woomera'!P44)</f>
        <v>30.5127272727273</v>
      </c>
      <c r="J17" s="12">
        <f>AVERAGE('Adelaide'!Q84,'Alice Springs'!Q84,'Birdsville'!Q44,'Bourke'!Q86,'Burketown'!Q89,'Cairns'!Q84,'Camooweal'!Q55,'Canberra'!Q85,'Cape Borda'!Q38,'Cape Otway'!Q82,'Carnarvon'!Q84,'Ceduna'!Q51,'Cobar'!Q85,'Cunderdin'!Q43,'Darwin'!Q84,'Deniliquin'!Q85,'Eucla'!Q80,'Forrest'!Q47,'Gabo Island'!Q88,'Gayndah'!Q91,'Geraldton'!Q84,'Giles'!Q37,'Grove'!Q47,'Halls Creek'!Q84,'Kalgoorlie'!Q84,'Kalumburu'!Q54,'Learmonth'!Q18,'Marble Bar'!Q88,'Meekatharra'!Q67,'Mildura'!Q84,'Morawa'!Q69,'Mt Gambier'!Q54,'Normanton'!Q89,'Nowra'!Q42,'Oodnadatta'!Q53,'Palmerville'!Q89,'Perth'!Q84,'Port Lincoln'!Q84,'Rabbit Flat'!Q25,'Richmond NSW'!Q40,'Richmond Qld'!Q86,'Robe'!Q91,'Rutherglen'!Q83,'Sale'!Q84,'Scone'!Q29,'Snowtown'!Q86,'St George'!Q81,'Townsville'!Q53,'Victoria River Downs'!Q30,'Wagga Wagga'!Q84,'Walgett'!Q85,'Wandering'!Q86,'Wilcannia'!Q41,'Williamtown'!Q46,'Woomera'!Q44)</f>
        <v>4.74876398289045</v>
      </c>
      <c r="K17" s="13">
        <f>AVERAGE('Adelaide'!S84,'Alice Springs'!S84,'Birdsville'!S44,'Bourke'!S86,'Burketown'!S89,'Cairns'!S84,'Camooweal'!S55,'Canberra'!S85,'Cape Borda'!S38,'Cape Otway'!S82,'Carnarvon'!S84,'Ceduna'!S51,'Cobar'!S85,'Cunderdin'!S43,'Darwin'!S84,'Deniliquin'!S85,'Eucla'!S80,'Forrest'!S47,'Gabo Island'!S88,'Gayndah'!S91,'Geraldton'!S84,'Giles'!S37,'Grove'!S47,'Halls Creek'!S84,'Kalgoorlie'!S84,'Kalumburu'!S54,'Learmonth'!S18,'Marble Bar'!S88,'Meekatharra'!S67,'Mildura'!S84,'Morawa'!S69,'Mt Gambier'!S54,'Normanton'!S89,'Nowra'!S42,'Oodnadatta'!S53,'Palmerville'!S89,'Perth'!S84,'Port Lincoln'!S84,'Rabbit Flat'!S25,'Richmond NSW'!S40,'Richmond Qld'!S86,'Robe'!S91,'Rutherglen'!S83,'Sale'!S84,'Scone'!S29,'Snowtown'!S86,'St George'!S81,'Townsville'!S53,'Victoria River Downs'!S30,'Wagga Wagga'!S84,'Walgett'!S85,'Wandering'!S86,'Wilcannia'!S41,'Williamtown'!S46,'Woomera'!S44)</f>
        <v>14.4545454545455</v>
      </c>
      <c r="L17" s="12">
        <f>AVERAGE('Adelaide'!T84,'Alice Springs'!T84,'Birdsville'!T44,'Bourke'!T86,'Burketown'!T89,'Cairns'!T84,'Camooweal'!T55,'Canberra'!T85,'Cape Borda'!T38,'Cape Otway'!T82,'Carnarvon'!T84,'Ceduna'!T51,'Cobar'!T85,'Cunderdin'!T43,'Darwin'!T84,'Deniliquin'!T85,'Eucla'!T80,'Forrest'!T47,'Gabo Island'!T88,'Gayndah'!T91,'Geraldton'!T84,'Giles'!T37,'Grove'!T47,'Halls Creek'!T84,'Kalgoorlie'!T84,'Kalumburu'!T54,'Learmonth'!T18,'Marble Bar'!T88,'Meekatharra'!T67,'Mildura'!T84,'Morawa'!T69,'Mt Gambier'!T54,'Normanton'!T89,'Nowra'!T42,'Oodnadatta'!T53,'Palmerville'!T89,'Perth'!T84,'Port Lincoln'!T84,'Rabbit Flat'!T25,'Richmond NSW'!T40,'Richmond Qld'!T86,'Robe'!T91,'Rutherglen'!T83,'Sale'!T84,'Scone'!T29,'Snowtown'!T86,'St George'!T81,'Townsville'!T53,'Victoria River Downs'!T30,'Wagga Wagga'!T84,'Walgett'!T85,'Wandering'!T86,'Wilcannia'!T41,'Williamtown'!T46,'Woomera'!T44)</f>
        <v>3.66872999205878</v>
      </c>
      <c r="M17" s="13">
        <f>AVERAGE('Adelaide'!V84,'Alice Springs'!V84,'Birdsville'!V44,'Bourke'!V86,'Burketown'!V89,'Cairns'!V84,'Camooweal'!V55,'Canberra'!V85,'Cape Borda'!V38,'Cape Otway'!V82,'Carnarvon'!V84,'Ceduna'!V51,'Cobar'!V85,'Darwin'!V84,'Deniliquin'!V85,'Eucla'!V80,'Forrest'!V47,'Gabo Island'!V88,'Gayndah'!V91,'Geraldton'!V84,'Giles'!V37,'Grove'!V47,'Kalgoorlie'!V84,'Kalumburu'!V54,'Learmonth'!V18,'Marble Bar'!V88,'Meekatharra'!V67,'Mildura'!V84,'Morawa'!V69,'Mt Gambier'!V54,'Normanton'!V89,'Nowra'!V42,'Oodnadatta'!V53,'Palmerville'!V89,'Perth'!V84,'Port Lincoln'!V84,'Rabbit Flat'!V25,'Richmond NSW'!V40,'Richmond Qld'!V86,'Robe'!V91,'Rutherglen'!V83,'Sale'!V84,'Scone'!V29,'Snowtown'!V86,'St George'!V81,'Townsville'!V53,'Victoria River Downs'!V30,'Wagga Wagga'!V84,'Walgett'!V85,'Wandering'!V86,'Wilcannia'!V41,'Williamtown'!V46,'Woomera'!V44)</f>
        <v>2.63018867924528</v>
      </c>
      <c r="N17" s="12">
        <f>AVERAGE('Adelaide'!W84,'Alice Springs'!W84,'Birdsville'!W44,'Bourke'!W86,'Burketown'!W89,'Cairns'!W84,'Camooweal'!W55,'Canberra'!W85,'Cape Borda'!W38,'Cape Otway'!W82,'Carnarvon'!W84,'Ceduna'!W51,'Cobar'!W85,'Darwin'!W84,'Deniliquin'!W85,'Eucla'!W80,'Forrest'!W47,'Gabo Island'!W88,'Gayndah'!W91,'Geraldton'!W84,'Giles'!W37,'Grove'!W47,'Kalgoorlie'!W84,'Kalumburu'!W54,'Learmonth'!W18,'Marble Bar'!W88,'Meekatharra'!W67,'Mildura'!W84,'Morawa'!W69,'Mt Gambier'!W54,'Normanton'!W89,'Nowra'!W42,'Oodnadatta'!W53,'Palmerville'!W89,'Perth'!W84,'Port Lincoln'!W84,'Rabbit Flat'!W25,'Richmond NSW'!W40,'Richmond Qld'!W86,'Robe'!W91,'Rutherglen'!W83,'Sale'!W84,'Scone'!W29,'Snowtown'!W86,'St George'!W81,'Townsville'!W53,'Victoria River Downs'!W30,'Wagga Wagga'!W84,'Walgett'!W85,'Wandering'!W86,'Wilcannia'!W41,'Williamtown'!W46,'Woomera'!W44)</f>
        <v>1.79541811350774</v>
      </c>
    </row>
    <row r="18" ht="23" customHeight="1">
      <c r="A18" s="10">
        <v>-4</v>
      </c>
      <c r="B18" s="11">
        <f>AVERAGE('Adelaide'!B85,'Alice Springs'!B85,'Birdsville'!B45,'Bourke'!B87,'Burketown'!B90,'Cairns'!B85,'Camooweal'!B56,'Canberra'!B86,'Cape Borda'!B39,'Cape Otway'!B83,'Carnarvon'!B85,'Ceduna'!B52,'Cobar'!B86,'Cunderdin'!B44,'Darwin'!B85,'Deniliquin'!B86,'Eucla'!B81,'Forrest'!B48,'Gabo Island'!B89,'Gayndah'!B92,'Geraldton'!B85,'Giles'!B38,'Grove'!B48,'Halls Creek'!B85,'Kalgoorlie'!B85,'Kalumburu'!B55,'Learmonth'!B19,'Marble Bar'!B89,'Meekatharra'!B68,'Mildura'!B85,'Morawa'!B70,'Mt Gambier'!B55,'Normanton'!B90,'Nowra'!B43,'Oodnadatta'!B54,'Palmerville'!B90,'Perth'!B85,'Port Lincoln'!B85,'Rabbit Flat'!B26,'Richmond NSW'!B41,'Richmond Qld'!B87,'Robe'!B92,'Rutherglen'!B84,'Sale'!B85,'Scone'!B30,'Snowtown'!B87,'St George'!B82,'Townsville'!B54,'Victoria River Downs'!B31,'Wagga Wagga'!B85,'Walgett'!B86,'Wandering'!B87,'Wilcannia'!B42,'Williamtown'!B47,'Woomera'!B45)</f>
        <v>30.0727272727273</v>
      </c>
      <c r="C18" s="12">
        <f>AVERAGE('Adelaide'!D85,'Alice Springs'!D85,'Birdsville'!D45,'Bourke'!D87,'Burketown'!D90,'Cairns'!D85,'Camooweal'!D56,'Canberra'!D86,'Cape Borda'!D39,'Cape Otway'!D83,'Carnarvon'!D85,'Ceduna'!D52,'Cobar'!D86,'Cunderdin'!D44,'Darwin'!D85,'Deniliquin'!D86,'Eucla'!D81,'Forrest'!D48,'Gabo Island'!D89,'Gayndah'!D92,'Geraldton'!D85,'Giles'!D38,'Grove'!D48,'Halls Creek'!D85,'Kalgoorlie'!D85,'Kalumburu'!D55,'Learmonth'!D19,'Marble Bar'!D89,'Meekatharra'!D68,'Mildura'!D85,'Morawa'!D70,'Mt Gambier'!D55,'Normanton'!D90,'Nowra'!D43,'Oodnadatta'!D54,'Palmerville'!D90,'Perth'!D85,'Port Lincoln'!D85,'Rabbit Flat'!D26,'Richmond NSW'!D41,'Richmond Qld'!D87,'Robe'!D92,'Rutherglen'!D84,'Sale'!D85,'Scone'!D30,'Snowtown'!D87,'St George'!D82,'Townsville'!D54,'Victoria River Downs'!D31,'Wagga Wagga'!D85,'Walgett'!D86,'Wandering'!D87,'Wilcannia'!D42,'Williamtown'!D47,'Woomera'!D45)</f>
        <v>4.81573252586647</v>
      </c>
      <c r="D18" s="13">
        <f>AVERAGE('Adelaide'!G85,'Alice Springs'!G85,'Birdsville'!G45,'Bourke'!G87,'Burketown'!G90,'Cairns'!G85,'Camooweal'!G56,'Canberra'!G86,'Cape Borda'!G39,'Cape Otway'!G83,'Carnarvon'!G85,'Ceduna'!G52,'Cobar'!G86,'Cunderdin'!G44,'Darwin'!G85,'Deniliquin'!G86,'Eucla'!G81,'Forrest'!G48,'Gabo Island'!G89,'Gayndah'!G92,'Geraldton'!G85,'Giles'!G38,'Grove'!G48,'Halls Creek'!G85,'Kalgoorlie'!G85,'Kalumburu'!G55,'Learmonth'!G19,'Marble Bar'!G89,'Meekatharra'!G68,'Mildura'!G85,'Morawa'!G70,'Mt Gambier'!G55,'Normanton'!G90,'Nowra'!G43,'Oodnadatta'!G54,'Palmerville'!G90,'Perth'!G85,'Port Lincoln'!G85,'Rabbit Flat'!G26,'Richmond NSW'!G41,'Richmond Qld'!G87,'Robe'!G92,'Rutherglen'!G84,'Sale'!G85,'Scone'!G30,'Snowtown'!G87,'St George'!G82,'Townsville'!G54,'Victoria River Downs'!G31,'Wagga Wagga'!G85,'Walgett'!G86,'Wandering'!G87,'Wilcannia'!G42,'Williamtown'!G47,'Woomera'!G45)</f>
        <v>14.3090909090909</v>
      </c>
      <c r="E18" s="12">
        <f>AVERAGE('Adelaide'!I85,'Alice Springs'!I85,'Birdsville'!I45,'Bourke'!I87,'Burketown'!I90,'Cairns'!I85,'Camooweal'!I56,'Canberra'!I86,'Cape Borda'!I39,'Cape Otway'!I83,'Carnarvon'!I85,'Ceduna'!I52,'Cobar'!I86,'Cunderdin'!I44,'Darwin'!I85,'Deniliquin'!I86,'Eucla'!I81,'Forrest'!I48,'Gabo Island'!I89,'Gayndah'!I92,'Geraldton'!I85,'Giles'!I38,'Grove'!I48,'Halls Creek'!I85,'Kalgoorlie'!I85,'Kalumburu'!I55,'Learmonth'!I19,'Marble Bar'!I89,'Meekatharra'!I68,'Mildura'!I85,'Morawa'!I70,'Mt Gambier'!I55,'Normanton'!I90,'Nowra'!I43,'Oodnadatta'!I54,'Palmerville'!I90,'Perth'!I85,'Port Lincoln'!I85,'Rabbit Flat'!I26,'Richmond NSW'!I41,'Richmond Qld'!I87,'Robe'!I92,'Rutherglen'!I84,'Sale'!I85,'Scone'!I30,'Snowtown'!I87,'St George'!I82,'Townsville'!I54,'Victoria River Downs'!I31,'Wagga Wagga'!I85,'Walgett'!I86,'Wandering'!I87,'Wilcannia'!I42,'Williamtown'!I47,'Woomera'!I45)</f>
        <v>3.6383524471055</v>
      </c>
      <c r="F18" s="13">
        <f>AVERAGE('Adelaide'!L85,'Alice Springs'!L85,'Birdsville'!L45,'Bourke'!L87,'Burketown'!L90,'Cairns'!L85,'Camooweal'!L56,'Canberra'!L86,'Cape Borda'!L39,'Cape Otway'!L83,'Carnarvon'!L85,'Ceduna'!L52,'Cobar'!L86,'Darwin'!L85,'Deniliquin'!L86,'Eucla'!L81,'Forrest'!L48,'Gabo Island'!L89,'Gayndah'!L92,'Geraldton'!L85,'Giles'!L38,'Grove'!L48,'Kalgoorlie'!L85,'Kalumburu'!L55,'Learmonth'!L19,'Marble Bar'!L89,'Meekatharra'!L68,'Mildura'!L85,'Morawa'!L70,'Mt Gambier'!L55,'Normanton'!L90,'Nowra'!L43,'Oodnadatta'!L54,'Palmerville'!L90,'Perth'!L85,'Port Lincoln'!L85,'Rabbit Flat'!L26,'Richmond NSW'!L41,'Richmond Qld'!L87,'Robe'!L92,'Rutherglen'!L84,'Sale'!L85,'Scone'!L30,'Snowtown'!L87,'St George'!L82,'Townsville'!L54,'Victoria River Downs'!L31,'Wagga Wagga'!L85,'Walgett'!L86,'Wandering'!L87,'Wilcannia'!L42,'Williamtown'!L47,'Woomera'!L45)</f>
        <v>2.54716981132075</v>
      </c>
      <c r="G18" s="12">
        <f>AVERAGE('Adelaide'!N85,'Alice Springs'!N85,'Birdsville'!N45,'Bourke'!N87,'Burketown'!N90,'Cairns'!N85,'Camooweal'!N56,'Canberra'!N86,'Cape Borda'!N39,'Cape Otway'!N83,'Carnarvon'!N85,'Ceduna'!N52,'Cobar'!N86,'Darwin'!N85,'Deniliquin'!N86,'Eucla'!N81,'Forrest'!N48,'Gabo Island'!N89,'Gayndah'!N92,'Geraldton'!N85,'Giles'!N38,'Grove'!N48,'Kalgoorlie'!N85,'Kalumburu'!N55,'Learmonth'!N19,'Marble Bar'!N89,'Meekatharra'!N68,'Mildura'!N85,'Morawa'!N70,'Mt Gambier'!N55,'Normanton'!N90,'Nowra'!N43,'Oodnadatta'!N54,'Palmerville'!N90,'Perth'!N85,'Port Lincoln'!N85,'Rabbit Flat'!N26,'Richmond NSW'!N41,'Richmond Qld'!N87,'Robe'!N92,'Rutherglen'!N84,'Sale'!N85,'Scone'!N30,'Snowtown'!N87,'St George'!N82,'Townsville'!N54,'Victoria River Downs'!N31,'Wagga Wagga'!N85,'Walgett'!N86,'Wandering'!N87,'Wilcannia'!N42,'Williamtown'!N47,'Woomera'!N45)</f>
        <v>1.91906448412698</v>
      </c>
      <c r="H18" s="10">
        <v>-4</v>
      </c>
      <c r="I18" s="11">
        <f>AVERAGE('Adelaide'!P85,'Alice Springs'!P85,'Birdsville'!P45,'Bourke'!P87,'Burketown'!P90,'Cairns'!P85,'Camooweal'!P56,'Canberra'!P86,'Cape Borda'!P39,'Cape Otway'!P83,'Carnarvon'!P85,'Ceduna'!P52,'Cobar'!P86,'Cunderdin'!P44,'Darwin'!P85,'Deniliquin'!P86,'Eucla'!P81,'Forrest'!P48,'Gabo Island'!P89,'Gayndah'!P92,'Geraldton'!P85,'Giles'!P38,'Grove'!P48,'Halls Creek'!P85,'Kalgoorlie'!P85,'Kalumburu'!P55,'Learmonth'!P19,'Marble Bar'!P89,'Meekatharra'!P68,'Mildura'!P85,'Morawa'!P70,'Mt Gambier'!P55,'Normanton'!P90,'Nowra'!P43,'Oodnadatta'!P54,'Palmerville'!P90,'Perth'!P85,'Port Lincoln'!P85,'Rabbit Flat'!P26,'Richmond NSW'!P41,'Richmond Qld'!P87,'Robe'!P92,'Rutherglen'!P84,'Sale'!P85,'Scone'!P30,'Snowtown'!P87,'St George'!P82,'Townsville'!P54,'Victoria River Downs'!P31,'Wagga Wagga'!P85,'Walgett'!P86,'Wandering'!P87,'Wilcannia'!P42,'Williamtown'!P47,'Woomera'!P45)</f>
        <v>31.5318181818182</v>
      </c>
      <c r="J18" s="12">
        <f>AVERAGE('Adelaide'!Q85,'Alice Springs'!Q85,'Birdsville'!Q45,'Bourke'!Q87,'Burketown'!Q90,'Cairns'!Q85,'Camooweal'!Q56,'Canberra'!Q86,'Cape Borda'!Q39,'Cape Otway'!Q83,'Carnarvon'!Q85,'Ceduna'!Q52,'Cobar'!Q86,'Cunderdin'!Q44,'Darwin'!Q85,'Deniliquin'!Q86,'Eucla'!Q81,'Forrest'!Q48,'Gabo Island'!Q89,'Gayndah'!Q92,'Geraldton'!Q85,'Giles'!Q38,'Grove'!Q48,'Halls Creek'!Q85,'Kalgoorlie'!Q85,'Kalumburu'!Q55,'Learmonth'!Q19,'Marble Bar'!Q89,'Meekatharra'!Q68,'Mildura'!Q85,'Morawa'!Q70,'Mt Gambier'!Q55,'Normanton'!Q90,'Nowra'!Q43,'Oodnadatta'!Q54,'Palmerville'!Q90,'Perth'!Q85,'Port Lincoln'!Q85,'Rabbit Flat'!Q26,'Richmond NSW'!Q41,'Richmond Qld'!Q87,'Robe'!Q92,'Rutherglen'!Q84,'Sale'!Q85,'Scone'!Q30,'Snowtown'!Q87,'St George'!Q82,'Townsville'!Q54,'Victoria River Downs'!Q31,'Wagga Wagga'!Q85,'Walgett'!Q86,'Wandering'!Q87,'Wilcannia'!Q42,'Williamtown'!Q47,'Woomera'!Q45)</f>
        <v>4.57183222780257</v>
      </c>
      <c r="K18" s="13">
        <f>AVERAGE('Adelaide'!S85,'Alice Springs'!S85,'Birdsville'!S45,'Bourke'!S87,'Burketown'!S90,'Cairns'!S85,'Camooweal'!S56,'Canberra'!S86,'Cape Borda'!S39,'Cape Otway'!S83,'Carnarvon'!S85,'Ceduna'!S52,'Cobar'!S86,'Cunderdin'!S44,'Darwin'!S85,'Deniliquin'!S86,'Eucla'!S81,'Forrest'!S48,'Gabo Island'!S89,'Gayndah'!S92,'Geraldton'!S85,'Giles'!S38,'Grove'!S48,'Halls Creek'!S85,'Kalgoorlie'!S85,'Kalumburu'!S55,'Learmonth'!S19,'Marble Bar'!S89,'Meekatharra'!S68,'Mildura'!S85,'Morawa'!S70,'Mt Gambier'!S55,'Normanton'!S90,'Nowra'!S43,'Oodnadatta'!S54,'Palmerville'!S90,'Perth'!S85,'Port Lincoln'!S85,'Rabbit Flat'!S26,'Richmond NSW'!S41,'Richmond Qld'!S87,'Robe'!S92,'Rutherglen'!S84,'Sale'!S85,'Scone'!S30,'Snowtown'!S87,'St George'!S82,'Townsville'!S54,'Victoria River Downs'!S31,'Wagga Wagga'!S85,'Walgett'!S86,'Wandering'!S87,'Wilcannia'!S42,'Williamtown'!S47,'Woomera'!S45)</f>
        <v>15.15</v>
      </c>
      <c r="L18" s="12">
        <f>AVERAGE('Adelaide'!T85,'Alice Springs'!T85,'Birdsville'!T45,'Bourke'!T87,'Burketown'!T90,'Cairns'!T85,'Camooweal'!T56,'Canberra'!T86,'Cape Borda'!T39,'Cape Otway'!T83,'Carnarvon'!T85,'Ceduna'!T52,'Cobar'!T86,'Cunderdin'!T44,'Darwin'!T85,'Deniliquin'!T86,'Eucla'!T81,'Forrest'!T48,'Gabo Island'!T89,'Gayndah'!T92,'Geraldton'!T85,'Giles'!T38,'Grove'!T48,'Halls Creek'!T85,'Kalgoorlie'!T85,'Kalumburu'!T55,'Learmonth'!T19,'Marble Bar'!T89,'Meekatharra'!T68,'Mildura'!T85,'Morawa'!T70,'Mt Gambier'!T55,'Normanton'!T90,'Nowra'!T43,'Oodnadatta'!T54,'Palmerville'!T90,'Perth'!T85,'Port Lincoln'!T85,'Rabbit Flat'!T26,'Richmond NSW'!T41,'Richmond Qld'!T87,'Robe'!T92,'Rutherglen'!T84,'Sale'!T85,'Scone'!T30,'Snowtown'!T87,'St George'!T82,'Townsville'!T54,'Victoria River Downs'!T31,'Wagga Wagga'!T85,'Walgett'!T86,'Wandering'!T87,'Wilcannia'!T42,'Williamtown'!T47,'Woomera'!T45)</f>
        <v>3.49309648660401</v>
      </c>
      <c r="M18" s="13">
        <f>AVERAGE('Adelaide'!V85,'Alice Springs'!V85,'Birdsville'!V45,'Bourke'!V87,'Burketown'!V90,'Cairns'!V85,'Camooweal'!V56,'Canberra'!V86,'Cape Borda'!V39,'Cape Otway'!V83,'Carnarvon'!V85,'Ceduna'!V52,'Cobar'!V86,'Darwin'!V85,'Deniliquin'!V86,'Eucla'!V81,'Forrest'!V48,'Gabo Island'!V89,'Gayndah'!V92,'Geraldton'!V85,'Giles'!V38,'Grove'!V48,'Kalgoorlie'!V85,'Kalumburu'!V55,'Learmonth'!V19,'Marble Bar'!V89,'Meekatharra'!V68,'Mildura'!V85,'Morawa'!V70,'Mt Gambier'!V55,'Normanton'!V90,'Nowra'!V43,'Oodnadatta'!V54,'Palmerville'!V90,'Perth'!V85,'Port Lincoln'!V85,'Rabbit Flat'!V26,'Richmond NSW'!V41,'Richmond Qld'!V87,'Robe'!V92,'Rutherglen'!V84,'Sale'!V85,'Scone'!V30,'Snowtown'!V87,'St George'!V82,'Townsville'!V54,'Victoria River Downs'!V31,'Wagga Wagga'!V85,'Walgett'!V86,'Wandering'!V87,'Wilcannia'!V42,'Williamtown'!V47,'Woomera'!V45)</f>
        <v>2.80660377358491</v>
      </c>
      <c r="N18" s="12">
        <f>AVERAGE('Adelaide'!W85,'Alice Springs'!W85,'Birdsville'!W45,'Bourke'!W87,'Burketown'!W90,'Cairns'!W85,'Camooweal'!W56,'Canberra'!W86,'Cape Borda'!W39,'Cape Otway'!W83,'Carnarvon'!W85,'Ceduna'!W52,'Cobar'!W86,'Darwin'!W85,'Deniliquin'!W86,'Eucla'!W81,'Forrest'!W48,'Gabo Island'!W89,'Gayndah'!W92,'Geraldton'!W85,'Giles'!W38,'Grove'!W48,'Kalgoorlie'!W85,'Kalumburu'!W55,'Learmonth'!W19,'Marble Bar'!W89,'Meekatharra'!W68,'Mildura'!W85,'Morawa'!W70,'Mt Gambier'!W55,'Normanton'!W90,'Nowra'!W43,'Oodnadatta'!W54,'Palmerville'!W90,'Perth'!W85,'Port Lincoln'!W85,'Rabbit Flat'!W26,'Richmond NSW'!W41,'Richmond Qld'!W87,'Robe'!W92,'Rutherglen'!W84,'Sale'!W85,'Scone'!W30,'Snowtown'!W87,'St George'!W82,'Townsville'!W54,'Victoria River Downs'!W31,'Wagga Wagga'!W85,'Walgett'!W86,'Wandering'!W87,'Wilcannia'!W42,'Williamtown'!W47,'Woomera'!W45)</f>
        <v>1.78681937498043</v>
      </c>
    </row>
    <row r="19" ht="23" customHeight="1">
      <c r="A19" s="10">
        <v>-3</v>
      </c>
      <c r="B19" s="11">
        <f>AVERAGE('Adelaide'!B86,'Alice Springs'!B86,'Birdsville'!B46,'Bourke'!B88,'Burketown'!B91,'Cairns'!B86,'Camooweal'!B57,'Canberra'!B87,'Cape Borda'!B40,'Cape Otway'!B84,'Carnarvon'!B86,'Ceduna'!B53,'Cobar'!B87,'Cunderdin'!B45,'Darwin'!B86,'Deniliquin'!B87,'Eucla'!B82,'Forrest'!B49,'Gabo Island'!B90,'Gayndah'!B93,'Geraldton'!B86,'Giles'!B39,'Grove'!B49,'Halls Creek'!B86,'Kalgoorlie'!B86,'Kalumburu'!B56,'Learmonth'!B20,'Marble Bar'!B90,'Meekatharra'!B69,'Mildura'!B86,'Morawa'!B71,'Mt Gambier'!B56,'Normanton'!B91,'Nowra'!B44,'Oodnadatta'!B55,'Palmerville'!B91,'Perth'!B86,'Port Lincoln'!B86,'Rabbit Flat'!B27,'Richmond NSW'!B42,'Richmond Qld'!B88,'Robe'!B93,'Rutherglen'!B85,'Sale'!B86,'Scone'!B31,'Snowtown'!B88,'St George'!B83,'Townsville'!B55,'Victoria River Downs'!B32,'Wagga Wagga'!B86,'Walgett'!B87,'Wandering'!B88,'Wilcannia'!B43,'Williamtown'!B48,'Woomera'!B46)</f>
        <v>33.6</v>
      </c>
      <c r="C19" s="12">
        <f>AVERAGE('Adelaide'!D86,'Alice Springs'!D86,'Birdsville'!D46,'Bourke'!D88,'Burketown'!D91,'Cairns'!D86,'Camooweal'!D57,'Canberra'!D87,'Cape Borda'!D40,'Cape Otway'!D84,'Carnarvon'!D86,'Ceduna'!D53,'Cobar'!D87,'Cunderdin'!D45,'Darwin'!D86,'Deniliquin'!D87,'Eucla'!D82,'Forrest'!D49,'Gabo Island'!D90,'Gayndah'!D93,'Geraldton'!D86,'Giles'!D39,'Grove'!D49,'Halls Creek'!D86,'Kalgoorlie'!D86,'Kalumburu'!D56,'Learmonth'!D20,'Marble Bar'!D90,'Meekatharra'!D69,'Mildura'!D86,'Morawa'!D71,'Mt Gambier'!D56,'Normanton'!D91,'Nowra'!D44,'Oodnadatta'!D55,'Palmerville'!D91,'Perth'!D86,'Port Lincoln'!D86,'Rabbit Flat'!D27,'Richmond NSW'!D42,'Richmond Qld'!D88,'Robe'!D93,'Rutherglen'!D85,'Sale'!D86,'Scone'!D31,'Snowtown'!D88,'St George'!D83,'Townsville'!D55,'Victoria River Downs'!D32,'Wagga Wagga'!D86,'Walgett'!D87,'Wandering'!D88,'Wilcannia'!D43,'Williamtown'!D48,'Woomera'!D46)</f>
        <v>4.56965948410975</v>
      </c>
      <c r="D19" s="13">
        <f>AVERAGE('Adelaide'!G86,'Alice Springs'!G86,'Birdsville'!G46,'Bourke'!G88,'Burketown'!G91,'Cairns'!G86,'Camooweal'!G57,'Canberra'!G87,'Cape Borda'!G40,'Cape Otway'!G84,'Carnarvon'!G86,'Ceduna'!G53,'Cobar'!G87,'Cunderdin'!G45,'Darwin'!G86,'Deniliquin'!G87,'Eucla'!G82,'Forrest'!G49,'Gabo Island'!G90,'Gayndah'!G93,'Geraldton'!G86,'Giles'!G39,'Grove'!G49,'Halls Creek'!G86,'Kalgoorlie'!G86,'Kalumburu'!G56,'Learmonth'!G20,'Marble Bar'!G90,'Meekatharra'!G69,'Mildura'!G86,'Morawa'!G71,'Mt Gambier'!G56,'Normanton'!G91,'Nowra'!G44,'Oodnadatta'!G55,'Palmerville'!G91,'Perth'!G86,'Port Lincoln'!G86,'Rabbit Flat'!G27,'Richmond NSW'!G42,'Richmond Qld'!G88,'Robe'!G93,'Rutherglen'!G85,'Sale'!G86,'Scone'!G31,'Snowtown'!G88,'St George'!G83,'Townsville'!G55,'Victoria River Downs'!G32,'Wagga Wagga'!G86,'Walgett'!G87,'Wandering'!G88,'Wilcannia'!G43,'Williamtown'!G48,'Woomera'!G46)</f>
        <v>16.4363636363636</v>
      </c>
      <c r="E19" s="12">
        <f>AVERAGE('Adelaide'!I86,'Alice Springs'!I86,'Birdsville'!I46,'Bourke'!I88,'Burketown'!I91,'Cairns'!I86,'Camooweal'!I57,'Canberra'!I87,'Cape Borda'!I40,'Cape Otway'!I84,'Carnarvon'!I86,'Ceduna'!I53,'Cobar'!I87,'Cunderdin'!I45,'Darwin'!I86,'Deniliquin'!I87,'Eucla'!I82,'Forrest'!I49,'Gabo Island'!I90,'Gayndah'!I93,'Geraldton'!I86,'Giles'!I39,'Grove'!I49,'Halls Creek'!I86,'Kalgoorlie'!I86,'Kalumburu'!I56,'Learmonth'!I20,'Marble Bar'!I90,'Meekatharra'!I69,'Mildura'!I86,'Morawa'!I71,'Mt Gambier'!I56,'Normanton'!I91,'Nowra'!I44,'Oodnadatta'!I55,'Palmerville'!I91,'Perth'!I86,'Port Lincoln'!I86,'Rabbit Flat'!I27,'Richmond NSW'!I42,'Richmond Qld'!I88,'Robe'!I93,'Rutherglen'!I85,'Sale'!I86,'Scone'!I31,'Snowtown'!I88,'St George'!I83,'Townsville'!I55,'Victoria River Downs'!I32,'Wagga Wagga'!I86,'Walgett'!I87,'Wandering'!I88,'Wilcannia'!I43,'Williamtown'!I48,'Woomera'!I46)</f>
        <v>3.5111880602538</v>
      </c>
      <c r="F19" s="13">
        <f>AVERAGE('Adelaide'!L86,'Alice Springs'!L86,'Birdsville'!L46,'Bourke'!L88,'Burketown'!L91,'Cairns'!L86,'Camooweal'!L57,'Canberra'!L87,'Cape Borda'!L40,'Cape Otway'!L84,'Carnarvon'!L86,'Ceduna'!L53,'Cobar'!L87,'Darwin'!L86,'Deniliquin'!L87,'Eucla'!L82,'Forrest'!L49,'Gabo Island'!L90,'Gayndah'!L93,'Geraldton'!L86,'Giles'!L39,'Grove'!L49,'Kalgoorlie'!L86,'Kalumburu'!L56,'Learmonth'!L20,'Marble Bar'!L90,'Meekatharra'!L69,'Mildura'!L86,'Morawa'!L71,'Mt Gambier'!L56,'Normanton'!L91,'Nowra'!L44,'Oodnadatta'!L55,'Palmerville'!L91,'Perth'!L86,'Port Lincoln'!L86,'Rabbit Flat'!L27,'Richmond NSW'!L42,'Richmond Qld'!L88,'Robe'!L93,'Rutherglen'!L85,'Sale'!L86,'Scone'!L31,'Snowtown'!L88,'St George'!L83,'Townsville'!L55,'Victoria River Downs'!L32,'Wagga Wagga'!L86,'Walgett'!L87,'Wandering'!L88,'Wilcannia'!L43,'Williamtown'!L48,'Woomera'!L46)</f>
        <v>3.20754716981132</v>
      </c>
      <c r="G19" s="12">
        <f>AVERAGE('Adelaide'!N86,'Alice Springs'!N86,'Birdsville'!N46,'Bourke'!N88,'Burketown'!N91,'Cairns'!N86,'Camooweal'!N57,'Canberra'!N87,'Cape Borda'!N40,'Cape Otway'!N84,'Carnarvon'!N86,'Ceduna'!N53,'Cobar'!N87,'Darwin'!N86,'Deniliquin'!N87,'Eucla'!N82,'Forrest'!N49,'Gabo Island'!N90,'Gayndah'!N93,'Geraldton'!N86,'Giles'!N39,'Grove'!N49,'Kalgoorlie'!N86,'Kalumburu'!N56,'Learmonth'!N20,'Marble Bar'!N90,'Meekatharra'!N69,'Mildura'!N86,'Morawa'!N71,'Mt Gambier'!N56,'Normanton'!N91,'Nowra'!N44,'Oodnadatta'!N55,'Palmerville'!N91,'Perth'!N86,'Port Lincoln'!N86,'Rabbit Flat'!N27,'Richmond NSW'!N42,'Richmond Qld'!N88,'Robe'!N93,'Rutherglen'!N85,'Sale'!N86,'Scone'!N31,'Snowtown'!N88,'St George'!N83,'Townsville'!N55,'Victoria River Downs'!N32,'Wagga Wagga'!N86,'Walgett'!N87,'Wandering'!N88,'Wilcannia'!N43,'Williamtown'!N48,'Woomera'!N46)</f>
        <v>2.06173872180451</v>
      </c>
      <c r="H19" s="10">
        <v>-3</v>
      </c>
      <c r="I19" s="11">
        <f>AVERAGE('Adelaide'!P86,'Alice Springs'!P86,'Birdsville'!P46,'Bourke'!P88,'Burketown'!P91,'Cairns'!P86,'Camooweal'!P57,'Canberra'!P87,'Cape Borda'!P40,'Cape Otway'!P84,'Carnarvon'!P86,'Ceduna'!P53,'Cobar'!P87,'Cunderdin'!P45,'Darwin'!P86,'Deniliquin'!P87,'Eucla'!P82,'Forrest'!P49,'Gabo Island'!P90,'Gayndah'!P93,'Geraldton'!P86,'Giles'!P39,'Grove'!P49,'Halls Creek'!P86,'Kalgoorlie'!P86,'Kalumburu'!P56,'Learmonth'!P20,'Marble Bar'!P90,'Meekatharra'!P69,'Mildura'!P86,'Morawa'!P71,'Mt Gambier'!P56,'Normanton'!P91,'Nowra'!P44,'Oodnadatta'!P55,'Palmerville'!P91,'Perth'!P86,'Port Lincoln'!P86,'Rabbit Flat'!P27,'Richmond NSW'!P42,'Richmond Qld'!P88,'Robe'!P93,'Rutherglen'!P85,'Sale'!P86,'Scone'!P31,'Snowtown'!P88,'St George'!P83,'Townsville'!P55,'Victoria River Downs'!P32,'Wagga Wagga'!P86,'Walgett'!P87,'Wandering'!P88,'Wilcannia'!P43,'Williamtown'!P48,'Woomera'!P46)</f>
        <v>32.0181818181818</v>
      </c>
      <c r="J19" s="12">
        <f>AVERAGE('Adelaide'!Q86,'Alice Springs'!Q86,'Birdsville'!Q46,'Bourke'!Q88,'Burketown'!Q91,'Cairns'!Q86,'Camooweal'!Q57,'Canberra'!Q87,'Cape Borda'!Q40,'Cape Otway'!Q84,'Carnarvon'!Q86,'Ceduna'!Q53,'Cobar'!Q87,'Cunderdin'!Q45,'Darwin'!Q86,'Deniliquin'!Q87,'Eucla'!Q82,'Forrest'!Q49,'Gabo Island'!Q90,'Gayndah'!Q93,'Geraldton'!Q86,'Giles'!Q39,'Grove'!Q49,'Halls Creek'!Q86,'Kalgoorlie'!Q86,'Kalumburu'!Q56,'Learmonth'!Q20,'Marble Bar'!Q90,'Meekatharra'!Q69,'Mildura'!Q86,'Morawa'!Q71,'Mt Gambier'!Q56,'Normanton'!Q91,'Nowra'!Q44,'Oodnadatta'!Q55,'Palmerville'!Q91,'Perth'!Q86,'Port Lincoln'!Q86,'Rabbit Flat'!Q27,'Richmond NSW'!Q42,'Richmond Qld'!Q88,'Robe'!Q93,'Rutherglen'!Q85,'Sale'!Q86,'Scone'!Q31,'Snowtown'!Q88,'St George'!Q83,'Townsville'!Q55,'Victoria River Downs'!Q32,'Wagga Wagga'!Q86,'Walgett'!Q87,'Wandering'!Q88,'Wilcannia'!Q43,'Williamtown'!Q48,'Woomera'!Q46)</f>
        <v>4.56646109740533</v>
      </c>
      <c r="K19" s="13">
        <f>AVERAGE('Adelaide'!S86,'Alice Springs'!S86,'Birdsville'!S46,'Bourke'!S88,'Burketown'!S91,'Cairns'!S86,'Camooweal'!S57,'Canberra'!S87,'Cape Borda'!S40,'Cape Otway'!S84,'Carnarvon'!S86,'Ceduna'!S53,'Cobar'!S87,'Cunderdin'!S45,'Darwin'!S86,'Deniliquin'!S87,'Eucla'!S82,'Forrest'!S49,'Gabo Island'!S90,'Gayndah'!S93,'Geraldton'!S86,'Giles'!S39,'Grove'!S49,'Halls Creek'!S86,'Kalgoorlie'!S86,'Kalumburu'!S56,'Learmonth'!S20,'Marble Bar'!S90,'Meekatharra'!S69,'Mildura'!S86,'Morawa'!S71,'Mt Gambier'!S56,'Normanton'!S91,'Nowra'!S44,'Oodnadatta'!S55,'Palmerville'!S91,'Perth'!S86,'Port Lincoln'!S86,'Rabbit Flat'!S27,'Richmond NSW'!S42,'Richmond Qld'!S88,'Robe'!S93,'Rutherglen'!S85,'Sale'!S86,'Scone'!S31,'Snowtown'!S88,'St George'!S83,'Townsville'!S55,'Victoria River Downs'!S32,'Wagga Wagga'!S86,'Walgett'!S87,'Wandering'!S88,'Wilcannia'!S43,'Williamtown'!S48,'Woomera'!S46)</f>
        <v>15.430303030303</v>
      </c>
      <c r="L19" s="12">
        <f>AVERAGE('Adelaide'!T86,'Alice Springs'!T86,'Birdsville'!T46,'Bourke'!T88,'Burketown'!T91,'Cairns'!T86,'Camooweal'!T57,'Canberra'!T87,'Cape Borda'!T40,'Cape Otway'!T84,'Carnarvon'!T86,'Ceduna'!T53,'Cobar'!T87,'Cunderdin'!T45,'Darwin'!T86,'Deniliquin'!T87,'Eucla'!T82,'Forrest'!T49,'Gabo Island'!T90,'Gayndah'!T93,'Geraldton'!T86,'Giles'!T39,'Grove'!T49,'Halls Creek'!T86,'Kalgoorlie'!T86,'Kalumburu'!T56,'Learmonth'!T20,'Marble Bar'!T90,'Meekatharra'!T69,'Mildura'!T86,'Morawa'!T71,'Mt Gambier'!T56,'Normanton'!T91,'Nowra'!T44,'Oodnadatta'!T55,'Palmerville'!T91,'Perth'!T86,'Port Lincoln'!T86,'Rabbit Flat'!T27,'Richmond NSW'!T42,'Richmond Qld'!T88,'Robe'!T93,'Rutherglen'!T85,'Sale'!T86,'Scone'!T31,'Snowtown'!T88,'St George'!T83,'Townsville'!T55,'Victoria River Downs'!T32,'Wagga Wagga'!T86,'Walgett'!T87,'Wandering'!T88,'Wilcannia'!T43,'Williamtown'!T48,'Woomera'!T46)</f>
        <v>3.49271921870877</v>
      </c>
      <c r="M19" s="13">
        <f>AVERAGE('Adelaide'!V86,'Alice Springs'!V86,'Birdsville'!V46,'Bourke'!V88,'Burketown'!V91,'Cairns'!V86,'Camooweal'!V57,'Canberra'!V87,'Cape Borda'!V40,'Cape Otway'!V84,'Carnarvon'!V86,'Ceduna'!V53,'Cobar'!V87,'Darwin'!V86,'Deniliquin'!V87,'Eucla'!V82,'Forrest'!V49,'Gabo Island'!V90,'Gayndah'!V93,'Geraldton'!V86,'Giles'!V39,'Grove'!V49,'Kalgoorlie'!V86,'Kalumburu'!V56,'Learmonth'!V20,'Marble Bar'!V90,'Meekatharra'!V69,'Mildura'!V86,'Morawa'!V71,'Mt Gambier'!V56,'Normanton'!V91,'Nowra'!V44,'Oodnadatta'!V55,'Palmerville'!V91,'Perth'!V86,'Port Lincoln'!V86,'Rabbit Flat'!V27,'Richmond NSW'!V42,'Richmond Qld'!V88,'Robe'!V93,'Rutherglen'!V85,'Sale'!V86,'Scone'!V31,'Snowtown'!V88,'St George'!V83,'Townsville'!V55,'Victoria River Downs'!V32,'Wagga Wagga'!V86,'Walgett'!V87,'Wandering'!V88,'Wilcannia'!V43,'Williamtown'!V48,'Woomera'!V46)</f>
        <v>2.89308176100629</v>
      </c>
      <c r="N19" s="12">
        <f>AVERAGE('Adelaide'!W86,'Alice Springs'!W86,'Birdsville'!W46,'Bourke'!W88,'Burketown'!W91,'Cairns'!W86,'Camooweal'!W57,'Canberra'!W87,'Cape Borda'!W40,'Cape Otway'!W84,'Carnarvon'!W86,'Ceduna'!W53,'Cobar'!W87,'Darwin'!W86,'Deniliquin'!W87,'Eucla'!W82,'Forrest'!W49,'Gabo Island'!W90,'Gayndah'!W93,'Geraldton'!W86,'Giles'!W39,'Grove'!W49,'Kalgoorlie'!W86,'Kalumburu'!W56,'Learmonth'!W20,'Marble Bar'!W90,'Meekatharra'!W69,'Mildura'!W86,'Morawa'!W71,'Mt Gambier'!W56,'Normanton'!W91,'Nowra'!W44,'Oodnadatta'!W55,'Palmerville'!W91,'Perth'!W86,'Port Lincoln'!W86,'Rabbit Flat'!W27,'Richmond NSW'!W42,'Richmond Qld'!W88,'Robe'!W93,'Rutherglen'!W85,'Sale'!W86,'Scone'!W31,'Snowtown'!W88,'St George'!W83,'Townsville'!W55,'Victoria River Downs'!W32,'Wagga Wagga'!W86,'Walgett'!W87,'Wandering'!W88,'Wilcannia'!W43,'Williamtown'!W48,'Woomera'!W46)</f>
        <v>1.76815280830281</v>
      </c>
    </row>
    <row r="20" ht="23" customHeight="1">
      <c r="A20" s="10">
        <v>-2</v>
      </c>
      <c r="B20" s="11">
        <f>AVERAGE('Adelaide'!B87,'Alice Springs'!B87,'Birdsville'!B47,'Bourke'!B89,'Burketown'!B92,'Cairns'!B87,'Camooweal'!B58,'Canberra'!B88,'Cape Borda'!B41,'Cape Otway'!B85,'Carnarvon'!B87,'Ceduna'!B54,'Cobar'!B88,'Cunderdin'!B46,'Darwin'!B87,'Deniliquin'!B88,'Eucla'!B83,'Forrest'!B50,'Gabo Island'!B91,'Gayndah'!B94,'Geraldton'!B87,'Giles'!B40,'Grove'!B50,'Halls Creek'!B87,'Kalgoorlie'!B87,'Kalumburu'!B57,'Learmonth'!B21,'Marble Bar'!B91,'Meekatharra'!B70,'Mildura'!B87,'Morawa'!B72,'Mt Gambier'!B57,'Normanton'!B92,'Nowra'!B45,'Oodnadatta'!B56,'Palmerville'!B92,'Perth'!B87,'Port Lincoln'!B87,'Rabbit Flat'!B28,'Richmond NSW'!B43,'Richmond Qld'!B89,'Robe'!B94,'Rutherglen'!B86,'Sale'!B87,'Scone'!B32,'Snowtown'!B89,'St George'!B84,'Townsville'!B56,'Victoria River Downs'!B33,'Wagga Wagga'!B87,'Walgett'!B88,'Wandering'!B89,'Wilcannia'!B44,'Williamtown'!B49,'Woomera'!B47)</f>
        <v>33.2</v>
      </c>
      <c r="C20" s="12">
        <f>AVERAGE('Adelaide'!D87,'Alice Springs'!D87,'Birdsville'!D47,'Bourke'!D89,'Burketown'!D92,'Cairns'!D87,'Camooweal'!D58,'Canberra'!D88,'Cape Borda'!D41,'Cape Otway'!D85,'Carnarvon'!D87,'Ceduna'!D54,'Cobar'!D88,'Cunderdin'!D46,'Darwin'!D87,'Deniliquin'!D88,'Eucla'!D83,'Forrest'!D50,'Gabo Island'!D91,'Gayndah'!D94,'Geraldton'!D87,'Giles'!D40,'Grove'!D50,'Halls Creek'!D87,'Kalgoorlie'!D87,'Kalumburu'!D57,'Learmonth'!D21,'Marble Bar'!D91,'Meekatharra'!D70,'Mildura'!D87,'Morawa'!D72,'Mt Gambier'!D57,'Normanton'!D92,'Nowra'!D45,'Oodnadatta'!D56,'Palmerville'!D92,'Perth'!D87,'Port Lincoln'!D87,'Rabbit Flat'!D28,'Richmond NSW'!D43,'Richmond Qld'!D89,'Robe'!D94,'Rutherglen'!D86,'Sale'!D87,'Scone'!D32,'Snowtown'!D89,'St George'!D84,'Townsville'!D56,'Victoria River Downs'!D33,'Wagga Wagga'!D87,'Walgett'!D88,'Wandering'!D89,'Wilcannia'!D44,'Williamtown'!D49,'Woomera'!D47)</f>
        <v>4.83873868336088</v>
      </c>
      <c r="D20" s="13">
        <f>AVERAGE('Adelaide'!G87,'Alice Springs'!G87,'Birdsville'!G47,'Bourke'!G89,'Burketown'!G92,'Cairns'!G87,'Camooweal'!G58,'Canberra'!G88,'Cape Borda'!G41,'Cape Otway'!G85,'Carnarvon'!G87,'Ceduna'!G54,'Cobar'!G88,'Cunderdin'!G46,'Darwin'!G87,'Deniliquin'!G88,'Eucla'!G83,'Forrest'!G50,'Gabo Island'!G91,'Gayndah'!G94,'Geraldton'!G87,'Giles'!G40,'Grove'!G50,'Halls Creek'!G87,'Kalgoorlie'!G87,'Kalumburu'!G57,'Learmonth'!G21,'Marble Bar'!G91,'Meekatharra'!G70,'Mildura'!G87,'Morawa'!G72,'Mt Gambier'!G57,'Normanton'!G92,'Nowra'!G45,'Oodnadatta'!G56,'Palmerville'!G92,'Perth'!G87,'Port Lincoln'!G87,'Rabbit Flat'!G28,'Richmond NSW'!G43,'Richmond Qld'!G89,'Robe'!G94,'Rutherglen'!G86,'Sale'!G87,'Scone'!G32,'Snowtown'!G89,'St George'!G84,'Townsville'!G56,'Victoria River Downs'!G33,'Wagga Wagga'!G87,'Walgett'!G88,'Wandering'!G89,'Wilcannia'!G44,'Williamtown'!G49,'Woomera'!G47)</f>
        <v>15.8727272727273</v>
      </c>
      <c r="E20" s="12">
        <f>AVERAGE('Adelaide'!I87,'Alice Springs'!I87,'Birdsville'!I47,'Bourke'!I89,'Burketown'!I92,'Cairns'!I87,'Camooweal'!I58,'Canberra'!I88,'Cape Borda'!I41,'Cape Otway'!I85,'Carnarvon'!I87,'Ceduna'!I54,'Cobar'!I88,'Cunderdin'!I46,'Darwin'!I87,'Deniliquin'!I88,'Eucla'!I83,'Forrest'!I50,'Gabo Island'!I91,'Gayndah'!I94,'Geraldton'!I87,'Giles'!I40,'Grove'!I50,'Halls Creek'!I87,'Kalgoorlie'!I87,'Kalumburu'!I57,'Learmonth'!I21,'Marble Bar'!I91,'Meekatharra'!I70,'Mildura'!I87,'Morawa'!I72,'Mt Gambier'!I57,'Normanton'!I92,'Nowra'!I45,'Oodnadatta'!I56,'Palmerville'!I92,'Perth'!I87,'Port Lincoln'!I87,'Rabbit Flat'!I28,'Richmond NSW'!I43,'Richmond Qld'!I89,'Robe'!I94,'Rutherglen'!I86,'Sale'!I87,'Scone'!I32,'Snowtown'!I89,'St George'!I84,'Townsville'!I56,'Victoria River Downs'!I33,'Wagga Wagga'!I87,'Walgett'!I88,'Wandering'!I89,'Wilcannia'!I44,'Williamtown'!I49,'Woomera'!I47)</f>
        <v>3.7994440704162</v>
      </c>
      <c r="F20" s="13">
        <f>AVERAGE('Adelaide'!L87,'Alice Springs'!L87,'Birdsville'!L47,'Bourke'!L89,'Burketown'!L92,'Cairns'!L87,'Camooweal'!L58,'Canberra'!L88,'Cape Borda'!L41,'Cape Otway'!L85,'Carnarvon'!L87,'Ceduna'!L54,'Cobar'!L88,'Darwin'!L87,'Deniliquin'!L88,'Eucla'!L83,'Forrest'!L50,'Gabo Island'!L91,'Gayndah'!L94,'Geraldton'!L87,'Giles'!L40,'Grove'!L50,'Kalgoorlie'!L87,'Kalumburu'!L57,'Learmonth'!L21,'Marble Bar'!L91,'Meekatharra'!L70,'Mildura'!L87,'Morawa'!L72,'Mt Gambier'!L57,'Normanton'!L92,'Nowra'!L45,'Oodnadatta'!L56,'Palmerville'!L92,'Perth'!L87,'Port Lincoln'!L87,'Rabbit Flat'!L28,'Richmond NSW'!L43,'Richmond Qld'!L89,'Robe'!L94,'Rutherglen'!L86,'Sale'!L87,'Scone'!L32,'Snowtown'!L89,'St George'!L84,'Townsville'!L56,'Victoria River Downs'!L33,'Wagga Wagga'!L87,'Walgett'!L88,'Wandering'!L89,'Wilcannia'!L44,'Williamtown'!L49,'Woomera'!L47)</f>
        <v>2.79245283018868</v>
      </c>
      <c r="G20" s="12">
        <f>AVERAGE('Adelaide'!N87,'Alice Springs'!N87,'Birdsville'!N47,'Bourke'!N89,'Burketown'!N92,'Cairns'!N87,'Camooweal'!N58,'Canberra'!N88,'Cape Borda'!N41,'Cape Otway'!N85,'Carnarvon'!N87,'Ceduna'!N54,'Cobar'!N88,'Darwin'!N87,'Deniliquin'!N88,'Eucla'!N83,'Forrest'!N50,'Gabo Island'!N91,'Gayndah'!N94,'Geraldton'!N87,'Giles'!N40,'Grove'!N50,'Kalgoorlie'!N87,'Kalumburu'!N57,'Learmonth'!N21,'Marble Bar'!N91,'Meekatharra'!N70,'Mildura'!N87,'Morawa'!N72,'Mt Gambier'!N57,'Normanton'!N92,'Nowra'!N45,'Oodnadatta'!N56,'Palmerville'!N92,'Perth'!N87,'Port Lincoln'!N87,'Rabbit Flat'!N28,'Richmond NSW'!N43,'Richmond Qld'!N89,'Robe'!N94,'Rutherglen'!N86,'Sale'!N87,'Scone'!N32,'Snowtown'!N89,'St George'!N84,'Townsville'!N56,'Victoria River Downs'!N33,'Wagga Wagga'!N87,'Walgett'!N88,'Wandering'!N89,'Wilcannia'!N44,'Williamtown'!N49,'Woomera'!N47)</f>
        <v>1.6061524024024</v>
      </c>
      <c r="H20" s="10">
        <v>-2</v>
      </c>
      <c r="I20" s="11">
        <f>AVERAGE('Adelaide'!P87,'Alice Springs'!P87,'Birdsville'!P47,'Bourke'!P89,'Burketown'!P92,'Cairns'!P87,'Camooweal'!P58,'Canberra'!P88,'Cape Borda'!P41,'Cape Otway'!P85,'Carnarvon'!P87,'Ceduna'!P54,'Cobar'!P88,'Cunderdin'!P46,'Darwin'!P87,'Deniliquin'!P88,'Eucla'!P83,'Forrest'!P50,'Gabo Island'!P91,'Gayndah'!P94,'Geraldton'!P87,'Giles'!P40,'Grove'!P50,'Halls Creek'!P87,'Kalgoorlie'!P87,'Kalumburu'!P57,'Learmonth'!P21,'Marble Bar'!P91,'Meekatharra'!P70,'Mildura'!P87,'Morawa'!P72,'Mt Gambier'!P57,'Normanton'!P92,'Nowra'!P45,'Oodnadatta'!P56,'Palmerville'!P92,'Perth'!P87,'Port Lincoln'!P87,'Rabbit Flat'!P28,'Richmond NSW'!P43,'Richmond Qld'!P89,'Robe'!P94,'Rutherglen'!P86,'Sale'!P87,'Scone'!P32,'Snowtown'!P89,'St George'!P84,'Townsville'!P56,'Victoria River Downs'!P33,'Wagga Wagga'!P87,'Walgett'!P88,'Wandering'!P89,'Wilcannia'!P44,'Williamtown'!P49,'Woomera'!P47)</f>
        <v>31.2272727272727</v>
      </c>
      <c r="J20" s="12">
        <f>AVERAGE('Adelaide'!Q87,'Alice Springs'!Q87,'Birdsville'!Q47,'Bourke'!Q89,'Burketown'!Q92,'Cairns'!Q87,'Camooweal'!Q58,'Canberra'!Q88,'Cape Borda'!Q41,'Cape Otway'!Q85,'Carnarvon'!Q87,'Ceduna'!Q54,'Cobar'!Q88,'Cunderdin'!Q46,'Darwin'!Q87,'Deniliquin'!Q88,'Eucla'!Q83,'Forrest'!Q50,'Gabo Island'!Q91,'Gayndah'!Q94,'Geraldton'!Q87,'Giles'!Q40,'Grove'!Q50,'Halls Creek'!Q87,'Kalgoorlie'!Q87,'Kalumburu'!Q57,'Learmonth'!Q21,'Marble Bar'!Q91,'Meekatharra'!Q70,'Mildura'!Q87,'Morawa'!Q72,'Mt Gambier'!Q57,'Normanton'!Q92,'Nowra'!Q45,'Oodnadatta'!Q56,'Palmerville'!Q92,'Perth'!Q87,'Port Lincoln'!Q87,'Rabbit Flat'!Q28,'Richmond NSW'!Q43,'Richmond Qld'!Q89,'Robe'!Q94,'Rutherglen'!Q86,'Sale'!Q87,'Scone'!Q32,'Snowtown'!Q89,'St George'!Q84,'Townsville'!Q56,'Victoria River Downs'!Q33,'Wagga Wagga'!Q87,'Walgett'!Q88,'Wandering'!Q89,'Wilcannia'!Q44,'Williamtown'!Q49,'Woomera'!Q47)</f>
        <v>4.57605871662166</v>
      </c>
      <c r="K20" s="13">
        <f>AVERAGE('Adelaide'!S87,'Alice Springs'!S87,'Birdsville'!S47,'Bourke'!S89,'Burketown'!S92,'Cairns'!S87,'Camooweal'!S58,'Canberra'!S88,'Cape Borda'!S41,'Cape Otway'!S85,'Carnarvon'!S87,'Ceduna'!S54,'Cobar'!S88,'Cunderdin'!S46,'Darwin'!S87,'Deniliquin'!S88,'Eucla'!S83,'Forrest'!S50,'Gabo Island'!S91,'Gayndah'!S94,'Geraldton'!S87,'Giles'!S40,'Grove'!S50,'Halls Creek'!S87,'Kalgoorlie'!S87,'Kalumburu'!S57,'Learmonth'!S21,'Marble Bar'!S91,'Meekatharra'!S70,'Mildura'!S87,'Morawa'!S72,'Mt Gambier'!S57,'Normanton'!S92,'Nowra'!S45,'Oodnadatta'!S56,'Palmerville'!S92,'Perth'!S87,'Port Lincoln'!S87,'Rabbit Flat'!S28,'Richmond NSW'!S43,'Richmond Qld'!S89,'Robe'!S94,'Rutherglen'!S86,'Sale'!S87,'Scone'!S32,'Snowtown'!S89,'St George'!S84,'Townsville'!S56,'Victoria River Downs'!S33,'Wagga Wagga'!S87,'Walgett'!S88,'Wandering'!S89,'Wilcannia'!S44,'Williamtown'!S49,'Woomera'!S47)</f>
        <v>14.9272727272727</v>
      </c>
      <c r="L20" s="12">
        <f>AVERAGE('Adelaide'!T87,'Alice Springs'!T87,'Birdsville'!T47,'Bourke'!T89,'Burketown'!T92,'Cairns'!T87,'Camooweal'!T58,'Canberra'!T88,'Cape Borda'!T41,'Cape Otway'!T85,'Carnarvon'!T87,'Ceduna'!T54,'Cobar'!T88,'Cunderdin'!T46,'Darwin'!T87,'Deniliquin'!T88,'Eucla'!T83,'Forrest'!T50,'Gabo Island'!T91,'Gayndah'!T94,'Geraldton'!T87,'Giles'!T40,'Grove'!T50,'Halls Creek'!T87,'Kalgoorlie'!T87,'Kalumburu'!T57,'Learmonth'!T21,'Marble Bar'!T91,'Meekatharra'!T70,'Mildura'!T87,'Morawa'!T72,'Mt Gambier'!T57,'Normanton'!T92,'Nowra'!T45,'Oodnadatta'!T56,'Palmerville'!T92,'Perth'!T87,'Port Lincoln'!T87,'Rabbit Flat'!T28,'Richmond NSW'!T43,'Richmond Qld'!T89,'Robe'!T94,'Rutherglen'!T86,'Sale'!T87,'Scone'!T32,'Snowtown'!T89,'St George'!T84,'Townsville'!T56,'Victoria River Downs'!T33,'Wagga Wagga'!T87,'Walgett'!T88,'Wandering'!T89,'Wilcannia'!T44,'Williamtown'!T49,'Woomera'!T47)</f>
        <v>3.49470261979358</v>
      </c>
      <c r="M20" s="13">
        <f>AVERAGE('Adelaide'!V87,'Alice Springs'!V87,'Birdsville'!V47,'Bourke'!V89,'Burketown'!V92,'Cairns'!V87,'Camooweal'!V58,'Canberra'!V88,'Cape Borda'!V41,'Cape Otway'!V85,'Carnarvon'!V87,'Ceduna'!V54,'Cobar'!V88,'Darwin'!V87,'Deniliquin'!V88,'Eucla'!V83,'Forrest'!V50,'Gabo Island'!V91,'Gayndah'!V94,'Geraldton'!V87,'Giles'!V40,'Grove'!V50,'Kalgoorlie'!V87,'Kalumburu'!V57,'Learmonth'!V21,'Marble Bar'!V91,'Meekatharra'!V70,'Mildura'!V87,'Morawa'!V72,'Mt Gambier'!V57,'Normanton'!V92,'Nowra'!V45,'Oodnadatta'!V56,'Palmerville'!V92,'Perth'!V87,'Port Lincoln'!V87,'Rabbit Flat'!V28,'Richmond NSW'!V43,'Richmond Qld'!V89,'Robe'!V94,'Rutherglen'!V86,'Sale'!V87,'Scone'!V32,'Snowtown'!V89,'St George'!V84,'Townsville'!V56,'Victoria River Downs'!V33,'Wagga Wagga'!V87,'Walgett'!V88,'Wandering'!V89,'Wilcannia'!V44,'Williamtown'!V49,'Woomera'!V47)</f>
        <v>2.73584905660377</v>
      </c>
      <c r="N20" s="12">
        <f>AVERAGE('Adelaide'!W87,'Alice Springs'!W87,'Birdsville'!W47,'Bourke'!W89,'Burketown'!W92,'Cairns'!W87,'Camooweal'!W58,'Canberra'!W88,'Cape Borda'!W41,'Cape Otway'!W85,'Carnarvon'!W87,'Ceduna'!W54,'Cobar'!W88,'Darwin'!W87,'Deniliquin'!W88,'Eucla'!W83,'Forrest'!W50,'Gabo Island'!W91,'Gayndah'!W94,'Geraldton'!W87,'Giles'!W40,'Grove'!W50,'Kalgoorlie'!W87,'Kalumburu'!W57,'Learmonth'!W21,'Marble Bar'!W91,'Meekatharra'!W70,'Mildura'!W87,'Morawa'!W72,'Mt Gambier'!W57,'Normanton'!W92,'Nowra'!W45,'Oodnadatta'!W56,'Palmerville'!W92,'Perth'!W87,'Port Lincoln'!W87,'Rabbit Flat'!W28,'Richmond NSW'!W43,'Richmond Qld'!W89,'Robe'!W94,'Rutherglen'!W86,'Sale'!W87,'Scone'!W32,'Snowtown'!W89,'St George'!W84,'Townsville'!W56,'Victoria River Downs'!W33,'Wagga Wagga'!W87,'Walgett'!W88,'Wandering'!W89,'Wilcannia'!W44,'Williamtown'!W49,'Woomera'!W47)</f>
        <v>1.77230268429487</v>
      </c>
    </row>
    <row r="21" ht="23" customHeight="1">
      <c r="A21" s="10">
        <v>-1</v>
      </c>
      <c r="B21" s="11">
        <f>AVERAGE('Adelaide'!B88,'Alice Springs'!B88,'Birdsville'!B48,'Bourke'!B90,'Burketown'!B93,'Cairns'!B88,'Camooweal'!B59,'Canberra'!B89,'Cape Borda'!B42,'Cape Otway'!B86,'Carnarvon'!B88,'Ceduna'!B55,'Cobar'!B89,'Cunderdin'!B47,'Darwin'!B88,'Deniliquin'!B89,'Eucla'!B84,'Forrest'!B51,'Gabo Island'!B92,'Gayndah'!B95,'Geraldton'!B88,'Giles'!B41,'Grove'!B51,'Halls Creek'!B88,'Kalgoorlie'!B88,'Kalumburu'!B58,'Learmonth'!B22,'Marble Bar'!B92,'Meekatharra'!B71,'Mildura'!B88,'Morawa'!B73,'Mt Gambier'!B58,'Normanton'!B93,'Nowra'!B46,'Oodnadatta'!B57,'Palmerville'!B93,'Perth'!B88,'Port Lincoln'!B88,'Rabbit Flat'!B29,'Richmond NSW'!B44,'Richmond Qld'!B90,'Robe'!B95,'Rutherglen'!B87,'Sale'!B88,'Scone'!B33,'Snowtown'!B90,'St George'!B85,'Townsville'!B57,'Victoria River Downs'!B34,'Wagga Wagga'!B88,'Walgett'!B89,'Wandering'!B90,'Wilcannia'!B45,'Williamtown'!B50,'Woomera'!B48)</f>
        <v>29.2545454545455</v>
      </c>
      <c r="C21" s="12">
        <f>AVERAGE('Adelaide'!D88,'Alice Springs'!D88,'Birdsville'!D48,'Bourke'!D90,'Burketown'!D93,'Cairns'!D88,'Camooweal'!D59,'Canberra'!D89,'Cape Borda'!D42,'Cape Otway'!D86,'Carnarvon'!D88,'Ceduna'!D55,'Cobar'!D89,'Cunderdin'!D47,'Darwin'!D88,'Deniliquin'!D89,'Eucla'!D84,'Forrest'!D51,'Gabo Island'!D92,'Gayndah'!D95,'Geraldton'!D88,'Giles'!D41,'Grove'!D51,'Halls Creek'!D88,'Kalgoorlie'!D88,'Kalumburu'!D58,'Learmonth'!D22,'Marble Bar'!D92,'Meekatharra'!D71,'Mildura'!D88,'Morawa'!D73,'Mt Gambier'!D58,'Normanton'!D93,'Nowra'!D46,'Oodnadatta'!D57,'Palmerville'!D93,'Perth'!D88,'Port Lincoln'!D88,'Rabbit Flat'!D29,'Richmond NSW'!D44,'Richmond Qld'!D90,'Robe'!D95,'Rutherglen'!D87,'Sale'!D88,'Scone'!D33,'Snowtown'!D90,'St George'!D85,'Townsville'!D57,'Victoria River Downs'!D34,'Wagga Wagga'!D88,'Walgett'!D89,'Wandering'!D90,'Wilcannia'!D45,'Williamtown'!D50,'Woomera'!D48)</f>
        <v>4.57571381943475</v>
      </c>
      <c r="D21" s="13">
        <f>AVERAGE('Adelaide'!G88,'Alice Springs'!G88,'Birdsville'!G48,'Bourke'!G90,'Burketown'!G93,'Cairns'!G88,'Camooweal'!G59,'Canberra'!G89,'Cape Borda'!G42,'Cape Otway'!G86,'Carnarvon'!G88,'Ceduna'!G55,'Cobar'!G89,'Cunderdin'!G47,'Darwin'!G88,'Deniliquin'!G89,'Eucla'!G84,'Forrest'!G51,'Gabo Island'!G92,'Gayndah'!G95,'Geraldton'!G88,'Giles'!G41,'Grove'!G51,'Halls Creek'!G88,'Kalgoorlie'!G88,'Kalumburu'!G58,'Learmonth'!G22,'Marble Bar'!G92,'Meekatharra'!G71,'Mildura'!G88,'Morawa'!G73,'Mt Gambier'!G58,'Normanton'!G93,'Nowra'!G46,'Oodnadatta'!G57,'Palmerville'!G93,'Perth'!G88,'Port Lincoln'!G88,'Rabbit Flat'!G29,'Richmond NSW'!G44,'Richmond Qld'!G90,'Robe'!G95,'Rutherglen'!G87,'Sale'!G88,'Scone'!G33,'Snowtown'!G90,'St George'!G85,'Townsville'!G57,'Victoria River Downs'!G34,'Wagga Wagga'!G88,'Walgett'!G89,'Wandering'!G90,'Wilcannia'!G45,'Williamtown'!G50,'Woomera'!G48)</f>
        <v>13.9818181818182</v>
      </c>
      <c r="E21" s="12">
        <f>AVERAGE('Adelaide'!I88,'Alice Springs'!I88,'Birdsville'!I48,'Bourke'!I90,'Burketown'!I93,'Cairns'!I88,'Camooweal'!I59,'Canberra'!I89,'Cape Borda'!I42,'Cape Otway'!I86,'Carnarvon'!I88,'Ceduna'!I55,'Cobar'!I89,'Cunderdin'!I47,'Darwin'!I88,'Deniliquin'!I89,'Eucla'!I84,'Forrest'!I51,'Gabo Island'!I92,'Gayndah'!I95,'Geraldton'!I88,'Giles'!I41,'Grove'!I51,'Halls Creek'!I88,'Kalgoorlie'!I88,'Kalumburu'!I58,'Learmonth'!I22,'Marble Bar'!I92,'Meekatharra'!I71,'Mildura'!I88,'Morawa'!I73,'Mt Gambier'!I58,'Normanton'!I93,'Nowra'!I46,'Oodnadatta'!I57,'Palmerville'!I93,'Perth'!I88,'Port Lincoln'!I88,'Rabbit Flat'!I29,'Richmond NSW'!I44,'Richmond Qld'!I90,'Robe'!I95,'Rutherglen'!I87,'Sale'!I88,'Scone'!I33,'Snowtown'!I90,'St George'!I85,'Townsville'!I57,'Victoria River Downs'!I34,'Wagga Wagga'!I88,'Walgett'!I89,'Wandering'!I90,'Wilcannia'!I45,'Williamtown'!I50,'Woomera'!I48)</f>
        <v>3.38859075789832</v>
      </c>
      <c r="F21" s="13">
        <f>AVERAGE('Adelaide'!L88,'Alice Springs'!L88,'Birdsville'!L48,'Bourke'!L90,'Burketown'!L93,'Cairns'!L88,'Camooweal'!L59,'Canberra'!L89,'Cape Borda'!L42,'Cape Otway'!L86,'Carnarvon'!L88,'Ceduna'!L55,'Cobar'!L89,'Darwin'!L88,'Deniliquin'!L89,'Eucla'!L84,'Forrest'!L51,'Gabo Island'!L92,'Gayndah'!L95,'Geraldton'!L88,'Giles'!L41,'Grove'!L51,'Kalgoorlie'!L88,'Kalumburu'!L58,'Learmonth'!L22,'Marble Bar'!L92,'Meekatharra'!L71,'Mildura'!L88,'Morawa'!L73,'Mt Gambier'!L58,'Normanton'!L93,'Nowra'!L46,'Oodnadatta'!L57,'Palmerville'!L93,'Perth'!L88,'Port Lincoln'!L88,'Rabbit Flat'!L29,'Richmond NSW'!L44,'Richmond Qld'!L90,'Robe'!L95,'Rutherglen'!L87,'Sale'!L88,'Scone'!L33,'Snowtown'!L90,'St George'!L85,'Townsville'!L57,'Victoria River Downs'!L34,'Wagga Wagga'!L88,'Walgett'!L89,'Wandering'!L90,'Wilcannia'!L45,'Williamtown'!L50,'Woomera'!L48)</f>
        <v>2.67924528301887</v>
      </c>
      <c r="G21" s="12">
        <f>AVERAGE('Adelaide'!N88,'Alice Springs'!N88,'Birdsville'!N48,'Bourke'!N90,'Burketown'!N93,'Cairns'!N88,'Camooweal'!N59,'Canberra'!N89,'Cape Borda'!N42,'Cape Otway'!N86,'Carnarvon'!N88,'Ceduna'!N55,'Cobar'!N89,'Darwin'!N88,'Deniliquin'!N89,'Eucla'!N84,'Forrest'!N51,'Gabo Island'!N92,'Gayndah'!N95,'Geraldton'!N88,'Giles'!N41,'Grove'!N51,'Kalgoorlie'!N88,'Kalumburu'!N58,'Learmonth'!N22,'Marble Bar'!N92,'Meekatharra'!N71,'Mildura'!N88,'Morawa'!N73,'Mt Gambier'!N58,'Normanton'!N93,'Nowra'!N46,'Oodnadatta'!N57,'Palmerville'!N93,'Perth'!N88,'Port Lincoln'!N88,'Rabbit Flat'!N29,'Richmond NSW'!N44,'Richmond Qld'!N90,'Robe'!N95,'Rutherglen'!N87,'Sale'!N88,'Scone'!N33,'Snowtown'!N90,'St George'!N85,'Townsville'!N57,'Victoria River Downs'!N34,'Wagga Wagga'!N88,'Walgett'!N89,'Wandering'!N90,'Wilcannia'!N45,'Williamtown'!N50,'Woomera'!N48)</f>
        <v>1.63476495726496</v>
      </c>
      <c r="H21" s="10">
        <v>-1</v>
      </c>
      <c r="I21" s="11">
        <f>AVERAGE('Adelaide'!P88,'Alice Springs'!P88,'Birdsville'!P48,'Bourke'!P90,'Burketown'!P93,'Cairns'!P88,'Camooweal'!P59,'Canberra'!P89,'Cape Borda'!P42,'Cape Otway'!P86,'Carnarvon'!P88,'Ceduna'!P55,'Cobar'!P89,'Cunderdin'!P47,'Darwin'!P88,'Deniliquin'!P89,'Eucla'!P84,'Forrest'!P51,'Gabo Island'!P92,'Gayndah'!P95,'Geraldton'!P88,'Giles'!P41,'Grove'!P51,'Halls Creek'!P88,'Kalgoorlie'!P88,'Kalumburu'!P58,'Learmonth'!P22,'Marble Bar'!P92,'Meekatharra'!P71,'Mildura'!P88,'Morawa'!P73,'Mt Gambier'!P58,'Normanton'!P93,'Nowra'!P46,'Oodnadatta'!P57,'Palmerville'!P93,'Perth'!P88,'Port Lincoln'!P88,'Rabbit Flat'!P29,'Richmond NSW'!P44,'Richmond Qld'!P90,'Robe'!P95,'Rutherglen'!P87,'Sale'!P88,'Scone'!P33,'Snowtown'!P90,'St George'!P85,'Townsville'!P57,'Victoria River Downs'!P34,'Wagga Wagga'!P88,'Walgett'!P89,'Wandering'!P90,'Wilcannia'!P45,'Williamtown'!P50,'Woomera'!P48)</f>
        <v>29.2545454545455</v>
      </c>
      <c r="J21" s="12">
        <f>AVERAGE('Adelaide'!Q88,'Alice Springs'!Q88,'Birdsville'!Q48,'Bourke'!Q90,'Burketown'!Q93,'Cairns'!Q88,'Camooweal'!Q59,'Canberra'!Q89,'Cape Borda'!Q42,'Cape Otway'!Q86,'Carnarvon'!Q88,'Ceduna'!Q55,'Cobar'!Q89,'Cunderdin'!Q47,'Darwin'!Q88,'Deniliquin'!Q89,'Eucla'!Q84,'Forrest'!Q51,'Gabo Island'!Q92,'Gayndah'!Q95,'Geraldton'!Q88,'Giles'!Q41,'Grove'!Q51,'Halls Creek'!Q88,'Kalgoorlie'!Q88,'Kalumburu'!Q58,'Learmonth'!Q22,'Marble Bar'!Q92,'Meekatharra'!Q71,'Mildura'!Q88,'Morawa'!Q73,'Mt Gambier'!Q58,'Normanton'!Q93,'Nowra'!Q46,'Oodnadatta'!Q57,'Palmerville'!Q93,'Perth'!Q88,'Port Lincoln'!Q88,'Rabbit Flat'!Q29,'Richmond NSW'!Q44,'Richmond Qld'!Q90,'Robe'!Q95,'Rutherglen'!Q87,'Sale'!Q88,'Scone'!Q33,'Snowtown'!Q90,'St George'!Q85,'Townsville'!Q57,'Victoria River Downs'!Q34,'Wagga Wagga'!Q88,'Walgett'!Q89,'Wandering'!Q90,'Wilcannia'!Q45,'Williamtown'!Q50,'Woomera'!Q48)</f>
        <v>4.57571381943475</v>
      </c>
      <c r="K21" s="13">
        <f>AVERAGE('Adelaide'!S88,'Alice Springs'!S88,'Birdsville'!S48,'Bourke'!S90,'Burketown'!S93,'Cairns'!S88,'Camooweal'!S59,'Canberra'!S89,'Cape Borda'!S42,'Cape Otway'!S86,'Carnarvon'!S88,'Ceduna'!S55,'Cobar'!S89,'Cunderdin'!S47,'Darwin'!S88,'Deniliquin'!S89,'Eucla'!S84,'Forrest'!S51,'Gabo Island'!S92,'Gayndah'!S95,'Geraldton'!S88,'Giles'!S41,'Grove'!S51,'Halls Creek'!S88,'Kalgoorlie'!S88,'Kalumburu'!S58,'Learmonth'!S22,'Marble Bar'!S92,'Meekatharra'!S71,'Mildura'!S88,'Morawa'!S73,'Mt Gambier'!S58,'Normanton'!S93,'Nowra'!S46,'Oodnadatta'!S57,'Palmerville'!S93,'Perth'!S88,'Port Lincoln'!S88,'Rabbit Flat'!S29,'Richmond NSW'!S44,'Richmond Qld'!S90,'Robe'!S95,'Rutherglen'!S87,'Sale'!S88,'Scone'!S33,'Snowtown'!S90,'St George'!S85,'Townsville'!S57,'Victoria River Downs'!S34,'Wagga Wagga'!S88,'Walgett'!S89,'Wandering'!S90,'Wilcannia'!S45,'Williamtown'!S50,'Woomera'!S48)</f>
        <v>13.9818181818182</v>
      </c>
      <c r="L21" s="12">
        <f>AVERAGE('Adelaide'!T88,'Alice Springs'!T88,'Birdsville'!T48,'Bourke'!T90,'Burketown'!T93,'Cairns'!T88,'Camooweal'!T59,'Canberra'!T89,'Cape Borda'!T42,'Cape Otway'!T86,'Carnarvon'!T88,'Ceduna'!T55,'Cobar'!T89,'Cunderdin'!T47,'Darwin'!T88,'Deniliquin'!T89,'Eucla'!T84,'Forrest'!T51,'Gabo Island'!T92,'Gayndah'!T95,'Geraldton'!T88,'Giles'!T41,'Grove'!T51,'Halls Creek'!T88,'Kalgoorlie'!T88,'Kalumburu'!T58,'Learmonth'!T22,'Marble Bar'!T92,'Meekatharra'!T71,'Mildura'!T88,'Morawa'!T73,'Mt Gambier'!T58,'Normanton'!T93,'Nowra'!T46,'Oodnadatta'!T57,'Palmerville'!T93,'Perth'!T88,'Port Lincoln'!T88,'Rabbit Flat'!T29,'Richmond NSW'!T44,'Richmond Qld'!T90,'Robe'!T95,'Rutherglen'!T87,'Sale'!T88,'Scone'!T33,'Snowtown'!T90,'St George'!T85,'Townsville'!T57,'Victoria River Downs'!T34,'Wagga Wagga'!T88,'Walgett'!T89,'Wandering'!T90,'Wilcannia'!T45,'Williamtown'!T50,'Woomera'!T48)</f>
        <v>3.38859075789832</v>
      </c>
      <c r="M21" s="13">
        <f>AVERAGE('Adelaide'!V88,'Alice Springs'!V88,'Birdsville'!V48,'Bourke'!V90,'Burketown'!V93,'Cairns'!V88,'Camooweal'!V59,'Canberra'!V89,'Cape Borda'!V42,'Cape Otway'!V86,'Carnarvon'!V88,'Ceduna'!V55,'Cobar'!V89,'Darwin'!V88,'Deniliquin'!V89,'Eucla'!V84,'Forrest'!V51,'Gabo Island'!V92,'Gayndah'!V95,'Geraldton'!V88,'Giles'!V41,'Grove'!V51,'Kalgoorlie'!V88,'Kalumburu'!V58,'Learmonth'!V22,'Marble Bar'!V92,'Meekatharra'!V71,'Mildura'!V88,'Morawa'!V73,'Mt Gambier'!V58,'Normanton'!V93,'Nowra'!V46,'Oodnadatta'!V57,'Palmerville'!V93,'Perth'!V88,'Port Lincoln'!V88,'Rabbit Flat'!V29,'Richmond NSW'!V44,'Richmond Qld'!V90,'Robe'!V95,'Rutherglen'!V87,'Sale'!V88,'Scone'!V33,'Snowtown'!V90,'St George'!V85,'Townsville'!V57,'Victoria River Downs'!V34,'Wagga Wagga'!V88,'Walgett'!V89,'Wandering'!V90,'Wilcannia'!V45,'Williamtown'!V50,'Woomera'!V48)</f>
        <v>2.67924528301887</v>
      </c>
      <c r="N21" s="12">
        <f>AVERAGE('Adelaide'!W88,'Alice Springs'!W88,'Birdsville'!W48,'Bourke'!W90,'Burketown'!W93,'Cairns'!W88,'Camooweal'!W59,'Canberra'!W89,'Cape Borda'!W42,'Cape Otway'!W86,'Carnarvon'!W88,'Ceduna'!W55,'Cobar'!W89,'Darwin'!W88,'Deniliquin'!W89,'Eucla'!W84,'Forrest'!W51,'Gabo Island'!W92,'Gayndah'!W95,'Geraldton'!W88,'Giles'!W41,'Grove'!W51,'Kalgoorlie'!W88,'Kalumburu'!W58,'Learmonth'!W22,'Marble Bar'!W92,'Meekatharra'!W71,'Mildura'!W88,'Morawa'!W73,'Mt Gambier'!W58,'Normanton'!W93,'Nowra'!W46,'Oodnadatta'!W57,'Palmerville'!W93,'Perth'!W88,'Port Lincoln'!W88,'Rabbit Flat'!W29,'Richmond NSW'!W44,'Richmond Qld'!W90,'Robe'!W95,'Rutherglen'!W87,'Sale'!W88,'Scone'!W33,'Snowtown'!W90,'St George'!W85,'Townsville'!W57,'Victoria River Downs'!W34,'Wagga Wagga'!W88,'Walgett'!W89,'Wandering'!W90,'Wilcannia'!W45,'Williamtown'!W50,'Woomera'!W48)</f>
        <v>1.68181021257944</v>
      </c>
    </row>
    <row r="22" ht="23" customHeight="1">
      <c r="A22" t="s" s="14">
        <v>13</v>
      </c>
      <c r="B22" s="11">
        <f>AVERAGE('Adelaide'!B89,'Alice Springs'!B89,'Birdsville'!B49,'Bourke'!B91,'Burketown'!B94,'Cairns'!B89,'Camooweal'!B60,'Canberra'!B90,'Cape Borda'!B43,'Cape Otway'!B87,'Carnarvon'!B89,'Ceduna'!B56,'Cobar'!B90,'Cunderdin'!B48,'Darwin'!B89,'Deniliquin'!B90,'Eucla'!B85,'Forrest'!B52,'Gabo Island'!B93,'Gayndah'!B96,'Geraldton'!B89,'Giles'!B42,'Grove'!B52,'Halls Creek'!B89,'Kalgoorlie'!B89,'Kalumburu'!B59,'Learmonth'!B23,'Marble Bar'!B93,'Meekatharra'!B72,'Mildura'!B89,'Morawa'!B74,'Mt Gambier'!B59,'Normanton'!B94,'Nowra'!B47,'Oodnadatta'!B58,'Palmerville'!B94,'Perth'!B89,'Port Lincoln'!B89,'Rabbit Flat'!B30,'Richmond NSW'!B45,'Richmond Qld'!B91,'Robe'!B96,'Rutherglen'!B88,'Sale'!B89,'Scone'!B34,'Snowtown'!B91,'St George'!B86,'Townsville'!B58,'Victoria River Downs'!B35,'Wagga Wagga'!B89,'Walgett'!B90,'Wandering'!B91,'Wilcannia'!B46,'Williamtown'!B51,'Woomera'!B49)</f>
        <v>30.5454545454545</v>
      </c>
      <c r="C22" s="12">
        <f>AVERAGE('Adelaide'!D89,'Alice Springs'!D89,'Birdsville'!D49,'Bourke'!D91,'Burketown'!D94,'Cairns'!D89,'Camooweal'!D60,'Canberra'!D90,'Cape Borda'!D43,'Cape Otway'!D87,'Carnarvon'!D89,'Ceduna'!D56,'Cobar'!D90,'Cunderdin'!D48,'Darwin'!D89,'Deniliquin'!D90,'Eucla'!D85,'Forrest'!D52,'Gabo Island'!D93,'Gayndah'!D96,'Geraldton'!D89,'Giles'!D42,'Grove'!D52,'Halls Creek'!D89,'Kalgoorlie'!D89,'Kalumburu'!D59,'Learmonth'!D23,'Marble Bar'!D93,'Meekatharra'!D72,'Mildura'!D89,'Morawa'!D74,'Mt Gambier'!D59,'Normanton'!D94,'Nowra'!D47,'Oodnadatta'!D58,'Palmerville'!D94,'Perth'!D89,'Port Lincoln'!D89,'Rabbit Flat'!D30,'Richmond NSW'!D45,'Richmond Qld'!D91,'Robe'!D96,'Rutherglen'!D88,'Sale'!D89,'Scone'!D34,'Snowtown'!D91,'St George'!D86,'Townsville'!D58,'Victoria River Downs'!D35,'Wagga Wagga'!D89,'Walgett'!D90,'Wandering'!D91,'Wilcannia'!D46,'Williamtown'!D51,'Woomera'!D49)</f>
        <v>4.7116628404207</v>
      </c>
      <c r="D22" s="13">
        <f>AVERAGE('Adelaide'!G89,'Alice Springs'!G89,'Birdsville'!G49,'Bourke'!G91,'Burketown'!G94,'Cairns'!G89,'Camooweal'!G60,'Canberra'!G90,'Cape Borda'!G43,'Cape Otway'!G87,'Carnarvon'!G89,'Ceduna'!G56,'Cobar'!G90,'Cunderdin'!G48,'Darwin'!G89,'Deniliquin'!G90,'Eucla'!G85,'Forrest'!G52,'Gabo Island'!G93,'Gayndah'!G96,'Geraldton'!G89,'Giles'!G42,'Grove'!G52,'Halls Creek'!G89,'Kalgoorlie'!G89,'Kalumburu'!G59,'Learmonth'!G23,'Marble Bar'!G93,'Meekatharra'!G72,'Mildura'!G89,'Morawa'!G74,'Mt Gambier'!G59,'Normanton'!G94,'Nowra'!G47,'Oodnadatta'!G58,'Palmerville'!G94,'Perth'!G89,'Port Lincoln'!G89,'Rabbit Flat'!G30,'Richmond NSW'!G45,'Richmond Qld'!G91,'Robe'!G96,'Rutherglen'!G88,'Sale'!G89,'Scone'!G34,'Snowtown'!G91,'St George'!G86,'Townsville'!G58,'Victoria River Downs'!G35,'Wagga Wagga'!G89,'Walgett'!G90,'Wandering'!G91,'Wilcannia'!G46,'Williamtown'!G51,'Woomera'!G49)</f>
        <v>14.8363636363636</v>
      </c>
      <c r="E22" s="12">
        <f>AVERAGE('Adelaide'!I89,'Alice Springs'!I89,'Birdsville'!I49,'Bourke'!I91,'Burketown'!I94,'Cairns'!I89,'Camooweal'!I60,'Canberra'!I90,'Cape Borda'!I43,'Cape Otway'!I87,'Carnarvon'!I89,'Ceduna'!I56,'Cobar'!I90,'Cunderdin'!I48,'Darwin'!I89,'Deniliquin'!I90,'Eucla'!I85,'Forrest'!I52,'Gabo Island'!I93,'Gayndah'!I96,'Geraldton'!I89,'Giles'!I42,'Grove'!I52,'Halls Creek'!I89,'Kalgoorlie'!I89,'Kalumburu'!I59,'Learmonth'!I23,'Marble Bar'!I93,'Meekatharra'!I72,'Mildura'!I89,'Morawa'!I74,'Mt Gambier'!I59,'Normanton'!I94,'Nowra'!I47,'Oodnadatta'!I58,'Palmerville'!I94,'Perth'!I89,'Port Lincoln'!I89,'Rabbit Flat'!I30,'Richmond NSW'!I45,'Richmond Qld'!I91,'Robe'!I96,'Rutherglen'!I88,'Sale'!I89,'Scone'!I34,'Snowtown'!I91,'St George'!I86,'Townsville'!I58,'Victoria River Downs'!I35,'Wagga Wagga'!I89,'Walgett'!I90,'Wandering'!I91,'Wilcannia'!I46,'Williamtown'!I51,'Woomera'!I49)</f>
        <v>3.53631234576449</v>
      </c>
      <c r="F22" s="13">
        <f>AVERAGE('Adelaide'!L89,'Alice Springs'!L89,'Birdsville'!L49,'Bourke'!L91,'Burketown'!L94,'Cairns'!L89,'Camooweal'!L60,'Canberra'!L90,'Cape Borda'!L43,'Cape Otway'!L87,'Carnarvon'!L89,'Ceduna'!L56,'Cobar'!L90,'Darwin'!L89,'Deniliquin'!L90,'Eucla'!L85,'Forrest'!L52,'Gabo Island'!L93,'Gayndah'!L96,'Geraldton'!L89,'Giles'!L42,'Grove'!L52,'Kalgoorlie'!L89,'Kalumburu'!L59,'Learmonth'!L23,'Marble Bar'!L93,'Meekatharra'!L72,'Mildura'!L89,'Morawa'!L74,'Mt Gambier'!L59,'Normanton'!L94,'Nowra'!L47,'Oodnadatta'!L58,'Palmerville'!L94,'Perth'!L89,'Port Lincoln'!L89,'Rabbit Flat'!L30,'Richmond NSW'!L45,'Richmond Qld'!L91,'Robe'!L96,'Rutherglen'!L88,'Sale'!L89,'Scone'!L34,'Snowtown'!L91,'St George'!L86,'Townsville'!L58,'Victoria River Downs'!L35,'Wagga Wagga'!L89,'Walgett'!L90,'Wandering'!L91,'Wilcannia'!L46,'Williamtown'!L51,'Woomera'!L49)</f>
        <v>2.71698113207547</v>
      </c>
      <c r="G22" s="12">
        <f>AVERAGE('Adelaide'!N89,'Alice Springs'!N89,'Birdsville'!N49,'Bourke'!N91,'Burketown'!N94,'Cairns'!N89,'Camooweal'!N60,'Canberra'!N90,'Cape Borda'!N43,'Cape Otway'!N87,'Carnarvon'!N89,'Ceduna'!N56,'Cobar'!N90,'Darwin'!N89,'Deniliquin'!N90,'Eucla'!N85,'Forrest'!N52,'Gabo Island'!N93,'Gayndah'!N96,'Geraldton'!N89,'Giles'!N42,'Grove'!N52,'Kalgoorlie'!N89,'Kalumburu'!N59,'Learmonth'!N23,'Marble Bar'!N93,'Meekatharra'!N72,'Mildura'!N89,'Morawa'!N74,'Mt Gambier'!N59,'Normanton'!N94,'Nowra'!N47,'Oodnadatta'!N58,'Palmerville'!N94,'Perth'!N89,'Port Lincoln'!N89,'Rabbit Flat'!N30,'Richmond NSW'!N45,'Richmond Qld'!N91,'Robe'!N96,'Rutherglen'!N88,'Sale'!N89,'Scone'!N34,'Snowtown'!N91,'St George'!N86,'Townsville'!N58,'Victoria River Downs'!N35,'Wagga Wagga'!N89,'Walgett'!N90,'Wandering'!N91,'Wilcannia'!N46,'Williamtown'!N51,'Woomera'!N49)</f>
        <v>1.85080999066293</v>
      </c>
      <c r="H22" t="s" s="14">
        <v>13</v>
      </c>
      <c r="I22" s="11">
        <f>AVERAGE('Adelaide'!P89,'Alice Springs'!P89,'Birdsville'!P49,'Bourke'!P91,'Burketown'!P94,'Cairns'!P89,'Camooweal'!P60,'Canberra'!P90,'Cape Borda'!P43,'Cape Otway'!P87,'Carnarvon'!P89,'Ceduna'!P56,'Cobar'!P90,'Cunderdin'!P48,'Darwin'!P89,'Deniliquin'!P90,'Eucla'!P85,'Forrest'!P52,'Gabo Island'!P93,'Gayndah'!P96,'Geraldton'!P89,'Giles'!P42,'Grove'!P52,'Halls Creek'!P89,'Kalgoorlie'!P89,'Kalumburu'!P59,'Learmonth'!P23,'Marble Bar'!P93,'Meekatharra'!P72,'Mildura'!P89,'Morawa'!P74,'Mt Gambier'!P59,'Normanton'!P94,'Nowra'!P47,'Oodnadatta'!P58,'Palmerville'!P94,'Perth'!P89,'Port Lincoln'!P89,'Rabbit Flat'!P30,'Richmond NSW'!P45,'Richmond Qld'!P91,'Robe'!P96,'Rutherglen'!P88,'Sale'!P89,'Scone'!P34,'Snowtown'!P91,'St George'!P86,'Townsville'!P58,'Victoria River Downs'!P35,'Wagga Wagga'!P89,'Walgett'!P90,'Wandering'!P91,'Wilcannia'!P46,'Williamtown'!P51,'Woomera'!P49)</f>
        <v>30.5454545454545</v>
      </c>
      <c r="J22" s="12">
        <f>AVERAGE('Adelaide'!Q89,'Alice Springs'!Q89,'Birdsville'!Q49,'Bourke'!Q91,'Burketown'!Q94,'Cairns'!Q89,'Camooweal'!Q60,'Canberra'!Q90,'Cape Borda'!Q43,'Cape Otway'!Q87,'Carnarvon'!Q89,'Ceduna'!Q56,'Cobar'!Q90,'Cunderdin'!Q48,'Darwin'!Q89,'Deniliquin'!Q90,'Eucla'!Q85,'Forrest'!Q52,'Gabo Island'!Q93,'Gayndah'!Q96,'Geraldton'!Q89,'Giles'!Q42,'Grove'!Q52,'Halls Creek'!Q89,'Kalgoorlie'!Q89,'Kalumburu'!Q59,'Learmonth'!Q23,'Marble Bar'!Q93,'Meekatharra'!Q72,'Mildura'!Q89,'Morawa'!Q74,'Mt Gambier'!Q59,'Normanton'!Q94,'Nowra'!Q47,'Oodnadatta'!Q58,'Palmerville'!Q94,'Perth'!Q89,'Port Lincoln'!Q89,'Rabbit Flat'!Q30,'Richmond NSW'!Q45,'Richmond Qld'!Q91,'Robe'!Q96,'Rutherglen'!Q88,'Sale'!Q89,'Scone'!Q34,'Snowtown'!Q91,'St George'!Q86,'Townsville'!Q58,'Victoria River Downs'!Q35,'Wagga Wagga'!Q89,'Walgett'!Q90,'Wandering'!Q91,'Wilcannia'!Q46,'Williamtown'!Q51,'Woomera'!Q49)</f>
        <v>4.7116628404207</v>
      </c>
      <c r="K22" s="13">
        <f>AVERAGE('Adelaide'!S89,'Alice Springs'!S89,'Birdsville'!S49,'Bourke'!S91,'Burketown'!S94,'Cairns'!S89,'Camooweal'!S60,'Canberra'!S90,'Cape Borda'!S43,'Cape Otway'!S87,'Carnarvon'!S89,'Ceduna'!S56,'Cobar'!S90,'Cunderdin'!S48,'Darwin'!S89,'Deniliquin'!S90,'Eucla'!S85,'Forrest'!S52,'Gabo Island'!S93,'Gayndah'!S96,'Geraldton'!S89,'Giles'!S42,'Grove'!S52,'Halls Creek'!S89,'Kalgoorlie'!S89,'Kalumburu'!S59,'Learmonth'!S23,'Marble Bar'!S93,'Meekatharra'!S72,'Mildura'!S89,'Morawa'!S74,'Mt Gambier'!S59,'Normanton'!S94,'Nowra'!S47,'Oodnadatta'!S58,'Palmerville'!S94,'Perth'!S89,'Port Lincoln'!S89,'Rabbit Flat'!S30,'Richmond NSW'!S45,'Richmond Qld'!S91,'Robe'!S96,'Rutherglen'!S88,'Sale'!S89,'Scone'!S34,'Snowtown'!S91,'St George'!S86,'Townsville'!S58,'Victoria River Downs'!S35,'Wagga Wagga'!S89,'Walgett'!S90,'Wandering'!S91,'Wilcannia'!S46,'Williamtown'!S51,'Woomera'!S49)</f>
        <v>14.8363636363636</v>
      </c>
      <c r="L22" s="12">
        <f>AVERAGE('Adelaide'!T89,'Alice Springs'!T89,'Birdsville'!T49,'Bourke'!T91,'Burketown'!T94,'Cairns'!T89,'Camooweal'!T60,'Canberra'!T90,'Cape Borda'!T43,'Cape Otway'!T87,'Carnarvon'!T89,'Ceduna'!T56,'Cobar'!T90,'Cunderdin'!T48,'Darwin'!T89,'Deniliquin'!T90,'Eucla'!T85,'Forrest'!T52,'Gabo Island'!T93,'Gayndah'!T96,'Geraldton'!T89,'Giles'!T42,'Grove'!T52,'Halls Creek'!T89,'Kalgoorlie'!T89,'Kalumburu'!T59,'Learmonth'!T23,'Marble Bar'!T93,'Meekatharra'!T72,'Mildura'!T89,'Morawa'!T74,'Mt Gambier'!T59,'Normanton'!T94,'Nowra'!T47,'Oodnadatta'!T58,'Palmerville'!T94,'Perth'!T89,'Port Lincoln'!T89,'Rabbit Flat'!T30,'Richmond NSW'!T45,'Richmond Qld'!T91,'Robe'!T96,'Rutherglen'!T88,'Sale'!T89,'Scone'!T34,'Snowtown'!T91,'St George'!T86,'Townsville'!T58,'Victoria River Downs'!T35,'Wagga Wagga'!T89,'Walgett'!T90,'Wandering'!T91,'Wilcannia'!T46,'Williamtown'!T51,'Woomera'!T49)</f>
        <v>3.46957337215203</v>
      </c>
      <c r="M22" s="13">
        <f>AVERAGE('Adelaide'!V89,'Alice Springs'!V89,'Birdsville'!V49,'Bourke'!V91,'Burketown'!V94,'Cairns'!V89,'Camooweal'!V60,'Canberra'!V90,'Cape Borda'!V43,'Cape Otway'!V87,'Carnarvon'!V89,'Ceduna'!V56,'Cobar'!V90,'Darwin'!V89,'Deniliquin'!V90,'Eucla'!V85,'Forrest'!V52,'Gabo Island'!V93,'Gayndah'!V96,'Geraldton'!V89,'Giles'!V42,'Grove'!V52,'Kalgoorlie'!V89,'Kalumburu'!V59,'Learmonth'!V23,'Marble Bar'!V93,'Meekatharra'!V72,'Mildura'!V89,'Morawa'!V74,'Mt Gambier'!V59,'Normanton'!V94,'Nowra'!V47,'Oodnadatta'!V58,'Palmerville'!V94,'Perth'!V89,'Port Lincoln'!V89,'Rabbit Flat'!V30,'Richmond NSW'!V45,'Richmond Qld'!V91,'Robe'!V96,'Rutherglen'!V88,'Sale'!V89,'Scone'!V34,'Snowtown'!V91,'St George'!V86,'Townsville'!V58,'Victoria River Downs'!V35,'Wagga Wagga'!V89,'Walgett'!V90,'Wandering'!V91,'Wilcannia'!V46,'Williamtown'!V51,'Woomera'!V49)</f>
        <v>2.71698113207547</v>
      </c>
      <c r="N22" s="12">
        <f>AVERAGE('Adelaide'!W89,'Alice Springs'!W89,'Birdsville'!W49,'Bourke'!W91,'Burketown'!W94,'Cairns'!W89,'Camooweal'!W60,'Canberra'!W90,'Cape Borda'!W43,'Cape Otway'!W87,'Carnarvon'!W89,'Ceduna'!W56,'Cobar'!W90,'Darwin'!W89,'Deniliquin'!W90,'Eucla'!W85,'Forrest'!W52,'Gabo Island'!W93,'Gayndah'!W96,'Geraldton'!W89,'Giles'!W42,'Grove'!W52,'Kalgoorlie'!W89,'Kalumburu'!W59,'Learmonth'!W23,'Marble Bar'!W93,'Meekatharra'!W72,'Mildura'!W89,'Morawa'!W74,'Mt Gambier'!W59,'Normanton'!W94,'Nowra'!W47,'Oodnadatta'!W58,'Palmerville'!W94,'Perth'!W89,'Port Lincoln'!W89,'Rabbit Flat'!W30,'Richmond NSW'!W45,'Richmond Qld'!W91,'Robe'!W96,'Rutherglen'!W88,'Sale'!W89,'Scone'!W34,'Snowtown'!W91,'St George'!W86,'Townsville'!W58,'Victoria River Downs'!W35,'Wagga Wagga'!W89,'Walgett'!W90,'Wandering'!W91,'Wilcannia'!W46,'Williamtown'!W51,'Woomera'!W49)</f>
        <v>1.85080999066293</v>
      </c>
    </row>
    <row r="23" ht="23" customHeight="1">
      <c r="A23" t="s" s="14">
        <v>14</v>
      </c>
      <c r="B23" s="11">
        <f>AVERAGE('Adelaide'!B90,'Alice Springs'!B90,'Birdsville'!B50,'Bourke'!B92,'Burketown'!B95,'Cairns'!B90,'Camooweal'!B61,'Canberra'!B91,'Cape Borda'!B44,'Cape Otway'!B88,'Carnarvon'!B90,'Ceduna'!B57,'Cobar'!B91,'Cunderdin'!B49,'Darwin'!B90,'Deniliquin'!B91,'Eucla'!B86,'Forrest'!B53,'Gabo Island'!B94,'Gayndah'!B97,'Geraldton'!B90,'Giles'!B43,'Grove'!B53,'Halls Creek'!B90,'Kalgoorlie'!B90,'Kalumburu'!B60,'Learmonth'!B24,'Marble Bar'!B94,'Meekatharra'!B73,'Mildura'!B90,'Morawa'!B75,'Mt Gambier'!B60,'Normanton'!B95,'Nowra'!B48,'Oodnadatta'!B59,'Palmerville'!B95,'Perth'!B90,'Port Lincoln'!B90,'Rabbit Flat'!B31,'Richmond NSW'!B46,'Richmond Qld'!B92,'Robe'!B97,'Rutherglen'!B89,'Sale'!B90,'Scone'!B35,'Snowtown'!B92,'St George'!B87,'Townsville'!B59,'Victoria River Downs'!B36,'Wagga Wagga'!B90,'Walgett'!B91,'Wandering'!B92,'Wilcannia'!B47,'Williamtown'!B52,'Woomera'!B50)</f>
        <v>39.0727272727273</v>
      </c>
      <c r="C23" s="12">
        <f>AVERAGE('Adelaide'!D90,'Alice Springs'!D90,'Birdsville'!D50,'Bourke'!D92,'Burketown'!D95,'Cairns'!D90,'Camooweal'!D61,'Canberra'!D91,'Cape Borda'!D44,'Cape Otway'!D88,'Carnarvon'!D90,'Ceduna'!D57,'Cobar'!D91,'Cunderdin'!D49,'Darwin'!D90,'Deniliquin'!D91,'Eucla'!D86,'Forrest'!D53,'Gabo Island'!D94,'Gayndah'!D97,'Geraldton'!D90,'Giles'!D43,'Grove'!D53,'Halls Creek'!D90,'Kalgoorlie'!D90,'Kalumburu'!D60,'Learmonth'!D24,'Marble Bar'!D94,'Meekatharra'!D73,'Mildura'!D90,'Morawa'!D75,'Mt Gambier'!D60,'Normanton'!D95,'Nowra'!D48,'Oodnadatta'!D59,'Palmerville'!D95,'Perth'!D90,'Port Lincoln'!D90,'Rabbit Flat'!D31,'Richmond NSW'!D46,'Richmond Qld'!D92,'Robe'!D97,'Rutherglen'!D89,'Sale'!D90,'Scone'!D35,'Snowtown'!D92,'St George'!D87,'Townsville'!D59,'Victoria River Downs'!D36,'Wagga Wagga'!D90,'Walgett'!D91,'Wandering'!D92,'Wilcannia'!D47,'Williamtown'!D52,'Woomera'!D50)</f>
        <v>4.49784710503185</v>
      </c>
      <c r="D23" s="13">
        <f>AVERAGE('Adelaide'!G90,'Alice Springs'!G90,'Birdsville'!G50,'Bourke'!G92,'Burketown'!G95,'Cairns'!G90,'Camooweal'!G61,'Canberra'!G91,'Cape Borda'!G44,'Cape Otway'!G88,'Carnarvon'!G90,'Ceduna'!G57,'Cobar'!G91,'Cunderdin'!G49,'Darwin'!G90,'Deniliquin'!G91,'Eucla'!G86,'Forrest'!G53,'Gabo Island'!G94,'Gayndah'!G97,'Geraldton'!G90,'Giles'!G43,'Grove'!G53,'Halls Creek'!G90,'Kalgoorlie'!G90,'Kalumburu'!G60,'Learmonth'!G24,'Marble Bar'!G94,'Meekatharra'!G73,'Mildura'!G90,'Morawa'!G75,'Mt Gambier'!G60,'Normanton'!G95,'Nowra'!G48,'Oodnadatta'!G59,'Palmerville'!G95,'Perth'!G90,'Port Lincoln'!G90,'Rabbit Flat'!G31,'Richmond NSW'!G46,'Richmond Qld'!G92,'Robe'!G97,'Rutherglen'!G89,'Sale'!G90,'Scone'!G35,'Snowtown'!G92,'St George'!G87,'Townsville'!G59,'Victoria River Downs'!G36,'Wagga Wagga'!G90,'Walgett'!G91,'Wandering'!G92,'Wilcannia'!G47,'Williamtown'!G52,'Woomera'!G50)</f>
        <v>21.0363636363636</v>
      </c>
      <c r="E23" s="12">
        <f>AVERAGE('Adelaide'!I90,'Alice Springs'!I90,'Birdsville'!I50,'Bourke'!I92,'Burketown'!I95,'Cairns'!I90,'Camooweal'!I61,'Canberra'!I91,'Cape Borda'!I44,'Cape Otway'!I88,'Carnarvon'!I90,'Ceduna'!I57,'Cobar'!I91,'Cunderdin'!I49,'Darwin'!I90,'Deniliquin'!I91,'Eucla'!I86,'Forrest'!I53,'Gabo Island'!I94,'Gayndah'!I97,'Geraldton'!I90,'Giles'!I43,'Grove'!I53,'Halls Creek'!I90,'Kalgoorlie'!I90,'Kalumburu'!I60,'Learmonth'!I24,'Marble Bar'!I94,'Meekatharra'!I73,'Mildura'!I90,'Morawa'!I75,'Mt Gambier'!I60,'Normanton'!I95,'Nowra'!I48,'Oodnadatta'!I59,'Palmerville'!I95,'Perth'!I90,'Port Lincoln'!I90,'Rabbit Flat'!I31,'Richmond NSW'!I46,'Richmond Qld'!I92,'Robe'!I97,'Rutherglen'!I89,'Sale'!I90,'Scone'!I35,'Snowtown'!I92,'St George'!I87,'Townsville'!I59,'Victoria River Downs'!I36,'Wagga Wagga'!I90,'Walgett'!I91,'Wandering'!I92,'Wilcannia'!I47,'Williamtown'!I52,'Woomera'!I50)</f>
        <v>3.43905138522509</v>
      </c>
      <c r="F23" s="13">
        <f>AVERAGE('Adelaide'!L90,'Alice Springs'!L90,'Birdsville'!L50,'Bourke'!L92,'Burketown'!L95,'Cairns'!L90,'Camooweal'!L61,'Canberra'!L91,'Cape Borda'!L44,'Cape Otway'!L88,'Carnarvon'!L90,'Ceduna'!L57,'Cobar'!L91,'Darwin'!L90,'Deniliquin'!L91,'Eucla'!L86,'Forrest'!L53,'Gabo Island'!L94,'Gayndah'!L97,'Geraldton'!L90,'Giles'!L43,'Grove'!L53,'Kalgoorlie'!L90,'Kalumburu'!L60,'Learmonth'!L24,'Marble Bar'!L94,'Meekatharra'!L73,'Mildura'!L90,'Morawa'!L75,'Mt Gambier'!L60,'Normanton'!L95,'Nowra'!L48,'Oodnadatta'!L59,'Palmerville'!L95,'Perth'!L90,'Port Lincoln'!L90,'Rabbit Flat'!L31,'Richmond NSW'!L46,'Richmond Qld'!L92,'Robe'!L97,'Rutherglen'!L89,'Sale'!L90,'Scone'!L35,'Snowtown'!L92,'St George'!L87,'Townsville'!L59,'Victoria River Downs'!L36,'Wagga Wagga'!L90,'Walgett'!L91,'Wandering'!L92,'Wilcannia'!L47,'Williamtown'!L52,'Woomera'!L50)</f>
        <v>5.0377358490566</v>
      </c>
      <c r="G23" s="12">
        <f>AVERAGE('Adelaide'!N90,'Alice Springs'!N90,'Birdsville'!N50,'Bourke'!N92,'Burketown'!N95,'Cairns'!N90,'Camooweal'!N61,'Canberra'!N91,'Cape Borda'!N44,'Cape Otway'!N88,'Carnarvon'!N90,'Ceduna'!N57,'Cobar'!N91,'Darwin'!N90,'Deniliquin'!N91,'Eucla'!N86,'Forrest'!N53,'Gabo Island'!N94,'Gayndah'!N97,'Geraldton'!N90,'Giles'!N43,'Grove'!N53,'Kalgoorlie'!N90,'Kalumburu'!N60,'Learmonth'!N24,'Marble Bar'!N94,'Meekatharra'!N73,'Mildura'!N90,'Morawa'!N75,'Mt Gambier'!N60,'Normanton'!N95,'Nowra'!N48,'Oodnadatta'!N59,'Palmerville'!N95,'Perth'!N90,'Port Lincoln'!N90,'Rabbit Flat'!N31,'Richmond NSW'!N46,'Richmond Qld'!N92,'Robe'!N97,'Rutherglen'!N89,'Sale'!N90,'Scone'!N35,'Snowtown'!N92,'St George'!N87,'Townsville'!N59,'Victoria River Downs'!N36,'Wagga Wagga'!N90,'Walgett'!N91,'Wandering'!N92,'Wilcannia'!N47,'Williamtown'!N52,'Woomera'!N50)</f>
        <v>1.78019145052478</v>
      </c>
      <c r="H23" t="s" s="14">
        <v>14</v>
      </c>
      <c r="I23" s="11">
        <f>AVERAGE('Adelaide'!P90,'Alice Springs'!P90,'Birdsville'!P50,'Bourke'!P92,'Burketown'!P95,'Cairns'!P90,'Camooweal'!P61,'Canberra'!P91,'Cape Borda'!P44,'Cape Otway'!P88,'Carnarvon'!P90,'Ceduna'!P57,'Cobar'!P91,'Cunderdin'!P49,'Darwin'!P90,'Deniliquin'!P91,'Eucla'!P86,'Forrest'!P53,'Gabo Island'!P94,'Gayndah'!P97,'Geraldton'!P90,'Giles'!P43,'Grove'!P53,'Halls Creek'!P90,'Kalgoorlie'!P90,'Kalumburu'!P60,'Learmonth'!P24,'Marble Bar'!P94,'Meekatharra'!P73,'Mildura'!P90,'Morawa'!P75,'Mt Gambier'!P60,'Normanton'!P95,'Nowra'!P48,'Oodnadatta'!P59,'Palmerville'!P95,'Perth'!P90,'Port Lincoln'!P90,'Rabbit Flat'!P31,'Richmond NSW'!P46,'Richmond Qld'!P92,'Robe'!P97,'Rutherglen'!P89,'Sale'!P90,'Scone'!P35,'Snowtown'!P92,'St George'!P87,'Townsville'!P59,'Victoria River Downs'!P36,'Wagga Wagga'!P90,'Walgett'!P91,'Wandering'!P92,'Wilcannia'!P47,'Williamtown'!P52,'Woomera'!P50)</f>
        <v>39.0727272727273</v>
      </c>
      <c r="J23" s="12">
        <f>AVERAGE('Adelaide'!Q90,'Alice Springs'!Q90,'Birdsville'!Q50,'Bourke'!Q92,'Burketown'!Q95,'Cairns'!Q90,'Camooweal'!Q61,'Canberra'!Q91,'Cape Borda'!Q44,'Cape Otway'!Q88,'Carnarvon'!Q90,'Ceduna'!Q57,'Cobar'!Q91,'Cunderdin'!Q49,'Darwin'!Q90,'Deniliquin'!Q91,'Eucla'!Q86,'Forrest'!Q53,'Gabo Island'!Q94,'Gayndah'!Q97,'Geraldton'!Q90,'Giles'!Q43,'Grove'!Q53,'Halls Creek'!Q90,'Kalgoorlie'!Q90,'Kalumburu'!Q60,'Learmonth'!Q24,'Marble Bar'!Q94,'Meekatharra'!Q73,'Mildura'!Q90,'Morawa'!Q75,'Mt Gambier'!Q60,'Normanton'!Q95,'Nowra'!Q48,'Oodnadatta'!Q59,'Palmerville'!Q95,'Perth'!Q90,'Port Lincoln'!Q90,'Rabbit Flat'!Q31,'Richmond NSW'!Q46,'Richmond Qld'!Q92,'Robe'!Q97,'Rutherglen'!Q89,'Sale'!Q90,'Scone'!Q35,'Snowtown'!Q92,'St George'!Q87,'Townsville'!Q59,'Victoria River Downs'!Q36,'Wagga Wagga'!Q90,'Walgett'!Q91,'Wandering'!Q92,'Wilcannia'!Q47,'Williamtown'!Q52,'Woomera'!Q50)</f>
        <v>4.49784710503185</v>
      </c>
      <c r="K23" s="13">
        <f>AVERAGE('Adelaide'!S90,'Alice Springs'!S90,'Birdsville'!S50,'Bourke'!S92,'Burketown'!S95,'Cairns'!S90,'Camooweal'!S61,'Canberra'!S91,'Cape Borda'!S44,'Cape Otway'!S88,'Carnarvon'!S90,'Ceduna'!S57,'Cobar'!S91,'Cunderdin'!S49,'Darwin'!S90,'Deniliquin'!S91,'Eucla'!S86,'Forrest'!S53,'Gabo Island'!S94,'Gayndah'!S97,'Geraldton'!S90,'Giles'!S43,'Grove'!S53,'Halls Creek'!S90,'Kalgoorlie'!S90,'Kalumburu'!S60,'Learmonth'!S24,'Marble Bar'!S94,'Meekatharra'!S73,'Mildura'!S90,'Morawa'!S75,'Mt Gambier'!S60,'Normanton'!S95,'Nowra'!S48,'Oodnadatta'!S59,'Palmerville'!S95,'Perth'!S90,'Port Lincoln'!S90,'Rabbit Flat'!S31,'Richmond NSW'!S46,'Richmond Qld'!S92,'Robe'!S97,'Rutherglen'!S89,'Sale'!S90,'Scone'!S35,'Snowtown'!S92,'St George'!S87,'Townsville'!S59,'Victoria River Downs'!S36,'Wagga Wagga'!S90,'Walgett'!S91,'Wandering'!S92,'Wilcannia'!S47,'Williamtown'!S52,'Woomera'!S50)</f>
        <v>21.0363636363636</v>
      </c>
      <c r="L23" s="12">
        <f>AVERAGE('Adelaide'!T90,'Alice Springs'!T90,'Birdsville'!T50,'Bourke'!T92,'Burketown'!T95,'Cairns'!T90,'Camooweal'!T61,'Canberra'!T91,'Cape Borda'!T44,'Cape Otway'!T88,'Carnarvon'!T90,'Ceduna'!T57,'Cobar'!T91,'Cunderdin'!T49,'Darwin'!T90,'Deniliquin'!T91,'Eucla'!T86,'Forrest'!T53,'Gabo Island'!T94,'Gayndah'!T97,'Geraldton'!T90,'Giles'!T43,'Grove'!T53,'Halls Creek'!T90,'Kalgoorlie'!T90,'Kalumburu'!T60,'Learmonth'!T24,'Marble Bar'!T94,'Meekatharra'!T73,'Mildura'!T90,'Morawa'!T75,'Mt Gambier'!T60,'Normanton'!T95,'Nowra'!T48,'Oodnadatta'!T59,'Palmerville'!T95,'Perth'!T90,'Port Lincoln'!T90,'Rabbit Flat'!T31,'Richmond NSW'!T46,'Richmond Qld'!T92,'Robe'!T97,'Rutherglen'!T89,'Sale'!T90,'Scone'!T35,'Snowtown'!T92,'St George'!T87,'Townsville'!T59,'Victoria River Downs'!T36,'Wagga Wagga'!T90,'Walgett'!T91,'Wandering'!T92,'Wilcannia'!T47,'Williamtown'!T52,'Woomera'!T50)</f>
        <v>3.43905138522509</v>
      </c>
      <c r="M23" s="13">
        <f>AVERAGE('Adelaide'!V90,'Alice Springs'!V90,'Birdsville'!V50,'Bourke'!V92,'Burketown'!V95,'Cairns'!V90,'Camooweal'!V61,'Canberra'!V91,'Cape Borda'!V44,'Cape Otway'!V88,'Carnarvon'!V90,'Ceduna'!V57,'Cobar'!V91,'Darwin'!V90,'Deniliquin'!V91,'Eucla'!V86,'Forrest'!V53,'Gabo Island'!V94,'Gayndah'!V97,'Geraldton'!V90,'Giles'!V43,'Grove'!V53,'Kalgoorlie'!V90,'Kalumburu'!V60,'Learmonth'!V24,'Marble Bar'!V94,'Meekatharra'!V73,'Mildura'!V90,'Morawa'!V75,'Mt Gambier'!V60,'Normanton'!V95,'Nowra'!V48,'Oodnadatta'!V59,'Palmerville'!V95,'Perth'!V90,'Port Lincoln'!V90,'Rabbit Flat'!V31,'Richmond NSW'!V46,'Richmond Qld'!V92,'Robe'!V97,'Rutherglen'!V89,'Sale'!V90,'Scone'!V35,'Snowtown'!V92,'St George'!V87,'Townsville'!V59,'Victoria River Downs'!V36,'Wagga Wagga'!V90,'Walgett'!V91,'Wandering'!V92,'Wilcannia'!V47,'Williamtown'!V52,'Woomera'!V50)</f>
        <v>5.0377358490566</v>
      </c>
      <c r="N23" s="12">
        <f>AVERAGE('Adelaide'!W90,'Alice Springs'!W90,'Birdsville'!W50,'Bourke'!W92,'Burketown'!W95,'Cairns'!W90,'Camooweal'!W61,'Canberra'!W91,'Cape Borda'!W44,'Cape Otway'!W88,'Carnarvon'!W90,'Ceduna'!W57,'Cobar'!W91,'Darwin'!W90,'Deniliquin'!W91,'Eucla'!W86,'Forrest'!W53,'Gabo Island'!W94,'Gayndah'!W97,'Geraldton'!W90,'Giles'!W43,'Grove'!W53,'Kalgoorlie'!W90,'Kalumburu'!W60,'Learmonth'!W24,'Marble Bar'!W94,'Meekatharra'!W73,'Mildura'!W90,'Morawa'!W75,'Mt Gambier'!W60,'Normanton'!W95,'Nowra'!W48,'Oodnadatta'!W59,'Palmerville'!W95,'Perth'!W90,'Port Lincoln'!W90,'Rabbit Flat'!W31,'Richmond NSW'!W46,'Richmond Qld'!W92,'Robe'!W97,'Rutherglen'!W89,'Sale'!W90,'Scone'!W35,'Snowtown'!W92,'St George'!W87,'Townsville'!W59,'Victoria River Downs'!W36,'Wagga Wagga'!W90,'Walgett'!W91,'Wandering'!W92,'Wilcannia'!W47,'Williamtown'!W52,'Woomera'!W50)</f>
        <v>1.82178671076398</v>
      </c>
    </row>
    <row r="24" ht="23" customHeight="1">
      <c r="A24" t="s" s="14">
        <v>15</v>
      </c>
      <c r="B24" s="11">
        <f>AVERAGE('Adelaide'!B91,'Alice Springs'!B91,'Birdsville'!B51,'Bourke'!B93,'Burketown'!B96,'Cairns'!B91,'Camooweal'!B62,'Canberra'!B92,'Cape Borda'!B45,'Cape Otway'!B89,'Carnarvon'!B91,'Ceduna'!B58,'Cobar'!B92,'Cunderdin'!B50,'Darwin'!B91,'Deniliquin'!B92,'Eucla'!B87,'Forrest'!B54,'Gabo Island'!B95,'Gayndah'!B98,'Geraldton'!B91,'Giles'!B44,'Grove'!B54,'Halls Creek'!B91,'Kalgoorlie'!B91,'Kalumburu'!B61,'Learmonth'!B25,'Marble Bar'!B95,'Meekatharra'!B74,'Mildura'!B91,'Morawa'!B76,'Mt Gambier'!B61,'Normanton'!B96,'Nowra'!B49,'Oodnadatta'!B60,'Palmerville'!B96,'Perth'!B91,'Port Lincoln'!B91,'Rabbit Flat'!B32,'Richmond NSW'!B47,'Richmond Qld'!B93,'Robe'!B98,'Rutherglen'!B90,'Sale'!B91,'Scone'!B36,'Snowtown'!B93,'St George'!B88,'Townsville'!B60,'Victoria River Downs'!B37,'Wagga Wagga'!B91,'Walgett'!B92,'Wandering'!B93,'Wilcannia'!B48,'Williamtown'!B53,'Woomera'!B51)</f>
        <v>32.6</v>
      </c>
      <c r="C24" s="12">
        <f>AVERAGE('Adelaide'!D91,'Alice Springs'!D91,'Birdsville'!D51,'Bourke'!D93,'Burketown'!D96,'Cairns'!D91,'Camooweal'!D62,'Canberra'!D92,'Cape Borda'!D45,'Cape Otway'!D89,'Carnarvon'!D91,'Ceduna'!D58,'Cobar'!D92,'Cunderdin'!D50,'Darwin'!D91,'Deniliquin'!D92,'Eucla'!D87,'Forrest'!D54,'Gabo Island'!D95,'Gayndah'!D98,'Geraldton'!D91,'Giles'!D44,'Grove'!D54,'Halls Creek'!D91,'Kalgoorlie'!D91,'Kalumburu'!D61,'Learmonth'!D25,'Marble Bar'!D95,'Meekatharra'!D74,'Mildura'!D91,'Morawa'!D76,'Mt Gambier'!D61,'Normanton'!D96,'Nowra'!D49,'Oodnadatta'!D60,'Palmerville'!D96,'Perth'!D91,'Port Lincoln'!D91,'Rabbit Flat'!D32,'Richmond NSW'!D47,'Richmond Qld'!D93,'Robe'!D98,'Rutherglen'!D90,'Sale'!D91,'Scone'!D36,'Snowtown'!D93,'St George'!D88,'Townsville'!D60,'Victoria River Downs'!D37,'Wagga Wagga'!D91,'Walgett'!D92,'Wandering'!D93,'Wilcannia'!D48,'Williamtown'!D53,'Woomera'!D51)</f>
        <v>4.59094232832235</v>
      </c>
      <c r="D24" s="13">
        <f>AVERAGE('Adelaide'!G91,'Alice Springs'!G91,'Birdsville'!G51,'Bourke'!G93,'Burketown'!G96,'Cairns'!G91,'Camooweal'!G62,'Canberra'!G92,'Cape Borda'!G45,'Cape Otway'!G89,'Carnarvon'!G91,'Ceduna'!G58,'Cobar'!G92,'Cunderdin'!G50,'Darwin'!G91,'Deniliquin'!G92,'Eucla'!G87,'Forrest'!G54,'Gabo Island'!G95,'Gayndah'!G98,'Geraldton'!G91,'Giles'!G44,'Grove'!G54,'Halls Creek'!G91,'Kalgoorlie'!G91,'Kalumburu'!G61,'Learmonth'!G25,'Marble Bar'!G95,'Meekatharra'!G74,'Mildura'!G91,'Morawa'!G76,'Mt Gambier'!G61,'Normanton'!G96,'Nowra'!G49,'Oodnadatta'!G60,'Palmerville'!G96,'Perth'!G91,'Port Lincoln'!G91,'Rabbit Flat'!G32,'Richmond NSW'!G47,'Richmond Qld'!G93,'Robe'!G98,'Rutherglen'!G90,'Sale'!G91,'Scone'!G36,'Snowtown'!G93,'St George'!G88,'Townsville'!G60,'Victoria River Downs'!G37,'Wagga Wagga'!G91,'Walgett'!G92,'Wandering'!G93,'Wilcannia'!G48,'Williamtown'!G53,'Woomera'!G51)</f>
        <v>16.6363636363636</v>
      </c>
      <c r="E24" s="12">
        <f>AVERAGE('Adelaide'!I91,'Alice Springs'!I91,'Birdsville'!I51,'Bourke'!I93,'Burketown'!I96,'Cairns'!I91,'Camooweal'!I62,'Canberra'!I92,'Cape Borda'!I45,'Cape Otway'!I89,'Carnarvon'!I91,'Ceduna'!I58,'Cobar'!I92,'Cunderdin'!I50,'Darwin'!I91,'Deniliquin'!I92,'Eucla'!I87,'Forrest'!I54,'Gabo Island'!I95,'Gayndah'!I98,'Geraldton'!I91,'Giles'!I44,'Grove'!I54,'Halls Creek'!I91,'Kalgoorlie'!I91,'Kalumburu'!I61,'Learmonth'!I25,'Marble Bar'!I95,'Meekatharra'!I74,'Mildura'!I91,'Morawa'!I76,'Mt Gambier'!I61,'Normanton'!I96,'Nowra'!I49,'Oodnadatta'!I60,'Palmerville'!I96,'Perth'!I91,'Port Lincoln'!I91,'Rabbit Flat'!I32,'Richmond NSW'!I47,'Richmond Qld'!I93,'Robe'!I98,'Rutherglen'!I90,'Sale'!I91,'Scone'!I36,'Snowtown'!I93,'St George'!I88,'Townsville'!I60,'Victoria River Downs'!I37,'Wagga Wagga'!I91,'Walgett'!I92,'Wandering'!I93,'Wilcannia'!I48,'Williamtown'!I53,'Woomera'!I51)</f>
        <v>3.51045445086798</v>
      </c>
      <c r="F24" s="13">
        <f>AVERAGE('Adelaide'!L91,'Alice Springs'!L91,'Birdsville'!L51,'Bourke'!L93,'Burketown'!L96,'Cairns'!L91,'Camooweal'!L62,'Canberra'!L92,'Cape Borda'!L45,'Cape Otway'!L89,'Carnarvon'!L91,'Ceduna'!L58,'Cobar'!L92,'Darwin'!L91,'Deniliquin'!L92,'Eucla'!L87,'Forrest'!L54,'Gabo Island'!L95,'Gayndah'!L98,'Geraldton'!L91,'Giles'!L44,'Grove'!L54,'Kalgoorlie'!L91,'Kalumburu'!L61,'Learmonth'!L25,'Marble Bar'!L95,'Meekatharra'!L74,'Mildura'!L91,'Morawa'!L76,'Mt Gambier'!L61,'Normanton'!L96,'Nowra'!L49,'Oodnadatta'!L60,'Palmerville'!L96,'Perth'!L91,'Port Lincoln'!L91,'Rabbit Flat'!L32,'Richmond NSW'!L47,'Richmond Qld'!L93,'Robe'!L98,'Rutherglen'!L90,'Sale'!L91,'Scone'!L36,'Snowtown'!L93,'St George'!L88,'Townsville'!L60,'Victoria River Downs'!L37,'Wagga Wagga'!L91,'Walgett'!L92,'Wandering'!L93,'Wilcannia'!L48,'Williamtown'!L53,'Woomera'!L51)</f>
        <v>2.92452830188679</v>
      </c>
      <c r="G24" s="12">
        <f>AVERAGE('Adelaide'!N91,'Alice Springs'!N91,'Birdsville'!N51,'Bourke'!N93,'Burketown'!N96,'Cairns'!N91,'Camooweal'!N62,'Canberra'!N92,'Cape Borda'!N45,'Cape Otway'!N89,'Carnarvon'!N91,'Ceduna'!N58,'Cobar'!N92,'Darwin'!N91,'Deniliquin'!N92,'Eucla'!N87,'Forrest'!N54,'Gabo Island'!N95,'Gayndah'!N98,'Geraldton'!N91,'Giles'!N44,'Grove'!N54,'Kalgoorlie'!N91,'Kalumburu'!N61,'Learmonth'!N25,'Marble Bar'!N95,'Meekatharra'!N74,'Mildura'!N91,'Morawa'!N76,'Mt Gambier'!N61,'Normanton'!N96,'Nowra'!N49,'Oodnadatta'!N60,'Palmerville'!N96,'Perth'!N91,'Port Lincoln'!N91,'Rabbit Flat'!N32,'Richmond NSW'!N47,'Richmond Qld'!N93,'Robe'!N98,'Rutherglen'!N90,'Sale'!N91,'Scone'!N36,'Snowtown'!N93,'St George'!N88,'Townsville'!N60,'Victoria River Downs'!N37,'Wagga Wagga'!N91,'Walgett'!N92,'Wandering'!N93,'Wilcannia'!N48,'Williamtown'!N53,'Woomera'!N51)</f>
        <v>1.30668091168091</v>
      </c>
      <c r="H24" t="s" s="14">
        <v>15</v>
      </c>
      <c r="I24" s="11">
        <f>AVERAGE('Adelaide'!P91,'Alice Springs'!P91,'Birdsville'!P51,'Bourke'!P93,'Burketown'!P96,'Cairns'!P91,'Camooweal'!P62,'Canberra'!P92,'Cape Borda'!P45,'Cape Otway'!P89,'Carnarvon'!P91,'Ceduna'!P58,'Cobar'!P92,'Cunderdin'!P50,'Darwin'!P91,'Deniliquin'!P92,'Eucla'!P87,'Forrest'!P54,'Gabo Island'!P95,'Gayndah'!P98,'Geraldton'!P91,'Giles'!P44,'Grove'!P54,'Halls Creek'!P91,'Kalgoorlie'!P91,'Kalumburu'!P61,'Learmonth'!P25,'Marble Bar'!P95,'Meekatharra'!P74,'Mildura'!P91,'Morawa'!P76,'Mt Gambier'!P61,'Normanton'!P96,'Nowra'!P49,'Oodnadatta'!P60,'Palmerville'!P96,'Perth'!P91,'Port Lincoln'!P91,'Rabbit Flat'!P32,'Richmond NSW'!P47,'Richmond Qld'!P93,'Robe'!P98,'Rutherglen'!P90,'Sale'!P91,'Scone'!P36,'Snowtown'!P93,'St George'!P88,'Townsville'!P60,'Victoria River Downs'!P37,'Wagga Wagga'!P91,'Walgett'!P92,'Wandering'!P93,'Wilcannia'!P48,'Williamtown'!P53,'Woomera'!P51)</f>
        <v>35.8363636363636</v>
      </c>
      <c r="J24" s="12">
        <f>AVERAGE('Adelaide'!Q91,'Alice Springs'!Q91,'Birdsville'!Q51,'Bourke'!Q93,'Burketown'!Q96,'Cairns'!Q91,'Camooweal'!Q62,'Canberra'!Q92,'Cape Borda'!Q45,'Cape Otway'!Q89,'Carnarvon'!Q91,'Ceduna'!Q58,'Cobar'!Q92,'Cunderdin'!Q50,'Darwin'!Q91,'Deniliquin'!Q92,'Eucla'!Q87,'Forrest'!Q54,'Gabo Island'!Q95,'Gayndah'!Q98,'Geraldton'!Q91,'Giles'!Q44,'Grove'!Q54,'Halls Creek'!Q91,'Kalgoorlie'!Q91,'Kalumburu'!Q61,'Learmonth'!Q25,'Marble Bar'!Q95,'Meekatharra'!Q74,'Mildura'!Q91,'Morawa'!Q76,'Mt Gambier'!Q61,'Normanton'!Q96,'Nowra'!Q49,'Oodnadatta'!Q60,'Palmerville'!Q96,'Perth'!Q91,'Port Lincoln'!Q91,'Rabbit Flat'!Q32,'Richmond NSW'!Q47,'Richmond Qld'!Q93,'Robe'!Q98,'Rutherglen'!Q90,'Sale'!Q91,'Scone'!Q36,'Snowtown'!Q93,'St George'!Q88,'Townsville'!Q60,'Victoria River Downs'!Q37,'Wagga Wagga'!Q91,'Walgett'!Q92,'Wandering'!Q93,'Wilcannia'!Q48,'Williamtown'!Q53,'Woomera'!Q51)</f>
        <v>4.54439471667711</v>
      </c>
      <c r="K24" s="13">
        <f>AVERAGE('Adelaide'!S91,'Alice Springs'!S91,'Birdsville'!S51,'Bourke'!S93,'Burketown'!S96,'Cairns'!S91,'Camooweal'!S62,'Canberra'!S92,'Cape Borda'!S45,'Cape Otway'!S89,'Carnarvon'!S91,'Ceduna'!S58,'Cobar'!S92,'Cunderdin'!S50,'Darwin'!S91,'Deniliquin'!S92,'Eucla'!S87,'Forrest'!S54,'Gabo Island'!S95,'Gayndah'!S98,'Geraldton'!S91,'Giles'!S44,'Grove'!S54,'Halls Creek'!S91,'Kalgoorlie'!S91,'Kalumburu'!S61,'Learmonth'!S25,'Marble Bar'!S95,'Meekatharra'!S74,'Mildura'!S91,'Morawa'!S76,'Mt Gambier'!S61,'Normanton'!S96,'Nowra'!S49,'Oodnadatta'!S60,'Palmerville'!S96,'Perth'!S91,'Port Lincoln'!S91,'Rabbit Flat'!S32,'Richmond NSW'!S47,'Richmond Qld'!S93,'Robe'!S98,'Rutherglen'!S90,'Sale'!S91,'Scone'!S36,'Snowtown'!S93,'St George'!S88,'Townsville'!S60,'Victoria River Downs'!S37,'Wagga Wagga'!S91,'Walgett'!S92,'Wandering'!S93,'Wilcannia'!S48,'Williamtown'!S53,'Woomera'!S51)</f>
        <v>18.8363636363636</v>
      </c>
      <c r="L24" s="12">
        <f>AVERAGE('Adelaide'!T91,'Alice Springs'!T91,'Birdsville'!T51,'Bourke'!T93,'Burketown'!T96,'Cairns'!T91,'Camooweal'!T62,'Canberra'!T92,'Cape Borda'!T45,'Cape Otway'!T89,'Carnarvon'!T91,'Ceduna'!T58,'Cobar'!T92,'Cunderdin'!T50,'Darwin'!T91,'Deniliquin'!T92,'Eucla'!T87,'Forrest'!T54,'Gabo Island'!T95,'Gayndah'!T98,'Geraldton'!T91,'Giles'!T44,'Grove'!T54,'Halls Creek'!T91,'Kalgoorlie'!T91,'Kalumburu'!T61,'Learmonth'!T25,'Marble Bar'!T95,'Meekatharra'!T74,'Mildura'!T91,'Morawa'!T76,'Mt Gambier'!T61,'Normanton'!T96,'Nowra'!T49,'Oodnadatta'!T60,'Palmerville'!T96,'Perth'!T91,'Port Lincoln'!T91,'Rabbit Flat'!T32,'Richmond NSW'!T47,'Richmond Qld'!T93,'Robe'!T98,'Rutherglen'!T90,'Sale'!T91,'Scone'!T36,'Snowtown'!T93,'St George'!T88,'Townsville'!T60,'Victoria River Downs'!T37,'Wagga Wagga'!T91,'Walgett'!T92,'Wandering'!T93,'Wilcannia'!T48,'Williamtown'!T53,'Woomera'!T51)</f>
        <v>3.47475291804654</v>
      </c>
      <c r="M24" s="13">
        <f>AVERAGE('Adelaide'!V91,'Alice Springs'!V91,'Birdsville'!V51,'Bourke'!V93,'Burketown'!V96,'Cairns'!V91,'Camooweal'!V62,'Canberra'!V92,'Cape Borda'!V45,'Cape Otway'!V89,'Carnarvon'!V91,'Ceduna'!V58,'Cobar'!V92,'Darwin'!V91,'Deniliquin'!V92,'Eucla'!V87,'Forrest'!V54,'Gabo Island'!V95,'Gayndah'!V98,'Geraldton'!V91,'Giles'!V44,'Grove'!V54,'Kalgoorlie'!V91,'Kalumburu'!V61,'Learmonth'!V25,'Marble Bar'!V95,'Meekatharra'!V74,'Mildura'!V91,'Morawa'!V76,'Mt Gambier'!V61,'Normanton'!V96,'Nowra'!V49,'Oodnadatta'!V60,'Palmerville'!V96,'Perth'!V91,'Port Lincoln'!V91,'Rabbit Flat'!V32,'Richmond NSW'!V47,'Richmond Qld'!V93,'Robe'!V98,'Rutherglen'!V90,'Sale'!V91,'Scone'!V36,'Snowtown'!V93,'St George'!V88,'Townsville'!V60,'Victoria River Downs'!V37,'Wagga Wagga'!V91,'Walgett'!V92,'Wandering'!V93,'Wilcannia'!V48,'Williamtown'!V53,'Woomera'!V51)</f>
        <v>3.9811320754717</v>
      </c>
      <c r="N24" s="12">
        <f>AVERAGE('Adelaide'!W91,'Alice Springs'!W91,'Birdsville'!W51,'Bourke'!W93,'Burketown'!W96,'Cairns'!W91,'Camooweal'!W62,'Canberra'!W92,'Cape Borda'!W45,'Cape Otway'!W89,'Carnarvon'!W91,'Ceduna'!W58,'Cobar'!W92,'Darwin'!W91,'Deniliquin'!W92,'Eucla'!W87,'Forrest'!W54,'Gabo Island'!W95,'Gayndah'!W98,'Geraldton'!W91,'Giles'!W44,'Grove'!W54,'Kalgoorlie'!W91,'Kalumburu'!W61,'Learmonth'!W25,'Marble Bar'!W95,'Meekatharra'!W74,'Mildura'!W91,'Morawa'!W76,'Mt Gambier'!W61,'Normanton'!W96,'Nowra'!W49,'Oodnadatta'!W60,'Palmerville'!W96,'Perth'!W91,'Port Lincoln'!W91,'Rabbit Flat'!W32,'Richmond NSW'!W47,'Richmond Qld'!W93,'Robe'!W98,'Rutherglen'!W90,'Sale'!W91,'Scone'!W36,'Snowtown'!W93,'St George'!W88,'Townsville'!W60,'Victoria River Downs'!W37,'Wagga Wagga'!W91,'Walgett'!W92,'Wandering'!W93,'Wilcannia'!W48,'Williamtown'!W53,'Woomera'!W51)</f>
        <v>1.67682504162504</v>
      </c>
    </row>
    <row r="25" ht="23" customHeight="1">
      <c r="A25" t="s" s="14">
        <v>16</v>
      </c>
      <c r="B25" s="11">
        <f>AVERAGE('Adelaide'!B92,'Alice Springs'!B92,'Birdsville'!B52,'Bourke'!B94,'Burketown'!B97,'Cairns'!B92,'Camooweal'!B63,'Canberra'!B93,'Cape Borda'!B46,'Cape Otway'!B90,'Carnarvon'!B92,'Ceduna'!B59,'Cobar'!B93,'Cunderdin'!B51,'Darwin'!B92,'Deniliquin'!B93,'Eucla'!B88,'Forrest'!B55,'Gabo Island'!B96,'Gayndah'!B99,'Geraldton'!B92,'Giles'!B45,'Grove'!B55,'Halls Creek'!B92,'Kalgoorlie'!B92,'Kalumburu'!B62,'Learmonth'!B26,'Marble Bar'!B96,'Meekatharra'!B75,'Mildura'!B92,'Morawa'!B77,'Mt Gambier'!B62,'Normanton'!B97,'Nowra'!B50,'Oodnadatta'!B61,'Palmerville'!B97,'Perth'!B92,'Port Lincoln'!B92,'Rabbit Flat'!B33,'Richmond NSW'!B48,'Richmond Qld'!B94,'Robe'!B99,'Rutherglen'!B91,'Sale'!B92,'Scone'!B37,'Snowtown'!B94,'St George'!B89,'Townsville'!B61,'Victoria River Downs'!B38,'Wagga Wagga'!B92,'Walgett'!B93,'Wandering'!B94,'Wilcannia'!B49,'Williamtown'!B54,'Woomera'!B52)</f>
        <v>40.0909090909091</v>
      </c>
      <c r="C25" s="12">
        <f>AVERAGE('Adelaide'!D92,'Alice Springs'!D92,'Birdsville'!D52,'Bourke'!D94,'Burketown'!D97,'Cairns'!D92,'Camooweal'!D63,'Canberra'!D93,'Cape Borda'!D46,'Cape Otway'!D90,'Carnarvon'!D92,'Ceduna'!D59,'Cobar'!D93,'Cunderdin'!D51,'Darwin'!D92,'Deniliquin'!D93,'Eucla'!D88,'Forrest'!D55,'Gabo Island'!D96,'Gayndah'!D99,'Geraldton'!D92,'Giles'!D45,'Grove'!D55,'Halls Creek'!D92,'Kalgoorlie'!D92,'Kalumburu'!D62,'Learmonth'!D26,'Marble Bar'!D96,'Meekatharra'!D75,'Mildura'!D92,'Morawa'!D77,'Mt Gambier'!D62,'Normanton'!D97,'Nowra'!D50,'Oodnadatta'!D61,'Palmerville'!D97,'Perth'!D92,'Port Lincoln'!D92,'Rabbit Flat'!D33,'Richmond NSW'!D48,'Richmond Qld'!D94,'Robe'!D99,'Rutherglen'!D91,'Sale'!D92,'Scone'!D37,'Snowtown'!D94,'St George'!D89,'Townsville'!D61,'Victoria River Downs'!D38,'Wagga Wagga'!D92,'Walgett'!D93,'Wandering'!D94,'Wilcannia'!D49,'Williamtown'!D54,'Woomera'!D52)</f>
        <v>4.62367867938963</v>
      </c>
      <c r="D25" s="13">
        <f>AVERAGE('Adelaide'!G92,'Alice Springs'!G92,'Birdsville'!G52,'Bourke'!G94,'Burketown'!G97,'Cairns'!G92,'Camooweal'!G63,'Canberra'!G93,'Cape Borda'!G46,'Cape Otway'!G90,'Carnarvon'!G92,'Ceduna'!G59,'Cobar'!G93,'Cunderdin'!G51,'Darwin'!G92,'Deniliquin'!G93,'Eucla'!G88,'Forrest'!G55,'Gabo Island'!G96,'Gayndah'!G99,'Geraldton'!G92,'Giles'!G45,'Grove'!G55,'Halls Creek'!G92,'Kalgoorlie'!G92,'Kalumburu'!G62,'Learmonth'!G26,'Marble Bar'!G96,'Meekatharra'!G75,'Mildura'!G92,'Morawa'!G77,'Mt Gambier'!G62,'Normanton'!G97,'Nowra'!G50,'Oodnadatta'!G61,'Palmerville'!G97,'Perth'!G92,'Port Lincoln'!G92,'Rabbit Flat'!G33,'Richmond NSW'!G48,'Richmond Qld'!G94,'Robe'!G99,'Rutherglen'!G91,'Sale'!G92,'Scone'!G37,'Snowtown'!G94,'St George'!G89,'Townsville'!G61,'Victoria River Downs'!G38,'Wagga Wagga'!G92,'Walgett'!G93,'Wandering'!G94,'Wilcannia'!G49,'Williamtown'!G54,'Woomera'!G52)</f>
        <v>20.3454545454545</v>
      </c>
      <c r="E25" s="12">
        <f>AVERAGE('Adelaide'!I92,'Alice Springs'!I92,'Birdsville'!I52,'Bourke'!I94,'Burketown'!I97,'Cairns'!I92,'Camooweal'!I63,'Canberra'!I93,'Cape Borda'!I46,'Cape Otway'!I90,'Carnarvon'!I92,'Ceduna'!I59,'Cobar'!I93,'Cunderdin'!I51,'Darwin'!I92,'Deniliquin'!I93,'Eucla'!I88,'Forrest'!I55,'Gabo Island'!I96,'Gayndah'!I99,'Geraldton'!I92,'Giles'!I45,'Grove'!I55,'Halls Creek'!I92,'Kalgoorlie'!I92,'Kalumburu'!I62,'Learmonth'!I26,'Marble Bar'!I96,'Meekatharra'!I75,'Mildura'!I92,'Morawa'!I77,'Mt Gambier'!I62,'Normanton'!I97,'Nowra'!I50,'Oodnadatta'!I61,'Palmerville'!I97,'Perth'!I92,'Port Lincoln'!I92,'Rabbit Flat'!I33,'Richmond NSW'!I48,'Richmond Qld'!I94,'Robe'!I99,'Rutherglen'!I91,'Sale'!I92,'Scone'!I37,'Snowtown'!I94,'St George'!I89,'Townsville'!I61,'Victoria River Downs'!I38,'Wagga Wagga'!I92,'Walgett'!I93,'Wandering'!I94,'Wilcannia'!I49,'Williamtown'!I54,'Woomera'!I52)</f>
        <v>3.48364247610874</v>
      </c>
      <c r="F25" s="13">
        <f>AVERAGE('Adelaide'!L92,'Alice Springs'!L92,'Birdsville'!L52,'Bourke'!L94,'Burketown'!L97,'Cairns'!L92,'Camooweal'!L63,'Canberra'!L93,'Cape Borda'!L46,'Cape Otway'!L90,'Carnarvon'!L92,'Ceduna'!L59,'Cobar'!L93,'Darwin'!L92,'Deniliquin'!L93,'Eucla'!L88,'Forrest'!L55,'Gabo Island'!L96,'Gayndah'!L99,'Geraldton'!L92,'Giles'!L45,'Grove'!L55,'Kalgoorlie'!L92,'Kalumburu'!L62,'Learmonth'!L26,'Marble Bar'!L96,'Meekatharra'!L75,'Mildura'!L92,'Morawa'!L77,'Mt Gambier'!L62,'Normanton'!L97,'Nowra'!L50,'Oodnadatta'!L61,'Palmerville'!L97,'Perth'!L92,'Port Lincoln'!L92,'Rabbit Flat'!L33,'Richmond NSW'!L48,'Richmond Qld'!L94,'Robe'!L99,'Rutherglen'!L91,'Sale'!L92,'Scone'!L37,'Snowtown'!L94,'St George'!L89,'Townsville'!L61,'Victoria River Downs'!L38,'Wagga Wagga'!L92,'Walgett'!L93,'Wandering'!L94,'Wilcannia'!L49,'Williamtown'!L54,'Woomera'!L52)</f>
        <v>3.58490566037736</v>
      </c>
      <c r="G25" s="12">
        <f>AVERAGE('Adelaide'!N92,'Alice Springs'!N92,'Birdsville'!N52,'Bourke'!N94,'Burketown'!N97,'Cairns'!N92,'Camooweal'!N63,'Canberra'!N93,'Cape Borda'!N46,'Cape Otway'!N90,'Carnarvon'!N92,'Ceduna'!N59,'Cobar'!N93,'Darwin'!N92,'Deniliquin'!N93,'Eucla'!N88,'Forrest'!N55,'Gabo Island'!N96,'Gayndah'!N99,'Geraldton'!N92,'Giles'!N45,'Grove'!N55,'Kalgoorlie'!N92,'Kalumburu'!N62,'Learmonth'!N26,'Marble Bar'!N96,'Meekatharra'!N75,'Mildura'!N92,'Morawa'!N77,'Mt Gambier'!N62,'Normanton'!N97,'Nowra'!N50,'Oodnadatta'!N61,'Palmerville'!N97,'Perth'!N92,'Port Lincoln'!N92,'Rabbit Flat'!N33,'Richmond NSW'!N48,'Richmond Qld'!N94,'Robe'!N99,'Rutherglen'!N91,'Sale'!N92,'Scone'!N37,'Snowtown'!N94,'St George'!N89,'Townsville'!N61,'Victoria River Downs'!N38,'Wagga Wagga'!N92,'Walgett'!N93,'Wandering'!N94,'Wilcannia'!N49,'Williamtown'!N54,'Woomera'!N52)</f>
        <v>2.05046458372545</v>
      </c>
      <c r="H25" t="s" s="14">
        <v>16</v>
      </c>
      <c r="I25" s="11">
        <f>AVERAGE('Adelaide'!P92,'Alice Springs'!P92,'Birdsville'!P52,'Bourke'!P94,'Burketown'!P97,'Cairns'!P92,'Camooweal'!P63,'Canberra'!P93,'Cape Borda'!P46,'Cape Otway'!P90,'Carnarvon'!P92,'Ceduna'!P59,'Cobar'!P93,'Cunderdin'!P51,'Darwin'!P92,'Deniliquin'!P93,'Eucla'!P88,'Forrest'!P55,'Gabo Island'!P96,'Gayndah'!P99,'Geraldton'!P92,'Giles'!P45,'Grove'!P55,'Halls Creek'!P92,'Kalgoorlie'!P92,'Kalumburu'!P62,'Learmonth'!P26,'Marble Bar'!P96,'Meekatharra'!P75,'Mildura'!P92,'Morawa'!P77,'Mt Gambier'!P62,'Normanton'!P97,'Nowra'!P50,'Oodnadatta'!P61,'Palmerville'!P97,'Perth'!P92,'Port Lincoln'!P92,'Rabbit Flat'!P33,'Richmond NSW'!P48,'Richmond Qld'!P94,'Robe'!P99,'Rutherglen'!P91,'Sale'!P92,'Scone'!P37,'Snowtown'!P94,'St George'!P89,'Townsville'!P61,'Victoria River Downs'!P38,'Wagga Wagga'!P92,'Walgett'!P93,'Wandering'!P94,'Wilcannia'!P49,'Williamtown'!P54,'Woomera'!P52)</f>
        <v>37.2545454545454</v>
      </c>
      <c r="J25" s="12">
        <f>AVERAGE('Adelaide'!Q92,'Alice Springs'!Q92,'Birdsville'!Q52,'Bourke'!Q94,'Burketown'!Q97,'Cairns'!Q92,'Camooweal'!Q63,'Canberra'!Q93,'Cape Borda'!Q46,'Cape Otway'!Q90,'Carnarvon'!Q92,'Ceduna'!Q59,'Cobar'!Q93,'Cunderdin'!Q51,'Darwin'!Q92,'Deniliquin'!Q93,'Eucla'!Q88,'Forrest'!Q55,'Gabo Island'!Q96,'Gayndah'!Q99,'Geraldton'!Q92,'Giles'!Q45,'Grove'!Q55,'Halls Creek'!Q92,'Kalgoorlie'!Q92,'Kalumburu'!Q62,'Learmonth'!Q26,'Marble Bar'!Q96,'Meekatharra'!Q75,'Mildura'!Q92,'Morawa'!Q77,'Mt Gambier'!Q62,'Normanton'!Q97,'Nowra'!Q50,'Oodnadatta'!Q61,'Palmerville'!Q97,'Perth'!Q92,'Port Lincoln'!Q92,'Rabbit Flat'!Q33,'Richmond NSW'!Q48,'Richmond Qld'!Q94,'Robe'!Q99,'Rutherglen'!Q91,'Sale'!Q92,'Scone'!Q37,'Snowtown'!Q94,'St George'!Q89,'Townsville'!Q61,'Victoria River Downs'!Q38,'Wagga Wagga'!Q92,'Walgett'!Q93,'Wandering'!Q94,'Wilcannia'!Q49,'Williamtown'!Q54,'Woomera'!Q52)</f>
        <v>4.57082270424795</v>
      </c>
      <c r="K25" s="13">
        <f>AVERAGE('Adelaide'!S92,'Alice Springs'!S92,'Birdsville'!S52,'Bourke'!S94,'Burketown'!S97,'Cairns'!S92,'Camooweal'!S63,'Canberra'!S93,'Cape Borda'!S46,'Cape Otway'!S90,'Carnarvon'!S92,'Ceduna'!S59,'Cobar'!S93,'Cunderdin'!S51,'Darwin'!S92,'Deniliquin'!S93,'Eucla'!S88,'Forrest'!S55,'Gabo Island'!S96,'Gayndah'!S99,'Geraldton'!S92,'Giles'!S45,'Grove'!S55,'Halls Creek'!S92,'Kalgoorlie'!S92,'Kalumburu'!S62,'Learmonth'!S26,'Marble Bar'!S96,'Meekatharra'!S75,'Mildura'!S92,'Morawa'!S77,'Mt Gambier'!S62,'Normanton'!S97,'Nowra'!S50,'Oodnadatta'!S61,'Palmerville'!S97,'Perth'!S92,'Port Lincoln'!S92,'Rabbit Flat'!S33,'Richmond NSW'!S48,'Richmond Qld'!S94,'Robe'!S99,'Rutherglen'!S91,'Sale'!S92,'Scone'!S37,'Snowtown'!S94,'St George'!S89,'Townsville'!S61,'Victoria River Downs'!S38,'Wagga Wagga'!S92,'Walgett'!S93,'Wandering'!S94,'Wilcannia'!S49,'Williamtown'!S54,'Woomera'!S52)</f>
        <v>19.3393939393939</v>
      </c>
      <c r="L25" s="12">
        <f>AVERAGE('Adelaide'!T92,'Alice Springs'!T92,'Birdsville'!T52,'Bourke'!T94,'Burketown'!T97,'Cairns'!T92,'Camooweal'!T63,'Canberra'!T93,'Cape Borda'!T46,'Cape Otway'!T90,'Carnarvon'!T92,'Ceduna'!T59,'Cobar'!T93,'Cunderdin'!T51,'Darwin'!T92,'Deniliquin'!T93,'Eucla'!T88,'Forrest'!T55,'Gabo Island'!T96,'Gayndah'!T99,'Geraldton'!T92,'Giles'!T45,'Grove'!T55,'Halls Creek'!T92,'Kalgoorlie'!T92,'Kalumburu'!T62,'Learmonth'!T26,'Marble Bar'!T96,'Meekatharra'!T75,'Mildura'!T92,'Morawa'!T77,'Mt Gambier'!T62,'Normanton'!T97,'Nowra'!T50,'Oodnadatta'!T61,'Palmerville'!T97,'Perth'!T92,'Port Lincoln'!T92,'Rabbit Flat'!T33,'Richmond NSW'!T48,'Richmond Qld'!T94,'Robe'!T99,'Rutherglen'!T91,'Sale'!T92,'Scone'!T37,'Snowtown'!T94,'St George'!T89,'Townsville'!T61,'Victoria River Downs'!T38,'Wagga Wagga'!T92,'Walgett'!T93,'Wandering'!T94,'Wilcannia'!T49,'Williamtown'!T54,'Woomera'!T52)</f>
        <v>3.50539099815146</v>
      </c>
      <c r="M25" s="13">
        <f>AVERAGE('Adelaide'!V92,'Alice Springs'!V92,'Birdsville'!V52,'Bourke'!V94,'Burketown'!V97,'Cairns'!V92,'Camooweal'!V63,'Canberra'!V93,'Cape Borda'!V46,'Cape Otway'!V90,'Carnarvon'!V92,'Ceduna'!V59,'Cobar'!V93,'Darwin'!V92,'Deniliquin'!V93,'Eucla'!V88,'Forrest'!V55,'Gabo Island'!V96,'Gayndah'!V99,'Geraldton'!V92,'Giles'!V45,'Grove'!V55,'Kalgoorlie'!V92,'Kalumburu'!V62,'Learmonth'!V26,'Marble Bar'!V96,'Meekatharra'!V75,'Mildura'!V92,'Morawa'!V77,'Mt Gambier'!V62,'Normanton'!V97,'Nowra'!V50,'Oodnadatta'!V61,'Palmerville'!V97,'Perth'!V92,'Port Lincoln'!V92,'Rabbit Flat'!V33,'Richmond NSW'!V48,'Richmond Qld'!V94,'Robe'!V99,'Rutherglen'!V91,'Sale'!V92,'Scone'!V37,'Snowtown'!V94,'St George'!V89,'Townsville'!V61,'Victoria River Downs'!V38,'Wagga Wagga'!V92,'Walgett'!V93,'Wandering'!V94,'Wilcannia'!V49,'Williamtown'!V54,'Woomera'!V52)</f>
        <v>3.84905660377358</v>
      </c>
      <c r="N25" s="12">
        <f>AVERAGE('Adelaide'!W92,'Alice Springs'!W92,'Birdsville'!W52,'Bourke'!W94,'Burketown'!W97,'Cairns'!W92,'Camooweal'!W63,'Canberra'!W93,'Cape Borda'!W46,'Cape Otway'!W90,'Carnarvon'!W92,'Ceduna'!W59,'Cobar'!W93,'Darwin'!W92,'Deniliquin'!W93,'Eucla'!W88,'Forrest'!W55,'Gabo Island'!W96,'Gayndah'!W99,'Geraldton'!W92,'Giles'!W45,'Grove'!W55,'Kalgoorlie'!W92,'Kalumburu'!W62,'Learmonth'!W26,'Marble Bar'!W96,'Meekatharra'!W75,'Mildura'!W92,'Morawa'!W77,'Mt Gambier'!W62,'Normanton'!W97,'Nowra'!W50,'Oodnadatta'!W61,'Palmerville'!W97,'Perth'!W92,'Port Lincoln'!W92,'Rabbit Flat'!W33,'Richmond NSW'!W48,'Richmond Qld'!W94,'Robe'!W99,'Rutherglen'!W91,'Sale'!W92,'Scone'!W37,'Snowtown'!W94,'St George'!W89,'Townsville'!W61,'Victoria River Downs'!W38,'Wagga Wagga'!W92,'Walgett'!W93,'Wandering'!W94,'Wilcannia'!W49,'Williamtown'!W54,'Woomera'!W52)</f>
        <v>1.63267123279143</v>
      </c>
    </row>
    <row r="26" ht="23" customHeight="1">
      <c r="A26" t="s" s="14">
        <v>17</v>
      </c>
      <c r="B26" s="11">
        <f>AVERAGE('Adelaide'!B93,'Alice Springs'!B93,'Birdsville'!B53,'Bourke'!B95,'Burketown'!B98,'Cairns'!B93,'Camooweal'!B64,'Canberra'!B94,'Cape Borda'!B47,'Cape Otway'!B91,'Carnarvon'!B93,'Ceduna'!B60,'Cobar'!B94,'Cunderdin'!B52,'Darwin'!B93,'Deniliquin'!B94,'Eucla'!B89,'Forrest'!B56,'Gabo Island'!B97,'Gayndah'!B100,'Geraldton'!B93,'Giles'!B46,'Grove'!B56,'Halls Creek'!B93,'Kalgoorlie'!B93,'Kalumburu'!B63,'Learmonth'!B27,'Marble Bar'!B97,'Meekatharra'!B76,'Mildura'!B93,'Morawa'!B78,'Mt Gambier'!B63,'Normanton'!B98,'Nowra'!B51,'Oodnadatta'!B62,'Palmerville'!B98,'Perth'!B93,'Port Lincoln'!B93,'Rabbit Flat'!B34,'Richmond NSW'!B49,'Richmond Qld'!B95,'Robe'!B100,'Rutherglen'!B92,'Sale'!B93,'Scone'!B38,'Snowtown'!B95,'St George'!B90,'Townsville'!B62,'Victoria River Downs'!B39,'Wagga Wagga'!B93,'Walgett'!B94,'Wandering'!B95,'Wilcannia'!B50,'Williamtown'!B55,'Woomera'!B53)</f>
        <v>42.8181818181818</v>
      </c>
      <c r="C26" s="12">
        <f>AVERAGE('Adelaide'!D93,'Alice Springs'!D93,'Birdsville'!D53,'Bourke'!D95,'Burketown'!D98,'Cairns'!D93,'Camooweal'!D64,'Canberra'!D94,'Cape Borda'!D47,'Cape Otway'!D91,'Carnarvon'!D93,'Ceduna'!D60,'Cobar'!D94,'Cunderdin'!D52,'Darwin'!D93,'Deniliquin'!D94,'Eucla'!D89,'Forrest'!D56,'Gabo Island'!D97,'Gayndah'!D100,'Geraldton'!D93,'Giles'!D46,'Grove'!D56,'Halls Creek'!D93,'Kalgoorlie'!D93,'Kalumburu'!D63,'Learmonth'!D27,'Marble Bar'!D97,'Meekatharra'!D76,'Mildura'!D93,'Morawa'!D78,'Mt Gambier'!D63,'Normanton'!D98,'Nowra'!D51,'Oodnadatta'!D62,'Palmerville'!D98,'Perth'!D93,'Port Lincoln'!D93,'Rabbit Flat'!D34,'Richmond NSW'!D49,'Richmond Qld'!D95,'Robe'!D100,'Rutherglen'!D92,'Sale'!D93,'Scone'!D38,'Snowtown'!D95,'St George'!D90,'Townsville'!D62,'Victoria River Downs'!D39,'Wagga Wagga'!D93,'Walgett'!D94,'Wandering'!D95,'Wilcannia'!D50,'Williamtown'!D55,'Woomera'!D53)</f>
        <v>4.6020137641619</v>
      </c>
      <c r="D26" s="13">
        <f>AVERAGE('Adelaide'!G93,'Alice Springs'!G93,'Birdsville'!G53,'Bourke'!G95,'Burketown'!G98,'Cairns'!G93,'Camooweal'!G64,'Canberra'!G94,'Cape Borda'!G47,'Cape Otway'!G91,'Carnarvon'!G93,'Ceduna'!G60,'Cobar'!G94,'Cunderdin'!G52,'Darwin'!G93,'Deniliquin'!G94,'Eucla'!G89,'Forrest'!G56,'Gabo Island'!G97,'Gayndah'!G100,'Geraldton'!G93,'Giles'!G46,'Grove'!G56,'Halls Creek'!G93,'Kalgoorlie'!G93,'Kalumburu'!G63,'Learmonth'!G27,'Marble Bar'!G97,'Meekatharra'!G76,'Mildura'!G93,'Morawa'!G78,'Mt Gambier'!G63,'Normanton'!G98,'Nowra'!G51,'Oodnadatta'!G62,'Palmerville'!G98,'Perth'!G93,'Port Lincoln'!G93,'Rabbit Flat'!G34,'Richmond NSW'!G49,'Richmond Qld'!G95,'Robe'!G100,'Rutherglen'!G92,'Sale'!G93,'Scone'!G38,'Snowtown'!G95,'St George'!G90,'Townsville'!G62,'Victoria River Downs'!G39,'Wagga Wagga'!G93,'Walgett'!G94,'Wandering'!G95,'Wilcannia'!G50,'Williamtown'!G55,'Woomera'!G53)</f>
        <v>22.1454545454545</v>
      </c>
      <c r="E26" s="12">
        <f>AVERAGE('Adelaide'!I93,'Alice Springs'!I93,'Birdsville'!I53,'Bourke'!I95,'Burketown'!I98,'Cairns'!I93,'Camooweal'!I64,'Canberra'!I94,'Cape Borda'!I47,'Cape Otway'!I91,'Carnarvon'!I93,'Ceduna'!I60,'Cobar'!I94,'Cunderdin'!I52,'Darwin'!I93,'Deniliquin'!I94,'Eucla'!I89,'Forrest'!I56,'Gabo Island'!I97,'Gayndah'!I100,'Geraldton'!I93,'Giles'!I46,'Grove'!I56,'Halls Creek'!I93,'Kalgoorlie'!I93,'Kalumburu'!I63,'Learmonth'!I27,'Marble Bar'!I97,'Meekatharra'!I76,'Mildura'!I93,'Morawa'!I78,'Mt Gambier'!I63,'Normanton'!I98,'Nowra'!I51,'Oodnadatta'!I62,'Palmerville'!I98,'Perth'!I93,'Port Lincoln'!I93,'Rabbit Flat'!I34,'Richmond NSW'!I49,'Richmond Qld'!I95,'Robe'!I100,'Rutherglen'!I92,'Sale'!I93,'Scone'!I38,'Snowtown'!I95,'St George'!I90,'Townsville'!I62,'Victoria River Downs'!I39,'Wagga Wagga'!I93,'Walgett'!I94,'Wandering'!I95,'Wilcannia'!I50,'Williamtown'!I55,'Woomera'!I53)</f>
        <v>3.55861202928441</v>
      </c>
      <c r="F26" s="13">
        <f>AVERAGE('Adelaide'!L93,'Alice Springs'!L93,'Birdsville'!L53,'Bourke'!L95,'Burketown'!L98,'Cairns'!L93,'Camooweal'!L64,'Canberra'!L94,'Cape Borda'!L47,'Cape Otway'!L91,'Carnarvon'!L93,'Ceduna'!L60,'Cobar'!L94,'Darwin'!L93,'Deniliquin'!L94,'Eucla'!L89,'Forrest'!L56,'Gabo Island'!L97,'Gayndah'!L100,'Geraldton'!L93,'Giles'!L46,'Grove'!L56,'Kalgoorlie'!L93,'Kalumburu'!L63,'Learmonth'!L27,'Marble Bar'!L97,'Meekatharra'!L76,'Mildura'!L93,'Morawa'!L78,'Mt Gambier'!L63,'Normanton'!L98,'Nowra'!L51,'Oodnadatta'!L62,'Palmerville'!L98,'Perth'!L93,'Port Lincoln'!L93,'Rabbit Flat'!L34,'Richmond NSW'!L49,'Richmond Qld'!L95,'Robe'!L100,'Rutherglen'!L92,'Sale'!L93,'Scone'!L38,'Snowtown'!L95,'St George'!L90,'Townsville'!L62,'Victoria River Downs'!L39,'Wagga Wagga'!L93,'Walgett'!L94,'Wandering'!L95,'Wilcannia'!L50,'Williamtown'!L55,'Woomera'!L53)</f>
        <v>4.32075471698113</v>
      </c>
      <c r="G26" s="12">
        <f>AVERAGE('Adelaide'!N93,'Alice Springs'!N93,'Birdsville'!N53,'Bourke'!N95,'Burketown'!N98,'Cairns'!N93,'Camooweal'!N64,'Canberra'!N94,'Cape Borda'!N47,'Cape Otway'!N91,'Carnarvon'!N93,'Ceduna'!N60,'Cobar'!N94,'Darwin'!N93,'Deniliquin'!N94,'Eucla'!N89,'Forrest'!N56,'Gabo Island'!N97,'Gayndah'!N100,'Geraldton'!N93,'Giles'!N46,'Grove'!N56,'Kalgoorlie'!N93,'Kalumburu'!N63,'Learmonth'!N27,'Marble Bar'!N97,'Meekatharra'!N76,'Mildura'!N93,'Morawa'!N78,'Mt Gambier'!N63,'Normanton'!N98,'Nowra'!N51,'Oodnadatta'!N62,'Palmerville'!N98,'Perth'!N93,'Port Lincoln'!N93,'Rabbit Flat'!N34,'Richmond NSW'!N49,'Richmond Qld'!N95,'Robe'!N100,'Rutherglen'!N92,'Sale'!N93,'Scone'!N38,'Snowtown'!N95,'St George'!N90,'Townsville'!N62,'Victoria River Downs'!N39,'Wagga Wagga'!N93,'Walgett'!N94,'Wandering'!N95,'Wilcannia'!N50,'Williamtown'!N55,'Woomera'!N53)</f>
        <v>1.65632754322972</v>
      </c>
      <c r="H26" t="s" s="14">
        <v>17</v>
      </c>
      <c r="I26" s="11">
        <f>AVERAGE('Adelaide'!P93,'Alice Springs'!P93,'Birdsville'!P53,'Bourke'!P95,'Burketown'!P98,'Cairns'!P93,'Camooweal'!P64,'Canberra'!P94,'Cape Borda'!P47,'Cape Otway'!P91,'Carnarvon'!P93,'Ceduna'!P60,'Cobar'!P94,'Cunderdin'!P52,'Darwin'!P93,'Deniliquin'!P94,'Eucla'!P89,'Forrest'!P56,'Gabo Island'!P97,'Gayndah'!P100,'Geraldton'!P93,'Giles'!P46,'Grove'!P56,'Halls Creek'!P93,'Kalgoorlie'!P93,'Kalumburu'!P63,'Learmonth'!P27,'Marble Bar'!P97,'Meekatharra'!P76,'Mildura'!P93,'Morawa'!P78,'Mt Gambier'!P63,'Normanton'!P98,'Nowra'!P51,'Oodnadatta'!P62,'Palmerville'!P98,'Perth'!P93,'Port Lincoln'!P93,'Rabbit Flat'!P34,'Richmond NSW'!P49,'Richmond Qld'!P95,'Robe'!P100,'Rutherglen'!P92,'Sale'!P93,'Scone'!P38,'Snowtown'!P95,'St George'!P90,'Townsville'!P62,'Victoria River Downs'!P39,'Wagga Wagga'!P93,'Walgett'!P94,'Wandering'!P95,'Wilcannia'!P50,'Williamtown'!P55,'Woomera'!P53)</f>
        <v>38.6454545454545</v>
      </c>
      <c r="J26" s="12">
        <f>AVERAGE('Adelaide'!Q93,'Alice Springs'!Q93,'Birdsville'!Q53,'Bourke'!Q95,'Burketown'!Q98,'Cairns'!Q93,'Camooweal'!Q64,'Canberra'!Q94,'Cape Borda'!Q47,'Cape Otway'!Q91,'Carnarvon'!Q93,'Ceduna'!Q60,'Cobar'!Q94,'Cunderdin'!Q52,'Darwin'!Q93,'Deniliquin'!Q94,'Eucla'!Q89,'Forrest'!Q56,'Gabo Island'!Q97,'Gayndah'!Q100,'Geraldton'!Q93,'Giles'!Q46,'Grove'!Q56,'Halls Creek'!Q93,'Kalgoorlie'!Q93,'Kalumburu'!Q63,'Learmonth'!Q27,'Marble Bar'!Q97,'Meekatharra'!Q76,'Mildura'!Q93,'Morawa'!Q78,'Mt Gambier'!Q63,'Normanton'!Q98,'Nowra'!Q51,'Oodnadatta'!Q62,'Palmerville'!Q98,'Perth'!Q93,'Port Lincoln'!Q93,'Rabbit Flat'!Q34,'Richmond NSW'!Q49,'Richmond Qld'!Q95,'Robe'!Q100,'Rutherglen'!Q92,'Sale'!Q93,'Scone'!Q38,'Snowtown'!Q95,'St George'!Q90,'Townsville'!Q62,'Victoria River Downs'!Q39,'Wagga Wagga'!Q93,'Walgett'!Q94,'Wandering'!Q95,'Wilcannia'!Q50,'Williamtown'!Q55,'Woomera'!Q53)</f>
        <v>4.57862046922644</v>
      </c>
      <c r="K26" s="13">
        <f>AVERAGE('Adelaide'!S93,'Alice Springs'!S93,'Birdsville'!S53,'Bourke'!S95,'Burketown'!S98,'Cairns'!S93,'Camooweal'!S64,'Canberra'!S94,'Cape Borda'!S47,'Cape Otway'!S91,'Carnarvon'!S93,'Ceduna'!S60,'Cobar'!S94,'Cunderdin'!S52,'Darwin'!S93,'Deniliquin'!S94,'Eucla'!S89,'Forrest'!S56,'Gabo Island'!S97,'Gayndah'!S100,'Geraldton'!S93,'Giles'!S46,'Grove'!S56,'Halls Creek'!S93,'Kalgoorlie'!S93,'Kalumburu'!S63,'Learmonth'!S27,'Marble Bar'!S97,'Meekatharra'!S76,'Mildura'!S93,'Morawa'!S78,'Mt Gambier'!S63,'Normanton'!S98,'Nowra'!S51,'Oodnadatta'!S62,'Palmerville'!S98,'Perth'!S93,'Port Lincoln'!S93,'Rabbit Flat'!S34,'Richmond NSW'!S49,'Richmond Qld'!S95,'Robe'!S100,'Rutherglen'!S92,'Sale'!S93,'Scone'!S38,'Snowtown'!S95,'St George'!S90,'Townsville'!S62,'Victoria River Downs'!S39,'Wagga Wagga'!S93,'Walgett'!S94,'Wandering'!S95,'Wilcannia'!S50,'Williamtown'!S55,'Woomera'!S53)</f>
        <v>20.0409090909091</v>
      </c>
      <c r="L26" s="12">
        <f>AVERAGE('Adelaide'!T93,'Alice Springs'!T93,'Birdsville'!T53,'Bourke'!T95,'Burketown'!T98,'Cairns'!T93,'Camooweal'!T64,'Canberra'!T94,'Cape Borda'!T47,'Cape Otway'!T91,'Carnarvon'!T93,'Ceduna'!T60,'Cobar'!T94,'Cunderdin'!T52,'Darwin'!T93,'Deniliquin'!T94,'Eucla'!T89,'Forrest'!T56,'Gabo Island'!T97,'Gayndah'!T100,'Geraldton'!T93,'Giles'!T46,'Grove'!T56,'Halls Creek'!T93,'Kalgoorlie'!T93,'Kalumburu'!T63,'Learmonth'!T27,'Marble Bar'!T97,'Meekatharra'!T76,'Mildura'!T93,'Morawa'!T78,'Mt Gambier'!T63,'Normanton'!T98,'Nowra'!T51,'Oodnadatta'!T62,'Palmerville'!T98,'Perth'!T93,'Port Lincoln'!T93,'Rabbit Flat'!T34,'Richmond NSW'!T49,'Richmond Qld'!T95,'Robe'!T100,'Rutherglen'!T92,'Sale'!T93,'Scone'!T38,'Snowtown'!T95,'St George'!T90,'Townsville'!T62,'Victoria River Downs'!T39,'Wagga Wagga'!T93,'Walgett'!T94,'Wandering'!T95,'Wilcannia'!T50,'Williamtown'!T55,'Woomera'!T53)</f>
        <v>3.51811544785389</v>
      </c>
      <c r="M26" s="13">
        <f>AVERAGE('Adelaide'!V93,'Alice Springs'!V93,'Birdsville'!V53,'Bourke'!V95,'Burketown'!V98,'Cairns'!V93,'Camooweal'!V64,'Canberra'!V94,'Cape Borda'!V47,'Cape Otway'!V91,'Carnarvon'!V93,'Ceduna'!V60,'Cobar'!V94,'Darwin'!V93,'Deniliquin'!V94,'Eucla'!V89,'Forrest'!V56,'Gabo Island'!V97,'Gayndah'!V100,'Geraldton'!V93,'Giles'!V46,'Grove'!V56,'Kalgoorlie'!V93,'Kalumburu'!V63,'Learmonth'!V27,'Marble Bar'!V97,'Meekatharra'!V76,'Mildura'!V93,'Morawa'!V78,'Mt Gambier'!V63,'Normanton'!V98,'Nowra'!V51,'Oodnadatta'!V62,'Palmerville'!V98,'Perth'!V93,'Port Lincoln'!V93,'Rabbit Flat'!V34,'Richmond NSW'!V49,'Richmond Qld'!V95,'Robe'!V100,'Rutherglen'!V92,'Sale'!V93,'Scone'!V38,'Snowtown'!V95,'St George'!V90,'Townsville'!V62,'Victoria River Downs'!V39,'Wagga Wagga'!V93,'Walgett'!V94,'Wandering'!V95,'Wilcannia'!V50,'Williamtown'!V55,'Woomera'!V53)</f>
        <v>3.96698113207547</v>
      </c>
      <c r="N26" s="12">
        <f>AVERAGE('Adelaide'!W93,'Alice Springs'!W93,'Birdsville'!W53,'Bourke'!W95,'Burketown'!W98,'Cairns'!W93,'Camooweal'!W64,'Canberra'!W94,'Cape Borda'!W47,'Cape Otway'!W91,'Carnarvon'!W93,'Ceduna'!W60,'Cobar'!W94,'Darwin'!W93,'Deniliquin'!W94,'Eucla'!W89,'Forrest'!W56,'Gabo Island'!W97,'Gayndah'!W100,'Geraldton'!W93,'Giles'!W46,'Grove'!W56,'Kalgoorlie'!W93,'Kalumburu'!W63,'Learmonth'!W27,'Marble Bar'!W97,'Meekatharra'!W76,'Mildura'!W93,'Morawa'!W78,'Mt Gambier'!W63,'Normanton'!W98,'Nowra'!W51,'Oodnadatta'!W62,'Palmerville'!W98,'Perth'!W93,'Port Lincoln'!W93,'Rabbit Flat'!W34,'Richmond NSW'!W49,'Richmond Qld'!W95,'Robe'!W100,'Rutherglen'!W92,'Sale'!W93,'Scone'!W38,'Snowtown'!W95,'St George'!W90,'Townsville'!W62,'Victoria River Downs'!W39,'Wagga Wagga'!W93,'Walgett'!W94,'Wandering'!W95,'Wilcannia'!W50,'Williamtown'!W55,'Woomera'!W53)</f>
        <v>1.62785755561699</v>
      </c>
    </row>
    <row r="27" ht="23" customHeight="1">
      <c r="A27" t="s" s="14">
        <v>18</v>
      </c>
      <c r="B27" s="11">
        <f>AVERAGE('Adelaide'!B94,'Alice Springs'!B94,'Birdsville'!B54,'Bourke'!B96,'Burketown'!B99,'Cairns'!B94,'Camooweal'!B65,'Canberra'!B95,'Cape Borda'!B48,'Cape Otway'!B92,'Carnarvon'!B94,'Ceduna'!B61,'Cobar'!B95,'Cunderdin'!B53,'Darwin'!B94,'Deniliquin'!B95,'Eucla'!B90,'Forrest'!B57,'Gabo Island'!B98,'Gayndah'!B101,'Geraldton'!B94,'Giles'!B47,'Grove'!B57,'Halls Creek'!B94,'Kalgoorlie'!B94,'Kalumburu'!B64,'Learmonth'!B28,'Marble Bar'!B98,'Meekatharra'!B77,'Mildura'!B94,'Morawa'!B79,'Mt Gambier'!B64,'Normanton'!B99,'Nowra'!B52,'Oodnadatta'!B63,'Palmerville'!B99,'Perth'!B94,'Port Lincoln'!B94,'Rabbit Flat'!B35,'Richmond NSW'!B50,'Richmond Qld'!B96,'Robe'!B101,'Rutherglen'!B93,'Sale'!B94,'Scone'!B39,'Snowtown'!B96,'St George'!B91,'Townsville'!B63,'Victoria River Downs'!B40,'Wagga Wagga'!B94,'Walgett'!B95,'Wandering'!B96,'Wilcannia'!B51,'Williamtown'!B56,'Woomera'!B54)</f>
        <v>41.3272727272727</v>
      </c>
      <c r="C27" s="12">
        <f>AVERAGE('Adelaide'!D94,'Alice Springs'!D94,'Birdsville'!D54,'Bourke'!D96,'Burketown'!D99,'Cairns'!D94,'Camooweal'!D65,'Canberra'!D95,'Cape Borda'!D48,'Cape Otway'!D92,'Carnarvon'!D94,'Ceduna'!D61,'Cobar'!D95,'Cunderdin'!D53,'Darwin'!D94,'Deniliquin'!D95,'Eucla'!D90,'Forrest'!D57,'Gabo Island'!D98,'Gayndah'!D101,'Geraldton'!D94,'Giles'!D47,'Grove'!D57,'Halls Creek'!D94,'Kalgoorlie'!D94,'Kalumburu'!D64,'Learmonth'!D28,'Marble Bar'!D98,'Meekatharra'!D77,'Mildura'!D94,'Morawa'!D79,'Mt Gambier'!D64,'Normanton'!D99,'Nowra'!D52,'Oodnadatta'!D63,'Palmerville'!D99,'Perth'!D94,'Port Lincoln'!D94,'Rabbit Flat'!D35,'Richmond NSW'!D50,'Richmond Qld'!D96,'Robe'!D101,'Rutherglen'!D93,'Sale'!D94,'Scone'!D39,'Snowtown'!D96,'St George'!D91,'Townsville'!D63,'Victoria River Downs'!D40,'Wagga Wagga'!D94,'Walgett'!D95,'Wandering'!D96,'Wilcannia'!D51,'Williamtown'!D56,'Woomera'!D54)</f>
        <v>4.57762618151241</v>
      </c>
      <c r="D27" s="13">
        <f>AVERAGE('Adelaide'!G94,'Alice Springs'!G94,'Birdsville'!G54,'Bourke'!G96,'Burketown'!G99,'Cairns'!G94,'Camooweal'!G65,'Canberra'!G95,'Cape Borda'!G48,'Cape Otway'!G92,'Carnarvon'!G94,'Ceduna'!G61,'Cobar'!G95,'Cunderdin'!G53,'Darwin'!G94,'Deniliquin'!G95,'Eucla'!G90,'Forrest'!G57,'Gabo Island'!G98,'Gayndah'!G101,'Geraldton'!G94,'Giles'!G47,'Grove'!G57,'Halls Creek'!G94,'Kalgoorlie'!G94,'Kalumburu'!G64,'Learmonth'!G28,'Marble Bar'!G98,'Meekatharra'!G77,'Mildura'!G94,'Morawa'!G79,'Mt Gambier'!G64,'Normanton'!G99,'Nowra'!G52,'Oodnadatta'!G63,'Palmerville'!G99,'Perth'!G94,'Port Lincoln'!G94,'Rabbit Flat'!G35,'Richmond NSW'!G50,'Richmond Qld'!G96,'Robe'!G101,'Rutherglen'!G93,'Sale'!G94,'Scone'!G39,'Snowtown'!G96,'St George'!G91,'Townsville'!G63,'Victoria River Downs'!G40,'Wagga Wagga'!G94,'Walgett'!G95,'Wandering'!G96,'Wilcannia'!G51,'Williamtown'!G56,'Woomera'!G54)</f>
        <v>21.2545454545455</v>
      </c>
      <c r="E27" s="12">
        <f>AVERAGE('Adelaide'!I94,'Alice Springs'!I94,'Birdsville'!I54,'Bourke'!I96,'Burketown'!I99,'Cairns'!I94,'Camooweal'!I65,'Canberra'!I95,'Cape Borda'!I48,'Cape Otway'!I92,'Carnarvon'!I94,'Ceduna'!I61,'Cobar'!I95,'Cunderdin'!I53,'Darwin'!I94,'Deniliquin'!I95,'Eucla'!I90,'Forrest'!I57,'Gabo Island'!I98,'Gayndah'!I101,'Geraldton'!I94,'Giles'!I47,'Grove'!I57,'Halls Creek'!I94,'Kalgoorlie'!I94,'Kalumburu'!I64,'Learmonth'!I28,'Marble Bar'!I98,'Meekatharra'!I77,'Mildura'!I94,'Morawa'!I79,'Mt Gambier'!I64,'Normanton'!I99,'Nowra'!I52,'Oodnadatta'!I63,'Palmerville'!I99,'Perth'!I94,'Port Lincoln'!I94,'Rabbit Flat'!I35,'Richmond NSW'!I50,'Richmond Qld'!I96,'Robe'!I101,'Rutherglen'!I93,'Sale'!I94,'Scone'!I39,'Snowtown'!I96,'St George'!I91,'Townsville'!I63,'Victoria River Downs'!I40,'Wagga Wagga'!I94,'Walgett'!I95,'Wandering'!I96,'Wilcannia'!I51,'Williamtown'!I56,'Woomera'!I54)</f>
        <v>3.52920889710933</v>
      </c>
      <c r="F27" s="13">
        <f>AVERAGE('Adelaide'!L94,'Alice Springs'!L94,'Birdsville'!L54,'Bourke'!L96,'Burketown'!L99,'Cairns'!L94,'Camooweal'!L65,'Canberra'!L95,'Cape Borda'!L48,'Cape Otway'!L92,'Carnarvon'!L94,'Ceduna'!L61,'Cobar'!L95,'Darwin'!L94,'Deniliquin'!L95,'Eucla'!L90,'Forrest'!L57,'Gabo Island'!L98,'Gayndah'!L101,'Geraldton'!L94,'Giles'!L47,'Grove'!L57,'Kalgoorlie'!L94,'Kalumburu'!L64,'Learmonth'!L28,'Marble Bar'!L98,'Meekatharra'!L77,'Mildura'!L94,'Morawa'!L79,'Mt Gambier'!L64,'Normanton'!L99,'Nowra'!L52,'Oodnadatta'!L63,'Palmerville'!L99,'Perth'!L94,'Port Lincoln'!L94,'Rabbit Flat'!L35,'Richmond NSW'!L50,'Richmond Qld'!L96,'Robe'!L101,'Rutherglen'!L93,'Sale'!L94,'Scone'!L39,'Snowtown'!L96,'St George'!L91,'Townsville'!L63,'Victoria River Downs'!L40,'Wagga Wagga'!L94,'Walgett'!L95,'Wandering'!L96,'Wilcannia'!L51,'Williamtown'!L56,'Woomera'!L54)</f>
        <v>4.22641509433962</v>
      </c>
      <c r="G27" s="12">
        <f>AVERAGE('Adelaide'!N94,'Alice Springs'!N94,'Birdsville'!N54,'Bourke'!N96,'Burketown'!N99,'Cairns'!N94,'Camooweal'!N65,'Canberra'!N95,'Cape Borda'!N48,'Cape Otway'!N92,'Carnarvon'!N94,'Ceduna'!N61,'Cobar'!N95,'Darwin'!N94,'Deniliquin'!N95,'Eucla'!N90,'Forrest'!N57,'Gabo Island'!N98,'Gayndah'!N101,'Geraldton'!N94,'Giles'!N47,'Grove'!N57,'Kalgoorlie'!N94,'Kalumburu'!N64,'Learmonth'!N28,'Marble Bar'!N98,'Meekatharra'!N77,'Mildura'!N94,'Morawa'!N79,'Mt Gambier'!N64,'Normanton'!N99,'Nowra'!N52,'Oodnadatta'!N63,'Palmerville'!N99,'Perth'!N94,'Port Lincoln'!N94,'Rabbit Flat'!N35,'Richmond NSW'!N50,'Richmond Qld'!N96,'Robe'!N101,'Rutherglen'!N93,'Sale'!N94,'Scone'!N39,'Snowtown'!N96,'St George'!N91,'Townsville'!N63,'Victoria River Downs'!N40,'Wagga Wagga'!N94,'Walgett'!N95,'Wandering'!N96,'Wilcannia'!N51,'Williamtown'!N56,'Woomera'!N54)</f>
        <v>1.94268620871882</v>
      </c>
      <c r="H27" t="s" s="14">
        <v>18</v>
      </c>
      <c r="I27" s="11">
        <f>AVERAGE('Adelaide'!P94,'Alice Springs'!P94,'Birdsville'!P54,'Bourke'!P96,'Burketown'!P99,'Cairns'!P94,'Camooweal'!P65,'Canberra'!P95,'Cape Borda'!P48,'Cape Otway'!P92,'Carnarvon'!P94,'Ceduna'!P61,'Cobar'!P95,'Cunderdin'!P53,'Darwin'!P94,'Deniliquin'!P95,'Eucla'!P90,'Forrest'!P57,'Gabo Island'!P98,'Gayndah'!P101,'Geraldton'!P94,'Giles'!P47,'Grove'!P57,'Halls Creek'!P94,'Kalgoorlie'!P94,'Kalumburu'!P64,'Learmonth'!P28,'Marble Bar'!P98,'Meekatharra'!P77,'Mildura'!P94,'Morawa'!P79,'Mt Gambier'!P64,'Normanton'!P99,'Nowra'!P52,'Oodnadatta'!P63,'Palmerville'!P99,'Perth'!P94,'Port Lincoln'!P94,'Rabbit Flat'!P35,'Richmond NSW'!P50,'Richmond Qld'!P96,'Robe'!P101,'Rutherglen'!P93,'Sale'!P94,'Scone'!P39,'Snowtown'!P96,'St George'!P91,'Townsville'!P63,'Victoria River Downs'!P40,'Wagga Wagga'!P94,'Walgett'!P95,'Wandering'!P96,'Wilcannia'!P51,'Williamtown'!P56,'Woomera'!P54)</f>
        <v>39.1818181818182</v>
      </c>
      <c r="J27" s="12">
        <f>AVERAGE('Adelaide'!Q94,'Alice Springs'!Q94,'Birdsville'!Q54,'Bourke'!Q96,'Burketown'!Q99,'Cairns'!Q94,'Camooweal'!Q65,'Canberra'!Q95,'Cape Borda'!Q48,'Cape Otway'!Q92,'Carnarvon'!Q94,'Ceduna'!Q61,'Cobar'!Q95,'Cunderdin'!Q53,'Darwin'!Q94,'Deniliquin'!Q95,'Eucla'!Q90,'Forrest'!Q57,'Gabo Island'!Q98,'Gayndah'!Q101,'Geraldton'!Q94,'Giles'!Q47,'Grove'!Q57,'Halls Creek'!Q94,'Kalgoorlie'!Q94,'Kalumburu'!Q64,'Learmonth'!Q28,'Marble Bar'!Q98,'Meekatharra'!Q77,'Mildura'!Q94,'Morawa'!Q79,'Mt Gambier'!Q64,'Normanton'!Q99,'Nowra'!Q52,'Oodnadatta'!Q63,'Palmerville'!Q99,'Perth'!Q94,'Port Lincoln'!Q94,'Rabbit Flat'!Q35,'Richmond NSW'!Q50,'Richmond Qld'!Q96,'Robe'!Q101,'Rutherglen'!Q93,'Sale'!Q94,'Scone'!Q39,'Snowtown'!Q96,'St George'!Q91,'Townsville'!Q63,'Victoria River Downs'!Q40,'Wagga Wagga'!Q94,'Walgett'!Q95,'Wandering'!Q96,'Wilcannia'!Q51,'Williamtown'!Q56,'Woomera'!Q54)</f>
        <v>4.57842161168363</v>
      </c>
      <c r="K27" s="13">
        <f>AVERAGE('Adelaide'!S94,'Alice Springs'!S94,'Birdsville'!S54,'Bourke'!S96,'Burketown'!S99,'Cairns'!S94,'Camooweal'!S65,'Canberra'!S95,'Cape Borda'!S48,'Cape Otway'!S92,'Carnarvon'!S94,'Ceduna'!S61,'Cobar'!S95,'Cunderdin'!S53,'Darwin'!S94,'Deniliquin'!S95,'Eucla'!S90,'Forrest'!S57,'Gabo Island'!S98,'Gayndah'!S101,'Geraldton'!S94,'Giles'!S47,'Grove'!S57,'Halls Creek'!S94,'Kalgoorlie'!S94,'Kalumburu'!S64,'Learmonth'!S28,'Marble Bar'!S98,'Meekatharra'!S77,'Mildura'!S94,'Morawa'!S79,'Mt Gambier'!S64,'Normanton'!S99,'Nowra'!S52,'Oodnadatta'!S63,'Palmerville'!S99,'Perth'!S94,'Port Lincoln'!S94,'Rabbit Flat'!S35,'Richmond NSW'!S50,'Richmond Qld'!S96,'Robe'!S101,'Rutherglen'!S93,'Sale'!S94,'Scone'!S39,'Snowtown'!S96,'St George'!S91,'Townsville'!S63,'Victoria River Downs'!S40,'Wagga Wagga'!S94,'Walgett'!S95,'Wandering'!S96,'Wilcannia'!S51,'Williamtown'!S56,'Woomera'!S54)</f>
        <v>20.2836363636364</v>
      </c>
      <c r="L27" s="12">
        <f>AVERAGE('Adelaide'!T94,'Alice Springs'!T94,'Birdsville'!T54,'Bourke'!T96,'Burketown'!T99,'Cairns'!T94,'Camooweal'!T65,'Canberra'!T95,'Cape Borda'!T48,'Cape Otway'!T92,'Carnarvon'!T94,'Ceduna'!T61,'Cobar'!T95,'Cunderdin'!T53,'Darwin'!T94,'Deniliquin'!T95,'Eucla'!T90,'Forrest'!T57,'Gabo Island'!T98,'Gayndah'!T101,'Geraldton'!T94,'Giles'!T47,'Grove'!T57,'Halls Creek'!T94,'Kalgoorlie'!T94,'Kalumburu'!T64,'Learmonth'!T28,'Marble Bar'!T98,'Meekatharra'!T77,'Mildura'!T94,'Morawa'!T79,'Mt Gambier'!T64,'Normanton'!T99,'Nowra'!T52,'Oodnadatta'!T63,'Palmerville'!T99,'Perth'!T94,'Port Lincoln'!T94,'Rabbit Flat'!T35,'Richmond NSW'!T50,'Richmond Qld'!T96,'Robe'!T101,'Rutherglen'!T93,'Sale'!T94,'Scone'!T39,'Snowtown'!T96,'St George'!T91,'Townsville'!T63,'Victoria River Downs'!T40,'Wagga Wagga'!T94,'Walgett'!T95,'Wandering'!T96,'Wilcannia'!T51,'Williamtown'!T56,'Woomera'!T54)</f>
        <v>3.52025332962417</v>
      </c>
      <c r="M27" s="13">
        <f>AVERAGE('Adelaide'!V94,'Alice Springs'!V94,'Birdsville'!V54,'Bourke'!V96,'Burketown'!V99,'Cairns'!V94,'Camooweal'!V65,'Canberra'!V95,'Cape Borda'!V48,'Cape Otway'!V92,'Carnarvon'!V94,'Ceduna'!V61,'Cobar'!V95,'Darwin'!V94,'Deniliquin'!V95,'Eucla'!V90,'Forrest'!V57,'Gabo Island'!V98,'Gayndah'!V101,'Geraldton'!V94,'Giles'!V47,'Grove'!V57,'Kalgoorlie'!V94,'Kalumburu'!V64,'Learmonth'!V28,'Marble Bar'!V98,'Meekatharra'!V77,'Mildura'!V94,'Morawa'!V79,'Mt Gambier'!V64,'Normanton'!V99,'Nowra'!V52,'Oodnadatta'!V63,'Palmerville'!V99,'Perth'!V94,'Port Lincoln'!V94,'Rabbit Flat'!V35,'Richmond NSW'!V50,'Richmond Qld'!V96,'Robe'!V101,'Rutherglen'!V93,'Sale'!V94,'Scone'!V39,'Snowtown'!V96,'St George'!V91,'Townsville'!V63,'Victoria River Downs'!V40,'Wagga Wagga'!V94,'Walgett'!V95,'Wandering'!V96,'Wilcannia'!V51,'Williamtown'!V56,'Woomera'!V54)</f>
        <v>4.0188679245283</v>
      </c>
      <c r="N27" s="12">
        <f>AVERAGE('Adelaide'!W94,'Alice Springs'!W94,'Birdsville'!W54,'Bourke'!W96,'Burketown'!W99,'Cairns'!W94,'Camooweal'!W65,'Canberra'!W95,'Cape Borda'!W48,'Cape Otway'!W92,'Carnarvon'!W94,'Ceduna'!W61,'Cobar'!W95,'Darwin'!W94,'Deniliquin'!W95,'Eucla'!W90,'Forrest'!W57,'Gabo Island'!W98,'Gayndah'!W101,'Geraldton'!W94,'Giles'!W47,'Grove'!W57,'Kalgoorlie'!W94,'Kalumburu'!W64,'Learmonth'!W28,'Marble Bar'!W98,'Meekatharra'!W77,'Mildura'!W94,'Morawa'!W79,'Mt Gambier'!W64,'Normanton'!W99,'Nowra'!W52,'Oodnadatta'!W63,'Palmerville'!W99,'Perth'!W94,'Port Lincoln'!W94,'Rabbit Flat'!W35,'Richmond NSW'!W50,'Richmond Qld'!W96,'Robe'!W101,'Rutherglen'!W93,'Sale'!W94,'Scone'!W39,'Snowtown'!W96,'St George'!W91,'Townsville'!W63,'Victoria River Downs'!W40,'Wagga Wagga'!W94,'Walgett'!W95,'Wandering'!W96,'Wilcannia'!W51,'Williamtown'!W56,'Woomera'!W54)</f>
        <v>1.65322403016271</v>
      </c>
    </row>
    <row r="28" ht="23" customHeight="1">
      <c r="A28" t="s" s="14">
        <v>19</v>
      </c>
      <c r="B28" s="11">
        <f>AVERAGE('Adelaide'!B95,'Alice Springs'!B95,'Birdsville'!B55,'Bourke'!B97,'Burketown'!B100,'Cairns'!B95,'Camooweal'!B66,'Canberra'!B96,'Cape Borda'!B49,'Cape Otway'!B93,'Carnarvon'!B95,'Ceduna'!B62,'Cobar'!B96,'Cunderdin'!B54,'Darwin'!B95,'Deniliquin'!B96,'Eucla'!B91,'Forrest'!B58,'Gabo Island'!B99,'Gayndah'!B102,'Geraldton'!B95,'Giles'!B48,'Grove'!B58,'Halls Creek'!B95,'Kalgoorlie'!B95,'Kalumburu'!B65,'Learmonth'!B29,'Marble Bar'!B99,'Meekatharra'!B78,'Mildura'!B95,'Morawa'!B80,'Mt Gambier'!B65,'Normanton'!B100,'Nowra'!B53,'Oodnadatta'!B64,'Palmerville'!B100,'Perth'!B95,'Port Lincoln'!B95,'Rabbit Flat'!B36,'Richmond NSW'!B51,'Richmond Qld'!B97,'Robe'!B102,'Rutherglen'!B94,'Sale'!B95,'Scone'!B40,'Snowtown'!B97,'St George'!B92,'Townsville'!B64,'Victoria River Downs'!B41,'Wagga Wagga'!B95,'Walgett'!B96,'Wandering'!B97,'Wilcannia'!B52,'Williamtown'!B57,'Woomera'!B55)</f>
        <v>42.4363636363636</v>
      </c>
      <c r="C28" s="12">
        <f>AVERAGE('Adelaide'!D95,'Alice Springs'!D95,'Birdsville'!D55,'Bourke'!D97,'Burketown'!D100,'Cairns'!D95,'Camooweal'!D66,'Canberra'!D96,'Cape Borda'!D49,'Cape Otway'!D93,'Carnarvon'!D95,'Ceduna'!D62,'Cobar'!D96,'Cunderdin'!D54,'Darwin'!D95,'Deniliquin'!D96,'Eucla'!D91,'Forrest'!D58,'Gabo Island'!D99,'Gayndah'!D102,'Geraldton'!D95,'Giles'!D48,'Grove'!D58,'Halls Creek'!D95,'Kalgoorlie'!D95,'Kalumburu'!D65,'Learmonth'!D29,'Marble Bar'!D99,'Meekatharra'!D78,'Mildura'!D95,'Morawa'!D80,'Mt Gambier'!D65,'Normanton'!D100,'Nowra'!D53,'Oodnadatta'!D64,'Palmerville'!D100,'Perth'!D95,'Port Lincoln'!D95,'Rabbit Flat'!D36,'Richmond NSW'!D51,'Richmond Qld'!D97,'Robe'!D102,'Rutherglen'!D94,'Sale'!D95,'Scone'!D40,'Snowtown'!D97,'St George'!D92,'Townsville'!D64,'Victoria River Downs'!D41,'Wagga Wagga'!D95,'Walgett'!D96,'Wandering'!D97,'Wilcannia'!D52,'Williamtown'!D57,'Woomera'!D55)</f>
        <v>4.39247483138236</v>
      </c>
      <c r="D28" s="13">
        <f>AVERAGE('Adelaide'!G95,'Alice Springs'!G95,'Birdsville'!G55,'Bourke'!G97,'Burketown'!G100,'Cairns'!G95,'Camooweal'!G66,'Canberra'!G96,'Cape Borda'!G49,'Cape Otway'!G93,'Carnarvon'!G95,'Ceduna'!G62,'Cobar'!G96,'Cunderdin'!G54,'Darwin'!G95,'Deniliquin'!G96,'Eucla'!G91,'Forrest'!G58,'Gabo Island'!G99,'Gayndah'!G102,'Geraldton'!G95,'Giles'!G48,'Grove'!G58,'Halls Creek'!G95,'Kalgoorlie'!G95,'Kalumburu'!G65,'Learmonth'!G29,'Marble Bar'!G99,'Meekatharra'!G78,'Mildura'!G95,'Morawa'!G80,'Mt Gambier'!G65,'Normanton'!G100,'Nowra'!G53,'Oodnadatta'!G64,'Palmerville'!G100,'Perth'!G95,'Port Lincoln'!G95,'Rabbit Flat'!G36,'Richmond NSW'!G51,'Richmond Qld'!G97,'Robe'!G102,'Rutherglen'!G94,'Sale'!G95,'Scone'!G40,'Snowtown'!G97,'St George'!G92,'Townsville'!G64,'Victoria River Downs'!G41,'Wagga Wagga'!G95,'Walgett'!G96,'Wandering'!G97,'Wilcannia'!G52,'Williamtown'!G57,'Woomera'!G55)</f>
        <v>23.0727272727273</v>
      </c>
      <c r="E28" s="12">
        <f>AVERAGE('Adelaide'!I95,'Alice Springs'!I95,'Birdsville'!I55,'Bourke'!I97,'Burketown'!I100,'Cairns'!I95,'Camooweal'!I66,'Canberra'!I96,'Cape Borda'!I49,'Cape Otway'!I93,'Carnarvon'!I95,'Ceduna'!I62,'Cobar'!I96,'Cunderdin'!I54,'Darwin'!I95,'Deniliquin'!I96,'Eucla'!I91,'Forrest'!I58,'Gabo Island'!I99,'Gayndah'!I102,'Geraldton'!I95,'Giles'!I48,'Grove'!I58,'Halls Creek'!I95,'Kalgoorlie'!I95,'Kalumburu'!I65,'Learmonth'!I29,'Marble Bar'!I99,'Meekatharra'!I78,'Mildura'!I95,'Morawa'!I80,'Mt Gambier'!I65,'Normanton'!I100,'Nowra'!I53,'Oodnadatta'!I64,'Palmerville'!I100,'Perth'!I95,'Port Lincoln'!I95,'Rabbit Flat'!I36,'Richmond NSW'!I51,'Richmond Qld'!I97,'Robe'!I102,'Rutherglen'!I94,'Sale'!I95,'Scone'!I40,'Snowtown'!I97,'St George'!I92,'Townsville'!I64,'Victoria River Downs'!I41,'Wagga Wagga'!I95,'Walgett'!I96,'Wandering'!I97,'Wilcannia'!I52,'Williamtown'!I57,'Woomera'!I55)</f>
        <v>3.26493169287124</v>
      </c>
      <c r="F28" s="13">
        <f>AVERAGE('Adelaide'!L95,'Alice Springs'!L95,'Birdsville'!L55,'Bourke'!L97,'Burketown'!L100,'Cairns'!L95,'Camooweal'!L66,'Canberra'!L96,'Cape Borda'!L49,'Cape Otway'!L93,'Carnarvon'!L95,'Ceduna'!L62,'Cobar'!L96,'Darwin'!L95,'Deniliquin'!L96,'Eucla'!L91,'Forrest'!L58,'Gabo Island'!L99,'Gayndah'!L102,'Geraldton'!L95,'Giles'!L48,'Grove'!L58,'Kalgoorlie'!L95,'Kalumburu'!L65,'Learmonth'!L29,'Marble Bar'!L99,'Meekatharra'!L78,'Mildura'!L95,'Morawa'!L80,'Mt Gambier'!L65,'Normanton'!L100,'Nowra'!L53,'Oodnadatta'!L64,'Palmerville'!L100,'Perth'!L95,'Port Lincoln'!L95,'Rabbit Flat'!L36,'Richmond NSW'!L51,'Richmond Qld'!L97,'Robe'!L102,'Rutherglen'!L94,'Sale'!L95,'Scone'!L40,'Snowtown'!L97,'St George'!L92,'Townsville'!L64,'Victoria River Downs'!L41,'Wagga Wagga'!L95,'Walgett'!L96,'Wandering'!L97,'Wilcannia'!L52,'Williamtown'!L57,'Woomera'!L55)</f>
        <v>5.58490566037736</v>
      </c>
      <c r="G28" s="12">
        <f>AVERAGE('Adelaide'!N95,'Alice Springs'!N95,'Birdsville'!N55,'Bourke'!N97,'Burketown'!N100,'Cairns'!N95,'Camooweal'!N66,'Canberra'!N96,'Cape Borda'!N49,'Cape Otway'!N93,'Carnarvon'!N95,'Ceduna'!N62,'Cobar'!N96,'Darwin'!N95,'Deniliquin'!N96,'Eucla'!N91,'Forrest'!N58,'Gabo Island'!N99,'Gayndah'!N102,'Geraldton'!N95,'Giles'!N48,'Grove'!N58,'Kalgoorlie'!N95,'Kalumburu'!N65,'Learmonth'!N29,'Marble Bar'!N99,'Meekatharra'!N78,'Mildura'!N95,'Morawa'!N80,'Mt Gambier'!N65,'Normanton'!N100,'Nowra'!N53,'Oodnadatta'!N64,'Palmerville'!N100,'Perth'!N95,'Port Lincoln'!N95,'Rabbit Flat'!N36,'Richmond NSW'!N51,'Richmond Qld'!N97,'Robe'!N102,'Rutherglen'!N94,'Sale'!N95,'Scone'!N40,'Snowtown'!N97,'St George'!N92,'Townsville'!N64,'Victoria River Downs'!N41,'Wagga Wagga'!N95,'Walgett'!N96,'Wandering'!N97,'Wilcannia'!N52,'Williamtown'!N57,'Woomera'!N55)</f>
        <v>1.5957836052836</v>
      </c>
      <c r="H28" t="s" s="14">
        <v>19</v>
      </c>
      <c r="I28" s="11">
        <f>AVERAGE('Adelaide'!P95,'Alice Springs'!P95,'Birdsville'!P55,'Bourke'!P97,'Burketown'!P100,'Cairns'!P95,'Camooweal'!P66,'Canberra'!P96,'Cape Borda'!P49,'Cape Otway'!P93,'Carnarvon'!P95,'Ceduna'!P62,'Cobar'!P96,'Cunderdin'!P54,'Darwin'!P95,'Deniliquin'!P96,'Eucla'!P91,'Forrest'!P58,'Gabo Island'!P99,'Gayndah'!P102,'Geraldton'!P95,'Giles'!P48,'Grove'!P58,'Halls Creek'!P95,'Kalgoorlie'!P95,'Kalumburu'!P65,'Learmonth'!P29,'Marble Bar'!P99,'Meekatharra'!P78,'Mildura'!P95,'Morawa'!P80,'Mt Gambier'!P65,'Normanton'!P100,'Nowra'!P53,'Oodnadatta'!P64,'Palmerville'!P100,'Perth'!P95,'Port Lincoln'!P95,'Rabbit Flat'!P36,'Richmond NSW'!P51,'Richmond Qld'!P97,'Robe'!P102,'Rutherglen'!P94,'Sale'!P95,'Scone'!P40,'Snowtown'!P97,'St George'!P92,'Townsville'!P64,'Victoria River Downs'!P41,'Wagga Wagga'!P95,'Walgett'!P96,'Wandering'!P97,'Wilcannia'!P52,'Williamtown'!P57,'Woomera'!P55)</f>
        <v>39.7242424242424</v>
      </c>
      <c r="J28" s="12">
        <f>AVERAGE('Adelaide'!Q95,'Alice Springs'!Q95,'Birdsville'!Q55,'Bourke'!Q97,'Burketown'!Q100,'Cairns'!Q95,'Camooweal'!Q66,'Canberra'!Q96,'Cape Borda'!Q49,'Cape Otway'!Q93,'Carnarvon'!Q95,'Ceduna'!Q62,'Cobar'!Q96,'Cunderdin'!Q54,'Darwin'!Q95,'Deniliquin'!Q96,'Eucla'!Q91,'Forrest'!Q58,'Gabo Island'!Q99,'Gayndah'!Q102,'Geraldton'!Q95,'Giles'!Q48,'Grove'!Q58,'Halls Creek'!Q95,'Kalgoorlie'!Q95,'Kalumburu'!Q65,'Learmonth'!Q29,'Marble Bar'!Q99,'Meekatharra'!Q78,'Mildura'!Q95,'Morawa'!Q80,'Mt Gambier'!Q65,'Normanton'!Q100,'Nowra'!Q53,'Oodnadatta'!Q64,'Palmerville'!Q100,'Perth'!Q95,'Port Lincoln'!Q95,'Rabbit Flat'!Q36,'Richmond NSW'!Q51,'Richmond Qld'!Q97,'Robe'!Q102,'Rutherglen'!Q94,'Sale'!Q95,'Scone'!Q40,'Snowtown'!Q97,'St George'!Q92,'Townsville'!Q64,'Victoria River Downs'!Q41,'Wagga Wagga'!Q95,'Walgett'!Q96,'Wandering'!Q97,'Wilcannia'!Q52,'Williamtown'!Q57,'Woomera'!Q55)</f>
        <v>4.54743048163342</v>
      </c>
      <c r="K28" s="13">
        <f>AVERAGE('Adelaide'!S95,'Alice Springs'!S95,'Birdsville'!S55,'Bourke'!S97,'Burketown'!S100,'Cairns'!S95,'Camooweal'!S66,'Canberra'!S96,'Cape Borda'!S49,'Cape Otway'!S93,'Carnarvon'!S95,'Ceduna'!S62,'Cobar'!S96,'Cunderdin'!S54,'Darwin'!S95,'Deniliquin'!S96,'Eucla'!S91,'Forrest'!S58,'Gabo Island'!S99,'Gayndah'!S102,'Geraldton'!S95,'Giles'!S48,'Grove'!S58,'Halls Creek'!S95,'Kalgoorlie'!S95,'Kalumburu'!S65,'Learmonth'!S29,'Marble Bar'!S99,'Meekatharra'!S78,'Mildura'!S95,'Morawa'!S80,'Mt Gambier'!S65,'Normanton'!S100,'Nowra'!S53,'Oodnadatta'!S64,'Palmerville'!S100,'Perth'!S95,'Port Lincoln'!S95,'Rabbit Flat'!S36,'Richmond NSW'!S51,'Richmond Qld'!S97,'Robe'!S102,'Rutherglen'!S94,'Sale'!S95,'Scone'!S40,'Snowtown'!S97,'St George'!S92,'Townsville'!S64,'Victoria River Downs'!S41,'Wagga Wagga'!S95,'Walgett'!S96,'Wandering'!S97,'Wilcannia'!S52,'Williamtown'!S57,'Woomera'!S55)</f>
        <v>20.7484848484848</v>
      </c>
      <c r="L28" s="12">
        <f>AVERAGE('Adelaide'!T95,'Alice Springs'!T95,'Birdsville'!T55,'Bourke'!T97,'Burketown'!T100,'Cairns'!T95,'Camooweal'!T66,'Canberra'!T96,'Cape Borda'!T49,'Cape Otway'!T93,'Carnarvon'!T95,'Ceduna'!T62,'Cobar'!T96,'Cunderdin'!T54,'Darwin'!T95,'Deniliquin'!T96,'Eucla'!T91,'Forrest'!T58,'Gabo Island'!T99,'Gayndah'!T102,'Geraldton'!T95,'Giles'!T48,'Grove'!T58,'Halls Creek'!T95,'Kalgoorlie'!T95,'Kalumburu'!T65,'Learmonth'!T29,'Marble Bar'!T99,'Meekatharra'!T78,'Mildura'!T95,'Morawa'!T80,'Mt Gambier'!T65,'Normanton'!T100,'Nowra'!T53,'Oodnadatta'!T64,'Palmerville'!T100,'Perth'!T95,'Port Lincoln'!T95,'Rabbit Flat'!T36,'Richmond NSW'!T51,'Richmond Qld'!T97,'Robe'!T102,'Rutherglen'!T94,'Sale'!T95,'Scone'!T40,'Snowtown'!T97,'St George'!T92,'Townsville'!T64,'Victoria River Downs'!T41,'Wagga Wagga'!T95,'Walgett'!T96,'Wandering'!T97,'Wilcannia'!T52,'Williamtown'!T57,'Woomera'!T55)</f>
        <v>3.47719467299363</v>
      </c>
      <c r="M28" s="13">
        <f>AVERAGE('Adelaide'!V95,'Alice Springs'!V95,'Birdsville'!V55,'Bourke'!V97,'Burketown'!V100,'Cairns'!V95,'Camooweal'!V66,'Canberra'!V96,'Cape Borda'!V49,'Cape Otway'!V93,'Carnarvon'!V95,'Ceduna'!V62,'Cobar'!V96,'Darwin'!V95,'Deniliquin'!V96,'Eucla'!V91,'Forrest'!V58,'Gabo Island'!V99,'Gayndah'!V102,'Geraldton'!V95,'Giles'!V48,'Grove'!V58,'Kalgoorlie'!V95,'Kalumburu'!V65,'Learmonth'!V29,'Marble Bar'!V99,'Meekatharra'!V78,'Mildura'!V95,'Morawa'!V80,'Mt Gambier'!V65,'Normanton'!V100,'Nowra'!V53,'Oodnadatta'!V64,'Palmerville'!V100,'Perth'!V95,'Port Lincoln'!V95,'Rabbit Flat'!V36,'Richmond NSW'!V51,'Richmond Qld'!V97,'Robe'!V102,'Rutherglen'!V94,'Sale'!V95,'Scone'!V40,'Snowtown'!V97,'St George'!V92,'Townsville'!V64,'Victoria River Downs'!V41,'Wagga Wagga'!V95,'Walgett'!V96,'Wandering'!V97,'Wilcannia'!V52,'Williamtown'!V57,'Woomera'!V55)</f>
        <v>4.27987421383648</v>
      </c>
      <c r="N28" s="12">
        <f>AVERAGE('Adelaide'!W95,'Alice Springs'!W95,'Birdsville'!W55,'Bourke'!W97,'Burketown'!W100,'Cairns'!W95,'Camooweal'!W66,'Canberra'!W96,'Cape Borda'!W49,'Cape Otway'!W93,'Carnarvon'!W95,'Ceduna'!W62,'Cobar'!W96,'Darwin'!W95,'Deniliquin'!W96,'Eucla'!W91,'Forrest'!W58,'Gabo Island'!W99,'Gayndah'!W102,'Geraldton'!W95,'Giles'!W48,'Grove'!W58,'Kalgoorlie'!W95,'Kalumburu'!W65,'Learmonth'!W29,'Marble Bar'!W99,'Meekatharra'!W78,'Mildura'!W95,'Morawa'!W80,'Mt Gambier'!W65,'Normanton'!W100,'Nowra'!W53,'Oodnadatta'!W64,'Palmerville'!W100,'Perth'!W95,'Port Lincoln'!W95,'Rabbit Flat'!W36,'Richmond NSW'!W51,'Richmond Qld'!W97,'Robe'!W102,'Rutherglen'!W94,'Sale'!W95,'Scone'!W40,'Snowtown'!W97,'St George'!W92,'Townsville'!W64,'Victoria River Downs'!W41,'Wagga Wagga'!W95,'Walgett'!W96,'Wandering'!W97,'Wilcannia'!W52,'Williamtown'!W57,'Woomera'!W55)</f>
        <v>1.63035286237173</v>
      </c>
    </row>
    <row r="29" ht="23" customHeight="1">
      <c r="A29" t="s" s="14">
        <v>20</v>
      </c>
      <c r="B29" s="11">
        <f>AVERAGE('Adelaide'!B96,'Alice Springs'!B96,'Birdsville'!B56,'Bourke'!B98,'Burketown'!B101,'Cairns'!B96,'Camooweal'!B67,'Canberra'!B97,'Cape Borda'!B50,'Cape Otway'!B94,'Carnarvon'!B96,'Ceduna'!B63,'Cobar'!B97,'Cunderdin'!B55,'Darwin'!B96,'Deniliquin'!B97,'Eucla'!B92,'Forrest'!B59,'Gabo Island'!B100,'Gayndah'!B103,'Geraldton'!B96,'Giles'!B49,'Grove'!B59,'Halls Creek'!B96,'Kalgoorlie'!B96,'Kalumburu'!B66,'Learmonth'!B30,'Marble Bar'!B100,'Meekatharra'!B79,'Mildura'!B96,'Morawa'!B81,'Mt Gambier'!B66,'Normanton'!B101,'Nowra'!B54,'Oodnadatta'!B65,'Palmerville'!B101,'Perth'!B96,'Port Lincoln'!B96,'Rabbit Flat'!B37,'Richmond NSW'!B52,'Richmond Qld'!B98,'Robe'!B103,'Rutherglen'!B95,'Sale'!B96,'Scone'!B41,'Snowtown'!B98,'St George'!B93,'Townsville'!B65,'Victoria River Downs'!B42,'Wagga Wagga'!B96,'Walgett'!B97,'Wandering'!B98,'Wilcannia'!B53,'Williamtown'!B58,'Woomera'!B56)</f>
        <v>36.7818181818182</v>
      </c>
      <c r="C29" s="12">
        <f>AVERAGE('Adelaide'!D96,'Alice Springs'!D96,'Birdsville'!D56,'Bourke'!D98,'Burketown'!D101,'Cairns'!D96,'Camooweal'!D67,'Canberra'!D97,'Cape Borda'!D50,'Cape Otway'!D94,'Carnarvon'!D96,'Ceduna'!D63,'Cobar'!D97,'Cunderdin'!D55,'Darwin'!D96,'Deniliquin'!D97,'Eucla'!D92,'Forrest'!D59,'Gabo Island'!D100,'Gayndah'!D103,'Geraldton'!D96,'Giles'!D49,'Grove'!D59,'Halls Creek'!D96,'Kalgoorlie'!D96,'Kalumburu'!D66,'Learmonth'!D30,'Marble Bar'!D100,'Meekatharra'!D79,'Mildura'!D96,'Morawa'!D81,'Mt Gambier'!D66,'Normanton'!D101,'Nowra'!D54,'Oodnadatta'!D65,'Palmerville'!D101,'Perth'!D96,'Port Lincoln'!D96,'Rabbit Flat'!D37,'Richmond NSW'!D52,'Richmond Qld'!D98,'Robe'!D103,'Rutherglen'!D95,'Sale'!D96,'Scone'!D41,'Snowtown'!D98,'St George'!D93,'Townsville'!D65,'Victoria River Downs'!D42,'Wagga Wagga'!D96,'Walgett'!D97,'Wandering'!D98,'Wilcannia'!D53,'Williamtown'!D58,'Woomera'!D56)</f>
        <v>4.6663313097915</v>
      </c>
      <c r="D29" s="13">
        <f>AVERAGE('Adelaide'!G96,'Alice Springs'!G96,'Birdsville'!G56,'Bourke'!G98,'Burketown'!G101,'Cairns'!G96,'Camooweal'!G67,'Canberra'!G97,'Cape Borda'!G50,'Cape Otway'!G94,'Carnarvon'!G96,'Ceduna'!G63,'Cobar'!G97,'Cunderdin'!G55,'Darwin'!G96,'Deniliquin'!G97,'Eucla'!G92,'Forrest'!G59,'Gabo Island'!G100,'Gayndah'!G103,'Geraldton'!G96,'Giles'!G49,'Grove'!G59,'Halls Creek'!G96,'Kalgoorlie'!G96,'Kalumburu'!G66,'Learmonth'!G30,'Marble Bar'!G100,'Meekatharra'!G79,'Mildura'!G96,'Morawa'!G81,'Mt Gambier'!G66,'Normanton'!G101,'Nowra'!G54,'Oodnadatta'!G65,'Palmerville'!G101,'Perth'!G96,'Port Lincoln'!G96,'Rabbit Flat'!G37,'Richmond NSW'!G52,'Richmond Qld'!G98,'Robe'!G103,'Rutherglen'!G95,'Sale'!G96,'Scone'!G41,'Snowtown'!G98,'St George'!G93,'Townsville'!G65,'Victoria River Downs'!G42,'Wagga Wagga'!G96,'Walgett'!G97,'Wandering'!G98,'Wilcannia'!G53,'Williamtown'!G58,'Woomera'!G56)</f>
        <v>17.7090909090909</v>
      </c>
      <c r="E29" s="12">
        <f>AVERAGE('Adelaide'!I96,'Alice Springs'!I96,'Birdsville'!I56,'Bourke'!I98,'Burketown'!I101,'Cairns'!I96,'Camooweal'!I67,'Canberra'!I97,'Cape Borda'!I50,'Cape Otway'!I94,'Carnarvon'!I96,'Ceduna'!I63,'Cobar'!I97,'Cunderdin'!I55,'Darwin'!I96,'Deniliquin'!I97,'Eucla'!I92,'Forrest'!I59,'Gabo Island'!I100,'Gayndah'!I103,'Geraldton'!I96,'Giles'!I49,'Grove'!I59,'Halls Creek'!I96,'Kalgoorlie'!I96,'Kalumburu'!I66,'Learmonth'!I30,'Marble Bar'!I100,'Meekatharra'!I79,'Mildura'!I96,'Morawa'!I81,'Mt Gambier'!I66,'Normanton'!I101,'Nowra'!I54,'Oodnadatta'!I65,'Palmerville'!I101,'Perth'!I96,'Port Lincoln'!I96,'Rabbit Flat'!I37,'Richmond NSW'!I52,'Richmond Qld'!I98,'Robe'!I103,'Rutherglen'!I95,'Sale'!I96,'Scone'!I41,'Snowtown'!I98,'St George'!I93,'Townsville'!I65,'Victoria River Downs'!I42,'Wagga Wagga'!I96,'Walgett'!I97,'Wandering'!I98,'Wilcannia'!I53,'Williamtown'!I58,'Woomera'!I56)</f>
        <v>3.51411988425384</v>
      </c>
      <c r="F29" s="13">
        <f>AVERAGE('Adelaide'!L96,'Alice Springs'!L96,'Birdsville'!L56,'Bourke'!L98,'Burketown'!L101,'Cairns'!L96,'Camooweal'!L67,'Canberra'!L97,'Cape Borda'!L50,'Cape Otway'!L94,'Carnarvon'!L96,'Ceduna'!L63,'Cobar'!L97,'Darwin'!L96,'Deniliquin'!L97,'Eucla'!L92,'Forrest'!L59,'Gabo Island'!L100,'Gayndah'!L103,'Geraldton'!L96,'Giles'!L49,'Grove'!L59,'Kalgoorlie'!L96,'Kalumburu'!L66,'Learmonth'!L30,'Marble Bar'!L100,'Meekatharra'!L79,'Mildura'!L96,'Morawa'!L81,'Mt Gambier'!L66,'Normanton'!L101,'Nowra'!L54,'Oodnadatta'!L65,'Palmerville'!L101,'Perth'!L96,'Port Lincoln'!L96,'Rabbit Flat'!L37,'Richmond NSW'!L52,'Richmond Qld'!L98,'Robe'!L103,'Rutherglen'!L95,'Sale'!L96,'Scone'!L41,'Snowtown'!L98,'St George'!L93,'Townsville'!L65,'Victoria River Downs'!L42,'Wagga Wagga'!L96,'Walgett'!L97,'Wandering'!L98,'Wilcannia'!L53,'Williamtown'!L58,'Woomera'!L56)</f>
        <v>3.67924528301887</v>
      </c>
      <c r="G29" s="12">
        <f>AVERAGE('Adelaide'!N96,'Alice Springs'!N96,'Birdsville'!N56,'Bourke'!N98,'Burketown'!N101,'Cairns'!N96,'Camooweal'!N67,'Canberra'!N97,'Cape Borda'!N50,'Cape Otway'!N94,'Carnarvon'!N96,'Ceduna'!N63,'Cobar'!N97,'Darwin'!N96,'Deniliquin'!N97,'Eucla'!N92,'Forrest'!N59,'Gabo Island'!N100,'Gayndah'!N103,'Geraldton'!N96,'Giles'!N49,'Grove'!N59,'Kalgoorlie'!N96,'Kalumburu'!N66,'Learmonth'!N30,'Marble Bar'!N100,'Meekatharra'!N79,'Mildura'!N96,'Morawa'!N81,'Mt Gambier'!N66,'Normanton'!N101,'Nowra'!N54,'Oodnadatta'!N65,'Palmerville'!N101,'Perth'!N96,'Port Lincoln'!N96,'Rabbit Flat'!N37,'Richmond NSW'!N52,'Richmond Qld'!N98,'Robe'!N103,'Rutherglen'!N95,'Sale'!N96,'Scone'!N41,'Snowtown'!N98,'St George'!N93,'Townsville'!N65,'Victoria River Downs'!N42,'Wagga Wagga'!N96,'Walgett'!N97,'Wandering'!N98,'Wilcannia'!N53,'Williamtown'!N58,'Woomera'!N56)</f>
        <v>1.35348781465448</v>
      </c>
      <c r="H29" t="s" s="14">
        <v>20</v>
      </c>
      <c r="I29" s="11">
        <f>AVERAGE('Adelaide'!P96,'Alice Springs'!P96,'Birdsville'!P56,'Bourke'!P98,'Burketown'!P101,'Cairns'!P96,'Camooweal'!P67,'Canberra'!P97,'Cape Borda'!P50,'Cape Otway'!P94,'Carnarvon'!P96,'Ceduna'!P63,'Cobar'!P97,'Cunderdin'!P55,'Darwin'!P96,'Deniliquin'!P97,'Eucla'!P92,'Forrest'!P59,'Gabo Island'!P100,'Gayndah'!P103,'Geraldton'!P96,'Giles'!P49,'Grove'!P59,'Halls Creek'!P96,'Kalgoorlie'!P96,'Kalumburu'!P66,'Learmonth'!P30,'Marble Bar'!P100,'Meekatharra'!P79,'Mildura'!P96,'Morawa'!P81,'Mt Gambier'!P66,'Normanton'!P101,'Nowra'!P54,'Oodnadatta'!P65,'Palmerville'!P101,'Perth'!P96,'Port Lincoln'!P96,'Rabbit Flat'!P37,'Richmond NSW'!P52,'Richmond Qld'!P98,'Robe'!P103,'Rutherglen'!P95,'Sale'!P96,'Scone'!P41,'Snowtown'!P98,'St George'!P93,'Townsville'!P65,'Victoria River Downs'!P42,'Wagga Wagga'!P96,'Walgett'!P97,'Wandering'!P98,'Wilcannia'!P53,'Williamtown'!P58,'Woomera'!P56)</f>
        <v>39.3038961038961</v>
      </c>
      <c r="J29" s="12">
        <f>AVERAGE('Adelaide'!Q96,'Alice Springs'!Q96,'Birdsville'!Q56,'Bourke'!Q98,'Burketown'!Q101,'Cairns'!Q96,'Camooweal'!Q67,'Canberra'!Q97,'Cape Borda'!Q50,'Cape Otway'!Q94,'Carnarvon'!Q96,'Ceduna'!Q63,'Cobar'!Q97,'Cunderdin'!Q55,'Darwin'!Q96,'Deniliquin'!Q97,'Eucla'!Q92,'Forrest'!Q59,'Gabo Island'!Q100,'Gayndah'!Q103,'Geraldton'!Q96,'Giles'!Q49,'Grove'!Q59,'Halls Creek'!Q96,'Kalgoorlie'!Q96,'Kalumburu'!Q66,'Learmonth'!Q30,'Marble Bar'!Q100,'Meekatharra'!Q79,'Mildura'!Q96,'Morawa'!Q81,'Mt Gambier'!Q66,'Normanton'!Q101,'Nowra'!Q54,'Oodnadatta'!Q65,'Palmerville'!Q101,'Perth'!Q96,'Port Lincoln'!Q96,'Rabbit Flat'!Q37,'Richmond NSW'!Q52,'Richmond Qld'!Q98,'Robe'!Q103,'Rutherglen'!Q95,'Sale'!Q96,'Scone'!Q41,'Snowtown'!Q98,'St George'!Q93,'Townsville'!Q65,'Victoria River Downs'!Q42,'Wagga Wagga'!Q96,'Walgett'!Q97,'Wandering'!Q98,'Wilcannia'!Q53,'Williamtown'!Q58,'Woomera'!Q56)</f>
        <v>4.56441631422743</v>
      </c>
      <c r="K29" s="13">
        <f>AVERAGE('Adelaide'!S96,'Alice Springs'!S96,'Birdsville'!S56,'Bourke'!S98,'Burketown'!S101,'Cairns'!S96,'Camooweal'!S67,'Canberra'!S97,'Cape Borda'!S50,'Cape Otway'!S94,'Carnarvon'!S96,'Ceduna'!S63,'Cobar'!S97,'Cunderdin'!S55,'Darwin'!S96,'Deniliquin'!S97,'Eucla'!S92,'Forrest'!S59,'Gabo Island'!S100,'Gayndah'!S103,'Geraldton'!S96,'Giles'!S49,'Grove'!S59,'Halls Creek'!S96,'Kalgoorlie'!S96,'Kalumburu'!S66,'Learmonth'!S30,'Marble Bar'!S100,'Meekatharra'!S79,'Mildura'!S96,'Morawa'!S81,'Mt Gambier'!S66,'Normanton'!S101,'Nowra'!S54,'Oodnadatta'!S65,'Palmerville'!S101,'Perth'!S96,'Port Lincoln'!S96,'Rabbit Flat'!S37,'Richmond NSW'!S52,'Richmond Qld'!S98,'Robe'!S103,'Rutherglen'!S95,'Sale'!S96,'Scone'!S41,'Snowtown'!S98,'St George'!S93,'Townsville'!S65,'Victoria River Downs'!S42,'Wagga Wagga'!S96,'Walgett'!S97,'Wandering'!S98,'Wilcannia'!S53,'Williamtown'!S58,'Woomera'!S56)</f>
        <v>20.3142857142857</v>
      </c>
      <c r="L29" s="12">
        <f>AVERAGE('Adelaide'!T96,'Alice Springs'!T96,'Birdsville'!T56,'Bourke'!T98,'Burketown'!T101,'Cairns'!T96,'Camooweal'!T67,'Canberra'!T97,'Cape Borda'!T50,'Cape Otway'!T94,'Carnarvon'!T96,'Ceduna'!T63,'Cobar'!T97,'Cunderdin'!T55,'Darwin'!T96,'Deniliquin'!T97,'Eucla'!T92,'Forrest'!T59,'Gabo Island'!T100,'Gayndah'!T103,'Geraldton'!T96,'Giles'!T49,'Grove'!T59,'Halls Creek'!T96,'Kalgoorlie'!T96,'Kalumburu'!T66,'Learmonth'!T30,'Marble Bar'!T100,'Meekatharra'!T79,'Mildura'!T96,'Morawa'!T81,'Mt Gambier'!T66,'Normanton'!T101,'Nowra'!T54,'Oodnadatta'!T65,'Palmerville'!T101,'Perth'!T96,'Port Lincoln'!T96,'Rabbit Flat'!T37,'Richmond NSW'!T52,'Richmond Qld'!T98,'Robe'!T103,'Rutherglen'!T95,'Sale'!T96,'Scone'!T41,'Snowtown'!T98,'St George'!T93,'Townsville'!T65,'Victoria River Downs'!T42,'Wagga Wagga'!T96,'Walgett'!T97,'Wandering'!T98,'Wilcannia'!T53,'Williamtown'!T58,'Woomera'!T56)</f>
        <v>3.48259957330353</v>
      </c>
      <c r="M29" s="13">
        <f>AVERAGE('Adelaide'!V96,'Alice Springs'!V96,'Birdsville'!V56,'Bourke'!V98,'Burketown'!V101,'Cairns'!V96,'Camooweal'!V67,'Canberra'!V97,'Cape Borda'!V50,'Cape Otway'!V94,'Carnarvon'!V96,'Ceduna'!V63,'Cobar'!V97,'Darwin'!V96,'Deniliquin'!V97,'Eucla'!V92,'Forrest'!V59,'Gabo Island'!V100,'Gayndah'!V103,'Geraldton'!V96,'Giles'!V49,'Grove'!V59,'Kalgoorlie'!V96,'Kalumburu'!V66,'Learmonth'!V30,'Marble Bar'!V100,'Meekatharra'!V79,'Mildura'!V96,'Morawa'!V81,'Mt Gambier'!V66,'Normanton'!V101,'Nowra'!V54,'Oodnadatta'!V65,'Palmerville'!V101,'Perth'!V96,'Port Lincoln'!V96,'Rabbit Flat'!V37,'Richmond NSW'!V52,'Richmond Qld'!V98,'Robe'!V103,'Rutherglen'!V95,'Sale'!V96,'Scone'!V41,'Snowtown'!V98,'St George'!V93,'Townsville'!V65,'Victoria River Downs'!V42,'Wagga Wagga'!V96,'Walgett'!V97,'Wandering'!V98,'Wilcannia'!V53,'Williamtown'!V58,'Woomera'!V56)</f>
        <v>4.19407008086253</v>
      </c>
      <c r="N29" s="12">
        <f>AVERAGE('Adelaide'!W96,'Alice Springs'!W96,'Birdsville'!W56,'Bourke'!W98,'Burketown'!W101,'Cairns'!W96,'Camooweal'!W67,'Canberra'!W97,'Cape Borda'!W50,'Cape Otway'!W94,'Carnarvon'!W96,'Ceduna'!W63,'Cobar'!W97,'Darwin'!W96,'Deniliquin'!W97,'Eucla'!W92,'Forrest'!W59,'Gabo Island'!W100,'Gayndah'!W103,'Geraldton'!W96,'Giles'!W49,'Grove'!W59,'Kalgoorlie'!W96,'Kalumburu'!W66,'Learmonth'!W30,'Marble Bar'!W100,'Meekatharra'!W79,'Mildura'!W96,'Morawa'!W81,'Mt Gambier'!W66,'Normanton'!W101,'Nowra'!W54,'Oodnadatta'!W65,'Palmerville'!W101,'Perth'!W96,'Port Lincoln'!W96,'Rabbit Flat'!W37,'Richmond NSW'!W52,'Richmond Qld'!W98,'Robe'!W103,'Rutherglen'!W95,'Sale'!W96,'Scone'!W41,'Snowtown'!W98,'St George'!W93,'Townsville'!W65,'Victoria River Downs'!W42,'Wagga Wagga'!W96,'Walgett'!W97,'Wandering'!W98,'Wilcannia'!W53,'Williamtown'!W58,'Woomera'!W56)</f>
        <v>1.62488560074746</v>
      </c>
    </row>
    <row r="30" ht="23" customHeight="1">
      <c r="A30" t="s" s="14">
        <v>21</v>
      </c>
      <c r="B30" s="11">
        <f>AVERAGE('Adelaide'!B97,'Alice Springs'!B97,'Birdsville'!B57,'Bourke'!B99,'Burketown'!B102,'Cairns'!B97,'Camooweal'!B68,'Canberra'!B98,'Cape Borda'!B51,'Cape Otway'!B95,'Carnarvon'!B97,'Ceduna'!B64,'Cobar'!B98,'Cunderdin'!B56,'Darwin'!B97,'Deniliquin'!B98,'Eucla'!B93,'Forrest'!B60,'Gabo Island'!B101,'Gayndah'!B104,'Geraldton'!B97,'Giles'!B50,'Grove'!B60,'Halls Creek'!B97,'Kalgoorlie'!B97,'Kalumburu'!B67,'Learmonth'!B31,'Marble Bar'!B101,'Meekatharra'!B80,'Mildura'!B97,'Morawa'!B82,'Mt Gambier'!B67,'Normanton'!B102,'Nowra'!B55,'Oodnadatta'!B66,'Palmerville'!B102,'Perth'!B97,'Port Lincoln'!B97,'Rabbit Flat'!B38,'Richmond NSW'!B53,'Richmond Qld'!B99,'Robe'!B104,'Rutherglen'!B96,'Sale'!B97,'Scone'!B42,'Snowtown'!B99,'St George'!B94,'Townsville'!B66,'Victoria River Downs'!B43,'Wagga Wagga'!B97,'Walgett'!B98,'Wandering'!B99,'Wilcannia'!B54,'Williamtown'!B59,'Woomera'!B57)</f>
        <v>40.4909090909091</v>
      </c>
      <c r="C30" s="12">
        <f>AVERAGE('Adelaide'!D97,'Alice Springs'!D97,'Birdsville'!D57,'Bourke'!D99,'Burketown'!D102,'Cairns'!D97,'Camooweal'!D68,'Canberra'!D98,'Cape Borda'!D51,'Cape Otway'!D95,'Carnarvon'!D97,'Ceduna'!D64,'Cobar'!D98,'Cunderdin'!D56,'Darwin'!D97,'Deniliquin'!D98,'Eucla'!D93,'Forrest'!D60,'Gabo Island'!D101,'Gayndah'!D104,'Geraldton'!D97,'Giles'!D50,'Grove'!D60,'Halls Creek'!D97,'Kalgoorlie'!D97,'Kalumburu'!D67,'Learmonth'!D31,'Marble Bar'!D101,'Meekatharra'!D80,'Mildura'!D97,'Morawa'!D82,'Mt Gambier'!D67,'Normanton'!D102,'Nowra'!D55,'Oodnadatta'!D66,'Palmerville'!D102,'Perth'!D97,'Port Lincoln'!D97,'Rabbit Flat'!D38,'Richmond NSW'!D53,'Richmond Qld'!D99,'Robe'!D104,'Rutherglen'!D96,'Sale'!D97,'Scone'!D42,'Snowtown'!D99,'St George'!D94,'Townsville'!D66,'Victoria River Downs'!D43,'Wagga Wagga'!D97,'Walgett'!D98,'Wandering'!D99,'Wilcannia'!D54,'Williamtown'!D59,'Woomera'!D57)</f>
        <v>4.52152685759655</v>
      </c>
      <c r="D30" s="13">
        <f>AVERAGE('Adelaide'!G97,'Alice Springs'!G97,'Birdsville'!G57,'Bourke'!G99,'Burketown'!G102,'Cairns'!G97,'Camooweal'!G68,'Canberra'!G98,'Cape Borda'!G51,'Cape Otway'!G95,'Carnarvon'!G97,'Ceduna'!G64,'Cobar'!G98,'Cunderdin'!G56,'Darwin'!G97,'Deniliquin'!G98,'Eucla'!G93,'Forrest'!G60,'Gabo Island'!G101,'Gayndah'!G104,'Geraldton'!G97,'Giles'!G50,'Grove'!G60,'Halls Creek'!G97,'Kalgoorlie'!G97,'Kalumburu'!G67,'Learmonth'!G31,'Marble Bar'!G101,'Meekatharra'!G80,'Mildura'!G97,'Morawa'!G82,'Mt Gambier'!G67,'Normanton'!G102,'Nowra'!G55,'Oodnadatta'!G66,'Palmerville'!G102,'Perth'!G97,'Port Lincoln'!G97,'Rabbit Flat'!G38,'Richmond NSW'!G53,'Richmond Qld'!G99,'Robe'!G104,'Rutherglen'!G96,'Sale'!G97,'Scone'!G42,'Snowtown'!G99,'St George'!G94,'Townsville'!G66,'Victoria River Downs'!G43,'Wagga Wagga'!G97,'Walgett'!G98,'Wandering'!G99,'Wilcannia'!G54,'Williamtown'!G59,'Woomera'!G57)</f>
        <v>21.5636363636364</v>
      </c>
      <c r="E30" s="12">
        <f>AVERAGE('Adelaide'!I97,'Alice Springs'!I97,'Birdsville'!I57,'Bourke'!I99,'Burketown'!I102,'Cairns'!I97,'Camooweal'!I68,'Canberra'!I98,'Cape Borda'!I51,'Cape Otway'!I95,'Carnarvon'!I97,'Ceduna'!I64,'Cobar'!I98,'Cunderdin'!I56,'Darwin'!I97,'Deniliquin'!I98,'Eucla'!I93,'Forrest'!I60,'Gabo Island'!I101,'Gayndah'!I104,'Geraldton'!I97,'Giles'!I50,'Grove'!I60,'Halls Creek'!I97,'Kalgoorlie'!I97,'Kalumburu'!I67,'Learmonth'!I31,'Marble Bar'!I101,'Meekatharra'!I80,'Mildura'!I97,'Morawa'!I82,'Mt Gambier'!I67,'Normanton'!I102,'Nowra'!I55,'Oodnadatta'!I66,'Palmerville'!I102,'Perth'!I97,'Port Lincoln'!I97,'Rabbit Flat'!I38,'Richmond NSW'!I53,'Richmond Qld'!I99,'Robe'!I104,'Rutherglen'!I96,'Sale'!I97,'Scone'!I42,'Snowtown'!I99,'St George'!I94,'Townsville'!I66,'Victoria River Downs'!I43,'Wagga Wagga'!I97,'Walgett'!I98,'Wandering'!I99,'Wilcannia'!I54,'Williamtown'!I59,'Woomera'!I57)</f>
        <v>3.42625368407881</v>
      </c>
      <c r="F30" s="13">
        <f>AVERAGE('Adelaide'!L97,'Alice Springs'!L97,'Birdsville'!L57,'Bourke'!L99,'Burketown'!L102,'Cairns'!L97,'Camooweal'!L68,'Canberra'!L98,'Cape Borda'!L51,'Cape Otway'!L95,'Carnarvon'!L97,'Ceduna'!L64,'Cobar'!L98,'Darwin'!L97,'Deniliquin'!L98,'Eucla'!L93,'Forrest'!L60,'Gabo Island'!L101,'Gayndah'!L104,'Geraldton'!L97,'Giles'!L50,'Grove'!L60,'Kalgoorlie'!L97,'Kalumburu'!L67,'Learmonth'!L31,'Marble Bar'!L101,'Meekatharra'!L80,'Mildura'!L97,'Morawa'!L82,'Mt Gambier'!L67,'Normanton'!L102,'Nowra'!L55,'Oodnadatta'!L66,'Palmerville'!L102,'Perth'!L97,'Port Lincoln'!L97,'Rabbit Flat'!L38,'Richmond NSW'!L53,'Richmond Qld'!L99,'Robe'!L104,'Rutherglen'!L96,'Sale'!L97,'Scone'!L42,'Snowtown'!L99,'St George'!L94,'Townsville'!L66,'Victoria River Downs'!L43,'Wagga Wagga'!L97,'Walgett'!L98,'Wandering'!L99,'Wilcannia'!L54,'Williamtown'!L59,'Woomera'!L57)</f>
        <v>4.66037735849057</v>
      </c>
      <c r="G30" s="12">
        <f>AVERAGE('Adelaide'!N97,'Alice Springs'!N97,'Birdsville'!N57,'Bourke'!N99,'Burketown'!N102,'Cairns'!N97,'Camooweal'!N68,'Canberra'!N98,'Cape Borda'!N51,'Cape Otway'!N95,'Carnarvon'!N97,'Ceduna'!N64,'Cobar'!N98,'Darwin'!N97,'Deniliquin'!N98,'Eucla'!N93,'Forrest'!N60,'Gabo Island'!N101,'Gayndah'!N104,'Geraldton'!N97,'Giles'!N50,'Grove'!N60,'Kalgoorlie'!N97,'Kalumburu'!N67,'Learmonth'!N31,'Marble Bar'!N101,'Meekatharra'!N80,'Mildura'!N97,'Morawa'!N82,'Mt Gambier'!N67,'Normanton'!N102,'Nowra'!N55,'Oodnadatta'!N66,'Palmerville'!N102,'Perth'!N97,'Port Lincoln'!N97,'Rabbit Flat'!N38,'Richmond NSW'!N53,'Richmond Qld'!N99,'Robe'!N104,'Rutherglen'!N96,'Sale'!N97,'Scone'!N42,'Snowtown'!N99,'St George'!N94,'Townsville'!N66,'Victoria River Downs'!N43,'Wagga Wagga'!N97,'Walgett'!N98,'Wandering'!N99,'Wilcannia'!N54,'Williamtown'!N59,'Woomera'!N57)</f>
        <v>1.57758876701214</v>
      </c>
      <c r="H30" t="s" s="14">
        <v>21</v>
      </c>
      <c r="I30" s="11">
        <f>AVERAGE('Adelaide'!P97,'Alice Springs'!P97,'Birdsville'!P57,'Bourke'!P99,'Burketown'!P102,'Cairns'!P97,'Camooweal'!P68,'Canberra'!P98,'Cape Borda'!P51,'Cape Otway'!P95,'Carnarvon'!P97,'Ceduna'!P64,'Cobar'!P98,'Cunderdin'!P56,'Darwin'!P97,'Deniliquin'!P98,'Eucla'!P93,'Forrest'!P60,'Gabo Island'!P101,'Gayndah'!P104,'Geraldton'!P97,'Giles'!P50,'Grove'!P60,'Halls Creek'!P97,'Kalgoorlie'!P97,'Kalumburu'!P67,'Learmonth'!P31,'Marble Bar'!P101,'Meekatharra'!P80,'Mildura'!P97,'Morawa'!P82,'Mt Gambier'!P67,'Normanton'!P102,'Nowra'!P55,'Oodnadatta'!P66,'Palmerville'!P102,'Perth'!P97,'Port Lincoln'!P97,'Rabbit Flat'!P38,'Richmond NSW'!P53,'Richmond Qld'!P99,'Robe'!P104,'Rutherglen'!P96,'Sale'!P97,'Scone'!P42,'Snowtown'!P99,'St George'!P94,'Townsville'!P66,'Victoria River Downs'!P43,'Wagga Wagga'!P97,'Walgett'!P98,'Wandering'!P99,'Wilcannia'!P54,'Williamtown'!P59,'Woomera'!P57)</f>
        <v>39.4522727272727</v>
      </c>
      <c r="J30" s="12">
        <f>AVERAGE('Adelaide'!Q97,'Alice Springs'!Q97,'Birdsville'!Q57,'Bourke'!Q99,'Burketown'!Q102,'Cairns'!Q97,'Camooweal'!Q68,'Canberra'!Q98,'Cape Borda'!Q51,'Cape Otway'!Q95,'Carnarvon'!Q97,'Ceduna'!Q64,'Cobar'!Q98,'Cunderdin'!Q56,'Darwin'!Q97,'Deniliquin'!Q98,'Eucla'!Q93,'Forrest'!Q60,'Gabo Island'!Q101,'Gayndah'!Q104,'Geraldton'!Q97,'Giles'!Q50,'Grove'!Q60,'Halls Creek'!Q97,'Kalgoorlie'!Q97,'Kalumburu'!Q67,'Learmonth'!Q31,'Marble Bar'!Q101,'Meekatharra'!Q80,'Mildura'!Q97,'Morawa'!Q82,'Mt Gambier'!Q67,'Normanton'!Q102,'Nowra'!Q55,'Oodnadatta'!Q66,'Palmerville'!Q102,'Perth'!Q97,'Port Lincoln'!Q97,'Rabbit Flat'!Q38,'Richmond NSW'!Q53,'Richmond Qld'!Q99,'Robe'!Q104,'Rutherglen'!Q96,'Sale'!Q97,'Scone'!Q42,'Snowtown'!Q99,'St George'!Q94,'Townsville'!Q66,'Victoria River Downs'!Q43,'Wagga Wagga'!Q97,'Walgett'!Q98,'Wandering'!Q99,'Wilcannia'!Q54,'Williamtown'!Q59,'Woomera'!Q57)</f>
        <v>4.55905513214857</v>
      </c>
      <c r="K30" s="13">
        <f>AVERAGE('Adelaide'!S97,'Alice Springs'!S97,'Birdsville'!S57,'Bourke'!S99,'Burketown'!S102,'Cairns'!S97,'Camooweal'!S68,'Canberra'!S98,'Cape Borda'!S51,'Cape Otway'!S95,'Carnarvon'!S97,'Ceduna'!S64,'Cobar'!S98,'Cunderdin'!S56,'Darwin'!S97,'Deniliquin'!S98,'Eucla'!S93,'Forrest'!S60,'Gabo Island'!S101,'Gayndah'!S104,'Geraldton'!S97,'Giles'!S50,'Grove'!S60,'Halls Creek'!S97,'Kalgoorlie'!S97,'Kalumburu'!S67,'Learmonth'!S31,'Marble Bar'!S101,'Meekatharra'!S80,'Mildura'!S97,'Morawa'!S82,'Mt Gambier'!S67,'Normanton'!S102,'Nowra'!S55,'Oodnadatta'!S66,'Palmerville'!S102,'Perth'!S97,'Port Lincoln'!S97,'Rabbit Flat'!S38,'Richmond NSW'!S53,'Richmond Qld'!S99,'Robe'!S104,'Rutherglen'!S96,'Sale'!S97,'Scone'!S42,'Snowtown'!S99,'St George'!S94,'Townsville'!S66,'Victoria River Downs'!S43,'Wagga Wagga'!S97,'Walgett'!S98,'Wandering'!S99,'Wilcannia'!S54,'Williamtown'!S59,'Woomera'!S57)</f>
        <v>20.4704545454545</v>
      </c>
      <c r="L30" s="12">
        <f>AVERAGE('Adelaide'!T97,'Alice Springs'!T97,'Birdsville'!T57,'Bourke'!T99,'Burketown'!T102,'Cairns'!T97,'Camooweal'!T68,'Canberra'!T98,'Cape Borda'!T51,'Cape Otway'!T95,'Carnarvon'!T97,'Ceduna'!T64,'Cobar'!T98,'Cunderdin'!T56,'Darwin'!T97,'Deniliquin'!T98,'Eucla'!T93,'Forrest'!T60,'Gabo Island'!T101,'Gayndah'!T104,'Geraldton'!T97,'Giles'!T50,'Grove'!T60,'Halls Creek'!T97,'Kalgoorlie'!T97,'Kalumburu'!T67,'Learmonth'!T31,'Marble Bar'!T101,'Meekatharra'!T80,'Mildura'!T97,'Morawa'!T82,'Mt Gambier'!T67,'Normanton'!T102,'Nowra'!T55,'Oodnadatta'!T66,'Palmerville'!T102,'Perth'!T97,'Port Lincoln'!T97,'Rabbit Flat'!T38,'Richmond NSW'!T53,'Richmond Qld'!T99,'Robe'!T104,'Rutherglen'!T96,'Sale'!T97,'Scone'!T42,'Snowtown'!T99,'St George'!T94,'Townsville'!T66,'Victoria River Downs'!T43,'Wagga Wagga'!T97,'Walgett'!T98,'Wandering'!T99,'Wilcannia'!T54,'Williamtown'!T59,'Woomera'!T57)</f>
        <v>3.47545135879546</v>
      </c>
      <c r="M30" s="13">
        <f>AVERAGE('Adelaide'!V97,'Alice Springs'!V97,'Birdsville'!V57,'Bourke'!V99,'Burketown'!V102,'Cairns'!V97,'Camooweal'!V68,'Canberra'!V98,'Cape Borda'!V51,'Cape Otway'!V95,'Carnarvon'!V97,'Ceduna'!V64,'Cobar'!V98,'Darwin'!V97,'Deniliquin'!V98,'Eucla'!V93,'Forrest'!V60,'Gabo Island'!V101,'Gayndah'!V104,'Geraldton'!V97,'Giles'!V50,'Grove'!V60,'Kalgoorlie'!V97,'Kalumburu'!V67,'Learmonth'!V31,'Marble Bar'!V101,'Meekatharra'!V80,'Mildura'!V97,'Morawa'!V82,'Mt Gambier'!V67,'Normanton'!V102,'Nowra'!V55,'Oodnadatta'!V66,'Palmerville'!V102,'Perth'!V97,'Port Lincoln'!V97,'Rabbit Flat'!V38,'Richmond NSW'!V53,'Richmond Qld'!V99,'Robe'!V104,'Rutherglen'!V96,'Sale'!V97,'Scone'!V42,'Snowtown'!V99,'St George'!V94,'Townsville'!V66,'Victoria River Downs'!V43,'Wagga Wagga'!V97,'Walgett'!V98,'Wandering'!V99,'Wilcannia'!V54,'Williamtown'!V59,'Woomera'!V57)</f>
        <v>4.25235849056604</v>
      </c>
      <c r="N30" s="12">
        <f>AVERAGE('Adelaide'!W97,'Alice Springs'!W97,'Birdsville'!W57,'Bourke'!W99,'Burketown'!W102,'Cairns'!W97,'Camooweal'!W68,'Canberra'!W98,'Cape Borda'!W51,'Cape Otway'!W95,'Carnarvon'!W97,'Ceduna'!W64,'Cobar'!W98,'Darwin'!W97,'Deniliquin'!W98,'Eucla'!W93,'Forrest'!W60,'Gabo Island'!W101,'Gayndah'!W104,'Geraldton'!W97,'Giles'!W50,'Grove'!W60,'Kalgoorlie'!W97,'Kalumburu'!W67,'Learmonth'!W31,'Marble Bar'!W101,'Meekatharra'!W80,'Mildura'!W97,'Morawa'!W82,'Mt Gambier'!W67,'Normanton'!W102,'Nowra'!W55,'Oodnadatta'!W66,'Palmerville'!W102,'Perth'!W97,'Port Lincoln'!W97,'Rabbit Flat'!W38,'Richmond NSW'!W53,'Richmond Qld'!W99,'Robe'!W104,'Rutherglen'!W96,'Sale'!W97,'Scone'!W42,'Snowtown'!W99,'St George'!W94,'Townsville'!W66,'Victoria River Downs'!W43,'Wagga Wagga'!W97,'Walgett'!W98,'Wandering'!W99,'Wilcannia'!W54,'Williamtown'!W59,'Woomera'!W57)</f>
        <v>1.61479732489213</v>
      </c>
    </row>
    <row r="31" ht="23" customHeight="1">
      <c r="A31" t="s" s="14">
        <v>22</v>
      </c>
      <c r="B31" s="11">
        <f>AVERAGE('Adelaide'!B98,'Alice Springs'!B98,'Birdsville'!B58,'Bourke'!B100,'Burketown'!B103,'Cairns'!B98,'Camooweal'!B69,'Canberra'!B99,'Cape Borda'!B52,'Cape Otway'!B96,'Carnarvon'!B98,'Ceduna'!B65,'Cobar'!B99,'Cunderdin'!B57,'Darwin'!B98,'Deniliquin'!B99,'Eucla'!B94,'Forrest'!B61,'Gabo Island'!B102,'Gayndah'!B105,'Geraldton'!B98,'Giles'!B51,'Grove'!B61,'Halls Creek'!B98,'Kalgoorlie'!B98,'Kalumburu'!B68,'Learmonth'!B32,'Marble Bar'!B102,'Meekatharra'!B81,'Mildura'!B98,'Morawa'!B83,'Mt Gambier'!B68,'Normanton'!B103,'Nowra'!B56,'Oodnadatta'!B67,'Palmerville'!B103,'Perth'!B98,'Port Lincoln'!B98,'Rabbit Flat'!B39,'Richmond NSW'!B54,'Richmond Qld'!B100,'Robe'!B105,'Rutherglen'!B97,'Sale'!B98,'Scone'!B43,'Snowtown'!B100,'St George'!B95,'Townsville'!B67,'Victoria River Downs'!B44,'Wagga Wagga'!B98,'Walgett'!B99,'Wandering'!B100,'Wilcannia'!B55,'Williamtown'!B60,'Woomera'!B58)</f>
        <v>38.6181818181818</v>
      </c>
      <c r="C31" s="12">
        <f>AVERAGE('Adelaide'!D98,'Alice Springs'!D98,'Birdsville'!D58,'Bourke'!D100,'Burketown'!D103,'Cairns'!D98,'Camooweal'!D69,'Canberra'!D99,'Cape Borda'!D52,'Cape Otway'!D96,'Carnarvon'!D98,'Ceduna'!D65,'Cobar'!D99,'Cunderdin'!D57,'Darwin'!D98,'Deniliquin'!D99,'Eucla'!D94,'Forrest'!D61,'Gabo Island'!D102,'Gayndah'!D105,'Geraldton'!D98,'Giles'!D51,'Grove'!D61,'Halls Creek'!D98,'Kalgoorlie'!D98,'Kalumburu'!D68,'Learmonth'!D32,'Marble Bar'!D102,'Meekatharra'!D81,'Mildura'!D98,'Morawa'!D83,'Mt Gambier'!D68,'Normanton'!D103,'Nowra'!D56,'Oodnadatta'!D67,'Palmerville'!D103,'Perth'!D98,'Port Lincoln'!D98,'Rabbit Flat'!D39,'Richmond NSW'!D54,'Richmond Qld'!D100,'Robe'!D105,'Rutherglen'!D97,'Sale'!D98,'Scone'!D43,'Snowtown'!D100,'St George'!D95,'Townsville'!D67,'Victoria River Downs'!D44,'Wagga Wagga'!D98,'Walgett'!D99,'Wandering'!D100,'Wilcannia'!D55,'Williamtown'!D60,'Woomera'!D58)</f>
        <v>4.61516195672214</v>
      </c>
      <c r="D31" s="13">
        <f>AVERAGE('Adelaide'!G98,'Alice Springs'!G98,'Birdsville'!G58,'Bourke'!G100,'Burketown'!G103,'Cairns'!G98,'Camooweal'!G69,'Canberra'!G99,'Cape Borda'!G52,'Cape Otway'!G96,'Carnarvon'!G98,'Ceduna'!G65,'Cobar'!G99,'Cunderdin'!G57,'Darwin'!G98,'Deniliquin'!G99,'Eucla'!G94,'Forrest'!G61,'Gabo Island'!G102,'Gayndah'!G105,'Geraldton'!G98,'Giles'!G51,'Grove'!G61,'Halls Creek'!G98,'Kalgoorlie'!G98,'Kalumburu'!G68,'Learmonth'!G32,'Marble Bar'!G102,'Meekatharra'!G81,'Mildura'!G98,'Morawa'!G83,'Mt Gambier'!G68,'Normanton'!G103,'Nowra'!G56,'Oodnadatta'!G67,'Palmerville'!G103,'Perth'!G98,'Port Lincoln'!G98,'Rabbit Flat'!G39,'Richmond NSW'!G54,'Richmond Qld'!G100,'Robe'!G105,'Rutherglen'!G97,'Sale'!G98,'Scone'!G43,'Snowtown'!G100,'St George'!G95,'Townsville'!G67,'Victoria River Downs'!G44,'Wagga Wagga'!G98,'Walgett'!G99,'Wandering'!G100,'Wilcannia'!G55,'Williamtown'!G60,'Woomera'!G58)</f>
        <v>19.9454545454545</v>
      </c>
      <c r="E31" s="12">
        <f>AVERAGE('Adelaide'!I98,'Alice Springs'!I98,'Birdsville'!I58,'Bourke'!I100,'Burketown'!I103,'Cairns'!I98,'Camooweal'!I69,'Canberra'!I99,'Cape Borda'!I52,'Cape Otway'!I96,'Carnarvon'!I98,'Ceduna'!I65,'Cobar'!I99,'Cunderdin'!I57,'Darwin'!I98,'Deniliquin'!I99,'Eucla'!I94,'Forrest'!I61,'Gabo Island'!I102,'Gayndah'!I105,'Geraldton'!I98,'Giles'!I51,'Grove'!I61,'Halls Creek'!I98,'Kalgoorlie'!I98,'Kalumburu'!I68,'Learmonth'!I32,'Marble Bar'!I102,'Meekatharra'!I81,'Mildura'!I98,'Morawa'!I83,'Mt Gambier'!I68,'Normanton'!I103,'Nowra'!I56,'Oodnadatta'!I67,'Palmerville'!I103,'Perth'!I98,'Port Lincoln'!I98,'Rabbit Flat'!I39,'Richmond NSW'!I54,'Richmond Qld'!I100,'Robe'!I105,'Rutherglen'!I97,'Sale'!I98,'Scone'!I43,'Snowtown'!I100,'St George'!I95,'Townsville'!I67,'Victoria River Downs'!I44,'Wagga Wagga'!I98,'Walgett'!I99,'Wandering'!I100,'Wilcannia'!I55,'Williamtown'!I60,'Woomera'!I58)</f>
        <v>3.32508568361315</v>
      </c>
      <c r="F31" s="13">
        <f>AVERAGE('Adelaide'!L98,'Alice Springs'!L98,'Birdsville'!L58,'Bourke'!L100,'Burketown'!L103,'Cairns'!L98,'Camooweal'!L69,'Canberra'!L99,'Cape Borda'!L52,'Cape Otway'!L96,'Carnarvon'!L98,'Ceduna'!L65,'Cobar'!L99,'Darwin'!L98,'Deniliquin'!L99,'Eucla'!L94,'Forrest'!L61,'Gabo Island'!L102,'Gayndah'!L105,'Geraldton'!L98,'Giles'!L51,'Grove'!L61,'Kalgoorlie'!L98,'Kalumburu'!L68,'Learmonth'!L32,'Marble Bar'!L102,'Meekatharra'!L81,'Mildura'!L98,'Morawa'!L83,'Mt Gambier'!L68,'Normanton'!L103,'Nowra'!L56,'Oodnadatta'!L67,'Palmerville'!L103,'Perth'!L98,'Port Lincoln'!L98,'Rabbit Flat'!L39,'Richmond NSW'!L54,'Richmond Qld'!L100,'Robe'!L105,'Rutherglen'!L97,'Sale'!L98,'Scone'!L43,'Snowtown'!L100,'St George'!L95,'Townsville'!L67,'Victoria River Downs'!L44,'Wagga Wagga'!L98,'Walgett'!L99,'Wandering'!L100,'Wilcannia'!L55,'Williamtown'!L60,'Woomera'!L58)</f>
        <v>3.90566037735849</v>
      </c>
      <c r="G31" s="12">
        <f>AVERAGE('Adelaide'!N98,'Alice Springs'!N98,'Birdsville'!N58,'Bourke'!N100,'Burketown'!N103,'Cairns'!N98,'Camooweal'!N69,'Canberra'!N99,'Cape Borda'!N52,'Cape Otway'!N96,'Carnarvon'!N98,'Ceduna'!N65,'Cobar'!N99,'Darwin'!N98,'Deniliquin'!N99,'Eucla'!N94,'Forrest'!N61,'Gabo Island'!N102,'Gayndah'!N105,'Geraldton'!N98,'Giles'!N51,'Grove'!N61,'Kalgoorlie'!N98,'Kalumburu'!N68,'Learmonth'!N32,'Marble Bar'!N102,'Meekatharra'!N81,'Mildura'!N98,'Morawa'!N83,'Mt Gambier'!N68,'Normanton'!N103,'Nowra'!N56,'Oodnadatta'!N67,'Palmerville'!N103,'Perth'!N98,'Port Lincoln'!N98,'Rabbit Flat'!N39,'Richmond NSW'!N54,'Richmond Qld'!N100,'Robe'!N105,'Rutherglen'!N97,'Sale'!N98,'Scone'!N43,'Snowtown'!N100,'St George'!N95,'Townsville'!N67,'Victoria River Downs'!N44,'Wagga Wagga'!N98,'Walgett'!N99,'Wandering'!N100,'Wilcannia'!N55,'Williamtown'!N60,'Woomera'!N58)</f>
        <v>1.12723192812479</v>
      </c>
      <c r="H31" t="s" s="14">
        <v>22</v>
      </c>
      <c r="I31" s="11">
        <f>AVERAGE('Adelaide'!P98,'Alice Springs'!P98,'Birdsville'!P58,'Bourke'!P100,'Burketown'!P103,'Cairns'!P98,'Camooweal'!P69,'Canberra'!P99,'Cape Borda'!P52,'Cape Otway'!P96,'Carnarvon'!P98,'Ceduna'!P65,'Cobar'!P99,'Cunderdin'!P57,'Darwin'!P98,'Deniliquin'!P99,'Eucla'!P94,'Forrest'!P61,'Gabo Island'!P102,'Gayndah'!P105,'Geraldton'!P98,'Giles'!P51,'Grove'!P61,'Halls Creek'!P98,'Kalgoorlie'!P98,'Kalumburu'!P68,'Learmonth'!P32,'Marble Bar'!P102,'Meekatharra'!P81,'Mildura'!P98,'Morawa'!P83,'Mt Gambier'!P68,'Normanton'!P103,'Nowra'!P56,'Oodnadatta'!P67,'Palmerville'!P103,'Perth'!P98,'Port Lincoln'!P98,'Rabbit Flat'!P39,'Richmond NSW'!P54,'Richmond Qld'!P100,'Robe'!P105,'Rutherglen'!P97,'Sale'!P98,'Scone'!P43,'Snowtown'!P100,'St George'!P95,'Townsville'!P67,'Victoria River Downs'!P44,'Wagga Wagga'!P98,'Walgett'!P99,'Wandering'!P100,'Wilcannia'!P55,'Williamtown'!P60,'Woomera'!P58)</f>
        <v>39.359595959596</v>
      </c>
      <c r="J31" s="12">
        <f>AVERAGE('Adelaide'!Q98,'Alice Springs'!Q98,'Birdsville'!Q58,'Bourke'!Q100,'Burketown'!Q103,'Cairns'!Q98,'Camooweal'!Q69,'Canberra'!Q99,'Cape Borda'!Q52,'Cape Otway'!Q96,'Carnarvon'!Q98,'Ceduna'!Q65,'Cobar'!Q99,'Cunderdin'!Q57,'Darwin'!Q98,'Deniliquin'!Q99,'Eucla'!Q94,'Forrest'!Q61,'Gabo Island'!Q102,'Gayndah'!Q105,'Geraldton'!Q98,'Giles'!Q51,'Grove'!Q61,'Halls Creek'!Q98,'Kalgoorlie'!Q98,'Kalumburu'!Q68,'Learmonth'!Q32,'Marble Bar'!Q102,'Meekatharra'!Q81,'Mildura'!Q98,'Morawa'!Q83,'Mt Gambier'!Q68,'Normanton'!Q103,'Nowra'!Q56,'Oodnadatta'!Q67,'Palmerville'!Q103,'Perth'!Q98,'Port Lincoln'!Q98,'Rabbit Flat'!Q39,'Richmond NSW'!Q54,'Richmond Qld'!Q100,'Robe'!Q105,'Rutherglen'!Q97,'Sale'!Q98,'Scone'!Q43,'Snowtown'!Q100,'St George'!Q95,'Townsville'!Q67,'Victoria River Downs'!Q44,'Wagga Wagga'!Q98,'Walgett'!Q99,'Wandering'!Q100,'Wilcannia'!Q55,'Williamtown'!Q60,'Woomera'!Q58)</f>
        <v>4.56528922376786</v>
      </c>
      <c r="K31" s="13">
        <f>AVERAGE('Adelaide'!S98,'Alice Springs'!S98,'Birdsville'!S58,'Bourke'!S100,'Burketown'!S103,'Cairns'!S98,'Camooweal'!S69,'Canberra'!S99,'Cape Borda'!S52,'Cape Otway'!S96,'Carnarvon'!S98,'Ceduna'!S65,'Cobar'!S99,'Cunderdin'!S57,'Darwin'!S98,'Deniliquin'!S99,'Eucla'!S94,'Forrest'!S61,'Gabo Island'!S102,'Gayndah'!S105,'Geraldton'!S98,'Giles'!S51,'Grove'!S61,'Halls Creek'!S98,'Kalgoorlie'!S98,'Kalumburu'!S68,'Learmonth'!S32,'Marble Bar'!S102,'Meekatharra'!S81,'Mildura'!S98,'Morawa'!S83,'Mt Gambier'!S68,'Normanton'!S103,'Nowra'!S56,'Oodnadatta'!S67,'Palmerville'!S103,'Perth'!S98,'Port Lincoln'!S98,'Rabbit Flat'!S39,'Richmond NSW'!S54,'Richmond Qld'!S100,'Robe'!S105,'Rutherglen'!S97,'Sale'!S98,'Scone'!S43,'Snowtown'!S100,'St George'!S95,'Townsville'!S67,'Victoria River Downs'!S44,'Wagga Wagga'!S98,'Walgett'!S99,'Wandering'!S100,'Wilcannia'!S55,'Williamtown'!S60,'Woomera'!S58)</f>
        <v>20.4121212121212</v>
      </c>
      <c r="L31" s="12">
        <f>AVERAGE('Adelaide'!T98,'Alice Springs'!T98,'Birdsville'!T58,'Bourke'!T100,'Burketown'!T103,'Cairns'!T98,'Camooweal'!T69,'Canberra'!T99,'Cape Borda'!T52,'Cape Otway'!T96,'Carnarvon'!T98,'Ceduna'!T65,'Cobar'!T99,'Cunderdin'!T57,'Darwin'!T98,'Deniliquin'!T99,'Eucla'!T94,'Forrest'!T61,'Gabo Island'!T102,'Gayndah'!T105,'Geraldton'!T98,'Giles'!T51,'Grove'!T61,'Halls Creek'!T98,'Kalgoorlie'!T98,'Kalumburu'!T68,'Learmonth'!T32,'Marble Bar'!T102,'Meekatharra'!T81,'Mildura'!T98,'Morawa'!T83,'Mt Gambier'!T68,'Normanton'!T103,'Nowra'!T56,'Oodnadatta'!T67,'Palmerville'!T103,'Perth'!T98,'Port Lincoln'!T98,'Rabbit Flat'!T39,'Richmond NSW'!T54,'Richmond Qld'!T100,'Robe'!T105,'Rutherglen'!T97,'Sale'!T98,'Scone'!T43,'Snowtown'!T100,'St George'!T95,'Townsville'!T67,'Victoria River Downs'!T44,'Wagga Wagga'!T98,'Walgett'!T99,'Wandering'!T100,'Wilcannia'!T55,'Williamtown'!T60,'Woomera'!T58)</f>
        <v>3.481956548035</v>
      </c>
      <c r="M31" s="13">
        <f>AVERAGE('Adelaide'!V98,'Alice Springs'!V98,'Birdsville'!V58,'Bourke'!V100,'Burketown'!V103,'Cairns'!V98,'Camooweal'!V69,'Canberra'!V99,'Cape Borda'!V52,'Cape Otway'!V96,'Carnarvon'!V98,'Ceduna'!V65,'Cobar'!V99,'Darwin'!V98,'Deniliquin'!V99,'Eucla'!V94,'Forrest'!V61,'Gabo Island'!V102,'Gayndah'!V105,'Geraldton'!V98,'Giles'!V51,'Grove'!V61,'Kalgoorlie'!V98,'Kalumburu'!V68,'Learmonth'!V32,'Marble Bar'!V102,'Meekatharra'!V81,'Mildura'!V98,'Morawa'!V83,'Mt Gambier'!V68,'Normanton'!V103,'Nowra'!V56,'Oodnadatta'!V67,'Palmerville'!V103,'Perth'!V98,'Port Lincoln'!V98,'Rabbit Flat'!V39,'Richmond NSW'!V54,'Richmond Qld'!V100,'Robe'!V105,'Rutherglen'!V97,'Sale'!V98,'Scone'!V43,'Snowtown'!V100,'St George'!V95,'Townsville'!V67,'Victoria River Downs'!V44,'Wagga Wagga'!V98,'Walgett'!V99,'Wandering'!V100,'Wilcannia'!V55,'Williamtown'!V60,'Woomera'!V58)</f>
        <v>4.21383647798742</v>
      </c>
      <c r="N31" s="12">
        <f>AVERAGE('Adelaide'!W98,'Alice Springs'!W98,'Birdsville'!W58,'Bourke'!W100,'Burketown'!W103,'Cairns'!W98,'Camooweal'!W69,'Canberra'!W99,'Cape Borda'!W52,'Cape Otway'!W96,'Carnarvon'!W98,'Ceduna'!W65,'Cobar'!W99,'Darwin'!W98,'Deniliquin'!W99,'Eucla'!W94,'Forrest'!W61,'Gabo Island'!W102,'Gayndah'!W105,'Geraldton'!W98,'Giles'!W51,'Grove'!W61,'Kalgoorlie'!W98,'Kalumburu'!W68,'Learmonth'!W32,'Marble Bar'!W102,'Meekatharra'!W81,'Mildura'!W98,'Morawa'!W83,'Mt Gambier'!W68,'Normanton'!W103,'Nowra'!W56,'Oodnadatta'!W67,'Palmerville'!W103,'Perth'!W98,'Port Lincoln'!W98,'Rabbit Flat'!W39,'Richmond NSW'!W54,'Richmond Qld'!W100,'Robe'!W105,'Rutherglen'!W97,'Sale'!W98,'Scone'!W43,'Snowtown'!W100,'St George'!W95,'Townsville'!W67,'Victoria River Downs'!W44,'Wagga Wagga'!W98,'Walgett'!W99,'Wandering'!W100,'Wilcannia'!W55,'Williamtown'!W60,'Woomera'!W58)</f>
        <v>1.62401504167169</v>
      </c>
    </row>
    <row r="32" ht="23" customHeight="1">
      <c r="A32" t="s" s="14">
        <v>23</v>
      </c>
      <c r="B32" s="11">
        <f>AVERAGE('Adelaide'!B99,'Alice Springs'!B99,'Birdsville'!B59,'Bourke'!B101,'Burketown'!B104,'Cairns'!B99,'Camooweal'!B70,'Canberra'!B100,'Cape Borda'!B53,'Cape Otway'!B97,'Carnarvon'!B99,'Ceduna'!B66,'Cobar'!B100,'Cunderdin'!B58,'Darwin'!B99,'Deniliquin'!B100,'Eucla'!B95,'Forrest'!B62,'Gabo Island'!B103,'Gayndah'!B106,'Geraldton'!B99,'Giles'!B52,'Grove'!B62,'Halls Creek'!B99,'Kalgoorlie'!B99,'Kalumburu'!B69,'Learmonth'!B33,'Marble Bar'!B103,'Meekatharra'!B82,'Mildura'!B99,'Morawa'!B84,'Mt Gambier'!B69,'Normanton'!B104,'Nowra'!B57,'Oodnadatta'!B68,'Palmerville'!B104,'Perth'!B99,'Port Lincoln'!B99,'Rabbit Flat'!B40,'Richmond NSW'!B55,'Richmond Qld'!B101,'Robe'!B106,'Rutherglen'!B98,'Sale'!B99,'Scone'!B44,'Snowtown'!B101,'St George'!B96,'Townsville'!B68,'Victoria River Downs'!B45,'Wagga Wagga'!B99,'Walgett'!B100,'Wandering'!B101,'Wilcannia'!B56,'Williamtown'!B61,'Woomera'!B59)</f>
        <v>46.5272727272727</v>
      </c>
      <c r="C32" s="12">
        <f>AVERAGE('Adelaide'!D99,'Alice Springs'!D99,'Birdsville'!D59,'Bourke'!D101,'Burketown'!D104,'Cairns'!D99,'Camooweal'!D70,'Canberra'!D100,'Cape Borda'!D53,'Cape Otway'!D97,'Carnarvon'!D99,'Ceduna'!D66,'Cobar'!D100,'Cunderdin'!D58,'Darwin'!D99,'Deniliquin'!D100,'Eucla'!D95,'Forrest'!D62,'Gabo Island'!D103,'Gayndah'!D106,'Geraldton'!D99,'Giles'!D52,'Grove'!D62,'Halls Creek'!D99,'Kalgoorlie'!D99,'Kalumburu'!D69,'Learmonth'!D33,'Marble Bar'!D103,'Meekatharra'!D82,'Mildura'!D99,'Morawa'!D84,'Mt Gambier'!D69,'Normanton'!D104,'Nowra'!D57,'Oodnadatta'!D68,'Palmerville'!D104,'Perth'!D99,'Port Lincoln'!D99,'Rabbit Flat'!D40,'Richmond NSW'!D55,'Richmond Qld'!D101,'Robe'!D106,'Rutherglen'!D98,'Sale'!D99,'Scone'!D44,'Snowtown'!D101,'St George'!D96,'Townsville'!D68,'Victoria River Downs'!D45,'Wagga Wagga'!D99,'Walgett'!D100,'Wandering'!D101,'Wilcannia'!D56,'Williamtown'!D61,'Woomera'!D59)</f>
        <v>4.31910171632702</v>
      </c>
      <c r="D32" s="13">
        <f>AVERAGE('Adelaide'!G99,'Alice Springs'!G99,'Birdsville'!G59,'Bourke'!G101,'Burketown'!G104,'Cairns'!G99,'Camooweal'!G70,'Canberra'!G100,'Cape Borda'!G53,'Cape Otway'!G97,'Carnarvon'!G99,'Ceduna'!G66,'Cobar'!G100,'Cunderdin'!G58,'Darwin'!G99,'Deniliquin'!G100,'Eucla'!G95,'Forrest'!G62,'Gabo Island'!G103,'Gayndah'!G106,'Geraldton'!G99,'Giles'!G52,'Grove'!G62,'Halls Creek'!G99,'Kalgoorlie'!G99,'Kalumburu'!G69,'Learmonth'!G33,'Marble Bar'!G103,'Meekatharra'!G82,'Mildura'!G99,'Morawa'!G84,'Mt Gambier'!G69,'Normanton'!G104,'Nowra'!G57,'Oodnadatta'!G68,'Palmerville'!G104,'Perth'!G99,'Port Lincoln'!G99,'Rabbit Flat'!G40,'Richmond NSW'!G55,'Richmond Qld'!G101,'Robe'!G106,'Rutherglen'!G98,'Sale'!G99,'Scone'!G44,'Snowtown'!G101,'St George'!G96,'Townsville'!G68,'Victoria River Downs'!G45,'Wagga Wagga'!G99,'Walgett'!G100,'Wandering'!G101,'Wilcannia'!G56,'Williamtown'!G61,'Woomera'!G59)</f>
        <v>26.6909090909091</v>
      </c>
      <c r="E32" s="12">
        <f>AVERAGE('Adelaide'!I99,'Alice Springs'!I99,'Birdsville'!I59,'Bourke'!I101,'Burketown'!I104,'Cairns'!I99,'Camooweal'!I70,'Canberra'!I100,'Cape Borda'!I53,'Cape Otway'!I97,'Carnarvon'!I99,'Ceduna'!I66,'Cobar'!I100,'Cunderdin'!I58,'Darwin'!I99,'Deniliquin'!I100,'Eucla'!I95,'Forrest'!I62,'Gabo Island'!I103,'Gayndah'!I106,'Geraldton'!I99,'Giles'!I52,'Grove'!I62,'Halls Creek'!I99,'Kalgoorlie'!I99,'Kalumburu'!I69,'Learmonth'!I33,'Marble Bar'!I103,'Meekatharra'!I82,'Mildura'!I99,'Morawa'!I84,'Mt Gambier'!I69,'Normanton'!I104,'Nowra'!I57,'Oodnadatta'!I68,'Palmerville'!I104,'Perth'!I99,'Port Lincoln'!I99,'Rabbit Flat'!I40,'Richmond NSW'!I55,'Richmond Qld'!I101,'Robe'!I106,'Rutherglen'!I98,'Sale'!I99,'Scone'!I44,'Snowtown'!I101,'St George'!I96,'Townsville'!I68,'Victoria River Downs'!I45,'Wagga Wagga'!I99,'Walgett'!I100,'Wandering'!I101,'Wilcannia'!I56,'Williamtown'!I61,'Woomera'!I59)</f>
        <v>3.358926572430</v>
      </c>
      <c r="F32" s="13">
        <f>AVERAGE('Adelaide'!L99,'Alice Springs'!L99,'Birdsville'!L59,'Bourke'!L101,'Burketown'!L104,'Cairns'!L99,'Camooweal'!L70,'Canberra'!L100,'Cape Borda'!L53,'Cape Otway'!L97,'Carnarvon'!L99,'Ceduna'!L66,'Cobar'!L100,'Darwin'!L99,'Deniliquin'!L100,'Eucla'!L95,'Forrest'!L62,'Gabo Island'!L103,'Gayndah'!L106,'Geraldton'!L99,'Giles'!L52,'Grove'!L62,'Kalgoorlie'!L99,'Kalumburu'!L69,'Learmonth'!L33,'Marble Bar'!L103,'Meekatharra'!L82,'Mildura'!L99,'Morawa'!L84,'Mt Gambier'!L69,'Normanton'!L104,'Nowra'!L57,'Oodnadatta'!L68,'Palmerville'!L104,'Perth'!L99,'Port Lincoln'!L99,'Rabbit Flat'!L40,'Richmond NSW'!L55,'Richmond Qld'!L101,'Robe'!L106,'Rutherglen'!L98,'Sale'!L99,'Scone'!L44,'Snowtown'!L101,'St George'!L96,'Townsville'!L68,'Victoria River Downs'!L45,'Wagga Wagga'!L99,'Walgett'!L100,'Wandering'!L101,'Wilcannia'!L56,'Williamtown'!L61,'Woomera'!L59)</f>
        <v>6.49056603773585</v>
      </c>
      <c r="G32" s="12">
        <f>AVERAGE('Adelaide'!N99,'Alice Springs'!N99,'Birdsville'!N59,'Bourke'!N101,'Burketown'!N104,'Cairns'!N99,'Camooweal'!N70,'Canberra'!N100,'Cape Borda'!N53,'Cape Otway'!N97,'Carnarvon'!N99,'Ceduna'!N66,'Cobar'!N100,'Darwin'!N99,'Deniliquin'!N100,'Eucla'!N95,'Forrest'!N62,'Gabo Island'!N103,'Gayndah'!N106,'Geraldton'!N99,'Giles'!N52,'Grove'!N62,'Kalgoorlie'!N99,'Kalumburu'!N69,'Learmonth'!N33,'Marble Bar'!N103,'Meekatharra'!N82,'Mildura'!N99,'Morawa'!N84,'Mt Gambier'!N69,'Normanton'!N104,'Nowra'!N57,'Oodnadatta'!N68,'Palmerville'!N104,'Perth'!N99,'Port Lincoln'!N99,'Rabbit Flat'!N40,'Richmond NSW'!N55,'Richmond Qld'!N101,'Robe'!N106,'Rutherglen'!N98,'Sale'!N99,'Scone'!N44,'Snowtown'!N101,'St George'!N96,'Townsville'!N68,'Victoria River Downs'!N45,'Wagga Wagga'!N99,'Walgett'!N100,'Wandering'!N101,'Wilcannia'!N56,'Williamtown'!N61,'Woomera'!N59)</f>
        <v>1.56893296183592</v>
      </c>
      <c r="H32" t="s" s="14">
        <v>23</v>
      </c>
      <c r="I32" s="11">
        <f>AVERAGE('Adelaide'!P99,'Alice Springs'!P99,'Birdsville'!P59,'Bourke'!P101,'Burketown'!P104,'Cairns'!P99,'Camooweal'!P70,'Canberra'!P100,'Cape Borda'!P53,'Cape Otway'!P97,'Carnarvon'!P99,'Ceduna'!P66,'Cobar'!P100,'Cunderdin'!P58,'Darwin'!P99,'Deniliquin'!P100,'Eucla'!P95,'Forrest'!P62,'Gabo Island'!P103,'Gayndah'!P106,'Geraldton'!P99,'Giles'!P52,'Grove'!P62,'Halls Creek'!P99,'Kalgoorlie'!P99,'Kalumburu'!P69,'Learmonth'!P33,'Marble Bar'!P103,'Meekatharra'!P82,'Mildura'!P99,'Morawa'!P84,'Mt Gambier'!P69,'Normanton'!P104,'Nowra'!P57,'Oodnadatta'!P68,'Palmerville'!P104,'Perth'!P99,'Port Lincoln'!P99,'Rabbit Flat'!P40,'Richmond NSW'!P55,'Richmond Qld'!P101,'Robe'!P106,'Rutherglen'!P98,'Sale'!P99,'Scone'!P44,'Snowtown'!P101,'St George'!P96,'Townsville'!P68,'Victoria River Downs'!P45,'Wagga Wagga'!P99,'Walgett'!P100,'Wandering'!P101,'Wilcannia'!P56,'Williamtown'!P61,'Woomera'!P59)</f>
        <v>40.0763636363636</v>
      </c>
      <c r="J32" s="12">
        <f>AVERAGE('Adelaide'!Q99,'Alice Springs'!Q99,'Birdsville'!Q59,'Bourke'!Q101,'Burketown'!Q104,'Cairns'!Q99,'Camooweal'!Q70,'Canberra'!Q100,'Cape Borda'!Q53,'Cape Otway'!Q97,'Carnarvon'!Q99,'Ceduna'!Q66,'Cobar'!Q100,'Cunderdin'!Q58,'Darwin'!Q99,'Deniliquin'!Q100,'Eucla'!Q95,'Forrest'!Q62,'Gabo Island'!Q103,'Gayndah'!Q106,'Geraldton'!Q99,'Giles'!Q52,'Grove'!Q62,'Halls Creek'!Q99,'Kalgoorlie'!Q99,'Kalumburu'!Q69,'Learmonth'!Q33,'Marble Bar'!Q103,'Meekatharra'!Q82,'Mildura'!Q99,'Morawa'!Q84,'Mt Gambier'!Q69,'Normanton'!Q104,'Nowra'!Q57,'Oodnadatta'!Q68,'Palmerville'!Q104,'Perth'!Q99,'Port Lincoln'!Q99,'Rabbit Flat'!Q40,'Richmond NSW'!Q55,'Richmond Qld'!Q101,'Robe'!Q106,'Rutherglen'!Q98,'Sale'!Q99,'Scone'!Q44,'Snowtown'!Q101,'St George'!Q96,'Townsville'!Q68,'Victoria River Downs'!Q45,'Wagga Wagga'!Q99,'Walgett'!Q100,'Wandering'!Q101,'Wilcannia'!Q56,'Williamtown'!Q61,'Woomera'!Q59)</f>
        <v>4.54067047302377</v>
      </c>
      <c r="K32" s="13">
        <f>AVERAGE('Adelaide'!S99,'Alice Springs'!S99,'Birdsville'!S59,'Bourke'!S101,'Burketown'!S104,'Cairns'!S99,'Camooweal'!S70,'Canberra'!S100,'Cape Borda'!S53,'Cape Otway'!S97,'Carnarvon'!S99,'Ceduna'!S66,'Cobar'!S100,'Cunderdin'!S58,'Darwin'!S99,'Deniliquin'!S100,'Eucla'!S95,'Forrest'!S62,'Gabo Island'!S103,'Gayndah'!S106,'Geraldton'!S99,'Giles'!S52,'Grove'!S62,'Halls Creek'!S99,'Kalgoorlie'!S99,'Kalumburu'!S69,'Learmonth'!S33,'Marble Bar'!S103,'Meekatharra'!S82,'Mildura'!S99,'Morawa'!S84,'Mt Gambier'!S69,'Normanton'!S104,'Nowra'!S57,'Oodnadatta'!S68,'Palmerville'!S104,'Perth'!S99,'Port Lincoln'!S99,'Rabbit Flat'!S40,'Richmond NSW'!S55,'Richmond Qld'!S101,'Robe'!S106,'Rutherglen'!S98,'Sale'!S99,'Scone'!S44,'Snowtown'!S101,'St George'!S96,'Townsville'!S68,'Victoria River Downs'!S45,'Wagga Wagga'!S99,'Walgett'!S100,'Wandering'!S101,'Wilcannia'!S56,'Williamtown'!S61,'Woomera'!S59)</f>
        <v>21.04</v>
      </c>
      <c r="L32" s="12">
        <f>AVERAGE('Adelaide'!T99,'Alice Springs'!T99,'Birdsville'!T59,'Bourke'!T101,'Burketown'!T104,'Cairns'!T99,'Camooweal'!T70,'Canberra'!T100,'Cape Borda'!T53,'Cape Otway'!T97,'Carnarvon'!T99,'Ceduna'!T66,'Cobar'!T100,'Cunderdin'!T58,'Darwin'!T99,'Deniliquin'!T100,'Eucla'!T95,'Forrest'!T62,'Gabo Island'!T103,'Gayndah'!T106,'Geraldton'!T99,'Giles'!T52,'Grove'!T62,'Halls Creek'!T99,'Kalgoorlie'!T99,'Kalumburu'!T69,'Learmonth'!T33,'Marble Bar'!T103,'Meekatharra'!T82,'Mildura'!T99,'Morawa'!T84,'Mt Gambier'!T69,'Normanton'!T104,'Nowra'!T57,'Oodnadatta'!T68,'Palmerville'!T104,'Perth'!T99,'Port Lincoln'!T99,'Rabbit Flat'!T40,'Richmond NSW'!T55,'Richmond Qld'!T101,'Robe'!T106,'Rutherglen'!T98,'Sale'!T99,'Scone'!T44,'Snowtown'!T101,'St George'!T96,'Townsville'!T68,'Victoria River Downs'!T45,'Wagga Wagga'!T99,'Walgett'!T100,'Wandering'!T101,'Wilcannia'!T56,'Williamtown'!T61,'Woomera'!T59)</f>
        <v>3.46940710693888</v>
      </c>
      <c r="M32" s="13">
        <f>AVERAGE('Adelaide'!V99,'Alice Springs'!V99,'Birdsville'!V59,'Bourke'!V101,'Burketown'!V104,'Cairns'!V99,'Camooweal'!V70,'Canberra'!V100,'Cape Borda'!V53,'Cape Otway'!V97,'Carnarvon'!V99,'Ceduna'!V66,'Cobar'!V100,'Darwin'!V99,'Deniliquin'!V100,'Eucla'!V95,'Forrest'!V62,'Gabo Island'!V103,'Gayndah'!V106,'Geraldton'!V99,'Giles'!V52,'Grove'!V62,'Kalgoorlie'!V99,'Kalumburu'!V69,'Learmonth'!V33,'Marble Bar'!V103,'Meekatharra'!V82,'Mildura'!V99,'Morawa'!V84,'Mt Gambier'!V69,'Normanton'!V104,'Nowra'!V57,'Oodnadatta'!V68,'Palmerville'!V104,'Perth'!V99,'Port Lincoln'!V99,'Rabbit Flat'!V40,'Richmond NSW'!V55,'Richmond Qld'!V101,'Robe'!V106,'Rutherglen'!V98,'Sale'!V99,'Scone'!V44,'Snowtown'!V101,'St George'!V96,'Townsville'!V68,'Victoria River Downs'!V45,'Wagga Wagga'!V99,'Walgett'!V100,'Wandering'!V101,'Wilcannia'!V56,'Williamtown'!V61,'Woomera'!V59)</f>
        <v>4.44150943396226</v>
      </c>
      <c r="N32" s="12">
        <f>AVERAGE('Adelaide'!W99,'Alice Springs'!W99,'Birdsville'!W59,'Bourke'!W101,'Burketown'!W104,'Cairns'!W99,'Camooweal'!W70,'Canberra'!W100,'Cape Borda'!W53,'Cape Otway'!W97,'Carnarvon'!W99,'Ceduna'!W66,'Cobar'!W100,'Darwin'!W99,'Deniliquin'!W100,'Eucla'!W95,'Forrest'!W62,'Gabo Island'!W103,'Gayndah'!W106,'Geraldton'!W99,'Giles'!W52,'Grove'!W62,'Kalgoorlie'!W99,'Kalumburu'!W69,'Learmonth'!W33,'Marble Bar'!W103,'Meekatharra'!W82,'Mildura'!W99,'Morawa'!W84,'Mt Gambier'!W69,'Normanton'!W104,'Nowra'!W57,'Oodnadatta'!W68,'Palmerville'!W104,'Perth'!W99,'Port Lincoln'!W99,'Rabbit Flat'!W40,'Richmond NSW'!W55,'Richmond Qld'!W101,'Robe'!W106,'Rutherglen'!W98,'Sale'!W99,'Scone'!W44,'Snowtown'!W101,'St George'!W96,'Townsville'!W68,'Victoria River Downs'!W45,'Wagga Wagga'!W99,'Walgett'!W100,'Wandering'!W101,'Wilcannia'!W56,'Williamtown'!W61,'Woomera'!W59)</f>
        <v>1.6243060305034</v>
      </c>
    </row>
    <row r="33" ht="23" customHeight="1">
      <c r="A33" t="s" s="14">
        <v>24</v>
      </c>
      <c r="B33" s="11">
        <f>AVERAGE('Adelaide'!B100,'Alice Springs'!B100,'Birdsville'!B60,'Bourke'!B102,'Burketown'!B105,'Cairns'!B100,'Camooweal'!B71,'Canberra'!B101,'Cape Borda'!B54,'Cape Otway'!B98,'Carnarvon'!B100,'Ceduna'!B67,'Cobar'!B101,'Cunderdin'!B59,'Darwin'!B100,'Deniliquin'!B101,'Eucla'!B96,'Forrest'!B63,'Gabo Island'!B104,'Gayndah'!B107,'Geraldton'!B100,'Giles'!B53,'Grove'!B63,'Halls Creek'!B100,'Kalgoorlie'!B100,'Kalumburu'!B70,'Learmonth'!B34,'Marble Bar'!B104,'Meekatharra'!B83,'Mildura'!B100,'Morawa'!B85,'Mt Gambier'!B70,'Normanton'!B105,'Nowra'!B58,'Oodnadatta'!B69,'Palmerville'!B105,'Perth'!B100,'Port Lincoln'!B100,'Rabbit Flat'!B41,'Richmond NSW'!B56,'Richmond Qld'!B102,'Robe'!B107,'Rutherglen'!B99,'Sale'!B100,'Scone'!B45,'Snowtown'!B102,'St George'!B97,'Townsville'!B69,'Victoria River Downs'!B46,'Wagga Wagga'!B100,'Walgett'!B101,'Wandering'!B102,'Wilcannia'!B57,'Williamtown'!B62,'Woomera'!B60)</f>
        <v>39.4545454545455</v>
      </c>
      <c r="C33" s="12">
        <f>AVERAGE('Adelaide'!D100,'Alice Springs'!D100,'Birdsville'!D60,'Bourke'!D102,'Burketown'!D105,'Cairns'!D100,'Camooweal'!D71,'Canberra'!D101,'Cape Borda'!D54,'Cape Otway'!D98,'Carnarvon'!D100,'Ceduna'!D67,'Cobar'!D101,'Cunderdin'!D59,'Darwin'!D100,'Deniliquin'!D101,'Eucla'!D96,'Forrest'!D63,'Gabo Island'!D104,'Gayndah'!D107,'Geraldton'!D100,'Giles'!D53,'Grove'!D63,'Halls Creek'!D100,'Kalgoorlie'!D100,'Kalumburu'!D70,'Learmonth'!D34,'Marble Bar'!D104,'Meekatharra'!D83,'Mildura'!D100,'Morawa'!D85,'Mt Gambier'!D70,'Normanton'!D105,'Nowra'!D58,'Oodnadatta'!D69,'Palmerville'!D105,'Perth'!D100,'Port Lincoln'!D100,'Rabbit Flat'!D41,'Richmond NSW'!D56,'Richmond Qld'!D102,'Robe'!D107,'Rutherglen'!D99,'Sale'!D100,'Scone'!D45,'Snowtown'!D102,'St George'!D97,'Townsville'!D69,'Victoria River Downs'!D46,'Wagga Wagga'!D100,'Walgett'!D101,'Wandering'!D102,'Wilcannia'!D57,'Williamtown'!D62,'Woomera'!D60)</f>
        <v>4.5796495007592</v>
      </c>
      <c r="D33" s="13">
        <f>AVERAGE('Adelaide'!G100,'Alice Springs'!G100,'Birdsville'!G60,'Bourke'!G102,'Burketown'!G105,'Cairns'!G100,'Camooweal'!G71,'Canberra'!G101,'Cape Borda'!G54,'Cape Otway'!G98,'Carnarvon'!G100,'Ceduna'!G67,'Cobar'!G101,'Cunderdin'!G59,'Darwin'!G100,'Deniliquin'!G101,'Eucla'!G96,'Forrest'!G63,'Gabo Island'!G104,'Gayndah'!G107,'Geraldton'!G100,'Giles'!G53,'Grove'!G63,'Halls Creek'!G100,'Kalgoorlie'!G100,'Kalumburu'!G70,'Learmonth'!G34,'Marble Bar'!G104,'Meekatharra'!G83,'Mildura'!G100,'Morawa'!G85,'Mt Gambier'!G70,'Normanton'!G105,'Nowra'!G58,'Oodnadatta'!G69,'Palmerville'!G105,'Perth'!G100,'Port Lincoln'!G100,'Rabbit Flat'!G41,'Richmond NSW'!G56,'Richmond Qld'!G102,'Robe'!G107,'Rutherglen'!G99,'Sale'!G100,'Scone'!G45,'Snowtown'!G102,'St George'!G97,'Townsville'!G69,'Victoria River Downs'!G46,'Wagga Wagga'!G100,'Walgett'!G101,'Wandering'!G102,'Wilcannia'!G57,'Williamtown'!G62,'Woomera'!G60)</f>
        <v>19.7636363636364</v>
      </c>
      <c r="E33" s="12">
        <f>AVERAGE('Adelaide'!I100,'Alice Springs'!I100,'Birdsville'!I60,'Bourke'!I102,'Burketown'!I105,'Cairns'!I100,'Camooweal'!I71,'Canberra'!I101,'Cape Borda'!I54,'Cape Otway'!I98,'Carnarvon'!I100,'Ceduna'!I67,'Cobar'!I101,'Cunderdin'!I59,'Darwin'!I100,'Deniliquin'!I101,'Eucla'!I96,'Forrest'!I63,'Gabo Island'!I104,'Gayndah'!I107,'Geraldton'!I100,'Giles'!I53,'Grove'!I63,'Halls Creek'!I100,'Kalgoorlie'!I100,'Kalumburu'!I70,'Learmonth'!I34,'Marble Bar'!I104,'Meekatharra'!I83,'Mildura'!I100,'Morawa'!I85,'Mt Gambier'!I70,'Normanton'!I105,'Nowra'!I58,'Oodnadatta'!I69,'Palmerville'!I105,'Perth'!I100,'Port Lincoln'!I100,'Rabbit Flat'!I41,'Richmond NSW'!I56,'Richmond Qld'!I102,'Robe'!I107,'Rutherglen'!I99,'Sale'!I100,'Scone'!I45,'Snowtown'!I102,'St George'!I97,'Townsville'!I69,'Victoria River Downs'!I46,'Wagga Wagga'!I100,'Walgett'!I101,'Wandering'!I102,'Wilcannia'!I57,'Williamtown'!I62,'Woomera'!I60)</f>
        <v>3.50427722000184</v>
      </c>
      <c r="F33" s="13">
        <f>AVERAGE('Adelaide'!L100,'Alice Springs'!L100,'Birdsville'!L60,'Bourke'!L102,'Burketown'!L105,'Cairns'!L100,'Camooweal'!L71,'Canberra'!L101,'Cape Borda'!L54,'Cape Otway'!L98,'Carnarvon'!L100,'Ceduna'!L67,'Cobar'!L101,'Darwin'!L100,'Deniliquin'!L101,'Eucla'!L96,'Forrest'!L63,'Gabo Island'!L104,'Gayndah'!L107,'Geraldton'!L100,'Giles'!L53,'Grove'!L63,'Kalgoorlie'!L100,'Kalumburu'!L70,'Learmonth'!L34,'Marble Bar'!L104,'Meekatharra'!L83,'Mildura'!L100,'Morawa'!L85,'Mt Gambier'!L70,'Normanton'!L105,'Nowra'!L58,'Oodnadatta'!L69,'Palmerville'!L105,'Perth'!L100,'Port Lincoln'!L100,'Rabbit Flat'!L41,'Richmond NSW'!L56,'Richmond Qld'!L102,'Robe'!L107,'Rutherglen'!L99,'Sale'!L100,'Scone'!L45,'Snowtown'!L102,'St George'!L97,'Townsville'!L69,'Victoria River Downs'!L46,'Wagga Wagga'!L100,'Walgett'!L101,'Wandering'!L102,'Wilcannia'!L57,'Williamtown'!L62,'Woomera'!L60)</f>
        <v>3.92452830188679</v>
      </c>
      <c r="G33" s="12">
        <f>AVERAGE('Adelaide'!N100,'Alice Springs'!N100,'Birdsville'!N60,'Bourke'!N102,'Burketown'!N105,'Cairns'!N100,'Camooweal'!N71,'Canberra'!N101,'Cape Borda'!N54,'Cape Otway'!N98,'Carnarvon'!N100,'Ceduna'!N67,'Cobar'!N101,'Darwin'!N100,'Deniliquin'!N101,'Eucla'!N96,'Forrest'!N63,'Gabo Island'!N104,'Gayndah'!N107,'Geraldton'!N100,'Giles'!N53,'Grove'!N63,'Kalgoorlie'!N100,'Kalumburu'!N70,'Learmonth'!N34,'Marble Bar'!N104,'Meekatharra'!N83,'Mildura'!N100,'Morawa'!N85,'Mt Gambier'!N70,'Normanton'!N105,'Nowra'!N58,'Oodnadatta'!N69,'Palmerville'!N105,'Perth'!N100,'Port Lincoln'!N100,'Rabbit Flat'!N41,'Richmond NSW'!N56,'Richmond Qld'!N102,'Robe'!N107,'Rutherglen'!N99,'Sale'!N100,'Scone'!N45,'Snowtown'!N102,'St George'!N97,'Townsville'!N69,'Victoria River Downs'!N46,'Wagga Wagga'!N100,'Walgett'!N101,'Wandering'!N102,'Wilcannia'!N57,'Williamtown'!N62,'Woomera'!N60)</f>
        <v>1.89927827380952</v>
      </c>
      <c r="H33" t="s" s="14">
        <v>24</v>
      </c>
      <c r="I33" s="11">
        <f>AVERAGE('Adelaide'!P100,'Alice Springs'!P100,'Birdsville'!P60,'Bourke'!P102,'Burketown'!P105,'Cairns'!P100,'Camooweal'!P71,'Canberra'!P101,'Cape Borda'!P54,'Cape Otway'!P98,'Carnarvon'!P100,'Ceduna'!P67,'Cobar'!P101,'Cunderdin'!P59,'Darwin'!P100,'Deniliquin'!P101,'Eucla'!P96,'Forrest'!P63,'Gabo Island'!P104,'Gayndah'!P107,'Geraldton'!P100,'Giles'!P53,'Grove'!P63,'Halls Creek'!P100,'Kalgoorlie'!P100,'Kalumburu'!P70,'Learmonth'!P34,'Marble Bar'!P104,'Meekatharra'!P83,'Mildura'!P100,'Morawa'!P85,'Mt Gambier'!P70,'Normanton'!P105,'Nowra'!P58,'Oodnadatta'!P69,'Palmerville'!P105,'Perth'!P100,'Port Lincoln'!P100,'Rabbit Flat'!P41,'Richmond NSW'!P56,'Richmond Qld'!P102,'Robe'!P107,'Rutherglen'!P99,'Sale'!P100,'Scone'!P45,'Snowtown'!P102,'St George'!P97,'Townsville'!P69,'Victoria River Downs'!P46,'Wagga Wagga'!P100,'Walgett'!P101,'Wandering'!P102,'Wilcannia'!P57,'Williamtown'!P62,'Woomera'!P60)</f>
        <v>40.0198347107438</v>
      </c>
      <c r="J33" s="12">
        <f>AVERAGE('Adelaide'!Q100,'Alice Springs'!Q100,'Birdsville'!Q60,'Bourke'!Q102,'Burketown'!Q105,'Cairns'!Q100,'Camooweal'!Q71,'Canberra'!Q101,'Cape Borda'!Q54,'Cape Otway'!Q98,'Carnarvon'!Q100,'Ceduna'!Q67,'Cobar'!Q101,'Cunderdin'!Q59,'Darwin'!Q100,'Deniliquin'!Q101,'Eucla'!Q96,'Forrest'!Q63,'Gabo Island'!Q104,'Gayndah'!Q107,'Geraldton'!Q100,'Giles'!Q53,'Grove'!Q63,'Halls Creek'!Q100,'Kalgoorlie'!Q100,'Kalumburu'!Q70,'Learmonth'!Q34,'Marble Bar'!Q104,'Meekatharra'!Q83,'Mildura'!Q100,'Morawa'!Q85,'Mt Gambier'!Q70,'Normanton'!Q105,'Nowra'!Q58,'Oodnadatta'!Q69,'Palmerville'!Q105,'Perth'!Q100,'Port Lincoln'!Q100,'Rabbit Flat'!Q41,'Richmond NSW'!Q56,'Richmond Qld'!Q102,'Robe'!Q107,'Rutherglen'!Q99,'Sale'!Q100,'Scone'!Q45,'Snowtown'!Q102,'St George'!Q97,'Townsville'!Q69,'Victoria River Downs'!Q46,'Wagga Wagga'!Q100,'Walgett'!Q101,'Wandering'!Q102,'Wilcannia'!Q57,'Williamtown'!Q62,'Woomera'!Q60)</f>
        <v>4.54421402099972</v>
      </c>
      <c r="K33" s="13">
        <f>AVERAGE('Adelaide'!S100,'Alice Springs'!S100,'Birdsville'!S60,'Bourke'!S102,'Burketown'!S105,'Cairns'!S100,'Camooweal'!S71,'Canberra'!S101,'Cape Borda'!S54,'Cape Otway'!S98,'Carnarvon'!S100,'Ceduna'!S67,'Cobar'!S101,'Cunderdin'!S59,'Darwin'!S100,'Deniliquin'!S101,'Eucla'!S96,'Forrest'!S63,'Gabo Island'!S104,'Gayndah'!S107,'Geraldton'!S100,'Giles'!S53,'Grove'!S63,'Halls Creek'!S100,'Kalgoorlie'!S100,'Kalumburu'!S70,'Learmonth'!S34,'Marble Bar'!S104,'Meekatharra'!S83,'Mildura'!S100,'Morawa'!S85,'Mt Gambier'!S70,'Normanton'!S105,'Nowra'!S58,'Oodnadatta'!S69,'Palmerville'!S105,'Perth'!S100,'Port Lincoln'!S100,'Rabbit Flat'!S41,'Richmond NSW'!S56,'Richmond Qld'!S102,'Robe'!S107,'Rutherglen'!S99,'Sale'!S100,'Scone'!S45,'Snowtown'!S102,'St George'!S97,'Townsville'!S69,'Victoria River Downs'!S46,'Wagga Wagga'!S100,'Walgett'!S101,'Wandering'!S102,'Wilcannia'!S57,'Williamtown'!S62,'Woomera'!S60)</f>
        <v>20.9239669421488</v>
      </c>
      <c r="L33" s="12">
        <f>AVERAGE('Adelaide'!T100,'Alice Springs'!T100,'Birdsville'!T60,'Bourke'!T102,'Burketown'!T105,'Cairns'!T100,'Camooweal'!T71,'Canberra'!T101,'Cape Borda'!T54,'Cape Otway'!T98,'Carnarvon'!T100,'Ceduna'!T67,'Cobar'!T101,'Cunderdin'!T59,'Darwin'!T100,'Deniliquin'!T101,'Eucla'!T96,'Forrest'!T63,'Gabo Island'!T104,'Gayndah'!T107,'Geraldton'!T100,'Giles'!T53,'Grove'!T63,'Halls Creek'!T100,'Kalgoorlie'!T100,'Kalumburu'!T70,'Learmonth'!T34,'Marble Bar'!T104,'Meekatharra'!T83,'Mildura'!T100,'Morawa'!T85,'Mt Gambier'!T70,'Normanton'!T105,'Nowra'!T58,'Oodnadatta'!T69,'Palmerville'!T105,'Perth'!T100,'Port Lincoln'!T100,'Rabbit Flat'!T41,'Richmond NSW'!T56,'Richmond Qld'!T102,'Robe'!T107,'Rutherglen'!T99,'Sale'!T100,'Scone'!T45,'Snowtown'!T102,'St George'!T97,'Townsville'!T69,'Victoria River Downs'!T46,'Wagga Wagga'!T100,'Walgett'!T101,'Wandering'!T102,'Wilcannia'!T57,'Williamtown'!T62,'Woomera'!T60)</f>
        <v>3.47240913245476</v>
      </c>
      <c r="M33" s="13">
        <f>AVERAGE('Adelaide'!V100,'Alice Springs'!V100,'Birdsville'!V60,'Bourke'!V102,'Burketown'!V105,'Cairns'!V100,'Camooweal'!V71,'Canberra'!V101,'Cape Borda'!V54,'Cape Otway'!V98,'Carnarvon'!V100,'Ceduna'!V67,'Cobar'!V101,'Darwin'!V100,'Deniliquin'!V101,'Eucla'!V96,'Forrest'!V63,'Gabo Island'!V104,'Gayndah'!V107,'Geraldton'!V100,'Giles'!V53,'Grove'!V63,'Kalgoorlie'!V100,'Kalumburu'!V70,'Learmonth'!V34,'Marble Bar'!V104,'Meekatharra'!V83,'Mildura'!V100,'Morawa'!V85,'Mt Gambier'!V70,'Normanton'!V105,'Nowra'!V58,'Oodnadatta'!V69,'Palmerville'!V105,'Perth'!V100,'Port Lincoln'!V100,'Rabbit Flat'!V41,'Richmond NSW'!V56,'Richmond Qld'!V102,'Robe'!V107,'Rutherglen'!V99,'Sale'!V100,'Scone'!V45,'Snowtown'!V102,'St George'!V97,'Townsville'!V69,'Victoria River Downs'!V46,'Wagga Wagga'!V100,'Walgett'!V101,'Wandering'!V102,'Wilcannia'!V57,'Williamtown'!V62,'Woomera'!V60)</f>
        <v>4.39451114922813</v>
      </c>
      <c r="N33" s="12">
        <f>AVERAGE('Adelaide'!W100,'Alice Springs'!W100,'Birdsville'!W60,'Bourke'!W102,'Burketown'!W105,'Cairns'!W100,'Camooweal'!W71,'Canberra'!W101,'Cape Borda'!W54,'Cape Otway'!W98,'Carnarvon'!W100,'Ceduna'!W67,'Cobar'!W101,'Darwin'!W100,'Deniliquin'!W101,'Eucla'!W96,'Forrest'!W63,'Gabo Island'!W104,'Gayndah'!W107,'Geraldton'!W100,'Giles'!W53,'Grove'!W63,'Kalgoorlie'!W100,'Kalumburu'!W70,'Learmonth'!W34,'Marble Bar'!W104,'Meekatharra'!W83,'Mildura'!W100,'Morawa'!W85,'Mt Gambier'!W70,'Normanton'!W105,'Nowra'!W58,'Oodnadatta'!W69,'Palmerville'!W105,'Perth'!W100,'Port Lincoln'!W100,'Rabbit Flat'!W41,'Richmond NSW'!W56,'Richmond Qld'!W102,'Robe'!W107,'Rutherglen'!W99,'Sale'!W100,'Scone'!W45,'Snowtown'!W102,'St George'!W97,'Townsville'!W69,'Victoria River Downs'!W46,'Wagga Wagga'!W100,'Walgett'!W101,'Wandering'!W102,'Wilcannia'!W57,'Williamtown'!W62,'Woomera'!W60)</f>
        <v>1.62912705295096</v>
      </c>
    </row>
    <row r="34" ht="23" customHeight="1">
      <c r="A34" t="s" s="14">
        <v>25</v>
      </c>
      <c r="B34" s="11">
        <f>AVERAGE('Adelaide'!B101,'Alice Springs'!B101,'Birdsville'!B61,'Bourke'!B103,'Burketown'!B106,'Cairns'!B101,'Camooweal'!B72,'Canberra'!B102,'Cape Borda'!B55,'Cape Otway'!B99,'Carnarvon'!B101,'Ceduna'!B68,'Cobar'!B102,'Cunderdin'!B60,'Darwin'!B101,'Deniliquin'!B102,'Eucla'!B97,'Forrest'!B64,'Gabo Island'!B105,'Gayndah'!B108,'Geraldton'!B101,'Giles'!B54,'Grove'!B64,'Halls Creek'!B101,'Kalgoorlie'!B101,'Kalumburu'!B71,'Learmonth'!B35,'Marble Bar'!B105,'Meekatharra'!B84,'Mildura'!B101,'Morawa'!B86,'Mt Gambier'!B71,'Normanton'!B106,'Nowra'!B59,'Oodnadatta'!B70,'Palmerville'!B106,'Perth'!B101,'Port Lincoln'!B101,'Rabbit Flat'!B42,'Richmond NSW'!B57,'Richmond Qld'!B103,'Robe'!B108,'Rutherglen'!B100,'Sale'!B101,'Scone'!B46,'Snowtown'!B103,'St George'!B98,'Townsville'!B70,'Victoria River Downs'!B47,'Wagga Wagga'!B101,'Walgett'!B102,'Wandering'!B103,'Wilcannia'!B58,'Williamtown'!B63,'Woomera'!B61)</f>
        <v>38.4727272727273</v>
      </c>
      <c r="C34" s="12">
        <f>AVERAGE('Adelaide'!D101,'Alice Springs'!D101,'Birdsville'!D61,'Bourke'!D103,'Burketown'!D106,'Cairns'!D101,'Camooweal'!D72,'Canberra'!D102,'Cape Borda'!D55,'Cape Otway'!D99,'Carnarvon'!D101,'Ceduna'!D68,'Cobar'!D102,'Cunderdin'!D60,'Darwin'!D101,'Deniliquin'!D102,'Eucla'!D97,'Forrest'!D64,'Gabo Island'!D105,'Gayndah'!D108,'Geraldton'!D101,'Giles'!D54,'Grove'!D64,'Halls Creek'!D101,'Kalgoorlie'!D101,'Kalumburu'!D71,'Learmonth'!D35,'Marble Bar'!D105,'Meekatharra'!D84,'Mildura'!D101,'Morawa'!D86,'Mt Gambier'!D71,'Normanton'!D106,'Nowra'!D59,'Oodnadatta'!D70,'Palmerville'!D106,'Perth'!D101,'Port Lincoln'!D101,'Rabbit Flat'!D42,'Richmond NSW'!D57,'Richmond Qld'!D103,'Robe'!D108,'Rutherglen'!D100,'Sale'!D101,'Scone'!D46,'Snowtown'!D103,'St George'!D98,'Townsville'!D70,'Victoria River Downs'!D47,'Wagga Wagga'!D101,'Walgett'!D102,'Wandering'!D103,'Wilcannia'!D58,'Williamtown'!D63,'Woomera'!D61)</f>
        <v>4.64046189577264</v>
      </c>
      <c r="D34" s="13">
        <f>AVERAGE('Adelaide'!G101,'Alice Springs'!G101,'Birdsville'!G61,'Bourke'!G103,'Burketown'!G106,'Cairns'!G101,'Camooweal'!G72,'Canberra'!G102,'Cape Borda'!G55,'Cape Otway'!G99,'Carnarvon'!G101,'Ceduna'!G68,'Cobar'!G102,'Cunderdin'!G60,'Darwin'!G101,'Deniliquin'!G102,'Eucla'!G97,'Forrest'!G64,'Gabo Island'!G105,'Gayndah'!G108,'Geraldton'!G101,'Giles'!G54,'Grove'!G64,'Halls Creek'!G101,'Kalgoorlie'!G101,'Kalumburu'!G71,'Learmonth'!G35,'Marble Bar'!G105,'Meekatharra'!G84,'Mildura'!G101,'Morawa'!G86,'Mt Gambier'!G71,'Normanton'!G106,'Nowra'!G59,'Oodnadatta'!G70,'Palmerville'!G106,'Perth'!G101,'Port Lincoln'!G101,'Rabbit Flat'!G42,'Richmond NSW'!G57,'Richmond Qld'!G103,'Robe'!G108,'Rutherglen'!G100,'Sale'!G101,'Scone'!G46,'Snowtown'!G103,'St George'!G98,'Townsville'!G70,'Victoria River Downs'!G47,'Wagga Wagga'!G101,'Walgett'!G102,'Wandering'!G103,'Wilcannia'!G58,'Williamtown'!G63,'Woomera'!G61)</f>
        <v>20.5272727272727</v>
      </c>
      <c r="E34" s="12">
        <f>AVERAGE('Adelaide'!I101,'Alice Springs'!I101,'Birdsville'!I61,'Bourke'!I103,'Burketown'!I106,'Cairns'!I101,'Camooweal'!I72,'Canberra'!I102,'Cape Borda'!I55,'Cape Otway'!I99,'Carnarvon'!I101,'Ceduna'!I68,'Cobar'!I102,'Cunderdin'!I60,'Darwin'!I101,'Deniliquin'!I102,'Eucla'!I97,'Forrest'!I64,'Gabo Island'!I105,'Gayndah'!I108,'Geraldton'!I101,'Giles'!I54,'Grove'!I64,'Halls Creek'!I101,'Kalgoorlie'!I101,'Kalumburu'!I71,'Learmonth'!I35,'Marble Bar'!I105,'Meekatharra'!I84,'Mildura'!I101,'Morawa'!I86,'Mt Gambier'!I71,'Normanton'!I106,'Nowra'!I59,'Oodnadatta'!I70,'Palmerville'!I106,'Perth'!I101,'Port Lincoln'!I101,'Rabbit Flat'!I42,'Richmond NSW'!I57,'Richmond Qld'!I103,'Robe'!I108,'Rutherglen'!I100,'Sale'!I101,'Scone'!I46,'Snowtown'!I103,'St George'!I98,'Townsville'!I70,'Victoria River Downs'!I47,'Wagga Wagga'!I101,'Walgett'!I102,'Wandering'!I103,'Wilcannia'!I58,'Williamtown'!I63,'Woomera'!I61)</f>
        <v>3.62886848724935</v>
      </c>
      <c r="F34" s="13">
        <f>AVERAGE('Adelaide'!L101,'Alice Springs'!L101,'Birdsville'!L61,'Bourke'!L103,'Burketown'!L106,'Cairns'!L101,'Camooweal'!L72,'Canberra'!L102,'Cape Borda'!L55,'Cape Otway'!L99,'Carnarvon'!L101,'Ceduna'!L68,'Cobar'!L102,'Darwin'!L101,'Deniliquin'!L102,'Eucla'!L97,'Forrest'!L64,'Gabo Island'!L105,'Gayndah'!L108,'Geraldton'!L101,'Giles'!L54,'Grove'!L64,'Kalgoorlie'!L101,'Kalumburu'!L71,'Learmonth'!L35,'Marble Bar'!L105,'Meekatharra'!L84,'Mildura'!L101,'Morawa'!L86,'Mt Gambier'!L71,'Normanton'!L106,'Nowra'!L59,'Oodnadatta'!L70,'Palmerville'!L106,'Perth'!L101,'Port Lincoln'!L101,'Rabbit Flat'!L42,'Richmond NSW'!L57,'Richmond Qld'!L103,'Robe'!L108,'Rutherglen'!L100,'Sale'!L101,'Scone'!L46,'Snowtown'!L103,'St George'!L98,'Townsville'!L70,'Victoria River Downs'!L47,'Wagga Wagga'!L101,'Walgett'!L102,'Wandering'!L103,'Wilcannia'!L58,'Williamtown'!L63,'Woomera'!L61)</f>
        <v>4</v>
      </c>
      <c r="G34" s="12">
        <f>AVERAGE('Adelaide'!N101,'Alice Springs'!N101,'Birdsville'!N61,'Bourke'!N103,'Burketown'!N106,'Cairns'!N101,'Camooweal'!N72,'Canberra'!N102,'Cape Borda'!N55,'Cape Otway'!N99,'Carnarvon'!N101,'Ceduna'!N68,'Cobar'!N102,'Darwin'!N101,'Deniliquin'!N102,'Eucla'!N97,'Forrest'!N64,'Gabo Island'!N105,'Gayndah'!N108,'Geraldton'!N101,'Giles'!N54,'Grove'!N64,'Kalgoorlie'!N101,'Kalumburu'!N71,'Learmonth'!N35,'Marble Bar'!N105,'Meekatharra'!N84,'Mildura'!N101,'Morawa'!N86,'Mt Gambier'!N71,'Normanton'!N106,'Nowra'!N59,'Oodnadatta'!N70,'Palmerville'!N106,'Perth'!N101,'Port Lincoln'!N101,'Rabbit Flat'!N42,'Richmond NSW'!N57,'Richmond Qld'!N103,'Robe'!N108,'Rutherglen'!N100,'Sale'!N101,'Scone'!N46,'Snowtown'!N103,'St George'!N98,'Townsville'!N70,'Victoria River Downs'!N47,'Wagga Wagga'!N101,'Walgett'!N102,'Wandering'!N103,'Wilcannia'!N58,'Williamtown'!N63,'Woomera'!N61)</f>
        <v>1.63297274695002</v>
      </c>
      <c r="H34" t="s" s="14">
        <v>25</v>
      </c>
      <c r="I34" s="11">
        <f>AVERAGE('Adelaide'!P101,'Alice Springs'!P101,'Birdsville'!P61,'Bourke'!P103,'Burketown'!P106,'Cairns'!P101,'Camooweal'!P72,'Canberra'!P102,'Cape Borda'!P55,'Cape Otway'!P99,'Carnarvon'!P101,'Ceduna'!P68,'Cobar'!P102,'Cunderdin'!P60,'Darwin'!P101,'Deniliquin'!P102,'Eucla'!P97,'Forrest'!P64,'Gabo Island'!P105,'Gayndah'!P108,'Geraldton'!P101,'Giles'!P54,'Grove'!P64,'Halls Creek'!P101,'Kalgoorlie'!P101,'Kalumburu'!P71,'Learmonth'!P35,'Marble Bar'!P105,'Meekatharra'!P84,'Mildura'!P101,'Morawa'!P86,'Mt Gambier'!P71,'Normanton'!P106,'Nowra'!P59,'Oodnadatta'!P70,'Palmerville'!P106,'Perth'!P101,'Port Lincoln'!P101,'Rabbit Flat'!P42,'Richmond NSW'!P57,'Richmond Qld'!P103,'Robe'!P108,'Rutherglen'!P100,'Sale'!P101,'Scone'!P46,'Snowtown'!P103,'St George'!P98,'Townsville'!P70,'Victoria River Downs'!P47,'Wagga Wagga'!P101,'Walgett'!P102,'Wandering'!P103,'Wilcannia'!P58,'Williamtown'!P63,'Woomera'!P61)</f>
        <v>39.8909090909091</v>
      </c>
      <c r="J34" s="12">
        <f>AVERAGE('Adelaide'!Q101,'Alice Springs'!Q101,'Birdsville'!Q61,'Bourke'!Q103,'Burketown'!Q106,'Cairns'!Q101,'Camooweal'!Q72,'Canberra'!Q102,'Cape Borda'!Q55,'Cape Otway'!Q99,'Carnarvon'!Q101,'Ceduna'!Q68,'Cobar'!Q102,'Cunderdin'!Q60,'Darwin'!Q101,'Deniliquin'!Q102,'Eucla'!Q97,'Forrest'!Q64,'Gabo Island'!Q105,'Gayndah'!Q108,'Geraldton'!Q101,'Giles'!Q54,'Grove'!Q64,'Halls Creek'!Q101,'Kalgoorlie'!Q101,'Kalumburu'!Q71,'Learmonth'!Q35,'Marble Bar'!Q105,'Meekatharra'!Q84,'Mildura'!Q101,'Morawa'!Q86,'Mt Gambier'!Q71,'Normanton'!Q106,'Nowra'!Q59,'Oodnadatta'!Q70,'Palmerville'!Q106,'Perth'!Q101,'Port Lincoln'!Q101,'Rabbit Flat'!Q42,'Richmond NSW'!Q57,'Richmond Qld'!Q103,'Robe'!Q108,'Rutherglen'!Q100,'Sale'!Q101,'Scone'!Q46,'Snowtown'!Q103,'St George'!Q98,'Townsville'!Q70,'Victoria River Downs'!Q47,'Wagga Wagga'!Q101,'Walgett'!Q102,'Wandering'!Q103,'Wilcannia'!Q58,'Williamtown'!Q63,'Woomera'!Q61)</f>
        <v>4.54762441377618</v>
      </c>
      <c r="K34" s="13">
        <f>AVERAGE('Adelaide'!S101,'Alice Springs'!S101,'Birdsville'!S61,'Bourke'!S103,'Burketown'!S106,'Cairns'!S101,'Camooweal'!S72,'Canberra'!S102,'Cape Borda'!S55,'Cape Otway'!S99,'Carnarvon'!S101,'Ceduna'!S68,'Cobar'!S102,'Cunderdin'!S60,'Darwin'!S101,'Deniliquin'!S102,'Eucla'!S97,'Forrest'!S64,'Gabo Island'!S105,'Gayndah'!S108,'Geraldton'!S101,'Giles'!S54,'Grove'!S64,'Halls Creek'!S101,'Kalgoorlie'!S101,'Kalumburu'!S71,'Learmonth'!S35,'Marble Bar'!S105,'Meekatharra'!S84,'Mildura'!S101,'Morawa'!S86,'Mt Gambier'!S71,'Normanton'!S106,'Nowra'!S59,'Oodnadatta'!S70,'Palmerville'!S106,'Perth'!S101,'Port Lincoln'!S101,'Rabbit Flat'!S42,'Richmond NSW'!S57,'Richmond Qld'!S103,'Robe'!S108,'Rutherglen'!S100,'Sale'!S101,'Scone'!S46,'Snowtown'!S103,'St George'!S98,'Townsville'!S70,'Victoria River Downs'!S47,'Wagga Wagga'!S101,'Walgett'!S102,'Wandering'!S103,'Wilcannia'!S58,'Williamtown'!S63,'Woomera'!S61)</f>
        <v>20.8909090909091</v>
      </c>
      <c r="L34" s="12">
        <f>AVERAGE('Adelaide'!T101,'Alice Springs'!T101,'Birdsville'!T61,'Bourke'!T103,'Burketown'!T106,'Cairns'!T101,'Camooweal'!T72,'Canberra'!T102,'Cape Borda'!T55,'Cape Otway'!T99,'Carnarvon'!T101,'Ceduna'!T68,'Cobar'!T102,'Cunderdin'!T60,'Darwin'!T101,'Deniliquin'!T102,'Eucla'!T97,'Forrest'!T64,'Gabo Island'!T105,'Gayndah'!T108,'Geraldton'!T101,'Giles'!T54,'Grove'!T64,'Halls Creek'!T101,'Kalgoorlie'!T101,'Kalumburu'!T71,'Learmonth'!T35,'Marble Bar'!T105,'Meekatharra'!T84,'Mildura'!T101,'Morawa'!T86,'Mt Gambier'!T71,'Normanton'!T106,'Nowra'!T59,'Oodnadatta'!T70,'Palmerville'!T106,'Perth'!T101,'Port Lincoln'!T101,'Rabbit Flat'!T42,'Richmond NSW'!T57,'Richmond Qld'!T103,'Robe'!T108,'Rutherglen'!T100,'Sale'!T101,'Scone'!T46,'Snowtown'!T103,'St George'!T98,'Townsville'!T70,'Victoria River Downs'!T47,'Wagga Wagga'!T101,'Walgett'!T102,'Wandering'!T103,'Wilcannia'!T58,'Williamtown'!T63,'Woomera'!T61)</f>
        <v>3.48104001056066</v>
      </c>
      <c r="M34" s="13">
        <f>AVERAGE('Adelaide'!V101,'Alice Springs'!V101,'Birdsville'!V61,'Bourke'!V103,'Burketown'!V106,'Cairns'!V101,'Camooweal'!V72,'Canberra'!V102,'Cape Borda'!V55,'Cape Otway'!V99,'Carnarvon'!V101,'Ceduna'!V68,'Cobar'!V102,'Darwin'!V101,'Deniliquin'!V102,'Eucla'!V97,'Forrest'!V64,'Gabo Island'!V105,'Gayndah'!V108,'Geraldton'!V101,'Giles'!V54,'Grove'!V64,'Kalgoorlie'!V101,'Kalumburu'!V71,'Learmonth'!V35,'Marble Bar'!V105,'Meekatharra'!V84,'Mildura'!V101,'Morawa'!V86,'Mt Gambier'!V71,'Normanton'!V106,'Nowra'!V59,'Oodnadatta'!V70,'Palmerville'!V106,'Perth'!V101,'Port Lincoln'!V101,'Rabbit Flat'!V42,'Richmond NSW'!V57,'Richmond Qld'!V103,'Robe'!V108,'Rutherglen'!V100,'Sale'!V101,'Scone'!V46,'Snowtown'!V103,'St George'!V98,'Townsville'!V70,'Victoria River Downs'!V47,'Wagga Wagga'!V101,'Walgett'!V102,'Wandering'!V103,'Wilcannia'!V58,'Williamtown'!V63,'Woomera'!V61)</f>
        <v>4.36163522012579</v>
      </c>
      <c r="N34" s="12">
        <f>AVERAGE('Adelaide'!W101,'Alice Springs'!W101,'Birdsville'!W61,'Bourke'!W103,'Burketown'!W106,'Cairns'!W101,'Camooweal'!W72,'Canberra'!W102,'Cape Borda'!W55,'Cape Otway'!W99,'Carnarvon'!W101,'Ceduna'!W68,'Cobar'!W102,'Darwin'!W101,'Deniliquin'!W102,'Eucla'!W97,'Forrest'!W64,'Gabo Island'!W105,'Gayndah'!W108,'Geraldton'!W101,'Giles'!W54,'Grove'!W64,'Kalgoorlie'!W101,'Kalumburu'!W71,'Learmonth'!W35,'Marble Bar'!W105,'Meekatharra'!W84,'Mildura'!W101,'Morawa'!W86,'Mt Gambier'!W71,'Normanton'!W106,'Nowra'!W59,'Oodnadatta'!W70,'Palmerville'!W106,'Perth'!W101,'Port Lincoln'!W101,'Rabbit Flat'!W42,'Richmond NSW'!W57,'Richmond Qld'!W103,'Robe'!W108,'Rutherglen'!W100,'Sale'!W101,'Scone'!W46,'Snowtown'!W103,'St George'!W98,'Townsville'!W70,'Victoria River Downs'!W47,'Wagga Wagga'!W101,'Walgett'!W102,'Wandering'!W103,'Wilcannia'!W58,'Williamtown'!W63,'Woomera'!W61)</f>
        <v>1.64147134324887</v>
      </c>
    </row>
    <row r="35" ht="23" customHeight="1">
      <c r="A35" t="s" s="14">
        <v>26</v>
      </c>
      <c r="B35" s="11">
        <f>AVERAGE('Adelaide'!B102,'Alice Springs'!B102,'Birdsville'!B62,'Bourke'!B104,'Burketown'!B107,'Cairns'!B102,'Camooweal'!B73,'Canberra'!B103,'Cape Borda'!B56,'Cape Otway'!B100,'Carnarvon'!B102,'Ceduna'!B69,'Cobar'!B103,'Cunderdin'!B61,'Darwin'!B102,'Deniliquin'!B103,'Eucla'!B98,'Forrest'!B65,'Gabo Island'!B106,'Gayndah'!B109,'Geraldton'!B102,'Giles'!B55,'Grove'!B65,'Halls Creek'!B102,'Kalgoorlie'!B102,'Kalumburu'!B72,'Learmonth'!B36,'Marble Bar'!B106,'Meekatharra'!B85,'Mildura'!B102,'Morawa'!B87,'Mt Gambier'!B72,'Normanton'!B107,'Nowra'!B60,'Oodnadatta'!B71,'Palmerville'!B107,'Perth'!B102,'Port Lincoln'!B102,'Rabbit Flat'!B43,'Richmond NSW'!B58,'Richmond Qld'!B104,'Robe'!B109,'Rutherglen'!B101,'Sale'!B102,'Scone'!B47,'Snowtown'!B104,'St George'!B99,'Townsville'!B71,'Victoria River Downs'!B48,'Wagga Wagga'!B102,'Walgett'!B103,'Wandering'!B104,'Wilcannia'!B59,'Williamtown'!B64,'Woomera'!B62)</f>
        <v>36.0363636363636</v>
      </c>
      <c r="C35" s="12">
        <f>AVERAGE('Adelaide'!D102,'Alice Springs'!D102,'Birdsville'!D62,'Bourke'!D104,'Burketown'!D107,'Cairns'!D102,'Camooweal'!D73,'Canberra'!D103,'Cape Borda'!D56,'Cape Otway'!D100,'Carnarvon'!D102,'Ceduna'!D69,'Cobar'!D103,'Cunderdin'!D61,'Darwin'!D102,'Deniliquin'!D103,'Eucla'!D98,'Forrest'!D65,'Gabo Island'!D106,'Gayndah'!D109,'Geraldton'!D102,'Giles'!D55,'Grove'!D65,'Halls Creek'!D102,'Kalgoorlie'!D102,'Kalumburu'!D72,'Learmonth'!D36,'Marble Bar'!D106,'Meekatharra'!D85,'Mildura'!D102,'Morawa'!D87,'Mt Gambier'!D72,'Normanton'!D107,'Nowra'!D60,'Oodnadatta'!D71,'Palmerville'!D107,'Perth'!D102,'Port Lincoln'!D102,'Rabbit Flat'!D43,'Richmond NSW'!D58,'Richmond Qld'!D104,'Robe'!D109,'Rutherglen'!D101,'Sale'!D102,'Scone'!D47,'Snowtown'!D104,'St George'!D99,'Townsville'!D71,'Victoria River Downs'!D48,'Wagga Wagga'!D102,'Walgett'!D103,'Wandering'!D104,'Wilcannia'!D59,'Williamtown'!D64,'Woomera'!D62)</f>
        <v>4.70327294985644</v>
      </c>
      <c r="D35" s="13">
        <f>AVERAGE('Adelaide'!G102,'Alice Springs'!G102,'Birdsville'!G62,'Bourke'!G104,'Burketown'!G107,'Cairns'!G102,'Camooweal'!G73,'Canberra'!G103,'Cape Borda'!G56,'Cape Otway'!G100,'Carnarvon'!G102,'Ceduna'!G69,'Cobar'!G103,'Cunderdin'!G61,'Darwin'!G102,'Deniliquin'!G103,'Eucla'!G98,'Forrest'!G65,'Gabo Island'!G106,'Gayndah'!G109,'Geraldton'!G102,'Giles'!G55,'Grove'!G65,'Halls Creek'!G102,'Kalgoorlie'!G102,'Kalumburu'!G72,'Learmonth'!G36,'Marble Bar'!G106,'Meekatharra'!G85,'Mildura'!G102,'Morawa'!G87,'Mt Gambier'!G72,'Normanton'!G107,'Nowra'!G60,'Oodnadatta'!G71,'Palmerville'!G107,'Perth'!G102,'Port Lincoln'!G102,'Rabbit Flat'!G43,'Richmond NSW'!G58,'Richmond Qld'!G104,'Robe'!G109,'Rutherglen'!G101,'Sale'!G102,'Scone'!G47,'Snowtown'!G104,'St George'!G99,'Townsville'!G71,'Victoria River Downs'!G48,'Wagga Wagga'!G102,'Walgett'!G103,'Wandering'!G104,'Wilcannia'!G59,'Williamtown'!G64,'Woomera'!G62)</f>
        <v>17.8727272727273</v>
      </c>
      <c r="E35" s="12">
        <f>AVERAGE('Adelaide'!I102,'Alice Springs'!I102,'Birdsville'!I62,'Bourke'!I104,'Burketown'!I107,'Cairns'!I102,'Camooweal'!I73,'Canberra'!I103,'Cape Borda'!I56,'Cape Otway'!I100,'Carnarvon'!I102,'Ceduna'!I69,'Cobar'!I103,'Cunderdin'!I61,'Darwin'!I102,'Deniliquin'!I103,'Eucla'!I98,'Forrest'!I65,'Gabo Island'!I106,'Gayndah'!I109,'Geraldton'!I102,'Giles'!I55,'Grove'!I65,'Halls Creek'!I102,'Kalgoorlie'!I102,'Kalumburu'!I72,'Learmonth'!I36,'Marble Bar'!I106,'Meekatharra'!I85,'Mildura'!I102,'Morawa'!I87,'Mt Gambier'!I72,'Normanton'!I107,'Nowra'!I60,'Oodnadatta'!I71,'Palmerville'!I107,'Perth'!I102,'Port Lincoln'!I102,'Rabbit Flat'!I43,'Richmond NSW'!I58,'Richmond Qld'!I104,'Robe'!I109,'Rutherglen'!I101,'Sale'!I102,'Scone'!I47,'Snowtown'!I104,'St George'!I99,'Townsville'!I71,'Victoria River Downs'!I48,'Wagga Wagga'!I102,'Walgett'!I103,'Wandering'!I104,'Wilcannia'!I59,'Williamtown'!I64,'Woomera'!I62)</f>
        <v>3.62925811400509</v>
      </c>
      <c r="F35" s="13">
        <f>AVERAGE('Adelaide'!L102,'Alice Springs'!L102,'Birdsville'!L62,'Bourke'!L104,'Burketown'!L107,'Cairns'!L102,'Camooweal'!L73,'Canberra'!L103,'Cape Borda'!L56,'Cape Otway'!L100,'Carnarvon'!L102,'Ceduna'!L69,'Cobar'!L103,'Darwin'!L102,'Deniliquin'!L103,'Eucla'!L98,'Forrest'!L65,'Gabo Island'!L106,'Gayndah'!L109,'Geraldton'!L102,'Giles'!L55,'Grove'!L65,'Kalgoorlie'!L102,'Kalumburu'!L72,'Learmonth'!L36,'Marble Bar'!L106,'Meekatharra'!L85,'Mildura'!L102,'Morawa'!L87,'Mt Gambier'!L72,'Normanton'!L107,'Nowra'!L60,'Oodnadatta'!L71,'Palmerville'!L107,'Perth'!L102,'Port Lincoln'!L102,'Rabbit Flat'!L43,'Richmond NSW'!L58,'Richmond Qld'!L104,'Robe'!L109,'Rutherglen'!L101,'Sale'!L102,'Scone'!L47,'Snowtown'!L104,'St George'!L99,'Townsville'!L71,'Victoria River Downs'!L48,'Wagga Wagga'!L102,'Walgett'!L103,'Wandering'!L104,'Wilcannia'!L59,'Williamtown'!L64,'Woomera'!L62)</f>
        <v>3.0377358490566</v>
      </c>
      <c r="G35" s="12">
        <f>AVERAGE('Adelaide'!N102,'Alice Springs'!N102,'Birdsville'!N62,'Bourke'!N104,'Burketown'!N107,'Cairns'!N102,'Camooweal'!N73,'Canberra'!N103,'Cape Borda'!N56,'Cape Otway'!N100,'Carnarvon'!N102,'Ceduna'!N69,'Cobar'!N103,'Darwin'!N102,'Deniliquin'!N103,'Eucla'!N98,'Forrest'!N65,'Gabo Island'!N106,'Gayndah'!N109,'Geraldton'!N102,'Giles'!N55,'Grove'!N65,'Kalgoorlie'!N102,'Kalumburu'!N72,'Learmonth'!N36,'Marble Bar'!N106,'Meekatharra'!N85,'Mildura'!N102,'Morawa'!N87,'Mt Gambier'!N72,'Normanton'!N107,'Nowra'!N60,'Oodnadatta'!N71,'Palmerville'!N107,'Perth'!N102,'Port Lincoln'!N102,'Rabbit Flat'!N43,'Richmond NSW'!N58,'Richmond Qld'!N104,'Robe'!N109,'Rutherglen'!N101,'Sale'!N102,'Scone'!N47,'Snowtown'!N104,'St George'!N99,'Townsville'!N71,'Victoria River Downs'!N48,'Wagga Wagga'!N102,'Walgett'!N103,'Wandering'!N104,'Wilcannia'!N59,'Williamtown'!N64,'Woomera'!N62)</f>
        <v>1.31038344538345</v>
      </c>
      <c r="H35" t="s" s="14">
        <v>26</v>
      </c>
      <c r="I35" s="11">
        <f>AVERAGE('Adelaide'!P102,'Alice Springs'!P102,'Birdsville'!P62,'Bourke'!P104,'Burketown'!P107,'Cairns'!P102,'Camooweal'!P73,'Canberra'!P103,'Cape Borda'!P56,'Cape Otway'!P100,'Carnarvon'!P102,'Ceduna'!P69,'Cobar'!P103,'Cunderdin'!P61,'Darwin'!P102,'Deniliquin'!P103,'Eucla'!P98,'Forrest'!P65,'Gabo Island'!P106,'Gayndah'!P109,'Geraldton'!P102,'Giles'!P55,'Grove'!P65,'Halls Creek'!P102,'Kalgoorlie'!P102,'Kalumburu'!P72,'Learmonth'!P36,'Marble Bar'!P106,'Meekatharra'!P85,'Mildura'!P102,'Morawa'!P87,'Mt Gambier'!P72,'Normanton'!P107,'Nowra'!P60,'Oodnadatta'!P71,'Palmerville'!P107,'Perth'!P102,'Port Lincoln'!P102,'Rabbit Flat'!P43,'Richmond NSW'!P58,'Richmond Qld'!P104,'Robe'!P109,'Rutherglen'!P101,'Sale'!P102,'Scone'!P47,'Snowtown'!P104,'St George'!P99,'Townsville'!P71,'Victoria River Downs'!P48,'Wagga Wagga'!P102,'Walgett'!P103,'Wandering'!P104,'Wilcannia'!P59,'Williamtown'!P64,'Woomera'!P62)</f>
        <v>39.5944055944056</v>
      </c>
      <c r="J35" s="12">
        <f>AVERAGE('Adelaide'!Q102,'Alice Springs'!Q102,'Birdsville'!Q62,'Bourke'!Q104,'Burketown'!Q107,'Cairns'!Q102,'Camooweal'!Q73,'Canberra'!Q103,'Cape Borda'!Q56,'Cape Otway'!Q100,'Carnarvon'!Q102,'Ceduna'!Q69,'Cobar'!Q103,'Cunderdin'!Q61,'Darwin'!Q102,'Deniliquin'!Q103,'Eucla'!Q98,'Forrest'!Q65,'Gabo Island'!Q106,'Gayndah'!Q109,'Geraldton'!Q102,'Giles'!Q55,'Grove'!Q65,'Halls Creek'!Q102,'Kalgoorlie'!Q102,'Kalumburu'!Q72,'Learmonth'!Q36,'Marble Bar'!Q106,'Meekatharra'!Q85,'Mildura'!Q102,'Morawa'!Q87,'Mt Gambier'!Q72,'Normanton'!Q107,'Nowra'!Q60,'Oodnadatta'!Q71,'Palmerville'!Q107,'Perth'!Q102,'Port Lincoln'!Q102,'Rabbit Flat'!Q43,'Richmond NSW'!Q58,'Richmond Qld'!Q104,'Robe'!Q109,'Rutherglen'!Q101,'Sale'!Q102,'Scone'!Q47,'Snowtown'!Q104,'St George'!Q99,'Townsville'!Q71,'Victoria River Downs'!Q48,'Wagga Wagga'!Q102,'Walgett'!Q103,'Wandering'!Q104,'Wilcannia'!Q59,'Williamtown'!Q64,'Woomera'!Q62)</f>
        <v>4.559549570629</v>
      </c>
      <c r="K35" s="13">
        <f>AVERAGE('Adelaide'!S102,'Alice Springs'!S102,'Birdsville'!S62,'Bourke'!S104,'Burketown'!S107,'Cairns'!S102,'Camooweal'!S73,'Canberra'!S103,'Cape Borda'!S56,'Cape Otway'!S100,'Carnarvon'!S102,'Ceduna'!S69,'Cobar'!S103,'Cunderdin'!S61,'Darwin'!S102,'Deniliquin'!S103,'Eucla'!S98,'Forrest'!S65,'Gabo Island'!S106,'Gayndah'!S109,'Geraldton'!S102,'Giles'!S55,'Grove'!S65,'Halls Creek'!S102,'Kalgoorlie'!S102,'Kalumburu'!S72,'Learmonth'!S36,'Marble Bar'!S106,'Meekatharra'!S85,'Mildura'!S102,'Morawa'!S87,'Mt Gambier'!S72,'Normanton'!S107,'Nowra'!S60,'Oodnadatta'!S71,'Palmerville'!S107,'Perth'!S102,'Port Lincoln'!S102,'Rabbit Flat'!S43,'Richmond NSW'!S58,'Richmond Qld'!S104,'Robe'!S109,'Rutherglen'!S101,'Sale'!S102,'Scone'!S47,'Snowtown'!S104,'St George'!S99,'Townsville'!S71,'Victoria River Downs'!S48,'Wagga Wagga'!S102,'Walgett'!S103,'Wandering'!S104,'Wilcannia'!S59,'Williamtown'!S64,'Woomera'!S62)</f>
        <v>20.6587412587413</v>
      </c>
      <c r="L35" s="12">
        <f>AVERAGE('Adelaide'!T102,'Alice Springs'!T102,'Birdsville'!T62,'Bourke'!T104,'Burketown'!T107,'Cairns'!T102,'Camooweal'!T73,'Canberra'!T103,'Cape Borda'!T56,'Cape Otway'!T100,'Carnarvon'!T102,'Ceduna'!T69,'Cobar'!T103,'Cunderdin'!T61,'Darwin'!T102,'Deniliquin'!T103,'Eucla'!T98,'Forrest'!T65,'Gabo Island'!T106,'Gayndah'!T109,'Geraldton'!T102,'Giles'!T55,'Grove'!T65,'Halls Creek'!T102,'Kalgoorlie'!T102,'Kalumburu'!T72,'Learmonth'!T36,'Marble Bar'!T106,'Meekatharra'!T85,'Mildura'!T102,'Morawa'!T87,'Mt Gambier'!T72,'Normanton'!T107,'Nowra'!T60,'Oodnadatta'!T71,'Palmerville'!T107,'Perth'!T102,'Port Lincoln'!T102,'Rabbit Flat'!T43,'Richmond NSW'!T58,'Richmond Qld'!T104,'Robe'!T109,'Rutherglen'!T101,'Sale'!T102,'Scone'!T47,'Snowtown'!T104,'St George'!T99,'Townsville'!T71,'Victoria River Downs'!T48,'Wagga Wagga'!T102,'Walgett'!T103,'Wandering'!T104,'Wilcannia'!T59,'Williamtown'!T64,'Woomera'!T62)</f>
        <v>3.49255094602232</v>
      </c>
      <c r="M35" s="13">
        <f>AVERAGE('Adelaide'!V102,'Alice Springs'!V102,'Birdsville'!V62,'Bourke'!V104,'Burketown'!V107,'Cairns'!V102,'Camooweal'!V73,'Canberra'!V103,'Cape Borda'!V56,'Cape Otway'!V100,'Carnarvon'!V102,'Ceduna'!V69,'Cobar'!V103,'Darwin'!V102,'Deniliquin'!V103,'Eucla'!V98,'Forrest'!V65,'Gabo Island'!V106,'Gayndah'!V109,'Geraldton'!V102,'Giles'!V55,'Grove'!V65,'Kalgoorlie'!V102,'Kalumburu'!V72,'Learmonth'!V36,'Marble Bar'!V106,'Meekatharra'!V85,'Mildura'!V102,'Morawa'!V87,'Mt Gambier'!V72,'Normanton'!V107,'Nowra'!V60,'Oodnadatta'!V71,'Palmerville'!V107,'Perth'!V102,'Port Lincoln'!V102,'Rabbit Flat'!V43,'Richmond NSW'!V58,'Richmond Qld'!V104,'Robe'!V109,'Rutherglen'!V101,'Sale'!V102,'Scone'!V47,'Snowtown'!V104,'St George'!V99,'Townsville'!V71,'Victoria River Downs'!V48,'Wagga Wagga'!V102,'Walgett'!V103,'Wandering'!V104,'Wilcannia'!V59,'Williamtown'!V64,'Woomera'!V62)</f>
        <v>4.25979680696662</v>
      </c>
      <c r="N35" s="12">
        <f>AVERAGE('Adelaide'!W102,'Alice Springs'!W102,'Birdsville'!W62,'Bourke'!W104,'Burketown'!W107,'Cairns'!W102,'Camooweal'!W73,'Canberra'!W103,'Cape Borda'!W56,'Cape Otway'!W100,'Carnarvon'!W102,'Ceduna'!W69,'Cobar'!W103,'Darwin'!W102,'Deniliquin'!W103,'Eucla'!W98,'Forrest'!W65,'Gabo Island'!W106,'Gayndah'!W109,'Geraldton'!W102,'Giles'!W55,'Grove'!W65,'Kalgoorlie'!W102,'Kalumburu'!W72,'Learmonth'!W36,'Marble Bar'!W106,'Meekatharra'!W85,'Mildura'!W102,'Morawa'!W87,'Mt Gambier'!W72,'Normanton'!W107,'Nowra'!W60,'Oodnadatta'!W71,'Palmerville'!W107,'Perth'!W102,'Port Lincoln'!W102,'Rabbit Flat'!W43,'Richmond NSW'!W58,'Richmond Qld'!W104,'Robe'!W109,'Rutherglen'!W101,'Sale'!W102,'Scone'!W47,'Snowtown'!W104,'St George'!W99,'Townsville'!W71,'Victoria River Downs'!W48,'Wagga Wagga'!W102,'Walgett'!W103,'Wandering'!W104,'Wilcannia'!W59,'Williamtown'!W64,'Woomera'!W62)</f>
        <v>1.64513526446435</v>
      </c>
    </row>
    <row r="36" ht="23" customHeight="1">
      <c r="A36" t="s" s="14">
        <v>27</v>
      </c>
      <c r="B36" s="11">
        <f>AVERAGE('Adelaide'!B103,'Alice Springs'!B103,'Birdsville'!B63,'Bourke'!B105,'Burketown'!B108,'Cairns'!B103,'Camooweal'!B74,'Canberra'!B104,'Cape Borda'!B57,'Cape Otway'!B101,'Carnarvon'!B103,'Ceduna'!B70,'Cobar'!B104,'Cunderdin'!B62,'Darwin'!B103,'Deniliquin'!B104,'Eucla'!B99,'Forrest'!B66,'Gabo Island'!B107,'Gayndah'!B110,'Geraldton'!B103,'Giles'!B56,'Grove'!B66,'Halls Creek'!B103,'Kalgoorlie'!B103,'Kalumburu'!B73,'Learmonth'!B37,'Marble Bar'!B107,'Meekatharra'!B86,'Mildura'!B103,'Morawa'!B88,'Mt Gambier'!B73,'Normanton'!B108,'Nowra'!B61,'Oodnadatta'!B72,'Palmerville'!B108,'Perth'!B103,'Port Lincoln'!B103,'Rabbit Flat'!B44,'Richmond NSW'!B59,'Richmond Qld'!B105,'Robe'!B110,'Rutherglen'!B102,'Sale'!B103,'Scone'!B48,'Snowtown'!B105,'St George'!B100,'Townsville'!B72,'Victoria River Downs'!B49,'Wagga Wagga'!B103,'Walgett'!B104,'Wandering'!B105,'Wilcannia'!B60,'Williamtown'!B65,'Woomera'!B63)</f>
        <v>42.2</v>
      </c>
      <c r="C36" s="12">
        <f>AVERAGE('Adelaide'!D103,'Alice Springs'!D103,'Birdsville'!D63,'Bourke'!D105,'Burketown'!D108,'Cairns'!D103,'Camooweal'!D74,'Canberra'!D104,'Cape Borda'!D57,'Cape Otway'!D101,'Carnarvon'!D103,'Ceduna'!D70,'Cobar'!D104,'Cunderdin'!D62,'Darwin'!D103,'Deniliquin'!D104,'Eucla'!D99,'Forrest'!D66,'Gabo Island'!D107,'Gayndah'!D110,'Geraldton'!D103,'Giles'!D56,'Grove'!D66,'Halls Creek'!D103,'Kalgoorlie'!D103,'Kalumburu'!D73,'Learmonth'!D37,'Marble Bar'!D107,'Meekatharra'!D86,'Mildura'!D103,'Morawa'!D88,'Mt Gambier'!D73,'Normanton'!D108,'Nowra'!D61,'Oodnadatta'!D72,'Palmerville'!D108,'Perth'!D103,'Port Lincoln'!D103,'Rabbit Flat'!D44,'Richmond NSW'!D59,'Richmond Qld'!D105,'Robe'!D110,'Rutherglen'!D102,'Sale'!D103,'Scone'!D48,'Snowtown'!D105,'St George'!D100,'Townsville'!D72,'Victoria River Downs'!D49,'Wagga Wagga'!D103,'Walgett'!D104,'Wandering'!D105,'Wilcannia'!D60,'Williamtown'!D65,'Woomera'!D63)</f>
        <v>4.51340331678346</v>
      </c>
      <c r="D36" s="13">
        <f>AVERAGE('Adelaide'!G103,'Alice Springs'!G103,'Birdsville'!G63,'Bourke'!G105,'Burketown'!G108,'Cairns'!G103,'Camooweal'!G74,'Canberra'!G104,'Cape Borda'!G57,'Cape Otway'!G101,'Carnarvon'!G103,'Ceduna'!G70,'Cobar'!G104,'Cunderdin'!G62,'Darwin'!G103,'Deniliquin'!G104,'Eucla'!G99,'Forrest'!G66,'Gabo Island'!G107,'Gayndah'!G110,'Geraldton'!G103,'Giles'!G56,'Grove'!G66,'Halls Creek'!G103,'Kalgoorlie'!G103,'Kalumburu'!G73,'Learmonth'!G37,'Marble Bar'!G107,'Meekatharra'!G86,'Mildura'!G103,'Morawa'!G88,'Mt Gambier'!G73,'Normanton'!G108,'Nowra'!G61,'Oodnadatta'!G72,'Palmerville'!G108,'Perth'!G103,'Port Lincoln'!G103,'Rabbit Flat'!G44,'Richmond NSW'!G59,'Richmond Qld'!G105,'Robe'!G110,'Rutherglen'!G102,'Sale'!G103,'Scone'!G48,'Snowtown'!G105,'St George'!G100,'Townsville'!G72,'Victoria River Downs'!G49,'Wagga Wagga'!G103,'Walgett'!G104,'Wandering'!G105,'Wilcannia'!G60,'Williamtown'!G65,'Woomera'!G63)</f>
        <v>22.6727272727273</v>
      </c>
      <c r="E36" s="12">
        <f>AVERAGE('Adelaide'!I103,'Alice Springs'!I103,'Birdsville'!I63,'Bourke'!I105,'Burketown'!I108,'Cairns'!I103,'Camooweal'!I74,'Canberra'!I104,'Cape Borda'!I57,'Cape Otway'!I101,'Carnarvon'!I103,'Ceduna'!I70,'Cobar'!I104,'Cunderdin'!I62,'Darwin'!I103,'Deniliquin'!I104,'Eucla'!I99,'Forrest'!I66,'Gabo Island'!I107,'Gayndah'!I110,'Geraldton'!I103,'Giles'!I56,'Grove'!I66,'Halls Creek'!I103,'Kalgoorlie'!I103,'Kalumburu'!I73,'Learmonth'!I37,'Marble Bar'!I107,'Meekatharra'!I86,'Mildura'!I103,'Morawa'!I88,'Mt Gambier'!I73,'Normanton'!I108,'Nowra'!I61,'Oodnadatta'!I72,'Palmerville'!I108,'Perth'!I103,'Port Lincoln'!I103,'Rabbit Flat'!I44,'Richmond NSW'!I59,'Richmond Qld'!I105,'Robe'!I110,'Rutherglen'!I102,'Sale'!I103,'Scone'!I48,'Snowtown'!I105,'St George'!I100,'Townsville'!I72,'Victoria River Downs'!I49,'Wagga Wagga'!I103,'Walgett'!I104,'Wandering'!I105,'Wilcannia'!I60,'Williamtown'!I65,'Woomera'!I63)</f>
        <v>3.3709818310418</v>
      </c>
      <c r="F36" s="13">
        <f>AVERAGE('Adelaide'!L103,'Alice Springs'!L103,'Birdsville'!L63,'Bourke'!L105,'Burketown'!L108,'Cairns'!L103,'Camooweal'!L74,'Canberra'!L104,'Cape Borda'!L57,'Cape Otway'!L101,'Carnarvon'!L103,'Ceduna'!L70,'Cobar'!L104,'Darwin'!L103,'Deniliquin'!L104,'Eucla'!L99,'Forrest'!L66,'Gabo Island'!L107,'Gayndah'!L110,'Geraldton'!L103,'Giles'!L56,'Grove'!L66,'Kalgoorlie'!L103,'Kalumburu'!L73,'Learmonth'!L37,'Marble Bar'!L107,'Meekatharra'!L86,'Mildura'!L103,'Morawa'!L88,'Mt Gambier'!L73,'Normanton'!L108,'Nowra'!L61,'Oodnadatta'!L72,'Palmerville'!L108,'Perth'!L103,'Port Lincoln'!L103,'Rabbit Flat'!L44,'Richmond NSW'!L59,'Richmond Qld'!L105,'Robe'!L110,'Rutherglen'!L102,'Sale'!L103,'Scone'!L48,'Snowtown'!L105,'St George'!L100,'Townsville'!L72,'Victoria River Downs'!L49,'Wagga Wagga'!L103,'Walgett'!L104,'Wandering'!L105,'Wilcannia'!L60,'Williamtown'!L65,'Woomera'!L63)</f>
        <v>5.11320754716981</v>
      </c>
      <c r="G36" s="12">
        <f>AVERAGE('Adelaide'!N103,'Alice Springs'!N103,'Birdsville'!N63,'Bourke'!N105,'Burketown'!N108,'Cairns'!N103,'Camooweal'!N74,'Canberra'!N104,'Cape Borda'!N57,'Cape Otway'!N101,'Carnarvon'!N103,'Ceduna'!N70,'Cobar'!N104,'Darwin'!N103,'Deniliquin'!N104,'Eucla'!N99,'Forrest'!N66,'Gabo Island'!N107,'Gayndah'!N110,'Geraldton'!N103,'Giles'!N56,'Grove'!N66,'Kalgoorlie'!N103,'Kalumburu'!N73,'Learmonth'!N37,'Marble Bar'!N107,'Meekatharra'!N86,'Mildura'!N103,'Morawa'!N88,'Mt Gambier'!N73,'Normanton'!N108,'Nowra'!N61,'Oodnadatta'!N72,'Palmerville'!N108,'Perth'!N103,'Port Lincoln'!N103,'Rabbit Flat'!N44,'Richmond NSW'!N59,'Richmond Qld'!N105,'Robe'!N110,'Rutherglen'!N102,'Sale'!N103,'Scone'!N48,'Snowtown'!N105,'St George'!N100,'Townsville'!N72,'Victoria River Downs'!N49,'Wagga Wagga'!N103,'Walgett'!N104,'Wandering'!N105,'Wilcannia'!N60,'Williamtown'!N65,'Woomera'!N63)</f>
        <v>1.50801675732622</v>
      </c>
      <c r="H36" t="s" s="14">
        <v>27</v>
      </c>
      <c r="I36" s="11">
        <f>AVERAGE('Adelaide'!P103,'Alice Springs'!P103,'Birdsville'!P63,'Bourke'!P105,'Burketown'!P108,'Cairns'!P103,'Camooweal'!P74,'Canberra'!P104,'Cape Borda'!P57,'Cape Otway'!P101,'Carnarvon'!P103,'Ceduna'!P70,'Cobar'!P104,'Cunderdin'!P62,'Darwin'!P103,'Deniliquin'!P104,'Eucla'!P99,'Forrest'!P66,'Gabo Island'!P107,'Gayndah'!P110,'Geraldton'!P103,'Giles'!P56,'Grove'!P66,'Halls Creek'!P103,'Kalgoorlie'!P103,'Kalumburu'!P73,'Learmonth'!P37,'Marble Bar'!P107,'Meekatharra'!P86,'Mildura'!P103,'Morawa'!P88,'Mt Gambier'!P73,'Normanton'!P108,'Nowra'!P61,'Oodnadatta'!P72,'Palmerville'!P108,'Perth'!P103,'Port Lincoln'!P103,'Rabbit Flat'!P44,'Richmond NSW'!P59,'Richmond Qld'!P105,'Robe'!P110,'Rutherglen'!P102,'Sale'!P103,'Scone'!P48,'Snowtown'!P105,'St George'!P100,'Townsville'!P72,'Victoria River Downs'!P49,'Wagga Wagga'!P103,'Walgett'!P104,'Wandering'!P105,'Wilcannia'!P60,'Williamtown'!P65,'Woomera'!P63)</f>
        <v>39.7805194805195</v>
      </c>
      <c r="J36" s="12">
        <f>AVERAGE('Adelaide'!Q103,'Alice Springs'!Q103,'Birdsville'!Q63,'Bourke'!Q105,'Burketown'!Q108,'Cairns'!Q103,'Camooweal'!Q74,'Canberra'!Q104,'Cape Borda'!Q57,'Cape Otway'!Q101,'Carnarvon'!Q103,'Ceduna'!Q70,'Cobar'!Q104,'Cunderdin'!Q62,'Darwin'!Q103,'Deniliquin'!Q104,'Eucla'!Q99,'Forrest'!Q66,'Gabo Island'!Q107,'Gayndah'!Q110,'Geraldton'!Q103,'Giles'!Q56,'Grove'!Q66,'Halls Creek'!Q103,'Kalgoorlie'!Q103,'Kalumburu'!Q73,'Learmonth'!Q37,'Marble Bar'!Q107,'Meekatharra'!Q86,'Mildura'!Q103,'Morawa'!Q88,'Mt Gambier'!Q73,'Normanton'!Q108,'Nowra'!Q61,'Oodnadatta'!Q72,'Palmerville'!Q108,'Perth'!Q103,'Port Lincoln'!Q103,'Rabbit Flat'!Q44,'Richmond NSW'!Q59,'Richmond Qld'!Q105,'Robe'!Q110,'Rutherglen'!Q102,'Sale'!Q103,'Scone'!Q48,'Snowtown'!Q105,'St George'!Q100,'Townsville'!Q72,'Victoria River Downs'!Q49,'Wagga Wagga'!Q103,'Walgett'!Q104,'Wandering'!Q105,'Wilcannia'!Q60,'Williamtown'!Q65,'Woomera'!Q63)</f>
        <v>4.55624419472363</v>
      </c>
      <c r="K36" s="13">
        <f>AVERAGE('Adelaide'!S103,'Alice Springs'!S103,'Birdsville'!S63,'Bourke'!S105,'Burketown'!S108,'Cairns'!S103,'Camooweal'!S74,'Canberra'!S104,'Cape Borda'!S57,'Cape Otway'!S101,'Carnarvon'!S103,'Ceduna'!S70,'Cobar'!S104,'Cunderdin'!S62,'Darwin'!S103,'Deniliquin'!S104,'Eucla'!S99,'Forrest'!S66,'Gabo Island'!S107,'Gayndah'!S110,'Geraldton'!S103,'Giles'!S56,'Grove'!S66,'Halls Creek'!S103,'Kalgoorlie'!S103,'Kalumburu'!S73,'Learmonth'!S37,'Marble Bar'!S107,'Meekatharra'!S86,'Mildura'!S103,'Morawa'!S88,'Mt Gambier'!S73,'Normanton'!S108,'Nowra'!S61,'Oodnadatta'!S72,'Palmerville'!S108,'Perth'!S103,'Port Lincoln'!S103,'Rabbit Flat'!S44,'Richmond NSW'!S59,'Richmond Qld'!S105,'Robe'!S110,'Rutherglen'!S102,'Sale'!S103,'Scone'!S48,'Snowtown'!S105,'St George'!S100,'Townsville'!S72,'Victoria River Downs'!S49,'Wagga Wagga'!S103,'Walgett'!S104,'Wandering'!S105,'Wilcannia'!S60,'Williamtown'!S65,'Woomera'!S63)</f>
        <v>20.8025974025974</v>
      </c>
      <c r="L36" s="12">
        <f>AVERAGE('Adelaide'!T103,'Alice Springs'!T103,'Birdsville'!T63,'Bourke'!T105,'Burketown'!T108,'Cairns'!T103,'Camooweal'!T74,'Canberra'!T104,'Cape Borda'!T57,'Cape Otway'!T101,'Carnarvon'!T103,'Ceduna'!T70,'Cobar'!T104,'Cunderdin'!T62,'Darwin'!T103,'Deniliquin'!T104,'Eucla'!T99,'Forrest'!T66,'Gabo Island'!T107,'Gayndah'!T110,'Geraldton'!T103,'Giles'!T56,'Grove'!T66,'Halls Creek'!T103,'Kalgoorlie'!T103,'Kalumburu'!T73,'Learmonth'!T37,'Marble Bar'!T107,'Meekatharra'!T86,'Mildura'!T103,'Morawa'!T88,'Mt Gambier'!T73,'Normanton'!T108,'Nowra'!T61,'Oodnadatta'!T72,'Palmerville'!T108,'Perth'!T103,'Port Lincoln'!T103,'Rabbit Flat'!T44,'Richmond NSW'!T59,'Richmond Qld'!T105,'Robe'!T110,'Rutherglen'!T102,'Sale'!T103,'Scone'!T48,'Snowtown'!T105,'St George'!T100,'Townsville'!T72,'Victoria River Downs'!T49,'Wagga Wagga'!T103,'Walgett'!T104,'Wandering'!T105,'Wilcannia'!T60,'Williamtown'!T65,'Woomera'!T63)</f>
        <v>3.48946768837788</v>
      </c>
      <c r="M36" s="13">
        <f>AVERAGE('Adelaide'!V103,'Alice Springs'!V103,'Birdsville'!V63,'Bourke'!V105,'Burketown'!V108,'Cairns'!V103,'Camooweal'!V74,'Canberra'!V104,'Cape Borda'!V57,'Cape Otway'!V101,'Carnarvon'!V103,'Ceduna'!V70,'Cobar'!V104,'Darwin'!V103,'Deniliquin'!V104,'Eucla'!V99,'Forrest'!V66,'Gabo Island'!V107,'Gayndah'!V110,'Geraldton'!V103,'Giles'!V56,'Grove'!V66,'Kalgoorlie'!V103,'Kalumburu'!V73,'Learmonth'!V37,'Marble Bar'!V107,'Meekatharra'!V86,'Mildura'!V103,'Morawa'!V88,'Mt Gambier'!V73,'Normanton'!V108,'Nowra'!V61,'Oodnadatta'!V72,'Palmerville'!V108,'Perth'!V103,'Port Lincoln'!V103,'Rabbit Flat'!V44,'Richmond NSW'!V59,'Richmond Qld'!V105,'Robe'!V110,'Rutherglen'!V102,'Sale'!V103,'Scone'!V48,'Snowtown'!V105,'St George'!V100,'Townsville'!V72,'Victoria River Downs'!V49,'Wagga Wagga'!V103,'Walgett'!V104,'Wandering'!V105,'Wilcannia'!V60,'Williamtown'!V65,'Woomera'!V63)</f>
        <v>4.32075471698113</v>
      </c>
      <c r="N36" s="12">
        <f>AVERAGE('Adelaide'!W103,'Alice Springs'!W103,'Birdsville'!W63,'Bourke'!W105,'Burketown'!W108,'Cairns'!W103,'Camooweal'!W74,'Canberra'!W104,'Cape Borda'!W57,'Cape Otway'!W101,'Carnarvon'!W103,'Ceduna'!W70,'Cobar'!W104,'Darwin'!W103,'Deniliquin'!W104,'Eucla'!W99,'Forrest'!W66,'Gabo Island'!W107,'Gayndah'!W110,'Geraldton'!W103,'Giles'!W56,'Grove'!W66,'Kalgoorlie'!W103,'Kalumburu'!W73,'Learmonth'!W37,'Marble Bar'!W107,'Meekatharra'!W86,'Mildura'!W103,'Morawa'!W88,'Mt Gambier'!W73,'Normanton'!W108,'Nowra'!W61,'Oodnadatta'!W72,'Palmerville'!W108,'Perth'!W103,'Port Lincoln'!W103,'Rabbit Flat'!W44,'Richmond NSW'!W59,'Richmond Qld'!W105,'Robe'!W110,'Rutherglen'!W102,'Sale'!W103,'Scone'!W48,'Snowtown'!W105,'St George'!W100,'Townsville'!W72,'Victoria River Downs'!W49,'Wagga Wagga'!W103,'Walgett'!W104,'Wandering'!W105,'Wilcannia'!W60,'Williamtown'!W65,'Woomera'!W63)</f>
        <v>1.65353897616081</v>
      </c>
    </row>
    <row r="37" ht="23" customHeight="1">
      <c r="A37" t="s" s="14">
        <v>28</v>
      </c>
      <c r="B37" s="11">
        <f>AVERAGE('Adelaide'!B104,'Alice Springs'!B104,'Birdsville'!B64,'Bourke'!B106,'Burketown'!B109,'Cairns'!B104,'Camooweal'!B75,'Canberra'!B105,'Cape Borda'!B58,'Cape Otway'!B102,'Carnarvon'!B104,'Ceduna'!B71,'Cobar'!B105,'Cunderdin'!B63,'Darwin'!B104,'Deniliquin'!B105,'Eucla'!B100,'Forrest'!B67,'Gabo Island'!B108,'Gayndah'!B111,'Geraldton'!B104,'Giles'!B57,'Grove'!B67,'Halls Creek'!B104,'Kalgoorlie'!B104,'Kalumburu'!B74,'Learmonth'!B38,'Marble Bar'!B108,'Meekatharra'!B87,'Mildura'!B104,'Morawa'!B89,'Mt Gambier'!B74,'Normanton'!B109,'Nowra'!B62,'Oodnadatta'!B73,'Palmerville'!B109,'Perth'!B104,'Port Lincoln'!B104,'Rabbit Flat'!B45,'Richmond NSW'!B60,'Richmond Qld'!B106,'Robe'!B111,'Rutherglen'!B103,'Sale'!B104,'Scone'!B49,'Snowtown'!B106,'St George'!B101,'Townsville'!B73,'Victoria River Downs'!B50,'Wagga Wagga'!B104,'Walgett'!B105,'Wandering'!B106,'Wilcannia'!B61,'Williamtown'!B66,'Woomera'!B64)</f>
        <v>39.5</v>
      </c>
      <c r="C37" s="12">
        <f>AVERAGE('Adelaide'!D104,'Alice Springs'!D104,'Birdsville'!D64,'Bourke'!D106,'Burketown'!D109,'Cairns'!D104,'Camooweal'!D75,'Canberra'!D105,'Cape Borda'!D58,'Cape Otway'!D102,'Carnarvon'!D104,'Ceduna'!D71,'Cobar'!D105,'Cunderdin'!D63,'Darwin'!D104,'Deniliquin'!D105,'Eucla'!D100,'Forrest'!D67,'Gabo Island'!D108,'Gayndah'!D111,'Geraldton'!D104,'Giles'!D57,'Grove'!D67,'Halls Creek'!D104,'Kalgoorlie'!D104,'Kalumburu'!D74,'Learmonth'!D38,'Marble Bar'!D108,'Meekatharra'!D87,'Mildura'!D104,'Morawa'!D89,'Mt Gambier'!D74,'Normanton'!D109,'Nowra'!D62,'Oodnadatta'!D73,'Palmerville'!D109,'Perth'!D104,'Port Lincoln'!D104,'Rabbit Flat'!D45,'Richmond NSW'!D60,'Richmond Qld'!D106,'Robe'!D111,'Rutherglen'!D103,'Sale'!D104,'Scone'!D49,'Snowtown'!D106,'St George'!D101,'Townsville'!D73,'Victoria River Downs'!D50,'Wagga Wagga'!D104,'Walgett'!D105,'Wandering'!D106,'Wilcannia'!D61,'Williamtown'!D66,'Woomera'!D64)</f>
        <v>4.7091054229653</v>
      </c>
      <c r="D37" s="13">
        <f>AVERAGE('Adelaide'!G104,'Alice Springs'!G104,'Birdsville'!G64,'Bourke'!G106,'Burketown'!G109,'Cairns'!G104,'Camooweal'!G75,'Canberra'!G105,'Cape Borda'!G58,'Cape Otway'!G102,'Carnarvon'!G104,'Ceduna'!G71,'Cobar'!G105,'Cunderdin'!G63,'Darwin'!G104,'Deniliquin'!G105,'Eucla'!G100,'Forrest'!G67,'Gabo Island'!G108,'Gayndah'!G111,'Geraldton'!G104,'Giles'!G57,'Grove'!G67,'Halls Creek'!G104,'Kalgoorlie'!G104,'Kalumburu'!G74,'Learmonth'!G38,'Marble Bar'!G108,'Meekatharra'!G87,'Mildura'!G104,'Morawa'!G89,'Mt Gambier'!G74,'Normanton'!G109,'Nowra'!G62,'Oodnadatta'!G73,'Palmerville'!G109,'Perth'!G104,'Port Lincoln'!G104,'Rabbit Flat'!G45,'Richmond NSW'!G60,'Richmond Qld'!G106,'Robe'!G111,'Rutherglen'!G103,'Sale'!G104,'Scone'!G49,'Snowtown'!G106,'St George'!G101,'Townsville'!G73,'Victoria River Downs'!G50,'Wagga Wagga'!G104,'Walgett'!G105,'Wandering'!G106,'Wilcannia'!G61,'Williamtown'!G66,'Woomera'!G64)</f>
        <v>20.1481481481481</v>
      </c>
      <c r="E37" s="12">
        <f>AVERAGE('Adelaide'!I104,'Alice Springs'!I104,'Birdsville'!I64,'Bourke'!I106,'Burketown'!I109,'Cairns'!I104,'Camooweal'!I75,'Canberra'!I105,'Cape Borda'!I58,'Cape Otway'!I102,'Carnarvon'!I104,'Ceduna'!I71,'Cobar'!I105,'Cunderdin'!I63,'Darwin'!I104,'Deniliquin'!I105,'Eucla'!I100,'Forrest'!I67,'Gabo Island'!I108,'Gayndah'!I111,'Geraldton'!I104,'Giles'!I57,'Grove'!I67,'Halls Creek'!I104,'Kalgoorlie'!I104,'Kalumburu'!I74,'Learmonth'!I38,'Marble Bar'!I108,'Meekatharra'!I87,'Mildura'!I104,'Morawa'!I89,'Mt Gambier'!I74,'Normanton'!I109,'Nowra'!I62,'Oodnadatta'!I73,'Palmerville'!I109,'Perth'!I104,'Port Lincoln'!I104,'Rabbit Flat'!I45,'Richmond NSW'!I60,'Richmond Qld'!I106,'Robe'!I111,'Rutherglen'!I103,'Sale'!I104,'Scone'!I49,'Snowtown'!I106,'St George'!I101,'Townsville'!I73,'Victoria River Downs'!I50,'Wagga Wagga'!I104,'Walgett'!I105,'Wandering'!I106,'Wilcannia'!I61,'Williamtown'!I66,'Woomera'!I64)</f>
        <v>3.63456430051455</v>
      </c>
      <c r="F37" s="13">
        <f>AVERAGE('Adelaide'!L104,'Alice Springs'!L104,'Birdsville'!L64,'Bourke'!L106,'Burketown'!L109,'Cairns'!L104,'Camooweal'!L75,'Canberra'!L105,'Cape Borda'!L58,'Cape Otway'!L102,'Carnarvon'!L104,'Ceduna'!L71,'Cobar'!L105,'Darwin'!L104,'Deniliquin'!L105,'Eucla'!L100,'Forrest'!L67,'Gabo Island'!L108,'Gayndah'!L111,'Geraldton'!L104,'Giles'!L57,'Grove'!L67,'Kalgoorlie'!L104,'Kalumburu'!L74,'Learmonth'!L38,'Marble Bar'!L108,'Meekatharra'!L87,'Mildura'!L104,'Morawa'!L89,'Mt Gambier'!L74,'Normanton'!L109,'Nowra'!L62,'Oodnadatta'!L73,'Palmerville'!L109,'Perth'!L104,'Port Lincoln'!L104,'Rabbit Flat'!L45,'Richmond NSW'!L60,'Richmond Qld'!L106,'Robe'!L111,'Rutherglen'!L103,'Sale'!L104,'Scone'!L49,'Snowtown'!L106,'St George'!L101,'Townsville'!L73,'Victoria River Downs'!L50,'Wagga Wagga'!L104,'Walgett'!L105,'Wandering'!L106,'Wilcannia'!L61,'Williamtown'!L66,'Woomera'!L64)</f>
        <v>4.32692307692308</v>
      </c>
      <c r="G37" s="12">
        <f>AVERAGE('Adelaide'!N104,'Alice Springs'!N104,'Birdsville'!N64,'Bourke'!N106,'Burketown'!N109,'Cairns'!N104,'Camooweal'!N75,'Canberra'!N105,'Cape Borda'!N58,'Cape Otway'!N102,'Carnarvon'!N104,'Ceduna'!N71,'Cobar'!N105,'Darwin'!N104,'Deniliquin'!N105,'Eucla'!N100,'Forrest'!N67,'Gabo Island'!N108,'Gayndah'!N111,'Geraldton'!N104,'Giles'!N57,'Grove'!N67,'Kalgoorlie'!N104,'Kalumburu'!N74,'Learmonth'!N38,'Marble Bar'!N108,'Meekatharra'!N87,'Mildura'!N104,'Morawa'!N89,'Mt Gambier'!N74,'Normanton'!N109,'Nowra'!N62,'Oodnadatta'!N73,'Palmerville'!N109,'Perth'!N104,'Port Lincoln'!N104,'Rabbit Flat'!N45,'Richmond NSW'!N60,'Richmond Qld'!N106,'Robe'!N111,'Rutherglen'!N103,'Sale'!N104,'Scone'!N49,'Snowtown'!N106,'St George'!N101,'Townsville'!N73,'Victoria River Downs'!N50,'Wagga Wagga'!N104,'Walgett'!N105,'Wandering'!N106,'Wilcannia'!N61,'Williamtown'!N66,'Woomera'!N64)</f>
        <v>1.95941736014563</v>
      </c>
      <c r="H37" t="s" s="14">
        <v>28</v>
      </c>
      <c r="I37" s="11">
        <f>AVERAGE('Adelaide'!P104,'Alice Springs'!P104,'Birdsville'!P64,'Bourke'!P106,'Burketown'!P109,'Cairns'!P104,'Camooweal'!P75,'Canberra'!P105,'Cape Borda'!P58,'Cape Otway'!P102,'Carnarvon'!P104,'Ceduna'!P71,'Cobar'!P105,'Cunderdin'!P63,'Darwin'!P104,'Deniliquin'!P105,'Eucla'!P100,'Forrest'!P67,'Gabo Island'!P108,'Gayndah'!P111,'Geraldton'!P104,'Giles'!P57,'Grove'!P67,'Halls Creek'!P104,'Kalgoorlie'!P104,'Kalumburu'!P74,'Learmonth'!P38,'Marble Bar'!P108,'Meekatharra'!P87,'Mildura'!P104,'Morawa'!P89,'Mt Gambier'!P74,'Normanton'!P109,'Nowra'!P62,'Oodnadatta'!P73,'Palmerville'!P109,'Perth'!P104,'Port Lincoln'!P104,'Rabbit Flat'!P45,'Richmond NSW'!P60,'Richmond Qld'!P106,'Robe'!P111,'Rutherglen'!P103,'Sale'!P104,'Scone'!P49,'Snowtown'!P106,'St George'!P101,'Townsville'!P73,'Victoria River Downs'!P50,'Wagga Wagga'!P104,'Walgett'!P105,'Wandering'!P106,'Wilcannia'!P61,'Williamtown'!P66,'Woomera'!P64)</f>
        <v>39.7592592592593</v>
      </c>
      <c r="J37" s="12">
        <f>AVERAGE('Adelaide'!Q104,'Alice Springs'!Q104,'Birdsville'!Q64,'Bourke'!Q106,'Burketown'!Q109,'Cairns'!Q104,'Camooweal'!Q75,'Canberra'!Q105,'Cape Borda'!Q58,'Cape Otway'!Q102,'Carnarvon'!Q104,'Ceduna'!Q71,'Cobar'!Q105,'Cunderdin'!Q63,'Darwin'!Q104,'Deniliquin'!Q105,'Eucla'!Q100,'Forrest'!Q67,'Gabo Island'!Q108,'Gayndah'!Q111,'Geraldton'!Q104,'Giles'!Q57,'Grove'!Q67,'Halls Creek'!Q104,'Kalgoorlie'!Q104,'Kalumburu'!Q74,'Learmonth'!Q38,'Marble Bar'!Q108,'Meekatharra'!Q87,'Mildura'!Q104,'Morawa'!Q89,'Mt Gambier'!Q74,'Normanton'!Q109,'Nowra'!Q62,'Oodnadatta'!Q73,'Palmerville'!Q109,'Perth'!Q104,'Port Lincoln'!Q104,'Rabbit Flat'!Q45,'Richmond NSW'!Q60,'Richmond Qld'!Q106,'Robe'!Q111,'Rutherglen'!Q103,'Sale'!Q104,'Scone'!Q49,'Snowtown'!Q106,'St George'!Q101,'Townsville'!Q73,'Victoria River Downs'!Q50,'Wagga Wagga'!Q104,'Walgett'!Q105,'Wandering'!Q106,'Wilcannia'!Q61,'Williamtown'!Q66,'Woomera'!Q64)</f>
        <v>4.70536062564282</v>
      </c>
      <c r="K37" s="13">
        <f>AVERAGE('Adelaide'!S104,'Alice Springs'!S104,'Birdsville'!S64,'Bourke'!S106,'Burketown'!S109,'Cairns'!S104,'Camooweal'!S75,'Canberra'!S105,'Cape Borda'!S58,'Cape Otway'!S102,'Carnarvon'!S104,'Ceduna'!S71,'Cobar'!S105,'Cunderdin'!S63,'Darwin'!S104,'Deniliquin'!S105,'Eucla'!S100,'Forrest'!S67,'Gabo Island'!S108,'Gayndah'!S111,'Geraldton'!S104,'Giles'!S57,'Grove'!S67,'Halls Creek'!S104,'Kalgoorlie'!S104,'Kalumburu'!S74,'Learmonth'!S38,'Marble Bar'!S108,'Meekatharra'!S87,'Mildura'!S104,'Morawa'!S89,'Mt Gambier'!S74,'Normanton'!S109,'Nowra'!S62,'Oodnadatta'!S73,'Palmerville'!S109,'Perth'!S104,'Port Lincoln'!S104,'Rabbit Flat'!S45,'Richmond NSW'!S60,'Richmond Qld'!S106,'Robe'!S111,'Rutherglen'!S103,'Sale'!S104,'Scone'!S49,'Snowtown'!S106,'St George'!S101,'Townsville'!S73,'Victoria River Downs'!S50,'Wagga Wagga'!S104,'Walgett'!S105,'Wandering'!S106,'Wilcannia'!S61,'Williamtown'!S66,'Woomera'!S64)</f>
        <v>20.7666666666667</v>
      </c>
      <c r="L37" s="12">
        <f>AVERAGE('Adelaide'!T104,'Alice Springs'!T104,'Birdsville'!T64,'Bourke'!T106,'Burketown'!T109,'Cairns'!T104,'Camooweal'!T75,'Canberra'!T105,'Cape Borda'!T58,'Cape Otway'!T102,'Carnarvon'!T104,'Ceduna'!T71,'Cobar'!T105,'Cunderdin'!T63,'Darwin'!T104,'Deniliquin'!T105,'Eucla'!T100,'Forrest'!T67,'Gabo Island'!T108,'Gayndah'!T111,'Geraldton'!T104,'Giles'!T57,'Grove'!T67,'Halls Creek'!T104,'Kalgoorlie'!T104,'Kalumburu'!T74,'Learmonth'!T38,'Marble Bar'!T108,'Meekatharra'!T87,'Mildura'!T104,'Morawa'!T89,'Mt Gambier'!T74,'Normanton'!T109,'Nowra'!T62,'Oodnadatta'!T73,'Palmerville'!T109,'Perth'!T104,'Port Lincoln'!T104,'Rabbit Flat'!T45,'Richmond NSW'!T60,'Richmond Qld'!T106,'Robe'!T111,'Rutherglen'!T103,'Sale'!T104,'Scone'!T49,'Snowtown'!T106,'St George'!T101,'Townsville'!T73,'Victoria River Downs'!T50,'Wagga Wagga'!T104,'Walgett'!T105,'Wandering'!T106,'Wilcannia'!T61,'Williamtown'!T66,'Woomera'!T64)</f>
        <v>3.6372239024085</v>
      </c>
      <c r="M37" s="13">
        <f>AVERAGE('Adelaide'!V104,'Alice Springs'!V104,'Birdsville'!V64,'Bourke'!V106,'Burketown'!V109,'Cairns'!V104,'Camooweal'!V75,'Canberra'!V105,'Cape Borda'!V58,'Cape Otway'!V102,'Carnarvon'!V104,'Ceduna'!V71,'Cobar'!V105,'Darwin'!V104,'Deniliquin'!V105,'Eucla'!V100,'Forrest'!V67,'Gabo Island'!V108,'Gayndah'!V111,'Geraldton'!V104,'Giles'!V57,'Grove'!V67,'Kalgoorlie'!V104,'Kalumburu'!V74,'Learmonth'!V38,'Marble Bar'!V108,'Meekatharra'!V87,'Mildura'!V104,'Morawa'!V89,'Mt Gambier'!V74,'Normanton'!V109,'Nowra'!V62,'Oodnadatta'!V73,'Palmerville'!V109,'Perth'!V104,'Port Lincoln'!V104,'Rabbit Flat'!V45,'Richmond NSW'!V60,'Richmond Qld'!V106,'Robe'!V111,'Rutherglen'!V103,'Sale'!V104,'Scone'!V49,'Snowtown'!V106,'St George'!V101,'Townsville'!V73,'Victoria River Downs'!V50,'Wagga Wagga'!V104,'Walgett'!V105,'Wandering'!V106,'Wilcannia'!V61,'Williamtown'!V66,'Woomera'!V64)</f>
        <v>4.33846153846154</v>
      </c>
      <c r="N37" s="12">
        <f>AVERAGE('Adelaide'!W104,'Alice Springs'!W104,'Birdsville'!W64,'Bourke'!W106,'Burketown'!W109,'Cairns'!W104,'Camooweal'!W75,'Canberra'!W105,'Cape Borda'!W58,'Cape Otway'!W102,'Carnarvon'!W104,'Ceduna'!W71,'Cobar'!W105,'Darwin'!W104,'Deniliquin'!W105,'Eucla'!W100,'Forrest'!W67,'Gabo Island'!W108,'Gayndah'!W111,'Geraldton'!W104,'Giles'!W57,'Grove'!W67,'Kalgoorlie'!W104,'Kalumburu'!W74,'Learmonth'!W38,'Marble Bar'!W108,'Meekatharra'!W87,'Mildura'!W104,'Morawa'!W89,'Mt Gambier'!W74,'Normanton'!W109,'Nowra'!W62,'Oodnadatta'!W73,'Palmerville'!W109,'Perth'!W104,'Port Lincoln'!W104,'Rabbit Flat'!W45,'Richmond NSW'!W60,'Richmond Qld'!W106,'Robe'!W111,'Rutherglen'!W103,'Sale'!W104,'Scone'!W49,'Snowtown'!W106,'St George'!W101,'Townsville'!W73,'Victoria River Downs'!W50,'Wagga Wagga'!W104,'Walgett'!W105,'Wandering'!W106,'Wilcannia'!W61,'Williamtown'!W66,'Woomera'!W64)</f>
        <v>1.81587553822966</v>
      </c>
    </row>
    <row r="38" ht="23" customHeight="1">
      <c r="A38" t="s" s="14">
        <v>29</v>
      </c>
      <c r="B38" s="11">
        <f>AVERAGE('Adelaide'!B105,'Alice Springs'!B105,'Birdsville'!B65,'Bourke'!B107,'Burketown'!B110,'Cairns'!B105,'Camooweal'!B76,'Canberra'!B106,'Cape Borda'!B59,'Cape Otway'!B103,'Carnarvon'!B105,'Ceduna'!B72,'Cobar'!B106,'Cunderdin'!B64,'Darwin'!B105,'Deniliquin'!B106,'Eucla'!B101,'Forrest'!B68,'Gabo Island'!B109,'Gayndah'!B112,'Geraldton'!B105,'Giles'!B58,'Grove'!B68,'Halls Creek'!B105,'Kalgoorlie'!B105,'Kalumburu'!B75,'Learmonth'!B39,'Marble Bar'!B109,'Meekatharra'!B88,'Mildura'!B105,'Morawa'!B90,'Mt Gambier'!B75,'Normanton'!B110,'Nowra'!B63,'Oodnadatta'!B74,'Palmerville'!B110,'Perth'!B105,'Port Lincoln'!B105,'Rabbit Flat'!B46,'Richmond NSW'!B61,'Richmond Qld'!B107,'Robe'!B112,'Rutherglen'!B104,'Sale'!B105,'Scone'!B50,'Snowtown'!B107,'St George'!B102,'Townsville'!B74,'Victoria River Downs'!B51,'Wagga Wagga'!B105,'Walgett'!B106,'Wandering'!B107,'Wilcannia'!B62,'Williamtown'!B67,'Woomera'!B65)</f>
        <v>41.5185185185185</v>
      </c>
      <c r="C38" s="12">
        <f>AVERAGE('Adelaide'!D105,'Alice Springs'!D105,'Birdsville'!D65,'Bourke'!D107,'Burketown'!D110,'Cairns'!D105,'Camooweal'!D76,'Canberra'!D106,'Cape Borda'!D59,'Cape Otway'!D103,'Carnarvon'!D105,'Ceduna'!D72,'Cobar'!D106,'Cunderdin'!D64,'Darwin'!D105,'Deniliquin'!D106,'Eucla'!D101,'Forrest'!D68,'Gabo Island'!D109,'Gayndah'!D112,'Geraldton'!D105,'Giles'!D58,'Grove'!D68,'Halls Creek'!D105,'Kalgoorlie'!D105,'Kalumburu'!D75,'Learmonth'!D39,'Marble Bar'!D109,'Meekatharra'!D88,'Mildura'!D105,'Morawa'!D90,'Mt Gambier'!D75,'Normanton'!D110,'Nowra'!D63,'Oodnadatta'!D74,'Palmerville'!D110,'Perth'!D105,'Port Lincoln'!D105,'Rabbit Flat'!D46,'Richmond NSW'!D61,'Richmond Qld'!D107,'Robe'!D112,'Rutherglen'!D104,'Sale'!D105,'Scone'!D50,'Snowtown'!D107,'St George'!D102,'Townsville'!D74,'Victoria River Downs'!D51,'Wagga Wagga'!D105,'Walgett'!D106,'Wandering'!D107,'Wilcannia'!D62,'Williamtown'!D67,'Woomera'!D65)</f>
        <v>4.65947369437577</v>
      </c>
      <c r="D38" s="13">
        <f>AVERAGE('Adelaide'!G105,'Alice Springs'!G105,'Birdsville'!G65,'Bourke'!G107,'Burketown'!G110,'Cairns'!G105,'Camooweal'!G76,'Canberra'!G106,'Cape Borda'!G59,'Cape Otway'!G103,'Carnarvon'!G105,'Ceduna'!G72,'Cobar'!G106,'Cunderdin'!G64,'Darwin'!G105,'Deniliquin'!G106,'Eucla'!G101,'Forrest'!G68,'Gabo Island'!G109,'Gayndah'!G112,'Geraldton'!G105,'Giles'!G58,'Grove'!G68,'Halls Creek'!G105,'Kalgoorlie'!G105,'Kalumburu'!G75,'Learmonth'!G39,'Marble Bar'!G109,'Meekatharra'!G88,'Mildura'!G105,'Morawa'!G90,'Mt Gambier'!G75,'Normanton'!G110,'Nowra'!G63,'Oodnadatta'!G74,'Palmerville'!G110,'Perth'!G105,'Port Lincoln'!G105,'Rabbit Flat'!G46,'Richmond NSW'!G61,'Richmond Qld'!G107,'Robe'!G112,'Rutherglen'!G104,'Sale'!G105,'Scone'!G50,'Snowtown'!G107,'St George'!G102,'Townsville'!G74,'Victoria River Downs'!G51,'Wagga Wagga'!G105,'Walgett'!G106,'Wandering'!G107,'Wilcannia'!G62,'Williamtown'!G67,'Woomera'!G65)</f>
        <v>22.3703703703704</v>
      </c>
      <c r="E38" s="12">
        <f>AVERAGE('Adelaide'!I105,'Alice Springs'!I105,'Birdsville'!I65,'Bourke'!I107,'Burketown'!I110,'Cairns'!I105,'Camooweal'!I76,'Canberra'!I106,'Cape Borda'!I59,'Cape Otway'!I103,'Carnarvon'!I105,'Ceduna'!I72,'Cobar'!I106,'Cunderdin'!I64,'Darwin'!I105,'Deniliquin'!I106,'Eucla'!I101,'Forrest'!I68,'Gabo Island'!I109,'Gayndah'!I112,'Geraldton'!I105,'Giles'!I58,'Grove'!I68,'Halls Creek'!I105,'Kalgoorlie'!I105,'Kalumburu'!I75,'Learmonth'!I39,'Marble Bar'!I109,'Meekatharra'!I88,'Mildura'!I105,'Morawa'!I90,'Mt Gambier'!I75,'Normanton'!I110,'Nowra'!I63,'Oodnadatta'!I74,'Palmerville'!I110,'Perth'!I105,'Port Lincoln'!I105,'Rabbit Flat'!I46,'Richmond NSW'!I61,'Richmond Qld'!I107,'Robe'!I112,'Rutherglen'!I104,'Sale'!I105,'Scone'!I50,'Snowtown'!I107,'St George'!I102,'Townsville'!I74,'Victoria River Downs'!I51,'Wagga Wagga'!I105,'Walgett'!I106,'Wandering'!I107,'Wilcannia'!I62,'Williamtown'!I67,'Woomera'!I65)</f>
        <v>3.59561178043414</v>
      </c>
      <c r="F38" s="13">
        <f>AVERAGE('Adelaide'!L105,'Alice Springs'!L105,'Birdsville'!L65,'Bourke'!L107,'Burketown'!L110,'Cairns'!L105,'Camooweal'!L76,'Canberra'!L106,'Cape Borda'!L59,'Cape Otway'!L103,'Carnarvon'!L105,'Ceduna'!L72,'Cobar'!L106,'Darwin'!L105,'Deniliquin'!L106,'Eucla'!L101,'Forrest'!L68,'Gabo Island'!L109,'Gayndah'!L112,'Geraldton'!L105,'Giles'!L58,'Grove'!L68,'Kalgoorlie'!L105,'Kalumburu'!L75,'Learmonth'!L39,'Marble Bar'!L109,'Meekatharra'!L88,'Mildura'!L105,'Morawa'!L90,'Mt Gambier'!L75,'Normanton'!L110,'Nowra'!L63,'Oodnadatta'!L74,'Palmerville'!L110,'Perth'!L105,'Port Lincoln'!L105,'Rabbit Flat'!L46,'Richmond NSW'!L61,'Richmond Qld'!L107,'Robe'!L112,'Rutherglen'!L104,'Sale'!L105,'Scone'!L50,'Snowtown'!L107,'St George'!L102,'Townsville'!L74,'Victoria River Downs'!L51,'Wagga Wagga'!L105,'Walgett'!L106,'Wandering'!L107,'Wilcannia'!L62,'Williamtown'!L67,'Woomera'!L65)</f>
        <v>5.23076923076923</v>
      </c>
      <c r="G38" s="12">
        <f>AVERAGE('Adelaide'!N105,'Alice Springs'!N105,'Birdsville'!N65,'Bourke'!N107,'Burketown'!N110,'Cairns'!N105,'Camooweal'!N76,'Canberra'!N106,'Cape Borda'!N59,'Cape Otway'!N103,'Carnarvon'!N105,'Ceduna'!N72,'Cobar'!N106,'Darwin'!N105,'Deniliquin'!N106,'Eucla'!N101,'Forrest'!N68,'Gabo Island'!N109,'Gayndah'!N112,'Geraldton'!N105,'Giles'!N58,'Grove'!N68,'Kalgoorlie'!N105,'Kalumburu'!N75,'Learmonth'!N39,'Marble Bar'!N109,'Meekatharra'!N88,'Mildura'!N105,'Morawa'!N90,'Mt Gambier'!N75,'Normanton'!N110,'Nowra'!N63,'Oodnadatta'!N74,'Palmerville'!N110,'Perth'!N105,'Port Lincoln'!N105,'Rabbit Flat'!N46,'Richmond NSW'!N61,'Richmond Qld'!N107,'Robe'!N112,'Rutherglen'!N104,'Sale'!N105,'Scone'!N50,'Snowtown'!N107,'St George'!N102,'Townsville'!N74,'Victoria River Downs'!N51,'Wagga Wagga'!N105,'Walgett'!N106,'Wandering'!N107,'Wilcannia'!N62,'Williamtown'!N67,'Woomera'!N65)</f>
        <v>1.41679193899782</v>
      </c>
      <c r="H38" t="s" s="14">
        <v>29</v>
      </c>
      <c r="I38" s="11">
        <f>AVERAGE('Adelaide'!P105,'Alice Springs'!P105,'Birdsville'!P65,'Bourke'!P107,'Burketown'!P110,'Cairns'!P105,'Camooweal'!P76,'Canberra'!P106,'Cape Borda'!P59,'Cape Otway'!P103,'Carnarvon'!P105,'Ceduna'!P72,'Cobar'!P106,'Cunderdin'!P64,'Darwin'!P105,'Deniliquin'!P106,'Eucla'!P101,'Forrest'!P68,'Gabo Island'!P109,'Gayndah'!P112,'Geraldton'!P105,'Giles'!P58,'Grove'!P68,'Halls Creek'!P105,'Kalgoorlie'!P105,'Kalumburu'!P75,'Learmonth'!P39,'Marble Bar'!P109,'Meekatharra'!P88,'Mildura'!P105,'Morawa'!P90,'Mt Gambier'!P75,'Normanton'!P110,'Nowra'!P63,'Oodnadatta'!P74,'Palmerville'!P110,'Perth'!P105,'Port Lincoln'!P105,'Rabbit Flat'!P46,'Richmond NSW'!P61,'Richmond Qld'!P107,'Robe'!P112,'Rutherglen'!P104,'Sale'!P105,'Scone'!P50,'Snowtown'!P107,'St George'!P102,'Townsville'!P74,'Victoria River Downs'!P51,'Wagga Wagga'!P105,'Walgett'!P106,'Wandering'!P107,'Wilcannia'!P62,'Williamtown'!P67,'Woomera'!P65)</f>
        <v>39.869212962963</v>
      </c>
      <c r="J38" s="12">
        <f>AVERAGE('Adelaide'!Q105,'Alice Springs'!Q105,'Birdsville'!Q65,'Bourke'!Q107,'Burketown'!Q110,'Cairns'!Q105,'Camooweal'!Q76,'Canberra'!Q106,'Cape Borda'!Q59,'Cape Otway'!Q103,'Carnarvon'!Q105,'Ceduna'!Q72,'Cobar'!Q106,'Cunderdin'!Q64,'Darwin'!Q105,'Deniliquin'!Q106,'Eucla'!Q101,'Forrest'!Q68,'Gabo Island'!Q109,'Gayndah'!Q112,'Geraldton'!Q105,'Giles'!Q58,'Grove'!Q68,'Halls Creek'!Q105,'Kalgoorlie'!Q105,'Kalumburu'!Q75,'Learmonth'!Q39,'Marble Bar'!Q109,'Meekatharra'!Q88,'Mildura'!Q105,'Morawa'!Q90,'Mt Gambier'!Q75,'Normanton'!Q110,'Nowra'!Q63,'Oodnadatta'!Q74,'Palmerville'!Q110,'Perth'!Q105,'Port Lincoln'!Q105,'Rabbit Flat'!Q46,'Richmond NSW'!Q61,'Richmond Qld'!Q107,'Robe'!Q112,'Rutherglen'!Q104,'Sale'!Q105,'Scone'!Q50,'Snowtown'!Q107,'St George'!Q102,'Townsville'!Q74,'Victoria River Downs'!Q51,'Wagga Wagga'!Q105,'Walgett'!Q106,'Wandering'!Q107,'Wilcannia'!Q62,'Williamtown'!Q67,'Woomera'!Q65)</f>
        <v>4.70246445013943</v>
      </c>
      <c r="K38" s="13">
        <f>AVERAGE('Adelaide'!S105,'Alice Springs'!S105,'Birdsville'!S65,'Bourke'!S107,'Burketown'!S110,'Cairns'!S105,'Camooweal'!S76,'Canberra'!S106,'Cape Borda'!S59,'Cape Otway'!S103,'Carnarvon'!S105,'Ceduna'!S72,'Cobar'!S106,'Cunderdin'!S64,'Darwin'!S105,'Deniliquin'!S106,'Eucla'!S101,'Forrest'!S68,'Gabo Island'!S109,'Gayndah'!S112,'Geraldton'!S105,'Giles'!S58,'Grove'!S68,'Halls Creek'!S105,'Kalgoorlie'!S105,'Kalumburu'!S75,'Learmonth'!S39,'Marble Bar'!S109,'Meekatharra'!S88,'Mildura'!S105,'Morawa'!S90,'Mt Gambier'!S75,'Normanton'!S110,'Nowra'!S63,'Oodnadatta'!S74,'Palmerville'!S110,'Perth'!S105,'Port Lincoln'!S105,'Rabbit Flat'!S46,'Richmond NSW'!S61,'Richmond Qld'!S107,'Robe'!S112,'Rutherglen'!S104,'Sale'!S105,'Scone'!S50,'Snowtown'!S107,'St George'!S102,'Townsville'!S74,'Victoria River Downs'!S51,'Wagga Wagga'!S105,'Walgett'!S106,'Wandering'!S107,'Wilcannia'!S62,'Williamtown'!S67,'Woomera'!S65)</f>
        <v>20.8668981481481</v>
      </c>
      <c r="L38" s="12">
        <f>AVERAGE('Adelaide'!T105,'Alice Springs'!T105,'Birdsville'!T65,'Bourke'!T107,'Burketown'!T110,'Cairns'!T105,'Camooweal'!T76,'Canberra'!T106,'Cape Borda'!T59,'Cape Otway'!T103,'Carnarvon'!T105,'Ceduna'!T72,'Cobar'!T106,'Cunderdin'!T64,'Darwin'!T105,'Deniliquin'!T106,'Eucla'!T101,'Forrest'!T68,'Gabo Island'!T109,'Gayndah'!T112,'Geraldton'!T105,'Giles'!T58,'Grove'!T68,'Halls Creek'!T105,'Kalgoorlie'!T105,'Kalumburu'!T75,'Learmonth'!T39,'Marble Bar'!T109,'Meekatharra'!T88,'Mildura'!T105,'Morawa'!T90,'Mt Gambier'!T75,'Normanton'!T110,'Nowra'!T63,'Oodnadatta'!T74,'Palmerville'!T110,'Perth'!T105,'Port Lincoln'!T105,'Rabbit Flat'!T46,'Richmond NSW'!T61,'Richmond Qld'!T107,'Robe'!T112,'Rutherglen'!T104,'Sale'!T105,'Scone'!T50,'Snowtown'!T107,'St George'!T102,'Townsville'!T74,'Victoria River Downs'!T51,'Wagga Wagga'!T105,'Walgett'!T106,'Wandering'!T107,'Wilcannia'!T62,'Williamtown'!T67,'Woomera'!T65)</f>
        <v>3.63470254806575</v>
      </c>
      <c r="M38" s="13">
        <f>AVERAGE('Adelaide'!V105,'Alice Springs'!V105,'Birdsville'!V65,'Bourke'!V107,'Burketown'!V110,'Cairns'!V105,'Camooweal'!V76,'Canberra'!V106,'Cape Borda'!V59,'Cape Otway'!V103,'Carnarvon'!V105,'Ceduna'!V72,'Cobar'!V106,'Darwin'!V105,'Deniliquin'!V106,'Eucla'!V101,'Forrest'!V68,'Gabo Island'!V109,'Gayndah'!V112,'Geraldton'!V105,'Giles'!V58,'Grove'!V68,'Kalgoorlie'!V105,'Kalumburu'!V75,'Learmonth'!V39,'Marble Bar'!V109,'Meekatharra'!V88,'Mildura'!V105,'Morawa'!V90,'Mt Gambier'!V75,'Normanton'!V110,'Nowra'!V63,'Oodnadatta'!V74,'Palmerville'!V110,'Perth'!V105,'Port Lincoln'!V105,'Rabbit Flat'!V46,'Richmond NSW'!V61,'Richmond Qld'!V107,'Robe'!V112,'Rutherglen'!V104,'Sale'!V105,'Scone'!V50,'Snowtown'!V107,'St George'!V102,'Townsville'!V74,'Victoria River Downs'!V51,'Wagga Wagga'!V105,'Walgett'!V106,'Wandering'!V107,'Wilcannia'!V62,'Williamtown'!V67,'Woomera'!V65)</f>
        <v>4.39423076923077</v>
      </c>
      <c r="N38" s="12">
        <f>AVERAGE('Adelaide'!W105,'Alice Springs'!W105,'Birdsville'!W65,'Bourke'!W107,'Burketown'!W110,'Cairns'!W105,'Camooweal'!W76,'Canberra'!W106,'Cape Borda'!W59,'Cape Otway'!W103,'Carnarvon'!W105,'Ceduna'!W72,'Cobar'!W106,'Darwin'!W105,'Deniliquin'!W106,'Eucla'!W101,'Forrest'!W68,'Gabo Island'!W109,'Gayndah'!W112,'Geraldton'!W105,'Giles'!W58,'Grove'!W68,'Kalgoorlie'!W105,'Kalumburu'!W75,'Learmonth'!W39,'Marble Bar'!W109,'Meekatharra'!W88,'Mildura'!W105,'Morawa'!W90,'Mt Gambier'!W75,'Normanton'!W110,'Nowra'!W63,'Oodnadatta'!W74,'Palmerville'!W110,'Perth'!W105,'Port Lincoln'!W105,'Rabbit Flat'!W46,'Richmond NSW'!W61,'Richmond Qld'!W107,'Robe'!W112,'Rutherglen'!W104,'Sale'!W105,'Scone'!W50,'Snowtown'!W107,'St George'!W102,'Townsville'!W74,'Victoria River Downs'!W51,'Wagga Wagga'!W105,'Walgett'!W106,'Wandering'!W107,'Wilcannia'!W62,'Williamtown'!W67,'Woomera'!W65)</f>
        <v>1.81549734649861</v>
      </c>
    </row>
    <row r="39" ht="23" customHeight="1">
      <c r="A39" t="s" s="14">
        <v>30</v>
      </c>
      <c r="B39" s="11">
        <f>AVERAGE('Adelaide'!B106,'Alice Springs'!B106,'Birdsville'!B66,'Bourke'!B108,'Burketown'!B111,'Cairns'!B106,'Camooweal'!B77,'Canberra'!B107,'Cape Borda'!B60,'Cape Otway'!B104,'Carnarvon'!B106,'Ceduna'!B73,'Cobar'!B107,'Cunderdin'!B65,'Darwin'!B106,'Deniliquin'!B107,'Eucla'!B102,'Forrest'!B69,'Gabo Island'!B110,'Gayndah'!B113,'Geraldton'!B106,'Giles'!B59,'Grove'!B69,'Halls Creek'!B106,'Kalgoorlie'!B106,'Kalumburu'!B76,'Learmonth'!B40,'Marble Bar'!B110,'Meekatharra'!B89,'Mildura'!B106,'Morawa'!B91,'Mt Gambier'!B76,'Normanton'!B111,'Nowra'!B64,'Oodnadatta'!B75,'Palmerville'!B111,'Perth'!B106,'Port Lincoln'!B106,'Rabbit Flat'!B47,'Richmond NSW'!B62,'Richmond Qld'!B108,'Robe'!B113,'Rutherglen'!B105,'Sale'!B106,'Scone'!B51,'Snowtown'!B108,'St George'!B103,'Townsville'!B75,'Victoria River Downs'!B52,'Wagga Wagga'!B106,'Walgett'!B107,'Wandering'!B108,'Wilcannia'!B63,'Williamtown'!B68,'Woomera'!B66)</f>
        <v>35.1851851851852</v>
      </c>
      <c r="C39" s="12">
        <f>AVERAGE('Adelaide'!D106,'Alice Springs'!D106,'Birdsville'!D66,'Bourke'!D108,'Burketown'!D111,'Cairns'!D106,'Camooweal'!D77,'Canberra'!D107,'Cape Borda'!D60,'Cape Otway'!D104,'Carnarvon'!D106,'Ceduna'!D73,'Cobar'!D107,'Cunderdin'!D65,'Darwin'!D106,'Deniliquin'!D107,'Eucla'!D102,'Forrest'!D69,'Gabo Island'!D110,'Gayndah'!D113,'Geraldton'!D106,'Giles'!D59,'Grove'!D69,'Halls Creek'!D106,'Kalgoorlie'!D106,'Kalumburu'!D76,'Learmonth'!D40,'Marble Bar'!D110,'Meekatharra'!D89,'Mildura'!D106,'Morawa'!D91,'Mt Gambier'!D76,'Normanton'!D111,'Nowra'!D64,'Oodnadatta'!D75,'Palmerville'!D111,'Perth'!D106,'Port Lincoln'!D106,'Rabbit Flat'!D47,'Richmond NSW'!D62,'Richmond Qld'!D108,'Robe'!D113,'Rutherglen'!D105,'Sale'!D106,'Scone'!D51,'Snowtown'!D108,'St George'!D103,'Townsville'!D75,'Victoria River Downs'!D52,'Wagga Wagga'!D106,'Walgett'!D107,'Wandering'!D108,'Wilcannia'!D63,'Williamtown'!D68,'Woomera'!D66)</f>
        <v>4.72942971038977</v>
      </c>
      <c r="D39" s="13">
        <f>AVERAGE('Adelaide'!G106,'Alice Springs'!G106,'Birdsville'!G66,'Bourke'!G108,'Burketown'!G111,'Cairns'!G106,'Camooweal'!G77,'Canberra'!G107,'Cape Borda'!G60,'Cape Otway'!G104,'Carnarvon'!G106,'Ceduna'!G73,'Cobar'!G107,'Cunderdin'!G65,'Darwin'!G106,'Deniliquin'!G107,'Eucla'!G102,'Forrest'!G69,'Gabo Island'!G110,'Gayndah'!G113,'Geraldton'!G106,'Giles'!G59,'Grove'!G69,'Halls Creek'!G106,'Kalgoorlie'!G106,'Kalumburu'!G76,'Learmonth'!G40,'Marble Bar'!G110,'Meekatharra'!G89,'Mildura'!G106,'Morawa'!G91,'Mt Gambier'!G76,'Normanton'!G111,'Nowra'!G64,'Oodnadatta'!G75,'Palmerville'!G111,'Perth'!G106,'Port Lincoln'!G106,'Rabbit Flat'!G47,'Richmond NSW'!G62,'Richmond Qld'!G108,'Robe'!G113,'Rutherglen'!G105,'Sale'!G106,'Scone'!G51,'Snowtown'!G108,'St George'!G103,'Townsville'!G75,'Victoria River Downs'!G52,'Wagga Wagga'!G106,'Walgett'!G107,'Wandering'!G108,'Wilcannia'!G63,'Williamtown'!G68,'Woomera'!G66)</f>
        <v>18</v>
      </c>
      <c r="E39" s="12">
        <f>AVERAGE('Adelaide'!I106,'Alice Springs'!I106,'Birdsville'!I66,'Bourke'!I108,'Burketown'!I111,'Cairns'!I106,'Camooweal'!I77,'Canberra'!I107,'Cape Borda'!I60,'Cape Otway'!I104,'Carnarvon'!I106,'Ceduna'!I73,'Cobar'!I107,'Cunderdin'!I65,'Darwin'!I106,'Deniliquin'!I107,'Eucla'!I102,'Forrest'!I69,'Gabo Island'!I110,'Gayndah'!I113,'Geraldton'!I106,'Giles'!I59,'Grove'!I69,'Halls Creek'!I106,'Kalgoorlie'!I106,'Kalumburu'!I76,'Learmonth'!I40,'Marble Bar'!I110,'Meekatharra'!I89,'Mildura'!I106,'Morawa'!I91,'Mt Gambier'!I76,'Normanton'!I111,'Nowra'!I64,'Oodnadatta'!I75,'Palmerville'!I111,'Perth'!I106,'Port Lincoln'!I106,'Rabbit Flat'!I47,'Richmond NSW'!I62,'Richmond Qld'!I108,'Robe'!I113,'Rutherglen'!I105,'Sale'!I106,'Scone'!I51,'Snowtown'!I108,'St George'!I103,'Townsville'!I75,'Victoria River Downs'!I52,'Wagga Wagga'!I106,'Walgett'!I107,'Wandering'!I108,'Wilcannia'!I63,'Williamtown'!I68,'Woomera'!I66)</f>
        <v>3.69988605360468</v>
      </c>
      <c r="F39" s="13">
        <f>AVERAGE('Adelaide'!L106,'Alice Springs'!L106,'Birdsville'!L66,'Bourke'!L108,'Burketown'!L111,'Cairns'!L106,'Camooweal'!L77,'Canberra'!L107,'Cape Borda'!L60,'Cape Otway'!L104,'Carnarvon'!L106,'Ceduna'!L73,'Cobar'!L107,'Darwin'!L106,'Deniliquin'!L107,'Eucla'!L102,'Forrest'!L69,'Gabo Island'!L110,'Gayndah'!L113,'Geraldton'!L106,'Giles'!L59,'Grove'!L69,'Kalgoorlie'!L106,'Kalumburu'!L76,'Learmonth'!L40,'Marble Bar'!L110,'Meekatharra'!L89,'Mildura'!L106,'Morawa'!L91,'Mt Gambier'!L76,'Normanton'!L111,'Nowra'!L64,'Oodnadatta'!L75,'Palmerville'!L111,'Perth'!L106,'Port Lincoln'!L106,'Rabbit Flat'!L47,'Richmond NSW'!L62,'Richmond Qld'!L108,'Robe'!L113,'Rutherglen'!L105,'Sale'!L106,'Scone'!L51,'Snowtown'!L108,'St George'!L103,'Townsville'!L75,'Victoria River Downs'!L52,'Wagga Wagga'!L106,'Walgett'!L107,'Wandering'!L108,'Wilcannia'!L63,'Williamtown'!L68,'Woomera'!L66)</f>
        <v>3.55769230769231</v>
      </c>
      <c r="G39" s="12">
        <f>AVERAGE('Adelaide'!N106,'Alice Springs'!N106,'Birdsville'!N66,'Bourke'!N108,'Burketown'!N111,'Cairns'!N106,'Camooweal'!N77,'Canberra'!N107,'Cape Borda'!N60,'Cape Otway'!N104,'Carnarvon'!N106,'Ceduna'!N73,'Cobar'!N107,'Darwin'!N106,'Deniliquin'!N107,'Eucla'!N102,'Forrest'!N69,'Gabo Island'!N110,'Gayndah'!N113,'Geraldton'!N106,'Giles'!N59,'Grove'!N69,'Kalgoorlie'!N106,'Kalumburu'!N76,'Learmonth'!N40,'Marble Bar'!N110,'Meekatharra'!N89,'Mildura'!N106,'Morawa'!N91,'Mt Gambier'!N76,'Normanton'!N111,'Nowra'!N64,'Oodnadatta'!N75,'Palmerville'!N111,'Perth'!N106,'Port Lincoln'!N106,'Rabbit Flat'!N47,'Richmond NSW'!N62,'Richmond Qld'!N108,'Robe'!N113,'Rutherglen'!N105,'Sale'!N106,'Scone'!N51,'Snowtown'!N108,'St George'!N103,'Townsville'!N75,'Victoria River Downs'!N52,'Wagga Wagga'!N106,'Walgett'!N107,'Wandering'!N108,'Wilcannia'!N63,'Williamtown'!N68,'Woomera'!N66)</f>
        <v>2.18501117991056</v>
      </c>
      <c r="H39" t="s" s="14">
        <v>30</v>
      </c>
      <c r="I39" s="11">
        <f>AVERAGE('Adelaide'!P106,'Alice Springs'!P106,'Birdsville'!P66,'Bourke'!P108,'Burketown'!P111,'Cairns'!P106,'Camooweal'!P77,'Canberra'!P107,'Cape Borda'!P60,'Cape Otway'!P104,'Carnarvon'!P106,'Ceduna'!P73,'Cobar'!P107,'Cunderdin'!P65,'Darwin'!P106,'Deniliquin'!P107,'Eucla'!P102,'Forrest'!P69,'Gabo Island'!P110,'Gayndah'!P113,'Geraldton'!P106,'Giles'!P59,'Grove'!P69,'Halls Creek'!P106,'Kalgoorlie'!P106,'Kalumburu'!P76,'Learmonth'!P40,'Marble Bar'!P110,'Meekatharra'!P89,'Mildura'!P106,'Morawa'!P91,'Mt Gambier'!P76,'Normanton'!P111,'Nowra'!P64,'Oodnadatta'!P75,'Palmerville'!P111,'Perth'!P106,'Port Lincoln'!P106,'Rabbit Flat'!P47,'Richmond NSW'!P62,'Richmond Qld'!P108,'Robe'!P113,'Rutherglen'!P105,'Sale'!P106,'Scone'!P51,'Snowtown'!P108,'St George'!P103,'Townsville'!P75,'Victoria River Downs'!P52,'Wagga Wagga'!P106,'Walgett'!P107,'Wandering'!P108,'Wilcannia'!P63,'Williamtown'!P68,'Woomera'!P66)</f>
        <v>39.5936819172113</v>
      </c>
      <c r="J39" s="12">
        <f>AVERAGE('Adelaide'!Q106,'Alice Springs'!Q106,'Birdsville'!Q66,'Bourke'!Q108,'Burketown'!Q111,'Cairns'!Q106,'Camooweal'!Q77,'Canberra'!Q107,'Cape Borda'!Q60,'Cape Otway'!Q104,'Carnarvon'!Q106,'Ceduna'!Q73,'Cobar'!Q107,'Cunderdin'!Q65,'Darwin'!Q106,'Deniliquin'!Q107,'Eucla'!Q102,'Forrest'!Q69,'Gabo Island'!Q110,'Gayndah'!Q113,'Geraldton'!Q106,'Giles'!Q59,'Grove'!Q69,'Halls Creek'!Q106,'Kalgoorlie'!Q106,'Kalumburu'!Q76,'Learmonth'!Q40,'Marble Bar'!Q110,'Meekatharra'!Q89,'Mildura'!Q106,'Morawa'!Q91,'Mt Gambier'!Q76,'Normanton'!Q111,'Nowra'!Q64,'Oodnadatta'!Q75,'Palmerville'!Q111,'Perth'!Q106,'Port Lincoln'!Q106,'Rabbit Flat'!Q47,'Richmond NSW'!Q62,'Richmond Qld'!Q108,'Robe'!Q113,'Rutherglen'!Q105,'Sale'!Q106,'Scone'!Q51,'Snowtown'!Q108,'St George'!Q103,'Townsville'!Q75,'Victoria River Downs'!Q52,'Wagga Wagga'!Q106,'Walgett'!Q107,'Wandering'!Q108,'Wilcannia'!Q63,'Williamtown'!Q68,'Woomera'!Q66)</f>
        <v>4.70408772669952</v>
      </c>
      <c r="K39" s="13">
        <f>AVERAGE('Adelaide'!S106,'Alice Springs'!S106,'Birdsville'!S66,'Bourke'!S108,'Burketown'!S111,'Cairns'!S106,'Camooweal'!S77,'Canberra'!S107,'Cape Borda'!S60,'Cape Otway'!S104,'Carnarvon'!S106,'Ceduna'!S73,'Cobar'!S107,'Cunderdin'!S65,'Darwin'!S106,'Deniliquin'!S107,'Eucla'!S102,'Forrest'!S69,'Gabo Island'!S110,'Gayndah'!S113,'Geraldton'!S106,'Giles'!S59,'Grove'!S69,'Halls Creek'!S106,'Kalgoorlie'!S106,'Kalumburu'!S76,'Learmonth'!S40,'Marble Bar'!S110,'Meekatharra'!S89,'Mildura'!S106,'Morawa'!S91,'Mt Gambier'!S76,'Normanton'!S111,'Nowra'!S64,'Oodnadatta'!S75,'Palmerville'!S111,'Perth'!S106,'Port Lincoln'!S106,'Rabbit Flat'!S47,'Richmond NSW'!S62,'Richmond Qld'!S108,'Robe'!S113,'Rutherglen'!S105,'Sale'!S106,'Scone'!S51,'Snowtown'!S108,'St George'!S103,'Townsville'!S75,'Victoria River Downs'!S52,'Wagga Wagga'!S106,'Walgett'!S107,'Wandering'!S108,'Wilcannia'!S63,'Williamtown'!S68,'Woomera'!S66)</f>
        <v>20.698257080610</v>
      </c>
      <c r="L39" s="12">
        <f>AVERAGE('Adelaide'!T106,'Alice Springs'!T106,'Birdsville'!T66,'Bourke'!T108,'Burketown'!T111,'Cairns'!T106,'Camooweal'!T77,'Canberra'!T107,'Cape Borda'!T60,'Cape Otway'!T104,'Carnarvon'!T106,'Ceduna'!T73,'Cobar'!T107,'Cunderdin'!T65,'Darwin'!T106,'Deniliquin'!T107,'Eucla'!T102,'Forrest'!T69,'Gabo Island'!T110,'Gayndah'!T113,'Geraldton'!T106,'Giles'!T59,'Grove'!T69,'Halls Creek'!T106,'Kalgoorlie'!T106,'Kalumburu'!T76,'Learmonth'!T40,'Marble Bar'!T110,'Meekatharra'!T89,'Mildura'!T106,'Morawa'!T91,'Mt Gambier'!T76,'Normanton'!T111,'Nowra'!T64,'Oodnadatta'!T75,'Palmerville'!T111,'Perth'!T106,'Port Lincoln'!T106,'Rabbit Flat'!T47,'Richmond NSW'!T62,'Richmond Qld'!T108,'Robe'!T113,'Rutherglen'!T105,'Sale'!T106,'Scone'!T51,'Snowtown'!T108,'St George'!T103,'Townsville'!T75,'Victoria River Downs'!T52,'Wagga Wagga'!T106,'Walgett'!T107,'Wandering'!T108,'Wilcannia'!T63,'Williamtown'!T68,'Woomera'!T66)</f>
        <v>3.63849069126058</v>
      </c>
      <c r="M39" s="13">
        <f>AVERAGE('Adelaide'!V106,'Alice Springs'!V106,'Birdsville'!V66,'Bourke'!V108,'Burketown'!V111,'Cairns'!V106,'Camooweal'!V77,'Canberra'!V107,'Cape Borda'!V60,'Cape Otway'!V104,'Carnarvon'!V106,'Ceduna'!V73,'Cobar'!V107,'Darwin'!V106,'Deniliquin'!V107,'Eucla'!V102,'Forrest'!V69,'Gabo Island'!V110,'Gayndah'!V113,'Geraldton'!V106,'Giles'!V59,'Grove'!V69,'Kalgoorlie'!V106,'Kalumburu'!V76,'Learmonth'!V40,'Marble Bar'!V110,'Meekatharra'!V89,'Mildura'!V106,'Morawa'!V91,'Mt Gambier'!V76,'Normanton'!V111,'Nowra'!V64,'Oodnadatta'!V75,'Palmerville'!V111,'Perth'!V106,'Port Lincoln'!V106,'Rabbit Flat'!V47,'Richmond NSW'!V62,'Richmond Qld'!V108,'Robe'!V113,'Rutherglen'!V105,'Sale'!V106,'Scone'!V51,'Snowtown'!V108,'St George'!V103,'Townsville'!V75,'Victoria River Downs'!V52,'Wagga Wagga'!V106,'Walgett'!V107,'Wandering'!V108,'Wilcannia'!V63,'Williamtown'!V68,'Woomera'!V66)</f>
        <v>4.34502262443439</v>
      </c>
      <c r="N39" s="12">
        <f>AVERAGE('Adelaide'!W106,'Alice Springs'!W106,'Birdsville'!W66,'Bourke'!W108,'Burketown'!W111,'Cairns'!W106,'Camooweal'!W77,'Canberra'!W107,'Cape Borda'!W60,'Cape Otway'!W104,'Carnarvon'!W106,'Ceduna'!W73,'Cobar'!W107,'Darwin'!W106,'Deniliquin'!W107,'Eucla'!W102,'Forrest'!W69,'Gabo Island'!W110,'Gayndah'!W113,'Geraldton'!W106,'Giles'!W59,'Grove'!W69,'Kalgoorlie'!W106,'Kalumburu'!W76,'Learmonth'!W40,'Marble Bar'!W110,'Meekatharra'!W89,'Mildura'!W106,'Morawa'!W91,'Mt Gambier'!W76,'Normanton'!W111,'Nowra'!W64,'Oodnadatta'!W75,'Palmerville'!W111,'Perth'!W106,'Port Lincoln'!W106,'Rabbit Flat'!W47,'Richmond NSW'!W62,'Richmond Qld'!W108,'Robe'!W113,'Rutherglen'!W105,'Sale'!W106,'Scone'!W51,'Snowtown'!W108,'St George'!W103,'Townsville'!W75,'Victoria River Downs'!W52,'Wagga Wagga'!W106,'Walgett'!W107,'Wandering'!W108,'Wilcannia'!W63,'Williamtown'!W68,'Woomera'!W66)</f>
        <v>1.82146797341501</v>
      </c>
    </row>
    <row r="40" ht="23" customHeight="1">
      <c r="A40" t="s" s="14">
        <v>31</v>
      </c>
      <c r="B40" s="11">
        <f>AVERAGE('Adelaide'!B107,'Alice Springs'!B107,'Birdsville'!B67,'Bourke'!B109,'Burketown'!B112,'Cairns'!B107,'Camooweal'!B78,'Canberra'!B108,'Cape Borda'!B61,'Cape Otway'!B105,'Carnarvon'!B107,'Ceduna'!B74,'Cobar'!B108,'Cunderdin'!B66,'Darwin'!B107,'Deniliquin'!B108,'Eucla'!B103,'Forrest'!B70,'Gabo Island'!B111,'Gayndah'!B114,'Geraldton'!B107,'Giles'!B60,'Grove'!B70,'Halls Creek'!B107,'Kalgoorlie'!B107,'Kalumburu'!B77,'Learmonth'!B41,'Marble Bar'!B111,'Meekatharra'!B90,'Mildura'!B107,'Morawa'!B92,'Mt Gambier'!B77,'Normanton'!B112,'Nowra'!B65,'Oodnadatta'!B76,'Palmerville'!B112,'Perth'!B107,'Port Lincoln'!B107,'Rabbit Flat'!B48,'Richmond NSW'!B63,'Richmond Qld'!B109,'Robe'!B114,'Rutherglen'!B106,'Sale'!B107,'Scone'!B52,'Snowtown'!B109,'St George'!B104,'Townsville'!B76,'Victoria River Downs'!B53,'Wagga Wagga'!B107,'Walgett'!B108,'Wandering'!B109,'Wilcannia'!B64,'Williamtown'!B69,'Woomera'!B67)</f>
        <v>36.3703703703704</v>
      </c>
      <c r="C40" s="12">
        <f>AVERAGE('Adelaide'!D107,'Alice Springs'!D107,'Birdsville'!D67,'Bourke'!D109,'Burketown'!D112,'Cairns'!D107,'Camooweal'!D78,'Canberra'!D108,'Cape Borda'!D61,'Cape Otway'!D105,'Carnarvon'!D107,'Ceduna'!D74,'Cobar'!D108,'Cunderdin'!D66,'Darwin'!D107,'Deniliquin'!D108,'Eucla'!D103,'Forrest'!D70,'Gabo Island'!D111,'Gayndah'!D114,'Geraldton'!D107,'Giles'!D60,'Grove'!D70,'Halls Creek'!D107,'Kalgoorlie'!D107,'Kalumburu'!D77,'Learmonth'!D41,'Marble Bar'!D111,'Meekatharra'!D90,'Mildura'!D107,'Morawa'!D92,'Mt Gambier'!D77,'Normanton'!D112,'Nowra'!D65,'Oodnadatta'!D76,'Palmerville'!D112,'Perth'!D107,'Port Lincoln'!D107,'Rabbit Flat'!D48,'Richmond NSW'!D63,'Richmond Qld'!D109,'Robe'!D114,'Rutherglen'!D106,'Sale'!D107,'Scone'!D52,'Snowtown'!D109,'St George'!D104,'Townsville'!D76,'Victoria River Downs'!D53,'Wagga Wagga'!D107,'Walgett'!D108,'Wandering'!D109,'Wilcannia'!D64,'Williamtown'!D69,'Woomera'!D67)</f>
        <v>4.64847284984227</v>
      </c>
      <c r="D40" s="13">
        <f>AVERAGE('Adelaide'!G107,'Alice Springs'!G107,'Birdsville'!G67,'Bourke'!G109,'Burketown'!G112,'Cairns'!G107,'Camooweal'!G78,'Canberra'!G108,'Cape Borda'!G61,'Cape Otway'!G105,'Carnarvon'!G107,'Ceduna'!G74,'Cobar'!G108,'Cunderdin'!G66,'Darwin'!G107,'Deniliquin'!G108,'Eucla'!G103,'Forrest'!G70,'Gabo Island'!G111,'Gayndah'!G114,'Geraldton'!G107,'Giles'!G60,'Grove'!G70,'Halls Creek'!G107,'Kalgoorlie'!G107,'Kalumburu'!G77,'Learmonth'!G41,'Marble Bar'!G111,'Meekatharra'!G90,'Mildura'!G107,'Morawa'!G92,'Mt Gambier'!G77,'Normanton'!G112,'Nowra'!G65,'Oodnadatta'!G76,'Palmerville'!G112,'Perth'!G107,'Port Lincoln'!G107,'Rabbit Flat'!G48,'Richmond NSW'!G63,'Richmond Qld'!G109,'Robe'!G114,'Rutherglen'!G106,'Sale'!G107,'Scone'!G52,'Snowtown'!G109,'St George'!G104,'Townsville'!G76,'Victoria River Downs'!G53,'Wagga Wagga'!G107,'Walgett'!G108,'Wandering'!G109,'Wilcannia'!G64,'Williamtown'!G69,'Woomera'!G67)</f>
        <v>19.0555555555556</v>
      </c>
      <c r="E40" s="12">
        <f>AVERAGE('Adelaide'!I107,'Alice Springs'!I107,'Birdsville'!I67,'Bourke'!I109,'Burketown'!I112,'Cairns'!I107,'Camooweal'!I78,'Canberra'!I108,'Cape Borda'!I61,'Cape Otway'!I105,'Carnarvon'!I107,'Ceduna'!I74,'Cobar'!I108,'Cunderdin'!I66,'Darwin'!I107,'Deniliquin'!I108,'Eucla'!I103,'Forrest'!I70,'Gabo Island'!I111,'Gayndah'!I114,'Geraldton'!I107,'Giles'!I60,'Grove'!I70,'Halls Creek'!I107,'Kalgoorlie'!I107,'Kalumburu'!I77,'Learmonth'!I41,'Marble Bar'!I111,'Meekatharra'!I90,'Mildura'!I107,'Morawa'!I92,'Mt Gambier'!I77,'Normanton'!I112,'Nowra'!I65,'Oodnadatta'!I76,'Palmerville'!I112,'Perth'!I107,'Port Lincoln'!I107,'Rabbit Flat'!I48,'Richmond NSW'!I63,'Richmond Qld'!I109,'Robe'!I114,'Rutherglen'!I106,'Sale'!I107,'Scone'!I52,'Snowtown'!I109,'St George'!I104,'Townsville'!I76,'Victoria River Downs'!I53,'Wagga Wagga'!I107,'Walgett'!I108,'Wandering'!I109,'Wilcannia'!I64,'Williamtown'!I69,'Woomera'!I67)</f>
        <v>3.60631086256001</v>
      </c>
      <c r="F40" s="13">
        <f>AVERAGE('Adelaide'!L107,'Alice Springs'!L107,'Birdsville'!L67,'Bourke'!L109,'Burketown'!L112,'Cairns'!L107,'Camooweal'!L78,'Canberra'!L108,'Cape Borda'!L61,'Cape Otway'!L105,'Carnarvon'!L107,'Ceduna'!L74,'Cobar'!L108,'Darwin'!L107,'Deniliquin'!L108,'Eucla'!L103,'Forrest'!L70,'Gabo Island'!L111,'Gayndah'!L114,'Geraldton'!L107,'Giles'!L60,'Grove'!L70,'Kalgoorlie'!L107,'Kalumburu'!L77,'Learmonth'!L41,'Marble Bar'!L111,'Meekatharra'!L90,'Mildura'!L107,'Morawa'!L92,'Mt Gambier'!L77,'Normanton'!L112,'Nowra'!L65,'Oodnadatta'!L76,'Palmerville'!L112,'Perth'!L107,'Port Lincoln'!L107,'Rabbit Flat'!L48,'Richmond NSW'!L63,'Richmond Qld'!L109,'Robe'!L114,'Rutherglen'!L106,'Sale'!L107,'Scone'!L52,'Snowtown'!L109,'St George'!L104,'Townsville'!L76,'Victoria River Downs'!L53,'Wagga Wagga'!L107,'Walgett'!L108,'Wandering'!L109,'Wilcannia'!L64,'Williamtown'!L69,'Woomera'!L67)</f>
        <v>4.34615384615385</v>
      </c>
      <c r="G40" s="12">
        <f>AVERAGE('Adelaide'!N107,'Alice Springs'!N107,'Birdsville'!N67,'Bourke'!N109,'Burketown'!N112,'Cairns'!N107,'Camooweal'!N78,'Canberra'!N108,'Cape Borda'!N61,'Cape Otway'!N105,'Carnarvon'!N107,'Ceduna'!N74,'Cobar'!N108,'Darwin'!N107,'Deniliquin'!N108,'Eucla'!N103,'Forrest'!N70,'Gabo Island'!N111,'Gayndah'!N114,'Geraldton'!N107,'Giles'!N60,'Grove'!N70,'Kalgoorlie'!N107,'Kalumburu'!N77,'Learmonth'!N41,'Marble Bar'!N111,'Meekatharra'!N90,'Mildura'!N107,'Morawa'!N92,'Mt Gambier'!N77,'Normanton'!N112,'Nowra'!N65,'Oodnadatta'!N76,'Palmerville'!N112,'Perth'!N107,'Port Lincoln'!N107,'Rabbit Flat'!N48,'Richmond NSW'!N63,'Richmond Qld'!N109,'Robe'!N114,'Rutherglen'!N106,'Sale'!N107,'Scone'!N52,'Snowtown'!N109,'St George'!N104,'Townsville'!N76,'Victoria River Downs'!N53,'Wagga Wagga'!N107,'Walgett'!N108,'Wandering'!N109,'Wilcannia'!N64,'Williamtown'!N69,'Woomera'!N67)</f>
        <v>1.96864394663308</v>
      </c>
      <c r="H40" t="s" s="14">
        <v>31</v>
      </c>
      <c r="I40" s="11">
        <f>AVERAGE('Adelaide'!P107,'Alice Springs'!P107,'Birdsville'!P67,'Bourke'!P109,'Burketown'!P112,'Cairns'!P107,'Camooweal'!P78,'Canberra'!P108,'Cape Borda'!P61,'Cape Otway'!P105,'Carnarvon'!P107,'Ceduna'!P74,'Cobar'!P108,'Cunderdin'!P66,'Darwin'!P107,'Deniliquin'!P108,'Eucla'!P103,'Forrest'!P70,'Gabo Island'!P111,'Gayndah'!P114,'Geraldton'!P107,'Giles'!P60,'Grove'!P70,'Halls Creek'!P107,'Kalgoorlie'!P107,'Kalumburu'!P77,'Learmonth'!P41,'Marble Bar'!P111,'Meekatharra'!P90,'Mildura'!P107,'Morawa'!P92,'Mt Gambier'!P77,'Normanton'!P112,'Nowra'!P65,'Oodnadatta'!P76,'Palmerville'!P112,'Perth'!P107,'Port Lincoln'!P107,'Rabbit Flat'!P48,'Richmond NSW'!P63,'Richmond Qld'!P109,'Robe'!P114,'Rutherglen'!P106,'Sale'!P107,'Scone'!P52,'Snowtown'!P109,'St George'!P104,'Townsville'!P76,'Victoria River Downs'!P53,'Wagga Wagga'!P107,'Walgett'!P108,'Wandering'!P109,'Wilcannia'!P64,'Williamtown'!P69,'Woomera'!P67)</f>
        <v>39.414609053498</v>
      </c>
      <c r="J40" s="12">
        <f>AVERAGE('Adelaide'!Q107,'Alice Springs'!Q107,'Birdsville'!Q67,'Bourke'!Q109,'Burketown'!Q112,'Cairns'!Q107,'Camooweal'!Q78,'Canberra'!Q108,'Cape Borda'!Q61,'Cape Otway'!Q105,'Carnarvon'!Q107,'Ceduna'!Q74,'Cobar'!Q108,'Cunderdin'!Q66,'Darwin'!Q107,'Deniliquin'!Q108,'Eucla'!Q103,'Forrest'!Q70,'Gabo Island'!Q111,'Gayndah'!Q114,'Geraldton'!Q107,'Giles'!Q60,'Grove'!Q70,'Halls Creek'!Q107,'Kalgoorlie'!Q107,'Kalumburu'!Q77,'Learmonth'!Q41,'Marble Bar'!Q111,'Meekatharra'!Q90,'Mildura'!Q107,'Morawa'!Q92,'Mt Gambier'!Q77,'Normanton'!Q112,'Nowra'!Q65,'Oodnadatta'!Q76,'Palmerville'!Q112,'Perth'!Q107,'Port Lincoln'!Q107,'Rabbit Flat'!Q48,'Richmond NSW'!Q63,'Richmond Qld'!Q109,'Robe'!Q114,'Rutherglen'!Q106,'Sale'!Q107,'Scone'!Q52,'Snowtown'!Q109,'St George'!Q104,'Townsville'!Q76,'Victoria River Downs'!Q53,'Wagga Wagga'!Q107,'Walgett'!Q108,'Wandering'!Q109,'Wilcannia'!Q64,'Williamtown'!Q69,'Woomera'!Q67)</f>
        <v>4.70101232009129</v>
      </c>
      <c r="K40" s="13">
        <f>AVERAGE('Adelaide'!S107,'Alice Springs'!S107,'Birdsville'!S67,'Bourke'!S109,'Burketown'!S112,'Cairns'!S107,'Camooweal'!S78,'Canberra'!S108,'Cape Borda'!S61,'Cape Otway'!S105,'Carnarvon'!S107,'Ceduna'!S74,'Cobar'!S108,'Cunderdin'!S66,'Darwin'!S107,'Deniliquin'!S108,'Eucla'!S103,'Forrest'!S70,'Gabo Island'!S111,'Gayndah'!S114,'Geraldton'!S107,'Giles'!S60,'Grove'!S70,'Halls Creek'!S107,'Kalgoorlie'!S107,'Kalumburu'!S77,'Learmonth'!S41,'Marble Bar'!S111,'Meekatharra'!S90,'Mildura'!S107,'Morawa'!S92,'Mt Gambier'!S77,'Normanton'!S112,'Nowra'!S65,'Oodnadatta'!S76,'Palmerville'!S112,'Perth'!S107,'Port Lincoln'!S107,'Rabbit Flat'!S48,'Richmond NSW'!S63,'Richmond Qld'!S109,'Robe'!S114,'Rutherglen'!S106,'Sale'!S107,'Scone'!S52,'Snowtown'!S109,'St George'!S104,'Townsville'!S76,'Victoria River Downs'!S53,'Wagga Wagga'!S107,'Walgett'!S108,'Wandering'!S109,'Wilcannia'!S64,'Williamtown'!S69,'Woomera'!S67)</f>
        <v>20.6069958847737</v>
      </c>
      <c r="L40" s="12">
        <f>AVERAGE('Adelaide'!T107,'Alice Springs'!T107,'Birdsville'!T67,'Bourke'!T109,'Burketown'!T112,'Cairns'!T107,'Camooweal'!T78,'Canberra'!T108,'Cape Borda'!T61,'Cape Otway'!T105,'Carnarvon'!T107,'Ceduna'!T74,'Cobar'!T108,'Cunderdin'!T66,'Darwin'!T107,'Deniliquin'!T108,'Eucla'!T103,'Forrest'!T70,'Gabo Island'!T111,'Gayndah'!T114,'Geraldton'!T107,'Giles'!T60,'Grove'!T70,'Halls Creek'!T107,'Kalgoorlie'!T107,'Kalumburu'!T77,'Learmonth'!T41,'Marble Bar'!T111,'Meekatharra'!T90,'Mildura'!T107,'Morawa'!T92,'Mt Gambier'!T77,'Normanton'!T112,'Nowra'!T65,'Oodnadatta'!T76,'Palmerville'!T112,'Perth'!T107,'Port Lincoln'!T107,'Rabbit Flat'!T48,'Richmond NSW'!T63,'Richmond Qld'!T109,'Robe'!T114,'Rutherglen'!T106,'Sale'!T107,'Scone'!T52,'Snowtown'!T109,'St George'!T104,'Townsville'!T76,'Victoria River Downs'!T53,'Wagga Wagga'!T107,'Walgett'!T108,'Wandering'!T109,'Wilcannia'!T64,'Williamtown'!T69,'Woomera'!T67)</f>
        <v>3.63663102301175</v>
      </c>
      <c r="M40" s="13">
        <f>AVERAGE('Adelaide'!V107,'Alice Springs'!V107,'Birdsville'!V67,'Bourke'!V109,'Burketown'!V112,'Cairns'!V107,'Camooweal'!V78,'Canberra'!V108,'Cape Borda'!V61,'Cape Otway'!V105,'Carnarvon'!V107,'Ceduna'!V74,'Cobar'!V108,'Darwin'!V107,'Deniliquin'!V108,'Eucla'!V103,'Forrest'!V70,'Gabo Island'!V111,'Gayndah'!V114,'Geraldton'!V107,'Giles'!V60,'Grove'!V70,'Kalgoorlie'!V107,'Kalumburu'!V77,'Learmonth'!V41,'Marble Bar'!V111,'Meekatharra'!V90,'Mildura'!V107,'Morawa'!V92,'Mt Gambier'!V77,'Normanton'!V112,'Nowra'!V65,'Oodnadatta'!V76,'Palmerville'!V112,'Perth'!V107,'Port Lincoln'!V107,'Rabbit Flat'!V48,'Richmond NSW'!V63,'Richmond Qld'!V109,'Robe'!V114,'Rutherglen'!V106,'Sale'!V107,'Scone'!V52,'Snowtown'!V109,'St George'!V104,'Townsville'!V76,'Victoria River Downs'!V53,'Wagga Wagga'!V107,'Walgett'!V108,'Wandering'!V109,'Wilcannia'!V64,'Williamtown'!V69,'Woomera'!V67)</f>
        <v>4.34508547008547</v>
      </c>
      <c r="N40" s="12">
        <f>AVERAGE('Adelaide'!W107,'Alice Springs'!W107,'Birdsville'!W67,'Bourke'!W109,'Burketown'!W112,'Cairns'!W107,'Camooweal'!W78,'Canberra'!W108,'Cape Borda'!W61,'Cape Otway'!W105,'Carnarvon'!W107,'Ceduna'!W74,'Cobar'!W108,'Darwin'!W107,'Deniliquin'!W108,'Eucla'!W103,'Forrest'!W70,'Gabo Island'!W111,'Gayndah'!W114,'Geraldton'!W107,'Giles'!W60,'Grove'!W70,'Kalgoorlie'!W107,'Kalumburu'!W77,'Learmonth'!W41,'Marble Bar'!W111,'Meekatharra'!W90,'Mildura'!W107,'Morawa'!W92,'Mt Gambier'!W77,'Normanton'!W112,'Nowra'!W65,'Oodnadatta'!W76,'Palmerville'!W112,'Perth'!W107,'Port Lincoln'!W107,'Rabbit Flat'!W48,'Richmond NSW'!W63,'Richmond Qld'!W109,'Robe'!W114,'Rutherglen'!W106,'Sale'!W107,'Scone'!W52,'Snowtown'!W109,'St George'!W104,'Townsville'!W76,'Victoria River Downs'!W53,'Wagga Wagga'!W107,'Walgett'!W108,'Wandering'!W109,'Wilcannia'!W64,'Williamtown'!W69,'Woomera'!W67)</f>
        <v>1.82681378122172</v>
      </c>
    </row>
    <row r="41" ht="23" customHeight="1">
      <c r="A41" t="s" s="14">
        <v>32</v>
      </c>
      <c r="B41" s="11">
        <f>AVERAGE('Adelaide'!B108,'Alice Springs'!B108,'Birdsville'!B68,'Bourke'!B110,'Burketown'!B113,'Cairns'!B108,'Camooweal'!B79,'Canberra'!B109,'Cape Borda'!B62,'Cape Otway'!B106,'Carnarvon'!B108,'Ceduna'!B75,'Cobar'!B109,'Cunderdin'!B67,'Darwin'!B108,'Deniliquin'!B109,'Eucla'!B104,'Forrest'!B71,'Gabo Island'!B112,'Gayndah'!B115,'Geraldton'!B108,'Giles'!B61,'Grove'!B71,'Halls Creek'!B108,'Kalgoorlie'!B108,'Kalumburu'!B78,'Learmonth'!B42,'Marble Bar'!B112,'Meekatharra'!B91,'Mildura'!B108,'Morawa'!B93,'Mt Gambier'!B78,'Normanton'!B113,'Nowra'!B66,'Oodnadatta'!B77,'Palmerville'!B113,'Perth'!B108,'Port Lincoln'!B108,'Rabbit Flat'!B49,'Richmond NSW'!B64,'Richmond Qld'!B110,'Robe'!B115,'Rutherglen'!B107,'Sale'!B108,'Scone'!B53,'Snowtown'!B110,'St George'!B105,'Townsville'!B77,'Victoria River Downs'!B54,'Wagga Wagga'!B108,'Walgett'!B109,'Wandering'!B110,'Wilcannia'!B65,'Williamtown'!B70,'Woomera'!B68)</f>
        <v>35.2452830188679</v>
      </c>
      <c r="C41" s="12">
        <f>AVERAGE('Adelaide'!D108,'Alice Springs'!D108,'Birdsville'!D68,'Bourke'!D110,'Burketown'!D113,'Cairns'!D108,'Camooweal'!D79,'Canberra'!D109,'Cape Borda'!D62,'Cape Otway'!D106,'Carnarvon'!D108,'Ceduna'!D75,'Cobar'!D109,'Cunderdin'!D67,'Darwin'!D108,'Deniliquin'!D109,'Eucla'!D104,'Forrest'!D71,'Gabo Island'!D112,'Gayndah'!D115,'Geraldton'!D108,'Giles'!D61,'Grove'!D71,'Halls Creek'!D108,'Kalgoorlie'!D108,'Kalumburu'!D78,'Learmonth'!D42,'Marble Bar'!D112,'Meekatharra'!D91,'Mildura'!D108,'Morawa'!D93,'Mt Gambier'!D78,'Normanton'!D113,'Nowra'!D66,'Oodnadatta'!D77,'Palmerville'!D113,'Perth'!D108,'Port Lincoln'!D108,'Rabbit Flat'!D49,'Richmond NSW'!D64,'Richmond Qld'!D110,'Robe'!D115,'Rutherglen'!D107,'Sale'!D108,'Scone'!D53,'Snowtown'!D110,'St George'!D105,'Townsville'!D77,'Victoria River Downs'!D54,'Wagga Wagga'!D108,'Walgett'!D109,'Wandering'!D110,'Wilcannia'!D65,'Williamtown'!D70,'Woomera'!D68)</f>
        <v>4.85817746620493</v>
      </c>
      <c r="D41" s="13">
        <f>AVERAGE('Adelaide'!G108,'Alice Springs'!G108,'Birdsville'!G68,'Bourke'!G110,'Burketown'!G113,'Cairns'!G108,'Camooweal'!G79,'Canberra'!G109,'Cape Borda'!G62,'Cape Otway'!G106,'Carnarvon'!G108,'Ceduna'!G75,'Cobar'!G109,'Cunderdin'!G67,'Darwin'!G108,'Deniliquin'!G109,'Eucla'!G104,'Forrest'!G71,'Gabo Island'!G112,'Gayndah'!G115,'Geraldton'!G108,'Giles'!G61,'Grove'!G71,'Halls Creek'!G108,'Kalgoorlie'!G108,'Kalumburu'!G78,'Learmonth'!G42,'Marble Bar'!G112,'Meekatharra'!G91,'Mildura'!G108,'Morawa'!G93,'Mt Gambier'!G78,'Normanton'!G113,'Nowra'!G66,'Oodnadatta'!G77,'Palmerville'!G113,'Perth'!G108,'Port Lincoln'!G108,'Rabbit Flat'!G49,'Richmond NSW'!G64,'Richmond Qld'!G110,'Robe'!G115,'Rutherglen'!G107,'Sale'!G108,'Scone'!G53,'Snowtown'!G110,'St George'!G105,'Townsville'!G77,'Victoria River Downs'!G54,'Wagga Wagga'!G108,'Walgett'!G109,'Wandering'!G110,'Wilcannia'!G65,'Williamtown'!G70,'Woomera'!G68)</f>
        <v>17.7924528301887</v>
      </c>
      <c r="E41" s="12">
        <f>AVERAGE('Adelaide'!I108,'Alice Springs'!I108,'Birdsville'!I68,'Bourke'!I110,'Burketown'!I113,'Cairns'!I108,'Camooweal'!I79,'Canberra'!I109,'Cape Borda'!I62,'Cape Otway'!I106,'Carnarvon'!I108,'Ceduna'!I75,'Cobar'!I109,'Cunderdin'!I67,'Darwin'!I108,'Deniliquin'!I109,'Eucla'!I104,'Forrest'!I71,'Gabo Island'!I112,'Gayndah'!I115,'Geraldton'!I108,'Giles'!I61,'Grove'!I71,'Halls Creek'!I108,'Kalgoorlie'!I108,'Kalumburu'!I78,'Learmonth'!I42,'Marble Bar'!I112,'Meekatharra'!I91,'Mildura'!I108,'Morawa'!I93,'Mt Gambier'!I78,'Normanton'!I113,'Nowra'!I66,'Oodnadatta'!I77,'Palmerville'!I113,'Perth'!I108,'Port Lincoln'!I108,'Rabbit Flat'!I49,'Richmond NSW'!I64,'Richmond Qld'!I110,'Robe'!I115,'Rutherglen'!I107,'Sale'!I108,'Scone'!I53,'Snowtown'!I110,'St George'!I105,'Townsville'!I77,'Victoria River Downs'!I54,'Wagga Wagga'!I108,'Walgett'!I109,'Wandering'!I110,'Wilcannia'!I65,'Williamtown'!I70,'Woomera'!I68)</f>
        <v>3.72627807396144</v>
      </c>
      <c r="F41" s="13">
        <f>AVERAGE('Adelaide'!L108,'Alice Springs'!L108,'Birdsville'!L68,'Bourke'!L110,'Burketown'!L113,'Cairns'!L108,'Camooweal'!L79,'Canberra'!L109,'Cape Borda'!L62,'Cape Otway'!L106,'Carnarvon'!L108,'Ceduna'!L75,'Cobar'!L109,'Darwin'!L108,'Deniliquin'!L109,'Eucla'!L104,'Forrest'!L71,'Gabo Island'!L112,'Gayndah'!L115,'Geraldton'!L108,'Giles'!L61,'Grove'!L71,'Kalgoorlie'!L108,'Kalumburu'!L78,'Learmonth'!L42,'Marble Bar'!L112,'Meekatharra'!L91,'Mildura'!L108,'Morawa'!L93,'Mt Gambier'!L78,'Normanton'!L113,'Nowra'!L66,'Oodnadatta'!L77,'Palmerville'!L113,'Perth'!L108,'Port Lincoln'!L108,'Rabbit Flat'!L49,'Richmond NSW'!L64,'Richmond Qld'!L110,'Robe'!L115,'Rutherglen'!L107,'Sale'!L108,'Scone'!L53,'Snowtown'!L110,'St George'!L105,'Townsville'!L77,'Victoria River Downs'!L54,'Wagga Wagga'!L108,'Walgett'!L109,'Wandering'!L110,'Wilcannia'!L65,'Williamtown'!L70,'Woomera'!L68)</f>
        <v>3.86274509803922</v>
      </c>
      <c r="G41" s="12">
        <f>AVERAGE('Adelaide'!N108,'Alice Springs'!N108,'Birdsville'!N68,'Bourke'!N110,'Burketown'!N113,'Cairns'!N108,'Camooweal'!N79,'Canberra'!N109,'Cape Borda'!N62,'Cape Otway'!N106,'Carnarvon'!N108,'Ceduna'!N75,'Cobar'!N109,'Darwin'!N108,'Deniliquin'!N109,'Eucla'!N104,'Forrest'!N71,'Gabo Island'!N112,'Gayndah'!N115,'Geraldton'!N108,'Giles'!N61,'Grove'!N71,'Kalgoorlie'!N108,'Kalumburu'!N78,'Learmonth'!N42,'Marble Bar'!N112,'Meekatharra'!N91,'Mildura'!N108,'Morawa'!N93,'Mt Gambier'!N78,'Normanton'!N113,'Nowra'!N66,'Oodnadatta'!N77,'Palmerville'!N113,'Perth'!N108,'Port Lincoln'!N108,'Rabbit Flat'!N49,'Richmond NSW'!N64,'Richmond Qld'!N110,'Robe'!N115,'Rutherglen'!N107,'Sale'!N108,'Scone'!N53,'Snowtown'!N110,'St George'!N105,'Townsville'!N77,'Victoria River Downs'!N54,'Wagga Wagga'!N108,'Walgett'!N109,'Wandering'!N110,'Wilcannia'!N65,'Williamtown'!N70,'Woomera'!N68)</f>
        <v>2.01477780617316</v>
      </c>
      <c r="H41" t="s" s="14">
        <v>32</v>
      </c>
      <c r="I41" s="11">
        <f>AVERAGE('Adelaide'!P108,'Alice Springs'!P108,'Birdsville'!P68,'Bourke'!P110,'Burketown'!P113,'Cairns'!P108,'Camooweal'!P79,'Canberra'!P109,'Cape Borda'!P62,'Cape Otway'!P106,'Carnarvon'!P108,'Ceduna'!P75,'Cobar'!P109,'Cunderdin'!P67,'Darwin'!P108,'Deniliquin'!P109,'Eucla'!P104,'Forrest'!P71,'Gabo Island'!P112,'Gayndah'!P115,'Geraldton'!P108,'Giles'!P61,'Grove'!P71,'Halls Creek'!P108,'Kalgoorlie'!P108,'Kalumburu'!P78,'Learmonth'!P42,'Marble Bar'!P112,'Meekatharra'!P91,'Mildura'!P108,'Morawa'!P93,'Mt Gambier'!P78,'Normanton'!P113,'Nowra'!P66,'Oodnadatta'!P77,'Palmerville'!P113,'Perth'!P108,'Port Lincoln'!P108,'Rabbit Flat'!P49,'Richmond NSW'!P64,'Richmond Qld'!P110,'Robe'!P115,'Rutherglen'!P107,'Sale'!P108,'Scone'!P53,'Snowtown'!P110,'St George'!P105,'Townsville'!P77,'Victoria River Downs'!P54,'Wagga Wagga'!P108,'Walgett'!P109,'Wandering'!P110,'Wilcannia'!P65,'Williamtown'!P70,'Woomera'!P68)</f>
        <v>39.1906653426018</v>
      </c>
      <c r="J41" s="12">
        <f>AVERAGE('Adelaide'!Q108,'Alice Springs'!Q108,'Birdsville'!Q68,'Bourke'!Q110,'Burketown'!Q113,'Cairns'!Q108,'Camooweal'!Q79,'Canberra'!Q109,'Cape Borda'!Q62,'Cape Otway'!Q106,'Carnarvon'!Q108,'Ceduna'!Q75,'Cobar'!Q109,'Cunderdin'!Q67,'Darwin'!Q108,'Deniliquin'!Q109,'Eucla'!Q104,'Forrest'!Q71,'Gabo Island'!Q112,'Gayndah'!Q115,'Geraldton'!Q108,'Giles'!Q61,'Grove'!Q71,'Halls Creek'!Q108,'Kalgoorlie'!Q108,'Kalumburu'!Q78,'Learmonth'!Q42,'Marble Bar'!Q112,'Meekatharra'!Q91,'Mildura'!Q108,'Morawa'!Q93,'Mt Gambier'!Q78,'Normanton'!Q113,'Nowra'!Q66,'Oodnadatta'!Q77,'Palmerville'!Q113,'Perth'!Q108,'Port Lincoln'!Q108,'Rabbit Flat'!Q49,'Richmond NSW'!Q64,'Richmond Qld'!Q110,'Robe'!Q115,'Rutherglen'!Q107,'Sale'!Q108,'Scone'!Q53,'Snowtown'!Q110,'St George'!Q105,'Townsville'!Q77,'Victoria River Downs'!Q54,'Wagga Wagga'!Q108,'Walgett'!Q109,'Wandering'!Q110,'Wilcannia'!Q65,'Williamtown'!Q70,'Woomera'!Q68)</f>
        <v>4.81769373052189</v>
      </c>
      <c r="K41" s="13">
        <f>AVERAGE('Adelaide'!S108,'Alice Springs'!S108,'Birdsville'!S68,'Bourke'!S110,'Burketown'!S113,'Cairns'!S108,'Camooweal'!S79,'Canberra'!S109,'Cape Borda'!S62,'Cape Otway'!S106,'Carnarvon'!S108,'Ceduna'!S75,'Cobar'!S109,'Cunderdin'!S67,'Darwin'!S108,'Deniliquin'!S109,'Eucla'!S104,'Forrest'!S71,'Gabo Island'!S112,'Gayndah'!S115,'Geraldton'!S108,'Giles'!S61,'Grove'!S71,'Halls Creek'!S108,'Kalgoorlie'!S108,'Kalumburu'!S78,'Learmonth'!S42,'Marble Bar'!S112,'Meekatharra'!S91,'Mildura'!S108,'Morawa'!S93,'Mt Gambier'!S78,'Normanton'!S113,'Nowra'!S66,'Oodnadatta'!S77,'Palmerville'!S113,'Perth'!S108,'Port Lincoln'!S108,'Rabbit Flat'!S49,'Richmond NSW'!S64,'Richmond Qld'!S110,'Robe'!S115,'Rutherglen'!S107,'Sale'!S108,'Scone'!S53,'Snowtown'!S110,'St George'!S105,'Townsville'!S77,'Victoria River Downs'!S54,'Wagga Wagga'!S108,'Walgett'!S109,'Wandering'!S110,'Wilcannia'!S65,'Williamtown'!S70,'Woomera'!S68)</f>
        <v>20.4796425024826</v>
      </c>
      <c r="L41" s="12">
        <f>AVERAGE('Adelaide'!T108,'Alice Springs'!T108,'Birdsville'!T68,'Bourke'!T110,'Burketown'!T113,'Cairns'!T108,'Camooweal'!T79,'Canberra'!T109,'Cape Borda'!T62,'Cape Otway'!T106,'Carnarvon'!T108,'Ceduna'!T75,'Cobar'!T109,'Cunderdin'!T67,'Darwin'!T108,'Deniliquin'!T109,'Eucla'!T104,'Forrest'!T71,'Gabo Island'!T112,'Gayndah'!T115,'Geraldton'!T108,'Giles'!T61,'Grove'!T71,'Halls Creek'!T108,'Kalgoorlie'!T108,'Kalumburu'!T78,'Learmonth'!T42,'Marble Bar'!T112,'Meekatharra'!T91,'Mildura'!T108,'Morawa'!T93,'Mt Gambier'!T78,'Normanton'!T113,'Nowra'!T66,'Oodnadatta'!T77,'Palmerville'!T113,'Perth'!T108,'Port Lincoln'!T108,'Rabbit Flat'!T49,'Richmond NSW'!T64,'Richmond Qld'!T110,'Robe'!T115,'Rutherglen'!T107,'Sale'!T108,'Scone'!T53,'Snowtown'!T110,'St George'!T105,'Townsville'!T77,'Victoria River Downs'!T54,'Wagga Wagga'!T108,'Walgett'!T109,'Wandering'!T110,'Wilcannia'!T65,'Williamtown'!T70,'Woomera'!T68)</f>
        <v>3.75030082027898</v>
      </c>
      <c r="M41" s="13">
        <f>AVERAGE('Adelaide'!V108,'Alice Springs'!V108,'Birdsville'!V68,'Bourke'!V110,'Burketown'!V113,'Cairns'!V108,'Camooweal'!V79,'Canberra'!V109,'Cape Borda'!V62,'Cape Otway'!V106,'Carnarvon'!V108,'Ceduna'!V75,'Cobar'!V109,'Darwin'!V108,'Deniliquin'!V109,'Eucla'!V104,'Forrest'!V71,'Gabo Island'!V112,'Gayndah'!V115,'Geraldton'!V108,'Giles'!V61,'Grove'!V71,'Kalgoorlie'!V108,'Kalumburu'!V78,'Learmonth'!V42,'Marble Bar'!V112,'Meekatharra'!V91,'Mildura'!V108,'Morawa'!V93,'Mt Gambier'!V78,'Normanton'!V113,'Nowra'!V66,'Oodnadatta'!V77,'Palmerville'!V113,'Perth'!V108,'Port Lincoln'!V108,'Rabbit Flat'!V49,'Richmond NSW'!V64,'Richmond Qld'!V110,'Robe'!V115,'Rutherglen'!V107,'Sale'!V108,'Scone'!V53,'Snowtown'!V110,'St George'!V105,'Townsville'!V77,'Victoria River Downs'!V54,'Wagga Wagga'!V108,'Walgett'!V109,'Wandering'!V110,'Wilcannia'!V65,'Williamtown'!V70,'Woomera'!V68)</f>
        <v>4.33023735810114</v>
      </c>
      <c r="N41" s="12">
        <f>AVERAGE('Adelaide'!W108,'Alice Springs'!W108,'Birdsville'!W68,'Bourke'!W110,'Burketown'!W113,'Cairns'!W108,'Camooweal'!W79,'Canberra'!W109,'Cape Borda'!W62,'Cape Otway'!W106,'Carnarvon'!W108,'Ceduna'!W75,'Cobar'!W109,'Darwin'!W108,'Deniliquin'!W109,'Eucla'!W104,'Forrest'!W71,'Gabo Island'!W112,'Gayndah'!W115,'Geraldton'!W108,'Giles'!W61,'Grove'!W71,'Kalgoorlie'!W108,'Kalumburu'!W78,'Learmonth'!W42,'Marble Bar'!W112,'Meekatharra'!W91,'Mildura'!W108,'Morawa'!W93,'Mt Gambier'!W78,'Normanton'!W113,'Nowra'!W66,'Oodnadatta'!W77,'Palmerville'!W113,'Perth'!W108,'Port Lincoln'!W108,'Rabbit Flat'!W49,'Richmond NSW'!W64,'Richmond Qld'!W110,'Robe'!W115,'Rutherglen'!W107,'Sale'!W108,'Scone'!W53,'Snowtown'!W110,'St George'!W105,'Townsville'!W77,'Victoria River Downs'!W54,'Wagga Wagga'!W108,'Walgett'!W109,'Wandering'!W110,'Wilcannia'!W65,'Williamtown'!W70,'Woomera'!W68)</f>
        <v>1.93943731935111</v>
      </c>
    </row>
    <row r="42" ht="23" customHeight="1">
      <c r="A42" t="s" s="15">
        <v>33</v>
      </c>
      <c r="B42" s="16">
        <f>AVERAGE('Adelaide'!B109,'Alice Springs'!B109,'Birdsville'!B69,'Bourke'!B111,'Burketown'!B114,'Cairns'!B109,'Camooweal'!B80,'Canberra'!B110,'Cape Borda'!B63,'Cape Otway'!B107,'Carnarvon'!B109,'Ceduna'!B76,'Cobar'!B110,'Cunderdin'!B68,'Darwin'!B109,'Deniliquin'!B110,'Eucla'!B105,'Forrest'!B72,'Gabo Island'!B113,'Gayndah'!B116,'Geraldton'!B109,'Giles'!B62,'Grove'!B72,'Halls Creek'!B109,'Kalgoorlie'!B109,'Kalumburu'!B79,'Learmonth'!B43,'Marble Bar'!B113,'Meekatharra'!B92,'Mildura'!B109,'Morawa'!B94,'Mt Gambier'!B79,'Normanton'!B114,'Nowra'!B67,'Oodnadatta'!B78,'Palmerville'!B114,'Perth'!B109,'Port Lincoln'!B109,'Rabbit Flat'!B50,'Richmond NSW'!B65,'Richmond Qld'!B111,'Robe'!B116,'Rutherglen'!B108,'Sale'!B109,'Scone'!B54,'Snowtown'!B111,'St George'!B106,'Townsville'!B78,'Victoria River Downs'!B55,'Wagga Wagga'!B109,'Walgett'!B110,'Wandering'!B111,'Wilcannia'!B66,'Williamtown'!B71,'Woomera'!B69)</f>
        <v>37.1372549019608</v>
      </c>
      <c r="C42" s="17">
        <f>AVERAGE('Adelaide'!D109,'Alice Springs'!D109,'Birdsville'!D69,'Bourke'!D111,'Burketown'!D114,'Cairns'!D109,'Camooweal'!D80,'Canberra'!D110,'Cape Borda'!D63,'Cape Otway'!D107,'Carnarvon'!D109,'Ceduna'!D76,'Cobar'!D110,'Cunderdin'!D68,'Darwin'!D109,'Deniliquin'!D110,'Eucla'!D105,'Forrest'!D72,'Gabo Island'!D113,'Gayndah'!D116,'Geraldton'!D109,'Giles'!D62,'Grove'!D72,'Halls Creek'!D109,'Kalgoorlie'!D109,'Kalumburu'!D79,'Learmonth'!D43,'Marble Bar'!D113,'Meekatharra'!D92,'Mildura'!D109,'Morawa'!D94,'Mt Gambier'!D79,'Normanton'!D114,'Nowra'!D67,'Oodnadatta'!D78,'Palmerville'!D114,'Perth'!D109,'Port Lincoln'!D109,'Rabbit Flat'!D50,'Richmond NSW'!D65,'Richmond Qld'!D111,'Robe'!D116,'Rutherglen'!D108,'Sale'!D109,'Scone'!D54,'Snowtown'!D111,'St George'!D106,'Townsville'!D78,'Victoria River Downs'!D55,'Wagga Wagga'!D109,'Walgett'!D110,'Wandering'!D111,'Wilcannia'!D66,'Williamtown'!D71,'Woomera'!D69)</f>
        <v>4.9125839971364</v>
      </c>
      <c r="D42" s="18">
        <f>AVERAGE('Adelaide'!G109,'Alice Springs'!G109,'Birdsville'!G69,'Bourke'!G111,'Burketown'!G114,'Cairns'!G109,'Camooweal'!G80,'Canberra'!G110,'Cape Borda'!G63,'Cape Otway'!G107,'Carnarvon'!G109,'Ceduna'!G76,'Cobar'!G110,'Cunderdin'!G68,'Darwin'!G109,'Deniliquin'!G110,'Eucla'!G105,'Forrest'!G72,'Gabo Island'!G113,'Gayndah'!G116,'Geraldton'!G109,'Giles'!G62,'Grove'!G72,'Halls Creek'!G109,'Kalgoorlie'!G109,'Kalumburu'!G79,'Learmonth'!G43,'Marble Bar'!G113,'Meekatharra'!G92,'Mildura'!G109,'Morawa'!G94,'Mt Gambier'!G79,'Normanton'!G114,'Nowra'!G67,'Oodnadatta'!G78,'Palmerville'!G114,'Perth'!G109,'Port Lincoln'!G109,'Rabbit Flat'!G50,'Richmond NSW'!G65,'Richmond Qld'!G111,'Robe'!G116,'Rutherglen'!G108,'Sale'!G109,'Scone'!G54,'Snowtown'!G111,'St George'!G106,'Townsville'!G78,'Victoria River Downs'!G55,'Wagga Wagga'!G109,'Walgett'!G110,'Wandering'!G111,'Wilcannia'!G66,'Williamtown'!G71,'Woomera'!G69)</f>
        <v>19.1960784313725</v>
      </c>
      <c r="E42" s="17">
        <f>AVERAGE('Adelaide'!I109,'Alice Springs'!I109,'Birdsville'!I69,'Bourke'!I111,'Burketown'!I114,'Cairns'!I109,'Camooweal'!I80,'Canberra'!I110,'Cape Borda'!I63,'Cape Otway'!I107,'Carnarvon'!I109,'Ceduna'!I76,'Cobar'!I110,'Cunderdin'!I68,'Darwin'!I109,'Deniliquin'!I110,'Eucla'!I105,'Forrest'!I72,'Gabo Island'!I113,'Gayndah'!I116,'Geraldton'!I109,'Giles'!I62,'Grove'!I72,'Halls Creek'!I109,'Kalgoorlie'!I109,'Kalumburu'!I79,'Learmonth'!I43,'Marble Bar'!I113,'Meekatharra'!I92,'Mildura'!I109,'Morawa'!I94,'Mt Gambier'!I79,'Normanton'!I114,'Nowra'!I67,'Oodnadatta'!I78,'Palmerville'!I114,'Perth'!I109,'Port Lincoln'!I109,'Rabbit Flat'!I50,'Richmond NSW'!I65,'Richmond Qld'!I111,'Robe'!I116,'Rutherglen'!I108,'Sale'!I109,'Scone'!I54,'Snowtown'!I111,'St George'!I106,'Townsville'!I78,'Victoria River Downs'!I55,'Wagga Wagga'!I109,'Walgett'!I110,'Wandering'!I111,'Wilcannia'!I66,'Williamtown'!I71,'Woomera'!I69)</f>
        <v>3.81538321891287</v>
      </c>
      <c r="F42" s="18">
        <f>AVERAGE('Adelaide'!L109,'Alice Springs'!L109,'Birdsville'!L69,'Bourke'!L111,'Burketown'!L114,'Cairns'!L109,'Camooweal'!L80,'Canberra'!L110,'Cape Borda'!L63,'Cape Otway'!L107,'Carnarvon'!L109,'Ceduna'!L76,'Cobar'!L110,'Darwin'!L109,'Deniliquin'!L110,'Eucla'!L105,'Forrest'!L72,'Gabo Island'!L113,'Gayndah'!L116,'Geraldton'!L109,'Giles'!L62,'Grove'!L72,'Kalgoorlie'!L109,'Kalumburu'!L79,'Learmonth'!L43,'Marble Bar'!L113,'Meekatharra'!L92,'Mildura'!L109,'Morawa'!L94,'Mt Gambier'!L79,'Normanton'!L114,'Nowra'!L67,'Oodnadatta'!L78,'Palmerville'!L114,'Perth'!L109,'Port Lincoln'!L109,'Rabbit Flat'!L50,'Richmond NSW'!L65,'Richmond Qld'!L111,'Robe'!L116,'Rutherglen'!L108,'Sale'!L109,'Scone'!L54,'Snowtown'!L111,'St George'!L106,'Townsville'!L78,'Victoria River Downs'!L55,'Wagga Wagga'!L109,'Walgett'!L110,'Wandering'!L111,'Wilcannia'!L66,'Williamtown'!L71,'Woomera'!L69)</f>
        <v>4.38775510204082</v>
      </c>
      <c r="G42" s="17">
        <f>AVERAGE('Adelaide'!N109,'Alice Springs'!N109,'Birdsville'!N69,'Bourke'!N111,'Burketown'!N114,'Cairns'!N109,'Camooweal'!N80,'Canberra'!N110,'Cape Borda'!N63,'Cape Otway'!N107,'Carnarvon'!N109,'Ceduna'!N76,'Cobar'!N110,'Darwin'!N109,'Deniliquin'!N110,'Eucla'!N105,'Forrest'!N72,'Gabo Island'!N113,'Gayndah'!N116,'Geraldton'!N109,'Giles'!N62,'Grove'!N72,'Kalgoorlie'!N109,'Kalumburu'!N79,'Learmonth'!N43,'Marble Bar'!N113,'Meekatharra'!N92,'Mildura'!N109,'Morawa'!N94,'Mt Gambier'!N79,'Normanton'!N114,'Nowra'!N67,'Oodnadatta'!N78,'Palmerville'!N114,'Perth'!N109,'Port Lincoln'!N109,'Rabbit Flat'!N50,'Richmond NSW'!N65,'Richmond Qld'!N111,'Robe'!N116,'Rutherglen'!N108,'Sale'!N109,'Scone'!N54,'Snowtown'!N111,'St George'!N106,'Townsville'!N78,'Victoria River Downs'!N55,'Wagga Wagga'!N109,'Walgett'!N110,'Wandering'!N111,'Wilcannia'!N66,'Williamtown'!N71,'Woomera'!N69)</f>
        <v>1.08733918055629</v>
      </c>
      <c r="H42" t="s" s="15">
        <v>33</v>
      </c>
      <c r="I42" s="16">
        <f>AVERAGE('Adelaide'!P109,'Alice Springs'!P109,'Birdsville'!P69,'Bourke'!P111,'Burketown'!P114,'Cairns'!P109,'Camooweal'!P80,'Canberra'!P110,'Cape Borda'!P63,'Cape Otway'!P107,'Carnarvon'!P109,'Ceduna'!P76,'Cobar'!P110,'Cunderdin'!P68,'Darwin'!P109,'Deniliquin'!P110,'Eucla'!P105,'Forrest'!P72,'Gabo Island'!P113,'Gayndah'!P116,'Geraldton'!P109,'Giles'!P62,'Grove'!P72,'Halls Creek'!P109,'Kalgoorlie'!P109,'Kalumburu'!P79,'Learmonth'!P43,'Marble Bar'!P113,'Meekatharra'!P92,'Mildura'!P109,'Morawa'!P94,'Mt Gambier'!P79,'Normanton'!P114,'Nowra'!P67,'Oodnadatta'!P78,'Palmerville'!P114,'Perth'!P109,'Port Lincoln'!P109,'Rabbit Flat'!P50,'Richmond NSW'!P65,'Richmond Qld'!P111,'Robe'!P116,'Rutherglen'!P108,'Sale'!P109,'Scone'!P54,'Snowtown'!P111,'St George'!P106,'Townsville'!P78,'Victoria River Downs'!P55,'Wagga Wagga'!P109,'Walgett'!P110,'Wandering'!P111,'Wilcannia'!P66,'Williamtown'!P71,'Woomera'!P69)</f>
        <v>39.4254901960784</v>
      </c>
      <c r="J42" s="17">
        <f>AVERAGE('Adelaide'!Q109,'Alice Springs'!Q109,'Birdsville'!Q69,'Bourke'!Q111,'Burketown'!Q114,'Cairns'!Q109,'Camooweal'!Q80,'Canberra'!Q110,'Cape Borda'!Q63,'Cape Otway'!Q107,'Carnarvon'!Q109,'Ceduna'!Q76,'Cobar'!Q110,'Cunderdin'!Q68,'Darwin'!Q109,'Deniliquin'!Q110,'Eucla'!Q105,'Forrest'!Q72,'Gabo Island'!Q113,'Gayndah'!Q116,'Geraldton'!Q109,'Giles'!Q62,'Grove'!Q72,'Halls Creek'!Q109,'Kalgoorlie'!Q109,'Kalumburu'!Q79,'Learmonth'!Q43,'Marble Bar'!Q113,'Meekatharra'!Q92,'Mildura'!Q109,'Morawa'!Q94,'Mt Gambier'!Q79,'Normanton'!Q114,'Nowra'!Q67,'Oodnadatta'!Q78,'Palmerville'!Q114,'Perth'!Q109,'Port Lincoln'!Q109,'Rabbit Flat'!Q50,'Richmond NSW'!Q65,'Richmond Qld'!Q111,'Robe'!Q116,'Rutherglen'!Q108,'Sale'!Q109,'Scone'!Q54,'Snowtown'!Q111,'St George'!Q106,'Townsville'!Q78,'Victoria River Downs'!Q55,'Wagga Wagga'!Q109,'Walgett'!Q110,'Wandering'!Q111,'Wilcannia'!Q66,'Williamtown'!Q71,'Woomera'!Q69)</f>
        <v>4.84076296175656</v>
      </c>
      <c r="K42" s="18">
        <f>AVERAGE('Adelaide'!S109,'Alice Springs'!S109,'Birdsville'!S69,'Bourke'!S111,'Burketown'!S114,'Cairns'!S109,'Camooweal'!S80,'Canberra'!S110,'Cape Borda'!S63,'Cape Otway'!S107,'Carnarvon'!S109,'Ceduna'!S76,'Cobar'!S110,'Cunderdin'!S68,'Darwin'!S109,'Deniliquin'!S110,'Eucla'!S105,'Forrest'!S72,'Gabo Island'!S113,'Gayndah'!S116,'Geraldton'!S109,'Giles'!S62,'Grove'!S72,'Halls Creek'!S109,'Kalgoorlie'!S109,'Kalumburu'!S79,'Learmonth'!S43,'Marble Bar'!S113,'Meekatharra'!S92,'Mildura'!S109,'Morawa'!S94,'Mt Gambier'!S79,'Normanton'!S114,'Nowra'!S67,'Oodnadatta'!S78,'Palmerville'!S114,'Perth'!S109,'Port Lincoln'!S109,'Rabbit Flat'!S50,'Richmond NSW'!S65,'Richmond Qld'!S111,'Robe'!S116,'Rutherglen'!S108,'Sale'!S109,'Scone'!S54,'Snowtown'!S111,'St George'!S106,'Townsville'!S78,'Victoria River Downs'!S55,'Wagga Wagga'!S109,'Walgett'!S110,'Wandering'!S111,'Wilcannia'!S66,'Williamtown'!S71,'Woomera'!S69)</f>
        <v>20.6813725490196</v>
      </c>
      <c r="L42" s="17">
        <f>AVERAGE('Adelaide'!T109,'Alice Springs'!T109,'Birdsville'!T69,'Bourke'!T111,'Burketown'!T114,'Cairns'!T109,'Camooweal'!T80,'Canberra'!T110,'Cape Borda'!T63,'Cape Otway'!T107,'Carnarvon'!T109,'Ceduna'!T76,'Cobar'!T110,'Cunderdin'!T68,'Darwin'!T109,'Deniliquin'!T110,'Eucla'!T105,'Forrest'!T72,'Gabo Island'!T113,'Gayndah'!T116,'Geraldton'!T109,'Giles'!T62,'Grove'!T72,'Halls Creek'!T109,'Kalgoorlie'!T109,'Kalumburu'!T79,'Learmonth'!T43,'Marble Bar'!T113,'Meekatharra'!T92,'Mildura'!T109,'Morawa'!T94,'Mt Gambier'!T79,'Normanton'!T114,'Nowra'!T67,'Oodnadatta'!T78,'Palmerville'!T114,'Perth'!T109,'Port Lincoln'!T109,'Rabbit Flat'!T50,'Richmond NSW'!T65,'Richmond Qld'!T111,'Robe'!T116,'Rutherglen'!T108,'Sale'!T109,'Scone'!T54,'Snowtown'!T111,'St George'!T106,'Townsville'!T78,'Victoria River Downs'!T55,'Wagga Wagga'!T109,'Walgett'!T110,'Wandering'!T111,'Wilcannia'!T66,'Williamtown'!T71,'Woomera'!T69)</f>
        <v>3.77514120452502</v>
      </c>
      <c r="M42" s="18">
        <f>AVERAGE('Adelaide'!V109,'Alice Springs'!V109,'Birdsville'!V69,'Bourke'!V111,'Burketown'!V114,'Cairns'!V109,'Camooweal'!V80,'Canberra'!V110,'Cape Borda'!V63,'Cape Otway'!V107,'Carnarvon'!V109,'Ceduna'!V76,'Cobar'!V110,'Darwin'!V109,'Deniliquin'!V110,'Eucla'!V105,'Forrest'!V72,'Gabo Island'!V113,'Gayndah'!V116,'Geraldton'!V109,'Giles'!V62,'Grove'!V72,'Kalgoorlie'!V109,'Kalumburu'!V79,'Learmonth'!V43,'Marble Bar'!V113,'Meekatharra'!V92,'Mildura'!V109,'Morawa'!V94,'Mt Gambier'!V79,'Normanton'!V114,'Nowra'!V67,'Oodnadatta'!V78,'Palmerville'!V114,'Perth'!V109,'Port Lincoln'!V109,'Rabbit Flat'!V50,'Richmond NSW'!V65,'Richmond Qld'!V111,'Robe'!V116,'Rutherglen'!V108,'Sale'!V109,'Scone'!V54,'Snowtown'!V111,'St George'!V106,'Townsville'!V78,'Victoria River Downs'!V55,'Wagga Wagga'!V109,'Walgett'!V110,'Wandering'!V111,'Wilcannia'!V66,'Williamtown'!V71,'Woomera'!V69)</f>
        <v>4.44285714285714</v>
      </c>
      <c r="N42" s="17">
        <f>AVERAGE('Adelaide'!W109,'Alice Springs'!W109,'Birdsville'!W69,'Bourke'!W111,'Burketown'!W114,'Cairns'!W109,'Camooweal'!W80,'Canberra'!W110,'Cape Borda'!W63,'Cape Otway'!W107,'Carnarvon'!W109,'Ceduna'!W76,'Cobar'!W110,'Darwin'!W109,'Deniliquin'!W110,'Eucla'!W105,'Forrest'!W72,'Gabo Island'!W113,'Gayndah'!W116,'Geraldton'!W109,'Giles'!W62,'Grove'!W72,'Kalgoorlie'!W109,'Kalumburu'!W79,'Learmonth'!W43,'Marble Bar'!W113,'Meekatharra'!W92,'Mildura'!W109,'Morawa'!W94,'Mt Gambier'!W79,'Normanton'!W114,'Nowra'!W67,'Oodnadatta'!W78,'Palmerville'!W114,'Perth'!W109,'Port Lincoln'!W109,'Rabbit Flat'!W50,'Richmond NSW'!W65,'Richmond Qld'!W111,'Robe'!W116,'Rutherglen'!W108,'Sale'!W109,'Scone'!W54,'Snowtown'!W111,'St George'!W106,'Townsville'!W78,'Victoria River Downs'!W55,'Wagga Wagga'!W109,'Walgett'!W110,'Wandering'!W111,'Wilcannia'!W66,'Williamtown'!W71,'Woomera'!W69)</f>
        <v>1.97181562761666</v>
      </c>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drawing r:id="rId1"/>
</worksheet>
</file>

<file path=xl/worksheets/sheet30.xml><?xml version="1.0" encoding="utf-8"?>
<worksheet xmlns:r="http://schemas.openxmlformats.org/officeDocument/2006/relationships" xmlns="http://schemas.openxmlformats.org/spreadsheetml/2006/main">
  <dimension ref="A1:W119"/>
  <sheetViews>
    <sheetView workbookViewId="0" showGridLines="0" defaultGridColor="1"/>
  </sheetViews>
  <sheetFormatPr defaultColWidth="16.3333" defaultRowHeight="19.9" customHeight="1" outlineLevelRow="0" outlineLevelCol="0"/>
  <cols>
    <col min="1" max="1" width="10" style="230" customWidth="1"/>
    <col min="2" max="4" width="12.1719" style="230" customWidth="1"/>
    <col min="5" max="5" width="1.35156" style="230" customWidth="1"/>
    <col min="6" max="6" width="10" style="230" customWidth="1"/>
    <col min="7" max="9" width="12.1719" style="230" customWidth="1"/>
    <col min="10" max="10" width="1.35156" style="230" customWidth="1"/>
    <col min="11" max="11" width="10" style="230" customWidth="1"/>
    <col min="12" max="14" width="12.1719" style="230" customWidth="1"/>
    <col min="15" max="15" width="10.8516" style="230" customWidth="1"/>
    <col min="16" max="17" width="6.5" style="230" customWidth="1"/>
    <col min="18" max="18" width="10.8516" style="230" customWidth="1"/>
    <col min="19" max="20" width="6.5" style="230" customWidth="1"/>
    <col min="21" max="21" width="10.8516" style="230" customWidth="1"/>
    <col min="22" max="23" width="6.5" style="230" customWidth="1"/>
    <col min="24" max="16384" width="16.3516" style="230" customWidth="1"/>
  </cols>
  <sheetData>
    <row r="1" ht="64.15" customHeight="1">
      <c r="A1" t="s" s="164">
        <v>232</v>
      </c>
      <c r="B1" t="s" s="27">
        <v>40</v>
      </c>
      <c r="C1" t="s" s="27">
        <v>41</v>
      </c>
      <c r="D1" t="s" s="28">
        <v>42</v>
      </c>
      <c r="E1" s="29"/>
      <c r="F1" t="s" s="30">
        <v>164</v>
      </c>
      <c r="G1" t="s" s="27">
        <v>44</v>
      </c>
      <c r="H1" t="s" s="27">
        <v>45</v>
      </c>
      <c r="I1" t="s" s="28">
        <v>46</v>
      </c>
      <c r="J1" s="29"/>
      <c r="K1" t="s" s="30">
        <v>233</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1943</v>
      </c>
      <c r="B3" s="144">
        <v>50</v>
      </c>
      <c r="C3" s="78">
        <v>102</v>
      </c>
      <c r="D3" s="79">
        <v>2.04</v>
      </c>
      <c r="E3" s="40"/>
      <c r="F3" s="145">
        <v>1943</v>
      </c>
      <c r="G3" s="144">
        <v>23</v>
      </c>
      <c r="H3" s="78">
        <v>14.1</v>
      </c>
      <c r="I3" s="79">
        <v>0.61304347826087</v>
      </c>
      <c r="J3" s="40"/>
      <c r="K3" s="145">
        <v>1943</v>
      </c>
      <c r="L3" s="144">
        <v>6</v>
      </c>
      <c r="M3" s="78">
        <v>-9</v>
      </c>
      <c r="N3" s="81">
        <v>-1.5</v>
      </c>
      <c r="O3" s="152"/>
      <c r="P3" s="135"/>
      <c r="Q3" s="97"/>
      <c r="R3" s="153"/>
      <c r="S3" s="135"/>
      <c r="T3" s="97"/>
      <c r="U3" s="153"/>
      <c r="V3" s="135"/>
      <c r="W3" s="97"/>
    </row>
    <row r="4" ht="21.95" customHeight="1">
      <c r="A4" s="150">
        <v>1944</v>
      </c>
      <c r="B4" s="100">
        <v>55</v>
      </c>
      <c r="C4" s="83">
        <v>77.8</v>
      </c>
      <c r="D4" s="87">
        <v>1.41454545454545</v>
      </c>
      <c r="E4" s="40"/>
      <c r="F4" s="151">
        <v>1944</v>
      </c>
      <c r="G4" s="100">
        <v>33</v>
      </c>
      <c r="H4" s="83">
        <v>9.4</v>
      </c>
      <c r="I4" s="87">
        <v>0.284848484848485</v>
      </c>
      <c r="J4" s="40"/>
      <c r="K4" s="151">
        <v>1944</v>
      </c>
      <c r="L4" s="100">
        <v>12</v>
      </c>
      <c r="M4" s="83">
        <v>-12.4</v>
      </c>
      <c r="N4" s="89">
        <v>-1.03333333333333</v>
      </c>
      <c r="O4" s="152"/>
      <c r="P4" s="135"/>
      <c r="Q4" s="97"/>
      <c r="R4" s="153"/>
      <c r="S4" s="135"/>
      <c r="T4" s="97"/>
      <c r="U4" s="153"/>
      <c r="V4" s="135"/>
      <c r="W4" s="97"/>
    </row>
    <row r="5" ht="21.95" customHeight="1">
      <c r="A5" s="150">
        <v>1945</v>
      </c>
      <c r="B5" s="100">
        <v>32</v>
      </c>
      <c r="C5" s="83">
        <v>66.09999999999999</v>
      </c>
      <c r="D5" s="87">
        <v>2.065625</v>
      </c>
      <c r="E5" s="40"/>
      <c r="F5" s="151">
        <v>1945</v>
      </c>
      <c r="G5" s="100">
        <v>16</v>
      </c>
      <c r="H5" s="83">
        <v>14.9</v>
      </c>
      <c r="I5" s="87">
        <v>0.93125</v>
      </c>
      <c r="J5" s="40"/>
      <c r="K5" s="151">
        <v>1945</v>
      </c>
      <c r="L5" s="100">
        <v>2</v>
      </c>
      <c r="M5" s="83">
        <v>-1.4</v>
      </c>
      <c r="N5" s="89">
        <v>-0.7</v>
      </c>
      <c r="O5" s="152"/>
      <c r="P5" s="135"/>
      <c r="Q5" s="97"/>
      <c r="R5" s="153"/>
      <c r="S5" s="135"/>
      <c r="T5" s="97"/>
      <c r="U5" s="153"/>
      <c r="V5" s="135"/>
      <c r="W5" s="97"/>
    </row>
    <row r="6" ht="21.95" customHeight="1">
      <c r="A6" s="150">
        <v>1946</v>
      </c>
      <c r="B6" s="100">
        <v>35</v>
      </c>
      <c r="C6" s="83">
        <v>71.2</v>
      </c>
      <c r="D6" s="87">
        <v>2.03428571428571</v>
      </c>
      <c r="E6" s="40"/>
      <c r="F6" s="151">
        <v>1946</v>
      </c>
      <c r="G6" s="100">
        <v>18</v>
      </c>
      <c r="H6" s="83">
        <v>17.3</v>
      </c>
      <c r="I6" s="87">
        <v>0.961111111111111</v>
      </c>
      <c r="J6" s="40"/>
      <c r="K6" s="151">
        <v>1946</v>
      </c>
      <c r="L6" s="100">
        <v>1</v>
      </c>
      <c r="M6" s="83">
        <v>-0.7</v>
      </c>
      <c r="N6" s="89">
        <v>-0.7</v>
      </c>
      <c r="O6" s="152"/>
      <c r="P6" s="135"/>
      <c r="Q6" s="97"/>
      <c r="R6" s="153"/>
      <c r="S6" s="135"/>
      <c r="T6" s="97"/>
      <c r="U6" s="153"/>
      <c r="V6" s="135"/>
      <c r="W6" s="97"/>
    </row>
    <row r="7" ht="21.95" customHeight="1">
      <c r="A7" s="150">
        <v>1947</v>
      </c>
      <c r="B7" s="100">
        <v>25</v>
      </c>
      <c r="C7" s="83">
        <v>61.2</v>
      </c>
      <c r="D7" s="87">
        <v>2.448</v>
      </c>
      <c r="E7" s="40"/>
      <c r="F7" s="151">
        <v>1947</v>
      </c>
      <c r="G7" s="100">
        <v>13</v>
      </c>
      <c r="H7" s="83">
        <v>22.7</v>
      </c>
      <c r="I7" s="87">
        <v>1.74615384615385</v>
      </c>
      <c r="J7" s="40"/>
      <c r="K7" s="151">
        <v>1947</v>
      </c>
      <c r="L7" s="100">
        <v>0</v>
      </c>
      <c r="M7" s="83">
        <v>0</v>
      </c>
      <c r="N7" s="89"/>
      <c r="O7" s="152"/>
      <c r="P7" s="135"/>
      <c r="Q7" s="97"/>
      <c r="R7" s="153"/>
      <c r="S7" s="135"/>
      <c r="T7" s="97"/>
      <c r="U7" s="153"/>
      <c r="V7" s="135"/>
      <c r="W7" s="97"/>
    </row>
    <row r="8" ht="21.95" customHeight="1">
      <c r="A8" s="150">
        <v>1948</v>
      </c>
      <c r="B8" s="100">
        <v>36</v>
      </c>
      <c r="C8" s="83">
        <v>82.2</v>
      </c>
      <c r="D8" s="87">
        <v>2.28333333333333</v>
      </c>
      <c r="E8" s="40"/>
      <c r="F8" s="151">
        <v>1948</v>
      </c>
      <c r="G8" s="100">
        <v>14</v>
      </c>
      <c r="H8" s="83">
        <v>12.1</v>
      </c>
      <c r="I8" s="87">
        <v>0.864285714285714</v>
      </c>
      <c r="J8" s="40"/>
      <c r="K8" s="151">
        <v>1948</v>
      </c>
      <c r="L8" s="100">
        <v>1</v>
      </c>
      <c r="M8" s="83">
        <v>-0.4</v>
      </c>
      <c r="N8" s="89">
        <v>-0.4</v>
      </c>
      <c r="O8" s="152"/>
      <c r="P8" s="135"/>
      <c r="Q8" s="97"/>
      <c r="R8" s="153"/>
      <c r="S8" s="135"/>
      <c r="T8" s="97"/>
      <c r="U8" s="153"/>
      <c r="V8" s="135"/>
      <c r="W8" s="97"/>
    </row>
    <row r="9" ht="21.95" customHeight="1">
      <c r="A9" s="150">
        <v>1949</v>
      </c>
      <c r="B9" s="100">
        <v>28</v>
      </c>
      <c r="C9" s="83">
        <v>58.4</v>
      </c>
      <c r="D9" s="87">
        <v>2.08571428571429</v>
      </c>
      <c r="E9" s="40"/>
      <c r="F9" s="151">
        <v>1949</v>
      </c>
      <c r="G9" s="100">
        <v>13</v>
      </c>
      <c r="H9" s="83">
        <v>10.4</v>
      </c>
      <c r="I9" s="87">
        <v>0.8</v>
      </c>
      <c r="J9" s="40"/>
      <c r="K9" s="151">
        <v>1949</v>
      </c>
      <c r="L9" s="100">
        <v>2</v>
      </c>
      <c r="M9" s="83">
        <v>-2.1</v>
      </c>
      <c r="N9" s="89">
        <v>-1.05</v>
      </c>
      <c r="O9" s="152"/>
      <c r="P9" s="135"/>
      <c r="Q9" s="97"/>
      <c r="R9" s="153"/>
      <c r="S9" s="135"/>
      <c r="T9" s="97"/>
      <c r="U9" s="153"/>
      <c r="V9" s="135"/>
      <c r="W9" s="97"/>
    </row>
    <row r="10" ht="21.95" customHeight="1">
      <c r="A10" s="150">
        <v>1950</v>
      </c>
      <c r="B10" s="100">
        <v>34</v>
      </c>
      <c r="C10" s="83">
        <v>60.8</v>
      </c>
      <c r="D10" s="87">
        <v>1.78823529411765</v>
      </c>
      <c r="E10" s="40"/>
      <c r="F10" s="151">
        <v>1950</v>
      </c>
      <c r="G10" s="100">
        <v>18</v>
      </c>
      <c r="H10" s="83">
        <v>10.9</v>
      </c>
      <c r="I10" s="87">
        <v>0.605555555555556</v>
      </c>
      <c r="J10" s="40"/>
      <c r="K10" s="151">
        <v>1950</v>
      </c>
      <c r="L10" s="100">
        <v>4</v>
      </c>
      <c r="M10" s="83">
        <v>-2.5</v>
      </c>
      <c r="N10" s="89">
        <v>-0.625</v>
      </c>
      <c r="O10" s="152"/>
      <c r="P10" s="135"/>
      <c r="Q10" s="97"/>
      <c r="R10" s="153"/>
      <c r="S10" s="135"/>
      <c r="T10" s="97"/>
      <c r="U10" s="153"/>
      <c r="V10" s="135"/>
      <c r="W10" s="97"/>
    </row>
    <row r="11" ht="21.95" customHeight="1">
      <c r="A11" s="150">
        <v>1951</v>
      </c>
      <c r="B11" s="100">
        <v>25</v>
      </c>
      <c r="C11" s="83">
        <v>54.3</v>
      </c>
      <c r="D11" s="87">
        <v>2.172</v>
      </c>
      <c r="E11" s="40"/>
      <c r="F11" s="151">
        <v>1951</v>
      </c>
      <c r="G11" s="100">
        <v>11</v>
      </c>
      <c r="H11" s="83">
        <v>12</v>
      </c>
      <c r="I11" s="87">
        <v>1.09090909090909</v>
      </c>
      <c r="J11" s="40"/>
      <c r="K11" s="151">
        <v>1951</v>
      </c>
      <c r="L11" s="100">
        <v>2</v>
      </c>
      <c r="M11" s="83">
        <v>-1.5</v>
      </c>
      <c r="N11" s="89">
        <v>-0.75</v>
      </c>
      <c r="O11" s="152"/>
      <c r="P11" s="135"/>
      <c r="Q11" s="97"/>
      <c r="R11" s="153"/>
      <c r="S11" s="135"/>
      <c r="T11" s="97"/>
      <c r="U11" s="153"/>
      <c r="V11" s="135"/>
      <c r="W11" s="97"/>
    </row>
    <row r="12" ht="21.95" customHeight="1">
      <c r="A12" s="150">
        <v>1952</v>
      </c>
      <c r="B12" s="100">
        <v>46</v>
      </c>
      <c r="C12" s="83">
        <v>79.2</v>
      </c>
      <c r="D12" s="87">
        <v>1.72173913043478</v>
      </c>
      <c r="E12" s="40"/>
      <c r="F12" s="151">
        <v>1952</v>
      </c>
      <c r="G12" s="100">
        <v>27</v>
      </c>
      <c r="H12" s="83">
        <v>22</v>
      </c>
      <c r="I12" s="87">
        <v>0.814814814814815</v>
      </c>
      <c r="J12" s="40"/>
      <c r="K12" s="151">
        <v>1952</v>
      </c>
      <c r="L12" s="100">
        <v>4</v>
      </c>
      <c r="M12" s="83">
        <v>-3.7</v>
      </c>
      <c r="N12" s="89">
        <v>-0.925</v>
      </c>
      <c r="O12" s="152"/>
      <c r="P12" s="135"/>
      <c r="Q12" s="97"/>
      <c r="R12" s="153"/>
      <c r="S12" s="135"/>
      <c r="T12" s="97"/>
      <c r="U12" s="153"/>
      <c r="V12" s="135"/>
      <c r="W12" s="97"/>
    </row>
    <row r="13" ht="21.95" customHeight="1">
      <c r="A13" s="150">
        <v>1953</v>
      </c>
      <c r="B13" s="100">
        <v>31</v>
      </c>
      <c r="C13" s="83">
        <v>79.90000000000001</v>
      </c>
      <c r="D13" s="87">
        <v>2.57741935483871</v>
      </c>
      <c r="E13" s="40"/>
      <c r="F13" s="151">
        <v>1953</v>
      </c>
      <c r="G13" s="100">
        <v>8</v>
      </c>
      <c r="H13" s="83">
        <v>9.4</v>
      </c>
      <c r="I13" s="87">
        <v>1.175</v>
      </c>
      <c r="J13" s="40"/>
      <c r="K13" s="151">
        <v>1953</v>
      </c>
      <c r="L13" s="100">
        <v>0</v>
      </c>
      <c r="M13" s="83">
        <v>0</v>
      </c>
      <c r="N13" s="89"/>
      <c r="O13" s="152"/>
      <c r="P13" s="135"/>
      <c r="Q13" s="97"/>
      <c r="R13" s="153"/>
      <c r="S13" s="135"/>
      <c r="T13" s="97"/>
      <c r="U13" s="153"/>
      <c r="V13" s="135"/>
      <c r="W13" s="97"/>
    </row>
    <row r="14" ht="21.95" customHeight="1">
      <c r="A14" s="150">
        <v>1954</v>
      </c>
      <c r="B14" s="100">
        <v>36</v>
      </c>
      <c r="C14" s="83">
        <v>71.5</v>
      </c>
      <c r="D14" s="87">
        <v>1.98611111111111</v>
      </c>
      <c r="E14" s="40"/>
      <c r="F14" s="151">
        <v>1954</v>
      </c>
      <c r="G14" s="100">
        <v>15</v>
      </c>
      <c r="H14" s="83">
        <v>7.1</v>
      </c>
      <c r="I14" s="87">
        <v>0.473333333333333</v>
      </c>
      <c r="J14" s="40"/>
      <c r="K14" s="151">
        <v>1954</v>
      </c>
      <c r="L14" s="100">
        <v>5</v>
      </c>
      <c r="M14" s="83">
        <v>-6.2</v>
      </c>
      <c r="N14" s="89">
        <v>-1.24</v>
      </c>
      <c r="O14" s="152"/>
      <c r="P14" s="135"/>
      <c r="Q14" s="97"/>
      <c r="R14" s="153"/>
      <c r="S14" s="135"/>
      <c r="T14" s="97"/>
      <c r="U14" s="153"/>
      <c r="V14" s="135"/>
      <c r="W14" s="97"/>
    </row>
    <row r="15" ht="21.95" customHeight="1">
      <c r="A15" s="150">
        <v>1955</v>
      </c>
      <c r="B15" s="100">
        <v>24</v>
      </c>
      <c r="C15" s="83">
        <v>65.5</v>
      </c>
      <c r="D15" s="87">
        <v>2.72916666666667</v>
      </c>
      <c r="E15" s="40"/>
      <c r="F15" s="151">
        <v>1955</v>
      </c>
      <c r="G15" s="100">
        <v>6</v>
      </c>
      <c r="H15" s="83">
        <v>9.4</v>
      </c>
      <c r="I15" s="87">
        <v>1.56666666666667</v>
      </c>
      <c r="J15" s="40"/>
      <c r="K15" s="151">
        <v>1955</v>
      </c>
      <c r="L15" s="100">
        <v>0</v>
      </c>
      <c r="M15" s="83">
        <v>0</v>
      </c>
      <c r="N15" s="89"/>
      <c r="O15" s="152"/>
      <c r="P15" s="135"/>
      <c r="Q15" s="97"/>
      <c r="R15" s="153"/>
      <c r="S15" s="135"/>
      <c r="T15" s="97"/>
      <c r="U15" s="153"/>
      <c r="V15" s="135"/>
      <c r="W15" s="97"/>
    </row>
    <row r="16" ht="21.95" customHeight="1">
      <c r="A16" s="150">
        <v>1956</v>
      </c>
      <c r="B16" s="100">
        <v>32</v>
      </c>
      <c r="C16" s="83">
        <v>61.3</v>
      </c>
      <c r="D16" s="87">
        <v>1.915625</v>
      </c>
      <c r="E16" s="40"/>
      <c r="F16" s="151">
        <v>1956</v>
      </c>
      <c r="G16" s="100">
        <v>15</v>
      </c>
      <c r="H16" s="83">
        <v>7.2</v>
      </c>
      <c r="I16" s="87">
        <v>0.48</v>
      </c>
      <c r="J16" s="40"/>
      <c r="K16" s="151">
        <v>1956</v>
      </c>
      <c r="L16" s="100">
        <v>2</v>
      </c>
      <c r="M16" s="83">
        <v>-3.1</v>
      </c>
      <c r="N16" s="89">
        <v>-1.55</v>
      </c>
      <c r="O16" s="152"/>
      <c r="P16" s="135"/>
      <c r="Q16" s="97"/>
      <c r="R16" s="153"/>
      <c r="S16" s="135"/>
      <c r="T16" s="97"/>
      <c r="U16" s="153"/>
      <c r="V16" s="135"/>
      <c r="W16" s="97"/>
    </row>
    <row r="17" ht="21.95" customHeight="1">
      <c r="A17" s="150">
        <v>1957</v>
      </c>
      <c r="B17" s="100">
        <v>31</v>
      </c>
      <c r="C17" s="83">
        <v>70.5</v>
      </c>
      <c r="D17" s="87">
        <v>2.2741935483871</v>
      </c>
      <c r="E17" s="40"/>
      <c r="F17" s="151">
        <v>1957</v>
      </c>
      <c r="G17" s="100">
        <v>16</v>
      </c>
      <c r="H17" s="83">
        <v>24.7</v>
      </c>
      <c r="I17" s="87">
        <v>1.54375</v>
      </c>
      <c r="J17" s="40"/>
      <c r="K17" s="151">
        <v>1957</v>
      </c>
      <c r="L17" s="100">
        <v>0</v>
      </c>
      <c r="M17" s="83">
        <v>0</v>
      </c>
      <c r="N17" s="89"/>
      <c r="O17" s="152"/>
      <c r="P17" s="135"/>
      <c r="Q17" s="97"/>
      <c r="R17" s="153"/>
      <c r="S17" s="135"/>
      <c r="T17" s="97"/>
      <c r="U17" s="153"/>
      <c r="V17" s="135"/>
      <c r="W17" s="97"/>
    </row>
    <row r="18" ht="21.95" customHeight="1">
      <c r="A18" s="150">
        <v>1958</v>
      </c>
      <c r="B18" s="100">
        <v>39</v>
      </c>
      <c r="C18" s="83">
        <v>62.8</v>
      </c>
      <c r="D18" s="87">
        <v>1.61025641025641</v>
      </c>
      <c r="E18" s="40"/>
      <c r="F18" s="151">
        <v>1958</v>
      </c>
      <c r="G18" s="100">
        <v>22</v>
      </c>
      <c r="H18" s="83">
        <v>8.800000000000001</v>
      </c>
      <c r="I18" s="87">
        <v>0.4</v>
      </c>
      <c r="J18" s="40"/>
      <c r="K18" s="151">
        <v>1958</v>
      </c>
      <c r="L18" s="100">
        <v>7</v>
      </c>
      <c r="M18" s="83">
        <v>-12.9</v>
      </c>
      <c r="N18" s="89">
        <v>-1.84285714285714</v>
      </c>
      <c r="O18" s="152"/>
      <c r="P18" s="135"/>
      <c r="Q18" s="97"/>
      <c r="R18" s="153"/>
      <c r="S18" s="135"/>
      <c r="T18" s="97"/>
      <c r="U18" s="153"/>
      <c r="V18" s="135"/>
      <c r="W18" s="97"/>
    </row>
    <row r="19" ht="21.95" customHeight="1">
      <c r="A19" s="150">
        <v>1959</v>
      </c>
      <c r="B19" s="100">
        <v>44</v>
      </c>
      <c r="C19" s="83">
        <v>85.09999999999999</v>
      </c>
      <c r="D19" s="87">
        <v>1.93409090909091</v>
      </c>
      <c r="E19" s="40"/>
      <c r="F19" s="151">
        <v>1959</v>
      </c>
      <c r="G19" s="100">
        <v>23</v>
      </c>
      <c r="H19" s="83">
        <v>16.1</v>
      </c>
      <c r="I19" s="87">
        <v>0.7</v>
      </c>
      <c r="J19" s="40"/>
      <c r="K19" s="151">
        <v>1959</v>
      </c>
      <c r="L19" s="100">
        <v>5</v>
      </c>
      <c r="M19" s="83">
        <v>-7</v>
      </c>
      <c r="N19" s="89">
        <v>-1.4</v>
      </c>
      <c r="O19" s="152"/>
      <c r="P19" s="135"/>
      <c r="Q19" s="97"/>
      <c r="R19" s="153"/>
      <c r="S19" s="135"/>
      <c r="T19" s="97"/>
      <c r="U19" s="153"/>
      <c r="V19" s="135"/>
      <c r="W19" s="97"/>
    </row>
    <row r="20" ht="21.95" customHeight="1">
      <c r="A20" s="150">
        <v>1960</v>
      </c>
      <c r="B20" s="100">
        <v>41</v>
      </c>
      <c r="C20" s="83">
        <v>75.3</v>
      </c>
      <c r="D20" s="87">
        <v>1.83658536585366</v>
      </c>
      <c r="E20" s="40"/>
      <c r="F20" s="151">
        <v>1960</v>
      </c>
      <c r="G20" s="100">
        <v>20</v>
      </c>
      <c r="H20" s="83">
        <v>12.8</v>
      </c>
      <c r="I20" s="87">
        <v>0.64</v>
      </c>
      <c r="J20" s="40"/>
      <c r="K20" s="151">
        <v>1960</v>
      </c>
      <c r="L20" s="100">
        <v>4</v>
      </c>
      <c r="M20" s="83">
        <v>-3.4</v>
      </c>
      <c r="N20" s="89">
        <v>-0.85</v>
      </c>
      <c r="O20" s="152"/>
      <c r="P20" s="135"/>
      <c r="Q20" s="97"/>
      <c r="R20" s="153"/>
      <c r="S20" s="135"/>
      <c r="T20" s="97"/>
      <c r="U20" s="153"/>
      <c r="V20" s="135"/>
      <c r="W20" s="97"/>
    </row>
    <row r="21" ht="21.95" customHeight="1">
      <c r="A21" s="150">
        <v>1961</v>
      </c>
      <c r="B21" s="100">
        <v>35</v>
      </c>
      <c r="C21" s="83">
        <v>64.7</v>
      </c>
      <c r="D21" s="87">
        <v>1.84857142857143</v>
      </c>
      <c r="E21" s="40"/>
      <c r="F21" s="151">
        <v>1961</v>
      </c>
      <c r="G21" s="100">
        <v>15</v>
      </c>
      <c r="H21" s="83">
        <v>3.6</v>
      </c>
      <c r="I21" s="87">
        <v>0.24</v>
      </c>
      <c r="J21" s="40"/>
      <c r="K21" s="151">
        <v>1961</v>
      </c>
      <c r="L21" s="100">
        <v>5</v>
      </c>
      <c r="M21" s="83">
        <v>-4.3</v>
      </c>
      <c r="N21" s="89">
        <v>-0.86</v>
      </c>
      <c r="O21" s="152"/>
      <c r="P21" s="135"/>
      <c r="Q21" s="97"/>
      <c r="R21" s="153"/>
      <c r="S21" s="135"/>
      <c r="T21" s="97"/>
      <c r="U21" s="153"/>
      <c r="V21" s="135"/>
      <c r="W21" s="97"/>
    </row>
    <row r="22" ht="21.95" customHeight="1">
      <c r="A22" s="150">
        <v>1962</v>
      </c>
      <c r="B22" s="100">
        <v>27</v>
      </c>
      <c r="C22" s="83">
        <v>71.5</v>
      </c>
      <c r="D22" s="87">
        <v>2.64814814814815</v>
      </c>
      <c r="E22" s="40"/>
      <c r="F22" s="151">
        <v>1962</v>
      </c>
      <c r="G22" s="100">
        <v>9</v>
      </c>
      <c r="H22" s="83">
        <v>10.9</v>
      </c>
      <c r="I22" s="87">
        <v>1.21111111111111</v>
      </c>
      <c r="J22" s="40"/>
      <c r="K22" s="151">
        <v>1962</v>
      </c>
      <c r="L22" s="100">
        <v>0</v>
      </c>
      <c r="M22" s="83">
        <v>0</v>
      </c>
      <c r="N22" s="89"/>
      <c r="O22" s="152"/>
      <c r="P22" s="135"/>
      <c r="Q22" s="97"/>
      <c r="R22" s="153"/>
      <c r="S22" s="135"/>
      <c r="T22" s="97"/>
      <c r="U22" s="153"/>
      <c r="V22" s="135"/>
      <c r="W22" s="97"/>
    </row>
    <row r="23" ht="21.95" customHeight="1">
      <c r="A23" s="150">
        <v>1963</v>
      </c>
      <c r="B23" s="100">
        <v>26</v>
      </c>
      <c r="C23" s="83">
        <v>64.3</v>
      </c>
      <c r="D23" s="87">
        <v>2.47307692307692</v>
      </c>
      <c r="E23" s="40"/>
      <c r="F23" s="151">
        <v>1963</v>
      </c>
      <c r="G23" s="100">
        <v>9</v>
      </c>
      <c r="H23" s="83">
        <v>9.699999999999999</v>
      </c>
      <c r="I23" s="87">
        <v>1.07777777777778</v>
      </c>
      <c r="J23" s="40"/>
      <c r="K23" s="151">
        <v>1963</v>
      </c>
      <c r="L23" s="100">
        <v>1</v>
      </c>
      <c r="M23" s="83">
        <v>-2.1</v>
      </c>
      <c r="N23" s="89">
        <v>-2.1</v>
      </c>
      <c r="O23" s="152"/>
      <c r="P23" s="135"/>
      <c r="Q23" s="97"/>
      <c r="R23" s="153"/>
      <c r="S23" s="135"/>
      <c r="T23" s="97"/>
      <c r="U23" s="153"/>
      <c r="V23" s="135"/>
      <c r="W23" s="97"/>
    </row>
    <row r="24" ht="21.95" customHeight="1">
      <c r="A24" s="150">
        <v>1964</v>
      </c>
      <c r="B24" s="100">
        <v>16</v>
      </c>
      <c r="C24" s="83">
        <v>44.4</v>
      </c>
      <c r="D24" s="87">
        <v>2.775</v>
      </c>
      <c r="E24" s="40"/>
      <c r="F24" s="151">
        <v>1964</v>
      </c>
      <c r="G24" s="100">
        <v>4</v>
      </c>
      <c r="H24" s="83">
        <v>7.2</v>
      </c>
      <c r="I24" s="87">
        <v>1.8</v>
      </c>
      <c r="J24" s="40"/>
      <c r="K24" s="151">
        <v>1964</v>
      </c>
      <c r="L24" s="100">
        <v>0</v>
      </c>
      <c r="M24" s="83">
        <v>0</v>
      </c>
      <c r="N24" s="89"/>
      <c r="O24" s="152"/>
      <c r="P24" s="135"/>
      <c r="Q24" s="97"/>
      <c r="R24" s="153"/>
      <c r="S24" s="135"/>
      <c r="T24" s="97"/>
      <c r="U24" s="153"/>
      <c r="V24" s="135"/>
      <c r="W24" s="97"/>
    </row>
    <row r="25" ht="21.95" customHeight="1">
      <c r="A25" s="150">
        <v>1965</v>
      </c>
      <c r="B25" s="100">
        <v>28</v>
      </c>
      <c r="C25" s="83">
        <v>56.1</v>
      </c>
      <c r="D25" s="87">
        <v>2.00357142857143</v>
      </c>
      <c r="E25" s="40"/>
      <c r="F25" s="151">
        <v>1965</v>
      </c>
      <c r="G25" s="100">
        <v>15</v>
      </c>
      <c r="H25" s="83">
        <v>14.9</v>
      </c>
      <c r="I25" s="87">
        <v>0.993333333333333</v>
      </c>
      <c r="J25" s="40"/>
      <c r="K25" s="151">
        <v>1965</v>
      </c>
      <c r="L25" s="100">
        <v>2</v>
      </c>
      <c r="M25" s="83">
        <v>-0.8</v>
      </c>
      <c r="N25" s="89">
        <v>-0.4</v>
      </c>
      <c r="O25" s="152"/>
      <c r="P25" s="135"/>
      <c r="Q25" s="97"/>
      <c r="R25" s="153"/>
      <c r="S25" s="135"/>
      <c r="T25" s="97"/>
      <c r="U25" s="153"/>
      <c r="V25" s="135"/>
      <c r="W25" s="97"/>
    </row>
    <row r="26" ht="21.95" customHeight="1">
      <c r="A26" s="150">
        <v>1966</v>
      </c>
      <c r="B26" s="100">
        <v>27</v>
      </c>
      <c r="C26" s="83">
        <v>65.7</v>
      </c>
      <c r="D26" s="87">
        <v>2.43333333333333</v>
      </c>
      <c r="E26" s="40"/>
      <c r="F26" s="151">
        <v>1966</v>
      </c>
      <c r="G26" s="100">
        <v>8</v>
      </c>
      <c r="H26" s="83">
        <v>6.3</v>
      </c>
      <c r="I26" s="87">
        <v>0.7875</v>
      </c>
      <c r="J26" s="40"/>
      <c r="K26" s="151">
        <v>1966</v>
      </c>
      <c r="L26" s="100">
        <v>3</v>
      </c>
      <c r="M26" s="83">
        <v>-2.5</v>
      </c>
      <c r="N26" s="89">
        <v>-0.833333333333333</v>
      </c>
      <c r="O26" s="152"/>
      <c r="P26" s="135"/>
      <c r="Q26" s="97"/>
      <c r="R26" s="153"/>
      <c r="S26" s="135"/>
      <c r="T26" s="97"/>
      <c r="U26" s="153"/>
      <c r="V26" s="135"/>
      <c r="W26" s="97"/>
    </row>
    <row r="27" ht="21.95" customHeight="1">
      <c r="A27" s="150">
        <v>1967</v>
      </c>
      <c r="B27" s="100">
        <v>28</v>
      </c>
      <c r="C27" s="83">
        <v>59.6</v>
      </c>
      <c r="D27" s="87">
        <v>2.12857142857143</v>
      </c>
      <c r="E27" s="40"/>
      <c r="F27" s="151">
        <v>1967</v>
      </c>
      <c r="G27" s="100">
        <v>14</v>
      </c>
      <c r="H27" s="83">
        <v>17</v>
      </c>
      <c r="I27" s="87">
        <v>1.21428571428571</v>
      </c>
      <c r="J27" s="40"/>
      <c r="K27" s="151">
        <v>1967</v>
      </c>
      <c r="L27" s="100">
        <v>1</v>
      </c>
      <c r="M27" s="83">
        <v>-0.2</v>
      </c>
      <c r="N27" s="89">
        <v>-0.2</v>
      </c>
      <c r="O27" s="152"/>
      <c r="P27" s="135"/>
      <c r="Q27" s="97"/>
      <c r="R27" s="153"/>
      <c r="S27" s="135"/>
      <c r="T27" s="97"/>
      <c r="U27" s="153"/>
      <c r="V27" s="135"/>
      <c r="W27" s="97"/>
    </row>
    <row r="28" ht="21.95" customHeight="1">
      <c r="A28" s="150">
        <v>1968</v>
      </c>
      <c r="B28" s="100">
        <v>32</v>
      </c>
      <c r="C28" s="83">
        <v>69.59999999999999</v>
      </c>
      <c r="D28" s="87">
        <v>2.175</v>
      </c>
      <c r="E28" s="40"/>
      <c r="F28" s="151">
        <v>1968</v>
      </c>
      <c r="G28" s="100">
        <v>14</v>
      </c>
      <c r="H28" s="83">
        <v>15.3</v>
      </c>
      <c r="I28" s="87">
        <v>1.09285714285714</v>
      </c>
      <c r="J28" s="40"/>
      <c r="K28" s="151">
        <v>1968</v>
      </c>
      <c r="L28" s="100">
        <v>1</v>
      </c>
      <c r="M28" s="83">
        <v>-1.4</v>
      </c>
      <c r="N28" s="89">
        <v>-1.4</v>
      </c>
      <c r="O28" s="152"/>
      <c r="P28" s="135"/>
      <c r="Q28" s="97"/>
      <c r="R28" s="153"/>
      <c r="S28" s="135"/>
      <c r="T28" s="97"/>
      <c r="U28" s="153"/>
      <c r="V28" s="135"/>
      <c r="W28" s="97"/>
    </row>
    <row r="29" ht="21.95" customHeight="1">
      <c r="A29" s="150">
        <v>1969</v>
      </c>
      <c r="B29" s="100">
        <v>56</v>
      </c>
      <c r="C29" s="83">
        <v>80.09999999999999</v>
      </c>
      <c r="D29" s="87">
        <v>1.43035714285714</v>
      </c>
      <c r="E29" s="40"/>
      <c r="F29" s="151">
        <v>1969</v>
      </c>
      <c r="G29" s="100">
        <v>31</v>
      </c>
      <c r="H29" s="83">
        <v>2.9</v>
      </c>
      <c r="I29" s="87">
        <v>0.0935483870967742</v>
      </c>
      <c r="J29" s="40"/>
      <c r="K29" s="151">
        <v>1969</v>
      </c>
      <c r="L29" s="100">
        <v>13</v>
      </c>
      <c r="M29" s="83">
        <v>-19.8</v>
      </c>
      <c r="N29" s="89">
        <v>-1.52307692307692</v>
      </c>
      <c r="O29" s="152"/>
      <c r="P29" s="135"/>
      <c r="Q29" s="97"/>
      <c r="R29" s="153"/>
      <c r="S29" s="135"/>
      <c r="T29" s="97"/>
      <c r="U29" s="153"/>
      <c r="V29" s="135"/>
      <c r="W29" s="97"/>
    </row>
    <row r="30" ht="21.95" customHeight="1">
      <c r="A30" s="150">
        <v>1970</v>
      </c>
      <c r="B30" s="100">
        <v>36</v>
      </c>
      <c r="C30" s="83">
        <v>61.9</v>
      </c>
      <c r="D30" s="87">
        <v>1.71944444444444</v>
      </c>
      <c r="E30" s="40"/>
      <c r="F30" s="151">
        <v>1970</v>
      </c>
      <c r="G30" s="100">
        <v>23</v>
      </c>
      <c r="H30" s="83">
        <v>22.1</v>
      </c>
      <c r="I30" s="87">
        <v>0.960869565217391</v>
      </c>
      <c r="J30" s="40"/>
      <c r="K30" s="151">
        <v>1970</v>
      </c>
      <c r="L30" s="100">
        <v>3</v>
      </c>
      <c r="M30" s="83">
        <v>-4.9</v>
      </c>
      <c r="N30" s="89">
        <v>-1.63333333333333</v>
      </c>
      <c r="O30" s="152"/>
      <c r="P30" s="135"/>
      <c r="Q30" s="97"/>
      <c r="R30" s="153"/>
      <c r="S30" s="135"/>
      <c r="T30" s="97"/>
      <c r="U30" s="153"/>
      <c r="V30" s="135"/>
      <c r="W30" s="97"/>
    </row>
    <row r="31" ht="21.95" customHeight="1">
      <c r="A31" s="150">
        <v>1971</v>
      </c>
      <c r="B31" s="100">
        <v>48</v>
      </c>
      <c r="C31" s="83">
        <v>76.59999999999999</v>
      </c>
      <c r="D31" s="87">
        <v>1.59583333333333</v>
      </c>
      <c r="E31" s="40"/>
      <c r="F31" s="151">
        <v>1971</v>
      </c>
      <c r="G31" s="100">
        <v>33</v>
      </c>
      <c r="H31" s="83">
        <v>30.5</v>
      </c>
      <c r="I31" s="87">
        <v>0.924242424242424</v>
      </c>
      <c r="J31" s="40"/>
      <c r="K31" s="151">
        <v>1971</v>
      </c>
      <c r="L31" s="100">
        <v>3</v>
      </c>
      <c r="M31" s="83">
        <v>-3.2</v>
      </c>
      <c r="N31" s="89">
        <v>-1.06666666666667</v>
      </c>
      <c r="O31" s="152"/>
      <c r="P31" s="135"/>
      <c r="Q31" s="97"/>
      <c r="R31" s="153"/>
      <c r="S31" s="135"/>
      <c r="T31" s="97"/>
      <c r="U31" s="153"/>
      <c r="V31" s="135"/>
      <c r="W31" s="97"/>
    </row>
    <row r="32" ht="21.95" customHeight="1">
      <c r="A32" s="150">
        <v>1972</v>
      </c>
      <c r="B32" s="100">
        <v>37</v>
      </c>
      <c r="C32" s="83">
        <v>55.9</v>
      </c>
      <c r="D32" s="87">
        <v>1.51081081081081</v>
      </c>
      <c r="E32" s="40"/>
      <c r="F32" s="151">
        <v>1972</v>
      </c>
      <c r="G32" s="100">
        <v>23</v>
      </c>
      <c r="H32" s="83">
        <v>11.5</v>
      </c>
      <c r="I32" s="87">
        <v>0.5</v>
      </c>
      <c r="J32" s="40"/>
      <c r="K32" s="151">
        <v>1972</v>
      </c>
      <c r="L32" s="100">
        <v>7</v>
      </c>
      <c r="M32" s="83">
        <v>-10.3</v>
      </c>
      <c r="N32" s="89">
        <v>-1.47142857142857</v>
      </c>
      <c r="O32" s="152"/>
      <c r="P32" s="135"/>
      <c r="Q32" s="97"/>
      <c r="R32" s="153"/>
      <c r="S32" s="135"/>
      <c r="T32" s="97"/>
      <c r="U32" s="153"/>
      <c r="V32" s="135"/>
      <c r="W32" s="97"/>
    </row>
    <row r="33" ht="21.95" customHeight="1">
      <c r="A33" s="150">
        <v>1973</v>
      </c>
      <c r="B33" s="100">
        <v>35</v>
      </c>
      <c r="C33" s="83">
        <v>71.3</v>
      </c>
      <c r="D33" s="87">
        <v>2.03714285714286</v>
      </c>
      <c r="E33" s="40"/>
      <c r="F33" s="151">
        <v>1973</v>
      </c>
      <c r="G33" s="100">
        <v>16</v>
      </c>
      <c r="H33" s="83">
        <v>12.2</v>
      </c>
      <c r="I33" s="87">
        <v>0.7625</v>
      </c>
      <c r="J33" s="40"/>
      <c r="K33" s="151">
        <v>1973</v>
      </c>
      <c r="L33" s="100">
        <v>3</v>
      </c>
      <c r="M33" s="83">
        <v>-3.6</v>
      </c>
      <c r="N33" s="89">
        <v>-1.2</v>
      </c>
      <c r="O33" s="152"/>
      <c r="P33" s="135"/>
      <c r="Q33" s="97"/>
      <c r="R33" s="153"/>
      <c r="S33" s="135"/>
      <c r="T33" s="97"/>
      <c r="U33" s="153"/>
      <c r="V33" s="135"/>
      <c r="W33" s="97"/>
    </row>
    <row r="34" ht="21.95" customHeight="1">
      <c r="A34" s="150">
        <v>1974</v>
      </c>
      <c r="B34" s="100">
        <v>41</v>
      </c>
      <c r="C34" s="83">
        <v>72.90000000000001</v>
      </c>
      <c r="D34" s="87">
        <v>1.7780487804878</v>
      </c>
      <c r="E34" s="40"/>
      <c r="F34" s="151">
        <v>1974</v>
      </c>
      <c r="G34" s="100">
        <v>25</v>
      </c>
      <c r="H34" s="83">
        <v>22.5</v>
      </c>
      <c r="I34" s="87">
        <v>0.9</v>
      </c>
      <c r="J34" s="40"/>
      <c r="K34" s="151">
        <v>1974</v>
      </c>
      <c r="L34" s="100">
        <v>5</v>
      </c>
      <c r="M34" s="83">
        <v>-5.5</v>
      </c>
      <c r="N34" s="89">
        <v>-1.1</v>
      </c>
      <c r="O34" s="152"/>
      <c r="P34" s="135"/>
      <c r="Q34" s="97"/>
      <c r="R34" s="153"/>
      <c r="S34" s="135"/>
      <c r="T34" s="97"/>
      <c r="U34" s="153"/>
      <c r="V34" s="135"/>
      <c r="W34" s="97"/>
    </row>
    <row r="35" ht="21.95" customHeight="1">
      <c r="A35" s="150">
        <v>1975</v>
      </c>
      <c r="B35" s="100">
        <v>41</v>
      </c>
      <c r="C35" s="83">
        <v>57.2</v>
      </c>
      <c r="D35" s="87">
        <v>1.39512195121951</v>
      </c>
      <c r="E35" s="40"/>
      <c r="F35" s="151">
        <v>1975</v>
      </c>
      <c r="G35" s="100">
        <v>25</v>
      </c>
      <c r="H35" s="83">
        <v>8.300000000000001</v>
      </c>
      <c r="I35" s="87">
        <v>0.332</v>
      </c>
      <c r="J35" s="40"/>
      <c r="K35" s="151">
        <v>1975</v>
      </c>
      <c r="L35" s="100">
        <v>6</v>
      </c>
      <c r="M35" s="83">
        <v>-10.5</v>
      </c>
      <c r="N35" s="89">
        <v>-1.75</v>
      </c>
      <c r="O35" s="152"/>
      <c r="P35" s="135"/>
      <c r="Q35" s="97"/>
      <c r="R35" s="153"/>
      <c r="S35" s="135"/>
      <c r="T35" s="97"/>
      <c r="U35" s="153"/>
      <c r="V35" s="135"/>
      <c r="W35" s="97"/>
    </row>
    <row r="36" ht="21.95" customHeight="1">
      <c r="A36" s="150">
        <v>1976</v>
      </c>
      <c r="B36" s="100">
        <v>59</v>
      </c>
      <c r="C36" s="83">
        <v>69.2</v>
      </c>
      <c r="D36" s="87">
        <v>1.1728813559322</v>
      </c>
      <c r="E36" s="40"/>
      <c r="F36" s="151">
        <v>1976</v>
      </c>
      <c r="G36" s="100">
        <v>36</v>
      </c>
      <c r="H36" s="83">
        <v>-0.7</v>
      </c>
      <c r="I36" s="87">
        <v>-0.0194444444444444</v>
      </c>
      <c r="J36" s="40"/>
      <c r="K36" s="151">
        <v>1976</v>
      </c>
      <c r="L36" s="100">
        <v>14</v>
      </c>
      <c r="M36" s="83">
        <v>-25</v>
      </c>
      <c r="N36" s="89">
        <v>-1.78571428571429</v>
      </c>
      <c r="O36" t="s" s="131">
        <v>110</v>
      </c>
      <c r="P36" s="135">
        <f>AVERAGE(B36:B55)</f>
        <v>37.85</v>
      </c>
      <c r="Q36" s="97">
        <f>AVERAGE(D36:D55)</f>
        <v>2.02493807851616</v>
      </c>
      <c r="R36" t="s" s="134">
        <v>110</v>
      </c>
      <c r="S36" s="135">
        <f>AVERAGE(G36:G55)</f>
        <v>18.95</v>
      </c>
      <c r="T36" s="97">
        <f>AVERAGE(I36:I55)</f>
        <v>0.953207558645058</v>
      </c>
      <c r="U36" t="s" s="134">
        <v>110</v>
      </c>
      <c r="V36" s="135">
        <f>AVERAGE(L36:L55)</f>
        <v>3.5</v>
      </c>
      <c r="W36" s="97">
        <f>AVERAGE(N36:N55)</f>
        <v>-0.844611111111112</v>
      </c>
    </row>
    <row r="37" ht="21.95" customHeight="1">
      <c r="A37" s="150">
        <v>1977</v>
      </c>
      <c r="B37" s="100">
        <v>39</v>
      </c>
      <c r="C37" s="83">
        <v>82.2</v>
      </c>
      <c r="D37" s="87">
        <v>2.10769230769231</v>
      </c>
      <c r="E37" s="40"/>
      <c r="F37" s="151">
        <v>1977</v>
      </c>
      <c r="G37" s="100">
        <v>20</v>
      </c>
      <c r="H37" s="83">
        <v>20.9</v>
      </c>
      <c r="I37" s="87">
        <v>1.045</v>
      </c>
      <c r="J37" s="40"/>
      <c r="K37" s="151">
        <v>1977</v>
      </c>
      <c r="L37" s="100">
        <v>3</v>
      </c>
      <c r="M37" s="83">
        <v>-2</v>
      </c>
      <c r="N37" s="89">
        <v>-0.666666666666667</v>
      </c>
      <c r="O37" t="s" s="131">
        <v>111</v>
      </c>
      <c r="P37" s="135">
        <f>AVERAGE(B37:B55)</f>
        <v>36.7368421052632</v>
      </c>
      <c r="Q37" s="97">
        <f>AVERAGE(D37:D55)</f>
        <v>2.06978316917847</v>
      </c>
      <c r="R37" t="s" s="134">
        <v>111</v>
      </c>
      <c r="S37" s="135">
        <f>AVERAGE(G37:G55)</f>
        <v>18.0526315789474</v>
      </c>
      <c r="T37" s="97">
        <f>AVERAGE(I37:I55)</f>
        <v>1.00439976933398</v>
      </c>
      <c r="U37" t="s" s="134">
        <v>111</v>
      </c>
      <c r="V37" s="135">
        <f>AVERAGE(L37:L55)</f>
        <v>2.94736842105263</v>
      </c>
      <c r="W37" s="97">
        <f>AVERAGE(N37:N55)</f>
        <v>-0.777389455782313</v>
      </c>
    </row>
    <row r="38" ht="21.95" customHeight="1">
      <c r="A38" s="150">
        <v>1978</v>
      </c>
      <c r="B38" s="100">
        <v>28</v>
      </c>
      <c r="C38" s="83">
        <v>50.1</v>
      </c>
      <c r="D38" s="87">
        <v>1.78928571428571</v>
      </c>
      <c r="E38" s="40"/>
      <c r="F38" s="151">
        <v>1978</v>
      </c>
      <c r="G38" s="100">
        <v>15</v>
      </c>
      <c r="H38" s="83">
        <v>10.9</v>
      </c>
      <c r="I38" s="87">
        <v>0.726666666666667</v>
      </c>
      <c r="J38" s="40"/>
      <c r="K38" s="151">
        <v>1978</v>
      </c>
      <c r="L38" s="100">
        <v>2</v>
      </c>
      <c r="M38" s="83">
        <v>-3.1</v>
      </c>
      <c r="N38" s="89">
        <v>-1.55</v>
      </c>
      <c r="O38" t="s" s="131">
        <v>112</v>
      </c>
      <c r="P38" s="135">
        <f>AVERAGE(B38:B55)</f>
        <v>36.6111111111111</v>
      </c>
      <c r="Q38" s="97">
        <f>AVERAGE(D38:D55)</f>
        <v>2.0676771059277</v>
      </c>
      <c r="R38" t="s" s="134">
        <v>112</v>
      </c>
      <c r="S38" s="135">
        <f>AVERAGE(G38:G55)</f>
        <v>17.9444444444444</v>
      </c>
      <c r="T38" s="97">
        <f>AVERAGE(I38:I55)</f>
        <v>1.00214420096364</v>
      </c>
      <c r="U38" t="s" s="134">
        <v>112</v>
      </c>
      <c r="V38" s="135">
        <f>AVERAGE(L38:L55)</f>
        <v>2.94444444444444</v>
      </c>
      <c r="W38" s="97">
        <f>AVERAGE(N38:N55)</f>
        <v>-0.785906593406594</v>
      </c>
    </row>
    <row r="39" ht="21.95" customHeight="1">
      <c r="A39" s="150">
        <v>1979</v>
      </c>
      <c r="B39" s="100">
        <v>34</v>
      </c>
      <c r="C39" s="83">
        <v>79.59999999999999</v>
      </c>
      <c r="D39" s="87">
        <v>2.34117647058824</v>
      </c>
      <c r="E39" s="40"/>
      <c r="F39" s="151">
        <v>1979</v>
      </c>
      <c r="G39" s="100">
        <v>16</v>
      </c>
      <c r="H39" s="83">
        <v>23.2</v>
      </c>
      <c r="I39" s="87">
        <v>1.45</v>
      </c>
      <c r="J39" s="40"/>
      <c r="K39" s="151">
        <v>1979</v>
      </c>
      <c r="L39" s="100">
        <v>0</v>
      </c>
      <c r="M39" s="83">
        <v>0</v>
      </c>
      <c r="N39" s="89"/>
      <c r="O39" t="s" s="131">
        <v>113</v>
      </c>
      <c r="P39" s="135">
        <f>AVERAGE(B39:B55)</f>
        <v>37.1176470588235</v>
      </c>
      <c r="Q39" s="97">
        <f>AVERAGE(D39:D55)</f>
        <v>2.08405307014194</v>
      </c>
      <c r="R39" t="s" s="134">
        <v>113</v>
      </c>
      <c r="S39" s="135">
        <f>AVERAGE(G39:G55)</f>
        <v>18.1176470588235</v>
      </c>
      <c r="T39" s="97">
        <f>AVERAGE(I39:I55)</f>
        <v>1.01834876180464</v>
      </c>
      <c r="U39" t="s" s="134">
        <v>113</v>
      </c>
      <c r="V39" s="135">
        <f>AVERAGE(L39:L55)</f>
        <v>3</v>
      </c>
      <c r="W39" s="97">
        <f>AVERAGE(N39:N55)</f>
        <v>-0.722232142857143</v>
      </c>
    </row>
    <row r="40" ht="21.95" customHeight="1">
      <c r="A40" s="150">
        <v>1980</v>
      </c>
      <c r="B40" s="100">
        <v>46</v>
      </c>
      <c r="C40" s="83">
        <v>84.2</v>
      </c>
      <c r="D40" s="87">
        <v>1.8304347826087</v>
      </c>
      <c r="E40" s="40"/>
      <c r="F40" s="151">
        <v>1980</v>
      </c>
      <c r="G40" s="100">
        <v>30</v>
      </c>
      <c r="H40" s="83">
        <v>32.9</v>
      </c>
      <c r="I40" s="87">
        <v>1.09666666666667</v>
      </c>
      <c r="J40" s="40"/>
      <c r="K40" s="151">
        <v>1980</v>
      </c>
      <c r="L40" s="100">
        <v>3</v>
      </c>
      <c r="M40" s="83">
        <v>-3.2</v>
      </c>
      <c r="N40" s="89">
        <v>-1.06666666666667</v>
      </c>
      <c r="O40" t="s" s="131">
        <v>114</v>
      </c>
      <c r="P40" s="135">
        <f>AVERAGE(B40:B55)</f>
        <v>37.3125</v>
      </c>
      <c r="Q40" s="97">
        <f>AVERAGE(D40:D55)</f>
        <v>2.06798285761404</v>
      </c>
      <c r="R40" t="s" s="134">
        <v>114</v>
      </c>
      <c r="S40" s="135">
        <f>AVERAGE(G40:G55)</f>
        <v>18.25</v>
      </c>
      <c r="T40" s="97">
        <f>AVERAGE(I40:I55)</f>
        <v>0.991370559417434</v>
      </c>
      <c r="U40" t="s" s="134">
        <v>114</v>
      </c>
      <c r="V40" s="135">
        <f>AVERAGE(L40:L55)</f>
        <v>3.1875</v>
      </c>
      <c r="W40" s="97">
        <f>AVERAGE(N40:N55)</f>
        <v>-0.722232142857143</v>
      </c>
    </row>
    <row r="41" ht="21.95" customHeight="1">
      <c r="A41" s="150">
        <v>1981</v>
      </c>
      <c r="B41" s="100">
        <v>35</v>
      </c>
      <c r="C41" s="83">
        <v>87.40000000000001</v>
      </c>
      <c r="D41" s="87">
        <v>2.49714285714286</v>
      </c>
      <c r="E41" s="40"/>
      <c r="F41" s="151">
        <v>1981</v>
      </c>
      <c r="G41" s="100">
        <v>11</v>
      </c>
      <c r="H41" s="83">
        <v>11.8</v>
      </c>
      <c r="I41" s="87">
        <v>1.07272727272727</v>
      </c>
      <c r="J41" s="40"/>
      <c r="K41" s="151">
        <v>1981</v>
      </c>
      <c r="L41" s="100">
        <v>0</v>
      </c>
      <c r="M41" s="83">
        <v>0</v>
      </c>
      <c r="N41" s="89"/>
      <c r="O41" t="s" s="131">
        <v>115</v>
      </c>
      <c r="P41" s="135">
        <f>AVERAGE(B41:B55)</f>
        <v>36.7333333333333</v>
      </c>
      <c r="Q41" s="97">
        <f>AVERAGE(D41:D55)</f>
        <v>2.08381939594773</v>
      </c>
      <c r="R41" t="s" s="134">
        <v>115</v>
      </c>
      <c r="S41" s="135">
        <f>AVERAGE(G41:G55)</f>
        <v>17.4666666666667</v>
      </c>
      <c r="T41" s="97">
        <f>AVERAGE(I41:I55)</f>
        <v>0.984350818934151</v>
      </c>
      <c r="U41" t="s" s="134">
        <v>115</v>
      </c>
      <c r="V41" s="135">
        <f>AVERAGE(L41:L55)</f>
        <v>3.2</v>
      </c>
      <c r="W41" s="97">
        <f>AVERAGE(N41:N55)</f>
        <v>-0.690919913419914</v>
      </c>
    </row>
    <row r="42" ht="21.95" customHeight="1">
      <c r="A42" s="150">
        <v>1982</v>
      </c>
      <c r="B42" s="100">
        <v>47</v>
      </c>
      <c r="C42" s="83">
        <v>85.5</v>
      </c>
      <c r="D42" s="87">
        <v>1.81914893617021</v>
      </c>
      <c r="E42" s="40"/>
      <c r="F42" s="151">
        <v>1982</v>
      </c>
      <c r="G42" s="100">
        <v>24</v>
      </c>
      <c r="H42" s="83">
        <v>16</v>
      </c>
      <c r="I42" s="87">
        <v>0.666666666666667</v>
      </c>
      <c r="J42" s="40"/>
      <c r="K42" s="151">
        <v>1982</v>
      </c>
      <c r="L42" s="100">
        <v>8</v>
      </c>
      <c r="M42" s="83">
        <v>-6.9</v>
      </c>
      <c r="N42" s="89">
        <v>-0.8625</v>
      </c>
      <c r="O42" t="s" s="131">
        <v>116</v>
      </c>
      <c r="P42" s="135">
        <f>AVERAGE(B42:B55)</f>
        <v>36.8571428571429</v>
      </c>
      <c r="Q42" s="97">
        <f>AVERAGE(D42:D55)</f>
        <v>2.05429629157665</v>
      </c>
      <c r="R42" t="s" s="134">
        <v>116</v>
      </c>
      <c r="S42" s="135">
        <f>AVERAGE(G42:G55)</f>
        <v>17.9285714285714</v>
      </c>
      <c r="T42" s="97">
        <f>AVERAGE(I42:I55)</f>
        <v>0.978038215091786</v>
      </c>
      <c r="U42" t="s" s="134">
        <v>116</v>
      </c>
      <c r="V42" s="135">
        <f>AVERAGE(L42:L55)</f>
        <v>3.42857142857143</v>
      </c>
      <c r="W42" s="97">
        <f>AVERAGE(N42:N55)</f>
        <v>-0.690919913419914</v>
      </c>
    </row>
    <row r="43" ht="21.95" customHeight="1">
      <c r="A43" s="150">
        <v>1983</v>
      </c>
      <c r="B43" s="100">
        <v>51</v>
      </c>
      <c r="C43" s="83">
        <v>92.8</v>
      </c>
      <c r="D43" s="87">
        <v>1.81960784313725</v>
      </c>
      <c r="E43" s="40"/>
      <c r="F43" s="151">
        <v>1983</v>
      </c>
      <c r="G43" s="100">
        <v>26</v>
      </c>
      <c r="H43" s="83">
        <v>17.3</v>
      </c>
      <c r="I43" s="87">
        <v>0.665384615384615</v>
      </c>
      <c r="J43" s="40"/>
      <c r="K43" s="151">
        <v>1983</v>
      </c>
      <c r="L43" s="100">
        <v>7</v>
      </c>
      <c r="M43" s="83">
        <v>-4.3</v>
      </c>
      <c r="N43" s="89">
        <v>-0.614285714285714</v>
      </c>
      <c r="O43" t="s" s="131">
        <v>117</v>
      </c>
      <c r="P43" s="135">
        <f>AVERAGE(B43:B55)</f>
        <v>36.0769230769231</v>
      </c>
      <c r="Q43" s="97">
        <f>AVERAGE(D43:D55)</f>
        <v>2.07238454968484</v>
      </c>
      <c r="R43" t="s" s="134">
        <v>117</v>
      </c>
      <c r="S43" s="135">
        <f>AVERAGE(G43:G55)</f>
        <v>17.4615384615385</v>
      </c>
      <c r="T43" s="97">
        <f>AVERAGE(I43:I55)</f>
        <v>1.00198987266295</v>
      </c>
      <c r="U43" t="s" s="134">
        <v>117</v>
      </c>
      <c r="V43" s="135">
        <f>AVERAGE(L43:L55)</f>
        <v>3.07692307692308</v>
      </c>
      <c r="W43" s="97">
        <f>AVERAGE(N43:N55)</f>
        <v>-0.673761904761905</v>
      </c>
    </row>
    <row r="44" ht="21.95" customHeight="1">
      <c r="A44" s="150">
        <v>1984</v>
      </c>
      <c r="B44" s="100">
        <v>38</v>
      </c>
      <c r="C44" s="83">
        <v>86.7</v>
      </c>
      <c r="D44" s="87">
        <v>2.28157894736842</v>
      </c>
      <c r="E44" s="40"/>
      <c r="F44" s="151">
        <v>1984</v>
      </c>
      <c r="G44" s="100">
        <v>16</v>
      </c>
      <c r="H44" s="83">
        <v>18.1</v>
      </c>
      <c r="I44" s="87">
        <v>1.13125</v>
      </c>
      <c r="J44" s="40"/>
      <c r="K44" s="151">
        <v>1984</v>
      </c>
      <c r="L44" s="100">
        <v>2</v>
      </c>
      <c r="M44" s="83">
        <v>-1</v>
      </c>
      <c r="N44" s="89">
        <v>-0.5</v>
      </c>
      <c r="O44" t="s" s="131">
        <v>118</v>
      </c>
      <c r="P44" s="135">
        <f>AVERAGE(B44:B55)</f>
        <v>34.8333333333333</v>
      </c>
      <c r="Q44" s="97">
        <f>AVERAGE(D44:D55)</f>
        <v>2.09344927523047</v>
      </c>
      <c r="R44" t="s" s="134">
        <v>118</v>
      </c>
      <c r="S44" s="135">
        <f>AVERAGE(G44:G55)</f>
        <v>16.75</v>
      </c>
      <c r="T44" s="97">
        <f>AVERAGE(I44:I55)</f>
        <v>1.03004031076948</v>
      </c>
      <c r="U44" t="s" s="134">
        <v>118</v>
      </c>
      <c r="V44" s="135">
        <f>AVERAGE(L44:L55)</f>
        <v>2.75</v>
      </c>
      <c r="W44" s="97">
        <f>AVERAGE(N44:N55)</f>
        <v>-0.680370370370371</v>
      </c>
    </row>
    <row r="45" ht="21.95" customHeight="1">
      <c r="A45" s="150">
        <v>1985</v>
      </c>
      <c r="B45" s="100">
        <v>43</v>
      </c>
      <c r="C45" s="83">
        <v>69.3</v>
      </c>
      <c r="D45" s="87">
        <v>1.61162790697674</v>
      </c>
      <c r="E45" s="40"/>
      <c r="F45" s="151">
        <v>1985</v>
      </c>
      <c r="G45" s="100">
        <v>24</v>
      </c>
      <c r="H45" s="83">
        <v>11.8</v>
      </c>
      <c r="I45" s="87">
        <v>0.491666666666667</v>
      </c>
      <c r="J45" s="40"/>
      <c r="K45" s="151">
        <v>1985</v>
      </c>
      <c r="L45" s="100">
        <v>6</v>
      </c>
      <c r="M45" s="83">
        <v>-8.5</v>
      </c>
      <c r="N45" s="89">
        <v>-1.41666666666667</v>
      </c>
      <c r="O45" t="s" s="131">
        <v>119</v>
      </c>
      <c r="P45" s="135">
        <f>AVERAGE(B45:B55)</f>
        <v>34.5454545454545</v>
      </c>
      <c r="Q45" s="97">
        <f>AVERAGE(D45:D55)</f>
        <v>2.07634657776339</v>
      </c>
      <c r="R45" t="s" s="134">
        <v>119</v>
      </c>
      <c r="S45" s="135">
        <f>AVERAGE(G45:G55)</f>
        <v>16.8181818181818</v>
      </c>
      <c r="T45" s="97">
        <f>AVERAGE(I45:I55)</f>
        <v>1.02083942993034</v>
      </c>
      <c r="U45" t="s" s="134">
        <v>119</v>
      </c>
      <c r="V45" s="135">
        <f>AVERAGE(L45:L55)</f>
        <v>2.81818181818182</v>
      </c>
      <c r="W45" s="97">
        <f>AVERAGE(N45:N55)</f>
        <v>-0.702916666666667</v>
      </c>
    </row>
    <row r="46" ht="21.95" customHeight="1">
      <c r="A46" s="150">
        <v>1986</v>
      </c>
      <c r="B46" s="100">
        <v>35</v>
      </c>
      <c r="C46" s="83">
        <v>86.40000000000001</v>
      </c>
      <c r="D46" s="87">
        <v>2.46857142857143</v>
      </c>
      <c r="E46" s="40"/>
      <c r="F46" s="151">
        <v>1986</v>
      </c>
      <c r="G46" s="100">
        <v>13</v>
      </c>
      <c r="H46" s="83">
        <v>19.3</v>
      </c>
      <c r="I46" s="87">
        <v>1.48461538461538</v>
      </c>
      <c r="J46" s="40"/>
      <c r="K46" s="151">
        <v>1986</v>
      </c>
      <c r="L46" s="100">
        <v>0</v>
      </c>
      <c r="M46" s="83">
        <v>0</v>
      </c>
      <c r="N46" s="89"/>
      <c r="O46" t="s" s="131">
        <v>98</v>
      </c>
      <c r="P46" s="135">
        <f>AVERAGE(B46:B55)</f>
        <v>33.7</v>
      </c>
      <c r="Q46" s="97">
        <f>AVERAGE(D46:D55)</f>
        <v>2.12281844484205</v>
      </c>
      <c r="R46" t="s" s="134">
        <v>98</v>
      </c>
      <c r="S46" s="135">
        <f>AVERAGE(G46:G55)</f>
        <v>16.1</v>
      </c>
      <c r="T46" s="97">
        <f>AVERAGE(I46:I55)</f>
        <v>1.07375670625671</v>
      </c>
      <c r="U46" t="s" s="134">
        <v>98</v>
      </c>
      <c r="V46" s="135">
        <f>AVERAGE(L46:L55)</f>
        <v>2.5</v>
      </c>
      <c r="W46" s="97">
        <f>AVERAGE(N46:N55)</f>
        <v>-0.600952380952381</v>
      </c>
    </row>
    <row r="47" ht="21.95" customHeight="1">
      <c r="A47" s="150">
        <v>1987</v>
      </c>
      <c r="B47" s="100">
        <v>48</v>
      </c>
      <c r="C47" s="83">
        <v>85.3</v>
      </c>
      <c r="D47" s="87">
        <v>1.77708333333333</v>
      </c>
      <c r="E47" s="40"/>
      <c r="F47" s="151">
        <v>1987</v>
      </c>
      <c r="G47" s="100">
        <v>26</v>
      </c>
      <c r="H47" s="83">
        <v>18</v>
      </c>
      <c r="I47" s="87">
        <v>0.692307692307692</v>
      </c>
      <c r="J47" s="40"/>
      <c r="K47" s="151">
        <v>1987</v>
      </c>
      <c r="L47" s="100">
        <v>6</v>
      </c>
      <c r="M47" s="83">
        <v>-3.7</v>
      </c>
      <c r="N47" s="89">
        <v>-0.616666666666667</v>
      </c>
      <c r="O47" t="s" s="131">
        <v>120</v>
      </c>
      <c r="P47" s="135">
        <f>AVERAGE(B47:B55)</f>
        <v>33.5555555555556</v>
      </c>
      <c r="Q47" s="97">
        <f>AVERAGE(D47:D55)</f>
        <v>2.0844014466499</v>
      </c>
      <c r="R47" t="s" s="134">
        <v>120</v>
      </c>
      <c r="S47" s="135">
        <f>AVERAGE(G47:G55)</f>
        <v>16.4444444444444</v>
      </c>
      <c r="T47" s="97">
        <f>AVERAGE(I47:I55)</f>
        <v>1.02810574199463</v>
      </c>
      <c r="U47" t="s" s="134">
        <v>120</v>
      </c>
      <c r="V47" s="135">
        <f>AVERAGE(L47:L55)</f>
        <v>2.77777777777778</v>
      </c>
      <c r="W47" s="97">
        <f>AVERAGE(N47:N55)</f>
        <v>-0.600952380952381</v>
      </c>
    </row>
    <row r="48" ht="21.95" customHeight="1">
      <c r="A48" s="150">
        <v>1988</v>
      </c>
      <c r="B48" s="100">
        <v>24</v>
      </c>
      <c r="C48" s="83">
        <v>51.6</v>
      </c>
      <c r="D48" s="87">
        <v>2.15</v>
      </c>
      <c r="E48" s="40"/>
      <c r="F48" s="151">
        <v>1988</v>
      </c>
      <c r="G48" s="100">
        <v>13</v>
      </c>
      <c r="H48" s="83">
        <v>14.2</v>
      </c>
      <c r="I48" s="87">
        <v>1.09230769230769</v>
      </c>
      <c r="J48" s="40"/>
      <c r="K48" s="151">
        <v>1988</v>
      </c>
      <c r="L48" s="100">
        <v>2</v>
      </c>
      <c r="M48" s="83">
        <v>-1.3</v>
      </c>
      <c r="N48" s="89">
        <v>-0.65</v>
      </c>
      <c r="O48" t="s" s="131">
        <v>121</v>
      </c>
      <c r="P48" s="135">
        <f>AVERAGE(B48:B55)</f>
        <v>31.75</v>
      </c>
      <c r="Q48" s="97">
        <f>AVERAGE(D48:D55)</f>
        <v>2.12281621081447</v>
      </c>
      <c r="R48" t="s" s="134">
        <v>121</v>
      </c>
      <c r="S48" s="135">
        <f>AVERAGE(G48:G55)</f>
        <v>15.25</v>
      </c>
      <c r="T48" s="97">
        <f>AVERAGE(I48:I55)</f>
        <v>1.0700804982055</v>
      </c>
      <c r="U48" t="s" s="134">
        <v>121</v>
      </c>
      <c r="V48" s="135">
        <f>AVERAGE(L48:L55)</f>
        <v>2.375</v>
      </c>
      <c r="W48" s="97">
        <f>AVERAGE(N48:N55)</f>
        <v>-0.5983333333333331</v>
      </c>
    </row>
    <row r="49" ht="21.95" customHeight="1">
      <c r="A49" s="150">
        <v>1989</v>
      </c>
      <c r="B49" s="100">
        <v>35</v>
      </c>
      <c r="C49" s="83">
        <v>81.7</v>
      </c>
      <c r="D49" s="87">
        <v>2.33428571428571</v>
      </c>
      <c r="E49" s="40"/>
      <c r="F49" s="151">
        <v>1989</v>
      </c>
      <c r="G49" s="100">
        <v>14</v>
      </c>
      <c r="H49" s="83">
        <v>14.7</v>
      </c>
      <c r="I49" s="87">
        <v>1.05</v>
      </c>
      <c r="J49" s="40"/>
      <c r="K49" s="151">
        <v>1989</v>
      </c>
      <c r="L49" s="100">
        <v>2</v>
      </c>
      <c r="M49" s="83">
        <v>-1.1</v>
      </c>
      <c r="N49" s="89">
        <v>-0.55</v>
      </c>
      <c r="O49" t="s" s="131">
        <v>122</v>
      </c>
      <c r="P49" s="135">
        <f>AVERAGE(B49:B55)</f>
        <v>32.8571428571429</v>
      </c>
      <c r="Q49" s="97">
        <f>AVERAGE(D49:D55)</f>
        <v>2.11893281235939</v>
      </c>
      <c r="R49" t="s" s="134">
        <v>122</v>
      </c>
      <c r="S49" s="135">
        <f>AVERAGE(G49:G55)</f>
        <v>15.5714285714286</v>
      </c>
      <c r="T49" s="97">
        <f>AVERAGE(I49:I55)</f>
        <v>1.06690518476233</v>
      </c>
      <c r="U49" t="s" s="134">
        <v>122</v>
      </c>
      <c r="V49" s="135">
        <f>AVERAGE(L49:L55)</f>
        <v>2.42857142857143</v>
      </c>
      <c r="W49" s="97">
        <f>AVERAGE(N49:N55)</f>
        <v>-0.588</v>
      </c>
    </row>
    <row r="50" ht="21.95" customHeight="1">
      <c r="A50" s="150">
        <v>1990</v>
      </c>
      <c r="B50" s="154">
        <v>24</v>
      </c>
      <c r="C50" s="155">
        <v>36.9</v>
      </c>
      <c r="D50" s="156">
        <v>1.5375</v>
      </c>
      <c r="E50" s="40"/>
      <c r="F50" s="151">
        <v>1990</v>
      </c>
      <c r="G50" s="154">
        <v>14</v>
      </c>
      <c r="H50" s="155">
        <v>8.5</v>
      </c>
      <c r="I50" s="156">
        <v>0.607142857142857</v>
      </c>
      <c r="J50" s="40"/>
      <c r="K50" s="151">
        <v>1990</v>
      </c>
      <c r="L50" s="154">
        <v>4</v>
      </c>
      <c r="M50" s="155">
        <v>-3</v>
      </c>
      <c r="N50" s="157">
        <v>-0.75</v>
      </c>
      <c r="O50" t="s" s="131">
        <v>123</v>
      </c>
      <c r="P50" s="135">
        <f>AVERAGE(B50:B55)</f>
        <v>32.5</v>
      </c>
      <c r="Q50" s="97">
        <f>AVERAGE(D50:D55)</f>
        <v>2.08304066203834</v>
      </c>
      <c r="R50" t="s" s="134">
        <v>123</v>
      </c>
      <c r="S50" s="135">
        <f>AVERAGE(G50:G55)</f>
        <v>15.8333333333333</v>
      </c>
      <c r="T50" s="97">
        <f>AVERAGE(I50:I55)</f>
        <v>1.06972271555605</v>
      </c>
      <c r="U50" t="s" s="134">
        <v>123</v>
      </c>
      <c r="V50" s="135">
        <f>AVERAGE(L50:L55)</f>
        <v>2.5</v>
      </c>
      <c r="W50" s="97">
        <f>AVERAGE(N50:N55)</f>
        <v>-0.5975</v>
      </c>
    </row>
    <row r="51" ht="21.95" customHeight="1">
      <c r="A51" s="150">
        <v>1991</v>
      </c>
      <c r="B51" s="100">
        <v>19</v>
      </c>
      <c r="C51" s="83">
        <v>47.4</v>
      </c>
      <c r="D51" s="87">
        <v>2.49473684210526</v>
      </c>
      <c r="E51" s="40"/>
      <c r="F51" s="151">
        <v>1991</v>
      </c>
      <c r="G51" s="100">
        <v>7</v>
      </c>
      <c r="H51" s="83">
        <v>12.5</v>
      </c>
      <c r="I51" s="87">
        <v>1.78571428571429</v>
      </c>
      <c r="J51" s="40"/>
      <c r="K51" s="151">
        <v>1991</v>
      </c>
      <c r="L51" s="100">
        <v>0</v>
      </c>
      <c r="M51" s="83">
        <v>0</v>
      </c>
      <c r="N51" s="89"/>
      <c r="O51" t="s" s="131">
        <v>104</v>
      </c>
      <c r="P51" s="135">
        <f>AVERAGE(B51:B55)</f>
        <v>34.2</v>
      </c>
      <c r="Q51" s="97">
        <f>AVERAGE(D51:D55)</f>
        <v>2.19214879444601</v>
      </c>
      <c r="R51" t="s" s="134">
        <v>104</v>
      </c>
      <c r="S51" s="135">
        <f>AVERAGE(G51:G55)</f>
        <v>16.2</v>
      </c>
      <c r="T51" s="97">
        <f>AVERAGE(I51:I55)</f>
        <v>1.16223868723869</v>
      </c>
      <c r="U51" t="s" s="134">
        <v>104</v>
      </c>
      <c r="V51" s="135">
        <f>AVERAGE(L51:L55)</f>
        <v>2.2</v>
      </c>
      <c r="W51" s="97">
        <f>AVERAGE(N51:N55)</f>
        <v>-0.546666666666667</v>
      </c>
    </row>
    <row r="52" ht="21.95" customHeight="1">
      <c r="A52" s="150">
        <v>1992</v>
      </c>
      <c r="B52" s="100">
        <v>30</v>
      </c>
      <c r="C52" s="83">
        <v>66.40000000000001</v>
      </c>
      <c r="D52" s="87">
        <v>2.21333333333333</v>
      </c>
      <c r="E52" s="40"/>
      <c r="F52" s="151">
        <v>1992</v>
      </c>
      <c r="G52" s="100">
        <v>12</v>
      </c>
      <c r="H52" s="83">
        <v>13.3</v>
      </c>
      <c r="I52" s="87">
        <v>1.10833333333333</v>
      </c>
      <c r="J52" s="40"/>
      <c r="K52" s="151">
        <v>1992</v>
      </c>
      <c r="L52" s="100">
        <v>0</v>
      </c>
      <c r="M52" s="83">
        <v>0</v>
      </c>
      <c r="N52" s="89"/>
      <c r="O52" t="s" s="131">
        <v>124</v>
      </c>
      <c r="P52" s="135">
        <f>AVERAGE(B52:B55)</f>
        <v>38</v>
      </c>
      <c r="Q52" s="97">
        <f>AVERAGE(D52:D55)</f>
        <v>2.11650178253119</v>
      </c>
      <c r="R52" t="s" s="134">
        <v>124</v>
      </c>
      <c r="S52" s="135">
        <f>AVERAGE(G52:G55)</f>
        <v>18.5</v>
      </c>
      <c r="T52" s="97">
        <f>AVERAGE(I52:I55)</f>
        <v>1.00636978761979</v>
      </c>
      <c r="U52" t="s" s="134">
        <v>124</v>
      </c>
      <c r="V52" s="135">
        <f>AVERAGE(L52:L55)</f>
        <v>2.75</v>
      </c>
      <c r="W52" s="97">
        <f>AVERAGE(N52:N55)</f>
        <v>-0.546666666666667</v>
      </c>
    </row>
    <row r="53" ht="21.95" customHeight="1">
      <c r="A53" s="150">
        <v>1993</v>
      </c>
      <c r="B53" s="100">
        <v>44</v>
      </c>
      <c r="C53" s="83">
        <v>78.8</v>
      </c>
      <c r="D53" s="87">
        <v>1.79090909090909</v>
      </c>
      <c r="E53" s="40"/>
      <c r="F53" s="151">
        <v>1993</v>
      </c>
      <c r="G53" s="100">
        <v>27</v>
      </c>
      <c r="H53" s="83">
        <v>23.8</v>
      </c>
      <c r="I53" s="87">
        <v>0.881481481481481</v>
      </c>
      <c r="J53" s="40"/>
      <c r="K53" s="151">
        <v>1993</v>
      </c>
      <c r="L53" s="100">
        <v>5</v>
      </c>
      <c r="M53" s="83">
        <v>-3.3</v>
      </c>
      <c r="N53" s="89">
        <v>-0.66</v>
      </c>
      <c r="O53" t="s" s="131">
        <v>125</v>
      </c>
      <c r="P53" s="135">
        <f>AVERAGE(B53:B55)</f>
        <v>40.6666666666667</v>
      </c>
      <c r="Q53" s="97">
        <f>AVERAGE(D53:D55)</f>
        <v>2.08422459893048</v>
      </c>
      <c r="R53" t="s" s="134">
        <v>125</v>
      </c>
      <c r="S53" s="135">
        <f>AVERAGE(G53:G55)</f>
        <v>20.6666666666667</v>
      </c>
      <c r="T53" s="97">
        <f>AVERAGE(I53:I55)</f>
        <v>0.972381939048604</v>
      </c>
      <c r="U53" t="s" s="134">
        <v>125</v>
      </c>
      <c r="V53" s="135">
        <f>AVERAGE(L53:L55)</f>
        <v>3.66666666666667</v>
      </c>
      <c r="W53" s="97">
        <f>AVERAGE(N53:N55)</f>
        <v>-0.546666666666667</v>
      </c>
    </row>
    <row r="54" ht="21.95" customHeight="1">
      <c r="A54" s="150">
        <v>1994</v>
      </c>
      <c r="B54" s="100">
        <v>44</v>
      </c>
      <c r="C54" s="83">
        <v>90.2</v>
      </c>
      <c r="D54" s="87">
        <v>2.05</v>
      </c>
      <c r="E54" s="40"/>
      <c r="F54" s="151">
        <v>1994</v>
      </c>
      <c r="G54" s="100">
        <v>22</v>
      </c>
      <c r="H54" s="83">
        <v>19.4</v>
      </c>
      <c r="I54" s="87">
        <v>0.8818181818181819</v>
      </c>
      <c r="J54" s="40"/>
      <c r="K54" s="151">
        <v>1994</v>
      </c>
      <c r="L54" s="100">
        <v>5</v>
      </c>
      <c r="M54" s="83">
        <v>-3.4</v>
      </c>
      <c r="N54" s="89">
        <v>-0.68</v>
      </c>
      <c r="O54" t="s" s="131">
        <v>126</v>
      </c>
      <c r="P54" s="135">
        <f>AVERAGE(B54:B55)</f>
        <v>39</v>
      </c>
      <c r="Q54" s="97">
        <f>AVERAGE(D54:D55)</f>
        <v>2.23088235294118</v>
      </c>
      <c r="R54" t="s" s="134">
        <v>126</v>
      </c>
      <c r="S54" s="135">
        <f>AVERAGE(G54:G55)</f>
        <v>17.5</v>
      </c>
      <c r="T54" s="97">
        <f>AVERAGE(I54:I55)</f>
        <v>1.01783216783217</v>
      </c>
      <c r="U54" t="s" s="134">
        <v>126</v>
      </c>
      <c r="V54" s="135">
        <f>AVERAGE(L54:L55)</f>
        <v>3</v>
      </c>
      <c r="W54" s="97">
        <f>AVERAGE(N54:N55)</f>
        <v>-0.49</v>
      </c>
    </row>
    <row r="55" ht="21.95" customHeight="1">
      <c r="A55" s="150">
        <v>1995</v>
      </c>
      <c r="B55" s="100">
        <v>34</v>
      </c>
      <c r="C55" s="83">
        <v>82</v>
      </c>
      <c r="D55" s="87">
        <v>2.41176470588235</v>
      </c>
      <c r="E55" s="40"/>
      <c r="F55" s="151">
        <v>1995</v>
      </c>
      <c r="G55" s="100">
        <v>13</v>
      </c>
      <c r="H55" s="83">
        <v>15</v>
      </c>
      <c r="I55" s="87">
        <v>1.15384615384615</v>
      </c>
      <c r="J55" s="40"/>
      <c r="K55" s="151">
        <v>1995</v>
      </c>
      <c r="L55" s="100">
        <v>1</v>
      </c>
      <c r="M55" s="83">
        <v>-0.3</v>
      </c>
      <c r="N55" s="89">
        <v>-0.3</v>
      </c>
      <c r="O55" t="s" s="131">
        <v>127</v>
      </c>
      <c r="P55" s="135">
        <f>AVERAGE(B55)</f>
        <v>34</v>
      </c>
      <c r="Q55" s="97">
        <f>AVERAGE(D55)</f>
        <v>2.41176470588235</v>
      </c>
      <c r="R55" t="s" s="134">
        <v>127</v>
      </c>
      <c r="S55" s="135">
        <f>AVERAGE(G55)</f>
        <v>13</v>
      </c>
      <c r="T55" s="97">
        <f>AVERAGE(I55)</f>
        <v>1.15384615384615</v>
      </c>
      <c r="U55" t="s" s="134">
        <v>127</v>
      </c>
      <c r="V55" s="135">
        <f>AVERAGE(L55)</f>
        <v>1</v>
      </c>
      <c r="W55" s="97">
        <f>AVERAGE(N55)</f>
        <v>-0.3</v>
      </c>
    </row>
    <row r="56" ht="21.95" customHeight="1">
      <c r="A56" s="150">
        <v>1996</v>
      </c>
      <c r="B56" s="100">
        <v>40</v>
      </c>
      <c r="C56" s="83">
        <v>108.7</v>
      </c>
      <c r="D56" s="87">
        <v>2.7175</v>
      </c>
      <c r="E56" s="40"/>
      <c r="F56" s="151">
        <v>1996</v>
      </c>
      <c r="G56" s="100">
        <v>11</v>
      </c>
      <c r="H56" s="83">
        <v>16.6</v>
      </c>
      <c r="I56" s="87">
        <v>1.50909090909091</v>
      </c>
      <c r="J56" s="40"/>
      <c r="K56" s="151">
        <v>1996</v>
      </c>
      <c r="L56" s="100">
        <v>0</v>
      </c>
      <c r="M56" s="83">
        <v>0</v>
      </c>
      <c r="N56" s="89"/>
      <c r="O56" t="s" s="131">
        <v>128</v>
      </c>
      <c r="P56" s="158">
        <f>AVERAGE(B56)</f>
        <v>40</v>
      </c>
      <c r="Q56" s="159">
        <f>AVERAGE(D56)</f>
        <v>2.7175</v>
      </c>
      <c r="R56" t="s" s="134">
        <v>128</v>
      </c>
      <c r="S56" s="158">
        <f>AVERAGE(G56)</f>
        <v>11</v>
      </c>
      <c r="T56" s="159">
        <f>AVERAGE(I56)</f>
        <v>1.50909090909091</v>
      </c>
      <c r="U56" t="s" s="134">
        <v>128</v>
      </c>
      <c r="V56" s="158">
        <f>AVERAGE(L56)</f>
        <v>0</v>
      </c>
      <c r="W56" s="159"/>
    </row>
    <row r="57" ht="21.95" customHeight="1">
      <c r="A57" s="150">
        <v>1997</v>
      </c>
      <c r="B57" s="100">
        <v>54</v>
      </c>
      <c r="C57" s="83">
        <v>64.8</v>
      </c>
      <c r="D57" s="87">
        <v>1.2</v>
      </c>
      <c r="E57" s="40"/>
      <c r="F57" s="151">
        <v>1997</v>
      </c>
      <c r="G57" s="100">
        <v>31</v>
      </c>
      <c r="H57" s="83">
        <v>-9.300000000000001</v>
      </c>
      <c r="I57" s="87">
        <v>-0.3</v>
      </c>
      <c r="J57" s="40"/>
      <c r="K57" s="151">
        <v>1997</v>
      </c>
      <c r="L57" s="100">
        <v>15</v>
      </c>
      <c r="M57" s="83">
        <v>-26.7</v>
      </c>
      <c r="N57" s="89">
        <v>-1.78</v>
      </c>
      <c r="O57" t="s" s="131">
        <v>127</v>
      </c>
      <c r="P57" s="135">
        <f>AVERAGE(B57)</f>
        <v>54</v>
      </c>
      <c r="Q57" s="97">
        <f>AVERAGE(D57)</f>
        <v>1.2</v>
      </c>
      <c r="R57" t="s" s="134">
        <v>127</v>
      </c>
      <c r="S57" s="135">
        <f>AVERAGE(G57)</f>
        <v>31</v>
      </c>
      <c r="T57" s="97">
        <f>AVERAGE(I57)</f>
        <v>-0.3</v>
      </c>
      <c r="U57" t="s" s="134">
        <v>127</v>
      </c>
      <c r="V57" s="135">
        <f>AVERAGE(L57)</f>
        <v>15</v>
      </c>
      <c r="W57" s="97">
        <f>AVERAGE(N57)</f>
        <v>-1.78</v>
      </c>
    </row>
    <row r="58" ht="21.95" customHeight="1">
      <c r="A58" s="150">
        <v>1998</v>
      </c>
      <c r="B58" s="100">
        <v>38</v>
      </c>
      <c r="C58" s="83">
        <v>86.7</v>
      </c>
      <c r="D58" s="87">
        <v>2.28157894736842</v>
      </c>
      <c r="E58" s="40"/>
      <c r="F58" s="151">
        <v>1998</v>
      </c>
      <c r="G58" s="100">
        <v>16</v>
      </c>
      <c r="H58" s="83">
        <v>18.9</v>
      </c>
      <c r="I58" s="87">
        <v>1.18125</v>
      </c>
      <c r="J58" s="40"/>
      <c r="K58" s="151">
        <v>1998</v>
      </c>
      <c r="L58" s="100">
        <v>0</v>
      </c>
      <c r="M58" s="83">
        <v>0</v>
      </c>
      <c r="N58" s="89"/>
      <c r="O58" t="s" s="131">
        <v>126</v>
      </c>
      <c r="P58" s="135">
        <f>AVERAGE(B57:B58)</f>
        <v>46</v>
      </c>
      <c r="Q58" s="97">
        <f>AVERAGE(D57:D58)</f>
        <v>1.74078947368421</v>
      </c>
      <c r="R58" t="s" s="134">
        <v>126</v>
      </c>
      <c r="S58" s="135">
        <f>AVERAGE(G57:G58)</f>
        <v>23.5</v>
      </c>
      <c r="T58" s="97">
        <f>AVERAGE(I57:I58)</f>
        <v>0.440625</v>
      </c>
      <c r="U58" t="s" s="134">
        <v>126</v>
      </c>
      <c r="V58" s="135">
        <f>AVERAGE(L57:L58)</f>
        <v>7.5</v>
      </c>
      <c r="W58" s="97">
        <f>AVERAGE(N57:N58)</f>
        <v>-1.78</v>
      </c>
    </row>
    <row r="59" ht="21.95" customHeight="1">
      <c r="A59" s="150">
        <v>1999</v>
      </c>
      <c r="B59" s="204">
        <v>44</v>
      </c>
      <c r="C59" s="205">
        <v>81.8</v>
      </c>
      <c r="D59" s="206">
        <v>1.85909090909091</v>
      </c>
      <c r="E59" s="40"/>
      <c r="F59" s="151">
        <v>1999</v>
      </c>
      <c r="G59" s="204">
        <v>24</v>
      </c>
      <c r="H59" s="205">
        <v>18.4</v>
      </c>
      <c r="I59" s="206">
        <v>0.7666666666666671</v>
      </c>
      <c r="J59" s="40"/>
      <c r="K59" s="151">
        <v>1999</v>
      </c>
      <c r="L59" s="204">
        <v>8</v>
      </c>
      <c r="M59" s="205">
        <v>-7.5</v>
      </c>
      <c r="N59" s="207">
        <v>-0.9375</v>
      </c>
      <c r="O59" t="s" s="131">
        <v>125</v>
      </c>
      <c r="P59" s="135">
        <f>AVERAGE(B57:B59)</f>
        <v>45.3333333333333</v>
      </c>
      <c r="Q59" s="97">
        <f>AVERAGE(D57:D59)</f>
        <v>1.78022328548644</v>
      </c>
      <c r="R59" t="s" s="134">
        <v>125</v>
      </c>
      <c r="S59" s="135">
        <f>AVERAGE(G57:G59)</f>
        <v>23.6666666666667</v>
      </c>
      <c r="T59" s="97">
        <f>AVERAGE(I57:I59)</f>
        <v>0.549305555555556</v>
      </c>
      <c r="U59" t="s" s="134">
        <v>125</v>
      </c>
      <c r="V59" s="135">
        <f>AVERAGE(L57:L59)</f>
        <v>7.66666666666667</v>
      </c>
      <c r="W59" s="97">
        <f>AVERAGE(N57:N59)</f>
        <v>-1.35875</v>
      </c>
    </row>
    <row r="60" ht="21.95" customHeight="1">
      <c r="A60" s="150">
        <v>2000</v>
      </c>
      <c r="B60" s="100">
        <v>29</v>
      </c>
      <c r="C60" s="83">
        <v>55.5</v>
      </c>
      <c r="D60" s="87">
        <v>1.91379310344828</v>
      </c>
      <c r="E60" s="40"/>
      <c r="F60" s="151">
        <v>2000</v>
      </c>
      <c r="G60" s="100">
        <v>17</v>
      </c>
      <c r="H60" s="83">
        <v>17.8</v>
      </c>
      <c r="I60" s="87">
        <v>1.04705882352941</v>
      </c>
      <c r="J60" s="40"/>
      <c r="K60" s="151">
        <v>2000</v>
      </c>
      <c r="L60" s="100">
        <v>3</v>
      </c>
      <c r="M60" s="83">
        <v>-2.3</v>
      </c>
      <c r="N60" s="89">
        <v>-0.7666666666666671</v>
      </c>
      <c r="O60" t="s" s="131">
        <v>124</v>
      </c>
      <c r="P60" s="135">
        <f>AVERAGE(B57:B60)</f>
        <v>41.25</v>
      </c>
      <c r="Q60" s="97">
        <f>AVERAGE(D57:D60)</f>
        <v>1.8136157399769</v>
      </c>
      <c r="R60" t="s" s="134">
        <v>124</v>
      </c>
      <c r="S60" s="135">
        <f>AVERAGE(G57:G60)</f>
        <v>22</v>
      </c>
      <c r="T60" s="97">
        <f>AVERAGE(I57:I60)</f>
        <v>0.673743872549019</v>
      </c>
      <c r="U60" t="s" s="134">
        <v>124</v>
      </c>
      <c r="V60" s="135">
        <f>AVERAGE(L57:L60)</f>
        <v>6.5</v>
      </c>
      <c r="W60" s="97">
        <f>AVERAGE(N57:N60)</f>
        <v>-1.16138888888889</v>
      </c>
    </row>
    <row r="61" ht="21.95" customHeight="1">
      <c r="A61" s="150">
        <v>2001</v>
      </c>
      <c r="B61" s="100">
        <v>46</v>
      </c>
      <c r="C61" s="83">
        <v>84.3</v>
      </c>
      <c r="D61" s="87">
        <v>1.83260869565217</v>
      </c>
      <c r="E61" s="40"/>
      <c r="F61" s="151">
        <v>2001</v>
      </c>
      <c r="G61" s="100">
        <v>26</v>
      </c>
      <c r="H61" s="83">
        <v>24.2</v>
      </c>
      <c r="I61" s="87">
        <v>0.930769230769231</v>
      </c>
      <c r="J61" s="40"/>
      <c r="K61" s="151">
        <v>2001</v>
      </c>
      <c r="L61" s="100">
        <v>5</v>
      </c>
      <c r="M61" s="83">
        <v>-4</v>
      </c>
      <c r="N61" s="89">
        <v>-0.8</v>
      </c>
      <c r="O61" t="s" s="131">
        <v>104</v>
      </c>
      <c r="P61" s="135">
        <f>AVERAGE(B57:B61)</f>
        <v>42.2</v>
      </c>
      <c r="Q61" s="97">
        <f>AVERAGE(D57:D61)</f>
        <v>1.81741433111196</v>
      </c>
      <c r="R61" t="s" s="134">
        <v>104</v>
      </c>
      <c r="S61" s="135">
        <f>AVERAGE(G57:G61)</f>
        <v>22.8</v>
      </c>
      <c r="T61" s="97">
        <f>AVERAGE(I57:I61)</f>
        <v>0.725148944193062</v>
      </c>
      <c r="U61" t="s" s="134">
        <v>104</v>
      </c>
      <c r="V61" s="135">
        <f>AVERAGE(L57:L61)</f>
        <v>6.2</v>
      </c>
      <c r="W61" s="97">
        <f>AVERAGE(N57:N61)</f>
        <v>-1.07104166666667</v>
      </c>
    </row>
    <row r="62" ht="21.95" customHeight="1">
      <c r="A62" s="150">
        <v>2002</v>
      </c>
      <c r="B62" s="100">
        <v>34</v>
      </c>
      <c r="C62" s="83">
        <v>61.2</v>
      </c>
      <c r="D62" s="87">
        <v>1.8</v>
      </c>
      <c r="E62" s="40"/>
      <c r="F62" s="151">
        <v>2002</v>
      </c>
      <c r="G62" s="100">
        <v>19</v>
      </c>
      <c r="H62" s="83">
        <v>12</v>
      </c>
      <c r="I62" s="87">
        <v>0.631578947368421</v>
      </c>
      <c r="J62" s="40"/>
      <c r="K62" s="151">
        <v>2002</v>
      </c>
      <c r="L62" s="100">
        <v>7</v>
      </c>
      <c r="M62" s="83">
        <v>-3</v>
      </c>
      <c r="N62" s="89">
        <v>-0.428571428571429</v>
      </c>
      <c r="O62" t="s" s="131">
        <v>123</v>
      </c>
      <c r="P62" s="135">
        <f>AVERAGE(B57:B62)</f>
        <v>40.8333333333333</v>
      </c>
      <c r="Q62" s="97">
        <f>AVERAGE(D57:D62)</f>
        <v>1.8145119425933</v>
      </c>
      <c r="R62" t="s" s="134">
        <v>123</v>
      </c>
      <c r="S62" s="135">
        <f>AVERAGE(G57:G62)</f>
        <v>22.1666666666667</v>
      </c>
      <c r="T62" s="97">
        <f>AVERAGE(I57:I62)</f>
        <v>0.7095539447222881</v>
      </c>
      <c r="U62" t="s" s="134">
        <v>123</v>
      </c>
      <c r="V62" s="135">
        <f>AVERAGE(L57:L62)</f>
        <v>6.33333333333333</v>
      </c>
      <c r="W62" s="97">
        <f>AVERAGE(N57:N62)</f>
        <v>-0.942547619047619</v>
      </c>
    </row>
    <row r="63" ht="21.95" customHeight="1">
      <c r="A63" s="150">
        <v>2003</v>
      </c>
      <c r="B63" s="100">
        <v>20</v>
      </c>
      <c r="C63" s="83">
        <v>54.6</v>
      </c>
      <c r="D63" s="87">
        <v>2.73</v>
      </c>
      <c r="E63" s="40"/>
      <c r="F63" s="151">
        <v>2003</v>
      </c>
      <c r="G63" s="100">
        <v>4</v>
      </c>
      <c r="H63" s="83">
        <v>5.3</v>
      </c>
      <c r="I63" s="87">
        <v>1.325</v>
      </c>
      <c r="J63" s="40"/>
      <c r="K63" s="151">
        <v>2003</v>
      </c>
      <c r="L63" s="100">
        <v>0</v>
      </c>
      <c r="M63" s="83">
        <v>0</v>
      </c>
      <c r="N63" s="89"/>
      <c r="O63" t="s" s="131">
        <v>122</v>
      </c>
      <c r="P63" s="135">
        <f>AVERAGE(B57:B63)</f>
        <v>37.8571428571429</v>
      </c>
      <c r="Q63" s="97">
        <f>AVERAGE(D57:D63)</f>
        <v>1.94529595079425</v>
      </c>
      <c r="R63" t="s" s="134">
        <v>122</v>
      </c>
      <c r="S63" s="135">
        <f>AVERAGE(G57:G63)</f>
        <v>19.5714285714286</v>
      </c>
      <c r="T63" s="97">
        <f>AVERAGE(I57:I63)</f>
        <v>0.7974748097619609</v>
      </c>
      <c r="U63" t="s" s="134">
        <v>122</v>
      </c>
      <c r="V63" s="135">
        <f>AVERAGE(L57:L63)</f>
        <v>5.42857142857143</v>
      </c>
      <c r="W63" s="97">
        <f>AVERAGE(N57:N63)</f>
        <v>-0.942547619047619</v>
      </c>
    </row>
    <row r="64" ht="21.95" customHeight="1">
      <c r="A64" s="150">
        <v>2004</v>
      </c>
      <c r="B64" s="100">
        <v>28</v>
      </c>
      <c r="C64" s="83">
        <v>69.2</v>
      </c>
      <c r="D64" s="87">
        <v>2.47142857142857</v>
      </c>
      <c r="E64" s="40"/>
      <c r="F64" s="151">
        <v>2004</v>
      </c>
      <c r="G64" s="100">
        <v>7</v>
      </c>
      <c r="H64" s="83">
        <v>2.2</v>
      </c>
      <c r="I64" s="87">
        <v>0.314285714285714</v>
      </c>
      <c r="J64" s="40"/>
      <c r="K64" s="151">
        <v>2004</v>
      </c>
      <c r="L64" s="100">
        <v>3</v>
      </c>
      <c r="M64" s="83">
        <v>-2.8</v>
      </c>
      <c r="N64" s="89">
        <v>-0.933333333333333</v>
      </c>
      <c r="O64" t="s" s="131">
        <v>121</v>
      </c>
      <c r="P64" s="135">
        <f>AVERAGE(B57:B64)</f>
        <v>36.625</v>
      </c>
      <c r="Q64" s="97">
        <f>AVERAGE(D57:D64)</f>
        <v>2.01106252837354</v>
      </c>
      <c r="R64" t="s" s="134">
        <v>121</v>
      </c>
      <c r="S64" s="135">
        <f>AVERAGE(G57:G64)</f>
        <v>18</v>
      </c>
      <c r="T64" s="97">
        <f>AVERAGE(I57:I64)</f>
        <v>0.73707617282743</v>
      </c>
      <c r="U64" t="s" s="134">
        <v>121</v>
      </c>
      <c r="V64" s="135">
        <f>AVERAGE(L57:L64)</f>
        <v>5.125</v>
      </c>
      <c r="W64" s="97">
        <f>AVERAGE(N57:N64)</f>
        <v>-0.941011904761905</v>
      </c>
    </row>
    <row r="65" ht="21.95" customHeight="1">
      <c r="A65" s="150">
        <v>2005</v>
      </c>
      <c r="B65" s="100">
        <v>30</v>
      </c>
      <c r="C65" s="83">
        <v>47.9</v>
      </c>
      <c r="D65" s="87">
        <v>1.59666666666667</v>
      </c>
      <c r="E65" s="40"/>
      <c r="F65" s="151">
        <v>2005</v>
      </c>
      <c r="G65" s="100">
        <v>19</v>
      </c>
      <c r="H65" s="83">
        <v>15.3</v>
      </c>
      <c r="I65" s="87">
        <v>0.805263157894737</v>
      </c>
      <c r="J65" s="40"/>
      <c r="K65" s="151">
        <v>2005</v>
      </c>
      <c r="L65" s="100">
        <v>4</v>
      </c>
      <c r="M65" s="83">
        <v>-2.7</v>
      </c>
      <c r="N65" s="89">
        <v>-0.675</v>
      </c>
      <c r="O65" t="s" s="131">
        <v>120</v>
      </c>
      <c r="P65" s="135">
        <f>AVERAGE(B57:B65)</f>
        <v>35.8888888888889</v>
      </c>
      <c r="Q65" s="97">
        <f>AVERAGE(D57:D65)</f>
        <v>1.96501854373945</v>
      </c>
      <c r="R65" t="s" s="134">
        <v>120</v>
      </c>
      <c r="S65" s="135">
        <f>AVERAGE(G57:G65)</f>
        <v>18.1111111111111</v>
      </c>
      <c r="T65" s="97">
        <f>AVERAGE(I57:I65)</f>
        <v>0.7446525045015761</v>
      </c>
      <c r="U65" t="s" s="134">
        <v>120</v>
      </c>
      <c r="V65" s="135">
        <f>AVERAGE(L57:L65)</f>
        <v>5</v>
      </c>
      <c r="W65" s="97">
        <f>AVERAGE(N57:N65)</f>
        <v>-0.903010204081633</v>
      </c>
    </row>
    <row r="66" ht="21.95" customHeight="1">
      <c r="A66" s="150">
        <v>2006</v>
      </c>
      <c r="B66" s="100">
        <v>62</v>
      </c>
      <c r="C66" s="83">
        <v>107.6</v>
      </c>
      <c r="D66" s="87">
        <v>1.73548387096774</v>
      </c>
      <c r="E66" s="40"/>
      <c r="F66" s="151">
        <v>2006</v>
      </c>
      <c r="G66" s="100">
        <v>32</v>
      </c>
      <c r="H66" s="83">
        <v>14</v>
      </c>
      <c r="I66" s="87">
        <v>0.4375</v>
      </c>
      <c r="J66" s="40"/>
      <c r="K66" s="151">
        <v>2006</v>
      </c>
      <c r="L66" s="100">
        <v>9</v>
      </c>
      <c r="M66" s="83">
        <v>-14.8</v>
      </c>
      <c r="N66" s="89">
        <v>-1.64444444444444</v>
      </c>
      <c r="O66" t="s" s="131">
        <v>98</v>
      </c>
      <c r="P66" s="135">
        <f>AVERAGE(B57:B66)</f>
        <v>38.5</v>
      </c>
      <c r="Q66" s="97">
        <f>AVERAGE(D57:D66)</f>
        <v>1.94206507646228</v>
      </c>
      <c r="R66" t="s" s="134">
        <v>98</v>
      </c>
      <c r="S66" s="135">
        <f>AVERAGE(G57:G66)</f>
        <v>19.5</v>
      </c>
      <c r="T66" s="97">
        <f>AVERAGE(I57:I66)</f>
        <v>0.7139372540514179</v>
      </c>
      <c r="U66" t="s" s="134">
        <v>98</v>
      </c>
      <c r="V66" s="135">
        <f>AVERAGE(L57:L66)</f>
        <v>5.4</v>
      </c>
      <c r="W66" s="97">
        <f>AVERAGE(N57:N66)</f>
        <v>-0.995689484126984</v>
      </c>
    </row>
    <row r="67" ht="21.95" customHeight="1">
      <c r="A67" s="150">
        <v>2007</v>
      </c>
      <c r="B67" s="100">
        <v>57</v>
      </c>
      <c r="C67" s="83">
        <v>78.7</v>
      </c>
      <c r="D67" s="87">
        <v>1.38070175438596</v>
      </c>
      <c r="E67" s="40"/>
      <c r="F67" s="151">
        <v>2007</v>
      </c>
      <c r="G67" s="100">
        <v>33</v>
      </c>
      <c r="H67" s="83">
        <v>2.6</v>
      </c>
      <c r="I67" s="87">
        <v>0.0787878787878788</v>
      </c>
      <c r="J67" s="40"/>
      <c r="K67" s="151">
        <v>2007</v>
      </c>
      <c r="L67" s="100">
        <v>15</v>
      </c>
      <c r="M67" s="83">
        <v>-16.2</v>
      </c>
      <c r="N67" s="89">
        <v>-1.08</v>
      </c>
      <c r="O67" t="s" s="131">
        <v>119</v>
      </c>
      <c r="P67" s="135">
        <f>AVERAGE(B57:B67)</f>
        <v>40.1818181818182</v>
      </c>
      <c r="Q67" s="97">
        <f>AVERAGE(D57:D67)</f>
        <v>1.89103204718261</v>
      </c>
      <c r="R67" t="s" s="134">
        <v>119</v>
      </c>
      <c r="S67" s="135">
        <f>AVERAGE(G57:G67)</f>
        <v>20.7272727272727</v>
      </c>
      <c r="T67" s="97">
        <f>AVERAGE(I57:I67)</f>
        <v>0.656196401754733</v>
      </c>
      <c r="U67" t="s" s="134">
        <v>119</v>
      </c>
      <c r="V67" s="135">
        <f>AVERAGE(L57:L67)</f>
        <v>6.27272727272727</v>
      </c>
      <c r="W67" s="97">
        <f>AVERAGE(N57:N67)</f>
        <v>-1.00505731922399</v>
      </c>
    </row>
    <row r="68" ht="21.95" customHeight="1">
      <c r="A68" s="150">
        <v>2008</v>
      </c>
      <c r="B68" s="100">
        <v>41</v>
      </c>
      <c r="C68" s="83">
        <v>74.90000000000001</v>
      </c>
      <c r="D68" s="87">
        <v>1.82682926829268</v>
      </c>
      <c r="E68" s="40"/>
      <c r="F68" s="151">
        <v>2008</v>
      </c>
      <c r="G68" s="100">
        <v>24</v>
      </c>
      <c r="H68" s="83">
        <v>21.9</v>
      </c>
      <c r="I68" s="87">
        <v>0.9125</v>
      </c>
      <c r="J68" s="40"/>
      <c r="K68" s="151">
        <v>2008</v>
      </c>
      <c r="L68" s="100">
        <v>5</v>
      </c>
      <c r="M68" s="83">
        <v>-3.6</v>
      </c>
      <c r="N68" s="89">
        <v>-0.72</v>
      </c>
      <c r="O68" t="s" s="131">
        <v>118</v>
      </c>
      <c r="P68" s="135">
        <f>AVERAGE(B57:B68)</f>
        <v>40.25</v>
      </c>
      <c r="Q68" s="97">
        <f>AVERAGE(D57:D68)</f>
        <v>1.88568181560845</v>
      </c>
      <c r="R68" t="s" s="134">
        <v>118</v>
      </c>
      <c r="S68" s="135">
        <f>AVERAGE(G57:G68)</f>
        <v>21</v>
      </c>
      <c r="T68" s="97">
        <f>AVERAGE(I57:I68)</f>
        <v>0.677555034941838</v>
      </c>
      <c r="U68" t="s" s="134">
        <v>118</v>
      </c>
      <c r="V68" s="135">
        <f>AVERAGE(L57:L68)</f>
        <v>6.16666666666667</v>
      </c>
      <c r="W68" s="97">
        <f>AVERAGE(N57:N68)</f>
        <v>-0.976551587301587</v>
      </c>
    </row>
    <row r="69" ht="21.95" customHeight="1">
      <c r="A69" s="150">
        <v>2009</v>
      </c>
      <c r="B69" s="100">
        <v>25</v>
      </c>
      <c r="C69" s="83">
        <v>57.3</v>
      </c>
      <c r="D69" s="87">
        <v>2.292</v>
      </c>
      <c r="E69" s="40"/>
      <c r="F69" s="151">
        <v>2009</v>
      </c>
      <c r="G69" s="100">
        <v>11</v>
      </c>
      <c r="H69" s="83">
        <v>12.9</v>
      </c>
      <c r="I69" s="87">
        <v>1.17272727272727</v>
      </c>
      <c r="J69" s="40"/>
      <c r="K69" s="151">
        <v>2009</v>
      </c>
      <c r="L69" s="100">
        <v>1</v>
      </c>
      <c r="M69" s="83">
        <v>-0.5</v>
      </c>
      <c r="N69" s="89">
        <v>-0.5</v>
      </c>
      <c r="O69" t="s" s="131">
        <v>117</v>
      </c>
      <c r="P69" s="135">
        <f>AVERAGE(B57:B69)</f>
        <v>39.0769230769231</v>
      </c>
      <c r="Q69" s="97">
        <f>AVERAGE(D57:D69)</f>
        <v>1.91693706056165</v>
      </c>
      <c r="R69" t="s" s="134">
        <v>117</v>
      </c>
      <c r="S69" s="135">
        <f>AVERAGE(G57:G69)</f>
        <v>20.2307692307692</v>
      </c>
      <c r="T69" s="97">
        <f>AVERAGE(I57:I69)</f>
        <v>0.715645207079179</v>
      </c>
      <c r="U69" t="s" s="134">
        <v>117</v>
      </c>
      <c r="V69" s="135">
        <f>AVERAGE(L57:L69)</f>
        <v>5.76923076923077</v>
      </c>
      <c r="W69" s="97">
        <f>AVERAGE(N57:N69)</f>
        <v>-0.933228715728715</v>
      </c>
    </row>
    <row r="70" ht="21.95" customHeight="1">
      <c r="A70" s="150">
        <v>2010</v>
      </c>
      <c r="B70" s="100">
        <v>41</v>
      </c>
      <c r="C70" s="83">
        <v>98</v>
      </c>
      <c r="D70" s="87">
        <v>2.39024390243902</v>
      </c>
      <c r="E70" s="40"/>
      <c r="F70" s="151">
        <v>2010</v>
      </c>
      <c r="G70" s="100">
        <v>17</v>
      </c>
      <c r="H70" s="83">
        <v>24.3</v>
      </c>
      <c r="I70" s="87">
        <v>1.42941176470588</v>
      </c>
      <c r="J70" s="40"/>
      <c r="K70" s="151">
        <v>2010</v>
      </c>
      <c r="L70" s="100">
        <v>1</v>
      </c>
      <c r="M70" s="83">
        <v>-0.4</v>
      </c>
      <c r="N70" s="89">
        <v>-0.4</v>
      </c>
      <c r="O70" t="s" s="131">
        <v>116</v>
      </c>
      <c r="P70" s="135">
        <f>AVERAGE(B57:B70)</f>
        <v>39.2142857142857</v>
      </c>
      <c r="Q70" s="97">
        <f>AVERAGE(D57:D70)</f>
        <v>1.95074469212432</v>
      </c>
      <c r="R70" t="s" s="134">
        <v>116</v>
      </c>
      <c r="S70" s="135">
        <f>AVERAGE(G57:G70)</f>
        <v>20</v>
      </c>
      <c r="T70" s="97">
        <f>AVERAGE(I57:I70)</f>
        <v>0.766628532623943</v>
      </c>
      <c r="U70" t="s" s="134">
        <v>116</v>
      </c>
      <c r="V70" s="135">
        <f>AVERAGE(L57:L70)</f>
        <v>5.42857142857143</v>
      </c>
      <c r="W70" s="97">
        <f>AVERAGE(N57:N70)</f>
        <v>-0.888792989417989</v>
      </c>
    </row>
    <row r="71" ht="21.95" customHeight="1">
      <c r="A71" s="150">
        <v>2011</v>
      </c>
      <c r="B71" s="100">
        <v>23</v>
      </c>
      <c r="C71" s="83">
        <v>53.5</v>
      </c>
      <c r="D71" s="87">
        <v>2.32608695652174</v>
      </c>
      <c r="E71" s="40"/>
      <c r="F71" s="151">
        <v>2011</v>
      </c>
      <c r="G71" s="100">
        <v>9</v>
      </c>
      <c r="H71" s="83">
        <v>9.1</v>
      </c>
      <c r="I71" s="87">
        <v>1.01111111111111</v>
      </c>
      <c r="J71" s="40"/>
      <c r="K71" s="151">
        <v>2011</v>
      </c>
      <c r="L71" s="100">
        <v>1</v>
      </c>
      <c r="M71" s="83">
        <v>-1.8</v>
      </c>
      <c r="N71" s="89">
        <v>-1.8</v>
      </c>
      <c r="O71" t="s" s="131">
        <v>115</v>
      </c>
      <c r="P71" s="135">
        <f>AVERAGE(B57:B71)</f>
        <v>38.1333333333333</v>
      </c>
      <c r="Q71" s="97">
        <f>AVERAGE(D57:D71)</f>
        <v>1.97576750975081</v>
      </c>
      <c r="R71" t="s" s="134">
        <v>115</v>
      </c>
      <c r="S71" s="135">
        <f>AVERAGE(G57:G71)</f>
        <v>19.2666666666667</v>
      </c>
      <c r="T71" s="97">
        <f>AVERAGE(I57:I71)</f>
        <v>0.782927371189755</v>
      </c>
      <c r="U71" t="s" s="134">
        <v>115</v>
      </c>
      <c r="V71" s="135">
        <f>AVERAGE(L57:L71)</f>
        <v>5.13333333333333</v>
      </c>
      <c r="W71" s="97">
        <f>AVERAGE(N57:N71)</f>
        <v>-0.958885836385836</v>
      </c>
    </row>
    <row r="72" ht="21.95" customHeight="1">
      <c r="A72" s="150">
        <v>2012</v>
      </c>
      <c r="B72" s="100">
        <v>45</v>
      </c>
      <c r="C72" s="83">
        <v>92.40000000000001</v>
      </c>
      <c r="D72" s="87">
        <v>2.05333333333333</v>
      </c>
      <c r="E72" s="40"/>
      <c r="F72" s="151">
        <v>2012</v>
      </c>
      <c r="G72" s="100">
        <v>22</v>
      </c>
      <c r="H72" s="83">
        <v>18.9</v>
      </c>
      <c r="I72" s="87">
        <v>0.859090909090909</v>
      </c>
      <c r="J72" s="40"/>
      <c r="K72" s="151">
        <v>2012</v>
      </c>
      <c r="L72" s="100">
        <v>3</v>
      </c>
      <c r="M72" s="83">
        <v>-3</v>
      </c>
      <c r="N72" s="89">
        <v>-1</v>
      </c>
      <c r="O72" t="s" s="131">
        <v>114</v>
      </c>
      <c r="P72" s="135">
        <f>AVERAGE(B57:B72)</f>
        <v>38.5625</v>
      </c>
      <c r="Q72" s="97">
        <f>AVERAGE(D57:D72)</f>
        <v>1.98061537372472</v>
      </c>
      <c r="R72" t="s" s="134">
        <v>114</v>
      </c>
      <c r="S72" s="135">
        <f>AVERAGE(G57:G72)</f>
        <v>19.4375</v>
      </c>
      <c r="T72" s="97">
        <f>AVERAGE(I57:I72)</f>
        <v>0.787687592308577</v>
      </c>
      <c r="U72" t="s" s="134">
        <v>114</v>
      </c>
      <c r="V72" s="135">
        <f>AVERAGE(L57:L72)</f>
        <v>5</v>
      </c>
      <c r="W72" s="97">
        <f>AVERAGE(N57:N72)</f>
        <v>-0.961822562358276</v>
      </c>
    </row>
    <row r="73" ht="21.95" customHeight="1">
      <c r="A73" s="150">
        <v>2013</v>
      </c>
      <c r="B73" s="100">
        <v>21</v>
      </c>
      <c r="C73" s="83">
        <v>56</v>
      </c>
      <c r="D73" s="87">
        <v>2.66666666666667</v>
      </c>
      <c r="E73" s="40"/>
      <c r="F73" s="151">
        <v>2013</v>
      </c>
      <c r="G73" s="100">
        <v>7</v>
      </c>
      <c r="H73" s="83">
        <v>11.9</v>
      </c>
      <c r="I73" s="87">
        <v>1.7</v>
      </c>
      <c r="J73" s="40"/>
      <c r="K73" s="151">
        <v>2013</v>
      </c>
      <c r="L73" s="100">
        <v>0</v>
      </c>
      <c r="M73" s="83">
        <v>0</v>
      </c>
      <c r="N73" s="89"/>
      <c r="O73" t="s" s="131">
        <v>113</v>
      </c>
      <c r="P73" s="135">
        <f>AVERAGE(B57:B73)</f>
        <v>37.5294117647059</v>
      </c>
      <c r="Q73" s="97">
        <f>AVERAGE(D57:D73)</f>
        <v>2.02097133213307</v>
      </c>
      <c r="R73" t="s" s="134">
        <v>113</v>
      </c>
      <c r="S73" s="135">
        <f>AVERAGE(G57:G73)</f>
        <v>18.7058823529412</v>
      </c>
      <c r="T73" s="97">
        <f>AVERAGE(I57:I73)</f>
        <v>0.841353028055131</v>
      </c>
      <c r="U73" t="s" s="134">
        <v>113</v>
      </c>
      <c r="V73" s="135">
        <f>AVERAGE(L57:L73)</f>
        <v>4.70588235294118</v>
      </c>
      <c r="W73" s="97">
        <f>AVERAGE(N57:N73)</f>
        <v>-0.961822562358276</v>
      </c>
    </row>
    <row r="74" ht="21.95" customHeight="1">
      <c r="A74" s="150">
        <v>2014</v>
      </c>
      <c r="B74" s="100">
        <v>36</v>
      </c>
      <c r="C74" s="83">
        <v>51.7</v>
      </c>
      <c r="D74" s="87">
        <v>1.43611111111111</v>
      </c>
      <c r="E74" s="40"/>
      <c r="F74" s="151">
        <v>2014</v>
      </c>
      <c r="G74" s="100">
        <v>21</v>
      </c>
      <c r="H74" s="83">
        <v>7.5</v>
      </c>
      <c r="I74" s="87">
        <v>0.357142857142857</v>
      </c>
      <c r="J74" s="40"/>
      <c r="K74" s="151">
        <v>2014</v>
      </c>
      <c r="L74" s="100">
        <v>8</v>
      </c>
      <c r="M74" s="83">
        <v>-4.3</v>
      </c>
      <c r="N74" s="89">
        <v>-0.5375</v>
      </c>
      <c r="O74" t="s" s="131">
        <v>112</v>
      </c>
      <c r="P74" s="135">
        <f>AVERAGE(B57:B74)</f>
        <v>37.4444444444444</v>
      </c>
      <c r="Q74" s="97">
        <f>AVERAGE(D57:D74)</f>
        <v>1.98847909763185</v>
      </c>
      <c r="R74" t="s" s="134">
        <v>112</v>
      </c>
      <c r="S74" s="135">
        <f>AVERAGE(G57:G74)</f>
        <v>18.8333333333333</v>
      </c>
      <c r="T74" s="97">
        <f>AVERAGE(I57:I74)</f>
        <v>0.814452463004449</v>
      </c>
      <c r="U74" t="s" s="134">
        <v>112</v>
      </c>
      <c r="V74" s="135">
        <f>AVERAGE(L57:L74)</f>
        <v>4.88888888888889</v>
      </c>
      <c r="W74" s="97">
        <f>AVERAGE(N57:N74)</f>
        <v>-0.933534391534391</v>
      </c>
    </row>
    <row r="75" ht="21.95" customHeight="1">
      <c r="A75" s="150">
        <v>2015</v>
      </c>
      <c r="B75" s="100">
        <v>49</v>
      </c>
      <c r="C75" s="83">
        <v>93</v>
      </c>
      <c r="D75" s="87">
        <v>1.89795918367347</v>
      </c>
      <c r="E75" s="40"/>
      <c r="F75" s="151">
        <v>2015</v>
      </c>
      <c r="G75" s="100">
        <v>23</v>
      </c>
      <c r="H75" s="83">
        <v>10.1</v>
      </c>
      <c r="I75" s="87">
        <v>0.439130434782609</v>
      </c>
      <c r="J75" s="40"/>
      <c r="K75" s="151">
        <v>2015</v>
      </c>
      <c r="L75" s="100">
        <v>9</v>
      </c>
      <c r="M75" s="83">
        <v>-7.6</v>
      </c>
      <c r="N75" s="89">
        <v>-0.844444444444444</v>
      </c>
      <c r="O75" t="s" s="131">
        <v>111</v>
      </c>
      <c r="P75" s="135">
        <f>AVERAGE(B57:B75)</f>
        <v>38.0526315789474</v>
      </c>
      <c r="Q75" s="97">
        <f>AVERAGE(D57:D75)</f>
        <v>1.98371489163404</v>
      </c>
      <c r="R75" t="s" s="134">
        <v>111</v>
      </c>
      <c r="S75" s="135">
        <f>AVERAGE(G57:G75)</f>
        <v>19.0526315789474</v>
      </c>
      <c r="T75" s="97">
        <f>AVERAGE(I57:I75)</f>
        <v>0.794698672045405</v>
      </c>
      <c r="U75" t="s" s="134">
        <v>111</v>
      </c>
      <c r="V75" s="135">
        <f>AVERAGE(L57:L75)</f>
        <v>5.10526315789474</v>
      </c>
      <c r="W75" s="97">
        <f>AVERAGE(N57:N75)</f>
        <v>-0.92796626984127</v>
      </c>
    </row>
    <row r="76" ht="21.95" customHeight="1">
      <c r="A76" s="150">
        <v>2016</v>
      </c>
      <c r="B76" s="100">
        <v>44</v>
      </c>
      <c r="C76" s="83">
        <v>89.5</v>
      </c>
      <c r="D76" s="87">
        <v>2.03409090909091</v>
      </c>
      <c r="E76" s="40"/>
      <c r="F76" s="151">
        <v>2016</v>
      </c>
      <c r="G76" s="100">
        <v>24</v>
      </c>
      <c r="H76" s="83">
        <v>24.6</v>
      </c>
      <c r="I76" s="87">
        <v>1.025</v>
      </c>
      <c r="J76" s="40"/>
      <c r="K76" s="151">
        <v>2016</v>
      </c>
      <c r="L76" s="100">
        <v>3</v>
      </c>
      <c r="M76" s="83">
        <v>-2.3</v>
      </c>
      <c r="N76" s="89">
        <v>-0.7666666666666671</v>
      </c>
      <c r="O76" t="s" s="131">
        <v>110</v>
      </c>
      <c r="P76" s="135">
        <f>AVERAGE(B57:B76)</f>
        <v>38.35</v>
      </c>
      <c r="Q76" s="97">
        <f>AVERAGE(D57:D76)</f>
        <v>1.98623369250688</v>
      </c>
      <c r="R76" t="s" s="134">
        <v>110</v>
      </c>
      <c r="S76" s="135">
        <f>AVERAGE(G57:G76)</f>
        <v>19.3</v>
      </c>
      <c r="T76" s="97">
        <f>AVERAGE(I57:I76)</f>
        <v>0.806213738443135</v>
      </c>
      <c r="U76" t="s" s="134">
        <v>110</v>
      </c>
      <c r="V76" s="135">
        <f>AVERAGE(L57:L76)</f>
        <v>5</v>
      </c>
      <c r="W76" s="97">
        <f>AVERAGE(N57:N76)</f>
        <v>-0.918478057889822</v>
      </c>
    </row>
    <row r="77" ht="21.95" customHeight="1">
      <c r="A77" s="150">
        <v>2017</v>
      </c>
      <c r="B77" s="100">
        <v>44</v>
      </c>
      <c r="C77" s="83">
        <v>78</v>
      </c>
      <c r="D77" s="87">
        <v>1.77272727272727</v>
      </c>
      <c r="E77" s="40"/>
      <c r="F77" s="151">
        <v>2017</v>
      </c>
      <c r="G77" s="100">
        <v>25</v>
      </c>
      <c r="H77" s="83">
        <v>18.3</v>
      </c>
      <c r="I77" s="87">
        <v>0.732</v>
      </c>
      <c r="J77" s="40"/>
      <c r="K77" s="151">
        <v>2017</v>
      </c>
      <c r="L77" s="100">
        <v>6</v>
      </c>
      <c r="M77" s="83">
        <v>-5.7</v>
      </c>
      <c r="N77" s="89">
        <v>-0.95</v>
      </c>
      <c r="O77" s="96"/>
      <c r="P77" s="83"/>
      <c r="Q77" s="83"/>
      <c r="R77" s="84"/>
      <c r="S77" s="83"/>
      <c r="T77" s="83"/>
      <c r="U77" s="84"/>
      <c r="V77" s="83"/>
      <c r="W77" s="97"/>
    </row>
    <row r="78" ht="21.95" customHeight="1">
      <c r="A78" s="150">
        <v>2018</v>
      </c>
      <c r="B78" s="100">
        <v>39</v>
      </c>
      <c r="C78" s="83">
        <v>77.2</v>
      </c>
      <c r="D78" s="87">
        <v>1.97948717948718</v>
      </c>
      <c r="E78" s="40"/>
      <c r="F78" s="151">
        <v>2018</v>
      </c>
      <c r="G78" s="100">
        <v>21</v>
      </c>
      <c r="H78" s="83">
        <v>21</v>
      </c>
      <c r="I78" s="87">
        <v>1</v>
      </c>
      <c r="J78" s="40"/>
      <c r="K78" s="151">
        <v>2018</v>
      </c>
      <c r="L78" s="100">
        <v>3</v>
      </c>
      <c r="M78" s="83">
        <v>-3.7</v>
      </c>
      <c r="N78" s="89">
        <v>-1.23333333333333</v>
      </c>
      <c r="O78" s="96"/>
      <c r="P78" s="83"/>
      <c r="Q78" s="83"/>
      <c r="R78" s="84"/>
      <c r="S78" s="83"/>
      <c r="T78" s="83"/>
      <c r="U78" s="84"/>
      <c r="V78" s="83"/>
      <c r="W78" s="97"/>
    </row>
    <row r="79" ht="21.95" customHeight="1">
      <c r="A79" s="150">
        <v>2019</v>
      </c>
      <c r="B79" s="100">
        <v>39</v>
      </c>
      <c r="C79" s="83">
        <v>60.9</v>
      </c>
      <c r="D79" s="87">
        <v>1.56153846153846</v>
      </c>
      <c r="E79" s="40"/>
      <c r="F79" s="151">
        <v>2019</v>
      </c>
      <c r="G79" s="100">
        <v>25</v>
      </c>
      <c r="H79" s="83">
        <v>16</v>
      </c>
      <c r="I79" s="87">
        <v>0.64</v>
      </c>
      <c r="J79" s="40"/>
      <c r="K79" s="151">
        <v>2019</v>
      </c>
      <c r="L79" s="100">
        <v>6</v>
      </c>
      <c r="M79" s="83">
        <v>-7.3</v>
      </c>
      <c r="N79" s="89">
        <v>-1.21666666666667</v>
      </c>
      <c r="O79" s="96"/>
      <c r="P79" s="83"/>
      <c r="Q79" s="83"/>
      <c r="R79" s="84"/>
      <c r="S79" s="83"/>
      <c r="T79" s="83"/>
      <c r="U79" s="84"/>
      <c r="V79" s="83"/>
      <c r="W79" s="97"/>
    </row>
    <row r="80" ht="21.95" customHeight="1">
      <c r="A80" s="150">
        <v>2020</v>
      </c>
      <c r="B80" s="100">
        <v>28</v>
      </c>
      <c r="C80" s="83">
        <v>57.4</v>
      </c>
      <c r="D80" s="87">
        <v>2.05</v>
      </c>
      <c r="E80" s="40"/>
      <c r="F80" s="151">
        <v>2020</v>
      </c>
      <c r="G80" s="100">
        <v>13</v>
      </c>
      <c r="H80" s="83">
        <v>11.5</v>
      </c>
      <c r="I80" s="87">
        <v>0.884615384615385</v>
      </c>
      <c r="J80" s="40"/>
      <c r="K80" s="151">
        <v>2020</v>
      </c>
      <c r="L80" s="100">
        <v>1</v>
      </c>
      <c r="M80" s="83">
        <v>-0.2</v>
      </c>
      <c r="N80" s="89">
        <v>-0.2</v>
      </c>
      <c r="O80" s="96"/>
      <c r="P80" s="83"/>
      <c r="Q80" s="83"/>
      <c r="R80" s="84"/>
      <c r="S80" s="83"/>
      <c r="T80" s="83"/>
      <c r="U80" s="84"/>
      <c r="V80" s="83"/>
      <c r="W80" s="97"/>
    </row>
    <row r="81" ht="21.95" customHeight="1">
      <c r="A81" s="150">
        <v>2021</v>
      </c>
      <c r="B81" s="100">
        <v>27</v>
      </c>
      <c r="C81" s="83">
        <v>66</v>
      </c>
      <c r="D81" s="87">
        <v>2.44444444444444</v>
      </c>
      <c r="E81" s="40"/>
      <c r="F81" s="151">
        <v>2021</v>
      </c>
      <c r="G81" s="100">
        <v>9</v>
      </c>
      <c r="H81" s="83">
        <v>8.800000000000001</v>
      </c>
      <c r="I81" s="87">
        <v>0.977777777777778</v>
      </c>
      <c r="J81" s="40"/>
      <c r="K81" s="151">
        <v>2021</v>
      </c>
      <c r="L81" s="100">
        <v>2</v>
      </c>
      <c r="M81" s="83">
        <v>-1.6</v>
      </c>
      <c r="N81" s="89">
        <v>-0.8</v>
      </c>
      <c r="O81" s="96"/>
      <c r="P81" s="83"/>
      <c r="Q81" s="83"/>
      <c r="R81" s="84"/>
      <c r="S81" s="83"/>
      <c r="T81" s="83"/>
      <c r="U81" s="84"/>
      <c r="V81" s="83"/>
      <c r="W81" s="97"/>
    </row>
    <row r="82" ht="21.95" customHeight="1">
      <c r="A82" s="150">
        <v>2022</v>
      </c>
      <c r="B82" s="100">
        <v>45</v>
      </c>
      <c r="C82" s="83">
        <v>83.09999999999999</v>
      </c>
      <c r="D82" s="87">
        <v>1.84666666666667</v>
      </c>
      <c r="E82" s="40"/>
      <c r="F82" s="151">
        <v>2022</v>
      </c>
      <c r="G82" s="100">
        <v>24</v>
      </c>
      <c r="H82" s="83">
        <v>18.4</v>
      </c>
      <c r="I82" s="87">
        <v>0.7666666666666671</v>
      </c>
      <c r="J82" s="40"/>
      <c r="K82" s="151">
        <v>2022</v>
      </c>
      <c r="L82" s="100">
        <v>6</v>
      </c>
      <c r="M82" s="83">
        <v>-9</v>
      </c>
      <c r="N82" s="89">
        <v>-1.5</v>
      </c>
      <c r="O82" s="96"/>
      <c r="P82" s="83"/>
      <c r="Q82" s="83"/>
      <c r="R82" s="84"/>
      <c r="S82" s="83"/>
      <c r="T82" s="83"/>
      <c r="U82" s="84"/>
      <c r="V82" s="83"/>
      <c r="W82" s="97"/>
    </row>
    <row r="83" ht="21.95" customHeight="1">
      <c r="A83" s="86"/>
      <c r="B83" s="84"/>
      <c r="C83" s="83"/>
      <c r="D83" s="87"/>
      <c r="E83" s="40"/>
      <c r="F83" s="88"/>
      <c r="G83" s="84"/>
      <c r="H83" s="83"/>
      <c r="I83" s="87"/>
      <c r="J83" s="40"/>
      <c r="K83" s="88"/>
      <c r="L83" s="84"/>
      <c r="M83" s="83"/>
      <c r="N83" s="89"/>
      <c r="O83" s="82"/>
      <c r="P83" s="83"/>
      <c r="Q83" s="83"/>
      <c r="R83" s="84"/>
      <c r="S83" s="84"/>
      <c r="T83" s="83"/>
      <c r="U83" s="83"/>
      <c r="V83" s="83"/>
      <c r="W83" s="85"/>
    </row>
    <row r="84" ht="21.95" customHeight="1">
      <c r="A84" s="86"/>
      <c r="B84" s="84"/>
      <c r="C84" s="83"/>
      <c r="D84" s="87"/>
      <c r="E84" s="40"/>
      <c r="F84" s="88"/>
      <c r="G84" s="84"/>
      <c r="H84" s="83"/>
      <c r="I84" s="87"/>
      <c r="J84" s="40"/>
      <c r="K84" s="88"/>
      <c r="L84" s="84"/>
      <c r="M84" s="83"/>
      <c r="N84" s="89"/>
      <c r="O84" s="82"/>
      <c r="P84" s="83"/>
      <c r="Q84" s="83"/>
      <c r="R84" s="84"/>
      <c r="S84" s="84"/>
      <c r="T84" s="83"/>
      <c r="U84" s="83"/>
      <c r="V84" s="83"/>
      <c r="W84" s="85"/>
    </row>
    <row r="85" ht="21.95" customHeight="1">
      <c r="A85" s="86"/>
      <c r="B85" s="84"/>
      <c r="C85" s="83"/>
      <c r="D85" s="87"/>
      <c r="E85" s="40"/>
      <c r="F85" s="88"/>
      <c r="G85" s="84"/>
      <c r="H85" s="83"/>
      <c r="I85" s="87"/>
      <c r="J85" s="40"/>
      <c r="K85" s="88"/>
      <c r="L85" s="84"/>
      <c r="M85" s="83"/>
      <c r="N85" s="89"/>
      <c r="O85" s="82"/>
      <c r="P85" s="83"/>
      <c r="Q85" s="83"/>
      <c r="R85" s="84"/>
      <c r="S85" s="84"/>
      <c r="T85" s="83"/>
      <c r="U85" s="83"/>
      <c r="V85" s="83"/>
      <c r="W85" s="85"/>
    </row>
    <row r="86" ht="21.95" customHeight="1">
      <c r="A86" s="86"/>
      <c r="B86" s="84"/>
      <c r="C86" s="83"/>
      <c r="D86" s="87"/>
      <c r="E86" s="40"/>
      <c r="F86" s="88"/>
      <c r="G86" s="84"/>
      <c r="H86" s="83"/>
      <c r="I86" s="87"/>
      <c r="J86" s="40"/>
      <c r="K86" s="88"/>
      <c r="L86" s="84"/>
      <c r="M86" s="83"/>
      <c r="N86" s="89"/>
      <c r="O86" s="82"/>
      <c r="P86" s="83"/>
      <c r="Q86" s="83"/>
      <c r="R86" s="84"/>
      <c r="S86" s="84"/>
      <c r="T86" s="83"/>
      <c r="U86" s="83"/>
      <c r="V86" s="83"/>
      <c r="W86" s="85"/>
    </row>
    <row r="87" ht="21.95" customHeight="1">
      <c r="A87" s="86"/>
      <c r="B87" s="84"/>
      <c r="C87" s="83"/>
      <c r="D87" s="87"/>
      <c r="E87" s="40"/>
      <c r="F87" s="88"/>
      <c r="G87" s="84"/>
      <c r="H87" s="83"/>
      <c r="I87" s="87"/>
      <c r="J87" s="40"/>
      <c r="K87" s="88"/>
      <c r="L87" s="84"/>
      <c r="M87" s="83"/>
      <c r="N87" s="89"/>
      <c r="O87" s="82"/>
      <c r="P87" s="83"/>
      <c r="Q87" s="83"/>
      <c r="R87" s="84"/>
      <c r="S87" s="84"/>
      <c r="T87" s="83"/>
      <c r="U87" s="83"/>
      <c r="V87" s="83"/>
      <c r="W87" s="85"/>
    </row>
    <row r="88" ht="21.95" customHeight="1">
      <c r="A88" s="86"/>
      <c r="B88" s="84"/>
      <c r="C88" s="83"/>
      <c r="D88" s="87"/>
      <c r="E88" s="40"/>
      <c r="F88" s="88"/>
      <c r="G88" s="84"/>
      <c r="H88" s="83"/>
      <c r="I88" s="87"/>
      <c r="J88" s="40"/>
      <c r="K88" s="88"/>
      <c r="L88" s="84"/>
      <c r="M88" s="83"/>
      <c r="N88" s="89"/>
      <c r="O88" s="82"/>
      <c r="P88" s="83"/>
      <c r="Q88" s="83"/>
      <c r="R88" s="84"/>
      <c r="S88" s="84"/>
      <c r="T88" s="83"/>
      <c r="U88" s="83"/>
      <c r="V88" s="83"/>
      <c r="W88" s="85"/>
    </row>
    <row r="89" ht="21.95" customHeight="1">
      <c r="A89" s="86"/>
      <c r="B89" s="84"/>
      <c r="C89" s="83"/>
      <c r="D89" s="87"/>
      <c r="E89" s="40"/>
      <c r="F89" s="88"/>
      <c r="G89" s="84"/>
      <c r="H89" s="83"/>
      <c r="I89" s="87"/>
      <c r="J89" s="40"/>
      <c r="K89" s="88"/>
      <c r="L89" s="84"/>
      <c r="M89" s="83"/>
      <c r="N89" s="89"/>
      <c r="O89" s="82"/>
      <c r="P89" s="83"/>
      <c r="Q89" s="83"/>
      <c r="R89" s="84"/>
      <c r="S89" s="84"/>
      <c r="T89" s="83"/>
      <c r="U89" s="83"/>
      <c r="V89" s="83"/>
      <c r="W89" s="85"/>
    </row>
    <row r="90" ht="21.95" customHeight="1">
      <c r="A90" s="86"/>
      <c r="B90" s="84"/>
      <c r="C90" s="83"/>
      <c r="D90" s="87"/>
      <c r="E90" s="40"/>
      <c r="F90" s="88"/>
      <c r="G90" s="84"/>
      <c r="H90" s="83"/>
      <c r="I90" s="87"/>
      <c r="J90" s="40"/>
      <c r="K90" s="88"/>
      <c r="L90" s="84"/>
      <c r="M90" s="83"/>
      <c r="N90" s="89"/>
      <c r="O90" s="82"/>
      <c r="P90" s="83"/>
      <c r="Q90" s="83"/>
      <c r="R90" s="84"/>
      <c r="S90" s="84"/>
      <c r="T90" s="83"/>
      <c r="U90" s="83"/>
      <c r="V90" s="83"/>
      <c r="W90" s="85"/>
    </row>
    <row r="91" ht="21.95" customHeight="1">
      <c r="A91" s="86"/>
      <c r="B91" s="84"/>
      <c r="C91" s="83"/>
      <c r="D91" s="87"/>
      <c r="E91" s="40"/>
      <c r="F91" s="88"/>
      <c r="G91" s="84"/>
      <c r="H91" s="83"/>
      <c r="I91" s="87"/>
      <c r="J91" s="40"/>
      <c r="K91" s="88"/>
      <c r="L91" s="84"/>
      <c r="M91" s="83"/>
      <c r="N91" s="89"/>
      <c r="O91" s="82"/>
      <c r="P91" s="83"/>
      <c r="Q91" s="83"/>
      <c r="R91" s="84"/>
      <c r="S91" s="84"/>
      <c r="T91" s="83"/>
      <c r="U91" s="83"/>
      <c r="V91" s="83"/>
      <c r="W91" s="85"/>
    </row>
    <row r="92" ht="21.95" customHeight="1">
      <c r="A92" s="86"/>
      <c r="B92" s="84"/>
      <c r="C92" s="83"/>
      <c r="D92" s="87"/>
      <c r="E92" s="40"/>
      <c r="F92" s="88"/>
      <c r="G92" s="84"/>
      <c r="H92" s="83"/>
      <c r="I92" s="87"/>
      <c r="J92" s="40"/>
      <c r="K92" s="88"/>
      <c r="L92" s="84"/>
      <c r="M92" s="83"/>
      <c r="N92" s="89"/>
      <c r="O92" s="82"/>
      <c r="P92" s="83"/>
      <c r="Q92" s="83"/>
      <c r="R92" s="84"/>
      <c r="S92" s="84"/>
      <c r="T92" s="83"/>
      <c r="U92" s="83"/>
      <c r="V92" s="83"/>
      <c r="W92" s="85"/>
    </row>
    <row r="93" ht="21.95" customHeight="1">
      <c r="A93" s="86"/>
      <c r="B93" s="84"/>
      <c r="C93" s="83"/>
      <c r="D93" s="87"/>
      <c r="E93" s="40"/>
      <c r="F93" s="88"/>
      <c r="G93" s="84"/>
      <c r="H93" s="83"/>
      <c r="I93" s="87"/>
      <c r="J93" s="40"/>
      <c r="K93" s="88"/>
      <c r="L93" s="84"/>
      <c r="M93" s="83"/>
      <c r="N93" s="89"/>
      <c r="O93" s="82"/>
      <c r="P93" s="83"/>
      <c r="Q93" s="83"/>
      <c r="R93" s="84"/>
      <c r="S93" s="84"/>
      <c r="T93" s="83"/>
      <c r="U93" s="83"/>
      <c r="V93" s="83"/>
      <c r="W93" s="85"/>
    </row>
    <row r="94" ht="21.95" customHeight="1">
      <c r="A94" s="86"/>
      <c r="B94" s="84"/>
      <c r="C94" s="83"/>
      <c r="D94" s="87"/>
      <c r="E94" s="40"/>
      <c r="F94" s="88"/>
      <c r="G94" s="84"/>
      <c r="H94" s="83"/>
      <c r="I94" s="87"/>
      <c r="J94" s="40"/>
      <c r="K94" s="88"/>
      <c r="L94" s="84"/>
      <c r="M94" s="83"/>
      <c r="N94" s="89"/>
      <c r="O94" s="82"/>
      <c r="P94" s="83"/>
      <c r="Q94" s="83"/>
      <c r="R94" s="84"/>
      <c r="S94" s="84"/>
      <c r="T94" s="83"/>
      <c r="U94" s="83"/>
      <c r="V94" s="83"/>
      <c r="W94" s="85"/>
    </row>
    <row r="95" ht="21.95" customHeight="1">
      <c r="A95" s="86"/>
      <c r="B95" s="84"/>
      <c r="C95" s="83"/>
      <c r="D95" s="87"/>
      <c r="E95" s="40"/>
      <c r="F95" s="88"/>
      <c r="G95" s="84"/>
      <c r="H95" s="83"/>
      <c r="I95" s="87"/>
      <c r="J95" s="40"/>
      <c r="K95" s="88"/>
      <c r="L95" s="84"/>
      <c r="M95" s="83"/>
      <c r="N95" s="89"/>
      <c r="O95" s="82"/>
      <c r="P95" s="83"/>
      <c r="Q95" s="83"/>
      <c r="R95" s="84"/>
      <c r="S95" s="84"/>
      <c r="T95" s="83"/>
      <c r="U95" s="83"/>
      <c r="V95" s="83"/>
      <c r="W95" s="85"/>
    </row>
    <row r="96" ht="21.95" customHeight="1">
      <c r="A96" s="86"/>
      <c r="B96" s="84"/>
      <c r="C96" s="83"/>
      <c r="D96" s="87"/>
      <c r="E96" s="40"/>
      <c r="F96" s="88"/>
      <c r="G96" s="84"/>
      <c r="H96" s="83"/>
      <c r="I96" s="87"/>
      <c r="J96" s="40"/>
      <c r="K96" s="88"/>
      <c r="L96" s="84"/>
      <c r="M96" s="83"/>
      <c r="N96" s="89"/>
      <c r="O96" s="82"/>
      <c r="P96" s="83"/>
      <c r="Q96" s="83"/>
      <c r="R96" s="84"/>
      <c r="S96" s="84"/>
      <c r="T96" s="83"/>
      <c r="U96" s="83"/>
      <c r="V96" s="83"/>
      <c r="W96" s="85"/>
    </row>
    <row r="97" ht="21.95" customHeight="1">
      <c r="A97" s="86"/>
      <c r="B97" s="84"/>
      <c r="C97" s="83"/>
      <c r="D97" s="87"/>
      <c r="E97" s="40"/>
      <c r="F97" s="88"/>
      <c r="G97" s="84"/>
      <c r="H97" s="83"/>
      <c r="I97" s="87"/>
      <c r="J97" s="40"/>
      <c r="K97" s="88"/>
      <c r="L97" s="84"/>
      <c r="M97" s="83"/>
      <c r="N97" s="89"/>
      <c r="O97" s="82"/>
      <c r="P97" s="83"/>
      <c r="Q97" s="83"/>
      <c r="R97" s="84"/>
      <c r="S97" s="84"/>
      <c r="T97" s="83"/>
      <c r="U97" s="83"/>
      <c r="V97" s="83"/>
      <c r="W97" s="85"/>
    </row>
    <row r="98" ht="21.95" customHeight="1">
      <c r="A98" s="86"/>
      <c r="B98" s="84"/>
      <c r="C98" s="83"/>
      <c r="D98" s="87"/>
      <c r="E98" s="40"/>
      <c r="F98" s="88"/>
      <c r="G98" s="84"/>
      <c r="H98" s="83"/>
      <c r="I98" s="87"/>
      <c r="J98" s="40"/>
      <c r="K98" s="88"/>
      <c r="L98" s="84"/>
      <c r="M98" s="83"/>
      <c r="N98" s="89"/>
      <c r="O98" s="82"/>
      <c r="P98" s="83"/>
      <c r="Q98" s="83"/>
      <c r="R98" s="84"/>
      <c r="S98" s="84"/>
      <c r="T98" s="83"/>
      <c r="U98" s="83"/>
      <c r="V98" s="83"/>
      <c r="W98" s="85"/>
    </row>
    <row r="99" ht="21.95" customHeight="1">
      <c r="A99" s="86"/>
      <c r="B99" s="84"/>
      <c r="C99" s="83"/>
      <c r="D99" s="87"/>
      <c r="E99" s="40"/>
      <c r="F99" s="88"/>
      <c r="G99" s="84"/>
      <c r="H99" s="83"/>
      <c r="I99" s="87"/>
      <c r="J99" s="40"/>
      <c r="K99" s="88"/>
      <c r="L99" s="84"/>
      <c r="M99" s="83"/>
      <c r="N99" s="89"/>
      <c r="O99" s="82"/>
      <c r="P99" s="83"/>
      <c r="Q99" s="83"/>
      <c r="R99" s="84"/>
      <c r="S99" s="84"/>
      <c r="T99" s="83"/>
      <c r="U99" s="83"/>
      <c r="V99" s="83"/>
      <c r="W99" s="85"/>
    </row>
    <row r="100" ht="21.95" customHeight="1">
      <c r="A100" s="86"/>
      <c r="B100" s="84"/>
      <c r="C100" s="83"/>
      <c r="D100" s="87"/>
      <c r="E100" s="40"/>
      <c r="F100" s="88"/>
      <c r="G100" s="84"/>
      <c r="H100" s="83"/>
      <c r="I100" s="87"/>
      <c r="J100" s="40"/>
      <c r="K100" s="88"/>
      <c r="L100" s="84"/>
      <c r="M100" s="83"/>
      <c r="N100" s="89"/>
      <c r="O100" s="82"/>
      <c r="P100" s="83"/>
      <c r="Q100" s="83"/>
      <c r="R100" s="84"/>
      <c r="S100" s="84"/>
      <c r="T100" s="83"/>
      <c r="U100" s="83"/>
      <c r="V100" s="83"/>
      <c r="W100" s="85"/>
    </row>
    <row r="101" ht="21.95" customHeight="1">
      <c r="A101" s="86"/>
      <c r="B101" s="84"/>
      <c r="C101" s="83"/>
      <c r="D101" s="90"/>
      <c r="E101" s="40"/>
      <c r="F101" s="88"/>
      <c r="G101" s="84"/>
      <c r="H101" s="83"/>
      <c r="I101" s="90"/>
      <c r="J101" s="40"/>
      <c r="K101" s="88"/>
      <c r="L101" s="84"/>
      <c r="M101" s="83"/>
      <c r="N101" s="91"/>
      <c r="O101" s="82"/>
      <c r="P101" s="83"/>
      <c r="Q101" s="83"/>
      <c r="R101" s="84"/>
      <c r="S101" s="84"/>
      <c r="T101" s="83"/>
      <c r="U101" s="83"/>
      <c r="V101" s="83"/>
      <c r="W101" s="85"/>
    </row>
    <row r="102" ht="21.95" customHeight="1">
      <c r="A102" s="86"/>
      <c r="B102" s="84"/>
      <c r="C102" s="83"/>
      <c r="D102" s="90"/>
      <c r="E102" s="40"/>
      <c r="F102" s="88"/>
      <c r="G102" s="84"/>
      <c r="H102" s="83"/>
      <c r="I102" s="90"/>
      <c r="J102" s="40"/>
      <c r="K102" s="88"/>
      <c r="L102" s="84"/>
      <c r="M102" s="83"/>
      <c r="N102" s="91"/>
      <c r="O102" s="82"/>
      <c r="P102" s="83"/>
      <c r="Q102" s="83"/>
      <c r="R102" s="84"/>
      <c r="S102" s="84"/>
      <c r="T102" s="83"/>
      <c r="U102" s="83"/>
      <c r="V102" s="83"/>
      <c r="W102" s="85"/>
    </row>
    <row r="103" ht="21.95" customHeight="1">
      <c r="A103" t="s" s="92">
        <v>97</v>
      </c>
      <c r="B103" s="84"/>
      <c r="C103" s="83"/>
      <c r="D103" s="87"/>
      <c r="E103" s="40"/>
      <c r="F103" s="88"/>
      <c r="G103" s="84"/>
      <c r="H103" s="83"/>
      <c r="I103" s="87"/>
      <c r="J103" s="40"/>
      <c r="K103" s="88"/>
      <c r="L103" s="84"/>
      <c r="M103" s="83"/>
      <c r="N103" s="89"/>
      <c r="O103" s="82"/>
      <c r="P103" s="83"/>
      <c r="Q103" s="83"/>
      <c r="R103" s="84"/>
      <c r="S103" s="84"/>
      <c r="T103" s="83"/>
      <c r="U103" s="83"/>
      <c r="V103" s="83"/>
      <c r="W103" s="85"/>
    </row>
    <row r="104" ht="21.95" customHeight="1">
      <c r="A104" t="s" s="93">
        <v>98</v>
      </c>
      <c r="B104" s="94"/>
      <c r="C104" s="83"/>
      <c r="D104" s="87"/>
      <c r="E104" s="40"/>
      <c r="F104" t="s" s="95">
        <v>98</v>
      </c>
      <c r="G104" s="94"/>
      <c r="H104" s="83"/>
      <c r="I104" s="87"/>
      <c r="J104" s="40"/>
      <c r="K104" t="s" s="95">
        <v>98</v>
      </c>
      <c r="L104" s="94"/>
      <c r="M104" s="83"/>
      <c r="N104" s="89"/>
      <c r="O104" s="96"/>
      <c r="P104" s="83"/>
      <c r="Q104" s="83"/>
      <c r="R104" s="84"/>
      <c r="S104" s="83"/>
      <c r="T104" s="83"/>
      <c r="U104" s="84"/>
      <c r="V104" s="83"/>
      <c r="W104" s="97"/>
    </row>
    <row r="105" ht="21.95" customHeight="1">
      <c r="A105" t="s" s="98">
        <v>99</v>
      </c>
      <c r="B105" s="100">
        <f>AVERAGE(B46:B55)</f>
        <v>33.7</v>
      </c>
      <c r="C105" s="83">
        <f>AVERAGE(C46:C55)</f>
        <v>70.67</v>
      </c>
      <c r="D105" s="87">
        <f>AVERAGE(D46:D55)</f>
        <v>2.12281844484205</v>
      </c>
      <c r="E105" s="40"/>
      <c r="F105" t="s" s="99">
        <v>99</v>
      </c>
      <c r="G105" s="100">
        <f>AVERAGE(G46:G55)</f>
        <v>16.1</v>
      </c>
      <c r="H105" s="83">
        <f>AVERAGE(H46:H55)</f>
        <v>15.87</v>
      </c>
      <c r="I105" s="87">
        <f>AVERAGE(I46:I55)</f>
        <v>1.07375670625671</v>
      </c>
      <c r="J105" s="40"/>
      <c r="K105" t="s" s="99">
        <v>99</v>
      </c>
      <c r="L105" s="100">
        <f>AVERAGE(L46:L55)</f>
        <v>2.5</v>
      </c>
      <c r="M105" s="83">
        <f>AVERAGE(M46:M55)</f>
        <v>-1.61</v>
      </c>
      <c r="N105" s="89">
        <f>AVERAGE(N46:N55)</f>
        <v>-0.600952380952381</v>
      </c>
      <c r="O105" s="96"/>
      <c r="P105" s="83"/>
      <c r="Q105" s="83"/>
      <c r="R105" s="84"/>
      <c r="S105" s="83"/>
      <c r="T105" s="83"/>
      <c r="U105" s="84"/>
      <c r="V105" s="83"/>
      <c r="W105" s="97"/>
    </row>
    <row r="106" ht="21.95" customHeight="1">
      <c r="A106" t="s" s="98">
        <v>100</v>
      </c>
      <c r="B106" s="100">
        <f>AVERAGE(B57:B66)</f>
        <v>38.5</v>
      </c>
      <c r="C106" s="83">
        <f>AVERAGE(C57:C66)</f>
        <v>71.36</v>
      </c>
      <c r="D106" s="87">
        <f>AVERAGE(D57:D66)</f>
        <v>1.94206507646228</v>
      </c>
      <c r="E106" s="40"/>
      <c r="F106" t="s" s="99">
        <v>100</v>
      </c>
      <c r="G106" s="100">
        <f>AVERAGE(G57:G66)</f>
        <v>19.5</v>
      </c>
      <c r="H106" s="83">
        <f>AVERAGE(H57:H66)</f>
        <v>11.88</v>
      </c>
      <c r="I106" s="87">
        <f>AVERAGE(I57:I66)</f>
        <v>0.7139372540514179</v>
      </c>
      <c r="J106" s="40"/>
      <c r="K106" t="s" s="99">
        <v>100</v>
      </c>
      <c r="L106" s="100">
        <f>AVERAGE(L57:L66)</f>
        <v>5.4</v>
      </c>
      <c r="M106" s="83">
        <f>AVERAGE(M57:M66)</f>
        <v>-6.38</v>
      </c>
      <c r="N106" s="89">
        <f>AVERAGE(N57:N66)</f>
        <v>-0.995689484126984</v>
      </c>
      <c r="O106" s="96"/>
      <c r="P106" s="83"/>
      <c r="Q106" s="83"/>
      <c r="R106" s="84"/>
      <c r="S106" s="83"/>
      <c r="T106" s="83"/>
      <c r="U106" s="84"/>
      <c r="V106" s="83"/>
      <c r="W106" s="97"/>
    </row>
    <row r="107" ht="21.95" customHeight="1">
      <c r="A107" t="s" s="101">
        <v>101</v>
      </c>
      <c r="B107" s="84"/>
      <c r="C107" s="84"/>
      <c r="D107" s="90"/>
      <c r="E107" s="40"/>
      <c r="F107" t="s" s="102">
        <v>101</v>
      </c>
      <c r="G107" s="84"/>
      <c r="H107" s="84"/>
      <c r="I107" s="90"/>
      <c r="J107" s="40"/>
      <c r="K107" t="s" s="102">
        <v>101</v>
      </c>
      <c r="L107" s="84"/>
      <c r="M107" s="84"/>
      <c r="N107" s="91"/>
      <c r="O107" s="96"/>
      <c r="P107" s="83"/>
      <c r="Q107" s="83"/>
      <c r="R107" s="84"/>
      <c r="S107" s="83"/>
      <c r="T107" s="83"/>
      <c r="U107" s="84"/>
      <c r="V107" s="83"/>
      <c r="W107" s="97"/>
    </row>
    <row r="108" ht="21.95" customHeight="1">
      <c r="A108" t="s" s="103">
        <v>102</v>
      </c>
      <c r="B108" s="83">
        <f>AVERAGE(B49:B58)</f>
        <v>36.2</v>
      </c>
      <c r="C108" s="83">
        <f>AVERAGE(C49:C58)</f>
        <v>74.36</v>
      </c>
      <c r="D108" s="87">
        <f>AVERAGE(D49:D58)</f>
        <v>2.10316086338842</v>
      </c>
      <c r="E108" s="40"/>
      <c r="F108" t="s" s="104">
        <v>102</v>
      </c>
      <c r="G108" s="83">
        <f>AVERAGE(G49:G58)</f>
        <v>16.7</v>
      </c>
      <c r="H108" s="83">
        <f>AVERAGE(H49:H58)</f>
        <v>13.34</v>
      </c>
      <c r="I108" s="87">
        <f>AVERAGE(I49:I58)</f>
        <v>0.98586772024272</v>
      </c>
      <c r="J108" s="40"/>
      <c r="K108" t="s" s="104">
        <v>102</v>
      </c>
      <c r="L108" s="83">
        <f>AVERAGE(L49:L58)</f>
        <v>3.2</v>
      </c>
      <c r="M108" s="83">
        <f>AVERAGE(M49:M58)</f>
        <v>-3.78</v>
      </c>
      <c r="N108" s="89">
        <f>AVERAGE(N49:N58)</f>
        <v>-0.786666666666667</v>
      </c>
      <c r="O108" s="96"/>
      <c r="P108" s="83"/>
      <c r="Q108" s="83"/>
      <c r="R108" s="84"/>
      <c r="S108" s="83"/>
      <c r="T108" s="83"/>
      <c r="U108" s="84"/>
      <c r="V108" s="83"/>
      <c r="W108" s="97"/>
    </row>
    <row r="109" ht="21.95" customHeight="1">
      <c r="A109" t="s" s="103">
        <v>103</v>
      </c>
      <c r="B109" s="100">
        <f>AVERAGE(B60:B69)</f>
        <v>37.2</v>
      </c>
      <c r="C109" s="83">
        <f>AVERAGE(C60:C69)</f>
        <v>69.12</v>
      </c>
      <c r="D109" s="87">
        <f>AVERAGE(D60:D69)</f>
        <v>1.95795119308421</v>
      </c>
      <c r="E109" s="40"/>
      <c r="F109" t="s" s="104">
        <v>103</v>
      </c>
      <c r="G109" s="100">
        <f>AVERAGE(G60:G69)</f>
        <v>19.2</v>
      </c>
      <c r="H109" s="83">
        <f>AVERAGE(H60:H69)</f>
        <v>12.82</v>
      </c>
      <c r="I109" s="87">
        <f>AVERAGE(I60:I69)</f>
        <v>0.765547102536266</v>
      </c>
      <c r="J109" s="40"/>
      <c r="K109" t="s" s="104">
        <v>103</v>
      </c>
      <c r="L109" s="100">
        <f>AVERAGE(L60:L69)</f>
        <v>5.2</v>
      </c>
      <c r="M109" s="83">
        <f>AVERAGE(M60:M69)</f>
        <v>-4.99</v>
      </c>
      <c r="N109" s="89">
        <f>AVERAGE(N60:N69)</f>
        <v>-0.838668430335097</v>
      </c>
      <c r="O109" s="96"/>
      <c r="P109" s="83"/>
      <c r="Q109" s="83"/>
      <c r="R109" s="84"/>
      <c r="S109" s="83"/>
      <c r="T109" s="83"/>
      <c r="U109" s="84"/>
      <c r="V109" s="83"/>
      <c r="W109" s="97"/>
    </row>
    <row r="110" ht="21.95" customHeight="1">
      <c r="A110" s="105"/>
      <c r="B110" s="84"/>
      <c r="C110" s="84"/>
      <c r="D110" s="90"/>
      <c r="E110" s="40"/>
      <c r="F110" s="106"/>
      <c r="G110" s="84"/>
      <c r="H110" s="84"/>
      <c r="I110" s="90"/>
      <c r="J110" s="40"/>
      <c r="K110" s="106"/>
      <c r="L110" s="84"/>
      <c r="M110" s="84"/>
      <c r="N110" s="91"/>
      <c r="O110" s="96"/>
      <c r="P110" s="83"/>
      <c r="Q110" s="83"/>
      <c r="R110" s="84"/>
      <c r="S110" s="83"/>
      <c r="T110" s="83"/>
      <c r="U110" s="84"/>
      <c r="V110" s="83"/>
      <c r="W110" s="97"/>
    </row>
    <row r="111" ht="21.95" customHeight="1">
      <c r="A111" t="s" s="93">
        <v>104</v>
      </c>
      <c r="B111" s="84"/>
      <c r="C111" s="84"/>
      <c r="D111" s="90"/>
      <c r="E111" s="40"/>
      <c r="F111" t="s" s="95">
        <v>104</v>
      </c>
      <c r="G111" s="84"/>
      <c r="H111" s="84"/>
      <c r="I111" s="90"/>
      <c r="J111" s="40"/>
      <c r="K111" t="s" s="95">
        <v>104</v>
      </c>
      <c r="L111" s="84"/>
      <c r="M111" s="84"/>
      <c r="N111" s="91"/>
      <c r="O111" s="96"/>
      <c r="P111" s="83"/>
      <c r="Q111" s="83"/>
      <c r="R111" s="84"/>
      <c r="S111" s="83"/>
      <c r="T111" s="83"/>
      <c r="U111" s="84"/>
      <c r="V111" s="83"/>
      <c r="W111" s="97"/>
    </row>
    <row r="112" ht="21.95" customHeight="1">
      <c r="A112" t="s" s="98">
        <v>99</v>
      </c>
      <c r="B112" s="83">
        <f>AVERAGE(B51:B55)</f>
        <v>34.2</v>
      </c>
      <c r="C112" s="83">
        <f>AVERAGE(C51:C55)</f>
        <v>72.95999999999999</v>
      </c>
      <c r="D112" s="87">
        <f>AVERAGE(D51:D55)</f>
        <v>2.19214879444601</v>
      </c>
      <c r="E112" s="40"/>
      <c r="F112" t="s" s="99">
        <v>99</v>
      </c>
      <c r="G112" s="83">
        <f>AVERAGE(G51:G55)</f>
        <v>16.2</v>
      </c>
      <c r="H112" s="83">
        <f>AVERAGE(H51:H55)</f>
        <v>16.8</v>
      </c>
      <c r="I112" s="87">
        <f>AVERAGE(I51:I55)</f>
        <v>1.16223868723869</v>
      </c>
      <c r="J112" s="40"/>
      <c r="K112" t="s" s="99">
        <v>99</v>
      </c>
      <c r="L112" s="83">
        <f>AVERAGE(L51:L55)</f>
        <v>2.2</v>
      </c>
      <c r="M112" s="83">
        <f>AVERAGE(M51:M55)</f>
        <v>-1.4</v>
      </c>
      <c r="N112" s="89">
        <f>AVERAGE(N51:N55)</f>
        <v>-0.546666666666667</v>
      </c>
      <c r="O112" s="96"/>
      <c r="P112" s="83"/>
      <c r="Q112" s="83"/>
      <c r="R112" s="84"/>
      <c r="S112" s="83"/>
      <c r="T112" s="83"/>
      <c r="U112" s="84"/>
      <c r="V112" s="83"/>
      <c r="W112" s="97"/>
    </row>
    <row r="113" ht="21.95" customHeight="1">
      <c r="A113" t="s" s="98">
        <v>100</v>
      </c>
      <c r="B113" s="83">
        <f>AVERAGE(B57:B61)</f>
        <v>42.2</v>
      </c>
      <c r="C113" s="83">
        <f>AVERAGE(C57:C61)</f>
        <v>74.62</v>
      </c>
      <c r="D113" s="87">
        <f>AVERAGE(D57:D61)</f>
        <v>1.81741433111196</v>
      </c>
      <c r="E113" s="40"/>
      <c r="F113" t="s" s="99">
        <v>100</v>
      </c>
      <c r="G113" s="83">
        <f>AVERAGE(G57:G61)</f>
        <v>22.8</v>
      </c>
      <c r="H113" s="83">
        <f>AVERAGE(H57:H61)</f>
        <v>14</v>
      </c>
      <c r="I113" s="87">
        <f>AVERAGE(I57:I61)</f>
        <v>0.725148944193062</v>
      </c>
      <c r="J113" s="40"/>
      <c r="K113" t="s" s="99">
        <v>100</v>
      </c>
      <c r="L113" s="83">
        <f>AVERAGE(L57:L61)</f>
        <v>6.2</v>
      </c>
      <c r="M113" s="83">
        <f>AVERAGE(M57:M61)</f>
        <v>-8.1</v>
      </c>
      <c r="N113" s="89">
        <f>AVERAGE(N57:N61)</f>
        <v>-1.07104166666667</v>
      </c>
      <c r="O113" s="96"/>
      <c r="P113" s="83"/>
      <c r="Q113" s="83"/>
      <c r="R113" s="84"/>
      <c r="S113" s="83"/>
      <c r="T113" s="83"/>
      <c r="U113" s="84"/>
      <c r="V113" s="83"/>
      <c r="W113" s="97"/>
    </row>
    <row r="114" ht="21.95" customHeight="1">
      <c r="A114" t="s" s="101">
        <v>101</v>
      </c>
      <c r="B114" s="84"/>
      <c r="C114" s="84"/>
      <c r="D114" s="90"/>
      <c r="E114" s="40"/>
      <c r="F114" t="s" s="102">
        <v>101</v>
      </c>
      <c r="G114" s="84"/>
      <c r="H114" s="84"/>
      <c r="I114" s="90"/>
      <c r="J114" s="40"/>
      <c r="K114" t="s" s="102">
        <v>101</v>
      </c>
      <c r="L114" s="84"/>
      <c r="M114" s="84"/>
      <c r="N114" s="91"/>
      <c r="O114" s="96"/>
      <c r="P114" s="83"/>
      <c r="Q114" s="83"/>
      <c r="R114" s="84"/>
      <c r="S114" s="83"/>
      <c r="T114" s="83"/>
      <c r="U114" s="84"/>
      <c r="V114" s="83"/>
      <c r="W114" s="97"/>
    </row>
    <row r="115" ht="21.95" customHeight="1">
      <c r="A115" t="s" s="103">
        <v>102</v>
      </c>
      <c r="B115" s="83">
        <f>AVERAGE(B54:B58)</f>
        <v>42</v>
      </c>
      <c r="C115" s="83">
        <f>AVERAGE(C54:C58)</f>
        <v>86.48</v>
      </c>
      <c r="D115" s="87">
        <f>AVERAGE(D54:D58)</f>
        <v>2.13216873065015</v>
      </c>
      <c r="E115" s="40"/>
      <c r="F115" t="s" s="104">
        <v>102</v>
      </c>
      <c r="G115" s="83">
        <f>AVERAGE(G54:G58)</f>
        <v>18.6</v>
      </c>
      <c r="H115" s="83">
        <f>AVERAGE(H54:H58)</f>
        <v>12.12</v>
      </c>
      <c r="I115" s="87">
        <f>AVERAGE(I54:I58)</f>
        <v>0.885201048951048</v>
      </c>
      <c r="J115" s="40"/>
      <c r="K115" t="s" s="104">
        <v>102</v>
      </c>
      <c r="L115" s="83">
        <f>AVERAGE(L54:L58)</f>
        <v>4.2</v>
      </c>
      <c r="M115" s="83">
        <f>AVERAGE(M54:M58)</f>
        <v>-6.08</v>
      </c>
      <c r="N115" s="89">
        <f>AVERAGE(N54:N58)</f>
        <v>-0.92</v>
      </c>
      <c r="O115" s="96"/>
      <c r="P115" s="83"/>
      <c r="Q115" s="83"/>
      <c r="R115" s="84"/>
      <c r="S115" s="83"/>
      <c r="T115" s="83"/>
      <c r="U115" s="84"/>
      <c r="V115" s="83"/>
      <c r="W115" s="97"/>
    </row>
    <row r="116" ht="21.95" customHeight="1">
      <c r="A116" t="s" s="103">
        <v>103</v>
      </c>
      <c r="B116" s="83">
        <f>AVERAGE(B60:B64)</f>
        <v>31.4</v>
      </c>
      <c r="C116" s="83">
        <f>AVERAGE(C60:C64)</f>
        <v>64.95999999999999</v>
      </c>
      <c r="D116" s="87">
        <f>AVERAGE(D60:D64)</f>
        <v>2.1495660741058</v>
      </c>
      <c r="E116" s="40"/>
      <c r="F116" t="s" s="104">
        <v>103</v>
      </c>
      <c r="G116" s="83">
        <f>AVERAGE(G60:G64)</f>
        <v>14.6</v>
      </c>
      <c r="H116" s="83">
        <f>AVERAGE(H60:H64)</f>
        <v>12.3</v>
      </c>
      <c r="I116" s="87">
        <f>AVERAGE(I60:I64)</f>
        <v>0.849738543190555</v>
      </c>
      <c r="J116" s="40"/>
      <c r="K116" t="s" s="104">
        <v>103</v>
      </c>
      <c r="L116" s="83">
        <f>AVERAGE(L60:L64)</f>
        <v>3.6</v>
      </c>
      <c r="M116" s="83">
        <f>AVERAGE(M60:M64)</f>
        <v>-2.42</v>
      </c>
      <c r="N116" s="89">
        <f>AVERAGE(N60:N64)</f>
        <v>-0.732142857142857</v>
      </c>
      <c r="O116" s="96"/>
      <c r="P116" s="83"/>
      <c r="Q116" s="83"/>
      <c r="R116" s="84"/>
      <c r="S116" s="83"/>
      <c r="T116" s="83"/>
      <c r="U116" s="84"/>
      <c r="V116" s="83"/>
      <c r="W116" s="97"/>
    </row>
    <row r="117" ht="21.95" customHeight="1">
      <c r="A117" s="105"/>
      <c r="B117" s="83"/>
      <c r="C117" s="83"/>
      <c r="D117" s="87"/>
      <c r="E117" s="40"/>
      <c r="F117" s="106"/>
      <c r="G117" s="84"/>
      <c r="H117" s="83"/>
      <c r="I117" s="87"/>
      <c r="J117" s="40"/>
      <c r="K117" s="106"/>
      <c r="L117" s="84"/>
      <c r="M117" s="83"/>
      <c r="N117" s="89"/>
      <c r="O117" s="96"/>
      <c r="P117" s="83"/>
      <c r="Q117" s="83"/>
      <c r="R117" s="84"/>
      <c r="S117" s="83"/>
      <c r="T117" s="83"/>
      <c r="U117" s="84"/>
      <c r="V117" s="83"/>
      <c r="W117" s="97"/>
    </row>
    <row r="118" ht="21.95" customHeight="1">
      <c r="A118" s="105"/>
      <c r="B118" s="107"/>
      <c r="C118" t="s" s="108">
        <v>105</v>
      </c>
      <c r="D118" s="87"/>
      <c r="E118" s="40"/>
      <c r="F118" s="106"/>
      <c r="G118" s="84"/>
      <c r="H118" s="83"/>
      <c r="I118" s="87"/>
      <c r="J118" s="40"/>
      <c r="K118" s="106"/>
      <c r="L118" s="84"/>
      <c r="M118" s="83"/>
      <c r="N118" s="89"/>
      <c r="O118" s="96"/>
      <c r="P118" s="83"/>
      <c r="Q118" s="83"/>
      <c r="R118" s="84"/>
      <c r="S118" s="83"/>
      <c r="T118" s="83"/>
      <c r="U118" s="84"/>
      <c r="V118" s="83"/>
      <c r="W118" s="97"/>
    </row>
    <row r="119" ht="22.75" customHeight="1">
      <c r="A119" s="109"/>
      <c r="B119" s="110"/>
      <c r="C119" t="s" s="111">
        <v>106</v>
      </c>
      <c r="D119" s="112"/>
      <c r="E119" s="113"/>
      <c r="F119" s="114"/>
      <c r="G119" s="115"/>
      <c r="H119" s="116"/>
      <c r="I119" s="112"/>
      <c r="J119" s="113"/>
      <c r="K119" s="114"/>
      <c r="L119" s="115"/>
      <c r="M119" s="116"/>
      <c r="N119" s="117"/>
      <c r="O119" s="118"/>
      <c r="P119" s="116"/>
      <c r="Q119" s="116"/>
      <c r="R119" s="115"/>
      <c r="S119" s="116"/>
      <c r="T119" s="116"/>
      <c r="U119" s="115"/>
      <c r="V119" s="116"/>
      <c r="W119"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1.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31" customWidth="1"/>
    <col min="2" max="4" width="12.1719" style="231" customWidth="1"/>
    <col min="5" max="5" width="1.35156" style="231" customWidth="1"/>
    <col min="6" max="6" width="10" style="231" customWidth="1"/>
    <col min="7" max="9" width="12.1719" style="231" customWidth="1"/>
    <col min="10" max="10" width="1.35156" style="231" customWidth="1"/>
    <col min="11" max="11" width="10" style="231" customWidth="1"/>
    <col min="12" max="14" width="12.1719" style="231" customWidth="1"/>
    <col min="15" max="15" width="10.8516" style="231" customWidth="1"/>
    <col min="16" max="17" width="6.5" style="231" customWidth="1"/>
    <col min="18" max="18" width="10.8516" style="231" customWidth="1"/>
    <col min="19" max="20" width="6.5" style="231" customWidth="1"/>
    <col min="21" max="21" width="10.8516" style="231" customWidth="1"/>
    <col min="22" max="23" width="6.5" style="231" customWidth="1"/>
    <col min="24" max="16384" width="16.3516" style="231" customWidth="1"/>
  </cols>
  <sheetData>
    <row r="1" ht="64.15" customHeight="1">
      <c r="A1" t="s" s="164">
        <v>235</v>
      </c>
      <c r="B1" t="s" s="27">
        <v>40</v>
      </c>
      <c r="C1" t="s" s="27">
        <v>41</v>
      </c>
      <c r="D1" t="s" s="28">
        <v>42</v>
      </c>
      <c r="E1" s="29"/>
      <c r="F1" t="s" s="30">
        <v>236</v>
      </c>
      <c r="G1" t="s" s="27">
        <v>44</v>
      </c>
      <c r="H1" t="s" s="27">
        <v>45</v>
      </c>
      <c r="I1" t="s" s="28">
        <v>46</v>
      </c>
      <c r="J1" s="29"/>
      <c r="K1" t="s" s="30">
        <v>237</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23</v>
      </c>
      <c r="C3" s="78">
        <v>32.3</v>
      </c>
      <c r="D3" s="79">
        <v>1.40434782608696</v>
      </c>
      <c r="E3" s="40"/>
      <c r="F3" s="145">
        <v>1910</v>
      </c>
      <c r="G3" s="144">
        <v>10</v>
      </c>
      <c r="H3" s="78">
        <v>2.4</v>
      </c>
      <c r="I3" s="79">
        <v>0.24</v>
      </c>
      <c r="J3" s="40"/>
      <c r="K3" s="145">
        <v>1910</v>
      </c>
      <c r="L3" s="144">
        <v>0</v>
      </c>
      <c r="M3" s="78">
        <v>0</v>
      </c>
      <c r="N3" s="81"/>
      <c r="O3" s="146"/>
      <c r="P3" s="147"/>
      <c r="Q3" s="148"/>
      <c r="R3" s="149"/>
      <c r="S3" s="147"/>
      <c r="T3" s="148"/>
      <c r="U3" s="149"/>
      <c r="V3" s="147"/>
      <c r="W3" s="148"/>
    </row>
    <row r="4" ht="21.95" customHeight="1">
      <c r="A4" s="150">
        <v>1911</v>
      </c>
      <c r="B4" s="100">
        <v>64</v>
      </c>
      <c r="C4" s="83">
        <v>12.1</v>
      </c>
      <c r="D4" s="87">
        <v>0.1890625</v>
      </c>
      <c r="E4" s="40"/>
      <c r="F4" s="151">
        <v>1911</v>
      </c>
      <c r="G4" s="100">
        <v>46</v>
      </c>
      <c r="H4" s="83">
        <v>-28.4</v>
      </c>
      <c r="I4" s="87">
        <v>-0.617391304347826</v>
      </c>
      <c r="J4" s="40"/>
      <c r="K4" s="151">
        <v>1911</v>
      </c>
      <c r="L4" s="100">
        <v>10</v>
      </c>
      <c r="M4" s="83">
        <v>-27.9</v>
      </c>
      <c r="N4" s="89">
        <v>-2.79</v>
      </c>
      <c r="O4" s="152"/>
      <c r="P4" s="135"/>
      <c r="Q4" s="97"/>
      <c r="R4" s="153"/>
      <c r="S4" s="135"/>
      <c r="T4" s="97"/>
      <c r="U4" s="153"/>
      <c r="V4" s="135"/>
      <c r="W4" s="97"/>
    </row>
    <row r="5" ht="21.95" customHeight="1">
      <c r="A5" s="150">
        <v>1912</v>
      </c>
      <c r="B5" s="100">
        <v>25</v>
      </c>
      <c r="C5" s="83">
        <v>42.3</v>
      </c>
      <c r="D5" s="87">
        <v>1.692</v>
      </c>
      <c r="E5" s="40"/>
      <c r="F5" s="151">
        <v>1912</v>
      </c>
      <c r="G5" s="100">
        <v>7</v>
      </c>
      <c r="H5" s="83">
        <v>3.7</v>
      </c>
      <c r="I5" s="87">
        <v>0.528571428571429</v>
      </c>
      <c r="J5" s="40"/>
      <c r="K5" s="151">
        <v>1912</v>
      </c>
      <c r="L5" s="100">
        <v>0</v>
      </c>
      <c r="M5" s="83">
        <v>0</v>
      </c>
      <c r="N5" s="89"/>
      <c r="O5" s="152"/>
      <c r="P5" s="135"/>
      <c r="Q5" s="97"/>
      <c r="R5" s="153"/>
      <c r="S5" s="135"/>
      <c r="T5" s="97"/>
      <c r="U5" s="153"/>
      <c r="V5" s="135"/>
      <c r="W5" s="97"/>
    </row>
    <row r="6" ht="21.95" customHeight="1">
      <c r="A6" s="150">
        <v>1913</v>
      </c>
      <c r="B6" s="100">
        <v>52</v>
      </c>
      <c r="C6" s="83">
        <v>39.1</v>
      </c>
      <c r="D6" s="87">
        <v>0.751923076923077</v>
      </c>
      <c r="E6" s="40"/>
      <c r="F6" s="151">
        <v>1913</v>
      </c>
      <c r="G6" s="100">
        <v>27</v>
      </c>
      <c r="H6" s="83">
        <v>-12.8</v>
      </c>
      <c r="I6" s="87">
        <v>-0.474074074074074</v>
      </c>
      <c r="J6" s="40"/>
      <c r="K6" s="151">
        <v>1913</v>
      </c>
      <c r="L6" s="100">
        <v>6</v>
      </c>
      <c r="M6" s="83">
        <v>-15.2</v>
      </c>
      <c r="N6" s="89">
        <v>-2.53333333333333</v>
      </c>
      <c r="O6" s="152"/>
      <c r="P6" s="135"/>
      <c r="Q6" s="97"/>
      <c r="R6" s="153"/>
      <c r="S6" s="135"/>
      <c r="T6" s="97"/>
      <c r="U6" s="153"/>
      <c r="V6" s="135"/>
      <c r="W6" s="97"/>
    </row>
    <row r="7" ht="21.95" customHeight="1">
      <c r="A7" s="150">
        <v>1914</v>
      </c>
      <c r="B7" s="100">
        <v>38</v>
      </c>
      <c r="C7" s="83">
        <v>37.5</v>
      </c>
      <c r="D7" s="87">
        <v>0.986842105263158</v>
      </c>
      <c r="E7" s="40"/>
      <c r="F7" s="151">
        <v>1914</v>
      </c>
      <c r="G7" s="100">
        <v>23</v>
      </c>
      <c r="H7" s="83">
        <v>5.3</v>
      </c>
      <c r="I7" s="87">
        <v>0.230434782608696</v>
      </c>
      <c r="J7" s="40"/>
      <c r="K7" s="151">
        <v>1914</v>
      </c>
      <c r="L7" s="100">
        <v>1</v>
      </c>
      <c r="M7" s="83">
        <v>-2.2</v>
      </c>
      <c r="N7" s="89">
        <v>-2.2</v>
      </c>
      <c r="O7" s="152"/>
      <c r="P7" s="135"/>
      <c r="Q7" s="97"/>
      <c r="R7" s="153"/>
      <c r="S7" s="135"/>
      <c r="T7" s="97"/>
      <c r="U7" s="153"/>
      <c r="V7" s="135"/>
      <c r="W7" s="97"/>
    </row>
    <row r="8" ht="21.95" customHeight="1">
      <c r="A8" s="150">
        <v>1915</v>
      </c>
      <c r="B8" s="100">
        <v>37</v>
      </c>
      <c r="C8" s="83">
        <v>54.7</v>
      </c>
      <c r="D8" s="87">
        <v>1.47837837837838</v>
      </c>
      <c r="E8" s="40"/>
      <c r="F8" s="151">
        <v>1915</v>
      </c>
      <c r="G8" s="100">
        <v>11</v>
      </c>
      <c r="H8" s="83">
        <v>4.6</v>
      </c>
      <c r="I8" s="87">
        <v>0.418181818181818</v>
      </c>
      <c r="J8" s="40"/>
      <c r="K8" s="151">
        <v>1915</v>
      </c>
      <c r="L8" s="100">
        <v>0</v>
      </c>
      <c r="M8" s="83">
        <v>0</v>
      </c>
      <c r="N8" s="89"/>
      <c r="O8" s="152"/>
      <c r="P8" s="135"/>
      <c r="Q8" s="97"/>
      <c r="R8" s="153"/>
      <c r="S8" s="135"/>
      <c r="T8" s="97"/>
      <c r="U8" s="153"/>
      <c r="V8" s="135"/>
      <c r="W8" s="97"/>
    </row>
    <row r="9" ht="21.95" customHeight="1">
      <c r="A9" s="150">
        <v>1916</v>
      </c>
      <c r="B9" s="100">
        <v>8</v>
      </c>
      <c r="C9" s="83">
        <v>14.9</v>
      </c>
      <c r="D9" s="87">
        <v>1.8625</v>
      </c>
      <c r="E9" s="40"/>
      <c r="F9" s="151">
        <v>1916</v>
      </c>
      <c r="G9" s="100">
        <v>1</v>
      </c>
      <c r="H9" s="83">
        <v>0.7</v>
      </c>
      <c r="I9" s="87">
        <v>0.7</v>
      </c>
      <c r="J9" s="40"/>
      <c r="K9" s="151">
        <v>1916</v>
      </c>
      <c r="L9" s="100">
        <v>0</v>
      </c>
      <c r="M9" s="83">
        <v>0</v>
      </c>
      <c r="N9" s="89"/>
      <c r="O9" s="152"/>
      <c r="P9" s="135"/>
      <c r="Q9" s="97"/>
      <c r="R9" s="153"/>
      <c r="S9" s="135"/>
      <c r="T9" s="97"/>
      <c r="U9" s="153"/>
      <c r="V9" s="135"/>
      <c r="W9" s="97"/>
    </row>
    <row r="10" ht="21.95" customHeight="1">
      <c r="A10" s="150">
        <v>1917</v>
      </c>
      <c r="B10" s="100">
        <v>40</v>
      </c>
      <c r="C10" s="83">
        <v>36.1</v>
      </c>
      <c r="D10" s="87">
        <v>0.9025</v>
      </c>
      <c r="E10" s="40"/>
      <c r="F10" s="151">
        <v>1917</v>
      </c>
      <c r="G10" s="100">
        <v>25</v>
      </c>
      <c r="H10" s="83">
        <v>3.6</v>
      </c>
      <c r="I10" s="87">
        <v>0.144</v>
      </c>
      <c r="J10" s="40"/>
      <c r="K10" s="151">
        <v>1917</v>
      </c>
      <c r="L10" s="100">
        <v>0</v>
      </c>
      <c r="M10" s="83">
        <v>0</v>
      </c>
      <c r="N10" s="89"/>
      <c r="O10" s="152"/>
      <c r="P10" s="135"/>
      <c r="Q10" s="97"/>
      <c r="R10" s="153"/>
      <c r="S10" s="135"/>
      <c r="T10" s="97"/>
      <c r="U10" s="153"/>
      <c r="V10" s="135"/>
      <c r="W10" s="97"/>
    </row>
    <row r="11" ht="21.95" customHeight="1">
      <c r="A11" s="150">
        <v>1918</v>
      </c>
      <c r="B11" s="100">
        <v>36</v>
      </c>
      <c r="C11" s="83">
        <v>5.7</v>
      </c>
      <c r="D11" s="87">
        <v>0.158333333333333</v>
      </c>
      <c r="E11" s="40"/>
      <c r="F11" s="151">
        <v>1918</v>
      </c>
      <c r="G11" s="100">
        <v>21</v>
      </c>
      <c r="H11" s="83">
        <v>-27.7</v>
      </c>
      <c r="I11" s="87">
        <v>-1.31904761904762</v>
      </c>
      <c r="J11" s="40"/>
      <c r="K11" s="151">
        <v>1918</v>
      </c>
      <c r="L11" s="100">
        <v>9</v>
      </c>
      <c r="M11" s="83">
        <v>-26.7</v>
      </c>
      <c r="N11" s="89">
        <v>-2.96666666666667</v>
      </c>
      <c r="O11" s="152"/>
      <c r="P11" s="135"/>
      <c r="Q11" s="97"/>
      <c r="R11" s="153"/>
      <c r="S11" s="135"/>
      <c r="T11" s="97"/>
      <c r="U11" s="153"/>
      <c r="V11" s="135"/>
      <c r="W11" s="97"/>
    </row>
    <row r="12" ht="21.95" customHeight="1">
      <c r="A12" s="150">
        <v>1919</v>
      </c>
      <c r="B12" s="100">
        <v>55</v>
      </c>
      <c r="C12" s="83">
        <v>14.9</v>
      </c>
      <c r="D12" s="87">
        <v>0.270909090909091</v>
      </c>
      <c r="E12" s="40"/>
      <c r="F12" s="151">
        <v>1919</v>
      </c>
      <c r="G12" s="100">
        <v>31</v>
      </c>
      <c r="H12" s="83">
        <v>-34.3</v>
      </c>
      <c r="I12" s="87">
        <v>-1.10645161290323</v>
      </c>
      <c r="J12" s="40"/>
      <c r="K12" s="151">
        <v>1919</v>
      </c>
      <c r="L12" s="100">
        <v>15</v>
      </c>
      <c r="M12" s="83">
        <v>-34</v>
      </c>
      <c r="N12" s="89">
        <v>-2.26666666666667</v>
      </c>
      <c r="O12" s="152"/>
      <c r="P12" s="135"/>
      <c r="Q12" s="97"/>
      <c r="R12" s="153"/>
      <c r="S12" s="135"/>
      <c r="T12" s="97"/>
      <c r="U12" s="153"/>
      <c r="V12" s="135"/>
      <c r="W12" s="97"/>
    </row>
    <row r="13" ht="21.95" customHeight="1">
      <c r="A13" s="150">
        <v>1920</v>
      </c>
      <c r="B13" s="100">
        <v>12</v>
      </c>
      <c r="C13" s="83">
        <v>22.8</v>
      </c>
      <c r="D13" s="87">
        <v>1.9</v>
      </c>
      <c r="E13" s="40"/>
      <c r="F13" s="151">
        <v>1920</v>
      </c>
      <c r="G13" s="100">
        <v>2</v>
      </c>
      <c r="H13" s="83">
        <v>2.1</v>
      </c>
      <c r="I13" s="87">
        <v>1.05</v>
      </c>
      <c r="J13" s="40"/>
      <c r="K13" s="151">
        <v>1920</v>
      </c>
      <c r="L13" s="100">
        <v>0</v>
      </c>
      <c r="M13" s="83">
        <v>0</v>
      </c>
      <c r="N13" s="89"/>
      <c r="O13" s="152"/>
      <c r="P13" s="135"/>
      <c r="Q13" s="97"/>
      <c r="R13" s="153"/>
      <c r="S13" s="135"/>
      <c r="T13" s="97"/>
      <c r="U13" s="153"/>
      <c r="V13" s="135"/>
      <c r="W13" s="97"/>
    </row>
    <row r="14" ht="21.95" customHeight="1">
      <c r="A14" s="150">
        <v>1921</v>
      </c>
      <c r="B14" s="100">
        <v>11</v>
      </c>
      <c r="C14" s="83">
        <v>12.4</v>
      </c>
      <c r="D14" s="87">
        <v>1.12727272727273</v>
      </c>
      <c r="E14" s="40"/>
      <c r="F14" s="151">
        <v>1921</v>
      </c>
      <c r="G14" s="100">
        <v>4</v>
      </c>
      <c r="H14" s="83">
        <v>-1.9</v>
      </c>
      <c r="I14" s="87">
        <v>-0.475</v>
      </c>
      <c r="J14" s="40"/>
      <c r="K14" s="151">
        <v>1921</v>
      </c>
      <c r="L14" s="100">
        <v>0</v>
      </c>
      <c r="M14" s="83">
        <v>0</v>
      </c>
      <c r="N14" s="89"/>
      <c r="O14" s="152"/>
      <c r="P14" s="135"/>
      <c r="Q14" s="97"/>
      <c r="R14" s="153"/>
      <c r="S14" s="135"/>
      <c r="T14" s="97"/>
      <c r="U14" s="153"/>
      <c r="V14" s="135"/>
      <c r="W14" s="97"/>
    </row>
    <row r="15" ht="21.95" customHeight="1">
      <c r="A15" s="150">
        <v>1922</v>
      </c>
      <c r="B15" s="100">
        <v>52</v>
      </c>
      <c r="C15" s="83">
        <v>39.9</v>
      </c>
      <c r="D15" s="87">
        <v>0.767307692307692</v>
      </c>
      <c r="E15" s="40"/>
      <c r="F15" s="151">
        <v>1922</v>
      </c>
      <c r="G15" s="100">
        <v>34</v>
      </c>
      <c r="H15" s="83">
        <v>2.6</v>
      </c>
      <c r="I15" s="87">
        <v>0.0764705882352941</v>
      </c>
      <c r="J15" s="40"/>
      <c r="K15" s="151">
        <v>1922</v>
      </c>
      <c r="L15" s="100">
        <v>2</v>
      </c>
      <c r="M15" s="83">
        <v>-3.6</v>
      </c>
      <c r="N15" s="89">
        <v>-1.8</v>
      </c>
      <c r="O15" s="152"/>
      <c r="P15" s="135"/>
      <c r="Q15" s="97"/>
      <c r="R15" s="153"/>
      <c r="S15" s="135"/>
      <c r="T15" s="97"/>
      <c r="U15" s="153"/>
      <c r="V15" s="135"/>
      <c r="W15" s="97"/>
    </row>
    <row r="16" ht="21.95" customHeight="1">
      <c r="A16" s="150">
        <v>1923</v>
      </c>
      <c r="B16" s="100">
        <v>38</v>
      </c>
      <c r="C16" s="83">
        <v>53</v>
      </c>
      <c r="D16" s="87">
        <v>1.39473684210526</v>
      </c>
      <c r="E16" s="40"/>
      <c r="F16" s="151">
        <v>1923</v>
      </c>
      <c r="G16" s="100">
        <v>19</v>
      </c>
      <c r="H16" s="83">
        <v>9.6</v>
      </c>
      <c r="I16" s="87">
        <v>0.505263157894737</v>
      </c>
      <c r="J16" s="40"/>
      <c r="K16" s="151">
        <v>1923</v>
      </c>
      <c r="L16" s="100">
        <v>0</v>
      </c>
      <c r="M16" s="83">
        <v>0</v>
      </c>
      <c r="N16" s="89"/>
      <c r="O16" s="152"/>
      <c r="P16" s="135"/>
      <c r="Q16" s="97"/>
      <c r="R16" s="153"/>
      <c r="S16" s="135"/>
      <c r="T16" s="97"/>
      <c r="U16" s="153"/>
      <c r="V16" s="135"/>
      <c r="W16" s="97"/>
    </row>
    <row r="17" ht="21.95" customHeight="1">
      <c r="A17" s="150">
        <v>1924</v>
      </c>
      <c r="B17" s="100">
        <v>37</v>
      </c>
      <c r="C17" s="83">
        <v>35.4</v>
      </c>
      <c r="D17" s="87">
        <v>0.956756756756757</v>
      </c>
      <c r="E17" s="40"/>
      <c r="F17" s="151">
        <v>1924</v>
      </c>
      <c r="G17" s="100">
        <v>20</v>
      </c>
      <c r="H17" s="83">
        <v>-1.8</v>
      </c>
      <c r="I17" s="87">
        <v>-0.09</v>
      </c>
      <c r="J17" s="40"/>
      <c r="K17" s="151">
        <v>1924</v>
      </c>
      <c r="L17" s="100">
        <v>2</v>
      </c>
      <c r="M17" s="83">
        <v>-3.4</v>
      </c>
      <c r="N17" s="89">
        <v>-1.7</v>
      </c>
      <c r="O17" s="152"/>
      <c r="P17" s="135"/>
      <c r="Q17" s="97"/>
      <c r="R17" s="153"/>
      <c r="S17" s="135"/>
      <c r="T17" s="97"/>
      <c r="U17" s="153"/>
      <c r="V17" s="135"/>
      <c r="W17" s="97"/>
    </row>
    <row r="18" ht="21.95" customHeight="1">
      <c r="A18" s="150">
        <v>1925</v>
      </c>
      <c r="B18" s="100">
        <v>49</v>
      </c>
      <c r="C18" s="83">
        <v>46.1</v>
      </c>
      <c r="D18" s="87">
        <v>0.940816326530612</v>
      </c>
      <c r="E18" s="40"/>
      <c r="F18" s="151">
        <v>1925</v>
      </c>
      <c r="G18" s="100">
        <v>25</v>
      </c>
      <c r="H18" s="83">
        <v>-2.4</v>
      </c>
      <c r="I18" s="87">
        <v>-0.096</v>
      </c>
      <c r="J18" s="40"/>
      <c r="K18" s="151">
        <v>1925</v>
      </c>
      <c r="L18" s="100">
        <v>4</v>
      </c>
      <c r="M18" s="83">
        <v>-8.800000000000001</v>
      </c>
      <c r="N18" s="89">
        <v>-2.2</v>
      </c>
      <c r="O18" s="152"/>
      <c r="P18" s="135"/>
      <c r="Q18" s="97"/>
      <c r="R18" s="153"/>
      <c r="S18" s="135"/>
      <c r="T18" s="97"/>
      <c r="U18" s="153"/>
      <c r="V18" s="135"/>
      <c r="W18" s="97"/>
    </row>
    <row r="19" ht="21.95" customHeight="1">
      <c r="A19" s="150">
        <v>1926</v>
      </c>
      <c r="B19" s="100">
        <v>30</v>
      </c>
      <c r="C19" s="83">
        <v>42.8</v>
      </c>
      <c r="D19" s="87">
        <v>1.42666666666667</v>
      </c>
      <c r="E19" s="40"/>
      <c r="F19" s="151">
        <v>1926</v>
      </c>
      <c r="G19" s="100">
        <v>12</v>
      </c>
      <c r="H19" s="83">
        <v>7</v>
      </c>
      <c r="I19" s="87">
        <v>0.583333333333333</v>
      </c>
      <c r="J19" s="40"/>
      <c r="K19" s="151">
        <v>1926</v>
      </c>
      <c r="L19" s="100">
        <v>0</v>
      </c>
      <c r="M19" s="83">
        <v>0</v>
      </c>
      <c r="N19" s="89"/>
      <c r="O19" s="152"/>
      <c r="P19" s="135"/>
      <c r="Q19" s="97"/>
      <c r="R19" s="153"/>
      <c r="S19" s="135"/>
      <c r="T19" s="97"/>
      <c r="U19" s="153"/>
      <c r="V19" s="135"/>
      <c r="W19" s="97"/>
    </row>
    <row r="20" ht="21.95" customHeight="1">
      <c r="A20" s="150">
        <v>1927</v>
      </c>
      <c r="B20" s="100">
        <v>53</v>
      </c>
      <c r="C20" s="83">
        <v>29.4</v>
      </c>
      <c r="D20" s="87">
        <v>0.554716981132075</v>
      </c>
      <c r="E20" s="40"/>
      <c r="F20" s="151">
        <v>1927</v>
      </c>
      <c r="G20" s="100">
        <v>33</v>
      </c>
      <c r="H20" s="83">
        <v>-15.8</v>
      </c>
      <c r="I20" s="87">
        <v>-0.478787878787879</v>
      </c>
      <c r="J20" s="40"/>
      <c r="K20" s="151">
        <v>1927</v>
      </c>
      <c r="L20" s="100">
        <v>7</v>
      </c>
      <c r="M20" s="83">
        <v>-13.4</v>
      </c>
      <c r="N20" s="89">
        <v>-1.91428571428571</v>
      </c>
      <c r="O20" s="152"/>
      <c r="P20" s="135"/>
      <c r="Q20" s="97"/>
      <c r="R20" s="153"/>
      <c r="S20" s="135"/>
      <c r="T20" s="97"/>
      <c r="U20" s="153"/>
      <c r="V20" s="135"/>
      <c r="W20" s="97"/>
    </row>
    <row r="21" ht="21.95" customHeight="1">
      <c r="A21" s="150">
        <v>1928</v>
      </c>
      <c r="B21" s="100">
        <v>36</v>
      </c>
      <c r="C21" s="83">
        <v>48</v>
      </c>
      <c r="D21" s="87">
        <v>1.33333333333333</v>
      </c>
      <c r="E21" s="40"/>
      <c r="F21" s="151">
        <v>1928</v>
      </c>
      <c r="G21" s="100">
        <v>14</v>
      </c>
      <c r="H21" s="83">
        <v>-0.1</v>
      </c>
      <c r="I21" s="87">
        <v>-0.00714285714285714</v>
      </c>
      <c r="J21" s="40"/>
      <c r="K21" s="151">
        <v>1928</v>
      </c>
      <c r="L21" s="100">
        <v>0</v>
      </c>
      <c r="M21" s="83">
        <v>0</v>
      </c>
      <c r="N21" s="89"/>
      <c r="O21" s="152"/>
      <c r="P21" s="135"/>
      <c r="Q21" s="97"/>
      <c r="R21" s="153"/>
      <c r="S21" s="135"/>
      <c r="T21" s="97"/>
      <c r="U21" s="153"/>
      <c r="V21" s="135"/>
      <c r="W21" s="97"/>
    </row>
    <row r="22" ht="21.95" customHeight="1">
      <c r="A22" s="150">
        <v>1929</v>
      </c>
      <c r="B22" s="100">
        <v>54</v>
      </c>
      <c r="C22" s="83">
        <v>30.5</v>
      </c>
      <c r="D22" s="87">
        <v>0.564814814814815</v>
      </c>
      <c r="E22" s="40"/>
      <c r="F22" s="151">
        <v>1929</v>
      </c>
      <c r="G22" s="100">
        <v>31</v>
      </c>
      <c r="H22" s="83">
        <v>-25.8</v>
      </c>
      <c r="I22" s="87">
        <v>-0.832258064516129</v>
      </c>
      <c r="J22" s="40"/>
      <c r="K22" s="151">
        <v>1929</v>
      </c>
      <c r="L22" s="100">
        <v>10</v>
      </c>
      <c r="M22" s="83">
        <v>-22.4</v>
      </c>
      <c r="N22" s="89">
        <v>-2.24</v>
      </c>
      <c r="O22" s="152"/>
      <c r="P22" s="135"/>
      <c r="Q22" s="97"/>
      <c r="R22" s="153"/>
      <c r="S22" s="135"/>
      <c r="T22" s="97"/>
      <c r="U22" s="153"/>
      <c r="V22" s="135"/>
      <c r="W22" s="97"/>
    </row>
    <row r="23" ht="21.95" customHeight="1">
      <c r="A23" s="150">
        <v>1930</v>
      </c>
      <c r="B23" s="100">
        <v>21</v>
      </c>
      <c r="C23" s="83">
        <v>26.4</v>
      </c>
      <c r="D23" s="87">
        <v>1.25714285714286</v>
      </c>
      <c r="E23" s="40"/>
      <c r="F23" s="151">
        <v>1930</v>
      </c>
      <c r="G23" s="100">
        <v>8</v>
      </c>
      <c r="H23" s="83">
        <v>-3.1</v>
      </c>
      <c r="I23" s="87">
        <v>-0.3875</v>
      </c>
      <c r="J23" s="40"/>
      <c r="K23" s="151">
        <v>1930</v>
      </c>
      <c r="L23" s="100">
        <v>1</v>
      </c>
      <c r="M23" s="83">
        <v>-4.9</v>
      </c>
      <c r="N23" s="89">
        <v>-4.9</v>
      </c>
      <c r="O23" s="152"/>
      <c r="P23" s="135"/>
      <c r="Q23" s="97"/>
      <c r="R23" s="153"/>
      <c r="S23" s="135"/>
      <c r="T23" s="97"/>
      <c r="U23" s="153"/>
      <c r="V23" s="135"/>
      <c r="W23" s="97"/>
    </row>
    <row r="24" ht="21.95" customHeight="1">
      <c r="A24" s="150">
        <v>1931</v>
      </c>
      <c r="B24" s="100">
        <v>39</v>
      </c>
      <c r="C24" s="83">
        <v>29.3</v>
      </c>
      <c r="D24" s="87">
        <v>0.7512820512820511</v>
      </c>
      <c r="E24" s="40"/>
      <c r="F24" s="151">
        <v>1931</v>
      </c>
      <c r="G24" s="100">
        <v>25</v>
      </c>
      <c r="H24" s="83">
        <v>-1.1</v>
      </c>
      <c r="I24" s="87">
        <v>-0.044</v>
      </c>
      <c r="J24" s="40"/>
      <c r="K24" s="151">
        <v>1931</v>
      </c>
      <c r="L24" s="100">
        <v>2</v>
      </c>
      <c r="M24" s="83">
        <v>-4</v>
      </c>
      <c r="N24" s="89">
        <v>-2</v>
      </c>
      <c r="O24" s="152"/>
      <c r="P24" s="135"/>
      <c r="Q24" s="97"/>
      <c r="R24" s="153"/>
      <c r="S24" s="135"/>
      <c r="T24" s="97"/>
      <c r="U24" s="153"/>
      <c r="V24" s="135"/>
      <c r="W24" s="97"/>
    </row>
    <row r="25" ht="21.95" customHeight="1">
      <c r="A25" s="150">
        <v>1932</v>
      </c>
      <c r="B25" s="100">
        <v>48</v>
      </c>
      <c r="C25" s="83">
        <v>34.6</v>
      </c>
      <c r="D25" s="87">
        <v>0.720833333333333</v>
      </c>
      <c r="E25" s="40"/>
      <c r="F25" s="151">
        <v>1932</v>
      </c>
      <c r="G25" s="100">
        <v>30</v>
      </c>
      <c r="H25" s="83">
        <v>-4.6</v>
      </c>
      <c r="I25" s="87">
        <v>-0.153333333333333</v>
      </c>
      <c r="J25" s="40"/>
      <c r="K25" s="151">
        <v>1932</v>
      </c>
      <c r="L25" s="100">
        <v>2</v>
      </c>
      <c r="M25" s="83">
        <v>-4</v>
      </c>
      <c r="N25" s="89">
        <v>-2</v>
      </c>
      <c r="O25" s="152"/>
      <c r="P25" s="135"/>
      <c r="Q25" s="97"/>
      <c r="R25" s="153"/>
      <c r="S25" s="135"/>
      <c r="T25" s="97"/>
      <c r="U25" s="153"/>
      <c r="V25" s="135"/>
      <c r="W25" s="97"/>
    </row>
    <row r="26" ht="21.95" customHeight="1">
      <c r="A26" s="150">
        <v>1933</v>
      </c>
      <c r="B26" s="100">
        <v>21</v>
      </c>
      <c r="C26" s="83">
        <v>33.8</v>
      </c>
      <c r="D26" s="87">
        <v>1.60952380952381</v>
      </c>
      <c r="E26" s="40"/>
      <c r="F26" s="151">
        <v>1933</v>
      </c>
      <c r="G26" s="100">
        <v>7</v>
      </c>
      <c r="H26" s="83">
        <v>5</v>
      </c>
      <c r="I26" s="87">
        <v>0.714285714285714</v>
      </c>
      <c r="J26" s="40"/>
      <c r="K26" s="151">
        <v>1933</v>
      </c>
      <c r="L26" s="100">
        <v>0</v>
      </c>
      <c r="M26" s="83">
        <v>0</v>
      </c>
      <c r="N26" s="89"/>
      <c r="O26" s="152"/>
      <c r="P26" s="135"/>
      <c r="Q26" s="97"/>
      <c r="R26" s="153"/>
      <c r="S26" s="135"/>
      <c r="T26" s="97"/>
      <c r="U26" s="153"/>
      <c r="V26" s="135"/>
      <c r="W26" s="97"/>
    </row>
    <row r="27" ht="21.95" customHeight="1">
      <c r="A27" s="150">
        <v>1934</v>
      </c>
      <c r="B27" s="100">
        <v>38</v>
      </c>
      <c r="C27" s="83">
        <v>51.5</v>
      </c>
      <c r="D27" s="87">
        <v>1.35526315789474</v>
      </c>
      <c r="E27" s="40"/>
      <c r="F27" s="151">
        <v>1934</v>
      </c>
      <c r="G27" s="100">
        <v>13</v>
      </c>
      <c r="H27" s="83">
        <v>2.9</v>
      </c>
      <c r="I27" s="87">
        <v>0.223076923076923</v>
      </c>
      <c r="J27" s="40"/>
      <c r="K27" s="151">
        <v>1934</v>
      </c>
      <c r="L27" s="100">
        <v>1</v>
      </c>
      <c r="M27" s="83">
        <v>-1.7</v>
      </c>
      <c r="N27" s="89">
        <v>-1.7</v>
      </c>
      <c r="O27" s="152"/>
      <c r="P27" s="135"/>
      <c r="Q27" s="97"/>
      <c r="R27" s="153"/>
      <c r="S27" s="135"/>
      <c r="T27" s="97"/>
      <c r="U27" s="153"/>
      <c r="V27" s="135"/>
      <c r="W27" s="97"/>
    </row>
    <row r="28" ht="21.95" customHeight="1">
      <c r="A28" s="150">
        <v>1935</v>
      </c>
      <c r="B28" s="100">
        <v>50</v>
      </c>
      <c r="C28" s="83">
        <v>53.5</v>
      </c>
      <c r="D28" s="87">
        <v>1.07</v>
      </c>
      <c r="E28" s="40"/>
      <c r="F28" s="151">
        <v>1935</v>
      </c>
      <c r="G28" s="100">
        <v>23</v>
      </c>
      <c r="H28" s="83">
        <v>-3</v>
      </c>
      <c r="I28" s="87">
        <v>-0.130434782608696</v>
      </c>
      <c r="J28" s="40"/>
      <c r="K28" s="151">
        <v>1935</v>
      </c>
      <c r="L28" s="100">
        <v>4</v>
      </c>
      <c r="M28" s="83">
        <v>-9.5</v>
      </c>
      <c r="N28" s="89">
        <v>-2.375</v>
      </c>
      <c r="O28" s="152"/>
      <c r="P28" s="135"/>
      <c r="Q28" s="97"/>
      <c r="R28" s="153"/>
      <c r="S28" s="135"/>
      <c r="T28" s="97"/>
      <c r="U28" s="153"/>
      <c r="V28" s="135"/>
      <c r="W28" s="97"/>
    </row>
    <row r="29" ht="21.95" customHeight="1">
      <c r="A29" s="150">
        <v>1936</v>
      </c>
      <c r="B29" s="100">
        <v>27</v>
      </c>
      <c r="C29" s="83">
        <v>36</v>
      </c>
      <c r="D29" s="87">
        <v>1.33333333333333</v>
      </c>
      <c r="E29" s="40"/>
      <c r="F29" s="151">
        <v>1936</v>
      </c>
      <c r="G29" s="100">
        <v>13</v>
      </c>
      <c r="H29" s="83">
        <v>4.8</v>
      </c>
      <c r="I29" s="87">
        <v>0.369230769230769</v>
      </c>
      <c r="J29" s="40"/>
      <c r="K29" s="151">
        <v>1936</v>
      </c>
      <c r="L29" s="100">
        <v>0</v>
      </c>
      <c r="M29" s="83">
        <v>0</v>
      </c>
      <c r="N29" s="89"/>
      <c r="O29" s="152"/>
      <c r="P29" s="135"/>
      <c r="Q29" s="97"/>
      <c r="R29" s="153"/>
      <c r="S29" s="135"/>
      <c r="T29" s="97"/>
      <c r="U29" s="153"/>
      <c r="V29" s="135"/>
      <c r="W29" s="97"/>
    </row>
    <row r="30" ht="21.95" customHeight="1">
      <c r="A30" s="150">
        <v>1937</v>
      </c>
      <c r="B30" s="100">
        <v>45</v>
      </c>
      <c r="C30" s="83">
        <v>34.1</v>
      </c>
      <c r="D30" s="87">
        <v>0.757777777777778</v>
      </c>
      <c r="E30" s="40"/>
      <c r="F30" s="151">
        <v>1937</v>
      </c>
      <c r="G30" s="100">
        <v>26</v>
      </c>
      <c r="H30" s="83">
        <v>-5.1</v>
      </c>
      <c r="I30" s="87">
        <v>-0.196153846153846</v>
      </c>
      <c r="J30" s="40"/>
      <c r="K30" s="151">
        <v>1937</v>
      </c>
      <c r="L30" s="100">
        <v>3</v>
      </c>
      <c r="M30" s="83">
        <v>-7.1</v>
      </c>
      <c r="N30" s="89">
        <v>-2.36666666666667</v>
      </c>
      <c r="O30" s="152"/>
      <c r="P30" s="135"/>
      <c r="Q30" s="97"/>
      <c r="R30" s="153"/>
      <c r="S30" s="135"/>
      <c r="T30" s="97"/>
      <c r="U30" s="153"/>
      <c r="V30" s="135"/>
      <c r="W30" s="97"/>
    </row>
    <row r="31" ht="21.95" customHeight="1">
      <c r="A31" s="150">
        <v>1938</v>
      </c>
      <c r="B31" s="100">
        <v>18</v>
      </c>
      <c r="C31" s="83">
        <v>22.9</v>
      </c>
      <c r="D31" s="87">
        <v>1.27222222222222</v>
      </c>
      <c r="E31" s="40"/>
      <c r="F31" s="151">
        <v>1938</v>
      </c>
      <c r="G31" s="100">
        <v>5</v>
      </c>
      <c r="H31" s="83">
        <v>-2.2</v>
      </c>
      <c r="I31" s="87">
        <v>-0.44</v>
      </c>
      <c r="J31" s="40"/>
      <c r="K31" s="151">
        <v>1938</v>
      </c>
      <c r="L31" s="100">
        <v>1</v>
      </c>
      <c r="M31" s="83">
        <v>-1.6</v>
      </c>
      <c r="N31" s="89">
        <v>-1.6</v>
      </c>
      <c r="O31" s="152"/>
      <c r="P31" s="135"/>
      <c r="Q31" s="97"/>
      <c r="R31" s="153"/>
      <c r="S31" s="135"/>
      <c r="T31" s="97"/>
      <c r="U31" s="153"/>
      <c r="V31" s="135"/>
      <c r="W31" s="97"/>
    </row>
    <row r="32" ht="21.95" customHeight="1">
      <c r="A32" s="150">
        <v>1939</v>
      </c>
      <c r="B32" s="100">
        <v>35</v>
      </c>
      <c r="C32" s="83">
        <v>66.5</v>
      </c>
      <c r="D32" s="87">
        <v>1.9</v>
      </c>
      <c r="E32" s="40"/>
      <c r="F32" s="151">
        <v>1939</v>
      </c>
      <c r="G32" s="100">
        <v>8</v>
      </c>
      <c r="H32" s="83">
        <v>2.8</v>
      </c>
      <c r="I32" s="87">
        <v>0.35</v>
      </c>
      <c r="J32" s="40"/>
      <c r="K32" s="151">
        <v>1939</v>
      </c>
      <c r="L32" s="100">
        <v>0</v>
      </c>
      <c r="M32" s="83">
        <v>0</v>
      </c>
      <c r="N32" s="89"/>
      <c r="O32" s="152"/>
      <c r="P32" s="135"/>
      <c r="Q32" s="97"/>
      <c r="R32" s="153"/>
      <c r="S32" s="135"/>
      <c r="T32" s="97"/>
      <c r="U32" s="153"/>
      <c r="V32" s="135"/>
      <c r="W32" s="97"/>
    </row>
    <row r="33" ht="21.95" customHeight="1">
      <c r="A33" s="150">
        <v>1940</v>
      </c>
      <c r="B33" s="100">
        <v>45</v>
      </c>
      <c r="C33" s="83">
        <v>14.6</v>
      </c>
      <c r="D33" s="87">
        <v>0.324444444444444</v>
      </c>
      <c r="E33" s="40"/>
      <c r="F33" s="151">
        <v>1940</v>
      </c>
      <c r="G33" s="100">
        <v>27</v>
      </c>
      <c r="H33" s="83">
        <v>-26.6</v>
      </c>
      <c r="I33" s="87">
        <v>-0.9851851851851851</v>
      </c>
      <c r="J33" s="40"/>
      <c r="K33" s="151">
        <v>1940</v>
      </c>
      <c r="L33" s="100">
        <v>11</v>
      </c>
      <c r="M33" s="83">
        <v>-21.9</v>
      </c>
      <c r="N33" s="89">
        <v>-1.99090909090909</v>
      </c>
      <c r="O33" s="152"/>
      <c r="P33" s="135"/>
      <c r="Q33" s="97"/>
      <c r="R33" s="153"/>
      <c r="S33" s="135"/>
      <c r="T33" s="97"/>
      <c r="U33" s="153"/>
      <c r="V33" s="135"/>
      <c r="W33" s="97"/>
    </row>
    <row r="34" ht="21.95" customHeight="1">
      <c r="A34" s="150">
        <v>1941</v>
      </c>
      <c r="B34" s="100">
        <v>55</v>
      </c>
      <c r="C34" s="83">
        <v>44.8</v>
      </c>
      <c r="D34" s="87">
        <v>0.814545454545455</v>
      </c>
      <c r="E34" s="40"/>
      <c r="F34" s="151">
        <v>1941</v>
      </c>
      <c r="G34" s="100">
        <v>30</v>
      </c>
      <c r="H34" s="83">
        <v>-10.1</v>
      </c>
      <c r="I34" s="87">
        <v>-0.336666666666667</v>
      </c>
      <c r="J34" s="40"/>
      <c r="K34" s="151">
        <v>1941</v>
      </c>
      <c r="L34" s="100">
        <v>7</v>
      </c>
      <c r="M34" s="83">
        <v>-15.7</v>
      </c>
      <c r="N34" s="89">
        <v>-2.24285714285714</v>
      </c>
      <c r="O34" s="152"/>
      <c r="P34" s="135"/>
      <c r="Q34" s="97"/>
      <c r="R34" s="153"/>
      <c r="S34" s="135"/>
      <c r="T34" s="97"/>
      <c r="U34" s="153"/>
      <c r="V34" s="135"/>
      <c r="W34" s="97"/>
    </row>
    <row r="35" ht="21.95" customHeight="1">
      <c r="A35" s="150">
        <v>1942</v>
      </c>
      <c r="B35" s="100">
        <v>10</v>
      </c>
      <c r="C35" s="83">
        <v>21.7</v>
      </c>
      <c r="D35" s="87">
        <v>2.17</v>
      </c>
      <c r="E35" s="40"/>
      <c r="F35" s="151">
        <v>1942</v>
      </c>
      <c r="G35" s="100">
        <v>2</v>
      </c>
      <c r="H35" s="83">
        <v>2.2</v>
      </c>
      <c r="I35" s="87">
        <v>1.1</v>
      </c>
      <c r="J35" s="40"/>
      <c r="K35" s="151">
        <v>1942</v>
      </c>
      <c r="L35" s="100">
        <v>0</v>
      </c>
      <c r="M35" s="83">
        <v>0</v>
      </c>
      <c r="N35" s="89"/>
      <c r="O35" s="152"/>
      <c r="P35" s="135"/>
      <c r="Q35" s="97"/>
      <c r="R35" s="153"/>
      <c r="S35" s="135"/>
      <c r="T35" s="97"/>
      <c r="U35" s="153"/>
      <c r="V35" s="135"/>
      <c r="W35" s="97"/>
    </row>
    <row r="36" ht="21.95" customHeight="1">
      <c r="A36" s="150">
        <v>1943</v>
      </c>
      <c r="B36" s="100">
        <v>43</v>
      </c>
      <c r="C36" s="83">
        <v>24.5</v>
      </c>
      <c r="D36" s="87">
        <v>0.569767441860465</v>
      </c>
      <c r="E36" s="40"/>
      <c r="F36" s="151">
        <v>1943</v>
      </c>
      <c r="G36" s="100">
        <v>27</v>
      </c>
      <c r="H36" s="83">
        <v>-9.1</v>
      </c>
      <c r="I36" s="87">
        <v>-0.337037037037037</v>
      </c>
      <c r="J36" s="40"/>
      <c r="K36" s="151">
        <v>1943</v>
      </c>
      <c r="L36" s="100">
        <v>4</v>
      </c>
      <c r="M36" s="83">
        <v>-9.1</v>
      </c>
      <c r="N36" s="89">
        <v>-2.275</v>
      </c>
      <c r="O36" s="152"/>
      <c r="P36" s="135"/>
      <c r="Q36" s="97"/>
      <c r="R36" s="153"/>
      <c r="S36" s="135"/>
      <c r="T36" s="97"/>
      <c r="U36" s="153"/>
      <c r="V36" s="135"/>
      <c r="W36" s="97"/>
    </row>
    <row r="37" ht="21.95" customHeight="1">
      <c r="A37" s="150">
        <v>1944</v>
      </c>
      <c r="B37" s="100">
        <v>28</v>
      </c>
      <c r="C37" s="83">
        <v>32.7</v>
      </c>
      <c r="D37" s="87">
        <v>1.16785714285714</v>
      </c>
      <c r="E37" s="40"/>
      <c r="F37" s="151">
        <v>1944</v>
      </c>
      <c r="G37" s="100">
        <v>11</v>
      </c>
      <c r="H37" s="83">
        <v>-0.5</v>
      </c>
      <c r="I37" s="87">
        <v>-0.0454545454545455</v>
      </c>
      <c r="J37" s="40"/>
      <c r="K37" s="151">
        <v>1944</v>
      </c>
      <c r="L37" s="100">
        <v>0</v>
      </c>
      <c r="M37" s="83">
        <v>0</v>
      </c>
      <c r="N37" s="89"/>
      <c r="O37" s="152"/>
      <c r="P37" s="135"/>
      <c r="Q37" s="97"/>
      <c r="R37" s="153"/>
      <c r="S37" s="135"/>
      <c r="T37" s="97"/>
      <c r="U37" s="153"/>
      <c r="V37" s="135"/>
      <c r="W37" s="97"/>
    </row>
    <row r="38" ht="21.95" customHeight="1">
      <c r="A38" s="150">
        <v>1945</v>
      </c>
      <c r="B38" s="100">
        <v>21</v>
      </c>
      <c r="C38" s="83">
        <v>26.5</v>
      </c>
      <c r="D38" s="87">
        <v>1.26190476190476</v>
      </c>
      <c r="E38" s="40"/>
      <c r="F38" s="151">
        <v>1945</v>
      </c>
      <c r="G38" s="100">
        <v>9</v>
      </c>
      <c r="H38" s="83">
        <v>0.6</v>
      </c>
      <c r="I38" s="87">
        <v>0.06666666666666669</v>
      </c>
      <c r="J38" s="40"/>
      <c r="K38" s="151">
        <v>1945</v>
      </c>
      <c r="L38" s="100">
        <v>0</v>
      </c>
      <c r="M38" s="83">
        <v>0</v>
      </c>
      <c r="N38" s="89"/>
      <c r="O38" s="152"/>
      <c r="P38" s="135"/>
      <c r="Q38" s="97"/>
      <c r="R38" s="153"/>
      <c r="S38" s="135"/>
      <c r="T38" s="97"/>
      <c r="U38" s="153"/>
      <c r="V38" s="135"/>
      <c r="W38" s="97"/>
    </row>
    <row r="39" ht="21.95" customHeight="1">
      <c r="A39" s="150">
        <v>1946</v>
      </c>
      <c r="B39" s="100">
        <v>60</v>
      </c>
      <c r="C39" s="83">
        <v>7.9</v>
      </c>
      <c r="D39" s="87">
        <v>0.131666666666667</v>
      </c>
      <c r="E39" s="40"/>
      <c r="F39" s="151">
        <v>1946</v>
      </c>
      <c r="G39" s="100">
        <v>39</v>
      </c>
      <c r="H39" s="83">
        <v>-34.9</v>
      </c>
      <c r="I39" s="87">
        <v>-0.894871794871795</v>
      </c>
      <c r="J39" s="40"/>
      <c r="K39" s="151">
        <v>1946</v>
      </c>
      <c r="L39" s="100">
        <v>17</v>
      </c>
      <c r="M39" s="83">
        <v>-37.4</v>
      </c>
      <c r="N39" s="89">
        <v>-2.2</v>
      </c>
      <c r="O39" s="152"/>
      <c r="P39" s="135"/>
      <c r="Q39" s="97"/>
      <c r="R39" s="153"/>
      <c r="S39" s="135"/>
      <c r="T39" s="97"/>
      <c r="U39" s="153"/>
      <c r="V39" s="135"/>
      <c r="W39" s="97"/>
    </row>
    <row r="40" ht="21.95" customHeight="1">
      <c r="A40" s="150">
        <v>1947</v>
      </c>
      <c r="B40" s="100">
        <v>29</v>
      </c>
      <c r="C40" s="83">
        <v>38.1</v>
      </c>
      <c r="D40" s="87">
        <v>1.31379310344828</v>
      </c>
      <c r="E40" s="40"/>
      <c r="F40" s="151">
        <v>1947</v>
      </c>
      <c r="G40" s="100">
        <v>9</v>
      </c>
      <c r="H40" s="83">
        <v>-0.9</v>
      </c>
      <c r="I40" s="87">
        <v>-0.1</v>
      </c>
      <c r="J40" s="40"/>
      <c r="K40" s="151">
        <v>1947</v>
      </c>
      <c r="L40" s="100">
        <v>0</v>
      </c>
      <c r="M40" s="83">
        <v>0</v>
      </c>
      <c r="N40" s="89"/>
      <c r="O40" s="152"/>
      <c r="P40" s="135"/>
      <c r="Q40" s="97"/>
      <c r="R40" s="153"/>
      <c r="S40" s="135"/>
      <c r="T40" s="97"/>
      <c r="U40" s="153"/>
      <c r="V40" s="135"/>
      <c r="W40" s="97"/>
    </row>
    <row r="41" ht="21.95" customHeight="1">
      <c r="A41" s="150">
        <v>1948</v>
      </c>
      <c r="B41" s="100">
        <v>40</v>
      </c>
      <c r="C41" s="83">
        <v>62.9</v>
      </c>
      <c r="D41" s="87">
        <v>1.5725</v>
      </c>
      <c r="E41" s="40"/>
      <c r="F41" s="151">
        <v>1948</v>
      </c>
      <c r="G41" s="100">
        <v>11</v>
      </c>
      <c r="H41" s="83">
        <v>-0.3</v>
      </c>
      <c r="I41" s="87">
        <v>-0.0272727272727273</v>
      </c>
      <c r="J41" s="40"/>
      <c r="K41" s="151">
        <v>1948</v>
      </c>
      <c r="L41" s="100">
        <v>1</v>
      </c>
      <c r="M41" s="83">
        <v>-1.9</v>
      </c>
      <c r="N41" s="89">
        <v>-1.9</v>
      </c>
      <c r="O41" s="152"/>
      <c r="P41" s="135"/>
      <c r="Q41" s="97"/>
      <c r="R41" s="153"/>
      <c r="S41" s="135"/>
      <c r="T41" s="97"/>
      <c r="U41" s="153"/>
      <c r="V41" s="135"/>
      <c r="W41" s="97"/>
    </row>
    <row r="42" ht="21.95" customHeight="1">
      <c r="A42" s="150">
        <v>1949</v>
      </c>
      <c r="B42" s="100">
        <v>52</v>
      </c>
      <c r="C42" s="83">
        <v>45.5</v>
      </c>
      <c r="D42" s="87">
        <v>0.875</v>
      </c>
      <c r="E42" s="40"/>
      <c r="F42" s="151">
        <v>1949</v>
      </c>
      <c r="G42" s="100">
        <v>26</v>
      </c>
      <c r="H42" s="83">
        <v>-7.6</v>
      </c>
      <c r="I42" s="87">
        <v>-0.292307692307692</v>
      </c>
      <c r="J42" s="40"/>
      <c r="K42" s="151">
        <v>1949</v>
      </c>
      <c r="L42" s="100">
        <v>4</v>
      </c>
      <c r="M42" s="83">
        <v>-11.9</v>
      </c>
      <c r="N42" s="89">
        <v>-2.975</v>
      </c>
      <c r="O42" s="152"/>
      <c r="P42" s="135"/>
      <c r="Q42" s="97"/>
      <c r="R42" s="153"/>
      <c r="S42" s="135"/>
      <c r="T42" s="97"/>
      <c r="U42" s="153"/>
      <c r="V42" s="135"/>
      <c r="W42" s="97"/>
    </row>
    <row r="43" ht="21.95" customHeight="1">
      <c r="A43" s="150">
        <v>1950</v>
      </c>
      <c r="B43" s="100">
        <v>23</v>
      </c>
      <c r="C43" s="83">
        <v>40.9</v>
      </c>
      <c r="D43" s="87">
        <v>1.77826086956522</v>
      </c>
      <c r="E43" s="40"/>
      <c r="F43" s="151">
        <v>1950</v>
      </c>
      <c r="G43" s="100">
        <v>7</v>
      </c>
      <c r="H43" s="83">
        <v>5.3</v>
      </c>
      <c r="I43" s="87">
        <v>0.757142857142857</v>
      </c>
      <c r="J43" s="40"/>
      <c r="K43" s="151">
        <v>1950</v>
      </c>
      <c r="L43" s="100">
        <v>0</v>
      </c>
      <c r="M43" s="83">
        <v>0</v>
      </c>
      <c r="N43" s="89"/>
      <c r="O43" s="152"/>
      <c r="P43" s="135"/>
      <c r="Q43" s="97"/>
      <c r="R43" s="153"/>
      <c r="S43" s="135"/>
      <c r="T43" s="97"/>
      <c r="U43" s="153"/>
      <c r="V43" s="135"/>
      <c r="W43" s="97"/>
    </row>
    <row r="44" ht="21.95" customHeight="1">
      <c r="A44" s="150">
        <v>1951</v>
      </c>
      <c r="B44" s="100">
        <v>45</v>
      </c>
      <c r="C44" s="83">
        <v>37.2</v>
      </c>
      <c r="D44" s="87">
        <v>0.826666666666667</v>
      </c>
      <c r="E44" s="40"/>
      <c r="F44" s="151">
        <v>1951</v>
      </c>
      <c r="G44" s="100">
        <v>21</v>
      </c>
      <c r="H44" s="83">
        <v>-11.3</v>
      </c>
      <c r="I44" s="87">
        <v>-0.538095238095238</v>
      </c>
      <c r="J44" s="40"/>
      <c r="K44" s="151">
        <v>1951</v>
      </c>
      <c r="L44" s="100">
        <v>6</v>
      </c>
      <c r="M44" s="83">
        <v>-18.5</v>
      </c>
      <c r="N44" s="89">
        <v>-3.08333333333333</v>
      </c>
      <c r="O44" s="152"/>
      <c r="P44" s="135"/>
      <c r="Q44" s="97"/>
      <c r="R44" s="153"/>
      <c r="S44" s="135"/>
      <c r="T44" s="97"/>
      <c r="U44" s="153"/>
      <c r="V44" s="135"/>
      <c r="W44" s="97"/>
    </row>
    <row r="45" ht="21.95" customHeight="1">
      <c r="A45" s="150">
        <v>1952</v>
      </c>
      <c r="B45" s="100">
        <v>39</v>
      </c>
      <c r="C45" s="83">
        <v>20.3</v>
      </c>
      <c r="D45" s="87">
        <v>0.520512820512821</v>
      </c>
      <c r="E45" s="40"/>
      <c r="F45" s="151">
        <v>1952</v>
      </c>
      <c r="G45" s="100">
        <v>22</v>
      </c>
      <c r="H45" s="83">
        <v>-17</v>
      </c>
      <c r="I45" s="87">
        <v>-0.772727272727273</v>
      </c>
      <c r="J45" s="40"/>
      <c r="K45" s="151">
        <v>1952</v>
      </c>
      <c r="L45" s="100">
        <v>6</v>
      </c>
      <c r="M45" s="83">
        <v>-19.1</v>
      </c>
      <c r="N45" s="89">
        <v>-3.18333333333333</v>
      </c>
      <c r="O45" s="152"/>
      <c r="P45" s="135"/>
      <c r="Q45" s="97"/>
      <c r="R45" s="153"/>
      <c r="S45" s="135"/>
      <c r="T45" s="97"/>
      <c r="U45" s="153"/>
      <c r="V45" s="135"/>
      <c r="W45" s="97"/>
    </row>
    <row r="46" ht="21.95" customHeight="1">
      <c r="A46" s="150">
        <v>1953</v>
      </c>
      <c r="B46" s="100">
        <v>58</v>
      </c>
      <c r="C46" s="83">
        <v>23.8</v>
      </c>
      <c r="D46" s="87">
        <v>0.410344827586207</v>
      </c>
      <c r="E46" s="40"/>
      <c r="F46" s="151">
        <v>1953</v>
      </c>
      <c r="G46" s="100">
        <v>40</v>
      </c>
      <c r="H46" s="83">
        <v>-15.5</v>
      </c>
      <c r="I46" s="87">
        <v>-0.3875</v>
      </c>
      <c r="J46" s="40"/>
      <c r="K46" s="151">
        <v>1953</v>
      </c>
      <c r="L46" s="100">
        <v>4</v>
      </c>
      <c r="M46" s="83">
        <v>-7.6</v>
      </c>
      <c r="N46" s="89">
        <v>-1.9</v>
      </c>
      <c r="O46" s="152"/>
      <c r="P46" s="135"/>
      <c r="Q46" s="97"/>
      <c r="R46" s="153"/>
      <c r="S46" s="135"/>
      <c r="T46" s="97"/>
      <c r="U46" s="153"/>
      <c r="V46" s="135"/>
      <c r="W46" s="97"/>
    </row>
    <row r="47" ht="21.95" customHeight="1">
      <c r="A47" s="150">
        <v>1954</v>
      </c>
      <c r="B47" s="100">
        <v>26</v>
      </c>
      <c r="C47" s="83">
        <v>26.5</v>
      </c>
      <c r="D47" s="87">
        <v>1.01923076923077</v>
      </c>
      <c r="E47" s="40"/>
      <c r="F47" s="151">
        <v>1954</v>
      </c>
      <c r="G47" s="100">
        <v>11</v>
      </c>
      <c r="H47" s="83">
        <v>-1.4</v>
      </c>
      <c r="I47" s="87">
        <v>-0.127272727272727</v>
      </c>
      <c r="J47" s="40"/>
      <c r="K47" s="151">
        <v>1954</v>
      </c>
      <c r="L47" s="100">
        <v>1</v>
      </c>
      <c r="M47" s="83">
        <v>-1.8</v>
      </c>
      <c r="N47" s="89">
        <v>-1.8</v>
      </c>
      <c r="O47" s="152"/>
      <c r="P47" s="135"/>
      <c r="Q47" s="97"/>
      <c r="R47" s="153"/>
      <c r="S47" s="135"/>
      <c r="T47" s="97"/>
      <c r="U47" s="153"/>
      <c r="V47" s="135"/>
      <c r="W47" s="97"/>
    </row>
    <row r="48" ht="21.95" customHeight="1">
      <c r="A48" s="150">
        <v>1955</v>
      </c>
      <c r="B48" s="100">
        <v>28</v>
      </c>
      <c r="C48" s="83">
        <v>8.300000000000001</v>
      </c>
      <c r="D48" s="87">
        <v>0.296428571428571</v>
      </c>
      <c r="E48" s="40"/>
      <c r="F48" s="151">
        <v>1955</v>
      </c>
      <c r="G48" s="100">
        <v>20</v>
      </c>
      <c r="H48" s="83">
        <v>-10</v>
      </c>
      <c r="I48" s="87">
        <v>-0.5</v>
      </c>
      <c r="J48" s="40"/>
      <c r="K48" s="151">
        <v>1955</v>
      </c>
      <c r="L48" s="100">
        <v>4</v>
      </c>
      <c r="M48" s="83">
        <v>-8</v>
      </c>
      <c r="N48" s="89">
        <v>-2</v>
      </c>
      <c r="O48" s="152"/>
      <c r="P48" s="135"/>
      <c r="Q48" s="97"/>
      <c r="R48" s="153"/>
      <c r="S48" s="135"/>
      <c r="T48" s="97"/>
      <c r="U48" s="153"/>
      <c r="V48" s="135"/>
      <c r="W48" s="97"/>
    </row>
    <row r="49" ht="21.95" customHeight="1">
      <c r="A49" s="150">
        <v>1956</v>
      </c>
      <c r="B49" s="100">
        <v>57</v>
      </c>
      <c r="C49" s="83">
        <v>43.7</v>
      </c>
      <c r="D49" s="87">
        <v>0.7666666666666671</v>
      </c>
      <c r="E49" s="40"/>
      <c r="F49" s="151">
        <v>1956</v>
      </c>
      <c r="G49" s="100">
        <v>33</v>
      </c>
      <c r="H49" s="83">
        <v>-8.4</v>
      </c>
      <c r="I49" s="87">
        <v>-0.254545454545455</v>
      </c>
      <c r="J49" s="40"/>
      <c r="K49" s="151">
        <v>1956</v>
      </c>
      <c r="L49" s="100">
        <v>3</v>
      </c>
      <c r="M49" s="83">
        <v>-5.5</v>
      </c>
      <c r="N49" s="89">
        <v>-1.83333333333333</v>
      </c>
      <c r="O49" s="152"/>
      <c r="P49" s="135"/>
      <c r="Q49" s="97"/>
      <c r="R49" s="153"/>
      <c r="S49" s="135"/>
      <c r="T49" s="97"/>
      <c r="U49" s="153"/>
      <c r="V49" s="135"/>
      <c r="W49" s="97"/>
    </row>
    <row r="50" ht="21.95" customHeight="1">
      <c r="A50" s="150">
        <v>1957</v>
      </c>
      <c r="B50" s="100">
        <v>48</v>
      </c>
      <c r="C50" s="83">
        <v>13.4</v>
      </c>
      <c r="D50" s="87">
        <v>0.279166666666667</v>
      </c>
      <c r="E50" s="40"/>
      <c r="F50" s="151">
        <v>1957</v>
      </c>
      <c r="G50" s="100">
        <v>31</v>
      </c>
      <c r="H50" s="83">
        <v>-23.9</v>
      </c>
      <c r="I50" s="87">
        <v>-0.770967741935484</v>
      </c>
      <c r="J50" s="40"/>
      <c r="K50" s="151">
        <v>1957</v>
      </c>
      <c r="L50" s="100">
        <v>8</v>
      </c>
      <c r="M50" s="83">
        <v>-16</v>
      </c>
      <c r="N50" s="89">
        <v>-2</v>
      </c>
      <c r="O50" s="152"/>
      <c r="P50" s="135"/>
      <c r="Q50" s="97"/>
      <c r="R50" s="153"/>
      <c r="S50" s="135"/>
      <c r="T50" s="97"/>
      <c r="U50" s="153"/>
      <c r="V50" s="135"/>
      <c r="W50" s="97"/>
    </row>
    <row r="51" ht="21.95" customHeight="1">
      <c r="A51" s="150">
        <v>1958</v>
      </c>
      <c r="B51" s="100">
        <v>37</v>
      </c>
      <c r="C51" s="83">
        <v>32.9</v>
      </c>
      <c r="D51" s="87">
        <v>0.889189189189189</v>
      </c>
      <c r="E51" s="40"/>
      <c r="F51" s="151">
        <v>1958</v>
      </c>
      <c r="G51" s="100">
        <v>20</v>
      </c>
      <c r="H51" s="83">
        <v>-2</v>
      </c>
      <c r="I51" s="87">
        <v>-0.1</v>
      </c>
      <c r="J51" s="40"/>
      <c r="K51" s="151">
        <v>1958</v>
      </c>
      <c r="L51" s="100">
        <v>2</v>
      </c>
      <c r="M51" s="83">
        <v>-5.9</v>
      </c>
      <c r="N51" s="89">
        <v>-2.95</v>
      </c>
      <c r="O51" s="152"/>
      <c r="P51" s="135"/>
      <c r="Q51" s="97"/>
      <c r="R51" s="153"/>
      <c r="S51" s="135"/>
      <c r="T51" s="97"/>
      <c r="U51" s="153"/>
      <c r="V51" s="135"/>
      <c r="W51" s="97"/>
    </row>
    <row r="52" ht="21.95" customHeight="1">
      <c r="A52" s="150">
        <v>1959</v>
      </c>
      <c r="B52" s="100">
        <v>29</v>
      </c>
      <c r="C52" s="83">
        <v>36.1</v>
      </c>
      <c r="D52" s="87">
        <v>1.2448275862069</v>
      </c>
      <c r="E52" s="40"/>
      <c r="F52" s="151">
        <v>1959</v>
      </c>
      <c r="G52" s="100">
        <v>13</v>
      </c>
      <c r="H52" s="83">
        <v>-2.4</v>
      </c>
      <c r="I52" s="87">
        <v>-0.184615384615385</v>
      </c>
      <c r="J52" s="40"/>
      <c r="K52" s="151">
        <v>1959</v>
      </c>
      <c r="L52" s="100">
        <v>2</v>
      </c>
      <c r="M52" s="83">
        <v>-4.2</v>
      </c>
      <c r="N52" s="89">
        <v>-2.1</v>
      </c>
      <c r="O52" s="152"/>
      <c r="P52" s="135"/>
      <c r="Q52" s="97"/>
      <c r="R52" s="153"/>
      <c r="S52" s="135"/>
      <c r="T52" s="97"/>
      <c r="U52" s="153"/>
      <c r="V52" s="135"/>
      <c r="W52" s="97"/>
    </row>
    <row r="53" ht="21.95" customHeight="1">
      <c r="A53" s="150">
        <v>1960</v>
      </c>
      <c r="B53" s="100">
        <v>57</v>
      </c>
      <c r="C53" s="83">
        <v>49.9</v>
      </c>
      <c r="D53" s="87">
        <v>0.875438596491228</v>
      </c>
      <c r="E53" s="40"/>
      <c r="F53" s="151">
        <v>1960</v>
      </c>
      <c r="G53" s="100">
        <v>32</v>
      </c>
      <c r="H53" s="83">
        <v>-4.8</v>
      </c>
      <c r="I53" s="87">
        <v>-0.15</v>
      </c>
      <c r="J53" s="40"/>
      <c r="K53" s="151">
        <v>1960</v>
      </c>
      <c r="L53" s="100">
        <v>4</v>
      </c>
      <c r="M53" s="83">
        <v>-6.7</v>
      </c>
      <c r="N53" s="89">
        <v>-1.675</v>
      </c>
      <c r="O53" s="152"/>
      <c r="P53" s="135"/>
      <c r="Q53" s="97"/>
      <c r="R53" s="153"/>
      <c r="S53" s="135"/>
      <c r="T53" s="97"/>
      <c r="U53" s="153"/>
      <c r="V53" s="135"/>
      <c r="W53" s="97"/>
    </row>
    <row r="54" ht="21.95" customHeight="1">
      <c r="A54" s="150">
        <v>1961</v>
      </c>
      <c r="B54" s="100">
        <v>59</v>
      </c>
      <c r="C54" s="83">
        <v>16.6</v>
      </c>
      <c r="D54" s="87">
        <v>0.28135593220339</v>
      </c>
      <c r="E54" s="40"/>
      <c r="F54" s="151">
        <v>1961</v>
      </c>
      <c r="G54" s="100">
        <v>30</v>
      </c>
      <c r="H54" s="83">
        <v>-40.8</v>
      </c>
      <c r="I54" s="87">
        <v>-1.36</v>
      </c>
      <c r="J54" s="40"/>
      <c r="K54" s="151">
        <v>1961</v>
      </c>
      <c r="L54" s="100">
        <v>15</v>
      </c>
      <c r="M54" s="83">
        <v>-41.6</v>
      </c>
      <c r="N54" s="89">
        <v>-2.77333333333333</v>
      </c>
      <c r="O54" s="152"/>
      <c r="P54" s="135"/>
      <c r="Q54" s="97"/>
      <c r="R54" s="153"/>
      <c r="S54" s="135"/>
      <c r="T54" s="97"/>
      <c r="U54" s="153"/>
      <c r="V54" s="135"/>
      <c r="W54" s="97"/>
    </row>
    <row r="55" ht="21.95" customHeight="1">
      <c r="A55" s="150">
        <v>1962</v>
      </c>
      <c r="B55" s="100">
        <v>53</v>
      </c>
      <c r="C55" s="83">
        <v>65.2</v>
      </c>
      <c r="D55" s="87">
        <v>1.23018867924528</v>
      </c>
      <c r="E55" s="40"/>
      <c r="F55" s="151">
        <v>1962</v>
      </c>
      <c r="G55" s="100">
        <v>20</v>
      </c>
      <c r="H55" s="83">
        <v>-3.8</v>
      </c>
      <c r="I55" s="87">
        <v>-0.19</v>
      </c>
      <c r="J55" s="40"/>
      <c r="K55" s="151">
        <v>1962</v>
      </c>
      <c r="L55" s="100">
        <v>4</v>
      </c>
      <c r="M55" s="83">
        <v>-7.8</v>
      </c>
      <c r="N55" s="89">
        <v>-1.95</v>
      </c>
      <c r="O55" s="152"/>
      <c r="P55" s="135"/>
      <c r="Q55" s="97"/>
      <c r="R55" s="153"/>
      <c r="S55" s="135"/>
      <c r="T55" s="97"/>
      <c r="U55" s="153"/>
      <c r="V55" s="135"/>
      <c r="W55" s="97"/>
    </row>
    <row r="56" ht="21.95" customHeight="1">
      <c r="A56" s="150">
        <v>1963</v>
      </c>
      <c r="B56" s="100">
        <v>47</v>
      </c>
      <c r="C56" s="83">
        <v>-5.7</v>
      </c>
      <c r="D56" s="87">
        <v>-0.121276595744681</v>
      </c>
      <c r="E56" s="40"/>
      <c r="F56" s="151">
        <v>1963</v>
      </c>
      <c r="G56" s="100">
        <v>30</v>
      </c>
      <c r="H56" s="83">
        <v>-38.2</v>
      </c>
      <c r="I56" s="87">
        <v>-1.27333333333333</v>
      </c>
      <c r="J56" s="40"/>
      <c r="K56" s="151">
        <v>1963</v>
      </c>
      <c r="L56" s="100">
        <v>15</v>
      </c>
      <c r="M56" s="83">
        <v>-35.6</v>
      </c>
      <c r="N56" s="89">
        <v>-2.37333333333333</v>
      </c>
      <c r="O56" s="152"/>
      <c r="P56" s="135"/>
      <c r="Q56" s="97"/>
      <c r="R56" s="153"/>
      <c r="S56" s="135"/>
      <c r="T56" s="97"/>
      <c r="U56" s="153"/>
      <c r="V56" s="135"/>
      <c r="W56" s="97"/>
    </row>
    <row r="57" ht="21.95" customHeight="1">
      <c r="A57" s="150">
        <v>1964</v>
      </c>
      <c r="B57" s="100">
        <v>49</v>
      </c>
      <c r="C57" s="83">
        <v>17.9</v>
      </c>
      <c r="D57" s="87">
        <v>0.36530612244898</v>
      </c>
      <c r="E57" s="40"/>
      <c r="F57" s="151">
        <v>1964</v>
      </c>
      <c r="G57" s="100">
        <v>30</v>
      </c>
      <c r="H57" s="83">
        <v>-19</v>
      </c>
      <c r="I57" s="87">
        <v>-0.633333333333333</v>
      </c>
      <c r="J57" s="40"/>
      <c r="K57" s="151">
        <v>1964</v>
      </c>
      <c r="L57" s="100">
        <v>9</v>
      </c>
      <c r="M57" s="83">
        <v>-21.1</v>
      </c>
      <c r="N57" s="89">
        <v>-2.34444444444444</v>
      </c>
      <c r="O57" s="152"/>
      <c r="P57" s="135"/>
      <c r="Q57" s="97"/>
      <c r="R57" s="153"/>
      <c r="S57" s="135"/>
      <c r="T57" s="97"/>
      <c r="U57" s="153"/>
      <c r="V57" s="135"/>
      <c r="W57" s="97"/>
    </row>
    <row r="58" ht="21.95" customHeight="1">
      <c r="A58" s="150">
        <v>1965</v>
      </c>
      <c r="B58" s="100">
        <v>35</v>
      </c>
      <c r="C58" s="83">
        <v>-14.8</v>
      </c>
      <c r="D58" s="87">
        <v>-0.422857142857143</v>
      </c>
      <c r="E58" s="40"/>
      <c r="F58" s="151">
        <v>1965</v>
      </c>
      <c r="G58" s="100">
        <v>27</v>
      </c>
      <c r="H58" s="83">
        <v>-32.1</v>
      </c>
      <c r="I58" s="87">
        <v>-1.18888888888889</v>
      </c>
      <c r="J58" s="40"/>
      <c r="K58" s="151">
        <v>1965</v>
      </c>
      <c r="L58" s="100">
        <v>12</v>
      </c>
      <c r="M58" s="83">
        <v>-31.6</v>
      </c>
      <c r="N58" s="89">
        <v>-2.63333333333333</v>
      </c>
      <c r="O58" s="152"/>
      <c r="P58" s="135"/>
      <c r="Q58" s="97"/>
      <c r="R58" s="153"/>
      <c r="S58" s="135"/>
      <c r="T58" s="97"/>
      <c r="U58" s="153"/>
      <c r="V58" s="135"/>
      <c r="W58" s="97"/>
    </row>
    <row r="59" ht="21.95" customHeight="1">
      <c r="A59" s="150">
        <v>1966</v>
      </c>
      <c r="B59" s="100">
        <v>45</v>
      </c>
      <c r="C59" s="83">
        <v>11.1</v>
      </c>
      <c r="D59" s="87">
        <v>0.246666666666667</v>
      </c>
      <c r="E59" s="40"/>
      <c r="F59" s="151">
        <v>1966</v>
      </c>
      <c r="G59" s="100">
        <v>25</v>
      </c>
      <c r="H59" s="83">
        <v>-29.3</v>
      </c>
      <c r="I59" s="87">
        <v>-1.172</v>
      </c>
      <c r="J59" s="40"/>
      <c r="K59" s="151">
        <v>1966</v>
      </c>
      <c r="L59" s="100">
        <v>8</v>
      </c>
      <c r="M59" s="83">
        <v>-24.8</v>
      </c>
      <c r="N59" s="89">
        <v>-3.1</v>
      </c>
      <c r="O59" s="152"/>
      <c r="P59" s="135"/>
      <c r="Q59" s="97"/>
      <c r="R59" s="153"/>
      <c r="S59" s="135"/>
      <c r="T59" s="97"/>
      <c r="U59" s="153"/>
      <c r="V59" s="135"/>
      <c r="W59" s="97"/>
    </row>
    <row r="60" ht="21.95" customHeight="1">
      <c r="A60" s="150">
        <v>1967</v>
      </c>
      <c r="B60" s="100">
        <v>42</v>
      </c>
      <c r="C60" s="83">
        <v>29.8</v>
      </c>
      <c r="D60" s="87">
        <v>0.70952380952381</v>
      </c>
      <c r="E60" s="40"/>
      <c r="F60" s="151">
        <v>1967</v>
      </c>
      <c r="G60" s="100">
        <v>22</v>
      </c>
      <c r="H60" s="83">
        <v>-11</v>
      </c>
      <c r="I60" s="87">
        <v>-0.5</v>
      </c>
      <c r="J60" s="40"/>
      <c r="K60" s="151">
        <v>1967</v>
      </c>
      <c r="L60" s="100">
        <v>4</v>
      </c>
      <c r="M60" s="83">
        <v>-9.1</v>
      </c>
      <c r="N60" s="89">
        <v>-2.275</v>
      </c>
      <c r="O60" s="152"/>
      <c r="P60" s="135"/>
      <c r="Q60" s="97"/>
      <c r="R60" s="153"/>
      <c r="S60" s="135"/>
      <c r="T60" s="97"/>
      <c r="U60" s="153"/>
      <c r="V60" s="135"/>
      <c r="W60" s="97"/>
    </row>
    <row r="61" ht="21.95" customHeight="1">
      <c r="A61" s="150">
        <v>1968</v>
      </c>
      <c r="B61" s="100">
        <v>39</v>
      </c>
      <c r="C61" s="83">
        <v>22.9</v>
      </c>
      <c r="D61" s="87">
        <v>0.587179487179487</v>
      </c>
      <c r="E61" s="40"/>
      <c r="F61" s="151">
        <v>1968</v>
      </c>
      <c r="G61" s="100">
        <v>23</v>
      </c>
      <c r="H61" s="83">
        <v>-9.199999999999999</v>
      </c>
      <c r="I61" s="87">
        <v>-0.4</v>
      </c>
      <c r="J61" s="40"/>
      <c r="K61" s="151">
        <v>1968</v>
      </c>
      <c r="L61" s="100">
        <v>5</v>
      </c>
      <c r="M61" s="83">
        <v>-15.1</v>
      </c>
      <c r="N61" s="89">
        <v>-3.02</v>
      </c>
      <c r="O61" s="152"/>
      <c r="P61" s="135"/>
      <c r="Q61" s="97"/>
      <c r="R61" s="153"/>
      <c r="S61" s="135"/>
      <c r="T61" s="97"/>
      <c r="U61" s="153"/>
      <c r="V61" s="135"/>
      <c r="W61" s="97"/>
    </row>
    <row r="62" ht="21.95" customHeight="1">
      <c r="A62" s="150">
        <v>1969</v>
      </c>
      <c r="B62" s="100">
        <v>29</v>
      </c>
      <c r="C62" s="83">
        <v>44.6</v>
      </c>
      <c r="D62" s="87">
        <v>1.53793103448276</v>
      </c>
      <c r="E62" s="40"/>
      <c r="F62" s="151">
        <v>1969</v>
      </c>
      <c r="G62" s="100">
        <v>8</v>
      </c>
      <c r="H62" s="83">
        <v>3</v>
      </c>
      <c r="I62" s="87">
        <v>0.375</v>
      </c>
      <c r="J62" s="40"/>
      <c r="K62" s="151">
        <v>1969</v>
      </c>
      <c r="L62" s="100">
        <v>0</v>
      </c>
      <c r="M62" s="83">
        <v>0</v>
      </c>
      <c r="N62" s="89"/>
      <c r="O62" s="152"/>
      <c r="P62" s="135"/>
      <c r="Q62" s="97"/>
      <c r="R62" s="153"/>
      <c r="S62" s="135"/>
      <c r="T62" s="97"/>
      <c r="U62" s="153"/>
      <c r="V62" s="135"/>
      <c r="W62" s="97"/>
    </row>
    <row r="63" ht="21.95" customHeight="1">
      <c r="A63" s="150">
        <v>1970</v>
      </c>
      <c r="B63" s="100">
        <v>59</v>
      </c>
      <c r="C63" s="83">
        <v>4.5</v>
      </c>
      <c r="D63" s="87">
        <v>0.076271186440678</v>
      </c>
      <c r="E63" s="40"/>
      <c r="F63" s="151">
        <v>1970</v>
      </c>
      <c r="G63" s="100">
        <v>45</v>
      </c>
      <c r="H63" s="83">
        <v>-23</v>
      </c>
      <c r="I63" s="87">
        <v>-0.511111111111111</v>
      </c>
      <c r="J63" s="40"/>
      <c r="K63" s="151">
        <v>1970</v>
      </c>
      <c r="L63" s="100">
        <v>11</v>
      </c>
      <c r="M63" s="83">
        <v>-30.3</v>
      </c>
      <c r="N63" s="89">
        <v>-2.75454545454545</v>
      </c>
      <c r="O63" s="152"/>
      <c r="P63" s="135"/>
      <c r="Q63" s="97"/>
      <c r="R63" s="153"/>
      <c r="S63" s="135"/>
      <c r="T63" s="97"/>
      <c r="U63" s="153"/>
      <c r="V63" s="135"/>
      <c r="W63" s="97"/>
    </row>
    <row r="64" ht="21.95" customHeight="1">
      <c r="A64" s="150">
        <v>1971</v>
      </c>
      <c r="B64" s="100">
        <v>42</v>
      </c>
      <c r="C64" s="83">
        <v>19</v>
      </c>
      <c r="D64" s="87">
        <v>0.452380952380952</v>
      </c>
      <c r="E64" s="40"/>
      <c r="F64" s="151">
        <v>1971</v>
      </c>
      <c r="G64" s="100">
        <v>25</v>
      </c>
      <c r="H64" s="83">
        <v>-16.9</v>
      </c>
      <c r="I64" s="87">
        <v>-0.676</v>
      </c>
      <c r="J64" s="40"/>
      <c r="K64" s="151">
        <v>1971</v>
      </c>
      <c r="L64" s="100">
        <v>5</v>
      </c>
      <c r="M64" s="83">
        <v>-13.8</v>
      </c>
      <c r="N64" s="89">
        <v>-2.76</v>
      </c>
      <c r="O64" s="152"/>
      <c r="P64" s="135"/>
      <c r="Q64" s="97"/>
      <c r="R64" s="153"/>
      <c r="S64" s="135"/>
      <c r="T64" s="97"/>
      <c r="U64" s="153"/>
      <c r="V64" s="135"/>
      <c r="W64" s="97"/>
    </row>
    <row r="65" ht="21.95" customHeight="1">
      <c r="A65" s="150">
        <v>1972</v>
      </c>
      <c r="B65" s="100">
        <v>36</v>
      </c>
      <c r="C65" s="83">
        <v>15</v>
      </c>
      <c r="D65" s="87">
        <v>0.416666666666667</v>
      </c>
      <c r="E65" s="40"/>
      <c r="F65" s="151">
        <v>1972</v>
      </c>
      <c r="G65" s="100">
        <v>24</v>
      </c>
      <c r="H65" s="83">
        <v>-7.4</v>
      </c>
      <c r="I65" s="87">
        <v>-0.308333333333333</v>
      </c>
      <c r="J65" s="40"/>
      <c r="K65" s="151">
        <v>1972</v>
      </c>
      <c r="L65" s="100">
        <v>3</v>
      </c>
      <c r="M65" s="83">
        <v>-7.6</v>
      </c>
      <c r="N65" s="89">
        <v>-2.53333333333333</v>
      </c>
      <c r="O65" s="152"/>
      <c r="P65" s="135"/>
      <c r="Q65" s="97"/>
      <c r="R65" s="153"/>
      <c r="S65" s="135"/>
      <c r="T65" s="97"/>
      <c r="U65" s="153"/>
      <c r="V65" s="135"/>
      <c r="W65" s="97"/>
    </row>
    <row r="66" ht="21.95" customHeight="1">
      <c r="A66" s="150">
        <v>1973</v>
      </c>
      <c r="B66" s="100">
        <v>7</v>
      </c>
      <c r="C66" s="83">
        <v>12.8</v>
      </c>
      <c r="D66" s="87">
        <v>1.82857142857143</v>
      </c>
      <c r="E66" s="40"/>
      <c r="F66" s="151">
        <v>1973</v>
      </c>
      <c r="G66" s="100">
        <v>1</v>
      </c>
      <c r="H66" s="83">
        <v>1.1</v>
      </c>
      <c r="I66" s="87">
        <v>1.1</v>
      </c>
      <c r="J66" s="40"/>
      <c r="K66" s="151">
        <v>1973</v>
      </c>
      <c r="L66" s="100">
        <v>0</v>
      </c>
      <c r="M66" s="83">
        <v>0</v>
      </c>
      <c r="N66" s="89"/>
      <c r="O66" s="152"/>
      <c r="P66" s="135"/>
      <c r="Q66" s="97"/>
      <c r="R66" s="153"/>
      <c r="S66" s="135"/>
      <c r="T66" s="97"/>
      <c r="U66" s="153"/>
      <c r="V66" s="135"/>
      <c r="W66" s="97"/>
    </row>
    <row r="67" ht="21.95" customHeight="1">
      <c r="A67" s="150">
        <v>1974</v>
      </c>
      <c r="B67" s="100">
        <v>42</v>
      </c>
      <c r="C67" s="83">
        <v>33.2</v>
      </c>
      <c r="D67" s="87">
        <v>0.79047619047619</v>
      </c>
      <c r="E67" s="40"/>
      <c r="F67" s="151">
        <v>1974</v>
      </c>
      <c r="G67" s="100">
        <v>20</v>
      </c>
      <c r="H67" s="83">
        <v>-9.800000000000001</v>
      </c>
      <c r="I67" s="87">
        <v>-0.49</v>
      </c>
      <c r="J67" s="40"/>
      <c r="K67" s="151">
        <v>1974</v>
      </c>
      <c r="L67" s="100">
        <v>7</v>
      </c>
      <c r="M67" s="83">
        <v>-13.3</v>
      </c>
      <c r="N67" s="89">
        <v>-1.9</v>
      </c>
      <c r="O67" s="152"/>
      <c r="P67" s="135"/>
      <c r="Q67" s="97"/>
      <c r="R67" s="153"/>
      <c r="S67" s="135"/>
      <c r="T67" s="97"/>
      <c r="U67" s="153"/>
      <c r="V67" s="135"/>
      <c r="W67" s="97"/>
    </row>
    <row r="68" ht="21.95" customHeight="1">
      <c r="A68" s="150">
        <v>1975</v>
      </c>
      <c r="B68" s="100">
        <v>30</v>
      </c>
      <c r="C68" s="83">
        <v>30.2</v>
      </c>
      <c r="D68" s="87">
        <v>1.00666666666667</v>
      </c>
      <c r="E68" s="40"/>
      <c r="F68" s="151">
        <v>1975</v>
      </c>
      <c r="G68" s="100">
        <v>9</v>
      </c>
      <c r="H68" s="83">
        <v>-7.8</v>
      </c>
      <c r="I68" s="87">
        <v>-0.866666666666667</v>
      </c>
      <c r="J68" s="40"/>
      <c r="K68" s="151">
        <v>1975</v>
      </c>
      <c r="L68" s="100">
        <v>4</v>
      </c>
      <c r="M68" s="83">
        <v>-9.9</v>
      </c>
      <c r="N68" s="89">
        <v>-2.475</v>
      </c>
      <c r="O68" s="152"/>
      <c r="P68" s="135"/>
      <c r="Q68" s="97"/>
      <c r="R68" s="153"/>
      <c r="S68" s="135"/>
      <c r="T68" s="97"/>
      <c r="U68" s="153"/>
      <c r="V68" s="135"/>
      <c r="W68" s="97"/>
    </row>
    <row r="69" ht="21.95" customHeight="1">
      <c r="A69" s="150">
        <v>1976</v>
      </c>
      <c r="B69" s="100">
        <v>55</v>
      </c>
      <c r="C69" s="83">
        <v>-3.8</v>
      </c>
      <c r="D69" s="87">
        <v>-0.06909090909090911</v>
      </c>
      <c r="E69" s="40"/>
      <c r="F69" s="151">
        <v>1976</v>
      </c>
      <c r="G69" s="100">
        <v>36</v>
      </c>
      <c r="H69" s="83">
        <v>-40.6</v>
      </c>
      <c r="I69" s="87">
        <v>-1.12777777777778</v>
      </c>
      <c r="J69" s="40"/>
      <c r="K69" s="151">
        <v>1976</v>
      </c>
      <c r="L69" s="100">
        <v>17</v>
      </c>
      <c r="M69" s="83">
        <v>-42.1</v>
      </c>
      <c r="N69" s="89">
        <v>-2.47647058823529</v>
      </c>
      <c r="O69" t="s" s="131">
        <v>110</v>
      </c>
      <c r="P69" s="135">
        <f>AVERAGE(B69:B88)</f>
        <v>36.5</v>
      </c>
      <c r="Q69" s="97">
        <f>AVERAGE(D69:D88)</f>
        <v>0.709182230726736</v>
      </c>
      <c r="R69" t="s" s="134">
        <v>110</v>
      </c>
      <c r="S69" s="135">
        <f>AVERAGE(G69:G88)</f>
        <v>20.8</v>
      </c>
      <c r="T69" s="97">
        <f>AVERAGE(I69:I88)</f>
        <v>-0.407615577960433</v>
      </c>
      <c r="U69" t="s" s="134">
        <v>110</v>
      </c>
      <c r="V69" s="135">
        <f>AVERAGE(L69:L88)</f>
        <v>4.5</v>
      </c>
      <c r="W69" s="97">
        <f>AVERAGE(N69:N88)</f>
        <v>-2.36912245290273</v>
      </c>
    </row>
    <row r="70" ht="21.95" customHeight="1">
      <c r="A70" s="150">
        <v>1977</v>
      </c>
      <c r="B70" s="100">
        <v>59</v>
      </c>
      <c r="C70" s="83">
        <v>9.300000000000001</v>
      </c>
      <c r="D70" s="87">
        <v>0.157627118644068</v>
      </c>
      <c r="E70" s="40"/>
      <c r="F70" s="151">
        <v>1977</v>
      </c>
      <c r="G70" s="100">
        <v>38</v>
      </c>
      <c r="H70" s="83">
        <v>-36.6</v>
      </c>
      <c r="I70" s="87">
        <v>-0.963157894736842</v>
      </c>
      <c r="J70" s="40"/>
      <c r="K70" s="151">
        <v>1977</v>
      </c>
      <c r="L70" s="100">
        <v>13</v>
      </c>
      <c r="M70" s="83">
        <v>-33.8</v>
      </c>
      <c r="N70" s="89">
        <v>-2.6</v>
      </c>
      <c r="O70" t="s" s="131">
        <v>111</v>
      </c>
      <c r="P70" s="135">
        <f>AVERAGE(B70:B88)</f>
        <v>35.5263157894737</v>
      </c>
      <c r="Q70" s="97">
        <f>AVERAGE(D70:D88)</f>
        <v>0.750143974927665</v>
      </c>
      <c r="R70" t="s" s="134">
        <v>111</v>
      </c>
      <c r="S70" s="135">
        <f>AVERAGE(G70:G88)</f>
        <v>20</v>
      </c>
      <c r="T70" s="97">
        <f>AVERAGE(I70:I88)</f>
        <v>-0.369712304285836</v>
      </c>
      <c r="U70" t="s" s="134">
        <v>111</v>
      </c>
      <c r="V70" s="135">
        <f>AVERAGE(L70:L88)</f>
        <v>3.84210526315789</v>
      </c>
      <c r="W70" s="97">
        <f>AVERAGE(N70:N88)</f>
        <v>-2.36241319444444</v>
      </c>
    </row>
    <row r="71" ht="21.95" customHeight="1">
      <c r="A71" s="150">
        <v>1978</v>
      </c>
      <c r="B71" s="100">
        <v>30</v>
      </c>
      <c r="C71" s="83">
        <v>32.6</v>
      </c>
      <c r="D71" s="87">
        <v>1.08666666666667</v>
      </c>
      <c r="E71" s="40"/>
      <c r="F71" s="151">
        <v>1978</v>
      </c>
      <c r="G71" s="100">
        <v>14</v>
      </c>
      <c r="H71" s="83">
        <v>-2.5</v>
      </c>
      <c r="I71" s="87">
        <v>-0.178571428571429</v>
      </c>
      <c r="J71" s="40"/>
      <c r="K71" s="151">
        <v>1978</v>
      </c>
      <c r="L71" s="100">
        <v>2</v>
      </c>
      <c r="M71" s="83">
        <v>-3.3</v>
      </c>
      <c r="N71" s="89">
        <v>-1.65</v>
      </c>
      <c r="O71" t="s" s="131">
        <v>112</v>
      </c>
      <c r="P71" s="135">
        <f>AVERAGE(B71:B88)</f>
        <v>34.2222222222222</v>
      </c>
      <c r="Q71" s="97">
        <f>AVERAGE(D71:D88)</f>
        <v>0.783061578054532</v>
      </c>
      <c r="R71" t="s" s="134">
        <v>112</v>
      </c>
      <c r="S71" s="135">
        <f>AVERAGE(G71:G88)</f>
        <v>19</v>
      </c>
      <c r="T71" s="97">
        <f>AVERAGE(I71:I88)</f>
        <v>-0.336743104816335</v>
      </c>
      <c r="U71" t="s" s="134">
        <v>112</v>
      </c>
      <c r="V71" s="135">
        <f>AVERAGE(L71:L88)</f>
        <v>3.33333333333333</v>
      </c>
      <c r="W71" s="97">
        <f>AVERAGE(N71:N88)</f>
        <v>-2.34657407407407</v>
      </c>
    </row>
    <row r="72" ht="21.95" customHeight="1">
      <c r="A72" s="150">
        <v>1979</v>
      </c>
      <c r="B72" s="100">
        <v>41</v>
      </c>
      <c r="C72" s="83">
        <v>13.1</v>
      </c>
      <c r="D72" s="87">
        <v>0.319512195121951</v>
      </c>
      <c r="E72" s="40"/>
      <c r="F72" s="151">
        <v>1979</v>
      </c>
      <c r="G72" s="100">
        <v>26</v>
      </c>
      <c r="H72" s="83">
        <v>-15.2</v>
      </c>
      <c r="I72" s="87">
        <v>-0.584615384615385</v>
      </c>
      <c r="J72" s="40"/>
      <c r="K72" s="151">
        <v>1979</v>
      </c>
      <c r="L72" s="100">
        <v>5</v>
      </c>
      <c r="M72" s="83">
        <v>-11.3</v>
      </c>
      <c r="N72" s="89">
        <v>-2.26</v>
      </c>
      <c r="O72" t="s" s="131">
        <v>113</v>
      </c>
      <c r="P72" s="135">
        <f>AVERAGE(B72:B88)</f>
        <v>34.4705882352941</v>
      </c>
      <c r="Q72" s="97">
        <f>AVERAGE(D72:D88)</f>
        <v>0.765202455194994</v>
      </c>
      <c r="R72" t="s" s="134">
        <v>113</v>
      </c>
      <c r="S72" s="135">
        <f>AVERAGE(G72:G88)</f>
        <v>19.2941176470588</v>
      </c>
      <c r="T72" s="97">
        <f>AVERAGE(I72:I88)</f>
        <v>-0.346047321066036</v>
      </c>
      <c r="U72" t="s" s="134">
        <v>113</v>
      </c>
      <c r="V72" s="135">
        <f>AVERAGE(L72:L88)</f>
        <v>3.41176470588235</v>
      </c>
      <c r="W72" s="97">
        <f>AVERAGE(N72:N88)</f>
        <v>-2.39632936507937</v>
      </c>
    </row>
    <row r="73" ht="21.95" customHeight="1">
      <c r="A73" s="150">
        <v>1980</v>
      </c>
      <c r="B73" s="100">
        <v>30</v>
      </c>
      <c r="C73" s="83">
        <v>30.5</v>
      </c>
      <c r="D73" s="87">
        <v>1.01666666666667</v>
      </c>
      <c r="E73" s="40"/>
      <c r="F73" s="151">
        <v>1980</v>
      </c>
      <c r="G73" s="100">
        <v>15</v>
      </c>
      <c r="H73" s="83">
        <v>-2.2</v>
      </c>
      <c r="I73" s="87">
        <v>-0.146666666666667</v>
      </c>
      <c r="J73" s="40"/>
      <c r="K73" s="151">
        <v>1980</v>
      </c>
      <c r="L73" s="100">
        <v>2</v>
      </c>
      <c r="M73" s="83">
        <v>-3.4</v>
      </c>
      <c r="N73" s="89">
        <v>-1.7</v>
      </c>
      <c r="O73" t="s" s="131">
        <v>114</v>
      </c>
      <c r="P73" s="135">
        <f>AVERAGE(B73:B88)</f>
        <v>34.0625</v>
      </c>
      <c r="Q73" s="97">
        <f>AVERAGE(D73:D88)</f>
        <v>0.793058096449559</v>
      </c>
      <c r="R73" t="s" s="134">
        <v>114</v>
      </c>
      <c r="S73" s="135">
        <f>AVERAGE(G73:G88)</f>
        <v>18.875</v>
      </c>
      <c r="T73" s="97">
        <f>AVERAGE(I73:I88)</f>
        <v>-0.331136817094201</v>
      </c>
      <c r="U73" t="s" s="134">
        <v>114</v>
      </c>
      <c r="V73" s="135">
        <f>AVERAGE(L73:L88)</f>
        <v>3.3125</v>
      </c>
      <c r="W73" s="97">
        <f>AVERAGE(N73:N88)</f>
        <v>-2.40681623931624</v>
      </c>
    </row>
    <row r="74" ht="21.95" customHeight="1">
      <c r="A74" s="150">
        <v>1981</v>
      </c>
      <c r="B74" s="100">
        <v>28</v>
      </c>
      <c r="C74" s="83">
        <v>28.5</v>
      </c>
      <c r="D74" s="87">
        <v>1.01785714285714</v>
      </c>
      <c r="E74" s="40"/>
      <c r="F74" s="151">
        <v>1981</v>
      </c>
      <c r="G74" s="100">
        <v>15</v>
      </c>
      <c r="H74" s="83">
        <v>3.7</v>
      </c>
      <c r="I74" s="87">
        <v>0.246666666666667</v>
      </c>
      <c r="J74" s="40"/>
      <c r="K74" s="151">
        <v>1981</v>
      </c>
      <c r="L74" s="100">
        <v>0</v>
      </c>
      <c r="M74" s="83">
        <v>0</v>
      </c>
      <c r="N74" s="89"/>
      <c r="O74" t="s" s="131">
        <v>115</v>
      </c>
      <c r="P74" s="135">
        <f>AVERAGE(B74:B88)</f>
        <v>34.3333333333333</v>
      </c>
      <c r="Q74" s="97">
        <f>AVERAGE(D74:D88)</f>
        <v>0.778150858435085</v>
      </c>
      <c r="R74" t="s" s="134">
        <v>115</v>
      </c>
      <c r="S74" s="135">
        <f>AVERAGE(G74:G88)</f>
        <v>19.1333333333333</v>
      </c>
      <c r="T74" s="97">
        <f>AVERAGE(I74:I88)</f>
        <v>-0.343434827122704</v>
      </c>
      <c r="U74" t="s" s="134">
        <v>115</v>
      </c>
      <c r="V74" s="135">
        <f>AVERAGE(L74:L88)</f>
        <v>3.4</v>
      </c>
      <c r="W74" s="97">
        <f>AVERAGE(N74:N88)</f>
        <v>-2.46571759259259</v>
      </c>
    </row>
    <row r="75" ht="21.95" customHeight="1">
      <c r="A75" s="150">
        <v>1982</v>
      </c>
      <c r="B75" s="100">
        <v>48</v>
      </c>
      <c r="C75" s="83">
        <v>-29</v>
      </c>
      <c r="D75" s="87">
        <v>-0.604166666666667</v>
      </c>
      <c r="E75" s="40"/>
      <c r="F75" s="151">
        <v>1982</v>
      </c>
      <c r="G75" s="100">
        <v>41</v>
      </c>
      <c r="H75" s="83">
        <v>-44.9</v>
      </c>
      <c r="I75" s="87">
        <v>-1.09512195121951</v>
      </c>
      <c r="J75" s="40"/>
      <c r="K75" s="151">
        <v>1982</v>
      </c>
      <c r="L75" s="100">
        <v>18</v>
      </c>
      <c r="M75" s="83">
        <v>-45.2</v>
      </c>
      <c r="N75" s="89">
        <v>-2.51111111111111</v>
      </c>
      <c r="O75" t="s" s="131">
        <v>116</v>
      </c>
      <c r="P75" s="135">
        <f>AVERAGE(B75:B88)</f>
        <v>34.7857142857143</v>
      </c>
      <c r="Q75" s="97">
        <f>AVERAGE(D75:D88)</f>
        <v>0.761028980976367</v>
      </c>
      <c r="R75" t="s" s="134">
        <v>116</v>
      </c>
      <c r="S75" s="135">
        <f>AVERAGE(G75:G88)</f>
        <v>19.4285714285714</v>
      </c>
      <c r="T75" s="97">
        <f>AVERAGE(I75:I88)</f>
        <v>-0.385584933821944</v>
      </c>
      <c r="U75" t="s" s="134">
        <v>116</v>
      </c>
      <c r="V75" s="135">
        <f>AVERAGE(L75:L88)</f>
        <v>3.64285714285714</v>
      </c>
      <c r="W75" s="97">
        <f>AVERAGE(N75:N88)</f>
        <v>-2.46571759259259</v>
      </c>
    </row>
    <row r="76" ht="21.95" customHeight="1">
      <c r="A76" s="150">
        <v>1983</v>
      </c>
      <c r="B76" s="100">
        <v>22</v>
      </c>
      <c r="C76" s="83">
        <v>18.1</v>
      </c>
      <c r="D76" s="87">
        <v>0.822727272727273</v>
      </c>
      <c r="E76" s="40"/>
      <c r="F76" s="151">
        <v>1983</v>
      </c>
      <c r="G76" s="100">
        <v>13</v>
      </c>
      <c r="H76" s="83">
        <v>0.1</v>
      </c>
      <c r="I76" s="87">
        <v>0.00769230769230769</v>
      </c>
      <c r="J76" s="40"/>
      <c r="K76" s="151">
        <v>1983</v>
      </c>
      <c r="L76" s="100">
        <v>1</v>
      </c>
      <c r="M76" s="83">
        <v>-2.3</v>
      </c>
      <c r="N76" s="89">
        <v>-2.3</v>
      </c>
      <c r="O76" t="s" s="131">
        <v>117</v>
      </c>
      <c r="P76" s="135">
        <f>AVERAGE(B76:B88)</f>
        <v>33.7692307692308</v>
      </c>
      <c r="Q76" s="97">
        <f>AVERAGE(D76:D88)</f>
        <v>0.866044030795062</v>
      </c>
      <c r="R76" t="s" s="134">
        <v>117</v>
      </c>
      <c r="S76" s="135">
        <f>AVERAGE(G76:G88)</f>
        <v>17.7692307692308</v>
      </c>
      <c r="T76" s="97">
        <f>AVERAGE(I76:I88)</f>
        <v>-0.331005163252901</v>
      </c>
      <c r="U76" t="s" s="134">
        <v>117</v>
      </c>
      <c r="V76" s="135">
        <f>AVERAGE(L76:L88)</f>
        <v>2.53846153846154</v>
      </c>
      <c r="W76" s="97">
        <f>AVERAGE(N76:N88)</f>
        <v>-2.46159090909091</v>
      </c>
    </row>
    <row r="77" ht="21.95" customHeight="1">
      <c r="A77" s="150">
        <v>1984</v>
      </c>
      <c r="B77" s="100">
        <v>33</v>
      </c>
      <c r="C77" s="83">
        <v>28</v>
      </c>
      <c r="D77" s="87">
        <v>0.848484848484848</v>
      </c>
      <c r="E77" s="40"/>
      <c r="F77" s="151">
        <v>1984</v>
      </c>
      <c r="G77" s="100">
        <v>14</v>
      </c>
      <c r="H77" s="83">
        <v>-10.3</v>
      </c>
      <c r="I77" s="87">
        <v>-0.735714285714286</v>
      </c>
      <c r="J77" s="40"/>
      <c r="K77" s="151">
        <v>1984</v>
      </c>
      <c r="L77" s="100">
        <v>4</v>
      </c>
      <c r="M77" s="83">
        <v>-10.7</v>
      </c>
      <c r="N77" s="89">
        <v>-2.675</v>
      </c>
      <c r="O77" t="s" s="131">
        <v>118</v>
      </c>
      <c r="P77" s="135">
        <f>AVERAGE(B77:B88)</f>
        <v>34.75</v>
      </c>
      <c r="Q77" s="97">
        <f>AVERAGE(D77:D88)</f>
        <v>0.869653760634045</v>
      </c>
      <c r="R77" t="s" s="134">
        <v>118</v>
      </c>
      <c r="S77" s="135">
        <f>AVERAGE(G77:G88)</f>
        <v>18.1666666666667</v>
      </c>
      <c r="T77" s="97">
        <f>AVERAGE(I77:I88)</f>
        <v>-0.359229952498335</v>
      </c>
      <c r="U77" t="s" s="134">
        <v>118</v>
      </c>
      <c r="V77" s="135">
        <f>AVERAGE(L77:L88)</f>
        <v>2.66666666666667</v>
      </c>
      <c r="W77" s="97">
        <f>AVERAGE(N77:N88)</f>
        <v>-2.47775</v>
      </c>
    </row>
    <row r="78" ht="21.95" customHeight="1">
      <c r="A78" s="150">
        <v>1985</v>
      </c>
      <c r="B78" s="100">
        <v>38</v>
      </c>
      <c r="C78" s="83">
        <v>31.6</v>
      </c>
      <c r="D78" s="87">
        <v>0.831578947368421</v>
      </c>
      <c r="E78" s="40"/>
      <c r="F78" s="151">
        <v>1985</v>
      </c>
      <c r="G78" s="100">
        <v>17</v>
      </c>
      <c r="H78" s="83">
        <v>-13.8</v>
      </c>
      <c r="I78" s="87">
        <v>-0.8117647058823531</v>
      </c>
      <c r="J78" s="40"/>
      <c r="K78" s="151">
        <v>1985</v>
      </c>
      <c r="L78" s="100">
        <v>3</v>
      </c>
      <c r="M78" s="83">
        <v>-11.4</v>
      </c>
      <c r="N78" s="89">
        <v>-3.8</v>
      </c>
      <c r="O78" t="s" s="131">
        <v>119</v>
      </c>
      <c r="P78" s="135">
        <f>AVERAGE(B78:B88)</f>
        <v>34.9090909090909</v>
      </c>
      <c r="Q78" s="97">
        <f>AVERAGE(D78:D88)</f>
        <v>0.871578207193062</v>
      </c>
      <c r="R78" t="s" s="134">
        <v>119</v>
      </c>
      <c r="S78" s="135">
        <f>AVERAGE(G78:G88)</f>
        <v>18.5454545454545</v>
      </c>
      <c r="T78" s="97">
        <f>AVERAGE(I78:I88)</f>
        <v>-0.325004104024158</v>
      </c>
      <c r="U78" t="s" s="134">
        <v>119</v>
      </c>
      <c r="V78" s="135">
        <f>AVERAGE(L78:L88)</f>
        <v>2.54545454545455</v>
      </c>
      <c r="W78" s="97">
        <f>AVERAGE(N78:N88)</f>
        <v>-2.45583333333333</v>
      </c>
    </row>
    <row r="79" ht="21.95" customHeight="1">
      <c r="A79" s="150">
        <v>1986</v>
      </c>
      <c r="B79" s="100">
        <v>33</v>
      </c>
      <c r="C79" s="83">
        <v>22.6</v>
      </c>
      <c r="D79" s="87">
        <v>0.684848484848485</v>
      </c>
      <c r="E79" s="40"/>
      <c r="F79" s="151">
        <v>1986</v>
      </c>
      <c r="G79" s="100">
        <v>17</v>
      </c>
      <c r="H79" s="83">
        <v>-12.5</v>
      </c>
      <c r="I79" s="87">
        <v>-0.735294117647059</v>
      </c>
      <c r="J79" s="40"/>
      <c r="K79" s="151">
        <v>1986</v>
      </c>
      <c r="L79" s="100">
        <v>3</v>
      </c>
      <c r="M79" s="83">
        <v>-8.5</v>
      </c>
      <c r="N79" s="89">
        <v>-2.83333333333333</v>
      </c>
      <c r="O79" t="s" s="131">
        <v>98</v>
      </c>
      <c r="P79" s="135">
        <f>AVERAGE(B79:B88)</f>
        <v>34.6</v>
      </c>
      <c r="Q79" s="97">
        <f>AVERAGE(D79:D88)</f>
        <v>0.875578133175527</v>
      </c>
      <c r="R79" t="s" s="134">
        <v>98</v>
      </c>
      <c r="S79" s="135">
        <f>AVERAGE(G79:G88)</f>
        <v>18.7</v>
      </c>
      <c r="T79" s="97">
        <f>AVERAGE(I79:I88)</f>
        <v>-0.276328043838338</v>
      </c>
      <c r="U79" t="s" s="134">
        <v>98</v>
      </c>
      <c r="V79" s="135">
        <f>AVERAGE(L79:L88)</f>
        <v>2.5</v>
      </c>
      <c r="W79" s="97">
        <f>AVERAGE(N79:N88)</f>
        <v>-2.2878125</v>
      </c>
    </row>
    <row r="80" ht="21.95" customHeight="1">
      <c r="A80" s="150">
        <v>1987</v>
      </c>
      <c r="B80" s="100">
        <v>41</v>
      </c>
      <c r="C80" s="83">
        <v>17.8</v>
      </c>
      <c r="D80" s="87">
        <v>0.434146341463415</v>
      </c>
      <c r="E80" s="40"/>
      <c r="F80" s="151">
        <v>1987</v>
      </c>
      <c r="G80" s="100">
        <v>25</v>
      </c>
      <c r="H80" s="83">
        <v>-15.4</v>
      </c>
      <c r="I80" s="87">
        <v>-0.616</v>
      </c>
      <c r="J80" s="40"/>
      <c r="K80" s="151">
        <v>1987</v>
      </c>
      <c r="L80" s="100">
        <v>8</v>
      </c>
      <c r="M80" s="83">
        <v>-19.7</v>
      </c>
      <c r="N80" s="89">
        <v>-2.4625</v>
      </c>
      <c r="O80" t="s" s="131">
        <v>120</v>
      </c>
      <c r="P80" s="135">
        <f>AVERAGE(B80:B88)</f>
        <v>34.7777777777778</v>
      </c>
      <c r="Q80" s="97">
        <f>AVERAGE(D80:D88)</f>
        <v>0.896770316322976</v>
      </c>
      <c r="R80" t="s" s="134">
        <v>120</v>
      </c>
      <c r="S80" s="135">
        <f>AVERAGE(G80:G88)</f>
        <v>18.8888888888889</v>
      </c>
      <c r="T80" s="97">
        <f>AVERAGE(I80:I88)</f>
        <v>-0.225331813415147</v>
      </c>
      <c r="U80" t="s" s="134">
        <v>120</v>
      </c>
      <c r="V80" s="135">
        <f>AVERAGE(L80:L88)</f>
        <v>2.44444444444444</v>
      </c>
      <c r="W80" s="97">
        <f>AVERAGE(N80:N88)</f>
        <v>-2.20988095238095</v>
      </c>
    </row>
    <row r="81" ht="21.95" customHeight="1">
      <c r="A81" s="150">
        <v>1988</v>
      </c>
      <c r="B81" s="100">
        <v>17</v>
      </c>
      <c r="C81" s="83">
        <v>16</v>
      </c>
      <c r="D81" s="87">
        <v>0.9411764705882349</v>
      </c>
      <c r="E81" s="40"/>
      <c r="F81" s="151">
        <v>1988</v>
      </c>
      <c r="G81" s="100">
        <v>9</v>
      </c>
      <c r="H81" s="83">
        <v>-2.6</v>
      </c>
      <c r="I81" s="87">
        <v>-0.288888888888889</v>
      </c>
      <c r="J81" s="40"/>
      <c r="K81" s="151">
        <v>1988</v>
      </c>
      <c r="L81" s="100">
        <v>1</v>
      </c>
      <c r="M81" s="83">
        <v>-2.4</v>
      </c>
      <c r="N81" s="89">
        <v>-2.4</v>
      </c>
      <c r="O81" t="s" s="131">
        <v>121</v>
      </c>
      <c r="P81" s="135">
        <f>AVERAGE(B81:B88)</f>
        <v>34</v>
      </c>
      <c r="Q81" s="97">
        <f>AVERAGE(D81:D88)</f>
        <v>0.954598313180421</v>
      </c>
      <c r="R81" t="s" s="134">
        <v>121</v>
      </c>
      <c r="S81" s="135">
        <f>AVERAGE(G81:G88)</f>
        <v>18.125</v>
      </c>
      <c r="T81" s="97">
        <f>AVERAGE(I81:I88)</f>
        <v>-0.17649829009204</v>
      </c>
      <c r="U81" t="s" s="134">
        <v>121</v>
      </c>
      <c r="V81" s="135">
        <f>AVERAGE(L81:L88)</f>
        <v>1.75</v>
      </c>
      <c r="W81" s="97">
        <f>AVERAGE(N81:N88)</f>
        <v>-2.16777777777778</v>
      </c>
    </row>
    <row r="82" ht="21.95" customHeight="1">
      <c r="A82" s="150">
        <v>1989</v>
      </c>
      <c r="B82" s="100">
        <v>41</v>
      </c>
      <c r="C82" s="83">
        <v>34.4</v>
      </c>
      <c r="D82" s="87">
        <v>0.839024390243902</v>
      </c>
      <c r="E82" s="40"/>
      <c r="F82" s="151">
        <v>1989</v>
      </c>
      <c r="G82" s="100">
        <v>22</v>
      </c>
      <c r="H82" s="83">
        <v>-6.9</v>
      </c>
      <c r="I82" s="87">
        <v>-0.313636363636364</v>
      </c>
      <c r="J82" s="40"/>
      <c r="K82" s="151">
        <v>1989</v>
      </c>
      <c r="L82" s="100">
        <v>1</v>
      </c>
      <c r="M82" s="83">
        <v>-1.6</v>
      </c>
      <c r="N82" s="89">
        <v>-1.6</v>
      </c>
      <c r="O82" t="s" s="131">
        <v>122</v>
      </c>
      <c r="P82" s="135">
        <f>AVERAGE(B82:B88)</f>
        <v>36.4285714285714</v>
      </c>
      <c r="Q82" s="97">
        <f>AVERAGE(D82:D88)</f>
        <v>0.956515719265019</v>
      </c>
      <c r="R82" t="s" s="134">
        <v>122</v>
      </c>
      <c r="S82" s="135">
        <f>AVERAGE(G82:G88)</f>
        <v>19.4285714285714</v>
      </c>
      <c r="T82" s="97">
        <f>AVERAGE(I82:I88)</f>
        <v>-0.160442490263919</v>
      </c>
      <c r="U82" t="s" s="134">
        <v>122</v>
      </c>
      <c r="V82" s="135">
        <f>AVERAGE(L82:L88)</f>
        <v>1.85714285714286</v>
      </c>
      <c r="W82" s="97">
        <f>AVERAGE(N82:N88)</f>
        <v>-2.12133333333333</v>
      </c>
    </row>
    <row r="83" ht="21.95" customHeight="1">
      <c r="A83" s="150">
        <v>1990</v>
      </c>
      <c r="B83" s="154">
        <v>40</v>
      </c>
      <c r="C83" s="155">
        <v>40.9</v>
      </c>
      <c r="D83" s="156">
        <v>1.0225</v>
      </c>
      <c r="E83" s="40"/>
      <c r="F83" s="151">
        <v>1990</v>
      </c>
      <c r="G83" s="154">
        <v>21</v>
      </c>
      <c r="H83" s="155">
        <v>-0.9</v>
      </c>
      <c r="I83" s="156">
        <v>-0.0428571428571429</v>
      </c>
      <c r="J83" s="40"/>
      <c r="K83" s="151">
        <v>1990</v>
      </c>
      <c r="L83" s="154">
        <v>2</v>
      </c>
      <c r="M83" s="155">
        <v>-4.1</v>
      </c>
      <c r="N83" s="157">
        <v>-2.05</v>
      </c>
      <c r="O83" t="s" s="131">
        <v>123</v>
      </c>
      <c r="P83" s="135">
        <f>AVERAGE(B83:B88)</f>
        <v>35.6666666666667</v>
      </c>
      <c r="Q83" s="97">
        <f>AVERAGE(D83:D88)</f>
        <v>0.976097607435205</v>
      </c>
      <c r="R83" t="s" s="134">
        <v>123</v>
      </c>
      <c r="S83" s="135">
        <f>AVERAGE(G83:G88)</f>
        <v>19</v>
      </c>
      <c r="T83" s="97">
        <f>AVERAGE(I83:I88)</f>
        <v>-0.134910178035178</v>
      </c>
      <c r="U83" t="s" s="134">
        <v>123</v>
      </c>
      <c r="V83" s="135">
        <f>AVERAGE(L83:L88)</f>
        <v>2</v>
      </c>
      <c r="W83" s="97">
        <f>AVERAGE(N83:N88)</f>
        <v>-2.25166666666667</v>
      </c>
    </row>
    <row r="84" ht="21.95" customHeight="1">
      <c r="A84" s="150">
        <v>1991</v>
      </c>
      <c r="B84" s="100">
        <v>39</v>
      </c>
      <c r="C84" s="83">
        <v>52.2</v>
      </c>
      <c r="D84" s="87">
        <v>1.33846153846154</v>
      </c>
      <c r="E84" s="40"/>
      <c r="F84" s="151">
        <v>1991</v>
      </c>
      <c r="G84" s="100">
        <v>16</v>
      </c>
      <c r="H84" s="83">
        <v>1.9</v>
      </c>
      <c r="I84" s="87">
        <v>0.11875</v>
      </c>
      <c r="J84" s="40"/>
      <c r="K84" s="151">
        <v>1991</v>
      </c>
      <c r="L84" s="100">
        <v>0</v>
      </c>
      <c r="M84" s="83">
        <v>0</v>
      </c>
      <c r="N84" s="89"/>
      <c r="O84" t="s" s="131">
        <v>104</v>
      </c>
      <c r="P84" s="135">
        <f>AVERAGE(B84:B88)</f>
        <v>34.8</v>
      </c>
      <c r="Q84" s="97">
        <f>AVERAGE(D84:D88)</f>
        <v>0.966817128922246</v>
      </c>
      <c r="R84" t="s" s="134">
        <v>104</v>
      </c>
      <c r="S84" s="135">
        <f>AVERAGE(G84:G88)</f>
        <v>18.6</v>
      </c>
      <c r="T84" s="97">
        <f>AVERAGE(I84:I88)</f>
        <v>-0.153320785070785</v>
      </c>
      <c r="U84" t="s" s="134">
        <v>104</v>
      </c>
      <c r="V84" s="135">
        <f>AVERAGE(L84:L88)</f>
        <v>2</v>
      </c>
      <c r="W84" s="97">
        <f>AVERAGE(N84:N88)</f>
        <v>-2.31888888888889</v>
      </c>
    </row>
    <row r="85" ht="21.95" customHeight="1">
      <c r="A85" s="150">
        <v>1992</v>
      </c>
      <c r="B85" s="100">
        <v>31</v>
      </c>
      <c r="C85" s="83">
        <v>19.1</v>
      </c>
      <c r="D85" s="87">
        <v>0.616129032258065</v>
      </c>
      <c r="E85" s="40"/>
      <c r="F85" s="151">
        <v>1992</v>
      </c>
      <c r="G85" s="100">
        <v>21</v>
      </c>
      <c r="H85" s="83">
        <v>-1.8</v>
      </c>
      <c r="I85" s="87">
        <v>-0.0857142857142857</v>
      </c>
      <c r="J85" s="40"/>
      <c r="K85" s="151">
        <v>1992</v>
      </c>
      <c r="L85" s="100">
        <v>2</v>
      </c>
      <c r="M85" s="83">
        <v>-4.3</v>
      </c>
      <c r="N85" s="89">
        <v>-2.15</v>
      </c>
      <c r="O85" t="s" s="131">
        <v>124</v>
      </c>
      <c r="P85" s="135">
        <f>AVERAGE(B85:B88)</f>
        <v>33.75</v>
      </c>
      <c r="Q85" s="97">
        <f>AVERAGE(D85:D88)</f>
        <v>0.873906026537422</v>
      </c>
      <c r="R85" t="s" s="134">
        <v>124</v>
      </c>
      <c r="S85" s="135">
        <f>AVERAGE(G85:G88)</f>
        <v>19.25</v>
      </c>
      <c r="T85" s="97">
        <f>AVERAGE(I85:I88)</f>
        <v>-0.221338481338481</v>
      </c>
      <c r="U85" t="s" s="134">
        <v>124</v>
      </c>
      <c r="V85" s="135">
        <f>AVERAGE(L85:L88)</f>
        <v>2.5</v>
      </c>
      <c r="W85" s="97">
        <f>AVERAGE(N85:N88)</f>
        <v>-2.31888888888889</v>
      </c>
    </row>
    <row r="86" ht="21.95" customHeight="1">
      <c r="A86" s="150">
        <v>1993</v>
      </c>
      <c r="B86" s="100">
        <v>14</v>
      </c>
      <c r="C86" s="83">
        <v>21.6</v>
      </c>
      <c r="D86" s="87">
        <v>1.54285714285714</v>
      </c>
      <c r="E86" s="40"/>
      <c r="F86" s="151">
        <v>1993</v>
      </c>
      <c r="G86" s="100">
        <v>4</v>
      </c>
      <c r="H86" s="83">
        <v>0.4</v>
      </c>
      <c r="I86" s="87">
        <v>0.1</v>
      </c>
      <c r="J86" s="40"/>
      <c r="K86" s="151">
        <v>1993</v>
      </c>
      <c r="L86" s="100">
        <v>0</v>
      </c>
      <c r="M86" s="83">
        <v>0</v>
      </c>
      <c r="N86" s="89"/>
      <c r="O86" t="s" s="131">
        <v>125</v>
      </c>
      <c r="P86" s="135">
        <f>AVERAGE(B86:B88)</f>
        <v>34.6666666666667</v>
      </c>
      <c r="Q86" s="97">
        <f>AVERAGE(D86:D88)</f>
        <v>0.959831691297208</v>
      </c>
      <c r="R86" t="s" s="134">
        <v>125</v>
      </c>
      <c r="S86" s="135">
        <f>AVERAGE(G86:G88)</f>
        <v>18.6666666666667</v>
      </c>
      <c r="T86" s="97">
        <f>AVERAGE(I86:I88)</f>
        <v>-0.266546546546547</v>
      </c>
      <c r="U86" t="s" s="134">
        <v>125</v>
      </c>
      <c r="V86" s="135">
        <f>AVERAGE(L86:L88)</f>
        <v>2.66666666666667</v>
      </c>
      <c r="W86" s="97">
        <f>AVERAGE(N86:N88)</f>
        <v>-2.40333333333334</v>
      </c>
    </row>
    <row r="87" ht="21.95" customHeight="1">
      <c r="A87" s="150">
        <v>1994</v>
      </c>
      <c r="B87" s="100">
        <v>58</v>
      </c>
      <c r="C87" s="83">
        <v>24.6</v>
      </c>
      <c r="D87" s="87">
        <v>0.424137931034483</v>
      </c>
      <c r="E87" s="40"/>
      <c r="F87" s="151">
        <v>1994</v>
      </c>
      <c r="G87" s="100">
        <v>37</v>
      </c>
      <c r="H87" s="83">
        <v>-21.2</v>
      </c>
      <c r="I87" s="87">
        <v>-0.572972972972973</v>
      </c>
      <c r="J87" s="40"/>
      <c r="K87" s="151">
        <v>1994</v>
      </c>
      <c r="L87" s="100">
        <v>5</v>
      </c>
      <c r="M87" s="83">
        <v>-11.7</v>
      </c>
      <c r="N87" s="89">
        <v>-2.34</v>
      </c>
      <c r="O87" t="s" s="131">
        <v>126</v>
      </c>
      <c r="P87" s="135">
        <f>AVERAGE(B87:B88)</f>
        <v>45</v>
      </c>
      <c r="Q87" s="97">
        <f>AVERAGE(D87:D88)</f>
        <v>0.668318965517242</v>
      </c>
      <c r="R87" t="s" s="134">
        <v>126</v>
      </c>
      <c r="S87" s="135">
        <f>AVERAGE(G87:G88)</f>
        <v>26</v>
      </c>
      <c r="T87" s="97">
        <f>AVERAGE(I87:I88)</f>
        <v>-0.44981981981982</v>
      </c>
      <c r="U87" t="s" s="134">
        <v>126</v>
      </c>
      <c r="V87" s="135">
        <f>AVERAGE(L87:L88)</f>
        <v>4</v>
      </c>
      <c r="W87" s="97">
        <f>AVERAGE(N87:N88)</f>
        <v>-2.40333333333334</v>
      </c>
    </row>
    <row r="88" ht="21.95" customHeight="1">
      <c r="A88" s="150">
        <v>1995</v>
      </c>
      <c r="B88" s="100">
        <v>32</v>
      </c>
      <c r="C88" s="83">
        <v>29.2</v>
      </c>
      <c r="D88" s="87">
        <v>0.9125</v>
      </c>
      <c r="E88" s="40"/>
      <c r="F88" s="151">
        <v>1995</v>
      </c>
      <c r="G88" s="100">
        <v>15</v>
      </c>
      <c r="H88" s="83">
        <v>-4.9</v>
      </c>
      <c r="I88" s="87">
        <v>-0.326666666666667</v>
      </c>
      <c r="J88" s="40"/>
      <c r="K88" s="151">
        <v>1995</v>
      </c>
      <c r="L88" s="100">
        <v>3</v>
      </c>
      <c r="M88" s="83">
        <v>-7.4</v>
      </c>
      <c r="N88" s="89">
        <v>-2.46666666666667</v>
      </c>
      <c r="O88" t="s" s="131">
        <v>127</v>
      </c>
      <c r="P88" s="135">
        <f>AVERAGE(B88)</f>
        <v>32</v>
      </c>
      <c r="Q88" s="97">
        <f>AVERAGE(D88)</f>
        <v>0.9125</v>
      </c>
      <c r="R88" t="s" s="134">
        <v>127</v>
      </c>
      <c r="S88" s="135">
        <f>AVERAGE(G88)</f>
        <v>15</v>
      </c>
      <c r="T88" s="97">
        <f>AVERAGE(I88)</f>
        <v>-0.326666666666667</v>
      </c>
      <c r="U88" t="s" s="134">
        <v>127</v>
      </c>
      <c r="V88" s="135">
        <f>AVERAGE(L88)</f>
        <v>3</v>
      </c>
      <c r="W88" s="97">
        <f>AVERAGE(N88)</f>
        <v>-2.46666666666667</v>
      </c>
    </row>
    <row r="89" ht="21.95" customHeight="1">
      <c r="A89" s="150">
        <v>1996</v>
      </c>
      <c r="B89" s="100">
        <v>19</v>
      </c>
      <c r="C89" s="83">
        <v>24</v>
      </c>
      <c r="D89" s="87">
        <v>1.26315789473684</v>
      </c>
      <c r="E89" s="40"/>
      <c r="F89" s="151">
        <v>1996</v>
      </c>
      <c r="G89" s="100">
        <v>8</v>
      </c>
      <c r="H89" s="83">
        <v>0.1</v>
      </c>
      <c r="I89" s="87">
        <v>0.0125</v>
      </c>
      <c r="J89" s="40"/>
      <c r="K89" s="151">
        <v>1996</v>
      </c>
      <c r="L89" s="100">
        <v>0</v>
      </c>
      <c r="M89" s="83">
        <v>0</v>
      </c>
      <c r="N89" s="89"/>
      <c r="O89" t="s" s="131">
        <v>128</v>
      </c>
      <c r="P89" s="158">
        <f>AVERAGE(B89)</f>
        <v>19</v>
      </c>
      <c r="Q89" s="159">
        <f>AVERAGE(D89)</f>
        <v>1.26315789473684</v>
      </c>
      <c r="R89" t="s" s="134">
        <v>128</v>
      </c>
      <c r="S89" s="158">
        <f>AVERAGE(G89)</f>
        <v>8</v>
      </c>
      <c r="T89" s="159">
        <f>AVERAGE(I89)</f>
        <v>0.0125</v>
      </c>
      <c r="U89" t="s" s="134">
        <v>128</v>
      </c>
      <c r="V89" s="158">
        <f>AVERAGE(L89)</f>
        <v>0</v>
      </c>
      <c r="W89" s="159"/>
    </row>
    <row r="90" ht="21.95" customHeight="1">
      <c r="A90" s="150">
        <v>1997</v>
      </c>
      <c r="B90" s="100">
        <v>41</v>
      </c>
      <c r="C90" s="83">
        <v>10</v>
      </c>
      <c r="D90" s="87">
        <v>0.24390243902439</v>
      </c>
      <c r="E90" s="40"/>
      <c r="F90" s="151">
        <v>1997</v>
      </c>
      <c r="G90" s="100">
        <v>26</v>
      </c>
      <c r="H90" s="83">
        <v>-20.8</v>
      </c>
      <c r="I90" s="87">
        <v>-0.8</v>
      </c>
      <c r="J90" s="40"/>
      <c r="K90" s="151">
        <v>1997</v>
      </c>
      <c r="L90" s="100">
        <v>5</v>
      </c>
      <c r="M90" s="83">
        <v>-11.7</v>
      </c>
      <c r="N90" s="89">
        <v>-2.34</v>
      </c>
      <c r="O90" t="s" s="131">
        <v>127</v>
      </c>
      <c r="P90" s="135">
        <f>AVERAGE(B90)</f>
        <v>41</v>
      </c>
      <c r="Q90" s="97">
        <f>AVERAGE(D90)</f>
        <v>0.24390243902439</v>
      </c>
      <c r="R90" t="s" s="134">
        <v>127</v>
      </c>
      <c r="S90" s="135">
        <f>AVERAGE(G90)</f>
        <v>26</v>
      </c>
      <c r="T90" s="97">
        <f>AVERAGE(I90)</f>
        <v>-0.8</v>
      </c>
      <c r="U90" t="s" s="134">
        <v>127</v>
      </c>
      <c r="V90" s="135">
        <f>AVERAGE(L90)</f>
        <v>5</v>
      </c>
      <c r="W90" s="97">
        <f>AVERAGE(N90)</f>
        <v>-2.34</v>
      </c>
    </row>
    <row r="91" ht="21.95" customHeight="1">
      <c r="A91" s="150">
        <v>1998</v>
      </c>
      <c r="B91" s="100">
        <v>21</v>
      </c>
      <c r="C91" s="83">
        <v>15.1</v>
      </c>
      <c r="D91" s="87">
        <v>0.719047619047619</v>
      </c>
      <c r="E91" s="40"/>
      <c r="F91" s="151">
        <v>1998</v>
      </c>
      <c r="G91" s="100">
        <v>11</v>
      </c>
      <c r="H91" s="83">
        <v>-5.2</v>
      </c>
      <c r="I91" s="87">
        <v>-0.472727272727273</v>
      </c>
      <c r="J91" s="40"/>
      <c r="K91" s="151">
        <v>1998</v>
      </c>
      <c r="L91" s="100">
        <v>0</v>
      </c>
      <c r="M91" s="83">
        <v>0</v>
      </c>
      <c r="N91" s="89"/>
      <c r="O91" t="s" s="131">
        <v>126</v>
      </c>
      <c r="P91" s="135">
        <f>AVERAGE(B90:B91)</f>
        <v>31</v>
      </c>
      <c r="Q91" s="97">
        <f>AVERAGE(D90:D91)</f>
        <v>0.481475029036005</v>
      </c>
      <c r="R91" t="s" s="134">
        <v>126</v>
      </c>
      <c r="S91" s="135">
        <f>AVERAGE(G90:G91)</f>
        <v>18.5</v>
      </c>
      <c r="T91" s="97">
        <f>AVERAGE(I90:I91)</f>
        <v>-0.636363636363637</v>
      </c>
      <c r="U91" t="s" s="134">
        <v>126</v>
      </c>
      <c r="V91" s="135">
        <f>AVERAGE(L90:L91)</f>
        <v>2.5</v>
      </c>
      <c r="W91" s="97">
        <f>AVERAGE(N90:N91)</f>
        <v>-2.34</v>
      </c>
    </row>
    <row r="92" ht="21.95" customHeight="1">
      <c r="A92" s="150">
        <v>1999</v>
      </c>
      <c r="B92" s="204">
        <v>30</v>
      </c>
      <c r="C92" s="205">
        <v>32.4</v>
      </c>
      <c r="D92" s="206">
        <v>1.08</v>
      </c>
      <c r="E92" s="40"/>
      <c r="F92" s="151">
        <v>1999</v>
      </c>
      <c r="G92" s="204">
        <v>15</v>
      </c>
      <c r="H92" s="205">
        <v>1.8</v>
      </c>
      <c r="I92" s="206">
        <v>0.12</v>
      </c>
      <c r="J92" s="40"/>
      <c r="K92" s="151">
        <v>1999</v>
      </c>
      <c r="L92" s="204">
        <v>0</v>
      </c>
      <c r="M92" s="205">
        <v>0</v>
      </c>
      <c r="N92" s="207"/>
      <c r="O92" t="s" s="131">
        <v>125</v>
      </c>
      <c r="P92" s="135">
        <f>AVERAGE(B90:B92)</f>
        <v>30.6666666666667</v>
      </c>
      <c r="Q92" s="97">
        <f>AVERAGE(D90:D92)</f>
        <v>0.68098335269067</v>
      </c>
      <c r="R92" t="s" s="134">
        <v>125</v>
      </c>
      <c r="S92" s="135">
        <f>AVERAGE(G90:G92)</f>
        <v>17.3333333333333</v>
      </c>
      <c r="T92" s="97">
        <f>AVERAGE(I90:I92)</f>
        <v>-0.384242424242424</v>
      </c>
      <c r="U92" t="s" s="134">
        <v>125</v>
      </c>
      <c r="V92" s="135">
        <f>AVERAGE(L90:L92)</f>
        <v>1.66666666666667</v>
      </c>
      <c r="W92" s="97">
        <f>AVERAGE(N90:N92)</f>
        <v>-2.34</v>
      </c>
    </row>
    <row r="93" ht="21.95" customHeight="1">
      <c r="A93" s="150">
        <v>2000</v>
      </c>
      <c r="B93" s="100">
        <v>39</v>
      </c>
      <c r="C93" s="83">
        <v>16.4</v>
      </c>
      <c r="D93" s="87">
        <v>0.420512820512821</v>
      </c>
      <c r="E93" s="40"/>
      <c r="F93" s="151">
        <v>2000</v>
      </c>
      <c r="G93" s="100">
        <v>25</v>
      </c>
      <c r="H93" s="83">
        <v>-13.7</v>
      </c>
      <c r="I93" s="87">
        <v>-0.548</v>
      </c>
      <c r="J93" s="40"/>
      <c r="K93" s="151">
        <v>2000</v>
      </c>
      <c r="L93" s="100">
        <v>5</v>
      </c>
      <c r="M93" s="83">
        <v>-11.9</v>
      </c>
      <c r="N93" s="89">
        <v>-2.38</v>
      </c>
      <c r="O93" t="s" s="131">
        <v>124</v>
      </c>
      <c r="P93" s="135">
        <f>AVERAGE(B90:B93)</f>
        <v>32.75</v>
      </c>
      <c r="Q93" s="97">
        <f>AVERAGE(D90:D93)</f>
        <v>0.615865719646208</v>
      </c>
      <c r="R93" t="s" s="134">
        <v>124</v>
      </c>
      <c r="S93" s="135">
        <f>AVERAGE(G90:G93)</f>
        <v>19.25</v>
      </c>
      <c r="T93" s="97">
        <f>AVERAGE(I90:I93)</f>
        <v>-0.425181818181818</v>
      </c>
      <c r="U93" t="s" s="134">
        <v>124</v>
      </c>
      <c r="V93" s="135">
        <f>AVERAGE(L90:L93)</f>
        <v>2.5</v>
      </c>
      <c r="W93" s="97">
        <f>AVERAGE(N90:N93)</f>
        <v>-2.36</v>
      </c>
    </row>
    <row r="94" ht="21.95" customHeight="1">
      <c r="A94" s="150">
        <v>2001</v>
      </c>
      <c r="B94" s="100">
        <v>41</v>
      </c>
      <c r="C94" s="83">
        <v>55.3</v>
      </c>
      <c r="D94" s="87">
        <v>1.34878048780488</v>
      </c>
      <c r="E94" s="40"/>
      <c r="F94" s="151">
        <v>2001</v>
      </c>
      <c r="G94" s="100">
        <v>17</v>
      </c>
      <c r="H94" s="83">
        <v>5.4</v>
      </c>
      <c r="I94" s="87">
        <v>0.317647058823529</v>
      </c>
      <c r="J94" s="40"/>
      <c r="K94" s="151">
        <v>2001</v>
      </c>
      <c r="L94" s="100">
        <v>0</v>
      </c>
      <c r="M94" s="83">
        <v>0</v>
      </c>
      <c r="N94" s="89"/>
      <c r="O94" t="s" s="131">
        <v>104</v>
      </c>
      <c r="P94" s="135">
        <f>AVERAGE(B90:B94)</f>
        <v>34.4</v>
      </c>
      <c r="Q94" s="97">
        <f>AVERAGE(D90:D94)</f>
        <v>0.762448673277942</v>
      </c>
      <c r="R94" t="s" s="134">
        <v>104</v>
      </c>
      <c r="S94" s="135">
        <f>AVERAGE(G90:G94)</f>
        <v>18.8</v>
      </c>
      <c r="T94" s="97">
        <f>AVERAGE(I90:I94)</f>
        <v>-0.276616042780749</v>
      </c>
      <c r="U94" t="s" s="134">
        <v>104</v>
      </c>
      <c r="V94" s="135">
        <f>AVERAGE(L90:L94)</f>
        <v>2</v>
      </c>
      <c r="W94" s="97">
        <f>AVERAGE(N90:N94)</f>
        <v>-2.36</v>
      </c>
    </row>
    <row r="95" ht="21.95" customHeight="1">
      <c r="A95" s="150">
        <v>2002</v>
      </c>
      <c r="B95" s="100">
        <v>54</v>
      </c>
      <c r="C95" s="83">
        <v>-14.1</v>
      </c>
      <c r="D95" s="87">
        <v>-0.261111111111111</v>
      </c>
      <c r="E95" s="40"/>
      <c r="F95" s="151">
        <v>2002</v>
      </c>
      <c r="G95" s="100">
        <v>42</v>
      </c>
      <c r="H95" s="83">
        <v>-38.1</v>
      </c>
      <c r="I95" s="87">
        <v>-0.907142857142857</v>
      </c>
      <c r="J95" s="40"/>
      <c r="K95" s="151">
        <v>2002</v>
      </c>
      <c r="L95" s="100">
        <v>15</v>
      </c>
      <c r="M95" s="83">
        <v>-36.1</v>
      </c>
      <c r="N95" s="89">
        <v>-2.40666666666667</v>
      </c>
      <c r="O95" t="s" s="131">
        <v>123</v>
      </c>
      <c r="P95" s="135">
        <f>AVERAGE(B90:B95)</f>
        <v>37.6666666666667</v>
      </c>
      <c r="Q95" s="97">
        <f>AVERAGE(D90:D95)</f>
        <v>0.591855375879767</v>
      </c>
      <c r="R95" t="s" s="134">
        <v>123</v>
      </c>
      <c r="S95" s="135">
        <f>AVERAGE(G90:G95)</f>
        <v>22.6666666666667</v>
      </c>
      <c r="T95" s="97">
        <f>AVERAGE(I90:I95)</f>
        <v>-0.381703845174434</v>
      </c>
      <c r="U95" t="s" s="134">
        <v>123</v>
      </c>
      <c r="V95" s="135">
        <f>AVERAGE(L90:L95)</f>
        <v>4.16666666666667</v>
      </c>
      <c r="W95" s="97">
        <f>AVERAGE(N90:N95)</f>
        <v>-2.37555555555556</v>
      </c>
    </row>
    <row r="96" ht="21.95" customHeight="1">
      <c r="A96" s="150">
        <v>2003</v>
      </c>
      <c r="B96" s="100">
        <v>23</v>
      </c>
      <c r="C96" s="83">
        <v>15.6</v>
      </c>
      <c r="D96" s="87">
        <v>0.678260869565217</v>
      </c>
      <c r="E96" s="40"/>
      <c r="F96" s="151">
        <v>2003</v>
      </c>
      <c r="G96" s="100">
        <v>11</v>
      </c>
      <c r="H96" s="83">
        <v>-8.1</v>
      </c>
      <c r="I96" s="87">
        <v>-0.736363636363636</v>
      </c>
      <c r="J96" s="40"/>
      <c r="K96" s="151">
        <v>2003</v>
      </c>
      <c r="L96" s="100">
        <v>3</v>
      </c>
      <c r="M96" s="83">
        <v>-5.5</v>
      </c>
      <c r="N96" s="89">
        <v>-1.83333333333333</v>
      </c>
      <c r="O96" t="s" s="131">
        <v>122</v>
      </c>
      <c r="P96" s="135">
        <f>AVERAGE(B90:B96)</f>
        <v>35.5714285714286</v>
      </c>
      <c r="Q96" s="97">
        <f>AVERAGE(D90:D96)</f>
        <v>0.604199017834831</v>
      </c>
      <c r="R96" t="s" s="134">
        <v>122</v>
      </c>
      <c r="S96" s="135">
        <f>AVERAGE(G90:G96)</f>
        <v>21</v>
      </c>
      <c r="T96" s="97">
        <f>AVERAGE(I90:I96)</f>
        <v>-0.432369529630034</v>
      </c>
      <c r="U96" t="s" s="134">
        <v>122</v>
      </c>
      <c r="V96" s="135">
        <f>AVERAGE(L90:L96)</f>
        <v>4</v>
      </c>
      <c r="W96" s="97">
        <f>AVERAGE(N90:N96)</f>
        <v>-2.24</v>
      </c>
    </row>
    <row r="97" ht="21.95" customHeight="1">
      <c r="A97" s="150">
        <v>2004</v>
      </c>
      <c r="B97" s="100">
        <v>50</v>
      </c>
      <c r="C97" s="83">
        <v>9.199999999999999</v>
      </c>
      <c r="D97" s="87">
        <v>0.184</v>
      </c>
      <c r="E97" s="40"/>
      <c r="F97" s="151">
        <v>2004</v>
      </c>
      <c r="G97" s="100">
        <v>35</v>
      </c>
      <c r="H97" s="83">
        <v>-17.5</v>
      </c>
      <c r="I97" s="87">
        <v>-0.5</v>
      </c>
      <c r="J97" s="40"/>
      <c r="K97" s="151">
        <v>2004</v>
      </c>
      <c r="L97" s="100">
        <v>6</v>
      </c>
      <c r="M97" s="83">
        <v>-14.2</v>
      </c>
      <c r="N97" s="89">
        <v>-2.36666666666667</v>
      </c>
      <c r="O97" t="s" s="131">
        <v>121</v>
      </c>
      <c r="P97" s="135">
        <f>AVERAGE(B90:B97)</f>
        <v>37.375</v>
      </c>
      <c r="Q97" s="97">
        <f>AVERAGE(D90:D97)</f>
        <v>0.551674140605477</v>
      </c>
      <c r="R97" t="s" s="134">
        <v>121</v>
      </c>
      <c r="S97" s="135">
        <f>AVERAGE(G90:G97)</f>
        <v>22.75</v>
      </c>
      <c r="T97" s="97">
        <f>AVERAGE(I90:I97)</f>
        <v>-0.44082333842628</v>
      </c>
      <c r="U97" t="s" s="134">
        <v>121</v>
      </c>
      <c r="V97" s="135">
        <f>AVERAGE(L90:L97)</f>
        <v>4.25</v>
      </c>
      <c r="W97" s="97">
        <f>AVERAGE(N90:N97)</f>
        <v>-2.26533333333333</v>
      </c>
    </row>
    <row r="98" ht="21.95" customHeight="1">
      <c r="A98" s="150">
        <v>2005</v>
      </c>
      <c r="B98" s="100">
        <v>21</v>
      </c>
      <c r="C98" s="83">
        <v>29.8</v>
      </c>
      <c r="D98" s="87">
        <v>1.41904761904762</v>
      </c>
      <c r="E98" s="40"/>
      <c r="F98" s="151">
        <v>2005</v>
      </c>
      <c r="G98" s="100">
        <v>7</v>
      </c>
      <c r="H98" s="83">
        <v>1.1</v>
      </c>
      <c r="I98" s="87">
        <v>0.157142857142857</v>
      </c>
      <c r="J98" s="40"/>
      <c r="K98" s="151">
        <v>2005</v>
      </c>
      <c r="L98" s="100">
        <v>0</v>
      </c>
      <c r="M98" s="83">
        <v>0</v>
      </c>
      <c r="N98" s="89"/>
      <c r="O98" t="s" s="131">
        <v>120</v>
      </c>
      <c r="P98" s="135">
        <f>AVERAGE(B90:B98)</f>
        <v>35.5555555555556</v>
      </c>
      <c r="Q98" s="97">
        <f>AVERAGE(D90:D98)</f>
        <v>0.6480489715434929</v>
      </c>
      <c r="R98" t="s" s="134">
        <v>120</v>
      </c>
      <c r="S98" s="135">
        <f>AVERAGE(G90:G98)</f>
        <v>21</v>
      </c>
      <c r="T98" s="97">
        <f>AVERAGE(I90:I98)</f>
        <v>-0.374382650029709</v>
      </c>
      <c r="U98" t="s" s="134">
        <v>120</v>
      </c>
      <c r="V98" s="135">
        <f>AVERAGE(L90:L98)</f>
        <v>3.77777777777778</v>
      </c>
      <c r="W98" s="97">
        <f>AVERAGE(N90:N98)</f>
        <v>-2.26533333333333</v>
      </c>
    </row>
    <row r="99" ht="21.95" customHeight="1">
      <c r="A99" s="150">
        <v>2006</v>
      </c>
      <c r="B99" s="100">
        <v>31</v>
      </c>
      <c r="C99" s="83">
        <v>29.5</v>
      </c>
      <c r="D99" s="87">
        <v>0.9516129032258061</v>
      </c>
      <c r="E99" s="40"/>
      <c r="F99" s="151">
        <v>2006</v>
      </c>
      <c r="G99" s="100">
        <v>17</v>
      </c>
      <c r="H99" s="83">
        <v>-0.1</v>
      </c>
      <c r="I99" s="87">
        <v>-0.00588235294117647</v>
      </c>
      <c r="J99" s="40"/>
      <c r="K99" s="151">
        <v>2006</v>
      </c>
      <c r="L99" s="100">
        <v>1</v>
      </c>
      <c r="M99" s="83">
        <v>-2.1</v>
      </c>
      <c r="N99" s="89">
        <v>-2.1</v>
      </c>
      <c r="O99" t="s" s="131">
        <v>98</v>
      </c>
      <c r="P99" s="135">
        <f>AVERAGE(B90:B99)</f>
        <v>35.1</v>
      </c>
      <c r="Q99" s="97">
        <f>AVERAGE(D90:D99)</f>
        <v>0.678405364711724</v>
      </c>
      <c r="R99" t="s" s="134">
        <v>98</v>
      </c>
      <c r="S99" s="135">
        <f>AVERAGE(G90:G99)</f>
        <v>20.6</v>
      </c>
      <c r="T99" s="97">
        <f>AVERAGE(I90:I99)</f>
        <v>-0.337532620320856</v>
      </c>
      <c r="U99" t="s" s="134">
        <v>98</v>
      </c>
      <c r="V99" s="135">
        <f>AVERAGE(L90:L99)</f>
        <v>3.5</v>
      </c>
      <c r="W99" s="97">
        <f>AVERAGE(N90:N99)</f>
        <v>-2.23777777777778</v>
      </c>
    </row>
    <row r="100" ht="21.95" customHeight="1">
      <c r="A100" s="150">
        <v>2007</v>
      </c>
      <c r="B100" s="100">
        <v>30</v>
      </c>
      <c r="C100" s="83">
        <v>2.2</v>
      </c>
      <c r="D100" s="87">
        <v>0.07333333333333331</v>
      </c>
      <c r="E100" s="40"/>
      <c r="F100" s="151">
        <v>2007</v>
      </c>
      <c r="G100" s="100">
        <v>21</v>
      </c>
      <c r="H100" s="83">
        <v>-14.3</v>
      </c>
      <c r="I100" s="87">
        <v>-0.680952380952381</v>
      </c>
      <c r="J100" s="40"/>
      <c r="K100" s="151">
        <v>2007</v>
      </c>
      <c r="L100" s="100">
        <v>5</v>
      </c>
      <c r="M100" s="83">
        <v>-10.6</v>
      </c>
      <c r="N100" s="89">
        <v>-2.12</v>
      </c>
      <c r="O100" t="s" s="131">
        <v>119</v>
      </c>
      <c r="P100" s="135">
        <f>AVERAGE(B90:B100)</f>
        <v>34.6363636363636</v>
      </c>
      <c r="Q100" s="97">
        <f>AVERAGE(D90:D100)</f>
        <v>0.623398816404598</v>
      </c>
      <c r="R100" t="s" s="134">
        <v>119</v>
      </c>
      <c r="S100" s="135">
        <f>AVERAGE(G90:G100)</f>
        <v>20.6363636363636</v>
      </c>
      <c r="T100" s="97">
        <f>AVERAGE(I90:I100)</f>
        <v>-0.368752598560085</v>
      </c>
      <c r="U100" t="s" s="134">
        <v>119</v>
      </c>
      <c r="V100" s="135">
        <f>AVERAGE(L90:L100)</f>
        <v>3.63636363636364</v>
      </c>
      <c r="W100" s="97">
        <f>AVERAGE(N90:N100)</f>
        <v>-2.22095238095238</v>
      </c>
    </row>
    <row r="101" ht="21.95" customHeight="1">
      <c r="A101" s="150">
        <v>2008</v>
      </c>
      <c r="B101" s="100">
        <v>41</v>
      </c>
      <c r="C101" s="83">
        <v>13.3</v>
      </c>
      <c r="D101" s="87">
        <v>0.324390243902439</v>
      </c>
      <c r="E101" s="40"/>
      <c r="F101" s="151">
        <v>2008</v>
      </c>
      <c r="G101" s="100">
        <v>27</v>
      </c>
      <c r="H101" s="83">
        <v>-16.9</v>
      </c>
      <c r="I101" s="87">
        <v>-0.625925925925926</v>
      </c>
      <c r="J101" s="40"/>
      <c r="K101" s="151">
        <v>2008</v>
      </c>
      <c r="L101" s="100">
        <v>8</v>
      </c>
      <c r="M101" s="83">
        <v>-16.8</v>
      </c>
      <c r="N101" s="89">
        <v>-2.1</v>
      </c>
      <c r="O101" t="s" s="131">
        <v>118</v>
      </c>
      <c r="P101" s="135">
        <f>AVERAGE(B90:B101)</f>
        <v>35.1666666666667</v>
      </c>
      <c r="Q101" s="97">
        <f>AVERAGE(D90:D101)</f>
        <v>0.598481435362751</v>
      </c>
      <c r="R101" t="s" s="134">
        <v>118</v>
      </c>
      <c r="S101" s="135">
        <f>AVERAGE(G90:G101)</f>
        <v>21.1666666666667</v>
      </c>
      <c r="T101" s="97">
        <f>AVERAGE(I90:I101)</f>
        <v>-0.390183709173905</v>
      </c>
      <c r="U101" t="s" s="134">
        <v>118</v>
      </c>
      <c r="V101" s="135">
        <f>AVERAGE(L90:L101)</f>
        <v>4</v>
      </c>
      <c r="W101" s="97">
        <f>AVERAGE(N90:N101)</f>
        <v>-2.20583333333333</v>
      </c>
    </row>
    <row r="102" ht="21.95" customHeight="1">
      <c r="A102" s="150">
        <v>2009</v>
      </c>
      <c r="B102" s="100">
        <v>17</v>
      </c>
      <c r="C102" s="83">
        <v>18.1</v>
      </c>
      <c r="D102" s="87">
        <v>1.06470588235294</v>
      </c>
      <c r="E102" s="40"/>
      <c r="F102" s="151">
        <v>2009</v>
      </c>
      <c r="G102" s="100">
        <v>8</v>
      </c>
      <c r="H102" s="83">
        <v>0</v>
      </c>
      <c r="I102" s="87">
        <v>0</v>
      </c>
      <c r="J102" s="40"/>
      <c r="K102" s="151">
        <v>2009</v>
      </c>
      <c r="L102" s="100">
        <v>0</v>
      </c>
      <c r="M102" s="83">
        <v>0</v>
      </c>
      <c r="N102" s="89"/>
      <c r="O102" t="s" s="131">
        <v>117</v>
      </c>
      <c r="P102" s="135">
        <f>AVERAGE(B90:B102)</f>
        <v>33.7692307692308</v>
      </c>
      <c r="Q102" s="97">
        <f>AVERAGE(D90:D102)</f>
        <v>0.6343448543619959</v>
      </c>
      <c r="R102" t="s" s="134">
        <v>117</v>
      </c>
      <c r="S102" s="135">
        <f>AVERAGE(G90:G102)</f>
        <v>20.1538461538462</v>
      </c>
      <c r="T102" s="97">
        <f>AVERAGE(I90:I102)</f>
        <v>-0.360169577698989</v>
      </c>
      <c r="U102" t="s" s="134">
        <v>117</v>
      </c>
      <c r="V102" s="135">
        <f>AVERAGE(L90:L102)</f>
        <v>3.69230769230769</v>
      </c>
      <c r="W102" s="97">
        <f>AVERAGE(N90:N102)</f>
        <v>-2.20583333333333</v>
      </c>
    </row>
    <row r="103" ht="21.95" customHeight="1">
      <c r="A103" s="150">
        <v>2010</v>
      </c>
      <c r="B103" s="100">
        <v>27</v>
      </c>
      <c r="C103" s="83">
        <v>36.1</v>
      </c>
      <c r="D103" s="87">
        <v>1.33703703703704</v>
      </c>
      <c r="E103" s="40"/>
      <c r="F103" s="151">
        <v>2010</v>
      </c>
      <c r="G103" s="100">
        <v>10</v>
      </c>
      <c r="H103" s="83">
        <v>1.9</v>
      </c>
      <c r="I103" s="87">
        <v>0.19</v>
      </c>
      <c r="J103" s="40"/>
      <c r="K103" s="151">
        <v>2010</v>
      </c>
      <c r="L103" s="100">
        <v>0</v>
      </c>
      <c r="M103" s="83">
        <v>0</v>
      </c>
      <c r="N103" s="89"/>
      <c r="O103" t="s" s="131">
        <v>116</v>
      </c>
      <c r="P103" s="135">
        <f>AVERAGE(B90:B103)</f>
        <v>33.2857142857143</v>
      </c>
      <c r="Q103" s="97">
        <f>AVERAGE(D90:D103)</f>
        <v>0.6845371531245</v>
      </c>
      <c r="R103" t="s" s="134">
        <v>116</v>
      </c>
      <c r="S103" s="135">
        <f>AVERAGE(G90:G103)</f>
        <v>19.4285714285714</v>
      </c>
      <c r="T103" s="97">
        <f>AVERAGE(I90:I103)</f>
        <v>-0.32087175072049</v>
      </c>
      <c r="U103" t="s" s="134">
        <v>116</v>
      </c>
      <c r="V103" s="135">
        <f>AVERAGE(L90:L103)</f>
        <v>3.42857142857143</v>
      </c>
      <c r="W103" s="97">
        <f>AVERAGE(N90:N103)</f>
        <v>-2.20583333333333</v>
      </c>
    </row>
    <row r="104" ht="21.95" customHeight="1">
      <c r="A104" s="150">
        <v>2011</v>
      </c>
      <c r="B104" s="100">
        <v>46</v>
      </c>
      <c r="C104" s="83">
        <v>31.3</v>
      </c>
      <c r="D104" s="87">
        <v>0.6804347826086961</v>
      </c>
      <c r="E104" s="40"/>
      <c r="F104" s="151">
        <v>2011</v>
      </c>
      <c r="G104" s="100">
        <v>28</v>
      </c>
      <c r="H104" s="83">
        <v>-5</v>
      </c>
      <c r="I104" s="87">
        <v>-0.178571428571429</v>
      </c>
      <c r="J104" s="40"/>
      <c r="K104" s="151">
        <v>2011</v>
      </c>
      <c r="L104" s="100">
        <v>3</v>
      </c>
      <c r="M104" s="83">
        <v>-8.800000000000001</v>
      </c>
      <c r="N104" s="89">
        <v>-2.93333333333333</v>
      </c>
      <c r="O104" t="s" s="131">
        <v>115</v>
      </c>
      <c r="P104" s="135">
        <f>AVERAGE(B90:B104)</f>
        <v>34.1333333333333</v>
      </c>
      <c r="Q104" s="97">
        <f>AVERAGE(D90:D104)</f>
        <v>0.684263661756779</v>
      </c>
      <c r="R104" t="s" s="134">
        <v>115</v>
      </c>
      <c r="S104" s="135">
        <f>AVERAGE(G90:G104)</f>
        <v>20</v>
      </c>
      <c r="T104" s="97">
        <f>AVERAGE(I90:I104)</f>
        <v>-0.311385062577219</v>
      </c>
      <c r="U104" t="s" s="134">
        <v>115</v>
      </c>
      <c r="V104" s="135">
        <f>AVERAGE(L90:L104)</f>
        <v>3.4</v>
      </c>
      <c r="W104" s="97">
        <f>AVERAGE(N90:N104)</f>
        <v>-2.28666666666667</v>
      </c>
    </row>
    <row r="105" ht="21.95" customHeight="1">
      <c r="A105" s="150">
        <v>2012</v>
      </c>
      <c r="B105" s="100">
        <v>52</v>
      </c>
      <c r="C105" s="83">
        <v>19.5</v>
      </c>
      <c r="D105" s="87">
        <v>0.375</v>
      </c>
      <c r="E105" s="40"/>
      <c r="F105" s="151">
        <v>2012</v>
      </c>
      <c r="G105" s="100">
        <v>34</v>
      </c>
      <c r="H105" s="83">
        <v>-13.5</v>
      </c>
      <c r="I105" s="87">
        <v>-0.397058823529412</v>
      </c>
      <c r="J105" s="40"/>
      <c r="K105" s="151">
        <v>2012</v>
      </c>
      <c r="L105" s="100">
        <v>6</v>
      </c>
      <c r="M105" s="83">
        <v>-16.7</v>
      </c>
      <c r="N105" s="89">
        <v>-2.78333333333333</v>
      </c>
      <c r="O105" t="s" s="131">
        <v>114</v>
      </c>
      <c r="P105" s="135">
        <f>AVERAGE(B90:B105)</f>
        <v>35.25</v>
      </c>
      <c r="Q105" s="97">
        <f>AVERAGE(D90:D105)</f>
        <v>0.664934682896981</v>
      </c>
      <c r="R105" t="s" s="134">
        <v>114</v>
      </c>
      <c r="S105" s="135">
        <f>AVERAGE(G90:G105)</f>
        <v>20.875</v>
      </c>
      <c r="T105" s="97">
        <f>AVERAGE(I90:I105)</f>
        <v>-0.316739672636732</v>
      </c>
      <c r="U105" t="s" s="134">
        <v>114</v>
      </c>
      <c r="V105" s="135">
        <f>AVERAGE(L90:L105)</f>
        <v>3.5625</v>
      </c>
      <c r="W105" s="97">
        <f>AVERAGE(N90:N105)</f>
        <v>-2.33633333333333</v>
      </c>
    </row>
    <row r="106" ht="21.95" customHeight="1">
      <c r="A106" s="150">
        <v>2013</v>
      </c>
      <c r="B106" s="100">
        <v>25</v>
      </c>
      <c r="C106" s="83">
        <v>28.1</v>
      </c>
      <c r="D106" s="87">
        <v>1.124</v>
      </c>
      <c r="E106" s="40"/>
      <c r="F106" s="151">
        <v>2013</v>
      </c>
      <c r="G106" s="100">
        <v>11</v>
      </c>
      <c r="H106" s="83">
        <v>-1.1</v>
      </c>
      <c r="I106" s="87">
        <v>-0.1</v>
      </c>
      <c r="J106" s="40"/>
      <c r="K106" s="151">
        <v>2013</v>
      </c>
      <c r="L106" s="100">
        <v>0</v>
      </c>
      <c r="M106" s="83">
        <v>0</v>
      </c>
      <c r="N106" s="89"/>
      <c r="O106" t="s" s="131">
        <v>113</v>
      </c>
      <c r="P106" s="135">
        <f>AVERAGE(B90:B106)</f>
        <v>34.6470588235294</v>
      </c>
      <c r="Q106" s="97">
        <f>AVERAGE(D90:D106)</f>
        <v>0.691938525079511</v>
      </c>
      <c r="R106" t="s" s="134">
        <v>113</v>
      </c>
      <c r="S106" s="135">
        <f>AVERAGE(G90:G106)</f>
        <v>20.2941176470588</v>
      </c>
      <c r="T106" s="97">
        <f>AVERAGE(I90:I106)</f>
        <v>-0.303990280128688</v>
      </c>
      <c r="U106" t="s" s="134">
        <v>113</v>
      </c>
      <c r="V106" s="135">
        <f>AVERAGE(L90:L106)</f>
        <v>3.35294117647059</v>
      </c>
      <c r="W106" s="97">
        <f>AVERAGE(N90:N106)</f>
        <v>-2.33633333333333</v>
      </c>
    </row>
    <row r="107" ht="21.95" customHeight="1">
      <c r="A107" s="150">
        <v>2014</v>
      </c>
      <c r="B107" s="100">
        <v>28</v>
      </c>
      <c r="C107" s="83">
        <v>20</v>
      </c>
      <c r="D107" s="87">
        <v>0.714285714285714</v>
      </c>
      <c r="E107" s="40"/>
      <c r="F107" s="151">
        <v>2014</v>
      </c>
      <c r="G107" s="100">
        <v>15</v>
      </c>
      <c r="H107" s="83">
        <v>-8.1</v>
      </c>
      <c r="I107" s="87">
        <v>-0.54</v>
      </c>
      <c r="J107" s="40"/>
      <c r="K107" s="151">
        <v>2014</v>
      </c>
      <c r="L107" s="100">
        <v>2</v>
      </c>
      <c r="M107" s="83">
        <v>-3.7</v>
      </c>
      <c r="N107" s="89">
        <v>-1.85</v>
      </c>
      <c r="O107" t="s" s="131">
        <v>112</v>
      </c>
      <c r="P107" s="135">
        <f>AVERAGE(B90:B107)</f>
        <v>34.2777777777778</v>
      </c>
      <c r="Q107" s="97">
        <f>AVERAGE(D90:D107)</f>
        <v>0.693180035590967</v>
      </c>
      <c r="R107" t="s" s="134">
        <v>112</v>
      </c>
      <c r="S107" s="135">
        <f>AVERAGE(G90:G107)</f>
        <v>20</v>
      </c>
      <c r="T107" s="97">
        <f>AVERAGE(I90:I107)</f>
        <v>-0.31710193123265</v>
      </c>
      <c r="U107" t="s" s="134">
        <v>112</v>
      </c>
      <c r="V107" s="135">
        <f>AVERAGE(L90:L107)</f>
        <v>3.27777777777778</v>
      </c>
      <c r="W107" s="97">
        <f>AVERAGE(N90:N107)</f>
        <v>-2.29212121212121</v>
      </c>
    </row>
    <row r="108" ht="21.95" customHeight="1">
      <c r="A108" s="150">
        <v>2015</v>
      </c>
      <c r="B108" s="100">
        <v>34</v>
      </c>
      <c r="C108" s="83">
        <v>45.5</v>
      </c>
      <c r="D108" s="87">
        <v>1.33823529411765</v>
      </c>
      <c r="E108" s="40"/>
      <c r="F108" s="151">
        <v>2015</v>
      </c>
      <c r="G108" s="100">
        <v>15</v>
      </c>
      <c r="H108" s="83">
        <v>2.6</v>
      </c>
      <c r="I108" s="87">
        <v>0.173333333333333</v>
      </c>
      <c r="J108" s="40"/>
      <c r="K108" s="151">
        <v>2015</v>
      </c>
      <c r="L108" s="100">
        <v>0</v>
      </c>
      <c r="M108" s="83">
        <v>0</v>
      </c>
      <c r="N108" s="89"/>
      <c r="O108" t="s" s="131">
        <v>111</v>
      </c>
      <c r="P108" s="135">
        <f>AVERAGE(B90:B108)</f>
        <v>34.2631578947368</v>
      </c>
      <c r="Q108" s="97">
        <f>AVERAGE(D90:D108)</f>
        <v>0.7271303123555291</v>
      </c>
      <c r="R108" t="s" s="134">
        <v>111</v>
      </c>
      <c r="S108" s="135">
        <f>AVERAGE(G90:G108)</f>
        <v>19.7368421052632</v>
      </c>
      <c r="T108" s="97">
        <f>AVERAGE(I90:I108)</f>
        <v>-0.291289548887072</v>
      </c>
      <c r="U108" t="s" s="134">
        <v>111</v>
      </c>
      <c r="V108" s="135">
        <f>AVERAGE(L90:L108)</f>
        <v>3.10526315789474</v>
      </c>
      <c r="W108" s="97">
        <f>AVERAGE(N90:N108)</f>
        <v>-2.29212121212121</v>
      </c>
    </row>
    <row r="109" ht="21.95" customHeight="1">
      <c r="A109" s="150">
        <v>2016</v>
      </c>
      <c r="B109" s="100">
        <v>10</v>
      </c>
      <c r="C109" s="83">
        <v>21.4</v>
      </c>
      <c r="D109" s="87">
        <v>2.14</v>
      </c>
      <c r="E109" s="40"/>
      <c r="F109" s="151">
        <v>2016</v>
      </c>
      <c r="G109" s="100">
        <v>1</v>
      </c>
      <c r="H109" s="83">
        <v>0.4</v>
      </c>
      <c r="I109" s="87">
        <v>0.4</v>
      </c>
      <c r="J109" s="40"/>
      <c r="K109" s="151">
        <v>2016</v>
      </c>
      <c r="L109" s="100">
        <v>0</v>
      </c>
      <c r="M109" s="83">
        <v>0</v>
      </c>
      <c r="N109" s="89"/>
      <c r="O109" t="s" s="131">
        <v>110</v>
      </c>
      <c r="P109" s="135">
        <f>AVERAGE(B90:B109)</f>
        <v>33.05</v>
      </c>
      <c r="Q109" s="97">
        <f>AVERAGE(D90:D109)</f>
        <v>0.7977737967377529</v>
      </c>
      <c r="R109" t="s" s="134">
        <v>110</v>
      </c>
      <c r="S109" s="135">
        <f>AVERAGE(G90:G109)</f>
        <v>18.8</v>
      </c>
      <c r="T109" s="97">
        <f>AVERAGE(I90:I109)</f>
        <v>-0.256725071442719</v>
      </c>
      <c r="U109" t="s" s="134">
        <v>110</v>
      </c>
      <c r="V109" s="135">
        <f>AVERAGE(L90:L109)</f>
        <v>2.95</v>
      </c>
      <c r="W109" s="97">
        <f>AVERAGE(N90:N109)</f>
        <v>-2.29212121212121</v>
      </c>
    </row>
    <row r="110" ht="21.95" customHeight="1">
      <c r="A110" s="150">
        <v>2017</v>
      </c>
      <c r="B110" s="100">
        <v>28</v>
      </c>
      <c r="C110" s="83">
        <v>49.7</v>
      </c>
      <c r="D110" s="87">
        <v>1.775</v>
      </c>
      <c r="E110" s="40"/>
      <c r="F110" s="151">
        <v>2017</v>
      </c>
      <c r="G110" s="100">
        <v>6</v>
      </c>
      <c r="H110" s="83">
        <v>1.3</v>
      </c>
      <c r="I110" s="87">
        <v>0.216666666666667</v>
      </c>
      <c r="J110" s="40"/>
      <c r="K110" s="151">
        <v>2017</v>
      </c>
      <c r="L110" s="100">
        <v>0</v>
      </c>
      <c r="M110" s="83">
        <v>0</v>
      </c>
      <c r="N110" s="89"/>
      <c r="O110" s="96"/>
      <c r="P110" s="83"/>
      <c r="Q110" s="83"/>
      <c r="R110" s="84"/>
      <c r="S110" s="83"/>
      <c r="T110" s="83"/>
      <c r="U110" s="84"/>
      <c r="V110" s="83"/>
      <c r="W110" s="97"/>
    </row>
    <row r="111" ht="21.95" customHeight="1">
      <c r="A111" s="150">
        <v>2018</v>
      </c>
      <c r="B111" s="100">
        <v>39</v>
      </c>
      <c r="C111" s="83">
        <v>26.6</v>
      </c>
      <c r="D111" s="87">
        <v>0.682051282051282</v>
      </c>
      <c r="E111" s="40"/>
      <c r="F111" s="151">
        <v>2018</v>
      </c>
      <c r="G111" s="100">
        <v>22</v>
      </c>
      <c r="H111" s="83">
        <v>-8.4</v>
      </c>
      <c r="I111" s="87">
        <v>-0.381818181818182</v>
      </c>
      <c r="J111" s="40"/>
      <c r="K111" s="151">
        <v>2018</v>
      </c>
      <c r="L111" s="100">
        <v>4</v>
      </c>
      <c r="M111" s="83">
        <v>-8.9</v>
      </c>
      <c r="N111" s="89">
        <v>-2.225</v>
      </c>
      <c r="O111" s="96"/>
      <c r="P111" s="83"/>
      <c r="Q111" s="83"/>
      <c r="R111" s="84"/>
      <c r="S111" s="83"/>
      <c r="T111" s="83"/>
      <c r="U111" s="84"/>
      <c r="V111" s="83"/>
      <c r="W111" s="97"/>
    </row>
    <row r="112" ht="21.95" customHeight="1">
      <c r="A112" s="150">
        <v>2019</v>
      </c>
      <c r="B112" s="100">
        <v>36</v>
      </c>
      <c r="C112" s="83">
        <v>26.7</v>
      </c>
      <c r="D112" s="87">
        <v>0.741666666666667</v>
      </c>
      <c r="E112" s="40"/>
      <c r="F112" s="151">
        <v>2019</v>
      </c>
      <c r="G112" s="100">
        <v>17</v>
      </c>
      <c r="H112" s="83">
        <v>-8.5</v>
      </c>
      <c r="I112" s="87">
        <v>-0.5</v>
      </c>
      <c r="J112" s="40"/>
      <c r="K112" s="151">
        <v>2019</v>
      </c>
      <c r="L112" s="100">
        <v>5</v>
      </c>
      <c r="M112" s="83">
        <v>-12.1</v>
      </c>
      <c r="N112" s="89">
        <v>-2.42</v>
      </c>
      <c r="O112" s="96"/>
      <c r="P112" s="83"/>
      <c r="Q112" s="83"/>
      <c r="R112" s="84"/>
      <c r="S112" s="83"/>
      <c r="T112" s="83"/>
      <c r="U112" s="84"/>
      <c r="V112" s="83"/>
      <c r="W112" s="97"/>
    </row>
    <row r="113" ht="21.95" customHeight="1">
      <c r="A113" s="150">
        <v>2020</v>
      </c>
      <c r="B113" s="100">
        <v>34</v>
      </c>
      <c r="C113" s="83">
        <v>51.6</v>
      </c>
      <c r="D113" s="87">
        <v>1.51764705882353</v>
      </c>
      <c r="E113" s="40"/>
      <c r="F113" s="151">
        <v>2020</v>
      </c>
      <c r="G113" s="100">
        <v>12</v>
      </c>
      <c r="H113" s="83">
        <v>5.4</v>
      </c>
      <c r="I113" s="87">
        <v>0.45</v>
      </c>
      <c r="J113" s="40"/>
      <c r="K113" s="151">
        <v>2020</v>
      </c>
      <c r="L113" s="100">
        <v>0</v>
      </c>
      <c r="M113" s="83">
        <v>0</v>
      </c>
      <c r="N113" s="89"/>
      <c r="O113" s="96"/>
      <c r="P113" s="83"/>
      <c r="Q113" s="83"/>
      <c r="R113" s="84"/>
      <c r="S113" s="83"/>
      <c r="T113" s="83"/>
      <c r="U113" s="84"/>
      <c r="V113" s="83"/>
      <c r="W113" s="97"/>
    </row>
    <row r="114" ht="21.95" customHeight="1">
      <c r="A114" s="150">
        <v>2021</v>
      </c>
      <c r="B114" s="100">
        <v>27</v>
      </c>
      <c r="C114" s="83">
        <v>45.5</v>
      </c>
      <c r="D114" s="87">
        <v>1.68518518518519</v>
      </c>
      <c r="E114" s="40"/>
      <c r="F114" s="151">
        <v>2021</v>
      </c>
      <c r="G114" s="100">
        <v>10</v>
      </c>
      <c r="H114" s="83">
        <v>8</v>
      </c>
      <c r="I114" s="87">
        <v>0.8</v>
      </c>
      <c r="J114" s="40"/>
      <c r="K114" s="151">
        <v>2021</v>
      </c>
      <c r="L114" s="100">
        <v>0</v>
      </c>
      <c r="M114" s="83">
        <v>0</v>
      </c>
      <c r="N114" s="89"/>
      <c r="O114" s="96"/>
      <c r="P114" s="83"/>
      <c r="Q114" s="83"/>
      <c r="R114" s="84"/>
      <c r="S114" s="83"/>
      <c r="T114" s="83"/>
      <c r="U114" s="84"/>
      <c r="V114" s="83"/>
      <c r="W114" s="97"/>
    </row>
    <row r="115" ht="21.95" customHeight="1">
      <c r="A115" s="150">
        <v>2022</v>
      </c>
      <c r="B115" s="100">
        <v>29</v>
      </c>
      <c r="C115" s="83">
        <v>24.3</v>
      </c>
      <c r="D115" s="87">
        <v>0.837931034482759</v>
      </c>
      <c r="E115" s="40"/>
      <c r="F115" s="151">
        <v>2022</v>
      </c>
      <c r="G115" s="100">
        <v>13</v>
      </c>
      <c r="H115" s="83">
        <v>-4</v>
      </c>
      <c r="I115" s="87">
        <v>-0.307692307692308</v>
      </c>
      <c r="J115" s="40"/>
      <c r="K115" s="151">
        <v>2022</v>
      </c>
      <c r="L115" s="100">
        <v>1</v>
      </c>
      <c r="M115" s="83">
        <v>-2.9</v>
      </c>
      <c r="N115" s="89">
        <v>-2.9</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90"/>
      <c r="E134" s="40"/>
      <c r="F134" s="88"/>
      <c r="G134" s="84"/>
      <c r="H134" s="83"/>
      <c r="I134" s="90"/>
      <c r="J134" s="40"/>
      <c r="K134" s="88"/>
      <c r="L134" s="84"/>
      <c r="M134" s="83"/>
      <c r="N134" s="91"/>
      <c r="O134" s="82"/>
      <c r="P134" s="83"/>
      <c r="Q134" s="83"/>
      <c r="R134" s="84"/>
      <c r="S134" s="84"/>
      <c r="T134" s="83"/>
      <c r="U134" s="83"/>
      <c r="V134" s="83"/>
      <c r="W134" s="85"/>
    </row>
    <row r="135" ht="21.95" customHeight="1">
      <c r="A135" s="86"/>
      <c r="B135" s="84"/>
      <c r="C135" s="83"/>
      <c r="D135" s="90"/>
      <c r="E135" s="40"/>
      <c r="F135" s="88"/>
      <c r="G135" s="84"/>
      <c r="H135" s="83"/>
      <c r="I135" s="90"/>
      <c r="J135" s="40"/>
      <c r="K135" s="88"/>
      <c r="L135" s="84"/>
      <c r="M135" s="83"/>
      <c r="N135" s="91"/>
      <c r="O135" s="82"/>
      <c r="P135" s="83"/>
      <c r="Q135" s="83"/>
      <c r="R135" s="84"/>
      <c r="S135" s="84"/>
      <c r="T135" s="83"/>
      <c r="U135" s="83"/>
      <c r="V135" s="83"/>
      <c r="W135" s="85"/>
    </row>
    <row r="136" ht="21.95" customHeight="1">
      <c r="A136" t="s" s="92">
        <v>225</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100">
        <f>AVERAGE(B79:B88)</f>
        <v>34.6</v>
      </c>
      <c r="C138" s="83">
        <f>AVERAGE(C79:C88)</f>
        <v>27.84</v>
      </c>
      <c r="D138" s="87">
        <f>AVERAGE(D79:D88)</f>
        <v>0.875578133175527</v>
      </c>
      <c r="E138" s="40"/>
      <c r="F138" t="s" s="99">
        <v>99</v>
      </c>
      <c r="G138" s="100">
        <f>AVERAGE(G79:G88)</f>
        <v>18.7</v>
      </c>
      <c r="H138" s="83">
        <f>AVERAGE(H79:H88)</f>
        <v>-6.39</v>
      </c>
      <c r="I138" s="87">
        <f>AVERAGE(I79:I88)</f>
        <v>-0.276328043838338</v>
      </c>
      <c r="J138" s="40"/>
      <c r="K138" t="s" s="99">
        <v>99</v>
      </c>
      <c r="L138" s="100">
        <f>AVERAGE(L79:L88)</f>
        <v>2.5</v>
      </c>
      <c r="M138" s="83">
        <f>AVERAGE(M79:M88)</f>
        <v>-5.97</v>
      </c>
      <c r="N138" s="89">
        <f>AVERAGE(N79:N88)</f>
        <v>-2.2878125</v>
      </c>
      <c r="O138" s="96"/>
      <c r="P138" s="83"/>
      <c r="Q138" s="83"/>
      <c r="R138" s="84"/>
      <c r="S138" s="83"/>
      <c r="T138" s="83"/>
      <c r="U138" s="84"/>
      <c r="V138" s="83"/>
      <c r="W138" s="97"/>
    </row>
    <row r="139" ht="21.95" customHeight="1">
      <c r="A139" t="s" s="98">
        <v>100</v>
      </c>
      <c r="B139" s="83">
        <f>AVERAGE(B90:B99)</f>
        <v>35.1</v>
      </c>
      <c r="C139" s="83">
        <f>AVERAGE(C90:C99)</f>
        <v>19.92</v>
      </c>
      <c r="D139" s="87">
        <f>AVERAGE(D90:D99)</f>
        <v>0.678405364711724</v>
      </c>
      <c r="E139" s="40"/>
      <c r="F139" t="s" s="99">
        <v>100</v>
      </c>
      <c r="G139" s="83">
        <f>AVERAGE(G90:G99)</f>
        <v>20.6</v>
      </c>
      <c r="H139" s="83">
        <f>AVERAGE(H90:H99)</f>
        <v>-9.52</v>
      </c>
      <c r="I139" s="87">
        <f>AVERAGE(I90:I99)</f>
        <v>-0.337532620320856</v>
      </c>
      <c r="J139" s="40"/>
      <c r="K139" t="s" s="99">
        <v>100</v>
      </c>
      <c r="L139" s="83">
        <f>AVERAGE(L90:L99)</f>
        <v>3.5</v>
      </c>
      <c r="M139" s="83">
        <f>AVERAGE(M90:M99)</f>
        <v>-8.15</v>
      </c>
      <c r="N139" s="89">
        <f>AVERAGE(N90:N99)</f>
        <v>-2.23777777777778</v>
      </c>
      <c r="O139" s="96"/>
      <c r="P139" s="83"/>
      <c r="Q139" s="83"/>
      <c r="R139" s="84"/>
      <c r="S139" s="83"/>
      <c r="T139" s="83"/>
      <c r="U139" s="84"/>
      <c r="V139" s="83"/>
      <c r="W139" s="97"/>
    </row>
    <row r="140" ht="21.95" customHeight="1">
      <c r="A140" t="s" s="101">
        <v>101</v>
      </c>
      <c r="B140" s="84"/>
      <c r="C140" s="84"/>
      <c r="D140" s="90"/>
      <c r="E140" s="40"/>
      <c r="F140" t="s" s="102">
        <v>101</v>
      </c>
      <c r="G140" s="84"/>
      <c r="H140" s="84"/>
      <c r="I140" s="90"/>
      <c r="J140" s="40"/>
      <c r="K140" t="s" s="102">
        <v>101</v>
      </c>
      <c r="L140" s="84"/>
      <c r="M140" s="84"/>
      <c r="N140" s="91"/>
      <c r="O140" s="96"/>
      <c r="P140" s="83"/>
      <c r="Q140" s="83"/>
      <c r="R140" s="84"/>
      <c r="S140" s="83"/>
      <c r="T140" s="83"/>
      <c r="U140" s="84"/>
      <c r="V140" s="83"/>
      <c r="W140" s="97"/>
    </row>
    <row r="141" ht="21.95" customHeight="1">
      <c r="A141" t="s" s="103">
        <v>102</v>
      </c>
      <c r="B141" s="100">
        <f>AVERAGE(B82:B91)</f>
        <v>33.6</v>
      </c>
      <c r="C141" s="83">
        <f>AVERAGE(C82:C91)</f>
        <v>27.11</v>
      </c>
      <c r="D141" s="87">
        <f>AVERAGE(D82:D91)</f>
        <v>0.892171798766398</v>
      </c>
      <c r="E141" s="40"/>
      <c r="F141" t="s" s="104">
        <v>102</v>
      </c>
      <c r="G141" s="100">
        <f>AVERAGE(G82:G91)</f>
        <v>18.1</v>
      </c>
      <c r="H141" s="83">
        <f>AVERAGE(H82:H91)</f>
        <v>-5.93</v>
      </c>
      <c r="I141" s="87">
        <f>AVERAGE(I82:I91)</f>
        <v>-0.238332470457471</v>
      </c>
      <c r="J141" s="40"/>
      <c r="K141" t="s" s="104">
        <v>102</v>
      </c>
      <c r="L141" s="100">
        <f>AVERAGE(L82:L91)</f>
        <v>1.8</v>
      </c>
      <c r="M141" s="83">
        <f>AVERAGE(M82:M91)</f>
        <v>-4.08</v>
      </c>
      <c r="N141" s="89">
        <f>AVERAGE(N82:N91)</f>
        <v>-2.15777777777778</v>
      </c>
      <c r="O141" s="96"/>
      <c r="P141" s="83"/>
      <c r="Q141" s="83"/>
      <c r="R141" s="84"/>
      <c r="S141" s="83"/>
      <c r="T141" s="83"/>
      <c r="U141" s="84"/>
      <c r="V141" s="83"/>
      <c r="W141" s="97"/>
    </row>
    <row r="142" ht="21.95" customHeight="1">
      <c r="A142" t="s" s="103">
        <v>103</v>
      </c>
      <c r="B142" s="83">
        <f>AVERAGE(B93:B102)</f>
        <v>34.7</v>
      </c>
      <c r="C142" s="83">
        <f>AVERAGE(C93:C102)</f>
        <v>17.53</v>
      </c>
      <c r="D142" s="87">
        <f>AVERAGE(D93:D102)</f>
        <v>0.620353304863395</v>
      </c>
      <c r="E142" s="40"/>
      <c r="F142" t="s" s="104">
        <v>103</v>
      </c>
      <c r="G142" s="83">
        <f>AVERAGE(G93:G102)</f>
        <v>21</v>
      </c>
      <c r="H142" s="83">
        <f>AVERAGE(H93:H102)</f>
        <v>-10.22</v>
      </c>
      <c r="I142" s="87">
        <f>AVERAGE(I93:I102)</f>
        <v>-0.352947723735959</v>
      </c>
      <c r="J142" s="40"/>
      <c r="K142" t="s" s="104">
        <v>103</v>
      </c>
      <c r="L142" s="83">
        <f>AVERAGE(L93:L102)</f>
        <v>4.3</v>
      </c>
      <c r="M142" s="83">
        <f>AVERAGE(M93:M102)</f>
        <v>-9.720000000000001</v>
      </c>
      <c r="N142" s="89">
        <f>AVERAGE(N93:N102)</f>
        <v>-2.18666666666667</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AVERAGE(B84:B88)</f>
        <v>34.8</v>
      </c>
      <c r="C145" s="83">
        <f>AVERAGE(C84:C88)</f>
        <v>29.34</v>
      </c>
      <c r="D145" s="87">
        <f>AVERAGE(D84:D88)</f>
        <v>0.966817128922246</v>
      </c>
      <c r="E145" s="40"/>
      <c r="F145" t="s" s="99">
        <v>99</v>
      </c>
      <c r="G145" s="83">
        <f>AVERAGE(G84:G88)</f>
        <v>18.6</v>
      </c>
      <c r="H145" s="83">
        <f>AVERAGE(H84:H88)</f>
        <v>-5.12</v>
      </c>
      <c r="I145" s="87">
        <f>AVERAGE(I84:I88)</f>
        <v>-0.153320785070785</v>
      </c>
      <c r="J145" s="40"/>
      <c r="K145" t="s" s="99">
        <v>99</v>
      </c>
      <c r="L145" s="83">
        <f>AVERAGE(L84:L88)</f>
        <v>2</v>
      </c>
      <c r="M145" s="83">
        <f>AVERAGE(M84:M88)</f>
        <v>-4.68</v>
      </c>
      <c r="N145" s="89">
        <f>AVERAGE(N84:N88)</f>
        <v>-2.31888888888889</v>
      </c>
      <c r="O145" s="96"/>
      <c r="P145" s="83"/>
      <c r="Q145" s="83"/>
      <c r="R145" s="84"/>
      <c r="S145" s="83"/>
      <c r="T145" s="83"/>
      <c r="U145" s="84"/>
      <c r="V145" s="83"/>
      <c r="W145" s="97"/>
    </row>
    <row r="146" ht="21.95" customHeight="1">
      <c r="A146" t="s" s="98">
        <v>100</v>
      </c>
      <c r="B146" s="83">
        <f>AVERAGE(B90:B94)</f>
        <v>34.4</v>
      </c>
      <c r="C146" s="83">
        <f>AVERAGE(C90:C94)</f>
        <v>25.84</v>
      </c>
      <c r="D146" s="87">
        <f>AVERAGE(D90:D94)</f>
        <v>0.762448673277942</v>
      </c>
      <c r="E146" s="40"/>
      <c r="F146" t="s" s="99">
        <v>100</v>
      </c>
      <c r="G146" s="83">
        <f>AVERAGE(G90:G94)</f>
        <v>18.8</v>
      </c>
      <c r="H146" s="83">
        <f>AVERAGE(H90:H94)</f>
        <v>-6.5</v>
      </c>
      <c r="I146" s="87">
        <f>AVERAGE(I90:I94)</f>
        <v>-0.276616042780749</v>
      </c>
      <c r="J146" s="40"/>
      <c r="K146" t="s" s="99">
        <v>100</v>
      </c>
      <c r="L146" s="83">
        <f>AVERAGE(L90:L94)</f>
        <v>2</v>
      </c>
      <c r="M146" s="83">
        <f>AVERAGE(M90:M94)</f>
        <v>-4.72</v>
      </c>
      <c r="N146" s="89">
        <f>AVERAGE(N90:N94)</f>
        <v>-2.36</v>
      </c>
      <c r="O146" s="96"/>
      <c r="P146" s="83"/>
      <c r="Q146" s="83"/>
      <c r="R146" s="84"/>
      <c r="S146" s="83"/>
      <c r="T146" s="83"/>
      <c r="U146" s="84"/>
      <c r="V146" s="83"/>
      <c r="W146" s="97"/>
    </row>
    <row r="147" ht="21.95" customHeight="1">
      <c r="A147" t="s" s="101">
        <v>101</v>
      </c>
      <c r="B147" s="84"/>
      <c r="C147" s="84"/>
      <c r="D147" s="90"/>
      <c r="E147" s="40"/>
      <c r="F147" t="s" s="102">
        <v>101</v>
      </c>
      <c r="G147" s="84"/>
      <c r="H147" s="84"/>
      <c r="I147" s="90"/>
      <c r="J147" s="40"/>
      <c r="K147" t="s" s="102">
        <v>101</v>
      </c>
      <c r="L147" s="84"/>
      <c r="M147" s="84"/>
      <c r="N147" s="91"/>
      <c r="O147" s="96"/>
      <c r="P147" s="83"/>
      <c r="Q147" s="83"/>
      <c r="R147" s="84"/>
      <c r="S147" s="83"/>
      <c r="T147" s="83"/>
      <c r="U147" s="84"/>
      <c r="V147" s="83"/>
      <c r="W147" s="97"/>
    </row>
    <row r="148" ht="21.95" customHeight="1">
      <c r="A148" t="s" s="103">
        <v>102</v>
      </c>
      <c r="B148" s="83">
        <f>AVERAGE(B87:B91)</f>
        <v>34.2</v>
      </c>
      <c r="C148" s="83">
        <f>AVERAGE(C87:C91)</f>
        <v>20.58</v>
      </c>
      <c r="D148" s="87">
        <f>AVERAGE(D87:D91)</f>
        <v>0.712549176768666</v>
      </c>
      <c r="E148" s="40"/>
      <c r="F148" t="s" s="104">
        <v>102</v>
      </c>
      <c r="G148" s="83">
        <f>AVERAGE(G87:G91)</f>
        <v>19.4</v>
      </c>
      <c r="H148" s="83">
        <f>AVERAGE(H87:H91)</f>
        <v>-10.4</v>
      </c>
      <c r="I148" s="87">
        <f>AVERAGE(I87:I91)</f>
        <v>-0.431973382473383</v>
      </c>
      <c r="J148" s="40"/>
      <c r="K148" t="s" s="104">
        <v>102</v>
      </c>
      <c r="L148" s="83">
        <f>AVERAGE(L87:L91)</f>
        <v>2.6</v>
      </c>
      <c r="M148" s="83">
        <f>AVERAGE(M87:M91)</f>
        <v>-6.16</v>
      </c>
      <c r="N148" s="89">
        <f>AVERAGE(N87:N91)</f>
        <v>-2.38222222222222</v>
      </c>
      <c r="O148" s="96"/>
      <c r="P148" s="83"/>
      <c r="Q148" s="83"/>
      <c r="R148" s="84"/>
      <c r="S148" s="83"/>
      <c r="T148" s="83"/>
      <c r="U148" s="84"/>
      <c r="V148" s="83"/>
      <c r="W148" s="97"/>
    </row>
    <row r="149" ht="21.95" customHeight="1">
      <c r="A149" t="s" s="103">
        <v>103</v>
      </c>
      <c r="B149" s="83">
        <f>AVERAGE(B93:B97)</f>
        <v>41.4</v>
      </c>
      <c r="C149" s="83">
        <f>AVERAGE(C93:C97)</f>
        <v>16.48</v>
      </c>
      <c r="D149" s="87">
        <f>AVERAGE(D93:D97)</f>
        <v>0.474088613354361</v>
      </c>
      <c r="E149" s="40"/>
      <c r="F149" t="s" s="104">
        <v>103</v>
      </c>
      <c r="G149" s="83">
        <f>AVERAGE(G93:G97)</f>
        <v>26</v>
      </c>
      <c r="H149" s="83">
        <f>AVERAGE(H93:H97)</f>
        <v>-14.4</v>
      </c>
      <c r="I149" s="87">
        <f>AVERAGE(I93:I97)</f>
        <v>-0.474771886936593</v>
      </c>
      <c r="J149" s="40"/>
      <c r="K149" t="s" s="104">
        <v>103</v>
      </c>
      <c r="L149" s="83">
        <f>AVERAGE(L93:L97)</f>
        <v>5.8</v>
      </c>
      <c r="M149" s="83">
        <f>AVERAGE(M93:M97)</f>
        <v>-13.54</v>
      </c>
      <c r="N149" s="89">
        <f>AVERAGE(N93:N97)</f>
        <v>-2.24666666666667</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2.xml><?xml version="1.0" encoding="utf-8"?>
<worksheet xmlns:r="http://schemas.openxmlformats.org/officeDocument/2006/relationships" xmlns="http://schemas.openxmlformats.org/spreadsheetml/2006/main">
  <dimension ref="A1:N138"/>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232" customWidth="1"/>
    <col min="2" max="4" width="12.1719" style="232" customWidth="1"/>
    <col min="5" max="5" width="1.35156" style="232" customWidth="1"/>
    <col min="6" max="6" width="10" style="232" customWidth="1"/>
    <col min="7" max="9" width="12.1719" style="232" customWidth="1"/>
    <col min="10" max="10" width="1.35156" style="232" customWidth="1"/>
    <col min="11" max="11" width="10" style="232" customWidth="1"/>
    <col min="12" max="14" width="12.1719" style="232" customWidth="1"/>
    <col min="15" max="16384" width="16.3516" style="232" customWidth="1"/>
  </cols>
  <sheetData>
    <row r="1" ht="22.6" customHeight="1">
      <c r="A1" t="s" s="164">
        <v>239</v>
      </c>
      <c r="B1" t="s" s="27">
        <v>40</v>
      </c>
      <c r="C1" t="s" s="27">
        <v>41</v>
      </c>
      <c r="D1" t="s" s="28">
        <v>42</v>
      </c>
      <c r="E1" s="29"/>
      <c r="F1" t="s" s="30">
        <v>240</v>
      </c>
      <c r="G1" t="s" s="27">
        <v>44</v>
      </c>
      <c r="H1" t="s" s="27">
        <v>45</v>
      </c>
      <c r="I1" t="s" s="28">
        <v>46</v>
      </c>
      <c r="J1" s="29"/>
      <c r="K1" t="s" s="30">
        <v>237</v>
      </c>
      <c r="L1" t="s" s="27">
        <v>48</v>
      </c>
      <c r="M1" t="s" s="27">
        <v>49</v>
      </c>
      <c r="N1" t="s" s="165">
        <v>50</v>
      </c>
    </row>
    <row r="2" ht="45.5" customHeight="1">
      <c r="A2" s="233"/>
      <c r="B2" s="38"/>
      <c r="C2" s="38"/>
      <c r="D2" s="39"/>
      <c r="E2" s="40"/>
      <c r="F2" s="41"/>
      <c r="G2" s="38"/>
      <c r="H2" s="38"/>
      <c r="I2" s="39"/>
      <c r="J2" s="40"/>
      <c r="K2" s="41"/>
      <c r="L2" s="38"/>
      <c r="M2" s="38"/>
      <c r="N2" s="53"/>
    </row>
    <row r="3" ht="22.25" customHeight="1">
      <c r="A3" s="234">
        <v>1910</v>
      </c>
      <c r="B3" s="168">
        <v>28</v>
      </c>
      <c r="C3" s="78">
        <v>216.8</v>
      </c>
      <c r="D3" s="79">
        <v>7.74285714285714</v>
      </c>
      <c r="E3" s="40"/>
      <c r="F3" s="145">
        <v>1910</v>
      </c>
      <c r="G3" s="144">
        <v>16</v>
      </c>
      <c r="H3" s="78">
        <v>101.7</v>
      </c>
      <c r="I3" s="79">
        <v>6.35625</v>
      </c>
      <c r="J3" s="40"/>
      <c r="K3" s="145">
        <v>1910</v>
      </c>
      <c r="L3" s="144">
        <v>6</v>
      </c>
      <c r="M3" s="78">
        <v>29.4</v>
      </c>
      <c r="N3" s="133">
        <v>4.9</v>
      </c>
    </row>
    <row r="4" ht="21.95" customHeight="1">
      <c r="A4" s="167">
        <v>1911</v>
      </c>
      <c r="B4" s="169">
        <v>51</v>
      </c>
      <c r="C4" s="83">
        <v>413.6</v>
      </c>
      <c r="D4" s="87">
        <v>8.109803921568631</v>
      </c>
      <c r="E4" s="40"/>
      <c r="F4" s="151">
        <v>1911</v>
      </c>
      <c r="G4" s="100">
        <v>29</v>
      </c>
      <c r="H4" s="83">
        <v>199.4</v>
      </c>
      <c r="I4" s="87">
        <v>6.87586206896552</v>
      </c>
      <c r="J4" s="40"/>
      <c r="K4" s="151">
        <v>1911</v>
      </c>
      <c r="L4" s="100">
        <v>6</v>
      </c>
      <c r="M4" s="83">
        <v>27.3</v>
      </c>
      <c r="N4" s="97">
        <v>4.55</v>
      </c>
    </row>
    <row r="5" ht="21.95" customHeight="1">
      <c r="A5" s="167">
        <v>1912</v>
      </c>
      <c r="B5" s="169">
        <v>31</v>
      </c>
      <c r="C5" s="83">
        <v>276.1</v>
      </c>
      <c r="D5" s="87">
        <v>8.906451612903229</v>
      </c>
      <c r="E5" s="40"/>
      <c r="F5" s="151">
        <v>1912</v>
      </c>
      <c r="G5" s="100">
        <v>13</v>
      </c>
      <c r="H5" s="83">
        <v>98.5</v>
      </c>
      <c r="I5" s="87">
        <v>7.57692307692308</v>
      </c>
      <c r="J5" s="40"/>
      <c r="K5" s="151">
        <v>1912</v>
      </c>
      <c r="L5" s="100">
        <v>0</v>
      </c>
      <c r="M5" s="83">
        <v>0</v>
      </c>
      <c r="N5" s="97"/>
    </row>
    <row r="6" ht="21.95" customHeight="1">
      <c r="A6" s="167">
        <v>1913</v>
      </c>
      <c r="B6" s="169">
        <v>63</v>
      </c>
      <c r="C6" s="83">
        <v>542.4</v>
      </c>
      <c r="D6" s="87">
        <v>8.609523809523809</v>
      </c>
      <c r="E6" s="40"/>
      <c r="F6" s="151">
        <v>1913</v>
      </c>
      <c r="G6" s="100">
        <v>30</v>
      </c>
      <c r="H6" s="83">
        <v>216.6</v>
      </c>
      <c r="I6" s="87">
        <v>7.22</v>
      </c>
      <c r="J6" s="40"/>
      <c r="K6" s="151">
        <v>1913</v>
      </c>
      <c r="L6" s="100">
        <v>6</v>
      </c>
      <c r="M6" s="83">
        <v>30</v>
      </c>
      <c r="N6" s="97">
        <v>5</v>
      </c>
    </row>
    <row r="7" ht="21.95" customHeight="1">
      <c r="A7" s="167">
        <v>1914</v>
      </c>
      <c r="B7" s="169">
        <v>93</v>
      </c>
      <c r="C7" s="83">
        <v>628.5</v>
      </c>
      <c r="D7" s="87">
        <v>6.75806451612903</v>
      </c>
      <c r="E7" s="40"/>
      <c r="F7" s="151">
        <v>1914</v>
      </c>
      <c r="G7" s="100">
        <v>73</v>
      </c>
      <c r="H7" s="83">
        <v>436.9</v>
      </c>
      <c r="I7" s="87">
        <v>5.98493150684932</v>
      </c>
      <c r="J7" s="40"/>
      <c r="K7" s="151">
        <v>1914</v>
      </c>
      <c r="L7" s="100">
        <v>31</v>
      </c>
      <c r="M7" s="83">
        <v>141.3</v>
      </c>
      <c r="N7" s="97">
        <v>4.55806451612903</v>
      </c>
    </row>
    <row r="8" ht="21.95" customHeight="1">
      <c r="A8" s="167">
        <v>1915</v>
      </c>
      <c r="B8" s="169">
        <v>88</v>
      </c>
      <c r="C8" s="83">
        <v>735.3</v>
      </c>
      <c r="D8" s="87">
        <v>8.35568181818182</v>
      </c>
      <c r="E8" s="40"/>
      <c r="F8" s="151">
        <v>1915</v>
      </c>
      <c r="G8" s="100">
        <v>51</v>
      </c>
      <c r="H8" s="83">
        <v>370.5</v>
      </c>
      <c r="I8" s="87">
        <v>7.26470588235294</v>
      </c>
      <c r="J8" s="40"/>
      <c r="K8" s="151">
        <v>1915</v>
      </c>
      <c r="L8" s="100">
        <v>5</v>
      </c>
      <c r="M8" s="83">
        <v>24.2</v>
      </c>
      <c r="N8" s="97">
        <v>4.84</v>
      </c>
    </row>
    <row r="9" ht="21.95" customHeight="1">
      <c r="A9" s="167">
        <v>1916</v>
      </c>
      <c r="B9" s="169">
        <v>43</v>
      </c>
      <c r="C9" s="83">
        <v>356.2</v>
      </c>
      <c r="D9" s="87">
        <v>8.28372093023256</v>
      </c>
      <c r="E9" s="40"/>
      <c r="F9" s="151">
        <v>1916</v>
      </c>
      <c r="G9" s="100">
        <v>17</v>
      </c>
      <c r="H9" s="83">
        <v>102.2</v>
      </c>
      <c r="I9" s="87">
        <v>6.01176470588235</v>
      </c>
      <c r="J9" s="40"/>
      <c r="K9" s="151">
        <v>1916</v>
      </c>
      <c r="L9" s="100">
        <v>8</v>
      </c>
      <c r="M9" s="83">
        <v>31.1</v>
      </c>
      <c r="N9" s="97">
        <v>3.8875</v>
      </c>
    </row>
    <row r="10" ht="21.95" customHeight="1">
      <c r="A10" s="167">
        <v>1917</v>
      </c>
      <c r="B10" s="169">
        <v>59</v>
      </c>
      <c r="C10" s="83">
        <v>518.2</v>
      </c>
      <c r="D10" s="87">
        <v>8.783050847457631</v>
      </c>
      <c r="E10" s="40"/>
      <c r="F10" s="151">
        <v>1917</v>
      </c>
      <c r="G10" s="100">
        <v>26</v>
      </c>
      <c r="H10" s="83">
        <v>191</v>
      </c>
      <c r="I10" s="87">
        <v>7.34615384615385</v>
      </c>
      <c r="J10" s="40"/>
      <c r="K10" s="151">
        <v>1917</v>
      </c>
      <c r="L10" s="100">
        <v>4</v>
      </c>
      <c r="M10" s="83">
        <v>21.8</v>
      </c>
      <c r="N10" s="97">
        <v>5.45</v>
      </c>
    </row>
    <row r="11" ht="21.95" customHeight="1">
      <c r="A11" s="167">
        <v>1918</v>
      </c>
      <c r="B11" s="169">
        <v>51</v>
      </c>
      <c r="C11" s="83">
        <v>428.2</v>
      </c>
      <c r="D11" s="87">
        <v>8.396078431372549</v>
      </c>
      <c r="E11" s="40"/>
      <c r="F11" s="151">
        <v>1918</v>
      </c>
      <c r="G11" s="100">
        <v>21</v>
      </c>
      <c r="H11" s="83">
        <v>138.5</v>
      </c>
      <c r="I11" s="87">
        <v>6.5952380952381</v>
      </c>
      <c r="J11" s="40"/>
      <c r="K11" s="151">
        <v>1918</v>
      </c>
      <c r="L11" s="100">
        <v>6</v>
      </c>
      <c r="M11" s="83">
        <v>28.3</v>
      </c>
      <c r="N11" s="97">
        <v>4.71666666666667</v>
      </c>
    </row>
    <row r="12" ht="21.95" customHeight="1">
      <c r="A12" s="167">
        <v>1919</v>
      </c>
      <c r="B12" s="169">
        <v>51</v>
      </c>
      <c r="C12" s="83">
        <v>430.3</v>
      </c>
      <c r="D12" s="87">
        <v>8.437254901960779</v>
      </c>
      <c r="E12" s="40"/>
      <c r="F12" s="151">
        <v>1919</v>
      </c>
      <c r="G12" s="100">
        <v>24</v>
      </c>
      <c r="H12" s="83">
        <v>163.2</v>
      </c>
      <c r="I12" s="87">
        <v>6.8</v>
      </c>
      <c r="J12" s="40"/>
      <c r="K12" s="151">
        <v>1919</v>
      </c>
      <c r="L12" s="100">
        <v>2</v>
      </c>
      <c r="M12" s="83">
        <v>7.4</v>
      </c>
      <c r="N12" s="97">
        <v>3.7</v>
      </c>
    </row>
    <row r="13" ht="21.95" customHeight="1">
      <c r="A13" s="167">
        <v>1920</v>
      </c>
      <c r="B13" s="169">
        <v>36</v>
      </c>
      <c r="C13" s="83">
        <v>316.8</v>
      </c>
      <c r="D13" s="87">
        <v>8.800000000000001</v>
      </c>
      <c r="E13" s="40"/>
      <c r="F13" s="151">
        <v>1920</v>
      </c>
      <c r="G13" s="100">
        <v>18</v>
      </c>
      <c r="H13" s="83">
        <v>138.4</v>
      </c>
      <c r="I13" s="87">
        <v>7.68888888888889</v>
      </c>
      <c r="J13" s="40"/>
      <c r="K13" s="151">
        <v>1920</v>
      </c>
      <c r="L13" s="100">
        <v>0</v>
      </c>
      <c r="M13" s="83">
        <v>0</v>
      </c>
      <c r="N13" s="97"/>
    </row>
    <row r="14" ht="21.95" customHeight="1">
      <c r="A14" s="167">
        <v>1921</v>
      </c>
      <c r="B14" s="169">
        <v>20</v>
      </c>
      <c r="C14" s="83">
        <v>163.8</v>
      </c>
      <c r="D14" s="87">
        <v>8.19</v>
      </c>
      <c r="E14" s="40"/>
      <c r="F14" s="151">
        <v>1921</v>
      </c>
      <c r="G14" s="100">
        <v>12</v>
      </c>
      <c r="H14" s="83">
        <v>85.7</v>
      </c>
      <c r="I14" s="87">
        <v>7.14166666666667</v>
      </c>
      <c r="J14" s="40"/>
      <c r="K14" s="151">
        <v>1921</v>
      </c>
      <c r="L14" s="100">
        <v>2</v>
      </c>
      <c r="M14" s="83">
        <v>9.4</v>
      </c>
      <c r="N14" s="97">
        <v>4.7</v>
      </c>
    </row>
    <row r="15" ht="21.95" customHeight="1">
      <c r="A15" s="167">
        <v>1922</v>
      </c>
      <c r="B15" s="169">
        <v>53</v>
      </c>
      <c r="C15" s="83">
        <v>464.5</v>
      </c>
      <c r="D15" s="87">
        <v>8.764150943396229</v>
      </c>
      <c r="E15" s="40"/>
      <c r="F15" s="151">
        <v>1922</v>
      </c>
      <c r="G15" s="100">
        <v>19</v>
      </c>
      <c r="H15" s="83">
        <v>128.8</v>
      </c>
      <c r="I15" s="87">
        <v>6.77894736842105</v>
      </c>
      <c r="J15" s="40"/>
      <c r="K15" s="151">
        <v>1922</v>
      </c>
      <c r="L15" s="100">
        <v>3</v>
      </c>
      <c r="M15" s="83">
        <v>14.5</v>
      </c>
      <c r="N15" s="97">
        <v>4.83333333333333</v>
      </c>
    </row>
    <row r="16" ht="21.95" customHeight="1">
      <c r="A16" s="167">
        <v>1923</v>
      </c>
      <c r="B16" s="169">
        <v>82</v>
      </c>
      <c r="C16" s="83">
        <v>621.5</v>
      </c>
      <c r="D16" s="87">
        <v>7.57926829268293</v>
      </c>
      <c r="E16" s="40"/>
      <c r="F16" s="151">
        <v>1923</v>
      </c>
      <c r="G16" s="100">
        <v>61</v>
      </c>
      <c r="H16" s="83">
        <v>415.5</v>
      </c>
      <c r="I16" s="87">
        <v>6.81147540983607</v>
      </c>
      <c r="J16" s="40"/>
      <c r="K16" s="151">
        <v>1923</v>
      </c>
      <c r="L16" s="100">
        <v>10</v>
      </c>
      <c r="M16" s="83">
        <v>53.6</v>
      </c>
      <c r="N16" s="97">
        <v>5.36</v>
      </c>
    </row>
    <row r="17" ht="21.95" customHeight="1">
      <c r="A17" s="167">
        <v>1924</v>
      </c>
      <c r="B17" s="169">
        <v>48</v>
      </c>
      <c r="C17" s="83">
        <v>394.4</v>
      </c>
      <c r="D17" s="87">
        <v>8.21666666666667</v>
      </c>
      <c r="E17" s="40"/>
      <c r="F17" s="151">
        <v>1924</v>
      </c>
      <c r="G17" s="100">
        <v>27</v>
      </c>
      <c r="H17" s="83">
        <v>185.4</v>
      </c>
      <c r="I17" s="87">
        <v>6.86666666666667</v>
      </c>
      <c r="J17" s="40"/>
      <c r="K17" s="151">
        <v>1924</v>
      </c>
      <c r="L17" s="100">
        <v>7</v>
      </c>
      <c r="M17" s="83">
        <v>36.8</v>
      </c>
      <c r="N17" s="97">
        <v>5.25714285714286</v>
      </c>
    </row>
    <row r="18" ht="21.95" customHeight="1">
      <c r="A18" s="167">
        <v>1925</v>
      </c>
      <c r="B18" s="169">
        <v>42</v>
      </c>
      <c r="C18" s="83">
        <v>354</v>
      </c>
      <c r="D18" s="87">
        <v>8.428571428571431</v>
      </c>
      <c r="E18" s="40"/>
      <c r="F18" s="151">
        <v>1925</v>
      </c>
      <c r="G18" s="100">
        <v>18</v>
      </c>
      <c r="H18" s="83">
        <v>122.4</v>
      </c>
      <c r="I18" s="87">
        <v>6.8</v>
      </c>
      <c r="J18" s="40"/>
      <c r="K18" s="151">
        <v>1925</v>
      </c>
      <c r="L18" s="100">
        <v>6</v>
      </c>
      <c r="M18" s="83">
        <v>33</v>
      </c>
      <c r="N18" s="97">
        <v>5.5</v>
      </c>
    </row>
    <row r="19" ht="21.95" customHeight="1">
      <c r="A19" s="167">
        <v>1926</v>
      </c>
      <c r="B19" s="169">
        <v>22</v>
      </c>
      <c r="C19" s="83">
        <v>200.7</v>
      </c>
      <c r="D19" s="87">
        <v>9.122727272727269</v>
      </c>
      <c r="E19" s="40"/>
      <c r="F19" s="151">
        <v>1926</v>
      </c>
      <c r="G19" s="100">
        <v>7</v>
      </c>
      <c r="H19" s="83">
        <v>52.5</v>
      </c>
      <c r="I19" s="87">
        <v>7.5</v>
      </c>
      <c r="J19" s="40"/>
      <c r="K19" s="151">
        <v>1926</v>
      </c>
      <c r="L19" s="100">
        <v>1</v>
      </c>
      <c r="M19" s="83">
        <v>5.6</v>
      </c>
      <c r="N19" s="97">
        <v>5.6</v>
      </c>
    </row>
    <row r="20" ht="21.95" customHeight="1">
      <c r="A20" s="167">
        <v>1927</v>
      </c>
      <c r="B20" s="169">
        <v>41</v>
      </c>
      <c r="C20" s="83">
        <v>349.8</v>
      </c>
      <c r="D20" s="87">
        <v>8.53170731707317</v>
      </c>
      <c r="E20" s="40"/>
      <c r="F20" s="151">
        <v>1927</v>
      </c>
      <c r="G20" s="100">
        <v>23</v>
      </c>
      <c r="H20" s="83">
        <v>170.9</v>
      </c>
      <c r="I20" s="87">
        <v>7.4304347826087</v>
      </c>
      <c r="J20" s="40"/>
      <c r="K20" s="151">
        <v>1927</v>
      </c>
      <c r="L20" s="100">
        <v>2</v>
      </c>
      <c r="M20" s="83">
        <v>8.6</v>
      </c>
      <c r="N20" s="97">
        <v>4.3</v>
      </c>
    </row>
    <row r="21" ht="21.95" customHeight="1">
      <c r="A21" s="167">
        <v>1928</v>
      </c>
      <c r="B21" s="169">
        <v>34</v>
      </c>
      <c r="C21" s="83">
        <v>286</v>
      </c>
      <c r="D21" s="87">
        <v>8.41176470588235</v>
      </c>
      <c r="E21" s="40"/>
      <c r="F21" s="151">
        <v>1928</v>
      </c>
      <c r="G21" s="100">
        <v>20</v>
      </c>
      <c r="H21" s="83">
        <v>146.9</v>
      </c>
      <c r="I21" s="87">
        <v>7.345</v>
      </c>
      <c r="J21" s="40"/>
      <c r="K21" s="151">
        <v>1928</v>
      </c>
      <c r="L21" s="100">
        <v>3</v>
      </c>
      <c r="M21" s="83">
        <v>16.6</v>
      </c>
      <c r="N21" s="97">
        <v>5.53333333333333</v>
      </c>
    </row>
    <row r="22" ht="21.95" customHeight="1">
      <c r="A22" s="167">
        <v>1929</v>
      </c>
      <c r="B22" s="169">
        <v>50</v>
      </c>
      <c r="C22" s="83">
        <v>435.5</v>
      </c>
      <c r="D22" s="87">
        <v>8.710000000000001</v>
      </c>
      <c r="E22" s="40"/>
      <c r="F22" s="151">
        <v>1929</v>
      </c>
      <c r="G22" s="100">
        <v>21</v>
      </c>
      <c r="H22" s="83">
        <v>147.4</v>
      </c>
      <c r="I22" s="87">
        <v>7.01904761904762</v>
      </c>
      <c r="J22" s="40"/>
      <c r="K22" s="151">
        <v>1929</v>
      </c>
      <c r="L22" s="100">
        <v>4</v>
      </c>
      <c r="M22" s="83">
        <v>19.5</v>
      </c>
      <c r="N22" s="97">
        <v>4.875</v>
      </c>
    </row>
    <row r="23" ht="21.95" customHeight="1">
      <c r="A23" s="167">
        <v>1930</v>
      </c>
      <c r="B23" s="169">
        <v>32</v>
      </c>
      <c r="C23" s="83">
        <v>279.3</v>
      </c>
      <c r="D23" s="87">
        <v>8.728125</v>
      </c>
      <c r="E23" s="40"/>
      <c r="F23" s="151">
        <v>1930</v>
      </c>
      <c r="G23" s="100">
        <v>15</v>
      </c>
      <c r="H23" s="83">
        <v>111.1</v>
      </c>
      <c r="I23" s="87">
        <v>7.40666666666667</v>
      </c>
      <c r="J23" s="40"/>
      <c r="K23" s="151">
        <v>1930</v>
      </c>
      <c r="L23" s="100">
        <v>1</v>
      </c>
      <c r="M23" s="83">
        <v>4.9</v>
      </c>
      <c r="N23" s="97">
        <v>4.9</v>
      </c>
    </row>
    <row r="24" ht="21.95" customHeight="1">
      <c r="A24" s="167">
        <v>1931</v>
      </c>
      <c r="B24" s="169">
        <v>22</v>
      </c>
      <c r="C24" s="83">
        <v>196.1</v>
      </c>
      <c r="D24" s="87">
        <v>8.91363636363636</v>
      </c>
      <c r="E24" s="40"/>
      <c r="F24" s="151">
        <v>1931</v>
      </c>
      <c r="G24" s="100">
        <v>8</v>
      </c>
      <c r="H24" s="83">
        <v>60.1</v>
      </c>
      <c r="I24" s="87">
        <v>7.5125</v>
      </c>
      <c r="J24" s="40"/>
      <c r="K24" s="151">
        <v>1931</v>
      </c>
      <c r="L24" s="100">
        <v>1</v>
      </c>
      <c r="M24" s="83">
        <v>5.6</v>
      </c>
      <c r="N24" s="97">
        <v>5.6</v>
      </c>
    </row>
    <row r="25" ht="21.95" customHeight="1">
      <c r="A25" s="167">
        <v>1932</v>
      </c>
      <c r="B25" s="169">
        <v>55</v>
      </c>
      <c r="C25" s="83">
        <v>450.5</v>
      </c>
      <c r="D25" s="87">
        <v>8.19090909090909</v>
      </c>
      <c r="E25" s="40"/>
      <c r="F25" s="151">
        <v>1932</v>
      </c>
      <c r="G25" s="100">
        <v>30</v>
      </c>
      <c r="H25" s="83">
        <v>211.2</v>
      </c>
      <c r="I25" s="87">
        <v>7.04</v>
      </c>
      <c r="J25" s="40"/>
      <c r="K25" s="151">
        <v>1932</v>
      </c>
      <c r="L25" s="100">
        <v>5</v>
      </c>
      <c r="M25" s="83">
        <v>26.4</v>
      </c>
      <c r="N25" s="97">
        <v>5.28</v>
      </c>
    </row>
    <row r="26" ht="21.95" customHeight="1">
      <c r="A26" s="167">
        <v>1933</v>
      </c>
      <c r="B26" s="169">
        <v>23</v>
      </c>
      <c r="C26" s="83">
        <v>194.5</v>
      </c>
      <c r="D26" s="87">
        <v>8.45652173913043</v>
      </c>
      <c r="E26" s="40"/>
      <c r="F26" s="151">
        <v>1933</v>
      </c>
      <c r="G26" s="100">
        <v>13</v>
      </c>
      <c r="H26" s="83">
        <v>95.8</v>
      </c>
      <c r="I26" s="87">
        <v>7.36923076923077</v>
      </c>
      <c r="J26" s="40"/>
      <c r="K26" s="151">
        <v>1933</v>
      </c>
      <c r="L26" s="100">
        <v>0</v>
      </c>
      <c r="M26" s="83">
        <v>0</v>
      </c>
      <c r="N26" s="97"/>
    </row>
    <row r="27" ht="21.95" customHeight="1">
      <c r="A27" s="167">
        <v>1934</v>
      </c>
      <c r="B27" s="169">
        <v>30</v>
      </c>
      <c r="C27" s="83">
        <v>271.2</v>
      </c>
      <c r="D27" s="87">
        <v>9.039999999999999</v>
      </c>
      <c r="E27" s="40"/>
      <c r="F27" s="151">
        <v>1934</v>
      </c>
      <c r="G27" s="100">
        <v>13</v>
      </c>
      <c r="H27" s="83">
        <v>99</v>
      </c>
      <c r="I27" s="87">
        <v>7.61538461538462</v>
      </c>
      <c r="J27" s="40"/>
      <c r="K27" s="151">
        <v>1934</v>
      </c>
      <c r="L27" s="100">
        <v>1</v>
      </c>
      <c r="M27" s="83">
        <v>5.1</v>
      </c>
      <c r="N27" s="97">
        <v>5.1</v>
      </c>
    </row>
    <row r="28" ht="21.95" customHeight="1">
      <c r="A28" s="167">
        <v>1935</v>
      </c>
      <c r="B28" s="169">
        <v>26</v>
      </c>
      <c r="C28" s="83">
        <v>241.2</v>
      </c>
      <c r="D28" s="87">
        <v>9.276923076923079</v>
      </c>
      <c r="E28" s="40"/>
      <c r="F28" s="151">
        <v>1935</v>
      </c>
      <c r="G28" s="100">
        <v>7</v>
      </c>
      <c r="H28" s="83">
        <v>51.2</v>
      </c>
      <c r="I28" s="87">
        <v>7.31428571428571</v>
      </c>
      <c r="J28" s="40"/>
      <c r="K28" s="151">
        <v>1935</v>
      </c>
      <c r="L28" s="100">
        <v>1</v>
      </c>
      <c r="M28" s="83">
        <v>5.6</v>
      </c>
      <c r="N28" s="97">
        <v>5.6</v>
      </c>
    </row>
    <row r="29" ht="21.95" customHeight="1">
      <c r="A29" s="167">
        <v>1936</v>
      </c>
      <c r="B29" s="169">
        <v>21</v>
      </c>
      <c r="C29" s="83">
        <v>178.3</v>
      </c>
      <c r="D29" s="87">
        <v>8.490476190476191</v>
      </c>
      <c r="E29" s="40"/>
      <c r="F29" s="151">
        <v>1936</v>
      </c>
      <c r="G29" s="100">
        <v>11</v>
      </c>
      <c r="H29" s="83">
        <v>78.3</v>
      </c>
      <c r="I29" s="87">
        <v>7.11818181818182</v>
      </c>
      <c r="J29" s="40"/>
      <c r="K29" s="151">
        <v>1936</v>
      </c>
      <c r="L29" s="100">
        <v>3</v>
      </c>
      <c r="M29" s="83">
        <v>15.7</v>
      </c>
      <c r="N29" s="97">
        <v>5.23333333333333</v>
      </c>
    </row>
    <row r="30" ht="21.95" customHeight="1">
      <c r="A30" s="167">
        <v>1937</v>
      </c>
      <c r="B30" s="169">
        <v>31</v>
      </c>
      <c r="C30" s="83">
        <v>269.1</v>
      </c>
      <c r="D30" s="87">
        <v>8.68064516129032</v>
      </c>
      <c r="E30" s="40"/>
      <c r="F30" s="151">
        <v>1937</v>
      </c>
      <c r="G30" s="100">
        <v>17</v>
      </c>
      <c r="H30" s="83">
        <v>129.3</v>
      </c>
      <c r="I30" s="87">
        <v>7.60588235294118</v>
      </c>
      <c r="J30" s="40"/>
      <c r="K30" s="151">
        <v>1937</v>
      </c>
      <c r="L30" s="100">
        <v>1</v>
      </c>
      <c r="M30" s="83">
        <v>5.6</v>
      </c>
      <c r="N30" s="97">
        <v>5.6</v>
      </c>
    </row>
    <row r="31" ht="21.95" customHeight="1">
      <c r="A31" s="167">
        <v>1938</v>
      </c>
      <c r="B31" s="169">
        <v>28</v>
      </c>
      <c r="C31" s="83">
        <v>257.1</v>
      </c>
      <c r="D31" s="87">
        <v>9.18214285714286</v>
      </c>
      <c r="E31" s="40"/>
      <c r="F31" s="151">
        <v>1938</v>
      </c>
      <c r="G31" s="100">
        <v>10</v>
      </c>
      <c r="H31" s="83">
        <v>76.2</v>
      </c>
      <c r="I31" s="87">
        <v>7.62</v>
      </c>
      <c r="J31" s="40"/>
      <c r="K31" s="151">
        <v>1938</v>
      </c>
      <c r="L31" s="100">
        <v>0</v>
      </c>
      <c r="M31" s="83">
        <v>0</v>
      </c>
      <c r="N31" s="97"/>
    </row>
    <row r="32" ht="21.95" customHeight="1">
      <c r="A32" s="167">
        <v>1939</v>
      </c>
      <c r="B32" s="169">
        <v>47</v>
      </c>
      <c r="C32" s="83">
        <v>387.4</v>
      </c>
      <c r="D32" s="87">
        <v>8.24255319148936</v>
      </c>
      <c r="E32" s="40"/>
      <c r="F32" s="151">
        <v>1939</v>
      </c>
      <c r="G32" s="100">
        <v>27</v>
      </c>
      <c r="H32" s="83">
        <v>189.1</v>
      </c>
      <c r="I32" s="87">
        <v>7.0037037037037</v>
      </c>
      <c r="J32" s="40"/>
      <c r="K32" s="151">
        <v>1939</v>
      </c>
      <c r="L32" s="100">
        <v>4</v>
      </c>
      <c r="M32" s="83">
        <v>18.8</v>
      </c>
      <c r="N32" s="97">
        <v>4.7</v>
      </c>
    </row>
    <row r="33" ht="21.95" customHeight="1">
      <c r="A33" s="167">
        <v>1940</v>
      </c>
      <c r="B33" s="169">
        <v>35</v>
      </c>
      <c r="C33" s="83">
        <v>306.9</v>
      </c>
      <c r="D33" s="87">
        <v>8.76857142857143</v>
      </c>
      <c r="E33" s="40"/>
      <c r="F33" s="151">
        <v>1940</v>
      </c>
      <c r="G33" s="100">
        <v>14</v>
      </c>
      <c r="H33" s="83">
        <v>99.40000000000001</v>
      </c>
      <c r="I33" s="87">
        <v>7.1</v>
      </c>
      <c r="J33" s="40"/>
      <c r="K33" s="151">
        <v>1940</v>
      </c>
      <c r="L33" s="100">
        <v>3</v>
      </c>
      <c r="M33" s="83">
        <v>13</v>
      </c>
      <c r="N33" s="97">
        <v>4.33333333333333</v>
      </c>
    </row>
    <row r="34" ht="21.95" customHeight="1">
      <c r="A34" s="167">
        <v>1941</v>
      </c>
      <c r="B34" s="169">
        <v>63</v>
      </c>
      <c r="C34" s="83">
        <v>506.4</v>
      </c>
      <c r="D34" s="87">
        <v>8.03809523809524</v>
      </c>
      <c r="E34" s="40"/>
      <c r="F34" s="151">
        <v>1941</v>
      </c>
      <c r="G34" s="100">
        <v>35</v>
      </c>
      <c r="H34" s="83">
        <v>236.7</v>
      </c>
      <c r="I34" s="87">
        <v>6.76285714285714</v>
      </c>
      <c r="J34" s="40"/>
      <c r="K34" s="151">
        <v>1941</v>
      </c>
      <c r="L34" s="100">
        <v>10</v>
      </c>
      <c r="M34" s="83">
        <v>46.8</v>
      </c>
      <c r="N34" s="97">
        <v>4.68</v>
      </c>
    </row>
    <row r="35" ht="21.95" customHeight="1">
      <c r="A35" s="167">
        <v>1942</v>
      </c>
      <c r="B35" s="169">
        <v>20</v>
      </c>
      <c r="C35" s="83">
        <v>183.6</v>
      </c>
      <c r="D35" s="87">
        <v>9.18</v>
      </c>
      <c r="E35" s="40"/>
      <c r="F35" s="151">
        <v>1942</v>
      </c>
      <c r="G35" s="100">
        <v>7</v>
      </c>
      <c r="H35" s="83">
        <v>51.7</v>
      </c>
      <c r="I35" s="87">
        <v>7.38571428571429</v>
      </c>
      <c r="J35" s="40"/>
      <c r="K35" s="151">
        <v>1942</v>
      </c>
      <c r="L35" s="100">
        <v>1</v>
      </c>
      <c r="M35" s="83">
        <v>5.6</v>
      </c>
      <c r="N35" s="97">
        <v>5.6</v>
      </c>
    </row>
    <row r="36" ht="21.95" customHeight="1">
      <c r="A36" s="167">
        <v>1943</v>
      </c>
      <c r="B36" s="169">
        <v>30</v>
      </c>
      <c r="C36" s="83">
        <v>244.7</v>
      </c>
      <c r="D36" s="87">
        <v>8.15666666666667</v>
      </c>
      <c r="E36" s="40"/>
      <c r="F36" s="151">
        <v>1943</v>
      </c>
      <c r="G36" s="100">
        <v>15</v>
      </c>
      <c r="H36" s="83">
        <v>101.5</v>
      </c>
      <c r="I36" s="87">
        <v>6.76666666666667</v>
      </c>
      <c r="J36" s="40"/>
      <c r="K36" s="151">
        <v>1943</v>
      </c>
      <c r="L36" s="100">
        <v>5</v>
      </c>
      <c r="M36" s="83">
        <v>26.3</v>
      </c>
      <c r="N36" s="97">
        <v>5.26</v>
      </c>
    </row>
    <row r="37" ht="21.95" customHeight="1">
      <c r="A37" s="167">
        <v>1944</v>
      </c>
      <c r="B37" s="169">
        <v>35</v>
      </c>
      <c r="C37" s="83">
        <v>312.5</v>
      </c>
      <c r="D37" s="87">
        <v>8.928571428571431</v>
      </c>
      <c r="E37" s="40"/>
      <c r="F37" s="151">
        <v>1944</v>
      </c>
      <c r="G37" s="100">
        <v>13</v>
      </c>
      <c r="H37" s="83">
        <v>96.5</v>
      </c>
      <c r="I37" s="87">
        <v>7.42307692307692</v>
      </c>
      <c r="J37" s="40"/>
      <c r="K37" s="151">
        <v>1944</v>
      </c>
      <c r="L37" s="100">
        <v>2</v>
      </c>
      <c r="M37" s="83">
        <v>10.9</v>
      </c>
      <c r="N37" s="97">
        <v>5.45</v>
      </c>
    </row>
    <row r="38" ht="21.95" customHeight="1">
      <c r="A38" s="167">
        <v>1945</v>
      </c>
      <c r="B38" s="169">
        <v>31</v>
      </c>
      <c r="C38" s="83">
        <v>280.7</v>
      </c>
      <c r="D38" s="87">
        <v>9.054838709677419</v>
      </c>
      <c r="E38" s="40"/>
      <c r="F38" s="151">
        <v>1945</v>
      </c>
      <c r="G38" s="100">
        <v>10</v>
      </c>
      <c r="H38" s="83">
        <v>69.8</v>
      </c>
      <c r="I38" s="87">
        <v>6.98</v>
      </c>
      <c r="J38" s="40"/>
      <c r="K38" s="151">
        <v>1945</v>
      </c>
      <c r="L38" s="100">
        <v>2</v>
      </c>
      <c r="M38" s="83">
        <v>11</v>
      </c>
      <c r="N38" s="97">
        <v>5.5</v>
      </c>
    </row>
    <row r="39" ht="21.95" customHeight="1">
      <c r="A39" s="167">
        <v>1946</v>
      </c>
      <c r="B39" s="169">
        <v>58</v>
      </c>
      <c r="C39" s="83">
        <v>472</v>
      </c>
      <c r="D39" s="87">
        <v>8.13793103448276</v>
      </c>
      <c r="E39" s="40"/>
      <c r="F39" s="151">
        <v>1946</v>
      </c>
      <c r="G39" s="100">
        <v>29</v>
      </c>
      <c r="H39" s="83">
        <v>187</v>
      </c>
      <c r="I39" s="87">
        <v>6.44827586206897</v>
      </c>
      <c r="J39" s="40"/>
      <c r="K39" s="151">
        <v>1946</v>
      </c>
      <c r="L39" s="100">
        <v>9</v>
      </c>
      <c r="M39" s="83">
        <v>38.1</v>
      </c>
      <c r="N39" s="97">
        <v>4.23333333333333</v>
      </c>
    </row>
    <row r="40" ht="21.95" customHeight="1">
      <c r="A40" s="167">
        <v>1947</v>
      </c>
      <c r="B40" s="169">
        <v>31</v>
      </c>
      <c r="C40" s="83">
        <v>295</v>
      </c>
      <c r="D40" s="87">
        <v>9.516129032258061</v>
      </c>
      <c r="E40" s="40"/>
      <c r="F40" s="151">
        <v>1947</v>
      </c>
      <c r="G40" s="100">
        <v>5</v>
      </c>
      <c r="H40" s="83">
        <v>39.3</v>
      </c>
      <c r="I40" s="87">
        <v>7.86</v>
      </c>
      <c r="J40" s="40"/>
      <c r="K40" s="151">
        <v>1947</v>
      </c>
      <c r="L40" s="100">
        <v>0</v>
      </c>
      <c r="M40" s="83">
        <v>0</v>
      </c>
      <c r="N40" s="97"/>
    </row>
    <row r="41" ht="21.95" customHeight="1">
      <c r="A41" s="167">
        <v>1948</v>
      </c>
      <c r="B41" s="169">
        <v>25</v>
      </c>
      <c r="C41" s="83">
        <v>225.9</v>
      </c>
      <c r="D41" s="87">
        <v>9.036</v>
      </c>
      <c r="E41" s="40"/>
      <c r="F41" s="151">
        <v>1948</v>
      </c>
      <c r="G41" s="100">
        <v>10</v>
      </c>
      <c r="H41" s="83">
        <v>79</v>
      </c>
      <c r="I41" s="87">
        <v>7.9</v>
      </c>
      <c r="J41" s="40"/>
      <c r="K41" s="151">
        <v>1948</v>
      </c>
      <c r="L41" s="100">
        <v>0</v>
      </c>
      <c r="M41" s="83">
        <v>0</v>
      </c>
      <c r="N41" s="97"/>
    </row>
    <row r="42" ht="21.95" customHeight="1">
      <c r="A42" s="167">
        <v>1949</v>
      </c>
      <c r="B42" s="169">
        <v>50</v>
      </c>
      <c r="C42" s="83">
        <v>407.4</v>
      </c>
      <c r="D42" s="87">
        <v>8.148</v>
      </c>
      <c r="E42" s="40"/>
      <c r="F42" s="151">
        <v>1949</v>
      </c>
      <c r="G42" s="100">
        <v>25</v>
      </c>
      <c r="H42" s="83">
        <v>166.9</v>
      </c>
      <c r="I42" s="87">
        <v>6.676</v>
      </c>
      <c r="J42" s="40"/>
      <c r="K42" s="151">
        <v>1949</v>
      </c>
      <c r="L42" s="100">
        <v>7</v>
      </c>
      <c r="M42" s="83">
        <v>33</v>
      </c>
      <c r="N42" s="97">
        <v>4.71428571428571</v>
      </c>
    </row>
    <row r="43" ht="21.95" customHeight="1">
      <c r="A43" s="167">
        <v>1950</v>
      </c>
      <c r="B43" s="169">
        <v>27</v>
      </c>
      <c r="C43" s="83">
        <v>241.1</v>
      </c>
      <c r="D43" s="87">
        <v>8.92962962962963</v>
      </c>
      <c r="E43" s="40"/>
      <c r="F43" s="151">
        <v>1950</v>
      </c>
      <c r="G43" s="100">
        <v>9</v>
      </c>
      <c r="H43" s="83">
        <v>69.7</v>
      </c>
      <c r="I43" s="87">
        <v>7.74444444444444</v>
      </c>
      <c r="J43" s="40"/>
      <c r="K43" s="151">
        <v>1950</v>
      </c>
      <c r="L43" s="100">
        <v>0</v>
      </c>
      <c r="M43" s="83">
        <v>0</v>
      </c>
      <c r="N43" s="97"/>
    </row>
    <row r="44" ht="21.95" customHeight="1">
      <c r="A44" s="167">
        <v>1951</v>
      </c>
      <c r="B44" s="169">
        <v>40</v>
      </c>
      <c r="C44" s="83">
        <v>360.1</v>
      </c>
      <c r="D44" s="87">
        <v>9.0025</v>
      </c>
      <c r="E44" s="40"/>
      <c r="F44" s="151">
        <v>1951</v>
      </c>
      <c r="G44" s="100">
        <v>13</v>
      </c>
      <c r="H44" s="83">
        <v>99.90000000000001</v>
      </c>
      <c r="I44" s="87">
        <v>7.68461538461538</v>
      </c>
      <c r="J44" s="40"/>
      <c r="K44" s="151">
        <v>1951</v>
      </c>
      <c r="L44" s="100">
        <v>0</v>
      </c>
      <c r="M44" s="83">
        <v>0</v>
      </c>
      <c r="N44" s="97"/>
    </row>
    <row r="45" ht="21.95" customHeight="1">
      <c r="A45" s="167">
        <v>1952</v>
      </c>
      <c r="B45" s="169">
        <v>37</v>
      </c>
      <c r="C45" s="83">
        <v>345.1</v>
      </c>
      <c r="D45" s="87">
        <v>9.327027027027031</v>
      </c>
      <c r="E45" s="40"/>
      <c r="F45" s="151">
        <v>1952</v>
      </c>
      <c r="G45" s="100">
        <v>11</v>
      </c>
      <c r="H45" s="83">
        <v>86.7</v>
      </c>
      <c r="I45" s="87">
        <v>7.88181818181818</v>
      </c>
      <c r="J45" s="40"/>
      <c r="K45" s="151">
        <v>1952</v>
      </c>
      <c r="L45" s="100">
        <v>1</v>
      </c>
      <c r="M45" s="83">
        <v>5.6</v>
      </c>
      <c r="N45" s="97">
        <v>5.6</v>
      </c>
    </row>
    <row r="46" ht="21.95" customHeight="1">
      <c r="A46" s="167">
        <v>1953</v>
      </c>
      <c r="B46" s="169">
        <v>39</v>
      </c>
      <c r="C46" s="83">
        <v>350.3</v>
      </c>
      <c r="D46" s="87">
        <v>8.98205128205128</v>
      </c>
      <c r="E46" s="40"/>
      <c r="F46" s="151">
        <v>1953</v>
      </c>
      <c r="G46" s="100">
        <v>14</v>
      </c>
      <c r="H46" s="83">
        <v>102.1</v>
      </c>
      <c r="I46" s="87">
        <v>7.29285714285714</v>
      </c>
      <c r="J46" s="40"/>
      <c r="K46" s="151">
        <v>1953</v>
      </c>
      <c r="L46" s="100">
        <v>2</v>
      </c>
      <c r="M46" s="83">
        <v>9.800000000000001</v>
      </c>
      <c r="N46" s="97">
        <v>4.9</v>
      </c>
    </row>
    <row r="47" ht="21.95" customHeight="1">
      <c r="A47" s="167">
        <v>1954</v>
      </c>
      <c r="B47" s="169">
        <v>33</v>
      </c>
      <c r="C47" s="83">
        <v>292.3</v>
      </c>
      <c r="D47" s="87">
        <v>8.857575757575759</v>
      </c>
      <c r="E47" s="40"/>
      <c r="F47" s="151">
        <v>1954</v>
      </c>
      <c r="G47" s="100">
        <v>13</v>
      </c>
      <c r="H47" s="83">
        <v>94.5</v>
      </c>
      <c r="I47" s="87">
        <v>7.26923076923077</v>
      </c>
      <c r="J47" s="40"/>
      <c r="K47" s="151">
        <v>1954</v>
      </c>
      <c r="L47" s="100">
        <v>0</v>
      </c>
      <c r="M47" s="83">
        <v>0</v>
      </c>
      <c r="N47" s="97"/>
    </row>
    <row r="48" ht="21.95" customHeight="1">
      <c r="A48" s="167">
        <v>1955</v>
      </c>
      <c r="B48" s="169">
        <v>20</v>
      </c>
      <c r="C48" s="83">
        <v>177.1</v>
      </c>
      <c r="D48" s="87">
        <v>8.855</v>
      </c>
      <c r="E48" s="40"/>
      <c r="F48" s="151">
        <v>1955</v>
      </c>
      <c r="G48" s="100">
        <v>8</v>
      </c>
      <c r="H48" s="83">
        <v>58.3</v>
      </c>
      <c r="I48" s="87">
        <v>7.2875</v>
      </c>
      <c r="J48" s="40"/>
      <c r="K48" s="151">
        <v>1955</v>
      </c>
      <c r="L48" s="100">
        <v>0</v>
      </c>
      <c r="M48" s="83">
        <v>0</v>
      </c>
      <c r="N48" s="97"/>
    </row>
    <row r="49" ht="21.95" customHeight="1">
      <c r="A49" s="167">
        <v>1956</v>
      </c>
      <c r="B49" s="169">
        <v>52</v>
      </c>
      <c r="C49" s="83">
        <v>432.2</v>
      </c>
      <c r="D49" s="87">
        <v>8.31153846153846</v>
      </c>
      <c r="E49" s="40"/>
      <c r="F49" s="151">
        <v>1956</v>
      </c>
      <c r="G49" s="100">
        <v>25</v>
      </c>
      <c r="H49" s="83">
        <v>164.5</v>
      </c>
      <c r="I49" s="87">
        <v>6.58</v>
      </c>
      <c r="J49" s="40"/>
      <c r="K49" s="151">
        <v>1956</v>
      </c>
      <c r="L49" s="100">
        <v>7</v>
      </c>
      <c r="M49" s="83">
        <v>32.3</v>
      </c>
      <c r="N49" s="97">
        <v>4.61428571428571</v>
      </c>
    </row>
    <row r="50" ht="21.95" customHeight="1">
      <c r="A50" s="167">
        <v>1957</v>
      </c>
      <c r="B50" s="169">
        <v>32</v>
      </c>
      <c r="C50" s="83">
        <v>298.2</v>
      </c>
      <c r="D50" s="87">
        <v>9.31875</v>
      </c>
      <c r="E50" s="40"/>
      <c r="F50" s="151">
        <v>1957</v>
      </c>
      <c r="G50" s="100">
        <v>7</v>
      </c>
      <c r="H50" s="83">
        <v>50.1</v>
      </c>
      <c r="I50" s="87">
        <v>7.15714285714286</v>
      </c>
      <c r="J50" s="40"/>
      <c r="K50" s="151">
        <v>1957</v>
      </c>
      <c r="L50" s="100">
        <v>2</v>
      </c>
      <c r="M50" s="83">
        <v>11.2</v>
      </c>
      <c r="N50" s="97">
        <v>5.6</v>
      </c>
    </row>
    <row r="51" ht="21.95" customHeight="1">
      <c r="A51" s="167">
        <v>1958</v>
      </c>
      <c r="B51" s="169">
        <v>43</v>
      </c>
      <c r="C51" s="83">
        <v>378.2</v>
      </c>
      <c r="D51" s="87">
        <v>8.7953488372093</v>
      </c>
      <c r="E51" s="40"/>
      <c r="F51" s="151">
        <v>1958</v>
      </c>
      <c r="G51" s="100">
        <v>15</v>
      </c>
      <c r="H51" s="83">
        <v>103.8</v>
      </c>
      <c r="I51" s="87">
        <v>6.92</v>
      </c>
      <c r="J51" s="40"/>
      <c r="K51" s="151">
        <v>1958</v>
      </c>
      <c r="L51" s="100">
        <v>3</v>
      </c>
      <c r="M51" s="83">
        <v>14.4</v>
      </c>
      <c r="N51" s="97">
        <v>4.8</v>
      </c>
    </row>
    <row r="52" ht="21.95" customHeight="1">
      <c r="A52" s="167">
        <v>1959</v>
      </c>
      <c r="B52" s="169">
        <v>50</v>
      </c>
      <c r="C52" s="83">
        <v>400.4</v>
      </c>
      <c r="D52" s="87">
        <v>8.007999999999999</v>
      </c>
      <c r="E52" s="40"/>
      <c r="F52" s="151">
        <v>1959</v>
      </c>
      <c r="G52" s="100">
        <v>30</v>
      </c>
      <c r="H52" s="83">
        <v>208.2</v>
      </c>
      <c r="I52" s="87">
        <v>6.94</v>
      </c>
      <c r="J52" s="40"/>
      <c r="K52" s="151">
        <v>1959</v>
      </c>
      <c r="L52" s="100">
        <v>4</v>
      </c>
      <c r="M52" s="83">
        <v>18.9</v>
      </c>
      <c r="N52" s="97">
        <v>4.725</v>
      </c>
    </row>
    <row r="53" ht="21.95" customHeight="1">
      <c r="A53" s="167">
        <v>1960</v>
      </c>
      <c r="B53" s="169">
        <v>84</v>
      </c>
      <c r="C53" s="83">
        <v>626.5</v>
      </c>
      <c r="D53" s="87">
        <v>7.45833333333333</v>
      </c>
      <c r="E53" s="40"/>
      <c r="F53" s="151">
        <v>1960</v>
      </c>
      <c r="G53" s="100">
        <v>46</v>
      </c>
      <c r="H53" s="83">
        <v>261.6</v>
      </c>
      <c r="I53" s="87">
        <v>5.68695652173913</v>
      </c>
      <c r="J53" s="40"/>
      <c r="K53" s="151">
        <v>1960</v>
      </c>
      <c r="L53" s="100">
        <v>20</v>
      </c>
      <c r="M53" s="83">
        <v>74.90000000000001</v>
      </c>
      <c r="N53" s="97">
        <v>3.745</v>
      </c>
    </row>
    <row r="54" ht="21.95" customHeight="1">
      <c r="A54" s="167">
        <v>1961</v>
      </c>
      <c r="B54" s="169">
        <v>103</v>
      </c>
      <c r="C54" s="83">
        <v>802.4</v>
      </c>
      <c r="D54" s="87">
        <v>7.79029126213592</v>
      </c>
      <c r="E54" s="40"/>
      <c r="F54" s="151">
        <v>1961</v>
      </c>
      <c r="G54" s="100">
        <v>58</v>
      </c>
      <c r="H54" s="83">
        <v>369.5</v>
      </c>
      <c r="I54" s="87">
        <v>6.37068965517241</v>
      </c>
      <c r="J54" s="40"/>
      <c r="K54" s="151">
        <v>1961</v>
      </c>
      <c r="L54" s="100">
        <v>22</v>
      </c>
      <c r="M54" s="83">
        <v>102.4</v>
      </c>
      <c r="N54" s="97">
        <v>4.65454545454545</v>
      </c>
    </row>
    <row r="55" ht="21.95" customHeight="1">
      <c r="A55" s="167">
        <v>1962</v>
      </c>
      <c r="B55" s="169">
        <v>35</v>
      </c>
      <c r="C55" s="83">
        <v>307.9</v>
      </c>
      <c r="D55" s="87">
        <v>8.797142857142861</v>
      </c>
      <c r="E55" s="40"/>
      <c r="F55" s="151">
        <v>1962</v>
      </c>
      <c r="G55" s="100">
        <v>14</v>
      </c>
      <c r="H55" s="83">
        <v>101.1</v>
      </c>
      <c r="I55" s="87">
        <v>7.22142857142857</v>
      </c>
      <c r="J55" s="40"/>
      <c r="K55" s="151">
        <v>1962</v>
      </c>
      <c r="L55" s="100">
        <v>1</v>
      </c>
      <c r="M55" s="83">
        <v>5</v>
      </c>
      <c r="N55" s="97">
        <v>5</v>
      </c>
    </row>
    <row r="56" ht="21.95" customHeight="1">
      <c r="A56" s="167">
        <v>1963</v>
      </c>
      <c r="B56" s="169">
        <v>53</v>
      </c>
      <c r="C56" s="83">
        <v>456.1</v>
      </c>
      <c r="D56" s="87">
        <v>8.60566037735849</v>
      </c>
      <c r="E56" s="40"/>
      <c r="F56" s="151">
        <v>1963</v>
      </c>
      <c r="G56" s="100">
        <v>22</v>
      </c>
      <c r="H56" s="83">
        <v>150.8</v>
      </c>
      <c r="I56" s="87">
        <v>6.85454545454545</v>
      </c>
      <c r="J56" s="40"/>
      <c r="K56" s="151">
        <v>1963</v>
      </c>
      <c r="L56" s="100">
        <v>4</v>
      </c>
      <c r="M56" s="83">
        <v>16.6</v>
      </c>
      <c r="N56" s="97">
        <v>4.15</v>
      </c>
    </row>
    <row r="57" ht="21.95" customHeight="1">
      <c r="A57" s="167">
        <v>1964</v>
      </c>
      <c r="B57" s="169">
        <v>32</v>
      </c>
      <c r="C57" s="83">
        <v>263.5</v>
      </c>
      <c r="D57" s="87">
        <v>8.234375</v>
      </c>
      <c r="E57" s="40"/>
      <c r="F57" s="151">
        <v>1964</v>
      </c>
      <c r="G57" s="100">
        <v>21</v>
      </c>
      <c r="H57" s="83">
        <v>151.6</v>
      </c>
      <c r="I57" s="87">
        <v>7.21904761904762</v>
      </c>
      <c r="J57" s="40"/>
      <c r="K57" s="151">
        <v>1964</v>
      </c>
      <c r="L57" s="100">
        <v>1</v>
      </c>
      <c r="M57" s="83">
        <v>5</v>
      </c>
      <c r="N57" s="97">
        <v>5</v>
      </c>
    </row>
    <row r="58" ht="21.95" customHeight="1">
      <c r="A58" s="167">
        <v>1965</v>
      </c>
      <c r="B58" s="169">
        <v>41</v>
      </c>
      <c r="C58" s="83">
        <v>342.5</v>
      </c>
      <c r="D58" s="87">
        <v>8.353658536585369</v>
      </c>
      <c r="E58" s="40"/>
      <c r="F58" s="151">
        <v>1965</v>
      </c>
      <c r="G58" s="100">
        <v>18</v>
      </c>
      <c r="H58" s="83">
        <v>119.4</v>
      </c>
      <c r="I58" s="87">
        <v>6.63333333333333</v>
      </c>
      <c r="J58" s="40"/>
      <c r="K58" s="151">
        <v>1965</v>
      </c>
      <c r="L58" s="100">
        <v>5</v>
      </c>
      <c r="M58" s="83">
        <v>24.5</v>
      </c>
      <c r="N58" s="97">
        <v>4.9</v>
      </c>
    </row>
    <row r="59" ht="21.95" customHeight="1">
      <c r="A59" s="167">
        <v>1966</v>
      </c>
      <c r="B59" s="169">
        <v>29</v>
      </c>
      <c r="C59" s="83">
        <v>255.9</v>
      </c>
      <c r="D59" s="87">
        <v>8.82413793103448</v>
      </c>
      <c r="E59" s="40"/>
      <c r="F59" s="151">
        <v>1966</v>
      </c>
      <c r="G59" s="100">
        <v>12</v>
      </c>
      <c r="H59" s="83">
        <v>87.59999999999999</v>
      </c>
      <c r="I59" s="87">
        <v>7.3</v>
      </c>
      <c r="J59" s="40"/>
      <c r="K59" s="151">
        <v>1966</v>
      </c>
      <c r="L59" s="100">
        <v>0</v>
      </c>
      <c r="M59" s="83">
        <v>0</v>
      </c>
      <c r="N59" s="97"/>
    </row>
    <row r="60" ht="21.95" customHeight="1">
      <c r="A60" s="167">
        <v>1967</v>
      </c>
      <c r="B60" s="169">
        <v>37</v>
      </c>
      <c r="C60" s="83">
        <v>333.9</v>
      </c>
      <c r="D60" s="87">
        <v>9.02432432432432</v>
      </c>
      <c r="E60" s="40"/>
      <c r="F60" s="151">
        <v>1967</v>
      </c>
      <c r="G60" s="100">
        <v>12</v>
      </c>
      <c r="H60" s="83">
        <v>85.7</v>
      </c>
      <c r="I60" s="87">
        <v>7.14166666666667</v>
      </c>
      <c r="J60" s="40"/>
      <c r="K60" s="151">
        <v>1967</v>
      </c>
      <c r="L60" s="100">
        <v>3</v>
      </c>
      <c r="M60" s="83">
        <v>16</v>
      </c>
      <c r="N60" s="97">
        <v>5.33333333333333</v>
      </c>
    </row>
    <row r="61" ht="21.95" customHeight="1">
      <c r="A61" s="167">
        <v>1968</v>
      </c>
      <c r="B61" s="169">
        <v>42</v>
      </c>
      <c r="C61" s="83">
        <v>345.3</v>
      </c>
      <c r="D61" s="87">
        <v>8.22142857142857</v>
      </c>
      <c r="E61" s="40"/>
      <c r="F61" s="151">
        <v>1968</v>
      </c>
      <c r="G61" s="100">
        <v>21</v>
      </c>
      <c r="H61" s="83">
        <v>139.2</v>
      </c>
      <c r="I61" s="87">
        <v>6.62857142857143</v>
      </c>
      <c r="J61" s="40"/>
      <c r="K61" s="151">
        <v>1968</v>
      </c>
      <c r="L61" s="100">
        <v>5</v>
      </c>
      <c r="M61" s="83">
        <v>24.1</v>
      </c>
      <c r="N61" s="97">
        <v>4.82</v>
      </c>
    </row>
    <row r="62" ht="21.95" customHeight="1">
      <c r="A62" s="167">
        <v>1969</v>
      </c>
      <c r="B62" s="169">
        <v>27</v>
      </c>
      <c r="C62" s="83">
        <v>232.5</v>
      </c>
      <c r="D62" s="87">
        <v>8.611111111111111</v>
      </c>
      <c r="E62" s="40"/>
      <c r="F62" s="151">
        <v>1969</v>
      </c>
      <c r="G62" s="100">
        <v>12</v>
      </c>
      <c r="H62" s="83">
        <v>87.5</v>
      </c>
      <c r="I62" s="87">
        <v>7.29166666666667</v>
      </c>
      <c r="J62" s="40"/>
      <c r="K62" s="151">
        <v>1969</v>
      </c>
      <c r="L62" s="100">
        <v>2</v>
      </c>
      <c r="M62" s="83">
        <v>10.3</v>
      </c>
      <c r="N62" s="97">
        <v>5.15</v>
      </c>
    </row>
    <row r="63" ht="21.95" customHeight="1">
      <c r="A63" s="167">
        <v>1970</v>
      </c>
      <c r="B63" s="169">
        <v>36</v>
      </c>
      <c r="C63" s="83">
        <v>309.8</v>
      </c>
      <c r="D63" s="87">
        <v>8.60555555555556</v>
      </c>
      <c r="E63" s="40"/>
      <c r="F63" s="151">
        <v>1970</v>
      </c>
      <c r="G63" s="100">
        <v>17</v>
      </c>
      <c r="H63" s="83">
        <v>123.6</v>
      </c>
      <c r="I63" s="87">
        <v>7.27058823529412</v>
      </c>
      <c r="J63" s="40"/>
      <c r="K63" s="151">
        <v>1970</v>
      </c>
      <c r="L63" s="100">
        <v>4</v>
      </c>
      <c r="M63" s="83">
        <v>20.2</v>
      </c>
      <c r="N63" s="97">
        <v>5.05</v>
      </c>
    </row>
    <row r="64" ht="21.95" customHeight="1">
      <c r="A64" s="167">
        <v>1971</v>
      </c>
      <c r="B64" s="169">
        <v>41</v>
      </c>
      <c r="C64" s="83">
        <v>340.8</v>
      </c>
      <c r="D64" s="87">
        <v>8.31219512195122</v>
      </c>
      <c r="E64" s="40"/>
      <c r="F64" s="151">
        <v>1971</v>
      </c>
      <c r="G64" s="100">
        <v>22</v>
      </c>
      <c r="H64" s="83">
        <v>151</v>
      </c>
      <c r="I64" s="87">
        <v>6.86363636363636</v>
      </c>
      <c r="J64" s="40"/>
      <c r="K64" s="151">
        <v>1971</v>
      </c>
      <c r="L64" s="100">
        <v>8</v>
      </c>
      <c r="M64" s="83">
        <v>42.6</v>
      </c>
      <c r="N64" s="97">
        <v>5.325</v>
      </c>
    </row>
    <row r="65" ht="21.95" customHeight="1">
      <c r="A65" s="167">
        <v>1972</v>
      </c>
      <c r="B65" s="169">
        <v>47</v>
      </c>
      <c r="C65" s="83">
        <v>409.4</v>
      </c>
      <c r="D65" s="87">
        <v>8.71063829787234</v>
      </c>
      <c r="E65" s="40"/>
      <c r="F65" s="151">
        <v>1972</v>
      </c>
      <c r="G65" s="100">
        <v>22</v>
      </c>
      <c r="H65" s="83">
        <v>163</v>
      </c>
      <c r="I65" s="87">
        <v>7.40909090909091</v>
      </c>
      <c r="J65" s="40"/>
      <c r="K65" s="151">
        <v>1972</v>
      </c>
      <c r="L65" s="100">
        <v>2</v>
      </c>
      <c r="M65" s="83">
        <v>9.300000000000001</v>
      </c>
      <c r="N65" s="97">
        <v>4.65</v>
      </c>
    </row>
    <row r="66" ht="21.95" customHeight="1">
      <c r="A66" s="167">
        <v>1973</v>
      </c>
      <c r="B66" s="169">
        <v>6</v>
      </c>
      <c r="C66" s="83">
        <v>55.6</v>
      </c>
      <c r="D66" s="87">
        <v>9.266666666666669</v>
      </c>
      <c r="E66" s="40"/>
      <c r="F66" s="151">
        <v>1973</v>
      </c>
      <c r="G66" s="100">
        <v>2</v>
      </c>
      <c r="H66" s="83">
        <v>16.5</v>
      </c>
      <c r="I66" s="87">
        <v>8.25</v>
      </c>
      <c r="J66" s="40"/>
      <c r="K66" s="151">
        <v>1973</v>
      </c>
      <c r="L66" s="100">
        <v>0</v>
      </c>
      <c r="M66" s="83">
        <v>0</v>
      </c>
      <c r="N66" s="97"/>
    </row>
    <row r="67" ht="21.95" customHeight="1">
      <c r="A67" s="167">
        <v>1974</v>
      </c>
      <c r="B67" s="169">
        <v>44</v>
      </c>
      <c r="C67" s="83">
        <v>345.7</v>
      </c>
      <c r="D67" s="87">
        <v>7.85681818181818</v>
      </c>
      <c r="E67" s="40"/>
      <c r="F67" s="151">
        <v>1974</v>
      </c>
      <c r="G67" s="100">
        <v>28</v>
      </c>
      <c r="H67" s="83">
        <v>189.7</v>
      </c>
      <c r="I67" s="87">
        <v>6.775</v>
      </c>
      <c r="J67" s="40"/>
      <c r="K67" s="151">
        <v>1974</v>
      </c>
      <c r="L67" s="100">
        <v>6</v>
      </c>
      <c r="M67" s="83">
        <v>23.4</v>
      </c>
      <c r="N67" s="97">
        <v>3.9</v>
      </c>
    </row>
    <row r="68" ht="21.95" customHeight="1">
      <c r="A68" s="167">
        <v>1975</v>
      </c>
      <c r="B68" s="169">
        <v>16</v>
      </c>
      <c r="C68" s="83">
        <v>140.8</v>
      </c>
      <c r="D68" s="87">
        <v>8.800000000000001</v>
      </c>
      <c r="E68" s="40"/>
      <c r="F68" s="151">
        <v>1975</v>
      </c>
      <c r="G68" s="100">
        <v>8</v>
      </c>
      <c r="H68" s="83">
        <v>60.2</v>
      </c>
      <c r="I68" s="87">
        <v>7.525</v>
      </c>
      <c r="J68" s="40"/>
      <c r="K68" s="151">
        <v>1975</v>
      </c>
      <c r="L68" s="100">
        <v>0</v>
      </c>
      <c r="M68" s="83">
        <v>0</v>
      </c>
      <c r="N68" s="97"/>
    </row>
    <row r="69" ht="21.95" customHeight="1">
      <c r="A69" s="167">
        <v>1976</v>
      </c>
      <c r="B69" s="169">
        <v>41</v>
      </c>
      <c r="C69" s="83">
        <v>327.1</v>
      </c>
      <c r="D69" s="87">
        <v>7.9780487804878</v>
      </c>
      <c r="E69" s="40"/>
      <c r="F69" s="151">
        <v>1976</v>
      </c>
      <c r="G69" s="100">
        <v>23</v>
      </c>
      <c r="H69" s="83">
        <v>154.9</v>
      </c>
      <c r="I69" s="87">
        <v>6.73478260869565</v>
      </c>
      <c r="J69" s="40"/>
      <c r="K69" s="151">
        <v>1976</v>
      </c>
      <c r="L69" s="100">
        <v>6</v>
      </c>
      <c r="M69" s="83">
        <v>29.6</v>
      </c>
      <c r="N69" s="97">
        <v>4.93333333333333</v>
      </c>
    </row>
    <row r="70" ht="21.95" customHeight="1">
      <c r="A70" s="167">
        <v>1977</v>
      </c>
      <c r="B70" s="169">
        <v>58</v>
      </c>
      <c r="C70" s="83">
        <v>509.5</v>
      </c>
      <c r="D70" s="87">
        <v>8.78448275862069</v>
      </c>
      <c r="E70" s="40"/>
      <c r="F70" s="151">
        <v>1977</v>
      </c>
      <c r="G70" s="100">
        <v>27</v>
      </c>
      <c r="H70" s="83">
        <v>200</v>
      </c>
      <c r="I70" s="87">
        <v>7.40740740740741</v>
      </c>
      <c r="J70" s="40"/>
      <c r="K70" s="151">
        <v>1977</v>
      </c>
      <c r="L70" s="100">
        <v>3</v>
      </c>
      <c r="M70" s="83">
        <v>15.2</v>
      </c>
      <c r="N70" s="97">
        <v>5.06666666666667</v>
      </c>
    </row>
    <row r="71" ht="21.95" customHeight="1">
      <c r="A71" s="167">
        <v>1978</v>
      </c>
      <c r="B71" s="169">
        <v>47</v>
      </c>
      <c r="C71" s="83">
        <v>414.4</v>
      </c>
      <c r="D71" s="87">
        <v>8.817021276595741</v>
      </c>
      <c r="E71" s="40"/>
      <c r="F71" s="151">
        <v>1978</v>
      </c>
      <c r="G71" s="100">
        <v>19</v>
      </c>
      <c r="H71" s="83">
        <v>139.7</v>
      </c>
      <c r="I71" s="87">
        <v>7.35263157894737</v>
      </c>
      <c r="J71" s="40"/>
      <c r="K71" s="151">
        <v>1978</v>
      </c>
      <c r="L71" s="100">
        <v>5</v>
      </c>
      <c r="M71" s="83">
        <v>27.2</v>
      </c>
      <c r="N71" s="97">
        <v>5.44</v>
      </c>
    </row>
    <row r="72" ht="21.95" customHeight="1">
      <c r="A72" s="167">
        <v>1979</v>
      </c>
      <c r="B72" s="169">
        <v>27</v>
      </c>
      <c r="C72" s="83">
        <v>227.9</v>
      </c>
      <c r="D72" s="87">
        <v>8.44074074074074</v>
      </c>
      <c r="E72" s="40"/>
      <c r="F72" s="151">
        <v>1979</v>
      </c>
      <c r="G72" s="100">
        <v>14</v>
      </c>
      <c r="H72" s="83">
        <v>99.09999999999999</v>
      </c>
      <c r="I72" s="87">
        <v>7.07857142857143</v>
      </c>
      <c r="J72" s="40"/>
      <c r="K72" s="151">
        <v>1979</v>
      </c>
      <c r="L72" s="100">
        <v>3</v>
      </c>
      <c r="M72" s="83">
        <v>13.7</v>
      </c>
      <c r="N72" s="97">
        <v>4.56666666666667</v>
      </c>
    </row>
    <row r="73" ht="21.95" customHeight="1">
      <c r="A73" s="167">
        <v>1980</v>
      </c>
      <c r="B73" s="169">
        <v>29</v>
      </c>
      <c r="C73" s="83">
        <v>265.3</v>
      </c>
      <c r="D73" s="87">
        <v>9.148275862068971</v>
      </c>
      <c r="E73" s="40"/>
      <c r="F73" s="151">
        <v>1980</v>
      </c>
      <c r="G73" s="100">
        <v>8</v>
      </c>
      <c r="H73" s="83">
        <v>57.4</v>
      </c>
      <c r="I73" s="87">
        <v>7.175</v>
      </c>
      <c r="J73" s="40"/>
      <c r="K73" s="151">
        <v>1980</v>
      </c>
      <c r="L73" s="100">
        <v>1</v>
      </c>
      <c r="M73" s="83">
        <v>5.3</v>
      </c>
      <c r="N73" s="97">
        <v>5.3</v>
      </c>
    </row>
    <row r="74" ht="21.95" customHeight="1">
      <c r="A74" s="167">
        <v>1981</v>
      </c>
      <c r="B74" s="169">
        <v>31</v>
      </c>
      <c r="C74" s="83">
        <v>268.6</v>
      </c>
      <c r="D74" s="87">
        <v>8.664516129032259</v>
      </c>
      <c r="E74" s="40"/>
      <c r="F74" s="151">
        <v>1981</v>
      </c>
      <c r="G74" s="100">
        <v>13</v>
      </c>
      <c r="H74" s="83">
        <v>95.8</v>
      </c>
      <c r="I74" s="87">
        <v>7.36923076923077</v>
      </c>
      <c r="J74" s="40"/>
      <c r="K74" s="151">
        <v>1981</v>
      </c>
      <c r="L74" s="100">
        <v>1</v>
      </c>
      <c r="M74" s="83">
        <v>5.6</v>
      </c>
      <c r="N74" s="97">
        <v>5.6</v>
      </c>
    </row>
    <row r="75" ht="21.95" customHeight="1">
      <c r="A75" s="167">
        <v>1982</v>
      </c>
      <c r="B75" s="169">
        <v>50</v>
      </c>
      <c r="C75" s="83">
        <v>395.6</v>
      </c>
      <c r="D75" s="87">
        <v>7.912</v>
      </c>
      <c r="E75" s="40"/>
      <c r="F75" s="151">
        <v>1982</v>
      </c>
      <c r="G75" s="100">
        <v>33</v>
      </c>
      <c r="H75" s="83">
        <v>226.6</v>
      </c>
      <c r="I75" s="87">
        <v>6.86666666666667</v>
      </c>
      <c r="J75" s="40"/>
      <c r="K75" s="151">
        <v>1982</v>
      </c>
      <c r="L75" s="100">
        <v>9</v>
      </c>
      <c r="M75" s="83">
        <v>45.3</v>
      </c>
      <c r="N75" s="97">
        <v>5.03333333333333</v>
      </c>
    </row>
    <row r="76" ht="21.95" customHeight="1">
      <c r="A76" s="167">
        <v>1983</v>
      </c>
      <c r="B76" s="169">
        <v>20</v>
      </c>
      <c r="C76" s="83">
        <v>179.7</v>
      </c>
      <c r="D76" s="87">
        <v>8.984999999999999</v>
      </c>
      <c r="E76" s="40"/>
      <c r="F76" s="151">
        <v>1983</v>
      </c>
      <c r="G76" s="100">
        <v>6</v>
      </c>
      <c r="H76" s="83">
        <v>39.4</v>
      </c>
      <c r="I76" s="87">
        <v>6.56666666666667</v>
      </c>
      <c r="J76" s="40"/>
      <c r="K76" s="151">
        <v>1983</v>
      </c>
      <c r="L76" s="100">
        <v>1</v>
      </c>
      <c r="M76" s="83">
        <v>3.1</v>
      </c>
      <c r="N76" s="97">
        <v>3.1</v>
      </c>
    </row>
    <row r="77" ht="21.95" customHeight="1">
      <c r="A77" s="167">
        <v>1984</v>
      </c>
      <c r="B77" s="169">
        <v>25</v>
      </c>
      <c r="C77" s="83">
        <v>191.7</v>
      </c>
      <c r="D77" s="87">
        <v>7.668</v>
      </c>
      <c r="E77" s="40"/>
      <c r="F77" s="151">
        <v>1984</v>
      </c>
      <c r="G77" s="100">
        <v>12</v>
      </c>
      <c r="H77" s="83">
        <v>66.3</v>
      </c>
      <c r="I77" s="87">
        <v>5.525</v>
      </c>
      <c r="J77" s="40"/>
      <c r="K77" s="151">
        <v>1984</v>
      </c>
      <c r="L77" s="100">
        <v>6</v>
      </c>
      <c r="M77" s="83">
        <v>23.4</v>
      </c>
      <c r="N77" s="97">
        <v>3.9</v>
      </c>
    </row>
    <row r="78" ht="21.95" customHeight="1">
      <c r="A78" s="167">
        <v>1985</v>
      </c>
      <c r="B78" s="169">
        <v>43</v>
      </c>
      <c r="C78" s="83">
        <v>379.9</v>
      </c>
      <c r="D78" s="87">
        <v>8.834883720930231</v>
      </c>
      <c r="E78" s="40"/>
      <c r="F78" s="151">
        <v>1985</v>
      </c>
      <c r="G78" s="100">
        <v>20</v>
      </c>
      <c r="H78" s="83">
        <v>153.3</v>
      </c>
      <c r="I78" s="87">
        <v>7.665</v>
      </c>
      <c r="J78" s="40"/>
      <c r="K78" s="151">
        <v>1985</v>
      </c>
      <c r="L78" s="100">
        <v>0</v>
      </c>
      <c r="M78" s="83">
        <v>0</v>
      </c>
      <c r="N78" s="97"/>
    </row>
    <row r="79" ht="21.95" customHeight="1">
      <c r="A79" s="167">
        <v>1986</v>
      </c>
      <c r="B79" s="169">
        <v>17</v>
      </c>
      <c r="C79" s="83">
        <v>136.6</v>
      </c>
      <c r="D79" s="87">
        <v>8.03529411764706</v>
      </c>
      <c r="E79" s="40"/>
      <c r="F79" s="151">
        <v>1986</v>
      </c>
      <c r="G79" s="100">
        <v>10</v>
      </c>
      <c r="H79" s="83">
        <v>70.40000000000001</v>
      </c>
      <c r="I79" s="87">
        <v>7.04</v>
      </c>
      <c r="J79" s="40"/>
      <c r="K79" s="151">
        <v>1986</v>
      </c>
      <c r="L79" s="100">
        <v>2</v>
      </c>
      <c r="M79" s="83">
        <v>10.7</v>
      </c>
      <c r="N79" s="97">
        <v>5.35</v>
      </c>
    </row>
    <row r="80" ht="21.95" customHeight="1">
      <c r="A80" s="167">
        <v>1987</v>
      </c>
      <c r="B80" s="169">
        <v>18</v>
      </c>
      <c r="C80" s="83">
        <v>163.7</v>
      </c>
      <c r="D80" s="87">
        <v>9.09444444444444</v>
      </c>
      <c r="E80" s="40"/>
      <c r="F80" s="151">
        <v>1987</v>
      </c>
      <c r="G80" s="100">
        <v>6</v>
      </c>
      <c r="H80" s="83">
        <v>47.1</v>
      </c>
      <c r="I80" s="87">
        <v>7.85</v>
      </c>
      <c r="J80" s="40"/>
      <c r="K80" s="151">
        <v>1987</v>
      </c>
      <c r="L80" s="100">
        <v>0</v>
      </c>
      <c r="M80" s="83">
        <v>0</v>
      </c>
      <c r="N80" s="97"/>
    </row>
    <row r="81" ht="21.95" customHeight="1">
      <c r="A81" s="167">
        <v>1988</v>
      </c>
      <c r="B81" s="169">
        <v>19</v>
      </c>
      <c r="C81" s="83">
        <v>172.8</v>
      </c>
      <c r="D81" s="87">
        <v>9.094736842105259</v>
      </c>
      <c r="E81" s="40"/>
      <c r="F81" s="151">
        <v>1988</v>
      </c>
      <c r="G81" s="100">
        <v>6</v>
      </c>
      <c r="H81" s="83">
        <v>46</v>
      </c>
      <c r="I81" s="87">
        <v>7.66666666666667</v>
      </c>
      <c r="J81" s="40"/>
      <c r="K81" s="151">
        <v>1988</v>
      </c>
      <c r="L81" s="100">
        <v>0</v>
      </c>
      <c r="M81" s="83">
        <v>0</v>
      </c>
      <c r="N81" s="97"/>
    </row>
    <row r="82" ht="21.95" customHeight="1">
      <c r="A82" s="167">
        <v>1989</v>
      </c>
      <c r="B82" s="169">
        <v>35</v>
      </c>
      <c r="C82" s="83">
        <v>281.2</v>
      </c>
      <c r="D82" s="87">
        <v>8.03428571428571</v>
      </c>
      <c r="E82" s="40"/>
      <c r="F82" s="151">
        <v>1989</v>
      </c>
      <c r="G82" s="100">
        <v>23</v>
      </c>
      <c r="H82" s="83">
        <v>162.9</v>
      </c>
      <c r="I82" s="87">
        <v>7.08260869565217</v>
      </c>
      <c r="J82" s="40"/>
      <c r="K82" s="151">
        <v>1989</v>
      </c>
      <c r="L82" s="100">
        <v>5</v>
      </c>
      <c r="M82" s="83">
        <v>25</v>
      </c>
      <c r="N82" s="97">
        <v>5</v>
      </c>
    </row>
    <row r="83" ht="21.95" customHeight="1">
      <c r="A83" s="167">
        <v>1990</v>
      </c>
      <c r="B83" s="169">
        <v>32</v>
      </c>
      <c r="C83" s="83">
        <v>265.6</v>
      </c>
      <c r="D83" s="87">
        <v>8.300000000000001</v>
      </c>
      <c r="E83" s="40"/>
      <c r="F83" s="151">
        <v>1990</v>
      </c>
      <c r="G83" s="100">
        <v>16</v>
      </c>
      <c r="H83" s="83">
        <v>109.9</v>
      </c>
      <c r="I83" s="87">
        <v>6.86875</v>
      </c>
      <c r="J83" s="40"/>
      <c r="K83" s="151">
        <v>1990</v>
      </c>
      <c r="L83" s="100">
        <v>4</v>
      </c>
      <c r="M83" s="83">
        <v>19</v>
      </c>
      <c r="N83" s="97">
        <v>4.75</v>
      </c>
    </row>
    <row r="84" ht="21.95" customHeight="1">
      <c r="A84" s="167">
        <v>1991</v>
      </c>
      <c r="B84" s="169">
        <v>34</v>
      </c>
      <c r="C84" s="83">
        <v>296.6</v>
      </c>
      <c r="D84" s="87">
        <v>8.72352941176471</v>
      </c>
      <c r="E84" s="40"/>
      <c r="F84" s="151">
        <v>1991</v>
      </c>
      <c r="G84" s="100">
        <v>15</v>
      </c>
      <c r="H84" s="83">
        <v>109.1</v>
      </c>
      <c r="I84" s="87">
        <v>7.27333333333333</v>
      </c>
      <c r="J84" s="40"/>
      <c r="K84" s="151">
        <v>1991</v>
      </c>
      <c r="L84" s="100">
        <v>1</v>
      </c>
      <c r="M84" s="83">
        <v>5.5</v>
      </c>
      <c r="N84" s="97">
        <v>5.5</v>
      </c>
    </row>
    <row r="85" ht="21.95" customHeight="1">
      <c r="A85" s="167">
        <v>1992</v>
      </c>
      <c r="B85" s="169">
        <v>0</v>
      </c>
      <c r="C85" s="83">
        <v>0</v>
      </c>
      <c r="D85" s="87"/>
      <c r="E85" s="40"/>
      <c r="F85" s="151">
        <v>1992</v>
      </c>
      <c r="G85" s="100">
        <v>0</v>
      </c>
      <c r="H85" s="83">
        <v>0</v>
      </c>
      <c r="I85" s="87"/>
      <c r="J85" s="40"/>
      <c r="K85" s="151">
        <v>1992</v>
      </c>
      <c r="L85" s="100">
        <v>0</v>
      </c>
      <c r="M85" s="83">
        <v>0</v>
      </c>
      <c r="N85" s="97"/>
    </row>
    <row r="86" ht="21.95" customHeight="1">
      <c r="A86" s="167">
        <v>1993</v>
      </c>
      <c r="B86" s="169">
        <v>10</v>
      </c>
      <c r="C86" s="83">
        <v>93.7</v>
      </c>
      <c r="D86" s="87">
        <v>9.369999999999999</v>
      </c>
      <c r="E86" s="40"/>
      <c r="F86" s="151">
        <v>1993</v>
      </c>
      <c r="G86" s="100">
        <v>2</v>
      </c>
      <c r="H86" s="83">
        <v>13.7</v>
      </c>
      <c r="I86" s="87">
        <v>6.85</v>
      </c>
      <c r="J86" s="40"/>
      <c r="K86" s="151">
        <v>1993</v>
      </c>
      <c r="L86" s="100">
        <v>0</v>
      </c>
      <c r="M86" s="83">
        <v>0</v>
      </c>
      <c r="N86" s="97"/>
    </row>
    <row r="87" ht="21.95" customHeight="1">
      <c r="A87" s="167">
        <v>1994</v>
      </c>
      <c r="B87" s="169">
        <v>33</v>
      </c>
      <c r="C87" s="83">
        <v>299.6</v>
      </c>
      <c r="D87" s="87">
        <v>9.07878787878788</v>
      </c>
      <c r="E87" s="40"/>
      <c r="F87" s="151">
        <v>1994</v>
      </c>
      <c r="G87" s="100">
        <v>9</v>
      </c>
      <c r="H87" s="83">
        <v>65.7</v>
      </c>
      <c r="I87" s="87">
        <v>7.3</v>
      </c>
      <c r="J87" s="40"/>
      <c r="K87" s="151">
        <v>1994</v>
      </c>
      <c r="L87" s="100">
        <v>0</v>
      </c>
      <c r="M87" s="83">
        <v>0</v>
      </c>
      <c r="N87" s="97"/>
    </row>
    <row r="88" ht="21.95" customHeight="1">
      <c r="A88" s="167">
        <v>1995</v>
      </c>
      <c r="B88" s="169">
        <v>27</v>
      </c>
      <c r="C88" s="83">
        <v>247.3</v>
      </c>
      <c r="D88" s="87">
        <v>9.15925925925926</v>
      </c>
      <c r="E88" s="40"/>
      <c r="F88" s="151">
        <v>1995</v>
      </c>
      <c r="G88" s="100">
        <v>11</v>
      </c>
      <c r="H88" s="83">
        <v>87.2</v>
      </c>
      <c r="I88" s="87">
        <v>7.92727272727273</v>
      </c>
      <c r="J88" s="40"/>
      <c r="K88" s="151">
        <v>1995</v>
      </c>
      <c r="L88" s="100">
        <v>0</v>
      </c>
      <c r="M88" s="83">
        <v>0</v>
      </c>
      <c r="N88" s="97"/>
    </row>
    <row r="89" ht="21.95" customHeight="1">
      <c r="A89" s="167">
        <v>1996</v>
      </c>
      <c r="B89" s="169">
        <v>25</v>
      </c>
      <c r="C89" s="83">
        <v>216.5</v>
      </c>
      <c r="D89" s="87">
        <v>8.66</v>
      </c>
      <c r="E89" s="40"/>
      <c r="F89" s="151">
        <v>1996</v>
      </c>
      <c r="G89" s="100">
        <v>12</v>
      </c>
      <c r="H89" s="83">
        <v>88.40000000000001</v>
      </c>
      <c r="I89" s="87">
        <v>7.36666666666667</v>
      </c>
      <c r="J89" s="40"/>
      <c r="K89" s="151">
        <v>1996</v>
      </c>
      <c r="L89" s="100">
        <v>0</v>
      </c>
      <c r="M89" s="83">
        <v>0</v>
      </c>
      <c r="N89" s="97"/>
    </row>
    <row r="90" ht="21.95" customHeight="1">
      <c r="A90" s="167">
        <v>1997</v>
      </c>
      <c r="B90" s="169">
        <v>25</v>
      </c>
      <c r="C90" s="83">
        <v>228.1</v>
      </c>
      <c r="D90" s="87">
        <v>9.124000000000001</v>
      </c>
      <c r="E90" s="40"/>
      <c r="F90" s="151">
        <v>1997</v>
      </c>
      <c r="G90" s="100">
        <v>8</v>
      </c>
      <c r="H90" s="83">
        <v>59.6</v>
      </c>
      <c r="I90" s="87">
        <v>7.45</v>
      </c>
      <c r="J90" s="40"/>
      <c r="K90" s="151">
        <v>1997</v>
      </c>
      <c r="L90" s="100">
        <v>1</v>
      </c>
      <c r="M90" s="83">
        <v>5.5</v>
      </c>
      <c r="N90" s="97">
        <v>5.5</v>
      </c>
    </row>
    <row r="91" ht="21.95" customHeight="1">
      <c r="A91" s="167">
        <v>1998</v>
      </c>
      <c r="B91" s="169">
        <v>22</v>
      </c>
      <c r="C91" s="83">
        <v>178.6</v>
      </c>
      <c r="D91" s="87">
        <v>8.118181818181821</v>
      </c>
      <c r="E91" s="40"/>
      <c r="F91" s="151">
        <v>1998</v>
      </c>
      <c r="G91" s="100">
        <v>14</v>
      </c>
      <c r="H91" s="83">
        <v>99.5</v>
      </c>
      <c r="I91" s="87">
        <v>7.10714285714286</v>
      </c>
      <c r="J91" s="40"/>
      <c r="K91" s="151">
        <v>1998</v>
      </c>
      <c r="L91" s="100">
        <v>2</v>
      </c>
      <c r="M91" s="83">
        <v>10.6</v>
      </c>
      <c r="N91" s="97">
        <v>5.3</v>
      </c>
    </row>
    <row r="92" ht="21.95" customHeight="1">
      <c r="A92" s="167">
        <v>1999</v>
      </c>
      <c r="B92" s="169">
        <v>34</v>
      </c>
      <c r="C92" s="83">
        <v>311.8</v>
      </c>
      <c r="D92" s="87">
        <v>9.170588235294121</v>
      </c>
      <c r="E92" s="40"/>
      <c r="F92" s="151">
        <v>1999</v>
      </c>
      <c r="G92" s="100">
        <v>12</v>
      </c>
      <c r="H92" s="83">
        <v>92</v>
      </c>
      <c r="I92" s="87">
        <v>7.66666666666667</v>
      </c>
      <c r="J92" s="40"/>
      <c r="K92" s="151">
        <v>1999</v>
      </c>
      <c r="L92" s="100">
        <v>0</v>
      </c>
      <c r="M92" s="83">
        <v>0</v>
      </c>
      <c r="N92" s="97"/>
    </row>
    <row r="93" ht="21.95" customHeight="1">
      <c r="A93" s="167">
        <v>2000</v>
      </c>
      <c r="B93" s="169">
        <v>40</v>
      </c>
      <c r="C93" s="83">
        <v>292.3</v>
      </c>
      <c r="D93" s="87">
        <v>7.3075</v>
      </c>
      <c r="E93" s="40"/>
      <c r="F93" s="151">
        <v>2000</v>
      </c>
      <c r="G93" s="100">
        <v>27</v>
      </c>
      <c r="H93" s="83">
        <v>162.9</v>
      </c>
      <c r="I93" s="87">
        <v>6.03333333333333</v>
      </c>
      <c r="J93" s="40"/>
      <c r="K93" s="151">
        <v>2000</v>
      </c>
      <c r="L93" s="100">
        <v>12</v>
      </c>
      <c r="M93" s="83">
        <v>51</v>
      </c>
      <c r="N93" s="97">
        <v>4.25</v>
      </c>
    </row>
    <row r="94" ht="21.95" customHeight="1">
      <c r="A94" s="167">
        <v>2001</v>
      </c>
      <c r="B94" s="169">
        <v>45</v>
      </c>
      <c r="C94" s="83">
        <v>384.1</v>
      </c>
      <c r="D94" s="87">
        <v>8.535555555555559</v>
      </c>
      <c r="E94" s="40"/>
      <c r="F94" s="151">
        <v>2001</v>
      </c>
      <c r="G94" s="100">
        <v>21</v>
      </c>
      <c r="H94" s="83">
        <v>150</v>
      </c>
      <c r="I94" s="87">
        <v>7.14285714285714</v>
      </c>
      <c r="J94" s="40"/>
      <c r="K94" s="151">
        <v>2001</v>
      </c>
      <c r="L94" s="100">
        <v>3</v>
      </c>
      <c r="M94" s="83">
        <v>14.3</v>
      </c>
      <c r="N94" s="97">
        <v>4.76666666666667</v>
      </c>
    </row>
    <row r="95" ht="21.95" customHeight="1">
      <c r="A95" s="167">
        <v>2002</v>
      </c>
      <c r="B95" s="169">
        <v>31</v>
      </c>
      <c r="C95" s="83">
        <v>256.6</v>
      </c>
      <c r="D95" s="87">
        <v>8.27741935483871</v>
      </c>
      <c r="E95" s="40"/>
      <c r="F95" s="151">
        <v>2002</v>
      </c>
      <c r="G95" s="100">
        <v>13</v>
      </c>
      <c r="H95" s="83">
        <v>82.2</v>
      </c>
      <c r="I95" s="87">
        <v>6.32307692307692</v>
      </c>
      <c r="J95" s="40"/>
      <c r="K95" s="151">
        <v>2002</v>
      </c>
      <c r="L95" s="100">
        <v>6</v>
      </c>
      <c r="M95" s="83">
        <v>25.1</v>
      </c>
      <c r="N95" s="97">
        <v>4.18333333333333</v>
      </c>
    </row>
    <row r="96" ht="21.95" customHeight="1">
      <c r="A96" s="167">
        <v>2003</v>
      </c>
      <c r="B96" s="169">
        <v>24</v>
      </c>
      <c r="C96" s="83">
        <v>207.5</v>
      </c>
      <c r="D96" s="87">
        <v>8.64583333333333</v>
      </c>
      <c r="E96" s="40"/>
      <c r="F96" s="151">
        <v>2003</v>
      </c>
      <c r="G96" s="100">
        <v>11</v>
      </c>
      <c r="H96" s="83">
        <v>79.3</v>
      </c>
      <c r="I96" s="87">
        <v>7.20909090909091</v>
      </c>
      <c r="J96" s="40"/>
      <c r="K96" s="151">
        <v>2003</v>
      </c>
      <c r="L96" s="100">
        <v>2</v>
      </c>
      <c r="M96" s="83">
        <v>8.300000000000001</v>
      </c>
      <c r="N96" s="97">
        <v>4.15</v>
      </c>
    </row>
    <row r="97" ht="21.95" customHeight="1">
      <c r="A97" s="167">
        <v>2004</v>
      </c>
      <c r="B97" s="169">
        <v>34</v>
      </c>
      <c r="C97" s="83">
        <v>285.6</v>
      </c>
      <c r="D97" s="87">
        <v>8.4</v>
      </c>
      <c r="E97" s="40"/>
      <c r="F97" s="151">
        <v>2004</v>
      </c>
      <c r="G97" s="100">
        <v>17</v>
      </c>
      <c r="H97" s="83">
        <v>119.5</v>
      </c>
      <c r="I97" s="87">
        <v>7.02941176470588</v>
      </c>
      <c r="J97" s="40"/>
      <c r="K97" s="151">
        <v>2004</v>
      </c>
      <c r="L97" s="100">
        <v>4</v>
      </c>
      <c r="M97" s="83">
        <v>18.8</v>
      </c>
      <c r="N97" s="97">
        <v>4.7</v>
      </c>
    </row>
    <row r="98" ht="21.95" customHeight="1">
      <c r="A98" s="167">
        <v>2005</v>
      </c>
      <c r="B98" s="169">
        <v>21</v>
      </c>
      <c r="C98" s="83">
        <v>190.7</v>
      </c>
      <c r="D98" s="87">
        <v>9.080952380952381</v>
      </c>
      <c r="E98" s="40"/>
      <c r="F98" s="151">
        <v>2005</v>
      </c>
      <c r="G98" s="100">
        <v>6</v>
      </c>
      <c r="H98" s="83">
        <v>43.8</v>
      </c>
      <c r="I98" s="87">
        <v>7.3</v>
      </c>
      <c r="J98" s="40"/>
      <c r="K98" s="151">
        <v>2005</v>
      </c>
      <c r="L98" s="100">
        <v>0</v>
      </c>
      <c r="M98" s="83">
        <v>0</v>
      </c>
      <c r="N98" s="97"/>
    </row>
    <row r="99" ht="21.95" customHeight="1">
      <c r="A99" s="167">
        <v>2006</v>
      </c>
      <c r="B99" s="169">
        <v>27</v>
      </c>
      <c r="C99" s="83">
        <v>235.1</v>
      </c>
      <c r="D99" s="87">
        <v>8.707407407407411</v>
      </c>
      <c r="E99" s="40"/>
      <c r="F99" s="151">
        <v>2006</v>
      </c>
      <c r="G99" s="100">
        <v>13</v>
      </c>
      <c r="H99" s="83">
        <v>97.09999999999999</v>
      </c>
      <c r="I99" s="87">
        <v>7.46923076923077</v>
      </c>
      <c r="J99" s="40"/>
      <c r="K99" s="151">
        <v>2006</v>
      </c>
      <c r="L99" s="100">
        <v>0</v>
      </c>
      <c r="M99" s="83">
        <v>0</v>
      </c>
      <c r="N99" s="97"/>
    </row>
    <row r="100" ht="21.95" customHeight="1">
      <c r="A100" s="167">
        <v>2007</v>
      </c>
      <c r="B100" s="169">
        <v>38</v>
      </c>
      <c r="C100" s="83">
        <v>268.8</v>
      </c>
      <c r="D100" s="87">
        <v>7.07368421052632</v>
      </c>
      <c r="E100" s="40"/>
      <c r="F100" s="151">
        <v>2007</v>
      </c>
      <c r="G100" s="100">
        <v>29</v>
      </c>
      <c r="H100" s="83">
        <v>182.9</v>
      </c>
      <c r="I100" s="87">
        <v>6.30689655172414</v>
      </c>
      <c r="J100" s="40"/>
      <c r="K100" s="151">
        <v>2007</v>
      </c>
      <c r="L100" s="100">
        <v>11</v>
      </c>
      <c r="M100" s="83">
        <v>52.4</v>
      </c>
      <c r="N100" s="97">
        <v>4.76363636363636</v>
      </c>
    </row>
    <row r="101" ht="21.95" customHeight="1">
      <c r="A101" s="167">
        <v>2008</v>
      </c>
      <c r="B101" s="169">
        <v>36</v>
      </c>
      <c r="C101" s="83">
        <v>292.9</v>
      </c>
      <c r="D101" s="87">
        <v>8.136111111111109</v>
      </c>
      <c r="E101" s="40"/>
      <c r="F101" s="151">
        <v>2008</v>
      </c>
      <c r="G101" s="100">
        <v>23</v>
      </c>
      <c r="H101" s="83">
        <v>167.4</v>
      </c>
      <c r="I101" s="87">
        <v>7.27826086956522</v>
      </c>
      <c r="J101" s="40"/>
      <c r="K101" s="151">
        <v>2008</v>
      </c>
      <c r="L101" s="100">
        <v>3</v>
      </c>
      <c r="M101" s="83">
        <v>11.7</v>
      </c>
      <c r="N101" s="97">
        <v>3.9</v>
      </c>
    </row>
    <row r="102" ht="21.95" customHeight="1">
      <c r="A102" s="167">
        <v>2009</v>
      </c>
      <c r="B102" s="169">
        <v>29</v>
      </c>
      <c r="C102" s="83">
        <v>249.8</v>
      </c>
      <c r="D102" s="87">
        <v>8.61379310344828</v>
      </c>
      <c r="E102" s="40"/>
      <c r="F102" s="151">
        <v>2009</v>
      </c>
      <c r="G102" s="100">
        <v>15</v>
      </c>
      <c r="H102" s="83">
        <v>111.5</v>
      </c>
      <c r="I102" s="87">
        <v>7.43333333333333</v>
      </c>
      <c r="J102" s="40"/>
      <c r="K102" s="151">
        <v>2009</v>
      </c>
      <c r="L102" s="100">
        <v>2</v>
      </c>
      <c r="M102" s="83">
        <v>10</v>
      </c>
      <c r="N102" s="97">
        <v>5</v>
      </c>
    </row>
    <row r="103" ht="21.95" customHeight="1">
      <c r="A103" s="167">
        <v>2010</v>
      </c>
      <c r="B103" s="169">
        <v>22</v>
      </c>
      <c r="C103" s="83">
        <v>191.3</v>
      </c>
      <c r="D103" s="87">
        <v>8.695454545454551</v>
      </c>
      <c r="E103" s="40"/>
      <c r="F103" s="151">
        <v>2010</v>
      </c>
      <c r="G103" s="100">
        <v>8</v>
      </c>
      <c r="H103" s="83">
        <v>53.7</v>
      </c>
      <c r="I103" s="87">
        <v>6.7125</v>
      </c>
      <c r="J103" s="40"/>
      <c r="K103" s="151">
        <v>2010</v>
      </c>
      <c r="L103" s="100">
        <v>2</v>
      </c>
      <c r="M103" s="83">
        <v>10.1</v>
      </c>
      <c r="N103" s="97">
        <v>5.05</v>
      </c>
    </row>
    <row r="104" ht="21.95" customHeight="1">
      <c r="A104" s="167">
        <v>2011</v>
      </c>
      <c r="B104" s="169">
        <v>74</v>
      </c>
      <c r="C104" s="83">
        <v>593.1</v>
      </c>
      <c r="D104" s="87">
        <v>8.01486486486486</v>
      </c>
      <c r="E104" s="40"/>
      <c r="F104" s="151">
        <v>2011</v>
      </c>
      <c r="G104" s="100">
        <v>45</v>
      </c>
      <c r="H104" s="83">
        <v>311.5</v>
      </c>
      <c r="I104" s="87">
        <v>6.92222222222222</v>
      </c>
      <c r="J104" s="40"/>
      <c r="K104" s="151">
        <v>2011</v>
      </c>
      <c r="L104" s="100">
        <v>11</v>
      </c>
      <c r="M104" s="83">
        <v>55.8</v>
      </c>
      <c r="N104" s="97">
        <v>5.07272727272727</v>
      </c>
    </row>
    <row r="105" ht="21.95" customHeight="1">
      <c r="A105" s="167">
        <v>2012</v>
      </c>
      <c r="B105" s="169">
        <v>48</v>
      </c>
      <c r="C105" s="83">
        <v>362.2</v>
      </c>
      <c r="D105" s="87">
        <v>7.54583333333333</v>
      </c>
      <c r="E105" s="40"/>
      <c r="F105" s="151">
        <v>2012</v>
      </c>
      <c r="G105" s="100">
        <v>34</v>
      </c>
      <c r="H105" s="83">
        <v>227</v>
      </c>
      <c r="I105" s="87">
        <v>6.67647058823529</v>
      </c>
      <c r="J105" s="40"/>
      <c r="K105" s="151">
        <v>2012</v>
      </c>
      <c r="L105" s="100">
        <v>9</v>
      </c>
      <c r="M105" s="83">
        <v>40.7</v>
      </c>
      <c r="N105" s="97">
        <v>4.52222222222222</v>
      </c>
    </row>
    <row r="106" ht="21.95" customHeight="1">
      <c r="A106" s="167">
        <v>2013</v>
      </c>
      <c r="B106" s="169">
        <v>25</v>
      </c>
      <c r="C106" s="83">
        <v>219.5</v>
      </c>
      <c r="D106" s="87">
        <v>8.779999999999999</v>
      </c>
      <c r="E106" s="40"/>
      <c r="F106" s="151">
        <v>2013</v>
      </c>
      <c r="G106" s="100">
        <v>13</v>
      </c>
      <c r="H106" s="83">
        <v>100.6</v>
      </c>
      <c r="I106" s="87">
        <v>7.73846153846154</v>
      </c>
      <c r="J106" s="40"/>
      <c r="K106" s="151">
        <v>2013</v>
      </c>
      <c r="L106" s="100">
        <v>0</v>
      </c>
      <c r="M106" s="83">
        <v>0</v>
      </c>
      <c r="N106" s="97"/>
    </row>
    <row r="107" ht="21.95" customHeight="1">
      <c r="A107" s="167">
        <v>2014</v>
      </c>
      <c r="B107" s="169">
        <v>36</v>
      </c>
      <c r="C107" s="83">
        <v>302.1</v>
      </c>
      <c r="D107" s="87">
        <v>8.391666666666669</v>
      </c>
      <c r="E107" s="40"/>
      <c r="F107" s="151">
        <v>2014</v>
      </c>
      <c r="G107" s="100">
        <v>16</v>
      </c>
      <c r="H107" s="83">
        <v>105.5</v>
      </c>
      <c r="I107" s="87">
        <v>6.59375</v>
      </c>
      <c r="J107" s="40"/>
      <c r="K107" s="151">
        <v>2014</v>
      </c>
      <c r="L107" s="100">
        <v>2</v>
      </c>
      <c r="M107" s="83">
        <v>5.9</v>
      </c>
      <c r="N107" s="97">
        <v>2.95</v>
      </c>
    </row>
    <row r="108" ht="21.95" customHeight="1">
      <c r="A108" s="167">
        <v>2015</v>
      </c>
      <c r="B108" s="169">
        <v>20</v>
      </c>
      <c r="C108" s="83">
        <v>153.4</v>
      </c>
      <c r="D108" s="87">
        <v>7.67</v>
      </c>
      <c r="E108" s="40"/>
      <c r="F108" s="151">
        <v>2015</v>
      </c>
      <c r="G108" s="100">
        <v>12</v>
      </c>
      <c r="H108" s="83">
        <v>74.7</v>
      </c>
      <c r="I108" s="87">
        <v>6.225</v>
      </c>
      <c r="J108" s="40"/>
      <c r="K108" s="151">
        <v>2015</v>
      </c>
      <c r="L108" s="100">
        <v>5</v>
      </c>
      <c r="M108" s="83">
        <v>25.7</v>
      </c>
      <c r="N108" s="97">
        <v>5.14</v>
      </c>
    </row>
    <row r="109" ht="21.95" customHeight="1">
      <c r="A109" s="167">
        <v>2016</v>
      </c>
      <c r="B109" s="169">
        <v>19</v>
      </c>
      <c r="C109" s="83">
        <v>163.1</v>
      </c>
      <c r="D109" s="87">
        <v>8.58421052631579</v>
      </c>
      <c r="E109" s="40"/>
      <c r="F109" s="151">
        <v>2016</v>
      </c>
      <c r="G109" s="100">
        <v>8</v>
      </c>
      <c r="H109" s="83">
        <v>55.4</v>
      </c>
      <c r="I109" s="87">
        <v>6.925</v>
      </c>
      <c r="J109" s="40"/>
      <c r="K109" s="151">
        <v>2016</v>
      </c>
      <c r="L109" s="100">
        <v>1</v>
      </c>
      <c r="M109" s="83">
        <v>5.7</v>
      </c>
      <c r="N109" s="97">
        <v>5.7</v>
      </c>
    </row>
    <row r="110" ht="21.95" customHeight="1">
      <c r="A110" s="167">
        <v>2017</v>
      </c>
      <c r="B110" s="169">
        <v>17</v>
      </c>
      <c r="C110" s="83">
        <v>157.5</v>
      </c>
      <c r="D110" s="87">
        <v>9.26470588235294</v>
      </c>
      <c r="E110" s="40"/>
      <c r="F110" s="151">
        <v>2017</v>
      </c>
      <c r="G110" s="100">
        <v>6</v>
      </c>
      <c r="H110" s="83">
        <v>48.2</v>
      </c>
      <c r="I110" s="87">
        <v>8.03333333333333</v>
      </c>
      <c r="J110" s="40"/>
      <c r="K110" s="151">
        <v>2017</v>
      </c>
      <c r="L110" s="100">
        <v>0</v>
      </c>
      <c r="M110" s="83">
        <v>0</v>
      </c>
      <c r="N110" s="97"/>
    </row>
    <row r="111" ht="21.95" customHeight="1">
      <c r="A111" s="167">
        <v>2018</v>
      </c>
      <c r="B111" s="169">
        <v>43</v>
      </c>
      <c r="C111" s="83">
        <v>349.6</v>
      </c>
      <c r="D111" s="87">
        <v>8.13023255813953</v>
      </c>
      <c r="E111" s="40"/>
      <c r="F111" s="151">
        <v>2018</v>
      </c>
      <c r="G111" s="100">
        <v>24</v>
      </c>
      <c r="H111" s="83">
        <v>160.7</v>
      </c>
      <c r="I111" s="87">
        <v>6.69583333333333</v>
      </c>
      <c r="J111" s="40"/>
      <c r="K111" s="151">
        <v>2018</v>
      </c>
      <c r="L111" s="100">
        <v>5</v>
      </c>
      <c r="M111" s="83">
        <v>19.2</v>
      </c>
      <c r="N111" s="97">
        <v>3.84</v>
      </c>
    </row>
    <row r="112" ht="21.95" customHeight="1">
      <c r="A112" s="167">
        <v>2019</v>
      </c>
      <c r="B112" s="169">
        <v>26</v>
      </c>
      <c r="C112" s="83">
        <v>216.6</v>
      </c>
      <c r="D112" s="87">
        <v>8.33076923076923</v>
      </c>
      <c r="E112" s="40"/>
      <c r="F112" s="151">
        <v>2019</v>
      </c>
      <c r="G112" s="100">
        <v>13</v>
      </c>
      <c r="H112" s="83">
        <v>89.09999999999999</v>
      </c>
      <c r="I112" s="87">
        <v>6.85384615384615</v>
      </c>
      <c r="J112" s="40"/>
      <c r="K112" s="151">
        <v>2019</v>
      </c>
      <c r="L112" s="100">
        <v>3</v>
      </c>
      <c r="M112" s="83">
        <v>15.8</v>
      </c>
      <c r="N112" s="97">
        <v>5.26666666666667</v>
      </c>
    </row>
    <row r="113" ht="21.95" customHeight="1">
      <c r="A113" s="167">
        <v>2020</v>
      </c>
      <c r="B113" s="169">
        <v>32</v>
      </c>
      <c r="C113" s="83">
        <v>283</v>
      </c>
      <c r="D113" s="87">
        <v>8.84375</v>
      </c>
      <c r="E113" s="40"/>
      <c r="F113" s="151">
        <v>2020</v>
      </c>
      <c r="G113" s="100">
        <v>13</v>
      </c>
      <c r="H113" s="83">
        <v>96.59999999999999</v>
      </c>
      <c r="I113" s="87">
        <v>7.43076923076923</v>
      </c>
      <c r="J113" s="40"/>
      <c r="K113" s="151">
        <v>2020</v>
      </c>
      <c r="L113" s="100">
        <v>2</v>
      </c>
      <c r="M113" s="83">
        <v>9.6</v>
      </c>
      <c r="N113" s="97">
        <v>4.8</v>
      </c>
    </row>
    <row r="114" ht="21.95" customHeight="1">
      <c r="A114" s="167">
        <v>2021</v>
      </c>
      <c r="B114" s="169">
        <v>24</v>
      </c>
      <c r="C114" s="83">
        <v>193.4</v>
      </c>
      <c r="D114" s="87">
        <v>8.05833333333333</v>
      </c>
      <c r="E114" s="40"/>
      <c r="F114" s="151">
        <v>2021</v>
      </c>
      <c r="G114" s="100">
        <v>14</v>
      </c>
      <c r="H114" s="83">
        <v>97.90000000000001</v>
      </c>
      <c r="I114" s="87">
        <v>6.99285714285714</v>
      </c>
      <c r="J114" s="40"/>
      <c r="K114" s="151">
        <v>2021</v>
      </c>
      <c r="L114" s="100">
        <v>2</v>
      </c>
      <c r="M114" s="83">
        <v>10.4</v>
      </c>
      <c r="N114" s="97">
        <v>5.2</v>
      </c>
    </row>
    <row r="115" ht="21.95" customHeight="1">
      <c r="A115" s="167">
        <v>2022</v>
      </c>
      <c r="B115" s="169">
        <v>47</v>
      </c>
      <c r="C115" s="83">
        <v>380.4</v>
      </c>
      <c r="D115" s="87">
        <v>8.0936170212766</v>
      </c>
      <c r="E115" s="40"/>
      <c r="F115" s="151">
        <v>2022</v>
      </c>
      <c r="G115" s="100">
        <v>23</v>
      </c>
      <c r="H115" s="83">
        <v>148.7</v>
      </c>
      <c r="I115" s="87">
        <v>6.46521739130435</v>
      </c>
      <c r="J115" s="40"/>
      <c r="K115" s="151">
        <v>2022</v>
      </c>
      <c r="L115" s="100">
        <v>6</v>
      </c>
      <c r="M115" s="83">
        <v>21.9</v>
      </c>
      <c r="N115" s="97">
        <v>3.65</v>
      </c>
    </row>
    <row r="116" ht="21.95" customHeight="1">
      <c r="A116" s="194"/>
      <c r="B116" s="235"/>
      <c r="C116" s="83"/>
      <c r="D116" s="87"/>
      <c r="E116" s="40"/>
      <c r="F116" s="88"/>
      <c r="G116" s="84"/>
      <c r="H116" s="83"/>
      <c r="I116" s="87"/>
      <c r="J116" s="40"/>
      <c r="K116" s="88"/>
      <c r="L116" s="84"/>
      <c r="M116" s="83"/>
      <c r="N116" s="97"/>
    </row>
    <row r="117" ht="21.95" customHeight="1">
      <c r="A117" s="170"/>
      <c r="B117" s="171"/>
      <c r="C117" s="83"/>
      <c r="D117" s="87"/>
      <c r="E117" s="40"/>
      <c r="F117" s="95"/>
      <c r="G117" s="94"/>
      <c r="H117" s="83"/>
      <c r="I117" s="87"/>
      <c r="J117" s="40"/>
      <c r="K117" s="95"/>
      <c r="L117" s="94"/>
      <c r="M117" s="83"/>
      <c r="N117" s="97"/>
    </row>
    <row r="118" ht="21.95" customHeight="1">
      <c r="A118" s="170"/>
      <c r="B118" s="171"/>
      <c r="C118" s="83"/>
      <c r="D118" s="87"/>
      <c r="E118" s="40"/>
      <c r="F118" s="95"/>
      <c r="G118" s="94"/>
      <c r="H118" s="83"/>
      <c r="I118" s="87"/>
      <c r="J118" s="40"/>
      <c r="K118" s="95"/>
      <c r="L118" s="94"/>
      <c r="M118" s="83"/>
      <c r="N118" s="97"/>
    </row>
    <row r="119" ht="21.95" customHeight="1">
      <c r="A119" s="170"/>
      <c r="B119" s="171"/>
      <c r="C119" s="83"/>
      <c r="D119" s="87"/>
      <c r="E119" s="40"/>
      <c r="F119" s="95"/>
      <c r="G119" s="94"/>
      <c r="H119" s="83"/>
      <c r="I119" s="87"/>
      <c r="J119" s="40"/>
      <c r="K119" s="95"/>
      <c r="L119" s="94"/>
      <c r="M119" s="83"/>
      <c r="N119" s="97"/>
    </row>
    <row r="120" ht="21.95" customHeight="1">
      <c r="A120" s="170"/>
      <c r="B120" s="171"/>
      <c r="C120" s="83"/>
      <c r="D120" s="87"/>
      <c r="E120" s="40"/>
      <c r="F120" s="95"/>
      <c r="G120" s="94"/>
      <c r="H120" s="83"/>
      <c r="I120" s="87"/>
      <c r="J120" s="40"/>
      <c r="K120" s="95"/>
      <c r="L120" s="94"/>
      <c r="M120" s="83"/>
      <c r="N120" s="97"/>
    </row>
    <row r="121" ht="21.95" customHeight="1">
      <c r="A121" s="170"/>
      <c r="B121" s="171"/>
      <c r="C121" s="83"/>
      <c r="D121" s="87"/>
      <c r="E121" s="40"/>
      <c r="F121" s="95"/>
      <c r="G121" s="94"/>
      <c r="H121" s="83"/>
      <c r="I121" s="87"/>
      <c r="J121" s="40"/>
      <c r="K121" s="95"/>
      <c r="L121" s="94"/>
      <c r="M121" s="83"/>
      <c r="N121" s="97"/>
    </row>
    <row r="122" ht="21.95" customHeight="1">
      <c r="A122" s="170"/>
      <c r="B122" s="171"/>
      <c r="C122" s="83"/>
      <c r="D122" s="87"/>
      <c r="E122" s="40"/>
      <c r="F122" s="95"/>
      <c r="G122" s="94"/>
      <c r="H122" s="83"/>
      <c r="I122" s="87"/>
      <c r="J122" s="40"/>
      <c r="K122" s="95"/>
      <c r="L122" s="94"/>
      <c r="M122" s="83"/>
      <c r="N122" s="97"/>
    </row>
    <row r="123" ht="21.95" customHeight="1">
      <c r="A123" s="170"/>
      <c r="B123" s="171"/>
      <c r="C123" s="83"/>
      <c r="D123" s="87"/>
      <c r="E123" s="40"/>
      <c r="F123" s="95"/>
      <c r="G123" s="94"/>
      <c r="H123" s="83"/>
      <c r="I123" s="87"/>
      <c r="J123" s="40"/>
      <c r="K123" s="95"/>
      <c r="L123" s="94"/>
      <c r="M123" s="83"/>
      <c r="N123" s="97"/>
    </row>
    <row r="124" ht="21.95" customHeight="1">
      <c r="A124" s="170"/>
      <c r="B124" s="171"/>
      <c r="C124" s="83"/>
      <c r="D124" s="87"/>
      <c r="E124" s="40"/>
      <c r="F124" s="95"/>
      <c r="G124" s="94"/>
      <c r="H124" s="83"/>
      <c r="I124" s="87"/>
      <c r="J124" s="40"/>
      <c r="K124" s="95"/>
      <c r="L124" s="94"/>
      <c r="M124" s="83"/>
      <c r="N124" s="97"/>
    </row>
    <row r="125" ht="21.95" customHeight="1">
      <c r="A125" s="170"/>
      <c r="B125" s="171"/>
      <c r="C125" s="83"/>
      <c r="D125" s="87"/>
      <c r="E125" s="40"/>
      <c r="F125" s="95"/>
      <c r="G125" s="94"/>
      <c r="H125" s="83"/>
      <c r="I125" s="87"/>
      <c r="J125" s="40"/>
      <c r="K125" s="95"/>
      <c r="L125" s="94"/>
      <c r="M125" s="83"/>
      <c r="N125" s="97"/>
    </row>
    <row r="126" ht="21.95" customHeight="1">
      <c r="A126" s="170"/>
      <c r="B126" s="171"/>
      <c r="C126" s="83"/>
      <c r="D126" s="87"/>
      <c r="E126" s="40"/>
      <c r="F126" s="95"/>
      <c r="G126" s="94"/>
      <c r="H126" s="83"/>
      <c r="I126" s="87"/>
      <c r="J126" s="40"/>
      <c r="K126" s="95"/>
      <c r="L126" s="94"/>
      <c r="M126" s="83"/>
      <c r="N126" s="97"/>
    </row>
    <row r="127" ht="21.95" customHeight="1">
      <c r="A127" s="170"/>
      <c r="B127" s="171"/>
      <c r="C127" s="83"/>
      <c r="D127" s="87"/>
      <c r="E127" s="40"/>
      <c r="F127" s="95"/>
      <c r="G127" s="94"/>
      <c r="H127" s="83"/>
      <c r="I127" s="87"/>
      <c r="J127" s="40"/>
      <c r="K127" s="95"/>
      <c r="L127" s="94"/>
      <c r="M127" s="83"/>
      <c r="N127" s="97"/>
    </row>
    <row r="128" ht="21.95" customHeight="1">
      <c r="A128" s="170"/>
      <c r="B128" s="171"/>
      <c r="C128" s="83"/>
      <c r="D128" s="87"/>
      <c r="E128" s="40"/>
      <c r="F128" s="95"/>
      <c r="G128" s="94"/>
      <c r="H128" s="83"/>
      <c r="I128" s="87"/>
      <c r="J128" s="40"/>
      <c r="K128" s="95"/>
      <c r="L128" s="94"/>
      <c r="M128" s="83"/>
      <c r="N128" s="97"/>
    </row>
    <row r="129" ht="21.95" customHeight="1">
      <c r="A129" s="170"/>
      <c r="B129" s="171"/>
      <c r="C129" s="83"/>
      <c r="D129" s="87"/>
      <c r="E129" s="40"/>
      <c r="F129" s="95"/>
      <c r="G129" s="94"/>
      <c r="H129" s="83"/>
      <c r="I129" s="87"/>
      <c r="J129" s="40"/>
      <c r="K129" s="95"/>
      <c r="L129" s="94"/>
      <c r="M129" s="83"/>
      <c r="N129" s="97"/>
    </row>
    <row r="130" ht="21.95" customHeight="1">
      <c r="A130" s="170"/>
      <c r="B130" s="171"/>
      <c r="C130" s="83"/>
      <c r="D130" s="87"/>
      <c r="E130" s="40"/>
      <c r="F130" s="95"/>
      <c r="G130" s="94"/>
      <c r="H130" s="83"/>
      <c r="I130" s="87"/>
      <c r="J130" s="40"/>
      <c r="K130" s="95"/>
      <c r="L130" s="94"/>
      <c r="M130" s="83"/>
      <c r="N130" s="97"/>
    </row>
    <row r="131" ht="21.95" customHeight="1">
      <c r="A131" s="170"/>
      <c r="B131" s="171"/>
      <c r="C131" s="83"/>
      <c r="D131" s="87"/>
      <c r="E131" s="40"/>
      <c r="F131" s="95"/>
      <c r="G131" s="94"/>
      <c r="H131" s="83"/>
      <c r="I131" s="87"/>
      <c r="J131" s="40"/>
      <c r="K131" s="95"/>
      <c r="L131" s="94"/>
      <c r="M131" s="83"/>
      <c r="N131" s="97"/>
    </row>
    <row r="132" ht="21.95" customHeight="1">
      <c r="A132" s="170"/>
      <c r="B132" s="171"/>
      <c r="C132" s="83"/>
      <c r="D132" s="87"/>
      <c r="E132" s="40"/>
      <c r="F132" s="95"/>
      <c r="G132" s="94"/>
      <c r="H132" s="83"/>
      <c r="I132" s="87"/>
      <c r="J132" s="40"/>
      <c r="K132" s="95"/>
      <c r="L132" s="94"/>
      <c r="M132" s="83"/>
      <c r="N132" s="97"/>
    </row>
    <row r="133" ht="21.95" customHeight="1">
      <c r="A133" s="170"/>
      <c r="B133" s="171"/>
      <c r="C133" s="83"/>
      <c r="D133" s="87"/>
      <c r="E133" s="40"/>
      <c r="F133" s="95"/>
      <c r="G133" s="94"/>
      <c r="H133" s="83"/>
      <c r="I133" s="87"/>
      <c r="J133" s="40"/>
      <c r="K133" s="95"/>
      <c r="L133" s="94"/>
      <c r="M133" s="83"/>
      <c r="N133" s="97"/>
    </row>
    <row r="134" ht="21.95" customHeight="1">
      <c r="A134" s="170"/>
      <c r="B134" s="171"/>
      <c r="C134" s="83"/>
      <c r="D134" s="87"/>
      <c r="E134" s="40"/>
      <c r="F134" s="95"/>
      <c r="G134" s="94"/>
      <c r="H134" s="83"/>
      <c r="I134" s="87"/>
      <c r="J134" s="40"/>
      <c r="K134" s="95"/>
      <c r="L134" s="94"/>
      <c r="M134" s="83"/>
      <c r="N134" s="97"/>
    </row>
    <row r="135" ht="21.95" customHeight="1">
      <c r="A135" s="170"/>
      <c r="B135" s="171"/>
      <c r="C135" s="83"/>
      <c r="D135" s="87"/>
      <c r="E135" s="40"/>
      <c r="F135" s="95"/>
      <c r="G135" s="94"/>
      <c r="H135" s="83"/>
      <c r="I135" s="87"/>
      <c r="J135" s="40"/>
      <c r="K135" s="95"/>
      <c r="L135" s="94"/>
      <c r="M135" s="83"/>
      <c r="N135" s="97"/>
    </row>
    <row r="136" ht="21.95" customHeight="1">
      <c r="A136" t="s" s="170">
        <v>141</v>
      </c>
      <c r="B136" t="s" s="173">
        <v>241</v>
      </c>
      <c r="C136" s="83"/>
      <c r="D136" s="87"/>
      <c r="E136" s="40"/>
      <c r="F136" t="s" s="95">
        <v>141</v>
      </c>
      <c r="G136" t="s" s="162">
        <v>241</v>
      </c>
      <c r="H136" s="83"/>
      <c r="I136" s="87"/>
      <c r="J136" s="40"/>
      <c r="K136" t="s" s="95">
        <v>141</v>
      </c>
      <c r="L136" t="s" s="162">
        <v>241</v>
      </c>
      <c r="M136" s="83"/>
      <c r="N136" s="97"/>
    </row>
    <row r="137" ht="21.95" customHeight="1">
      <c r="A137" t="s" s="174">
        <v>242</v>
      </c>
      <c r="B137" s="175">
        <f>AVERAGE(B3:B58)</f>
        <v>42.8571428571429</v>
      </c>
      <c r="C137" s="83">
        <f>AVERAGE(C3:C58)</f>
        <v>360.1125</v>
      </c>
      <c r="D137" s="87">
        <f>AVERAGE(D3:D58)</f>
        <v>8.552338627323129</v>
      </c>
      <c r="E137" s="40"/>
      <c r="F137" t="s" s="99">
        <v>242</v>
      </c>
      <c r="G137" s="83">
        <f>AVERAGE(G3:G58)</f>
        <v>20.7857142857143</v>
      </c>
      <c r="H137" s="83">
        <f>AVERAGE(H3:H58)</f>
        <v>143.451785714286</v>
      </c>
      <c r="I137" s="87">
        <f>AVERAGE(I3:I58)</f>
        <v>7.09046416144026</v>
      </c>
      <c r="J137" s="40"/>
      <c r="K137" t="s" s="99">
        <v>242</v>
      </c>
      <c r="L137" s="83">
        <f>AVERAGE(L3:L58)</f>
        <v>4.28571428571429</v>
      </c>
      <c r="M137" s="83">
        <f>AVERAGE(M3:M58)</f>
        <v>20.2035714285714</v>
      </c>
      <c r="N137" s="97">
        <f>AVERAGE(N3:N58)</f>
        <v>4.93552516499396</v>
      </c>
    </row>
    <row r="138" ht="22.75" customHeight="1">
      <c r="A138" t="s" s="176">
        <v>243</v>
      </c>
      <c r="B138" s="177">
        <f>AVERAGE(B59:B115)</f>
        <v>31.3157894736842</v>
      </c>
      <c r="C138" s="116">
        <f>AVERAGE(C59:C115)</f>
        <v>264.036842105263</v>
      </c>
      <c r="D138" s="112">
        <f>AVERAGE(D59:D115)</f>
        <v>8.51090441378016</v>
      </c>
      <c r="E138" s="113"/>
      <c r="F138" t="s" s="178">
        <v>243</v>
      </c>
      <c r="G138" s="116">
        <f>AVERAGE(G59:G115)</f>
        <v>15.4210526315789</v>
      </c>
      <c r="H138" s="116">
        <f>AVERAGE(H59:H115)</f>
        <v>107.968421052632</v>
      </c>
      <c r="I138" s="112">
        <f>AVERAGE(I59:I115)</f>
        <v>7.09707209894274</v>
      </c>
      <c r="J138" s="113"/>
      <c r="K138" t="s" s="178">
        <v>243</v>
      </c>
      <c r="L138" s="116">
        <f>AVERAGE(L59:L115)</f>
        <v>3</v>
      </c>
      <c r="M138" s="116">
        <f>AVERAGE(M59:M115)</f>
        <v>14.0877192982456</v>
      </c>
      <c r="N138" s="119">
        <f>AVERAGE(N59:N115)</f>
        <v>4.76764843557526</v>
      </c>
    </row>
  </sheetData>
  <mergeCells count="12">
    <mergeCell ref="A1:A2"/>
    <mergeCell ref="D1:D2"/>
    <mergeCell ref="C1:C2"/>
    <mergeCell ref="B1:B2"/>
    <mergeCell ref="I1:I2"/>
    <mergeCell ref="H1:H2"/>
    <mergeCell ref="G1:G2"/>
    <mergeCell ref="F1:F2"/>
    <mergeCell ref="N1:N2"/>
    <mergeCell ref="M1:M2"/>
    <mergeCell ref="L1:L2"/>
    <mergeCell ref="K1:K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3.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36" customWidth="1"/>
    <col min="2" max="4" width="12.1719" style="236" customWidth="1"/>
    <col min="5" max="5" width="1.35156" style="236" customWidth="1"/>
    <col min="6" max="6" width="10" style="236" customWidth="1"/>
    <col min="7" max="9" width="12.1719" style="236" customWidth="1"/>
    <col min="10" max="10" width="1.35156" style="236" customWidth="1"/>
    <col min="11" max="11" width="10" style="236" customWidth="1"/>
    <col min="12" max="14" width="12.1719" style="236" customWidth="1"/>
    <col min="15" max="15" width="10.8516" style="236" customWidth="1"/>
    <col min="16" max="17" width="6.5" style="236" customWidth="1"/>
    <col min="18" max="18" width="10.8516" style="236" customWidth="1"/>
    <col min="19" max="20" width="6.5" style="236" customWidth="1"/>
    <col min="21" max="21" width="10.8516" style="236" customWidth="1"/>
    <col min="22" max="23" width="6.5" style="236" customWidth="1"/>
    <col min="24" max="16384" width="16.3516" style="236" customWidth="1"/>
  </cols>
  <sheetData>
    <row r="1" ht="64.15" customHeight="1">
      <c r="A1" t="s" s="164">
        <v>163</v>
      </c>
      <c r="B1" t="s" s="27">
        <v>40</v>
      </c>
      <c r="C1" t="s" s="27">
        <v>41</v>
      </c>
      <c r="D1" t="s" s="28">
        <v>42</v>
      </c>
      <c r="E1" s="29"/>
      <c r="F1" t="s" s="30">
        <v>164</v>
      </c>
      <c r="G1" t="s" s="27">
        <v>44</v>
      </c>
      <c r="H1" t="s" s="27">
        <v>45</v>
      </c>
      <c r="I1" t="s" s="28">
        <v>46</v>
      </c>
      <c r="J1" s="29"/>
      <c r="K1" t="s" s="30">
        <v>165</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22</v>
      </c>
      <c r="C3" s="78">
        <v>56.2</v>
      </c>
      <c r="D3" s="79">
        <v>2.55454545454545</v>
      </c>
      <c r="E3" s="40"/>
      <c r="F3" s="145">
        <v>1910</v>
      </c>
      <c r="G3" s="144">
        <v>11</v>
      </c>
      <c r="H3" s="78">
        <v>18.9</v>
      </c>
      <c r="I3" s="79">
        <v>1.71818181818182</v>
      </c>
      <c r="J3" s="40"/>
      <c r="K3" s="145">
        <v>1910</v>
      </c>
      <c r="L3" s="144">
        <v>1</v>
      </c>
      <c r="M3" s="78">
        <v>0</v>
      </c>
      <c r="N3" s="81">
        <v>0</v>
      </c>
      <c r="O3" s="146"/>
      <c r="P3" s="147"/>
      <c r="Q3" s="148"/>
      <c r="R3" s="149"/>
      <c r="S3" s="147"/>
      <c r="T3" s="148"/>
      <c r="U3" s="149"/>
      <c r="V3" s="147"/>
      <c r="W3" s="148"/>
    </row>
    <row r="4" ht="21.95" customHeight="1">
      <c r="A4" s="150">
        <v>1911</v>
      </c>
      <c r="B4" s="100">
        <v>35</v>
      </c>
      <c r="C4" s="83">
        <v>80.5</v>
      </c>
      <c r="D4" s="87">
        <v>2.3</v>
      </c>
      <c r="E4" s="40"/>
      <c r="F4" s="151">
        <v>1911</v>
      </c>
      <c r="G4" s="100">
        <v>19</v>
      </c>
      <c r="H4" s="83">
        <v>25.6</v>
      </c>
      <c r="I4" s="87">
        <v>1.34736842105263</v>
      </c>
      <c r="J4" s="40"/>
      <c r="K4" s="151">
        <v>1911</v>
      </c>
      <c r="L4" s="100">
        <v>3</v>
      </c>
      <c r="M4" s="83">
        <v>-1.9</v>
      </c>
      <c r="N4" s="89">
        <v>-0.633333333333333</v>
      </c>
      <c r="O4" s="152"/>
      <c r="P4" s="135"/>
      <c r="Q4" s="97"/>
      <c r="R4" s="153"/>
      <c r="S4" s="135"/>
      <c r="T4" s="97"/>
      <c r="U4" s="153"/>
      <c r="V4" s="135"/>
      <c r="W4" s="97"/>
    </row>
    <row r="5" ht="21.95" customHeight="1">
      <c r="A5" s="150">
        <v>1912</v>
      </c>
      <c r="B5" s="100">
        <v>33</v>
      </c>
      <c r="C5" s="83">
        <v>85</v>
      </c>
      <c r="D5" s="87">
        <v>2.57575757575758</v>
      </c>
      <c r="E5" s="40"/>
      <c r="F5" s="151">
        <v>1912</v>
      </c>
      <c r="G5" s="100">
        <v>15</v>
      </c>
      <c r="H5" s="83">
        <v>25</v>
      </c>
      <c r="I5" s="87">
        <v>1.66666666666667</v>
      </c>
      <c r="J5" s="40"/>
      <c r="K5" s="151">
        <v>1912</v>
      </c>
      <c r="L5" s="100">
        <v>1</v>
      </c>
      <c r="M5" s="83">
        <v>0</v>
      </c>
      <c r="N5" s="89">
        <v>0</v>
      </c>
      <c r="O5" s="152"/>
      <c r="P5" s="135"/>
      <c r="Q5" s="97"/>
      <c r="R5" s="153"/>
      <c r="S5" s="135"/>
      <c r="T5" s="97"/>
      <c r="U5" s="153"/>
      <c r="V5" s="135"/>
      <c r="W5" s="97"/>
    </row>
    <row r="6" ht="21.95" customHeight="1">
      <c r="A6" s="150">
        <v>1913</v>
      </c>
      <c r="B6" s="100">
        <v>46</v>
      </c>
      <c r="C6" s="83">
        <v>116.5</v>
      </c>
      <c r="D6" s="87">
        <v>2.53260869565217</v>
      </c>
      <c r="E6" s="40"/>
      <c r="F6" s="151">
        <v>1913</v>
      </c>
      <c r="G6" s="100">
        <v>20</v>
      </c>
      <c r="H6" s="83">
        <v>28.9</v>
      </c>
      <c r="I6" s="87">
        <v>1.445</v>
      </c>
      <c r="J6" s="40"/>
      <c r="K6" s="151">
        <v>1913</v>
      </c>
      <c r="L6" s="100">
        <v>2</v>
      </c>
      <c r="M6" s="83">
        <v>-0.6</v>
      </c>
      <c r="N6" s="89">
        <v>-0.3</v>
      </c>
      <c r="O6" s="152"/>
      <c r="P6" s="135"/>
      <c r="Q6" s="97"/>
      <c r="R6" s="153"/>
      <c r="S6" s="135"/>
      <c r="T6" s="97"/>
      <c r="U6" s="153"/>
      <c r="V6" s="135"/>
      <c r="W6" s="97"/>
    </row>
    <row r="7" ht="21.95" customHeight="1">
      <c r="A7" s="150">
        <v>1914</v>
      </c>
      <c r="B7" s="100">
        <v>30</v>
      </c>
      <c r="C7" s="83">
        <v>86.3</v>
      </c>
      <c r="D7" s="87">
        <v>2.87666666666667</v>
      </c>
      <c r="E7" s="40"/>
      <c r="F7" s="151">
        <v>1914</v>
      </c>
      <c r="G7" s="100">
        <v>7</v>
      </c>
      <c r="H7" s="83">
        <v>9.199999999999999</v>
      </c>
      <c r="I7" s="87">
        <v>1.31428571428571</v>
      </c>
      <c r="J7" s="40"/>
      <c r="K7" s="151">
        <v>1914</v>
      </c>
      <c r="L7" s="100">
        <v>1</v>
      </c>
      <c r="M7" s="83">
        <v>0</v>
      </c>
      <c r="N7" s="89">
        <v>0</v>
      </c>
      <c r="O7" s="152"/>
      <c r="P7" s="135"/>
      <c r="Q7" s="97"/>
      <c r="R7" s="153"/>
      <c r="S7" s="135"/>
      <c r="T7" s="97"/>
      <c r="U7" s="153"/>
      <c r="V7" s="135"/>
      <c r="W7" s="97"/>
    </row>
    <row r="8" ht="21.95" customHeight="1">
      <c r="A8" s="150">
        <v>1915</v>
      </c>
      <c r="B8" s="100">
        <v>20</v>
      </c>
      <c r="C8" s="83">
        <v>60</v>
      </c>
      <c r="D8" s="87">
        <v>3</v>
      </c>
      <c r="E8" s="40"/>
      <c r="F8" s="151">
        <v>1915</v>
      </c>
      <c r="G8" s="100">
        <v>4</v>
      </c>
      <c r="H8" s="83">
        <v>4.5</v>
      </c>
      <c r="I8" s="87">
        <v>1.125</v>
      </c>
      <c r="J8" s="40"/>
      <c r="K8" s="151">
        <v>1915</v>
      </c>
      <c r="L8" s="100">
        <v>0</v>
      </c>
      <c r="M8" s="83">
        <v>0</v>
      </c>
      <c r="N8" s="89"/>
      <c r="O8" s="152"/>
      <c r="P8" s="135"/>
      <c r="Q8" s="97"/>
      <c r="R8" s="153"/>
      <c r="S8" s="135"/>
      <c r="T8" s="97"/>
      <c r="U8" s="153"/>
      <c r="V8" s="135"/>
      <c r="W8" s="97"/>
    </row>
    <row r="9" ht="21.95" customHeight="1">
      <c r="A9" s="150">
        <v>1916</v>
      </c>
      <c r="B9" s="100">
        <v>33</v>
      </c>
      <c r="C9" s="83">
        <v>106.7</v>
      </c>
      <c r="D9" s="87">
        <v>3.23333333333333</v>
      </c>
      <c r="E9" s="40"/>
      <c r="F9" s="151">
        <v>1916</v>
      </c>
      <c r="G9" s="100">
        <v>4</v>
      </c>
      <c r="H9" s="83">
        <v>7.2</v>
      </c>
      <c r="I9" s="87">
        <v>1.8</v>
      </c>
      <c r="J9" s="40"/>
      <c r="K9" s="151">
        <v>1916</v>
      </c>
      <c r="L9" s="100">
        <v>0</v>
      </c>
      <c r="M9" s="83">
        <v>0</v>
      </c>
      <c r="N9" s="89"/>
      <c r="O9" s="152"/>
      <c r="P9" s="135"/>
      <c r="Q9" s="97"/>
      <c r="R9" s="153"/>
      <c r="S9" s="135"/>
      <c r="T9" s="97"/>
      <c r="U9" s="153"/>
      <c r="V9" s="135"/>
      <c r="W9" s="97"/>
    </row>
    <row r="10" ht="21.95" customHeight="1">
      <c r="A10" s="150">
        <v>1917</v>
      </c>
      <c r="B10" s="100">
        <v>33</v>
      </c>
      <c r="C10" s="83">
        <v>80.7</v>
      </c>
      <c r="D10" s="87">
        <v>2.44545454545455</v>
      </c>
      <c r="E10" s="40"/>
      <c r="F10" s="151">
        <v>1917</v>
      </c>
      <c r="G10" s="100">
        <v>17</v>
      </c>
      <c r="H10" s="83">
        <v>24.6</v>
      </c>
      <c r="I10" s="87">
        <v>1.44705882352941</v>
      </c>
      <c r="J10" s="40"/>
      <c r="K10" s="151">
        <v>1917</v>
      </c>
      <c r="L10" s="100">
        <v>2</v>
      </c>
      <c r="M10" s="83">
        <v>-0.6</v>
      </c>
      <c r="N10" s="89">
        <v>-0.3</v>
      </c>
      <c r="O10" s="152"/>
      <c r="P10" s="135"/>
      <c r="Q10" s="97"/>
      <c r="R10" s="153"/>
      <c r="S10" s="135"/>
      <c r="T10" s="97"/>
      <c r="U10" s="153"/>
      <c r="V10" s="135"/>
      <c r="W10" s="97"/>
    </row>
    <row r="11" ht="21.95" customHeight="1">
      <c r="A11" s="150">
        <v>1918</v>
      </c>
      <c r="B11" s="100">
        <v>38</v>
      </c>
      <c r="C11" s="83">
        <v>102.3</v>
      </c>
      <c r="D11" s="87">
        <v>2.69210526315789</v>
      </c>
      <c r="E11" s="40"/>
      <c r="F11" s="151">
        <v>1918</v>
      </c>
      <c r="G11" s="100">
        <v>13</v>
      </c>
      <c r="H11" s="83">
        <v>18.3</v>
      </c>
      <c r="I11" s="87">
        <v>1.40769230769231</v>
      </c>
      <c r="J11" s="40"/>
      <c r="K11" s="151">
        <v>1918</v>
      </c>
      <c r="L11" s="100">
        <v>3</v>
      </c>
      <c r="M11" s="83">
        <v>-1.2</v>
      </c>
      <c r="N11" s="89">
        <v>-0.4</v>
      </c>
      <c r="O11" s="152"/>
      <c r="P11" s="135"/>
      <c r="Q11" s="97"/>
      <c r="R11" s="153"/>
      <c r="S11" s="135"/>
      <c r="T11" s="97"/>
      <c r="U11" s="153"/>
      <c r="V11" s="135"/>
      <c r="W11" s="97"/>
    </row>
    <row r="12" ht="21.95" customHeight="1">
      <c r="A12" s="150">
        <v>1919</v>
      </c>
      <c r="B12" s="100">
        <v>31</v>
      </c>
      <c r="C12" s="83">
        <v>68.3</v>
      </c>
      <c r="D12" s="87">
        <v>2.20322580645161</v>
      </c>
      <c r="E12" s="40"/>
      <c r="F12" s="151">
        <v>1919</v>
      </c>
      <c r="G12" s="100">
        <v>15</v>
      </c>
      <c r="H12" s="83">
        <v>14.9</v>
      </c>
      <c r="I12" s="87">
        <v>0.993333333333333</v>
      </c>
      <c r="J12" s="40"/>
      <c r="K12" s="151">
        <v>1919</v>
      </c>
      <c r="L12" s="100">
        <v>5</v>
      </c>
      <c r="M12" s="83">
        <v>-1.7</v>
      </c>
      <c r="N12" s="89">
        <v>-0.34</v>
      </c>
      <c r="O12" s="152"/>
      <c r="P12" s="135"/>
      <c r="Q12" s="97"/>
      <c r="R12" s="153"/>
      <c r="S12" s="135"/>
      <c r="T12" s="97"/>
      <c r="U12" s="153"/>
      <c r="V12" s="135"/>
      <c r="W12" s="97"/>
    </row>
    <row r="13" ht="21.95" customHeight="1">
      <c r="A13" s="150">
        <v>1920</v>
      </c>
      <c r="B13" s="100">
        <v>29</v>
      </c>
      <c r="C13" s="83">
        <v>67.3</v>
      </c>
      <c r="D13" s="87">
        <v>2.32068965517241</v>
      </c>
      <c r="E13" s="40"/>
      <c r="F13" s="151">
        <v>1920</v>
      </c>
      <c r="G13" s="100">
        <v>15</v>
      </c>
      <c r="H13" s="83">
        <v>20.6</v>
      </c>
      <c r="I13" s="87">
        <v>1.37333333333333</v>
      </c>
      <c r="J13" s="40"/>
      <c r="K13" s="151">
        <v>1920</v>
      </c>
      <c r="L13" s="100">
        <v>3</v>
      </c>
      <c r="M13" s="83">
        <v>0</v>
      </c>
      <c r="N13" s="89">
        <v>0</v>
      </c>
      <c r="O13" s="152"/>
      <c r="P13" s="135"/>
      <c r="Q13" s="97"/>
      <c r="R13" s="153"/>
      <c r="S13" s="135"/>
      <c r="T13" s="97"/>
      <c r="U13" s="153"/>
      <c r="V13" s="135"/>
      <c r="W13" s="97"/>
    </row>
    <row r="14" ht="21.95" customHeight="1">
      <c r="A14" s="150">
        <v>1921</v>
      </c>
      <c r="B14" s="100">
        <v>33</v>
      </c>
      <c r="C14" s="83">
        <v>85.59999999999999</v>
      </c>
      <c r="D14" s="87">
        <v>2.59393939393939</v>
      </c>
      <c r="E14" s="40"/>
      <c r="F14" s="151">
        <v>1921</v>
      </c>
      <c r="G14" s="100">
        <v>12</v>
      </c>
      <c r="H14" s="83">
        <v>14.9</v>
      </c>
      <c r="I14" s="87">
        <v>1.24166666666667</v>
      </c>
      <c r="J14" s="40"/>
      <c r="K14" s="151">
        <v>1921</v>
      </c>
      <c r="L14" s="100">
        <v>3</v>
      </c>
      <c r="M14" s="83">
        <v>-2.8</v>
      </c>
      <c r="N14" s="89">
        <v>-0.933333333333333</v>
      </c>
      <c r="O14" s="152"/>
      <c r="P14" s="135"/>
      <c r="Q14" s="97"/>
      <c r="R14" s="153"/>
      <c r="S14" s="135"/>
      <c r="T14" s="97"/>
      <c r="U14" s="153"/>
      <c r="V14" s="135"/>
      <c r="W14" s="97"/>
    </row>
    <row r="15" ht="21.95" customHeight="1">
      <c r="A15" s="150">
        <v>1922</v>
      </c>
      <c r="B15" s="100">
        <v>55</v>
      </c>
      <c r="C15" s="83">
        <v>150.6</v>
      </c>
      <c r="D15" s="87">
        <v>2.73818181818182</v>
      </c>
      <c r="E15" s="40"/>
      <c r="F15" s="151">
        <v>1922</v>
      </c>
      <c r="G15" s="100">
        <v>20</v>
      </c>
      <c r="H15" s="83">
        <v>29.5</v>
      </c>
      <c r="I15" s="87">
        <v>1.475</v>
      </c>
      <c r="J15" s="40"/>
      <c r="K15" s="151">
        <v>1922</v>
      </c>
      <c r="L15" s="100">
        <v>2</v>
      </c>
      <c r="M15" s="83">
        <v>-4.4</v>
      </c>
      <c r="N15" s="89">
        <v>-2.2</v>
      </c>
      <c r="O15" s="152"/>
      <c r="P15" s="135"/>
      <c r="Q15" s="97"/>
      <c r="R15" s="153"/>
      <c r="S15" s="135"/>
      <c r="T15" s="97"/>
      <c r="U15" s="153"/>
      <c r="V15" s="135"/>
      <c r="W15" s="97"/>
    </row>
    <row r="16" ht="21.95" customHeight="1">
      <c r="A16" s="150">
        <v>1923</v>
      </c>
      <c r="B16" s="100">
        <v>31</v>
      </c>
      <c r="C16" s="83">
        <v>82.7</v>
      </c>
      <c r="D16" s="87">
        <v>2.66774193548387</v>
      </c>
      <c r="E16" s="40"/>
      <c r="F16" s="151">
        <v>1923</v>
      </c>
      <c r="G16" s="100">
        <v>10</v>
      </c>
      <c r="H16" s="83">
        <v>12.7</v>
      </c>
      <c r="I16" s="87">
        <v>1.27</v>
      </c>
      <c r="J16" s="40"/>
      <c r="K16" s="151">
        <v>1923</v>
      </c>
      <c r="L16" s="100">
        <v>1</v>
      </c>
      <c r="M16" s="83">
        <v>-0.6</v>
      </c>
      <c r="N16" s="89">
        <v>-0.6</v>
      </c>
      <c r="O16" s="152"/>
      <c r="P16" s="135"/>
      <c r="Q16" s="97"/>
      <c r="R16" s="153"/>
      <c r="S16" s="135"/>
      <c r="T16" s="97"/>
      <c r="U16" s="153"/>
      <c r="V16" s="135"/>
      <c r="W16" s="97"/>
    </row>
    <row r="17" ht="21.95" customHeight="1">
      <c r="A17" s="150">
        <v>1924</v>
      </c>
      <c r="B17" s="100">
        <v>55</v>
      </c>
      <c r="C17" s="83">
        <v>117.9</v>
      </c>
      <c r="D17" s="87">
        <v>2.14363636363636</v>
      </c>
      <c r="E17" s="40"/>
      <c r="F17" s="151">
        <v>1924</v>
      </c>
      <c r="G17" s="100">
        <v>27</v>
      </c>
      <c r="H17" s="83">
        <v>23</v>
      </c>
      <c r="I17" s="87">
        <v>0.851851851851852</v>
      </c>
      <c r="J17" s="40"/>
      <c r="K17" s="151">
        <v>1924</v>
      </c>
      <c r="L17" s="100">
        <v>7</v>
      </c>
      <c r="M17" s="83">
        <v>-2.3</v>
      </c>
      <c r="N17" s="89">
        <v>-0.328571428571429</v>
      </c>
      <c r="O17" s="152"/>
      <c r="P17" s="135"/>
      <c r="Q17" s="97"/>
      <c r="R17" s="153"/>
      <c r="S17" s="135"/>
      <c r="T17" s="97"/>
      <c r="U17" s="153"/>
      <c r="V17" s="135"/>
      <c r="W17" s="97"/>
    </row>
    <row r="18" ht="21.95" customHeight="1">
      <c r="A18" s="150">
        <v>1925</v>
      </c>
      <c r="B18" s="100">
        <v>66</v>
      </c>
      <c r="C18" s="83">
        <v>139.2</v>
      </c>
      <c r="D18" s="87">
        <v>2.10909090909091</v>
      </c>
      <c r="E18" s="40"/>
      <c r="F18" s="151">
        <v>1925</v>
      </c>
      <c r="G18" s="100">
        <v>35</v>
      </c>
      <c r="H18" s="83">
        <v>36.3</v>
      </c>
      <c r="I18" s="87">
        <v>1.03714285714286</v>
      </c>
      <c r="J18" s="40"/>
      <c r="K18" s="151">
        <v>1925</v>
      </c>
      <c r="L18" s="100">
        <v>7</v>
      </c>
      <c r="M18" s="83">
        <v>-5.6</v>
      </c>
      <c r="N18" s="89">
        <v>-0.8</v>
      </c>
      <c r="O18" s="152"/>
      <c r="P18" s="135"/>
      <c r="Q18" s="97"/>
      <c r="R18" s="153"/>
      <c r="S18" s="135"/>
      <c r="T18" s="97"/>
      <c r="U18" s="153"/>
      <c r="V18" s="135"/>
      <c r="W18" s="97"/>
    </row>
    <row r="19" ht="21.95" customHeight="1">
      <c r="A19" s="150">
        <v>1926</v>
      </c>
      <c r="B19" s="100">
        <v>51</v>
      </c>
      <c r="C19" s="83">
        <v>137.3</v>
      </c>
      <c r="D19" s="87">
        <v>2.6921568627451</v>
      </c>
      <c r="E19" s="40"/>
      <c r="F19" s="151">
        <v>1926</v>
      </c>
      <c r="G19" s="100">
        <v>21</v>
      </c>
      <c r="H19" s="83">
        <v>36.7</v>
      </c>
      <c r="I19" s="87">
        <v>1.74761904761905</v>
      </c>
      <c r="J19" s="40"/>
      <c r="K19" s="151">
        <v>1926</v>
      </c>
      <c r="L19" s="100">
        <v>1</v>
      </c>
      <c r="M19" s="83">
        <v>-0.6</v>
      </c>
      <c r="N19" s="89">
        <v>-0.6</v>
      </c>
      <c r="O19" s="152"/>
      <c r="P19" s="135"/>
      <c r="Q19" s="97"/>
      <c r="R19" s="153"/>
      <c r="S19" s="135"/>
      <c r="T19" s="97"/>
      <c r="U19" s="153"/>
      <c r="V19" s="135"/>
      <c r="W19" s="97"/>
    </row>
    <row r="20" ht="21.95" customHeight="1">
      <c r="A20" s="150">
        <v>1927</v>
      </c>
      <c r="B20" s="100">
        <v>79</v>
      </c>
      <c r="C20" s="83">
        <v>110.1</v>
      </c>
      <c r="D20" s="87">
        <v>1.39367088607595</v>
      </c>
      <c r="E20" s="40"/>
      <c r="F20" s="151">
        <v>1927</v>
      </c>
      <c r="G20" s="100">
        <v>53</v>
      </c>
      <c r="H20" s="83">
        <v>24.1</v>
      </c>
      <c r="I20" s="87">
        <v>0.454716981132075</v>
      </c>
      <c r="J20" s="40"/>
      <c r="K20" s="151">
        <v>1927</v>
      </c>
      <c r="L20" s="100">
        <v>20</v>
      </c>
      <c r="M20" s="83">
        <v>-22.4</v>
      </c>
      <c r="N20" s="89">
        <v>-1.12</v>
      </c>
      <c r="O20" s="152"/>
      <c r="P20" s="135"/>
      <c r="Q20" s="97"/>
      <c r="R20" s="153"/>
      <c r="S20" s="135"/>
      <c r="T20" s="97"/>
      <c r="U20" s="153"/>
      <c r="V20" s="135"/>
      <c r="W20" s="97"/>
    </row>
    <row r="21" ht="21.95" customHeight="1">
      <c r="A21" s="150">
        <v>1928</v>
      </c>
      <c r="B21" s="100">
        <v>57</v>
      </c>
      <c r="C21" s="83">
        <v>77.90000000000001</v>
      </c>
      <c r="D21" s="87">
        <v>1.36666666666667</v>
      </c>
      <c r="E21" s="40"/>
      <c r="F21" s="151">
        <v>1928</v>
      </c>
      <c r="G21" s="100">
        <v>44</v>
      </c>
      <c r="H21" s="83">
        <v>35</v>
      </c>
      <c r="I21" s="87">
        <v>0.795454545454545</v>
      </c>
      <c r="J21" s="40"/>
      <c r="K21" s="151">
        <v>1928</v>
      </c>
      <c r="L21" s="100">
        <v>14</v>
      </c>
      <c r="M21" s="83">
        <v>-8.4</v>
      </c>
      <c r="N21" s="89">
        <v>-0.6</v>
      </c>
      <c r="O21" s="152"/>
      <c r="P21" s="135"/>
      <c r="Q21" s="97"/>
      <c r="R21" s="153"/>
      <c r="S21" s="135"/>
      <c r="T21" s="97"/>
      <c r="U21" s="153"/>
      <c r="V21" s="135"/>
      <c r="W21" s="97"/>
    </row>
    <row r="22" ht="21.95" customHeight="1">
      <c r="A22" s="150">
        <v>1929</v>
      </c>
      <c r="B22" s="100">
        <v>75</v>
      </c>
      <c r="C22" s="83">
        <v>139.8</v>
      </c>
      <c r="D22" s="87">
        <v>1.864</v>
      </c>
      <c r="E22" s="40"/>
      <c r="F22" s="151">
        <v>1929</v>
      </c>
      <c r="G22" s="100">
        <v>40</v>
      </c>
      <c r="H22" s="83">
        <v>20</v>
      </c>
      <c r="I22" s="87">
        <v>0.5</v>
      </c>
      <c r="J22" s="40"/>
      <c r="K22" s="151">
        <v>1929</v>
      </c>
      <c r="L22" s="100">
        <v>15</v>
      </c>
      <c r="M22" s="83">
        <v>-18</v>
      </c>
      <c r="N22" s="89">
        <v>-1.2</v>
      </c>
      <c r="O22" s="152"/>
      <c r="P22" s="135"/>
      <c r="Q22" s="97"/>
      <c r="R22" s="153"/>
      <c r="S22" s="135"/>
      <c r="T22" s="97"/>
      <c r="U22" s="153"/>
      <c r="V22" s="135"/>
      <c r="W22" s="97"/>
    </row>
    <row r="23" ht="21.95" customHeight="1">
      <c r="A23" s="150">
        <v>1930</v>
      </c>
      <c r="B23" s="100">
        <v>52</v>
      </c>
      <c r="C23" s="83">
        <v>115.7</v>
      </c>
      <c r="D23" s="87">
        <v>2.225</v>
      </c>
      <c r="E23" s="40"/>
      <c r="F23" s="151">
        <v>1930</v>
      </c>
      <c r="G23" s="100">
        <v>27</v>
      </c>
      <c r="H23" s="83">
        <v>30.8</v>
      </c>
      <c r="I23" s="87">
        <v>1.14074074074074</v>
      </c>
      <c r="J23" s="40"/>
      <c r="K23" s="151">
        <v>1930</v>
      </c>
      <c r="L23" s="100">
        <v>6</v>
      </c>
      <c r="M23" s="83">
        <v>-3.4</v>
      </c>
      <c r="N23" s="89">
        <v>-0.566666666666667</v>
      </c>
      <c r="O23" s="152"/>
      <c r="P23" s="135"/>
      <c r="Q23" s="97"/>
      <c r="R23" s="153"/>
      <c r="S23" s="135"/>
      <c r="T23" s="97"/>
      <c r="U23" s="153"/>
      <c r="V23" s="135"/>
      <c r="W23" s="97"/>
    </row>
    <row r="24" ht="21.95" customHeight="1">
      <c r="A24" s="150">
        <v>1931</v>
      </c>
      <c r="B24" s="100">
        <v>79</v>
      </c>
      <c r="C24" s="83">
        <v>166.5</v>
      </c>
      <c r="D24" s="87">
        <v>2.10759493670886</v>
      </c>
      <c r="E24" s="40"/>
      <c r="F24" s="151">
        <v>1931</v>
      </c>
      <c r="G24" s="100">
        <v>45</v>
      </c>
      <c r="H24" s="83">
        <v>54</v>
      </c>
      <c r="I24" s="87">
        <v>1.2</v>
      </c>
      <c r="J24" s="40"/>
      <c r="K24" s="151">
        <v>1931</v>
      </c>
      <c r="L24" s="100">
        <v>7</v>
      </c>
      <c r="M24" s="83">
        <v>-2.3</v>
      </c>
      <c r="N24" s="89">
        <v>-0.328571428571429</v>
      </c>
      <c r="O24" s="152"/>
      <c r="P24" s="135"/>
      <c r="Q24" s="97"/>
      <c r="R24" s="153"/>
      <c r="S24" s="135"/>
      <c r="T24" s="97"/>
      <c r="U24" s="153"/>
      <c r="V24" s="135"/>
      <c r="W24" s="97"/>
    </row>
    <row r="25" ht="21.95" customHeight="1">
      <c r="A25" s="150">
        <v>1932</v>
      </c>
      <c r="B25" s="100">
        <v>45</v>
      </c>
      <c r="C25" s="83">
        <v>97.3</v>
      </c>
      <c r="D25" s="87">
        <v>2.16222222222222</v>
      </c>
      <c r="E25" s="40"/>
      <c r="F25" s="151">
        <v>1932</v>
      </c>
      <c r="G25" s="100">
        <v>23</v>
      </c>
      <c r="H25" s="83">
        <v>22.8</v>
      </c>
      <c r="I25" s="87">
        <v>0.991304347826087</v>
      </c>
      <c r="J25" s="40"/>
      <c r="K25" s="151">
        <v>1932</v>
      </c>
      <c r="L25" s="100">
        <v>7</v>
      </c>
      <c r="M25" s="83">
        <v>-2.8</v>
      </c>
      <c r="N25" s="89">
        <v>-0.4</v>
      </c>
      <c r="O25" s="152"/>
      <c r="P25" s="135"/>
      <c r="Q25" s="97"/>
      <c r="R25" s="153"/>
      <c r="S25" s="135"/>
      <c r="T25" s="97"/>
      <c r="U25" s="153"/>
      <c r="V25" s="135"/>
      <c r="W25" s="97"/>
    </row>
    <row r="26" ht="21.95" customHeight="1">
      <c r="A26" s="150">
        <v>1933</v>
      </c>
      <c r="B26" s="100">
        <v>81</v>
      </c>
      <c r="C26" s="83">
        <v>135.5</v>
      </c>
      <c r="D26" s="87">
        <v>1.67283950617284</v>
      </c>
      <c r="E26" s="40"/>
      <c r="F26" s="151">
        <v>1933</v>
      </c>
      <c r="G26" s="100">
        <v>51</v>
      </c>
      <c r="H26" s="83">
        <v>34.7</v>
      </c>
      <c r="I26" s="87">
        <v>0.680392156862745</v>
      </c>
      <c r="J26" s="40"/>
      <c r="K26" s="151">
        <v>1933</v>
      </c>
      <c r="L26" s="100">
        <v>17</v>
      </c>
      <c r="M26" s="83">
        <v>-21.1</v>
      </c>
      <c r="N26" s="89">
        <v>-1.24117647058824</v>
      </c>
      <c r="O26" s="152"/>
      <c r="P26" s="135"/>
      <c r="Q26" s="97"/>
      <c r="R26" s="153"/>
      <c r="S26" s="135"/>
      <c r="T26" s="97"/>
      <c r="U26" s="153"/>
      <c r="V26" s="135"/>
      <c r="W26" s="97"/>
    </row>
    <row r="27" ht="21.95" customHeight="1">
      <c r="A27" s="150">
        <v>1934</v>
      </c>
      <c r="B27" s="100">
        <v>72</v>
      </c>
      <c r="C27" s="83">
        <v>100.1</v>
      </c>
      <c r="D27" s="87">
        <v>1.39027777777778</v>
      </c>
      <c r="E27" s="40"/>
      <c r="F27" s="151">
        <v>1934</v>
      </c>
      <c r="G27" s="100">
        <v>54</v>
      </c>
      <c r="H27" s="83">
        <v>40.8</v>
      </c>
      <c r="I27" s="87">
        <v>0.755555555555556</v>
      </c>
      <c r="J27" s="40"/>
      <c r="K27" s="151">
        <v>1934</v>
      </c>
      <c r="L27" s="100">
        <v>20</v>
      </c>
      <c r="M27" s="83">
        <v>-15.6</v>
      </c>
      <c r="N27" s="89">
        <v>-0.78</v>
      </c>
      <c r="O27" s="152"/>
      <c r="P27" s="135"/>
      <c r="Q27" s="97"/>
      <c r="R27" s="153"/>
      <c r="S27" s="135"/>
      <c r="T27" s="97"/>
      <c r="U27" s="153"/>
      <c r="V27" s="135"/>
      <c r="W27" s="97"/>
    </row>
    <row r="28" ht="21.95" customHeight="1">
      <c r="A28" s="150">
        <v>1935</v>
      </c>
      <c r="B28" s="100">
        <v>56</v>
      </c>
      <c r="C28" s="83">
        <v>104.4</v>
      </c>
      <c r="D28" s="87">
        <v>1.86428571428571</v>
      </c>
      <c r="E28" s="40"/>
      <c r="F28" s="151">
        <v>1935</v>
      </c>
      <c r="G28" s="100">
        <v>34</v>
      </c>
      <c r="H28" s="83">
        <v>28.2</v>
      </c>
      <c r="I28" s="87">
        <v>0.829411764705882</v>
      </c>
      <c r="J28" s="40"/>
      <c r="K28" s="151">
        <v>1935</v>
      </c>
      <c r="L28" s="100">
        <v>9</v>
      </c>
      <c r="M28" s="83">
        <v>-9.5</v>
      </c>
      <c r="N28" s="89">
        <v>-1.05555555555556</v>
      </c>
      <c r="O28" s="152"/>
      <c r="P28" s="135"/>
      <c r="Q28" s="97"/>
      <c r="R28" s="153"/>
      <c r="S28" s="135"/>
      <c r="T28" s="97"/>
      <c r="U28" s="153"/>
      <c r="V28" s="135"/>
      <c r="W28" s="97"/>
    </row>
    <row r="29" ht="21.95" customHeight="1">
      <c r="A29" s="150">
        <v>1936</v>
      </c>
      <c r="B29" s="100">
        <v>68</v>
      </c>
      <c r="C29" s="83">
        <v>71.90000000000001</v>
      </c>
      <c r="D29" s="87">
        <v>1.05735294117647</v>
      </c>
      <c r="E29" s="40"/>
      <c r="F29" s="151">
        <v>1936</v>
      </c>
      <c r="G29" s="100">
        <v>50</v>
      </c>
      <c r="H29" s="83">
        <v>12.9</v>
      </c>
      <c r="I29" s="87">
        <v>0.258</v>
      </c>
      <c r="J29" s="40"/>
      <c r="K29" s="151">
        <v>1936</v>
      </c>
      <c r="L29" s="100">
        <v>22</v>
      </c>
      <c r="M29" s="83">
        <v>-29.2</v>
      </c>
      <c r="N29" s="89">
        <v>-1.32727272727273</v>
      </c>
      <c r="O29" s="152"/>
      <c r="P29" s="135"/>
      <c r="Q29" s="97"/>
      <c r="R29" s="153"/>
      <c r="S29" s="135"/>
      <c r="T29" s="97"/>
      <c r="U29" s="153"/>
      <c r="V29" s="135"/>
      <c r="W29" s="97"/>
    </row>
    <row r="30" ht="21.95" customHeight="1">
      <c r="A30" s="150">
        <v>1937</v>
      </c>
      <c r="B30" s="100">
        <v>62</v>
      </c>
      <c r="C30" s="83">
        <v>100.3</v>
      </c>
      <c r="D30" s="87">
        <v>1.61774193548387</v>
      </c>
      <c r="E30" s="40"/>
      <c r="F30" s="151">
        <v>1937</v>
      </c>
      <c r="G30" s="100">
        <v>41</v>
      </c>
      <c r="H30" s="83">
        <v>29.5</v>
      </c>
      <c r="I30" s="87">
        <v>0.719512195121951</v>
      </c>
      <c r="J30" s="40"/>
      <c r="K30" s="151">
        <v>1937</v>
      </c>
      <c r="L30" s="100">
        <v>13</v>
      </c>
      <c r="M30" s="83">
        <v>-11.2</v>
      </c>
      <c r="N30" s="89">
        <v>-0.861538461538462</v>
      </c>
      <c r="O30" s="152"/>
      <c r="P30" s="135"/>
      <c r="Q30" s="97"/>
      <c r="R30" s="153"/>
      <c r="S30" s="135"/>
      <c r="T30" s="97"/>
      <c r="U30" s="153"/>
      <c r="V30" s="135"/>
      <c r="W30" s="97"/>
    </row>
    <row r="31" ht="21.95" customHeight="1">
      <c r="A31" s="150">
        <v>1938</v>
      </c>
      <c r="B31" s="100">
        <v>69</v>
      </c>
      <c r="C31" s="83">
        <v>81.40000000000001</v>
      </c>
      <c r="D31" s="87">
        <v>1.17971014492754</v>
      </c>
      <c r="E31" s="40"/>
      <c r="F31" s="151">
        <v>1938</v>
      </c>
      <c r="G31" s="100">
        <v>42</v>
      </c>
      <c r="H31" s="83">
        <v>-8.9</v>
      </c>
      <c r="I31" s="87">
        <v>-0.211904761904762</v>
      </c>
      <c r="J31" s="40"/>
      <c r="K31" s="151">
        <v>1938</v>
      </c>
      <c r="L31" s="100">
        <v>24</v>
      </c>
      <c r="M31" s="83">
        <v>-34.6</v>
      </c>
      <c r="N31" s="89">
        <v>-1.44166666666667</v>
      </c>
      <c r="O31" s="152"/>
      <c r="P31" s="135"/>
      <c r="Q31" s="97"/>
      <c r="R31" s="153"/>
      <c r="S31" s="135"/>
      <c r="T31" s="97"/>
      <c r="U31" s="153"/>
      <c r="V31" s="135"/>
      <c r="W31" s="97"/>
    </row>
    <row r="32" ht="21.95" customHeight="1">
      <c r="A32" s="150">
        <v>1939</v>
      </c>
      <c r="B32" s="100">
        <v>36</v>
      </c>
      <c r="C32" s="83">
        <v>87.09999999999999</v>
      </c>
      <c r="D32" s="87">
        <v>2.41944444444444</v>
      </c>
      <c r="E32" s="40"/>
      <c r="F32" s="151">
        <v>1939</v>
      </c>
      <c r="G32" s="100">
        <v>13</v>
      </c>
      <c r="H32" s="83">
        <v>15.9</v>
      </c>
      <c r="I32" s="87">
        <v>1.22307692307692</v>
      </c>
      <c r="J32" s="40"/>
      <c r="K32" s="151">
        <v>1939</v>
      </c>
      <c r="L32" s="100">
        <v>3</v>
      </c>
      <c r="M32" s="83">
        <v>-1.8</v>
      </c>
      <c r="N32" s="89">
        <v>-0.6</v>
      </c>
      <c r="O32" s="152"/>
      <c r="P32" s="135"/>
      <c r="Q32" s="97"/>
      <c r="R32" s="153"/>
      <c r="S32" s="135"/>
      <c r="T32" s="97"/>
      <c r="U32" s="153"/>
      <c r="V32" s="135"/>
      <c r="W32" s="97"/>
    </row>
    <row r="33" ht="21.95" customHeight="1">
      <c r="A33" s="150">
        <v>1940</v>
      </c>
      <c r="B33" s="100">
        <v>55</v>
      </c>
      <c r="C33" s="83">
        <v>103.9</v>
      </c>
      <c r="D33" s="87">
        <v>1.88909090909091</v>
      </c>
      <c r="E33" s="40"/>
      <c r="F33" s="151">
        <v>1940</v>
      </c>
      <c r="G33" s="100">
        <v>31</v>
      </c>
      <c r="H33" s="83">
        <v>27.1</v>
      </c>
      <c r="I33" s="87">
        <v>0.874193548387097</v>
      </c>
      <c r="J33" s="40"/>
      <c r="K33" s="151">
        <v>1940</v>
      </c>
      <c r="L33" s="100">
        <v>6</v>
      </c>
      <c r="M33" s="83">
        <v>-5.7</v>
      </c>
      <c r="N33" s="89">
        <v>-0.95</v>
      </c>
      <c r="O33" s="152"/>
      <c r="P33" s="135"/>
      <c r="Q33" s="97"/>
      <c r="R33" s="153"/>
      <c r="S33" s="135"/>
      <c r="T33" s="97"/>
      <c r="U33" s="153"/>
      <c r="V33" s="135"/>
      <c r="W33" s="97"/>
    </row>
    <row r="34" ht="21.95" customHeight="1">
      <c r="A34" s="150">
        <v>1941</v>
      </c>
      <c r="B34" s="100">
        <v>50</v>
      </c>
      <c r="C34" s="83">
        <v>98.59999999999999</v>
      </c>
      <c r="D34" s="87">
        <v>1.972</v>
      </c>
      <c r="E34" s="40"/>
      <c r="F34" s="151">
        <v>1941</v>
      </c>
      <c r="G34" s="100">
        <v>29</v>
      </c>
      <c r="H34" s="83">
        <v>27.6</v>
      </c>
      <c r="I34" s="87">
        <v>0.9517241379310341</v>
      </c>
      <c r="J34" s="40"/>
      <c r="K34" s="151">
        <v>1941</v>
      </c>
      <c r="L34" s="100">
        <v>6</v>
      </c>
      <c r="M34" s="83">
        <v>-3.3</v>
      </c>
      <c r="N34" s="89">
        <v>-0.55</v>
      </c>
      <c r="O34" s="152"/>
      <c r="P34" s="135"/>
      <c r="Q34" s="97"/>
      <c r="R34" s="153"/>
      <c r="S34" s="135"/>
      <c r="T34" s="97"/>
      <c r="U34" s="153"/>
      <c r="V34" s="135"/>
      <c r="W34" s="97"/>
    </row>
    <row r="35" ht="21.95" customHeight="1">
      <c r="A35" s="150">
        <v>1942</v>
      </c>
      <c r="B35" s="100">
        <v>36</v>
      </c>
      <c r="C35" s="83">
        <v>87.40000000000001</v>
      </c>
      <c r="D35" s="87">
        <v>2.42777777777778</v>
      </c>
      <c r="E35" s="40"/>
      <c r="F35" s="151">
        <v>1942</v>
      </c>
      <c r="G35" s="100">
        <v>20</v>
      </c>
      <c r="H35" s="83">
        <v>28.5</v>
      </c>
      <c r="I35" s="87">
        <v>1.425</v>
      </c>
      <c r="J35" s="40"/>
      <c r="K35" s="151">
        <v>1942</v>
      </c>
      <c r="L35" s="100">
        <v>4</v>
      </c>
      <c r="M35" s="83">
        <v>-0.9</v>
      </c>
      <c r="N35" s="89">
        <v>-0.225</v>
      </c>
      <c r="O35" s="152"/>
      <c r="P35" s="135"/>
      <c r="Q35" s="97"/>
      <c r="R35" s="153"/>
      <c r="S35" s="135"/>
      <c r="T35" s="97"/>
      <c r="U35" s="153"/>
      <c r="V35" s="135"/>
      <c r="W35" s="97"/>
    </row>
    <row r="36" ht="21.95" customHeight="1">
      <c r="A36" s="150">
        <v>1943</v>
      </c>
      <c r="B36" s="100">
        <v>57</v>
      </c>
      <c r="C36" s="83">
        <v>139.4</v>
      </c>
      <c r="D36" s="87">
        <v>2.44561403508772</v>
      </c>
      <c r="E36" s="40"/>
      <c r="F36" s="151">
        <v>1943</v>
      </c>
      <c r="G36" s="100">
        <v>26</v>
      </c>
      <c r="H36" s="83">
        <v>31.3</v>
      </c>
      <c r="I36" s="87">
        <v>1.20384615384615</v>
      </c>
      <c r="J36" s="40"/>
      <c r="K36" s="151">
        <v>1943</v>
      </c>
      <c r="L36" s="100">
        <v>6</v>
      </c>
      <c r="M36" s="83">
        <v>-2.8</v>
      </c>
      <c r="N36" s="89">
        <v>-0.466666666666667</v>
      </c>
      <c r="O36" s="152"/>
      <c r="P36" s="135"/>
      <c r="Q36" s="97"/>
      <c r="R36" s="153"/>
      <c r="S36" s="135"/>
      <c r="T36" s="97"/>
      <c r="U36" s="153"/>
      <c r="V36" s="135"/>
      <c r="W36" s="97"/>
    </row>
    <row r="37" ht="21.95" customHeight="1">
      <c r="A37" s="150">
        <v>1944</v>
      </c>
      <c r="B37" s="100">
        <v>50</v>
      </c>
      <c r="C37" s="83">
        <v>108.3</v>
      </c>
      <c r="D37" s="87">
        <v>2.166</v>
      </c>
      <c r="E37" s="40"/>
      <c r="F37" s="151">
        <v>1944</v>
      </c>
      <c r="G37" s="100">
        <v>26</v>
      </c>
      <c r="H37" s="83">
        <v>26.7</v>
      </c>
      <c r="I37" s="87">
        <v>1.02692307692308</v>
      </c>
      <c r="J37" s="40"/>
      <c r="K37" s="151">
        <v>1944</v>
      </c>
      <c r="L37" s="100">
        <v>8</v>
      </c>
      <c r="M37" s="83">
        <v>-5</v>
      </c>
      <c r="N37" s="89">
        <v>-0.625</v>
      </c>
      <c r="O37" s="152"/>
      <c r="P37" s="135"/>
      <c r="Q37" s="97"/>
      <c r="R37" s="153"/>
      <c r="S37" s="135"/>
      <c r="T37" s="97"/>
      <c r="U37" s="153"/>
      <c r="V37" s="135"/>
      <c r="W37" s="97"/>
    </row>
    <row r="38" ht="21.95" customHeight="1">
      <c r="A38" s="150">
        <v>1945</v>
      </c>
      <c r="B38" s="100">
        <v>32</v>
      </c>
      <c r="C38" s="83">
        <v>54.4</v>
      </c>
      <c r="D38" s="87">
        <v>1.7</v>
      </c>
      <c r="E38" s="40"/>
      <c r="F38" s="151">
        <v>1945</v>
      </c>
      <c r="G38" s="100">
        <v>20</v>
      </c>
      <c r="H38" s="83">
        <v>15.5</v>
      </c>
      <c r="I38" s="87">
        <v>0.775</v>
      </c>
      <c r="J38" s="40"/>
      <c r="K38" s="151">
        <v>1945</v>
      </c>
      <c r="L38" s="100">
        <v>7</v>
      </c>
      <c r="M38" s="83">
        <v>-4.7</v>
      </c>
      <c r="N38" s="89">
        <v>-0.671428571428571</v>
      </c>
      <c r="O38" s="152"/>
      <c r="P38" s="135"/>
      <c r="Q38" s="97"/>
      <c r="R38" s="153"/>
      <c r="S38" s="135"/>
      <c r="T38" s="97"/>
      <c r="U38" s="153"/>
      <c r="V38" s="135"/>
      <c r="W38" s="97"/>
    </row>
    <row r="39" ht="21.95" customHeight="1">
      <c r="A39" s="150">
        <v>1946</v>
      </c>
      <c r="B39" s="100">
        <v>62</v>
      </c>
      <c r="C39" s="83">
        <v>136.3</v>
      </c>
      <c r="D39" s="87">
        <v>2.19838709677419</v>
      </c>
      <c r="E39" s="40"/>
      <c r="F39" s="151">
        <v>1946</v>
      </c>
      <c r="G39" s="100">
        <v>30</v>
      </c>
      <c r="H39" s="83">
        <v>30.5</v>
      </c>
      <c r="I39" s="87">
        <v>1.01666666666667</v>
      </c>
      <c r="J39" s="40"/>
      <c r="K39" s="151">
        <v>1946</v>
      </c>
      <c r="L39" s="100">
        <v>6</v>
      </c>
      <c r="M39" s="83">
        <v>-3.1</v>
      </c>
      <c r="N39" s="89">
        <v>-0.5166666666666671</v>
      </c>
      <c r="O39" s="152"/>
      <c r="P39" s="135"/>
      <c r="Q39" s="97"/>
      <c r="R39" s="153"/>
      <c r="S39" s="135"/>
      <c r="T39" s="97"/>
      <c r="U39" s="153"/>
      <c r="V39" s="135"/>
      <c r="W39" s="97"/>
    </row>
    <row r="40" ht="21.95" customHeight="1">
      <c r="A40" s="150">
        <v>1947</v>
      </c>
      <c r="B40" s="100">
        <v>44</v>
      </c>
      <c r="C40" s="83">
        <v>91.8</v>
      </c>
      <c r="D40" s="87">
        <v>2.08636363636364</v>
      </c>
      <c r="E40" s="40"/>
      <c r="F40" s="151">
        <v>1947</v>
      </c>
      <c r="G40" s="100">
        <v>24</v>
      </c>
      <c r="H40" s="83">
        <v>30</v>
      </c>
      <c r="I40" s="87">
        <v>1.25</v>
      </c>
      <c r="J40" s="40"/>
      <c r="K40" s="151">
        <v>1947</v>
      </c>
      <c r="L40" s="100">
        <v>5</v>
      </c>
      <c r="M40" s="83">
        <v>-2.8</v>
      </c>
      <c r="N40" s="89">
        <v>-0.5600000000000001</v>
      </c>
      <c r="O40" s="152"/>
      <c r="P40" s="135"/>
      <c r="Q40" s="97"/>
      <c r="R40" s="153"/>
      <c r="S40" s="135"/>
      <c r="T40" s="97"/>
      <c r="U40" s="153"/>
      <c r="V40" s="135"/>
      <c r="W40" s="97"/>
    </row>
    <row r="41" ht="21.95" customHeight="1">
      <c r="A41" s="150">
        <v>1948</v>
      </c>
      <c r="B41" s="100">
        <v>61</v>
      </c>
      <c r="C41" s="83">
        <v>135.3</v>
      </c>
      <c r="D41" s="87">
        <v>2.21803278688525</v>
      </c>
      <c r="E41" s="40"/>
      <c r="F41" s="151">
        <v>1948</v>
      </c>
      <c r="G41" s="100">
        <v>37</v>
      </c>
      <c r="H41" s="83">
        <v>50.3</v>
      </c>
      <c r="I41" s="87">
        <v>1.35945945945946</v>
      </c>
      <c r="J41" s="40"/>
      <c r="K41" s="151">
        <v>1948</v>
      </c>
      <c r="L41" s="100">
        <v>4</v>
      </c>
      <c r="M41" s="83">
        <v>-3.4</v>
      </c>
      <c r="N41" s="89">
        <v>-0.85</v>
      </c>
      <c r="O41" s="152"/>
      <c r="P41" s="135"/>
      <c r="Q41" s="97"/>
      <c r="R41" s="153"/>
      <c r="S41" s="135"/>
      <c r="T41" s="97"/>
      <c r="U41" s="153"/>
      <c r="V41" s="135"/>
      <c r="W41" s="97"/>
    </row>
    <row r="42" ht="21.95" customHeight="1">
      <c r="A42" s="150">
        <v>1949</v>
      </c>
      <c r="B42" s="100">
        <v>56</v>
      </c>
      <c r="C42" s="83">
        <v>115</v>
      </c>
      <c r="D42" s="87">
        <v>2.05357142857143</v>
      </c>
      <c r="E42" s="40"/>
      <c r="F42" s="151">
        <v>1949</v>
      </c>
      <c r="G42" s="100">
        <v>32</v>
      </c>
      <c r="H42" s="83">
        <v>35.5</v>
      </c>
      <c r="I42" s="87">
        <v>1.109375</v>
      </c>
      <c r="J42" s="40"/>
      <c r="K42" s="151">
        <v>1949</v>
      </c>
      <c r="L42" s="100">
        <v>4</v>
      </c>
      <c r="M42" s="83">
        <v>-3.3</v>
      </c>
      <c r="N42" s="89">
        <v>-0.825</v>
      </c>
      <c r="O42" s="152"/>
      <c r="P42" s="135"/>
      <c r="Q42" s="97"/>
      <c r="R42" s="153"/>
      <c r="S42" s="135"/>
      <c r="T42" s="97"/>
      <c r="U42" s="153"/>
      <c r="V42" s="135"/>
      <c r="W42" s="97"/>
    </row>
    <row r="43" ht="21.95" customHeight="1">
      <c r="A43" s="150">
        <v>1950</v>
      </c>
      <c r="B43" s="100">
        <v>24</v>
      </c>
      <c r="C43" s="83">
        <v>59.9</v>
      </c>
      <c r="D43" s="87">
        <v>2.49583333333333</v>
      </c>
      <c r="E43" s="40"/>
      <c r="F43" s="151">
        <v>1950</v>
      </c>
      <c r="G43" s="100">
        <v>10</v>
      </c>
      <c r="H43" s="83">
        <v>16.2</v>
      </c>
      <c r="I43" s="87">
        <v>1.62</v>
      </c>
      <c r="J43" s="40"/>
      <c r="K43" s="151">
        <v>1950</v>
      </c>
      <c r="L43" s="100">
        <v>0</v>
      </c>
      <c r="M43" s="83">
        <v>0</v>
      </c>
      <c r="N43" s="89"/>
      <c r="O43" s="152"/>
      <c r="P43" s="135"/>
      <c r="Q43" s="97"/>
      <c r="R43" s="153"/>
      <c r="S43" s="135"/>
      <c r="T43" s="97"/>
      <c r="U43" s="153"/>
      <c r="V43" s="135"/>
      <c r="W43" s="97"/>
    </row>
    <row r="44" ht="21.95" customHeight="1">
      <c r="A44" s="150">
        <v>1951</v>
      </c>
      <c r="B44" s="100">
        <v>46</v>
      </c>
      <c r="C44" s="83">
        <v>103.1</v>
      </c>
      <c r="D44" s="87">
        <v>2.24130434782609</v>
      </c>
      <c r="E44" s="40"/>
      <c r="F44" s="151">
        <v>1951</v>
      </c>
      <c r="G44" s="100">
        <v>21</v>
      </c>
      <c r="H44" s="83">
        <v>25.1</v>
      </c>
      <c r="I44" s="87">
        <v>1.1952380952381</v>
      </c>
      <c r="J44" s="40"/>
      <c r="K44" s="151">
        <v>1951</v>
      </c>
      <c r="L44" s="100">
        <v>4</v>
      </c>
      <c r="M44" s="83">
        <v>-1.5</v>
      </c>
      <c r="N44" s="89">
        <v>-0.375</v>
      </c>
      <c r="O44" s="152"/>
      <c r="P44" s="135"/>
      <c r="Q44" s="97"/>
      <c r="R44" s="153"/>
      <c r="S44" s="135"/>
      <c r="T44" s="97"/>
      <c r="U44" s="153"/>
      <c r="V44" s="135"/>
      <c r="W44" s="97"/>
    </row>
    <row r="45" ht="21.95" customHeight="1">
      <c r="A45" s="150">
        <v>1952</v>
      </c>
      <c r="B45" s="100">
        <v>51</v>
      </c>
      <c r="C45" s="83">
        <v>76.7</v>
      </c>
      <c r="D45" s="87">
        <v>1.50392156862745</v>
      </c>
      <c r="E45" s="40"/>
      <c r="F45" s="151">
        <v>1952</v>
      </c>
      <c r="G45" s="100">
        <v>34</v>
      </c>
      <c r="H45" s="83">
        <v>24.3</v>
      </c>
      <c r="I45" s="87">
        <v>0.714705882352941</v>
      </c>
      <c r="J45" s="40"/>
      <c r="K45" s="151">
        <v>1952</v>
      </c>
      <c r="L45" s="100">
        <v>11</v>
      </c>
      <c r="M45" s="83">
        <v>-7</v>
      </c>
      <c r="N45" s="89">
        <v>-0.636363636363636</v>
      </c>
      <c r="O45" s="152"/>
      <c r="P45" s="135"/>
      <c r="Q45" s="97"/>
      <c r="R45" s="153"/>
      <c r="S45" s="135"/>
      <c r="T45" s="97"/>
      <c r="U45" s="153"/>
      <c r="V45" s="135"/>
      <c r="W45" s="97"/>
    </row>
    <row r="46" ht="21.95" customHeight="1">
      <c r="A46" s="150">
        <v>1953</v>
      </c>
      <c r="B46" s="100">
        <v>54</v>
      </c>
      <c r="C46" s="83">
        <v>113.5</v>
      </c>
      <c r="D46" s="87">
        <v>2.10185185185185</v>
      </c>
      <c r="E46" s="40"/>
      <c r="F46" s="151">
        <v>1953</v>
      </c>
      <c r="G46" s="100">
        <v>27</v>
      </c>
      <c r="H46" s="83">
        <v>26.5</v>
      </c>
      <c r="I46" s="87">
        <v>0.981481481481481</v>
      </c>
      <c r="J46" s="40"/>
      <c r="K46" s="151">
        <v>1953</v>
      </c>
      <c r="L46" s="100">
        <v>7</v>
      </c>
      <c r="M46" s="83">
        <v>-3.6</v>
      </c>
      <c r="N46" s="89">
        <v>-0.514285714285714</v>
      </c>
      <c r="O46" s="152"/>
      <c r="P46" s="135"/>
      <c r="Q46" s="97"/>
      <c r="R46" s="153"/>
      <c r="S46" s="135"/>
      <c r="T46" s="97"/>
      <c r="U46" s="153"/>
      <c r="V46" s="135"/>
      <c r="W46" s="97"/>
    </row>
    <row r="47" ht="21.95" customHeight="1">
      <c r="A47" s="150">
        <v>1954</v>
      </c>
      <c r="B47" s="100">
        <v>46</v>
      </c>
      <c r="C47" s="83">
        <v>102.2</v>
      </c>
      <c r="D47" s="87">
        <v>2.22173913043478</v>
      </c>
      <c r="E47" s="40"/>
      <c r="F47" s="151">
        <v>1954</v>
      </c>
      <c r="G47" s="100">
        <v>22</v>
      </c>
      <c r="H47" s="83">
        <v>26.9</v>
      </c>
      <c r="I47" s="87">
        <v>1.22272727272727</v>
      </c>
      <c r="J47" s="40"/>
      <c r="K47" s="151">
        <v>1954</v>
      </c>
      <c r="L47" s="100">
        <v>4</v>
      </c>
      <c r="M47" s="83">
        <v>-1.1</v>
      </c>
      <c r="N47" s="89">
        <v>-0.275</v>
      </c>
      <c r="O47" s="152"/>
      <c r="P47" s="135"/>
      <c r="Q47" s="97"/>
      <c r="R47" s="153"/>
      <c r="S47" s="135"/>
      <c r="T47" s="97"/>
      <c r="U47" s="153"/>
      <c r="V47" s="135"/>
      <c r="W47" s="97"/>
    </row>
    <row r="48" ht="21.95" customHeight="1">
      <c r="A48" s="150">
        <v>1955</v>
      </c>
      <c r="B48" s="100">
        <v>41</v>
      </c>
      <c r="C48" s="83">
        <v>84.40000000000001</v>
      </c>
      <c r="D48" s="87">
        <v>2.05853658536585</v>
      </c>
      <c r="E48" s="40"/>
      <c r="F48" s="151">
        <v>1955</v>
      </c>
      <c r="G48" s="100">
        <v>19</v>
      </c>
      <c r="H48" s="83">
        <v>11.8</v>
      </c>
      <c r="I48" s="87">
        <v>0.621052631578947</v>
      </c>
      <c r="J48" s="40"/>
      <c r="K48" s="151">
        <v>1955</v>
      </c>
      <c r="L48" s="100">
        <v>6</v>
      </c>
      <c r="M48" s="83">
        <v>-4</v>
      </c>
      <c r="N48" s="89">
        <v>-0.666666666666667</v>
      </c>
      <c r="O48" s="152"/>
      <c r="P48" s="135"/>
      <c r="Q48" s="97"/>
      <c r="R48" s="153"/>
      <c r="S48" s="135"/>
      <c r="T48" s="97"/>
      <c r="U48" s="153"/>
      <c r="V48" s="135"/>
      <c r="W48" s="97"/>
    </row>
    <row r="49" ht="21.95" customHeight="1">
      <c r="A49" s="150">
        <v>1956</v>
      </c>
      <c r="B49" s="100">
        <v>53</v>
      </c>
      <c r="C49" s="83">
        <v>121.7</v>
      </c>
      <c r="D49" s="87">
        <v>2.29622641509434</v>
      </c>
      <c r="E49" s="40"/>
      <c r="F49" s="151">
        <v>1956</v>
      </c>
      <c r="G49" s="100">
        <v>26</v>
      </c>
      <c r="H49" s="83">
        <v>26.6</v>
      </c>
      <c r="I49" s="87">
        <v>1.02307692307692</v>
      </c>
      <c r="J49" s="40"/>
      <c r="K49" s="151">
        <v>1956</v>
      </c>
      <c r="L49" s="100">
        <v>6</v>
      </c>
      <c r="M49" s="83">
        <v>-2.5</v>
      </c>
      <c r="N49" s="89">
        <v>-0.416666666666667</v>
      </c>
      <c r="O49" s="152"/>
      <c r="P49" s="135"/>
      <c r="Q49" s="97"/>
      <c r="R49" s="153"/>
      <c r="S49" s="135"/>
      <c r="T49" s="97"/>
      <c r="U49" s="153"/>
      <c r="V49" s="135"/>
      <c r="W49" s="97"/>
    </row>
    <row r="50" ht="21.95" customHeight="1">
      <c r="A50" s="150">
        <v>1957</v>
      </c>
      <c r="B50" s="100">
        <v>52</v>
      </c>
      <c r="C50" s="83">
        <v>80.90000000000001</v>
      </c>
      <c r="D50" s="87">
        <v>1.55576923076923</v>
      </c>
      <c r="E50" s="40"/>
      <c r="F50" s="151">
        <v>1957</v>
      </c>
      <c r="G50" s="100">
        <v>35</v>
      </c>
      <c r="H50" s="83">
        <v>27.8</v>
      </c>
      <c r="I50" s="87">
        <v>0.794285714285714</v>
      </c>
      <c r="J50" s="40"/>
      <c r="K50" s="151">
        <v>1957</v>
      </c>
      <c r="L50" s="100">
        <v>6</v>
      </c>
      <c r="M50" s="83">
        <v>-8.199999999999999</v>
      </c>
      <c r="N50" s="89">
        <v>-1.36666666666667</v>
      </c>
      <c r="O50" s="152"/>
      <c r="P50" s="135"/>
      <c r="Q50" s="97"/>
      <c r="R50" s="153"/>
      <c r="S50" s="135"/>
      <c r="T50" s="97"/>
      <c r="U50" s="153"/>
      <c r="V50" s="135"/>
      <c r="W50" s="97"/>
    </row>
    <row r="51" ht="21.95" customHeight="1">
      <c r="A51" s="150">
        <v>1958</v>
      </c>
      <c r="B51" s="100">
        <v>48</v>
      </c>
      <c r="C51" s="83">
        <v>62.9</v>
      </c>
      <c r="D51" s="87">
        <v>1.31041666666667</v>
      </c>
      <c r="E51" s="40"/>
      <c r="F51" s="151">
        <v>1958</v>
      </c>
      <c r="G51" s="100">
        <v>34</v>
      </c>
      <c r="H51" s="83">
        <v>13.6</v>
      </c>
      <c r="I51" s="87">
        <v>0.4</v>
      </c>
      <c r="J51" s="40"/>
      <c r="K51" s="151">
        <v>1958</v>
      </c>
      <c r="L51" s="100">
        <v>13</v>
      </c>
      <c r="M51" s="83">
        <v>-15.6</v>
      </c>
      <c r="N51" s="89">
        <v>-1.2</v>
      </c>
      <c r="O51" s="152"/>
      <c r="P51" s="135"/>
      <c r="Q51" s="97"/>
      <c r="R51" s="153"/>
      <c r="S51" s="135"/>
      <c r="T51" s="97"/>
      <c r="U51" s="153"/>
      <c r="V51" s="135"/>
      <c r="W51" s="97"/>
    </row>
    <row r="52" ht="21.95" customHeight="1">
      <c r="A52" s="150">
        <v>1959</v>
      </c>
      <c r="B52" s="100">
        <v>41</v>
      </c>
      <c r="C52" s="83">
        <v>99.90000000000001</v>
      </c>
      <c r="D52" s="87">
        <v>2.43658536585366</v>
      </c>
      <c r="E52" s="40"/>
      <c r="F52" s="151">
        <v>1959</v>
      </c>
      <c r="G52" s="100">
        <v>17</v>
      </c>
      <c r="H52" s="83">
        <v>19.7</v>
      </c>
      <c r="I52" s="87">
        <v>1.15882352941176</v>
      </c>
      <c r="J52" s="40"/>
      <c r="K52" s="151">
        <v>1959</v>
      </c>
      <c r="L52" s="100">
        <v>2</v>
      </c>
      <c r="M52" s="83">
        <v>-3.3</v>
      </c>
      <c r="N52" s="89">
        <v>-1.65</v>
      </c>
      <c r="O52" s="152"/>
      <c r="P52" s="135"/>
      <c r="Q52" s="97"/>
      <c r="R52" s="153"/>
      <c r="S52" s="135"/>
      <c r="T52" s="97"/>
      <c r="U52" s="153"/>
      <c r="V52" s="135"/>
      <c r="W52" s="97"/>
    </row>
    <row r="53" ht="21.95" customHeight="1">
      <c r="A53" s="150">
        <v>1960</v>
      </c>
      <c r="B53" s="100">
        <v>49</v>
      </c>
      <c r="C53" s="83">
        <v>93.40000000000001</v>
      </c>
      <c r="D53" s="87">
        <v>1.90612244897959</v>
      </c>
      <c r="E53" s="40"/>
      <c r="F53" s="151">
        <v>1960</v>
      </c>
      <c r="G53" s="100">
        <v>26</v>
      </c>
      <c r="H53" s="83">
        <v>17.3</v>
      </c>
      <c r="I53" s="87">
        <v>0.665384615384615</v>
      </c>
      <c r="J53" s="40"/>
      <c r="K53" s="151">
        <v>1960</v>
      </c>
      <c r="L53" s="100">
        <v>9</v>
      </c>
      <c r="M53" s="83">
        <v>-5.1</v>
      </c>
      <c r="N53" s="89">
        <v>-0.566666666666667</v>
      </c>
      <c r="O53" s="152"/>
      <c r="P53" s="135"/>
      <c r="Q53" s="97"/>
      <c r="R53" s="153"/>
      <c r="S53" s="135"/>
      <c r="T53" s="97"/>
      <c r="U53" s="153"/>
      <c r="V53" s="135"/>
      <c r="W53" s="97"/>
    </row>
    <row r="54" ht="21.95" customHeight="1">
      <c r="A54" s="150">
        <v>1961</v>
      </c>
      <c r="B54" s="100">
        <v>41</v>
      </c>
      <c r="C54" s="83">
        <v>71.90000000000001</v>
      </c>
      <c r="D54" s="87">
        <v>1.75365853658537</v>
      </c>
      <c r="E54" s="40"/>
      <c r="F54" s="151">
        <v>1961</v>
      </c>
      <c r="G54" s="100">
        <v>24</v>
      </c>
      <c r="H54" s="83">
        <v>10.4</v>
      </c>
      <c r="I54" s="87">
        <v>0.433333333333333</v>
      </c>
      <c r="J54" s="40"/>
      <c r="K54" s="151">
        <v>1961</v>
      </c>
      <c r="L54" s="100">
        <v>11</v>
      </c>
      <c r="M54" s="83">
        <v>-10.2</v>
      </c>
      <c r="N54" s="89">
        <v>-0.927272727272727</v>
      </c>
      <c r="O54" s="152"/>
      <c r="P54" s="135"/>
      <c r="Q54" s="97"/>
      <c r="R54" s="153"/>
      <c r="S54" s="135"/>
      <c r="T54" s="97"/>
      <c r="U54" s="153"/>
      <c r="V54" s="135"/>
      <c r="W54" s="97"/>
    </row>
    <row r="55" ht="21.95" customHeight="1">
      <c r="A55" s="150">
        <v>1962</v>
      </c>
      <c r="B55" s="100">
        <v>56</v>
      </c>
      <c r="C55" s="83">
        <v>148.6</v>
      </c>
      <c r="D55" s="87">
        <v>2.65357142857143</v>
      </c>
      <c r="E55" s="40"/>
      <c r="F55" s="151">
        <v>1962</v>
      </c>
      <c r="G55" s="100">
        <v>20</v>
      </c>
      <c r="H55" s="83">
        <v>23.5</v>
      </c>
      <c r="I55" s="87">
        <v>1.175</v>
      </c>
      <c r="J55" s="40"/>
      <c r="K55" s="151">
        <v>1962</v>
      </c>
      <c r="L55" s="100">
        <v>5</v>
      </c>
      <c r="M55" s="83">
        <v>-3.1</v>
      </c>
      <c r="N55" s="89">
        <v>-0.62</v>
      </c>
      <c r="O55" s="152"/>
      <c r="P55" s="135"/>
      <c r="Q55" s="97"/>
      <c r="R55" s="153"/>
      <c r="S55" s="135"/>
      <c r="T55" s="97"/>
      <c r="U55" s="153"/>
      <c r="V55" s="135"/>
      <c r="W55" s="97"/>
    </row>
    <row r="56" ht="21.95" customHeight="1">
      <c r="A56" s="150">
        <v>1963</v>
      </c>
      <c r="B56" s="100">
        <v>42</v>
      </c>
      <c r="C56" s="83">
        <v>65.2</v>
      </c>
      <c r="D56" s="87">
        <v>1.55238095238095</v>
      </c>
      <c r="E56" s="40"/>
      <c r="F56" s="151">
        <v>1963</v>
      </c>
      <c r="G56" s="100">
        <v>27</v>
      </c>
      <c r="H56" s="83">
        <v>15.6</v>
      </c>
      <c r="I56" s="87">
        <v>0.5777777777777779</v>
      </c>
      <c r="J56" s="40"/>
      <c r="K56" s="151">
        <v>1963</v>
      </c>
      <c r="L56" s="100">
        <v>8</v>
      </c>
      <c r="M56" s="83">
        <v>-8</v>
      </c>
      <c r="N56" s="89">
        <v>-1</v>
      </c>
      <c r="O56" s="152"/>
      <c r="P56" s="135"/>
      <c r="Q56" s="97"/>
      <c r="R56" s="153"/>
      <c r="S56" s="135"/>
      <c r="T56" s="97"/>
      <c r="U56" s="153"/>
      <c r="V56" s="135"/>
      <c r="W56" s="97"/>
    </row>
    <row r="57" ht="21.95" customHeight="1">
      <c r="A57" s="150">
        <v>1964</v>
      </c>
      <c r="B57" s="100">
        <v>50</v>
      </c>
      <c r="C57" s="83">
        <v>107.4</v>
      </c>
      <c r="D57" s="87">
        <v>2.148</v>
      </c>
      <c r="E57" s="40"/>
      <c r="F57" s="151">
        <v>1964</v>
      </c>
      <c r="G57" s="100">
        <v>23</v>
      </c>
      <c r="H57" s="83">
        <v>18.5</v>
      </c>
      <c r="I57" s="87">
        <v>0.804347826086957</v>
      </c>
      <c r="J57" s="40"/>
      <c r="K57" s="151">
        <v>1964</v>
      </c>
      <c r="L57" s="100">
        <v>8</v>
      </c>
      <c r="M57" s="83">
        <v>-5.9</v>
      </c>
      <c r="N57" s="89">
        <v>-0.7375</v>
      </c>
      <c r="O57" s="152"/>
      <c r="P57" s="135"/>
      <c r="Q57" s="97"/>
      <c r="R57" s="153"/>
      <c r="S57" s="135"/>
      <c r="T57" s="97"/>
      <c r="U57" s="153"/>
      <c r="V57" s="135"/>
      <c r="W57" s="97"/>
    </row>
    <row r="58" ht="21.95" customHeight="1">
      <c r="A58" s="150">
        <v>1965</v>
      </c>
      <c r="B58" s="100">
        <v>62</v>
      </c>
      <c r="C58" s="83">
        <v>107.9</v>
      </c>
      <c r="D58" s="87">
        <v>1.74032258064516</v>
      </c>
      <c r="E58" s="40"/>
      <c r="F58" s="151">
        <v>1965</v>
      </c>
      <c r="G58" s="100">
        <v>35</v>
      </c>
      <c r="H58" s="83">
        <v>15.5</v>
      </c>
      <c r="I58" s="87">
        <v>0.442857142857143</v>
      </c>
      <c r="J58" s="40"/>
      <c r="K58" s="151">
        <v>1965</v>
      </c>
      <c r="L58" s="100">
        <v>15</v>
      </c>
      <c r="M58" s="83">
        <v>-9.199999999999999</v>
      </c>
      <c r="N58" s="89">
        <v>-0.613333333333333</v>
      </c>
      <c r="O58" s="152"/>
      <c r="P58" s="135"/>
      <c r="Q58" s="97"/>
      <c r="R58" s="153"/>
      <c r="S58" s="135"/>
      <c r="T58" s="97"/>
      <c r="U58" s="153"/>
      <c r="V58" s="135"/>
      <c r="W58" s="97"/>
    </row>
    <row r="59" ht="21.95" customHeight="1">
      <c r="A59" s="150">
        <v>1966</v>
      </c>
      <c r="B59" s="100">
        <v>34</v>
      </c>
      <c r="C59" s="83">
        <v>65.8</v>
      </c>
      <c r="D59" s="87">
        <v>1.93529411764706</v>
      </c>
      <c r="E59" s="40"/>
      <c r="F59" s="151">
        <v>1966</v>
      </c>
      <c r="G59" s="100">
        <v>20</v>
      </c>
      <c r="H59" s="83">
        <v>21.1</v>
      </c>
      <c r="I59" s="87">
        <v>1.055</v>
      </c>
      <c r="J59" s="40"/>
      <c r="K59" s="151">
        <v>1966</v>
      </c>
      <c r="L59" s="100">
        <v>2</v>
      </c>
      <c r="M59" s="83">
        <v>-1.4</v>
      </c>
      <c r="N59" s="89">
        <v>-0.7</v>
      </c>
      <c r="O59" s="152"/>
      <c r="P59" s="135"/>
      <c r="Q59" s="97"/>
      <c r="R59" s="153"/>
      <c r="S59" s="135"/>
      <c r="T59" s="97"/>
      <c r="U59" s="153"/>
      <c r="V59" s="135"/>
      <c r="W59" s="97"/>
    </row>
    <row r="60" ht="21.95" customHeight="1">
      <c r="A60" s="150">
        <v>1967</v>
      </c>
      <c r="B60" s="100">
        <v>27</v>
      </c>
      <c r="C60" s="83">
        <v>70.40000000000001</v>
      </c>
      <c r="D60" s="87">
        <v>2.60740740740741</v>
      </c>
      <c r="E60" s="40"/>
      <c r="F60" s="151">
        <v>1967</v>
      </c>
      <c r="G60" s="100">
        <v>10</v>
      </c>
      <c r="H60" s="83">
        <v>15.1</v>
      </c>
      <c r="I60" s="87">
        <v>1.51</v>
      </c>
      <c r="J60" s="40"/>
      <c r="K60" s="151">
        <v>1967</v>
      </c>
      <c r="L60" s="100">
        <v>0</v>
      </c>
      <c r="M60" s="83">
        <v>0</v>
      </c>
      <c r="N60" s="89"/>
      <c r="O60" s="152"/>
      <c r="P60" s="135"/>
      <c r="Q60" s="97"/>
      <c r="R60" s="153"/>
      <c r="S60" s="135"/>
      <c r="T60" s="97"/>
      <c r="U60" s="153"/>
      <c r="V60" s="135"/>
      <c r="W60" s="97"/>
    </row>
    <row r="61" ht="21.95" customHeight="1">
      <c r="A61" s="150">
        <v>1968</v>
      </c>
      <c r="B61" s="100">
        <v>38</v>
      </c>
      <c r="C61" s="83">
        <v>97.59999999999999</v>
      </c>
      <c r="D61" s="87">
        <v>2.56842105263158</v>
      </c>
      <c r="E61" s="40"/>
      <c r="F61" s="151">
        <v>1968</v>
      </c>
      <c r="G61" s="100">
        <v>11</v>
      </c>
      <c r="H61" s="83">
        <v>13.7</v>
      </c>
      <c r="I61" s="87">
        <v>1.24545454545455</v>
      </c>
      <c r="J61" s="40"/>
      <c r="K61" s="151">
        <v>1968</v>
      </c>
      <c r="L61" s="100">
        <v>2</v>
      </c>
      <c r="M61" s="83">
        <v>-1.7</v>
      </c>
      <c r="N61" s="89">
        <v>-0.85</v>
      </c>
      <c r="O61" s="152"/>
      <c r="P61" s="135"/>
      <c r="Q61" s="97"/>
      <c r="R61" s="153"/>
      <c r="S61" s="135"/>
      <c r="T61" s="97"/>
      <c r="U61" s="153"/>
      <c r="V61" s="135"/>
      <c r="W61" s="97"/>
    </row>
    <row r="62" ht="21.95" customHeight="1">
      <c r="A62" s="150">
        <v>1969</v>
      </c>
      <c r="B62" s="100">
        <v>42</v>
      </c>
      <c r="C62" s="83">
        <v>120.4</v>
      </c>
      <c r="D62" s="87">
        <v>2.86666666666667</v>
      </c>
      <c r="E62" s="40"/>
      <c r="F62" s="151">
        <v>1969</v>
      </c>
      <c r="G62" s="100">
        <v>10</v>
      </c>
      <c r="H62" s="83">
        <v>16.2</v>
      </c>
      <c r="I62" s="87">
        <v>1.62</v>
      </c>
      <c r="J62" s="40"/>
      <c r="K62" s="151">
        <v>1969</v>
      </c>
      <c r="L62" s="100">
        <v>0</v>
      </c>
      <c r="M62" s="83">
        <v>0</v>
      </c>
      <c r="N62" s="89"/>
      <c r="O62" s="152"/>
      <c r="P62" s="135"/>
      <c r="Q62" s="97"/>
      <c r="R62" s="153"/>
      <c r="S62" s="135"/>
      <c r="T62" s="97"/>
      <c r="U62" s="153"/>
      <c r="V62" s="135"/>
      <c r="W62" s="97"/>
    </row>
    <row r="63" ht="21.95" customHeight="1">
      <c r="A63" s="150">
        <v>1970</v>
      </c>
      <c r="B63" s="100">
        <v>47</v>
      </c>
      <c r="C63" s="83">
        <v>117.5</v>
      </c>
      <c r="D63" s="87">
        <v>2.5</v>
      </c>
      <c r="E63" s="40"/>
      <c r="F63" s="151">
        <v>1970</v>
      </c>
      <c r="G63" s="100">
        <v>17</v>
      </c>
      <c r="H63" s="83">
        <v>16.2</v>
      </c>
      <c r="I63" s="87">
        <v>0.952941176470588</v>
      </c>
      <c r="J63" s="40"/>
      <c r="K63" s="151">
        <v>1970</v>
      </c>
      <c r="L63" s="100">
        <v>3</v>
      </c>
      <c r="M63" s="83">
        <v>-0.8</v>
      </c>
      <c r="N63" s="89">
        <v>-0.266666666666667</v>
      </c>
      <c r="O63" s="152"/>
      <c r="P63" s="135"/>
      <c r="Q63" s="97"/>
      <c r="R63" s="153"/>
      <c r="S63" s="135"/>
      <c r="T63" s="97"/>
      <c r="U63" s="153"/>
      <c r="V63" s="135"/>
      <c r="W63" s="97"/>
    </row>
    <row r="64" ht="21.95" customHeight="1">
      <c r="A64" s="150">
        <v>1971</v>
      </c>
      <c r="B64" s="100">
        <v>37</v>
      </c>
      <c r="C64" s="83">
        <v>74.40000000000001</v>
      </c>
      <c r="D64" s="87">
        <v>2.01081081081081</v>
      </c>
      <c r="E64" s="40"/>
      <c r="F64" s="151">
        <v>1971</v>
      </c>
      <c r="G64" s="100">
        <v>20</v>
      </c>
      <c r="H64" s="83">
        <v>19</v>
      </c>
      <c r="I64" s="87">
        <v>0.95</v>
      </c>
      <c r="J64" s="40"/>
      <c r="K64" s="151">
        <v>1971</v>
      </c>
      <c r="L64" s="100">
        <v>5</v>
      </c>
      <c r="M64" s="83">
        <v>-1</v>
      </c>
      <c r="N64" s="89">
        <v>-0.2</v>
      </c>
      <c r="O64" s="152"/>
      <c r="P64" s="135"/>
      <c r="Q64" s="97"/>
      <c r="R64" s="153"/>
      <c r="S64" s="135"/>
      <c r="T64" s="97"/>
      <c r="U64" s="153"/>
      <c r="V64" s="135"/>
      <c r="W64" s="97"/>
    </row>
    <row r="65" ht="21.95" customHeight="1">
      <c r="A65" s="150">
        <v>1972</v>
      </c>
      <c r="B65" s="100">
        <v>29</v>
      </c>
      <c r="C65" s="83">
        <v>75.3</v>
      </c>
      <c r="D65" s="87">
        <v>2.59655172413793</v>
      </c>
      <c r="E65" s="40"/>
      <c r="F65" s="151">
        <v>1972</v>
      </c>
      <c r="G65" s="100">
        <v>9</v>
      </c>
      <c r="H65" s="83">
        <v>11.4</v>
      </c>
      <c r="I65" s="87">
        <v>1.26666666666667</v>
      </c>
      <c r="J65" s="40"/>
      <c r="K65" s="151">
        <v>1972</v>
      </c>
      <c r="L65" s="100">
        <v>0</v>
      </c>
      <c r="M65" s="83">
        <v>0</v>
      </c>
      <c r="N65" s="89"/>
      <c r="O65" s="152"/>
      <c r="P65" s="135"/>
      <c r="Q65" s="97"/>
      <c r="R65" s="153"/>
      <c r="S65" s="135"/>
      <c r="T65" s="97"/>
      <c r="U65" s="153"/>
      <c r="V65" s="135"/>
      <c r="W65" s="97"/>
    </row>
    <row r="66" ht="21.95" customHeight="1">
      <c r="A66" s="150">
        <v>1973</v>
      </c>
      <c r="B66" s="100">
        <v>21</v>
      </c>
      <c r="C66" s="83">
        <v>59.6</v>
      </c>
      <c r="D66" s="87">
        <v>2.83809523809524</v>
      </c>
      <c r="E66" s="40"/>
      <c r="F66" s="151">
        <v>1973</v>
      </c>
      <c r="G66" s="100">
        <v>5</v>
      </c>
      <c r="H66" s="83">
        <v>7.7</v>
      </c>
      <c r="I66" s="87">
        <v>1.54</v>
      </c>
      <c r="J66" s="40"/>
      <c r="K66" s="151">
        <v>1973</v>
      </c>
      <c r="L66" s="100">
        <v>0</v>
      </c>
      <c r="M66" s="83">
        <v>0</v>
      </c>
      <c r="N66" s="89"/>
      <c r="O66" s="152"/>
      <c r="P66" s="135"/>
      <c r="Q66" s="97"/>
      <c r="R66" s="153"/>
      <c r="S66" s="135"/>
      <c r="T66" s="97"/>
      <c r="U66" s="153"/>
      <c r="V66" s="135"/>
      <c r="W66" s="97"/>
    </row>
    <row r="67" ht="21.95" customHeight="1">
      <c r="A67" s="150">
        <v>1974</v>
      </c>
      <c r="B67" s="100">
        <v>39</v>
      </c>
      <c r="C67" s="83">
        <v>91.8</v>
      </c>
      <c r="D67" s="87">
        <v>2.35384615384615</v>
      </c>
      <c r="E67" s="40"/>
      <c r="F67" s="151">
        <v>1974</v>
      </c>
      <c r="G67" s="100">
        <v>15</v>
      </c>
      <c r="H67" s="83">
        <v>17</v>
      </c>
      <c r="I67" s="87">
        <v>1.13333333333333</v>
      </c>
      <c r="J67" s="40"/>
      <c r="K67" s="151">
        <v>1974</v>
      </c>
      <c r="L67" s="100">
        <v>2</v>
      </c>
      <c r="M67" s="83">
        <v>-0.8</v>
      </c>
      <c r="N67" s="89">
        <v>-0.4</v>
      </c>
      <c r="O67" s="152"/>
      <c r="P67" s="135"/>
      <c r="Q67" s="97"/>
      <c r="R67" s="153"/>
      <c r="S67" s="135"/>
      <c r="T67" s="97"/>
      <c r="U67" s="153"/>
      <c r="V67" s="135"/>
      <c r="W67" s="97"/>
    </row>
    <row r="68" ht="21.95" customHeight="1">
      <c r="A68" s="150">
        <v>1975</v>
      </c>
      <c r="B68" s="100">
        <v>24</v>
      </c>
      <c r="C68" s="83">
        <v>55.8</v>
      </c>
      <c r="D68" s="87">
        <v>2.325</v>
      </c>
      <c r="E68" s="40"/>
      <c r="F68" s="151">
        <v>1975</v>
      </c>
      <c r="G68" s="100">
        <v>10</v>
      </c>
      <c r="H68" s="83">
        <v>12.1</v>
      </c>
      <c r="I68" s="87">
        <v>1.21</v>
      </c>
      <c r="J68" s="40"/>
      <c r="K68" s="151">
        <v>1975</v>
      </c>
      <c r="L68" s="100">
        <v>2</v>
      </c>
      <c r="M68" s="83">
        <v>-1.8</v>
      </c>
      <c r="N68" s="89">
        <v>-0.9</v>
      </c>
      <c r="O68" s="152"/>
      <c r="P68" s="135"/>
      <c r="Q68" s="97"/>
      <c r="R68" s="153"/>
      <c r="S68" s="135"/>
      <c r="T68" s="97"/>
      <c r="U68" s="153"/>
      <c r="V68" s="135"/>
      <c r="W68" s="97"/>
    </row>
    <row r="69" ht="21.95" customHeight="1">
      <c r="A69" s="150">
        <v>1976</v>
      </c>
      <c r="B69" s="100">
        <v>40</v>
      </c>
      <c r="C69" s="83">
        <v>92.3</v>
      </c>
      <c r="D69" s="87">
        <v>2.3075</v>
      </c>
      <c r="E69" s="40"/>
      <c r="F69" s="151">
        <v>1976</v>
      </c>
      <c r="G69" s="100">
        <v>16</v>
      </c>
      <c r="H69" s="83">
        <v>15.9</v>
      </c>
      <c r="I69" s="87">
        <v>0.99375</v>
      </c>
      <c r="J69" s="40"/>
      <c r="K69" s="151">
        <v>1976</v>
      </c>
      <c r="L69" s="100">
        <v>3</v>
      </c>
      <c r="M69" s="83">
        <v>-2.5</v>
      </c>
      <c r="N69" s="89">
        <v>-0.833333333333333</v>
      </c>
      <c r="O69" s="152"/>
      <c r="P69" s="135"/>
      <c r="Q69" s="97"/>
      <c r="R69" s="153"/>
      <c r="S69" s="135"/>
      <c r="T69" s="97"/>
      <c r="U69" s="153"/>
      <c r="V69" s="135"/>
      <c r="W69" s="97"/>
    </row>
    <row r="70" ht="21.95" customHeight="1">
      <c r="A70" s="150">
        <v>1977</v>
      </c>
      <c r="B70" s="100">
        <v>39</v>
      </c>
      <c r="C70" s="83">
        <v>82.2</v>
      </c>
      <c r="D70" s="87">
        <v>2.10769230769231</v>
      </c>
      <c r="E70" s="40"/>
      <c r="F70" s="151">
        <v>1977</v>
      </c>
      <c r="G70" s="100">
        <v>17</v>
      </c>
      <c r="H70" s="83">
        <v>17.2</v>
      </c>
      <c r="I70" s="87">
        <v>1.01176470588235</v>
      </c>
      <c r="J70" s="40"/>
      <c r="K70" s="151">
        <v>1977</v>
      </c>
      <c r="L70" s="100">
        <v>3</v>
      </c>
      <c r="M70" s="83">
        <v>-2.9</v>
      </c>
      <c r="N70" s="89">
        <v>-0.966666666666667</v>
      </c>
      <c r="O70" t="s" s="131">
        <v>110</v>
      </c>
      <c r="P70" s="135">
        <f>AVERAGE(B70:B89)</f>
        <v>30.35</v>
      </c>
      <c r="Q70" s="97">
        <f>AVERAGE(D70:D89)</f>
        <v>2.29117384404934</v>
      </c>
      <c r="R70" t="s" s="134">
        <v>110</v>
      </c>
      <c r="S70" s="135">
        <f>AVERAGE(G70:G89)</f>
        <v>12.85</v>
      </c>
      <c r="T70" s="97">
        <f>AVERAGE(I70:I89)</f>
        <v>1.14803637742976</v>
      </c>
      <c r="U70" t="s" s="134">
        <v>110</v>
      </c>
      <c r="V70" s="135">
        <f>AVERAGE(L70:L89)</f>
        <v>1.6</v>
      </c>
      <c r="W70" s="97">
        <f>AVERAGE(N70:N89)</f>
        <v>-0.655384615384616</v>
      </c>
    </row>
    <row r="71" ht="21.95" customHeight="1">
      <c r="A71" s="150">
        <v>1978</v>
      </c>
      <c r="B71" s="100">
        <v>38</v>
      </c>
      <c r="C71" s="83">
        <v>84.09999999999999</v>
      </c>
      <c r="D71" s="87">
        <v>2.21315789473684</v>
      </c>
      <c r="E71" s="40"/>
      <c r="F71" s="151">
        <v>1978</v>
      </c>
      <c r="G71" s="100">
        <v>15</v>
      </c>
      <c r="H71" s="83">
        <v>12.4</v>
      </c>
      <c r="I71" s="87">
        <v>0.826666666666667</v>
      </c>
      <c r="J71" s="40"/>
      <c r="K71" s="151">
        <v>1978</v>
      </c>
      <c r="L71" s="100">
        <v>2</v>
      </c>
      <c r="M71" s="83">
        <v>-0.9</v>
      </c>
      <c r="N71" s="89">
        <v>-0.45</v>
      </c>
      <c r="O71" t="s" s="131">
        <v>111</v>
      </c>
      <c r="P71" s="135">
        <f>AVERAGE(B71:B89)</f>
        <v>29.8947368421053</v>
      </c>
      <c r="Q71" s="97">
        <f>AVERAGE(D71:D89)</f>
        <v>2.3008307670155</v>
      </c>
      <c r="R71" t="s" s="134">
        <v>111</v>
      </c>
      <c r="S71" s="135">
        <f>AVERAGE(G71:G89)</f>
        <v>12.6315789473684</v>
      </c>
      <c r="T71" s="97">
        <f>AVERAGE(I71:I89)</f>
        <v>1.1552085706691</v>
      </c>
      <c r="U71" t="s" s="134">
        <v>111</v>
      </c>
      <c r="V71" s="135">
        <f>AVERAGE(L71:L89)</f>
        <v>1.52631578947368</v>
      </c>
      <c r="W71" s="97">
        <f>AVERAGE(N71:N89)</f>
        <v>-0.629444444444445</v>
      </c>
    </row>
    <row r="72" ht="21.95" customHeight="1">
      <c r="A72" s="150">
        <v>1979</v>
      </c>
      <c r="B72" s="100">
        <v>32</v>
      </c>
      <c r="C72" s="83">
        <v>80</v>
      </c>
      <c r="D72" s="87">
        <v>2.5</v>
      </c>
      <c r="E72" s="40"/>
      <c r="F72" s="151">
        <v>1979</v>
      </c>
      <c r="G72" s="100">
        <v>10</v>
      </c>
      <c r="H72" s="83">
        <v>9.9</v>
      </c>
      <c r="I72" s="87">
        <v>0.99</v>
      </c>
      <c r="J72" s="40"/>
      <c r="K72" s="151">
        <v>1979</v>
      </c>
      <c r="L72" s="100">
        <v>2</v>
      </c>
      <c r="M72" s="83">
        <v>-0.3</v>
      </c>
      <c r="N72" s="89">
        <v>-0.15</v>
      </c>
      <c r="O72" t="s" s="131">
        <v>112</v>
      </c>
      <c r="P72" s="135">
        <f>AVERAGE(B72:B89)</f>
        <v>29.4444444444444</v>
      </c>
      <c r="Q72" s="97">
        <f>AVERAGE(D72:D89)</f>
        <v>2.3057014821421</v>
      </c>
      <c r="R72" t="s" s="134">
        <v>112</v>
      </c>
      <c r="S72" s="135">
        <f>AVERAGE(G72:G89)</f>
        <v>12.5</v>
      </c>
      <c r="T72" s="97">
        <f>AVERAGE(I72:I89)</f>
        <v>1.17346089866923</v>
      </c>
      <c r="U72" t="s" s="134">
        <v>112</v>
      </c>
      <c r="V72" s="135">
        <f>AVERAGE(L72:L89)</f>
        <v>1.5</v>
      </c>
      <c r="W72" s="97">
        <f>AVERAGE(N72:N89)</f>
        <v>-0.645757575757576</v>
      </c>
    </row>
    <row r="73" ht="21.95" customHeight="1">
      <c r="A73" s="150">
        <v>1980</v>
      </c>
      <c r="B73" s="100">
        <v>27</v>
      </c>
      <c r="C73" s="83">
        <v>66</v>
      </c>
      <c r="D73" s="87">
        <v>2.44444444444444</v>
      </c>
      <c r="E73" s="40"/>
      <c r="F73" s="151">
        <v>1980</v>
      </c>
      <c r="G73" s="100">
        <v>10</v>
      </c>
      <c r="H73" s="83">
        <v>12.7</v>
      </c>
      <c r="I73" s="87">
        <v>1.27</v>
      </c>
      <c r="J73" s="40"/>
      <c r="K73" s="151">
        <v>1980</v>
      </c>
      <c r="L73" s="100">
        <v>0</v>
      </c>
      <c r="M73" s="83">
        <v>0</v>
      </c>
      <c r="N73" s="89"/>
      <c r="O73" t="s" s="131">
        <v>113</v>
      </c>
      <c r="P73" s="135">
        <f>AVERAGE(B73:B89)</f>
        <v>29.2941176470588</v>
      </c>
      <c r="Q73" s="97">
        <f>AVERAGE(D73:D89)</f>
        <v>2.29427215756222</v>
      </c>
      <c r="R73" t="s" s="134">
        <v>113</v>
      </c>
      <c r="S73" s="135">
        <f>AVERAGE(G73:G89)</f>
        <v>12.6470588235294</v>
      </c>
      <c r="T73" s="97">
        <f>AVERAGE(I73:I89)</f>
        <v>1.18425271623801</v>
      </c>
      <c r="U73" t="s" s="134">
        <v>113</v>
      </c>
      <c r="V73" s="135">
        <f>AVERAGE(L73:L89)</f>
        <v>1.47058823529412</v>
      </c>
      <c r="W73" s="97">
        <f>AVERAGE(N73:N89)</f>
        <v>-0.695333333333334</v>
      </c>
    </row>
    <row r="74" ht="21.95" customHeight="1">
      <c r="A74" s="150">
        <v>1981</v>
      </c>
      <c r="B74" s="100">
        <v>22</v>
      </c>
      <c r="C74" s="83">
        <v>61.1</v>
      </c>
      <c r="D74" s="87">
        <v>2.77727272727273</v>
      </c>
      <c r="E74" s="40"/>
      <c r="F74" s="151">
        <v>1981</v>
      </c>
      <c r="G74" s="100">
        <v>7</v>
      </c>
      <c r="H74" s="83">
        <v>12.5</v>
      </c>
      <c r="I74" s="87">
        <v>1.78571428571429</v>
      </c>
      <c r="J74" s="40"/>
      <c r="K74" s="151">
        <v>1981</v>
      </c>
      <c r="L74" s="100">
        <v>0</v>
      </c>
      <c r="M74" s="83">
        <v>0</v>
      </c>
      <c r="N74" s="89"/>
      <c r="O74" t="s" s="131">
        <v>114</v>
      </c>
      <c r="P74" s="135">
        <f>AVERAGE(B74:B89)</f>
        <v>29.4375</v>
      </c>
      <c r="Q74" s="97">
        <f>AVERAGE(D74:D89)</f>
        <v>2.28488638963208</v>
      </c>
      <c r="R74" t="s" s="134">
        <v>114</v>
      </c>
      <c r="S74" s="135">
        <f>AVERAGE(G74:G89)</f>
        <v>12.8125</v>
      </c>
      <c r="T74" s="97">
        <f>AVERAGE(I74:I89)</f>
        <v>1.17889351100289</v>
      </c>
      <c r="U74" t="s" s="134">
        <v>114</v>
      </c>
      <c r="V74" s="135">
        <f>AVERAGE(L74:L89)</f>
        <v>1.5625</v>
      </c>
      <c r="W74" s="97">
        <f>AVERAGE(N74:N89)</f>
        <v>-0.695333333333334</v>
      </c>
    </row>
    <row r="75" ht="21.95" customHeight="1">
      <c r="A75" s="150">
        <v>1982</v>
      </c>
      <c r="B75" s="100">
        <v>42</v>
      </c>
      <c r="C75" s="83">
        <v>97.2</v>
      </c>
      <c r="D75" s="87">
        <v>2.31428571428571</v>
      </c>
      <c r="E75" s="40"/>
      <c r="F75" s="151">
        <v>1982</v>
      </c>
      <c r="G75" s="100">
        <v>18</v>
      </c>
      <c r="H75" s="83">
        <v>20.2</v>
      </c>
      <c r="I75" s="87">
        <v>1.12222222222222</v>
      </c>
      <c r="J75" s="40"/>
      <c r="K75" s="151">
        <v>1982</v>
      </c>
      <c r="L75" s="100">
        <v>2</v>
      </c>
      <c r="M75" s="83">
        <v>-1.1</v>
      </c>
      <c r="N75" s="89">
        <v>-0.55</v>
      </c>
      <c r="O75" t="s" s="131">
        <v>115</v>
      </c>
      <c r="P75" s="135">
        <f>AVERAGE(B75:B89)</f>
        <v>29.9333333333333</v>
      </c>
      <c r="Q75" s="97">
        <f>AVERAGE(D75:D89)</f>
        <v>2.25206063378937</v>
      </c>
      <c r="R75" t="s" s="134">
        <v>115</v>
      </c>
      <c r="S75" s="135">
        <f>AVERAGE(G75:G89)</f>
        <v>13.2</v>
      </c>
      <c r="T75" s="97">
        <f>AVERAGE(I75:I89)</f>
        <v>1.13843879268879</v>
      </c>
      <c r="U75" t="s" s="134">
        <v>115</v>
      </c>
      <c r="V75" s="135">
        <f>AVERAGE(L75:L89)</f>
        <v>1.66666666666667</v>
      </c>
      <c r="W75" s="97">
        <f>AVERAGE(N75:N89)</f>
        <v>-0.695333333333334</v>
      </c>
    </row>
    <row r="76" ht="21.95" customHeight="1">
      <c r="A76" s="150">
        <v>1983</v>
      </c>
      <c r="B76" s="100">
        <v>35</v>
      </c>
      <c r="C76" s="83">
        <v>59.5</v>
      </c>
      <c r="D76" s="87">
        <v>1.7</v>
      </c>
      <c r="E76" s="40"/>
      <c r="F76" s="151">
        <v>1983</v>
      </c>
      <c r="G76" s="100">
        <v>21</v>
      </c>
      <c r="H76" s="83">
        <v>17</v>
      </c>
      <c r="I76" s="87">
        <v>0.80952380952381</v>
      </c>
      <c r="J76" s="40"/>
      <c r="K76" s="151">
        <v>1983</v>
      </c>
      <c r="L76" s="100">
        <v>3</v>
      </c>
      <c r="M76" s="83">
        <v>-4.1</v>
      </c>
      <c r="N76" s="89">
        <v>-1.36666666666667</v>
      </c>
      <c r="O76" t="s" s="131">
        <v>116</v>
      </c>
      <c r="P76" s="135">
        <f>AVERAGE(B76:B89)</f>
        <v>29.0714285714286</v>
      </c>
      <c r="Q76" s="97">
        <f>AVERAGE(D76:D89)</f>
        <v>2.24761598518249</v>
      </c>
      <c r="R76" t="s" s="134">
        <v>116</v>
      </c>
      <c r="S76" s="135">
        <f>AVERAGE(G76:G89)</f>
        <v>12.8571428571429</v>
      </c>
      <c r="T76" s="97">
        <f>AVERAGE(I76:I89)</f>
        <v>1.13959711915069</v>
      </c>
      <c r="U76" t="s" s="134">
        <v>116</v>
      </c>
      <c r="V76" s="135">
        <f>AVERAGE(L76:L89)</f>
        <v>1.64285714285714</v>
      </c>
      <c r="W76" s="97">
        <f>AVERAGE(N76:N89)</f>
        <v>-0.711481481481482</v>
      </c>
    </row>
    <row r="77" ht="21.95" customHeight="1">
      <c r="A77" s="150">
        <v>1984</v>
      </c>
      <c r="B77" s="100">
        <v>35</v>
      </c>
      <c r="C77" s="83">
        <v>81.3</v>
      </c>
      <c r="D77" s="87">
        <v>2.32285714285714</v>
      </c>
      <c r="E77" s="40"/>
      <c r="F77" s="151">
        <v>1984</v>
      </c>
      <c r="G77" s="100">
        <v>16</v>
      </c>
      <c r="H77" s="83">
        <v>21.3</v>
      </c>
      <c r="I77" s="87">
        <v>1.33125</v>
      </c>
      <c r="J77" s="40"/>
      <c r="K77" s="151">
        <v>1984</v>
      </c>
      <c r="L77" s="100">
        <v>1</v>
      </c>
      <c r="M77" s="83">
        <v>-1.3</v>
      </c>
      <c r="N77" s="89">
        <v>-1.3</v>
      </c>
      <c r="O77" t="s" s="131">
        <v>117</v>
      </c>
      <c r="P77" s="135">
        <f>AVERAGE(B77:B89)</f>
        <v>28.6153846153846</v>
      </c>
      <c r="Q77" s="97">
        <f>AVERAGE(D77:D89)</f>
        <v>2.28974029173499</v>
      </c>
      <c r="R77" t="s" s="134">
        <v>117</v>
      </c>
      <c r="S77" s="135">
        <f>AVERAGE(G77:G89)</f>
        <v>12.2307692307692</v>
      </c>
      <c r="T77" s="97">
        <f>AVERAGE(I77:I89)</f>
        <v>1.16498737373737</v>
      </c>
      <c r="U77" t="s" s="134">
        <v>117</v>
      </c>
      <c r="V77" s="135">
        <f>AVERAGE(L77:L89)</f>
        <v>1.53846153846154</v>
      </c>
      <c r="W77" s="97">
        <f>AVERAGE(N77:N89)</f>
        <v>-0.6295833333333331</v>
      </c>
    </row>
    <row r="78" ht="21.95" customHeight="1">
      <c r="A78" s="150">
        <v>1985</v>
      </c>
      <c r="B78" s="100">
        <v>27</v>
      </c>
      <c r="C78" s="83">
        <v>68</v>
      </c>
      <c r="D78" s="87">
        <v>2.51851851851852</v>
      </c>
      <c r="E78" s="40"/>
      <c r="F78" s="151">
        <v>1985</v>
      </c>
      <c r="G78" s="100">
        <v>10</v>
      </c>
      <c r="H78" s="83">
        <v>12.3</v>
      </c>
      <c r="I78" s="87">
        <v>1.23</v>
      </c>
      <c r="J78" s="40"/>
      <c r="K78" s="151">
        <v>1985</v>
      </c>
      <c r="L78" s="100">
        <v>0</v>
      </c>
      <c r="M78" s="83">
        <v>0</v>
      </c>
      <c r="N78" s="89"/>
      <c r="O78" t="s" s="131">
        <v>118</v>
      </c>
      <c r="P78" s="135">
        <f>AVERAGE(B78:B89)</f>
        <v>28.0833333333333</v>
      </c>
      <c r="Q78" s="97">
        <f>AVERAGE(D78:D89)</f>
        <v>2.28698055414148</v>
      </c>
      <c r="R78" t="s" s="134">
        <v>118</v>
      </c>
      <c r="S78" s="135">
        <f>AVERAGE(G78:G89)</f>
        <v>11.9166666666667</v>
      </c>
      <c r="T78" s="97">
        <f>AVERAGE(I78:I89)</f>
        <v>1.15113215488215</v>
      </c>
      <c r="U78" t="s" s="134">
        <v>118</v>
      </c>
      <c r="V78" s="135">
        <f>AVERAGE(L78:L89)</f>
        <v>1.58333333333333</v>
      </c>
      <c r="W78" s="97">
        <f>AVERAGE(N78:N89)</f>
        <v>-0.533809523809524</v>
      </c>
    </row>
    <row r="79" ht="21.95" customHeight="1">
      <c r="A79" s="150">
        <v>1986</v>
      </c>
      <c r="B79" s="100">
        <v>30</v>
      </c>
      <c r="C79" s="83">
        <v>64.5</v>
      </c>
      <c r="D79" s="87">
        <v>2.15</v>
      </c>
      <c r="E79" s="40"/>
      <c r="F79" s="151">
        <v>1986</v>
      </c>
      <c r="G79" s="100">
        <v>12</v>
      </c>
      <c r="H79" s="83">
        <v>8.800000000000001</v>
      </c>
      <c r="I79" s="87">
        <v>0.7333333333333329</v>
      </c>
      <c r="J79" s="40"/>
      <c r="K79" s="151">
        <v>1986</v>
      </c>
      <c r="L79" s="100">
        <v>3</v>
      </c>
      <c r="M79" s="83">
        <v>-2.3</v>
      </c>
      <c r="N79" s="89">
        <v>-0.7666666666666671</v>
      </c>
      <c r="O79" t="s" s="131">
        <v>119</v>
      </c>
      <c r="P79" s="135">
        <f>AVERAGE(B79:B89)</f>
        <v>28.1818181818182</v>
      </c>
      <c r="Q79" s="97">
        <f>AVERAGE(D79:D89)</f>
        <v>2.26593164828902</v>
      </c>
      <c r="R79" t="s" s="134">
        <v>119</v>
      </c>
      <c r="S79" s="135">
        <f>AVERAGE(G79:G89)</f>
        <v>12.0909090909091</v>
      </c>
      <c r="T79" s="97">
        <f>AVERAGE(I79:I89)</f>
        <v>1.14396235078053</v>
      </c>
      <c r="U79" t="s" s="134">
        <v>119</v>
      </c>
      <c r="V79" s="135">
        <f>AVERAGE(L79:L89)</f>
        <v>1.72727272727273</v>
      </c>
      <c r="W79" s="97">
        <f>AVERAGE(N79:N89)</f>
        <v>-0.533809523809524</v>
      </c>
    </row>
    <row r="80" ht="21.95" customHeight="1">
      <c r="A80" s="150">
        <v>1987</v>
      </c>
      <c r="B80" s="100">
        <v>28</v>
      </c>
      <c r="C80" s="83">
        <v>66.7</v>
      </c>
      <c r="D80" s="87">
        <v>2.38214285714286</v>
      </c>
      <c r="E80" s="40"/>
      <c r="F80" s="151">
        <v>1987</v>
      </c>
      <c r="G80" s="100">
        <v>11</v>
      </c>
      <c r="H80" s="83">
        <v>16.1</v>
      </c>
      <c r="I80" s="87">
        <v>1.46363636363636</v>
      </c>
      <c r="J80" s="40"/>
      <c r="K80" s="151">
        <v>1987</v>
      </c>
      <c r="L80" s="100">
        <v>0</v>
      </c>
      <c r="M80" s="83">
        <v>0</v>
      </c>
      <c r="N80" s="89"/>
      <c r="O80" t="s" s="131">
        <v>98</v>
      </c>
      <c r="P80" s="135">
        <f>AVERAGE(B80:B89)</f>
        <v>28</v>
      </c>
      <c r="Q80" s="97">
        <f>AVERAGE(D80:D89)</f>
        <v>2.27752481311792</v>
      </c>
      <c r="R80" t="s" s="134">
        <v>98</v>
      </c>
      <c r="S80" s="135">
        <f>AVERAGE(G80:G89)</f>
        <v>12.1</v>
      </c>
      <c r="T80" s="97">
        <f>AVERAGE(I80:I89)</f>
        <v>1.18502525252525</v>
      </c>
      <c r="U80" t="s" s="134">
        <v>98</v>
      </c>
      <c r="V80" s="135">
        <f>AVERAGE(L80:L89)</f>
        <v>1.6</v>
      </c>
      <c r="W80" s="97">
        <f>AVERAGE(N80:N89)</f>
        <v>-0.495</v>
      </c>
    </row>
    <row r="81" ht="21.95" customHeight="1">
      <c r="A81" s="150">
        <v>1988</v>
      </c>
      <c r="B81" s="100">
        <v>25</v>
      </c>
      <c r="C81" s="83">
        <v>64.3</v>
      </c>
      <c r="D81" s="87">
        <v>2.572</v>
      </c>
      <c r="E81" s="40"/>
      <c r="F81" s="151">
        <v>1988</v>
      </c>
      <c r="G81" s="100">
        <v>6</v>
      </c>
      <c r="H81" s="83">
        <v>6.6</v>
      </c>
      <c r="I81" s="87">
        <v>1.1</v>
      </c>
      <c r="J81" s="40"/>
      <c r="K81" s="151">
        <v>1988</v>
      </c>
      <c r="L81" s="100">
        <v>1</v>
      </c>
      <c r="M81" s="83">
        <v>-0.3</v>
      </c>
      <c r="N81" s="89">
        <v>-0.3</v>
      </c>
      <c r="O81" t="s" s="131">
        <v>120</v>
      </c>
      <c r="P81" s="135">
        <f>AVERAGE(B81:B89)</f>
        <v>28</v>
      </c>
      <c r="Q81" s="97">
        <f>AVERAGE(D81:D89)</f>
        <v>2.26590058600404</v>
      </c>
      <c r="R81" t="s" s="134">
        <v>120</v>
      </c>
      <c r="S81" s="135">
        <f>AVERAGE(G81:G89)</f>
        <v>12.2222222222222</v>
      </c>
      <c r="T81" s="97">
        <f>AVERAGE(I81:I89)</f>
        <v>1.1540684624018</v>
      </c>
      <c r="U81" t="s" s="134">
        <v>120</v>
      </c>
      <c r="V81" s="135">
        <f>AVERAGE(L81:L89)</f>
        <v>1.77777777777778</v>
      </c>
      <c r="W81" s="97">
        <f>AVERAGE(N81:N89)</f>
        <v>-0.495</v>
      </c>
    </row>
    <row r="82" ht="21.95" customHeight="1">
      <c r="A82" s="150">
        <v>1989</v>
      </c>
      <c r="B82" s="100">
        <v>39</v>
      </c>
      <c r="C82" s="83">
        <v>74.3</v>
      </c>
      <c r="D82" s="87">
        <v>1.90512820512821</v>
      </c>
      <c r="E82" s="40"/>
      <c r="F82" s="151">
        <v>1989</v>
      </c>
      <c r="G82" s="100">
        <v>22</v>
      </c>
      <c r="H82" s="83">
        <v>20.3</v>
      </c>
      <c r="I82" s="87">
        <v>0.922727272727273</v>
      </c>
      <c r="J82" s="40"/>
      <c r="K82" s="151">
        <v>1989</v>
      </c>
      <c r="L82" s="100">
        <v>4</v>
      </c>
      <c r="M82" s="83">
        <v>-3.4</v>
      </c>
      <c r="N82" s="89">
        <v>-0.85</v>
      </c>
      <c r="O82" t="s" s="131">
        <v>121</v>
      </c>
      <c r="P82" s="135">
        <f>AVERAGE(B82:B89)</f>
        <v>28.375</v>
      </c>
      <c r="Q82" s="97">
        <f>AVERAGE(D82:D89)</f>
        <v>2.22763815925454</v>
      </c>
      <c r="R82" t="s" s="134">
        <v>121</v>
      </c>
      <c r="S82" s="135">
        <f>AVERAGE(G82:G89)</f>
        <v>13</v>
      </c>
      <c r="T82" s="97">
        <f>AVERAGE(I82:I89)</f>
        <v>1.16082702020202</v>
      </c>
      <c r="U82" t="s" s="134">
        <v>121</v>
      </c>
      <c r="V82" s="135">
        <f>AVERAGE(L82:L89)</f>
        <v>1.875</v>
      </c>
      <c r="W82" s="97">
        <f>AVERAGE(N82:N89)</f>
        <v>-0.534</v>
      </c>
    </row>
    <row r="83" ht="21.95" customHeight="1">
      <c r="A83" s="150">
        <v>1990</v>
      </c>
      <c r="B83" s="100">
        <v>30</v>
      </c>
      <c r="C83" s="83">
        <v>75.8</v>
      </c>
      <c r="D83" s="87">
        <v>2.52666666666667</v>
      </c>
      <c r="E83" s="40"/>
      <c r="F83" s="151">
        <v>1990</v>
      </c>
      <c r="G83" s="100">
        <v>12</v>
      </c>
      <c r="H83" s="83">
        <v>19.4</v>
      </c>
      <c r="I83" s="87">
        <v>1.61666666666667</v>
      </c>
      <c r="J83" s="40"/>
      <c r="K83" s="151">
        <v>1990</v>
      </c>
      <c r="L83" s="100">
        <v>0</v>
      </c>
      <c r="M83" s="83">
        <v>0</v>
      </c>
      <c r="N83" s="89"/>
      <c r="O83" t="s" s="131">
        <v>122</v>
      </c>
      <c r="P83" s="135">
        <f>AVERAGE(B83:B89)</f>
        <v>26.8571428571429</v>
      </c>
      <c r="Q83" s="97">
        <f>AVERAGE(D83:D89)</f>
        <v>2.27371100984402</v>
      </c>
      <c r="R83" t="s" s="134">
        <v>122</v>
      </c>
      <c r="S83" s="135">
        <f>AVERAGE(G83:G89)</f>
        <v>11.7142857142857</v>
      </c>
      <c r="T83" s="97">
        <f>AVERAGE(I83:I89)</f>
        <v>1.19484126984127</v>
      </c>
      <c r="U83" t="s" s="134">
        <v>122</v>
      </c>
      <c r="V83" s="135">
        <f>AVERAGE(L83:L89)</f>
        <v>1.57142857142857</v>
      </c>
      <c r="W83" s="97">
        <f>AVERAGE(N83:N89)</f>
        <v>-0.455</v>
      </c>
    </row>
    <row r="84" ht="21.95" customHeight="1">
      <c r="A84" s="150">
        <v>1991</v>
      </c>
      <c r="B84" s="100">
        <v>24</v>
      </c>
      <c r="C84" s="83">
        <v>67</v>
      </c>
      <c r="D84" s="87">
        <v>2.79166666666667</v>
      </c>
      <c r="E84" s="40"/>
      <c r="F84" s="151">
        <v>1991</v>
      </c>
      <c r="G84" s="100">
        <v>6</v>
      </c>
      <c r="H84" s="83">
        <v>9.300000000000001</v>
      </c>
      <c r="I84" s="87">
        <v>1.55</v>
      </c>
      <c r="J84" s="40"/>
      <c r="K84" s="151">
        <v>1991</v>
      </c>
      <c r="L84" s="100">
        <v>0</v>
      </c>
      <c r="M84" s="83">
        <v>0</v>
      </c>
      <c r="N84" s="89"/>
      <c r="O84" t="s" s="131">
        <v>123</v>
      </c>
      <c r="P84" s="135">
        <f>AVERAGE(B84:B89)</f>
        <v>26.3333333333333</v>
      </c>
      <c r="Q84" s="97">
        <f>AVERAGE(D84:D89)</f>
        <v>2.23155173370691</v>
      </c>
      <c r="R84" t="s" s="134">
        <v>123</v>
      </c>
      <c r="S84" s="135">
        <f>AVERAGE(G84:G89)</f>
        <v>11.6666666666667</v>
      </c>
      <c r="T84" s="97">
        <f>AVERAGE(I84:I89)</f>
        <v>1.12453703703704</v>
      </c>
      <c r="U84" t="s" s="134">
        <v>123</v>
      </c>
      <c r="V84" s="135">
        <f>AVERAGE(L84:L89)</f>
        <v>1.83333333333333</v>
      </c>
      <c r="W84" s="97">
        <f>AVERAGE(N84:N89)</f>
        <v>-0.455</v>
      </c>
    </row>
    <row r="85" ht="21.95" customHeight="1">
      <c r="A85" s="150">
        <v>1992</v>
      </c>
      <c r="B85" s="100">
        <v>29</v>
      </c>
      <c r="C85" s="83">
        <v>74.90000000000001</v>
      </c>
      <c r="D85" s="87">
        <v>2.58275862068966</v>
      </c>
      <c r="E85" s="40"/>
      <c r="F85" s="151">
        <v>1992</v>
      </c>
      <c r="G85" s="100">
        <v>9</v>
      </c>
      <c r="H85" s="83">
        <v>12.7</v>
      </c>
      <c r="I85" s="87">
        <v>1.41111111111111</v>
      </c>
      <c r="J85" s="40"/>
      <c r="K85" s="151">
        <v>1992</v>
      </c>
      <c r="L85" s="100">
        <v>0</v>
      </c>
      <c r="M85" s="83">
        <v>0</v>
      </c>
      <c r="N85" s="89"/>
      <c r="O85" t="s" s="131">
        <v>104</v>
      </c>
      <c r="P85" s="135">
        <f>AVERAGE(B85:B89)</f>
        <v>26.8</v>
      </c>
      <c r="Q85" s="97">
        <f>AVERAGE(D85:D89)</f>
        <v>2.11952874711495</v>
      </c>
      <c r="R85" t="s" s="134">
        <v>104</v>
      </c>
      <c r="S85" s="135">
        <f>AVERAGE(G85:G89)</f>
        <v>12.8</v>
      </c>
      <c r="T85" s="97">
        <f>AVERAGE(I85:I89)</f>
        <v>1.03944444444444</v>
      </c>
      <c r="U85" t="s" s="134">
        <v>104</v>
      </c>
      <c r="V85" s="135">
        <f>AVERAGE(L85:L89)</f>
        <v>2.2</v>
      </c>
      <c r="W85" s="97">
        <f>AVERAGE(N85:N89)</f>
        <v>-0.455</v>
      </c>
    </row>
    <row r="86" ht="21.95" customHeight="1">
      <c r="A86" s="150">
        <v>1993</v>
      </c>
      <c r="B86" s="100">
        <v>22</v>
      </c>
      <c r="C86" s="83">
        <v>52.5</v>
      </c>
      <c r="D86" s="87">
        <v>2.38636363636364</v>
      </c>
      <c r="E86" s="40"/>
      <c r="F86" s="151">
        <v>1993</v>
      </c>
      <c r="G86" s="100">
        <v>9</v>
      </c>
      <c r="H86" s="83">
        <v>11.8</v>
      </c>
      <c r="I86" s="87">
        <v>1.31111111111111</v>
      </c>
      <c r="J86" s="40"/>
      <c r="K86" s="151">
        <v>1993</v>
      </c>
      <c r="L86" s="100">
        <v>1</v>
      </c>
      <c r="M86" s="83">
        <v>0</v>
      </c>
      <c r="N86" s="89">
        <v>0</v>
      </c>
      <c r="O86" t="s" s="131">
        <v>124</v>
      </c>
      <c r="P86" s="135">
        <f>AVERAGE(B86:B89)</f>
        <v>26.25</v>
      </c>
      <c r="Q86" s="97">
        <f>AVERAGE(D86:D89)</f>
        <v>2.00372127872128</v>
      </c>
      <c r="R86" t="s" s="134">
        <v>124</v>
      </c>
      <c r="S86" s="135">
        <f>AVERAGE(G86:G89)</f>
        <v>13.75</v>
      </c>
      <c r="T86" s="97">
        <f>AVERAGE(I86:I89)</f>
        <v>0.946527777777778</v>
      </c>
      <c r="U86" t="s" s="134">
        <v>124</v>
      </c>
      <c r="V86" s="135">
        <f>AVERAGE(L86:L89)</f>
        <v>2.75</v>
      </c>
      <c r="W86" s="97">
        <f>AVERAGE(N86:N89)</f>
        <v>-0.455</v>
      </c>
    </row>
    <row r="87" ht="21.95" customHeight="1">
      <c r="A87" s="150">
        <v>1994</v>
      </c>
      <c r="B87" s="100">
        <v>35</v>
      </c>
      <c r="C87" s="83">
        <v>57.5</v>
      </c>
      <c r="D87" s="87">
        <v>1.64285714285714</v>
      </c>
      <c r="E87" s="40"/>
      <c r="F87" s="151">
        <v>1994</v>
      </c>
      <c r="G87" s="100">
        <v>21</v>
      </c>
      <c r="H87" s="83">
        <v>14.7</v>
      </c>
      <c r="I87" s="87">
        <v>0.7</v>
      </c>
      <c r="J87" s="40"/>
      <c r="K87" s="151">
        <v>1994</v>
      </c>
      <c r="L87" s="100">
        <v>5</v>
      </c>
      <c r="M87" s="83">
        <v>-6.1</v>
      </c>
      <c r="N87" s="89">
        <v>-1.22</v>
      </c>
      <c r="O87" t="s" s="131">
        <v>125</v>
      </c>
      <c r="P87" s="135">
        <f>AVERAGE(B87:B89)</f>
        <v>27.6666666666667</v>
      </c>
      <c r="Q87" s="97">
        <f>AVERAGE(D87:D89)</f>
        <v>1.87617382617382</v>
      </c>
      <c r="R87" t="s" s="134">
        <v>125</v>
      </c>
      <c r="S87" s="135">
        <f>AVERAGE(G87:G89)</f>
        <v>15.3333333333333</v>
      </c>
      <c r="T87" s="97">
        <f>AVERAGE(I87:I89)</f>
        <v>0.825</v>
      </c>
      <c r="U87" t="s" s="134">
        <v>125</v>
      </c>
      <c r="V87" s="135">
        <f>AVERAGE(L87:L89)</f>
        <v>3.33333333333333</v>
      </c>
      <c r="W87" s="97">
        <f>AVERAGE(N87:N89)</f>
        <v>-0.606666666666667</v>
      </c>
    </row>
    <row r="88" ht="21.95" customHeight="1">
      <c r="A88" s="150">
        <v>1995</v>
      </c>
      <c r="B88" s="100">
        <v>26</v>
      </c>
      <c r="C88" s="83">
        <v>41.7</v>
      </c>
      <c r="D88" s="87">
        <v>1.60384615384615</v>
      </c>
      <c r="E88" s="40"/>
      <c r="F88" s="151">
        <v>1995</v>
      </c>
      <c r="G88" s="100">
        <v>16</v>
      </c>
      <c r="H88" s="83">
        <v>12.4</v>
      </c>
      <c r="I88" s="87">
        <v>0.775</v>
      </c>
      <c r="J88" s="40"/>
      <c r="K88" s="151">
        <v>1995</v>
      </c>
      <c r="L88" s="100">
        <v>4</v>
      </c>
      <c r="M88" s="83">
        <v>-1.6</v>
      </c>
      <c r="N88" s="89">
        <v>-0.4</v>
      </c>
      <c r="O88" t="s" s="131">
        <v>126</v>
      </c>
      <c r="P88" s="135">
        <f>AVERAGE(B88:B89)</f>
        <v>24</v>
      </c>
      <c r="Q88" s="97">
        <f>AVERAGE(D88:D89)</f>
        <v>1.99283216783217</v>
      </c>
      <c r="R88" t="s" s="134">
        <v>126</v>
      </c>
      <c r="S88" s="135">
        <f>AVERAGE(G88:G89)</f>
        <v>12.5</v>
      </c>
      <c r="T88" s="97">
        <f>AVERAGE(I88:I89)</f>
        <v>0.8875</v>
      </c>
      <c r="U88" t="s" s="134">
        <v>126</v>
      </c>
      <c r="V88" s="135">
        <f>AVERAGE(L88:L89)</f>
        <v>2.5</v>
      </c>
      <c r="W88" s="97"/>
    </row>
    <row r="89" ht="21.95" customHeight="1">
      <c r="A89" s="150">
        <v>1996</v>
      </c>
      <c r="B89" s="100">
        <v>22</v>
      </c>
      <c r="C89" s="83">
        <v>52.4</v>
      </c>
      <c r="D89" s="87">
        <v>2.38181818181818</v>
      </c>
      <c r="E89" s="40"/>
      <c r="F89" s="151">
        <v>1996</v>
      </c>
      <c r="G89" s="100">
        <v>9</v>
      </c>
      <c r="H89" s="83">
        <v>9</v>
      </c>
      <c r="I89" s="87">
        <v>1</v>
      </c>
      <c r="J89" s="40"/>
      <c r="K89" s="151">
        <v>1996</v>
      </c>
      <c r="L89" s="100">
        <v>1</v>
      </c>
      <c r="M89" s="83">
        <v>-0.2</v>
      </c>
      <c r="N89" s="89">
        <v>-0.2</v>
      </c>
      <c r="O89" t="s" s="131">
        <v>127</v>
      </c>
      <c r="P89" s="135">
        <f>AVERAGE(B89)</f>
        <v>22</v>
      </c>
      <c r="Q89" s="97">
        <f>AVERAGE(D89)</f>
        <v>2.38181818181818</v>
      </c>
      <c r="R89" t="s" s="134">
        <v>127</v>
      </c>
      <c r="S89" s="135">
        <f>AVERAGE(G89)</f>
        <v>9</v>
      </c>
      <c r="T89" s="97">
        <f>AVERAGE(I89)</f>
        <v>1</v>
      </c>
      <c r="U89" t="s" s="134">
        <v>127</v>
      </c>
      <c r="V89" s="135">
        <f>AVERAGE(L89)</f>
        <v>1</v>
      </c>
      <c r="W89" s="97"/>
    </row>
    <row r="90" ht="21.95" customHeight="1">
      <c r="A90" s="150">
        <v>1997</v>
      </c>
      <c r="B90" s="154">
        <v>39</v>
      </c>
      <c r="C90" s="155">
        <v>60.9</v>
      </c>
      <c r="D90" s="156">
        <v>1.56153846153846</v>
      </c>
      <c r="E90" s="40"/>
      <c r="F90" s="151">
        <v>1997</v>
      </c>
      <c r="G90" s="154">
        <v>23</v>
      </c>
      <c r="H90" s="155">
        <v>9.699999999999999</v>
      </c>
      <c r="I90" s="156">
        <v>0.421739130434783</v>
      </c>
      <c r="J90" s="40"/>
      <c r="K90" s="151">
        <v>1997</v>
      </c>
      <c r="L90" s="154">
        <v>7</v>
      </c>
      <c r="M90" s="155">
        <v>-5.5</v>
      </c>
      <c r="N90" s="157">
        <v>-0.785714285714286</v>
      </c>
      <c r="O90" t="s" s="131">
        <v>128</v>
      </c>
      <c r="P90" s="158">
        <f>AVERAGE(B90)</f>
        <v>39</v>
      </c>
      <c r="Q90" s="159">
        <f>AVERAGE(D90)</f>
        <v>1.56153846153846</v>
      </c>
      <c r="R90" t="s" s="134">
        <v>128</v>
      </c>
      <c r="S90" s="158">
        <f>AVERAGE(G90)</f>
        <v>23</v>
      </c>
      <c r="T90" s="159">
        <f>AVERAGE(I90)</f>
        <v>0.421739130434783</v>
      </c>
      <c r="U90" t="s" s="134">
        <v>128</v>
      </c>
      <c r="V90" s="158">
        <f>AVERAGE(L90)</f>
        <v>7</v>
      </c>
      <c r="W90" s="159">
        <f>AVERAGE(N90)</f>
        <v>-0.785714285714286</v>
      </c>
    </row>
    <row r="91" ht="21.95" customHeight="1">
      <c r="A91" s="150">
        <v>1998</v>
      </c>
      <c r="B91" s="100">
        <v>25</v>
      </c>
      <c r="C91" s="83">
        <v>57.1</v>
      </c>
      <c r="D91" s="87">
        <v>2.284</v>
      </c>
      <c r="E91" s="40"/>
      <c r="F91" s="151">
        <v>1998</v>
      </c>
      <c r="G91" s="100">
        <v>11</v>
      </c>
      <c r="H91" s="83">
        <v>8.9</v>
      </c>
      <c r="I91" s="87">
        <v>0.809090909090909</v>
      </c>
      <c r="J91" s="40"/>
      <c r="K91" s="151">
        <v>1998</v>
      </c>
      <c r="L91" s="100">
        <v>2</v>
      </c>
      <c r="M91" s="83">
        <v>-0.1</v>
      </c>
      <c r="N91" s="89">
        <v>-0.05</v>
      </c>
      <c r="O91" t="s" s="131">
        <v>127</v>
      </c>
      <c r="P91" s="135">
        <f>AVERAGE(B91)</f>
        <v>25</v>
      </c>
      <c r="Q91" s="97">
        <f>AVERAGE(D91)</f>
        <v>2.284</v>
      </c>
      <c r="R91" t="s" s="134">
        <v>127</v>
      </c>
      <c r="S91" s="135">
        <f>AVERAGE(G91)</f>
        <v>11</v>
      </c>
      <c r="T91" s="97">
        <f>AVERAGE(I91)</f>
        <v>0.809090909090909</v>
      </c>
      <c r="U91" t="s" s="134">
        <v>127</v>
      </c>
      <c r="V91" s="135">
        <f>AVERAGE(L91)</f>
        <v>2</v>
      </c>
      <c r="W91" s="97"/>
    </row>
    <row r="92" ht="21.95" customHeight="1">
      <c r="A92" s="150">
        <v>1999</v>
      </c>
      <c r="B92" s="100">
        <v>18</v>
      </c>
      <c r="C92" s="83">
        <v>42.8</v>
      </c>
      <c r="D92" s="87">
        <v>2.37777777777778</v>
      </c>
      <c r="E92" s="40"/>
      <c r="F92" s="151">
        <v>1999</v>
      </c>
      <c r="G92" s="100">
        <v>9</v>
      </c>
      <c r="H92" s="83">
        <v>14.6</v>
      </c>
      <c r="I92" s="87">
        <v>1.62222222222222</v>
      </c>
      <c r="J92" s="40"/>
      <c r="K92" s="151">
        <v>1999</v>
      </c>
      <c r="L92" s="100">
        <v>0</v>
      </c>
      <c r="M92" s="83">
        <v>0</v>
      </c>
      <c r="N92" s="89"/>
      <c r="O92" t="s" s="131">
        <v>126</v>
      </c>
      <c r="P92" s="135">
        <f>AVERAGE(B91:B92)</f>
        <v>21.5</v>
      </c>
      <c r="Q92" s="97">
        <f>AVERAGE(D91:D92)</f>
        <v>2.33088888888889</v>
      </c>
      <c r="R92" t="s" s="134">
        <v>126</v>
      </c>
      <c r="S92" s="135">
        <f>AVERAGE(G91:G92)</f>
        <v>10</v>
      </c>
      <c r="T92" s="97">
        <f>AVERAGE(I91:I92)</f>
        <v>1.21565656565656</v>
      </c>
      <c r="U92" t="s" s="134">
        <v>126</v>
      </c>
      <c r="V92" s="135">
        <f>AVERAGE(L91:L92)</f>
        <v>1</v>
      </c>
      <c r="W92" s="97"/>
    </row>
    <row r="93" ht="21.95" customHeight="1">
      <c r="A93" s="150">
        <v>2000</v>
      </c>
      <c r="B93" s="100">
        <v>36</v>
      </c>
      <c r="C93" s="83">
        <v>81.3</v>
      </c>
      <c r="D93" s="87">
        <v>2.25833333333333</v>
      </c>
      <c r="E93" s="40"/>
      <c r="F93" s="151">
        <v>2000</v>
      </c>
      <c r="G93" s="100">
        <v>15</v>
      </c>
      <c r="H93" s="83">
        <v>16</v>
      </c>
      <c r="I93" s="87">
        <v>1.06666666666667</v>
      </c>
      <c r="J93" s="40"/>
      <c r="K93" s="151">
        <v>2000</v>
      </c>
      <c r="L93" s="100">
        <v>3</v>
      </c>
      <c r="M93" s="83">
        <v>-1</v>
      </c>
      <c r="N93" s="89">
        <v>-0.333333333333333</v>
      </c>
      <c r="O93" t="s" s="131">
        <v>125</v>
      </c>
      <c r="P93" s="135">
        <f>AVERAGE(B91:B93)</f>
        <v>26.3333333333333</v>
      </c>
      <c r="Q93" s="97">
        <f>AVERAGE(D91:D93)</f>
        <v>2.3067037037037</v>
      </c>
      <c r="R93" t="s" s="134">
        <v>125</v>
      </c>
      <c r="S93" s="135">
        <f>AVERAGE(G91:G93)</f>
        <v>11.6666666666667</v>
      </c>
      <c r="T93" s="97">
        <f>AVERAGE(I91:I93)</f>
        <v>1.16599326599327</v>
      </c>
      <c r="U93" t="s" s="134">
        <v>125</v>
      </c>
      <c r="V93" s="135">
        <f>AVERAGE(L91:L93)</f>
        <v>1.66666666666667</v>
      </c>
      <c r="W93" s="97"/>
    </row>
    <row r="94" ht="21.95" customHeight="1">
      <c r="A94" s="150">
        <v>2001</v>
      </c>
      <c r="B94" s="100">
        <v>39</v>
      </c>
      <c r="C94" s="83">
        <v>100.7</v>
      </c>
      <c r="D94" s="87">
        <v>2.58205128205128</v>
      </c>
      <c r="E94" s="40"/>
      <c r="F94" s="151">
        <v>2001</v>
      </c>
      <c r="G94" s="100">
        <v>16</v>
      </c>
      <c r="H94" s="83">
        <v>27.3</v>
      </c>
      <c r="I94" s="87">
        <v>1.70625</v>
      </c>
      <c r="J94" s="40"/>
      <c r="K94" s="151">
        <v>2001</v>
      </c>
      <c r="L94" s="100">
        <v>1</v>
      </c>
      <c r="M94" s="83">
        <v>0</v>
      </c>
      <c r="N94" s="89">
        <v>0</v>
      </c>
      <c r="O94" t="s" s="131">
        <v>124</v>
      </c>
      <c r="P94" s="135">
        <f>AVERAGE(B91:B94)</f>
        <v>29.5</v>
      </c>
      <c r="Q94" s="97">
        <f>AVERAGE(D91:D94)</f>
        <v>2.3755405982906</v>
      </c>
      <c r="R94" t="s" s="134">
        <v>124</v>
      </c>
      <c r="S94" s="135">
        <f>AVERAGE(G91:G94)</f>
        <v>12.75</v>
      </c>
      <c r="T94" s="97">
        <f>AVERAGE(I91:I94)</f>
        <v>1.30105744949495</v>
      </c>
      <c r="U94" t="s" s="134">
        <v>124</v>
      </c>
      <c r="V94" s="135">
        <f>AVERAGE(L91:L94)</f>
        <v>1.5</v>
      </c>
      <c r="W94" s="97">
        <f>AVERAGE(N91:N94)</f>
        <v>-0.127777777777778</v>
      </c>
    </row>
    <row r="95" ht="21.95" customHeight="1">
      <c r="A95" s="150">
        <v>2002</v>
      </c>
      <c r="B95" s="100">
        <v>31</v>
      </c>
      <c r="C95" s="83">
        <v>71.90000000000001</v>
      </c>
      <c r="D95" s="87">
        <v>2.31935483870968</v>
      </c>
      <c r="E95" s="40"/>
      <c r="F95" s="151">
        <v>2002</v>
      </c>
      <c r="G95" s="100">
        <v>13</v>
      </c>
      <c r="H95" s="83">
        <v>15.1</v>
      </c>
      <c r="I95" s="87">
        <v>1.16153846153846</v>
      </c>
      <c r="J95" s="40"/>
      <c r="K95" s="151">
        <v>2002</v>
      </c>
      <c r="L95" s="100">
        <v>1</v>
      </c>
      <c r="M95" s="83">
        <v>-0.7</v>
      </c>
      <c r="N95" s="89">
        <v>-0.7</v>
      </c>
      <c r="O95" t="s" s="131">
        <v>104</v>
      </c>
      <c r="P95" s="135">
        <f>AVERAGE(B91:B95)</f>
        <v>29.8</v>
      </c>
      <c r="Q95" s="97">
        <f>AVERAGE(D91:D95)</f>
        <v>2.36430344637441</v>
      </c>
      <c r="R95" t="s" s="134">
        <v>104</v>
      </c>
      <c r="S95" s="135">
        <f>AVERAGE(G91:G95)</f>
        <v>12.8</v>
      </c>
      <c r="T95" s="97">
        <f>AVERAGE(I91:I95)</f>
        <v>1.27315365190365</v>
      </c>
      <c r="U95" t="s" s="134">
        <v>104</v>
      </c>
      <c r="V95" s="135">
        <f>AVERAGE(L91:L95)</f>
        <v>1.4</v>
      </c>
      <c r="W95" s="97">
        <f>AVERAGE(N91:N95)</f>
        <v>-0.270833333333333</v>
      </c>
    </row>
    <row r="96" ht="21.95" customHeight="1">
      <c r="A96" s="150">
        <v>2003</v>
      </c>
      <c r="B96" s="100">
        <v>32</v>
      </c>
      <c r="C96" s="83">
        <v>89.5</v>
      </c>
      <c r="D96" s="87">
        <v>2.796875</v>
      </c>
      <c r="E96" s="40"/>
      <c r="F96" s="151">
        <v>2003</v>
      </c>
      <c r="G96" s="100">
        <v>8</v>
      </c>
      <c r="H96" s="83">
        <v>11.5</v>
      </c>
      <c r="I96" s="87">
        <v>1.4375</v>
      </c>
      <c r="J96" s="40"/>
      <c r="K96" s="151">
        <v>2003</v>
      </c>
      <c r="L96" s="100">
        <v>0</v>
      </c>
      <c r="M96" s="83">
        <v>0</v>
      </c>
      <c r="N96" s="89"/>
      <c r="O96" t="s" s="131">
        <v>123</v>
      </c>
      <c r="P96" s="135">
        <f>AVERAGE(B91:B96)</f>
        <v>30.1666666666667</v>
      </c>
      <c r="Q96" s="97">
        <f>AVERAGE(D91:D96)</f>
        <v>2.43639870531201</v>
      </c>
      <c r="R96" t="s" s="134">
        <v>123</v>
      </c>
      <c r="S96" s="135">
        <f>AVERAGE(G91:G96)</f>
        <v>12</v>
      </c>
      <c r="T96" s="97">
        <f>AVERAGE(I91:I96)</f>
        <v>1.30054470991971</v>
      </c>
      <c r="U96" t="s" s="134">
        <v>123</v>
      </c>
      <c r="V96" s="135">
        <f>AVERAGE(L91:L96)</f>
        <v>1.16666666666667</v>
      </c>
      <c r="W96" s="97">
        <f>AVERAGE(N91:N96)</f>
        <v>-0.270833333333333</v>
      </c>
    </row>
    <row r="97" ht="21.95" customHeight="1">
      <c r="A97" s="150">
        <v>2004</v>
      </c>
      <c r="B97" s="100">
        <v>32</v>
      </c>
      <c r="C97" s="83">
        <v>79.40000000000001</v>
      </c>
      <c r="D97" s="87">
        <v>2.48125</v>
      </c>
      <c r="E97" s="40"/>
      <c r="F97" s="151">
        <v>2004</v>
      </c>
      <c r="G97" s="100">
        <v>11</v>
      </c>
      <c r="H97" s="83">
        <v>9.699999999999999</v>
      </c>
      <c r="I97" s="87">
        <v>0.8818181818181819</v>
      </c>
      <c r="J97" s="40"/>
      <c r="K97" s="151">
        <v>2004</v>
      </c>
      <c r="L97" s="100">
        <v>1</v>
      </c>
      <c r="M97" s="83">
        <v>-2.3</v>
      </c>
      <c r="N97" s="89">
        <v>-2.3</v>
      </c>
      <c r="O97" t="s" s="131">
        <v>122</v>
      </c>
      <c r="P97" s="135">
        <f>AVERAGE(B91:B97)</f>
        <v>30.4285714285714</v>
      </c>
      <c r="Q97" s="97">
        <f>AVERAGE(D91:D97)</f>
        <v>2.44280603312458</v>
      </c>
      <c r="R97" t="s" s="134">
        <v>122</v>
      </c>
      <c r="S97" s="135">
        <f>AVERAGE(G91:G97)</f>
        <v>11.8571428571429</v>
      </c>
      <c r="T97" s="97">
        <f>AVERAGE(I91:I97)</f>
        <v>1.24072663447663</v>
      </c>
      <c r="U97" t="s" s="134">
        <v>122</v>
      </c>
      <c r="V97" s="135">
        <f>AVERAGE(L91:L97)</f>
        <v>1.14285714285714</v>
      </c>
      <c r="W97" s="97">
        <f>AVERAGE(N91:N97)</f>
        <v>-0.676666666666667</v>
      </c>
    </row>
    <row r="98" ht="21.95" customHeight="1">
      <c r="A98" s="150">
        <v>2005</v>
      </c>
      <c r="B98" s="100">
        <v>21</v>
      </c>
      <c r="C98" s="83">
        <v>59.8</v>
      </c>
      <c r="D98" s="87">
        <v>2.84761904761905</v>
      </c>
      <c r="E98" s="40"/>
      <c r="F98" s="151">
        <v>2005</v>
      </c>
      <c r="G98" s="100">
        <v>8</v>
      </c>
      <c r="H98" s="83">
        <v>15.3</v>
      </c>
      <c r="I98" s="87">
        <v>1.9125</v>
      </c>
      <c r="J98" s="40"/>
      <c r="K98" s="151">
        <v>2005</v>
      </c>
      <c r="L98" s="100">
        <v>0</v>
      </c>
      <c r="M98" s="83">
        <v>0</v>
      </c>
      <c r="N98" s="89"/>
      <c r="O98" t="s" s="131">
        <v>121</v>
      </c>
      <c r="P98" s="135">
        <f>AVERAGE(B91:B98)</f>
        <v>29.25</v>
      </c>
      <c r="Q98" s="97">
        <f>AVERAGE(D91:D98)</f>
        <v>2.49340765993639</v>
      </c>
      <c r="R98" t="s" s="134">
        <v>121</v>
      </c>
      <c r="S98" s="135">
        <f>AVERAGE(G91:G98)</f>
        <v>11.375</v>
      </c>
      <c r="T98" s="97">
        <f>AVERAGE(I91:I98)</f>
        <v>1.32469830516706</v>
      </c>
      <c r="U98" t="s" s="134">
        <v>121</v>
      </c>
      <c r="V98" s="135">
        <f>AVERAGE(L91:L98)</f>
        <v>1</v>
      </c>
      <c r="W98" s="97">
        <f>AVERAGE(N91:N98)</f>
        <v>-0.676666666666667</v>
      </c>
    </row>
    <row r="99" ht="21.95" customHeight="1">
      <c r="A99" s="150">
        <v>2006</v>
      </c>
      <c r="B99" s="100">
        <v>38</v>
      </c>
      <c r="C99" s="83">
        <v>88.90000000000001</v>
      </c>
      <c r="D99" s="87">
        <v>2.33947368421053</v>
      </c>
      <c r="E99" s="40"/>
      <c r="F99" s="151">
        <v>2006</v>
      </c>
      <c r="G99" s="100">
        <v>13</v>
      </c>
      <c r="H99" s="83">
        <v>11.9</v>
      </c>
      <c r="I99" s="87">
        <v>0.915384615384615</v>
      </c>
      <c r="J99" s="40"/>
      <c r="K99" s="151">
        <v>2006</v>
      </c>
      <c r="L99" s="100">
        <v>2</v>
      </c>
      <c r="M99" s="83">
        <v>-1.5</v>
      </c>
      <c r="N99" s="89">
        <v>-0.75</v>
      </c>
      <c r="O99" t="s" s="131">
        <v>120</v>
      </c>
      <c r="P99" s="135">
        <f>AVERAGE(B91:B99)</f>
        <v>30.2222222222222</v>
      </c>
      <c r="Q99" s="97">
        <f>AVERAGE(D91:D99)</f>
        <v>2.47630388485574</v>
      </c>
      <c r="R99" t="s" s="134">
        <v>120</v>
      </c>
      <c r="S99" s="135">
        <f>AVERAGE(G91:G99)</f>
        <v>11.5555555555556</v>
      </c>
      <c r="T99" s="97">
        <f>AVERAGE(I91:I99)</f>
        <v>1.27921900630234</v>
      </c>
      <c r="U99" t="s" s="134">
        <v>120</v>
      </c>
      <c r="V99" s="135">
        <f>AVERAGE(L91:L99)</f>
        <v>1.11111111111111</v>
      </c>
      <c r="W99" s="97">
        <f>AVERAGE(N91:N99)</f>
        <v>-0.688888888888889</v>
      </c>
    </row>
    <row r="100" ht="21.95" customHeight="1">
      <c r="A100" s="150">
        <v>2007</v>
      </c>
      <c r="B100" s="100">
        <v>35</v>
      </c>
      <c r="C100" s="83">
        <v>75.09999999999999</v>
      </c>
      <c r="D100" s="87">
        <v>2.14571428571429</v>
      </c>
      <c r="E100" s="40"/>
      <c r="F100" s="151">
        <v>2007</v>
      </c>
      <c r="G100" s="100">
        <v>16</v>
      </c>
      <c r="H100" s="83">
        <v>17.4</v>
      </c>
      <c r="I100" s="87">
        <v>1.0875</v>
      </c>
      <c r="J100" s="40"/>
      <c r="K100" s="151">
        <v>2007</v>
      </c>
      <c r="L100" s="100">
        <v>3</v>
      </c>
      <c r="M100" s="83">
        <v>-1.4</v>
      </c>
      <c r="N100" s="89">
        <v>-0.466666666666667</v>
      </c>
      <c r="O100" t="s" s="131">
        <v>98</v>
      </c>
      <c r="P100" s="135">
        <f>AVERAGE(B91:B100)</f>
        <v>30.7</v>
      </c>
      <c r="Q100" s="97">
        <f>AVERAGE(D91:D100)</f>
        <v>2.44324492494159</v>
      </c>
      <c r="R100" t="s" s="134">
        <v>98</v>
      </c>
      <c r="S100" s="135">
        <f>AVERAGE(G91:G100)</f>
        <v>12</v>
      </c>
      <c r="T100" s="97">
        <f>AVERAGE(I91:I100)</f>
        <v>1.26004710567211</v>
      </c>
      <c r="U100" t="s" s="134">
        <v>98</v>
      </c>
      <c r="V100" s="135">
        <f>AVERAGE(L91:L100)</f>
        <v>1.3</v>
      </c>
      <c r="W100" s="97">
        <f>AVERAGE(N91:N100)</f>
        <v>-0.657142857142857</v>
      </c>
    </row>
    <row r="101" ht="21.95" customHeight="1">
      <c r="A101" s="150">
        <v>2008</v>
      </c>
      <c r="B101" s="100">
        <v>39</v>
      </c>
      <c r="C101" s="83">
        <v>83.7</v>
      </c>
      <c r="D101" s="87">
        <v>2.14615384615385</v>
      </c>
      <c r="E101" s="40"/>
      <c r="F101" s="151">
        <v>2008</v>
      </c>
      <c r="G101" s="100">
        <v>17</v>
      </c>
      <c r="H101" s="83">
        <v>15.6</v>
      </c>
      <c r="I101" s="87">
        <v>0.917647058823529</v>
      </c>
      <c r="J101" s="40"/>
      <c r="K101" s="151">
        <v>2008</v>
      </c>
      <c r="L101" s="100">
        <v>4</v>
      </c>
      <c r="M101" s="83">
        <v>-2</v>
      </c>
      <c r="N101" s="89">
        <v>-0.5</v>
      </c>
      <c r="O101" t="s" s="131">
        <v>119</v>
      </c>
      <c r="P101" s="135">
        <f>AVERAGE(B91:B101)</f>
        <v>31.4545454545455</v>
      </c>
      <c r="Q101" s="97">
        <f>AVERAGE(D91:D101)</f>
        <v>2.4162366450518</v>
      </c>
      <c r="R101" t="s" s="134">
        <v>119</v>
      </c>
      <c r="S101" s="135">
        <f>AVERAGE(G91:G101)</f>
        <v>12.4545454545455</v>
      </c>
      <c r="T101" s="97">
        <f>AVERAGE(I91:I101)</f>
        <v>1.22891982868587</v>
      </c>
      <c r="U101" t="s" s="134">
        <v>119</v>
      </c>
      <c r="V101" s="135">
        <f>AVERAGE(L91:L101)</f>
        <v>1.54545454545455</v>
      </c>
      <c r="W101" s="97">
        <f>AVERAGE(N91:N101)</f>
        <v>-0.6375</v>
      </c>
    </row>
    <row r="102" ht="21.95" customHeight="1">
      <c r="A102" s="150">
        <v>2009</v>
      </c>
      <c r="B102" s="100">
        <v>14</v>
      </c>
      <c r="C102" s="83">
        <v>34.4</v>
      </c>
      <c r="D102" s="87">
        <v>2.45714285714286</v>
      </c>
      <c r="E102" s="40"/>
      <c r="F102" s="151">
        <v>2009</v>
      </c>
      <c r="G102" s="100">
        <v>6</v>
      </c>
      <c r="H102" s="83">
        <v>8.6</v>
      </c>
      <c r="I102" s="87">
        <v>1.43333333333333</v>
      </c>
      <c r="J102" s="40"/>
      <c r="K102" s="151">
        <v>2009</v>
      </c>
      <c r="L102" s="100">
        <v>0</v>
      </c>
      <c r="M102" s="83">
        <v>0</v>
      </c>
      <c r="N102" s="89"/>
      <c r="O102" t="s" s="131">
        <v>118</v>
      </c>
      <c r="P102" s="135">
        <f>AVERAGE(B91:B102)</f>
        <v>30</v>
      </c>
      <c r="Q102" s="97">
        <f>AVERAGE(D91:D102)</f>
        <v>2.41964549605939</v>
      </c>
      <c r="R102" t="s" s="134">
        <v>118</v>
      </c>
      <c r="S102" s="135">
        <f>AVERAGE(G91:G102)</f>
        <v>11.9166666666667</v>
      </c>
      <c r="T102" s="97">
        <f>AVERAGE(I91:I102)</f>
        <v>1.24595428740649</v>
      </c>
      <c r="U102" t="s" s="134">
        <v>118</v>
      </c>
      <c r="V102" s="135">
        <f>AVERAGE(L91:L102)</f>
        <v>1.41666666666667</v>
      </c>
      <c r="W102" s="97">
        <f>AVERAGE(N91:N102)</f>
        <v>-0.6375</v>
      </c>
    </row>
    <row r="103" ht="21.95" customHeight="1">
      <c r="A103" s="150">
        <v>2010</v>
      </c>
      <c r="B103" s="100">
        <v>36</v>
      </c>
      <c r="C103" s="83">
        <v>82.09999999999999</v>
      </c>
      <c r="D103" s="87">
        <v>2.28055555555556</v>
      </c>
      <c r="E103" s="40"/>
      <c r="F103" s="151">
        <v>2010</v>
      </c>
      <c r="G103" s="100">
        <v>18</v>
      </c>
      <c r="H103" s="83">
        <v>25.9</v>
      </c>
      <c r="I103" s="87">
        <v>1.43888888888889</v>
      </c>
      <c r="J103" s="40"/>
      <c r="K103" s="151">
        <v>2010</v>
      </c>
      <c r="L103" s="100">
        <v>1</v>
      </c>
      <c r="M103" s="83">
        <v>0</v>
      </c>
      <c r="N103" s="89">
        <v>0</v>
      </c>
      <c r="O103" t="s" s="131">
        <v>117</v>
      </c>
      <c r="P103" s="135">
        <f>AVERAGE(B91:B103)</f>
        <v>30.4615384615385</v>
      </c>
      <c r="Q103" s="97">
        <f>AVERAGE(D91:D103)</f>
        <v>2.40894626986679</v>
      </c>
      <c r="R103" t="s" s="134">
        <v>117</v>
      </c>
      <c r="S103" s="135">
        <f>AVERAGE(G91:G103)</f>
        <v>12.3846153846154</v>
      </c>
      <c r="T103" s="97">
        <f>AVERAGE(I91:I103)</f>
        <v>1.26079541059745</v>
      </c>
      <c r="U103" t="s" s="134">
        <v>117</v>
      </c>
      <c r="V103" s="135">
        <f>AVERAGE(L91:L103)</f>
        <v>1.38461538461538</v>
      </c>
      <c r="W103" s="97">
        <f>AVERAGE(N91:N103)</f>
        <v>-0.566666666666667</v>
      </c>
    </row>
    <row r="104" ht="21.95" customHeight="1">
      <c r="A104" s="150">
        <v>2011</v>
      </c>
      <c r="B104" s="100">
        <v>31</v>
      </c>
      <c r="C104" s="83">
        <v>68.09999999999999</v>
      </c>
      <c r="D104" s="87">
        <v>2.19677419354839</v>
      </c>
      <c r="E104" s="40"/>
      <c r="F104" s="151">
        <v>2011</v>
      </c>
      <c r="G104" s="100">
        <v>11</v>
      </c>
      <c r="H104" s="83">
        <v>7.8</v>
      </c>
      <c r="I104" s="87">
        <v>0.709090909090909</v>
      </c>
      <c r="J104" s="40"/>
      <c r="K104" s="151">
        <v>2011</v>
      </c>
      <c r="L104" s="100">
        <v>4</v>
      </c>
      <c r="M104" s="83">
        <v>-3.8</v>
      </c>
      <c r="N104" s="89">
        <v>-0.95</v>
      </c>
      <c r="O104" t="s" s="131">
        <v>116</v>
      </c>
      <c r="P104" s="135">
        <f>AVERAGE(B91:B104)</f>
        <v>30.5</v>
      </c>
      <c r="Q104" s="97">
        <f>AVERAGE(D91:D104)</f>
        <v>2.39379112155833</v>
      </c>
      <c r="R104" t="s" s="134">
        <v>116</v>
      </c>
      <c r="S104" s="135">
        <f>AVERAGE(G91:G104)</f>
        <v>12.2857142857143</v>
      </c>
      <c r="T104" s="97">
        <f>AVERAGE(I91:I104)</f>
        <v>1.22138794620412</v>
      </c>
      <c r="U104" t="s" s="134">
        <v>116</v>
      </c>
      <c r="V104" s="135">
        <f>AVERAGE(L91:L104)</f>
        <v>1.57142857142857</v>
      </c>
      <c r="W104" s="97">
        <f>AVERAGE(N91:N104)</f>
        <v>-0.605</v>
      </c>
    </row>
    <row r="105" ht="21.95" customHeight="1">
      <c r="A105" s="150">
        <v>2012</v>
      </c>
      <c r="B105" s="100">
        <v>53</v>
      </c>
      <c r="C105" s="83">
        <v>136.3</v>
      </c>
      <c r="D105" s="87">
        <v>2.57169811320755</v>
      </c>
      <c r="E105" s="40"/>
      <c r="F105" s="151">
        <v>2012</v>
      </c>
      <c r="G105" s="100">
        <v>14</v>
      </c>
      <c r="H105" s="83">
        <v>17</v>
      </c>
      <c r="I105" s="87">
        <v>1.21428571428571</v>
      </c>
      <c r="J105" s="40"/>
      <c r="K105" s="151">
        <v>2012</v>
      </c>
      <c r="L105" s="100">
        <v>2</v>
      </c>
      <c r="M105" s="83">
        <v>-0.9</v>
      </c>
      <c r="N105" s="89">
        <v>-0.45</v>
      </c>
      <c r="O105" t="s" s="131">
        <v>115</v>
      </c>
      <c r="P105" s="135">
        <f>AVERAGE(B91:B105)</f>
        <v>32</v>
      </c>
      <c r="Q105" s="97">
        <f>AVERAGE(D91:D105)</f>
        <v>2.40565158766828</v>
      </c>
      <c r="R105" t="s" s="134">
        <v>115</v>
      </c>
      <c r="S105" s="135">
        <f>AVERAGE(G91:G105)</f>
        <v>12.4</v>
      </c>
      <c r="T105" s="97">
        <f>AVERAGE(I91:I105)</f>
        <v>1.22091446407623</v>
      </c>
      <c r="U105" t="s" s="134">
        <v>115</v>
      </c>
      <c r="V105" s="135">
        <f>AVERAGE(L91:L105)</f>
        <v>1.6</v>
      </c>
      <c r="W105" s="97">
        <f>AVERAGE(N91:N105)</f>
        <v>-0.5909090909090911</v>
      </c>
    </row>
    <row r="106" ht="21.95" customHeight="1">
      <c r="A106" s="150">
        <v>2013</v>
      </c>
      <c r="B106" s="100">
        <v>16</v>
      </c>
      <c r="C106" s="83">
        <v>37.4</v>
      </c>
      <c r="D106" s="87">
        <v>2.3375</v>
      </c>
      <c r="E106" s="40"/>
      <c r="F106" s="151">
        <v>2013</v>
      </c>
      <c r="G106" s="100">
        <v>7</v>
      </c>
      <c r="H106" s="83">
        <v>10.1</v>
      </c>
      <c r="I106" s="87">
        <v>1.44285714285714</v>
      </c>
      <c r="J106" s="40"/>
      <c r="K106" s="151">
        <v>2013</v>
      </c>
      <c r="L106" s="100">
        <v>0</v>
      </c>
      <c r="M106" s="83">
        <v>0</v>
      </c>
      <c r="N106" s="89"/>
      <c r="O106" t="s" s="131">
        <v>114</v>
      </c>
      <c r="P106" s="135">
        <f>AVERAGE(B91:B106)</f>
        <v>31</v>
      </c>
      <c r="Q106" s="97">
        <f>AVERAGE(D91:D106)</f>
        <v>2.40139211343901</v>
      </c>
      <c r="R106" t="s" s="134">
        <v>114</v>
      </c>
      <c r="S106" s="135">
        <f>AVERAGE(G91:G106)</f>
        <v>12.0625</v>
      </c>
      <c r="T106" s="97">
        <f>AVERAGE(I91:I106)</f>
        <v>1.23478588150004</v>
      </c>
      <c r="U106" t="s" s="134">
        <v>114</v>
      </c>
      <c r="V106" s="135">
        <f>AVERAGE(L91:L106)</f>
        <v>1.5</v>
      </c>
      <c r="W106" s="97">
        <f>AVERAGE(N91:N106)</f>
        <v>-0.5909090909090911</v>
      </c>
    </row>
    <row r="107" ht="21.95" customHeight="1">
      <c r="A107" s="150">
        <v>2014</v>
      </c>
      <c r="B107" s="100">
        <v>16</v>
      </c>
      <c r="C107" s="83">
        <v>32.7</v>
      </c>
      <c r="D107" s="87">
        <v>2.04375</v>
      </c>
      <c r="E107" s="40"/>
      <c r="F107" s="151">
        <v>2014</v>
      </c>
      <c r="G107" s="100">
        <v>8</v>
      </c>
      <c r="H107" s="83">
        <v>6.2</v>
      </c>
      <c r="I107" s="87">
        <v>0.775</v>
      </c>
      <c r="J107" s="40"/>
      <c r="K107" s="151">
        <v>2014</v>
      </c>
      <c r="L107" s="100">
        <v>3</v>
      </c>
      <c r="M107" s="83">
        <v>-1.1</v>
      </c>
      <c r="N107" s="89">
        <v>-0.366666666666667</v>
      </c>
      <c r="O107" t="s" s="131">
        <v>113</v>
      </c>
      <c r="P107" s="135">
        <f>AVERAGE(B91:B107)</f>
        <v>30.1176470588235</v>
      </c>
      <c r="Q107" s="97">
        <f>AVERAGE(D91:D107)</f>
        <v>2.38035434206024</v>
      </c>
      <c r="R107" t="s" s="134">
        <v>113</v>
      </c>
      <c r="S107" s="135">
        <f>AVERAGE(G91:G107)</f>
        <v>11.8235294117647</v>
      </c>
      <c r="T107" s="97">
        <f>AVERAGE(I91:I107)</f>
        <v>1.2077396531765</v>
      </c>
      <c r="U107" t="s" s="134">
        <v>113</v>
      </c>
      <c r="V107" s="135">
        <f>AVERAGE(L91:L107)</f>
        <v>1.58823529411765</v>
      </c>
      <c r="W107" s="97">
        <f>AVERAGE(N91:N107)</f>
        <v>-0.572222222222222</v>
      </c>
    </row>
    <row r="108" ht="21.95" customHeight="1">
      <c r="A108" s="150">
        <v>2015</v>
      </c>
      <c r="B108" s="100">
        <v>33</v>
      </c>
      <c r="C108" s="83">
        <v>84</v>
      </c>
      <c r="D108" s="87">
        <v>2.54545454545455</v>
      </c>
      <c r="E108" s="40"/>
      <c r="F108" s="151">
        <v>2015</v>
      </c>
      <c r="G108" s="100">
        <v>14</v>
      </c>
      <c r="H108" s="83">
        <v>23.6</v>
      </c>
      <c r="I108" s="87">
        <v>1.68571428571429</v>
      </c>
      <c r="J108" s="40"/>
      <c r="K108" s="151">
        <v>2015</v>
      </c>
      <c r="L108" s="100">
        <v>0</v>
      </c>
      <c r="M108" s="83">
        <v>0</v>
      </c>
      <c r="N108" s="89"/>
      <c r="O108" t="s" s="131">
        <v>112</v>
      </c>
      <c r="P108" s="135">
        <f>AVERAGE(B91:B108)</f>
        <v>30.2777777777778</v>
      </c>
      <c r="Q108" s="97">
        <f>AVERAGE(D91:D108)</f>
        <v>2.38952657558215</v>
      </c>
      <c r="R108" t="s" s="134">
        <v>112</v>
      </c>
      <c r="S108" s="135">
        <f>AVERAGE(G91:G108)</f>
        <v>11.9444444444444</v>
      </c>
      <c r="T108" s="97">
        <f>AVERAGE(I91:I108)</f>
        <v>1.2342937994286</v>
      </c>
      <c r="U108" t="s" s="134">
        <v>112</v>
      </c>
      <c r="V108" s="135">
        <f>AVERAGE(L91:L108)</f>
        <v>1.5</v>
      </c>
      <c r="W108" s="97">
        <f>AVERAGE(N91:N108)</f>
        <v>-0.572222222222222</v>
      </c>
    </row>
    <row r="109" ht="21.95" customHeight="1">
      <c r="A109" s="150">
        <v>2016</v>
      </c>
      <c r="B109" s="100">
        <v>27</v>
      </c>
      <c r="C109" s="83">
        <v>72.90000000000001</v>
      </c>
      <c r="D109" s="87">
        <v>2.7</v>
      </c>
      <c r="E109" s="40"/>
      <c r="F109" s="151">
        <v>2016</v>
      </c>
      <c r="G109" s="100">
        <v>9</v>
      </c>
      <c r="H109" s="83">
        <v>13.1</v>
      </c>
      <c r="I109" s="87">
        <v>1.45555555555556</v>
      </c>
      <c r="J109" s="40"/>
      <c r="K109" s="151">
        <v>2016</v>
      </c>
      <c r="L109" s="100">
        <v>0</v>
      </c>
      <c r="M109" s="83">
        <v>0</v>
      </c>
      <c r="N109" s="89"/>
      <c r="O109" t="s" s="131">
        <v>111</v>
      </c>
      <c r="P109" s="135">
        <f>AVERAGE(B91:B109)</f>
        <v>30.1052631578947</v>
      </c>
      <c r="Q109" s="97">
        <f>AVERAGE(D91:D109)</f>
        <v>2.40586728213046</v>
      </c>
      <c r="R109" t="s" s="134">
        <v>111</v>
      </c>
      <c r="S109" s="135">
        <f>AVERAGE(G91:G109)</f>
        <v>11.7894736842105</v>
      </c>
      <c r="T109" s="97">
        <f>AVERAGE(I91:I109)</f>
        <v>1.24593915501423</v>
      </c>
      <c r="U109" t="s" s="134">
        <v>111</v>
      </c>
      <c r="V109" s="135">
        <f>AVERAGE(L91:L109)</f>
        <v>1.42105263157895</v>
      </c>
      <c r="W109" s="97">
        <f>AVERAGE(N91:N109)</f>
        <v>-0.572222222222222</v>
      </c>
    </row>
    <row r="110" ht="21.95" customHeight="1">
      <c r="A110" s="150">
        <v>2017</v>
      </c>
      <c r="B110" s="100">
        <v>44</v>
      </c>
      <c r="C110" s="83">
        <v>102.2</v>
      </c>
      <c r="D110" s="87">
        <v>2.32272727272727</v>
      </c>
      <c r="E110" s="40"/>
      <c r="F110" s="151">
        <v>2017</v>
      </c>
      <c r="G110" s="100">
        <v>17</v>
      </c>
      <c r="H110" s="83">
        <v>16.4</v>
      </c>
      <c r="I110" s="87">
        <v>0.964705882352941</v>
      </c>
      <c r="J110" s="40"/>
      <c r="K110" s="151">
        <v>2017</v>
      </c>
      <c r="L110" s="100">
        <v>4</v>
      </c>
      <c r="M110" s="83">
        <v>-1.4</v>
      </c>
      <c r="N110" s="89">
        <v>-0.35</v>
      </c>
      <c r="O110" t="s" s="131">
        <v>110</v>
      </c>
      <c r="P110" s="135">
        <f>AVERAGE(B91:B110)</f>
        <v>30.8</v>
      </c>
      <c r="Q110" s="97">
        <f>AVERAGE(D91:D110)</f>
        <v>2.4017102816603</v>
      </c>
      <c r="R110" t="s" s="134">
        <v>110</v>
      </c>
      <c r="S110" s="135">
        <f>AVERAGE(G91:G110)</f>
        <v>12.05</v>
      </c>
      <c r="T110" s="97">
        <f>AVERAGE(I91:I110)</f>
        <v>1.23187749138117</v>
      </c>
      <c r="U110" t="s" s="134">
        <v>110</v>
      </c>
      <c r="V110" s="135">
        <f>AVERAGE(L91:L110)</f>
        <v>1.55</v>
      </c>
      <c r="W110" s="97">
        <f>AVERAGE(N91:N110)</f>
        <v>-0.555128205128205</v>
      </c>
    </row>
    <row r="111" ht="21.95" customHeight="1">
      <c r="A111" s="150">
        <v>2018</v>
      </c>
      <c r="B111" s="100">
        <v>39</v>
      </c>
      <c r="C111" s="83">
        <v>85.59999999999999</v>
      </c>
      <c r="D111" s="87">
        <v>2.19487179487179</v>
      </c>
      <c r="E111" s="40"/>
      <c r="F111" s="151">
        <v>2018</v>
      </c>
      <c r="G111" s="100">
        <v>19</v>
      </c>
      <c r="H111" s="83">
        <v>20.5</v>
      </c>
      <c r="I111" s="87">
        <v>1.07894736842105</v>
      </c>
      <c r="J111" s="40"/>
      <c r="K111" s="151">
        <v>2018</v>
      </c>
      <c r="L111" s="100">
        <v>1</v>
      </c>
      <c r="M111" s="83">
        <v>-0.1</v>
      </c>
      <c r="N111" s="89">
        <v>-0.1</v>
      </c>
      <c r="O111" s="96"/>
      <c r="P111" s="83"/>
      <c r="Q111" s="83"/>
      <c r="R111" s="84"/>
      <c r="S111" s="83"/>
      <c r="T111" s="83"/>
      <c r="U111" s="84"/>
      <c r="V111" s="83"/>
      <c r="W111" s="97"/>
    </row>
    <row r="112" ht="21.95" customHeight="1">
      <c r="A112" s="150">
        <v>2019</v>
      </c>
      <c r="B112" s="100">
        <v>34</v>
      </c>
      <c r="C112" s="83">
        <v>62.3</v>
      </c>
      <c r="D112" s="87">
        <v>1.83235294117647</v>
      </c>
      <c r="E112" s="40"/>
      <c r="F112" s="151">
        <v>2019</v>
      </c>
      <c r="G112" s="100">
        <v>18</v>
      </c>
      <c r="H112" s="83">
        <v>13.3</v>
      </c>
      <c r="I112" s="87">
        <v>0.738888888888889</v>
      </c>
      <c r="J112" s="40"/>
      <c r="K112" s="151">
        <v>2019</v>
      </c>
      <c r="L112" s="100">
        <v>6</v>
      </c>
      <c r="M112" s="83">
        <v>-3.9</v>
      </c>
      <c r="N112" s="89">
        <v>-0.65</v>
      </c>
      <c r="O112" s="96"/>
      <c r="P112" s="83"/>
      <c r="Q112" s="83"/>
      <c r="R112" s="84"/>
      <c r="S112" s="83"/>
      <c r="T112" s="83"/>
      <c r="U112" s="84"/>
      <c r="V112" s="83"/>
      <c r="W112" s="97"/>
    </row>
    <row r="113" ht="21.95" customHeight="1">
      <c r="A113" s="150">
        <v>2020</v>
      </c>
      <c r="B113" s="100">
        <v>35</v>
      </c>
      <c r="C113" s="83">
        <v>95.2</v>
      </c>
      <c r="D113" s="87">
        <v>2.72</v>
      </c>
      <c r="E113" s="40"/>
      <c r="F113" s="151">
        <v>2020</v>
      </c>
      <c r="G113" s="100">
        <v>12</v>
      </c>
      <c r="H113" s="83">
        <v>19.6</v>
      </c>
      <c r="I113" s="87">
        <v>1.63333333333333</v>
      </c>
      <c r="J113" s="40"/>
      <c r="K113" s="151">
        <v>2020</v>
      </c>
      <c r="L113" s="100">
        <v>0</v>
      </c>
      <c r="M113" s="83">
        <v>0</v>
      </c>
      <c r="N113" s="89"/>
      <c r="O113" s="96"/>
      <c r="P113" s="83"/>
      <c r="Q113" s="83"/>
      <c r="R113" s="84"/>
      <c r="S113" s="83"/>
      <c r="T113" s="83"/>
      <c r="U113" s="84"/>
      <c r="V113" s="83"/>
      <c r="W113" s="97"/>
    </row>
    <row r="114" ht="21.95" customHeight="1">
      <c r="A114" s="150">
        <v>2021</v>
      </c>
      <c r="B114" s="100">
        <v>38</v>
      </c>
      <c r="C114" s="83">
        <v>97.40000000000001</v>
      </c>
      <c r="D114" s="87">
        <v>2.56315789473684</v>
      </c>
      <c r="E114" s="40"/>
      <c r="F114" s="151">
        <v>2021</v>
      </c>
      <c r="G114" s="100">
        <v>12</v>
      </c>
      <c r="H114" s="83">
        <v>12.5</v>
      </c>
      <c r="I114" s="87">
        <v>1.04166666666667</v>
      </c>
      <c r="J114" s="40"/>
      <c r="K114" s="151">
        <v>2021</v>
      </c>
      <c r="L114" s="100">
        <v>1</v>
      </c>
      <c r="M114" s="83">
        <v>-1.3</v>
      </c>
      <c r="N114" s="89">
        <v>-1.3</v>
      </c>
      <c r="O114" s="96"/>
      <c r="P114" s="83"/>
      <c r="Q114" s="83"/>
      <c r="R114" s="84"/>
      <c r="S114" s="83"/>
      <c r="T114" s="83"/>
      <c r="U114" s="84"/>
      <c r="V114" s="83"/>
      <c r="W114" s="97"/>
    </row>
    <row r="115" ht="21.95" customHeight="1">
      <c r="A115" s="150">
        <v>2022</v>
      </c>
      <c r="B115" s="100">
        <v>29</v>
      </c>
      <c r="C115" s="83">
        <v>69.59999999999999</v>
      </c>
      <c r="D115" s="87">
        <v>2.4</v>
      </c>
      <c r="E115" s="40"/>
      <c r="F115" s="151">
        <v>2022</v>
      </c>
      <c r="G115" s="100">
        <v>12</v>
      </c>
      <c r="H115" s="83">
        <v>13.9</v>
      </c>
      <c r="I115" s="87">
        <v>1.15833333333333</v>
      </c>
      <c r="J115" s="40"/>
      <c r="K115" s="151">
        <v>2022</v>
      </c>
      <c r="L115" s="100">
        <v>1</v>
      </c>
      <c r="M115" s="83">
        <v>-1.9</v>
      </c>
      <c r="N115" s="89">
        <v>-1.9</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90"/>
      <c r="E134" s="40"/>
      <c r="F134" s="88"/>
      <c r="G134" s="84"/>
      <c r="H134" s="83"/>
      <c r="I134" s="90"/>
      <c r="J134" s="40"/>
      <c r="K134" s="88"/>
      <c r="L134" s="84"/>
      <c r="M134" s="83"/>
      <c r="N134" s="91"/>
      <c r="O134" s="82"/>
      <c r="P134" s="83"/>
      <c r="Q134" s="83"/>
      <c r="R134" s="84"/>
      <c r="S134" s="84"/>
      <c r="T134" s="83"/>
      <c r="U134" s="83"/>
      <c r="V134" s="83"/>
      <c r="W134" s="85"/>
    </row>
    <row r="135" ht="21.95" customHeight="1">
      <c r="A135" s="86"/>
      <c r="B135" s="84"/>
      <c r="C135" s="83"/>
      <c r="D135" s="90"/>
      <c r="E135" s="40"/>
      <c r="F135" s="88"/>
      <c r="G135" s="84"/>
      <c r="H135" s="83"/>
      <c r="I135" s="90"/>
      <c r="J135" s="40"/>
      <c r="K135" s="88"/>
      <c r="L135" s="84"/>
      <c r="M135" s="83"/>
      <c r="N135" s="91"/>
      <c r="O135" s="82"/>
      <c r="P135" s="83"/>
      <c r="Q135" s="83"/>
      <c r="R135" s="84"/>
      <c r="S135" s="84"/>
      <c r="T135" s="83"/>
      <c r="U135" s="83"/>
      <c r="V135" s="83"/>
      <c r="W135" s="85"/>
    </row>
    <row r="136" ht="21.95" customHeight="1">
      <c r="A136" t="s" s="92">
        <v>97</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98</v>
      </c>
      <c r="B137" t="s" s="162">
        <v>137</v>
      </c>
      <c r="C137" s="83"/>
      <c r="D137" s="87"/>
      <c r="E137" s="40"/>
      <c r="F137" t="s" s="95">
        <v>98</v>
      </c>
      <c r="G137" t="s" s="162">
        <v>137</v>
      </c>
      <c r="H137" s="83"/>
      <c r="I137" s="87"/>
      <c r="J137" s="40"/>
      <c r="K137" t="s" s="95">
        <v>98</v>
      </c>
      <c r="L137" t="s" s="162">
        <v>137</v>
      </c>
      <c r="M137" s="83"/>
      <c r="N137" s="89"/>
      <c r="O137" s="96"/>
      <c r="P137" s="83"/>
      <c r="Q137" s="83"/>
      <c r="R137" s="84"/>
      <c r="S137" s="83"/>
      <c r="T137" s="83"/>
      <c r="U137" s="84"/>
      <c r="V137" s="83"/>
      <c r="W137" s="97"/>
    </row>
    <row r="138" ht="21.95" customHeight="1">
      <c r="A138" t="s" s="98">
        <v>99</v>
      </c>
      <c r="B138" s="100">
        <f>AVERAGE(B80:B89)</f>
        <v>28</v>
      </c>
      <c r="C138" s="83">
        <f>AVERAGE(C80:C89)</f>
        <v>62.71</v>
      </c>
      <c r="D138" s="87">
        <f>AVERAGE(D80:D89)</f>
        <v>2.27752481311792</v>
      </c>
      <c r="E138" s="40"/>
      <c r="F138" t="s" s="99">
        <v>99</v>
      </c>
      <c r="G138" s="100">
        <f>AVERAGE(G80:G89)</f>
        <v>12.1</v>
      </c>
      <c r="H138" s="83">
        <f>AVERAGE(H80:H89)</f>
        <v>13.23</v>
      </c>
      <c r="I138" s="87">
        <f>AVERAGE(I80:I89)</f>
        <v>1.18502525252525</v>
      </c>
      <c r="J138" s="40"/>
      <c r="K138" t="s" s="99">
        <v>99</v>
      </c>
      <c r="L138" s="100">
        <f>AVERAGE(L80:L89)</f>
        <v>1.6</v>
      </c>
      <c r="M138" s="83">
        <f>AVERAGE(M80:M89)</f>
        <v>-1.16</v>
      </c>
      <c r="N138" s="89">
        <f>AVERAGE(N80:N89)</f>
        <v>-0.495</v>
      </c>
      <c r="O138" s="96"/>
      <c r="P138" s="83"/>
      <c r="Q138" s="83"/>
      <c r="R138" s="84"/>
      <c r="S138" s="83"/>
      <c r="T138" s="83"/>
      <c r="U138" s="84"/>
      <c r="V138" s="83"/>
      <c r="W138" s="97"/>
    </row>
    <row r="139" ht="21.95" customHeight="1">
      <c r="A139" t="s" s="98">
        <v>100</v>
      </c>
      <c r="B139" s="83">
        <f>AVERAGE(B91:B100)</f>
        <v>30.7</v>
      </c>
      <c r="C139" s="83">
        <f>AVERAGE(C91:C100)</f>
        <v>74.65000000000001</v>
      </c>
      <c r="D139" s="87">
        <f>AVERAGE(D91:D100)</f>
        <v>2.44324492494159</v>
      </c>
      <c r="E139" s="40"/>
      <c r="F139" t="s" s="99">
        <v>100</v>
      </c>
      <c r="G139" s="83">
        <f>AVERAGE(G91:G100)</f>
        <v>12</v>
      </c>
      <c r="H139" s="83">
        <f>AVERAGE(H91:H100)</f>
        <v>14.77</v>
      </c>
      <c r="I139" s="87">
        <f>AVERAGE(I91:I100)</f>
        <v>1.26004710567211</v>
      </c>
      <c r="J139" s="40"/>
      <c r="K139" t="s" s="99">
        <v>100</v>
      </c>
      <c r="L139" s="83">
        <f>AVERAGE(L91:L100)</f>
        <v>1.3</v>
      </c>
      <c r="M139" s="83">
        <f>AVERAGE(M91:M100)</f>
        <v>-0.7</v>
      </c>
      <c r="N139" s="89">
        <f>AVERAGE(N91:N100)</f>
        <v>-0.657142857142857</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100">
        <f>AVERAGE(B80:B89)</f>
        <v>28</v>
      </c>
      <c r="C141" s="83">
        <f>AVERAGE(C80:C89)</f>
        <v>62.71</v>
      </c>
      <c r="D141" s="87">
        <f>AVERAGE(D80:D89)</f>
        <v>2.27752481311792</v>
      </c>
      <c r="E141" s="40"/>
      <c r="F141" t="s" s="104">
        <v>102</v>
      </c>
      <c r="G141" s="100">
        <f>AVERAGE(G80:G89)</f>
        <v>12.1</v>
      </c>
      <c r="H141" s="83">
        <f>AVERAGE(H80:H89)</f>
        <v>13.23</v>
      </c>
      <c r="I141" s="87">
        <f>AVERAGE(I80:I89)</f>
        <v>1.18502525252525</v>
      </c>
      <c r="J141" s="40"/>
      <c r="K141" t="s" s="104">
        <v>102</v>
      </c>
      <c r="L141" s="100">
        <f>AVERAGE(L80:L89)</f>
        <v>1.6</v>
      </c>
      <c r="M141" s="83">
        <f>AVERAGE(M80:M89)</f>
        <v>-1.16</v>
      </c>
      <c r="N141" s="89">
        <f>AVERAGE(N80:N89)</f>
        <v>-0.495</v>
      </c>
      <c r="O141" s="96"/>
      <c r="P141" s="83"/>
      <c r="Q141" s="83"/>
      <c r="R141" s="84"/>
      <c r="S141" s="83"/>
      <c r="T141" s="83"/>
      <c r="U141" s="84"/>
      <c r="V141" s="83"/>
      <c r="W141" s="97"/>
    </row>
    <row r="142" ht="21.95" customHeight="1">
      <c r="A142" t="s" s="103">
        <v>103</v>
      </c>
      <c r="B142" s="83">
        <f>AVERAGE(B91:B100)</f>
        <v>30.7</v>
      </c>
      <c r="C142" s="83">
        <f>AVERAGE(C91:C100)</f>
        <v>74.65000000000001</v>
      </c>
      <c r="D142" s="87">
        <f>AVERAGE(D91:D100)</f>
        <v>2.44324492494159</v>
      </c>
      <c r="E142" s="40"/>
      <c r="F142" t="s" s="104">
        <v>103</v>
      </c>
      <c r="G142" s="83">
        <f>AVERAGE(G91:G100)</f>
        <v>12</v>
      </c>
      <c r="H142" s="83">
        <f>AVERAGE(H91:H100)</f>
        <v>14.77</v>
      </c>
      <c r="I142" s="87">
        <f>AVERAGE(I91:I100)</f>
        <v>1.26004710567211</v>
      </c>
      <c r="J142" s="40"/>
      <c r="K142" t="s" s="104">
        <v>103</v>
      </c>
      <c r="L142" s="83">
        <f>AVERAGE(L91:L100)</f>
        <v>1.3</v>
      </c>
      <c r="M142" s="83">
        <f>AVERAGE(M91:M100)</f>
        <v>-0.7</v>
      </c>
      <c r="N142" s="89">
        <f>AVERAGE(N91:N100)</f>
        <v>-0.657142857142857</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AVERAGE(B85:B89)</f>
        <v>26.8</v>
      </c>
      <c r="C145" s="83">
        <f>AVERAGE(C85:C89)</f>
        <v>55.8</v>
      </c>
      <c r="D145" s="87">
        <f>AVERAGE(D85:D89)</f>
        <v>2.11952874711495</v>
      </c>
      <c r="E145" s="40"/>
      <c r="F145" t="s" s="99">
        <v>99</v>
      </c>
      <c r="G145" s="83">
        <f>AVERAGE(G85:G89)</f>
        <v>12.8</v>
      </c>
      <c r="H145" s="83">
        <f>AVERAGE(H85:H89)</f>
        <v>12.12</v>
      </c>
      <c r="I145" s="87">
        <f>AVERAGE(I85:I89)</f>
        <v>1.03944444444444</v>
      </c>
      <c r="J145" s="40"/>
      <c r="K145" t="s" s="99">
        <v>99</v>
      </c>
      <c r="L145" s="83">
        <f>AVERAGE(L85:L89)</f>
        <v>2.2</v>
      </c>
      <c r="M145" s="83">
        <f>AVERAGE(M85:M89)</f>
        <v>-1.58</v>
      </c>
      <c r="N145" s="89">
        <f>AVERAGE(N85:N89)</f>
        <v>-0.455</v>
      </c>
      <c r="O145" s="96"/>
      <c r="P145" s="83"/>
      <c r="Q145" s="83"/>
      <c r="R145" s="84"/>
      <c r="S145" s="83"/>
      <c r="T145" s="83"/>
      <c r="U145" s="84"/>
      <c r="V145" s="83"/>
      <c r="W145" s="97"/>
    </row>
    <row r="146" ht="21.95" customHeight="1">
      <c r="A146" t="s" s="98">
        <v>100</v>
      </c>
      <c r="B146" s="83">
        <f>AVERAGE(B91:B95)</f>
        <v>29.8</v>
      </c>
      <c r="C146" s="83">
        <f>AVERAGE(C91:C95)</f>
        <v>70.76000000000001</v>
      </c>
      <c r="D146" s="87">
        <f>AVERAGE(D91:D95)</f>
        <v>2.36430344637441</v>
      </c>
      <c r="E146" s="40"/>
      <c r="F146" t="s" s="99">
        <v>100</v>
      </c>
      <c r="G146" s="83">
        <f>AVERAGE(G91:G95)</f>
        <v>12.8</v>
      </c>
      <c r="H146" s="83">
        <f>AVERAGE(H91:H95)</f>
        <v>16.38</v>
      </c>
      <c r="I146" s="87">
        <f>AVERAGE(I91:I95)</f>
        <v>1.27315365190365</v>
      </c>
      <c r="J146" s="40"/>
      <c r="K146" t="s" s="99">
        <v>100</v>
      </c>
      <c r="L146" s="83">
        <f>AVERAGE(L91:L95)</f>
        <v>1.4</v>
      </c>
      <c r="M146" s="83">
        <f>AVERAGE(M91:M95)</f>
        <v>-0.36</v>
      </c>
      <c r="N146" s="89">
        <f>AVERAGE(N91:N95)</f>
        <v>-0.270833333333333</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AVERAGE(B85:B89)</f>
        <v>26.8</v>
      </c>
      <c r="C148" s="83">
        <f>AVERAGE(C85:C89)</f>
        <v>55.8</v>
      </c>
      <c r="D148" s="87">
        <f>AVERAGE(D85:D89)</f>
        <v>2.11952874711495</v>
      </c>
      <c r="E148" s="40"/>
      <c r="F148" t="s" s="104">
        <v>102</v>
      </c>
      <c r="G148" s="83">
        <f>AVERAGE(G85:G89)</f>
        <v>12.8</v>
      </c>
      <c r="H148" s="83">
        <f>AVERAGE(H85:H89)</f>
        <v>12.12</v>
      </c>
      <c r="I148" s="87">
        <f>AVERAGE(I85:I89)</f>
        <v>1.03944444444444</v>
      </c>
      <c r="J148" s="40"/>
      <c r="K148" t="s" s="104">
        <v>102</v>
      </c>
      <c r="L148" s="83">
        <f>AVERAGE(L85:L89)</f>
        <v>2.2</v>
      </c>
      <c r="M148" s="83">
        <f>AVERAGE(M85:M89)</f>
        <v>-1.58</v>
      </c>
      <c r="N148" s="89">
        <f>AVERAGE(N85:N89)</f>
        <v>-0.455</v>
      </c>
      <c r="O148" s="96"/>
      <c r="P148" s="83"/>
      <c r="Q148" s="83"/>
      <c r="R148" s="84"/>
      <c r="S148" s="83"/>
      <c r="T148" s="83"/>
      <c r="U148" s="84"/>
      <c r="V148" s="83"/>
      <c r="W148" s="97"/>
    </row>
    <row r="149" ht="21.95" customHeight="1">
      <c r="A149" t="s" s="103">
        <v>103</v>
      </c>
      <c r="B149" s="83">
        <f>AVERAGE(B91:B95)</f>
        <v>29.8</v>
      </c>
      <c r="C149" s="83">
        <f>AVERAGE(C91:C95)</f>
        <v>70.76000000000001</v>
      </c>
      <c r="D149" s="87">
        <f>AVERAGE(D91:D95)</f>
        <v>2.36430344637441</v>
      </c>
      <c r="E149" s="40"/>
      <c r="F149" t="s" s="104">
        <v>103</v>
      </c>
      <c r="G149" s="83">
        <f>AVERAGE(G91:G95)</f>
        <v>12.8</v>
      </c>
      <c r="H149" s="83">
        <f>AVERAGE(H91:H95)</f>
        <v>16.38</v>
      </c>
      <c r="I149" s="87">
        <f>AVERAGE(I91:I95)</f>
        <v>1.27315365190365</v>
      </c>
      <c r="J149" s="40"/>
      <c r="K149" t="s" s="104">
        <v>103</v>
      </c>
      <c r="L149" s="83">
        <f>AVERAGE(L91:L95)</f>
        <v>1.4</v>
      </c>
      <c r="M149" s="83">
        <f>AVERAGE(M91:M95)</f>
        <v>-0.36</v>
      </c>
      <c r="N149" s="89">
        <f>AVERAGE(N91:N95)</f>
        <v>-0.270833333333333</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4.xml><?xml version="1.0" encoding="utf-8"?>
<worksheet xmlns:r="http://schemas.openxmlformats.org/officeDocument/2006/relationships" xmlns="http://schemas.openxmlformats.org/spreadsheetml/2006/main">
  <dimension ref="A1:W110"/>
  <sheetViews>
    <sheetView workbookViewId="0" showGridLines="0" defaultGridColor="1"/>
  </sheetViews>
  <sheetFormatPr defaultColWidth="16.3333" defaultRowHeight="19.9" customHeight="1" outlineLevelRow="0" outlineLevelCol="0"/>
  <cols>
    <col min="1" max="1" width="10" style="237" customWidth="1"/>
    <col min="2" max="4" width="12.1719" style="237" customWidth="1"/>
    <col min="5" max="5" width="1.35156" style="237" customWidth="1"/>
    <col min="6" max="6" width="10" style="237" customWidth="1"/>
    <col min="7" max="9" width="12.1719" style="237" customWidth="1"/>
    <col min="10" max="10" width="1.35156" style="237" customWidth="1"/>
    <col min="11" max="11" width="10" style="237" customWidth="1"/>
    <col min="12" max="14" width="12.1719" style="237" customWidth="1"/>
    <col min="15" max="15" width="10.8516" style="237" customWidth="1"/>
    <col min="16" max="17" width="6.5" style="237" customWidth="1"/>
    <col min="18" max="18" width="10.8516" style="237" customWidth="1"/>
    <col min="19" max="20" width="6.5" style="237" customWidth="1"/>
    <col min="21" max="21" width="10.8516" style="237" customWidth="1"/>
    <col min="22" max="23" width="6.5" style="237" customWidth="1"/>
    <col min="24" max="16384" width="16.3516" style="237" customWidth="1"/>
  </cols>
  <sheetData>
    <row r="1" ht="64.15" customHeight="1">
      <c r="A1" t="s" s="164">
        <v>246</v>
      </c>
      <c r="B1" t="s" s="27">
        <v>40</v>
      </c>
      <c r="C1" t="s" s="27">
        <v>41</v>
      </c>
      <c r="D1" t="s" s="28">
        <v>42</v>
      </c>
      <c r="E1" s="29"/>
      <c r="F1" t="s" s="30">
        <v>247</v>
      </c>
      <c r="G1" t="s" s="27">
        <v>44</v>
      </c>
      <c r="H1" t="s" s="27">
        <v>45</v>
      </c>
      <c r="I1" t="s" s="28">
        <v>46</v>
      </c>
      <c r="J1" s="29"/>
      <c r="K1" t="s" s="30">
        <v>248</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1952</v>
      </c>
      <c r="B3" s="144">
        <v>51</v>
      </c>
      <c r="C3" s="78">
        <v>207.8</v>
      </c>
      <c r="D3" s="79">
        <v>4.07450980392157</v>
      </c>
      <c r="E3" s="40"/>
      <c r="F3" s="145">
        <v>1952</v>
      </c>
      <c r="G3" s="144">
        <v>27</v>
      </c>
      <c r="H3" s="78">
        <v>71</v>
      </c>
      <c r="I3" s="79">
        <v>2.62962962962963</v>
      </c>
      <c r="J3" s="40"/>
      <c r="K3" s="145">
        <v>1952</v>
      </c>
      <c r="L3" s="144">
        <v>9</v>
      </c>
      <c r="M3" s="78">
        <v>8</v>
      </c>
      <c r="N3" s="81">
        <v>0.888888888888889</v>
      </c>
      <c r="O3" s="152"/>
      <c r="P3" s="135"/>
      <c r="Q3" s="97"/>
      <c r="R3" s="153"/>
      <c r="S3" s="135"/>
      <c r="T3" s="97"/>
      <c r="U3" s="153"/>
      <c r="V3" s="135"/>
      <c r="W3" s="97"/>
    </row>
    <row r="4" ht="21.95" customHeight="1">
      <c r="A4" s="150">
        <v>1953</v>
      </c>
      <c r="B4" s="100">
        <v>70</v>
      </c>
      <c r="C4" s="83">
        <v>260.6</v>
      </c>
      <c r="D4" s="87">
        <v>3.72285714285714</v>
      </c>
      <c r="E4" s="40"/>
      <c r="F4" s="151">
        <v>1953</v>
      </c>
      <c r="G4" s="100">
        <v>43</v>
      </c>
      <c r="H4" s="83">
        <v>113.7</v>
      </c>
      <c r="I4" s="87">
        <v>2.64418604651163</v>
      </c>
      <c r="J4" s="40"/>
      <c r="K4" s="151">
        <v>1953</v>
      </c>
      <c r="L4" s="100">
        <v>12</v>
      </c>
      <c r="M4" s="83">
        <v>11.2</v>
      </c>
      <c r="N4" s="89">
        <v>0.933333333333333</v>
      </c>
      <c r="O4" s="152"/>
      <c r="P4" s="135"/>
      <c r="Q4" s="97"/>
      <c r="R4" s="153"/>
      <c r="S4" s="135"/>
      <c r="T4" s="97"/>
      <c r="U4" s="153"/>
      <c r="V4" s="135"/>
      <c r="W4" s="97"/>
    </row>
    <row r="5" ht="21.95" customHeight="1">
      <c r="A5" s="150">
        <v>1954</v>
      </c>
      <c r="B5" s="100">
        <v>29</v>
      </c>
      <c r="C5" s="83">
        <v>128.8</v>
      </c>
      <c r="D5" s="87">
        <v>4.44137931034483</v>
      </c>
      <c r="E5" s="40"/>
      <c r="F5" s="151">
        <v>1954</v>
      </c>
      <c r="G5" s="100">
        <v>13</v>
      </c>
      <c r="H5" s="83">
        <v>40.6</v>
      </c>
      <c r="I5" s="87">
        <v>3.12307692307692</v>
      </c>
      <c r="J5" s="40"/>
      <c r="K5" s="151">
        <v>1954</v>
      </c>
      <c r="L5" s="100">
        <v>1</v>
      </c>
      <c r="M5" s="83">
        <v>0.2</v>
      </c>
      <c r="N5" s="89">
        <v>0.2</v>
      </c>
      <c r="O5" s="152"/>
      <c r="P5" s="135"/>
      <c r="Q5" s="97"/>
      <c r="R5" s="153"/>
      <c r="S5" s="135"/>
      <c r="T5" s="97"/>
      <c r="U5" s="153"/>
      <c r="V5" s="135"/>
      <c r="W5" s="97"/>
    </row>
    <row r="6" ht="21.95" customHeight="1">
      <c r="A6" s="150">
        <v>1955</v>
      </c>
      <c r="B6" s="100">
        <v>49</v>
      </c>
      <c r="C6" s="83">
        <v>188.1</v>
      </c>
      <c r="D6" s="87">
        <v>3.83877551020408</v>
      </c>
      <c r="E6" s="40"/>
      <c r="F6" s="151">
        <v>1955</v>
      </c>
      <c r="G6" s="100">
        <v>27</v>
      </c>
      <c r="H6" s="83">
        <v>67.7</v>
      </c>
      <c r="I6" s="87">
        <v>2.50740740740741</v>
      </c>
      <c r="J6" s="40"/>
      <c r="K6" s="151">
        <v>1955</v>
      </c>
      <c r="L6" s="100">
        <v>9</v>
      </c>
      <c r="M6" s="83">
        <v>9.4</v>
      </c>
      <c r="N6" s="89">
        <v>1.04444444444444</v>
      </c>
      <c r="O6" s="152"/>
      <c r="P6" s="135"/>
      <c r="Q6" s="97"/>
      <c r="R6" s="153"/>
      <c r="S6" s="135"/>
      <c r="T6" s="97"/>
      <c r="U6" s="153"/>
      <c r="V6" s="135"/>
      <c r="W6" s="97"/>
    </row>
    <row r="7" ht="21.95" customHeight="1">
      <c r="A7" s="150">
        <v>1956</v>
      </c>
      <c r="B7" s="100">
        <v>73</v>
      </c>
      <c r="C7" s="83">
        <v>291.1</v>
      </c>
      <c r="D7" s="87">
        <v>3.98767123287671</v>
      </c>
      <c r="E7" s="40"/>
      <c r="F7" s="151">
        <v>1956</v>
      </c>
      <c r="G7" s="100">
        <v>37</v>
      </c>
      <c r="H7" s="83">
        <v>95.3</v>
      </c>
      <c r="I7" s="87">
        <v>2.57567567567568</v>
      </c>
      <c r="J7" s="40"/>
      <c r="K7" s="151">
        <v>1956</v>
      </c>
      <c r="L7" s="100">
        <v>12</v>
      </c>
      <c r="M7" s="83">
        <v>10.6</v>
      </c>
      <c r="N7" s="89">
        <v>0.883333333333333</v>
      </c>
      <c r="O7" s="152"/>
      <c r="P7" s="135"/>
      <c r="Q7" s="97"/>
      <c r="R7" s="153"/>
      <c r="S7" s="135"/>
      <c r="T7" s="97"/>
      <c r="U7" s="153"/>
      <c r="V7" s="135"/>
      <c r="W7" s="97"/>
    </row>
    <row r="8" ht="21.95" customHeight="1">
      <c r="A8" s="150">
        <v>1957</v>
      </c>
      <c r="B8" s="100">
        <v>57</v>
      </c>
      <c r="C8" s="83">
        <v>220.5</v>
      </c>
      <c r="D8" s="87">
        <v>3.86842105263158</v>
      </c>
      <c r="E8" s="40"/>
      <c r="F8" s="151">
        <v>1957</v>
      </c>
      <c r="G8" s="100">
        <v>32</v>
      </c>
      <c r="H8" s="83">
        <v>82.40000000000001</v>
      </c>
      <c r="I8" s="87">
        <v>2.575</v>
      </c>
      <c r="J8" s="40"/>
      <c r="K8" s="151">
        <v>1957</v>
      </c>
      <c r="L8" s="100">
        <v>11</v>
      </c>
      <c r="M8" s="83">
        <v>10.8</v>
      </c>
      <c r="N8" s="89">
        <v>0.981818181818182</v>
      </c>
      <c r="O8" s="152"/>
      <c r="P8" s="135"/>
      <c r="Q8" s="97"/>
      <c r="R8" s="153"/>
      <c r="S8" s="135"/>
      <c r="T8" s="97"/>
      <c r="U8" s="153"/>
      <c r="V8" s="135"/>
      <c r="W8" s="97"/>
    </row>
    <row r="9" ht="21.95" customHeight="1">
      <c r="A9" s="150">
        <v>1958</v>
      </c>
      <c r="B9" s="100">
        <v>38</v>
      </c>
      <c r="C9" s="83">
        <v>155.8</v>
      </c>
      <c r="D9" s="87">
        <v>4.1</v>
      </c>
      <c r="E9" s="40"/>
      <c r="F9" s="151">
        <v>1958</v>
      </c>
      <c r="G9" s="100">
        <v>23</v>
      </c>
      <c r="H9" s="83">
        <v>73.59999999999999</v>
      </c>
      <c r="I9" s="87">
        <v>3.2</v>
      </c>
      <c r="J9" s="40"/>
      <c r="K9" s="151">
        <v>1958</v>
      </c>
      <c r="L9" s="100">
        <v>4</v>
      </c>
      <c r="M9" s="83">
        <v>6.3</v>
      </c>
      <c r="N9" s="89">
        <v>1.575</v>
      </c>
      <c r="O9" s="152"/>
      <c r="P9" s="135"/>
      <c r="Q9" s="97"/>
      <c r="R9" s="153"/>
      <c r="S9" s="135"/>
      <c r="T9" s="97"/>
      <c r="U9" s="153"/>
      <c r="V9" s="135"/>
      <c r="W9" s="97"/>
    </row>
    <row r="10" ht="21.95" customHeight="1">
      <c r="A10" s="150">
        <v>1959</v>
      </c>
      <c r="B10" s="100">
        <v>22</v>
      </c>
      <c r="C10" s="83">
        <v>98.59999999999999</v>
      </c>
      <c r="D10" s="87">
        <v>4.48181818181818</v>
      </c>
      <c r="E10" s="40"/>
      <c r="F10" s="151">
        <v>1959</v>
      </c>
      <c r="G10" s="100">
        <v>12</v>
      </c>
      <c r="H10" s="83">
        <v>40.1</v>
      </c>
      <c r="I10" s="87">
        <v>3.34166666666667</v>
      </c>
      <c r="J10" s="40"/>
      <c r="K10" s="151">
        <v>1959</v>
      </c>
      <c r="L10" s="100">
        <v>1</v>
      </c>
      <c r="M10" s="83">
        <v>0.2</v>
      </c>
      <c r="N10" s="89">
        <v>0.2</v>
      </c>
      <c r="O10" s="152"/>
      <c r="P10" s="135"/>
      <c r="Q10" s="97"/>
      <c r="R10" s="153"/>
      <c r="S10" s="135"/>
      <c r="T10" s="97"/>
      <c r="U10" s="153"/>
      <c r="V10" s="135"/>
      <c r="W10" s="97"/>
    </row>
    <row r="11" ht="21.95" customHeight="1">
      <c r="A11" s="150">
        <v>1960</v>
      </c>
      <c r="B11" s="100">
        <v>63</v>
      </c>
      <c r="C11" s="83">
        <v>241.2</v>
      </c>
      <c r="D11" s="87">
        <v>3.82857142857143</v>
      </c>
      <c r="E11" s="40"/>
      <c r="F11" s="151">
        <v>1960</v>
      </c>
      <c r="G11" s="100">
        <v>33</v>
      </c>
      <c r="H11" s="83">
        <v>71.09999999999999</v>
      </c>
      <c r="I11" s="87">
        <v>2.15454545454545</v>
      </c>
      <c r="J11" s="40"/>
      <c r="K11" s="151">
        <v>1960</v>
      </c>
      <c r="L11" s="100">
        <v>16</v>
      </c>
      <c r="M11" s="83">
        <v>18.6</v>
      </c>
      <c r="N11" s="89">
        <v>1.1625</v>
      </c>
      <c r="O11" s="152"/>
      <c r="P11" s="135"/>
      <c r="Q11" s="97"/>
      <c r="R11" s="153"/>
      <c r="S11" s="135"/>
      <c r="T11" s="97"/>
      <c r="U11" s="153"/>
      <c r="V11" s="135"/>
      <c r="W11" s="97"/>
    </row>
    <row r="12" ht="21.95" customHeight="1">
      <c r="A12" s="150">
        <v>1961</v>
      </c>
      <c r="B12" s="100">
        <v>63</v>
      </c>
      <c r="C12" s="83">
        <v>225</v>
      </c>
      <c r="D12" s="87">
        <v>3.57142857142857</v>
      </c>
      <c r="E12" s="40"/>
      <c r="F12" s="151">
        <v>1961</v>
      </c>
      <c r="G12" s="100">
        <v>43</v>
      </c>
      <c r="H12" s="83">
        <v>115.7</v>
      </c>
      <c r="I12" s="87">
        <v>2.6906976744186</v>
      </c>
      <c r="J12" s="40"/>
      <c r="K12" s="151">
        <v>1961</v>
      </c>
      <c r="L12" s="100">
        <v>10</v>
      </c>
      <c r="M12" s="83">
        <v>8.5</v>
      </c>
      <c r="N12" s="89">
        <v>0.85</v>
      </c>
      <c r="O12" s="152"/>
      <c r="P12" s="135"/>
      <c r="Q12" s="97"/>
      <c r="R12" s="153"/>
      <c r="S12" s="135"/>
      <c r="T12" s="97"/>
      <c r="U12" s="153"/>
      <c r="V12" s="135"/>
      <c r="W12" s="97"/>
    </row>
    <row r="13" ht="21.95" customHeight="1">
      <c r="A13" s="150">
        <v>1962</v>
      </c>
      <c r="B13" s="100">
        <v>66</v>
      </c>
      <c r="C13" s="83">
        <v>296</v>
      </c>
      <c r="D13" s="87">
        <v>4.48484848484848</v>
      </c>
      <c r="E13" s="40"/>
      <c r="F13" s="151">
        <v>1962</v>
      </c>
      <c r="G13" s="100">
        <v>26</v>
      </c>
      <c r="H13" s="83">
        <v>80.2</v>
      </c>
      <c r="I13" s="87">
        <v>3.08461538461538</v>
      </c>
      <c r="J13" s="40"/>
      <c r="K13" s="151">
        <v>1962</v>
      </c>
      <c r="L13" s="100">
        <v>6</v>
      </c>
      <c r="M13" s="83">
        <v>8.800000000000001</v>
      </c>
      <c r="N13" s="89">
        <v>1.46666666666667</v>
      </c>
      <c r="O13" s="152"/>
      <c r="P13" s="135"/>
      <c r="Q13" s="97"/>
      <c r="R13" s="153"/>
      <c r="S13" s="135"/>
      <c r="T13" s="97"/>
      <c r="U13" s="153"/>
      <c r="V13" s="135"/>
      <c r="W13" s="97"/>
    </row>
    <row r="14" ht="21.95" customHeight="1">
      <c r="A14" s="150">
        <v>1963</v>
      </c>
      <c r="B14" s="100">
        <v>42</v>
      </c>
      <c r="C14" s="83">
        <v>163</v>
      </c>
      <c r="D14" s="87">
        <v>3.88095238095238</v>
      </c>
      <c r="E14" s="40"/>
      <c r="F14" s="151">
        <v>1963</v>
      </c>
      <c r="G14" s="100">
        <v>24</v>
      </c>
      <c r="H14" s="83">
        <v>64</v>
      </c>
      <c r="I14" s="87">
        <v>2.66666666666667</v>
      </c>
      <c r="J14" s="40"/>
      <c r="K14" s="151">
        <v>1963</v>
      </c>
      <c r="L14" s="100">
        <v>5</v>
      </c>
      <c r="M14" s="83">
        <v>4.1</v>
      </c>
      <c r="N14" s="89">
        <v>0.82</v>
      </c>
      <c r="O14" s="152"/>
      <c r="P14" s="135"/>
      <c r="Q14" s="97"/>
      <c r="R14" s="153"/>
      <c r="S14" s="135"/>
      <c r="T14" s="97"/>
      <c r="U14" s="153"/>
      <c r="V14" s="135"/>
      <c r="W14" s="97"/>
    </row>
    <row r="15" ht="21.95" customHeight="1">
      <c r="A15" s="150">
        <v>1964</v>
      </c>
      <c r="B15" s="100">
        <v>62</v>
      </c>
      <c r="C15" s="83">
        <v>228.1</v>
      </c>
      <c r="D15" s="87">
        <v>3.67903225806452</v>
      </c>
      <c r="E15" s="40"/>
      <c r="F15" s="151">
        <v>1964</v>
      </c>
      <c r="G15" s="100">
        <v>38</v>
      </c>
      <c r="H15" s="83">
        <v>95.40000000000001</v>
      </c>
      <c r="I15" s="87">
        <v>2.51052631578947</v>
      </c>
      <c r="J15" s="40"/>
      <c r="K15" s="151">
        <v>1964</v>
      </c>
      <c r="L15" s="100">
        <v>10</v>
      </c>
      <c r="M15" s="83">
        <v>3</v>
      </c>
      <c r="N15" s="89">
        <v>0.3</v>
      </c>
      <c r="O15" s="152"/>
      <c r="P15" s="135"/>
      <c r="Q15" s="97"/>
      <c r="R15" s="153"/>
      <c r="S15" s="135"/>
      <c r="T15" s="97"/>
      <c r="U15" s="153"/>
      <c r="V15" s="135"/>
      <c r="W15" s="97"/>
    </row>
    <row r="16" ht="21.95" customHeight="1">
      <c r="A16" s="150">
        <v>1965</v>
      </c>
      <c r="B16" s="100">
        <v>39</v>
      </c>
      <c r="C16" s="83">
        <v>151.3</v>
      </c>
      <c r="D16" s="87">
        <v>3.87948717948718</v>
      </c>
      <c r="E16" s="40"/>
      <c r="F16" s="151">
        <v>1965</v>
      </c>
      <c r="G16" s="100">
        <v>20</v>
      </c>
      <c r="H16" s="83">
        <v>47.8</v>
      </c>
      <c r="I16" s="87">
        <v>2.39</v>
      </c>
      <c r="J16" s="40"/>
      <c r="K16" s="151">
        <v>1965</v>
      </c>
      <c r="L16" s="100">
        <v>7</v>
      </c>
      <c r="M16" s="83">
        <v>9.6</v>
      </c>
      <c r="N16" s="89">
        <v>1.37142857142857</v>
      </c>
      <c r="O16" s="152"/>
      <c r="P16" s="135"/>
      <c r="Q16" s="97"/>
      <c r="R16" s="153"/>
      <c r="S16" s="135"/>
      <c r="T16" s="97"/>
      <c r="U16" s="153"/>
      <c r="V16" s="135"/>
      <c r="W16" s="97"/>
    </row>
    <row r="17" ht="21.95" customHeight="1">
      <c r="A17" s="150">
        <v>1966</v>
      </c>
      <c r="B17" s="100">
        <v>53</v>
      </c>
      <c r="C17" s="83">
        <v>215.7</v>
      </c>
      <c r="D17" s="87">
        <v>4.06981132075472</v>
      </c>
      <c r="E17" s="40"/>
      <c r="F17" s="151">
        <v>1966</v>
      </c>
      <c r="G17" s="100">
        <v>26</v>
      </c>
      <c r="H17" s="83">
        <v>67.8</v>
      </c>
      <c r="I17" s="87">
        <v>2.60769230769231</v>
      </c>
      <c r="J17" s="40"/>
      <c r="K17" s="151">
        <v>1966</v>
      </c>
      <c r="L17" s="100">
        <v>6</v>
      </c>
      <c r="M17" s="83">
        <v>-2.1</v>
      </c>
      <c r="N17" s="89">
        <v>-0.35</v>
      </c>
      <c r="O17" s="152"/>
      <c r="P17" s="135"/>
      <c r="Q17" s="97"/>
      <c r="R17" s="153"/>
      <c r="S17" s="135"/>
      <c r="T17" s="97"/>
      <c r="U17" s="153"/>
      <c r="V17" s="135"/>
      <c r="W17" s="97"/>
    </row>
    <row r="18" ht="21.95" customHeight="1">
      <c r="A18" s="150">
        <v>1967</v>
      </c>
      <c r="B18" s="100">
        <v>33</v>
      </c>
      <c r="C18" s="83">
        <v>130.9</v>
      </c>
      <c r="D18" s="87">
        <v>3.96666666666667</v>
      </c>
      <c r="E18" s="40"/>
      <c r="F18" s="151">
        <v>1967</v>
      </c>
      <c r="G18" s="100">
        <v>21</v>
      </c>
      <c r="H18" s="83">
        <v>63.9</v>
      </c>
      <c r="I18" s="87">
        <v>3.04285714285714</v>
      </c>
      <c r="J18" s="40"/>
      <c r="K18" s="151">
        <v>1967</v>
      </c>
      <c r="L18" s="100">
        <v>3</v>
      </c>
      <c r="M18" s="83">
        <v>5.1</v>
      </c>
      <c r="N18" s="89">
        <v>1.7</v>
      </c>
      <c r="O18" s="152"/>
      <c r="P18" s="135"/>
      <c r="Q18" s="97"/>
      <c r="R18" s="153"/>
      <c r="S18" s="135"/>
      <c r="T18" s="97"/>
      <c r="U18" s="153"/>
      <c r="V18" s="135"/>
      <c r="W18" s="97"/>
    </row>
    <row r="19" ht="21.95" customHeight="1">
      <c r="A19" s="150">
        <v>1968</v>
      </c>
      <c r="B19" s="100">
        <v>59</v>
      </c>
      <c r="C19" s="83">
        <v>215.2</v>
      </c>
      <c r="D19" s="87">
        <v>3.64745762711864</v>
      </c>
      <c r="E19" s="40"/>
      <c r="F19" s="151">
        <v>1968</v>
      </c>
      <c r="G19" s="100">
        <v>39</v>
      </c>
      <c r="H19" s="83">
        <v>106.4</v>
      </c>
      <c r="I19" s="87">
        <v>2.72820512820513</v>
      </c>
      <c r="J19" s="40"/>
      <c r="K19" s="151">
        <v>1968</v>
      </c>
      <c r="L19" s="100">
        <v>11</v>
      </c>
      <c r="M19" s="83">
        <v>7.9</v>
      </c>
      <c r="N19" s="89">
        <v>0.718181818181818</v>
      </c>
      <c r="O19" s="152"/>
      <c r="P19" s="135"/>
      <c r="Q19" s="97"/>
      <c r="R19" s="153"/>
      <c r="S19" s="135"/>
      <c r="T19" s="97"/>
      <c r="U19" s="153"/>
      <c r="V19" s="135"/>
      <c r="W19" s="97"/>
    </row>
    <row r="20" ht="21.95" customHeight="1">
      <c r="A20" s="150">
        <v>1969</v>
      </c>
      <c r="B20" s="100">
        <v>20</v>
      </c>
      <c r="C20" s="83">
        <v>94.3</v>
      </c>
      <c r="D20" s="87">
        <v>4.715</v>
      </c>
      <c r="E20" s="40"/>
      <c r="F20" s="151">
        <v>1969</v>
      </c>
      <c r="G20" s="100">
        <v>8</v>
      </c>
      <c r="H20" s="83">
        <v>26.5</v>
      </c>
      <c r="I20" s="87">
        <v>3.3125</v>
      </c>
      <c r="J20" s="40"/>
      <c r="K20" s="151">
        <v>1969</v>
      </c>
      <c r="L20" s="100">
        <v>2</v>
      </c>
      <c r="M20" s="83">
        <v>3</v>
      </c>
      <c r="N20" s="89">
        <v>1.5</v>
      </c>
      <c r="O20" s="152"/>
      <c r="P20" s="135"/>
      <c r="Q20" s="97"/>
      <c r="R20" s="153"/>
      <c r="S20" s="135"/>
      <c r="T20" s="97"/>
      <c r="U20" s="153"/>
      <c r="V20" s="135"/>
      <c r="W20" s="97"/>
    </row>
    <row r="21" ht="21.95" customHeight="1">
      <c r="A21" s="150">
        <v>1970</v>
      </c>
      <c r="B21" s="100">
        <v>58</v>
      </c>
      <c r="C21" s="83">
        <v>205.1</v>
      </c>
      <c r="D21" s="87">
        <v>3.53620689655172</v>
      </c>
      <c r="E21" s="40"/>
      <c r="F21" s="151">
        <v>1970</v>
      </c>
      <c r="G21" s="100">
        <v>36</v>
      </c>
      <c r="H21" s="83">
        <v>78.09999999999999</v>
      </c>
      <c r="I21" s="87">
        <v>2.16944444444444</v>
      </c>
      <c r="J21" s="40"/>
      <c r="K21" s="151">
        <v>1970</v>
      </c>
      <c r="L21" s="100">
        <v>12</v>
      </c>
      <c r="M21" s="83">
        <v>3.5</v>
      </c>
      <c r="N21" s="89">
        <v>0.291666666666667</v>
      </c>
      <c r="O21" s="152"/>
      <c r="P21" s="135"/>
      <c r="Q21" s="97"/>
      <c r="R21" s="153"/>
      <c r="S21" s="135"/>
      <c r="T21" s="97"/>
      <c r="U21" s="153"/>
      <c r="V21" s="135"/>
      <c r="W21" s="97"/>
    </row>
    <row r="22" ht="21.95" customHeight="1">
      <c r="A22" s="150">
        <v>1971</v>
      </c>
      <c r="B22" s="100">
        <v>40</v>
      </c>
      <c r="C22" s="83">
        <v>169.8</v>
      </c>
      <c r="D22" s="87">
        <v>4.245</v>
      </c>
      <c r="E22" s="40"/>
      <c r="F22" s="151">
        <v>1971</v>
      </c>
      <c r="G22" s="100">
        <v>22</v>
      </c>
      <c r="H22" s="83">
        <v>72.59999999999999</v>
      </c>
      <c r="I22" s="87">
        <v>3.3</v>
      </c>
      <c r="J22" s="40"/>
      <c r="K22" s="151">
        <v>1971</v>
      </c>
      <c r="L22" s="100">
        <v>3</v>
      </c>
      <c r="M22" s="83">
        <v>2.3</v>
      </c>
      <c r="N22" s="89">
        <v>0.7666666666666671</v>
      </c>
      <c r="O22" s="152"/>
      <c r="P22" s="135"/>
      <c r="Q22" s="97"/>
      <c r="R22" s="153"/>
      <c r="S22" s="135"/>
      <c r="T22" s="97"/>
      <c r="U22" s="153"/>
      <c r="V22" s="135"/>
      <c r="W22" s="97"/>
    </row>
    <row r="23" ht="21.95" customHeight="1">
      <c r="A23" s="150">
        <v>1972</v>
      </c>
      <c r="B23" s="100">
        <v>41</v>
      </c>
      <c r="C23" s="83">
        <v>157.6</v>
      </c>
      <c r="D23" s="87">
        <v>3.84390243902439</v>
      </c>
      <c r="E23" s="40"/>
      <c r="F23" s="151">
        <v>1972</v>
      </c>
      <c r="G23" s="100">
        <v>26</v>
      </c>
      <c r="H23" s="83">
        <v>75</v>
      </c>
      <c r="I23" s="87">
        <v>2.88461538461538</v>
      </c>
      <c r="J23" s="40"/>
      <c r="K23" s="151">
        <v>1972</v>
      </c>
      <c r="L23" s="100">
        <v>4</v>
      </c>
      <c r="M23" s="83">
        <v>4.2</v>
      </c>
      <c r="N23" s="89">
        <v>1.05</v>
      </c>
      <c r="O23" s="152"/>
      <c r="P23" s="135"/>
      <c r="Q23" s="97"/>
      <c r="R23" s="153"/>
      <c r="S23" s="135"/>
      <c r="T23" s="97"/>
      <c r="U23" s="153"/>
      <c r="V23" s="135"/>
      <c r="W23" s="97"/>
    </row>
    <row r="24" ht="21.95" customHeight="1">
      <c r="A24" s="150">
        <v>1973</v>
      </c>
      <c r="B24" s="100">
        <v>15</v>
      </c>
      <c r="C24" s="83">
        <v>78.40000000000001</v>
      </c>
      <c r="D24" s="87">
        <v>5.22666666666667</v>
      </c>
      <c r="E24" s="40"/>
      <c r="F24" s="151">
        <v>1973</v>
      </c>
      <c r="G24" s="100">
        <v>3</v>
      </c>
      <c r="H24" s="83">
        <v>10.5</v>
      </c>
      <c r="I24" s="87">
        <v>3.5</v>
      </c>
      <c r="J24" s="40"/>
      <c r="K24" s="151">
        <v>1973</v>
      </c>
      <c r="L24" s="100">
        <v>0</v>
      </c>
      <c r="M24" s="83">
        <v>0</v>
      </c>
      <c r="N24" s="89"/>
      <c r="O24" s="152"/>
      <c r="P24" s="135"/>
      <c r="Q24" s="97"/>
      <c r="R24" s="153"/>
      <c r="S24" s="135"/>
      <c r="T24" s="97"/>
      <c r="U24" s="153"/>
      <c r="V24" s="135"/>
      <c r="W24" s="97"/>
    </row>
    <row r="25" ht="21.95" customHeight="1">
      <c r="A25" s="150">
        <v>1974</v>
      </c>
      <c r="B25" s="100">
        <v>44</v>
      </c>
      <c r="C25" s="83">
        <v>180.4</v>
      </c>
      <c r="D25" s="87">
        <v>4.1</v>
      </c>
      <c r="E25" s="40"/>
      <c r="F25" s="151">
        <v>1974</v>
      </c>
      <c r="G25" s="100">
        <v>27</v>
      </c>
      <c r="H25" s="83">
        <v>85.5</v>
      </c>
      <c r="I25" s="87">
        <v>3.16666666666667</v>
      </c>
      <c r="J25" s="40"/>
      <c r="K25" s="151">
        <v>1974</v>
      </c>
      <c r="L25" s="100">
        <v>1</v>
      </c>
      <c r="M25" s="83">
        <v>0.6</v>
      </c>
      <c r="N25" s="89">
        <v>0.6</v>
      </c>
      <c r="O25" s="152"/>
      <c r="P25" s="135"/>
      <c r="Q25" s="97"/>
      <c r="R25" s="153"/>
      <c r="S25" s="135"/>
      <c r="T25" s="97"/>
      <c r="U25" s="153"/>
      <c r="V25" s="135"/>
      <c r="W25" s="97"/>
    </row>
    <row r="26" ht="21.95" customHeight="1">
      <c r="A26" s="150">
        <v>1975</v>
      </c>
      <c r="B26" s="100">
        <v>35</v>
      </c>
      <c r="C26" s="83">
        <v>165.4</v>
      </c>
      <c r="D26" s="87">
        <v>4.72571428571429</v>
      </c>
      <c r="E26" s="40"/>
      <c r="F26" s="151">
        <v>1975</v>
      </c>
      <c r="G26" s="100">
        <v>17</v>
      </c>
      <c r="H26" s="83">
        <v>64.09999999999999</v>
      </c>
      <c r="I26" s="87">
        <v>3.77058823529412</v>
      </c>
      <c r="J26" s="40"/>
      <c r="K26" s="151">
        <v>1975</v>
      </c>
      <c r="L26" s="100">
        <v>0</v>
      </c>
      <c r="M26" s="83">
        <v>0</v>
      </c>
      <c r="N26" s="89"/>
      <c r="O26" s="152"/>
      <c r="P26" s="135"/>
      <c r="Q26" s="97"/>
      <c r="R26" s="153"/>
      <c r="S26" s="135"/>
      <c r="T26" s="97"/>
      <c r="U26" s="153"/>
      <c r="V26" s="135"/>
      <c r="W26" s="97"/>
    </row>
    <row r="27" ht="21.95" customHeight="1">
      <c r="A27" s="150">
        <v>1976</v>
      </c>
      <c r="B27" s="100">
        <v>27</v>
      </c>
      <c r="C27" s="83">
        <v>127.1</v>
      </c>
      <c r="D27" s="87">
        <v>4.70740740740741</v>
      </c>
      <c r="E27" s="40"/>
      <c r="F27" s="151">
        <v>1976</v>
      </c>
      <c r="G27" s="100">
        <v>11</v>
      </c>
      <c r="H27" s="83">
        <v>35.6</v>
      </c>
      <c r="I27" s="87">
        <v>3.23636363636364</v>
      </c>
      <c r="J27" s="40"/>
      <c r="K27" s="151">
        <v>1976</v>
      </c>
      <c r="L27" s="100">
        <v>2</v>
      </c>
      <c r="M27" s="83">
        <v>2.8</v>
      </c>
      <c r="N27" s="89">
        <v>1.4</v>
      </c>
      <c r="O27" t="s" s="131">
        <v>110</v>
      </c>
      <c r="P27" s="135">
        <f>AVERAGE(B27:B46)</f>
        <v>32.1</v>
      </c>
      <c r="Q27" s="97">
        <f>AVERAGE(D27:D46)</f>
        <v>4.54461576949938</v>
      </c>
      <c r="R27" t="s" s="134">
        <v>110</v>
      </c>
      <c r="S27" s="135">
        <f>AVERAGE(G27:G46)</f>
        <v>14.25</v>
      </c>
      <c r="T27" s="97">
        <f>AVERAGE(I27:I46)</f>
        <v>3.17184381469979</v>
      </c>
      <c r="U27" t="s" s="134">
        <v>110</v>
      </c>
      <c r="V27" s="135">
        <f>AVERAGE(L27:L46)</f>
        <v>2.3</v>
      </c>
      <c r="W27" s="97">
        <f>AVERAGE(N27:N46)</f>
        <v>0.9451709401709401</v>
      </c>
    </row>
    <row r="28" ht="21.95" customHeight="1">
      <c r="A28" s="150">
        <v>1977</v>
      </c>
      <c r="B28" s="100">
        <v>39</v>
      </c>
      <c r="C28" s="83">
        <v>145.6</v>
      </c>
      <c r="D28" s="87">
        <v>3.73333333333333</v>
      </c>
      <c r="E28" s="40"/>
      <c r="F28" s="151">
        <v>1977</v>
      </c>
      <c r="G28" s="100">
        <v>22</v>
      </c>
      <c r="H28" s="83">
        <v>50.9</v>
      </c>
      <c r="I28" s="87">
        <v>2.31363636363636</v>
      </c>
      <c r="J28" s="40"/>
      <c r="K28" s="151">
        <v>1977</v>
      </c>
      <c r="L28" s="100">
        <v>6</v>
      </c>
      <c r="M28" s="83">
        <v>4.9</v>
      </c>
      <c r="N28" s="89">
        <v>0.816666666666667</v>
      </c>
      <c r="O28" t="s" s="131">
        <v>111</v>
      </c>
      <c r="P28" s="135">
        <f>AVERAGE(B28:B46)</f>
        <v>32.3684210526316</v>
      </c>
      <c r="Q28" s="97">
        <f>AVERAGE(D28:D46)</f>
        <v>4.53604778855685</v>
      </c>
      <c r="R28" t="s" s="134">
        <v>111</v>
      </c>
      <c r="S28" s="135">
        <f>AVERAGE(G28:G46)</f>
        <v>14.4210526315789</v>
      </c>
      <c r="T28" s="97">
        <f>AVERAGE(I28:I46)</f>
        <v>3.16844803461222</v>
      </c>
      <c r="U28" t="s" s="134">
        <v>111</v>
      </c>
      <c r="V28" s="135">
        <f>AVERAGE(L28:L46)</f>
        <v>2.31578947368421</v>
      </c>
      <c r="W28" s="97">
        <f>AVERAGE(N28:N46)</f>
        <v>0.907268518518518</v>
      </c>
    </row>
    <row r="29" ht="21.95" customHeight="1">
      <c r="A29" s="150">
        <v>1978</v>
      </c>
      <c r="B29" s="100">
        <v>40</v>
      </c>
      <c r="C29" s="83">
        <v>169.5</v>
      </c>
      <c r="D29" s="87">
        <v>4.2375</v>
      </c>
      <c r="E29" s="40"/>
      <c r="F29" s="151">
        <v>1978</v>
      </c>
      <c r="G29" s="100">
        <v>21</v>
      </c>
      <c r="H29" s="83">
        <v>62</v>
      </c>
      <c r="I29" s="87">
        <v>2.95238095238095</v>
      </c>
      <c r="J29" s="40"/>
      <c r="K29" s="151">
        <v>1978</v>
      </c>
      <c r="L29" s="100">
        <v>4</v>
      </c>
      <c r="M29" s="83">
        <v>2.3</v>
      </c>
      <c r="N29" s="89">
        <v>0.575</v>
      </c>
      <c r="O29" t="s" s="131">
        <v>112</v>
      </c>
      <c r="P29" s="135">
        <f>AVERAGE(B29:B46)</f>
        <v>32</v>
      </c>
      <c r="Q29" s="97">
        <f>AVERAGE(D29:D46)</f>
        <v>4.58064303606927</v>
      </c>
      <c r="R29" t="s" s="134">
        <v>112</v>
      </c>
      <c r="S29" s="135">
        <f>AVERAGE(G29:G46)</f>
        <v>14</v>
      </c>
      <c r="T29" s="97">
        <f>AVERAGE(I29:I46)</f>
        <v>3.21593757188866</v>
      </c>
      <c r="U29" t="s" s="134">
        <v>112</v>
      </c>
      <c r="V29" s="135">
        <f>AVERAGE(L29:L46)</f>
        <v>2.11111111111111</v>
      </c>
      <c r="W29" s="97">
        <f>AVERAGE(N29:N46)</f>
        <v>0.91550505050505</v>
      </c>
    </row>
    <row r="30" ht="21.95" customHeight="1">
      <c r="A30" s="150">
        <v>1979</v>
      </c>
      <c r="B30" s="100">
        <v>34</v>
      </c>
      <c r="C30" s="83">
        <v>169.9</v>
      </c>
      <c r="D30" s="87">
        <v>4.99705882352941</v>
      </c>
      <c r="E30" s="40"/>
      <c r="F30" s="151">
        <v>1979</v>
      </c>
      <c r="G30" s="100">
        <v>8</v>
      </c>
      <c r="H30" s="83">
        <v>25.2</v>
      </c>
      <c r="I30" s="87">
        <v>3.15</v>
      </c>
      <c r="J30" s="40"/>
      <c r="K30" s="151">
        <v>1979</v>
      </c>
      <c r="L30" s="100">
        <v>0</v>
      </c>
      <c r="M30" s="83">
        <v>0</v>
      </c>
      <c r="N30" s="89"/>
      <c r="O30" t="s" s="131">
        <v>113</v>
      </c>
      <c r="P30" s="135">
        <f>AVERAGE(B30:B46)</f>
        <v>31.5294117647059</v>
      </c>
      <c r="Q30" s="97">
        <f>AVERAGE(D30:D46)</f>
        <v>4.60082792054393</v>
      </c>
      <c r="R30" t="s" s="134">
        <v>113</v>
      </c>
      <c r="S30" s="135">
        <f>AVERAGE(G30:G46)</f>
        <v>13.5882352941176</v>
      </c>
      <c r="T30" s="97">
        <f>AVERAGE(I30:I46)</f>
        <v>3.23144090244794</v>
      </c>
      <c r="U30" t="s" s="134">
        <v>113</v>
      </c>
      <c r="V30" s="135">
        <f>AVERAGE(L30:L46)</f>
        <v>2</v>
      </c>
      <c r="W30" s="97">
        <f>AVERAGE(N30:N46)</f>
        <v>0.949555555555555</v>
      </c>
    </row>
    <row r="31" ht="21.95" customHeight="1">
      <c r="A31" s="150">
        <v>1980</v>
      </c>
      <c r="B31" s="100">
        <v>26</v>
      </c>
      <c r="C31" s="83">
        <v>111.2</v>
      </c>
      <c r="D31" s="87">
        <v>4.27692307692308</v>
      </c>
      <c r="E31" s="40"/>
      <c r="F31" s="151">
        <v>1980</v>
      </c>
      <c r="G31" s="100">
        <v>16</v>
      </c>
      <c r="H31" s="83">
        <v>55.5</v>
      </c>
      <c r="I31" s="87">
        <v>3.46875</v>
      </c>
      <c r="J31" s="40"/>
      <c r="K31" s="151">
        <v>1980</v>
      </c>
      <c r="L31" s="100">
        <v>0</v>
      </c>
      <c r="M31" s="83">
        <v>0</v>
      </c>
      <c r="N31" s="89"/>
      <c r="O31" t="s" s="131">
        <v>114</v>
      </c>
      <c r="P31" s="135">
        <f>AVERAGE(B31:B46)</f>
        <v>31.375</v>
      </c>
      <c r="Q31" s="97">
        <f>AVERAGE(D31:D46)</f>
        <v>4.57606348910734</v>
      </c>
      <c r="R31" t="s" s="134">
        <v>114</v>
      </c>
      <c r="S31" s="135">
        <f>AVERAGE(G31:G46)</f>
        <v>13.9375</v>
      </c>
      <c r="T31" s="97">
        <f>AVERAGE(I31:I46)</f>
        <v>3.23653095885093</v>
      </c>
      <c r="U31" t="s" s="134">
        <v>114</v>
      </c>
      <c r="V31" s="135">
        <f>AVERAGE(L31:L46)</f>
        <v>2.125</v>
      </c>
      <c r="W31" s="97">
        <f>AVERAGE(N31:N46)</f>
        <v>0.949555555555555</v>
      </c>
    </row>
    <row r="32" ht="21.95" customHeight="1">
      <c r="A32" s="150">
        <v>1981</v>
      </c>
      <c r="B32" s="100">
        <v>44</v>
      </c>
      <c r="C32" s="83">
        <v>192.3</v>
      </c>
      <c r="D32" s="87">
        <v>4.37045454545455</v>
      </c>
      <c r="E32" s="40"/>
      <c r="F32" s="151">
        <v>1981</v>
      </c>
      <c r="G32" s="100">
        <v>21</v>
      </c>
      <c r="H32" s="83">
        <v>64.09999999999999</v>
      </c>
      <c r="I32" s="87">
        <v>3.05238095238095</v>
      </c>
      <c r="J32" s="40"/>
      <c r="K32" s="151">
        <v>1981</v>
      </c>
      <c r="L32" s="100">
        <v>5</v>
      </c>
      <c r="M32" s="83">
        <v>5.8</v>
      </c>
      <c r="N32" s="89">
        <v>1.16</v>
      </c>
      <c r="O32" t="s" s="131">
        <v>115</v>
      </c>
      <c r="P32" s="135">
        <f>AVERAGE(B32:B46)</f>
        <v>31.7333333333333</v>
      </c>
      <c r="Q32" s="97">
        <f>AVERAGE(D32:D46)</f>
        <v>4.59600618325296</v>
      </c>
      <c r="R32" t="s" s="134">
        <v>115</v>
      </c>
      <c r="S32" s="135">
        <f>AVERAGE(G32:G46)</f>
        <v>13.8</v>
      </c>
      <c r="T32" s="97">
        <f>AVERAGE(I32:I46)</f>
        <v>3.22104968944099</v>
      </c>
      <c r="U32" t="s" s="134">
        <v>115</v>
      </c>
      <c r="V32" s="135">
        <f>AVERAGE(L32:L46)</f>
        <v>2.26666666666667</v>
      </c>
      <c r="W32" s="97">
        <f>AVERAGE(N32:N46)</f>
        <v>0.949555555555555</v>
      </c>
    </row>
    <row r="33" ht="21.95" customHeight="1">
      <c r="A33" s="150">
        <v>1982</v>
      </c>
      <c r="B33" s="100">
        <v>22</v>
      </c>
      <c r="C33" s="83">
        <v>93.59999999999999</v>
      </c>
      <c r="D33" s="87">
        <v>4.25454545454545</v>
      </c>
      <c r="E33" s="40"/>
      <c r="F33" s="151">
        <v>1982</v>
      </c>
      <c r="G33" s="100">
        <v>10</v>
      </c>
      <c r="H33" s="83">
        <v>30.2</v>
      </c>
      <c r="I33" s="87">
        <v>3.02</v>
      </c>
      <c r="J33" s="40"/>
      <c r="K33" s="151">
        <v>1982</v>
      </c>
      <c r="L33" s="100">
        <v>2</v>
      </c>
      <c r="M33" s="83">
        <v>2.6</v>
      </c>
      <c r="N33" s="89">
        <v>1.3</v>
      </c>
      <c r="O33" t="s" s="131">
        <v>116</v>
      </c>
      <c r="P33" s="135">
        <f>AVERAGE(B33:B46)</f>
        <v>30.8571428571429</v>
      </c>
      <c r="Q33" s="97">
        <f>AVERAGE(D33:D46)</f>
        <v>4.61211701452427</v>
      </c>
      <c r="R33" t="s" s="134">
        <v>116</v>
      </c>
      <c r="S33" s="135">
        <f>AVERAGE(G33:G46)</f>
        <v>13.2857142857143</v>
      </c>
      <c r="T33" s="97">
        <f>AVERAGE(I33:I46)</f>
        <v>3.23309745637385</v>
      </c>
      <c r="U33" t="s" s="134">
        <v>116</v>
      </c>
      <c r="V33" s="135">
        <f>AVERAGE(L33:L46)</f>
        <v>2.07142857142857</v>
      </c>
      <c r="W33" s="97">
        <f>AVERAGE(N33:N46)</f>
        <v>0.926172839506173</v>
      </c>
    </row>
    <row r="34" ht="21.95" customHeight="1">
      <c r="A34" s="150">
        <v>1983</v>
      </c>
      <c r="B34" s="100">
        <v>16</v>
      </c>
      <c r="C34" s="83">
        <v>81.7</v>
      </c>
      <c r="D34" s="87">
        <v>5.10625</v>
      </c>
      <c r="E34" s="40"/>
      <c r="F34" s="151">
        <v>1983</v>
      </c>
      <c r="G34" s="100">
        <v>3</v>
      </c>
      <c r="H34" s="83">
        <v>9</v>
      </c>
      <c r="I34" s="87">
        <v>3</v>
      </c>
      <c r="J34" s="40"/>
      <c r="K34" s="151">
        <v>1983</v>
      </c>
      <c r="L34" s="100">
        <v>0</v>
      </c>
      <c r="M34" s="83">
        <v>0</v>
      </c>
      <c r="N34" s="89"/>
      <c r="O34" t="s" s="131">
        <v>117</v>
      </c>
      <c r="P34" s="135">
        <f>AVERAGE(B34:B46)</f>
        <v>31.5384615384615</v>
      </c>
      <c r="Q34" s="97">
        <f>AVERAGE(D34:D46)</f>
        <v>4.63962251913803</v>
      </c>
      <c r="R34" t="s" s="134">
        <v>117</v>
      </c>
      <c r="S34" s="135">
        <f>AVERAGE(G34:G46)</f>
        <v>13.5384615384615</v>
      </c>
      <c r="T34" s="97">
        <f>AVERAGE(I34:I46)</f>
        <v>3.24948956840261</v>
      </c>
      <c r="U34" t="s" s="134">
        <v>117</v>
      </c>
      <c r="V34" s="135">
        <f>AVERAGE(L34:L46)</f>
        <v>2.07692307692308</v>
      </c>
      <c r="W34" s="97">
        <f>AVERAGE(N34:N46)</f>
        <v>0.879444444444444</v>
      </c>
    </row>
    <row r="35" ht="21.95" customHeight="1">
      <c r="A35" s="150">
        <v>1984</v>
      </c>
      <c r="B35" s="100">
        <v>26</v>
      </c>
      <c r="C35" s="83">
        <v>131.6</v>
      </c>
      <c r="D35" s="87">
        <v>5.06153846153846</v>
      </c>
      <c r="E35" s="40"/>
      <c r="F35" s="151">
        <v>1984</v>
      </c>
      <c r="G35" s="100">
        <v>10</v>
      </c>
      <c r="H35" s="83">
        <v>38.1</v>
      </c>
      <c r="I35" s="87">
        <v>3.81</v>
      </c>
      <c r="J35" s="40"/>
      <c r="K35" s="151">
        <v>1984</v>
      </c>
      <c r="L35" s="100">
        <v>0</v>
      </c>
      <c r="M35" s="83">
        <v>0</v>
      </c>
      <c r="N35" s="89"/>
      <c r="O35" t="s" s="131">
        <v>118</v>
      </c>
      <c r="P35" s="135">
        <f>AVERAGE(B35:B46)</f>
        <v>32.8333333333333</v>
      </c>
      <c r="Q35" s="97">
        <f>AVERAGE(D35:D46)</f>
        <v>4.60073689573286</v>
      </c>
      <c r="R35" t="s" s="134">
        <v>118</v>
      </c>
      <c r="S35" s="135">
        <f>AVERAGE(G35:G46)</f>
        <v>14.4166666666667</v>
      </c>
      <c r="T35" s="97">
        <f>AVERAGE(I35:I46)</f>
        <v>3.2702803657695</v>
      </c>
      <c r="U35" t="s" s="134">
        <v>118</v>
      </c>
      <c r="V35" s="135">
        <f>AVERAGE(L35:L46)</f>
        <v>2.25</v>
      </c>
      <c r="W35" s="97">
        <f>AVERAGE(N35:N46)</f>
        <v>0.879444444444444</v>
      </c>
    </row>
    <row r="36" ht="21.95" customHeight="1">
      <c r="A36" s="150">
        <v>1985</v>
      </c>
      <c r="B36" s="100">
        <v>34</v>
      </c>
      <c r="C36" s="83">
        <v>154.1</v>
      </c>
      <c r="D36" s="87">
        <v>4.53235294117647</v>
      </c>
      <c r="E36" s="40"/>
      <c r="F36" s="151">
        <v>1985</v>
      </c>
      <c r="G36" s="100">
        <v>15</v>
      </c>
      <c r="H36" s="83">
        <v>48.3</v>
      </c>
      <c r="I36" s="87">
        <v>3.22</v>
      </c>
      <c r="J36" s="40"/>
      <c r="K36" s="151">
        <v>1985</v>
      </c>
      <c r="L36" s="100">
        <v>2</v>
      </c>
      <c r="M36" s="83">
        <v>2.4</v>
      </c>
      <c r="N36" s="89">
        <v>1.2</v>
      </c>
      <c r="O36" t="s" s="131">
        <v>119</v>
      </c>
      <c r="P36" s="135">
        <f>AVERAGE(B36:B46)</f>
        <v>33.4545454545455</v>
      </c>
      <c r="Q36" s="97">
        <f>AVERAGE(D36:D46)</f>
        <v>4.55884584429599</v>
      </c>
      <c r="R36" t="s" s="134">
        <v>119</v>
      </c>
      <c r="S36" s="135">
        <f>AVERAGE(G36:G46)</f>
        <v>14.8181818181818</v>
      </c>
      <c r="T36" s="97">
        <f>AVERAGE(I36:I46)</f>
        <v>3.22121494447581</v>
      </c>
      <c r="U36" t="s" s="134">
        <v>119</v>
      </c>
      <c r="V36" s="135">
        <f>AVERAGE(L36:L46)</f>
        <v>2.45454545454545</v>
      </c>
      <c r="W36" s="97">
        <f>AVERAGE(N36:N46)</f>
        <v>0.879444444444444</v>
      </c>
    </row>
    <row r="37" ht="21.95" customHeight="1">
      <c r="A37" s="150">
        <v>1986</v>
      </c>
      <c r="B37" s="100">
        <v>32</v>
      </c>
      <c r="C37" s="83">
        <v>149</v>
      </c>
      <c r="D37" s="87">
        <v>4.65625</v>
      </c>
      <c r="E37" s="40"/>
      <c r="F37" s="151">
        <v>1986</v>
      </c>
      <c r="G37" s="100">
        <v>15</v>
      </c>
      <c r="H37" s="83">
        <v>50.3</v>
      </c>
      <c r="I37" s="87">
        <v>3.35333333333333</v>
      </c>
      <c r="J37" s="40"/>
      <c r="K37" s="151">
        <v>1986</v>
      </c>
      <c r="L37" s="100">
        <v>2</v>
      </c>
      <c r="M37" s="83">
        <v>1.3</v>
      </c>
      <c r="N37" s="89">
        <v>0.65</v>
      </c>
      <c r="O37" t="s" s="131">
        <v>98</v>
      </c>
      <c r="P37" s="135">
        <f>AVERAGE(B37:B46)</f>
        <v>33.4</v>
      </c>
      <c r="Q37" s="97">
        <f>AVERAGE(D37:D46)</f>
        <v>4.56149513460794</v>
      </c>
      <c r="R37" t="s" s="134">
        <v>98</v>
      </c>
      <c r="S37" s="135">
        <f>AVERAGE(G37:G46)</f>
        <v>14.8</v>
      </c>
      <c r="T37" s="97">
        <f>AVERAGE(I37:I46)</f>
        <v>3.2213364389234</v>
      </c>
      <c r="U37" t="s" s="134">
        <v>98</v>
      </c>
      <c r="V37" s="135">
        <f>AVERAGE(L37:L46)</f>
        <v>2.5</v>
      </c>
      <c r="W37" s="97">
        <f>AVERAGE(N37:N46)</f>
        <v>0.833650793650793</v>
      </c>
    </row>
    <row r="38" ht="21.95" customHeight="1">
      <c r="A38" s="150">
        <v>1987</v>
      </c>
      <c r="B38" s="100">
        <v>21</v>
      </c>
      <c r="C38" s="83">
        <v>96.8</v>
      </c>
      <c r="D38" s="87">
        <v>4.60952380952381</v>
      </c>
      <c r="E38" s="40"/>
      <c r="F38" s="151">
        <v>1987</v>
      </c>
      <c r="G38" s="100">
        <v>10</v>
      </c>
      <c r="H38" s="83">
        <v>36.6</v>
      </c>
      <c r="I38" s="87">
        <v>3.66</v>
      </c>
      <c r="J38" s="40"/>
      <c r="K38" s="151">
        <v>1987</v>
      </c>
      <c r="L38" s="100">
        <v>0</v>
      </c>
      <c r="M38" s="83">
        <v>0</v>
      </c>
      <c r="N38" s="89"/>
      <c r="O38" t="s" s="131">
        <v>120</v>
      </c>
      <c r="P38" s="135">
        <f>AVERAGE(B38:B46)</f>
        <v>33.5555555555556</v>
      </c>
      <c r="Q38" s="97">
        <f>AVERAGE(D38:D46)</f>
        <v>4.55096681623104</v>
      </c>
      <c r="R38" t="s" s="134">
        <v>120</v>
      </c>
      <c r="S38" s="135">
        <f>AVERAGE(G38:G46)</f>
        <v>14.7777777777778</v>
      </c>
      <c r="T38" s="97">
        <f>AVERAGE(I38:I46)</f>
        <v>3.20667011732229</v>
      </c>
      <c r="U38" t="s" s="134">
        <v>120</v>
      </c>
      <c r="V38" s="135">
        <f>AVERAGE(L38:L46)</f>
        <v>2.55555555555556</v>
      </c>
      <c r="W38" s="97">
        <f>AVERAGE(N38:N46)</f>
        <v>0.8642592592592589</v>
      </c>
    </row>
    <row r="39" ht="21.95" customHeight="1">
      <c r="A39" s="150">
        <v>1988</v>
      </c>
      <c r="B39" s="100">
        <v>13</v>
      </c>
      <c r="C39" s="83">
        <v>67</v>
      </c>
      <c r="D39" s="87">
        <v>5.15384615384615</v>
      </c>
      <c r="E39" s="40"/>
      <c r="F39" s="151">
        <v>1988</v>
      </c>
      <c r="G39" s="100">
        <v>5</v>
      </c>
      <c r="H39" s="83">
        <v>20.4</v>
      </c>
      <c r="I39" s="87">
        <v>4.08</v>
      </c>
      <c r="J39" s="40"/>
      <c r="K39" s="151">
        <v>1988</v>
      </c>
      <c r="L39" s="100">
        <v>0</v>
      </c>
      <c r="M39" s="83">
        <v>0</v>
      </c>
      <c r="N39" s="89"/>
      <c r="O39" t="s" s="131">
        <v>121</v>
      </c>
      <c r="P39" s="135">
        <f>AVERAGE(B39:B46)</f>
        <v>35.125</v>
      </c>
      <c r="Q39" s="97">
        <f>AVERAGE(D39:D46)</f>
        <v>4.54364719206945</v>
      </c>
      <c r="R39" t="s" s="134">
        <v>121</v>
      </c>
      <c r="S39" s="135">
        <f>AVERAGE(G39:G46)</f>
        <v>15.375</v>
      </c>
      <c r="T39" s="97">
        <f>AVERAGE(I39:I46)</f>
        <v>3.15000388198758</v>
      </c>
      <c r="U39" t="s" s="134">
        <v>121</v>
      </c>
      <c r="V39" s="135">
        <f>AVERAGE(L39:L46)</f>
        <v>2.875</v>
      </c>
      <c r="W39" s="97">
        <f>AVERAGE(N39:N46)</f>
        <v>0.8642592592592589</v>
      </c>
    </row>
    <row r="40" ht="21.95" customHeight="1">
      <c r="A40" s="150">
        <v>1989</v>
      </c>
      <c r="B40" s="100">
        <v>41</v>
      </c>
      <c r="C40" s="83">
        <v>198.6</v>
      </c>
      <c r="D40" s="87">
        <v>4.84390243902439</v>
      </c>
      <c r="E40" s="40"/>
      <c r="F40" s="151">
        <v>1989</v>
      </c>
      <c r="G40" s="100">
        <v>15</v>
      </c>
      <c r="H40" s="83">
        <v>51.2</v>
      </c>
      <c r="I40" s="87">
        <v>3.41333333333333</v>
      </c>
      <c r="J40" s="40"/>
      <c r="K40" s="151">
        <v>1989</v>
      </c>
      <c r="L40" s="100">
        <v>0</v>
      </c>
      <c r="M40" s="83">
        <v>0</v>
      </c>
      <c r="N40" s="89"/>
      <c r="O40" t="s" s="131">
        <v>122</v>
      </c>
      <c r="P40" s="135">
        <f>AVERAGE(B40:B46)</f>
        <v>38.2857142857143</v>
      </c>
      <c r="Q40" s="97">
        <f>AVERAGE(D40:D46)</f>
        <v>4.45647591181563</v>
      </c>
      <c r="R40" t="s" s="134">
        <v>122</v>
      </c>
      <c r="S40" s="135">
        <f>AVERAGE(G40:G46)</f>
        <v>16.8571428571429</v>
      </c>
      <c r="T40" s="97">
        <f>AVERAGE(I40:I46)</f>
        <v>3.01714729370009</v>
      </c>
      <c r="U40" t="s" s="134">
        <v>122</v>
      </c>
      <c r="V40" s="135">
        <f>AVERAGE(L40:L46)</f>
        <v>3.28571428571429</v>
      </c>
      <c r="W40" s="97">
        <f>AVERAGE(N40:N46)</f>
        <v>0.8642592592592589</v>
      </c>
    </row>
    <row r="41" ht="21.95" customHeight="1">
      <c r="A41" s="150">
        <v>1990</v>
      </c>
      <c r="B41" s="100">
        <v>35</v>
      </c>
      <c r="C41" s="83">
        <v>138.2</v>
      </c>
      <c r="D41" s="87">
        <v>3.94857142857143</v>
      </c>
      <c r="E41" s="40"/>
      <c r="F41" s="151">
        <v>1990</v>
      </c>
      <c r="G41" s="100">
        <v>18</v>
      </c>
      <c r="H41" s="83">
        <v>42.9</v>
      </c>
      <c r="I41" s="87">
        <v>2.38333333333333</v>
      </c>
      <c r="J41" s="40"/>
      <c r="K41" s="151">
        <v>1990</v>
      </c>
      <c r="L41" s="100">
        <v>9</v>
      </c>
      <c r="M41" s="83">
        <v>10.1</v>
      </c>
      <c r="N41" s="89">
        <v>1.12222222222222</v>
      </c>
      <c r="O41" t="s" s="131">
        <v>123</v>
      </c>
      <c r="P41" s="135">
        <f>AVERAGE(B41:B46)</f>
        <v>37.8333333333333</v>
      </c>
      <c r="Q41" s="97">
        <f>AVERAGE(D41:D46)</f>
        <v>4.39190482394751</v>
      </c>
      <c r="R41" t="s" s="134">
        <v>123</v>
      </c>
      <c r="S41" s="135">
        <f>AVERAGE(G41:G46)</f>
        <v>17.1666666666667</v>
      </c>
      <c r="T41" s="97">
        <f>AVERAGE(I41:I46)</f>
        <v>2.95111628709455</v>
      </c>
      <c r="U41" t="s" s="134">
        <v>123</v>
      </c>
      <c r="V41" s="135">
        <f>AVERAGE(L41:L46)</f>
        <v>3.83333333333333</v>
      </c>
      <c r="W41" s="97">
        <f>AVERAGE(N41:N46)</f>
        <v>0.8642592592592589</v>
      </c>
    </row>
    <row r="42" ht="21.95" customHeight="1">
      <c r="A42" s="150">
        <v>1991</v>
      </c>
      <c r="B42" s="100">
        <v>40</v>
      </c>
      <c r="C42" s="83">
        <v>164.9</v>
      </c>
      <c r="D42" s="87">
        <v>4.1225</v>
      </c>
      <c r="E42" s="40"/>
      <c r="F42" s="151">
        <v>1991</v>
      </c>
      <c r="G42" s="100">
        <v>23</v>
      </c>
      <c r="H42" s="83">
        <v>70.2</v>
      </c>
      <c r="I42" s="87">
        <v>3.05217391304348</v>
      </c>
      <c r="J42" s="40"/>
      <c r="K42" s="151">
        <v>1991</v>
      </c>
      <c r="L42" s="100">
        <v>4</v>
      </c>
      <c r="M42" s="83">
        <v>3.8</v>
      </c>
      <c r="N42" s="89">
        <v>0.95</v>
      </c>
      <c r="O42" t="s" s="131">
        <v>104</v>
      </c>
      <c r="P42" s="135">
        <f>AVERAGE(B42:B46)</f>
        <v>38.4</v>
      </c>
      <c r="Q42" s="97">
        <f>AVERAGE(D42:D46)</f>
        <v>4.48057150302272</v>
      </c>
      <c r="R42" t="s" s="134">
        <v>104</v>
      </c>
      <c r="S42" s="135">
        <f>AVERAGE(G42:G46)</f>
        <v>17</v>
      </c>
      <c r="T42" s="97">
        <f>AVERAGE(I42:I46)</f>
        <v>3.06467287784679</v>
      </c>
      <c r="U42" t="s" s="134">
        <v>104</v>
      </c>
      <c r="V42" s="135">
        <f>AVERAGE(L42:L46)</f>
        <v>2.8</v>
      </c>
      <c r="W42" s="97">
        <f>AVERAGE(N42:N46)</f>
        <v>0.812666666666667</v>
      </c>
    </row>
    <row r="43" ht="21.95" customHeight="1">
      <c r="A43" s="150">
        <v>1992</v>
      </c>
      <c r="B43" s="100">
        <v>41</v>
      </c>
      <c r="C43" s="83">
        <v>197.3</v>
      </c>
      <c r="D43" s="87">
        <v>4.81219512195122</v>
      </c>
      <c r="E43" s="40"/>
      <c r="F43" s="151">
        <v>1992</v>
      </c>
      <c r="G43" s="100">
        <v>15</v>
      </c>
      <c r="H43" s="83">
        <v>52.9</v>
      </c>
      <c r="I43" s="87">
        <v>3.52666666666667</v>
      </c>
      <c r="J43" s="40"/>
      <c r="K43" s="151">
        <v>1992</v>
      </c>
      <c r="L43" s="100">
        <v>1</v>
      </c>
      <c r="M43" s="83">
        <v>1</v>
      </c>
      <c r="N43" s="89">
        <v>1</v>
      </c>
      <c r="O43" t="s" s="131">
        <v>124</v>
      </c>
      <c r="P43" s="135">
        <f>AVERAGE(B43:B46)</f>
        <v>38</v>
      </c>
      <c r="Q43" s="97">
        <f>AVERAGE(D43:D46)</f>
        <v>4.57008937877841</v>
      </c>
      <c r="R43" t="s" s="134">
        <v>124</v>
      </c>
      <c r="S43" s="135">
        <f>AVERAGE(G43:G46)</f>
        <v>15.5</v>
      </c>
      <c r="T43" s="97">
        <f>AVERAGE(I43:I46)</f>
        <v>3.06779761904762</v>
      </c>
      <c r="U43" t="s" s="134">
        <v>124</v>
      </c>
      <c r="V43" s="135">
        <f>AVERAGE(L43:L46)</f>
        <v>2.5</v>
      </c>
      <c r="W43" s="97">
        <f>AVERAGE(N43:N46)</f>
        <v>0.778333333333333</v>
      </c>
    </row>
    <row r="44" ht="21.95" customHeight="1">
      <c r="A44" s="150">
        <v>1993</v>
      </c>
      <c r="B44" s="100">
        <v>27</v>
      </c>
      <c r="C44" s="83">
        <v>137.1</v>
      </c>
      <c r="D44" s="87">
        <v>5.07777777777778</v>
      </c>
      <c r="E44" s="40"/>
      <c r="F44" s="151">
        <v>1993</v>
      </c>
      <c r="G44" s="100">
        <v>6</v>
      </c>
      <c r="H44" s="83">
        <v>17.6</v>
      </c>
      <c r="I44" s="87">
        <v>2.93333333333333</v>
      </c>
      <c r="J44" s="40"/>
      <c r="K44" s="151">
        <v>1993</v>
      </c>
      <c r="L44" s="100">
        <v>1</v>
      </c>
      <c r="M44" s="83">
        <v>0.4</v>
      </c>
      <c r="N44" s="89">
        <v>0.4</v>
      </c>
      <c r="O44" t="s" s="131">
        <v>125</v>
      </c>
      <c r="P44" s="135">
        <f>AVERAGE(B44:B46)</f>
        <v>37</v>
      </c>
      <c r="Q44" s="97">
        <f>AVERAGE(D44:D46)</f>
        <v>4.48938746438747</v>
      </c>
      <c r="R44" t="s" s="134">
        <v>125</v>
      </c>
      <c r="S44" s="135">
        <f>AVERAGE(G44:G46)</f>
        <v>15.6666666666667</v>
      </c>
      <c r="T44" s="97">
        <f>AVERAGE(I44:I46)</f>
        <v>2.91484126984127</v>
      </c>
      <c r="U44" t="s" s="134">
        <v>125</v>
      </c>
      <c r="V44" s="135">
        <f>AVERAGE(L44:L46)</f>
        <v>3</v>
      </c>
      <c r="W44" s="97">
        <f>AVERAGE(N44:N46)</f>
        <v>0.704444444444444</v>
      </c>
    </row>
    <row r="45" ht="21.95" customHeight="1">
      <c r="A45" s="150">
        <v>1994</v>
      </c>
      <c r="B45" s="100">
        <v>52</v>
      </c>
      <c r="C45" s="83">
        <v>234.8</v>
      </c>
      <c r="D45" s="87">
        <v>4.51538461538462</v>
      </c>
      <c r="E45" s="40"/>
      <c r="F45" s="151">
        <v>1994</v>
      </c>
      <c r="G45" s="100">
        <v>21</v>
      </c>
      <c r="H45" s="83">
        <v>62.5</v>
      </c>
      <c r="I45" s="87">
        <v>2.97619047619048</v>
      </c>
      <c r="J45" s="40"/>
      <c r="K45" s="151">
        <v>1994</v>
      </c>
      <c r="L45" s="100">
        <v>5</v>
      </c>
      <c r="M45" s="83">
        <v>6.4</v>
      </c>
      <c r="N45" s="89">
        <v>1.28</v>
      </c>
      <c r="O45" t="s" s="131">
        <v>126</v>
      </c>
      <c r="P45" s="135">
        <f>AVERAGE(B45:B46)</f>
        <v>42</v>
      </c>
      <c r="Q45" s="97">
        <f>AVERAGE(D45:D46)</f>
        <v>4.19519230769231</v>
      </c>
      <c r="R45" t="s" s="134">
        <v>126</v>
      </c>
      <c r="S45" s="135">
        <f>AVERAGE(G45:G46)</f>
        <v>20.5</v>
      </c>
      <c r="T45" s="97">
        <f>AVERAGE(I45:I46)</f>
        <v>2.90559523809524</v>
      </c>
      <c r="U45" t="s" s="134">
        <v>126</v>
      </c>
      <c r="V45" s="135">
        <f>AVERAGE(L45:L46)</f>
        <v>4</v>
      </c>
      <c r="W45" s="97">
        <f>AVERAGE(N45:N46)</f>
        <v>0.856666666666667</v>
      </c>
    </row>
    <row r="46" ht="21.95" customHeight="1">
      <c r="A46" s="150">
        <v>1995</v>
      </c>
      <c r="B46" s="154">
        <v>32</v>
      </c>
      <c r="C46" s="155">
        <v>124</v>
      </c>
      <c r="D46" s="156">
        <v>3.875</v>
      </c>
      <c r="E46" s="40"/>
      <c r="F46" s="151">
        <v>1995</v>
      </c>
      <c r="G46" s="154">
        <v>20</v>
      </c>
      <c r="H46" s="155">
        <v>56.7</v>
      </c>
      <c r="I46" s="156">
        <v>2.835</v>
      </c>
      <c r="J46" s="40"/>
      <c r="K46" s="151">
        <v>1995</v>
      </c>
      <c r="L46" s="154">
        <v>3</v>
      </c>
      <c r="M46" s="155">
        <v>1.3</v>
      </c>
      <c r="N46" s="157">
        <v>0.433333333333333</v>
      </c>
      <c r="O46" t="s" s="131">
        <v>127</v>
      </c>
      <c r="P46" s="135">
        <f>AVERAGE(B46)</f>
        <v>32</v>
      </c>
      <c r="Q46" s="97">
        <f>AVERAGE(D46)</f>
        <v>3.875</v>
      </c>
      <c r="R46" t="s" s="134">
        <v>127</v>
      </c>
      <c r="S46" s="135">
        <f>AVERAGE(G46)</f>
        <v>20</v>
      </c>
      <c r="T46" s="97">
        <f>AVERAGE(I46)</f>
        <v>2.835</v>
      </c>
      <c r="U46" t="s" s="134">
        <v>127</v>
      </c>
      <c r="V46" s="135">
        <f>AVERAGE(L46)</f>
        <v>3</v>
      </c>
      <c r="W46" s="97">
        <f>AVERAGE(N46)</f>
        <v>0.433333333333333</v>
      </c>
    </row>
    <row r="47" ht="21.95" customHeight="1">
      <c r="A47" s="150">
        <v>1996</v>
      </c>
      <c r="B47" s="100">
        <v>36</v>
      </c>
      <c r="C47" s="83">
        <v>172</v>
      </c>
      <c r="D47" s="87">
        <v>4.77777777777778</v>
      </c>
      <c r="E47" s="40"/>
      <c r="F47" s="151">
        <v>1996</v>
      </c>
      <c r="G47" s="100">
        <v>10</v>
      </c>
      <c r="H47" s="83">
        <v>26.1</v>
      </c>
      <c r="I47" s="87">
        <v>2.61</v>
      </c>
      <c r="J47" s="40"/>
      <c r="K47" s="151">
        <v>1996</v>
      </c>
      <c r="L47" s="100">
        <v>2</v>
      </c>
      <c r="M47" s="83">
        <v>3</v>
      </c>
      <c r="N47" s="89">
        <v>1.5</v>
      </c>
      <c r="O47" t="s" s="131">
        <v>128</v>
      </c>
      <c r="P47" s="158">
        <f>AVERAGE(B47)</f>
        <v>36</v>
      </c>
      <c r="Q47" s="159">
        <f>AVERAGE(D47)</f>
        <v>4.77777777777778</v>
      </c>
      <c r="R47" t="s" s="134">
        <v>128</v>
      </c>
      <c r="S47" s="158">
        <f>AVERAGE(G47)</f>
        <v>10</v>
      </c>
      <c r="T47" s="159">
        <f>AVERAGE(I47)</f>
        <v>2.61</v>
      </c>
      <c r="U47" t="s" s="134">
        <v>128</v>
      </c>
      <c r="V47" s="158">
        <f>AVERAGE(L47)</f>
        <v>2</v>
      </c>
      <c r="W47" s="159">
        <f>AVERAGE(N47)</f>
        <v>1.5</v>
      </c>
    </row>
    <row r="48" ht="21.95" customHeight="1">
      <c r="A48" s="150">
        <v>1997</v>
      </c>
      <c r="B48" s="100">
        <v>16</v>
      </c>
      <c r="C48" s="83">
        <v>72.40000000000001</v>
      </c>
      <c r="D48" s="87">
        <v>4.525</v>
      </c>
      <c r="E48" s="40"/>
      <c r="F48" s="151">
        <v>1997</v>
      </c>
      <c r="G48" s="100">
        <v>9</v>
      </c>
      <c r="H48" s="83">
        <v>30.2</v>
      </c>
      <c r="I48" s="87">
        <v>3.35555555555556</v>
      </c>
      <c r="J48" s="40"/>
      <c r="K48" s="151">
        <v>1997</v>
      </c>
      <c r="L48" s="100">
        <v>1</v>
      </c>
      <c r="M48" s="83">
        <v>1.4</v>
      </c>
      <c r="N48" s="89">
        <v>1.4</v>
      </c>
      <c r="O48" t="s" s="131">
        <v>127</v>
      </c>
      <c r="P48" s="135">
        <f>AVERAGE(B48)</f>
        <v>16</v>
      </c>
      <c r="Q48" s="97">
        <f>AVERAGE(D48)</f>
        <v>4.525</v>
      </c>
      <c r="R48" t="s" s="134">
        <v>127</v>
      </c>
      <c r="S48" s="135">
        <f>AVERAGE(G48)</f>
        <v>9</v>
      </c>
      <c r="T48" s="97">
        <f>AVERAGE(I48)</f>
        <v>3.35555555555556</v>
      </c>
      <c r="U48" t="s" s="134">
        <v>127</v>
      </c>
      <c r="V48" s="135">
        <f>AVERAGE(L48)</f>
        <v>1</v>
      </c>
      <c r="W48" s="97">
        <f>AVERAGE(N48)</f>
        <v>1.4</v>
      </c>
    </row>
    <row r="49" ht="21.95" customHeight="1">
      <c r="A49" s="150">
        <v>1998</v>
      </c>
      <c r="B49" s="100">
        <v>15</v>
      </c>
      <c r="C49" s="83">
        <v>67.40000000000001</v>
      </c>
      <c r="D49" s="87">
        <v>4.49333333333333</v>
      </c>
      <c r="E49" s="40"/>
      <c r="F49" s="151">
        <v>1998</v>
      </c>
      <c r="G49" s="100">
        <v>6</v>
      </c>
      <c r="H49" s="83">
        <v>16.1</v>
      </c>
      <c r="I49" s="87">
        <v>2.68333333333333</v>
      </c>
      <c r="J49" s="40"/>
      <c r="K49" s="151">
        <v>1998</v>
      </c>
      <c r="L49" s="100">
        <v>1</v>
      </c>
      <c r="M49" s="83">
        <v>0.4</v>
      </c>
      <c r="N49" s="89">
        <v>0.4</v>
      </c>
      <c r="O49" t="s" s="131">
        <v>126</v>
      </c>
      <c r="P49" s="135">
        <f>AVERAGE(B48:B49)</f>
        <v>15.5</v>
      </c>
      <c r="Q49" s="97">
        <f>AVERAGE(D48:D49)</f>
        <v>4.50916666666667</v>
      </c>
      <c r="R49" t="s" s="134">
        <v>126</v>
      </c>
      <c r="S49" s="135">
        <f>AVERAGE(G48:G49)</f>
        <v>7.5</v>
      </c>
      <c r="T49" s="97">
        <f>AVERAGE(I48:I49)</f>
        <v>3.01944444444445</v>
      </c>
      <c r="U49" t="s" s="134">
        <v>126</v>
      </c>
      <c r="V49" s="135">
        <f>AVERAGE(L48:L49)</f>
        <v>1</v>
      </c>
      <c r="W49" s="97">
        <f>AVERAGE(N48:N49)</f>
        <v>0.9</v>
      </c>
    </row>
    <row r="50" ht="21.95" customHeight="1">
      <c r="A50" s="150">
        <v>1999</v>
      </c>
      <c r="B50" s="100">
        <v>19</v>
      </c>
      <c r="C50" s="83">
        <v>87.59999999999999</v>
      </c>
      <c r="D50" s="87">
        <v>4.61052631578947</v>
      </c>
      <c r="E50" s="40"/>
      <c r="F50" s="151">
        <v>1999</v>
      </c>
      <c r="G50" s="100">
        <v>9</v>
      </c>
      <c r="H50" s="83">
        <v>31</v>
      </c>
      <c r="I50" s="87">
        <v>3.44444444444444</v>
      </c>
      <c r="J50" s="40"/>
      <c r="K50" s="151">
        <v>1999</v>
      </c>
      <c r="L50" s="100">
        <v>0</v>
      </c>
      <c r="M50" s="83">
        <v>0</v>
      </c>
      <c r="N50" s="89"/>
      <c r="O50" t="s" s="131">
        <v>125</v>
      </c>
      <c r="P50" s="135">
        <f>AVERAGE(B48:B50)</f>
        <v>16.6666666666667</v>
      </c>
      <c r="Q50" s="97">
        <f>AVERAGE(D48:D50)</f>
        <v>4.54295321637427</v>
      </c>
      <c r="R50" t="s" s="134">
        <v>125</v>
      </c>
      <c r="S50" s="135">
        <f>AVERAGE(G48:G50)</f>
        <v>8</v>
      </c>
      <c r="T50" s="97">
        <f>AVERAGE(I48:I50)</f>
        <v>3.16111111111111</v>
      </c>
      <c r="U50" t="s" s="134">
        <v>125</v>
      </c>
      <c r="V50" s="135">
        <f>AVERAGE(L48:L50)</f>
        <v>0.666666666666667</v>
      </c>
      <c r="W50" s="97">
        <f>AVERAGE(N48:N50)</f>
        <v>0.9</v>
      </c>
    </row>
    <row r="51" ht="21.95" customHeight="1">
      <c r="A51" s="150">
        <v>2000</v>
      </c>
      <c r="B51" s="100">
        <v>33</v>
      </c>
      <c r="C51" s="83">
        <v>150.7</v>
      </c>
      <c r="D51" s="87">
        <v>4.56666666666667</v>
      </c>
      <c r="E51" s="40"/>
      <c r="F51" s="151">
        <v>2000</v>
      </c>
      <c r="G51" s="100">
        <v>17</v>
      </c>
      <c r="H51" s="83">
        <v>55.7</v>
      </c>
      <c r="I51" s="87">
        <v>3.27647058823529</v>
      </c>
      <c r="J51" s="40"/>
      <c r="K51" s="151">
        <v>2000</v>
      </c>
      <c r="L51" s="100">
        <v>2</v>
      </c>
      <c r="M51" s="83">
        <v>3.5</v>
      </c>
      <c r="N51" s="89">
        <v>1.75</v>
      </c>
      <c r="O51" t="s" s="131">
        <v>124</v>
      </c>
      <c r="P51" s="135">
        <f>AVERAGE(B48:B51)</f>
        <v>20.75</v>
      </c>
      <c r="Q51" s="97">
        <f>AVERAGE(D48:D51)</f>
        <v>4.54888157894737</v>
      </c>
      <c r="R51" t="s" s="134">
        <v>124</v>
      </c>
      <c r="S51" s="135">
        <f>AVERAGE(G48:G51)</f>
        <v>10.25</v>
      </c>
      <c r="T51" s="97">
        <f>AVERAGE(I48:I51)</f>
        <v>3.18995098039216</v>
      </c>
      <c r="U51" t="s" s="134">
        <v>124</v>
      </c>
      <c r="V51" s="135">
        <f>AVERAGE(L48:L51)</f>
        <v>1</v>
      </c>
      <c r="W51" s="97">
        <f>AVERAGE(N48:N51)</f>
        <v>1.18333333333333</v>
      </c>
    </row>
    <row r="52" ht="21.95" customHeight="1">
      <c r="A52" s="150">
        <v>2001</v>
      </c>
      <c r="B52" s="100">
        <v>29</v>
      </c>
      <c r="C52" s="83">
        <v>136.8</v>
      </c>
      <c r="D52" s="87">
        <v>4.71724137931034</v>
      </c>
      <c r="E52" s="40"/>
      <c r="F52" s="151">
        <v>2001</v>
      </c>
      <c r="G52" s="100">
        <v>12</v>
      </c>
      <c r="H52" s="83">
        <v>40.8</v>
      </c>
      <c r="I52" s="87">
        <v>3.4</v>
      </c>
      <c r="J52" s="40"/>
      <c r="K52" s="151">
        <v>2001</v>
      </c>
      <c r="L52" s="100">
        <v>0</v>
      </c>
      <c r="M52" s="83">
        <v>0</v>
      </c>
      <c r="N52" s="89"/>
      <c r="O52" t="s" s="131">
        <v>104</v>
      </c>
      <c r="P52" s="135">
        <f>AVERAGE(B48:B52)</f>
        <v>22.4</v>
      </c>
      <c r="Q52" s="97">
        <f>AVERAGE(D48:D52)</f>
        <v>4.58255353901996</v>
      </c>
      <c r="R52" t="s" s="134">
        <v>104</v>
      </c>
      <c r="S52" s="135">
        <f>AVERAGE(G48:G52)</f>
        <v>10.6</v>
      </c>
      <c r="T52" s="97">
        <f>AVERAGE(I48:I52)</f>
        <v>3.23196078431372</v>
      </c>
      <c r="U52" t="s" s="134">
        <v>104</v>
      </c>
      <c r="V52" s="135">
        <f>AVERAGE(L48:L52)</f>
        <v>0.8</v>
      </c>
      <c r="W52" s="97">
        <f>AVERAGE(N48:N52)</f>
        <v>1.18333333333333</v>
      </c>
    </row>
    <row r="53" ht="21.95" customHeight="1">
      <c r="A53" s="150">
        <v>2002</v>
      </c>
      <c r="B53" s="204">
        <v>38</v>
      </c>
      <c r="C53" s="205">
        <v>151</v>
      </c>
      <c r="D53" s="206">
        <v>3.97368421052632</v>
      </c>
      <c r="E53" s="40"/>
      <c r="F53" s="151">
        <v>2002</v>
      </c>
      <c r="G53" s="204">
        <v>20</v>
      </c>
      <c r="H53" s="205">
        <v>56.5</v>
      </c>
      <c r="I53" s="206">
        <v>2.825</v>
      </c>
      <c r="J53" s="40"/>
      <c r="K53" s="151">
        <v>2002</v>
      </c>
      <c r="L53" s="204">
        <v>5</v>
      </c>
      <c r="M53" s="205">
        <v>5.8</v>
      </c>
      <c r="N53" s="207">
        <v>1.16</v>
      </c>
      <c r="O53" t="s" s="131">
        <v>123</v>
      </c>
      <c r="P53" s="135">
        <f>AVERAGE(B48:B53)</f>
        <v>25</v>
      </c>
      <c r="Q53" s="97">
        <f>AVERAGE(D48:D53)</f>
        <v>4.48107531760436</v>
      </c>
      <c r="R53" t="s" s="134">
        <v>123</v>
      </c>
      <c r="S53" s="135">
        <f>AVERAGE(G48:G53)</f>
        <v>12.1666666666667</v>
      </c>
      <c r="T53" s="97">
        <f>AVERAGE(I48:I53)</f>
        <v>3.1641339869281</v>
      </c>
      <c r="U53" t="s" s="134">
        <v>123</v>
      </c>
      <c r="V53" s="135">
        <f>AVERAGE(L48:L53)</f>
        <v>1.5</v>
      </c>
      <c r="W53" s="97">
        <f>AVERAGE(N48:N53)</f>
        <v>1.1775</v>
      </c>
    </row>
    <row r="54" ht="21.95" customHeight="1">
      <c r="A54" s="150">
        <v>2003</v>
      </c>
      <c r="B54" s="100">
        <v>39</v>
      </c>
      <c r="C54" s="83">
        <v>183.9</v>
      </c>
      <c r="D54" s="87">
        <v>4.71538461538462</v>
      </c>
      <c r="E54" s="40"/>
      <c r="F54" s="151">
        <v>2003</v>
      </c>
      <c r="G54" s="100">
        <v>12</v>
      </c>
      <c r="H54" s="83">
        <v>32.2</v>
      </c>
      <c r="I54" s="87">
        <v>2.68333333333333</v>
      </c>
      <c r="J54" s="40"/>
      <c r="K54" s="151">
        <v>2003</v>
      </c>
      <c r="L54" s="100">
        <v>2</v>
      </c>
      <c r="M54" s="83">
        <v>0.9</v>
      </c>
      <c r="N54" s="89">
        <v>0.45</v>
      </c>
      <c r="O54" t="s" s="131">
        <v>122</v>
      </c>
      <c r="P54" s="135">
        <f>AVERAGE(B48:B54)</f>
        <v>27</v>
      </c>
      <c r="Q54" s="97">
        <f>AVERAGE(D48:D54)</f>
        <v>4.51454807443011</v>
      </c>
      <c r="R54" t="s" s="134">
        <v>122</v>
      </c>
      <c r="S54" s="135">
        <f>AVERAGE(G48:G54)</f>
        <v>12.1428571428571</v>
      </c>
      <c r="T54" s="97">
        <f>AVERAGE(I48:I54)</f>
        <v>3.09544817927171</v>
      </c>
      <c r="U54" t="s" s="134">
        <v>122</v>
      </c>
      <c r="V54" s="135">
        <f>AVERAGE(L48:L54)</f>
        <v>1.57142857142857</v>
      </c>
      <c r="W54" s="97">
        <f>AVERAGE(N48:N54)</f>
        <v>1.032</v>
      </c>
    </row>
    <row r="55" ht="21.95" customHeight="1">
      <c r="A55" s="150">
        <v>2004</v>
      </c>
      <c r="B55" s="100">
        <v>47</v>
      </c>
      <c r="C55" s="83">
        <v>188.9</v>
      </c>
      <c r="D55" s="87">
        <v>4.01914893617021</v>
      </c>
      <c r="E55" s="40"/>
      <c r="F55" s="151">
        <v>2004</v>
      </c>
      <c r="G55" s="100">
        <v>26</v>
      </c>
      <c r="H55" s="83">
        <v>70.5</v>
      </c>
      <c r="I55" s="87">
        <v>2.71153846153846</v>
      </c>
      <c r="J55" s="40"/>
      <c r="K55" s="151">
        <v>2004</v>
      </c>
      <c r="L55" s="100">
        <v>5</v>
      </c>
      <c r="M55" s="83">
        <v>7.5</v>
      </c>
      <c r="N55" s="89">
        <v>1.5</v>
      </c>
      <c r="O55" t="s" s="131">
        <v>121</v>
      </c>
      <c r="P55" s="135">
        <f>AVERAGE(B48:B55)</f>
        <v>29.5</v>
      </c>
      <c r="Q55" s="97">
        <f>AVERAGE(D48:D55)</f>
        <v>4.45262318214762</v>
      </c>
      <c r="R55" t="s" s="134">
        <v>121</v>
      </c>
      <c r="S55" s="135">
        <f>AVERAGE(G48:G55)</f>
        <v>13.875</v>
      </c>
      <c r="T55" s="97">
        <f>AVERAGE(I48:I55)</f>
        <v>3.04745946455505</v>
      </c>
      <c r="U55" t="s" s="134">
        <v>121</v>
      </c>
      <c r="V55" s="135">
        <f>AVERAGE(L48:L55)</f>
        <v>2</v>
      </c>
      <c r="W55" s="97">
        <f>AVERAGE(N48:N55)</f>
        <v>1.11</v>
      </c>
    </row>
    <row r="56" ht="21.95" customHeight="1">
      <c r="A56" s="150">
        <v>2005</v>
      </c>
      <c r="B56" s="100">
        <v>26</v>
      </c>
      <c r="C56" s="83">
        <v>115.1</v>
      </c>
      <c r="D56" s="87">
        <v>4.42692307692308</v>
      </c>
      <c r="E56" s="40"/>
      <c r="F56" s="151">
        <v>2005</v>
      </c>
      <c r="G56" s="100">
        <v>15</v>
      </c>
      <c r="H56" s="83">
        <v>50.3</v>
      </c>
      <c r="I56" s="87">
        <v>3.35333333333333</v>
      </c>
      <c r="J56" s="40"/>
      <c r="K56" s="151">
        <v>2005</v>
      </c>
      <c r="L56" s="100">
        <v>1</v>
      </c>
      <c r="M56" s="83">
        <v>0.9</v>
      </c>
      <c r="N56" s="89">
        <v>0.9</v>
      </c>
      <c r="O56" t="s" s="131">
        <v>120</v>
      </c>
      <c r="P56" s="135">
        <f>AVERAGE(B48:B56)</f>
        <v>29.1111111111111</v>
      </c>
      <c r="Q56" s="97">
        <f>AVERAGE(D48:D56)</f>
        <v>4.44976761490045</v>
      </c>
      <c r="R56" t="s" s="134">
        <v>120</v>
      </c>
      <c r="S56" s="135">
        <f>AVERAGE(G48:G56)</f>
        <v>14</v>
      </c>
      <c r="T56" s="97">
        <f>AVERAGE(I48:I56)</f>
        <v>3.08144544997486</v>
      </c>
      <c r="U56" t="s" s="134">
        <v>120</v>
      </c>
      <c r="V56" s="135">
        <f>AVERAGE(L48:L56)</f>
        <v>1.88888888888889</v>
      </c>
      <c r="W56" s="97">
        <f>AVERAGE(N48:N56)</f>
        <v>1.08</v>
      </c>
    </row>
    <row r="57" ht="21.95" customHeight="1">
      <c r="A57" s="150">
        <v>2006</v>
      </c>
      <c r="B57" s="100">
        <v>36</v>
      </c>
      <c r="C57" s="83">
        <v>166.4</v>
      </c>
      <c r="D57" s="87">
        <v>4.62222222222222</v>
      </c>
      <c r="E57" s="40"/>
      <c r="F57" s="151">
        <v>2006</v>
      </c>
      <c r="G57" s="100">
        <v>16</v>
      </c>
      <c r="H57" s="83">
        <v>52.1</v>
      </c>
      <c r="I57" s="87">
        <v>3.25625</v>
      </c>
      <c r="J57" s="40"/>
      <c r="K57" s="151">
        <v>2006</v>
      </c>
      <c r="L57" s="100">
        <v>2</v>
      </c>
      <c r="M57" s="83">
        <v>2.5</v>
      </c>
      <c r="N57" s="89">
        <v>1.25</v>
      </c>
      <c r="O57" t="s" s="131">
        <v>98</v>
      </c>
      <c r="P57" s="135">
        <f>AVERAGE(B48:B57)</f>
        <v>29.8</v>
      </c>
      <c r="Q57" s="97">
        <f>AVERAGE(D48:D57)</f>
        <v>4.46701307563263</v>
      </c>
      <c r="R57" t="s" s="134">
        <v>98</v>
      </c>
      <c r="S57" s="135">
        <f>AVERAGE(G48:G57)</f>
        <v>14.2</v>
      </c>
      <c r="T57" s="97">
        <f>AVERAGE(I48:I57)</f>
        <v>3.09892590497737</v>
      </c>
      <c r="U57" t="s" s="134">
        <v>98</v>
      </c>
      <c r="V57" s="135">
        <f>AVERAGE(L48:L57)</f>
        <v>1.9</v>
      </c>
      <c r="W57" s="97">
        <f>AVERAGE(N48:N57)</f>
        <v>1.10125</v>
      </c>
    </row>
    <row r="58" ht="21.95" customHeight="1">
      <c r="A58" s="150">
        <v>2007</v>
      </c>
      <c r="B58" s="100">
        <v>36</v>
      </c>
      <c r="C58" s="83">
        <v>141.7</v>
      </c>
      <c r="D58" s="87">
        <v>3.93611111111111</v>
      </c>
      <c r="E58" s="40"/>
      <c r="F58" s="151">
        <v>2007</v>
      </c>
      <c r="G58" s="100">
        <v>24</v>
      </c>
      <c r="H58" s="83">
        <v>75.09999999999999</v>
      </c>
      <c r="I58" s="87">
        <v>3.12916666666667</v>
      </c>
      <c r="J58" s="40"/>
      <c r="K58" s="151">
        <v>2007</v>
      </c>
      <c r="L58" s="100">
        <v>2</v>
      </c>
      <c r="M58" s="83">
        <v>1.3</v>
      </c>
      <c r="N58" s="89">
        <v>0.65</v>
      </c>
      <c r="O58" t="s" s="131">
        <v>119</v>
      </c>
      <c r="P58" s="135">
        <f>AVERAGE(B48:B58)</f>
        <v>30.3636363636364</v>
      </c>
      <c r="Q58" s="97">
        <f>AVERAGE(D48:D58)</f>
        <v>4.41874926067612</v>
      </c>
      <c r="R58" t="s" s="134">
        <v>119</v>
      </c>
      <c r="S58" s="135">
        <f>AVERAGE(G48:G58)</f>
        <v>15.0909090909091</v>
      </c>
      <c r="T58" s="97">
        <f>AVERAGE(I48:I58)</f>
        <v>3.10167506513095</v>
      </c>
      <c r="U58" t="s" s="134">
        <v>119</v>
      </c>
      <c r="V58" s="135">
        <f>AVERAGE(L48:L58)</f>
        <v>1.90909090909091</v>
      </c>
      <c r="W58" s="97">
        <f>AVERAGE(N48:N58)</f>
        <v>1.05111111111111</v>
      </c>
    </row>
    <row r="59" ht="21.95" customHeight="1">
      <c r="A59" s="150">
        <v>2008</v>
      </c>
      <c r="B59" s="100">
        <v>45</v>
      </c>
      <c r="C59" s="83">
        <v>188.9</v>
      </c>
      <c r="D59" s="87">
        <v>4.19777777777778</v>
      </c>
      <c r="E59" s="40"/>
      <c r="F59" s="151">
        <v>2008</v>
      </c>
      <c r="G59" s="100">
        <v>23</v>
      </c>
      <c r="H59" s="83">
        <v>66.40000000000001</v>
      </c>
      <c r="I59" s="87">
        <v>2.88695652173913</v>
      </c>
      <c r="J59" s="40"/>
      <c r="K59" s="151">
        <v>2008</v>
      </c>
      <c r="L59" s="100">
        <v>6</v>
      </c>
      <c r="M59" s="83">
        <v>7.8</v>
      </c>
      <c r="N59" s="89">
        <v>1.3</v>
      </c>
      <c r="O59" t="s" s="131">
        <v>118</v>
      </c>
      <c r="P59" s="135">
        <f>AVERAGE(B48:B59)</f>
        <v>31.5833333333333</v>
      </c>
      <c r="Q59" s="97">
        <f>AVERAGE(D48:D59)</f>
        <v>4.4003349704346</v>
      </c>
      <c r="R59" t="s" s="134">
        <v>118</v>
      </c>
      <c r="S59" s="135">
        <f>AVERAGE(G48:G59)</f>
        <v>15.75</v>
      </c>
      <c r="T59" s="97">
        <f>AVERAGE(I48:I59)</f>
        <v>3.08378185318163</v>
      </c>
      <c r="U59" t="s" s="134">
        <v>118</v>
      </c>
      <c r="V59" s="135">
        <f>AVERAGE(L48:L59)</f>
        <v>2.25</v>
      </c>
      <c r="W59" s="97">
        <f>AVERAGE(N48:N59)</f>
        <v>1.076</v>
      </c>
    </row>
    <row r="60" ht="21.95" customHeight="1">
      <c r="A60" s="150">
        <v>2009</v>
      </c>
      <c r="B60" s="100">
        <v>32</v>
      </c>
      <c r="C60" s="83">
        <v>157.8</v>
      </c>
      <c r="D60" s="87">
        <v>4.93125</v>
      </c>
      <c r="E60" s="40"/>
      <c r="F60" s="151">
        <v>2009</v>
      </c>
      <c r="G60" s="100">
        <v>11</v>
      </c>
      <c r="H60" s="83">
        <v>42.5</v>
      </c>
      <c r="I60" s="87">
        <v>3.86363636363636</v>
      </c>
      <c r="J60" s="40"/>
      <c r="K60" s="151">
        <v>2009</v>
      </c>
      <c r="L60" s="100">
        <v>0</v>
      </c>
      <c r="M60" s="83">
        <v>0</v>
      </c>
      <c r="N60" s="89"/>
      <c r="O60" t="s" s="131">
        <v>117</v>
      </c>
      <c r="P60" s="135">
        <f>AVERAGE(B48:B60)</f>
        <v>31.6153846153846</v>
      </c>
      <c r="Q60" s="97">
        <f>AVERAGE(D48:D60)</f>
        <v>4.44117458809347</v>
      </c>
      <c r="R60" t="s" s="134">
        <v>117</v>
      </c>
      <c r="S60" s="135">
        <f>AVERAGE(G48:G60)</f>
        <v>15.3846153846154</v>
      </c>
      <c r="T60" s="97">
        <f>AVERAGE(I48:I60)</f>
        <v>3.14377066167815</v>
      </c>
      <c r="U60" t="s" s="134">
        <v>117</v>
      </c>
      <c r="V60" s="135">
        <f>AVERAGE(L48:L60)</f>
        <v>2.07692307692308</v>
      </c>
      <c r="W60" s="97">
        <f>AVERAGE(N48:N60)</f>
        <v>1.076</v>
      </c>
    </row>
    <row r="61" ht="21.95" customHeight="1">
      <c r="A61" s="150">
        <v>2010</v>
      </c>
      <c r="B61" s="100">
        <v>31</v>
      </c>
      <c r="C61" s="83">
        <v>154.2</v>
      </c>
      <c r="D61" s="87">
        <v>4.9741935483871</v>
      </c>
      <c r="E61" s="40"/>
      <c r="F61" s="151">
        <v>2010</v>
      </c>
      <c r="G61" s="100">
        <v>8</v>
      </c>
      <c r="H61" s="83">
        <v>29</v>
      </c>
      <c r="I61" s="87">
        <v>3.625</v>
      </c>
      <c r="J61" s="40"/>
      <c r="K61" s="151">
        <v>2010</v>
      </c>
      <c r="L61" s="100">
        <v>1</v>
      </c>
      <c r="M61" s="83">
        <v>1.3</v>
      </c>
      <c r="N61" s="89">
        <v>1.3</v>
      </c>
      <c r="O61" t="s" s="131">
        <v>116</v>
      </c>
      <c r="P61" s="135">
        <f>AVERAGE(B48:B61)</f>
        <v>31.5714285714286</v>
      </c>
      <c r="Q61" s="97">
        <f>AVERAGE(D48:D61)</f>
        <v>4.47924737097159</v>
      </c>
      <c r="R61" t="s" s="134">
        <v>116</v>
      </c>
      <c r="S61" s="135">
        <f>AVERAGE(G48:G61)</f>
        <v>14.8571428571429</v>
      </c>
      <c r="T61" s="97">
        <f>AVERAGE(I48:I61)</f>
        <v>3.17814418584399</v>
      </c>
      <c r="U61" t="s" s="134">
        <v>116</v>
      </c>
      <c r="V61" s="135">
        <f>AVERAGE(L48:L61)</f>
        <v>2</v>
      </c>
      <c r="W61" s="97">
        <f>AVERAGE(N48:N61)</f>
        <v>1.09636363636364</v>
      </c>
    </row>
    <row r="62" ht="21.95" customHeight="1">
      <c r="A62" s="150">
        <v>2011</v>
      </c>
      <c r="B62" s="100">
        <v>35</v>
      </c>
      <c r="C62" s="83">
        <v>161.4</v>
      </c>
      <c r="D62" s="87">
        <v>4.61142857142857</v>
      </c>
      <c r="E62" s="40"/>
      <c r="F62" s="151">
        <v>2011</v>
      </c>
      <c r="G62" s="100">
        <v>13</v>
      </c>
      <c r="H62" s="83">
        <v>34.8</v>
      </c>
      <c r="I62" s="87">
        <v>2.67692307692308</v>
      </c>
      <c r="J62" s="40"/>
      <c r="K62" s="151">
        <v>2011</v>
      </c>
      <c r="L62" s="100">
        <v>3</v>
      </c>
      <c r="M62" s="83">
        <v>3.1</v>
      </c>
      <c r="N62" s="89">
        <v>1.03333333333333</v>
      </c>
      <c r="O62" t="s" s="131">
        <v>115</v>
      </c>
      <c r="P62" s="135">
        <f>AVERAGE(B48:B62)</f>
        <v>31.8</v>
      </c>
      <c r="Q62" s="97">
        <f>AVERAGE(D48:D62)</f>
        <v>4.48805945100205</v>
      </c>
      <c r="R62" t="s" s="134">
        <v>115</v>
      </c>
      <c r="S62" s="135">
        <f>AVERAGE(G48:G62)</f>
        <v>14.7333333333333</v>
      </c>
      <c r="T62" s="97">
        <f>AVERAGE(I48:I62)</f>
        <v>3.14472944524927</v>
      </c>
      <c r="U62" t="s" s="134">
        <v>115</v>
      </c>
      <c r="V62" s="135">
        <f>AVERAGE(L48:L62)</f>
        <v>2.06666666666667</v>
      </c>
      <c r="W62" s="97">
        <f>AVERAGE(N48:N62)</f>
        <v>1.09111111111111</v>
      </c>
    </row>
    <row r="63" ht="21.95" customHeight="1">
      <c r="A63" s="150">
        <v>2012</v>
      </c>
      <c r="B63" s="100">
        <v>39</v>
      </c>
      <c r="C63" s="83">
        <v>182.6</v>
      </c>
      <c r="D63" s="87">
        <v>4.68205128205128</v>
      </c>
      <c r="E63" s="40"/>
      <c r="F63" s="151">
        <v>2012</v>
      </c>
      <c r="G63" s="100">
        <v>17</v>
      </c>
      <c r="H63" s="83">
        <v>59.4</v>
      </c>
      <c r="I63" s="87">
        <v>3.49411764705882</v>
      </c>
      <c r="J63" s="40"/>
      <c r="K63" s="151">
        <v>2012</v>
      </c>
      <c r="L63" s="100">
        <v>0</v>
      </c>
      <c r="M63" s="83">
        <v>0</v>
      </c>
      <c r="N63" s="89"/>
      <c r="O63" t="s" s="131">
        <v>114</v>
      </c>
      <c r="P63" s="135">
        <f>AVERAGE(B48:B63)</f>
        <v>32.25</v>
      </c>
      <c r="Q63" s="97">
        <f>AVERAGE(D48:D63)</f>
        <v>4.50018394044263</v>
      </c>
      <c r="R63" t="s" s="134">
        <v>114</v>
      </c>
      <c r="S63" s="135">
        <f>AVERAGE(G48:G63)</f>
        <v>14.875</v>
      </c>
      <c r="T63" s="97">
        <f>AVERAGE(I48:I63)</f>
        <v>3.16656620786236</v>
      </c>
      <c r="U63" t="s" s="134">
        <v>114</v>
      </c>
      <c r="V63" s="135">
        <f>AVERAGE(L48:L63)</f>
        <v>1.9375</v>
      </c>
      <c r="W63" s="97">
        <f>AVERAGE(N48:N63)</f>
        <v>1.09111111111111</v>
      </c>
    </row>
    <row r="64" ht="21.95" customHeight="1">
      <c r="A64" s="150">
        <v>2013</v>
      </c>
      <c r="B64" s="100">
        <v>25</v>
      </c>
      <c r="C64" s="83">
        <v>125.4</v>
      </c>
      <c r="D64" s="87">
        <v>5.016</v>
      </c>
      <c r="E64" s="40"/>
      <c r="F64" s="151">
        <v>2013</v>
      </c>
      <c r="G64" s="100">
        <v>8</v>
      </c>
      <c r="H64" s="83">
        <v>31.5</v>
      </c>
      <c r="I64" s="87">
        <v>3.9375</v>
      </c>
      <c r="J64" s="40"/>
      <c r="K64" s="151">
        <v>2013</v>
      </c>
      <c r="L64" s="100">
        <v>0</v>
      </c>
      <c r="M64" s="83">
        <v>0</v>
      </c>
      <c r="N64" s="89"/>
      <c r="O64" t="s" s="131">
        <v>113</v>
      </c>
      <c r="P64" s="135">
        <f>AVERAGE(B48:B64)</f>
        <v>31.8235294117647</v>
      </c>
      <c r="Q64" s="97">
        <f>AVERAGE(D48:D64)</f>
        <v>4.53052606159306</v>
      </c>
      <c r="R64" t="s" s="134">
        <v>113</v>
      </c>
      <c r="S64" s="135">
        <f>AVERAGE(G48:G64)</f>
        <v>14.4705882352941</v>
      </c>
      <c r="T64" s="97">
        <f>AVERAGE(I48:I64)</f>
        <v>3.21191525445869</v>
      </c>
      <c r="U64" t="s" s="134">
        <v>113</v>
      </c>
      <c r="V64" s="135">
        <f>AVERAGE(L48:L64)</f>
        <v>1.82352941176471</v>
      </c>
      <c r="W64" s="97">
        <f>AVERAGE(N48:N64)</f>
        <v>1.09111111111111</v>
      </c>
    </row>
    <row r="65" ht="21.95" customHeight="1">
      <c r="A65" s="150">
        <v>2014</v>
      </c>
      <c r="B65" s="100">
        <v>27</v>
      </c>
      <c r="C65" s="83">
        <v>109.6</v>
      </c>
      <c r="D65" s="87">
        <v>4.05925925925926</v>
      </c>
      <c r="E65" s="40"/>
      <c r="F65" s="151">
        <v>2014</v>
      </c>
      <c r="G65" s="100">
        <v>17</v>
      </c>
      <c r="H65" s="83">
        <v>54</v>
      </c>
      <c r="I65" s="87">
        <v>3.17647058823529</v>
      </c>
      <c r="J65" s="40"/>
      <c r="K65" s="151">
        <v>2014</v>
      </c>
      <c r="L65" s="100">
        <v>1</v>
      </c>
      <c r="M65" s="83">
        <v>1.2</v>
      </c>
      <c r="N65" s="89">
        <v>1.2</v>
      </c>
      <c r="O65" t="s" s="131">
        <v>112</v>
      </c>
      <c r="P65" s="135">
        <f>AVERAGE(B48:B65)</f>
        <v>31.5555555555556</v>
      </c>
      <c r="Q65" s="97">
        <f>AVERAGE(D48:D65)</f>
        <v>4.50434457257452</v>
      </c>
      <c r="R65" t="s" s="134">
        <v>112</v>
      </c>
      <c r="S65" s="135">
        <f>AVERAGE(G48:G65)</f>
        <v>14.6111111111111</v>
      </c>
      <c r="T65" s="97">
        <f>AVERAGE(I48:I65)</f>
        <v>3.20994610633517</v>
      </c>
      <c r="U65" t="s" s="134">
        <v>112</v>
      </c>
      <c r="V65" s="135">
        <f>AVERAGE(L48:L65)</f>
        <v>1.77777777777778</v>
      </c>
      <c r="W65" s="97">
        <f>AVERAGE(N48:N65)</f>
        <v>1.09948717948718</v>
      </c>
    </row>
    <row r="66" ht="21.95" customHeight="1">
      <c r="A66" s="150">
        <v>2015</v>
      </c>
      <c r="B66" s="100">
        <v>25</v>
      </c>
      <c r="C66" s="83">
        <v>95.40000000000001</v>
      </c>
      <c r="D66" s="87">
        <v>3.816</v>
      </c>
      <c r="E66" s="40"/>
      <c r="F66" s="151">
        <v>2015</v>
      </c>
      <c r="G66" s="100">
        <v>17</v>
      </c>
      <c r="H66" s="83">
        <v>51.5</v>
      </c>
      <c r="I66" s="87">
        <v>3.02941176470588</v>
      </c>
      <c r="J66" s="40"/>
      <c r="K66" s="151">
        <v>2015</v>
      </c>
      <c r="L66" s="100">
        <v>5</v>
      </c>
      <c r="M66" s="83">
        <v>7.8</v>
      </c>
      <c r="N66" s="89">
        <v>1.56</v>
      </c>
      <c r="O66" t="s" s="131">
        <v>111</v>
      </c>
      <c r="P66" s="135">
        <f>AVERAGE(B48:B66)</f>
        <v>31.2105263157895</v>
      </c>
      <c r="Q66" s="97">
        <f>AVERAGE(D48:D66)</f>
        <v>4.46811591086007</v>
      </c>
      <c r="R66" t="s" s="134">
        <v>111</v>
      </c>
      <c r="S66" s="135">
        <f>AVERAGE(G48:G66)</f>
        <v>14.7368421052632</v>
      </c>
      <c r="T66" s="97">
        <f>AVERAGE(I48:I66)</f>
        <v>3.200444298881</v>
      </c>
      <c r="U66" t="s" s="134">
        <v>111</v>
      </c>
      <c r="V66" s="135">
        <f>AVERAGE(L48:L66)</f>
        <v>1.94736842105263</v>
      </c>
      <c r="W66" s="97">
        <f>AVERAGE(N48:N66)</f>
        <v>1.13238095238095</v>
      </c>
    </row>
    <row r="67" ht="21.95" customHeight="1">
      <c r="A67" s="150">
        <v>2016</v>
      </c>
      <c r="B67" s="100">
        <v>29</v>
      </c>
      <c r="C67" s="83">
        <v>122.8</v>
      </c>
      <c r="D67" s="87">
        <v>4.23448275862069</v>
      </c>
      <c r="E67" s="40"/>
      <c r="F67" s="151">
        <v>2016</v>
      </c>
      <c r="G67" s="100">
        <v>17</v>
      </c>
      <c r="H67" s="83">
        <v>57</v>
      </c>
      <c r="I67" s="87">
        <v>3.35294117647059</v>
      </c>
      <c r="J67" s="40"/>
      <c r="K67" s="151">
        <v>2016</v>
      </c>
      <c r="L67" s="100">
        <v>2</v>
      </c>
      <c r="M67" s="83">
        <v>3.3</v>
      </c>
      <c r="N67" s="89">
        <v>1.65</v>
      </c>
      <c r="O67" t="s" s="131">
        <v>110</v>
      </c>
      <c r="P67" s="135">
        <f>AVERAGE(B48:B67)</f>
        <v>31.1</v>
      </c>
      <c r="Q67" s="97">
        <f>AVERAGE(D48:D67)</f>
        <v>4.4564342532481</v>
      </c>
      <c r="R67" t="s" s="134">
        <v>110</v>
      </c>
      <c r="S67" s="135">
        <f>AVERAGE(G48:G67)</f>
        <v>14.85</v>
      </c>
      <c r="T67" s="97">
        <f>AVERAGE(I48:I67)</f>
        <v>3.20806914276048</v>
      </c>
      <c r="U67" t="s" s="134">
        <v>110</v>
      </c>
      <c r="V67" s="135">
        <f>AVERAGE(L48:L67)</f>
        <v>1.95</v>
      </c>
      <c r="W67" s="97">
        <f>AVERAGE(N48:N67)</f>
        <v>1.16688888888889</v>
      </c>
    </row>
    <row r="68" ht="21.95" customHeight="1">
      <c r="A68" s="150">
        <v>2017</v>
      </c>
      <c r="B68" s="100">
        <v>41</v>
      </c>
      <c r="C68" s="83">
        <v>174.7</v>
      </c>
      <c r="D68" s="87">
        <v>4.2609756097561</v>
      </c>
      <c r="E68" s="40"/>
      <c r="F68" s="151">
        <v>2017</v>
      </c>
      <c r="G68" s="100">
        <v>25</v>
      </c>
      <c r="H68" s="83">
        <v>90.8</v>
      </c>
      <c r="I68" s="87">
        <v>3.632</v>
      </c>
      <c r="J68" s="40"/>
      <c r="K68" s="151">
        <v>2017</v>
      </c>
      <c r="L68" s="100">
        <v>1</v>
      </c>
      <c r="M68" s="83">
        <v>1</v>
      </c>
      <c r="N68" s="89">
        <v>1</v>
      </c>
      <c r="O68" s="96"/>
      <c r="P68" s="83"/>
      <c r="Q68" s="83"/>
      <c r="R68" s="84"/>
      <c r="S68" s="83"/>
      <c r="T68" s="83"/>
      <c r="U68" s="84"/>
      <c r="V68" s="83"/>
      <c r="W68" s="97"/>
    </row>
    <row r="69" ht="21.95" customHeight="1">
      <c r="A69" s="150">
        <v>2018</v>
      </c>
      <c r="B69" s="100">
        <v>40</v>
      </c>
      <c r="C69" s="83">
        <v>134.7</v>
      </c>
      <c r="D69" s="87">
        <v>3.3675</v>
      </c>
      <c r="E69" s="40"/>
      <c r="F69" s="151">
        <v>2018</v>
      </c>
      <c r="G69" s="100">
        <v>32</v>
      </c>
      <c r="H69" s="83">
        <v>90.59999999999999</v>
      </c>
      <c r="I69" s="87">
        <v>2.83125</v>
      </c>
      <c r="J69" s="40"/>
      <c r="K69" s="151">
        <v>2018</v>
      </c>
      <c r="L69" s="100">
        <v>6</v>
      </c>
      <c r="M69" s="83">
        <v>6.7</v>
      </c>
      <c r="N69" s="89">
        <v>1.11666666666667</v>
      </c>
      <c r="O69" s="96"/>
      <c r="P69" s="83"/>
      <c r="Q69" s="83"/>
      <c r="R69" s="84"/>
      <c r="S69" s="83"/>
      <c r="T69" s="83"/>
      <c r="U69" s="84"/>
      <c r="V69" s="83"/>
      <c r="W69" s="97"/>
    </row>
    <row r="70" ht="21.95" customHeight="1">
      <c r="A70" s="150">
        <v>2019</v>
      </c>
      <c r="B70" s="100">
        <v>28</v>
      </c>
      <c r="C70" s="83">
        <v>111.1</v>
      </c>
      <c r="D70" s="87">
        <v>3.96785714285714</v>
      </c>
      <c r="E70" s="40"/>
      <c r="F70" s="151">
        <v>2019</v>
      </c>
      <c r="G70" s="100">
        <v>14</v>
      </c>
      <c r="H70" s="83">
        <v>34.7</v>
      </c>
      <c r="I70" s="87">
        <v>2.47857142857143</v>
      </c>
      <c r="J70" s="40"/>
      <c r="K70" s="151">
        <v>2019</v>
      </c>
      <c r="L70" s="100">
        <v>5</v>
      </c>
      <c r="M70" s="83">
        <v>6.4</v>
      </c>
      <c r="N70" s="89">
        <v>1.28</v>
      </c>
      <c r="O70" s="96"/>
      <c r="P70" s="83"/>
      <c r="Q70" s="83"/>
      <c r="R70" s="84"/>
      <c r="S70" s="83"/>
      <c r="T70" s="83"/>
      <c r="U70" s="84"/>
      <c r="V70" s="83"/>
      <c r="W70" s="97"/>
    </row>
    <row r="71" ht="21.95" customHeight="1">
      <c r="A71" s="150">
        <v>2020</v>
      </c>
      <c r="B71" s="100">
        <v>28</v>
      </c>
      <c r="C71" s="83">
        <v>128</v>
      </c>
      <c r="D71" s="87">
        <v>4.57142857142857</v>
      </c>
      <c r="E71" s="40"/>
      <c r="F71" s="151">
        <v>2020</v>
      </c>
      <c r="G71" s="100">
        <v>11</v>
      </c>
      <c r="H71" s="83">
        <v>34.3</v>
      </c>
      <c r="I71" s="87">
        <v>3.11818181818182</v>
      </c>
      <c r="J71" s="40"/>
      <c r="K71" s="151">
        <v>2020</v>
      </c>
      <c r="L71" s="100">
        <v>1</v>
      </c>
      <c r="M71" s="83">
        <v>1.1</v>
      </c>
      <c r="N71" s="89">
        <v>1.1</v>
      </c>
      <c r="O71" s="96"/>
      <c r="P71" s="83"/>
      <c r="Q71" s="83"/>
      <c r="R71" s="84"/>
      <c r="S71" s="83"/>
      <c r="T71" s="83"/>
      <c r="U71" s="84"/>
      <c r="V71" s="83"/>
      <c r="W71" s="97"/>
    </row>
    <row r="72" ht="21.95" customHeight="1">
      <c r="A72" s="150">
        <v>2021</v>
      </c>
      <c r="B72" s="100">
        <v>40</v>
      </c>
      <c r="C72" s="83">
        <v>177.2</v>
      </c>
      <c r="D72" s="87">
        <v>4.43</v>
      </c>
      <c r="E72" s="40"/>
      <c r="F72" s="151">
        <v>2021</v>
      </c>
      <c r="G72" s="100">
        <v>21</v>
      </c>
      <c r="H72" s="83">
        <v>74.09999999999999</v>
      </c>
      <c r="I72" s="87">
        <v>3.52857142857143</v>
      </c>
      <c r="J72" s="40"/>
      <c r="K72" s="151">
        <v>2021</v>
      </c>
      <c r="L72" s="100">
        <v>0</v>
      </c>
      <c r="M72" s="83">
        <v>0</v>
      </c>
      <c r="N72" s="89"/>
      <c r="O72" s="96"/>
      <c r="P72" s="83"/>
      <c r="Q72" s="83"/>
      <c r="R72" s="84"/>
      <c r="S72" s="83"/>
      <c r="T72" s="83"/>
      <c r="U72" s="84"/>
      <c r="V72" s="83"/>
      <c r="W72" s="97"/>
    </row>
    <row r="73" ht="21.95" customHeight="1">
      <c r="A73" s="150">
        <v>2022</v>
      </c>
      <c r="B73" s="100">
        <v>37</v>
      </c>
      <c r="C73" s="83">
        <v>172.1</v>
      </c>
      <c r="D73" s="87">
        <v>4.65135135135135</v>
      </c>
      <c r="E73" s="40"/>
      <c r="F73" s="151">
        <v>2022</v>
      </c>
      <c r="G73" s="100">
        <v>11</v>
      </c>
      <c r="H73" s="83">
        <v>27.6</v>
      </c>
      <c r="I73" s="87">
        <v>2.50909090909091</v>
      </c>
      <c r="J73" s="40"/>
      <c r="K73" s="151">
        <v>2022</v>
      </c>
      <c r="L73" s="100">
        <v>5</v>
      </c>
      <c r="M73" s="83">
        <v>6.3</v>
      </c>
      <c r="N73" s="89">
        <v>1.26</v>
      </c>
      <c r="O73" s="96"/>
      <c r="P73" s="83"/>
      <c r="Q73" s="83"/>
      <c r="R73" s="84"/>
      <c r="S73" s="83"/>
      <c r="T73" s="83"/>
      <c r="U73" s="84"/>
      <c r="V73" s="83"/>
      <c r="W73" s="97"/>
    </row>
    <row r="74" ht="21.95" customHeight="1">
      <c r="A74" s="86"/>
      <c r="B74" s="84"/>
      <c r="C74" s="83"/>
      <c r="D74" s="87"/>
      <c r="E74" s="40"/>
      <c r="F74" s="88"/>
      <c r="G74" s="84"/>
      <c r="H74" s="83"/>
      <c r="I74" s="87"/>
      <c r="J74" s="40"/>
      <c r="K74" s="88"/>
      <c r="L74" s="84"/>
      <c r="M74" s="83"/>
      <c r="N74" s="89"/>
      <c r="O74" s="82"/>
      <c r="P74" s="83"/>
      <c r="Q74" s="83"/>
      <c r="R74" s="84"/>
      <c r="S74" s="84"/>
      <c r="T74" s="83"/>
      <c r="U74" s="83"/>
      <c r="V74" s="83"/>
      <c r="W74" s="85"/>
    </row>
    <row r="75" ht="21.95" customHeight="1">
      <c r="A75" s="86"/>
      <c r="B75" s="84"/>
      <c r="C75" s="83"/>
      <c r="D75" s="87"/>
      <c r="E75" s="40"/>
      <c r="F75" s="88"/>
      <c r="G75" s="84"/>
      <c r="H75" s="83"/>
      <c r="I75" s="87"/>
      <c r="J75" s="40"/>
      <c r="K75" s="88"/>
      <c r="L75" s="84"/>
      <c r="M75" s="83"/>
      <c r="N75" s="89"/>
      <c r="O75" s="82"/>
      <c r="P75" s="83"/>
      <c r="Q75" s="83"/>
      <c r="R75" s="84"/>
      <c r="S75" s="84"/>
      <c r="T75" s="83"/>
      <c r="U75" s="83"/>
      <c r="V75" s="83"/>
      <c r="W75" s="85"/>
    </row>
    <row r="76" ht="21.95" customHeight="1">
      <c r="A76" s="86"/>
      <c r="B76" s="84"/>
      <c r="C76" s="83"/>
      <c r="D76" s="87"/>
      <c r="E76" s="40"/>
      <c r="F76" s="88"/>
      <c r="G76" s="84"/>
      <c r="H76" s="83"/>
      <c r="I76" s="87"/>
      <c r="J76" s="40"/>
      <c r="K76" s="88"/>
      <c r="L76" s="84"/>
      <c r="M76" s="83"/>
      <c r="N76" s="89"/>
      <c r="O76" s="82"/>
      <c r="P76" s="83"/>
      <c r="Q76" s="83"/>
      <c r="R76" s="84"/>
      <c r="S76" s="84"/>
      <c r="T76" s="83"/>
      <c r="U76" s="83"/>
      <c r="V76" s="83"/>
      <c r="W76" s="85"/>
    </row>
    <row r="77" ht="21.95" customHeight="1">
      <c r="A77" s="86"/>
      <c r="B77" s="84"/>
      <c r="C77" s="83"/>
      <c r="D77" s="87"/>
      <c r="E77" s="40"/>
      <c r="F77" s="88"/>
      <c r="G77" s="84"/>
      <c r="H77" s="83"/>
      <c r="I77" s="87"/>
      <c r="J77" s="40"/>
      <c r="K77" s="88"/>
      <c r="L77" s="84"/>
      <c r="M77" s="83"/>
      <c r="N77" s="89"/>
      <c r="O77" s="82"/>
      <c r="P77" s="83"/>
      <c r="Q77" s="83"/>
      <c r="R77" s="84"/>
      <c r="S77" s="84"/>
      <c r="T77" s="83"/>
      <c r="U77" s="83"/>
      <c r="V77" s="83"/>
      <c r="W77" s="85"/>
    </row>
    <row r="78" ht="21.95" customHeight="1">
      <c r="A78" s="86"/>
      <c r="B78" s="84"/>
      <c r="C78" s="83"/>
      <c r="D78" s="87"/>
      <c r="E78" s="40"/>
      <c r="F78" s="88"/>
      <c r="G78" s="84"/>
      <c r="H78" s="83"/>
      <c r="I78" s="87"/>
      <c r="J78" s="40"/>
      <c r="K78" s="88"/>
      <c r="L78" s="84"/>
      <c r="M78" s="83"/>
      <c r="N78" s="89"/>
      <c r="O78" s="82"/>
      <c r="P78" s="83"/>
      <c r="Q78" s="83"/>
      <c r="R78" s="84"/>
      <c r="S78" s="84"/>
      <c r="T78" s="83"/>
      <c r="U78" s="83"/>
      <c r="V78" s="83"/>
      <c r="W78" s="85"/>
    </row>
    <row r="79" ht="21.95" customHeight="1">
      <c r="A79" s="86"/>
      <c r="B79" s="84"/>
      <c r="C79" s="83"/>
      <c r="D79" s="87"/>
      <c r="E79" s="40"/>
      <c r="F79" s="88"/>
      <c r="G79" s="84"/>
      <c r="H79" s="83"/>
      <c r="I79" s="87"/>
      <c r="J79" s="40"/>
      <c r="K79" s="88"/>
      <c r="L79" s="84"/>
      <c r="M79" s="83"/>
      <c r="N79" s="89"/>
      <c r="O79" s="82"/>
      <c r="P79" s="83"/>
      <c r="Q79" s="83"/>
      <c r="R79" s="84"/>
      <c r="S79" s="84"/>
      <c r="T79" s="83"/>
      <c r="U79" s="83"/>
      <c r="V79" s="83"/>
      <c r="W79" s="85"/>
    </row>
    <row r="80" ht="21.95" customHeight="1">
      <c r="A80" s="86"/>
      <c r="B80" s="84"/>
      <c r="C80" s="83"/>
      <c r="D80" s="87"/>
      <c r="E80" s="40"/>
      <c r="F80" s="88"/>
      <c r="G80" s="84"/>
      <c r="H80" s="83"/>
      <c r="I80" s="87"/>
      <c r="J80" s="40"/>
      <c r="K80" s="88"/>
      <c r="L80" s="84"/>
      <c r="M80" s="83"/>
      <c r="N80" s="89"/>
      <c r="O80" s="82"/>
      <c r="P80" s="83"/>
      <c r="Q80" s="83"/>
      <c r="R80" s="84"/>
      <c r="S80" s="84"/>
      <c r="T80" s="83"/>
      <c r="U80" s="83"/>
      <c r="V80" s="83"/>
      <c r="W80" s="85"/>
    </row>
    <row r="81" ht="21.95" customHeight="1">
      <c r="A81" s="86"/>
      <c r="B81" s="84"/>
      <c r="C81" s="83"/>
      <c r="D81" s="87"/>
      <c r="E81" s="40"/>
      <c r="F81" s="88"/>
      <c r="G81" s="84"/>
      <c r="H81" s="83"/>
      <c r="I81" s="87"/>
      <c r="J81" s="40"/>
      <c r="K81" s="88"/>
      <c r="L81" s="84"/>
      <c r="M81" s="83"/>
      <c r="N81" s="89"/>
      <c r="O81" s="82"/>
      <c r="P81" s="83"/>
      <c r="Q81" s="83"/>
      <c r="R81" s="84"/>
      <c r="S81" s="84"/>
      <c r="T81" s="83"/>
      <c r="U81" s="83"/>
      <c r="V81" s="83"/>
      <c r="W81" s="85"/>
    </row>
    <row r="82" ht="21.95" customHeight="1">
      <c r="A82" s="86"/>
      <c r="B82" s="84"/>
      <c r="C82" s="83"/>
      <c r="D82" s="87"/>
      <c r="E82" s="40"/>
      <c r="F82" s="88"/>
      <c r="G82" s="84"/>
      <c r="H82" s="83"/>
      <c r="I82" s="87"/>
      <c r="J82" s="40"/>
      <c r="K82" s="88"/>
      <c r="L82" s="84"/>
      <c r="M82" s="83"/>
      <c r="N82" s="89"/>
      <c r="O82" s="82"/>
      <c r="P82" s="83"/>
      <c r="Q82" s="83"/>
      <c r="R82" s="84"/>
      <c r="S82" s="84"/>
      <c r="T82" s="83"/>
      <c r="U82" s="83"/>
      <c r="V82" s="83"/>
      <c r="W82" s="85"/>
    </row>
    <row r="83" ht="21.95" customHeight="1">
      <c r="A83" s="86"/>
      <c r="B83" s="84"/>
      <c r="C83" s="83"/>
      <c r="D83" s="87"/>
      <c r="E83" s="40"/>
      <c r="F83" s="88"/>
      <c r="G83" s="84"/>
      <c r="H83" s="83"/>
      <c r="I83" s="87"/>
      <c r="J83" s="40"/>
      <c r="K83" s="88"/>
      <c r="L83" s="84"/>
      <c r="M83" s="83"/>
      <c r="N83" s="89"/>
      <c r="O83" s="82"/>
      <c r="P83" s="83"/>
      <c r="Q83" s="83"/>
      <c r="R83" s="84"/>
      <c r="S83" s="84"/>
      <c r="T83" s="83"/>
      <c r="U83" s="83"/>
      <c r="V83" s="83"/>
      <c r="W83" s="85"/>
    </row>
    <row r="84" ht="21.95" customHeight="1">
      <c r="A84" s="86"/>
      <c r="B84" s="84"/>
      <c r="C84" s="83"/>
      <c r="D84" s="87"/>
      <c r="E84" s="40"/>
      <c r="F84" s="88"/>
      <c r="G84" s="84"/>
      <c r="H84" s="83"/>
      <c r="I84" s="87"/>
      <c r="J84" s="40"/>
      <c r="K84" s="88"/>
      <c r="L84" s="84"/>
      <c r="M84" s="83"/>
      <c r="N84" s="89"/>
      <c r="O84" s="82"/>
      <c r="P84" s="83"/>
      <c r="Q84" s="83"/>
      <c r="R84" s="84"/>
      <c r="S84" s="84"/>
      <c r="T84" s="83"/>
      <c r="U84" s="83"/>
      <c r="V84" s="83"/>
      <c r="W84" s="85"/>
    </row>
    <row r="85" ht="21.95" customHeight="1">
      <c r="A85" s="86"/>
      <c r="B85" s="84"/>
      <c r="C85" s="83"/>
      <c r="D85" s="87"/>
      <c r="E85" s="40"/>
      <c r="F85" s="88"/>
      <c r="G85" s="84"/>
      <c r="H85" s="83"/>
      <c r="I85" s="87"/>
      <c r="J85" s="40"/>
      <c r="K85" s="88"/>
      <c r="L85" s="84"/>
      <c r="M85" s="83"/>
      <c r="N85" s="89"/>
      <c r="O85" s="82"/>
      <c r="P85" s="83"/>
      <c r="Q85" s="83"/>
      <c r="R85" s="84"/>
      <c r="S85" s="84"/>
      <c r="T85" s="83"/>
      <c r="U85" s="83"/>
      <c r="V85" s="83"/>
      <c r="W85" s="85"/>
    </row>
    <row r="86" ht="21.95" customHeight="1">
      <c r="A86" s="86"/>
      <c r="B86" s="84"/>
      <c r="C86" s="83"/>
      <c r="D86" s="87"/>
      <c r="E86" s="40"/>
      <c r="F86" s="88"/>
      <c r="G86" s="84"/>
      <c r="H86" s="83"/>
      <c r="I86" s="87"/>
      <c r="J86" s="40"/>
      <c r="K86" s="88"/>
      <c r="L86" s="84"/>
      <c r="M86" s="83"/>
      <c r="N86" s="89"/>
      <c r="O86" s="82"/>
      <c r="P86" s="83"/>
      <c r="Q86" s="83"/>
      <c r="R86" s="84"/>
      <c r="S86" s="84"/>
      <c r="T86" s="83"/>
      <c r="U86" s="83"/>
      <c r="V86" s="83"/>
      <c r="W86" s="85"/>
    </row>
    <row r="87" ht="21.95" customHeight="1">
      <c r="A87" s="86"/>
      <c r="B87" s="84"/>
      <c r="C87" s="83"/>
      <c r="D87" s="87"/>
      <c r="E87" s="40"/>
      <c r="F87" s="88"/>
      <c r="G87" s="84"/>
      <c r="H87" s="83"/>
      <c r="I87" s="87"/>
      <c r="J87" s="40"/>
      <c r="K87" s="88"/>
      <c r="L87" s="84"/>
      <c r="M87" s="83"/>
      <c r="N87" s="89"/>
      <c r="O87" s="82"/>
      <c r="P87" s="83"/>
      <c r="Q87" s="83"/>
      <c r="R87" s="84"/>
      <c r="S87" s="84"/>
      <c r="T87" s="83"/>
      <c r="U87" s="83"/>
      <c r="V87" s="83"/>
      <c r="W87" s="85"/>
    </row>
    <row r="88" ht="21.95" customHeight="1">
      <c r="A88" s="86"/>
      <c r="B88" s="84"/>
      <c r="C88" s="83"/>
      <c r="D88" s="87"/>
      <c r="E88" s="40"/>
      <c r="F88" s="88"/>
      <c r="G88" s="84"/>
      <c r="H88" s="83"/>
      <c r="I88" s="87"/>
      <c r="J88" s="40"/>
      <c r="K88" s="88"/>
      <c r="L88" s="84"/>
      <c r="M88" s="83"/>
      <c r="N88" s="89"/>
      <c r="O88" s="82"/>
      <c r="P88" s="83"/>
      <c r="Q88" s="83"/>
      <c r="R88" s="84"/>
      <c r="S88" s="84"/>
      <c r="T88" s="83"/>
      <c r="U88" s="83"/>
      <c r="V88" s="83"/>
      <c r="W88" s="85"/>
    </row>
    <row r="89" ht="21.95" customHeight="1">
      <c r="A89" s="86"/>
      <c r="B89" s="84"/>
      <c r="C89" s="83"/>
      <c r="D89" s="87"/>
      <c r="E89" s="40"/>
      <c r="F89" s="88"/>
      <c r="G89" s="84"/>
      <c r="H89" s="83"/>
      <c r="I89" s="87"/>
      <c r="J89" s="40"/>
      <c r="K89" s="88"/>
      <c r="L89" s="84"/>
      <c r="M89" s="83"/>
      <c r="N89" s="89"/>
      <c r="O89" s="82"/>
      <c r="P89" s="83"/>
      <c r="Q89" s="83"/>
      <c r="R89" s="84"/>
      <c r="S89" s="84"/>
      <c r="T89" s="83"/>
      <c r="U89" s="83"/>
      <c r="V89" s="83"/>
      <c r="W89" s="85"/>
    </row>
    <row r="90" ht="21.95" customHeight="1">
      <c r="A90" s="86"/>
      <c r="B90" s="84"/>
      <c r="C90" s="83"/>
      <c r="D90" s="87"/>
      <c r="E90" s="40"/>
      <c r="F90" s="88"/>
      <c r="G90" s="84"/>
      <c r="H90" s="83"/>
      <c r="I90" s="87"/>
      <c r="J90" s="40"/>
      <c r="K90" s="88"/>
      <c r="L90" s="84"/>
      <c r="M90" s="83"/>
      <c r="N90" s="89"/>
      <c r="O90" s="82"/>
      <c r="P90" s="83"/>
      <c r="Q90" s="83"/>
      <c r="R90" s="84"/>
      <c r="S90" s="84"/>
      <c r="T90" s="83"/>
      <c r="U90" s="83"/>
      <c r="V90" s="83"/>
      <c r="W90" s="85"/>
    </row>
    <row r="91" ht="21.95" customHeight="1">
      <c r="A91" s="86"/>
      <c r="B91" s="84"/>
      <c r="C91" s="83"/>
      <c r="D91" s="87"/>
      <c r="E91" s="40"/>
      <c r="F91" s="88"/>
      <c r="G91" s="84"/>
      <c r="H91" s="83"/>
      <c r="I91" s="87"/>
      <c r="J91" s="40"/>
      <c r="K91" s="88"/>
      <c r="L91" s="84"/>
      <c r="M91" s="83"/>
      <c r="N91" s="89"/>
      <c r="O91" s="82"/>
      <c r="P91" s="83"/>
      <c r="Q91" s="83"/>
      <c r="R91" s="84"/>
      <c r="S91" s="84"/>
      <c r="T91" s="83"/>
      <c r="U91" s="83"/>
      <c r="V91" s="83"/>
      <c r="W91" s="85"/>
    </row>
    <row r="92" ht="21.95" customHeight="1">
      <c r="A92" s="86"/>
      <c r="B92" s="84"/>
      <c r="C92" s="83"/>
      <c r="D92" s="90"/>
      <c r="E92" s="40"/>
      <c r="F92" s="88"/>
      <c r="G92" s="84"/>
      <c r="H92" s="83"/>
      <c r="I92" s="90"/>
      <c r="J92" s="40"/>
      <c r="K92" s="88"/>
      <c r="L92" s="84"/>
      <c r="M92" s="83"/>
      <c r="N92" s="91"/>
      <c r="O92" s="82"/>
      <c r="P92" s="83"/>
      <c r="Q92" s="83"/>
      <c r="R92" s="84"/>
      <c r="S92" s="84"/>
      <c r="T92" s="83"/>
      <c r="U92" s="83"/>
      <c r="V92" s="83"/>
      <c r="W92" s="85"/>
    </row>
    <row r="93" ht="21.95" customHeight="1">
      <c r="A93" s="86"/>
      <c r="B93" s="84"/>
      <c r="C93" s="83"/>
      <c r="D93" s="90"/>
      <c r="E93" s="40"/>
      <c r="F93" s="88"/>
      <c r="G93" s="84"/>
      <c r="H93" s="83"/>
      <c r="I93" s="90"/>
      <c r="J93" s="40"/>
      <c r="K93" s="88"/>
      <c r="L93" s="84"/>
      <c r="M93" s="83"/>
      <c r="N93" s="91"/>
      <c r="O93" s="82"/>
      <c r="P93" s="83"/>
      <c r="Q93" s="83"/>
      <c r="R93" s="84"/>
      <c r="S93" s="84"/>
      <c r="T93" s="83"/>
      <c r="U93" s="83"/>
      <c r="V93" s="83"/>
      <c r="W93" s="85"/>
    </row>
    <row r="94" ht="21.95" customHeight="1">
      <c r="A94" t="s" s="92">
        <v>132</v>
      </c>
      <c r="B94" s="84"/>
      <c r="C94" s="83"/>
      <c r="D94" s="87"/>
      <c r="E94" s="40"/>
      <c r="F94" s="88"/>
      <c r="G94" s="84"/>
      <c r="H94" s="83"/>
      <c r="I94" s="87"/>
      <c r="J94" s="40"/>
      <c r="K94" s="88"/>
      <c r="L94" s="84"/>
      <c r="M94" s="83"/>
      <c r="N94" s="89"/>
      <c r="O94" s="82"/>
      <c r="P94" s="83"/>
      <c r="Q94" s="83"/>
      <c r="R94" s="84"/>
      <c r="S94" s="84"/>
      <c r="T94" s="83"/>
      <c r="U94" s="83"/>
      <c r="V94" s="83"/>
      <c r="W94" s="85"/>
    </row>
    <row r="95" ht="21.95" customHeight="1">
      <c r="A95" t="s" s="93">
        <v>98</v>
      </c>
      <c r="B95" s="94"/>
      <c r="C95" s="83"/>
      <c r="D95" s="87"/>
      <c r="E95" s="40"/>
      <c r="F95" t="s" s="95">
        <v>98</v>
      </c>
      <c r="G95" s="94"/>
      <c r="H95" s="83"/>
      <c r="I95" s="87"/>
      <c r="J95" s="40"/>
      <c r="K95" t="s" s="95">
        <v>98</v>
      </c>
      <c r="L95" s="94"/>
      <c r="M95" s="83"/>
      <c r="N95" s="89"/>
      <c r="O95" s="96"/>
      <c r="P95" s="83"/>
      <c r="Q95" s="83"/>
      <c r="R95" s="84"/>
      <c r="S95" s="83"/>
      <c r="T95" s="83"/>
      <c r="U95" s="84"/>
      <c r="V95" s="83"/>
      <c r="W95" s="97"/>
    </row>
    <row r="96" ht="21.95" customHeight="1">
      <c r="A96" t="s" s="98">
        <v>99</v>
      </c>
      <c r="B96" s="100">
        <f>AVERAGE(B37:B46)</f>
        <v>33.4</v>
      </c>
      <c r="C96" s="83">
        <f>AVERAGE(C37:C46)</f>
        <v>150.77</v>
      </c>
      <c r="D96" s="87">
        <f>AVERAGE(D37:D46)</f>
        <v>4.56149513460794</v>
      </c>
      <c r="E96" s="40"/>
      <c r="F96" t="s" s="99">
        <v>99</v>
      </c>
      <c r="G96" s="100">
        <f>AVERAGE(G37:G46)</f>
        <v>14.8</v>
      </c>
      <c r="H96" s="83">
        <f>AVERAGE(H37:H46)</f>
        <v>46.13</v>
      </c>
      <c r="I96" s="87">
        <f>AVERAGE(I37:I46)</f>
        <v>3.2213364389234</v>
      </c>
      <c r="J96" s="40"/>
      <c r="K96" t="s" s="99">
        <v>99</v>
      </c>
      <c r="L96" s="100">
        <f>AVERAGE(L37:L46)</f>
        <v>2.5</v>
      </c>
      <c r="M96" s="83">
        <f>AVERAGE(M37:M46)</f>
        <v>2.43</v>
      </c>
      <c r="N96" s="89">
        <f>AVERAGE(N37:N46)</f>
        <v>0.833650793650793</v>
      </c>
      <c r="O96" s="96"/>
      <c r="P96" s="83"/>
      <c r="Q96" s="83"/>
      <c r="R96" s="84"/>
      <c r="S96" s="83"/>
      <c r="T96" s="83"/>
      <c r="U96" s="84"/>
      <c r="V96" s="83"/>
      <c r="W96" s="97"/>
    </row>
    <row r="97" ht="21.95" customHeight="1">
      <c r="A97" t="s" s="98">
        <v>100</v>
      </c>
      <c r="B97" s="100">
        <f>AVERAGE(B48:B57)</f>
        <v>29.8</v>
      </c>
      <c r="C97" s="83">
        <f>AVERAGE(C48:C57)</f>
        <v>132.02</v>
      </c>
      <c r="D97" s="87">
        <f>AVERAGE(D48:D57)</f>
        <v>4.46701307563263</v>
      </c>
      <c r="E97" s="40"/>
      <c r="F97" t="s" s="99">
        <v>100</v>
      </c>
      <c r="G97" s="100">
        <f>AVERAGE(G48:G57)</f>
        <v>14.2</v>
      </c>
      <c r="H97" s="83">
        <f>AVERAGE(H48:H57)</f>
        <v>43.54</v>
      </c>
      <c r="I97" s="87">
        <f>AVERAGE(I48:I57)</f>
        <v>3.09892590497737</v>
      </c>
      <c r="J97" s="40"/>
      <c r="K97" t="s" s="99">
        <v>100</v>
      </c>
      <c r="L97" s="100">
        <f>AVERAGE(L48:L57)</f>
        <v>1.9</v>
      </c>
      <c r="M97" s="83">
        <f>AVERAGE(M48:M57)</f>
        <v>2.29</v>
      </c>
      <c r="N97" s="89">
        <f>AVERAGE(N48:N57)</f>
        <v>1.10125</v>
      </c>
      <c r="O97" s="96"/>
      <c r="P97" s="83"/>
      <c r="Q97" s="83"/>
      <c r="R97" s="84"/>
      <c r="S97" s="83"/>
      <c r="T97" s="83"/>
      <c r="U97" s="84"/>
      <c r="V97" s="83"/>
      <c r="W97" s="97"/>
    </row>
    <row r="98" ht="21.95" customHeight="1">
      <c r="A98" t="s" s="101">
        <v>101</v>
      </c>
      <c r="B98" s="84"/>
      <c r="C98" s="84"/>
      <c r="D98" s="90"/>
      <c r="E98" s="40"/>
      <c r="F98" t="s" s="102">
        <v>101</v>
      </c>
      <c r="G98" s="84"/>
      <c r="H98" s="84"/>
      <c r="I98" s="90"/>
      <c r="J98" s="40"/>
      <c r="K98" t="s" s="102">
        <v>101</v>
      </c>
      <c r="L98" s="84"/>
      <c r="M98" s="84"/>
      <c r="N98" s="91"/>
      <c r="O98" s="96"/>
      <c r="P98" s="83"/>
      <c r="Q98" s="83"/>
      <c r="R98" s="84"/>
      <c r="S98" s="83"/>
      <c r="T98" s="83"/>
      <c r="U98" s="84"/>
      <c r="V98" s="83"/>
      <c r="W98" s="97"/>
    </row>
    <row r="99" ht="21.95" customHeight="1">
      <c r="A99" t="s" s="103">
        <v>102</v>
      </c>
      <c r="B99" s="83">
        <f>AVERAGE(B43:B52)</f>
        <v>30</v>
      </c>
      <c r="C99" s="83">
        <f>AVERAGE(C43:C52)</f>
        <v>138.01</v>
      </c>
      <c r="D99" s="87">
        <f>AVERAGE(D43:D52)</f>
        <v>4.59709029879912</v>
      </c>
      <c r="E99" s="40"/>
      <c r="F99" t="s" s="104">
        <v>102</v>
      </c>
      <c r="G99" s="83">
        <f>AVERAGE(G43:G52)</f>
        <v>12.5</v>
      </c>
      <c r="H99" s="83">
        <f>AVERAGE(H43:H52)</f>
        <v>38.96</v>
      </c>
      <c r="I99" s="87">
        <f>AVERAGE(I43:I52)</f>
        <v>3.10409943977591</v>
      </c>
      <c r="J99" s="40"/>
      <c r="K99" t="s" s="104">
        <v>102</v>
      </c>
      <c r="L99" s="83">
        <f>AVERAGE(L43:L52)</f>
        <v>1.6</v>
      </c>
      <c r="M99" s="83">
        <f>AVERAGE(M43:M52)</f>
        <v>1.74</v>
      </c>
      <c r="N99" s="89">
        <f>AVERAGE(N43:N52)</f>
        <v>1.02041666666667</v>
      </c>
      <c r="O99" s="96"/>
      <c r="P99" s="83"/>
      <c r="Q99" s="83"/>
      <c r="R99" s="84"/>
      <c r="S99" s="83"/>
      <c r="T99" s="83"/>
      <c r="U99" s="84"/>
      <c r="V99" s="83"/>
      <c r="W99" s="97"/>
    </row>
    <row r="100" ht="21.95" customHeight="1">
      <c r="A100" t="s" s="103">
        <v>103</v>
      </c>
      <c r="B100" s="100">
        <f>AVERAGE(B54:B63)</f>
        <v>36.6</v>
      </c>
      <c r="C100" s="83">
        <f>AVERAGE(C54:C63)</f>
        <v>164.09</v>
      </c>
      <c r="D100" s="87">
        <f>AVERAGE(D54:D63)</f>
        <v>4.5116491141456</v>
      </c>
      <c r="E100" s="40"/>
      <c r="F100" t="s" s="104">
        <v>103</v>
      </c>
      <c r="G100" s="100">
        <f>AVERAGE(G54:G63)</f>
        <v>16.5</v>
      </c>
      <c r="H100" s="83">
        <f>AVERAGE(H54:H63)</f>
        <v>51.23</v>
      </c>
      <c r="I100" s="87">
        <f>AVERAGE(I54:I63)</f>
        <v>3.16802554042292</v>
      </c>
      <c r="J100" s="40"/>
      <c r="K100" t="s" s="104">
        <v>103</v>
      </c>
      <c r="L100" s="100">
        <f>AVERAGE(L54:L63)</f>
        <v>2.2</v>
      </c>
      <c r="M100" s="83">
        <f>AVERAGE(M54:M63)</f>
        <v>2.53</v>
      </c>
      <c r="N100" s="89">
        <f>AVERAGE(N54:N63)</f>
        <v>1.04791666666667</v>
      </c>
      <c r="O100" s="96"/>
      <c r="P100" s="83"/>
      <c r="Q100" s="83"/>
      <c r="R100" s="84"/>
      <c r="S100" s="83"/>
      <c r="T100" s="83"/>
      <c r="U100" s="84"/>
      <c r="V100" s="83"/>
      <c r="W100" s="97"/>
    </row>
    <row r="101" ht="21.95" customHeight="1">
      <c r="A101" s="105"/>
      <c r="B101" s="84"/>
      <c r="C101" s="84"/>
      <c r="D101" s="90"/>
      <c r="E101" s="40"/>
      <c r="F101" s="106"/>
      <c r="G101" s="84"/>
      <c r="H101" s="84"/>
      <c r="I101" s="90"/>
      <c r="J101" s="40"/>
      <c r="K101" s="106"/>
      <c r="L101" s="84"/>
      <c r="M101" s="84"/>
      <c r="N101" s="91"/>
      <c r="O101" s="96"/>
      <c r="P101" s="83"/>
      <c r="Q101" s="83"/>
      <c r="R101" s="84"/>
      <c r="S101" s="83"/>
      <c r="T101" s="83"/>
      <c r="U101" s="84"/>
      <c r="V101" s="83"/>
      <c r="W101" s="97"/>
    </row>
    <row r="102" ht="21.95" customHeight="1">
      <c r="A102" t="s" s="93">
        <v>104</v>
      </c>
      <c r="B102" s="84"/>
      <c r="C102" s="84"/>
      <c r="D102" s="90"/>
      <c r="E102" s="40"/>
      <c r="F102" t="s" s="95">
        <v>104</v>
      </c>
      <c r="G102" s="84"/>
      <c r="H102" s="84"/>
      <c r="I102" s="90"/>
      <c r="J102" s="40"/>
      <c r="K102" t="s" s="95">
        <v>104</v>
      </c>
      <c r="L102" s="84"/>
      <c r="M102" s="84"/>
      <c r="N102" s="91"/>
      <c r="O102" s="96"/>
      <c r="P102" s="83"/>
      <c r="Q102" s="83"/>
      <c r="R102" s="84"/>
      <c r="S102" s="83"/>
      <c r="T102" s="83"/>
      <c r="U102" s="84"/>
      <c r="V102" s="83"/>
      <c r="W102" s="97"/>
    </row>
    <row r="103" ht="21.95" customHeight="1">
      <c r="A103" t="s" s="98">
        <v>99</v>
      </c>
      <c r="B103" s="83">
        <f>AVERAGE(B42:B46)</f>
        <v>38.4</v>
      </c>
      <c r="C103" s="83">
        <f>AVERAGE(C42:C46)</f>
        <v>171.62</v>
      </c>
      <c r="D103" s="87">
        <f>AVERAGE(D42:D46)</f>
        <v>4.48057150302272</v>
      </c>
      <c r="E103" s="40"/>
      <c r="F103" t="s" s="99">
        <v>99</v>
      </c>
      <c r="G103" s="83">
        <f>AVERAGE(G42:G46)</f>
        <v>17</v>
      </c>
      <c r="H103" s="83">
        <f>AVERAGE(H42:H46)</f>
        <v>51.98</v>
      </c>
      <c r="I103" s="87">
        <f>AVERAGE(I42:I46)</f>
        <v>3.06467287784679</v>
      </c>
      <c r="J103" s="40"/>
      <c r="K103" t="s" s="99">
        <v>99</v>
      </c>
      <c r="L103" s="83">
        <f>AVERAGE(L42:L46)</f>
        <v>2.8</v>
      </c>
      <c r="M103" s="83">
        <f>AVERAGE(M42:M46)</f>
        <v>2.58</v>
      </c>
      <c r="N103" s="89">
        <f>AVERAGE(N42:N46)</f>
        <v>0.812666666666667</v>
      </c>
      <c r="O103" s="96"/>
      <c r="P103" s="83"/>
      <c r="Q103" s="83"/>
      <c r="R103" s="84"/>
      <c r="S103" s="83"/>
      <c r="T103" s="83"/>
      <c r="U103" s="84"/>
      <c r="V103" s="83"/>
      <c r="W103" s="97"/>
    </row>
    <row r="104" ht="21.95" customHeight="1">
      <c r="A104" t="s" s="98">
        <v>100</v>
      </c>
      <c r="B104" s="83">
        <f>AVERAGE(B48:B52)</f>
        <v>22.4</v>
      </c>
      <c r="C104" s="83">
        <f>AVERAGE(C48:C52)</f>
        <v>102.98</v>
      </c>
      <c r="D104" s="87">
        <f>AVERAGE(D48:D52)</f>
        <v>4.58255353901996</v>
      </c>
      <c r="E104" s="40"/>
      <c r="F104" t="s" s="99">
        <v>100</v>
      </c>
      <c r="G104" s="83">
        <f>AVERAGE(G48:G52)</f>
        <v>10.6</v>
      </c>
      <c r="H104" s="83">
        <f>AVERAGE(H48:H52)</f>
        <v>34.76</v>
      </c>
      <c r="I104" s="87">
        <f>AVERAGE(I48:I52)</f>
        <v>3.23196078431372</v>
      </c>
      <c r="J104" s="40"/>
      <c r="K104" t="s" s="99">
        <v>100</v>
      </c>
      <c r="L104" s="83">
        <f>AVERAGE(L48:L52)</f>
        <v>0.8</v>
      </c>
      <c r="M104" s="83">
        <f>AVERAGE(M48:M52)</f>
        <v>1.06</v>
      </c>
      <c r="N104" s="89">
        <f>AVERAGE(N48:N52)</f>
        <v>1.18333333333333</v>
      </c>
      <c r="O104" s="96"/>
      <c r="P104" s="83"/>
      <c r="Q104" s="83"/>
      <c r="R104" s="84"/>
      <c r="S104" s="83"/>
      <c r="T104" s="83"/>
      <c r="U104" s="84"/>
      <c r="V104" s="83"/>
      <c r="W104" s="97"/>
    </row>
    <row r="105" ht="21.95" customHeight="1">
      <c r="A105" t="s" s="101">
        <v>101</v>
      </c>
      <c r="B105" s="84"/>
      <c r="C105" s="84"/>
      <c r="D105" s="90"/>
      <c r="E105" s="40"/>
      <c r="F105" t="s" s="102">
        <v>101</v>
      </c>
      <c r="G105" s="84"/>
      <c r="H105" s="84"/>
      <c r="I105" s="90"/>
      <c r="J105" s="40"/>
      <c r="K105" t="s" s="102">
        <v>101</v>
      </c>
      <c r="L105" s="84"/>
      <c r="M105" s="84"/>
      <c r="N105" s="91"/>
      <c r="O105" s="96"/>
      <c r="P105" s="83"/>
      <c r="Q105" s="83"/>
      <c r="R105" s="84"/>
      <c r="S105" s="83"/>
      <c r="T105" s="83"/>
      <c r="U105" s="84"/>
      <c r="V105" s="83"/>
      <c r="W105" s="97"/>
    </row>
    <row r="106" ht="21.95" customHeight="1">
      <c r="A106" t="s" s="103">
        <v>102</v>
      </c>
      <c r="B106" s="83">
        <f>AVERAGE(B48:B52)</f>
        <v>22.4</v>
      </c>
      <c r="C106" s="83">
        <f>AVERAGE(C48:C52)</f>
        <v>102.98</v>
      </c>
      <c r="D106" s="87">
        <f>AVERAGE(D48:D52)</f>
        <v>4.58255353901996</v>
      </c>
      <c r="E106" s="40"/>
      <c r="F106" t="s" s="104">
        <v>102</v>
      </c>
      <c r="G106" s="83">
        <f>AVERAGE(G48:G52)</f>
        <v>10.6</v>
      </c>
      <c r="H106" s="83">
        <f>AVERAGE(H48:H52)</f>
        <v>34.76</v>
      </c>
      <c r="I106" s="87">
        <f>AVERAGE(I48:I52)</f>
        <v>3.23196078431372</v>
      </c>
      <c r="J106" s="40"/>
      <c r="K106" t="s" s="104">
        <v>102</v>
      </c>
      <c r="L106" s="83">
        <f>AVERAGE(L48:L52)</f>
        <v>0.8</v>
      </c>
      <c r="M106" s="83">
        <f>AVERAGE(M48:M52)</f>
        <v>1.06</v>
      </c>
      <c r="N106" s="89">
        <f>AVERAGE(N48:N52)</f>
        <v>1.18333333333333</v>
      </c>
      <c r="O106" s="96"/>
      <c r="P106" s="83"/>
      <c r="Q106" s="83"/>
      <c r="R106" s="84"/>
      <c r="S106" s="83"/>
      <c r="T106" s="83"/>
      <c r="U106" s="84"/>
      <c r="V106" s="83"/>
      <c r="W106" s="97"/>
    </row>
    <row r="107" ht="21.95" customHeight="1">
      <c r="A107" t="s" s="103">
        <v>103</v>
      </c>
      <c r="B107" s="83">
        <f>AVERAGE(B54:B58)</f>
        <v>36.8</v>
      </c>
      <c r="C107" s="83">
        <f>AVERAGE(C54:C58)</f>
        <v>159.2</v>
      </c>
      <c r="D107" s="87">
        <f>AVERAGE(D54:D58)</f>
        <v>4.34395799236225</v>
      </c>
      <c r="E107" s="40"/>
      <c r="F107" t="s" s="104">
        <v>103</v>
      </c>
      <c r="G107" s="83">
        <f>AVERAGE(G54:G58)</f>
        <v>18.6</v>
      </c>
      <c r="H107" s="83">
        <f>AVERAGE(H54:H58)</f>
        <v>56.04</v>
      </c>
      <c r="I107" s="87">
        <f>AVERAGE(I54:I58)</f>
        <v>3.02672435897436</v>
      </c>
      <c r="J107" s="40"/>
      <c r="K107" t="s" s="104">
        <v>103</v>
      </c>
      <c r="L107" s="83">
        <f>AVERAGE(L54:L58)</f>
        <v>2.4</v>
      </c>
      <c r="M107" s="83">
        <f>AVERAGE(M54:M58)</f>
        <v>2.62</v>
      </c>
      <c r="N107" s="89">
        <f>AVERAGE(N54:N58)</f>
        <v>0.95</v>
      </c>
      <c r="O107" s="96"/>
      <c r="P107" s="83"/>
      <c r="Q107" s="83"/>
      <c r="R107" s="84"/>
      <c r="S107" s="83"/>
      <c r="T107" s="83"/>
      <c r="U107" s="84"/>
      <c r="V107" s="83"/>
      <c r="W107" s="97"/>
    </row>
    <row r="108" ht="21.95" customHeight="1">
      <c r="A108" s="105"/>
      <c r="B108" s="83"/>
      <c r="C108" s="83"/>
      <c r="D108" s="87"/>
      <c r="E108" s="40"/>
      <c r="F108" s="106"/>
      <c r="G108" s="84"/>
      <c r="H108" s="83"/>
      <c r="I108" s="87"/>
      <c r="J108" s="40"/>
      <c r="K108" s="106"/>
      <c r="L108" s="84"/>
      <c r="M108" s="83"/>
      <c r="N108" s="89"/>
      <c r="O108" s="96"/>
      <c r="P108" s="83"/>
      <c r="Q108" s="83"/>
      <c r="R108" s="84"/>
      <c r="S108" s="83"/>
      <c r="T108" s="83"/>
      <c r="U108" s="84"/>
      <c r="V108" s="83"/>
      <c r="W108" s="97"/>
    </row>
    <row r="109" ht="21.95" customHeight="1">
      <c r="A109" s="105"/>
      <c r="B109" s="107"/>
      <c r="C109" t="s" s="108">
        <v>105</v>
      </c>
      <c r="D109" s="87"/>
      <c r="E109" s="40"/>
      <c r="F109" s="106"/>
      <c r="G109" s="84"/>
      <c r="H109" s="83"/>
      <c r="I109" s="87"/>
      <c r="J109" s="40"/>
      <c r="K109" s="106"/>
      <c r="L109" s="84"/>
      <c r="M109" s="83"/>
      <c r="N109" s="89"/>
      <c r="O109" s="96"/>
      <c r="P109" s="83"/>
      <c r="Q109" s="83"/>
      <c r="R109" s="84"/>
      <c r="S109" s="83"/>
      <c r="T109" s="83"/>
      <c r="U109" s="84"/>
      <c r="V109" s="83"/>
      <c r="W109" s="97"/>
    </row>
    <row r="110" ht="22.75" customHeight="1">
      <c r="A110" s="109"/>
      <c r="B110" s="110"/>
      <c r="C110" t="s" s="111">
        <v>106</v>
      </c>
      <c r="D110" s="112"/>
      <c r="E110" s="113"/>
      <c r="F110" s="114"/>
      <c r="G110" s="115"/>
      <c r="H110" s="116"/>
      <c r="I110" s="112"/>
      <c r="J110" s="113"/>
      <c r="K110" s="114"/>
      <c r="L110" s="115"/>
      <c r="M110" s="116"/>
      <c r="N110" s="117"/>
      <c r="O110" s="118"/>
      <c r="P110" s="116"/>
      <c r="Q110" s="116"/>
      <c r="R110" s="115"/>
      <c r="S110" s="116"/>
      <c r="T110" s="116"/>
      <c r="U110" s="115"/>
      <c r="V110" s="116"/>
      <c r="W110"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5.xml><?xml version="1.0" encoding="utf-8"?>
<worksheet xmlns:r="http://schemas.openxmlformats.org/officeDocument/2006/relationships" xmlns="http://schemas.openxmlformats.org/spreadsheetml/2006/main">
  <dimension ref="A1:W111"/>
  <sheetViews>
    <sheetView workbookViewId="0" showGridLines="0" defaultGridColor="1"/>
  </sheetViews>
  <sheetFormatPr defaultColWidth="16.3333" defaultRowHeight="19.9" customHeight="1" outlineLevelRow="0" outlineLevelCol="0"/>
  <cols>
    <col min="1" max="1" width="10" style="238" customWidth="1"/>
    <col min="2" max="4" width="12.1719" style="238" customWidth="1"/>
    <col min="5" max="5" width="1.35156" style="238" customWidth="1"/>
    <col min="6" max="6" width="10" style="238" customWidth="1"/>
    <col min="7" max="9" width="12.1719" style="238" customWidth="1"/>
    <col min="10" max="10" width="1.35156" style="238" customWidth="1"/>
    <col min="11" max="11" width="10" style="238" customWidth="1"/>
    <col min="12" max="14" width="12.1719" style="238" customWidth="1"/>
    <col min="15" max="15" width="10.8516" style="238" customWidth="1"/>
    <col min="16" max="17" width="6.5" style="238" customWidth="1"/>
    <col min="18" max="18" width="10.8516" style="238" customWidth="1"/>
    <col min="19" max="20" width="6.5" style="238" customWidth="1"/>
    <col min="21" max="21" width="10.8516" style="238" customWidth="1"/>
    <col min="22" max="23" width="6.5" style="238" customWidth="1"/>
    <col min="24" max="16384" width="16.3516" style="238" customWidth="1"/>
  </cols>
  <sheetData>
    <row r="1" ht="64.15" customHeight="1">
      <c r="A1" t="s" s="164">
        <v>163</v>
      </c>
      <c r="B1" t="s" s="27">
        <v>40</v>
      </c>
      <c r="C1" t="s" s="27">
        <v>41</v>
      </c>
      <c r="D1" t="s" s="28">
        <v>42</v>
      </c>
      <c r="E1" s="29"/>
      <c r="F1" t="s" s="30">
        <v>164</v>
      </c>
      <c r="G1" t="s" s="27">
        <v>44</v>
      </c>
      <c r="H1" t="s" s="27">
        <v>45</v>
      </c>
      <c r="I1" t="s" s="28">
        <v>46</v>
      </c>
      <c r="J1" s="29"/>
      <c r="K1" t="s" s="30">
        <v>250</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1951</v>
      </c>
      <c r="B3" s="144">
        <v>36</v>
      </c>
      <c r="C3" s="78">
        <v>94.09999999999999</v>
      </c>
      <c r="D3" s="79">
        <v>2.61388888888889</v>
      </c>
      <c r="E3" s="40"/>
      <c r="F3" s="145">
        <v>1951</v>
      </c>
      <c r="G3" s="144">
        <v>14</v>
      </c>
      <c r="H3" s="78">
        <v>15.9</v>
      </c>
      <c r="I3" s="79">
        <v>1.13571428571429</v>
      </c>
      <c r="J3" s="40"/>
      <c r="K3" s="145">
        <v>1951</v>
      </c>
      <c r="L3" s="144">
        <v>0</v>
      </c>
      <c r="M3" s="78">
        <v>0</v>
      </c>
      <c r="N3" s="81"/>
      <c r="O3" s="152"/>
      <c r="P3" s="135"/>
      <c r="Q3" s="97"/>
      <c r="R3" s="153"/>
      <c r="S3" s="135"/>
      <c r="T3" s="97"/>
      <c r="U3" s="153"/>
      <c r="V3" s="135"/>
      <c r="W3" s="97"/>
    </row>
    <row r="4" ht="21.95" customHeight="1">
      <c r="A4" s="150">
        <v>1952</v>
      </c>
      <c r="B4" s="100">
        <v>39</v>
      </c>
      <c r="C4" s="83">
        <v>108.2</v>
      </c>
      <c r="D4" s="87">
        <v>2.77435897435897</v>
      </c>
      <c r="E4" s="40"/>
      <c r="F4" s="151">
        <v>1952</v>
      </c>
      <c r="G4" s="100">
        <v>12</v>
      </c>
      <c r="H4" s="83">
        <v>16.6</v>
      </c>
      <c r="I4" s="87">
        <v>1.38333333333333</v>
      </c>
      <c r="J4" s="40"/>
      <c r="K4" s="151">
        <v>1952</v>
      </c>
      <c r="L4" s="100">
        <v>0</v>
      </c>
      <c r="M4" s="83">
        <v>0</v>
      </c>
      <c r="N4" s="89"/>
      <c r="O4" s="152"/>
      <c r="P4" s="135"/>
      <c r="Q4" s="97"/>
      <c r="R4" s="153"/>
      <c r="S4" s="135"/>
      <c r="T4" s="97"/>
      <c r="U4" s="153"/>
      <c r="V4" s="135"/>
      <c r="W4" s="97"/>
    </row>
    <row r="5" ht="21.95" customHeight="1">
      <c r="A5" s="150">
        <v>1953</v>
      </c>
      <c r="B5" s="100">
        <v>25</v>
      </c>
      <c r="C5" s="83">
        <v>71.3</v>
      </c>
      <c r="D5" s="87">
        <v>2.852</v>
      </c>
      <c r="E5" s="40"/>
      <c r="F5" s="151">
        <v>1953</v>
      </c>
      <c r="G5" s="100">
        <v>6</v>
      </c>
      <c r="H5" s="83">
        <v>8.5</v>
      </c>
      <c r="I5" s="87">
        <v>1.41666666666667</v>
      </c>
      <c r="J5" s="40"/>
      <c r="K5" s="151">
        <v>1953</v>
      </c>
      <c r="L5" s="100">
        <v>0</v>
      </c>
      <c r="M5" s="83">
        <v>0</v>
      </c>
      <c r="N5" s="89"/>
      <c r="O5" s="152"/>
      <c r="P5" s="135"/>
      <c r="Q5" s="97"/>
      <c r="R5" s="153"/>
      <c r="S5" s="135"/>
      <c r="T5" s="97"/>
      <c r="U5" s="153"/>
      <c r="V5" s="135"/>
      <c r="W5" s="97"/>
    </row>
    <row r="6" ht="21.95" customHeight="1">
      <c r="A6" s="150">
        <v>1954</v>
      </c>
      <c r="B6" s="100">
        <v>34</v>
      </c>
      <c r="C6" s="83">
        <v>98.59999999999999</v>
      </c>
      <c r="D6" s="87">
        <v>2.9</v>
      </c>
      <c r="E6" s="40"/>
      <c r="F6" s="151">
        <v>1954</v>
      </c>
      <c r="G6" s="100">
        <v>12</v>
      </c>
      <c r="H6" s="83">
        <v>21.8</v>
      </c>
      <c r="I6" s="87">
        <v>1.81666666666667</v>
      </c>
      <c r="J6" s="40"/>
      <c r="K6" s="151">
        <v>1954</v>
      </c>
      <c r="L6" s="100">
        <v>0</v>
      </c>
      <c r="M6" s="83">
        <v>0</v>
      </c>
      <c r="N6" s="89"/>
      <c r="O6" s="152"/>
      <c r="P6" s="135"/>
      <c r="Q6" s="97"/>
      <c r="R6" s="153"/>
      <c r="S6" s="135"/>
      <c r="T6" s="97"/>
      <c r="U6" s="153"/>
      <c r="V6" s="135"/>
      <c r="W6" s="97"/>
    </row>
    <row r="7" ht="21.95" customHeight="1">
      <c r="A7" s="150">
        <v>1955</v>
      </c>
      <c r="B7" s="100">
        <v>25</v>
      </c>
      <c r="C7" s="83">
        <v>60.4</v>
      </c>
      <c r="D7" s="87">
        <v>2.416</v>
      </c>
      <c r="E7" s="40"/>
      <c r="F7" s="151">
        <v>1955</v>
      </c>
      <c r="G7" s="100">
        <v>11</v>
      </c>
      <c r="H7" s="83">
        <v>14.5</v>
      </c>
      <c r="I7" s="87">
        <v>1.31818181818182</v>
      </c>
      <c r="J7" s="40"/>
      <c r="K7" s="151">
        <v>1955</v>
      </c>
      <c r="L7" s="100">
        <v>1</v>
      </c>
      <c r="M7" s="83">
        <v>-0.3</v>
      </c>
      <c r="N7" s="89">
        <v>-0.3</v>
      </c>
      <c r="O7" s="152"/>
      <c r="P7" s="135"/>
      <c r="Q7" s="97"/>
      <c r="R7" s="153"/>
      <c r="S7" s="135"/>
      <c r="T7" s="97"/>
      <c r="U7" s="153"/>
      <c r="V7" s="135"/>
      <c r="W7" s="97"/>
    </row>
    <row r="8" ht="21.95" customHeight="1">
      <c r="A8" s="150">
        <v>1956</v>
      </c>
      <c r="B8" s="100">
        <v>48</v>
      </c>
      <c r="C8" s="83">
        <v>117.7</v>
      </c>
      <c r="D8" s="87">
        <v>2.45208333333333</v>
      </c>
      <c r="E8" s="40"/>
      <c r="F8" s="151">
        <v>1956</v>
      </c>
      <c r="G8" s="100">
        <v>19</v>
      </c>
      <c r="H8" s="83">
        <v>24.3</v>
      </c>
      <c r="I8" s="87">
        <v>1.27894736842105</v>
      </c>
      <c r="J8" s="40"/>
      <c r="K8" s="151">
        <v>1956</v>
      </c>
      <c r="L8" s="100">
        <v>0</v>
      </c>
      <c r="M8" s="83">
        <v>0</v>
      </c>
      <c r="N8" s="89"/>
      <c r="O8" s="152"/>
      <c r="P8" s="135"/>
      <c r="Q8" s="97"/>
      <c r="R8" s="153"/>
      <c r="S8" s="135"/>
      <c r="T8" s="97"/>
      <c r="U8" s="153"/>
      <c r="V8" s="135"/>
      <c r="W8" s="97"/>
    </row>
    <row r="9" ht="21.95" customHeight="1">
      <c r="A9" s="150">
        <v>1957</v>
      </c>
      <c r="B9" s="100">
        <v>23</v>
      </c>
      <c r="C9" s="83">
        <v>66.90000000000001</v>
      </c>
      <c r="D9" s="87">
        <v>2.90869565217391</v>
      </c>
      <c r="E9" s="40"/>
      <c r="F9" s="151">
        <v>1957</v>
      </c>
      <c r="G9" s="100">
        <v>5</v>
      </c>
      <c r="H9" s="83">
        <v>5.8</v>
      </c>
      <c r="I9" s="87">
        <v>1.16</v>
      </c>
      <c r="J9" s="40"/>
      <c r="K9" s="151">
        <v>1957</v>
      </c>
      <c r="L9" s="100">
        <v>0</v>
      </c>
      <c r="M9" s="83">
        <v>0</v>
      </c>
      <c r="N9" s="89"/>
      <c r="O9" s="152"/>
      <c r="P9" s="135"/>
      <c r="Q9" s="97"/>
      <c r="R9" s="153"/>
      <c r="S9" s="135"/>
      <c r="T9" s="97"/>
      <c r="U9" s="153"/>
      <c r="V9" s="135"/>
      <c r="W9" s="97"/>
    </row>
    <row r="10" ht="21.95" customHeight="1">
      <c r="A10" s="150">
        <v>1958</v>
      </c>
      <c r="B10" s="100">
        <v>18</v>
      </c>
      <c r="C10" s="83">
        <v>55.3</v>
      </c>
      <c r="D10" s="87">
        <v>3.07222222222222</v>
      </c>
      <c r="E10" s="40"/>
      <c r="F10" s="151">
        <v>1958</v>
      </c>
      <c r="G10" s="100">
        <v>3</v>
      </c>
      <c r="H10" s="83">
        <v>4</v>
      </c>
      <c r="I10" s="87">
        <v>1.33333333333333</v>
      </c>
      <c r="J10" s="40"/>
      <c r="K10" s="151">
        <v>1958</v>
      </c>
      <c r="L10" s="100">
        <v>0</v>
      </c>
      <c r="M10" s="83">
        <v>0</v>
      </c>
      <c r="N10" s="89"/>
      <c r="O10" s="152"/>
      <c r="P10" s="135"/>
      <c r="Q10" s="97"/>
      <c r="R10" s="153"/>
      <c r="S10" s="135"/>
      <c r="T10" s="97"/>
      <c r="U10" s="153"/>
      <c r="V10" s="135"/>
      <c r="W10" s="97"/>
    </row>
    <row r="11" ht="21.95" customHeight="1">
      <c r="A11" s="150">
        <v>1959</v>
      </c>
      <c r="B11" s="100">
        <v>13</v>
      </c>
      <c r="C11" s="83">
        <v>38.8</v>
      </c>
      <c r="D11" s="87">
        <v>2.98461538461538</v>
      </c>
      <c r="E11" s="40"/>
      <c r="F11" s="151">
        <v>1959</v>
      </c>
      <c r="G11" s="100">
        <v>3</v>
      </c>
      <c r="H11" s="83">
        <v>5.4</v>
      </c>
      <c r="I11" s="87">
        <v>1.8</v>
      </c>
      <c r="J11" s="40"/>
      <c r="K11" s="151">
        <v>1959</v>
      </c>
      <c r="L11" s="100">
        <v>0</v>
      </c>
      <c r="M11" s="83">
        <v>0</v>
      </c>
      <c r="N11" s="89"/>
      <c r="O11" s="152"/>
      <c r="P11" s="135"/>
      <c r="Q11" s="97"/>
      <c r="R11" s="153"/>
      <c r="S11" s="135"/>
      <c r="T11" s="97"/>
      <c r="U11" s="153"/>
      <c r="V11" s="135"/>
      <c r="W11" s="97"/>
    </row>
    <row r="12" ht="21.95" customHeight="1">
      <c r="A12" s="150">
        <v>1960</v>
      </c>
      <c r="B12" s="100">
        <v>35</v>
      </c>
      <c r="C12" s="83">
        <v>101</v>
      </c>
      <c r="D12" s="87">
        <v>2.88571428571429</v>
      </c>
      <c r="E12" s="40"/>
      <c r="F12" s="151">
        <v>1960</v>
      </c>
      <c r="G12" s="100">
        <v>11</v>
      </c>
      <c r="H12" s="83">
        <v>18.5</v>
      </c>
      <c r="I12" s="87">
        <v>1.68181818181818</v>
      </c>
      <c r="J12" s="40"/>
      <c r="K12" s="151">
        <v>1960</v>
      </c>
      <c r="L12" s="100">
        <v>1</v>
      </c>
      <c r="M12" s="83">
        <v>-1</v>
      </c>
      <c r="N12" s="89">
        <v>-1</v>
      </c>
      <c r="O12" s="152"/>
      <c r="P12" s="135"/>
      <c r="Q12" s="97"/>
      <c r="R12" s="153"/>
      <c r="S12" s="135"/>
      <c r="T12" s="97"/>
      <c r="U12" s="153"/>
      <c r="V12" s="135"/>
      <c r="W12" s="97"/>
    </row>
    <row r="13" ht="21.95" customHeight="1">
      <c r="A13" s="150">
        <v>1961</v>
      </c>
      <c r="B13" s="100">
        <v>18</v>
      </c>
      <c r="C13" s="83">
        <v>52.4</v>
      </c>
      <c r="D13" s="87">
        <v>2.91111111111111</v>
      </c>
      <c r="E13" s="40"/>
      <c r="F13" s="151">
        <v>1961</v>
      </c>
      <c r="G13" s="100">
        <v>5</v>
      </c>
      <c r="H13" s="83">
        <v>7.8</v>
      </c>
      <c r="I13" s="87">
        <v>1.56</v>
      </c>
      <c r="J13" s="40"/>
      <c r="K13" s="151">
        <v>1961</v>
      </c>
      <c r="L13" s="100">
        <v>0</v>
      </c>
      <c r="M13" s="83">
        <v>0</v>
      </c>
      <c r="N13" s="89"/>
      <c r="O13" s="152"/>
      <c r="P13" s="135"/>
      <c r="Q13" s="97"/>
      <c r="R13" s="153"/>
      <c r="S13" s="135"/>
      <c r="T13" s="97"/>
      <c r="U13" s="153"/>
      <c r="V13" s="135"/>
      <c r="W13" s="97"/>
    </row>
    <row r="14" ht="21.95" customHeight="1">
      <c r="A14" s="150">
        <v>1962</v>
      </c>
      <c r="B14" s="100">
        <v>20</v>
      </c>
      <c r="C14" s="83">
        <v>59.1</v>
      </c>
      <c r="D14" s="87">
        <v>2.955</v>
      </c>
      <c r="E14" s="40"/>
      <c r="F14" s="151">
        <v>1962</v>
      </c>
      <c r="G14" s="100">
        <v>4</v>
      </c>
      <c r="H14" s="83">
        <v>7.4</v>
      </c>
      <c r="I14" s="87">
        <v>1.85</v>
      </c>
      <c r="J14" s="40"/>
      <c r="K14" s="151">
        <v>1962</v>
      </c>
      <c r="L14" s="100">
        <v>0</v>
      </c>
      <c r="M14" s="83">
        <v>0</v>
      </c>
      <c r="N14" s="89"/>
      <c r="O14" s="152"/>
      <c r="P14" s="135"/>
      <c r="Q14" s="97"/>
      <c r="R14" s="153"/>
      <c r="S14" s="135"/>
      <c r="T14" s="97"/>
      <c r="U14" s="153"/>
      <c r="V14" s="135"/>
      <c r="W14" s="97"/>
    </row>
    <row r="15" ht="21.95" customHeight="1">
      <c r="A15" s="150">
        <v>1963</v>
      </c>
      <c r="B15" s="100">
        <v>2</v>
      </c>
      <c r="C15" s="83">
        <v>7.3</v>
      </c>
      <c r="D15" s="87">
        <v>3.65</v>
      </c>
      <c r="E15" s="40"/>
      <c r="F15" s="151">
        <v>1963</v>
      </c>
      <c r="G15" s="100">
        <v>0</v>
      </c>
      <c r="H15" s="83">
        <v>0</v>
      </c>
      <c r="I15" s="87"/>
      <c r="J15" s="40"/>
      <c r="K15" s="151">
        <v>1963</v>
      </c>
      <c r="L15" s="100">
        <v>0</v>
      </c>
      <c r="M15" s="83">
        <v>0</v>
      </c>
      <c r="N15" s="89"/>
      <c r="O15" s="152"/>
      <c r="P15" s="135"/>
      <c r="Q15" s="97"/>
      <c r="R15" s="153"/>
      <c r="S15" s="135"/>
      <c r="T15" s="97"/>
      <c r="U15" s="153"/>
      <c r="V15" s="135"/>
      <c r="W15" s="97"/>
    </row>
    <row r="16" ht="21.95" customHeight="1">
      <c r="A16" s="150">
        <v>1964</v>
      </c>
      <c r="B16" s="100">
        <v>22</v>
      </c>
      <c r="C16" s="83">
        <v>52.1</v>
      </c>
      <c r="D16" s="87">
        <v>2.36818181818182</v>
      </c>
      <c r="E16" s="40"/>
      <c r="F16" s="151">
        <v>1964</v>
      </c>
      <c r="G16" s="100">
        <v>9</v>
      </c>
      <c r="H16" s="83">
        <v>7.8</v>
      </c>
      <c r="I16" s="87">
        <v>0.866666666666667</v>
      </c>
      <c r="J16" s="40"/>
      <c r="K16" s="151">
        <v>1964</v>
      </c>
      <c r="L16" s="100">
        <v>1</v>
      </c>
      <c r="M16" s="83">
        <v>-0.6</v>
      </c>
      <c r="N16" s="89">
        <v>-0.6</v>
      </c>
      <c r="O16" s="152"/>
      <c r="P16" s="135"/>
      <c r="Q16" s="97"/>
      <c r="R16" s="153"/>
      <c r="S16" s="135"/>
      <c r="T16" s="97"/>
      <c r="U16" s="153"/>
      <c r="V16" s="135"/>
      <c r="W16" s="97"/>
    </row>
    <row r="17" ht="21.95" customHeight="1">
      <c r="A17" s="150">
        <v>1965</v>
      </c>
      <c r="B17" s="100">
        <v>13</v>
      </c>
      <c r="C17" s="83">
        <v>40.4</v>
      </c>
      <c r="D17" s="87">
        <v>3.10769230769231</v>
      </c>
      <c r="E17" s="40"/>
      <c r="F17" s="151">
        <v>1965</v>
      </c>
      <c r="G17" s="100">
        <v>3</v>
      </c>
      <c r="H17" s="83">
        <v>5.8</v>
      </c>
      <c r="I17" s="87">
        <v>1.93333333333333</v>
      </c>
      <c r="J17" s="40"/>
      <c r="K17" s="151">
        <v>1965</v>
      </c>
      <c r="L17" s="100">
        <v>0</v>
      </c>
      <c r="M17" s="83">
        <v>0</v>
      </c>
      <c r="N17" s="89"/>
      <c r="O17" s="152"/>
      <c r="P17" s="135"/>
      <c r="Q17" s="97"/>
      <c r="R17" s="153"/>
      <c r="S17" s="135"/>
      <c r="T17" s="97"/>
      <c r="U17" s="153"/>
      <c r="V17" s="135"/>
      <c r="W17" s="97"/>
    </row>
    <row r="18" ht="21.95" customHeight="1">
      <c r="A18" s="150">
        <v>1966</v>
      </c>
      <c r="B18" s="100">
        <v>36</v>
      </c>
      <c r="C18" s="83">
        <v>104</v>
      </c>
      <c r="D18" s="87">
        <v>2.88888888888889</v>
      </c>
      <c r="E18" s="40"/>
      <c r="F18" s="151">
        <v>1966</v>
      </c>
      <c r="G18" s="100">
        <v>9</v>
      </c>
      <c r="H18" s="83">
        <v>13.8</v>
      </c>
      <c r="I18" s="87">
        <v>1.53333333333333</v>
      </c>
      <c r="J18" s="40"/>
      <c r="K18" s="151">
        <v>1966</v>
      </c>
      <c r="L18" s="100">
        <v>0</v>
      </c>
      <c r="M18" s="83">
        <v>0</v>
      </c>
      <c r="N18" s="89"/>
      <c r="O18" s="152"/>
      <c r="P18" s="135"/>
      <c r="Q18" s="97"/>
      <c r="R18" s="153"/>
      <c r="S18" s="135"/>
      <c r="T18" s="97"/>
      <c r="U18" s="153"/>
      <c r="V18" s="135"/>
      <c r="W18" s="97"/>
    </row>
    <row r="19" ht="21.95" customHeight="1">
      <c r="A19" s="150">
        <v>1967</v>
      </c>
      <c r="B19" s="100">
        <v>14</v>
      </c>
      <c r="C19" s="83">
        <v>34.2</v>
      </c>
      <c r="D19" s="87">
        <v>2.44285714285714</v>
      </c>
      <c r="E19" s="40"/>
      <c r="F19" s="151">
        <v>1967</v>
      </c>
      <c r="G19" s="100">
        <v>7</v>
      </c>
      <c r="H19" s="83">
        <v>9.6</v>
      </c>
      <c r="I19" s="87">
        <v>1.37142857142857</v>
      </c>
      <c r="J19" s="40"/>
      <c r="K19" s="151">
        <v>1967</v>
      </c>
      <c r="L19" s="100">
        <v>0</v>
      </c>
      <c r="M19" s="83">
        <v>0</v>
      </c>
      <c r="N19" s="89"/>
      <c r="O19" s="152"/>
      <c r="P19" s="135"/>
      <c r="Q19" s="97"/>
      <c r="R19" s="153"/>
      <c r="S19" s="135"/>
      <c r="T19" s="97"/>
      <c r="U19" s="153"/>
      <c r="V19" s="135"/>
      <c r="W19" s="97"/>
    </row>
    <row r="20" ht="21.95" customHeight="1">
      <c r="A20" s="150">
        <v>1968</v>
      </c>
      <c r="B20" s="100">
        <v>36</v>
      </c>
      <c r="C20" s="83">
        <v>74</v>
      </c>
      <c r="D20" s="87">
        <v>2.05555555555556</v>
      </c>
      <c r="E20" s="40"/>
      <c r="F20" s="151">
        <v>1968</v>
      </c>
      <c r="G20" s="100">
        <v>20</v>
      </c>
      <c r="H20" s="83">
        <v>25.1</v>
      </c>
      <c r="I20" s="87">
        <v>1.255</v>
      </c>
      <c r="J20" s="40"/>
      <c r="K20" s="151">
        <v>1968</v>
      </c>
      <c r="L20" s="100">
        <v>0</v>
      </c>
      <c r="M20" s="83">
        <v>0</v>
      </c>
      <c r="N20" s="89"/>
      <c r="O20" s="152"/>
      <c r="P20" s="135"/>
      <c r="Q20" s="97"/>
      <c r="R20" s="153"/>
      <c r="S20" s="135"/>
      <c r="T20" s="97"/>
      <c r="U20" s="153"/>
      <c r="V20" s="135"/>
      <c r="W20" s="97"/>
    </row>
    <row r="21" ht="21.95" customHeight="1">
      <c r="A21" s="150">
        <v>1969</v>
      </c>
      <c r="B21" s="100">
        <v>39</v>
      </c>
      <c r="C21" s="83">
        <v>92.2</v>
      </c>
      <c r="D21" s="87">
        <v>2.36410256410256</v>
      </c>
      <c r="E21" s="40"/>
      <c r="F21" s="151">
        <v>1969</v>
      </c>
      <c r="G21" s="100">
        <v>18</v>
      </c>
      <c r="H21" s="83">
        <v>22.1</v>
      </c>
      <c r="I21" s="87">
        <v>1.22777777777778</v>
      </c>
      <c r="J21" s="40"/>
      <c r="K21" s="151">
        <v>1969</v>
      </c>
      <c r="L21" s="100">
        <v>1</v>
      </c>
      <c r="M21" s="83">
        <v>-0.6</v>
      </c>
      <c r="N21" s="89">
        <v>-0.6</v>
      </c>
      <c r="O21" s="152"/>
      <c r="P21" s="135"/>
      <c r="Q21" s="97"/>
      <c r="R21" s="153"/>
      <c r="S21" s="135"/>
      <c r="T21" s="97"/>
      <c r="U21" s="153"/>
      <c r="V21" s="135"/>
      <c r="W21" s="97"/>
    </row>
    <row r="22" ht="21.95" customHeight="1">
      <c r="A22" s="150">
        <v>1970</v>
      </c>
      <c r="B22" s="100">
        <v>19</v>
      </c>
      <c r="C22" s="83">
        <v>50</v>
      </c>
      <c r="D22" s="87">
        <v>2.63157894736842</v>
      </c>
      <c r="E22" s="40"/>
      <c r="F22" s="151">
        <v>1970</v>
      </c>
      <c r="G22" s="100">
        <v>8</v>
      </c>
      <c r="H22" s="83">
        <v>13.7</v>
      </c>
      <c r="I22" s="87">
        <v>1.7125</v>
      </c>
      <c r="J22" s="40"/>
      <c r="K22" s="151">
        <v>1970</v>
      </c>
      <c r="L22" s="100">
        <v>0</v>
      </c>
      <c r="M22" s="83">
        <v>0</v>
      </c>
      <c r="N22" s="89"/>
      <c r="O22" s="152"/>
      <c r="P22" s="135"/>
      <c r="Q22" s="97"/>
      <c r="R22" s="153"/>
      <c r="S22" s="135"/>
      <c r="T22" s="97"/>
      <c r="U22" s="153"/>
      <c r="V22" s="135"/>
      <c r="W22" s="97"/>
    </row>
    <row r="23" ht="21.95" customHeight="1">
      <c r="A23" s="150">
        <v>1971</v>
      </c>
      <c r="B23" s="100">
        <v>30</v>
      </c>
      <c r="C23" s="83">
        <v>79.59999999999999</v>
      </c>
      <c r="D23" s="87">
        <v>2.65333333333333</v>
      </c>
      <c r="E23" s="40"/>
      <c r="F23" s="151">
        <v>1971</v>
      </c>
      <c r="G23" s="100">
        <v>13</v>
      </c>
      <c r="H23" s="83">
        <v>23.8</v>
      </c>
      <c r="I23" s="87">
        <v>1.83076923076923</v>
      </c>
      <c r="J23" s="40"/>
      <c r="K23" s="151">
        <v>1971</v>
      </c>
      <c r="L23" s="100">
        <v>0</v>
      </c>
      <c r="M23" s="83">
        <v>0</v>
      </c>
      <c r="N23" s="89"/>
      <c r="O23" s="152"/>
      <c r="P23" s="135"/>
      <c r="Q23" s="97"/>
      <c r="R23" s="153"/>
      <c r="S23" s="135"/>
      <c r="T23" s="97"/>
      <c r="U23" s="153"/>
      <c r="V23" s="135"/>
      <c r="W23" s="97"/>
    </row>
    <row r="24" ht="21.95" customHeight="1">
      <c r="A24" s="150">
        <v>1972</v>
      </c>
      <c r="B24" s="100">
        <v>24</v>
      </c>
      <c r="C24" s="83">
        <v>68.40000000000001</v>
      </c>
      <c r="D24" s="87">
        <v>2.85</v>
      </c>
      <c r="E24" s="40"/>
      <c r="F24" s="151">
        <v>1972</v>
      </c>
      <c r="G24" s="100">
        <v>4</v>
      </c>
      <c r="H24" s="83">
        <v>6</v>
      </c>
      <c r="I24" s="87">
        <v>1.5</v>
      </c>
      <c r="J24" s="40"/>
      <c r="K24" s="151">
        <v>1972</v>
      </c>
      <c r="L24" s="100">
        <v>0</v>
      </c>
      <c r="M24" s="83">
        <v>0</v>
      </c>
      <c r="N24" s="89"/>
      <c r="O24" s="152"/>
      <c r="P24" s="135"/>
      <c r="Q24" s="97"/>
      <c r="R24" s="153"/>
      <c r="S24" s="135"/>
      <c r="T24" s="97"/>
      <c r="U24" s="153"/>
      <c r="V24" s="135"/>
      <c r="W24" s="97"/>
    </row>
    <row r="25" ht="21.95" customHeight="1">
      <c r="A25" s="150">
        <v>1973</v>
      </c>
      <c r="B25" s="100">
        <v>12</v>
      </c>
      <c r="C25" s="83">
        <v>32.9</v>
      </c>
      <c r="D25" s="87">
        <v>2.74166666666667</v>
      </c>
      <c r="E25" s="40"/>
      <c r="F25" s="151">
        <v>1973</v>
      </c>
      <c r="G25" s="100">
        <v>3</v>
      </c>
      <c r="H25" s="83">
        <v>4.3</v>
      </c>
      <c r="I25" s="87">
        <v>1.43333333333333</v>
      </c>
      <c r="J25" s="40"/>
      <c r="K25" s="151">
        <v>1973</v>
      </c>
      <c r="L25" s="100">
        <v>0</v>
      </c>
      <c r="M25" s="83">
        <v>0</v>
      </c>
      <c r="N25" s="89"/>
      <c r="O25" s="152"/>
      <c r="P25" s="135"/>
      <c r="Q25" s="97"/>
      <c r="R25" s="153"/>
      <c r="S25" s="135"/>
      <c r="T25" s="97"/>
      <c r="U25" s="153"/>
      <c r="V25" s="135"/>
      <c r="W25" s="97"/>
    </row>
    <row r="26" ht="21.95" customHeight="1">
      <c r="A26" s="150">
        <v>1974</v>
      </c>
      <c r="B26" s="100">
        <v>9</v>
      </c>
      <c r="C26" s="83">
        <v>27.1</v>
      </c>
      <c r="D26" s="87">
        <v>3.01111111111111</v>
      </c>
      <c r="E26" s="40"/>
      <c r="F26" s="151">
        <v>1974</v>
      </c>
      <c r="G26" s="100">
        <v>1</v>
      </c>
      <c r="H26" s="83">
        <v>2.2</v>
      </c>
      <c r="I26" s="87">
        <v>2.2</v>
      </c>
      <c r="J26" s="40"/>
      <c r="K26" s="151">
        <v>1974</v>
      </c>
      <c r="L26" s="100">
        <v>0</v>
      </c>
      <c r="M26" s="83">
        <v>0</v>
      </c>
      <c r="N26" s="89"/>
      <c r="O26" s="152"/>
      <c r="P26" s="135"/>
      <c r="Q26" s="97"/>
      <c r="R26" s="153"/>
      <c r="S26" s="135"/>
      <c r="T26" s="97"/>
      <c r="U26" s="153"/>
      <c r="V26" s="135"/>
      <c r="W26" s="97"/>
    </row>
    <row r="27" ht="21.95" customHeight="1">
      <c r="A27" s="150">
        <v>1975</v>
      </c>
      <c r="B27" s="100">
        <v>15</v>
      </c>
      <c r="C27" s="83">
        <v>41.1</v>
      </c>
      <c r="D27" s="87">
        <v>2.74</v>
      </c>
      <c r="E27" s="40"/>
      <c r="F27" s="151">
        <v>1975</v>
      </c>
      <c r="G27" s="100">
        <v>5</v>
      </c>
      <c r="H27" s="83">
        <v>9.199999999999999</v>
      </c>
      <c r="I27" s="87">
        <v>1.84</v>
      </c>
      <c r="J27" s="40"/>
      <c r="K27" s="151">
        <v>1975</v>
      </c>
      <c r="L27" s="100">
        <v>0</v>
      </c>
      <c r="M27" s="83">
        <v>0</v>
      </c>
      <c r="N27" s="89"/>
      <c r="O27" s="152"/>
      <c r="P27" s="135"/>
      <c r="Q27" s="97"/>
      <c r="R27" s="153"/>
      <c r="S27" s="135"/>
      <c r="T27" s="97"/>
      <c r="U27" s="153"/>
      <c r="V27" s="135"/>
      <c r="W27" s="97"/>
    </row>
    <row r="28" ht="21.95" customHeight="1">
      <c r="A28" s="150">
        <v>1976</v>
      </c>
      <c r="B28" s="100">
        <v>11</v>
      </c>
      <c r="C28" s="83">
        <v>29.8</v>
      </c>
      <c r="D28" s="87">
        <v>2.70909090909091</v>
      </c>
      <c r="E28" s="40"/>
      <c r="F28" s="151">
        <v>1976</v>
      </c>
      <c r="G28" s="100">
        <v>4</v>
      </c>
      <c r="H28" s="83">
        <v>6.4</v>
      </c>
      <c r="I28" s="87">
        <v>1.6</v>
      </c>
      <c r="J28" s="40"/>
      <c r="K28" s="151">
        <v>1976</v>
      </c>
      <c r="L28" s="100">
        <v>0</v>
      </c>
      <c r="M28" s="83">
        <v>0</v>
      </c>
      <c r="N28" s="89"/>
      <c r="O28" t="s" s="131">
        <v>110</v>
      </c>
      <c r="P28" s="135">
        <f>AVERAGE(B28:B47)</f>
        <v>19.6</v>
      </c>
      <c r="Q28" s="97">
        <f>AVERAGE(D28:D47)</f>
        <v>2.60831497113997</v>
      </c>
      <c r="R28" t="s" s="134">
        <v>110</v>
      </c>
      <c r="S28" s="135">
        <f>AVERAGE(G28:G47)</f>
        <v>6.65</v>
      </c>
      <c r="T28" s="97">
        <f>AVERAGE(I28:I47)</f>
        <v>1.46589947089947</v>
      </c>
      <c r="U28" t="s" s="134">
        <v>110</v>
      </c>
      <c r="V28" s="135">
        <f>AVERAGE(L28:L47)</f>
        <v>0.4</v>
      </c>
      <c r="W28" s="97">
        <f>AVERAGE(N28:N47)</f>
        <v>-1</v>
      </c>
    </row>
    <row r="29" ht="21.95" customHeight="1">
      <c r="A29" s="150">
        <v>1977</v>
      </c>
      <c r="B29" s="100">
        <v>16</v>
      </c>
      <c r="C29" s="83">
        <v>47.4</v>
      </c>
      <c r="D29" s="87">
        <v>2.9625</v>
      </c>
      <c r="E29" s="40"/>
      <c r="F29" s="151">
        <v>1977</v>
      </c>
      <c r="G29" s="100">
        <v>4</v>
      </c>
      <c r="H29" s="83">
        <v>8.199999999999999</v>
      </c>
      <c r="I29" s="87">
        <v>2.05</v>
      </c>
      <c r="J29" s="40"/>
      <c r="K29" s="151">
        <v>1977</v>
      </c>
      <c r="L29" s="100">
        <v>0</v>
      </c>
      <c r="M29" s="83">
        <v>0</v>
      </c>
      <c r="N29" s="89"/>
      <c r="O29" t="s" s="131">
        <v>111</v>
      </c>
      <c r="P29" s="135">
        <f>AVERAGE(B29:B47)</f>
        <v>20.0526315789474</v>
      </c>
      <c r="Q29" s="97">
        <f>AVERAGE(D29:D47)</f>
        <v>2.60301097440571</v>
      </c>
      <c r="R29" t="s" s="134">
        <v>111</v>
      </c>
      <c r="S29" s="135">
        <f>AVERAGE(G29:G47)</f>
        <v>6.78947368421053</v>
      </c>
      <c r="T29" s="97">
        <f>AVERAGE(I29:I47)</f>
        <v>1.45884154831523</v>
      </c>
      <c r="U29" t="s" s="134">
        <v>111</v>
      </c>
      <c r="V29" s="135">
        <f>AVERAGE(L29:L47)</f>
        <v>0.421052631578947</v>
      </c>
      <c r="W29" s="97">
        <f>AVERAGE(N29:N47)</f>
        <v>-1</v>
      </c>
    </row>
    <row r="30" ht="21.95" customHeight="1">
      <c r="A30" s="150">
        <v>1978</v>
      </c>
      <c r="B30" s="100">
        <v>25</v>
      </c>
      <c r="C30" s="83">
        <v>64.90000000000001</v>
      </c>
      <c r="D30" s="87">
        <v>2.596</v>
      </c>
      <c r="E30" s="40"/>
      <c r="F30" s="151">
        <v>1978</v>
      </c>
      <c r="G30" s="100">
        <v>7</v>
      </c>
      <c r="H30" s="83">
        <v>9.300000000000001</v>
      </c>
      <c r="I30" s="87">
        <v>1.32857142857143</v>
      </c>
      <c r="J30" s="40"/>
      <c r="K30" s="151">
        <v>1978</v>
      </c>
      <c r="L30" s="100">
        <v>0</v>
      </c>
      <c r="M30" s="83">
        <v>0</v>
      </c>
      <c r="N30" s="89"/>
      <c r="O30" t="s" s="131">
        <v>112</v>
      </c>
      <c r="P30" s="135">
        <f>AVERAGE(B30:B47)</f>
        <v>20.2777777777778</v>
      </c>
      <c r="Q30" s="97">
        <f>AVERAGE(D30:D47)</f>
        <v>2.5830393618727</v>
      </c>
      <c r="R30" t="s" s="134">
        <v>112</v>
      </c>
      <c r="S30" s="135">
        <f>AVERAGE(G30:G47)</f>
        <v>6.94444444444444</v>
      </c>
      <c r="T30" s="97">
        <f>AVERAGE(I30:I47)</f>
        <v>1.42599941211052</v>
      </c>
      <c r="U30" t="s" s="134">
        <v>112</v>
      </c>
      <c r="V30" s="135">
        <f>AVERAGE(L30:L47)</f>
        <v>0.444444444444444</v>
      </c>
      <c r="W30" s="97">
        <f>AVERAGE(N30:N47)</f>
        <v>-1</v>
      </c>
    </row>
    <row r="31" ht="21.95" customHeight="1">
      <c r="A31" s="150">
        <v>1979</v>
      </c>
      <c r="B31" s="100">
        <v>18</v>
      </c>
      <c r="C31" s="83">
        <v>46.8</v>
      </c>
      <c r="D31" s="87">
        <v>2.6</v>
      </c>
      <c r="E31" s="40"/>
      <c r="F31" s="151">
        <v>1979</v>
      </c>
      <c r="G31" s="100">
        <v>6</v>
      </c>
      <c r="H31" s="83">
        <v>9.300000000000001</v>
      </c>
      <c r="I31" s="87">
        <v>1.55</v>
      </c>
      <c r="J31" s="40"/>
      <c r="K31" s="151">
        <v>1979</v>
      </c>
      <c r="L31" s="100">
        <v>0</v>
      </c>
      <c r="M31" s="83">
        <v>0</v>
      </c>
      <c r="N31" s="89"/>
      <c r="O31" t="s" s="131">
        <v>113</v>
      </c>
      <c r="P31" s="135">
        <f>AVERAGE(B31:B47)</f>
        <v>20</v>
      </c>
      <c r="Q31" s="97">
        <f>AVERAGE(D31:D47)</f>
        <v>2.58227697139462</v>
      </c>
      <c r="R31" t="s" s="134">
        <v>113</v>
      </c>
      <c r="S31" s="135">
        <f>AVERAGE(G31:G47)</f>
        <v>6.94117647058824</v>
      </c>
      <c r="T31" s="97">
        <f>AVERAGE(I31:I47)</f>
        <v>1.43173046996576</v>
      </c>
      <c r="U31" t="s" s="134">
        <v>113</v>
      </c>
      <c r="V31" s="135">
        <f>AVERAGE(L31:L47)</f>
        <v>0.470588235294118</v>
      </c>
      <c r="W31" s="97">
        <f>AVERAGE(N31:N47)</f>
        <v>-1</v>
      </c>
    </row>
    <row r="32" ht="21.95" customHeight="1">
      <c r="A32" s="150">
        <v>1980</v>
      </c>
      <c r="B32" s="100">
        <v>9</v>
      </c>
      <c r="C32" s="83">
        <v>25</v>
      </c>
      <c r="D32" s="87">
        <v>2.77777777777778</v>
      </c>
      <c r="E32" s="40"/>
      <c r="F32" s="151">
        <v>1980</v>
      </c>
      <c r="G32" s="100">
        <v>3</v>
      </c>
      <c r="H32" s="83">
        <v>5.4</v>
      </c>
      <c r="I32" s="87">
        <v>1.8</v>
      </c>
      <c r="J32" s="40"/>
      <c r="K32" s="151">
        <v>1980</v>
      </c>
      <c r="L32" s="100">
        <v>0</v>
      </c>
      <c r="M32" s="83">
        <v>0</v>
      </c>
      <c r="N32" s="89"/>
      <c r="O32" t="s" s="131">
        <v>114</v>
      </c>
      <c r="P32" s="135">
        <f>AVERAGE(B32:B47)</f>
        <v>20.125</v>
      </c>
      <c r="Q32" s="97">
        <f>AVERAGE(D32:D47)</f>
        <v>2.58116928210678</v>
      </c>
      <c r="R32" t="s" s="134">
        <v>114</v>
      </c>
      <c r="S32" s="135">
        <f>AVERAGE(G32:G47)</f>
        <v>7</v>
      </c>
      <c r="T32" s="97">
        <f>AVERAGE(I32:I47)</f>
        <v>1.42433862433862</v>
      </c>
      <c r="U32" t="s" s="134">
        <v>114</v>
      </c>
      <c r="V32" s="135">
        <f>AVERAGE(L32:L47)</f>
        <v>0.5</v>
      </c>
      <c r="W32" s="97">
        <f>AVERAGE(N32:N47)</f>
        <v>-1</v>
      </c>
    </row>
    <row r="33" ht="21.95" customHeight="1">
      <c r="A33" s="150">
        <v>1981</v>
      </c>
      <c r="B33" s="100">
        <v>21</v>
      </c>
      <c r="C33" s="83">
        <v>64.3</v>
      </c>
      <c r="D33" s="87">
        <v>3.06190476190476</v>
      </c>
      <c r="E33" s="40"/>
      <c r="F33" s="151">
        <v>1981</v>
      </c>
      <c r="G33" s="100">
        <v>3</v>
      </c>
      <c r="H33" s="83">
        <v>2</v>
      </c>
      <c r="I33" s="87">
        <v>0.666666666666667</v>
      </c>
      <c r="J33" s="40"/>
      <c r="K33" s="151">
        <v>1981</v>
      </c>
      <c r="L33" s="100">
        <v>1</v>
      </c>
      <c r="M33" s="83">
        <v>-0.5</v>
      </c>
      <c r="N33" s="89">
        <v>-0.5</v>
      </c>
      <c r="O33" t="s" s="131">
        <v>115</v>
      </c>
      <c r="P33" s="135">
        <f>AVERAGE(B33:B47)</f>
        <v>20.8666666666667</v>
      </c>
      <c r="Q33" s="97">
        <f>AVERAGE(D33:D47)</f>
        <v>2.56806204906205</v>
      </c>
      <c r="R33" t="s" s="134">
        <v>115</v>
      </c>
      <c r="S33" s="135">
        <f>AVERAGE(G33:G47)</f>
        <v>7.26666666666667</v>
      </c>
      <c r="T33" s="97">
        <f>AVERAGE(I33:I47)</f>
        <v>1.39929453262787</v>
      </c>
      <c r="U33" t="s" s="134">
        <v>115</v>
      </c>
      <c r="V33" s="135">
        <f>AVERAGE(L33:L47)</f>
        <v>0.533333333333333</v>
      </c>
      <c r="W33" s="97">
        <f>AVERAGE(N33:N47)</f>
        <v>-1</v>
      </c>
    </row>
    <row r="34" ht="21.95" customHeight="1">
      <c r="A34" s="150">
        <v>1982</v>
      </c>
      <c r="B34" s="100">
        <v>16</v>
      </c>
      <c r="C34" s="83">
        <v>35</v>
      </c>
      <c r="D34" s="87">
        <v>2.1875</v>
      </c>
      <c r="E34" s="40"/>
      <c r="F34" s="151">
        <v>1982</v>
      </c>
      <c r="G34" s="100">
        <v>7</v>
      </c>
      <c r="H34" s="83">
        <v>8.5</v>
      </c>
      <c r="I34" s="87">
        <v>1.21428571428571</v>
      </c>
      <c r="J34" s="40"/>
      <c r="K34" s="151">
        <v>1982</v>
      </c>
      <c r="L34" s="100">
        <v>0</v>
      </c>
      <c r="M34" s="83">
        <v>0</v>
      </c>
      <c r="N34" s="89"/>
      <c r="O34" t="s" s="131">
        <v>116</v>
      </c>
      <c r="P34" s="135">
        <f>AVERAGE(B34:B47)</f>
        <v>20.8571428571429</v>
      </c>
      <c r="Q34" s="97">
        <f>AVERAGE(D34:D47)</f>
        <v>2.53278756957328</v>
      </c>
      <c r="R34" t="s" s="134">
        <v>116</v>
      </c>
      <c r="S34" s="135">
        <f>AVERAGE(G34:G47)</f>
        <v>7.57142857142857</v>
      </c>
      <c r="T34" s="97">
        <f>AVERAGE(I34:I47)</f>
        <v>1.45162509448224</v>
      </c>
      <c r="U34" t="s" s="134">
        <v>116</v>
      </c>
      <c r="V34" s="135">
        <f>AVERAGE(L34:L47)</f>
        <v>0.5</v>
      </c>
      <c r="W34" s="97">
        <f>AVERAGE(N34:N47)</f>
        <v>-1.25</v>
      </c>
    </row>
    <row r="35" ht="21.95" customHeight="1">
      <c r="A35" s="150">
        <v>1983</v>
      </c>
      <c r="B35" s="100">
        <v>10</v>
      </c>
      <c r="C35" s="83">
        <v>27.2</v>
      </c>
      <c r="D35" s="87">
        <v>2.72</v>
      </c>
      <c r="E35" s="40"/>
      <c r="F35" s="151">
        <v>1983</v>
      </c>
      <c r="G35" s="100">
        <v>3</v>
      </c>
      <c r="H35" s="83">
        <v>5.2</v>
      </c>
      <c r="I35" s="87">
        <v>1.73333333333333</v>
      </c>
      <c r="J35" s="40"/>
      <c r="K35" s="151">
        <v>1983</v>
      </c>
      <c r="L35" s="100">
        <v>0</v>
      </c>
      <c r="M35" s="83">
        <v>0</v>
      </c>
      <c r="N35" s="89"/>
      <c r="O35" t="s" s="131">
        <v>117</v>
      </c>
      <c r="P35" s="135">
        <f>AVERAGE(B35:B47)</f>
        <v>21.2307692307692</v>
      </c>
      <c r="Q35" s="97">
        <f>AVERAGE(D35:D47)</f>
        <v>2.55934815184815</v>
      </c>
      <c r="R35" t="s" s="134">
        <v>117</v>
      </c>
      <c r="S35" s="135">
        <f>AVERAGE(G35:G47)</f>
        <v>7.61538461538462</v>
      </c>
      <c r="T35" s="97">
        <f>AVERAGE(I35:I47)</f>
        <v>1.46988196988197</v>
      </c>
      <c r="U35" t="s" s="134">
        <v>117</v>
      </c>
      <c r="V35" s="135">
        <f>AVERAGE(L35:L47)</f>
        <v>0.538461538461538</v>
      </c>
      <c r="W35" s="97">
        <f>AVERAGE(N35:N47)</f>
        <v>-1.25</v>
      </c>
    </row>
    <row r="36" ht="21.95" customHeight="1">
      <c r="A36" s="150">
        <v>1984</v>
      </c>
      <c r="B36" s="100">
        <v>24</v>
      </c>
      <c r="C36" s="83">
        <v>69.2</v>
      </c>
      <c r="D36" s="87">
        <v>2.88333333333333</v>
      </c>
      <c r="E36" s="40"/>
      <c r="F36" s="151">
        <v>1984</v>
      </c>
      <c r="G36" s="100">
        <v>7</v>
      </c>
      <c r="H36" s="83">
        <v>13.2</v>
      </c>
      <c r="I36" s="87">
        <v>1.88571428571429</v>
      </c>
      <c r="J36" s="40"/>
      <c r="K36" s="151">
        <v>1984</v>
      </c>
      <c r="L36" s="100">
        <v>0</v>
      </c>
      <c r="M36" s="83">
        <v>0</v>
      </c>
      <c r="N36" s="89"/>
      <c r="O36" t="s" s="131">
        <v>118</v>
      </c>
      <c r="P36" s="135">
        <f>AVERAGE(B36:B47)</f>
        <v>22.1666666666667</v>
      </c>
      <c r="Q36" s="97">
        <f>AVERAGE(D36:D47)</f>
        <v>2.5459604978355</v>
      </c>
      <c r="R36" t="s" s="134">
        <v>118</v>
      </c>
      <c r="S36" s="135">
        <f>AVERAGE(G36:G47)</f>
        <v>8</v>
      </c>
      <c r="T36" s="97">
        <f>AVERAGE(I36:I47)</f>
        <v>1.44792768959436</v>
      </c>
      <c r="U36" t="s" s="134">
        <v>118</v>
      </c>
      <c r="V36" s="135">
        <f>AVERAGE(L36:L47)</f>
        <v>0.583333333333333</v>
      </c>
      <c r="W36" s="97">
        <f>AVERAGE(N36:N47)</f>
        <v>-1.25</v>
      </c>
    </row>
    <row r="37" ht="21.95" customHeight="1">
      <c r="A37" s="150">
        <v>1985</v>
      </c>
      <c r="B37" s="100">
        <v>18</v>
      </c>
      <c r="C37" s="83">
        <v>51.8</v>
      </c>
      <c r="D37" s="87">
        <v>2.87777777777778</v>
      </c>
      <c r="E37" s="40"/>
      <c r="F37" s="151">
        <v>1985</v>
      </c>
      <c r="G37" s="100">
        <v>3</v>
      </c>
      <c r="H37" s="83">
        <v>4.6</v>
      </c>
      <c r="I37" s="87">
        <v>1.53333333333333</v>
      </c>
      <c r="J37" s="40"/>
      <c r="K37" s="151">
        <v>1985</v>
      </c>
      <c r="L37" s="100">
        <v>0</v>
      </c>
      <c r="M37" s="83">
        <v>0</v>
      </c>
      <c r="N37" s="89"/>
      <c r="O37" t="s" s="131">
        <v>119</v>
      </c>
      <c r="P37" s="135">
        <f>AVERAGE(B37:B47)</f>
        <v>22</v>
      </c>
      <c r="Q37" s="97">
        <f>AVERAGE(D37:D47)</f>
        <v>2.51529024006297</v>
      </c>
      <c r="R37" t="s" s="134">
        <v>119</v>
      </c>
      <c r="S37" s="135">
        <f>AVERAGE(G37:G47)</f>
        <v>8.09090909090909</v>
      </c>
      <c r="T37" s="97">
        <f>AVERAGE(I37:I47)</f>
        <v>1.40812890812891</v>
      </c>
      <c r="U37" t="s" s="134">
        <v>119</v>
      </c>
      <c r="V37" s="135">
        <f>AVERAGE(L37:L47)</f>
        <v>0.636363636363636</v>
      </c>
      <c r="W37" s="97">
        <f>AVERAGE(N37:N47)</f>
        <v>-1.25</v>
      </c>
    </row>
    <row r="38" ht="21.95" customHeight="1">
      <c r="A38" s="150">
        <v>1986</v>
      </c>
      <c r="B38" s="100">
        <v>32</v>
      </c>
      <c r="C38" s="83">
        <v>78.59999999999999</v>
      </c>
      <c r="D38" s="87">
        <v>2.45625</v>
      </c>
      <c r="E38" s="40"/>
      <c r="F38" s="151">
        <v>1986</v>
      </c>
      <c r="G38" s="100">
        <v>14</v>
      </c>
      <c r="H38" s="83">
        <v>21.5</v>
      </c>
      <c r="I38" s="87">
        <v>1.53571428571429</v>
      </c>
      <c r="J38" s="40"/>
      <c r="K38" s="151">
        <v>1986</v>
      </c>
      <c r="L38" s="100">
        <v>0</v>
      </c>
      <c r="M38" s="83">
        <v>0</v>
      </c>
      <c r="N38" s="89"/>
      <c r="O38" t="s" s="131">
        <v>98</v>
      </c>
      <c r="P38" s="135">
        <f>AVERAGE(B38:B47)</f>
        <v>22.4</v>
      </c>
      <c r="Q38" s="97">
        <f>AVERAGE(D38:D47)</f>
        <v>2.47904148629149</v>
      </c>
      <c r="R38" t="s" s="134">
        <v>98</v>
      </c>
      <c r="S38" s="135">
        <f>AVERAGE(G38:G47)</f>
        <v>8.6</v>
      </c>
      <c r="T38" s="97">
        <f>AVERAGE(I38:I47)</f>
        <v>1.39560846560847</v>
      </c>
      <c r="U38" t="s" s="134">
        <v>98</v>
      </c>
      <c r="V38" s="135">
        <f>AVERAGE(L38:L47)</f>
        <v>0.7</v>
      </c>
      <c r="W38" s="97">
        <f>AVERAGE(N38:N47)</f>
        <v>-1.25</v>
      </c>
    </row>
    <row r="39" ht="21.95" customHeight="1">
      <c r="A39" s="150">
        <v>1987</v>
      </c>
      <c r="B39" s="100">
        <v>16</v>
      </c>
      <c r="C39" s="83">
        <v>39.1</v>
      </c>
      <c r="D39" s="87">
        <v>2.44375</v>
      </c>
      <c r="E39" s="40"/>
      <c r="F39" s="151">
        <v>1987</v>
      </c>
      <c r="G39" s="100">
        <v>8</v>
      </c>
      <c r="H39" s="83">
        <v>14.3</v>
      </c>
      <c r="I39" s="87">
        <v>1.7875</v>
      </c>
      <c r="J39" s="40"/>
      <c r="K39" s="151">
        <v>1987</v>
      </c>
      <c r="L39" s="100">
        <v>0</v>
      </c>
      <c r="M39" s="83">
        <v>0</v>
      </c>
      <c r="N39" s="89"/>
      <c r="O39" t="s" s="131">
        <v>120</v>
      </c>
      <c r="P39" s="135">
        <f>AVERAGE(B39:B47)</f>
        <v>21.3333333333333</v>
      </c>
      <c r="Q39" s="97">
        <f>AVERAGE(D39:D47)</f>
        <v>2.48157387365721</v>
      </c>
      <c r="R39" t="s" s="134">
        <v>120</v>
      </c>
      <c r="S39" s="135">
        <f>AVERAGE(G39:G47)</f>
        <v>8</v>
      </c>
      <c r="T39" s="97">
        <f>AVERAGE(I39:I47)</f>
        <v>1.38004115226337</v>
      </c>
      <c r="U39" t="s" s="134">
        <v>120</v>
      </c>
      <c r="V39" s="135">
        <f>AVERAGE(L39:L47)</f>
        <v>0.777777777777778</v>
      </c>
      <c r="W39" s="97">
        <f>AVERAGE(N39:N47)</f>
        <v>-1.25</v>
      </c>
    </row>
    <row r="40" ht="21.95" customHeight="1">
      <c r="A40" s="150">
        <v>1988</v>
      </c>
      <c r="B40" s="100">
        <v>18</v>
      </c>
      <c r="C40" s="83">
        <v>46.3</v>
      </c>
      <c r="D40" s="87">
        <v>2.57222222222222</v>
      </c>
      <c r="E40" s="40"/>
      <c r="F40" s="151">
        <v>1988</v>
      </c>
      <c r="G40" s="100">
        <v>8</v>
      </c>
      <c r="H40" s="83">
        <v>14.3</v>
      </c>
      <c r="I40" s="87">
        <v>1.7875</v>
      </c>
      <c r="J40" s="40"/>
      <c r="K40" s="151">
        <v>1988</v>
      </c>
      <c r="L40" s="100">
        <v>0</v>
      </c>
      <c r="M40" s="83">
        <v>0</v>
      </c>
      <c r="N40" s="89"/>
      <c r="O40" t="s" s="131">
        <v>121</v>
      </c>
      <c r="P40" s="135">
        <f>AVERAGE(B40:B47)</f>
        <v>22</v>
      </c>
      <c r="Q40" s="97">
        <f>AVERAGE(D40:D47)</f>
        <v>2.48630185786436</v>
      </c>
      <c r="R40" t="s" s="134">
        <v>121</v>
      </c>
      <c r="S40" s="135">
        <f>AVERAGE(G40:G47)</f>
        <v>8</v>
      </c>
      <c r="T40" s="97">
        <f>AVERAGE(I40:I47)</f>
        <v>1.3291087962963</v>
      </c>
      <c r="U40" t="s" s="134">
        <v>121</v>
      </c>
      <c r="V40" s="135">
        <f>AVERAGE(L40:L47)</f>
        <v>0.875</v>
      </c>
      <c r="W40" s="97">
        <f>AVERAGE(N40:N47)</f>
        <v>-1.25</v>
      </c>
    </row>
    <row r="41" ht="21.95" customHeight="1">
      <c r="A41" s="150">
        <v>1989</v>
      </c>
      <c r="B41" s="100">
        <v>28</v>
      </c>
      <c r="C41" s="83">
        <v>79.7</v>
      </c>
      <c r="D41" s="87">
        <v>2.84642857142857</v>
      </c>
      <c r="E41" s="40"/>
      <c r="F41" s="151">
        <v>1989</v>
      </c>
      <c r="G41" s="100">
        <v>4</v>
      </c>
      <c r="H41" s="83">
        <v>4.3</v>
      </c>
      <c r="I41" s="87">
        <v>1.075</v>
      </c>
      <c r="J41" s="40"/>
      <c r="K41" s="151">
        <v>1989</v>
      </c>
      <c r="L41" s="100">
        <v>1</v>
      </c>
      <c r="M41" s="83">
        <v>-0.4</v>
      </c>
      <c r="N41" s="89">
        <v>-0.4</v>
      </c>
      <c r="O41" t="s" s="131">
        <v>122</v>
      </c>
      <c r="P41" s="135">
        <f>AVERAGE(B41:B47)</f>
        <v>22.5714285714286</v>
      </c>
      <c r="Q41" s="97">
        <f>AVERAGE(D41:D47)</f>
        <v>2.47402752009895</v>
      </c>
      <c r="R41" t="s" s="134">
        <v>122</v>
      </c>
      <c r="S41" s="135">
        <f>AVERAGE(G41:G47)</f>
        <v>8</v>
      </c>
      <c r="T41" s="97">
        <f>AVERAGE(I41:I47)</f>
        <v>1.26362433862434</v>
      </c>
      <c r="U41" t="s" s="134">
        <v>122</v>
      </c>
      <c r="V41" s="135">
        <f>AVERAGE(L41:L47)</f>
        <v>1</v>
      </c>
      <c r="W41" s="97">
        <f>AVERAGE(N41:N47)</f>
        <v>-1.25</v>
      </c>
    </row>
    <row r="42" ht="21.95" customHeight="1">
      <c r="A42" s="150">
        <v>1990</v>
      </c>
      <c r="B42" s="100">
        <v>40</v>
      </c>
      <c r="C42" s="83">
        <v>50.9</v>
      </c>
      <c r="D42" s="87">
        <v>1.2725</v>
      </c>
      <c r="E42" s="40"/>
      <c r="F42" s="151">
        <v>1990</v>
      </c>
      <c r="G42" s="100">
        <v>27</v>
      </c>
      <c r="H42" s="83">
        <v>10</v>
      </c>
      <c r="I42" s="87">
        <v>0.37037037037037</v>
      </c>
      <c r="J42" s="40"/>
      <c r="K42" s="151">
        <v>1990</v>
      </c>
      <c r="L42" s="100">
        <v>6</v>
      </c>
      <c r="M42" s="83">
        <v>-12.6</v>
      </c>
      <c r="N42" s="89">
        <v>-2.1</v>
      </c>
      <c r="O42" t="s" s="131">
        <v>123</v>
      </c>
      <c r="P42" s="135">
        <f>AVERAGE(B42:B47)</f>
        <v>21.6666666666667</v>
      </c>
      <c r="Q42" s="97">
        <f>AVERAGE(D42:D47)</f>
        <v>2.41196067821068</v>
      </c>
      <c r="R42" t="s" s="134">
        <v>123</v>
      </c>
      <c r="S42" s="135">
        <f>AVERAGE(G42:G47)</f>
        <v>8.66666666666667</v>
      </c>
      <c r="T42" s="97">
        <f>AVERAGE(I42:I47)</f>
        <v>1.29506172839506</v>
      </c>
      <c r="U42" t="s" s="134">
        <v>123</v>
      </c>
      <c r="V42" s="135">
        <f>AVERAGE(L42:L47)</f>
        <v>1</v>
      </c>
      <c r="W42" s="97">
        <f>AVERAGE(N42:N47)</f>
        <v>-2.1</v>
      </c>
    </row>
    <row r="43" ht="21.95" customHeight="1">
      <c r="A43" s="150">
        <v>1991</v>
      </c>
      <c r="B43" s="100">
        <v>10</v>
      </c>
      <c r="C43" s="83">
        <v>24</v>
      </c>
      <c r="D43" s="87">
        <v>2.4</v>
      </c>
      <c r="E43" s="40"/>
      <c r="F43" s="151">
        <v>1991</v>
      </c>
      <c r="G43" s="100">
        <v>4</v>
      </c>
      <c r="H43" s="83">
        <v>6.2</v>
      </c>
      <c r="I43" s="87">
        <v>1.55</v>
      </c>
      <c r="J43" s="40"/>
      <c r="K43" s="151">
        <v>1991</v>
      </c>
      <c r="L43" s="100">
        <v>0</v>
      </c>
      <c r="M43" s="83">
        <v>0</v>
      </c>
      <c r="N43" s="89"/>
      <c r="O43" t="s" s="131">
        <v>104</v>
      </c>
      <c r="P43" s="135">
        <f>AVERAGE(B43:B47)</f>
        <v>18</v>
      </c>
      <c r="Q43" s="97">
        <f>AVERAGE(D43:D47)</f>
        <v>2.63985281385282</v>
      </c>
      <c r="R43" t="s" s="134">
        <v>104</v>
      </c>
      <c r="S43" s="135">
        <f>AVERAGE(G43:G47)</f>
        <v>5</v>
      </c>
      <c r="T43" s="97">
        <f>AVERAGE(I43:I47)</f>
        <v>1.48</v>
      </c>
      <c r="U43" t="s" s="134">
        <v>104</v>
      </c>
      <c r="V43" s="135">
        <f>AVERAGE(L43:L47)</f>
        <v>0</v>
      </c>
      <c r="W43" s="97"/>
    </row>
    <row r="44" ht="21.95" customHeight="1">
      <c r="A44" s="150">
        <v>1992</v>
      </c>
      <c r="B44" s="100">
        <v>14</v>
      </c>
      <c r="C44" s="83">
        <v>38.2</v>
      </c>
      <c r="D44" s="87">
        <v>2.72857142857143</v>
      </c>
      <c r="E44" s="40"/>
      <c r="F44" s="151">
        <v>1992</v>
      </c>
      <c r="G44" s="100">
        <v>3</v>
      </c>
      <c r="H44" s="83">
        <v>3.4</v>
      </c>
      <c r="I44" s="87">
        <v>1.13333333333333</v>
      </c>
      <c r="J44" s="40"/>
      <c r="K44" s="151">
        <v>1992</v>
      </c>
      <c r="L44" s="100">
        <v>0</v>
      </c>
      <c r="M44" s="83">
        <v>0</v>
      </c>
      <c r="N44" s="89"/>
      <c r="O44" t="s" s="131">
        <v>124</v>
      </c>
      <c r="P44" s="135">
        <f>AVERAGE(B44:B47)</f>
        <v>20</v>
      </c>
      <c r="Q44" s="97">
        <f>AVERAGE(D44:D47)</f>
        <v>2.69981601731602</v>
      </c>
      <c r="R44" t="s" s="134">
        <v>124</v>
      </c>
      <c r="S44" s="135">
        <f>AVERAGE(G44:G47)</f>
        <v>5.25</v>
      </c>
      <c r="T44" s="97">
        <f>AVERAGE(I44:I47)</f>
        <v>1.4625</v>
      </c>
      <c r="U44" t="s" s="134">
        <v>124</v>
      </c>
      <c r="V44" s="135">
        <f>AVERAGE(L44:L47)</f>
        <v>0</v>
      </c>
      <c r="W44" s="97"/>
    </row>
    <row r="45" ht="21.95" customHeight="1">
      <c r="A45" s="150">
        <v>1993</v>
      </c>
      <c r="B45" s="100">
        <v>30</v>
      </c>
      <c r="C45" s="83">
        <v>77.90000000000001</v>
      </c>
      <c r="D45" s="87">
        <v>2.59666666666667</v>
      </c>
      <c r="E45" s="40"/>
      <c r="F45" s="151">
        <v>1993</v>
      </c>
      <c r="G45" s="100">
        <v>9</v>
      </c>
      <c r="H45" s="83">
        <v>10.8</v>
      </c>
      <c r="I45" s="87">
        <v>1.2</v>
      </c>
      <c r="J45" s="40"/>
      <c r="K45" s="151">
        <v>1993</v>
      </c>
      <c r="L45" s="100">
        <v>0</v>
      </c>
      <c r="M45" s="83">
        <v>0</v>
      </c>
      <c r="N45" s="89"/>
      <c r="O45" t="s" s="131">
        <v>125</v>
      </c>
      <c r="P45" s="135">
        <f>AVERAGE(B45:B47)</f>
        <v>22</v>
      </c>
      <c r="Q45" s="97">
        <f>AVERAGE(D45:D47)</f>
        <v>2.69023088023088</v>
      </c>
      <c r="R45" t="s" s="134">
        <v>125</v>
      </c>
      <c r="S45" s="135">
        <f>AVERAGE(G45:G47)</f>
        <v>6</v>
      </c>
      <c r="T45" s="97">
        <f>AVERAGE(I45:I47)</f>
        <v>1.57222222222222</v>
      </c>
      <c r="U45" t="s" s="134">
        <v>125</v>
      </c>
      <c r="V45" s="135">
        <f>AVERAGE(L45:L47)</f>
        <v>0</v>
      </c>
      <c r="W45" s="97"/>
    </row>
    <row r="46" ht="21.95" customHeight="1">
      <c r="A46" s="150">
        <v>1994</v>
      </c>
      <c r="B46" s="100">
        <v>22</v>
      </c>
      <c r="C46" s="83">
        <v>56</v>
      </c>
      <c r="D46" s="87">
        <v>2.54545454545455</v>
      </c>
      <c r="E46" s="40"/>
      <c r="F46" s="151">
        <v>1994</v>
      </c>
      <c r="G46" s="100">
        <v>6</v>
      </c>
      <c r="H46" s="83">
        <v>8.699999999999999</v>
      </c>
      <c r="I46" s="87">
        <v>1.45</v>
      </c>
      <c r="J46" s="40"/>
      <c r="K46" s="151">
        <v>1994</v>
      </c>
      <c r="L46" s="100">
        <v>0</v>
      </c>
      <c r="M46" s="83">
        <v>0</v>
      </c>
      <c r="N46" s="89"/>
      <c r="O46" t="s" s="131">
        <v>126</v>
      </c>
      <c r="P46" s="135">
        <f>AVERAGE(B46:B47)</f>
        <v>18</v>
      </c>
      <c r="Q46" s="97">
        <f>AVERAGE(D46:D47)</f>
        <v>2.73701298701299</v>
      </c>
      <c r="R46" t="s" s="134">
        <v>126</v>
      </c>
      <c r="S46" s="135">
        <f>AVERAGE(G46:G47)</f>
        <v>4.5</v>
      </c>
      <c r="T46" s="97">
        <f>AVERAGE(I46:I47)</f>
        <v>1.75833333333334</v>
      </c>
      <c r="U46" t="s" s="134">
        <v>126</v>
      </c>
      <c r="V46" s="135">
        <f>AVERAGE(L46:L47)</f>
        <v>0</v>
      </c>
      <c r="W46" s="97"/>
    </row>
    <row r="47" ht="21.95" customHeight="1">
      <c r="A47" s="150">
        <v>1995</v>
      </c>
      <c r="B47" s="100">
        <v>14</v>
      </c>
      <c r="C47" s="83">
        <v>41</v>
      </c>
      <c r="D47" s="87">
        <v>2.92857142857143</v>
      </c>
      <c r="E47" s="40"/>
      <c r="F47" s="151">
        <v>1995</v>
      </c>
      <c r="G47" s="100">
        <v>3</v>
      </c>
      <c r="H47" s="83">
        <v>6.2</v>
      </c>
      <c r="I47" s="87">
        <v>2.06666666666667</v>
      </c>
      <c r="J47" s="40"/>
      <c r="K47" s="151">
        <v>1995</v>
      </c>
      <c r="L47" s="100">
        <v>0</v>
      </c>
      <c r="M47" s="83">
        <v>0</v>
      </c>
      <c r="N47" s="89"/>
      <c r="O47" t="s" s="131">
        <v>127</v>
      </c>
      <c r="P47" s="135">
        <f>AVERAGE(B47)</f>
        <v>14</v>
      </c>
      <c r="Q47" s="97">
        <f>AVERAGE(D47)</f>
        <v>2.92857142857143</v>
      </c>
      <c r="R47" t="s" s="134">
        <v>127</v>
      </c>
      <c r="S47" s="135">
        <f>AVERAGE(G47)</f>
        <v>3</v>
      </c>
      <c r="T47" s="97">
        <f>AVERAGE(I47)</f>
        <v>2.06666666666667</v>
      </c>
      <c r="U47" t="s" s="134">
        <v>127</v>
      </c>
      <c r="V47" s="135">
        <f>AVERAGE(L47)</f>
        <v>0</v>
      </c>
      <c r="W47" s="97"/>
    </row>
    <row r="48" ht="21.95" customHeight="1">
      <c r="A48" s="150">
        <v>1996</v>
      </c>
      <c r="B48" s="154">
        <v>18</v>
      </c>
      <c r="C48" s="155">
        <v>49.5</v>
      </c>
      <c r="D48" s="156">
        <v>2.75</v>
      </c>
      <c r="E48" s="40"/>
      <c r="F48" s="151">
        <v>1996</v>
      </c>
      <c r="G48" s="154">
        <v>6</v>
      </c>
      <c r="H48" s="155">
        <v>8.800000000000001</v>
      </c>
      <c r="I48" s="156">
        <v>1.46666666666667</v>
      </c>
      <c r="J48" s="40"/>
      <c r="K48" s="151">
        <v>1996</v>
      </c>
      <c r="L48" s="154">
        <v>0</v>
      </c>
      <c r="M48" s="155">
        <v>0</v>
      </c>
      <c r="N48" s="157"/>
      <c r="O48" t="s" s="131">
        <v>128</v>
      </c>
      <c r="P48" s="158">
        <f>AVERAGE(B48)</f>
        <v>18</v>
      </c>
      <c r="Q48" s="159">
        <f>AVERAGE(D48)</f>
        <v>2.75</v>
      </c>
      <c r="R48" t="s" s="134">
        <v>128</v>
      </c>
      <c r="S48" s="158">
        <f>AVERAGE(G48)</f>
        <v>6</v>
      </c>
      <c r="T48" s="159">
        <f>AVERAGE(I48)</f>
        <v>1.46666666666667</v>
      </c>
      <c r="U48" t="s" s="134">
        <v>128</v>
      </c>
      <c r="V48" s="158">
        <f>AVERAGE(L48)</f>
        <v>0</v>
      </c>
      <c r="W48" s="159"/>
    </row>
    <row r="49" ht="21.95" customHeight="1">
      <c r="A49" s="150">
        <v>1997</v>
      </c>
      <c r="B49" s="100">
        <v>57</v>
      </c>
      <c r="C49" s="83">
        <v>60.9</v>
      </c>
      <c r="D49" s="87">
        <v>1.06842105263158</v>
      </c>
      <c r="E49" s="40"/>
      <c r="F49" s="151">
        <v>1997</v>
      </c>
      <c r="G49" s="100">
        <v>36</v>
      </c>
      <c r="H49" s="83">
        <v>-8.4</v>
      </c>
      <c r="I49" s="87">
        <v>-0.233333333333333</v>
      </c>
      <c r="J49" s="40"/>
      <c r="K49" s="151">
        <v>1997</v>
      </c>
      <c r="L49" s="100">
        <v>21</v>
      </c>
      <c r="M49" s="83">
        <v>-25.5</v>
      </c>
      <c r="N49" s="89">
        <v>-1.21428571428571</v>
      </c>
      <c r="O49" t="s" s="131">
        <v>127</v>
      </c>
      <c r="P49" s="135">
        <f>AVERAGE(B49)</f>
        <v>57</v>
      </c>
      <c r="Q49" s="97">
        <f>AVERAGE(D49)</f>
        <v>1.06842105263158</v>
      </c>
      <c r="R49" t="s" s="134">
        <v>127</v>
      </c>
      <c r="S49" s="135">
        <f>AVERAGE(G49)</f>
        <v>36</v>
      </c>
      <c r="T49" s="97">
        <f>AVERAGE(I49)</f>
        <v>-0.233333333333333</v>
      </c>
      <c r="U49" t="s" s="134">
        <v>127</v>
      </c>
      <c r="V49" s="135">
        <f>AVERAGE(L49)</f>
        <v>21</v>
      </c>
      <c r="W49" s="97">
        <f>AVERAGE(N49)</f>
        <v>-1.21428571428571</v>
      </c>
    </row>
    <row r="50" ht="21.95" customHeight="1">
      <c r="A50" s="150">
        <v>1998</v>
      </c>
      <c r="B50" s="100">
        <v>56</v>
      </c>
      <c r="C50" s="83">
        <v>84.3</v>
      </c>
      <c r="D50" s="87">
        <v>1.50535714285714</v>
      </c>
      <c r="E50" s="40"/>
      <c r="F50" s="151">
        <v>1998</v>
      </c>
      <c r="G50" s="100">
        <v>36</v>
      </c>
      <c r="H50" s="83">
        <v>21.7</v>
      </c>
      <c r="I50" s="87">
        <v>0.602777777777778</v>
      </c>
      <c r="J50" s="40"/>
      <c r="K50" s="151">
        <v>1998</v>
      </c>
      <c r="L50" s="100">
        <v>9</v>
      </c>
      <c r="M50" s="83">
        <v>-7.7</v>
      </c>
      <c r="N50" s="89">
        <v>-0.855555555555556</v>
      </c>
      <c r="O50" t="s" s="131">
        <v>126</v>
      </c>
      <c r="P50" s="135">
        <f>AVERAGE(B49:B50)</f>
        <v>56.5</v>
      </c>
      <c r="Q50" s="97">
        <f>AVERAGE(D49:D50)</f>
        <v>1.28688909774436</v>
      </c>
      <c r="R50" t="s" s="134">
        <v>126</v>
      </c>
      <c r="S50" s="135">
        <f>AVERAGE(G49:G50)</f>
        <v>36</v>
      </c>
      <c r="T50" s="97">
        <f>AVERAGE(I49:I50)</f>
        <v>0.184722222222223</v>
      </c>
      <c r="U50" t="s" s="134">
        <v>126</v>
      </c>
      <c r="V50" s="135">
        <f>AVERAGE(L49:L50)</f>
        <v>15</v>
      </c>
      <c r="W50" s="97">
        <f>AVERAGE(N49:N50)</f>
        <v>-1.03492063492063</v>
      </c>
    </row>
    <row r="51" ht="21.95" customHeight="1">
      <c r="A51" s="150">
        <v>1999</v>
      </c>
      <c r="B51" s="100">
        <v>56</v>
      </c>
      <c r="C51" s="83">
        <v>108.4</v>
      </c>
      <c r="D51" s="87">
        <v>1.93571428571429</v>
      </c>
      <c r="E51" s="40"/>
      <c r="F51" s="151">
        <v>1999</v>
      </c>
      <c r="G51" s="100">
        <v>32</v>
      </c>
      <c r="H51" s="83">
        <v>34.4</v>
      </c>
      <c r="I51" s="87">
        <v>1.075</v>
      </c>
      <c r="J51" s="40"/>
      <c r="K51" s="151">
        <v>1999</v>
      </c>
      <c r="L51" s="100">
        <v>2</v>
      </c>
      <c r="M51" s="83">
        <v>-1.6</v>
      </c>
      <c r="N51" s="89">
        <v>-0.8</v>
      </c>
      <c r="O51" t="s" s="131">
        <v>125</v>
      </c>
      <c r="P51" s="135">
        <f>AVERAGE(B49:B51)</f>
        <v>56.3333333333333</v>
      </c>
      <c r="Q51" s="97">
        <f>AVERAGE(D49:D51)</f>
        <v>1.503164160401</v>
      </c>
      <c r="R51" t="s" s="134">
        <v>125</v>
      </c>
      <c r="S51" s="135">
        <f>AVERAGE(G49:G51)</f>
        <v>34.6666666666667</v>
      </c>
      <c r="T51" s="97">
        <f>AVERAGE(I49:I51)</f>
        <v>0.481481481481482</v>
      </c>
      <c r="U51" t="s" s="134">
        <v>125</v>
      </c>
      <c r="V51" s="135">
        <f>AVERAGE(L49:L51)</f>
        <v>10.6666666666667</v>
      </c>
      <c r="W51" s="97">
        <f>AVERAGE(N49:N51)</f>
        <v>-0.956613756613755</v>
      </c>
    </row>
    <row r="52" ht="21.95" customHeight="1">
      <c r="A52" s="150">
        <v>2000</v>
      </c>
      <c r="B52" s="100">
        <v>67</v>
      </c>
      <c r="C52" s="83">
        <v>120.1</v>
      </c>
      <c r="D52" s="87">
        <v>1.79253731343284</v>
      </c>
      <c r="E52" s="40"/>
      <c r="F52" s="151">
        <v>2000</v>
      </c>
      <c r="G52" s="100">
        <v>40</v>
      </c>
      <c r="H52" s="83">
        <v>37.9</v>
      </c>
      <c r="I52" s="87">
        <v>0.9475</v>
      </c>
      <c r="J52" s="40"/>
      <c r="K52" s="151">
        <v>2000</v>
      </c>
      <c r="L52" s="100">
        <v>6</v>
      </c>
      <c r="M52" s="83">
        <v>-3.5</v>
      </c>
      <c r="N52" s="89">
        <v>-0.583333333333333</v>
      </c>
      <c r="O52" t="s" s="131">
        <v>124</v>
      </c>
      <c r="P52" s="135">
        <f>AVERAGE(B49:B52)</f>
        <v>59</v>
      </c>
      <c r="Q52" s="97">
        <f>AVERAGE(D49:D52)</f>
        <v>1.57550744865896</v>
      </c>
      <c r="R52" t="s" s="134">
        <v>124</v>
      </c>
      <c r="S52" s="135">
        <f>AVERAGE(G49:G52)</f>
        <v>36</v>
      </c>
      <c r="T52" s="97">
        <f>AVERAGE(I49:I52)</f>
        <v>0.597986111111111</v>
      </c>
      <c r="U52" t="s" s="134">
        <v>124</v>
      </c>
      <c r="V52" s="135">
        <f>AVERAGE(L49:L52)</f>
        <v>9.5</v>
      </c>
      <c r="W52" s="97">
        <f>AVERAGE(N49:N52)</f>
        <v>-0.8632936507936499</v>
      </c>
    </row>
    <row r="53" ht="21.95" customHeight="1">
      <c r="A53" s="150">
        <v>2001</v>
      </c>
      <c r="B53" s="100">
        <v>76</v>
      </c>
      <c r="C53" s="83">
        <v>106.6</v>
      </c>
      <c r="D53" s="87">
        <v>1.40263157894737</v>
      </c>
      <c r="E53" s="40"/>
      <c r="F53" s="151">
        <v>2001</v>
      </c>
      <c r="G53" s="100">
        <v>55</v>
      </c>
      <c r="H53" s="83">
        <v>36.2</v>
      </c>
      <c r="I53" s="87">
        <v>0.658181818181818</v>
      </c>
      <c r="J53" s="40"/>
      <c r="K53" s="151">
        <v>2001</v>
      </c>
      <c r="L53" s="100">
        <v>12</v>
      </c>
      <c r="M53" s="83">
        <v>-13.4</v>
      </c>
      <c r="N53" s="89">
        <v>-1.11666666666667</v>
      </c>
      <c r="O53" t="s" s="131">
        <v>104</v>
      </c>
      <c r="P53" s="135">
        <f>AVERAGE(B49:B53)</f>
        <v>62.4</v>
      </c>
      <c r="Q53" s="97">
        <f>AVERAGE(D49:D53)</f>
        <v>1.54093227471664</v>
      </c>
      <c r="R53" t="s" s="134">
        <v>104</v>
      </c>
      <c r="S53" s="135">
        <f>AVERAGE(G49:G53)</f>
        <v>39.8</v>
      </c>
      <c r="T53" s="97">
        <f>AVERAGE(I49:I53)</f>
        <v>0.610025252525253</v>
      </c>
      <c r="U53" t="s" s="134">
        <v>104</v>
      </c>
      <c r="V53" s="135">
        <f>AVERAGE(L49:L53)</f>
        <v>10</v>
      </c>
      <c r="W53" s="97">
        <f>AVERAGE(N49:N53)</f>
        <v>-0.913968253968254</v>
      </c>
    </row>
    <row r="54" ht="21.95" customHeight="1">
      <c r="A54" s="150">
        <v>2002</v>
      </c>
      <c r="B54" s="100">
        <v>60</v>
      </c>
      <c r="C54" s="83">
        <v>86.09999999999999</v>
      </c>
      <c r="D54" s="87">
        <v>1.435</v>
      </c>
      <c r="E54" s="40"/>
      <c r="F54" s="151">
        <v>2002</v>
      </c>
      <c r="G54" s="100">
        <v>37</v>
      </c>
      <c r="H54" s="83">
        <v>17.2</v>
      </c>
      <c r="I54" s="87">
        <v>0.464864864864865</v>
      </c>
      <c r="J54" s="40"/>
      <c r="K54" s="151">
        <v>2002</v>
      </c>
      <c r="L54" s="100">
        <v>10</v>
      </c>
      <c r="M54" s="83">
        <v>-11.8</v>
      </c>
      <c r="N54" s="89">
        <v>-1.18</v>
      </c>
      <c r="O54" t="s" s="131">
        <v>123</v>
      </c>
      <c r="P54" s="135">
        <f>AVERAGE(B49:B54)</f>
        <v>62</v>
      </c>
      <c r="Q54" s="97">
        <f>AVERAGE(D49:D54)</f>
        <v>1.5232768955972</v>
      </c>
      <c r="R54" t="s" s="134">
        <v>123</v>
      </c>
      <c r="S54" s="135">
        <f>AVERAGE(G49:G54)</f>
        <v>39.3333333333333</v>
      </c>
      <c r="T54" s="97">
        <f>AVERAGE(I49:I54)</f>
        <v>0.585831854581855</v>
      </c>
      <c r="U54" t="s" s="134">
        <v>123</v>
      </c>
      <c r="V54" s="135">
        <f>AVERAGE(L49:L54)</f>
        <v>10</v>
      </c>
      <c r="W54" s="97">
        <f>AVERAGE(N49:N54)</f>
        <v>-0.958306878306878</v>
      </c>
    </row>
    <row r="55" ht="21.95" customHeight="1">
      <c r="A55" s="150">
        <v>2003</v>
      </c>
      <c r="B55" s="100">
        <v>59</v>
      </c>
      <c r="C55" s="83">
        <v>94</v>
      </c>
      <c r="D55" s="87">
        <v>1.59322033898305</v>
      </c>
      <c r="E55" s="40"/>
      <c r="F55" s="151">
        <v>2003</v>
      </c>
      <c r="G55" s="100">
        <v>35</v>
      </c>
      <c r="H55" s="83">
        <v>20.7</v>
      </c>
      <c r="I55" s="87">
        <v>0.591428571428571</v>
      </c>
      <c r="J55" s="40"/>
      <c r="K55" s="151">
        <v>2003</v>
      </c>
      <c r="L55" s="100">
        <v>9</v>
      </c>
      <c r="M55" s="83">
        <v>-6.9</v>
      </c>
      <c r="N55" s="89">
        <v>-0.7666666666666671</v>
      </c>
      <c r="O55" t="s" s="131">
        <v>122</v>
      </c>
      <c r="P55" s="135">
        <f>AVERAGE(B49:B55)</f>
        <v>61.5714285714286</v>
      </c>
      <c r="Q55" s="97">
        <f>AVERAGE(D49:D55)</f>
        <v>1.5332688160809</v>
      </c>
      <c r="R55" t="s" s="134">
        <v>122</v>
      </c>
      <c r="S55" s="135">
        <f>AVERAGE(G49:G55)</f>
        <v>38.7142857142857</v>
      </c>
      <c r="T55" s="97">
        <f>AVERAGE(I49:I55)</f>
        <v>0.586631385559957</v>
      </c>
      <c r="U55" t="s" s="134">
        <v>122</v>
      </c>
      <c r="V55" s="135">
        <f>AVERAGE(L49:L55)</f>
        <v>9.857142857142859</v>
      </c>
      <c r="W55" s="97">
        <f>AVERAGE(N49:N55)</f>
        <v>-0.930929705215419</v>
      </c>
    </row>
    <row r="56" ht="21.95" customHeight="1">
      <c r="A56" s="150">
        <v>2004</v>
      </c>
      <c r="B56" s="100">
        <v>71</v>
      </c>
      <c r="C56" s="83">
        <v>89.5</v>
      </c>
      <c r="D56" s="87">
        <v>1.26056338028169</v>
      </c>
      <c r="E56" s="40"/>
      <c r="F56" s="151">
        <v>2004</v>
      </c>
      <c r="G56" s="100">
        <v>50</v>
      </c>
      <c r="H56" s="83">
        <v>24.2</v>
      </c>
      <c r="I56" s="87">
        <v>0.484</v>
      </c>
      <c r="J56" s="40"/>
      <c r="K56" s="151">
        <v>2004</v>
      </c>
      <c r="L56" s="100">
        <v>14</v>
      </c>
      <c r="M56" s="83">
        <v>-12.8</v>
      </c>
      <c r="N56" s="89">
        <v>-0.914285714285714</v>
      </c>
      <c r="O56" t="s" s="131">
        <v>121</v>
      </c>
      <c r="P56" s="135">
        <f>AVERAGE(B49:B56)</f>
        <v>62.75</v>
      </c>
      <c r="Q56" s="97">
        <f>AVERAGE(D49:D56)</f>
        <v>1.499180636606</v>
      </c>
      <c r="R56" t="s" s="134">
        <v>121</v>
      </c>
      <c r="S56" s="135">
        <f>AVERAGE(G49:G56)</f>
        <v>40.125</v>
      </c>
      <c r="T56" s="97">
        <f>AVERAGE(I49:I56)</f>
        <v>0.573802462364962</v>
      </c>
      <c r="U56" t="s" s="134">
        <v>121</v>
      </c>
      <c r="V56" s="135">
        <f>AVERAGE(L49:L56)</f>
        <v>10.375</v>
      </c>
      <c r="W56" s="97">
        <f>AVERAGE(N49:N56)</f>
        <v>-0.928849206349206</v>
      </c>
    </row>
    <row r="57" ht="21.95" customHeight="1">
      <c r="A57" s="150">
        <v>2005</v>
      </c>
      <c r="B57" s="100">
        <v>76</v>
      </c>
      <c r="C57" s="83">
        <v>91.09999999999999</v>
      </c>
      <c r="D57" s="87">
        <v>1.19868421052632</v>
      </c>
      <c r="E57" s="40"/>
      <c r="F57" s="151">
        <v>2005</v>
      </c>
      <c r="G57" s="100">
        <v>54</v>
      </c>
      <c r="H57" s="83">
        <v>22.9</v>
      </c>
      <c r="I57" s="87">
        <v>0.424074074074074</v>
      </c>
      <c r="J57" s="40"/>
      <c r="K57" s="151">
        <v>2005</v>
      </c>
      <c r="L57" s="100">
        <v>17</v>
      </c>
      <c r="M57" s="83">
        <v>-22</v>
      </c>
      <c r="N57" s="89">
        <v>-1.29411764705882</v>
      </c>
      <c r="O57" t="s" s="131">
        <v>120</v>
      </c>
      <c r="P57" s="135">
        <f>AVERAGE(B49:B57)</f>
        <v>64.2222222222222</v>
      </c>
      <c r="Q57" s="97">
        <f>AVERAGE(D49:D57)</f>
        <v>1.46579214481936</v>
      </c>
      <c r="R57" t="s" s="134">
        <v>120</v>
      </c>
      <c r="S57" s="135">
        <f>AVERAGE(G49:G57)</f>
        <v>41.6666666666667</v>
      </c>
      <c r="T57" s="97">
        <f>AVERAGE(I49:I57)</f>
        <v>0.557165974777086</v>
      </c>
      <c r="U57" t="s" s="134">
        <v>120</v>
      </c>
      <c r="V57" s="135">
        <f>AVERAGE(L49:L57)</f>
        <v>11.1111111111111</v>
      </c>
      <c r="W57" s="97">
        <f>AVERAGE(N49:N57)</f>
        <v>-0.969434588650274</v>
      </c>
    </row>
    <row r="58" ht="21.95" customHeight="1">
      <c r="A58" s="150">
        <v>2006</v>
      </c>
      <c r="B58" s="100">
        <v>80</v>
      </c>
      <c r="C58" s="83">
        <v>120.2</v>
      </c>
      <c r="D58" s="87">
        <v>1.5025</v>
      </c>
      <c r="E58" s="40"/>
      <c r="F58" s="151">
        <v>2006</v>
      </c>
      <c r="G58" s="100">
        <v>47</v>
      </c>
      <c r="H58" s="83">
        <v>19.2</v>
      </c>
      <c r="I58" s="87">
        <v>0.408510638297872</v>
      </c>
      <c r="J58" s="40"/>
      <c r="K58" s="151">
        <v>2006</v>
      </c>
      <c r="L58" s="100">
        <v>16</v>
      </c>
      <c r="M58" s="83">
        <v>-21</v>
      </c>
      <c r="N58" s="89">
        <v>-1.3125</v>
      </c>
      <c r="O58" t="s" s="131">
        <v>98</v>
      </c>
      <c r="P58" s="135">
        <f>AVERAGE(B49:B58)</f>
        <v>65.8</v>
      </c>
      <c r="Q58" s="97">
        <f>AVERAGE(D49:D58)</f>
        <v>1.46946293033743</v>
      </c>
      <c r="R58" t="s" s="134">
        <v>98</v>
      </c>
      <c r="S58" s="135">
        <f>AVERAGE(G49:G58)</f>
        <v>42.2</v>
      </c>
      <c r="T58" s="97">
        <f>AVERAGE(I49:I58)</f>
        <v>0.542300441129165</v>
      </c>
      <c r="U58" t="s" s="134">
        <v>98</v>
      </c>
      <c r="V58" s="135">
        <f>AVERAGE(L49:L58)</f>
        <v>11.6</v>
      </c>
      <c r="W58" s="97">
        <f>AVERAGE(N49:N58)</f>
        <v>-1.00374112978525</v>
      </c>
    </row>
    <row r="59" ht="21.95" customHeight="1">
      <c r="A59" s="150">
        <v>2007</v>
      </c>
      <c r="B59" s="100">
        <v>57</v>
      </c>
      <c r="C59" s="83">
        <v>93.3</v>
      </c>
      <c r="D59" s="87">
        <v>1.63684210526316</v>
      </c>
      <c r="E59" s="40"/>
      <c r="F59" s="151">
        <v>2007</v>
      </c>
      <c r="G59" s="100">
        <v>33</v>
      </c>
      <c r="H59" s="83">
        <v>20.2</v>
      </c>
      <c r="I59" s="87">
        <v>0.612121212121212</v>
      </c>
      <c r="J59" s="40"/>
      <c r="K59" s="151">
        <v>2007</v>
      </c>
      <c r="L59" s="100">
        <v>6</v>
      </c>
      <c r="M59" s="83">
        <v>-5.9</v>
      </c>
      <c r="N59" s="89">
        <v>-0.9833333333333329</v>
      </c>
      <c r="O59" t="s" s="131">
        <v>119</v>
      </c>
      <c r="P59" s="135">
        <f>AVERAGE(B49:B59)</f>
        <v>65</v>
      </c>
      <c r="Q59" s="97">
        <f>AVERAGE(D49:D59)</f>
        <v>1.48467921896704</v>
      </c>
      <c r="R59" t="s" s="134">
        <v>119</v>
      </c>
      <c r="S59" s="135">
        <f>AVERAGE(G49:G59)</f>
        <v>41.3636363636364</v>
      </c>
      <c r="T59" s="97">
        <f>AVERAGE(I49:I59)</f>
        <v>0.5486477839466229</v>
      </c>
      <c r="U59" t="s" s="134">
        <v>119</v>
      </c>
      <c r="V59" s="135">
        <f>AVERAGE(L49:L59)</f>
        <v>11.0909090909091</v>
      </c>
      <c r="W59" s="97">
        <f>AVERAGE(N49:N59)</f>
        <v>-1.00188587556235</v>
      </c>
    </row>
    <row r="60" ht="21.95" customHeight="1">
      <c r="A60" s="150">
        <v>2008</v>
      </c>
      <c r="B60" s="100">
        <v>68</v>
      </c>
      <c r="C60" s="83">
        <v>80</v>
      </c>
      <c r="D60" s="87">
        <v>1.17647058823529</v>
      </c>
      <c r="E60" s="40"/>
      <c r="F60" s="151">
        <v>2008</v>
      </c>
      <c r="G60" s="100">
        <v>47</v>
      </c>
      <c r="H60" s="83">
        <v>18.9</v>
      </c>
      <c r="I60" s="87">
        <v>0.402127659574468</v>
      </c>
      <c r="J60" s="40"/>
      <c r="K60" s="151">
        <v>2008</v>
      </c>
      <c r="L60" s="100">
        <v>14</v>
      </c>
      <c r="M60" s="83">
        <v>-10.9</v>
      </c>
      <c r="N60" s="89">
        <v>-0.778571428571429</v>
      </c>
      <c r="O60" t="s" s="131">
        <v>118</v>
      </c>
      <c r="P60" s="135">
        <f>AVERAGE(B49:B60)</f>
        <v>65.25</v>
      </c>
      <c r="Q60" s="97">
        <f>AVERAGE(D49:D60)</f>
        <v>1.45899516640606</v>
      </c>
      <c r="R60" t="s" s="134">
        <v>118</v>
      </c>
      <c r="S60" s="135">
        <f>AVERAGE(G49:G60)</f>
        <v>41.8333333333333</v>
      </c>
      <c r="T60" s="97">
        <f>AVERAGE(I49:I60)</f>
        <v>0.536437773582277</v>
      </c>
      <c r="U60" t="s" s="134">
        <v>118</v>
      </c>
      <c r="V60" s="135">
        <f>AVERAGE(L49:L60)</f>
        <v>11.3333333333333</v>
      </c>
      <c r="W60" s="97">
        <f>AVERAGE(N49:N60)</f>
        <v>-0.983276338313103</v>
      </c>
    </row>
    <row r="61" ht="21.95" customHeight="1">
      <c r="A61" s="150">
        <v>2009</v>
      </c>
      <c r="B61" s="100">
        <v>62</v>
      </c>
      <c r="C61" s="83">
        <v>95.09999999999999</v>
      </c>
      <c r="D61" s="87">
        <v>1.53387096774194</v>
      </c>
      <c r="E61" s="40"/>
      <c r="F61" s="151">
        <v>2009</v>
      </c>
      <c r="G61" s="100">
        <v>41</v>
      </c>
      <c r="H61" s="83">
        <v>28.1</v>
      </c>
      <c r="I61" s="87">
        <v>0.685365853658537</v>
      </c>
      <c r="J61" s="40"/>
      <c r="K61" s="151">
        <v>2009</v>
      </c>
      <c r="L61" s="100">
        <v>7</v>
      </c>
      <c r="M61" s="83">
        <v>-5.2</v>
      </c>
      <c r="N61" s="89">
        <v>-0.742857142857143</v>
      </c>
      <c r="O61" t="s" s="131">
        <v>117</v>
      </c>
      <c r="P61" s="135">
        <f>AVERAGE(B49:B61)</f>
        <v>65</v>
      </c>
      <c r="Q61" s="97">
        <f>AVERAGE(D49:D61)</f>
        <v>1.4647548434319</v>
      </c>
      <c r="R61" t="s" s="134">
        <v>117</v>
      </c>
      <c r="S61" s="135">
        <f>AVERAGE(G49:G61)</f>
        <v>41.7692307692308</v>
      </c>
      <c r="T61" s="97">
        <f>AVERAGE(I49:I61)</f>
        <v>0.5478937797419891</v>
      </c>
      <c r="U61" t="s" s="134">
        <v>117</v>
      </c>
      <c r="V61" s="135">
        <f>AVERAGE(L49:L61)</f>
        <v>11</v>
      </c>
      <c r="W61" s="97">
        <f>AVERAGE(N49:N61)</f>
        <v>-0.96478255404726</v>
      </c>
    </row>
    <row r="62" ht="21.95" customHeight="1">
      <c r="A62" s="150">
        <v>2010</v>
      </c>
      <c r="B62" s="100">
        <v>91</v>
      </c>
      <c r="C62" s="83">
        <v>77.5</v>
      </c>
      <c r="D62" s="87">
        <v>0.851648351648352</v>
      </c>
      <c r="E62" s="40"/>
      <c r="F62" s="151">
        <v>2010</v>
      </c>
      <c r="G62" s="100">
        <v>63</v>
      </c>
      <c r="H62" s="83">
        <v>-10.3</v>
      </c>
      <c r="I62" s="87">
        <v>-0.163492063492063</v>
      </c>
      <c r="J62" s="40"/>
      <c r="K62" s="151">
        <v>2010</v>
      </c>
      <c r="L62" s="100">
        <v>31</v>
      </c>
      <c r="M62" s="83">
        <v>-50.9</v>
      </c>
      <c r="N62" s="89">
        <v>-1.64193548387097</v>
      </c>
      <c r="O62" t="s" s="131">
        <v>116</v>
      </c>
      <c r="P62" s="135">
        <f>AVERAGE(B49:B62)</f>
        <v>66.8571428571429</v>
      </c>
      <c r="Q62" s="97">
        <f>AVERAGE(D49:D62)</f>
        <v>1.42096152259022</v>
      </c>
      <c r="R62" t="s" s="134">
        <v>116</v>
      </c>
      <c r="S62" s="135">
        <f>AVERAGE(G49:G62)</f>
        <v>43.2857142857143</v>
      </c>
      <c r="T62" s="97">
        <f>AVERAGE(I49:I62)</f>
        <v>0.497080505225271</v>
      </c>
      <c r="U62" t="s" s="134">
        <v>116</v>
      </c>
      <c r="V62" s="135">
        <f>AVERAGE(L49:L62)</f>
        <v>12.4285714285714</v>
      </c>
      <c r="W62" s="97">
        <f>AVERAGE(N49:N62)</f>
        <v>-1.01315062046324</v>
      </c>
    </row>
    <row r="63" ht="21.95" customHeight="1">
      <c r="A63" s="150">
        <v>2011</v>
      </c>
      <c r="B63" s="100">
        <v>38</v>
      </c>
      <c r="C63" s="83">
        <v>69.40000000000001</v>
      </c>
      <c r="D63" s="87">
        <v>1.82631578947368</v>
      </c>
      <c r="E63" s="40"/>
      <c r="F63" s="151">
        <v>2011</v>
      </c>
      <c r="G63" s="100">
        <v>23</v>
      </c>
      <c r="H63" s="83">
        <v>20.3</v>
      </c>
      <c r="I63" s="87">
        <v>0.882608695652174</v>
      </c>
      <c r="J63" s="40"/>
      <c r="K63" s="151">
        <v>2011</v>
      </c>
      <c r="L63" s="100">
        <v>3</v>
      </c>
      <c r="M63" s="83">
        <v>-2.6</v>
      </c>
      <c r="N63" s="89">
        <v>-0.866666666666667</v>
      </c>
      <c r="O63" t="s" s="131">
        <v>115</v>
      </c>
      <c r="P63" s="135">
        <f>AVERAGE(B49:B63)</f>
        <v>64.93333333333329</v>
      </c>
      <c r="Q63" s="97">
        <f>AVERAGE(D49:D63)</f>
        <v>1.44798514038245</v>
      </c>
      <c r="R63" t="s" s="134">
        <v>115</v>
      </c>
      <c r="S63" s="135">
        <f>AVERAGE(G49:G63)</f>
        <v>41.9333333333333</v>
      </c>
      <c r="T63" s="97">
        <f>AVERAGE(I49:I63)</f>
        <v>0.5227823845870651</v>
      </c>
      <c r="U63" t="s" s="134">
        <v>115</v>
      </c>
      <c r="V63" s="135">
        <f>AVERAGE(L49:L63)</f>
        <v>11.8</v>
      </c>
      <c r="W63" s="97">
        <f>AVERAGE(N49:N63)</f>
        <v>-1.00338502354347</v>
      </c>
    </row>
    <row r="64" ht="21.95" customHeight="1">
      <c r="A64" s="150">
        <v>2012</v>
      </c>
      <c r="B64" s="100">
        <v>64</v>
      </c>
      <c r="C64" s="83">
        <v>71.90000000000001</v>
      </c>
      <c r="D64" s="87">
        <v>1.1234375</v>
      </c>
      <c r="E64" s="40"/>
      <c r="F64" s="151">
        <v>2012</v>
      </c>
      <c r="G64" s="100">
        <v>46</v>
      </c>
      <c r="H64" s="83">
        <v>15.3</v>
      </c>
      <c r="I64" s="87">
        <v>0.332608695652174</v>
      </c>
      <c r="J64" s="40"/>
      <c r="K64" s="151">
        <v>2012</v>
      </c>
      <c r="L64" s="100">
        <v>13</v>
      </c>
      <c r="M64" s="83">
        <v>-20.1</v>
      </c>
      <c r="N64" s="89">
        <v>-1.54615384615385</v>
      </c>
      <c r="O64" t="s" s="131">
        <v>114</v>
      </c>
      <c r="P64" s="135">
        <f>AVERAGE(B49:B64)</f>
        <v>64.875</v>
      </c>
      <c r="Q64" s="97">
        <f>AVERAGE(D49:D64)</f>
        <v>1.42770091285854</v>
      </c>
      <c r="R64" t="s" s="134">
        <v>114</v>
      </c>
      <c r="S64" s="135">
        <f>AVERAGE(G49:G64)</f>
        <v>42.1875</v>
      </c>
      <c r="T64" s="97">
        <f>AVERAGE(I49:I64)</f>
        <v>0.510896529028634</v>
      </c>
      <c r="U64" t="s" s="134">
        <v>114</v>
      </c>
      <c r="V64" s="135">
        <f>AVERAGE(L49:L64)</f>
        <v>11.875</v>
      </c>
      <c r="W64" s="97">
        <f>AVERAGE(N49:N64)</f>
        <v>-1.03730807495662</v>
      </c>
    </row>
    <row r="65" ht="21.95" customHeight="1">
      <c r="A65" s="150">
        <v>2013</v>
      </c>
      <c r="B65" s="100">
        <v>55</v>
      </c>
      <c r="C65" s="83">
        <v>85</v>
      </c>
      <c r="D65" s="87">
        <v>1.54545454545455</v>
      </c>
      <c r="E65" s="40"/>
      <c r="F65" s="151">
        <v>2013</v>
      </c>
      <c r="G65" s="100">
        <v>28</v>
      </c>
      <c r="H65" s="83">
        <v>3.3</v>
      </c>
      <c r="I65" s="87">
        <v>0.117857142857143</v>
      </c>
      <c r="J65" s="40"/>
      <c r="K65" s="151">
        <v>2013</v>
      </c>
      <c r="L65" s="100">
        <v>9</v>
      </c>
      <c r="M65" s="83">
        <v>-14.9</v>
      </c>
      <c r="N65" s="89">
        <v>-1.65555555555556</v>
      </c>
      <c r="O65" t="s" s="131">
        <v>113</v>
      </c>
      <c r="P65" s="135">
        <f>AVERAGE(B49:B65)</f>
        <v>64.2941176470588</v>
      </c>
      <c r="Q65" s="97">
        <f>AVERAGE(D49:D65)</f>
        <v>1.4346275971289</v>
      </c>
      <c r="R65" t="s" s="134">
        <v>113</v>
      </c>
      <c r="S65" s="135">
        <f>AVERAGE(G49:G65)</f>
        <v>41.3529411764706</v>
      </c>
      <c r="T65" s="97">
        <f>AVERAGE(I49:I65)</f>
        <v>0.487776565136194</v>
      </c>
      <c r="U65" t="s" s="134">
        <v>113</v>
      </c>
      <c r="V65" s="135">
        <f>AVERAGE(L49:L65)</f>
        <v>11.7058823529412</v>
      </c>
      <c r="W65" s="97">
        <f>AVERAGE(N49:N65)</f>
        <v>-1.07367557381538</v>
      </c>
    </row>
    <row r="66" ht="21.95" customHeight="1">
      <c r="A66" s="150">
        <v>2014</v>
      </c>
      <c r="B66" s="100">
        <v>43</v>
      </c>
      <c r="C66" s="83">
        <v>83.40000000000001</v>
      </c>
      <c r="D66" s="87">
        <v>1.93953488372093</v>
      </c>
      <c r="E66" s="40"/>
      <c r="F66" s="151">
        <v>2014</v>
      </c>
      <c r="G66" s="100">
        <v>22</v>
      </c>
      <c r="H66" s="83">
        <v>17.5</v>
      </c>
      <c r="I66" s="87">
        <v>0.795454545454545</v>
      </c>
      <c r="J66" s="40"/>
      <c r="K66" s="151">
        <v>2014</v>
      </c>
      <c r="L66" s="100">
        <v>3</v>
      </c>
      <c r="M66" s="83">
        <v>-1.4</v>
      </c>
      <c r="N66" s="89">
        <v>-0.466666666666667</v>
      </c>
      <c r="O66" t="s" s="131">
        <v>112</v>
      </c>
      <c r="P66" s="135">
        <f>AVERAGE(B49:B66)</f>
        <v>63.1111111111111</v>
      </c>
      <c r="Q66" s="97">
        <f>AVERAGE(D49:D66)</f>
        <v>1.46267800193957</v>
      </c>
      <c r="R66" t="s" s="134">
        <v>112</v>
      </c>
      <c r="S66" s="135">
        <f>AVERAGE(G49:G66)</f>
        <v>40.2777777777778</v>
      </c>
      <c r="T66" s="97">
        <f>AVERAGE(I49:I66)</f>
        <v>0.504869786264991</v>
      </c>
      <c r="U66" t="s" s="134">
        <v>112</v>
      </c>
      <c r="V66" s="135">
        <f>AVERAGE(L49:L66)</f>
        <v>11.2222222222222</v>
      </c>
      <c r="W66" s="97">
        <f>AVERAGE(N49:N66)</f>
        <v>-1.03995285675156</v>
      </c>
    </row>
    <row r="67" ht="21.95" customHeight="1">
      <c r="A67" s="150">
        <v>2015</v>
      </c>
      <c r="B67" s="100">
        <v>53</v>
      </c>
      <c r="C67" s="83">
        <v>109.9</v>
      </c>
      <c r="D67" s="87">
        <v>2.07358490566038</v>
      </c>
      <c r="E67" s="40"/>
      <c r="F67" s="151">
        <v>2015</v>
      </c>
      <c r="G67" s="100">
        <v>26</v>
      </c>
      <c r="H67" s="83">
        <v>24.8</v>
      </c>
      <c r="I67" s="87">
        <v>0.953846153846154</v>
      </c>
      <c r="J67" s="40"/>
      <c r="K67" s="151">
        <v>2015</v>
      </c>
      <c r="L67" s="100">
        <v>6</v>
      </c>
      <c r="M67" s="83">
        <v>-3.7</v>
      </c>
      <c r="N67" s="89">
        <v>-0.616666666666667</v>
      </c>
      <c r="O67" t="s" s="131">
        <v>111</v>
      </c>
      <c r="P67" s="135">
        <f>AVERAGE(B49:B67)</f>
        <v>62.5789473684211</v>
      </c>
      <c r="Q67" s="97">
        <f>AVERAGE(D49:D67)</f>
        <v>1.49483099687224</v>
      </c>
      <c r="R67" t="s" s="134">
        <v>111</v>
      </c>
      <c r="S67" s="135">
        <f>AVERAGE(G49:G67)</f>
        <v>39.5263157894737</v>
      </c>
      <c r="T67" s="97">
        <f>AVERAGE(I49:I67)</f>
        <v>0.528500121400842</v>
      </c>
      <c r="U67" t="s" s="134">
        <v>111</v>
      </c>
      <c r="V67" s="135">
        <f>AVERAGE(L49:L67)</f>
        <v>10.9473684210526</v>
      </c>
      <c r="W67" s="97">
        <f>AVERAGE(N49:N67)</f>
        <v>-1.01767463622078</v>
      </c>
    </row>
    <row r="68" ht="21.95" customHeight="1">
      <c r="A68" s="150">
        <v>2016</v>
      </c>
      <c r="B68" s="100">
        <v>72</v>
      </c>
      <c r="C68" s="83">
        <v>88.09999999999999</v>
      </c>
      <c r="D68" s="87">
        <v>1.22361111111111</v>
      </c>
      <c r="E68" s="40"/>
      <c r="F68" s="151">
        <v>2016</v>
      </c>
      <c r="G68" s="100">
        <v>47</v>
      </c>
      <c r="H68" s="83">
        <v>12</v>
      </c>
      <c r="I68" s="87">
        <v>0.25531914893617</v>
      </c>
      <c r="J68" s="40"/>
      <c r="K68" s="151">
        <v>2016</v>
      </c>
      <c r="L68" s="100">
        <v>17</v>
      </c>
      <c r="M68" s="83">
        <v>-16.8</v>
      </c>
      <c r="N68" s="89">
        <v>-0.988235294117647</v>
      </c>
      <c r="O68" t="s" s="131">
        <v>110</v>
      </c>
      <c r="P68" s="135">
        <f>AVERAGE(B49:B68)</f>
        <v>63.05</v>
      </c>
      <c r="Q68" s="97">
        <f>AVERAGE(D49:D68)</f>
        <v>1.48127000258418</v>
      </c>
      <c r="R68" t="s" s="134">
        <v>110</v>
      </c>
      <c r="S68" s="135">
        <f>AVERAGE(G49:G68)</f>
        <v>39.9</v>
      </c>
      <c r="T68" s="97">
        <f>AVERAGE(I49:I68)</f>
        <v>0.514841072777608</v>
      </c>
      <c r="U68" t="s" s="134">
        <v>110</v>
      </c>
      <c r="V68" s="135">
        <f>AVERAGE(L49:L68)</f>
        <v>11.25</v>
      </c>
      <c r="W68" s="97">
        <f>AVERAGE(N49:N68)</f>
        <v>-1.01620266911562</v>
      </c>
    </row>
    <row r="69" ht="21.95" customHeight="1">
      <c r="A69" s="150">
        <v>2017</v>
      </c>
      <c r="B69" s="100">
        <v>58</v>
      </c>
      <c r="C69" s="83">
        <v>108.3</v>
      </c>
      <c r="D69" s="87">
        <v>1.86724137931034</v>
      </c>
      <c r="E69" s="40"/>
      <c r="F69" s="151">
        <v>2017</v>
      </c>
      <c r="G69" s="100">
        <v>29</v>
      </c>
      <c r="H69" s="83">
        <v>19.1</v>
      </c>
      <c r="I69" s="87">
        <v>0.658620689655172</v>
      </c>
      <c r="J69" s="40"/>
      <c r="K69" s="151">
        <v>2017</v>
      </c>
      <c r="L69" s="100">
        <v>8</v>
      </c>
      <c r="M69" s="83">
        <v>-5.1</v>
      </c>
      <c r="N69" s="89">
        <v>-0.6375</v>
      </c>
      <c r="O69" s="96"/>
      <c r="P69" s="83"/>
      <c r="Q69" s="83"/>
      <c r="R69" s="84"/>
      <c r="S69" s="83"/>
      <c r="T69" s="83"/>
      <c r="U69" s="84"/>
      <c r="V69" s="83"/>
      <c r="W69" s="97"/>
    </row>
    <row r="70" ht="21.95" customHeight="1">
      <c r="A70" s="150">
        <v>2018</v>
      </c>
      <c r="B70" s="100">
        <v>51</v>
      </c>
      <c r="C70" s="83">
        <v>91.59999999999999</v>
      </c>
      <c r="D70" s="87">
        <v>1.79607843137255</v>
      </c>
      <c r="E70" s="40"/>
      <c r="F70" s="151">
        <v>2018</v>
      </c>
      <c r="G70" s="100">
        <v>27</v>
      </c>
      <c r="H70" s="83">
        <v>20.3</v>
      </c>
      <c r="I70" s="87">
        <v>0.751851851851852</v>
      </c>
      <c r="J70" s="40"/>
      <c r="K70" s="151">
        <v>2018</v>
      </c>
      <c r="L70" s="100">
        <v>4</v>
      </c>
      <c r="M70" s="83">
        <v>-4.6</v>
      </c>
      <c r="N70" s="89">
        <v>-1.15</v>
      </c>
      <c r="O70" s="96"/>
      <c r="P70" s="83"/>
      <c r="Q70" s="83"/>
      <c r="R70" s="84"/>
      <c r="S70" s="83"/>
      <c r="T70" s="83"/>
      <c r="U70" s="84"/>
      <c r="V70" s="83"/>
      <c r="W70" s="97"/>
    </row>
    <row r="71" ht="21.95" customHeight="1">
      <c r="A71" s="150">
        <v>2019</v>
      </c>
      <c r="B71" s="100">
        <v>65</v>
      </c>
      <c r="C71" s="83">
        <v>107.6</v>
      </c>
      <c r="D71" s="87">
        <v>1.65538461538462</v>
      </c>
      <c r="E71" s="40"/>
      <c r="F71" s="151">
        <v>2019</v>
      </c>
      <c r="G71" s="100">
        <v>35</v>
      </c>
      <c r="H71" s="83">
        <v>19.4</v>
      </c>
      <c r="I71" s="87">
        <v>0.554285714285714</v>
      </c>
      <c r="J71" s="40"/>
      <c r="K71" s="151">
        <v>2019</v>
      </c>
      <c r="L71" s="100">
        <v>8</v>
      </c>
      <c r="M71" s="83">
        <v>-5.2</v>
      </c>
      <c r="N71" s="89">
        <v>-0.65</v>
      </c>
      <c r="O71" s="96"/>
      <c r="P71" s="83"/>
      <c r="Q71" s="83"/>
      <c r="R71" s="84"/>
      <c r="S71" s="83"/>
      <c r="T71" s="83"/>
      <c r="U71" s="84"/>
      <c r="V71" s="83"/>
      <c r="W71" s="97"/>
    </row>
    <row r="72" ht="21.95" customHeight="1">
      <c r="A72" s="150">
        <v>2020</v>
      </c>
      <c r="B72" s="100">
        <v>65</v>
      </c>
      <c r="C72" s="83">
        <v>117.3</v>
      </c>
      <c r="D72" s="87">
        <v>1.80461538461538</v>
      </c>
      <c r="E72" s="40"/>
      <c r="F72" s="151">
        <v>2020</v>
      </c>
      <c r="G72" s="100">
        <v>40</v>
      </c>
      <c r="H72" s="83">
        <v>41.5</v>
      </c>
      <c r="I72" s="87">
        <v>1.0375</v>
      </c>
      <c r="J72" s="40"/>
      <c r="K72" s="151">
        <v>2020</v>
      </c>
      <c r="L72" s="100">
        <v>5</v>
      </c>
      <c r="M72" s="83">
        <v>-3.3</v>
      </c>
      <c r="N72" s="89">
        <v>-0.66</v>
      </c>
      <c r="O72" s="96"/>
      <c r="P72" s="83"/>
      <c r="Q72" s="83"/>
      <c r="R72" s="84"/>
      <c r="S72" s="83"/>
      <c r="T72" s="83"/>
      <c r="U72" s="84"/>
      <c r="V72" s="83"/>
      <c r="W72" s="97"/>
    </row>
    <row r="73" ht="21.95" customHeight="1">
      <c r="A73" s="150">
        <v>2021</v>
      </c>
      <c r="B73" s="100">
        <v>53</v>
      </c>
      <c r="C73" s="83">
        <v>99.90000000000001</v>
      </c>
      <c r="D73" s="87">
        <v>1.88490566037736</v>
      </c>
      <c r="E73" s="40"/>
      <c r="F73" s="151">
        <v>2021</v>
      </c>
      <c r="G73" s="100">
        <v>32</v>
      </c>
      <c r="H73" s="83">
        <v>31.4</v>
      </c>
      <c r="I73" s="87">
        <v>0.98125</v>
      </c>
      <c r="J73" s="40"/>
      <c r="K73" s="151">
        <v>2021</v>
      </c>
      <c r="L73" s="100">
        <v>5</v>
      </c>
      <c r="M73" s="83">
        <v>-2.9</v>
      </c>
      <c r="N73" s="89">
        <v>-0.58</v>
      </c>
      <c r="O73" s="96"/>
      <c r="P73" s="83"/>
      <c r="Q73" s="83"/>
      <c r="R73" s="84"/>
      <c r="S73" s="83"/>
      <c r="T73" s="83"/>
      <c r="U73" s="84"/>
      <c r="V73" s="83"/>
      <c r="W73" s="97"/>
    </row>
    <row r="74" ht="21.95" customHeight="1">
      <c r="A74" s="150">
        <v>2022</v>
      </c>
      <c r="B74" s="100">
        <v>68</v>
      </c>
      <c r="C74" s="83">
        <v>122.1</v>
      </c>
      <c r="D74" s="87">
        <v>1.79558823529412</v>
      </c>
      <c r="E74" s="40"/>
      <c r="F74" s="151">
        <v>2022</v>
      </c>
      <c r="G74" s="100">
        <v>38</v>
      </c>
      <c r="H74" s="83">
        <v>30.3</v>
      </c>
      <c r="I74" s="87">
        <v>0.7973684210526319</v>
      </c>
      <c r="J74" s="40"/>
      <c r="K74" s="151">
        <v>2022</v>
      </c>
      <c r="L74" s="100">
        <v>9</v>
      </c>
      <c r="M74" s="83">
        <v>-5.7</v>
      </c>
      <c r="N74" s="89">
        <v>-0.633333333333333</v>
      </c>
      <c r="O74" s="96"/>
      <c r="P74" s="83"/>
      <c r="Q74" s="83"/>
      <c r="R74" s="84"/>
      <c r="S74" s="83"/>
      <c r="T74" s="83"/>
      <c r="U74" s="84"/>
      <c r="V74" s="83"/>
      <c r="W74" s="97"/>
    </row>
    <row r="75" ht="21.95" customHeight="1">
      <c r="A75" s="86"/>
      <c r="B75" s="84"/>
      <c r="C75" s="83"/>
      <c r="D75" s="87"/>
      <c r="E75" s="40"/>
      <c r="F75" s="88"/>
      <c r="G75" s="84"/>
      <c r="H75" s="83"/>
      <c r="I75" s="87"/>
      <c r="J75" s="40"/>
      <c r="K75" s="88"/>
      <c r="L75" s="84"/>
      <c r="M75" s="83"/>
      <c r="N75" s="89"/>
      <c r="O75" s="82"/>
      <c r="P75" s="83"/>
      <c r="Q75" s="83"/>
      <c r="R75" s="84"/>
      <c r="S75" s="84"/>
      <c r="T75" s="83"/>
      <c r="U75" s="83"/>
      <c r="V75" s="83"/>
      <c r="W75" s="85"/>
    </row>
    <row r="76" ht="21.95" customHeight="1">
      <c r="A76" s="86"/>
      <c r="B76" s="84"/>
      <c r="C76" s="83"/>
      <c r="D76" s="87"/>
      <c r="E76" s="40"/>
      <c r="F76" s="88"/>
      <c r="G76" s="84"/>
      <c r="H76" s="83"/>
      <c r="I76" s="87"/>
      <c r="J76" s="40"/>
      <c r="K76" s="88"/>
      <c r="L76" s="84"/>
      <c r="M76" s="83"/>
      <c r="N76" s="89"/>
      <c r="O76" s="82"/>
      <c r="P76" s="83"/>
      <c r="Q76" s="83"/>
      <c r="R76" s="84"/>
      <c r="S76" s="84"/>
      <c r="T76" s="83"/>
      <c r="U76" s="83"/>
      <c r="V76" s="83"/>
      <c r="W76" s="85"/>
    </row>
    <row r="77" ht="21.95" customHeight="1">
      <c r="A77" s="86"/>
      <c r="B77" s="84"/>
      <c r="C77" s="83"/>
      <c r="D77" s="87"/>
      <c r="E77" s="40"/>
      <c r="F77" s="88"/>
      <c r="G77" s="84"/>
      <c r="H77" s="83"/>
      <c r="I77" s="87"/>
      <c r="J77" s="40"/>
      <c r="K77" s="88"/>
      <c r="L77" s="84"/>
      <c r="M77" s="83"/>
      <c r="N77" s="89"/>
      <c r="O77" s="82"/>
      <c r="P77" s="83"/>
      <c r="Q77" s="83"/>
      <c r="R77" s="84"/>
      <c r="S77" s="84"/>
      <c r="T77" s="83"/>
      <c r="U77" s="83"/>
      <c r="V77" s="83"/>
      <c r="W77" s="85"/>
    </row>
    <row r="78" ht="21.95" customHeight="1">
      <c r="A78" s="86"/>
      <c r="B78" s="84"/>
      <c r="C78" s="83"/>
      <c r="D78" s="87"/>
      <c r="E78" s="40"/>
      <c r="F78" s="88"/>
      <c r="G78" s="84"/>
      <c r="H78" s="83"/>
      <c r="I78" s="87"/>
      <c r="J78" s="40"/>
      <c r="K78" s="88"/>
      <c r="L78" s="84"/>
      <c r="M78" s="83"/>
      <c r="N78" s="89"/>
      <c r="O78" s="82"/>
      <c r="P78" s="83"/>
      <c r="Q78" s="83"/>
      <c r="R78" s="84"/>
      <c r="S78" s="84"/>
      <c r="T78" s="83"/>
      <c r="U78" s="83"/>
      <c r="V78" s="83"/>
      <c r="W78" s="85"/>
    </row>
    <row r="79" ht="21.95" customHeight="1">
      <c r="A79" s="86"/>
      <c r="B79" s="84"/>
      <c r="C79" s="83"/>
      <c r="D79" s="87"/>
      <c r="E79" s="40"/>
      <c r="F79" s="88"/>
      <c r="G79" s="84"/>
      <c r="H79" s="83"/>
      <c r="I79" s="87"/>
      <c r="J79" s="40"/>
      <c r="K79" s="88"/>
      <c r="L79" s="84"/>
      <c r="M79" s="83"/>
      <c r="N79" s="89"/>
      <c r="O79" s="82"/>
      <c r="P79" s="83"/>
      <c r="Q79" s="83"/>
      <c r="R79" s="84"/>
      <c r="S79" s="84"/>
      <c r="T79" s="83"/>
      <c r="U79" s="83"/>
      <c r="V79" s="83"/>
      <c r="W79" s="85"/>
    </row>
    <row r="80" ht="21.95" customHeight="1">
      <c r="A80" s="86"/>
      <c r="B80" s="84"/>
      <c r="C80" s="83"/>
      <c r="D80" s="87"/>
      <c r="E80" s="40"/>
      <c r="F80" s="88"/>
      <c r="G80" s="84"/>
      <c r="H80" s="83"/>
      <c r="I80" s="87"/>
      <c r="J80" s="40"/>
      <c r="K80" s="88"/>
      <c r="L80" s="84"/>
      <c r="M80" s="83"/>
      <c r="N80" s="89"/>
      <c r="O80" s="82"/>
      <c r="P80" s="83"/>
      <c r="Q80" s="83"/>
      <c r="R80" s="84"/>
      <c r="S80" s="84"/>
      <c r="T80" s="83"/>
      <c r="U80" s="83"/>
      <c r="V80" s="83"/>
      <c r="W80" s="85"/>
    </row>
    <row r="81" ht="21.95" customHeight="1">
      <c r="A81" s="86"/>
      <c r="B81" s="84"/>
      <c r="C81" s="83"/>
      <c r="D81" s="87"/>
      <c r="E81" s="40"/>
      <c r="F81" s="88"/>
      <c r="G81" s="84"/>
      <c r="H81" s="83"/>
      <c r="I81" s="87"/>
      <c r="J81" s="40"/>
      <c r="K81" s="88"/>
      <c r="L81" s="84"/>
      <c r="M81" s="83"/>
      <c r="N81" s="89"/>
      <c r="O81" s="82"/>
      <c r="P81" s="83"/>
      <c r="Q81" s="83"/>
      <c r="R81" s="84"/>
      <c r="S81" s="84"/>
      <c r="T81" s="83"/>
      <c r="U81" s="83"/>
      <c r="V81" s="83"/>
      <c r="W81" s="85"/>
    </row>
    <row r="82" ht="21.95" customHeight="1">
      <c r="A82" s="86"/>
      <c r="B82" s="84"/>
      <c r="C82" s="83"/>
      <c r="D82" s="87"/>
      <c r="E82" s="40"/>
      <c r="F82" s="88"/>
      <c r="G82" s="84"/>
      <c r="H82" s="83"/>
      <c r="I82" s="87"/>
      <c r="J82" s="40"/>
      <c r="K82" s="88"/>
      <c r="L82" s="84"/>
      <c r="M82" s="83"/>
      <c r="N82" s="89"/>
      <c r="O82" s="82"/>
      <c r="P82" s="83"/>
      <c r="Q82" s="83"/>
      <c r="R82" s="84"/>
      <c r="S82" s="84"/>
      <c r="T82" s="83"/>
      <c r="U82" s="83"/>
      <c r="V82" s="83"/>
      <c r="W82" s="85"/>
    </row>
    <row r="83" ht="21.95" customHeight="1">
      <c r="A83" s="86"/>
      <c r="B83" s="84"/>
      <c r="C83" s="83"/>
      <c r="D83" s="87"/>
      <c r="E83" s="40"/>
      <c r="F83" s="88"/>
      <c r="G83" s="84"/>
      <c r="H83" s="83"/>
      <c r="I83" s="87"/>
      <c r="J83" s="40"/>
      <c r="K83" s="88"/>
      <c r="L83" s="84"/>
      <c r="M83" s="83"/>
      <c r="N83" s="89"/>
      <c r="O83" s="82"/>
      <c r="P83" s="83"/>
      <c r="Q83" s="83"/>
      <c r="R83" s="84"/>
      <c r="S83" s="84"/>
      <c r="T83" s="83"/>
      <c r="U83" s="83"/>
      <c r="V83" s="83"/>
      <c r="W83" s="85"/>
    </row>
    <row r="84" ht="21.95" customHeight="1">
      <c r="A84" s="86"/>
      <c r="B84" s="84"/>
      <c r="C84" s="83"/>
      <c r="D84" s="87"/>
      <c r="E84" s="40"/>
      <c r="F84" s="88"/>
      <c r="G84" s="84"/>
      <c r="H84" s="83"/>
      <c r="I84" s="87"/>
      <c r="J84" s="40"/>
      <c r="K84" s="88"/>
      <c r="L84" s="84"/>
      <c r="M84" s="83"/>
      <c r="N84" s="89"/>
      <c r="O84" s="82"/>
      <c r="P84" s="83"/>
      <c r="Q84" s="83"/>
      <c r="R84" s="84"/>
      <c r="S84" s="84"/>
      <c r="T84" s="83"/>
      <c r="U84" s="83"/>
      <c r="V84" s="83"/>
      <c r="W84" s="85"/>
    </row>
    <row r="85" ht="21.95" customHeight="1">
      <c r="A85" s="86"/>
      <c r="B85" s="84"/>
      <c r="C85" s="83"/>
      <c r="D85" s="87"/>
      <c r="E85" s="40"/>
      <c r="F85" s="88"/>
      <c r="G85" s="84"/>
      <c r="H85" s="83"/>
      <c r="I85" s="87"/>
      <c r="J85" s="40"/>
      <c r="K85" s="88"/>
      <c r="L85" s="84"/>
      <c r="M85" s="83"/>
      <c r="N85" s="89"/>
      <c r="O85" s="82"/>
      <c r="P85" s="83"/>
      <c r="Q85" s="83"/>
      <c r="R85" s="84"/>
      <c r="S85" s="84"/>
      <c r="T85" s="83"/>
      <c r="U85" s="83"/>
      <c r="V85" s="83"/>
      <c r="W85" s="85"/>
    </row>
    <row r="86" ht="21.95" customHeight="1">
      <c r="A86" s="86"/>
      <c r="B86" s="84"/>
      <c r="C86" s="83"/>
      <c r="D86" s="87"/>
      <c r="E86" s="40"/>
      <c r="F86" s="88"/>
      <c r="G86" s="84"/>
      <c r="H86" s="83"/>
      <c r="I86" s="87"/>
      <c r="J86" s="40"/>
      <c r="K86" s="88"/>
      <c r="L86" s="84"/>
      <c r="M86" s="83"/>
      <c r="N86" s="89"/>
      <c r="O86" s="82"/>
      <c r="P86" s="83"/>
      <c r="Q86" s="83"/>
      <c r="R86" s="84"/>
      <c r="S86" s="84"/>
      <c r="T86" s="83"/>
      <c r="U86" s="83"/>
      <c r="V86" s="83"/>
      <c r="W86" s="85"/>
    </row>
    <row r="87" ht="21.95" customHeight="1">
      <c r="A87" s="86"/>
      <c r="B87" s="84"/>
      <c r="C87" s="83"/>
      <c r="D87" s="87"/>
      <c r="E87" s="40"/>
      <c r="F87" s="88"/>
      <c r="G87" s="84"/>
      <c r="H87" s="83"/>
      <c r="I87" s="87"/>
      <c r="J87" s="40"/>
      <c r="K87" s="88"/>
      <c r="L87" s="84"/>
      <c r="M87" s="83"/>
      <c r="N87" s="89"/>
      <c r="O87" s="82"/>
      <c r="P87" s="83"/>
      <c r="Q87" s="83"/>
      <c r="R87" s="84"/>
      <c r="S87" s="84"/>
      <c r="T87" s="83"/>
      <c r="U87" s="83"/>
      <c r="V87" s="83"/>
      <c r="W87" s="85"/>
    </row>
    <row r="88" ht="21.95" customHeight="1">
      <c r="A88" s="86"/>
      <c r="B88" s="84"/>
      <c r="C88" s="83"/>
      <c r="D88" s="87"/>
      <c r="E88" s="40"/>
      <c r="F88" s="88"/>
      <c r="G88" s="84"/>
      <c r="H88" s="83"/>
      <c r="I88" s="87"/>
      <c r="J88" s="40"/>
      <c r="K88" s="88"/>
      <c r="L88" s="84"/>
      <c r="M88" s="83"/>
      <c r="N88" s="89"/>
      <c r="O88" s="82"/>
      <c r="P88" s="83"/>
      <c r="Q88" s="83"/>
      <c r="R88" s="84"/>
      <c r="S88" s="84"/>
      <c r="T88" s="83"/>
      <c r="U88" s="83"/>
      <c r="V88" s="83"/>
      <c r="W88" s="85"/>
    </row>
    <row r="89" ht="21.95" customHeight="1">
      <c r="A89" s="86"/>
      <c r="B89" s="84"/>
      <c r="C89" s="83"/>
      <c r="D89" s="87"/>
      <c r="E89" s="40"/>
      <c r="F89" s="88"/>
      <c r="G89" s="84"/>
      <c r="H89" s="83"/>
      <c r="I89" s="87"/>
      <c r="J89" s="40"/>
      <c r="K89" s="88"/>
      <c r="L89" s="84"/>
      <c r="M89" s="83"/>
      <c r="N89" s="89"/>
      <c r="O89" s="82"/>
      <c r="P89" s="83"/>
      <c r="Q89" s="83"/>
      <c r="R89" s="84"/>
      <c r="S89" s="84"/>
      <c r="T89" s="83"/>
      <c r="U89" s="83"/>
      <c r="V89" s="83"/>
      <c r="W89" s="85"/>
    </row>
    <row r="90" ht="21.95" customHeight="1">
      <c r="A90" s="86"/>
      <c r="B90" s="84"/>
      <c r="C90" s="83"/>
      <c r="D90" s="87"/>
      <c r="E90" s="40"/>
      <c r="F90" s="88"/>
      <c r="G90" s="84"/>
      <c r="H90" s="83"/>
      <c r="I90" s="87"/>
      <c r="J90" s="40"/>
      <c r="K90" s="88"/>
      <c r="L90" s="84"/>
      <c r="M90" s="83"/>
      <c r="N90" s="89"/>
      <c r="O90" s="82"/>
      <c r="P90" s="83"/>
      <c r="Q90" s="83"/>
      <c r="R90" s="84"/>
      <c r="S90" s="84"/>
      <c r="T90" s="83"/>
      <c r="U90" s="83"/>
      <c r="V90" s="83"/>
      <c r="W90" s="85"/>
    </row>
    <row r="91" ht="21.95" customHeight="1">
      <c r="A91" s="86"/>
      <c r="B91" s="84"/>
      <c r="C91" s="83"/>
      <c r="D91" s="87"/>
      <c r="E91" s="40"/>
      <c r="F91" s="88"/>
      <c r="G91" s="84"/>
      <c r="H91" s="83"/>
      <c r="I91" s="87"/>
      <c r="J91" s="40"/>
      <c r="K91" s="88"/>
      <c r="L91" s="84"/>
      <c r="M91" s="83"/>
      <c r="N91" s="89"/>
      <c r="O91" s="82"/>
      <c r="P91" s="83"/>
      <c r="Q91" s="83"/>
      <c r="R91" s="84"/>
      <c r="S91" s="84"/>
      <c r="T91" s="83"/>
      <c r="U91" s="83"/>
      <c r="V91" s="83"/>
      <c r="W91" s="85"/>
    </row>
    <row r="92" ht="21.95" customHeight="1">
      <c r="A92" s="86"/>
      <c r="B92" s="84"/>
      <c r="C92" s="83"/>
      <c r="D92" s="87"/>
      <c r="E92" s="40"/>
      <c r="F92" s="88"/>
      <c r="G92" s="84"/>
      <c r="H92" s="83"/>
      <c r="I92" s="87"/>
      <c r="J92" s="40"/>
      <c r="K92" s="88"/>
      <c r="L92" s="84"/>
      <c r="M92" s="83"/>
      <c r="N92" s="89"/>
      <c r="O92" s="82"/>
      <c r="P92" s="83"/>
      <c r="Q92" s="83"/>
      <c r="R92" s="84"/>
      <c r="S92" s="84"/>
      <c r="T92" s="83"/>
      <c r="U92" s="83"/>
      <c r="V92" s="83"/>
      <c r="W92" s="85"/>
    </row>
    <row r="93" ht="21.95" customHeight="1">
      <c r="A93" s="86"/>
      <c r="B93" s="84"/>
      <c r="C93" s="83"/>
      <c r="D93" s="90"/>
      <c r="E93" s="40"/>
      <c r="F93" s="88"/>
      <c r="G93" s="84"/>
      <c r="H93" s="83"/>
      <c r="I93" s="90"/>
      <c r="J93" s="40"/>
      <c r="K93" s="88"/>
      <c r="L93" s="84"/>
      <c r="M93" s="83"/>
      <c r="N93" s="91"/>
      <c r="O93" s="82"/>
      <c r="P93" s="83"/>
      <c r="Q93" s="83"/>
      <c r="R93" s="84"/>
      <c r="S93" s="84"/>
      <c r="T93" s="83"/>
      <c r="U93" s="83"/>
      <c r="V93" s="83"/>
      <c r="W93" s="85"/>
    </row>
    <row r="94" ht="21.95" customHeight="1">
      <c r="A94" s="86"/>
      <c r="B94" s="84"/>
      <c r="C94" s="83"/>
      <c r="D94" s="90"/>
      <c r="E94" s="40"/>
      <c r="F94" s="88"/>
      <c r="G94" s="84"/>
      <c r="H94" s="83"/>
      <c r="I94" s="90"/>
      <c r="J94" s="40"/>
      <c r="K94" s="88"/>
      <c r="L94" s="84"/>
      <c r="M94" s="83"/>
      <c r="N94" s="91"/>
      <c r="O94" s="82"/>
      <c r="P94" s="83"/>
      <c r="Q94" s="83"/>
      <c r="R94" s="84"/>
      <c r="S94" s="84"/>
      <c r="T94" s="83"/>
      <c r="U94" s="83"/>
      <c r="V94" s="83"/>
      <c r="W94" s="85"/>
    </row>
    <row r="95" ht="21.95" customHeight="1">
      <c r="A95" t="s" s="92">
        <v>97</v>
      </c>
      <c r="B95" s="84"/>
      <c r="C95" s="83"/>
      <c r="D95" s="87"/>
      <c r="E95" s="40"/>
      <c r="F95" s="88"/>
      <c r="G95" s="84"/>
      <c r="H95" s="83"/>
      <c r="I95" s="87"/>
      <c r="J95" s="40"/>
      <c r="K95" s="88"/>
      <c r="L95" s="84"/>
      <c r="M95" s="83"/>
      <c r="N95" s="89"/>
      <c r="O95" s="82"/>
      <c r="P95" s="83"/>
      <c r="Q95" s="83"/>
      <c r="R95" s="84"/>
      <c r="S95" s="84"/>
      <c r="T95" s="83"/>
      <c r="U95" s="83"/>
      <c r="V95" s="83"/>
      <c r="W95" s="85"/>
    </row>
    <row r="96" ht="21.95" customHeight="1">
      <c r="A96" t="s" s="93">
        <v>98</v>
      </c>
      <c r="B96" t="s" s="162">
        <v>193</v>
      </c>
      <c r="C96" s="83"/>
      <c r="D96" s="87"/>
      <c r="E96" s="40"/>
      <c r="F96" t="s" s="95">
        <v>98</v>
      </c>
      <c r="G96" t="s" s="162">
        <v>193</v>
      </c>
      <c r="H96" s="83"/>
      <c r="I96" s="87"/>
      <c r="J96" s="40"/>
      <c r="K96" t="s" s="95">
        <v>98</v>
      </c>
      <c r="L96" t="s" s="162">
        <v>193</v>
      </c>
      <c r="M96" s="83"/>
      <c r="N96" s="89"/>
      <c r="O96" s="96"/>
      <c r="P96" s="83"/>
      <c r="Q96" s="83"/>
      <c r="R96" s="84"/>
      <c r="S96" s="83"/>
      <c r="T96" s="83"/>
      <c r="U96" s="84"/>
      <c r="V96" s="83"/>
      <c r="W96" s="97"/>
    </row>
    <row r="97" ht="21.95" customHeight="1">
      <c r="A97" t="s" s="98">
        <v>99</v>
      </c>
      <c r="B97" s="100">
        <f>AVERAGE(B38:B47)</f>
        <v>22.4</v>
      </c>
      <c r="C97" s="83">
        <f>AVERAGE(C38:C47)</f>
        <v>53.17</v>
      </c>
      <c r="D97" s="87">
        <f>AVERAGE(D38:D47)</f>
        <v>2.47904148629149</v>
      </c>
      <c r="E97" s="40"/>
      <c r="F97" t="s" s="99">
        <v>99</v>
      </c>
      <c r="G97" s="100">
        <f>AVERAGE(G38:G47)</f>
        <v>8.6</v>
      </c>
      <c r="H97" s="83">
        <f>AVERAGE(H38:H47)</f>
        <v>9.970000000000001</v>
      </c>
      <c r="I97" s="87">
        <f>AVERAGE(I38:I47)</f>
        <v>1.39560846560847</v>
      </c>
      <c r="J97" s="40"/>
      <c r="K97" t="s" s="99">
        <v>99</v>
      </c>
      <c r="L97" s="100">
        <f>AVERAGE(L38:L47)</f>
        <v>0.7</v>
      </c>
      <c r="M97" s="83">
        <f>AVERAGE(M38:M47)</f>
        <v>-1.3</v>
      </c>
      <c r="N97" s="89">
        <f>AVERAGE(N38:N47)</f>
        <v>-1.25</v>
      </c>
      <c r="O97" s="96"/>
      <c r="P97" s="83"/>
      <c r="Q97" s="83"/>
      <c r="R97" s="84"/>
      <c r="S97" s="83"/>
      <c r="T97" s="83"/>
      <c r="U97" s="84"/>
      <c r="V97" s="83"/>
      <c r="W97" s="97"/>
    </row>
    <row r="98" ht="21.95" customHeight="1">
      <c r="A98" t="s" s="98">
        <v>100</v>
      </c>
      <c r="B98" s="100">
        <f>AVERAGE(B49:B58)</f>
        <v>65.8</v>
      </c>
      <c r="C98" s="83">
        <f>AVERAGE(C49:C58)</f>
        <v>96.12</v>
      </c>
      <c r="D98" s="87">
        <f>AVERAGE(D49:D58)</f>
        <v>1.46946293033743</v>
      </c>
      <c r="E98" s="40"/>
      <c r="F98" t="s" s="99">
        <v>100</v>
      </c>
      <c r="G98" s="100">
        <f>AVERAGE(G49:G58)</f>
        <v>42.2</v>
      </c>
      <c r="H98" s="83">
        <f>AVERAGE(H49:H58)</f>
        <v>22.6</v>
      </c>
      <c r="I98" s="87">
        <f>AVERAGE(I49:I58)</f>
        <v>0.542300441129165</v>
      </c>
      <c r="J98" s="40"/>
      <c r="K98" t="s" s="99">
        <v>100</v>
      </c>
      <c r="L98" s="100">
        <f>AVERAGE(L49:L58)</f>
        <v>11.6</v>
      </c>
      <c r="M98" s="83">
        <f>AVERAGE(M49:M58)</f>
        <v>-12.62</v>
      </c>
      <c r="N98" s="89">
        <f>AVERAGE(N49:N58)</f>
        <v>-1.00374112978525</v>
      </c>
      <c r="O98" s="96"/>
      <c r="P98" s="83"/>
      <c r="Q98" s="83"/>
      <c r="R98" s="84"/>
      <c r="S98" s="83"/>
      <c r="T98" s="83"/>
      <c r="U98" s="84"/>
      <c r="V98" s="83"/>
      <c r="W98" s="97"/>
    </row>
    <row r="99" ht="21.95" customHeight="1">
      <c r="A99" s="105"/>
      <c r="B99" s="84"/>
      <c r="C99" s="84"/>
      <c r="D99" s="90"/>
      <c r="E99" s="40"/>
      <c r="F99" s="106"/>
      <c r="G99" s="84"/>
      <c r="H99" s="84"/>
      <c r="I99" s="90"/>
      <c r="J99" s="40"/>
      <c r="K99" s="106"/>
      <c r="L99" s="84"/>
      <c r="M99" s="84"/>
      <c r="N99" s="91"/>
      <c r="O99" s="96"/>
      <c r="P99" s="83"/>
      <c r="Q99" s="83"/>
      <c r="R99" s="84"/>
      <c r="S99" s="83"/>
      <c r="T99" s="83"/>
      <c r="U99" s="84"/>
      <c r="V99" s="83"/>
      <c r="W99" s="97"/>
    </row>
    <row r="100" ht="21.95" customHeight="1">
      <c r="A100" t="s" s="103">
        <v>102</v>
      </c>
      <c r="B100" s="83">
        <f>AVERAGE(B38:B47)</f>
        <v>22.4</v>
      </c>
      <c r="C100" s="83">
        <f>AVERAGE(C38:C47)</f>
        <v>53.17</v>
      </c>
      <c r="D100" s="87">
        <f>AVERAGE(D38:D47)</f>
        <v>2.47904148629149</v>
      </c>
      <c r="E100" s="40"/>
      <c r="F100" t="s" s="104">
        <v>102</v>
      </c>
      <c r="G100" s="83">
        <f>AVERAGE(G38:G47)</f>
        <v>8.6</v>
      </c>
      <c r="H100" s="83">
        <f>AVERAGE(H38:H47)</f>
        <v>9.970000000000001</v>
      </c>
      <c r="I100" s="87">
        <f>AVERAGE(I38:I47)</f>
        <v>1.39560846560847</v>
      </c>
      <c r="J100" s="40"/>
      <c r="K100" t="s" s="104">
        <v>102</v>
      </c>
      <c r="L100" s="83">
        <f>AVERAGE(L38:L47)</f>
        <v>0.7</v>
      </c>
      <c r="M100" s="83">
        <f>AVERAGE(M38:M47)</f>
        <v>-1.3</v>
      </c>
      <c r="N100" s="89">
        <f>AVERAGE(N38:N47)</f>
        <v>-1.25</v>
      </c>
      <c r="O100" s="96"/>
      <c r="P100" s="83"/>
      <c r="Q100" s="83"/>
      <c r="R100" s="84"/>
      <c r="S100" s="83"/>
      <c r="T100" s="83"/>
      <c r="U100" s="84"/>
      <c r="V100" s="83"/>
      <c r="W100" s="97"/>
    </row>
    <row r="101" ht="21.95" customHeight="1">
      <c r="A101" t="s" s="103">
        <v>103</v>
      </c>
      <c r="B101" s="100">
        <f>AVERAGE(B49:B58)</f>
        <v>65.8</v>
      </c>
      <c r="C101" s="83">
        <f>AVERAGE(C49:C58)</f>
        <v>96.12</v>
      </c>
      <c r="D101" s="87">
        <f>AVERAGE(D49:D58)</f>
        <v>1.46946293033743</v>
      </c>
      <c r="E101" s="40"/>
      <c r="F101" t="s" s="104">
        <v>103</v>
      </c>
      <c r="G101" s="100">
        <f>AVERAGE(G49:G58)</f>
        <v>42.2</v>
      </c>
      <c r="H101" s="83">
        <f>AVERAGE(H49:H58)</f>
        <v>22.6</v>
      </c>
      <c r="I101" s="87">
        <f>AVERAGE(I49:I58)</f>
        <v>0.542300441129165</v>
      </c>
      <c r="J101" s="40"/>
      <c r="K101" t="s" s="104">
        <v>103</v>
      </c>
      <c r="L101" s="100">
        <f>AVERAGE(L49:L58)</f>
        <v>11.6</v>
      </c>
      <c r="M101" s="83">
        <f>AVERAGE(M49:M58)</f>
        <v>-12.62</v>
      </c>
      <c r="N101" s="89">
        <f>AVERAGE(N49:N58)</f>
        <v>-1.00374112978525</v>
      </c>
      <c r="O101" s="96"/>
      <c r="P101" s="83"/>
      <c r="Q101" s="83"/>
      <c r="R101" s="84"/>
      <c r="S101" s="83"/>
      <c r="T101" s="83"/>
      <c r="U101" s="84"/>
      <c r="V101" s="83"/>
      <c r="W101" s="97"/>
    </row>
    <row r="102" ht="21.95" customHeight="1">
      <c r="A102" s="105"/>
      <c r="B102" s="84"/>
      <c r="C102" s="84"/>
      <c r="D102" s="90"/>
      <c r="E102" s="40"/>
      <c r="F102" s="106"/>
      <c r="G102" s="84"/>
      <c r="H102" s="84"/>
      <c r="I102" s="90"/>
      <c r="J102" s="40"/>
      <c r="K102" s="106"/>
      <c r="L102" s="84"/>
      <c r="M102" s="84"/>
      <c r="N102" s="91"/>
      <c r="O102" s="96"/>
      <c r="P102" s="83"/>
      <c r="Q102" s="83"/>
      <c r="R102" s="84"/>
      <c r="S102" s="83"/>
      <c r="T102" s="83"/>
      <c r="U102" s="84"/>
      <c r="V102" s="83"/>
      <c r="W102" s="97"/>
    </row>
    <row r="103" ht="21.95" customHeight="1">
      <c r="A103" t="s" s="93">
        <v>104</v>
      </c>
      <c r="B103" s="84"/>
      <c r="C103" s="84"/>
      <c r="D103" s="90"/>
      <c r="E103" s="40"/>
      <c r="F103" t="s" s="95">
        <v>104</v>
      </c>
      <c r="G103" s="84"/>
      <c r="H103" s="84"/>
      <c r="I103" s="90"/>
      <c r="J103" s="40"/>
      <c r="K103" t="s" s="95">
        <v>104</v>
      </c>
      <c r="L103" s="84"/>
      <c r="M103" s="84"/>
      <c r="N103" s="91"/>
      <c r="O103" s="96"/>
      <c r="P103" s="83"/>
      <c r="Q103" s="83"/>
      <c r="R103" s="84"/>
      <c r="S103" s="83"/>
      <c r="T103" s="83"/>
      <c r="U103" s="84"/>
      <c r="V103" s="83"/>
      <c r="W103" s="97"/>
    </row>
    <row r="104" ht="21.95" customHeight="1">
      <c r="A104" t="s" s="98">
        <v>99</v>
      </c>
      <c r="B104" s="83">
        <f>AVERAGE(B43:B47)</f>
        <v>18</v>
      </c>
      <c r="C104" s="83">
        <f>AVERAGE(C43:C47)</f>
        <v>47.42</v>
      </c>
      <c r="D104" s="87">
        <f>AVERAGE(D43:D47)</f>
        <v>2.63985281385282</v>
      </c>
      <c r="E104" s="40"/>
      <c r="F104" t="s" s="99">
        <v>99</v>
      </c>
      <c r="G104" s="83">
        <f>AVERAGE(G43:G47)</f>
        <v>5</v>
      </c>
      <c r="H104" s="83">
        <f>AVERAGE(H43:H47)</f>
        <v>7.06</v>
      </c>
      <c r="I104" s="87">
        <f>AVERAGE(I43:I47)</f>
        <v>1.48</v>
      </c>
      <c r="J104" s="40"/>
      <c r="K104" t="s" s="99">
        <v>99</v>
      </c>
      <c r="L104" s="83">
        <f>AVERAGE(L43:L47)</f>
        <v>0</v>
      </c>
      <c r="M104" s="83">
        <f>AVERAGE(M43:M47)</f>
        <v>0</v>
      </c>
      <c r="N104" s="89">
        <f>AVERAGE(N43:N47)</f>
      </c>
      <c r="O104" s="96"/>
      <c r="P104" s="83"/>
      <c r="Q104" s="83"/>
      <c r="R104" s="84"/>
      <c r="S104" s="83"/>
      <c r="T104" s="83"/>
      <c r="U104" s="84"/>
      <c r="V104" s="83"/>
      <c r="W104" s="97"/>
    </row>
    <row r="105" ht="21.95" customHeight="1">
      <c r="A105" t="s" s="98">
        <v>100</v>
      </c>
      <c r="B105" s="83">
        <f>AVERAGE(B49:B53)</f>
        <v>62.4</v>
      </c>
      <c r="C105" s="83">
        <f>AVERAGE(C49:C53)</f>
        <v>96.06</v>
      </c>
      <c r="D105" s="87">
        <f>AVERAGE(D49:D53)</f>
        <v>1.54093227471664</v>
      </c>
      <c r="E105" s="40"/>
      <c r="F105" t="s" s="99">
        <v>100</v>
      </c>
      <c r="G105" s="83">
        <f>AVERAGE(G49:G53)</f>
        <v>39.8</v>
      </c>
      <c r="H105" s="83">
        <f>AVERAGE(H49:H53)</f>
        <v>24.36</v>
      </c>
      <c r="I105" s="87">
        <f>AVERAGE(I49:I53)</f>
        <v>0.610025252525253</v>
      </c>
      <c r="J105" s="40"/>
      <c r="K105" t="s" s="99">
        <v>100</v>
      </c>
      <c r="L105" s="83">
        <f>AVERAGE(L49:L53)</f>
        <v>10</v>
      </c>
      <c r="M105" s="83">
        <f>AVERAGE(M49:M53)</f>
        <v>-10.34</v>
      </c>
      <c r="N105" s="89">
        <f>AVERAGE(N49:N53)</f>
        <v>-0.913968253968254</v>
      </c>
      <c r="O105" s="96"/>
      <c r="P105" s="83"/>
      <c r="Q105" s="83"/>
      <c r="R105" s="84"/>
      <c r="S105" s="83"/>
      <c r="T105" s="83"/>
      <c r="U105" s="84"/>
      <c r="V105" s="83"/>
      <c r="W105" s="97"/>
    </row>
    <row r="106" ht="21.95" customHeight="1">
      <c r="A106" s="105"/>
      <c r="B106" s="84"/>
      <c r="C106" s="84"/>
      <c r="D106" s="90"/>
      <c r="E106" s="40"/>
      <c r="F106" s="106"/>
      <c r="G106" s="84"/>
      <c r="H106" s="84"/>
      <c r="I106" s="90"/>
      <c r="J106" s="40"/>
      <c r="K106" s="106"/>
      <c r="L106" s="84"/>
      <c r="M106" s="84"/>
      <c r="N106" s="91"/>
      <c r="O106" s="96"/>
      <c r="P106" s="83"/>
      <c r="Q106" s="83"/>
      <c r="R106" s="84"/>
      <c r="S106" s="83"/>
      <c r="T106" s="83"/>
      <c r="U106" s="84"/>
      <c r="V106" s="83"/>
      <c r="W106" s="97"/>
    </row>
    <row r="107" ht="21.95" customHeight="1">
      <c r="A107" t="s" s="103">
        <v>102</v>
      </c>
      <c r="B107" s="83">
        <f>AVERAGE(B43:B47)</f>
        <v>18</v>
      </c>
      <c r="C107" s="83">
        <f>AVERAGE(C43:C47)</f>
        <v>47.42</v>
      </c>
      <c r="D107" s="87">
        <f>AVERAGE(D43:D47)</f>
        <v>2.63985281385282</v>
      </c>
      <c r="E107" s="40"/>
      <c r="F107" t="s" s="104">
        <v>102</v>
      </c>
      <c r="G107" s="83">
        <f>AVERAGE(G43:G47)</f>
        <v>5</v>
      </c>
      <c r="H107" s="83">
        <f>AVERAGE(H43:H47)</f>
        <v>7.06</v>
      </c>
      <c r="I107" s="87">
        <f>AVERAGE(I43:I47)</f>
        <v>1.48</v>
      </c>
      <c r="J107" s="40"/>
      <c r="K107" t="s" s="104">
        <v>102</v>
      </c>
      <c r="L107" s="83">
        <f>AVERAGE(L43:L47)</f>
        <v>0</v>
      </c>
      <c r="M107" s="83">
        <f>AVERAGE(M43:M47)</f>
        <v>0</v>
      </c>
      <c r="N107" s="89">
        <f>AVERAGE(N43:N47)</f>
      </c>
      <c r="O107" s="96"/>
      <c r="P107" s="83"/>
      <c r="Q107" s="83"/>
      <c r="R107" s="84"/>
      <c r="S107" s="83"/>
      <c r="T107" s="83"/>
      <c r="U107" s="84"/>
      <c r="V107" s="83"/>
      <c r="W107" s="97"/>
    </row>
    <row r="108" ht="21.95" customHeight="1">
      <c r="A108" t="s" s="103">
        <v>103</v>
      </c>
      <c r="B108" s="83">
        <f>AVERAGE(B49:B53)</f>
        <v>62.4</v>
      </c>
      <c r="C108" s="83">
        <f>AVERAGE(C49:C53)</f>
        <v>96.06</v>
      </c>
      <c r="D108" s="87">
        <f>AVERAGE(D49:D53)</f>
        <v>1.54093227471664</v>
      </c>
      <c r="E108" s="40"/>
      <c r="F108" t="s" s="104">
        <v>103</v>
      </c>
      <c r="G108" s="83">
        <f>AVERAGE(G49:G53)</f>
        <v>39.8</v>
      </c>
      <c r="H108" s="83">
        <f>AVERAGE(H49:H53)</f>
        <v>24.36</v>
      </c>
      <c r="I108" s="87">
        <f>AVERAGE(I49:I53)</f>
        <v>0.610025252525253</v>
      </c>
      <c r="J108" s="40"/>
      <c r="K108" t="s" s="104">
        <v>103</v>
      </c>
      <c r="L108" s="83">
        <f>AVERAGE(L49:L53)</f>
        <v>10</v>
      </c>
      <c r="M108" s="83">
        <f>AVERAGE(M49:M53)</f>
        <v>-10.34</v>
      </c>
      <c r="N108" s="89">
        <f>AVERAGE(N49:N53)</f>
        <v>-0.913968253968254</v>
      </c>
      <c r="O108" s="96"/>
      <c r="P108" s="83"/>
      <c r="Q108" s="83"/>
      <c r="R108" s="84"/>
      <c r="S108" s="83"/>
      <c r="T108" s="83"/>
      <c r="U108" s="84"/>
      <c r="V108" s="83"/>
      <c r="W108" s="97"/>
    </row>
    <row r="109" ht="21.95" customHeight="1">
      <c r="A109" s="105"/>
      <c r="B109" s="83"/>
      <c r="C109" s="83"/>
      <c r="D109" s="87"/>
      <c r="E109" s="40"/>
      <c r="F109" s="106"/>
      <c r="G109" s="84"/>
      <c r="H109" s="83"/>
      <c r="I109" s="87"/>
      <c r="J109" s="40"/>
      <c r="K109" s="106"/>
      <c r="L109" s="84"/>
      <c r="M109" s="83"/>
      <c r="N109" s="89"/>
      <c r="O109" s="96"/>
      <c r="P109" s="83"/>
      <c r="Q109" s="83"/>
      <c r="R109" s="84"/>
      <c r="S109" s="83"/>
      <c r="T109" s="83"/>
      <c r="U109" s="84"/>
      <c r="V109" s="83"/>
      <c r="W109" s="97"/>
    </row>
    <row r="110" ht="21.95" customHeight="1">
      <c r="A110" s="105"/>
      <c r="B110" s="107"/>
      <c r="C110" t="s" s="108">
        <v>105</v>
      </c>
      <c r="D110" s="87"/>
      <c r="E110" s="40"/>
      <c r="F110" s="106"/>
      <c r="G110" s="84"/>
      <c r="H110" s="83"/>
      <c r="I110" s="87"/>
      <c r="J110" s="40"/>
      <c r="K110" s="106"/>
      <c r="L110" s="84"/>
      <c r="M110" s="83"/>
      <c r="N110" s="89"/>
      <c r="O110" s="96"/>
      <c r="P110" s="83"/>
      <c r="Q110" s="83"/>
      <c r="R110" s="84"/>
      <c r="S110" s="83"/>
      <c r="T110" s="83"/>
      <c r="U110" s="84"/>
      <c r="V110" s="83"/>
      <c r="W110" s="97"/>
    </row>
    <row r="111" ht="22.75" customHeight="1">
      <c r="A111" s="109"/>
      <c r="B111" s="110"/>
      <c r="C111" t="s" s="111">
        <v>106</v>
      </c>
      <c r="D111" s="112"/>
      <c r="E111" s="113"/>
      <c r="F111" s="114"/>
      <c r="G111" s="115"/>
      <c r="H111" s="116"/>
      <c r="I111" s="112"/>
      <c r="J111" s="113"/>
      <c r="K111" s="114"/>
      <c r="L111" s="115"/>
      <c r="M111" s="116"/>
      <c r="N111" s="117"/>
      <c r="O111" s="118"/>
      <c r="P111" s="116"/>
      <c r="Q111" s="116"/>
      <c r="R111" s="115"/>
      <c r="S111" s="116"/>
      <c r="T111" s="116"/>
      <c r="U111" s="115"/>
      <c r="V111" s="116"/>
      <c r="W111"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6.xml><?xml version="1.0" encoding="utf-8"?>
<worksheet xmlns:r="http://schemas.openxmlformats.org/officeDocument/2006/relationships" xmlns="http://schemas.openxmlformats.org/spreadsheetml/2006/main">
  <dimension ref="A1:W104"/>
  <sheetViews>
    <sheetView workbookViewId="0" showGridLines="0" defaultGridColor="1"/>
  </sheetViews>
  <sheetFormatPr defaultColWidth="16.3333" defaultRowHeight="19.9" customHeight="1" outlineLevelRow="0" outlineLevelCol="0"/>
  <cols>
    <col min="1" max="1" width="10" style="239" customWidth="1"/>
    <col min="2" max="4" width="12.1719" style="239" customWidth="1"/>
    <col min="5" max="5" width="1.35156" style="239" customWidth="1"/>
    <col min="6" max="6" width="10" style="239" customWidth="1"/>
    <col min="7" max="9" width="12.1719" style="239" customWidth="1"/>
    <col min="10" max="10" width="1.35156" style="239" customWidth="1"/>
    <col min="11" max="11" width="10" style="239" customWidth="1"/>
    <col min="12" max="14" width="12.1719" style="239" customWidth="1"/>
    <col min="15" max="15" width="10.8516" style="239" customWidth="1"/>
    <col min="16" max="17" width="6.5" style="239" customWidth="1"/>
    <col min="18" max="18" width="10.8516" style="239" customWidth="1"/>
    <col min="19" max="20" width="6.5" style="239" customWidth="1"/>
    <col min="21" max="21" width="10.8516" style="239" customWidth="1"/>
    <col min="22" max="23" width="6.5" style="239" customWidth="1"/>
    <col min="24" max="16384" width="16.3516" style="239" customWidth="1"/>
  </cols>
  <sheetData>
    <row r="1" ht="64.15" customHeight="1">
      <c r="A1" t="s" s="164">
        <v>252</v>
      </c>
      <c r="B1" t="s" s="27">
        <v>40</v>
      </c>
      <c r="C1" t="s" s="27">
        <v>41</v>
      </c>
      <c r="D1" t="s" s="28">
        <v>42</v>
      </c>
      <c r="E1" s="29"/>
      <c r="F1" t="s" s="30">
        <v>213</v>
      </c>
      <c r="G1" t="s" s="27">
        <v>44</v>
      </c>
      <c r="H1" t="s" s="27">
        <v>45</v>
      </c>
      <c r="I1" t="s" s="28">
        <v>46</v>
      </c>
      <c r="J1" s="29"/>
      <c r="K1" t="s" s="30">
        <v>253</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1957</v>
      </c>
      <c r="B3" s="144">
        <v>42</v>
      </c>
      <c r="C3" s="78">
        <v>151.8</v>
      </c>
      <c r="D3" s="79">
        <v>3.61428571428571</v>
      </c>
      <c r="E3" s="40"/>
      <c r="F3" s="145">
        <v>1957</v>
      </c>
      <c r="G3" s="144">
        <v>25</v>
      </c>
      <c r="H3" s="78">
        <v>71.59999999999999</v>
      </c>
      <c r="I3" s="79">
        <v>2.864</v>
      </c>
      <c r="J3" s="40"/>
      <c r="K3" s="145">
        <v>1957</v>
      </c>
      <c r="L3" s="144">
        <v>6</v>
      </c>
      <c r="M3" s="78">
        <v>8.800000000000001</v>
      </c>
      <c r="N3" s="81">
        <v>1.46666666666667</v>
      </c>
      <c r="O3" s="152"/>
      <c r="P3" s="135"/>
      <c r="Q3" s="97"/>
      <c r="R3" s="153"/>
      <c r="S3" s="135"/>
      <c r="T3" s="97"/>
      <c r="U3" s="153"/>
      <c r="V3" s="135"/>
      <c r="W3" s="97"/>
    </row>
    <row r="4" ht="21.95" customHeight="1">
      <c r="A4" s="150">
        <v>1958</v>
      </c>
      <c r="B4" s="100">
        <v>39</v>
      </c>
      <c r="C4" s="83">
        <v>152.1</v>
      </c>
      <c r="D4" s="87">
        <v>3.9</v>
      </c>
      <c r="E4" s="40"/>
      <c r="F4" s="151">
        <v>1958</v>
      </c>
      <c r="G4" s="100">
        <v>18</v>
      </c>
      <c r="H4" s="83">
        <v>54.3</v>
      </c>
      <c r="I4" s="87">
        <v>3.01666666666667</v>
      </c>
      <c r="J4" s="40"/>
      <c r="K4" s="151">
        <v>1958</v>
      </c>
      <c r="L4" s="100">
        <v>4</v>
      </c>
      <c r="M4" s="83">
        <v>5.6</v>
      </c>
      <c r="N4" s="89">
        <v>1.4</v>
      </c>
      <c r="O4" s="152"/>
      <c r="P4" s="135"/>
      <c r="Q4" s="97"/>
      <c r="R4" s="153"/>
      <c r="S4" s="135"/>
      <c r="T4" s="97"/>
      <c r="U4" s="153"/>
      <c r="V4" s="135"/>
      <c r="W4" s="97"/>
    </row>
    <row r="5" ht="21.95" customHeight="1">
      <c r="A5" s="150">
        <v>1959</v>
      </c>
      <c r="B5" s="100">
        <v>22</v>
      </c>
      <c r="C5" s="83">
        <v>87.7</v>
      </c>
      <c r="D5" s="87">
        <v>3.98636363636364</v>
      </c>
      <c r="E5" s="40"/>
      <c r="F5" s="151">
        <v>1959</v>
      </c>
      <c r="G5" s="100">
        <v>10</v>
      </c>
      <c r="H5" s="83">
        <v>29.5</v>
      </c>
      <c r="I5" s="87">
        <v>2.95</v>
      </c>
      <c r="J5" s="40"/>
      <c r="K5" s="151">
        <v>1959</v>
      </c>
      <c r="L5" s="100">
        <v>3</v>
      </c>
      <c r="M5" s="83">
        <v>3.9</v>
      </c>
      <c r="N5" s="89">
        <v>1.3</v>
      </c>
      <c r="O5" s="152"/>
      <c r="P5" s="135"/>
      <c r="Q5" s="97"/>
      <c r="R5" s="153"/>
      <c r="S5" s="135"/>
      <c r="T5" s="97"/>
      <c r="U5" s="153"/>
      <c r="V5" s="135"/>
      <c r="W5" s="97"/>
    </row>
    <row r="6" ht="21.95" customHeight="1">
      <c r="A6" s="150">
        <v>1960</v>
      </c>
      <c r="B6" s="100">
        <v>50</v>
      </c>
      <c r="C6" s="83">
        <v>186.2</v>
      </c>
      <c r="D6" s="87">
        <v>3.724</v>
      </c>
      <c r="E6" s="40"/>
      <c r="F6" s="151">
        <v>1960</v>
      </c>
      <c r="G6" s="100">
        <v>25</v>
      </c>
      <c r="H6" s="83">
        <v>70</v>
      </c>
      <c r="I6" s="87">
        <v>2.8</v>
      </c>
      <c r="J6" s="40"/>
      <c r="K6" s="151">
        <v>1960</v>
      </c>
      <c r="L6" s="100">
        <v>10</v>
      </c>
      <c r="M6" s="83">
        <v>16.6</v>
      </c>
      <c r="N6" s="89">
        <v>1.66</v>
      </c>
      <c r="O6" s="152"/>
      <c r="P6" s="135"/>
      <c r="Q6" s="97"/>
      <c r="R6" s="153"/>
      <c r="S6" s="135"/>
      <c r="T6" s="97"/>
      <c r="U6" s="153"/>
      <c r="V6" s="135"/>
      <c r="W6" s="97"/>
    </row>
    <row r="7" ht="21.95" customHeight="1">
      <c r="A7" s="150">
        <v>1961</v>
      </c>
      <c r="B7" s="100">
        <v>46</v>
      </c>
      <c r="C7" s="83">
        <v>181.4</v>
      </c>
      <c r="D7" s="87">
        <v>3.94347826086957</v>
      </c>
      <c r="E7" s="40"/>
      <c r="F7" s="151">
        <v>1961</v>
      </c>
      <c r="G7" s="100">
        <v>21</v>
      </c>
      <c r="H7" s="83">
        <v>59</v>
      </c>
      <c r="I7" s="87">
        <v>2.80952380952381</v>
      </c>
      <c r="J7" s="40"/>
      <c r="K7" s="151">
        <v>1961</v>
      </c>
      <c r="L7" s="100">
        <v>5</v>
      </c>
      <c r="M7" s="83">
        <v>7.8</v>
      </c>
      <c r="N7" s="89">
        <v>1.56</v>
      </c>
      <c r="O7" s="152"/>
      <c r="P7" s="135"/>
      <c r="Q7" s="97"/>
      <c r="R7" s="153"/>
      <c r="S7" s="135"/>
      <c r="T7" s="97"/>
      <c r="U7" s="153"/>
      <c r="V7" s="135"/>
      <c r="W7" s="97"/>
    </row>
    <row r="8" ht="21.95" customHeight="1">
      <c r="A8" s="150">
        <v>1962</v>
      </c>
      <c r="B8" s="100">
        <v>32</v>
      </c>
      <c r="C8" s="83">
        <v>127.1</v>
      </c>
      <c r="D8" s="87">
        <v>3.971875</v>
      </c>
      <c r="E8" s="40"/>
      <c r="F8" s="151">
        <v>1962</v>
      </c>
      <c r="G8" s="100">
        <v>18</v>
      </c>
      <c r="H8" s="83">
        <v>61</v>
      </c>
      <c r="I8" s="87">
        <v>3.38888888888889</v>
      </c>
      <c r="J8" s="40"/>
      <c r="K8" s="151">
        <v>1962</v>
      </c>
      <c r="L8" s="100">
        <v>2</v>
      </c>
      <c r="M8" s="83">
        <v>4.2</v>
      </c>
      <c r="N8" s="89">
        <v>2.1</v>
      </c>
      <c r="O8" s="152"/>
      <c r="P8" s="135"/>
      <c r="Q8" s="97"/>
      <c r="R8" s="153"/>
      <c r="S8" s="135"/>
      <c r="T8" s="97"/>
      <c r="U8" s="153"/>
      <c r="V8" s="135"/>
      <c r="W8" s="97"/>
    </row>
    <row r="9" ht="21.95" customHeight="1">
      <c r="A9" s="150">
        <v>1963</v>
      </c>
      <c r="B9" s="100">
        <v>21</v>
      </c>
      <c r="C9" s="83">
        <v>90.09999999999999</v>
      </c>
      <c r="D9" s="87">
        <v>4.29047619047619</v>
      </c>
      <c r="E9" s="40"/>
      <c r="F9" s="151">
        <v>1963</v>
      </c>
      <c r="G9" s="100">
        <v>7</v>
      </c>
      <c r="H9" s="83">
        <v>25.8</v>
      </c>
      <c r="I9" s="87">
        <v>3.68571428571429</v>
      </c>
      <c r="J9" s="40"/>
      <c r="K9" s="151">
        <v>1963</v>
      </c>
      <c r="L9" s="100">
        <v>0</v>
      </c>
      <c r="M9" s="83">
        <v>0</v>
      </c>
      <c r="N9" s="89"/>
      <c r="O9" s="152"/>
      <c r="P9" s="135"/>
      <c r="Q9" s="97"/>
      <c r="R9" s="153"/>
      <c r="S9" s="135"/>
      <c r="T9" s="97"/>
      <c r="U9" s="153"/>
      <c r="V9" s="135"/>
      <c r="W9" s="97"/>
    </row>
    <row r="10" ht="21.95" customHeight="1">
      <c r="A10" s="150">
        <v>1964</v>
      </c>
      <c r="B10" s="100">
        <v>26</v>
      </c>
      <c r="C10" s="83">
        <v>92.8</v>
      </c>
      <c r="D10" s="87">
        <v>3.56923076923077</v>
      </c>
      <c r="E10" s="40"/>
      <c r="F10" s="151">
        <v>1964</v>
      </c>
      <c r="G10" s="100">
        <v>16</v>
      </c>
      <c r="H10" s="83">
        <v>45</v>
      </c>
      <c r="I10" s="87">
        <v>2.8125</v>
      </c>
      <c r="J10" s="40"/>
      <c r="K10" s="151">
        <v>1964</v>
      </c>
      <c r="L10" s="100">
        <v>4</v>
      </c>
      <c r="M10" s="83">
        <v>5.4</v>
      </c>
      <c r="N10" s="89">
        <v>1.35</v>
      </c>
      <c r="O10" s="152"/>
      <c r="P10" s="135"/>
      <c r="Q10" s="97"/>
      <c r="R10" s="153"/>
      <c r="S10" s="135"/>
      <c r="T10" s="97"/>
      <c r="U10" s="153"/>
      <c r="V10" s="135"/>
      <c r="W10" s="97"/>
    </row>
    <row r="11" ht="21.95" customHeight="1">
      <c r="A11" s="150">
        <v>1965</v>
      </c>
      <c r="B11" s="100">
        <v>27</v>
      </c>
      <c r="C11" s="83">
        <v>115</v>
      </c>
      <c r="D11" s="87">
        <v>4.25925925925926</v>
      </c>
      <c r="E11" s="40"/>
      <c r="F11" s="151">
        <v>1965</v>
      </c>
      <c r="G11" s="100">
        <v>12</v>
      </c>
      <c r="H11" s="83">
        <v>42.7</v>
      </c>
      <c r="I11" s="87">
        <v>3.55833333333333</v>
      </c>
      <c r="J11" s="40"/>
      <c r="K11" s="151">
        <v>1965</v>
      </c>
      <c r="L11" s="100">
        <v>0</v>
      </c>
      <c r="M11" s="83">
        <v>0</v>
      </c>
      <c r="N11" s="89"/>
      <c r="O11" s="152"/>
      <c r="P11" s="135"/>
      <c r="Q11" s="97"/>
      <c r="R11" s="153"/>
      <c r="S11" s="135"/>
      <c r="T11" s="97"/>
      <c r="U11" s="153"/>
      <c r="V11" s="135"/>
      <c r="W11" s="97"/>
    </row>
    <row r="12" ht="21.95" customHeight="1">
      <c r="A12" s="150">
        <v>1966</v>
      </c>
      <c r="B12" s="100">
        <v>48</v>
      </c>
      <c r="C12" s="83">
        <v>190.1</v>
      </c>
      <c r="D12" s="87">
        <v>3.96041666666667</v>
      </c>
      <c r="E12" s="40"/>
      <c r="F12" s="151">
        <v>1966</v>
      </c>
      <c r="G12" s="100">
        <v>26</v>
      </c>
      <c r="H12" s="83">
        <v>85.3</v>
      </c>
      <c r="I12" s="87">
        <v>3.28076923076923</v>
      </c>
      <c r="J12" s="40"/>
      <c r="K12" s="151">
        <v>1966</v>
      </c>
      <c r="L12" s="100">
        <v>3</v>
      </c>
      <c r="M12" s="83">
        <v>4.8</v>
      </c>
      <c r="N12" s="89">
        <v>1.6</v>
      </c>
      <c r="O12" s="152"/>
      <c r="P12" s="135"/>
      <c r="Q12" s="97"/>
      <c r="R12" s="153"/>
      <c r="S12" s="135"/>
      <c r="T12" s="97"/>
      <c r="U12" s="153"/>
      <c r="V12" s="135"/>
      <c r="W12" s="97"/>
    </row>
    <row r="13" ht="21.95" customHeight="1">
      <c r="A13" s="150">
        <v>1967</v>
      </c>
      <c r="B13" s="100">
        <v>29</v>
      </c>
      <c r="C13" s="83">
        <v>119.4</v>
      </c>
      <c r="D13" s="87">
        <v>4.11724137931034</v>
      </c>
      <c r="E13" s="40"/>
      <c r="F13" s="151">
        <v>1967</v>
      </c>
      <c r="G13" s="100">
        <v>11</v>
      </c>
      <c r="H13" s="83">
        <v>33.4</v>
      </c>
      <c r="I13" s="87">
        <v>3.03636363636364</v>
      </c>
      <c r="J13" s="40"/>
      <c r="K13" s="151">
        <v>1967</v>
      </c>
      <c r="L13" s="100">
        <v>2</v>
      </c>
      <c r="M13" s="83">
        <v>4.3</v>
      </c>
      <c r="N13" s="89">
        <v>2.15</v>
      </c>
      <c r="O13" s="152"/>
      <c r="P13" s="135"/>
      <c r="Q13" s="97"/>
      <c r="R13" s="153"/>
      <c r="S13" s="135"/>
      <c r="T13" s="97"/>
      <c r="U13" s="153"/>
      <c r="V13" s="135"/>
      <c r="W13" s="97"/>
    </row>
    <row r="14" ht="21.95" customHeight="1">
      <c r="A14" s="150">
        <v>1968</v>
      </c>
      <c r="B14" s="100">
        <v>55</v>
      </c>
      <c r="C14" s="83">
        <v>218.8</v>
      </c>
      <c r="D14" s="87">
        <v>3.97818181818182</v>
      </c>
      <c r="E14" s="40"/>
      <c r="F14" s="151">
        <v>1968</v>
      </c>
      <c r="G14" s="100">
        <v>27</v>
      </c>
      <c r="H14" s="83">
        <v>83.5</v>
      </c>
      <c r="I14" s="87">
        <v>3.09259259259259</v>
      </c>
      <c r="J14" s="40"/>
      <c r="K14" s="151">
        <v>1968</v>
      </c>
      <c r="L14" s="100">
        <v>5</v>
      </c>
      <c r="M14" s="83">
        <v>8.1</v>
      </c>
      <c r="N14" s="89">
        <v>1.62</v>
      </c>
      <c r="O14" s="152"/>
      <c r="P14" s="135"/>
      <c r="Q14" s="97"/>
      <c r="R14" s="153"/>
      <c r="S14" s="135"/>
      <c r="T14" s="97"/>
      <c r="U14" s="153"/>
      <c r="V14" s="135"/>
      <c r="W14" s="97"/>
    </row>
    <row r="15" ht="21.95" customHeight="1">
      <c r="A15" s="150">
        <v>1969</v>
      </c>
      <c r="B15" s="100">
        <v>47</v>
      </c>
      <c r="C15" s="83">
        <v>165.7</v>
      </c>
      <c r="D15" s="87">
        <v>3.52553191489362</v>
      </c>
      <c r="E15" s="40"/>
      <c r="F15" s="151">
        <v>1969</v>
      </c>
      <c r="G15" s="100">
        <v>24</v>
      </c>
      <c r="H15" s="83">
        <v>56</v>
      </c>
      <c r="I15" s="87">
        <v>2.33333333333333</v>
      </c>
      <c r="J15" s="40"/>
      <c r="K15" s="151">
        <v>1969</v>
      </c>
      <c r="L15" s="100">
        <v>9</v>
      </c>
      <c r="M15" s="83">
        <v>6.5</v>
      </c>
      <c r="N15" s="89">
        <v>0.722222222222222</v>
      </c>
      <c r="O15" s="152"/>
      <c r="P15" s="135"/>
      <c r="Q15" s="97"/>
      <c r="R15" s="153"/>
      <c r="S15" s="135"/>
      <c r="T15" s="97"/>
      <c r="U15" s="153"/>
      <c r="V15" s="135"/>
      <c r="W15" s="97"/>
    </row>
    <row r="16" ht="21.95" customHeight="1">
      <c r="A16" s="150">
        <v>1970</v>
      </c>
      <c r="B16" s="100">
        <v>15</v>
      </c>
      <c r="C16" s="83">
        <v>62.9</v>
      </c>
      <c r="D16" s="87">
        <v>4.19333333333333</v>
      </c>
      <c r="E16" s="40"/>
      <c r="F16" s="151">
        <v>1970</v>
      </c>
      <c r="G16" s="100">
        <v>5</v>
      </c>
      <c r="H16" s="83">
        <v>16.2</v>
      </c>
      <c r="I16" s="87">
        <v>3.24</v>
      </c>
      <c r="J16" s="40"/>
      <c r="K16" s="151">
        <v>1970</v>
      </c>
      <c r="L16" s="100">
        <v>1</v>
      </c>
      <c r="M16" s="83">
        <v>1.9</v>
      </c>
      <c r="N16" s="89">
        <v>1.9</v>
      </c>
      <c r="O16" s="152"/>
      <c r="P16" s="135"/>
      <c r="Q16" s="97"/>
      <c r="R16" s="153"/>
      <c r="S16" s="135"/>
      <c r="T16" s="97"/>
      <c r="U16" s="153"/>
      <c r="V16" s="135"/>
      <c r="W16" s="97"/>
    </row>
    <row r="17" ht="21.95" customHeight="1">
      <c r="A17" s="150">
        <v>1971</v>
      </c>
      <c r="B17" s="100">
        <v>48</v>
      </c>
      <c r="C17" s="83">
        <v>191.9</v>
      </c>
      <c r="D17" s="87">
        <v>3.99791666666667</v>
      </c>
      <c r="E17" s="40"/>
      <c r="F17" s="151">
        <v>1971</v>
      </c>
      <c r="G17" s="100">
        <v>25</v>
      </c>
      <c r="H17" s="83">
        <v>80.90000000000001</v>
      </c>
      <c r="I17" s="87">
        <v>3.236</v>
      </c>
      <c r="J17" s="40"/>
      <c r="K17" s="151">
        <v>1971</v>
      </c>
      <c r="L17" s="100">
        <v>3</v>
      </c>
      <c r="M17" s="83">
        <v>5.6</v>
      </c>
      <c r="N17" s="89">
        <v>1.86666666666667</v>
      </c>
      <c r="O17" s="152"/>
      <c r="P17" s="135"/>
      <c r="Q17" s="97"/>
      <c r="R17" s="153"/>
      <c r="S17" s="135"/>
      <c r="T17" s="97"/>
      <c r="U17" s="153"/>
      <c r="V17" s="135"/>
      <c r="W17" s="97"/>
    </row>
    <row r="18" ht="21.95" customHeight="1">
      <c r="A18" s="150">
        <v>1972</v>
      </c>
      <c r="B18" s="100">
        <v>26</v>
      </c>
      <c r="C18" s="83">
        <v>101</v>
      </c>
      <c r="D18" s="87">
        <v>3.88461538461538</v>
      </c>
      <c r="E18" s="40"/>
      <c r="F18" s="151">
        <v>1972</v>
      </c>
      <c r="G18" s="100">
        <v>12</v>
      </c>
      <c r="H18" s="83">
        <v>34.6</v>
      </c>
      <c r="I18" s="87">
        <v>2.88333333333333</v>
      </c>
      <c r="J18" s="40"/>
      <c r="K18" s="151">
        <v>1972</v>
      </c>
      <c r="L18" s="100">
        <v>2</v>
      </c>
      <c r="M18" s="83">
        <v>3.5</v>
      </c>
      <c r="N18" s="89">
        <v>1.75</v>
      </c>
      <c r="O18" s="152"/>
      <c r="P18" s="135"/>
      <c r="Q18" s="97"/>
      <c r="R18" s="153"/>
      <c r="S18" s="135"/>
      <c r="T18" s="97"/>
      <c r="U18" s="153"/>
      <c r="V18" s="135"/>
      <c r="W18" s="97"/>
    </row>
    <row r="19" ht="21.95" customHeight="1">
      <c r="A19" s="150">
        <v>1973</v>
      </c>
      <c r="B19" s="100">
        <v>31</v>
      </c>
      <c r="C19" s="83">
        <v>124.4</v>
      </c>
      <c r="D19" s="87">
        <v>4.01290322580645</v>
      </c>
      <c r="E19" s="40"/>
      <c r="F19" s="151">
        <v>1973</v>
      </c>
      <c r="G19" s="100">
        <v>12</v>
      </c>
      <c r="H19" s="83">
        <v>34.8</v>
      </c>
      <c r="I19" s="87">
        <v>2.9</v>
      </c>
      <c r="J19" s="40"/>
      <c r="K19" s="151">
        <v>1973</v>
      </c>
      <c r="L19" s="100">
        <v>4</v>
      </c>
      <c r="M19" s="83">
        <v>6</v>
      </c>
      <c r="N19" s="89">
        <v>1.5</v>
      </c>
      <c r="O19" s="152"/>
      <c r="P19" s="135"/>
      <c r="Q19" s="97"/>
      <c r="R19" s="153"/>
      <c r="S19" s="135"/>
      <c r="T19" s="97"/>
      <c r="U19" s="153"/>
      <c r="V19" s="135"/>
      <c r="W19" s="97"/>
    </row>
    <row r="20" ht="21.95" customHeight="1">
      <c r="A20" s="150">
        <v>1974</v>
      </c>
      <c r="B20" s="100">
        <v>28</v>
      </c>
      <c r="C20" s="83">
        <v>118.5</v>
      </c>
      <c r="D20" s="87">
        <v>4.23214285714286</v>
      </c>
      <c r="E20" s="40"/>
      <c r="F20" s="151">
        <v>1974</v>
      </c>
      <c r="G20" s="100">
        <v>7</v>
      </c>
      <c r="H20" s="83">
        <v>18.9</v>
      </c>
      <c r="I20" s="87">
        <v>2.7</v>
      </c>
      <c r="J20" s="40"/>
      <c r="K20" s="151">
        <v>1974</v>
      </c>
      <c r="L20" s="100">
        <v>1</v>
      </c>
      <c r="M20" s="83">
        <v>1.6</v>
      </c>
      <c r="N20" s="89">
        <v>1.6</v>
      </c>
      <c r="O20" s="152"/>
      <c r="P20" s="135"/>
      <c r="Q20" s="97"/>
      <c r="R20" s="153"/>
      <c r="S20" s="135"/>
      <c r="T20" s="97"/>
      <c r="U20" s="153"/>
      <c r="V20" s="135"/>
      <c r="W20" s="97"/>
    </row>
    <row r="21" ht="21.95" customHeight="1">
      <c r="A21" s="150">
        <v>1975</v>
      </c>
      <c r="B21" s="204">
        <v>39</v>
      </c>
      <c r="C21" s="205">
        <v>160.5</v>
      </c>
      <c r="D21" s="206">
        <v>4.11538461538462</v>
      </c>
      <c r="E21" s="40"/>
      <c r="F21" s="151">
        <v>1975</v>
      </c>
      <c r="G21" s="204">
        <v>17</v>
      </c>
      <c r="H21" s="205">
        <v>55.6</v>
      </c>
      <c r="I21" s="206">
        <v>3.27058823529412</v>
      </c>
      <c r="J21" s="40"/>
      <c r="K21" s="151">
        <v>1975</v>
      </c>
      <c r="L21" s="204">
        <v>2</v>
      </c>
      <c r="M21" s="205">
        <v>4.1</v>
      </c>
      <c r="N21" s="207">
        <v>2.05</v>
      </c>
      <c r="O21" s="152"/>
      <c r="P21" s="135"/>
      <c r="Q21" s="97"/>
      <c r="R21" s="153"/>
      <c r="S21" s="135"/>
      <c r="T21" s="97"/>
      <c r="U21" s="153"/>
      <c r="V21" s="135"/>
      <c r="W21" s="97"/>
    </row>
    <row r="22" ht="21.95" customHeight="1">
      <c r="A22" s="150">
        <v>1976</v>
      </c>
      <c r="B22" s="100">
        <v>21</v>
      </c>
      <c r="C22" s="83">
        <v>81.5</v>
      </c>
      <c r="D22" s="87">
        <v>3.88095238095238</v>
      </c>
      <c r="E22" s="40"/>
      <c r="F22" s="151">
        <v>1976</v>
      </c>
      <c r="G22" s="100">
        <v>9</v>
      </c>
      <c r="H22" s="83">
        <v>26.5</v>
      </c>
      <c r="I22" s="87">
        <v>2.94444444444444</v>
      </c>
      <c r="J22" s="40"/>
      <c r="K22" s="151">
        <v>1976</v>
      </c>
      <c r="L22" s="100">
        <v>2</v>
      </c>
      <c r="M22" s="83">
        <v>4.1</v>
      </c>
      <c r="N22" s="89">
        <v>2.05</v>
      </c>
      <c r="O22" s="152"/>
      <c r="P22" s="135"/>
      <c r="Q22" s="97"/>
      <c r="R22" s="153"/>
      <c r="S22" s="135"/>
      <c r="T22" s="97"/>
      <c r="U22" s="153"/>
      <c r="V22" s="135"/>
      <c r="W22" s="97"/>
    </row>
    <row r="23" ht="21.95" customHeight="1">
      <c r="A23" s="150">
        <v>1977</v>
      </c>
      <c r="B23" s="100">
        <v>27</v>
      </c>
      <c r="C23" s="83">
        <v>111.8</v>
      </c>
      <c r="D23" s="87">
        <v>4.14074074074074</v>
      </c>
      <c r="E23" s="40"/>
      <c r="F23" s="151">
        <v>1977</v>
      </c>
      <c r="G23" s="100">
        <v>9</v>
      </c>
      <c r="H23" s="83">
        <v>26.3</v>
      </c>
      <c r="I23" s="87">
        <v>2.92222222222222</v>
      </c>
      <c r="J23" s="40"/>
      <c r="K23" s="151">
        <v>1977</v>
      </c>
      <c r="L23" s="100">
        <v>1</v>
      </c>
      <c r="M23" s="83">
        <v>-0.3</v>
      </c>
      <c r="N23" s="89">
        <v>-0.3</v>
      </c>
      <c r="O23" t="s" s="131">
        <v>110</v>
      </c>
      <c r="P23" s="135">
        <f>AVERAGE(B23:B42)</f>
        <v>32.8</v>
      </c>
      <c r="Q23" s="97">
        <f>AVERAGE(D23:D42)</f>
        <v>3.91531243053672</v>
      </c>
      <c r="R23" t="s" s="134">
        <v>110</v>
      </c>
      <c r="S23" s="135">
        <f>AVERAGE(G23:G42)</f>
        <v>15.9</v>
      </c>
      <c r="T23" s="97">
        <f>AVERAGE(I23:I42)</f>
        <v>2.99536223754316</v>
      </c>
      <c r="U23" t="s" s="134">
        <v>110</v>
      </c>
      <c r="V23" s="135">
        <f>AVERAGE(L23:L42)</f>
        <v>3.35</v>
      </c>
      <c r="W23" s="97">
        <f>AVERAGE(N23:N42)</f>
        <v>1.49178571428571</v>
      </c>
    </row>
    <row r="24" ht="21.95" customHeight="1">
      <c r="A24" s="150">
        <v>1978</v>
      </c>
      <c r="B24" s="100">
        <v>38</v>
      </c>
      <c r="C24" s="83">
        <v>156</v>
      </c>
      <c r="D24" s="87">
        <v>4.10526315789474</v>
      </c>
      <c r="E24" s="40"/>
      <c r="F24" s="151">
        <v>1978</v>
      </c>
      <c r="G24" s="100">
        <v>16</v>
      </c>
      <c r="H24" s="83">
        <v>49.1</v>
      </c>
      <c r="I24" s="87">
        <v>3.06875</v>
      </c>
      <c r="J24" s="40"/>
      <c r="K24" s="151">
        <v>1978</v>
      </c>
      <c r="L24" s="100">
        <v>3</v>
      </c>
      <c r="M24" s="83">
        <v>6.2</v>
      </c>
      <c r="N24" s="89">
        <v>2.06666666666667</v>
      </c>
      <c r="O24" t="s" s="131">
        <v>111</v>
      </c>
      <c r="P24" s="135">
        <f>AVERAGE(B24:B42)</f>
        <v>33.1052631578947</v>
      </c>
      <c r="Q24" s="97">
        <f>AVERAGE(D24:D42)</f>
        <v>3.90344778263125</v>
      </c>
      <c r="R24" t="s" s="134">
        <v>111</v>
      </c>
      <c r="S24" s="135">
        <f>AVERAGE(G24:G42)</f>
        <v>16.2631578947368</v>
      </c>
      <c r="T24" s="97">
        <f>AVERAGE(I24:I42)</f>
        <v>2.99921171203373</v>
      </c>
      <c r="U24" t="s" s="134">
        <v>111</v>
      </c>
      <c r="V24" s="135">
        <f>AVERAGE(L24:L42)</f>
        <v>3.47368421052632</v>
      </c>
      <c r="W24" s="97">
        <f>AVERAGE(N24:N42)</f>
        <v>1.59718487394958</v>
      </c>
    </row>
    <row r="25" ht="21.95" customHeight="1">
      <c r="A25" s="150">
        <v>1979</v>
      </c>
      <c r="B25" s="100">
        <v>38</v>
      </c>
      <c r="C25" s="83">
        <v>143.8</v>
      </c>
      <c r="D25" s="87">
        <v>3.78421052631579</v>
      </c>
      <c r="E25" s="40"/>
      <c r="F25" s="151">
        <v>1979</v>
      </c>
      <c r="G25" s="100">
        <v>22</v>
      </c>
      <c r="H25" s="83">
        <v>65.59999999999999</v>
      </c>
      <c r="I25" s="87">
        <v>2.98181818181818</v>
      </c>
      <c r="J25" s="40"/>
      <c r="K25" s="151">
        <v>1979</v>
      </c>
      <c r="L25" s="100">
        <v>4</v>
      </c>
      <c r="M25" s="83">
        <v>5</v>
      </c>
      <c r="N25" s="89">
        <v>1.25</v>
      </c>
      <c r="O25" t="s" s="131">
        <v>112</v>
      </c>
      <c r="P25" s="135">
        <f>AVERAGE(B25:B42)</f>
        <v>32.8333333333333</v>
      </c>
      <c r="Q25" s="97">
        <f>AVERAGE(D25:D42)</f>
        <v>3.89223581733883</v>
      </c>
      <c r="R25" t="s" s="134">
        <v>112</v>
      </c>
      <c r="S25" s="135">
        <f>AVERAGE(G25:G42)</f>
        <v>16.2777777777778</v>
      </c>
      <c r="T25" s="97">
        <f>AVERAGE(I25:I42)</f>
        <v>2.99534847381339</v>
      </c>
      <c r="U25" t="s" s="134">
        <v>112</v>
      </c>
      <c r="V25" s="135">
        <f>AVERAGE(L25:L42)</f>
        <v>3.5</v>
      </c>
      <c r="W25" s="97">
        <f>AVERAGE(N25:N42)</f>
        <v>1.56784226190476</v>
      </c>
    </row>
    <row r="26" ht="21.95" customHeight="1">
      <c r="A26" s="150">
        <v>1980</v>
      </c>
      <c r="B26" s="100">
        <v>33</v>
      </c>
      <c r="C26" s="83">
        <v>141.1</v>
      </c>
      <c r="D26" s="87">
        <v>4.27575757575758</v>
      </c>
      <c r="E26" s="40"/>
      <c r="F26" s="151">
        <v>1980</v>
      </c>
      <c r="G26" s="100">
        <v>11</v>
      </c>
      <c r="H26" s="83">
        <v>36.6</v>
      </c>
      <c r="I26" s="87">
        <v>3.32727272727273</v>
      </c>
      <c r="J26" s="40"/>
      <c r="K26" s="151">
        <v>1980</v>
      </c>
      <c r="L26" s="100">
        <v>0</v>
      </c>
      <c r="M26" s="83">
        <v>0</v>
      </c>
      <c r="N26" s="89"/>
      <c r="O26" t="s" s="131">
        <v>113</v>
      </c>
      <c r="P26" s="135">
        <f>AVERAGE(B26:B42)</f>
        <v>32.5294117647059</v>
      </c>
      <c r="Q26" s="97">
        <f>AVERAGE(D26:D42)</f>
        <v>3.89859024622254</v>
      </c>
      <c r="R26" t="s" s="134">
        <v>113</v>
      </c>
      <c r="S26" s="135">
        <f>AVERAGE(G26:G42)</f>
        <v>15.9411764705882</v>
      </c>
      <c r="T26" s="97">
        <f>AVERAGE(I26:I42)</f>
        <v>2.99614437334251</v>
      </c>
      <c r="U26" t="s" s="134">
        <v>113</v>
      </c>
      <c r="V26" s="135">
        <f>AVERAGE(L26:L42)</f>
        <v>3.47058823529412</v>
      </c>
      <c r="W26" s="97">
        <f>AVERAGE(N26:N42)</f>
        <v>1.58903174603175</v>
      </c>
    </row>
    <row r="27" ht="21.95" customHeight="1">
      <c r="A27" s="150">
        <v>1981</v>
      </c>
      <c r="B27" s="100">
        <v>38</v>
      </c>
      <c r="C27" s="83">
        <v>135</v>
      </c>
      <c r="D27" s="87">
        <v>3.55263157894737</v>
      </c>
      <c r="E27" s="40"/>
      <c r="F27" s="151">
        <v>1981</v>
      </c>
      <c r="G27" s="100">
        <v>26</v>
      </c>
      <c r="H27" s="83">
        <v>79.09999999999999</v>
      </c>
      <c r="I27" s="87">
        <v>3.04230769230769</v>
      </c>
      <c r="J27" s="40"/>
      <c r="K27" s="151">
        <v>1981</v>
      </c>
      <c r="L27" s="100">
        <v>5</v>
      </c>
      <c r="M27" s="83">
        <v>5.7</v>
      </c>
      <c r="N27" s="89">
        <v>1.14</v>
      </c>
      <c r="O27" t="s" s="131">
        <v>114</v>
      </c>
      <c r="P27" s="135">
        <f>AVERAGE(B27:B42)</f>
        <v>32.5</v>
      </c>
      <c r="Q27" s="97">
        <f>AVERAGE(D27:D42)</f>
        <v>3.8750172881266</v>
      </c>
      <c r="R27" t="s" s="134">
        <v>114</v>
      </c>
      <c r="S27" s="135">
        <f>AVERAGE(G27:G42)</f>
        <v>16.25</v>
      </c>
      <c r="T27" s="97">
        <f>AVERAGE(I27:I42)</f>
        <v>2.97544885122188</v>
      </c>
      <c r="U27" t="s" s="134">
        <v>114</v>
      </c>
      <c r="V27" s="135">
        <f>AVERAGE(L27:L42)</f>
        <v>3.6875</v>
      </c>
      <c r="W27" s="97">
        <f>AVERAGE(N27:N42)</f>
        <v>1.58903174603175</v>
      </c>
    </row>
    <row r="28" ht="21.95" customHeight="1">
      <c r="A28" s="150">
        <v>1982</v>
      </c>
      <c r="B28" s="100">
        <v>31</v>
      </c>
      <c r="C28" s="83">
        <v>118.6</v>
      </c>
      <c r="D28" s="87">
        <v>3.8258064516129</v>
      </c>
      <c r="E28" s="40"/>
      <c r="F28" s="151">
        <v>1982</v>
      </c>
      <c r="G28" s="100">
        <v>12</v>
      </c>
      <c r="H28" s="83">
        <v>31.1</v>
      </c>
      <c r="I28" s="87">
        <v>2.59166666666667</v>
      </c>
      <c r="J28" s="40"/>
      <c r="K28" s="151">
        <v>1982</v>
      </c>
      <c r="L28" s="100">
        <v>5</v>
      </c>
      <c r="M28" s="83">
        <v>10</v>
      </c>
      <c r="N28" s="89">
        <v>2</v>
      </c>
      <c r="O28" t="s" s="131">
        <v>115</v>
      </c>
      <c r="P28" s="135">
        <f>AVERAGE(B28:B42)</f>
        <v>32.1333333333333</v>
      </c>
      <c r="Q28" s="97">
        <f>AVERAGE(D28:D42)</f>
        <v>3.89650966873855</v>
      </c>
      <c r="R28" t="s" s="134">
        <v>115</v>
      </c>
      <c r="S28" s="135">
        <f>AVERAGE(G28:G42)</f>
        <v>15.6</v>
      </c>
      <c r="T28" s="97">
        <f>AVERAGE(I28:I42)</f>
        <v>2.97099159514949</v>
      </c>
      <c r="U28" t="s" s="134">
        <v>115</v>
      </c>
      <c r="V28" s="135">
        <f>AVERAGE(L28:L42)</f>
        <v>3.6</v>
      </c>
      <c r="W28" s="97">
        <f>AVERAGE(N28:N42)</f>
        <v>1.62110544217687</v>
      </c>
    </row>
    <row r="29" ht="21.95" customHeight="1">
      <c r="A29" s="150">
        <v>1983</v>
      </c>
      <c r="B29" s="100">
        <v>16</v>
      </c>
      <c r="C29" s="83">
        <v>59.1</v>
      </c>
      <c r="D29" s="87">
        <v>3.69375</v>
      </c>
      <c r="E29" s="40"/>
      <c r="F29" s="151">
        <v>1983</v>
      </c>
      <c r="G29" s="100">
        <v>10</v>
      </c>
      <c r="H29" s="83">
        <v>30.3</v>
      </c>
      <c r="I29" s="87">
        <v>3.03</v>
      </c>
      <c r="J29" s="40"/>
      <c r="K29" s="151">
        <v>1983</v>
      </c>
      <c r="L29" s="100">
        <v>2</v>
      </c>
      <c r="M29" s="83">
        <v>4</v>
      </c>
      <c r="N29" s="89">
        <v>2</v>
      </c>
      <c r="O29" t="s" s="131">
        <v>116</v>
      </c>
      <c r="P29" s="135">
        <f>AVERAGE(B29:B42)</f>
        <v>32.2142857142857</v>
      </c>
      <c r="Q29" s="97">
        <f>AVERAGE(D29:D42)</f>
        <v>3.90155989853324</v>
      </c>
      <c r="R29" t="s" s="134">
        <v>116</v>
      </c>
      <c r="S29" s="135">
        <f>AVERAGE(G29:G42)</f>
        <v>15.8571428571429</v>
      </c>
      <c r="T29" s="97">
        <f>AVERAGE(I29:I42)</f>
        <v>2.99808623289826</v>
      </c>
      <c r="U29" t="s" s="134">
        <v>116</v>
      </c>
      <c r="V29" s="135">
        <f>AVERAGE(L29:L42)</f>
        <v>3.5</v>
      </c>
      <c r="W29" s="97">
        <f>AVERAGE(N29:N42)</f>
        <v>1.59195970695971</v>
      </c>
    </row>
    <row r="30" ht="21.95" customHeight="1">
      <c r="A30" s="150">
        <v>1984</v>
      </c>
      <c r="B30" s="100">
        <v>37</v>
      </c>
      <c r="C30" s="83">
        <v>139.8</v>
      </c>
      <c r="D30" s="87">
        <v>3.77837837837838</v>
      </c>
      <c r="E30" s="40"/>
      <c r="F30" s="151">
        <v>1984</v>
      </c>
      <c r="G30" s="100">
        <v>19</v>
      </c>
      <c r="H30" s="83">
        <v>55</v>
      </c>
      <c r="I30" s="87">
        <v>2.89473684210526</v>
      </c>
      <c r="J30" s="40"/>
      <c r="K30" s="151">
        <v>1984</v>
      </c>
      <c r="L30" s="100">
        <v>4</v>
      </c>
      <c r="M30" s="83">
        <v>6.1</v>
      </c>
      <c r="N30" s="89">
        <v>1.525</v>
      </c>
      <c r="O30" t="s" s="131">
        <v>117</v>
      </c>
      <c r="P30" s="135">
        <f>AVERAGE(B30:B42)</f>
        <v>33.4615384615385</v>
      </c>
      <c r="Q30" s="97">
        <f>AVERAGE(D30:D42)</f>
        <v>3.91754527534349</v>
      </c>
      <c r="R30" t="s" s="134">
        <v>117</v>
      </c>
      <c r="S30" s="135">
        <f>AVERAGE(G30:G42)</f>
        <v>16.3076923076923</v>
      </c>
      <c r="T30" s="97">
        <f>AVERAGE(I30:I42)</f>
        <v>2.99563132773659</v>
      </c>
      <c r="U30" t="s" s="134">
        <v>117</v>
      </c>
      <c r="V30" s="135">
        <f>AVERAGE(L30:L42)</f>
        <v>3.61538461538462</v>
      </c>
      <c r="W30" s="97">
        <f>AVERAGE(N30:N42)</f>
        <v>1.55795634920635</v>
      </c>
    </row>
    <row r="31" ht="21.95" customHeight="1">
      <c r="A31" s="150">
        <v>1985</v>
      </c>
      <c r="B31" s="100">
        <v>27</v>
      </c>
      <c r="C31" s="83">
        <v>105.4</v>
      </c>
      <c r="D31" s="87">
        <v>3.9037037037037</v>
      </c>
      <c r="E31" s="40"/>
      <c r="F31" s="151">
        <v>1985</v>
      </c>
      <c r="G31" s="100">
        <v>14</v>
      </c>
      <c r="H31" s="83">
        <v>44</v>
      </c>
      <c r="I31" s="87">
        <v>3.14285714285714</v>
      </c>
      <c r="J31" s="40"/>
      <c r="K31" s="151">
        <v>1985</v>
      </c>
      <c r="L31" s="100">
        <v>2</v>
      </c>
      <c r="M31" s="83">
        <v>3.4</v>
      </c>
      <c r="N31" s="89">
        <v>1.7</v>
      </c>
      <c r="O31" t="s" s="131">
        <v>118</v>
      </c>
      <c r="P31" s="135">
        <f>AVERAGE(B31:B42)</f>
        <v>33.1666666666667</v>
      </c>
      <c r="Q31" s="97">
        <f>AVERAGE(D31:D42)</f>
        <v>3.92914251675724</v>
      </c>
      <c r="R31" t="s" s="134">
        <v>118</v>
      </c>
      <c r="S31" s="135">
        <f>AVERAGE(G31:G42)</f>
        <v>16.0833333333333</v>
      </c>
      <c r="T31" s="97">
        <f>AVERAGE(I31:I42)</f>
        <v>3.0040392015392</v>
      </c>
      <c r="U31" t="s" s="134">
        <v>118</v>
      </c>
      <c r="V31" s="135">
        <f>AVERAGE(L31:L42)</f>
        <v>3.58333333333333</v>
      </c>
      <c r="W31" s="97">
        <f>AVERAGE(N31:N42)</f>
        <v>1.56095238095238</v>
      </c>
    </row>
    <row r="32" ht="21.95" customHeight="1">
      <c r="A32" s="150">
        <v>1986</v>
      </c>
      <c r="B32" s="100">
        <v>39</v>
      </c>
      <c r="C32" s="83">
        <v>141.9</v>
      </c>
      <c r="D32" s="87">
        <v>3.63846153846154</v>
      </c>
      <c r="E32" s="40"/>
      <c r="F32" s="151">
        <v>1986</v>
      </c>
      <c r="G32" s="100">
        <v>22</v>
      </c>
      <c r="H32" s="83">
        <v>62.5</v>
      </c>
      <c r="I32" s="87">
        <v>2.84090909090909</v>
      </c>
      <c r="J32" s="40"/>
      <c r="K32" s="151">
        <v>1986</v>
      </c>
      <c r="L32" s="100">
        <v>5</v>
      </c>
      <c r="M32" s="83">
        <v>9.199999999999999</v>
      </c>
      <c r="N32" s="89">
        <v>1.84</v>
      </c>
      <c r="O32" t="s" s="131">
        <v>119</v>
      </c>
      <c r="P32" s="135">
        <f>AVERAGE(B32:B42)</f>
        <v>33.7272727272727</v>
      </c>
      <c r="Q32" s="97">
        <f>AVERAGE(D32:D42)</f>
        <v>3.93145513612575</v>
      </c>
      <c r="R32" t="s" s="134">
        <v>119</v>
      </c>
      <c r="S32" s="135">
        <f>AVERAGE(G32:G42)</f>
        <v>16.2727272727273</v>
      </c>
      <c r="T32" s="97">
        <f>AVERAGE(I32:I42)</f>
        <v>2.99141938869211</v>
      </c>
      <c r="U32" t="s" s="134">
        <v>119</v>
      </c>
      <c r="V32" s="135">
        <f>AVERAGE(L32:L42)</f>
        <v>3.72727272727273</v>
      </c>
      <c r="W32" s="97">
        <f>AVERAGE(N32:N42)</f>
        <v>1.54704761904762</v>
      </c>
    </row>
    <row r="33" ht="21.95" customHeight="1">
      <c r="A33" s="150">
        <v>1987</v>
      </c>
      <c r="B33" s="100">
        <v>24</v>
      </c>
      <c r="C33" s="83">
        <v>82.7</v>
      </c>
      <c r="D33" s="87">
        <v>3.44583333333333</v>
      </c>
      <c r="E33" s="40"/>
      <c r="F33" s="151">
        <v>1987</v>
      </c>
      <c r="G33" s="100">
        <v>14</v>
      </c>
      <c r="H33" s="83">
        <v>36.2</v>
      </c>
      <c r="I33" s="87">
        <v>2.58571428571429</v>
      </c>
      <c r="J33" s="40"/>
      <c r="K33" s="151">
        <v>1987</v>
      </c>
      <c r="L33" s="100">
        <v>5</v>
      </c>
      <c r="M33" s="83">
        <v>8.300000000000001</v>
      </c>
      <c r="N33" s="89">
        <v>1.66</v>
      </c>
      <c r="O33" t="s" s="131">
        <v>98</v>
      </c>
      <c r="P33" s="135">
        <f>AVERAGE(B33:B42)</f>
        <v>33.2</v>
      </c>
      <c r="Q33" s="97">
        <f>AVERAGE(D33:D42)</f>
        <v>3.96075449589217</v>
      </c>
      <c r="R33" t="s" s="134">
        <v>98</v>
      </c>
      <c r="S33" s="135">
        <f>AVERAGE(G33:G42)</f>
        <v>15.7</v>
      </c>
      <c r="T33" s="97">
        <f>AVERAGE(I33:I42)</f>
        <v>3.00647041847042</v>
      </c>
      <c r="U33" t="s" s="134">
        <v>98</v>
      </c>
      <c r="V33" s="135">
        <f>AVERAGE(L33:L42)</f>
        <v>3.6</v>
      </c>
      <c r="W33" s="97">
        <f>AVERAGE(N33:N42)</f>
        <v>1.51449735449735</v>
      </c>
    </row>
    <row r="34" ht="21.95" customHeight="1">
      <c r="A34" s="150">
        <v>1988</v>
      </c>
      <c r="B34" s="100">
        <v>23</v>
      </c>
      <c r="C34" s="83">
        <v>96.8</v>
      </c>
      <c r="D34" s="87">
        <v>4.20869565217391</v>
      </c>
      <c r="E34" s="40"/>
      <c r="F34" s="151">
        <v>1988</v>
      </c>
      <c r="G34" s="100">
        <v>9</v>
      </c>
      <c r="H34" s="83">
        <v>29.8</v>
      </c>
      <c r="I34" s="87">
        <v>3.31111111111111</v>
      </c>
      <c r="J34" s="40"/>
      <c r="K34" s="151">
        <v>1988</v>
      </c>
      <c r="L34" s="100">
        <v>0</v>
      </c>
      <c r="M34" s="83">
        <v>0</v>
      </c>
      <c r="N34" s="89"/>
      <c r="O34" t="s" s="131">
        <v>120</v>
      </c>
      <c r="P34" s="135">
        <f>AVERAGE(B34:B42)</f>
        <v>34.2222222222222</v>
      </c>
      <c r="Q34" s="97">
        <f>AVERAGE(D34:D42)</f>
        <v>4.01796795839871</v>
      </c>
      <c r="R34" t="s" s="134">
        <v>120</v>
      </c>
      <c r="S34" s="135">
        <f>AVERAGE(G34:G42)</f>
        <v>15.8888888888889</v>
      </c>
      <c r="T34" s="97">
        <f>AVERAGE(I34:I42)</f>
        <v>3.05322109988776</v>
      </c>
      <c r="U34" t="s" s="134">
        <v>120</v>
      </c>
      <c r="V34" s="135">
        <f>AVERAGE(L34:L42)</f>
        <v>3.44444444444444</v>
      </c>
      <c r="W34" s="97">
        <f>AVERAGE(N34:N42)</f>
        <v>1.49630952380952</v>
      </c>
    </row>
    <row r="35" ht="21.95" customHeight="1">
      <c r="A35" s="150">
        <v>1989</v>
      </c>
      <c r="B35" s="100">
        <v>42</v>
      </c>
      <c r="C35" s="83">
        <v>167.1</v>
      </c>
      <c r="D35" s="87">
        <v>3.97857142857143</v>
      </c>
      <c r="E35" s="40"/>
      <c r="F35" s="151">
        <v>1989</v>
      </c>
      <c r="G35" s="100">
        <v>22</v>
      </c>
      <c r="H35" s="83">
        <v>68.7</v>
      </c>
      <c r="I35" s="87">
        <v>3.12272727272727</v>
      </c>
      <c r="J35" s="40"/>
      <c r="K35" s="151">
        <v>1989</v>
      </c>
      <c r="L35" s="100">
        <v>2</v>
      </c>
      <c r="M35" s="83">
        <v>3</v>
      </c>
      <c r="N35" s="89">
        <v>1.5</v>
      </c>
      <c r="O35" t="s" s="131">
        <v>121</v>
      </c>
      <c r="P35" s="135">
        <f>AVERAGE(B35:B42)</f>
        <v>35.625</v>
      </c>
      <c r="Q35" s="97">
        <f>AVERAGE(D35:D42)</f>
        <v>3.99412699667681</v>
      </c>
      <c r="R35" t="s" s="134">
        <v>121</v>
      </c>
      <c r="S35" s="135">
        <f>AVERAGE(G35:G42)</f>
        <v>16.75</v>
      </c>
      <c r="T35" s="97">
        <f>AVERAGE(I35:I42)</f>
        <v>3.02098484848485</v>
      </c>
      <c r="U35" t="s" s="134">
        <v>121</v>
      </c>
      <c r="V35" s="135">
        <f>AVERAGE(L35:L42)</f>
        <v>3.875</v>
      </c>
      <c r="W35" s="97">
        <f>AVERAGE(N35:N42)</f>
        <v>1.49630952380952</v>
      </c>
    </row>
    <row r="36" ht="21.95" customHeight="1">
      <c r="A36" s="150">
        <v>1990</v>
      </c>
      <c r="B36" s="100">
        <v>54</v>
      </c>
      <c r="C36" s="83">
        <v>188.5</v>
      </c>
      <c r="D36" s="87">
        <v>3.49074074074074</v>
      </c>
      <c r="E36" s="40"/>
      <c r="F36" s="151">
        <v>1990</v>
      </c>
      <c r="G36" s="100">
        <v>30</v>
      </c>
      <c r="H36" s="83">
        <v>72.40000000000001</v>
      </c>
      <c r="I36" s="87">
        <v>2.41333333333333</v>
      </c>
      <c r="J36" s="40"/>
      <c r="K36" s="151">
        <v>1990</v>
      </c>
      <c r="L36" s="100">
        <v>14</v>
      </c>
      <c r="M36" s="83">
        <v>18.3</v>
      </c>
      <c r="N36" s="89">
        <v>1.30714285714286</v>
      </c>
      <c r="O36" t="s" s="131">
        <v>122</v>
      </c>
      <c r="P36" s="135">
        <f>AVERAGE(B36:B42)</f>
        <v>34.7142857142857</v>
      </c>
      <c r="Q36" s="97">
        <f>AVERAGE(D36:D42)</f>
        <v>3.99634922069186</v>
      </c>
      <c r="R36" t="s" s="134">
        <v>122</v>
      </c>
      <c r="S36" s="135">
        <f>AVERAGE(G36:G42)</f>
        <v>16</v>
      </c>
      <c r="T36" s="97">
        <f>AVERAGE(I36:I42)</f>
        <v>3.00645021645021</v>
      </c>
      <c r="U36" t="s" s="134">
        <v>122</v>
      </c>
      <c r="V36" s="135">
        <f>AVERAGE(L36:L42)</f>
        <v>4.14285714285714</v>
      </c>
      <c r="W36" s="97">
        <f>AVERAGE(N36:N42)</f>
        <v>1.49578231292517</v>
      </c>
    </row>
    <row r="37" ht="21.95" customHeight="1">
      <c r="A37" s="150">
        <v>1991</v>
      </c>
      <c r="B37" s="100">
        <v>21</v>
      </c>
      <c r="C37" s="83">
        <v>85.2</v>
      </c>
      <c r="D37" s="87">
        <v>4.05714285714286</v>
      </c>
      <c r="E37" s="40"/>
      <c r="F37" s="151">
        <v>1991</v>
      </c>
      <c r="G37" s="100">
        <v>11</v>
      </c>
      <c r="H37" s="83">
        <v>36.1</v>
      </c>
      <c r="I37" s="87">
        <v>3.28181818181818</v>
      </c>
      <c r="J37" s="40"/>
      <c r="K37" s="151">
        <v>1991</v>
      </c>
      <c r="L37" s="100">
        <v>2</v>
      </c>
      <c r="M37" s="83">
        <v>2.9</v>
      </c>
      <c r="N37" s="89">
        <v>1.45</v>
      </c>
      <c r="O37" t="s" s="131">
        <v>123</v>
      </c>
      <c r="P37" s="135">
        <f>AVERAGE(B37:B42)</f>
        <v>31.5</v>
      </c>
      <c r="Q37" s="97">
        <f>AVERAGE(D37:D42)</f>
        <v>4.08061730068371</v>
      </c>
      <c r="R37" t="s" s="134">
        <v>123</v>
      </c>
      <c r="S37" s="135">
        <f>AVERAGE(G37:G42)</f>
        <v>13.6666666666667</v>
      </c>
      <c r="T37" s="97">
        <f>AVERAGE(I37:I42)</f>
        <v>3.10530303030303</v>
      </c>
      <c r="U37" t="s" s="134">
        <v>123</v>
      </c>
      <c r="V37" s="135">
        <f>AVERAGE(L37:L42)</f>
        <v>2.5</v>
      </c>
      <c r="W37" s="97">
        <f>AVERAGE(N37:N42)</f>
        <v>1.52722222222222</v>
      </c>
    </row>
    <row r="38" ht="21.95" customHeight="1">
      <c r="A38" s="150">
        <v>1992</v>
      </c>
      <c r="B38" s="100">
        <v>34</v>
      </c>
      <c r="C38" s="83">
        <v>138.7</v>
      </c>
      <c r="D38" s="87">
        <v>4.07941176470588</v>
      </c>
      <c r="E38" s="40"/>
      <c r="F38" s="151">
        <v>1992</v>
      </c>
      <c r="G38" s="100">
        <v>14</v>
      </c>
      <c r="H38" s="83">
        <v>43.7</v>
      </c>
      <c r="I38" s="87">
        <v>3.12142857142857</v>
      </c>
      <c r="J38" s="40"/>
      <c r="K38" s="151">
        <v>1992</v>
      </c>
      <c r="L38" s="100">
        <v>2</v>
      </c>
      <c r="M38" s="83">
        <v>2.2</v>
      </c>
      <c r="N38" s="89">
        <v>1.1</v>
      </c>
      <c r="O38" t="s" s="131">
        <v>104</v>
      </c>
      <c r="P38" s="135">
        <f>AVERAGE(B38:B42)</f>
        <v>33.6</v>
      </c>
      <c r="Q38" s="97">
        <f>AVERAGE(D38:D42)</f>
        <v>4.08531218939188</v>
      </c>
      <c r="R38" t="s" s="134">
        <v>104</v>
      </c>
      <c r="S38" s="135">
        <f>AVERAGE(G38:G42)</f>
        <v>14.2</v>
      </c>
      <c r="T38" s="97">
        <f>AVERAGE(I38:I42)</f>
        <v>3.07</v>
      </c>
      <c r="U38" t="s" s="134">
        <v>104</v>
      </c>
      <c r="V38" s="135">
        <f>AVERAGE(L38:L42)</f>
        <v>2.6</v>
      </c>
      <c r="W38" s="97">
        <f>AVERAGE(N38:N42)</f>
        <v>1.54266666666667</v>
      </c>
    </row>
    <row r="39" ht="21.95" customHeight="1">
      <c r="A39" s="150">
        <v>1993</v>
      </c>
      <c r="B39" s="100">
        <v>51</v>
      </c>
      <c r="C39" s="83">
        <v>203.6</v>
      </c>
      <c r="D39" s="87">
        <v>3.9921568627451</v>
      </c>
      <c r="E39" s="40"/>
      <c r="F39" s="151">
        <v>1993</v>
      </c>
      <c r="G39" s="100">
        <v>22</v>
      </c>
      <c r="H39" s="83">
        <v>64.90000000000001</v>
      </c>
      <c r="I39" s="87">
        <v>2.95</v>
      </c>
      <c r="J39" s="40"/>
      <c r="K39" s="151">
        <v>1993</v>
      </c>
      <c r="L39" s="100">
        <v>5</v>
      </c>
      <c r="M39" s="83">
        <v>8.4</v>
      </c>
      <c r="N39" s="89">
        <v>1.68</v>
      </c>
      <c r="O39" t="s" s="131">
        <v>124</v>
      </c>
      <c r="P39" s="135">
        <f>AVERAGE(B39:B42)</f>
        <v>33.5</v>
      </c>
      <c r="Q39" s="97">
        <f>AVERAGE(D39:D42)</f>
        <v>4.08678729556339</v>
      </c>
      <c r="R39" t="s" s="134">
        <v>124</v>
      </c>
      <c r="S39" s="135">
        <f>AVERAGE(G39:G42)</f>
        <v>14.25</v>
      </c>
      <c r="T39" s="97">
        <f>AVERAGE(I39:I42)</f>
        <v>3.05714285714286</v>
      </c>
      <c r="U39" t="s" s="134">
        <v>124</v>
      </c>
      <c r="V39" s="135">
        <f>AVERAGE(L39:L42)</f>
        <v>2.75</v>
      </c>
      <c r="W39" s="97">
        <f>AVERAGE(N39:N42)</f>
        <v>1.65333333333333</v>
      </c>
    </row>
    <row r="40" ht="21.95" customHeight="1">
      <c r="A40" s="150">
        <v>1994</v>
      </c>
      <c r="B40" s="100">
        <v>31</v>
      </c>
      <c r="C40" s="83">
        <v>128.6</v>
      </c>
      <c r="D40" s="87">
        <v>4.14838709677419</v>
      </c>
      <c r="E40" s="40"/>
      <c r="F40" s="151">
        <v>1994</v>
      </c>
      <c r="G40" s="100">
        <v>14</v>
      </c>
      <c r="H40" s="83">
        <v>45.8</v>
      </c>
      <c r="I40" s="87">
        <v>3.27142857142857</v>
      </c>
      <c r="J40" s="40"/>
      <c r="K40" s="151">
        <v>1994</v>
      </c>
      <c r="L40" s="100">
        <v>2</v>
      </c>
      <c r="M40" s="83">
        <v>3.8</v>
      </c>
      <c r="N40" s="89">
        <v>1.9</v>
      </c>
      <c r="O40" t="s" s="131">
        <v>125</v>
      </c>
      <c r="P40" s="135">
        <f>AVERAGE(B40:B42)</f>
        <v>27.6666666666667</v>
      </c>
      <c r="Q40" s="97">
        <f>AVERAGE(D40:D42)</f>
        <v>4.11833077316948</v>
      </c>
      <c r="R40" t="s" s="134">
        <v>125</v>
      </c>
      <c r="S40" s="135">
        <f>AVERAGE(G40:G42)</f>
        <v>11.6666666666667</v>
      </c>
      <c r="T40" s="97">
        <f>AVERAGE(I40:I42)</f>
        <v>3.09285714285714</v>
      </c>
      <c r="U40" t="s" s="134">
        <v>125</v>
      </c>
      <c r="V40" s="135">
        <f>AVERAGE(L40:L42)</f>
        <v>2</v>
      </c>
      <c r="W40" s="97">
        <f>AVERAGE(N40:N42)</f>
        <v>1.64444444444444</v>
      </c>
    </row>
    <row r="41" ht="21.95" customHeight="1">
      <c r="A41" s="150">
        <v>1995</v>
      </c>
      <c r="B41" s="100">
        <v>31</v>
      </c>
      <c r="C41" s="83">
        <v>124.5</v>
      </c>
      <c r="D41" s="87">
        <v>4.01612903225806</v>
      </c>
      <c r="E41" s="40"/>
      <c r="F41" s="151">
        <v>1995</v>
      </c>
      <c r="G41" s="100">
        <v>14</v>
      </c>
      <c r="H41" s="83">
        <v>42.9</v>
      </c>
      <c r="I41" s="87">
        <v>3.06428571428571</v>
      </c>
      <c r="J41" s="40"/>
      <c r="K41" s="151">
        <v>1995</v>
      </c>
      <c r="L41" s="100">
        <v>1</v>
      </c>
      <c r="M41" s="83">
        <v>1</v>
      </c>
      <c r="N41" s="89">
        <v>1</v>
      </c>
      <c r="O41" t="s" s="131">
        <v>126</v>
      </c>
      <c r="P41" s="135">
        <f>AVERAGE(B41:B42)</f>
        <v>26</v>
      </c>
      <c r="Q41" s="97">
        <f>AVERAGE(D41:D42)</f>
        <v>4.10330261136713</v>
      </c>
      <c r="R41" t="s" s="134">
        <v>126</v>
      </c>
      <c r="S41" s="135">
        <f>AVERAGE(G41:G42)</f>
        <v>10.5</v>
      </c>
      <c r="T41" s="97">
        <f>AVERAGE(I41:I42)</f>
        <v>3.00357142857143</v>
      </c>
      <c r="U41" t="s" s="134">
        <v>126</v>
      </c>
      <c r="V41" s="135">
        <f>AVERAGE(L41:L42)</f>
        <v>2</v>
      </c>
      <c r="W41" s="97">
        <f>AVERAGE(N41:N42)</f>
        <v>1.51666666666667</v>
      </c>
    </row>
    <row r="42" ht="21.95" customHeight="1">
      <c r="A42" s="150">
        <v>1996</v>
      </c>
      <c r="B42" s="100">
        <v>21</v>
      </c>
      <c r="C42" s="83">
        <v>88</v>
      </c>
      <c r="D42" s="87">
        <v>4.19047619047619</v>
      </c>
      <c r="E42" s="40"/>
      <c r="F42" s="151">
        <v>1996</v>
      </c>
      <c r="G42" s="100">
        <v>7</v>
      </c>
      <c r="H42" s="83">
        <v>20.6</v>
      </c>
      <c r="I42" s="87">
        <v>2.94285714285714</v>
      </c>
      <c r="J42" s="40"/>
      <c r="K42" s="151">
        <v>1996</v>
      </c>
      <c r="L42" s="100">
        <v>3</v>
      </c>
      <c r="M42" s="83">
        <v>6.1</v>
      </c>
      <c r="N42" s="89">
        <v>2.03333333333333</v>
      </c>
      <c r="O42" t="s" s="131">
        <v>127</v>
      </c>
      <c r="P42" s="135">
        <f>AVERAGE(B42)</f>
        <v>21</v>
      </c>
      <c r="Q42" s="97">
        <f>AVERAGE(D42)</f>
        <v>4.19047619047619</v>
      </c>
      <c r="R42" t="s" s="134">
        <v>127</v>
      </c>
      <c r="S42" s="135">
        <f>AVERAGE(G42)</f>
        <v>7</v>
      </c>
      <c r="T42" s="97">
        <f>AVERAGE(I42)</f>
        <v>2.94285714285714</v>
      </c>
      <c r="U42" t="s" s="134">
        <v>127</v>
      </c>
      <c r="V42" s="135">
        <f>AVERAGE(L42)</f>
        <v>3</v>
      </c>
      <c r="W42" s="97">
        <f>AVERAGE(N42)</f>
        <v>2.03333333333333</v>
      </c>
    </row>
    <row r="43" ht="21.95" customHeight="1">
      <c r="A43" s="150">
        <v>1997</v>
      </c>
      <c r="B43" s="154">
        <v>38</v>
      </c>
      <c r="C43" s="155">
        <v>124.5</v>
      </c>
      <c r="D43" s="156">
        <v>3.27631578947368</v>
      </c>
      <c r="E43" s="40"/>
      <c r="F43" s="151">
        <v>1997</v>
      </c>
      <c r="G43" s="154">
        <v>26</v>
      </c>
      <c r="H43" s="155">
        <v>68.90000000000001</v>
      </c>
      <c r="I43" s="156">
        <v>2.65</v>
      </c>
      <c r="J43" s="40"/>
      <c r="K43" s="151">
        <v>1997</v>
      </c>
      <c r="L43" s="154">
        <v>9</v>
      </c>
      <c r="M43" s="155">
        <v>12.5</v>
      </c>
      <c r="N43" s="157">
        <v>1.38888888888889</v>
      </c>
      <c r="O43" t="s" s="131">
        <v>128</v>
      </c>
      <c r="P43" s="158">
        <f>AVERAGE(B43)</f>
        <v>38</v>
      </c>
      <c r="Q43" s="159">
        <f>AVERAGE(D43)</f>
        <v>3.27631578947368</v>
      </c>
      <c r="R43" t="s" s="134">
        <v>128</v>
      </c>
      <c r="S43" s="158">
        <f>AVERAGE(G43)</f>
        <v>26</v>
      </c>
      <c r="T43" s="159">
        <f>AVERAGE(I43)</f>
        <v>2.65</v>
      </c>
      <c r="U43" t="s" s="134">
        <v>128</v>
      </c>
      <c r="V43" s="158">
        <f>AVERAGE(L43)</f>
        <v>9</v>
      </c>
      <c r="W43" s="159">
        <f>AVERAGE(N43)</f>
        <v>1.38888888888889</v>
      </c>
    </row>
    <row r="44" ht="21.95" customHeight="1">
      <c r="A44" s="150">
        <v>1998</v>
      </c>
      <c r="B44" s="100">
        <v>36</v>
      </c>
      <c r="C44" s="83">
        <v>133</v>
      </c>
      <c r="D44" s="87">
        <v>3.69444444444444</v>
      </c>
      <c r="E44" s="40"/>
      <c r="F44" s="151">
        <v>1998</v>
      </c>
      <c r="G44" s="100">
        <v>21</v>
      </c>
      <c r="H44" s="83">
        <v>62.5</v>
      </c>
      <c r="I44" s="87">
        <v>2.97619047619048</v>
      </c>
      <c r="J44" s="40"/>
      <c r="K44" s="151">
        <v>1998</v>
      </c>
      <c r="L44" s="100">
        <v>5</v>
      </c>
      <c r="M44" s="83">
        <v>8.1</v>
      </c>
      <c r="N44" s="89">
        <v>1.62</v>
      </c>
      <c r="O44" t="s" s="131">
        <v>127</v>
      </c>
      <c r="P44" s="135">
        <f>AVERAGE(B44)</f>
        <v>36</v>
      </c>
      <c r="Q44" s="97">
        <f>AVERAGE(D44)</f>
        <v>3.69444444444444</v>
      </c>
      <c r="R44" t="s" s="134">
        <v>127</v>
      </c>
      <c r="S44" s="135">
        <f>AVERAGE(G44)</f>
        <v>21</v>
      </c>
      <c r="T44" s="97">
        <f>AVERAGE(I44)</f>
        <v>2.97619047619048</v>
      </c>
      <c r="U44" t="s" s="134">
        <v>127</v>
      </c>
      <c r="V44" s="135">
        <f>AVERAGE(L44)</f>
        <v>5</v>
      </c>
      <c r="W44" s="97">
        <f>AVERAGE(N44)</f>
        <v>1.62</v>
      </c>
    </row>
    <row r="45" ht="21.95" customHeight="1">
      <c r="A45" s="150">
        <v>1999</v>
      </c>
      <c r="B45" s="100">
        <v>33</v>
      </c>
      <c r="C45" s="83">
        <v>137.1</v>
      </c>
      <c r="D45" s="87">
        <v>4.15454545454545</v>
      </c>
      <c r="E45" s="40"/>
      <c r="F45" s="151">
        <v>1999</v>
      </c>
      <c r="G45" s="100">
        <v>16</v>
      </c>
      <c r="H45" s="83">
        <v>56.7</v>
      </c>
      <c r="I45" s="87">
        <v>3.54375</v>
      </c>
      <c r="J45" s="40"/>
      <c r="K45" s="151">
        <v>1999</v>
      </c>
      <c r="L45" s="100">
        <v>0</v>
      </c>
      <c r="M45" s="83">
        <v>0</v>
      </c>
      <c r="N45" s="89"/>
      <c r="O45" t="s" s="131">
        <v>126</v>
      </c>
      <c r="P45" s="135">
        <f>AVERAGE(B44:B45)</f>
        <v>34.5</v>
      </c>
      <c r="Q45" s="97">
        <f>AVERAGE(D44:D45)</f>
        <v>3.92449494949495</v>
      </c>
      <c r="R45" t="s" s="134">
        <v>126</v>
      </c>
      <c r="S45" s="135">
        <f>AVERAGE(G44:G45)</f>
        <v>18.5</v>
      </c>
      <c r="T45" s="97">
        <f>AVERAGE(I44:I45)</f>
        <v>3.25997023809524</v>
      </c>
      <c r="U45" t="s" s="134">
        <v>126</v>
      </c>
      <c r="V45" s="135">
        <f>AVERAGE(L44:L45)</f>
        <v>2.5</v>
      </c>
      <c r="W45" s="97">
        <f>AVERAGE(N44:N45)</f>
        <v>1.62</v>
      </c>
    </row>
    <row r="46" ht="21.95" customHeight="1">
      <c r="A46" s="150">
        <v>2000</v>
      </c>
      <c r="B46" s="100">
        <v>23</v>
      </c>
      <c r="C46" s="83">
        <v>83.90000000000001</v>
      </c>
      <c r="D46" s="87">
        <v>3.64782608695652</v>
      </c>
      <c r="E46" s="40"/>
      <c r="F46" s="151">
        <v>2000</v>
      </c>
      <c r="G46" s="100">
        <v>14</v>
      </c>
      <c r="H46" s="83">
        <v>40.9</v>
      </c>
      <c r="I46" s="87">
        <v>2.92142857142857</v>
      </c>
      <c r="J46" s="40"/>
      <c r="K46" s="151">
        <v>2000</v>
      </c>
      <c r="L46" s="100">
        <v>3</v>
      </c>
      <c r="M46" s="83">
        <v>5.5</v>
      </c>
      <c r="N46" s="89">
        <v>1.83333333333333</v>
      </c>
      <c r="O46" t="s" s="131">
        <v>125</v>
      </c>
      <c r="P46" s="135">
        <f>AVERAGE(B44:B46)</f>
        <v>30.6666666666667</v>
      </c>
      <c r="Q46" s="97">
        <f>AVERAGE(D44:D46)</f>
        <v>3.83227199531547</v>
      </c>
      <c r="R46" t="s" s="134">
        <v>125</v>
      </c>
      <c r="S46" s="135">
        <f>AVERAGE(G44:G46)</f>
        <v>17</v>
      </c>
      <c r="T46" s="97">
        <f>AVERAGE(I44:I46)</f>
        <v>3.14712301587302</v>
      </c>
      <c r="U46" t="s" s="134">
        <v>125</v>
      </c>
      <c r="V46" s="135">
        <f>AVERAGE(L44:L46)</f>
        <v>2.66666666666667</v>
      </c>
      <c r="W46" s="97">
        <f>AVERAGE(N44:N46)</f>
        <v>1.72666666666667</v>
      </c>
    </row>
    <row r="47" ht="21.95" customHeight="1">
      <c r="A47" s="150">
        <v>2001</v>
      </c>
      <c r="B47" s="100">
        <v>42</v>
      </c>
      <c r="C47" s="83">
        <v>167.7</v>
      </c>
      <c r="D47" s="87">
        <v>3.99285714285714</v>
      </c>
      <c r="E47" s="40"/>
      <c r="F47" s="151">
        <v>2001</v>
      </c>
      <c r="G47" s="100">
        <v>20</v>
      </c>
      <c r="H47" s="83">
        <v>63.4</v>
      </c>
      <c r="I47" s="87">
        <v>3.17</v>
      </c>
      <c r="J47" s="40"/>
      <c r="K47" s="151">
        <v>2001</v>
      </c>
      <c r="L47" s="100">
        <v>3</v>
      </c>
      <c r="M47" s="83">
        <v>4.9</v>
      </c>
      <c r="N47" s="89">
        <v>1.63333333333333</v>
      </c>
      <c r="O47" t="s" s="131">
        <v>124</v>
      </c>
      <c r="P47" s="135">
        <f>AVERAGE(B44:B47)</f>
        <v>33.5</v>
      </c>
      <c r="Q47" s="97">
        <f>AVERAGE(D44:D47)</f>
        <v>3.87241828220089</v>
      </c>
      <c r="R47" t="s" s="134">
        <v>124</v>
      </c>
      <c r="S47" s="135">
        <f>AVERAGE(G44:G47)</f>
        <v>17.75</v>
      </c>
      <c r="T47" s="97">
        <f>AVERAGE(I44:I47)</f>
        <v>3.15284226190476</v>
      </c>
      <c r="U47" t="s" s="134">
        <v>124</v>
      </c>
      <c r="V47" s="135">
        <f>AVERAGE(L44:L47)</f>
        <v>2.75</v>
      </c>
      <c r="W47" s="97">
        <f>AVERAGE(N44:N47)</f>
        <v>1.69555555555555</v>
      </c>
    </row>
    <row r="48" ht="21.95" customHeight="1">
      <c r="A48" s="150">
        <v>2002</v>
      </c>
      <c r="B48" s="100">
        <v>28</v>
      </c>
      <c r="C48" s="83">
        <v>115.2</v>
      </c>
      <c r="D48" s="87">
        <v>4.11428571428571</v>
      </c>
      <c r="E48" s="40"/>
      <c r="F48" s="151">
        <v>2002</v>
      </c>
      <c r="G48" s="100">
        <v>10</v>
      </c>
      <c r="H48" s="83">
        <v>27.9</v>
      </c>
      <c r="I48" s="87">
        <v>2.79</v>
      </c>
      <c r="J48" s="40"/>
      <c r="K48" s="151">
        <v>2002</v>
      </c>
      <c r="L48" s="100">
        <v>2</v>
      </c>
      <c r="M48" s="83">
        <v>1.5</v>
      </c>
      <c r="N48" s="89">
        <v>0.75</v>
      </c>
      <c r="O48" t="s" s="131">
        <v>104</v>
      </c>
      <c r="P48" s="135">
        <f>AVERAGE(B44:B48)</f>
        <v>32.4</v>
      </c>
      <c r="Q48" s="97">
        <f>AVERAGE(D44:D48)</f>
        <v>3.92079176861785</v>
      </c>
      <c r="R48" t="s" s="134">
        <v>104</v>
      </c>
      <c r="S48" s="135">
        <f>AVERAGE(G44:G48)</f>
        <v>16.2</v>
      </c>
      <c r="T48" s="97">
        <f>AVERAGE(I44:I48)</f>
        <v>3.08027380952381</v>
      </c>
      <c r="U48" t="s" s="134">
        <v>104</v>
      </c>
      <c r="V48" s="135">
        <f>AVERAGE(L44:L48)</f>
        <v>2.6</v>
      </c>
      <c r="W48" s="97">
        <f>AVERAGE(N44:N48)</f>
        <v>1.45916666666667</v>
      </c>
    </row>
    <row r="49" ht="21.95" customHeight="1">
      <c r="A49" s="150">
        <v>2003</v>
      </c>
      <c r="B49" s="100">
        <v>40</v>
      </c>
      <c r="C49" s="83">
        <v>156.5</v>
      </c>
      <c r="D49" s="87">
        <v>3.9125</v>
      </c>
      <c r="E49" s="40"/>
      <c r="F49" s="151">
        <v>2003</v>
      </c>
      <c r="G49" s="100">
        <v>20</v>
      </c>
      <c r="H49" s="83">
        <v>61.7</v>
      </c>
      <c r="I49" s="87">
        <v>3.085</v>
      </c>
      <c r="J49" s="40"/>
      <c r="K49" s="151">
        <v>2003</v>
      </c>
      <c r="L49" s="100">
        <v>4</v>
      </c>
      <c r="M49" s="83">
        <v>7.3</v>
      </c>
      <c r="N49" s="89">
        <v>1.825</v>
      </c>
      <c r="O49" t="s" s="131">
        <v>123</v>
      </c>
      <c r="P49" s="135">
        <f>AVERAGE(B44:B49)</f>
        <v>33.6666666666667</v>
      </c>
      <c r="Q49" s="97">
        <f>AVERAGE(D44:D49)</f>
        <v>3.91940980718154</v>
      </c>
      <c r="R49" t="s" s="134">
        <v>123</v>
      </c>
      <c r="S49" s="135">
        <f>AVERAGE(G44:G49)</f>
        <v>16.8333333333333</v>
      </c>
      <c r="T49" s="97">
        <f>AVERAGE(I44:I49)</f>
        <v>3.08106150793651</v>
      </c>
      <c r="U49" t="s" s="134">
        <v>123</v>
      </c>
      <c r="V49" s="135">
        <f>AVERAGE(L44:L49)</f>
        <v>2.83333333333333</v>
      </c>
      <c r="W49" s="97">
        <f>AVERAGE(N44:N49)</f>
        <v>1.53233333333333</v>
      </c>
    </row>
    <row r="50" ht="21.95" customHeight="1">
      <c r="A50" s="150">
        <v>2004</v>
      </c>
      <c r="B50" s="100">
        <v>43</v>
      </c>
      <c r="C50" s="83">
        <v>156.7</v>
      </c>
      <c r="D50" s="87">
        <v>3.64418604651163</v>
      </c>
      <c r="E50" s="40"/>
      <c r="F50" s="151">
        <v>2004</v>
      </c>
      <c r="G50" s="100">
        <v>23</v>
      </c>
      <c r="H50" s="83">
        <v>63.4</v>
      </c>
      <c r="I50" s="87">
        <v>2.75652173913043</v>
      </c>
      <c r="J50" s="40"/>
      <c r="K50" s="151">
        <v>2004</v>
      </c>
      <c r="L50" s="100">
        <v>6</v>
      </c>
      <c r="M50" s="83">
        <v>9.1</v>
      </c>
      <c r="N50" s="89">
        <v>1.51666666666667</v>
      </c>
      <c r="O50" t="s" s="131">
        <v>122</v>
      </c>
      <c r="P50" s="135">
        <f>AVERAGE(B44:B50)</f>
        <v>35</v>
      </c>
      <c r="Q50" s="97">
        <f>AVERAGE(D44:D50)</f>
        <v>3.88009212708584</v>
      </c>
      <c r="R50" t="s" s="134">
        <v>122</v>
      </c>
      <c r="S50" s="135">
        <f>AVERAGE(G44:G50)</f>
        <v>17.7142857142857</v>
      </c>
      <c r="T50" s="97">
        <f>AVERAGE(I44:I50)</f>
        <v>3.03469868382135</v>
      </c>
      <c r="U50" t="s" s="134">
        <v>122</v>
      </c>
      <c r="V50" s="135">
        <f>AVERAGE(L44:L50)</f>
        <v>3.28571428571429</v>
      </c>
      <c r="W50" s="97">
        <f>AVERAGE(N44:N50)</f>
        <v>1.52972222222222</v>
      </c>
    </row>
    <row r="51" ht="21.95" customHeight="1">
      <c r="A51" s="150">
        <v>2005</v>
      </c>
      <c r="B51" s="100">
        <v>27</v>
      </c>
      <c r="C51" s="83">
        <v>100.6</v>
      </c>
      <c r="D51" s="87">
        <v>3.72592592592593</v>
      </c>
      <c r="E51" s="40"/>
      <c r="F51" s="151">
        <v>2005</v>
      </c>
      <c r="G51" s="100">
        <v>14</v>
      </c>
      <c r="H51" s="83">
        <v>38.2</v>
      </c>
      <c r="I51" s="87">
        <v>2.72857142857143</v>
      </c>
      <c r="J51" s="40"/>
      <c r="K51" s="151">
        <v>2005</v>
      </c>
      <c r="L51" s="100">
        <v>5</v>
      </c>
      <c r="M51" s="83">
        <v>9.699999999999999</v>
      </c>
      <c r="N51" s="89">
        <v>1.94</v>
      </c>
      <c r="O51" t="s" s="131">
        <v>121</v>
      </c>
      <c r="P51" s="135">
        <f>AVERAGE(B44:B51)</f>
        <v>34</v>
      </c>
      <c r="Q51" s="97">
        <f>AVERAGE(D44:D51)</f>
        <v>3.86082135194085</v>
      </c>
      <c r="R51" t="s" s="134">
        <v>121</v>
      </c>
      <c r="S51" s="135">
        <f>AVERAGE(G44:G51)</f>
        <v>17.25</v>
      </c>
      <c r="T51" s="97">
        <f>AVERAGE(I44:I51)</f>
        <v>2.99643277691511</v>
      </c>
      <c r="U51" t="s" s="134">
        <v>121</v>
      </c>
      <c r="V51" s="135">
        <f>AVERAGE(L44:L51)</f>
        <v>3.5</v>
      </c>
      <c r="W51" s="97">
        <f>AVERAGE(N44:N51)</f>
        <v>1.58833333333333</v>
      </c>
    </row>
    <row r="52" ht="21.95" customHeight="1">
      <c r="A52" s="150">
        <v>2006</v>
      </c>
      <c r="B52" s="100">
        <v>37</v>
      </c>
      <c r="C52" s="83">
        <v>147</v>
      </c>
      <c r="D52" s="87">
        <v>3.97297297297297</v>
      </c>
      <c r="E52" s="40"/>
      <c r="F52" s="151">
        <v>2006</v>
      </c>
      <c r="G52" s="100">
        <v>19</v>
      </c>
      <c r="H52" s="83">
        <v>60.6</v>
      </c>
      <c r="I52" s="87">
        <v>3.18947368421053</v>
      </c>
      <c r="J52" s="40"/>
      <c r="K52" s="151">
        <v>2006</v>
      </c>
      <c r="L52" s="100">
        <v>4</v>
      </c>
      <c r="M52" s="83">
        <v>8.199999999999999</v>
      </c>
      <c r="N52" s="89">
        <v>2.05</v>
      </c>
      <c r="O52" t="s" s="131">
        <v>120</v>
      </c>
      <c r="P52" s="135">
        <f>AVERAGE(B44:B52)</f>
        <v>34.3333333333333</v>
      </c>
      <c r="Q52" s="97">
        <f>AVERAGE(D44:D52)</f>
        <v>3.87328264316664</v>
      </c>
      <c r="R52" t="s" s="134">
        <v>120</v>
      </c>
      <c r="S52" s="135">
        <f>AVERAGE(G44:G52)</f>
        <v>17.4444444444444</v>
      </c>
      <c r="T52" s="97">
        <f>AVERAGE(I44:I52)</f>
        <v>3.0178817666146</v>
      </c>
      <c r="U52" t="s" s="134">
        <v>120</v>
      </c>
      <c r="V52" s="135">
        <f>AVERAGE(L44:L52)</f>
        <v>3.55555555555556</v>
      </c>
      <c r="W52" s="97">
        <f>AVERAGE(N44:N52)</f>
        <v>1.64604166666667</v>
      </c>
    </row>
    <row r="53" ht="21.95" customHeight="1">
      <c r="A53" s="150">
        <v>2007</v>
      </c>
      <c r="B53" s="100">
        <v>20</v>
      </c>
      <c r="C53" s="83">
        <v>87.59999999999999</v>
      </c>
      <c r="D53" s="87">
        <v>4.38</v>
      </c>
      <c r="E53" s="40"/>
      <c r="F53" s="151">
        <v>2007</v>
      </c>
      <c r="G53" s="100">
        <v>7</v>
      </c>
      <c r="H53" s="83">
        <v>24.9</v>
      </c>
      <c r="I53" s="87">
        <v>3.55714285714286</v>
      </c>
      <c r="J53" s="40"/>
      <c r="K53" s="151">
        <v>2007</v>
      </c>
      <c r="L53" s="100">
        <v>0</v>
      </c>
      <c r="M53" s="83">
        <v>0</v>
      </c>
      <c r="N53" s="89"/>
      <c r="O53" t="s" s="131">
        <v>98</v>
      </c>
      <c r="P53" s="135">
        <f>AVERAGE(B44:B53)</f>
        <v>32.9</v>
      </c>
      <c r="Q53" s="97">
        <f>AVERAGE(D44:D53)</f>
        <v>3.92395437884998</v>
      </c>
      <c r="R53" t="s" s="134">
        <v>98</v>
      </c>
      <c r="S53" s="135">
        <f>AVERAGE(G44:G53)</f>
        <v>16.4</v>
      </c>
      <c r="T53" s="97">
        <f>AVERAGE(I44:I53)</f>
        <v>3.07180787566743</v>
      </c>
      <c r="U53" t="s" s="134">
        <v>98</v>
      </c>
      <c r="V53" s="135">
        <f>AVERAGE(L44:L53)</f>
        <v>3.2</v>
      </c>
      <c r="W53" s="97">
        <f>AVERAGE(N44:N53)</f>
        <v>1.64604166666667</v>
      </c>
    </row>
    <row r="54" ht="21.95" customHeight="1">
      <c r="A54" s="150">
        <v>2008</v>
      </c>
      <c r="B54" s="100">
        <v>27</v>
      </c>
      <c r="C54" s="83">
        <v>116.2</v>
      </c>
      <c r="D54" s="87">
        <v>4.3037037037037</v>
      </c>
      <c r="E54" s="40"/>
      <c r="F54" s="151">
        <v>2008</v>
      </c>
      <c r="G54" s="100">
        <v>7</v>
      </c>
      <c r="H54" s="83">
        <v>21.2</v>
      </c>
      <c r="I54" s="87">
        <v>3.02857142857143</v>
      </c>
      <c r="J54" s="40"/>
      <c r="K54" s="151">
        <v>2008</v>
      </c>
      <c r="L54" s="100">
        <v>1</v>
      </c>
      <c r="M54" s="83">
        <v>0.9</v>
      </c>
      <c r="N54" s="89">
        <v>0.9</v>
      </c>
      <c r="O54" t="s" s="131">
        <v>119</v>
      </c>
      <c r="P54" s="135">
        <f>AVERAGE(B44:B54)</f>
        <v>32.3636363636364</v>
      </c>
      <c r="Q54" s="97">
        <f>AVERAGE(D44:D54)</f>
        <v>3.95847704474577</v>
      </c>
      <c r="R54" t="s" s="134">
        <v>119</v>
      </c>
      <c r="S54" s="135">
        <f>AVERAGE(G44:G54)</f>
        <v>15.5454545454545</v>
      </c>
      <c r="T54" s="97">
        <f>AVERAGE(I44:I54)</f>
        <v>3.06787728956779</v>
      </c>
      <c r="U54" t="s" s="134">
        <v>119</v>
      </c>
      <c r="V54" s="135">
        <f>AVERAGE(L44:L54)</f>
        <v>3</v>
      </c>
      <c r="W54" s="97">
        <f>AVERAGE(N44:N54)</f>
        <v>1.56314814814815</v>
      </c>
    </row>
    <row r="55" ht="21.95" customHeight="1">
      <c r="A55" s="150">
        <v>2009</v>
      </c>
      <c r="B55" s="100">
        <v>35</v>
      </c>
      <c r="C55" s="83">
        <v>141.8</v>
      </c>
      <c r="D55" s="87">
        <v>4.05142857142857</v>
      </c>
      <c r="E55" s="40"/>
      <c r="F55" s="151">
        <v>2009</v>
      </c>
      <c r="G55" s="100">
        <v>17</v>
      </c>
      <c r="H55" s="83">
        <v>55.2</v>
      </c>
      <c r="I55" s="87">
        <v>3.24705882352941</v>
      </c>
      <c r="J55" s="40"/>
      <c r="K55" s="151">
        <v>2009</v>
      </c>
      <c r="L55" s="100">
        <v>1</v>
      </c>
      <c r="M55" s="83">
        <v>1.2</v>
      </c>
      <c r="N55" s="89">
        <v>1.2</v>
      </c>
      <c r="O55" t="s" s="131">
        <v>118</v>
      </c>
      <c r="P55" s="135">
        <f>AVERAGE(B44:B55)</f>
        <v>32.5833333333333</v>
      </c>
      <c r="Q55" s="97">
        <f>AVERAGE(D44:D55)</f>
        <v>3.96622300530267</v>
      </c>
      <c r="R55" t="s" s="134">
        <v>118</v>
      </c>
      <c r="S55" s="135">
        <f>AVERAGE(G44:G55)</f>
        <v>15.6666666666667</v>
      </c>
      <c r="T55" s="97">
        <f>AVERAGE(I44:I55)</f>
        <v>3.0828090840646</v>
      </c>
      <c r="U55" t="s" s="134">
        <v>118</v>
      </c>
      <c r="V55" s="135">
        <f>AVERAGE(L44:L55)</f>
        <v>2.83333333333333</v>
      </c>
      <c r="W55" s="97">
        <f>AVERAGE(N44:N55)</f>
        <v>1.52683333333333</v>
      </c>
    </row>
    <row r="56" ht="21.95" customHeight="1">
      <c r="A56" s="150">
        <v>2010</v>
      </c>
      <c r="B56" s="100">
        <v>57</v>
      </c>
      <c r="C56" s="83">
        <v>208.9</v>
      </c>
      <c r="D56" s="87">
        <v>3.66491228070175</v>
      </c>
      <c r="E56" s="40"/>
      <c r="F56" s="151">
        <v>2010</v>
      </c>
      <c r="G56" s="100">
        <v>33</v>
      </c>
      <c r="H56" s="83">
        <v>91.2</v>
      </c>
      <c r="I56" s="87">
        <v>2.76363636363636</v>
      </c>
      <c r="J56" s="40"/>
      <c r="K56" s="151">
        <v>2010</v>
      </c>
      <c r="L56" s="100">
        <v>7</v>
      </c>
      <c r="M56" s="83">
        <v>6.9</v>
      </c>
      <c r="N56" s="89">
        <v>0.985714285714286</v>
      </c>
      <c r="O56" t="s" s="131">
        <v>117</v>
      </c>
      <c r="P56" s="135">
        <f>AVERAGE(B44:B56)</f>
        <v>34.4615384615385</v>
      </c>
      <c r="Q56" s="97">
        <f>AVERAGE(D44:D56)</f>
        <v>3.94304525725645</v>
      </c>
      <c r="R56" t="s" s="134">
        <v>117</v>
      </c>
      <c r="S56" s="135">
        <f>AVERAGE(G44:G56)</f>
        <v>17</v>
      </c>
      <c r="T56" s="97">
        <f>AVERAGE(I44:I56)</f>
        <v>3.05825733633935</v>
      </c>
      <c r="U56" t="s" s="134">
        <v>117</v>
      </c>
      <c r="V56" s="135">
        <f>AVERAGE(L44:L56)</f>
        <v>3.15384615384615</v>
      </c>
      <c r="W56" s="97">
        <f>AVERAGE(N44:N56)</f>
        <v>1.47764069264069</v>
      </c>
    </row>
    <row r="57" ht="21.95" customHeight="1">
      <c r="A57" s="150">
        <v>2011</v>
      </c>
      <c r="B57" s="100">
        <v>16</v>
      </c>
      <c r="C57" s="83">
        <v>73.40000000000001</v>
      </c>
      <c r="D57" s="87">
        <v>4.5875</v>
      </c>
      <c r="E57" s="40"/>
      <c r="F57" s="151">
        <v>2011</v>
      </c>
      <c r="G57" s="100">
        <v>4</v>
      </c>
      <c r="H57" s="83">
        <v>14.6</v>
      </c>
      <c r="I57" s="87">
        <v>3.65</v>
      </c>
      <c r="J57" s="40"/>
      <c r="K57" s="151">
        <v>2011</v>
      </c>
      <c r="L57" s="100">
        <v>0</v>
      </c>
      <c r="M57" s="83">
        <v>0</v>
      </c>
      <c r="N57" s="89"/>
      <c r="O57" t="s" s="131">
        <v>116</v>
      </c>
      <c r="P57" s="135">
        <f>AVERAGE(B44:B57)</f>
        <v>33.1428571428571</v>
      </c>
      <c r="Q57" s="97">
        <f>AVERAGE(D44:D57)</f>
        <v>3.98907773888099</v>
      </c>
      <c r="R57" t="s" s="134">
        <v>116</v>
      </c>
      <c r="S57" s="135">
        <f>AVERAGE(G44:G57)</f>
        <v>16.0714285714286</v>
      </c>
      <c r="T57" s="97">
        <f>AVERAGE(I44:I57)</f>
        <v>3.10052466945796</v>
      </c>
      <c r="U57" t="s" s="134">
        <v>116</v>
      </c>
      <c r="V57" s="135">
        <f>AVERAGE(L44:L57)</f>
        <v>2.92857142857143</v>
      </c>
      <c r="W57" s="97">
        <f>AVERAGE(N44:N57)</f>
        <v>1.47764069264069</v>
      </c>
    </row>
    <row r="58" ht="21.95" customHeight="1">
      <c r="A58" s="150">
        <v>2012</v>
      </c>
      <c r="B58" s="100">
        <v>34</v>
      </c>
      <c r="C58" s="83">
        <v>133.1</v>
      </c>
      <c r="D58" s="87">
        <v>3.91470588235294</v>
      </c>
      <c r="E58" s="40"/>
      <c r="F58" s="151">
        <v>2012</v>
      </c>
      <c r="G58" s="100">
        <v>14</v>
      </c>
      <c r="H58" s="83">
        <v>41.6</v>
      </c>
      <c r="I58" s="87">
        <v>2.97142857142857</v>
      </c>
      <c r="J58" s="40"/>
      <c r="K58" s="151">
        <v>2012</v>
      </c>
      <c r="L58" s="100">
        <v>2</v>
      </c>
      <c r="M58" s="83">
        <v>3.7</v>
      </c>
      <c r="N58" s="89">
        <v>1.85</v>
      </c>
      <c r="O58" t="s" s="131">
        <v>115</v>
      </c>
      <c r="P58" s="135">
        <f>AVERAGE(B44:B58)</f>
        <v>33.2</v>
      </c>
      <c r="Q58" s="97">
        <f>AVERAGE(D44:D58)</f>
        <v>3.98411961511245</v>
      </c>
      <c r="R58" t="s" s="134">
        <v>115</v>
      </c>
      <c r="S58" s="135">
        <f>AVERAGE(G44:G58)</f>
        <v>15.9333333333333</v>
      </c>
      <c r="T58" s="97">
        <f>AVERAGE(I44:I58)</f>
        <v>3.09191826292267</v>
      </c>
      <c r="U58" t="s" s="134">
        <v>115</v>
      </c>
      <c r="V58" s="135">
        <f>AVERAGE(L44:L58)</f>
        <v>2.86666666666667</v>
      </c>
      <c r="W58" s="97">
        <f>AVERAGE(N44:N58)</f>
        <v>1.50867063492063</v>
      </c>
    </row>
    <row r="59" ht="21.95" customHeight="1">
      <c r="A59" s="150">
        <v>2013</v>
      </c>
      <c r="B59" s="100">
        <v>53</v>
      </c>
      <c r="C59" s="83">
        <v>203.7</v>
      </c>
      <c r="D59" s="87">
        <v>3.84339622641509</v>
      </c>
      <c r="E59" s="40"/>
      <c r="F59" s="151">
        <v>2013</v>
      </c>
      <c r="G59" s="100">
        <v>26</v>
      </c>
      <c r="H59" s="83">
        <v>74</v>
      </c>
      <c r="I59" s="87">
        <v>2.84615384615385</v>
      </c>
      <c r="J59" s="40"/>
      <c r="K59" s="151">
        <v>2013</v>
      </c>
      <c r="L59" s="100">
        <v>7</v>
      </c>
      <c r="M59" s="83">
        <v>10.8</v>
      </c>
      <c r="N59" s="89">
        <v>1.54285714285714</v>
      </c>
      <c r="O59" t="s" s="131">
        <v>114</v>
      </c>
      <c r="P59" s="135">
        <f>AVERAGE(B44:B59)</f>
        <v>34.4375</v>
      </c>
      <c r="Q59" s="97">
        <f>AVERAGE(D44:D59)</f>
        <v>3.97532440331887</v>
      </c>
      <c r="R59" t="s" s="134">
        <v>114</v>
      </c>
      <c r="S59" s="135">
        <f>AVERAGE(G44:G59)</f>
        <v>16.5625</v>
      </c>
      <c r="T59" s="97">
        <f>AVERAGE(I44:I59)</f>
        <v>3.07655798687462</v>
      </c>
      <c r="U59" t="s" s="134">
        <v>114</v>
      </c>
      <c r="V59" s="135">
        <f>AVERAGE(L44:L59)</f>
        <v>3.125</v>
      </c>
      <c r="W59" s="97">
        <f>AVERAGE(N44:N59)</f>
        <v>1.51130036630037</v>
      </c>
    </row>
    <row r="60" ht="21.95" customHeight="1">
      <c r="A60" s="150">
        <v>2014</v>
      </c>
      <c r="B60" s="100">
        <v>33</v>
      </c>
      <c r="C60" s="83">
        <v>116.6</v>
      </c>
      <c r="D60" s="87">
        <v>3.53333333333333</v>
      </c>
      <c r="E60" s="40"/>
      <c r="F60" s="151">
        <v>2014</v>
      </c>
      <c r="G60" s="100">
        <v>21</v>
      </c>
      <c r="H60" s="83">
        <v>60.3</v>
      </c>
      <c r="I60" s="87">
        <v>2.87142857142857</v>
      </c>
      <c r="J60" s="40"/>
      <c r="K60" s="151">
        <v>2014</v>
      </c>
      <c r="L60" s="100">
        <v>5</v>
      </c>
      <c r="M60" s="83">
        <v>9.699999999999999</v>
      </c>
      <c r="N60" s="89">
        <v>1.94</v>
      </c>
      <c r="O60" t="s" s="131">
        <v>113</v>
      </c>
      <c r="P60" s="135">
        <f>AVERAGE(B44:B60)</f>
        <v>34.3529411764706</v>
      </c>
      <c r="Q60" s="97">
        <f>AVERAGE(D44:D60)</f>
        <v>3.94932492861383</v>
      </c>
      <c r="R60" t="s" s="134">
        <v>113</v>
      </c>
      <c r="S60" s="135">
        <f>AVERAGE(G44:G60)</f>
        <v>16.8235294117647</v>
      </c>
      <c r="T60" s="97">
        <f>AVERAGE(I44:I60)</f>
        <v>3.06449155067191</v>
      </c>
      <c r="U60" t="s" s="134">
        <v>113</v>
      </c>
      <c r="V60" s="135">
        <f>AVERAGE(L44:L60)</f>
        <v>3.23529411764706</v>
      </c>
      <c r="W60" s="97">
        <f>AVERAGE(N44:N60)</f>
        <v>1.54192176870748</v>
      </c>
    </row>
    <row r="61" ht="21.95" customHeight="1">
      <c r="A61" s="150">
        <v>2015</v>
      </c>
      <c r="B61" s="100">
        <v>48</v>
      </c>
      <c r="C61" s="83">
        <v>181</v>
      </c>
      <c r="D61" s="87">
        <v>3.77083333333333</v>
      </c>
      <c r="E61" s="40"/>
      <c r="F61" s="151">
        <v>2015</v>
      </c>
      <c r="G61" s="100">
        <v>26</v>
      </c>
      <c r="H61" s="83">
        <v>77.40000000000001</v>
      </c>
      <c r="I61" s="87">
        <v>2.97692307692308</v>
      </c>
      <c r="J61" s="40"/>
      <c r="K61" s="151">
        <v>2015</v>
      </c>
      <c r="L61" s="100">
        <v>7</v>
      </c>
      <c r="M61" s="83">
        <v>11</v>
      </c>
      <c r="N61" s="89">
        <v>1.57142857142857</v>
      </c>
      <c r="O61" t="s" s="131">
        <v>112</v>
      </c>
      <c r="P61" s="135">
        <f>AVERAGE(B44:B61)</f>
        <v>35.1111111111111</v>
      </c>
      <c r="Q61" s="97">
        <f>AVERAGE(D44:D61)</f>
        <v>3.93940872887603</v>
      </c>
      <c r="R61" t="s" s="134">
        <v>112</v>
      </c>
      <c r="S61" s="135">
        <f>AVERAGE(G44:G61)</f>
        <v>17.3333333333333</v>
      </c>
      <c r="T61" s="97">
        <f>AVERAGE(I44:I61)</f>
        <v>3.05962663546364</v>
      </c>
      <c r="U61" t="s" s="134">
        <v>112</v>
      </c>
      <c r="V61" s="135">
        <f>AVERAGE(L44:L61)</f>
        <v>3.44444444444444</v>
      </c>
      <c r="W61" s="97">
        <f>AVERAGE(N44:N61)</f>
        <v>1.54388888888889</v>
      </c>
    </row>
    <row r="62" ht="21.95" customHeight="1">
      <c r="A62" s="150">
        <v>2016</v>
      </c>
      <c r="B62" s="100">
        <v>71</v>
      </c>
      <c r="C62" s="83">
        <v>212.8</v>
      </c>
      <c r="D62" s="87">
        <v>2.99718309859155</v>
      </c>
      <c r="E62" s="40"/>
      <c r="F62" s="151">
        <v>2016</v>
      </c>
      <c r="G62" s="100">
        <v>52</v>
      </c>
      <c r="H62" s="83">
        <v>121.8</v>
      </c>
      <c r="I62" s="87">
        <v>2.34230769230769</v>
      </c>
      <c r="J62" s="40"/>
      <c r="K62" s="151">
        <v>2016</v>
      </c>
      <c r="L62" s="100">
        <v>22</v>
      </c>
      <c r="M62" s="83">
        <v>20.7</v>
      </c>
      <c r="N62" s="89">
        <v>0.940909090909091</v>
      </c>
      <c r="O62" t="s" s="131">
        <v>111</v>
      </c>
      <c r="P62" s="135">
        <f>AVERAGE(B44:B62)</f>
        <v>37</v>
      </c>
      <c r="Q62" s="97">
        <f>AVERAGE(D44:D62)</f>
        <v>3.88981790622948</v>
      </c>
      <c r="R62" t="s" s="134">
        <v>111</v>
      </c>
      <c r="S62" s="135">
        <f>AVERAGE(G44:G62)</f>
        <v>19.1578947368421</v>
      </c>
      <c r="T62" s="97">
        <f>AVERAGE(I44:I62)</f>
        <v>3.02187300687649</v>
      </c>
      <c r="U62" t="s" s="134">
        <v>111</v>
      </c>
      <c r="V62" s="135">
        <f>AVERAGE(L44:L62)</f>
        <v>4.42105263157895</v>
      </c>
      <c r="W62" s="97">
        <f>AVERAGE(N44:N62)</f>
        <v>1.50620265151515</v>
      </c>
    </row>
    <row r="63" ht="21.95" customHeight="1">
      <c r="A63" s="150">
        <v>2017</v>
      </c>
      <c r="B63" s="100">
        <v>47</v>
      </c>
      <c r="C63" s="83">
        <v>170.2</v>
      </c>
      <c r="D63" s="87">
        <v>3.62127659574468</v>
      </c>
      <c r="E63" s="40"/>
      <c r="F63" s="151">
        <v>2017</v>
      </c>
      <c r="G63" s="100">
        <v>30</v>
      </c>
      <c r="H63" s="83">
        <v>88.5</v>
      </c>
      <c r="I63" s="87">
        <v>2.95</v>
      </c>
      <c r="J63" s="40"/>
      <c r="K63" s="151">
        <v>2017</v>
      </c>
      <c r="L63" s="100">
        <v>8</v>
      </c>
      <c r="M63" s="83">
        <v>15.5</v>
      </c>
      <c r="N63" s="89">
        <v>1.9375</v>
      </c>
      <c r="O63" t="s" s="131">
        <v>110</v>
      </c>
      <c r="P63" s="135">
        <f>AVERAGE(B44:B63)</f>
        <v>37.5</v>
      </c>
      <c r="Q63" s="97">
        <f>AVERAGE(D44:D63)</f>
        <v>3.87639084070524</v>
      </c>
      <c r="R63" t="s" s="134">
        <v>110</v>
      </c>
      <c r="S63" s="135">
        <f>AVERAGE(G44:G63)</f>
        <v>19.7</v>
      </c>
      <c r="T63" s="97">
        <f>AVERAGE(I44:I63)</f>
        <v>3.01827935653266</v>
      </c>
      <c r="U63" t="s" s="134">
        <v>110</v>
      </c>
      <c r="V63" s="135">
        <f>AVERAGE(L44:L63)</f>
        <v>4.6</v>
      </c>
      <c r="W63" s="97">
        <f>AVERAGE(N44:N63)</f>
        <v>1.53157308377897</v>
      </c>
    </row>
    <row r="64" ht="21.95" customHeight="1">
      <c r="A64" s="150">
        <v>2018</v>
      </c>
      <c r="B64" s="100">
        <v>40</v>
      </c>
      <c r="C64" s="83">
        <v>150.7</v>
      </c>
      <c r="D64" s="87">
        <v>3.7675</v>
      </c>
      <c r="E64" s="40"/>
      <c r="F64" s="151">
        <v>2018</v>
      </c>
      <c r="G64" s="100">
        <v>21</v>
      </c>
      <c r="H64" s="83">
        <v>61.6</v>
      </c>
      <c r="I64" s="87">
        <v>2.93333333333333</v>
      </c>
      <c r="J64" s="40"/>
      <c r="K64" s="151">
        <v>2018</v>
      </c>
      <c r="L64" s="100">
        <v>4</v>
      </c>
      <c r="M64" s="83">
        <v>5.7</v>
      </c>
      <c r="N64" s="89">
        <v>1.425</v>
      </c>
      <c r="O64" s="96"/>
      <c r="P64" s="83"/>
      <c r="Q64" s="83"/>
      <c r="R64" s="84"/>
      <c r="S64" s="83"/>
      <c r="T64" s="83"/>
      <c r="U64" s="84"/>
      <c r="V64" s="83"/>
      <c r="W64" s="97"/>
    </row>
    <row r="65" ht="21.95" customHeight="1">
      <c r="A65" s="150">
        <v>2019</v>
      </c>
      <c r="B65" s="100">
        <v>60</v>
      </c>
      <c r="C65" s="83">
        <v>208.7</v>
      </c>
      <c r="D65" s="87">
        <v>3.47833333333333</v>
      </c>
      <c r="E65" s="40"/>
      <c r="F65" s="151">
        <v>2019</v>
      </c>
      <c r="G65" s="100">
        <v>38</v>
      </c>
      <c r="H65" s="83">
        <v>102.6</v>
      </c>
      <c r="I65" s="87">
        <v>2.7</v>
      </c>
      <c r="J65" s="40"/>
      <c r="K65" s="151">
        <v>2019</v>
      </c>
      <c r="L65" s="100">
        <v>8</v>
      </c>
      <c r="M65" s="83">
        <v>8.9</v>
      </c>
      <c r="N65" s="89">
        <v>1.1125</v>
      </c>
      <c r="O65" s="96"/>
      <c r="P65" s="83"/>
      <c r="Q65" s="83"/>
      <c r="R65" s="84"/>
      <c r="S65" s="83"/>
      <c r="T65" s="83"/>
      <c r="U65" s="84"/>
      <c r="V65" s="83"/>
      <c r="W65" s="97"/>
    </row>
    <row r="66" ht="21.95" customHeight="1">
      <c r="A66" s="150">
        <v>2020</v>
      </c>
      <c r="B66" s="100">
        <v>34</v>
      </c>
      <c r="C66" s="83">
        <v>133.7</v>
      </c>
      <c r="D66" s="87">
        <v>3.93235294117647</v>
      </c>
      <c r="E66" s="40"/>
      <c r="F66" s="151">
        <v>2020</v>
      </c>
      <c r="G66" s="100">
        <v>18</v>
      </c>
      <c r="H66" s="83">
        <v>58.2</v>
      </c>
      <c r="I66" s="87">
        <v>3.23333333333333</v>
      </c>
      <c r="J66" s="40"/>
      <c r="K66" s="151">
        <v>2020</v>
      </c>
      <c r="L66" s="100">
        <v>1</v>
      </c>
      <c r="M66" s="83">
        <v>1.6</v>
      </c>
      <c r="N66" s="89">
        <v>1.6</v>
      </c>
      <c r="O66" s="96"/>
      <c r="P66" s="83"/>
      <c r="Q66" s="83"/>
      <c r="R66" s="84"/>
      <c r="S66" s="83"/>
      <c r="T66" s="83"/>
      <c r="U66" s="84"/>
      <c r="V66" s="83"/>
      <c r="W66" s="97"/>
    </row>
    <row r="67" ht="21.95" customHeight="1">
      <c r="A67" s="150">
        <v>2021</v>
      </c>
      <c r="B67" s="100">
        <v>51</v>
      </c>
      <c r="C67" s="83">
        <v>165.3</v>
      </c>
      <c r="D67" s="87">
        <v>3.24117647058824</v>
      </c>
      <c r="E67" s="40"/>
      <c r="F67" s="151">
        <v>2021</v>
      </c>
      <c r="G67" s="100">
        <v>38</v>
      </c>
      <c r="H67" s="83">
        <v>106.7</v>
      </c>
      <c r="I67" s="87">
        <v>2.80789473684211</v>
      </c>
      <c r="J67" s="40"/>
      <c r="K67" s="151">
        <v>2021</v>
      </c>
      <c r="L67" s="100">
        <v>11</v>
      </c>
      <c r="M67" s="83">
        <v>18.4</v>
      </c>
      <c r="N67" s="89">
        <v>1.67272727272727</v>
      </c>
      <c r="O67" s="96"/>
      <c r="P67" s="83"/>
      <c r="Q67" s="83"/>
      <c r="R67" s="84"/>
      <c r="S67" s="83"/>
      <c r="T67" s="83"/>
      <c r="U67" s="84"/>
      <c r="V67" s="83"/>
      <c r="W67" s="97"/>
    </row>
    <row r="68" ht="21.95" customHeight="1">
      <c r="A68" s="150">
        <v>2022</v>
      </c>
      <c r="B68" s="100">
        <v>56</v>
      </c>
      <c r="C68" s="83">
        <v>205</v>
      </c>
      <c r="D68" s="87">
        <v>3.66071428571429</v>
      </c>
      <c r="E68" s="40"/>
      <c r="F68" s="151">
        <v>2022</v>
      </c>
      <c r="G68" s="100">
        <v>31</v>
      </c>
      <c r="H68" s="83">
        <v>88.5</v>
      </c>
      <c r="I68" s="87">
        <v>2.85483870967742</v>
      </c>
      <c r="J68" s="40"/>
      <c r="K68" s="151">
        <v>2022</v>
      </c>
      <c r="L68" s="100">
        <v>5</v>
      </c>
      <c r="M68" s="83">
        <v>6.6</v>
      </c>
      <c r="N68" s="89">
        <v>1.32</v>
      </c>
      <c r="O68" s="96"/>
      <c r="P68" s="83"/>
      <c r="Q68" s="83"/>
      <c r="R68" s="84"/>
      <c r="S68" s="83"/>
      <c r="T68" s="83"/>
      <c r="U68" s="84"/>
      <c r="V68" s="83"/>
      <c r="W68" s="97"/>
    </row>
    <row r="69" ht="21.95" customHeight="1">
      <c r="A69" s="86"/>
      <c r="B69" s="84"/>
      <c r="C69" s="83"/>
      <c r="D69" s="87"/>
      <c r="E69" s="40"/>
      <c r="F69" s="88"/>
      <c r="G69" s="84"/>
      <c r="H69" s="83"/>
      <c r="I69" s="87"/>
      <c r="J69" s="40"/>
      <c r="K69" s="88"/>
      <c r="L69" s="84"/>
      <c r="M69" s="83"/>
      <c r="N69" s="89"/>
      <c r="O69" s="82"/>
      <c r="P69" s="83"/>
      <c r="Q69" s="83"/>
      <c r="R69" s="84"/>
      <c r="S69" s="84"/>
      <c r="T69" s="83"/>
      <c r="U69" s="83"/>
      <c r="V69" s="83"/>
      <c r="W69" s="85"/>
    </row>
    <row r="70" ht="21.95" customHeight="1">
      <c r="A70" s="86"/>
      <c r="B70" s="84"/>
      <c r="C70" s="83"/>
      <c r="D70" s="87"/>
      <c r="E70" s="40"/>
      <c r="F70" s="88"/>
      <c r="G70" s="84"/>
      <c r="H70" s="83"/>
      <c r="I70" s="87"/>
      <c r="J70" s="40"/>
      <c r="K70" s="88"/>
      <c r="L70" s="84"/>
      <c r="M70" s="83"/>
      <c r="N70" s="89"/>
      <c r="O70" s="82"/>
      <c r="P70" s="83"/>
      <c r="Q70" s="83"/>
      <c r="R70" s="84"/>
      <c r="S70" s="84"/>
      <c r="T70" s="83"/>
      <c r="U70" s="83"/>
      <c r="V70" s="83"/>
      <c r="W70" s="85"/>
    </row>
    <row r="71" ht="21.95" customHeight="1">
      <c r="A71" s="86"/>
      <c r="B71" s="84"/>
      <c r="C71" s="83"/>
      <c r="D71" s="87"/>
      <c r="E71" s="40"/>
      <c r="F71" s="88"/>
      <c r="G71" s="84"/>
      <c r="H71" s="83"/>
      <c r="I71" s="87"/>
      <c r="J71" s="40"/>
      <c r="K71" s="88"/>
      <c r="L71" s="84"/>
      <c r="M71" s="83"/>
      <c r="N71" s="89"/>
      <c r="O71" s="82"/>
      <c r="P71" s="83"/>
      <c r="Q71" s="83"/>
      <c r="R71" s="84"/>
      <c r="S71" s="84"/>
      <c r="T71" s="83"/>
      <c r="U71" s="83"/>
      <c r="V71" s="83"/>
      <c r="W71" s="85"/>
    </row>
    <row r="72" ht="21.95" customHeight="1">
      <c r="A72" s="86"/>
      <c r="B72" s="84"/>
      <c r="C72" s="83"/>
      <c r="D72" s="87"/>
      <c r="E72" s="40"/>
      <c r="F72" s="88"/>
      <c r="G72" s="84"/>
      <c r="H72" s="83"/>
      <c r="I72" s="87"/>
      <c r="J72" s="40"/>
      <c r="K72" s="88"/>
      <c r="L72" s="84"/>
      <c r="M72" s="83"/>
      <c r="N72" s="89"/>
      <c r="O72" s="82"/>
      <c r="P72" s="83"/>
      <c r="Q72" s="83"/>
      <c r="R72" s="84"/>
      <c r="S72" s="84"/>
      <c r="T72" s="83"/>
      <c r="U72" s="83"/>
      <c r="V72" s="83"/>
      <c r="W72" s="85"/>
    </row>
    <row r="73" ht="21.95" customHeight="1">
      <c r="A73" s="86"/>
      <c r="B73" s="84"/>
      <c r="C73" s="83"/>
      <c r="D73" s="87"/>
      <c r="E73" s="40"/>
      <c r="F73" s="88"/>
      <c r="G73" s="84"/>
      <c r="H73" s="83"/>
      <c r="I73" s="87"/>
      <c r="J73" s="40"/>
      <c r="K73" s="88"/>
      <c r="L73" s="84"/>
      <c r="M73" s="83"/>
      <c r="N73" s="89"/>
      <c r="O73" s="82"/>
      <c r="P73" s="83"/>
      <c r="Q73" s="83"/>
      <c r="R73" s="84"/>
      <c r="S73" s="84"/>
      <c r="T73" s="83"/>
      <c r="U73" s="83"/>
      <c r="V73" s="83"/>
      <c r="W73" s="85"/>
    </row>
    <row r="74" ht="21.95" customHeight="1">
      <c r="A74" s="86"/>
      <c r="B74" s="84"/>
      <c r="C74" s="83"/>
      <c r="D74" s="87"/>
      <c r="E74" s="40"/>
      <c r="F74" s="88"/>
      <c r="G74" s="84"/>
      <c r="H74" s="83"/>
      <c r="I74" s="87"/>
      <c r="J74" s="40"/>
      <c r="K74" s="88"/>
      <c r="L74" s="84"/>
      <c r="M74" s="83"/>
      <c r="N74" s="89"/>
      <c r="O74" s="82"/>
      <c r="P74" s="83"/>
      <c r="Q74" s="83"/>
      <c r="R74" s="84"/>
      <c r="S74" s="84"/>
      <c r="T74" s="83"/>
      <c r="U74" s="83"/>
      <c r="V74" s="83"/>
      <c r="W74" s="85"/>
    </row>
    <row r="75" ht="21.95" customHeight="1">
      <c r="A75" s="86"/>
      <c r="B75" s="84"/>
      <c r="C75" s="83"/>
      <c r="D75" s="87"/>
      <c r="E75" s="40"/>
      <c r="F75" s="88"/>
      <c r="G75" s="84"/>
      <c r="H75" s="83"/>
      <c r="I75" s="87"/>
      <c r="J75" s="40"/>
      <c r="K75" s="88"/>
      <c r="L75" s="84"/>
      <c r="M75" s="83"/>
      <c r="N75" s="89"/>
      <c r="O75" s="82"/>
      <c r="P75" s="83"/>
      <c r="Q75" s="83"/>
      <c r="R75" s="84"/>
      <c r="S75" s="84"/>
      <c r="T75" s="83"/>
      <c r="U75" s="83"/>
      <c r="V75" s="83"/>
      <c r="W75" s="85"/>
    </row>
    <row r="76" ht="21.95" customHeight="1">
      <c r="A76" s="86"/>
      <c r="B76" s="84"/>
      <c r="C76" s="83"/>
      <c r="D76" s="87"/>
      <c r="E76" s="40"/>
      <c r="F76" s="88"/>
      <c r="G76" s="84"/>
      <c r="H76" s="83"/>
      <c r="I76" s="87"/>
      <c r="J76" s="40"/>
      <c r="K76" s="88"/>
      <c r="L76" s="84"/>
      <c r="M76" s="83"/>
      <c r="N76" s="89"/>
      <c r="O76" s="82"/>
      <c r="P76" s="83"/>
      <c r="Q76" s="83"/>
      <c r="R76" s="84"/>
      <c r="S76" s="84"/>
      <c r="T76" s="83"/>
      <c r="U76" s="83"/>
      <c r="V76" s="83"/>
      <c r="W76" s="85"/>
    </row>
    <row r="77" ht="21.95" customHeight="1">
      <c r="A77" s="86"/>
      <c r="B77" s="84"/>
      <c r="C77" s="83"/>
      <c r="D77" s="87"/>
      <c r="E77" s="40"/>
      <c r="F77" s="88"/>
      <c r="G77" s="84"/>
      <c r="H77" s="83"/>
      <c r="I77" s="87"/>
      <c r="J77" s="40"/>
      <c r="K77" s="88"/>
      <c r="L77" s="84"/>
      <c r="M77" s="83"/>
      <c r="N77" s="89"/>
      <c r="O77" s="82"/>
      <c r="P77" s="83"/>
      <c r="Q77" s="83"/>
      <c r="R77" s="84"/>
      <c r="S77" s="84"/>
      <c r="T77" s="83"/>
      <c r="U77" s="83"/>
      <c r="V77" s="83"/>
      <c r="W77" s="85"/>
    </row>
    <row r="78" ht="21.95" customHeight="1">
      <c r="A78" s="86"/>
      <c r="B78" s="84"/>
      <c r="C78" s="83"/>
      <c r="D78" s="87"/>
      <c r="E78" s="40"/>
      <c r="F78" s="88"/>
      <c r="G78" s="84"/>
      <c r="H78" s="83"/>
      <c r="I78" s="87"/>
      <c r="J78" s="40"/>
      <c r="K78" s="88"/>
      <c r="L78" s="84"/>
      <c r="M78" s="83"/>
      <c r="N78" s="89"/>
      <c r="O78" s="82"/>
      <c r="P78" s="83"/>
      <c r="Q78" s="83"/>
      <c r="R78" s="84"/>
      <c r="S78" s="84"/>
      <c r="T78" s="83"/>
      <c r="U78" s="83"/>
      <c r="V78" s="83"/>
      <c r="W78" s="85"/>
    </row>
    <row r="79" ht="21.95" customHeight="1">
      <c r="A79" s="86"/>
      <c r="B79" s="84"/>
      <c r="C79" s="83"/>
      <c r="D79" s="87"/>
      <c r="E79" s="40"/>
      <c r="F79" s="88"/>
      <c r="G79" s="84"/>
      <c r="H79" s="83"/>
      <c r="I79" s="87"/>
      <c r="J79" s="40"/>
      <c r="K79" s="88"/>
      <c r="L79" s="84"/>
      <c r="M79" s="83"/>
      <c r="N79" s="89"/>
      <c r="O79" s="82"/>
      <c r="P79" s="83"/>
      <c r="Q79" s="83"/>
      <c r="R79" s="84"/>
      <c r="S79" s="84"/>
      <c r="T79" s="83"/>
      <c r="U79" s="83"/>
      <c r="V79" s="83"/>
      <c r="W79" s="85"/>
    </row>
    <row r="80" ht="21.95" customHeight="1">
      <c r="A80" s="86"/>
      <c r="B80" s="84"/>
      <c r="C80" s="83"/>
      <c r="D80" s="87"/>
      <c r="E80" s="40"/>
      <c r="F80" s="88"/>
      <c r="G80" s="84"/>
      <c r="H80" s="83"/>
      <c r="I80" s="87"/>
      <c r="J80" s="40"/>
      <c r="K80" s="88"/>
      <c r="L80" s="84"/>
      <c r="M80" s="83"/>
      <c r="N80" s="89"/>
      <c r="O80" s="82"/>
      <c r="P80" s="83"/>
      <c r="Q80" s="83"/>
      <c r="R80" s="84"/>
      <c r="S80" s="84"/>
      <c r="T80" s="83"/>
      <c r="U80" s="83"/>
      <c r="V80" s="83"/>
      <c r="W80" s="85"/>
    </row>
    <row r="81" ht="21.95" customHeight="1">
      <c r="A81" s="86"/>
      <c r="B81" s="84"/>
      <c r="C81" s="83"/>
      <c r="D81" s="87"/>
      <c r="E81" s="40"/>
      <c r="F81" s="88"/>
      <c r="G81" s="84"/>
      <c r="H81" s="83"/>
      <c r="I81" s="87"/>
      <c r="J81" s="40"/>
      <c r="K81" s="88"/>
      <c r="L81" s="84"/>
      <c r="M81" s="83"/>
      <c r="N81" s="89"/>
      <c r="O81" s="82"/>
      <c r="P81" s="83"/>
      <c r="Q81" s="83"/>
      <c r="R81" s="84"/>
      <c r="S81" s="84"/>
      <c r="T81" s="83"/>
      <c r="U81" s="83"/>
      <c r="V81" s="83"/>
      <c r="W81" s="85"/>
    </row>
    <row r="82" ht="21.95" customHeight="1">
      <c r="A82" s="86"/>
      <c r="B82" s="84"/>
      <c r="C82" s="83"/>
      <c r="D82" s="87"/>
      <c r="E82" s="40"/>
      <c r="F82" s="88"/>
      <c r="G82" s="84"/>
      <c r="H82" s="83"/>
      <c r="I82" s="87"/>
      <c r="J82" s="40"/>
      <c r="K82" s="88"/>
      <c r="L82" s="84"/>
      <c r="M82" s="83"/>
      <c r="N82" s="89"/>
      <c r="O82" s="82"/>
      <c r="P82" s="83"/>
      <c r="Q82" s="83"/>
      <c r="R82" s="84"/>
      <c r="S82" s="84"/>
      <c r="T82" s="83"/>
      <c r="U82" s="83"/>
      <c r="V82" s="83"/>
      <c r="W82" s="85"/>
    </row>
    <row r="83" ht="21.95" customHeight="1">
      <c r="A83" s="86"/>
      <c r="B83" s="84"/>
      <c r="C83" s="83"/>
      <c r="D83" s="87"/>
      <c r="E83" s="40"/>
      <c r="F83" s="88"/>
      <c r="G83" s="84"/>
      <c r="H83" s="83"/>
      <c r="I83" s="87"/>
      <c r="J83" s="40"/>
      <c r="K83" s="88"/>
      <c r="L83" s="84"/>
      <c r="M83" s="83"/>
      <c r="N83" s="89"/>
      <c r="O83" s="82"/>
      <c r="P83" s="83"/>
      <c r="Q83" s="83"/>
      <c r="R83" s="84"/>
      <c r="S83" s="84"/>
      <c r="T83" s="83"/>
      <c r="U83" s="83"/>
      <c r="V83" s="83"/>
      <c r="W83" s="85"/>
    </row>
    <row r="84" ht="21.95" customHeight="1">
      <c r="A84" s="86"/>
      <c r="B84" s="84"/>
      <c r="C84" s="83"/>
      <c r="D84" s="87"/>
      <c r="E84" s="40"/>
      <c r="F84" s="88"/>
      <c r="G84" s="84"/>
      <c r="H84" s="83"/>
      <c r="I84" s="87"/>
      <c r="J84" s="40"/>
      <c r="K84" s="88"/>
      <c r="L84" s="84"/>
      <c r="M84" s="83"/>
      <c r="N84" s="89"/>
      <c r="O84" s="82"/>
      <c r="P84" s="83"/>
      <c r="Q84" s="83"/>
      <c r="R84" s="84"/>
      <c r="S84" s="84"/>
      <c r="T84" s="83"/>
      <c r="U84" s="83"/>
      <c r="V84" s="83"/>
      <c r="W84" s="85"/>
    </row>
    <row r="85" ht="21.95" customHeight="1">
      <c r="A85" s="86"/>
      <c r="B85" s="84"/>
      <c r="C85" s="83"/>
      <c r="D85" s="87"/>
      <c r="E85" s="40"/>
      <c r="F85" s="88"/>
      <c r="G85" s="84"/>
      <c r="H85" s="83"/>
      <c r="I85" s="87"/>
      <c r="J85" s="40"/>
      <c r="K85" s="88"/>
      <c r="L85" s="84"/>
      <c r="M85" s="83"/>
      <c r="N85" s="89"/>
      <c r="O85" s="82"/>
      <c r="P85" s="83"/>
      <c r="Q85" s="83"/>
      <c r="R85" s="84"/>
      <c r="S85" s="84"/>
      <c r="T85" s="83"/>
      <c r="U85" s="83"/>
      <c r="V85" s="83"/>
      <c r="W85" s="85"/>
    </row>
    <row r="86" ht="21.95" customHeight="1">
      <c r="A86" s="86"/>
      <c r="B86" s="84"/>
      <c r="C86" s="83"/>
      <c r="D86" s="90"/>
      <c r="E86" s="40"/>
      <c r="F86" s="88"/>
      <c r="G86" s="84"/>
      <c r="H86" s="83"/>
      <c r="I86" s="90"/>
      <c r="J86" s="40"/>
      <c r="K86" s="88"/>
      <c r="L86" s="84"/>
      <c r="M86" s="83"/>
      <c r="N86" s="91"/>
      <c r="O86" s="82"/>
      <c r="P86" s="83"/>
      <c r="Q86" s="83"/>
      <c r="R86" s="84"/>
      <c r="S86" s="84"/>
      <c r="T86" s="83"/>
      <c r="U86" s="83"/>
      <c r="V86" s="83"/>
      <c r="W86" s="85"/>
    </row>
    <row r="87" ht="21.95" customHeight="1">
      <c r="A87" s="86"/>
      <c r="B87" s="84"/>
      <c r="C87" s="83"/>
      <c r="D87" s="90"/>
      <c r="E87" s="40"/>
      <c r="F87" s="88"/>
      <c r="G87" s="84"/>
      <c r="H87" s="83"/>
      <c r="I87" s="90"/>
      <c r="J87" s="40"/>
      <c r="K87" s="88"/>
      <c r="L87" s="84"/>
      <c r="M87" s="83"/>
      <c r="N87" s="91"/>
      <c r="O87" s="82"/>
      <c r="P87" s="83"/>
      <c r="Q87" s="83"/>
      <c r="R87" s="84"/>
      <c r="S87" s="84"/>
      <c r="T87" s="83"/>
      <c r="U87" s="83"/>
      <c r="V87" s="83"/>
      <c r="W87" s="85"/>
    </row>
    <row r="88" ht="21.95" customHeight="1">
      <c r="A88" t="s" s="92">
        <v>97</v>
      </c>
      <c r="B88" s="84"/>
      <c r="C88" s="83"/>
      <c r="D88" s="87"/>
      <c r="E88" s="40"/>
      <c r="F88" s="88"/>
      <c r="G88" s="84"/>
      <c r="H88" s="83"/>
      <c r="I88" s="87"/>
      <c r="J88" s="40"/>
      <c r="K88" s="88"/>
      <c r="L88" s="84"/>
      <c r="M88" s="83"/>
      <c r="N88" s="89"/>
      <c r="O88" s="82"/>
      <c r="P88" s="83"/>
      <c r="Q88" s="83"/>
      <c r="R88" s="84"/>
      <c r="S88" s="84"/>
      <c r="T88" s="83"/>
      <c r="U88" s="83"/>
      <c r="V88" s="83"/>
      <c r="W88" s="85"/>
    </row>
    <row r="89" ht="21.95" customHeight="1">
      <c r="A89" t="s" s="93">
        <v>98</v>
      </c>
      <c r="B89" s="94"/>
      <c r="C89" s="83"/>
      <c r="D89" s="87"/>
      <c r="E89" s="40"/>
      <c r="F89" t="s" s="95">
        <v>98</v>
      </c>
      <c r="G89" s="94"/>
      <c r="H89" s="83"/>
      <c r="I89" s="87"/>
      <c r="J89" s="40"/>
      <c r="K89" t="s" s="95">
        <v>98</v>
      </c>
      <c r="L89" s="94"/>
      <c r="M89" s="83"/>
      <c r="N89" s="89"/>
      <c r="O89" s="96"/>
      <c r="P89" s="83"/>
      <c r="Q89" s="83"/>
      <c r="R89" s="84"/>
      <c r="S89" s="83"/>
      <c r="T89" s="83"/>
      <c r="U89" s="84"/>
      <c r="V89" s="83"/>
      <c r="W89" s="97"/>
    </row>
    <row r="90" ht="21.95" customHeight="1">
      <c r="A90" t="s" s="98">
        <v>99</v>
      </c>
      <c r="B90" s="100">
        <f>AVERAGE(B33:B42)</f>
        <v>33.2</v>
      </c>
      <c r="C90" s="83">
        <f>AVERAGE(C33:C42)</f>
        <v>130.37</v>
      </c>
      <c r="D90" s="87">
        <f>AVERAGE(D33:D42)</f>
        <v>3.96075449589217</v>
      </c>
      <c r="E90" s="40"/>
      <c r="F90" t="s" s="99">
        <v>99</v>
      </c>
      <c r="G90" s="100">
        <f>AVERAGE(G33:G42)</f>
        <v>15.7</v>
      </c>
      <c r="H90" s="83">
        <f>AVERAGE(H33:H42)</f>
        <v>46.11</v>
      </c>
      <c r="I90" s="87">
        <f>AVERAGE(I33:I42)</f>
        <v>3.00647041847042</v>
      </c>
      <c r="J90" s="40"/>
      <c r="K90" t="s" s="99">
        <v>99</v>
      </c>
      <c r="L90" s="100">
        <f>AVERAGE(L33:L42)</f>
        <v>3.6</v>
      </c>
      <c r="M90" s="83">
        <f>AVERAGE(M33:M42)</f>
        <v>5.4</v>
      </c>
      <c r="N90" s="89">
        <f>AVERAGE(N33:N42)</f>
        <v>1.51449735449735</v>
      </c>
      <c r="O90" s="96"/>
      <c r="P90" s="83"/>
      <c r="Q90" s="83"/>
      <c r="R90" s="84"/>
      <c r="S90" s="83"/>
      <c r="T90" s="83"/>
      <c r="U90" s="84"/>
      <c r="V90" s="83"/>
      <c r="W90" s="97"/>
    </row>
    <row r="91" ht="21.95" customHeight="1">
      <c r="A91" t="s" s="98">
        <v>100</v>
      </c>
      <c r="B91" s="100">
        <f>AVERAGE(B44:B53)</f>
        <v>32.9</v>
      </c>
      <c r="C91" s="83">
        <f>AVERAGE(C44:C53)</f>
        <v>128.53</v>
      </c>
      <c r="D91" s="87">
        <f>AVERAGE(D44:D53)</f>
        <v>3.92395437884998</v>
      </c>
      <c r="E91" s="40"/>
      <c r="F91" t="s" s="99">
        <v>100</v>
      </c>
      <c r="G91" s="100">
        <f>AVERAGE(G44:G53)</f>
        <v>16.4</v>
      </c>
      <c r="H91" s="83">
        <f>AVERAGE(H44:H53)</f>
        <v>50.02</v>
      </c>
      <c r="I91" s="87">
        <f>AVERAGE(I44:I53)</f>
        <v>3.07180787566743</v>
      </c>
      <c r="J91" s="40"/>
      <c r="K91" t="s" s="99">
        <v>100</v>
      </c>
      <c r="L91" s="100">
        <f>AVERAGE(L44:L53)</f>
        <v>3.2</v>
      </c>
      <c r="M91" s="83">
        <f>AVERAGE(M44:M53)</f>
        <v>5.43</v>
      </c>
      <c r="N91" s="89">
        <f>AVERAGE(N44:N53)</f>
        <v>1.64604166666667</v>
      </c>
      <c r="O91" s="96"/>
      <c r="P91" s="83"/>
      <c r="Q91" s="83"/>
      <c r="R91" s="84"/>
      <c r="S91" s="83"/>
      <c r="T91" s="83"/>
      <c r="U91" s="84"/>
      <c r="V91" s="83"/>
      <c r="W91" s="97"/>
    </row>
    <row r="92" ht="21.95" customHeight="1">
      <c r="A92" s="105"/>
      <c r="B92" s="84"/>
      <c r="C92" s="84"/>
      <c r="D92" s="90"/>
      <c r="E92" s="40"/>
      <c r="F92" s="106"/>
      <c r="G92" s="84"/>
      <c r="H92" s="84"/>
      <c r="I92" s="90"/>
      <c r="J92" s="40"/>
      <c r="K92" s="106"/>
      <c r="L92" s="84"/>
      <c r="M92" s="84"/>
      <c r="N92" s="91"/>
      <c r="O92" s="96"/>
      <c r="P92" s="83"/>
      <c r="Q92" s="83"/>
      <c r="R92" s="84"/>
      <c r="S92" s="83"/>
      <c r="T92" s="83"/>
      <c r="U92" s="84"/>
      <c r="V92" s="83"/>
      <c r="W92" s="97"/>
    </row>
    <row r="93" ht="21.95" customHeight="1">
      <c r="A93" t="s" s="103">
        <v>102</v>
      </c>
      <c r="B93" s="83">
        <f>AVERAGE(B11:B20)</f>
        <v>35.4</v>
      </c>
      <c r="C93" s="83">
        <f>AVERAGE(C11:C20)</f>
        <v>140.77</v>
      </c>
      <c r="D93" s="87">
        <f>AVERAGE(D11:D20)</f>
        <v>4.01615425058764</v>
      </c>
      <c r="E93" s="40"/>
      <c r="F93" t="s" s="104">
        <v>102</v>
      </c>
      <c r="G93" s="83">
        <f>AVERAGE(G11:G20)</f>
        <v>16.1</v>
      </c>
      <c r="H93" s="83">
        <f>AVERAGE(H11:H20)</f>
        <v>48.63</v>
      </c>
      <c r="I93" s="87">
        <f>AVERAGE(I11:I20)</f>
        <v>3.02607254597255</v>
      </c>
      <c r="J93" s="40"/>
      <c r="K93" t="s" s="104">
        <v>102</v>
      </c>
      <c r="L93" s="83">
        <f>AVERAGE(L11:L20)</f>
        <v>3</v>
      </c>
      <c r="M93" s="83">
        <f>AVERAGE(M11:M20)</f>
        <v>4.23</v>
      </c>
      <c r="N93" s="89">
        <f>AVERAGE(N11:N20)</f>
        <v>1.63432098765432</v>
      </c>
      <c r="O93" s="96"/>
      <c r="P93" s="83"/>
      <c r="Q93" s="83"/>
      <c r="R93" s="84"/>
      <c r="S93" s="83"/>
      <c r="T93" s="83"/>
      <c r="U93" s="84"/>
      <c r="V93" s="83"/>
      <c r="W93" s="97"/>
    </row>
    <row r="94" ht="21.95" customHeight="1">
      <c r="A94" t="s" s="103">
        <v>103</v>
      </c>
      <c r="B94" s="100">
        <f>AVERAGE(B22:B31)</f>
        <v>30.6</v>
      </c>
      <c r="C94" s="83">
        <f>AVERAGE(C22:C31)</f>
        <v>119.21</v>
      </c>
      <c r="D94" s="87">
        <f>AVERAGE(D22:D31)</f>
        <v>3.89411944943036</v>
      </c>
      <c r="E94" s="40"/>
      <c r="F94" t="s" s="104">
        <v>103</v>
      </c>
      <c r="G94" s="100">
        <f>AVERAGE(G22:G31)</f>
        <v>14.8</v>
      </c>
      <c r="H94" s="83">
        <f>AVERAGE(H22:H31)</f>
        <v>44.36</v>
      </c>
      <c r="I94" s="87">
        <f>AVERAGE(I22:I31)</f>
        <v>2.99460759196943</v>
      </c>
      <c r="J94" s="40"/>
      <c r="K94" t="s" s="104">
        <v>103</v>
      </c>
      <c r="L94" s="100">
        <f>AVERAGE(L22:L31)</f>
        <v>2.8</v>
      </c>
      <c r="M94" s="83">
        <f>AVERAGE(M22:M31)</f>
        <v>4.42</v>
      </c>
      <c r="N94" s="89">
        <f>AVERAGE(N22:N31)</f>
        <v>1.49240740740741</v>
      </c>
      <c r="O94" s="96"/>
      <c r="P94" s="83"/>
      <c r="Q94" s="83"/>
      <c r="R94" s="84"/>
      <c r="S94" s="83"/>
      <c r="T94" s="83"/>
      <c r="U94" s="84"/>
      <c r="V94" s="83"/>
      <c r="W94" s="97"/>
    </row>
    <row r="95" ht="21.95" customHeight="1">
      <c r="A95" s="105"/>
      <c r="B95" s="84"/>
      <c r="C95" s="84"/>
      <c r="D95" s="90"/>
      <c r="E95" s="40"/>
      <c r="F95" s="106"/>
      <c r="G95" s="84"/>
      <c r="H95" s="84"/>
      <c r="I95" s="90"/>
      <c r="J95" s="40"/>
      <c r="K95" s="106"/>
      <c r="L95" s="84"/>
      <c r="M95" s="84"/>
      <c r="N95" s="91"/>
      <c r="O95" s="96"/>
      <c r="P95" s="83"/>
      <c r="Q95" s="83"/>
      <c r="R95" s="84"/>
      <c r="S95" s="83"/>
      <c r="T95" s="83"/>
      <c r="U95" s="84"/>
      <c r="V95" s="83"/>
      <c r="W95" s="97"/>
    </row>
    <row r="96" ht="21.95" customHeight="1">
      <c r="A96" t="s" s="93">
        <v>104</v>
      </c>
      <c r="B96" s="84"/>
      <c r="C96" s="84"/>
      <c r="D96" s="90"/>
      <c r="E96" s="40"/>
      <c r="F96" t="s" s="95">
        <v>104</v>
      </c>
      <c r="G96" s="84"/>
      <c r="H96" s="84"/>
      <c r="I96" s="90"/>
      <c r="J96" s="40"/>
      <c r="K96" t="s" s="95">
        <v>104</v>
      </c>
      <c r="L96" s="84"/>
      <c r="M96" s="84"/>
      <c r="N96" s="91"/>
      <c r="O96" s="96"/>
      <c r="P96" s="83"/>
      <c r="Q96" s="83"/>
      <c r="R96" s="84"/>
      <c r="S96" s="83"/>
      <c r="T96" s="83"/>
      <c r="U96" s="84"/>
      <c r="V96" s="83"/>
      <c r="W96" s="97"/>
    </row>
    <row r="97" ht="21.95" customHeight="1">
      <c r="A97" t="s" s="98">
        <v>99</v>
      </c>
      <c r="B97" s="83">
        <f>AVERAGE(B38:B42)</f>
        <v>33.6</v>
      </c>
      <c r="C97" s="83">
        <f>AVERAGE(C38:C42)</f>
        <v>136.68</v>
      </c>
      <c r="D97" s="87">
        <f>AVERAGE(D38:D42)</f>
        <v>4.08531218939188</v>
      </c>
      <c r="E97" s="40"/>
      <c r="F97" t="s" s="99">
        <v>99</v>
      </c>
      <c r="G97" s="83">
        <f>AVERAGE(G38:G42)</f>
        <v>14.2</v>
      </c>
      <c r="H97" s="83">
        <f>AVERAGE(H38:H42)</f>
        <v>43.58</v>
      </c>
      <c r="I97" s="87">
        <f>AVERAGE(I38:I42)</f>
        <v>3.07</v>
      </c>
      <c r="J97" s="40"/>
      <c r="K97" t="s" s="99">
        <v>99</v>
      </c>
      <c r="L97" s="83">
        <f>AVERAGE(L38:L42)</f>
        <v>2.6</v>
      </c>
      <c r="M97" s="83">
        <f>AVERAGE(M38:M42)</f>
        <v>4.3</v>
      </c>
      <c r="N97" s="89">
        <f>AVERAGE(N38:N42)</f>
        <v>1.54266666666667</v>
      </c>
      <c r="O97" s="96"/>
      <c r="P97" s="83"/>
      <c r="Q97" s="83"/>
      <c r="R97" s="84"/>
      <c r="S97" s="83"/>
      <c r="T97" s="83"/>
      <c r="U97" s="84"/>
      <c r="V97" s="83"/>
      <c r="W97" s="97"/>
    </row>
    <row r="98" ht="21.95" customHeight="1">
      <c r="A98" t="s" s="98">
        <v>100</v>
      </c>
      <c r="B98" s="83">
        <f>AVERAGE(B44:B48)</f>
        <v>32.4</v>
      </c>
      <c r="C98" s="83">
        <f>AVERAGE(C44:C48)</f>
        <v>127.38</v>
      </c>
      <c r="D98" s="87">
        <f>AVERAGE(D44:D48)</f>
        <v>3.92079176861785</v>
      </c>
      <c r="E98" s="40"/>
      <c r="F98" t="s" s="99">
        <v>100</v>
      </c>
      <c r="G98" s="83">
        <f>AVERAGE(G44:G48)</f>
        <v>16.2</v>
      </c>
      <c r="H98" s="83">
        <f>AVERAGE(H44:H48)</f>
        <v>50.28</v>
      </c>
      <c r="I98" s="87">
        <f>AVERAGE(I44:I48)</f>
        <v>3.08027380952381</v>
      </c>
      <c r="J98" s="40"/>
      <c r="K98" t="s" s="99">
        <v>100</v>
      </c>
      <c r="L98" s="83">
        <f>AVERAGE(L44:L48)</f>
        <v>2.6</v>
      </c>
      <c r="M98" s="83">
        <f>AVERAGE(M44:M48)</f>
        <v>4</v>
      </c>
      <c r="N98" s="89">
        <f>AVERAGE(N44:N48)</f>
        <v>1.45916666666667</v>
      </c>
      <c r="O98" s="96"/>
      <c r="P98" s="83"/>
      <c r="Q98" s="83"/>
      <c r="R98" s="84"/>
      <c r="S98" s="83"/>
      <c r="T98" s="83"/>
      <c r="U98" s="84"/>
      <c r="V98" s="83"/>
      <c r="W98" s="97"/>
    </row>
    <row r="99" ht="21.95" customHeight="1">
      <c r="A99" s="105"/>
      <c r="B99" s="84"/>
      <c r="C99" s="84"/>
      <c r="D99" s="90"/>
      <c r="E99" s="40"/>
      <c r="F99" s="106"/>
      <c r="G99" s="84"/>
      <c r="H99" s="84"/>
      <c r="I99" s="90"/>
      <c r="J99" s="40"/>
      <c r="K99" s="106"/>
      <c r="L99" s="84"/>
      <c r="M99" s="84"/>
      <c r="N99" s="91"/>
      <c r="O99" s="96"/>
      <c r="P99" s="83"/>
      <c r="Q99" s="83"/>
      <c r="R99" s="84"/>
      <c r="S99" s="83"/>
      <c r="T99" s="83"/>
      <c r="U99" s="84"/>
      <c r="V99" s="83"/>
      <c r="W99" s="97"/>
    </row>
    <row r="100" ht="21.95" customHeight="1">
      <c r="A100" t="s" s="103">
        <v>102</v>
      </c>
      <c r="B100" s="83">
        <f>AVERAGE(B16:B20)</f>
        <v>29.6</v>
      </c>
      <c r="C100" s="83">
        <f>AVERAGE(C16:C20)</f>
        <v>119.74</v>
      </c>
      <c r="D100" s="87">
        <f>AVERAGE(D16:D20)</f>
        <v>4.06418229351294</v>
      </c>
      <c r="E100" s="40"/>
      <c r="F100" t="s" s="104">
        <v>102</v>
      </c>
      <c r="G100" s="83">
        <f>AVERAGE(G16:G20)</f>
        <v>12.2</v>
      </c>
      <c r="H100" s="83">
        <f>AVERAGE(H16:H20)</f>
        <v>37.08</v>
      </c>
      <c r="I100" s="87">
        <f>AVERAGE(I16:I20)</f>
        <v>2.99186666666667</v>
      </c>
      <c r="J100" s="40"/>
      <c r="K100" t="s" s="104">
        <v>102</v>
      </c>
      <c r="L100" s="83">
        <f>AVERAGE(L16:L20)</f>
        <v>2.2</v>
      </c>
      <c r="M100" s="83">
        <f>AVERAGE(M16:M20)</f>
        <v>3.72</v>
      </c>
      <c r="N100" s="89">
        <f>AVERAGE(N16:N20)</f>
        <v>1.72333333333333</v>
      </c>
      <c r="O100" s="96"/>
      <c r="P100" s="83"/>
      <c r="Q100" s="83"/>
      <c r="R100" s="84"/>
      <c r="S100" s="83"/>
      <c r="T100" s="83"/>
      <c r="U100" s="84"/>
      <c r="V100" s="83"/>
      <c r="W100" s="97"/>
    </row>
    <row r="101" ht="21.95" customHeight="1">
      <c r="A101" t="s" s="103">
        <v>103</v>
      </c>
      <c r="B101" s="83">
        <f>AVERAGE(B22:B26)</f>
        <v>31.4</v>
      </c>
      <c r="C101" s="83">
        <f>AVERAGE(C22:C26)</f>
        <v>126.84</v>
      </c>
      <c r="D101" s="87">
        <f>AVERAGE(D22:D26)</f>
        <v>4.03738487633225</v>
      </c>
      <c r="E101" s="40"/>
      <c r="F101" t="s" s="104">
        <v>103</v>
      </c>
      <c r="G101" s="83">
        <f>AVERAGE(G22:G26)</f>
        <v>13.4</v>
      </c>
      <c r="H101" s="83">
        <f>AVERAGE(H22:H26)</f>
        <v>40.82</v>
      </c>
      <c r="I101" s="87">
        <f>AVERAGE(I22:I26)</f>
        <v>3.04890151515151</v>
      </c>
      <c r="J101" s="40"/>
      <c r="K101" t="s" s="104">
        <v>103</v>
      </c>
      <c r="L101" s="83">
        <f>AVERAGE(L22:L26)</f>
        <v>2</v>
      </c>
      <c r="M101" s="83">
        <f>AVERAGE(M22:M26)</f>
        <v>3</v>
      </c>
      <c r="N101" s="89">
        <f>AVERAGE(N22:N26)</f>
        <v>1.26666666666667</v>
      </c>
      <c r="O101" s="96"/>
      <c r="P101" s="83"/>
      <c r="Q101" s="83"/>
      <c r="R101" s="84"/>
      <c r="S101" s="83"/>
      <c r="T101" s="83"/>
      <c r="U101" s="84"/>
      <c r="V101" s="83"/>
      <c r="W101" s="97"/>
    </row>
    <row r="102" ht="21.95" customHeight="1">
      <c r="A102" s="105"/>
      <c r="B102" s="83"/>
      <c r="C102" s="83"/>
      <c r="D102" s="87"/>
      <c r="E102" s="40"/>
      <c r="F102" s="106"/>
      <c r="G102" s="84"/>
      <c r="H102" s="83"/>
      <c r="I102" s="87"/>
      <c r="J102" s="40"/>
      <c r="K102" s="106"/>
      <c r="L102" s="84"/>
      <c r="M102" s="83"/>
      <c r="N102" s="89"/>
      <c r="O102" s="96"/>
      <c r="P102" s="83"/>
      <c r="Q102" s="83"/>
      <c r="R102" s="84"/>
      <c r="S102" s="83"/>
      <c r="T102" s="83"/>
      <c r="U102" s="84"/>
      <c r="V102" s="83"/>
      <c r="W102" s="97"/>
    </row>
    <row r="103" ht="21.95" customHeight="1">
      <c r="A103" s="105"/>
      <c r="B103" s="107"/>
      <c r="C103" t="s" s="108">
        <v>105</v>
      </c>
      <c r="D103" s="87"/>
      <c r="E103" s="40"/>
      <c r="F103" s="106"/>
      <c r="G103" s="84"/>
      <c r="H103" s="83"/>
      <c r="I103" s="87"/>
      <c r="J103" s="40"/>
      <c r="K103" s="106"/>
      <c r="L103" s="84"/>
      <c r="M103" s="83"/>
      <c r="N103" s="89"/>
      <c r="O103" s="96"/>
      <c r="P103" s="83"/>
      <c r="Q103" s="83"/>
      <c r="R103" s="84"/>
      <c r="S103" s="83"/>
      <c r="T103" s="83"/>
      <c r="U103" s="84"/>
      <c r="V103" s="83"/>
      <c r="W103" s="97"/>
    </row>
    <row r="104" ht="22.75" customHeight="1">
      <c r="A104" s="109"/>
      <c r="B104" s="110"/>
      <c r="C104" t="s" s="111">
        <v>106</v>
      </c>
      <c r="D104" s="112"/>
      <c r="E104" s="113"/>
      <c r="F104" s="114"/>
      <c r="G104" s="115"/>
      <c r="H104" s="116"/>
      <c r="I104" s="112"/>
      <c r="J104" s="113"/>
      <c r="K104" s="114"/>
      <c r="L104" s="115"/>
      <c r="M104" s="116"/>
      <c r="N104" s="117"/>
      <c r="O104" s="118"/>
      <c r="P104" s="116"/>
      <c r="Q104" s="116"/>
      <c r="R104" s="115"/>
      <c r="S104" s="116"/>
      <c r="T104" s="116"/>
      <c r="U104" s="115"/>
      <c r="V104" s="116"/>
      <c r="W104"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7.xml><?xml version="1.0" encoding="utf-8"?>
<worksheet xmlns:r="http://schemas.openxmlformats.org/officeDocument/2006/relationships" xmlns="http://schemas.openxmlformats.org/spreadsheetml/2006/main">
  <dimension ref="A1:W151"/>
  <sheetViews>
    <sheetView workbookViewId="0" showGridLines="0" defaultGridColor="1"/>
  </sheetViews>
  <sheetFormatPr defaultColWidth="16.3333" defaultRowHeight="19.9" customHeight="1" outlineLevelRow="0" outlineLevelCol="0"/>
  <cols>
    <col min="1" max="1" width="10" style="240" customWidth="1"/>
    <col min="2" max="4" width="12.1719" style="240" customWidth="1"/>
    <col min="5" max="5" width="1.35156" style="240" customWidth="1"/>
    <col min="6" max="6" width="10" style="240" customWidth="1"/>
    <col min="7" max="9" width="12.1719" style="240" customWidth="1"/>
    <col min="10" max="10" width="1.35156" style="240" customWidth="1"/>
    <col min="11" max="11" width="10" style="240" customWidth="1"/>
    <col min="12" max="14" width="12.1719" style="240" customWidth="1"/>
    <col min="15" max="15" width="10.8516" style="240" customWidth="1"/>
    <col min="16" max="17" width="6.5" style="240" customWidth="1"/>
    <col min="18" max="18" width="10.8516" style="240" customWidth="1"/>
    <col min="19" max="20" width="6.5" style="240" customWidth="1"/>
    <col min="21" max="21" width="10.8516" style="240" customWidth="1"/>
    <col min="22" max="23" width="6.5" style="240" customWidth="1"/>
    <col min="24" max="16384" width="16.3516" style="240" customWidth="1"/>
  </cols>
  <sheetData>
    <row r="1" ht="64.15" customHeight="1">
      <c r="A1" t="s" s="164">
        <v>255</v>
      </c>
      <c r="B1" t="s" s="27">
        <v>40</v>
      </c>
      <c r="C1" t="s" s="27">
        <v>41</v>
      </c>
      <c r="D1" t="s" s="28">
        <v>42</v>
      </c>
      <c r="E1" s="29"/>
      <c r="F1" t="s" s="30">
        <v>256</v>
      </c>
      <c r="G1" t="s" s="27">
        <v>44</v>
      </c>
      <c r="H1" t="s" s="27">
        <v>45</v>
      </c>
      <c r="I1" t="s" s="28">
        <v>46</v>
      </c>
      <c r="J1" s="29"/>
      <c r="K1" t="s" s="30">
        <v>257</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13</v>
      </c>
      <c r="C3" s="78">
        <v>237.8</v>
      </c>
      <c r="D3" s="79">
        <v>18.2923076923077</v>
      </c>
      <c r="E3" s="40"/>
      <c r="F3" s="145">
        <v>1910</v>
      </c>
      <c r="G3" s="144">
        <v>6</v>
      </c>
      <c r="H3" s="78">
        <v>105.3</v>
      </c>
      <c r="I3" s="79">
        <v>17.55</v>
      </c>
      <c r="J3" s="40"/>
      <c r="K3" s="145">
        <v>1910</v>
      </c>
      <c r="L3" s="144">
        <v>0</v>
      </c>
      <c r="M3" s="78">
        <v>0</v>
      </c>
      <c r="N3" s="81"/>
      <c r="O3" s="146"/>
      <c r="P3" s="147"/>
      <c r="Q3" s="148"/>
      <c r="R3" s="149"/>
      <c r="S3" s="147"/>
      <c r="T3" s="148"/>
      <c r="U3" s="149"/>
      <c r="V3" s="147"/>
      <c r="W3" s="148"/>
    </row>
    <row r="4" ht="21.95" customHeight="1">
      <c r="A4" s="150">
        <v>1911</v>
      </c>
      <c r="B4" s="100">
        <v>40</v>
      </c>
      <c r="C4" s="83">
        <v>720.3</v>
      </c>
      <c r="D4" s="87">
        <v>18.0075</v>
      </c>
      <c r="E4" s="40"/>
      <c r="F4" s="151">
        <v>1911</v>
      </c>
      <c r="G4" s="100">
        <v>16</v>
      </c>
      <c r="H4" s="83">
        <v>271.3</v>
      </c>
      <c r="I4" s="87">
        <v>16.95625</v>
      </c>
      <c r="J4" s="40"/>
      <c r="K4" s="151">
        <v>1911</v>
      </c>
      <c r="L4" s="100">
        <v>1</v>
      </c>
      <c r="M4" s="83">
        <v>15.7</v>
      </c>
      <c r="N4" s="89">
        <v>15.7</v>
      </c>
      <c r="O4" s="152"/>
      <c r="P4" s="135"/>
      <c r="Q4" s="97"/>
      <c r="R4" s="153"/>
      <c r="S4" s="135"/>
      <c r="T4" s="97"/>
      <c r="U4" s="153"/>
      <c r="V4" s="135"/>
      <c r="W4" s="97"/>
    </row>
    <row r="5" ht="21.95" customHeight="1">
      <c r="A5" s="150">
        <v>1912</v>
      </c>
      <c r="B5" s="100">
        <v>22</v>
      </c>
      <c r="C5" s="83">
        <v>397.8</v>
      </c>
      <c r="D5" s="87">
        <v>18.0818181818182</v>
      </c>
      <c r="E5" s="40"/>
      <c r="F5" s="151">
        <v>1912</v>
      </c>
      <c r="G5" s="100">
        <v>11</v>
      </c>
      <c r="H5" s="83">
        <v>191.7</v>
      </c>
      <c r="I5" s="87">
        <v>17.4272727272727</v>
      </c>
      <c r="J5" s="40"/>
      <c r="K5" s="151">
        <v>1912</v>
      </c>
      <c r="L5" s="100">
        <v>0</v>
      </c>
      <c r="M5" s="83">
        <v>0</v>
      </c>
      <c r="N5" s="89"/>
      <c r="O5" s="152"/>
      <c r="P5" s="135"/>
      <c r="Q5" s="97"/>
      <c r="R5" s="153"/>
      <c r="S5" s="135"/>
      <c r="T5" s="97"/>
      <c r="U5" s="153"/>
      <c r="V5" s="135"/>
      <c r="W5" s="97"/>
    </row>
    <row r="6" ht="21.95" customHeight="1">
      <c r="A6" s="150">
        <v>1913</v>
      </c>
      <c r="B6" s="100">
        <v>52</v>
      </c>
      <c r="C6" s="83">
        <v>935.3</v>
      </c>
      <c r="D6" s="87">
        <v>17.9865384615385</v>
      </c>
      <c r="E6" s="40"/>
      <c r="F6" s="151">
        <v>1913</v>
      </c>
      <c r="G6" s="100">
        <v>25</v>
      </c>
      <c r="H6" s="83">
        <v>427.1</v>
      </c>
      <c r="I6" s="87">
        <v>17.084</v>
      </c>
      <c r="J6" s="40"/>
      <c r="K6" s="151">
        <v>1913</v>
      </c>
      <c r="L6" s="100">
        <v>2</v>
      </c>
      <c r="M6" s="83">
        <v>31.4</v>
      </c>
      <c r="N6" s="89">
        <v>15.7</v>
      </c>
      <c r="O6" s="152"/>
      <c r="P6" s="135"/>
      <c r="Q6" s="97"/>
      <c r="R6" s="153"/>
      <c r="S6" s="135"/>
      <c r="T6" s="97"/>
      <c r="U6" s="153"/>
      <c r="V6" s="135"/>
      <c r="W6" s="97"/>
    </row>
    <row r="7" ht="21.95" customHeight="1">
      <c r="A7" s="150">
        <v>1914</v>
      </c>
      <c r="B7" s="100">
        <v>35</v>
      </c>
      <c r="C7" s="83">
        <v>616.5</v>
      </c>
      <c r="D7" s="87">
        <v>17.6142857142857</v>
      </c>
      <c r="E7" s="40"/>
      <c r="F7" s="151">
        <v>1914</v>
      </c>
      <c r="G7" s="100">
        <v>20</v>
      </c>
      <c r="H7" s="83">
        <v>334.1</v>
      </c>
      <c r="I7" s="87">
        <v>16.705</v>
      </c>
      <c r="J7" s="40"/>
      <c r="K7" s="151">
        <v>1914</v>
      </c>
      <c r="L7" s="100">
        <v>2</v>
      </c>
      <c r="M7" s="83">
        <v>30.7</v>
      </c>
      <c r="N7" s="89">
        <v>15.35</v>
      </c>
      <c r="O7" s="152"/>
      <c r="P7" s="135"/>
      <c r="Q7" s="97"/>
      <c r="R7" s="153"/>
      <c r="S7" s="135"/>
      <c r="T7" s="97"/>
      <c r="U7" s="153"/>
      <c r="V7" s="135"/>
      <c r="W7" s="97"/>
    </row>
    <row r="8" ht="21.95" customHeight="1">
      <c r="A8" s="150">
        <v>1915</v>
      </c>
      <c r="B8" s="100">
        <v>8</v>
      </c>
      <c r="C8" s="83">
        <v>149.5</v>
      </c>
      <c r="D8" s="87">
        <v>18.6875</v>
      </c>
      <c r="E8" s="40"/>
      <c r="F8" s="151">
        <v>1915</v>
      </c>
      <c r="G8" s="100">
        <v>0</v>
      </c>
      <c r="H8" s="83">
        <v>0</v>
      </c>
      <c r="I8" s="87"/>
      <c r="J8" s="40"/>
      <c r="K8" s="151">
        <v>1915</v>
      </c>
      <c r="L8" s="100">
        <v>0</v>
      </c>
      <c r="M8" s="83">
        <v>0</v>
      </c>
      <c r="N8" s="89"/>
      <c r="O8" s="152"/>
      <c r="P8" s="135"/>
      <c r="Q8" s="97"/>
      <c r="R8" s="153"/>
      <c r="S8" s="135"/>
      <c r="T8" s="97"/>
      <c r="U8" s="153"/>
      <c r="V8" s="135"/>
      <c r="W8" s="97"/>
    </row>
    <row r="9" ht="21.95" customHeight="1">
      <c r="A9" s="150">
        <v>1916</v>
      </c>
      <c r="B9" s="100">
        <v>4</v>
      </c>
      <c r="C9" s="83">
        <v>74.2</v>
      </c>
      <c r="D9" s="87">
        <v>18.55</v>
      </c>
      <c r="E9" s="40"/>
      <c r="F9" s="151">
        <v>1916</v>
      </c>
      <c r="G9" s="100">
        <v>1</v>
      </c>
      <c r="H9" s="83">
        <v>17.3</v>
      </c>
      <c r="I9" s="87">
        <v>17.3</v>
      </c>
      <c r="J9" s="40"/>
      <c r="K9" s="151">
        <v>1916</v>
      </c>
      <c r="L9" s="100">
        <v>0</v>
      </c>
      <c r="M9" s="83">
        <v>0</v>
      </c>
      <c r="N9" s="89"/>
      <c r="O9" s="152"/>
      <c r="P9" s="135"/>
      <c r="Q9" s="97"/>
      <c r="R9" s="153"/>
      <c r="S9" s="135"/>
      <c r="T9" s="97"/>
      <c r="U9" s="153"/>
      <c r="V9" s="135"/>
      <c r="W9" s="97"/>
    </row>
    <row r="10" ht="21.95" customHeight="1">
      <c r="A10" s="150">
        <v>1917</v>
      </c>
      <c r="B10" s="100">
        <v>13</v>
      </c>
      <c r="C10" s="83">
        <v>232</v>
      </c>
      <c r="D10" s="87">
        <v>17.8461538461538</v>
      </c>
      <c r="E10" s="40"/>
      <c r="F10" s="151">
        <v>1917</v>
      </c>
      <c r="G10" s="100">
        <v>7</v>
      </c>
      <c r="H10" s="83">
        <v>120.8</v>
      </c>
      <c r="I10" s="87">
        <v>17.2571428571429</v>
      </c>
      <c r="J10" s="40"/>
      <c r="K10" s="151">
        <v>1917</v>
      </c>
      <c r="L10" s="100">
        <v>1</v>
      </c>
      <c r="M10" s="83">
        <v>15.8</v>
      </c>
      <c r="N10" s="89">
        <v>15.8</v>
      </c>
      <c r="O10" s="152"/>
      <c r="P10" s="135"/>
      <c r="Q10" s="97"/>
      <c r="R10" s="153"/>
      <c r="S10" s="135"/>
      <c r="T10" s="97"/>
      <c r="U10" s="153"/>
      <c r="V10" s="135"/>
      <c r="W10" s="97"/>
    </row>
    <row r="11" ht="21.95" customHeight="1">
      <c r="A11" s="150">
        <v>1918</v>
      </c>
      <c r="B11" s="100">
        <v>25</v>
      </c>
      <c r="C11" s="83">
        <v>462.9</v>
      </c>
      <c r="D11" s="87">
        <v>18.516</v>
      </c>
      <c r="E11" s="40"/>
      <c r="F11" s="151">
        <v>1918</v>
      </c>
      <c r="G11" s="100">
        <v>6</v>
      </c>
      <c r="H11" s="83">
        <v>105.6</v>
      </c>
      <c r="I11" s="87">
        <v>17.6</v>
      </c>
      <c r="J11" s="40"/>
      <c r="K11" s="151">
        <v>1918</v>
      </c>
      <c r="L11" s="100">
        <v>0</v>
      </c>
      <c r="M11" s="83">
        <v>0</v>
      </c>
      <c r="N11" s="89"/>
      <c r="O11" s="152"/>
      <c r="P11" s="135"/>
      <c r="Q11" s="97"/>
      <c r="R11" s="153"/>
      <c r="S11" s="135"/>
      <c r="T11" s="97"/>
      <c r="U11" s="153"/>
      <c r="V11" s="135"/>
      <c r="W11" s="97"/>
    </row>
    <row r="12" ht="21.95" customHeight="1">
      <c r="A12" s="150">
        <v>1919</v>
      </c>
      <c r="B12" s="100">
        <v>57</v>
      </c>
      <c r="C12" s="83">
        <v>1030.2</v>
      </c>
      <c r="D12" s="87">
        <v>18.0736842105263</v>
      </c>
      <c r="E12" s="40"/>
      <c r="F12" s="151">
        <v>1919</v>
      </c>
      <c r="G12" s="100">
        <v>24</v>
      </c>
      <c r="H12" s="83">
        <v>412</v>
      </c>
      <c r="I12" s="87">
        <v>17.1666666666667</v>
      </c>
      <c r="J12" s="40"/>
      <c r="K12" s="151">
        <v>1919</v>
      </c>
      <c r="L12" s="100">
        <v>2</v>
      </c>
      <c r="M12" s="83">
        <v>30.8</v>
      </c>
      <c r="N12" s="89">
        <v>15.4</v>
      </c>
      <c r="O12" s="152"/>
      <c r="P12" s="135"/>
      <c r="Q12" s="97"/>
      <c r="R12" s="153"/>
      <c r="S12" s="135"/>
      <c r="T12" s="97"/>
      <c r="U12" s="153"/>
      <c r="V12" s="135"/>
      <c r="W12" s="97"/>
    </row>
    <row r="13" ht="21.95" customHeight="1">
      <c r="A13" s="150">
        <v>1920</v>
      </c>
      <c r="B13" s="100">
        <v>0</v>
      </c>
      <c r="C13" s="83">
        <v>0</v>
      </c>
      <c r="D13" s="87"/>
      <c r="E13" s="40"/>
      <c r="F13" s="151">
        <v>1920</v>
      </c>
      <c r="G13" s="100">
        <v>0</v>
      </c>
      <c r="H13" s="83">
        <v>0</v>
      </c>
      <c r="I13" s="87"/>
      <c r="J13" s="40"/>
      <c r="K13" s="151">
        <v>1920</v>
      </c>
      <c r="L13" s="100">
        <v>0</v>
      </c>
      <c r="M13" s="83">
        <v>0</v>
      </c>
      <c r="N13" s="89"/>
      <c r="O13" s="152"/>
      <c r="P13" s="135"/>
      <c r="Q13" s="97"/>
      <c r="R13" s="153"/>
      <c r="S13" s="135"/>
      <c r="T13" s="97"/>
      <c r="U13" s="153"/>
      <c r="V13" s="135"/>
      <c r="W13" s="97"/>
    </row>
    <row r="14" ht="21.95" customHeight="1">
      <c r="A14" s="150">
        <v>1921</v>
      </c>
      <c r="B14" s="100">
        <v>15</v>
      </c>
      <c r="C14" s="83">
        <v>269.1</v>
      </c>
      <c r="D14" s="87">
        <v>17.94</v>
      </c>
      <c r="E14" s="40"/>
      <c r="F14" s="151">
        <v>1921</v>
      </c>
      <c r="G14" s="100">
        <v>7</v>
      </c>
      <c r="H14" s="83">
        <v>119</v>
      </c>
      <c r="I14" s="87">
        <v>17</v>
      </c>
      <c r="J14" s="40"/>
      <c r="K14" s="151">
        <v>1921</v>
      </c>
      <c r="L14" s="100">
        <v>0</v>
      </c>
      <c r="M14" s="83">
        <v>0</v>
      </c>
      <c r="N14" s="89"/>
      <c r="O14" s="152"/>
      <c r="P14" s="135"/>
      <c r="Q14" s="97"/>
      <c r="R14" s="153"/>
      <c r="S14" s="135"/>
      <c r="T14" s="97"/>
      <c r="U14" s="153"/>
      <c r="V14" s="135"/>
      <c r="W14" s="97"/>
    </row>
    <row r="15" ht="21.95" customHeight="1">
      <c r="A15" s="150">
        <v>1922</v>
      </c>
      <c r="B15" s="100">
        <v>45</v>
      </c>
      <c r="C15" s="83">
        <v>795.4</v>
      </c>
      <c r="D15" s="87">
        <v>17.6755555555556</v>
      </c>
      <c r="E15" s="40"/>
      <c r="F15" s="151">
        <v>1922</v>
      </c>
      <c r="G15" s="100">
        <v>22</v>
      </c>
      <c r="H15" s="83">
        <v>365.7</v>
      </c>
      <c r="I15" s="87">
        <v>16.6227272727273</v>
      </c>
      <c r="J15" s="40"/>
      <c r="K15" s="151">
        <v>1922</v>
      </c>
      <c r="L15" s="100">
        <v>5</v>
      </c>
      <c r="M15" s="83">
        <v>74.8</v>
      </c>
      <c r="N15" s="89">
        <v>14.96</v>
      </c>
      <c r="O15" s="152"/>
      <c r="P15" s="135"/>
      <c r="Q15" s="97"/>
      <c r="R15" s="153"/>
      <c r="S15" s="135"/>
      <c r="T15" s="97"/>
      <c r="U15" s="153"/>
      <c r="V15" s="135"/>
      <c r="W15" s="97"/>
    </row>
    <row r="16" ht="21.95" customHeight="1">
      <c r="A16" s="150">
        <v>1923</v>
      </c>
      <c r="B16" s="100">
        <v>54</v>
      </c>
      <c r="C16" s="83">
        <v>952.4</v>
      </c>
      <c r="D16" s="87">
        <v>17.637037037037</v>
      </c>
      <c r="E16" s="40"/>
      <c r="F16" s="151">
        <v>1923</v>
      </c>
      <c r="G16" s="100">
        <v>34</v>
      </c>
      <c r="H16" s="83">
        <v>579.5</v>
      </c>
      <c r="I16" s="87">
        <v>17.0441176470588</v>
      </c>
      <c r="J16" s="40"/>
      <c r="K16" s="151">
        <v>1923</v>
      </c>
      <c r="L16" s="100">
        <v>4</v>
      </c>
      <c r="M16" s="83">
        <v>62.6</v>
      </c>
      <c r="N16" s="89">
        <v>15.65</v>
      </c>
      <c r="O16" s="152"/>
      <c r="P16" s="135"/>
      <c r="Q16" s="97"/>
      <c r="R16" s="153"/>
      <c r="S16" s="135"/>
      <c r="T16" s="97"/>
      <c r="U16" s="153"/>
      <c r="V16" s="135"/>
      <c r="W16" s="97"/>
    </row>
    <row r="17" ht="21.95" customHeight="1">
      <c r="A17" s="150">
        <v>1924</v>
      </c>
      <c r="B17" s="100">
        <v>17</v>
      </c>
      <c r="C17" s="83">
        <v>314.4</v>
      </c>
      <c r="D17" s="87">
        <v>18.4941176470588</v>
      </c>
      <c r="E17" s="40"/>
      <c r="F17" s="151">
        <v>1924</v>
      </c>
      <c r="G17" s="100">
        <v>5</v>
      </c>
      <c r="H17" s="83">
        <v>88.5</v>
      </c>
      <c r="I17" s="87">
        <v>17.7</v>
      </c>
      <c r="J17" s="40"/>
      <c r="K17" s="151">
        <v>1924</v>
      </c>
      <c r="L17" s="100">
        <v>0</v>
      </c>
      <c r="M17" s="83">
        <v>0</v>
      </c>
      <c r="N17" s="89"/>
      <c r="O17" s="152"/>
      <c r="P17" s="135"/>
      <c r="Q17" s="97"/>
      <c r="R17" s="153"/>
      <c r="S17" s="135"/>
      <c r="T17" s="97"/>
      <c r="U17" s="153"/>
      <c r="V17" s="135"/>
      <c r="W17" s="97"/>
    </row>
    <row r="18" ht="21.95" customHeight="1">
      <c r="A18" s="150">
        <v>1925</v>
      </c>
      <c r="B18" s="100">
        <v>46</v>
      </c>
      <c r="C18" s="83">
        <v>822.9</v>
      </c>
      <c r="D18" s="87">
        <v>17.8891304347826</v>
      </c>
      <c r="E18" s="40"/>
      <c r="F18" s="151">
        <v>1925</v>
      </c>
      <c r="G18" s="100">
        <v>20</v>
      </c>
      <c r="H18" s="83">
        <v>336.7</v>
      </c>
      <c r="I18" s="87">
        <v>16.835</v>
      </c>
      <c r="J18" s="40"/>
      <c r="K18" s="151">
        <v>1925</v>
      </c>
      <c r="L18" s="100">
        <v>2</v>
      </c>
      <c r="M18" s="83">
        <v>29.9</v>
      </c>
      <c r="N18" s="89">
        <v>14.95</v>
      </c>
      <c r="O18" s="152"/>
      <c r="P18" s="135"/>
      <c r="Q18" s="97"/>
      <c r="R18" s="153"/>
      <c r="S18" s="135"/>
      <c r="T18" s="97"/>
      <c r="U18" s="153"/>
      <c r="V18" s="135"/>
      <c r="W18" s="97"/>
    </row>
    <row r="19" ht="21.95" customHeight="1">
      <c r="A19" s="150">
        <v>1926</v>
      </c>
      <c r="B19" s="100">
        <v>25</v>
      </c>
      <c r="C19" s="83">
        <v>456.3</v>
      </c>
      <c r="D19" s="87">
        <v>18.252</v>
      </c>
      <c r="E19" s="40"/>
      <c r="F19" s="151">
        <v>1926</v>
      </c>
      <c r="G19" s="100">
        <v>8</v>
      </c>
      <c r="H19" s="83">
        <v>138.9</v>
      </c>
      <c r="I19" s="87">
        <v>17.3625</v>
      </c>
      <c r="J19" s="40"/>
      <c r="K19" s="151">
        <v>1926</v>
      </c>
      <c r="L19" s="100">
        <v>0</v>
      </c>
      <c r="M19" s="83">
        <v>0</v>
      </c>
      <c r="N19" s="89"/>
      <c r="O19" s="152"/>
      <c r="P19" s="135"/>
      <c r="Q19" s="97"/>
      <c r="R19" s="153"/>
      <c r="S19" s="135"/>
      <c r="T19" s="97"/>
      <c r="U19" s="153"/>
      <c r="V19" s="135"/>
      <c r="W19" s="97"/>
    </row>
    <row r="20" ht="21.95" customHeight="1">
      <c r="A20" s="150">
        <v>1927</v>
      </c>
      <c r="B20" s="100">
        <v>23</v>
      </c>
      <c r="C20" s="83">
        <v>414</v>
      </c>
      <c r="D20" s="87">
        <v>18</v>
      </c>
      <c r="E20" s="40"/>
      <c r="F20" s="151">
        <v>1927</v>
      </c>
      <c r="G20" s="100">
        <v>11</v>
      </c>
      <c r="H20" s="83">
        <v>188.7</v>
      </c>
      <c r="I20" s="87">
        <v>17.1545454545455</v>
      </c>
      <c r="J20" s="40"/>
      <c r="K20" s="151">
        <v>1927</v>
      </c>
      <c r="L20" s="100">
        <v>0</v>
      </c>
      <c r="M20" s="83">
        <v>0</v>
      </c>
      <c r="N20" s="89"/>
      <c r="O20" s="152"/>
      <c r="P20" s="135"/>
      <c r="Q20" s="97"/>
      <c r="R20" s="153"/>
      <c r="S20" s="135"/>
      <c r="T20" s="97"/>
      <c r="U20" s="153"/>
      <c r="V20" s="135"/>
      <c r="W20" s="97"/>
    </row>
    <row r="21" ht="21.95" customHeight="1">
      <c r="A21" s="150">
        <v>1928</v>
      </c>
      <c r="B21" s="100">
        <v>34</v>
      </c>
      <c r="C21" s="83">
        <v>577.9</v>
      </c>
      <c r="D21" s="87">
        <v>16.9970588235294</v>
      </c>
      <c r="E21" s="40"/>
      <c r="F21" s="151">
        <v>1928</v>
      </c>
      <c r="G21" s="100">
        <v>24</v>
      </c>
      <c r="H21" s="83">
        <v>392.2</v>
      </c>
      <c r="I21" s="87">
        <v>16.3416666666667</v>
      </c>
      <c r="J21" s="40"/>
      <c r="K21" s="151">
        <v>1928</v>
      </c>
      <c r="L21" s="100">
        <v>8</v>
      </c>
      <c r="M21" s="83">
        <v>121</v>
      </c>
      <c r="N21" s="89">
        <v>15.125</v>
      </c>
      <c r="O21" s="152"/>
      <c r="P21" s="135"/>
      <c r="Q21" s="97"/>
      <c r="R21" s="153"/>
      <c r="S21" s="135"/>
      <c r="T21" s="97"/>
      <c r="U21" s="153"/>
      <c r="V21" s="135"/>
      <c r="W21" s="97"/>
    </row>
    <row r="22" ht="21.95" customHeight="1">
      <c r="A22" s="150">
        <v>1929</v>
      </c>
      <c r="B22" s="100">
        <v>52</v>
      </c>
      <c r="C22" s="83">
        <v>928.5</v>
      </c>
      <c r="D22" s="87">
        <v>17.8557692307692</v>
      </c>
      <c r="E22" s="40"/>
      <c r="F22" s="151">
        <v>1929</v>
      </c>
      <c r="G22" s="100">
        <v>25</v>
      </c>
      <c r="H22" s="83">
        <v>421.6</v>
      </c>
      <c r="I22" s="87">
        <v>16.864</v>
      </c>
      <c r="J22" s="40"/>
      <c r="K22" s="151">
        <v>1929</v>
      </c>
      <c r="L22" s="100">
        <v>3</v>
      </c>
      <c r="M22" s="83">
        <v>46.8</v>
      </c>
      <c r="N22" s="89">
        <v>15.6</v>
      </c>
      <c r="O22" s="152"/>
      <c r="P22" s="135"/>
      <c r="Q22" s="97"/>
      <c r="R22" s="153"/>
      <c r="S22" s="135"/>
      <c r="T22" s="97"/>
      <c r="U22" s="153"/>
      <c r="V22" s="135"/>
      <c r="W22" s="97"/>
    </row>
    <row r="23" ht="21.95" customHeight="1">
      <c r="A23" s="150">
        <v>1930</v>
      </c>
      <c r="B23" s="100">
        <v>23</v>
      </c>
      <c r="C23" s="83">
        <v>419.5</v>
      </c>
      <c r="D23" s="87">
        <v>18.2391304347826</v>
      </c>
      <c r="E23" s="40"/>
      <c r="F23" s="151">
        <v>1930</v>
      </c>
      <c r="G23" s="100">
        <v>7</v>
      </c>
      <c r="H23" s="83">
        <v>119.1</v>
      </c>
      <c r="I23" s="87">
        <v>17.0142857142857</v>
      </c>
      <c r="J23" s="40"/>
      <c r="K23" s="151">
        <v>1930</v>
      </c>
      <c r="L23" s="100">
        <v>0</v>
      </c>
      <c r="M23" s="83">
        <v>0</v>
      </c>
      <c r="N23" s="89"/>
      <c r="O23" s="152"/>
      <c r="P23" s="135"/>
      <c r="Q23" s="97"/>
      <c r="R23" s="153"/>
      <c r="S23" s="135"/>
      <c r="T23" s="97"/>
      <c r="U23" s="153"/>
      <c r="V23" s="135"/>
      <c r="W23" s="97"/>
    </row>
    <row r="24" ht="21.95" customHeight="1">
      <c r="A24" s="150">
        <v>1931</v>
      </c>
      <c r="B24" s="100">
        <v>18</v>
      </c>
      <c r="C24" s="83">
        <v>322.2</v>
      </c>
      <c r="D24" s="87">
        <v>17.9</v>
      </c>
      <c r="E24" s="40"/>
      <c r="F24" s="151">
        <v>1931</v>
      </c>
      <c r="G24" s="100">
        <v>7</v>
      </c>
      <c r="H24" s="83">
        <v>116.8</v>
      </c>
      <c r="I24" s="87">
        <v>16.6857142857143</v>
      </c>
      <c r="J24" s="40"/>
      <c r="K24" s="151">
        <v>1931</v>
      </c>
      <c r="L24" s="100">
        <v>1</v>
      </c>
      <c r="M24" s="83">
        <v>15.6</v>
      </c>
      <c r="N24" s="89">
        <v>15.6</v>
      </c>
      <c r="O24" s="152"/>
      <c r="P24" s="135"/>
      <c r="Q24" s="97"/>
      <c r="R24" s="153"/>
      <c r="S24" s="135"/>
      <c r="T24" s="97"/>
      <c r="U24" s="153"/>
      <c r="V24" s="135"/>
      <c r="W24" s="97"/>
    </row>
    <row r="25" ht="21.95" customHeight="1">
      <c r="A25" s="150">
        <v>1932</v>
      </c>
      <c r="B25" s="100">
        <v>37</v>
      </c>
      <c r="C25" s="83">
        <v>662.4</v>
      </c>
      <c r="D25" s="87">
        <v>17.9027027027027</v>
      </c>
      <c r="E25" s="40"/>
      <c r="F25" s="151">
        <v>1932</v>
      </c>
      <c r="G25" s="100">
        <v>12</v>
      </c>
      <c r="H25" s="83">
        <v>195.9</v>
      </c>
      <c r="I25" s="87">
        <v>16.325</v>
      </c>
      <c r="J25" s="40"/>
      <c r="K25" s="151">
        <v>1932</v>
      </c>
      <c r="L25" s="100">
        <v>4</v>
      </c>
      <c r="M25" s="83">
        <v>59.3</v>
      </c>
      <c r="N25" s="89">
        <v>14.825</v>
      </c>
      <c r="O25" s="152"/>
      <c r="P25" s="135"/>
      <c r="Q25" s="97"/>
      <c r="R25" s="153"/>
      <c r="S25" s="135"/>
      <c r="T25" s="97"/>
      <c r="U25" s="153"/>
      <c r="V25" s="135"/>
      <c r="W25" s="97"/>
    </row>
    <row r="26" ht="21.95" customHeight="1">
      <c r="A26" s="150">
        <v>1933</v>
      </c>
      <c r="B26" s="100">
        <v>28</v>
      </c>
      <c r="C26" s="83">
        <v>500.9</v>
      </c>
      <c r="D26" s="87">
        <v>17.8892857142857</v>
      </c>
      <c r="E26" s="40"/>
      <c r="F26" s="151">
        <v>1933</v>
      </c>
      <c r="G26" s="100">
        <v>15</v>
      </c>
      <c r="H26" s="83">
        <v>257.7</v>
      </c>
      <c r="I26" s="87">
        <v>17.18</v>
      </c>
      <c r="J26" s="40"/>
      <c r="K26" s="151">
        <v>1933</v>
      </c>
      <c r="L26" s="100">
        <v>1</v>
      </c>
      <c r="M26" s="83">
        <v>15.7</v>
      </c>
      <c r="N26" s="89">
        <v>15.7</v>
      </c>
      <c r="O26" s="152"/>
      <c r="P26" s="135"/>
      <c r="Q26" s="97"/>
      <c r="R26" s="153"/>
      <c r="S26" s="135"/>
      <c r="T26" s="97"/>
      <c r="U26" s="153"/>
      <c r="V26" s="135"/>
      <c r="W26" s="97"/>
    </row>
    <row r="27" ht="21.95" customHeight="1">
      <c r="A27" s="150">
        <v>1934</v>
      </c>
      <c r="B27" s="100">
        <v>18</v>
      </c>
      <c r="C27" s="83">
        <v>333.6</v>
      </c>
      <c r="D27" s="87">
        <v>18.5333333333333</v>
      </c>
      <c r="E27" s="40"/>
      <c r="F27" s="151">
        <v>1934</v>
      </c>
      <c r="G27" s="100">
        <v>2</v>
      </c>
      <c r="H27" s="83">
        <v>35.7</v>
      </c>
      <c r="I27" s="87">
        <v>17.85</v>
      </c>
      <c r="J27" s="40"/>
      <c r="K27" s="151">
        <v>1934</v>
      </c>
      <c r="L27" s="100">
        <v>0</v>
      </c>
      <c r="M27" s="83">
        <v>0</v>
      </c>
      <c r="N27" s="89"/>
      <c r="O27" s="152"/>
      <c r="P27" s="135"/>
      <c r="Q27" s="97"/>
      <c r="R27" s="153"/>
      <c r="S27" s="135"/>
      <c r="T27" s="97"/>
      <c r="U27" s="153"/>
      <c r="V27" s="135"/>
      <c r="W27" s="97"/>
    </row>
    <row r="28" ht="21.95" customHeight="1">
      <c r="A28" s="150">
        <v>1935</v>
      </c>
      <c r="B28" s="100">
        <v>28</v>
      </c>
      <c r="C28" s="83">
        <v>492.4</v>
      </c>
      <c r="D28" s="87">
        <v>17.5857142857143</v>
      </c>
      <c r="E28" s="40"/>
      <c r="F28" s="151">
        <v>1935</v>
      </c>
      <c r="G28" s="100">
        <v>15</v>
      </c>
      <c r="H28" s="83">
        <v>250.1</v>
      </c>
      <c r="I28" s="87">
        <v>16.6733333333333</v>
      </c>
      <c r="J28" s="40"/>
      <c r="K28" s="151">
        <v>1935</v>
      </c>
      <c r="L28" s="100">
        <v>5</v>
      </c>
      <c r="M28" s="83">
        <v>76.59999999999999</v>
      </c>
      <c r="N28" s="89">
        <v>15.32</v>
      </c>
      <c r="O28" s="152"/>
      <c r="P28" s="135"/>
      <c r="Q28" s="97"/>
      <c r="R28" s="153"/>
      <c r="S28" s="135"/>
      <c r="T28" s="97"/>
      <c r="U28" s="153"/>
      <c r="V28" s="135"/>
      <c r="W28" s="97"/>
    </row>
    <row r="29" ht="21.95" customHeight="1">
      <c r="A29" s="150">
        <v>1936</v>
      </c>
      <c r="B29" s="100">
        <v>4</v>
      </c>
      <c r="C29" s="83">
        <v>71.3</v>
      </c>
      <c r="D29" s="87">
        <v>17.825</v>
      </c>
      <c r="E29" s="40"/>
      <c r="F29" s="151">
        <v>1936</v>
      </c>
      <c r="G29" s="100">
        <v>2</v>
      </c>
      <c r="H29" s="83">
        <v>34.6</v>
      </c>
      <c r="I29" s="87">
        <v>17.3</v>
      </c>
      <c r="J29" s="40"/>
      <c r="K29" s="151">
        <v>1936</v>
      </c>
      <c r="L29" s="100">
        <v>0</v>
      </c>
      <c r="M29" s="83">
        <v>0</v>
      </c>
      <c r="N29" s="89"/>
      <c r="O29" s="152"/>
      <c r="P29" s="135"/>
      <c r="Q29" s="97"/>
      <c r="R29" s="153"/>
      <c r="S29" s="135"/>
      <c r="T29" s="97"/>
      <c r="U29" s="153"/>
      <c r="V29" s="135"/>
      <c r="W29" s="97"/>
    </row>
    <row r="30" ht="21.95" customHeight="1">
      <c r="A30" s="150">
        <v>1937</v>
      </c>
      <c r="B30" s="100">
        <v>31</v>
      </c>
      <c r="C30" s="83">
        <v>560.5</v>
      </c>
      <c r="D30" s="87">
        <v>18.0806451612903</v>
      </c>
      <c r="E30" s="40"/>
      <c r="F30" s="151">
        <v>1937</v>
      </c>
      <c r="G30" s="100">
        <v>12</v>
      </c>
      <c r="H30" s="83">
        <v>206.8</v>
      </c>
      <c r="I30" s="87">
        <v>17.2333333333333</v>
      </c>
      <c r="J30" s="40"/>
      <c r="K30" s="151">
        <v>1937</v>
      </c>
      <c r="L30" s="100">
        <v>1</v>
      </c>
      <c r="M30" s="83">
        <v>15.6</v>
      </c>
      <c r="N30" s="89">
        <v>15.6</v>
      </c>
      <c r="O30" s="152"/>
      <c r="P30" s="135"/>
      <c r="Q30" s="97"/>
      <c r="R30" s="153"/>
      <c r="S30" s="135"/>
      <c r="T30" s="97"/>
      <c r="U30" s="153"/>
      <c r="V30" s="135"/>
      <c r="W30" s="97"/>
    </row>
    <row r="31" ht="21.95" customHeight="1">
      <c r="A31" s="150">
        <v>1938</v>
      </c>
      <c r="B31" s="100">
        <v>9</v>
      </c>
      <c r="C31" s="83">
        <v>153.6</v>
      </c>
      <c r="D31" s="87">
        <v>17.0666666666667</v>
      </c>
      <c r="E31" s="40"/>
      <c r="F31" s="151">
        <v>1938</v>
      </c>
      <c r="G31" s="100">
        <v>7</v>
      </c>
      <c r="H31" s="83">
        <v>115.5</v>
      </c>
      <c r="I31" s="87">
        <v>16.5</v>
      </c>
      <c r="J31" s="40"/>
      <c r="K31" s="151">
        <v>1938</v>
      </c>
      <c r="L31" s="100">
        <v>1</v>
      </c>
      <c r="M31" s="83">
        <v>14.7</v>
      </c>
      <c r="N31" s="89">
        <v>14.7</v>
      </c>
      <c r="O31" s="152"/>
      <c r="P31" s="135"/>
      <c r="Q31" s="97"/>
      <c r="R31" s="153"/>
      <c r="S31" s="135"/>
      <c r="T31" s="97"/>
      <c r="U31" s="153"/>
      <c r="V31" s="135"/>
      <c r="W31" s="97"/>
    </row>
    <row r="32" ht="21.95" customHeight="1">
      <c r="A32" s="150">
        <v>1939</v>
      </c>
      <c r="B32" s="100">
        <v>15</v>
      </c>
      <c r="C32" s="83">
        <v>276.1</v>
      </c>
      <c r="D32" s="87">
        <v>18.4066666666667</v>
      </c>
      <c r="E32" s="40"/>
      <c r="F32" s="151">
        <v>1939</v>
      </c>
      <c r="G32" s="100">
        <v>3</v>
      </c>
      <c r="H32" s="83">
        <v>51.7</v>
      </c>
      <c r="I32" s="87">
        <v>17.2333333333333</v>
      </c>
      <c r="J32" s="40"/>
      <c r="K32" s="151">
        <v>1939</v>
      </c>
      <c r="L32" s="100">
        <v>0</v>
      </c>
      <c r="M32" s="83">
        <v>0</v>
      </c>
      <c r="N32" s="89"/>
      <c r="O32" s="152"/>
      <c r="P32" s="135"/>
      <c r="Q32" s="97"/>
      <c r="R32" s="153"/>
      <c r="S32" s="135"/>
      <c r="T32" s="97"/>
      <c r="U32" s="153"/>
      <c r="V32" s="135"/>
      <c r="W32" s="97"/>
    </row>
    <row r="33" ht="21.95" customHeight="1">
      <c r="A33" s="150">
        <v>1940</v>
      </c>
      <c r="B33" s="100">
        <v>19</v>
      </c>
      <c r="C33" s="83">
        <v>345.2</v>
      </c>
      <c r="D33" s="87">
        <v>18.1684210526316</v>
      </c>
      <c r="E33" s="40"/>
      <c r="F33" s="151">
        <v>1940</v>
      </c>
      <c r="G33" s="100">
        <v>4</v>
      </c>
      <c r="H33" s="83">
        <v>67.3</v>
      </c>
      <c r="I33" s="87">
        <v>16.825</v>
      </c>
      <c r="J33" s="40"/>
      <c r="K33" s="151">
        <v>1940</v>
      </c>
      <c r="L33" s="100">
        <v>1</v>
      </c>
      <c r="M33" s="83">
        <v>15.6</v>
      </c>
      <c r="N33" s="89">
        <v>15.6</v>
      </c>
      <c r="O33" s="152"/>
      <c r="P33" s="135"/>
      <c r="Q33" s="97"/>
      <c r="R33" s="153"/>
      <c r="S33" s="135"/>
      <c r="T33" s="97"/>
      <c r="U33" s="153"/>
      <c r="V33" s="135"/>
      <c r="W33" s="97"/>
    </row>
    <row r="34" ht="21.95" customHeight="1">
      <c r="A34" s="150">
        <v>1941</v>
      </c>
      <c r="B34" s="204">
        <v>16</v>
      </c>
      <c r="C34" s="205">
        <v>287.2</v>
      </c>
      <c r="D34" s="206">
        <v>17.95</v>
      </c>
      <c r="E34" s="40"/>
      <c r="F34" s="151">
        <v>1941</v>
      </c>
      <c r="G34" s="204">
        <v>10</v>
      </c>
      <c r="H34" s="205">
        <v>175</v>
      </c>
      <c r="I34" s="206">
        <v>17.5</v>
      </c>
      <c r="J34" s="40"/>
      <c r="K34" s="151">
        <v>1941</v>
      </c>
      <c r="L34" s="204">
        <v>0</v>
      </c>
      <c r="M34" s="205">
        <v>0</v>
      </c>
      <c r="N34" s="207"/>
      <c r="O34" s="152"/>
      <c r="P34" s="135"/>
      <c r="Q34" s="97"/>
      <c r="R34" s="153"/>
      <c r="S34" s="135"/>
      <c r="T34" s="97"/>
      <c r="U34" s="153"/>
      <c r="V34" s="135"/>
      <c r="W34" s="97"/>
    </row>
    <row r="35" ht="21.95" customHeight="1">
      <c r="A35" s="150">
        <v>1942</v>
      </c>
      <c r="B35" s="100">
        <v>40</v>
      </c>
      <c r="C35" s="83">
        <v>662</v>
      </c>
      <c r="D35" s="87">
        <v>16.55</v>
      </c>
      <c r="E35" s="40"/>
      <c r="F35" s="151">
        <v>1942</v>
      </c>
      <c r="G35" s="100">
        <v>27</v>
      </c>
      <c r="H35" s="83">
        <v>419.8</v>
      </c>
      <c r="I35" s="87">
        <v>15.5481481481481</v>
      </c>
      <c r="J35" s="40"/>
      <c r="K35" s="151">
        <v>1942</v>
      </c>
      <c r="L35" s="100">
        <v>13</v>
      </c>
      <c r="M35" s="83">
        <v>178.9</v>
      </c>
      <c r="N35" s="89">
        <v>13.7615384615385</v>
      </c>
      <c r="O35" s="152"/>
      <c r="P35" s="135"/>
      <c r="Q35" s="97"/>
      <c r="R35" s="153"/>
      <c r="S35" s="135"/>
      <c r="T35" s="97"/>
      <c r="U35" s="153"/>
      <c r="V35" s="135"/>
      <c r="W35" s="97"/>
    </row>
    <row r="36" ht="21.95" customHeight="1">
      <c r="A36" s="150">
        <v>1943</v>
      </c>
      <c r="B36" s="100">
        <v>41</v>
      </c>
      <c r="C36" s="83">
        <v>722.5</v>
      </c>
      <c r="D36" s="87">
        <v>17.6219512195122</v>
      </c>
      <c r="E36" s="40"/>
      <c r="F36" s="151">
        <v>1943</v>
      </c>
      <c r="G36" s="100">
        <v>23</v>
      </c>
      <c r="H36" s="83">
        <v>383.9</v>
      </c>
      <c r="I36" s="87">
        <v>16.6913043478261</v>
      </c>
      <c r="J36" s="40"/>
      <c r="K36" s="151">
        <v>1943</v>
      </c>
      <c r="L36" s="100">
        <v>5</v>
      </c>
      <c r="M36" s="83">
        <v>76.09999999999999</v>
      </c>
      <c r="N36" s="89">
        <v>15.22</v>
      </c>
      <c r="O36" s="152"/>
      <c r="P36" s="135"/>
      <c r="Q36" s="97"/>
      <c r="R36" s="153"/>
      <c r="S36" s="135"/>
      <c r="T36" s="97"/>
      <c r="U36" s="153"/>
      <c r="V36" s="135"/>
      <c r="W36" s="97"/>
    </row>
    <row r="37" ht="21.95" customHeight="1">
      <c r="A37" s="150">
        <v>1944</v>
      </c>
      <c r="B37" s="100">
        <v>55</v>
      </c>
      <c r="C37" s="83">
        <v>993.1</v>
      </c>
      <c r="D37" s="87">
        <v>18.0563636363636</v>
      </c>
      <c r="E37" s="40"/>
      <c r="F37" s="151">
        <v>1944</v>
      </c>
      <c r="G37" s="100">
        <v>24</v>
      </c>
      <c r="H37" s="83">
        <v>411.8</v>
      </c>
      <c r="I37" s="87">
        <v>17.1583333333333</v>
      </c>
      <c r="J37" s="40"/>
      <c r="K37" s="151">
        <v>1944</v>
      </c>
      <c r="L37" s="100">
        <v>1</v>
      </c>
      <c r="M37" s="83">
        <v>14.9</v>
      </c>
      <c r="N37" s="89">
        <v>14.9</v>
      </c>
      <c r="O37" s="152"/>
      <c r="P37" s="135"/>
      <c r="Q37" s="97"/>
      <c r="R37" s="153"/>
      <c r="S37" s="135"/>
      <c r="T37" s="97"/>
      <c r="U37" s="153"/>
      <c r="V37" s="135"/>
      <c r="W37" s="97"/>
    </row>
    <row r="38" ht="21.95" customHeight="1">
      <c r="A38" s="150">
        <v>1945</v>
      </c>
      <c r="B38" s="100">
        <v>38</v>
      </c>
      <c r="C38" s="83">
        <v>665</v>
      </c>
      <c r="D38" s="87">
        <v>17.5</v>
      </c>
      <c r="E38" s="40"/>
      <c r="F38" s="151">
        <v>1945</v>
      </c>
      <c r="G38" s="100">
        <v>20</v>
      </c>
      <c r="H38" s="83">
        <v>326.5</v>
      </c>
      <c r="I38" s="87">
        <v>16.325</v>
      </c>
      <c r="J38" s="40"/>
      <c r="K38" s="151">
        <v>1945</v>
      </c>
      <c r="L38" s="100">
        <v>7</v>
      </c>
      <c r="M38" s="83">
        <v>103.1</v>
      </c>
      <c r="N38" s="89">
        <v>14.7285714285714</v>
      </c>
      <c r="O38" s="152"/>
      <c r="P38" s="135"/>
      <c r="Q38" s="97"/>
      <c r="R38" s="153"/>
      <c r="S38" s="135"/>
      <c r="T38" s="97"/>
      <c r="U38" s="153"/>
      <c r="V38" s="135"/>
      <c r="W38" s="97"/>
    </row>
    <row r="39" ht="21.95" customHeight="1">
      <c r="A39" s="150">
        <v>1946</v>
      </c>
      <c r="B39" s="100">
        <v>29</v>
      </c>
      <c r="C39" s="83">
        <v>523.5</v>
      </c>
      <c r="D39" s="87">
        <v>18.051724137931</v>
      </c>
      <c r="E39" s="40"/>
      <c r="F39" s="151">
        <v>1946</v>
      </c>
      <c r="G39" s="100">
        <v>12</v>
      </c>
      <c r="H39" s="83">
        <v>204.1</v>
      </c>
      <c r="I39" s="87">
        <v>17.0083333333333</v>
      </c>
      <c r="J39" s="40"/>
      <c r="K39" s="151">
        <v>1946</v>
      </c>
      <c r="L39" s="100">
        <v>1</v>
      </c>
      <c r="M39" s="83">
        <v>15.6</v>
      </c>
      <c r="N39" s="89">
        <v>15.6</v>
      </c>
      <c r="O39" s="152"/>
      <c r="P39" s="135"/>
      <c r="Q39" s="97"/>
      <c r="R39" s="153"/>
      <c r="S39" s="135"/>
      <c r="T39" s="97"/>
      <c r="U39" s="153"/>
      <c r="V39" s="135"/>
      <c r="W39" s="97"/>
    </row>
    <row r="40" ht="21.95" customHeight="1">
      <c r="A40" s="150">
        <v>1947</v>
      </c>
      <c r="B40" s="100">
        <v>20</v>
      </c>
      <c r="C40" s="83">
        <v>369.7</v>
      </c>
      <c r="D40" s="87">
        <v>18.485</v>
      </c>
      <c r="E40" s="40"/>
      <c r="F40" s="151">
        <v>1947</v>
      </c>
      <c r="G40" s="100">
        <v>5</v>
      </c>
      <c r="H40" s="83">
        <v>87.2</v>
      </c>
      <c r="I40" s="87">
        <v>17.44</v>
      </c>
      <c r="J40" s="40"/>
      <c r="K40" s="151">
        <v>1947</v>
      </c>
      <c r="L40" s="100">
        <v>0</v>
      </c>
      <c r="M40" s="83">
        <v>0</v>
      </c>
      <c r="N40" s="89"/>
      <c r="O40" s="152"/>
      <c r="P40" s="135"/>
      <c r="Q40" s="97"/>
      <c r="R40" s="153"/>
      <c r="S40" s="135"/>
      <c r="T40" s="97"/>
      <c r="U40" s="153"/>
      <c r="V40" s="135"/>
      <c r="W40" s="97"/>
    </row>
    <row r="41" ht="21.95" customHeight="1">
      <c r="A41" s="150">
        <v>1948</v>
      </c>
      <c r="B41" s="100">
        <v>32</v>
      </c>
      <c r="C41" s="83">
        <v>563.2</v>
      </c>
      <c r="D41" s="87">
        <v>17.6</v>
      </c>
      <c r="E41" s="40"/>
      <c r="F41" s="151">
        <v>1948</v>
      </c>
      <c r="G41" s="100">
        <v>17</v>
      </c>
      <c r="H41" s="83">
        <v>282.8</v>
      </c>
      <c r="I41" s="87">
        <v>16.6352941176471</v>
      </c>
      <c r="J41" s="40"/>
      <c r="K41" s="151">
        <v>1948</v>
      </c>
      <c r="L41" s="100">
        <v>4</v>
      </c>
      <c r="M41" s="83">
        <v>61</v>
      </c>
      <c r="N41" s="89">
        <v>15.25</v>
      </c>
      <c r="O41" s="152"/>
      <c r="P41" s="135"/>
      <c r="Q41" s="97"/>
      <c r="R41" s="153"/>
      <c r="S41" s="135"/>
      <c r="T41" s="97"/>
      <c r="U41" s="153"/>
      <c r="V41" s="135"/>
      <c r="W41" s="97"/>
    </row>
    <row r="42" ht="21.95" customHeight="1">
      <c r="A42" s="150">
        <v>1949</v>
      </c>
      <c r="B42" s="100">
        <v>79</v>
      </c>
      <c r="C42" s="83">
        <v>1370.2</v>
      </c>
      <c r="D42" s="87">
        <v>17.3443037974684</v>
      </c>
      <c r="E42" s="40"/>
      <c r="F42" s="151">
        <v>1949</v>
      </c>
      <c r="G42" s="100">
        <v>39</v>
      </c>
      <c r="H42" s="83">
        <v>621.9</v>
      </c>
      <c r="I42" s="87">
        <v>15.9461538461538</v>
      </c>
      <c r="J42" s="40"/>
      <c r="K42" s="151">
        <v>1949</v>
      </c>
      <c r="L42" s="100">
        <v>15</v>
      </c>
      <c r="M42" s="83">
        <v>217.2</v>
      </c>
      <c r="N42" s="89">
        <v>14.48</v>
      </c>
      <c r="O42" s="152"/>
      <c r="P42" s="135"/>
      <c r="Q42" s="97"/>
      <c r="R42" s="153"/>
      <c r="S42" s="135"/>
      <c r="T42" s="97"/>
      <c r="U42" s="153"/>
      <c r="V42" s="135"/>
      <c r="W42" s="97"/>
    </row>
    <row r="43" ht="21.95" customHeight="1">
      <c r="A43" s="150">
        <v>1950</v>
      </c>
      <c r="B43" s="100">
        <v>40</v>
      </c>
      <c r="C43" s="83">
        <v>716</v>
      </c>
      <c r="D43" s="87">
        <v>17.9</v>
      </c>
      <c r="E43" s="40"/>
      <c r="F43" s="151">
        <v>1950</v>
      </c>
      <c r="G43" s="100">
        <v>16</v>
      </c>
      <c r="H43" s="83">
        <v>267.5</v>
      </c>
      <c r="I43" s="87">
        <v>16.71875</v>
      </c>
      <c r="J43" s="40"/>
      <c r="K43" s="151">
        <v>1950</v>
      </c>
      <c r="L43" s="100">
        <v>5</v>
      </c>
      <c r="M43" s="83">
        <v>76.90000000000001</v>
      </c>
      <c r="N43" s="89">
        <v>15.38</v>
      </c>
      <c r="O43" s="152"/>
      <c r="P43" s="135"/>
      <c r="Q43" s="97"/>
      <c r="R43" s="153"/>
      <c r="S43" s="135"/>
      <c r="T43" s="97"/>
      <c r="U43" s="153"/>
      <c r="V43" s="135"/>
      <c r="W43" s="97"/>
    </row>
    <row r="44" ht="21.95" customHeight="1">
      <c r="A44" s="150">
        <v>1951</v>
      </c>
      <c r="B44" s="100">
        <v>27</v>
      </c>
      <c r="C44" s="83">
        <v>478.9</v>
      </c>
      <c r="D44" s="87">
        <v>17.737037037037</v>
      </c>
      <c r="E44" s="40"/>
      <c r="F44" s="151">
        <v>1951</v>
      </c>
      <c r="G44" s="100">
        <v>13</v>
      </c>
      <c r="H44" s="83">
        <v>217.4</v>
      </c>
      <c r="I44" s="87">
        <v>16.7230769230769</v>
      </c>
      <c r="J44" s="40"/>
      <c r="K44" s="151">
        <v>1951</v>
      </c>
      <c r="L44" s="100">
        <v>3</v>
      </c>
      <c r="M44" s="83">
        <v>45.4</v>
      </c>
      <c r="N44" s="89">
        <v>15.1333333333333</v>
      </c>
      <c r="O44" s="152"/>
      <c r="P44" s="135"/>
      <c r="Q44" s="97"/>
      <c r="R44" s="153"/>
      <c r="S44" s="135"/>
      <c r="T44" s="97"/>
      <c r="U44" s="153"/>
      <c r="V44" s="135"/>
      <c r="W44" s="97"/>
    </row>
    <row r="45" ht="21.95" customHeight="1">
      <c r="A45" s="150">
        <v>1952</v>
      </c>
      <c r="B45" s="100">
        <v>47</v>
      </c>
      <c r="C45" s="83">
        <v>849.7</v>
      </c>
      <c r="D45" s="87">
        <v>18.0787234042553</v>
      </c>
      <c r="E45" s="40"/>
      <c r="F45" s="151">
        <v>1952</v>
      </c>
      <c r="G45" s="100">
        <v>20</v>
      </c>
      <c r="H45" s="83">
        <v>344.6</v>
      </c>
      <c r="I45" s="87">
        <v>17.23</v>
      </c>
      <c r="J45" s="40"/>
      <c r="K45" s="151">
        <v>1952</v>
      </c>
      <c r="L45" s="100">
        <v>1</v>
      </c>
      <c r="M45" s="83">
        <v>15.3</v>
      </c>
      <c r="N45" s="89">
        <v>15.3</v>
      </c>
      <c r="O45" s="152"/>
      <c r="P45" s="135"/>
      <c r="Q45" s="97"/>
      <c r="R45" s="153"/>
      <c r="S45" s="135"/>
      <c r="T45" s="97"/>
      <c r="U45" s="153"/>
      <c r="V45" s="135"/>
      <c r="W45" s="97"/>
    </row>
    <row r="46" ht="21.95" customHeight="1">
      <c r="A46" s="150">
        <v>1953</v>
      </c>
      <c r="B46" s="100">
        <v>46</v>
      </c>
      <c r="C46" s="83">
        <v>817.9</v>
      </c>
      <c r="D46" s="87">
        <v>17.7804347826087</v>
      </c>
      <c r="E46" s="40"/>
      <c r="F46" s="151">
        <v>1953</v>
      </c>
      <c r="G46" s="100">
        <v>19</v>
      </c>
      <c r="H46" s="83">
        <v>314.4</v>
      </c>
      <c r="I46" s="87">
        <v>16.5473684210526</v>
      </c>
      <c r="J46" s="40"/>
      <c r="K46" s="151">
        <v>1953</v>
      </c>
      <c r="L46" s="100">
        <v>6</v>
      </c>
      <c r="M46" s="83">
        <v>90.7</v>
      </c>
      <c r="N46" s="89">
        <v>15.1166666666667</v>
      </c>
      <c r="O46" s="152"/>
      <c r="P46" s="135"/>
      <c r="Q46" s="97"/>
      <c r="R46" s="153"/>
      <c r="S46" s="135"/>
      <c r="T46" s="97"/>
      <c r="U46" s="153"/>
      <c r="V46" s="135"/>
      <c r="W46" s="97"/>
    </row>
    <row r="47" ht="21.95" customHeight="1">
      <c r="A47" s="150">
        <v>1954</v>
      </c>
      <c r="B47" s="100">
        <v>48</v>
      </c>
      <c r="C47" s="83">
        <v>861.3</v>
      </c>
      <c r="D47" s="87">
        <v>17.94375</v>
      </c>
      <c r="E47" s="40"/>
      <c r="F47" s="151">
        <v>1954</v>
      </c>
      <c r="G47" s="100">
        <v>21</v>
      </c>
      <c r="H47" s="83">
        <v>353.8</v>
      </c>
      <c r="I47" s="87">
        <v>16.847619047619</v>
      </c>
      <c r="J47" s="40"/>
      <c r="K47" s="151">
        <v>1954</v>
      </c>
      <c r="L47" s="100">
        <v>4</v>
      </c>
      <c r="M47" s="83">
        <v>60.3</v>
      </c>
      <c r="N47" s="89">
        <v>15.075</v>
      </c>
      <c r="O47" s="152"/>
      <c r="P47" s="135"/>
      <c r="Q47" s="97"/>
      <c r="R47" s="153"/>
      <c r="S47" s="135"/>
      <c r="T47" s="97"/>
      <c r="U47" s="153"/>
      <c r="V47" s="135"/>
      <c r="W47" s="97"/>
    </row>
    <row r="48" ht="21.95" customHeight="1">
      <c r="A48" s="150">
        <v>1955</v>
      </c>
      <c r="B48" s="100">
        <v>7</v>
      </c>
      <c r="C48" s="83">
        <v>127.6</v>
      </c>
      <c r="D48" s="87">
        <v>18.2285714285714</v>
      </c>
      <c r="E48" s="40"/>
      <c r="F48" s="151">
        <v>1955</v>
      </c>
      <c r="G48" s="100">
        <v>3</v>
      </c>
      <c r="H48" s="83">
        <v>52</v>
      </c>
      <c r="I48" s="87">
        <v>17.3333333333333</v>
      </c>
      <c r="J48" s="40"/>
      <c r="K48" s="151">
        <v>1955</v>
      </c>
      <c r="L48" s="100">
        <v>0</v>
      </c>
      <c r="M48" s="83">
        <v>0</v>
      </c>
      <c r="N48" s="89"/>
      <c r="O48" s="152"/>
      <c r="P48" s="135"/>
      <c r="Q48" s="97"/>
      <c r="R48" s="153"/>
      <c r="S48" s="135"/>
      <c r="T48" s="97"/>
      <c r="U48" s="153"/>
      <c r="V48" s="135"/>
      <c r="W48" s="97"/>
    </row>
    <row r="49" ht="21.95" customHeight="1">
      <c r="A49" s="150">
        <v>1956</v>
      </c>
      <c r="B49" s="100">
        <v>29</v>
      </c>
      <c r="C49" s="83">
        <v>522.3</v>
      </c>
      <c r="D49" s="87">
        <v>18.0103448275862</v>
      </c>
      <c r="E49" s="40"/>
      <c r="F49" s="151">
        <v>1956</v>
      </c>
      <c r="G49" s="100">
        <v>12</v>
      </c>
      <c r="H49" s="83">
        <v>200.4</v>
      </c>
      <c r="I49" s="87">
        <v>16.7</v>
      </c>
      <c r="J49" s="40"/>
      <c r="K49" s="151">
        <v>1956</v>
      </c>
      <c r="L49" s="100">
        <v>2</v>
      </c>
      <c r="M49" s="83">
        <v>31.3</v>
      </c>
      <c r="N49" s="89">
        <v>15.65</v>
      </c>
      <c r="O49" s="152"/>
      <c r="P49" s="135"/>
      <c r="Q49" s="97"/>
      <c r="R49" s="153"/>
      <c r="S49" s="135"/>
      <c r="T49" s="97"/>
      <c r="U49" s="153"/>
      <c r="V49" s="135"/>
      <c r="W49" s="97"/>
    </row>
    <row r="50" ht="21.95" customHeight="1">
      <c r="A50" s="150">
        <v>1957</v>
      </c>
      <c r="B50" s="100">
        <v>26</v>
      </c>
      <c r="C50" s="83">
        <v>463</v>
      </c>
      <c r="D50" s="87">
        <v>17.8076923076923</v>
      </c>
      <c r="E50" s="40"/>
      <c r="F50" s="151">
        <v>1957</v>
      </c>
      <c r="G50" s="100">
        <v>12</v>
      </c>
      <c r="H50" s="83">
        <v>198.4</v>
      </c>
      <c r="I50" s="87">
        <v>16.5333333333333</v>
      </c>
      <c r="J50" s="40"/>
      <c r="K50" s="151">
        <v>1957</v>
      </c>
      <c r="L50" s="100">
        <v>2</v>
      </c>
      <c r="M50" s="83">
        <v>28</v>
      </c>
      <c r="N50" s="89">
        <v>14</v>
      </c>
      <c r="O50" s="152"/>
      <c r="P50" s="135"/>
      <c r="Q50" s="97"/>
      <c r="R50" s="153"/>
      <c r="S50" s="135"/>
      <c r="T50" s="97"/>
      <c r="U50" s="153"/>
      <c r="V50" s="135"/>
      <c r="W50" s="97"/>
    </row>
    <row r="51" ht="21.95" customHeight="1">
      <c r="A51" s="150">
        <v>1958</v>
      </c>
      <c r="B51" s="100">
        <v>18</v>
      </c>
      <c r="C51" s="83">
        <v>324.8</v>
      </c>
      <c r="D51" s="87">
        <v>18.0444444444444</v>
      </c>
      <c r="E51" s="40"/>
      <c r="F51" s="151">
        <v>1958</v>
      </c>
      <c r="G51" s="100">
        <v>8</v>
      </c>
      <c r="H51" s="83">
        <v>137.4</v>
      </c>
      <c r="I51" s="87">
        <v>17.175</v>
      </c>
      <c r="J51" s="40"/>
      <c r="K51" s="151">
        <v>1958</v>
      </c>
      <c r="L51" s="100">
        <v>0</v>
      </c>
      <c r="M51" s="83">
        <v>0</v>
      </c>
      <c r="N51" s="89"/>
      <c r="O51" s="152"/>
      <c r="P51" s="135"/>
      <c r="Q51" s="97"/>
      <c r="R51" s="153"/>
      <c r="S51" s="135"/>
      <c r="T51" s="97"/>
      <c r="U51" s="153"/>
      <c r="V51" s="135"/>
      <c r="W51" s="97"/>
    </row>
    <row r="52" ht="21.95" customHeight="1">
      <c r="A52" s="150">
        <v>1959</v>
      </c>
      <c r="B52" s="100">
        <v>47</v>
      </c>
      <c r="C52" s="83">
        <v>837.4</v>
      </c>
      <c r="D52" s="87">
        <v>17.8170212765957</v>
      </c>
      <c r="E52" s="40"/>
      <c r="F52" s="151">
        <v>1959</v>
      </c>
      <c r="G52" s="100">
        <v>26</v>
      </c>
      <c r="H52" s="83">
        <v>443.9</v>
      </c>
      <c r="I52" s="87">
        <v>17.0730769230769</v>
      </c>
      <c r="J52" s="40"/>
      <c r="K52" s="151">
        <v>1959</v>
      </c>
      <c r="L52" s="100">
        <v>2</v>
      </c>
      <c r="M52" s="83">
        <v>30.5</v>
      </c>
      <c r="N52" s="89">
        <v>15.25</v>
      </c>
      <c r="O52" s="152"/>
      <c r="P52" s="135"/>
      <c r="Q52" s="97"/>
      <c r="R52" s="153"/>
      <c r="S52" s="135"/>
      <c r="T52" s="97"/>
      <c r="U52" s="153"/>
      <c r="V52" s="135"/>
      <c r="W52" s="97"/>
    </row>
    <row r="53" ht="21.95" customHeight="1">
      <c r="A53" s="150">
        <v>1960</v>
      </c>
      <c r="B53" s="100">
        <v>65</v>
      </c>
      <c r="C53" s="83">
        <v>1144.9</v>
      </c>
      <c r="D53" s="87">
        <v>17.6138461538462</v>
      </c>
      <c r="E53" s="40"/>
      <c r="F53" s="151">
        <v>1960</v>
      </c>
      <c r="G53" s="100">
        <v>38</v>
      </c>
      <c r="H53" s="83">
        <v>641.2</v>
      </c>
      <c r="I53" s="87">
        <v>16.8736842105263</v>
      </c>
      <c r="J53" s="40"/>
      <c r="K53" s="151">
        <v>1960</v>
      </c>
      <c r="L53" s="100">
        <v>3</v>
      </c>
      <c r="M53" s="83">
        <v>44.1</v>
      </c>
      <c r="N53" s="89">
        <v>14.7</v>
      </c>
      <c r="O53" s="152"/>
      <c r="P53" s="135"/>
      <c r="Q53" s="97"/>
      <c r="R53" s="153"/>
      <c r="S53" s="135"/>
      <c r="T53" s="97"/>
      <c r="U53" s="153"/>
      <c r="V53" s="135"/>
      <c r="W53" s="97"/>
    </row>
    <row r="54" ht="21.95" customHeight="1">
      <c r="A54" s="150">
        <v>1961</v>
      </c>
      <c r="B54" s="100">
        <v>68</v>
      </c>
      <c r="C54" s="83">
        <v>1214.7</v>
      </c>
      <c r="D54" s="87">
        <v>17.8632352941176</v>
      </c>
      <c r="E54" s="40"/>
      <c r="F54" s="151">
        <v>1961</v>
      </c>
      <c r="G54" s="100">
        <v>30</v>
      </c>
      <c r="H54" s="83">
        <v>505</v>
      </c>
      <c r="I54" s="87">
        <v>16.8333333333333</v>
      </c>
      <c r="J54" s="40"/>
      <c r="K54" s="151">
        <v>1961</v>
      </c>
      <c r="L54" s="100">
        <v>4</v>
      </c>
      <c r="M54" s="83">
        <v>61.3</v>
      </c>
      <c r="N54" s="89">
        <v>15.325</v>
      </c>
      <c r="O54" s="152"/>
      <c r="P54" s="135"/>
      <c r="Q54" s="97"/>
      <c r="R54" s="153"/>
      <c r="S54" s="135"/>
      <c r="T54" s="97"/>
      <c r="U54" s="153"/>
      <c r="V54" s="135"/>
      <c r="W54" s="97"/>
    </row>
    <row r="55" ht="21.95" customHeight="1">
      <c r="A55" s="150">
        <v>1962</v>
      </c>
      <c r="B55" s="100">
        <v>24</v>
      </c>
      <c r="C55" s="83">
        <v>428.1</v>
      </c>
      <c r="D55" s="87">
        <v>17.8375</v>
      </c>
      <c r="E55" s="40"/>
      <c r="F55" s="151">
        <v>1962</v>
      </c>
      <c r="G55" s="100">
        <v>11</v>
      </c>
      <c r="H55" s="83">
        <v>186.5</v>
      </c>
      <c r="I55" s="87">
        <v>16.9545454545455</v>
      </c>
      <c r="J55" s="40"/>
      <c r="K55" s="151">
        <v>1962</v>
      </c>
      <c r="L55" s="100">
        <v>0</v>
      </c>
      <c r="M55" s="83">
        <v>0</v>
      </c>
      <c r="N55" s="89"/>
      <c r="O55" s="152"/>
      <c r="P55" s="135"/>
      <c r="Q55" s="97"/>
      <c r="R55" s="153"/>
      <c r="S55" s="135"/>
      <c r="T55" s="97"/>
      <c r="U55" s="153"/>
      <c r="V55" s="135"/>
      <c r="W55" s="97"/>
    </row>
    <row r="56" ht="21.95" customHeight="1">
      <c r="A56" s="150">
        <v>1963</v>
      </c>
      <c r="B56" s="100">
        <v>63</v>
      </c>
      <c r="C56" s="83">
        <v>1074.1</v>
      </c>
      <c r="D56" s="87">
        <v>17.0492063492063</v>
      </c>
      <c r="E56" s="40"/>
      <c r="F56" s="151">
        <v>1963</v>
      </c>
      <c r="G56" s="100">
        <v>39</v>
      </c>
      <c r="H56" s="83">
        <v>623.4</v>
      </c>
      <c r="I56" s="87">
        <v>15.9846153846154</v>
      </c>
      <c r="J56" s="40"/>
      <c r="K56" s="151">
        <v>1963</v>
      </c>
      <c r="L56" s="100">
        <v>13</v>
      </c>
      <c r="M56" s="83">
        <v>186.3</v>
      </c>
      <c r="N56" s="89">
        <v>14.3307692307692</v>
      </c>
      <c r="O56" s="152"/>
      <c r="P56" s="135"/>
      <c r="Q56" s="97"/>
      <c r="R56" s="153"/>
      <c r="S56" s="135"/>
      <c r="T56" s="97"/>
      <c r="U56" s="153"/>
      <c r="V56" s="135"/>
      <c r="W56" s="97"/>
    </row>
    <row r="57" ht="21.95" customHeight="1">
      <c r="A57" s="150">
        <v>1964</v>
      </c>
      <c r="B57" s="100">
        <v>47</v>
      </c>
      <c r="C57" s="83">
        <v>832.6</v>
      </c>
      <c r="D57" s="87">
        <v>17.7148936170213</v>
      </c>
      <c r="E57" s="40"/>
      <c r="F57" s="151">
        <v>1964</v>
      </c>
      <c r="G57" s="100">
        <v>20</v>
      </c>
      <c r="H57" s="83">
        <v>326.2</v>
      </c>
      <c r="I57" s="87">
        <v>16.31</v>
      </c>
      <c r="J57" s="40"/>
      <c r="K57" s="151">
        <v>1964</v>
      </c>
      <c r="L57" s="100">
        <v>7</v>
      </c>
      <c r="M57" s="83">
        <v>104.3</v>
      </c>
      <c r="N57" s="89">
        <v>14.9</v>
      </c>
      <c r="O57" s="152"/>
      <c r="P57" s="135"/>
      <c r="Q57" s="97"/>
      <c r="R57" s="153"/>
      <c r="S57" s="135"/>
      <c r="T57" s="97"/>
      <c r="U57" s="153"/>
      <c r="V57" s="135"/>
      <c r="W57" s="97"/>
    </row>
    <row r="58" ht="21.95" customHeight="1">
      <c r="A58" s="150">
        <v>1965</v>
      </c>
      <c r="B58" s="100">
        <v>57</v>
      </c>
      <c r="C58" s="83">
        <v>939.3</v>
      </c>
      <c r="D58" s="87">
        <v>16.4789473684211</v>
      </c>
      <c r="E58" s="40"/>
      <c r="F58" s="151">
        <v>1965</v>
      </c>
      <c r="G58" s="100">
        <v>41</v>
      </c>
      <c r="H58" s="83">
        <v>639.4</v>
      </c>
      <c r="I58" s="87">
        <v>15.5951219512195</v>
      </c>
      <c r="J58" s="40"/>
      <c r="K58" s="151">
        <v>1965</v>
      </c>
      <c r="L58" s="100">
        <v>21</v>
      </c>
      <c r="M58" s="83">
        <v>298.6</v>
      </c>
      <c r="N58" s="89">
        <v>14.2190476190476</v>
      </c>
      <c r="O58" s="152"/>
      <c r="P58" s="135"/>
      <c r="Q58" s="97"/>
      <c r="R58" s="153"/>
      <c r="S58" s="135"/>
      <c r="T58" s="97"/>
      <c r="U58" s="153"/>
      <c r="V58" s="135"/>
      <c r="W58" s="97"/>
    </row>
    <row r="59" ht="21.95" customHeight="1">
      <c r="A59" s="150">
        <v>1966</v>
      </c>
      <c r="B59" s="100">
        <v>41</v>
      </c>
      <c r="C59" s="83">
        <v>716</v>
      </c>
      <c r="D59" s="87">
        <v>17.4634146341463</v>
      </c>
      <c r="E59" s="40"/>
      <c r="F59" s="151">
        <v>1966</v>
      </c>
      <c r="G59" s="100">
        <v>29</v>
      </c>
      <c r="H59" s="83">
        <v>493.3</v>
      </c>
      <c r="I59" s="87">
        <v>17.0103448275862</v>
      </c>
      <c r="J59" s="40"/>
      <c r="K59" s="151">
        <v>1966</v>
      </c>
      <c r="L59" s="100">
        <v>2</v>
      </c>
      <c r="M59" s="83">
        <v>28.9</v>
      </c>
      <c r="N59" s="89">
        <v>14.45</v>
      </c>
      <c r="O59" s="152"/>
      <c r="P59" s="135"/>
      <c r="Q59" s="97"/>
      <c r="R59" s="153"/>
      <c r="S59" s="135"/>
      <c r="T59" s="97"/>
      <c r="U59" s="153"/>
      <c r="V59" s="135"/>
      <c r="W59" s="97"/>
    </row>
    <row r="60" ht="21.95" customHeight="1">
      <c r="A60" s="150">
        <v>1967</v>
      </c>
      <c r="B60" s="100">
        <v>73</v>
      </c>
      <c r="C60" s="83">
        <v>1239.9</v>
      </c>
      <c r="D60" s="87">
        <v>16.9849315068493</v>
      </c>
      <c r="E60" s="40"/>
      <c r="F60" s="151">
        <v>1967</v>
      </c>
      <c r="G60" s="100">
        <v>54</v>
      </c>
      <c r="H60" s="83">
        <v>885</v>
      </c>
      <c r="I60" s="87">
        <v>16.3888888888889</v>
      </c>
      <c r="J60" s="40"/>
      <c r="K60" s="151">
        <v>1967</v>
      </c>
      <c r="L60" s="100">
        <v>15</v>
      </c>
      <c r="M60" s="83">
        <v>221.9</v>
      </c>
      <c r="N60" s="89">
        <v>14.7933333333333</v>
      </c>
      <c r="O60" s="152"/>
      <c r="P60" s="135"/>
      <c r="Q60" s="97"/>
      <c r="R60" s="153"/>
      <c r="S60" s="135"/>
      <c r="T60" s="97"/>
      <c r="U60" s="153"/>
      <c r="V60" s="135"/>
      <c r="W60" s="97"/>
    </row>
    <row r="61" ht="21.95" customHeight="1">
      <c r="A61" s="150">
        <v>1968</v>
      </c>
      <c r="B61" s="100">
        <v>37</v>
      </c>
      <c r="C61" s="83">
        <v>655</v>
      </c>
      <c r="D61" s="87">
        <v>17.7027027027027</v>
      </c>
      <c r="E61" s="40"/>
      <c r="F61" s="151">
        <v>1968</v>
      </c>
      <c r="G61" s="100">
        <v>21</v>
      </c>
      <c r="H61" s="83">
        <v>353.8</v>
      </c>
      <c r="I61" s="87">
        <v>16.847619047619</v>
      </c>
      <c r="J61" s="40"/>
      <c r="K61" s="151">
        <v>1968</v>
      </c>
      <c r="L61" s="100">
        <v>1</v>
      </c>
      <c r="M61" s="83">
        <v>15.1</v>
      </c>
      <c r="N61" s="89">
        <v>15.1</v>
      </c>
      <c r="O61" s="152"/>
      <c r="P61" s="135"/>
      <c r="Q61" s="97"/>
      <c r="R61" s="153"/>
      <c r="S61" s="135"/>
      <c r="T61" s="97"/>
      <c r="U61" s="153"/>
      <c r="V61" s="135"/>
      <c r="W61" s="97"/>
    </row>
    <row r="62" ht="21.95" customHeight="1">
      <c r="A62" s="150">
        <v>1969</v>
      </c>
      <c r="B62" s="100">
        <v>41</v>
      </c>
      <c r="C62" s="83">
        <v>755.2</v>
      </c>
      <c r="D62" s="87">
        <v>18.419512195122</v>
      </c>
      <c r="E62" s="40"/>
      <c r="F62" s="151">
        <v>1969</v>
      </c>
      <c r="G62" s="100">
        <v>10</v>
      </c>
      <c r="H62" s="83">
        <v>174</v>
      </c>
      <c r="I62" s="87">
        <v>17.4</v>
      </c>
      <c r="J62" s="40"/>
      <c r="K62" s="151">
        <v>1969</v>
      </c>
      <c r="L62" s="100">
        <v>0</v>
      </c>
      <c r="M62" s="83">
        <v>0</v>
      </c>
      <c r="N62" s="89"/>
      <c r="O62" s="152"/>
      <c r="P62" s="135"/>
      <c r="Q62" s="97"/>
      <c r="R62" s="153"/>
      <c r="S62" s="135"/>
      <c r="T62" s="97"/>
      <c r="U62" s="153"/>
      <c r="V62" s="135"/>
      <c r="W62" s="97"/>
    </row>
    <row r="63" ht="21.95" customHeight="1">
      <c r="A63" s="150">
        <v>1970</v>
      </c>
      <c r="B63" s="100">
        <v>43</v>
      </c>
      <c r="C63" s="83">
        <v>769.8</v>
      </c>
      <c r="D63" s="87">
        <v>17.9023255813953</v>
      </c>
      <c r="E63" s="40"/>
      <c r="F63" s="151">
        <v>1970</v>
      </c>
      <c r="G63" s="100">
        <v>15</v>
      </c>
      <c r="H63" s="83">
        <v>245.6</v>
      </c>
      <c r="I63" s="87">
        <v>16.3733333333333</v>
      </c>
      <c r="J63" s="40"/>
      <c r="K63" s="151">
        <v>1970</v>
      </c>
      <c r="L63" s="100">
        <v>4</v>
      </c>
      <c r="M63" s="83">
        <v>58.3</v>
      </c>
      <c r="N63" s="89">
        <v>14.575</v>
      </c>
      <c r="O63" s="152"/>
      <c r="P63" s="135"/>
      <c r="Q63" s="97"/>
      <c r="R63" s="153"/>
      <c r="S63" s="135"/>
      <c r="T63" s="97"/>
      <c r="U63" s="153"/>
      <c r="V63" s="135"/>
      <c r="W63" s="97"/>
    </row>
    <row r="64" ht="21.95" customHeight="1">
      <c r="A64" s="150">
        <v>1971</v>
      </c>
      <c r="B64" s="100">
        <v>52</v>
      </c>
      <c r="C64" s="83">
        <v>895</v>
      </c>
      <c r="D64" s="87">
        <v>17.2115384615385</v>
      </c>
      <c r="E64" s="40"/>
      <c r="F64" s="151">
        <v>1971</v>
      </c>
      <c r="G64" s="100">
        <v>34</v>
      </c>
      <c r="H64" s="83">
        <v>557.8</v>
      </c>
      <c r="I64" s="87">
        <v>16.4058823529412</v>
      </c>
      <c r="J64" s="40"/>
      <c r="K64" s="151">
        <v>1971</v>
      </c>
      <c r="L64" s="100">
        <v>11</v>
      </c>
      <c r="M64" s="83">
        <v>166.7</v>
      </c>
      <c r="N64" s="89">
        <v>15.1545454545455</v>
      </c>
      <c r="O64" s="152"/>
      <c r="P64" s="135"/>
      <c r="Q64" s="97"/>
      <c r="R64" s="153"/>
      <c r="S64" s="135"/>
      <c r="T64" s="97"/>
      <c r="U64" s="153"/>
      <c r="V64" s="135"/>
      <c r="W64" s="97"/>
    </row>
    <row r="65" ht="21.95" customHeight="1">
      <c r="A65" s="150">
        <v>1972</v>
      </c>
      <c r="B65" s="100">
        <v>39</v>
      </c>
      <c r="C65" s="83">
        <v>700.3</v>
      </c>
      <c r="D65" s="87">
        <v>17.9564102564103</v>
      </c>
      <c r="E65" s="40"/>
      <c r="F65" s="151">
        <v>1972</v>
      </c>
      <c r="G65" s="100">
        <v>20</v>
      </c>
      <c r="H65" s="83">
        <v>344</v>
      </c>
      <c r="I65" s="87">
        <v>17.2</v>
      </c>
      <c r="J65" s="40"/>
      <c r="K65" s="151">
        <v>1972</v>
      </c>
      <c r="L65" s="100">
        <v>1</v>
      </c>
      <c r="M65" s="83">
        <v>15.6</v>
      </c>
      <c r="N65" s="89">
        <v>15.6</v>
      </c>
      <c r="O65" s="152"/>
      <c r="P65" s="135"/>
      <c r="Q65" s="97"/>
      <c r="R65" s="153"/>
      <c r="S65" s="135"/>
      <c r="T65" s="97"/>
      <c r="U65" s="153"/>
      <c r="V65" s="135"/>
      <c r="W65" s="97"/>
    </row>
    <row r="66" ht="21.95" customHeight="1">
      <c r="A66" s="150">
        <v>1973</v>
      </c>
      <c r="B66" s="100">
        <v>14</v>
      </c>
      <c r="C66" s="83">
        <v>253.6</v>
      </c>
      <c r="D66" s="87">
        <v>18.1142857142857</v>
      </c>
      <c r="E66" s="40"/>
      <c r="F66" s="151">
        <v>1973</v>
      </c>
      <c r="G66" s="100">
        <v>6</v>
      </c>
      <c r="H66" s="83">
        <v>103.4</v>
      </c>
      <c r="I66" s="87">
        <v>17.2333333333333</v>
      </c>
      <c r="J66" s="40"/>
      <c r="K66" s="151">
        <v>1973</v>
      </c>
      <c r="L66" s="100">
        <v>0</v>
      </c>
      <c r="M66" s="83">
        <v>0</v>
      </c>
      <c r="N66" s="89"/>
      <c r="O66" s="152"/>
      <c r="P66" s="135"/>
      <c r="Q66" s="97"/>
      <c r="R66" s="153"/>
      <c r="S66" s="135"/>
      <c r="T66" s="97"/>
      <c r="U66" s="153"/>
      <c r="V66" s="135"/>
      <c r="W66" s="97"/>
    </row>
    <row r="67" ht="21.95" customHeight="1">
      <c r="A67" s="150">
        <v>1974</v>
      </c>
      <c r="B67" s="100">
        <v>48</v>
      </c>
      <c r="C67" s="83">
        <v>828.1</v>
      </c>
      <c r="D67" s="87">
        <v>17.2520833333333</v>
      </c>
      <c r="E67" s="40"/>
      <c r="F67" s="151">
        <v>1974</v>
      </c>
      <c r="G67" s="100">
        <v>29</v>
      </c>
      <c r="H67" s="83">
        <v>471.4</v>
      </c>
      <c r="I67" s="87">
        <v>16.2551724137931</v>
      </c>
      <c r="J67" s="40"/>
      <c r="K67" s="151">
        <v>1974</v>
      </c>
      <c r="L67" s="100">
        <v>7</v>
      </c>
      <c r="M67" s="83">
        <v>102.8</v>
      </c>
      <c r="N67" s="89">
        <v>14.6857142857143</v>
      </c>
      <c r="O67" s="152"/>
      <c r="P67" s="135"/>
      <c r="Q67" s="97"/>
      <c r="R67" s="153"/>
      <c r="S67" s="135"/>
      <c r="T67" s="97"/>
      <c r="U67" s="153"/>
      <c r="V67" s="135"/>
      <c r="W67" s="97"/>
    </row>
    <row r="68" ht="21.95" customHeight="1">
      <c r="A68" s="150">
        <v>1975</v>
      </c>
      <c r="B68" s="100">
        <v>25</v>
      </c>
      <c r="C68" s="83">
        <v>440.8</v>
      </c>
      <c r="D68" s="87">
        <v>17.632</v>
      </c>
      <c r="E68" s="40"/>
      <c r="F68" s="151">
        <v>1975</v>
      </c>
      <c r="G68" s="100">
        <v>11</v>
      </c>
      <c r="H68" s="83">
        <v>179</v>
      </c>
      <c r="I68" s="87">
        <v>16.2727272727273</v>
      </c>
      <c r="J68" s="40"/>
      <c r="K68" s="151">
        <v>1975</v>
      </c>
      <c r="L68" s="100">
        <v>5</v>
      </c>
      <c r="M68" s="83">
        <v>74</v>
      </c>
      <c r="N68" s="89">
        <v>14.8</v>
      </c>
      <c r="O68" s="152"/>
      <c r="P68" s="135"/>
      <c r="Q68" s="97"/>
      <c r="R68" s="153"/>
      <c r="S68" s="135"/>
      <c r="T68" s="97"/>
      <c r="U68" s="153"/>
      <c r="V68" s="135"/>
      <c r="W68" s="97"/>
    </row>
    <row r="69" ht="21.95" customHeight="1">
      <c r="A69" s="150">
        <v>1976</v>
      </c>
      <c r="B69" s="100">
        <v>76</v>
      </c>
      <c r="C69" s="83">
        <v>1351.8</v>
      </c>
      <c r="D69" s="87">
        <v>17.7868421052632</v>
      </c>
      <c r="E69" s="40"/>
      <c r="F69" s="151">
        <v>1976</v>
      </c>
      <c r="G69" s="100">
        <v>31</v>
      </c>
      <c r="H69" s="83">
        <v>511.6</v>
      </c>
      <c r="I69" s="87">
        <v>16.5032258064516</v>
      </c>
      <c r="J69" s="40"/>
      <c r="K69" s="151">
        <v>1976</v>
      </c>
      <c r="L69" s="100">
        <v>9</v>
      </c>
      <c r="M69" s="83">
        <v>133.4</v>
      </c>
      <c r="N69" s="89">
        <v>14.8222222222222</v>
      </c>
      <c r="O69" t="s" s="131">
        <v>110</v>
      </c>
      <c r="P69" s="135">
        <f>AVERAGE(B69:B88)</f>
        <v>34</v>
      </c>
      <c r="Q69" s="97">
        <f>AVERAGE(D69:D88)</f>
        <v>17.7493689657513</v>
      </c>
      <c r="R69" t="s" s="134">
        <v>110</v>
      </c>
      <c r="S69" s="135">
        <f>AVERAGE(G69:G88)</f>
        <v>17.65</v>
      </c>
      <c r="T69" s="97">
        <f>AVERAGE(I69:I88)</f>
        <v>16.8410307027148</v>
      </c>
      <c r="U69" t="s" s="134">
        <v>110</v>
      </c>
      <c r="V69" s="135">
        <f>AVERAGE(L69:L88)</f>
        <v>3.9</v>
      </c>
      <c r="W69" s="97">
        <f>AVERAGE(N69:N88)</f>
        <v>14.943466553288</v>
      </c>
    </row>
    <row r="70" ht="21.95" customHeight="1">
      <c r="A70" s="150">
        <v>1977</v>
      </c>
      <c r="B70" s="100">
        <v>63</v>
      </c>
      <c r="C70" s="83">
        <v>1093.5</v>
      </c>
      <c r="D70" s="87">
        <v>17.3571428571429</v>
      </c>
      <c r="E70" s="40"/>
      <c r="F70" s="151">
        <v>1977</v>
      </c>
      <c r="G70" s="100">
        <v>38</v>
      </c>
      <c r="H70" s="83">
        <v>624.4</v>
      </c>
      <c r="I70" s="87">
        <v>16.4315789473684</v>
      </c>
      <c r="J70" s="40"/>
      <c r="K70" s="151">
        <v>1977</v>
      </c>
      <c r="L70" s="100">
        <v>14</v>
      </c>
      <c r="M70" s="83">
        <v>211.5</v>
      </c>
      <c r="N70" s="89">
        <v>15.1071428571429</v>
      </c>
      <c r="O70" t="s" s="131">
        <v>111</v>
      </c>
      <c r="P70" s="135">
        <f>AVERAGE(B70:B88)</f>
        <v>31.7894736842105</v>
      </c>
      <c r="Q70" s="97">
        <f>AVERAGE(D70:D88)</f>
        <v>17.7473966952506</v>
      </c>
      <c r="R70" t="s" s="134">
        <v>111</v>
      </c>
      <c r="S70" s="135">
        <f>AVERAGE(G70:G88)</f>
        <v>16.9473684210526</v>
      </c>
      <c r="T70" s="97">
        <f>AVERAGE(I70:I88)</f>
        <v>16.8588099077813</v>
      </c>
      <c r="U70" t="s" s="134">
        <v>111</v>
      </c>
      <c r="V70" s="135">
        <f>AVERAGE(L70:L88)</f>
        <v>3.63157894736842</v>
      </c>
      <c r="W70" s="97">
        <f>AVERAGE(N70:N88)</f>
        <v>14.952793040293</v>
      </c>
    </row>
    <row r="71" ht="21.95" customHeight="1">
      <c r="A71" s="150">
        <v>1978</v>
      </c>
      <c r="B71" s="100">
        <v>19</v>
      </c>
      <c r="C71" s="83">
        <v>331.4</v>
      </c>
      <c r="D71" s="87">
        <v>17.4421052631579</v>
      </c>
      <c r="E71" s="40"/>
      <c r="F71" s="151">
        <v>1978</v>
      </c>
      <c r="G71" s="100">
        <v>9</v>
      </c>
      <c r="H71" s="83">
        <v>144.9</v>
      </c>
      <c r="I71" s="87">
        <v>16.1</v>
      </c>
      <c r="J71" s="40"/>
      <c r="K71" s="151">
        <v>1978</v>
      </c>
      <c r="L71" s="100">
        <v>4</v>
      </c>
      <c r="M71" s="83">
        <v>60.2</v>
      </c>
      <c r="N71" s="89">
        <v>15.05</v>
      </c>
      <c r="O71" t="s" s="131">
        <v>112</v>
      </c>
      <c r="P71" s="135">
        <f>AVERAGE(B71:B88)</f>
        <v>30.0555555555556</v>
      </c>
      <c r="Q71" s="97">
        <f>AVERAGE(D71:D88)</f>
        <v>17.7690774640344</v>
      </c>
      <c r="R71" t="s" s="134">
        <v>112</v>
      </c>
      <c r="S71" s="135">
        <f>AVERAGE(G71:G88)</f>
        <v>15.7777777777778</v>
      </c>
      <c r="T71" s="97">
        <f>AVERAGE(I71:I88)</f>
        <v>16.8825449611375</v>
      </c>
      <c r="U71" t="s" s="134">
        <v>112</v>
      </c>
      <c r="V71" s="135">
        <f>AVERAGE(L71:L88)</f>
        <v>3.05555555555556</v>
      </c>
      <c r="W71" s="97">
        <f>AVERAGE(N71:N88)</f>
        <v>14.9399305555556</v>
      </c>
    </row>
    <row r="72" ht="21.95" customHeight="1">
      <c r="A72" s="150">
        <v>1979</v>
      </c>
      <c r="B72" s="100">
        <v>30</v>
      </c>
      <c r="C72" s="83">
        <v>542.3</v>
      </c>
      <c r="D72" s="87">
        <v>18.0766666666667</v>
      </c>
      <c r="E72" s="40"/>
      <c r="F72" s="151">
        <v>1979</v>
      </c>
      <c r="G72" s="100">
        <v>13</v>
      </c>
      <c r="H72" s="83">
        <v>224.9</v>
      </c>
      <c r="I72" s="87">
        <v>17.3</v>
      </c>
      <c r="J72" s="40"/>
      <c r="K72" s="151">
        <v>1979</v>
      </c>
      <c r="L72" s="100">
        <v>0</v>
      </c>
      <c r="M72" s="83">
        <v>0</v>
      </c>
      <c r="N72" s="89"/>
      <c r="O72" t="s" s="131">
        <v>113</v>
      </c>
      <c r="P72" s="135">
        <f>AVERAGE(B72:B88)</f>
        <v>30.7058823529412</v>
      </c>
      <c r="Q72" s="97">
        <f>AVERAGE(D72:D88)</f>
        <v>17.7883111229095</v>
      </c>
      <c r="R72" t="s" s="134">
        <v>113</v>
      </c>
      <c r="S72" s="135">
        <f>AVERAGE(G72:G88)</f>
        <v>16.1764705882353</v>
      </c>
      <c r="T72" s="97">
        <f>AVERAGE(I72:I88)</f>
        <v>16.928577017675</v>
      </c>
      <c r="U72" t="s" s="134">
        <v>113</v>
      </c>
      <c r="V72" s="135">
        <f>AVERAGE(L72:L88)</f>
        <v>3</v>
      </c>
      <c r="W72" s="97">
        <f>AVERAGE(N72:N88)</f>
        <v>14.9299242424242</v>
      </c>
    </row>
    <row r="73" ht="21.95" customHeight="1">
      <c r="A73" s="150">
        <v>1980</v>
      </c>
      <c r="B73" s="100">
        <v>18</v>
      </c>
      <c r="C73" s="83">
        <v>321.7</v>
      </c>
      <c r="D73" s="87">
        <v>17.8722222222222</v>
      </c>
      <c r="E73" s="40"/>
      <c r="F73" s="151">
        <v>1980</v>
      </c>
      <c r="G73" s="100">
        <v>9</v>
      </c>
      <c r="H73" s="83">
        <v>154.7</v>
      </c>
      <c r="I73" s="87">
        <v>17.1888888888889</v>
      </c>
      <c r="J73" s="40"/>
      <c r="K73" s="151">
        <v>1980</v>
      </c>
      <c r="L73" s="100">
        <v>1</v>
      </c>
      <c r="M73" s="83">
        <v>15.2</v>
      </c>
      <c r="N73" s="89">
        <v>15.2</v>
      </c>
      <c r="O73" t="s" s="131">
        <v>114</v>
      </c>
      <c r="P73" s="135">
        <f>AVERAGE(B73:B88)</f>
        <v>30.75</v>
      </c>
      <c r="Q73" s="97">
        <f>AVERAGE(D73:D88)</f>
        <v>17.7702889014247</v>
      </c>
      <c r="R73" t="s" s="134">
        <v>114</v>
      </c>
      <c r="S73" s="135">
        <f>AVERAGE(G73:G88)</f>
        <v>16.375</v>
      </c>
      <c r="T73" s="97">
        <f>AVERAGE(I73:I88)</f>
        <v>16.9053630812797</v>
      </c>
      <c r="U73" t="s" s="134">
        <v>114</v>
      </c>
      <c r="V73" s="135">
        <f>AVERAGE(L73:L88)</f>
        <v>3.1875</v>
      </c>
      <c r="W73" s="97">
        <f>AVERAGE(N73:N88)</f>
        <v>14.9299242424242</v>
      </c>
    </row>
    <row r="74" ht="21.95" customHeight="1">
      <c r="A74" s="150">
        <v>1981</v>
      </c>
      <c r="B74" s="100">
        <v>9</v>
      </c>
      <c r="C74" s="83">
        <v>163.9</v>
      </c>
      <c r="D74" s="87">
        <v>18.2111111111111</v>
      </c>
      <c r="E74" s="40"/>
      <c r="F74" s="151">
        <v>1981</v>
      </c>
      <c r="G74" s="100">
        <v>4</v>
      </c>
      <c r="H74" s="83">
        <v>70.59999999999999</v>
      </c>
      <c r="I74" s="87">
        <v>17.65</v>
      </c>
      <c r="J74" s="40"/>
      <c r="K74" s="151">
        <v>1981</v>
      </c>
      <c r="L74" s="100">
        <v>0</v>
      </c>
      <c r="M74" s="83">
        <v>0</v>
      </c>
      <c r="N74" s="89"/>
      <c r="O74" t="s" s="131">
        <v>115</v>
      </c>
      <c r="P74" s="135">
        <f>AVERAGE(B74:B88)</f>
        <v>31.6</v>
      </c>
      <c r="Q74" s="97">
        <f>AVERAGE(D74:D88)</f>
        <v>17.7634933467048</v>
      </c>
      <c r="R74" t="s" s="134">
        <v>115</v>
      </c>
      <c r="S74" s="135">
        <f>AVERAGE(G74:G88)</f>
        <v>16.8666666666667</v>
      </c>
      <c r="T74" s="97">
        <f>AVERAGE(I74:I88)</f>
        <v>16.8864613607725</v>
      </c>
      <c r="U74" t="s" s="134">
        <v>115</v>
      </c>
      <c r="V74" s="135">
        <f>AVERAGE(L74:L88)</f>
        <v>3.33333333333333</v>
      </c>
      <c r="W74" s="97">
        <f>AVERAGE(N74:N88)</f>
        <v>14.9029166666667</v>
      </c>
    </row>
    <row r="75" ht="21.95" customHeight="1">
      <c r="A75" s="150">
        <v>1982</v>
      </c>
      <c r="B75" s="100">
        <v>42</v>
      </c>
      <c r="C75" s="83">
        <v>754.6</v>
      </c>
      <c r="D75" s="87">
        <v>17.9666666666667</v>
      </c>
      <c r="E75" s="40"/>
      <c r="F75" s="151">
        <v>1982</v>
      </c>
      <c r="G75" s="100">
        <v>16</v>
      </c>
      <c r="H75" s="83">
        <v>267.9</v>
      </c>
      <c r="I75" s="87">
        <v>16.74375</v>
      </c>
      <c r="J75" s="40"/>
      <c r="K75" s="151">
        <v>1982</v>
      </c>
      <c r="L75" s="100">
        <v>3</v>
      </c>
      <c r="M75" s="83">
        <v>46.2</v>
      </c>
      <c r="N75" s="89">
        <v>15.4</v>
      </c>
      <c r="O75" t="s" s="131">
        <v>116</v>
      </c>
      <c r="P75" s="135">
        <f>AVERAGE(B75:B88)</f>
        <v>33.2142857142857</v>
      </c>
      <c r="Q75" s="97">
        <f>AVERAGE(D75:D88)</f>
        <v>17.7315206492472</v>
      </c>
      <c r="R75" t="s" s="134">
        <v>116</v>
      </c>
      <c r="S75" s="135">
        <f>AVERAGE(G75:G88)</f>
        <v>17.7857142857143</v>
      </c>
      <c r="T75" s="97">
        <f>AVERAGE(I75:I88)</f>
        <v>16.8319228865419</v>
      </c>
      <c r="U75" t="s" s="134">
        <v>116</v>
      </c>
      <c r="V75" s="135">
        <f>AVERAGE(L75:L88)</f>
        <v>3.57142857142857</v>
      </c>
      <c r="W75" s="97">
        <f>AVERAGE(N75:N88)</f>
        <v>14.9029166666667</v>
      </c>
    </row>
    <row r="76" ht="21.95" customHeight="1">
      <c r="A76" s="150">
        <v>1983</v>
      </c>
      <c r="B76" s="100">
        <v>33</v>
      </c>
      <c r="C76" s="83">
        <v>585</v>
      </c>
      <c r="D76" s="87">
        <v>17.7272727272727</v>
      </c>
      <c r="E76" s="40"/>
      <c r="F76" s="151">
        <v>1983</v>
      </c>
      <c r="G76" s="100">
        <v>17</v>
      </c>
      <c r="H76" s="83">
        <v>284.9</v>
      </c>
      <c r="I76" s="87">
        <v>16.7588235294118</v>
      </c>
      <c r="J76" s="40"/>
      <c r="K76" s="151">
        <v>1983</v>
      </c>
      <c r="L76" s="100">
        <v>4</v>
      </c>
      <c r="M76" s="83">
        <v>57.4</v>
      </c>
      <c r="N76" s="89">
        <v>14.35</v>
      </c>
      <c r="O76" t="s" s="131">
        <v>117</v>
      </c>
      <c r="P76" s="135">
        <f>AVERAGE(B76:B88)</f>
        <v>32.5384615384615</v>
      </c>
      <c r="Q76" s="97">
        <f>AVERAGE(D76:D88)</f>
        <v>17.7134324940611</v>
      </c>
      <c r="R76" t="s" s="134">
        <v>117</v>
      </c>
      <c r="S76" s="135">
        <f>AVERAGE(G76:G88)</f>
        <v>17.9230769230769</v>
      </c>
      <c r="T76" s="97">
        <f>AVERAGE(I76:I88)</f>
        <v>16.8387054162759</v>
      </c>
      <c r="U76" t="s" s="134">
        <v>117</v>
      </c>
      <c r="V76" s="135">
        <f>AVERAGE(L76:L88)</f>
        <v>3.61538461538462</v>
      </c>
      <c r="W76" s="97">
        <f>AVERAGE(N76:N88)</f>
        <v>14.8476851851852</v>
      </c>
    </row>
    <row r="77" ht="21.95" customHeight="1">
      <c r="A77" s="150">
        <v>1984</v>
      </c>
      <c r="B77" s="100">
        <v>33</v>
      </c>
      <c r="C77" s="83">
        <v>575.1</v>
      </c>
      <c r="D77" s="87">
        <v>17.4272727272727</v>
      </c>
      <c r="E77" s="40"/>
      <c r="F77" s="151">
        <v>1984</v>
      </c>
      <c r="G77" s="100">
        <v>20</v>
      </c>
      <c r="H77" s="83">
        <v>329.6</v>
      </c>
      <c r="I77" s="87">
        <v>16.48</v>
      </c>
      <c r="J77" s="40"/>
      <c r="K77" s="151">
        <v>1984</v>
      </c>
      <c r="L77" s="100">
        <v>6</v>
      </c>
      <c r="M77" s="83">
        <v>89.40000000000001</v>
      </c>
      <c r="N77" s="89">
        <v>14.9</v>
      </c>
      <c r="O77" t="s" s="131">
        <v>118</v>
      </c>
      <c r="P77" s="135">
        <f>AVERAGE(B77:B88)</f>
        <v>32.5</v>
      </c>
      <c r="Q77" s="97">
        <f>AVERAGE(D77:D88)</f>
        <v>17.7122791412935</v>
      </c>
      <c r="R77" t="s" s="134">
        <v>118</v>
      </c>
      <c r="S77" s="135">
        <f>AVERAGE(G77:G88)</f>
        <v>18</v>
      </c>
      <c r="T77" s="97">
        <f>AVERAGE(I77:I88)</f>
        <v>16.8453622401813</v>
      </c>
      <c r="U77" t="s" s="134">
        <v>118</v>
      </c>
      <c r="V77" s="135">
        <f>AVERAGE(L77:L88)</f>
        <v>3.58333333333333</v>
      </c>
      <c r="W77" s="97">
        <f>AVERAGE(N77:N88)</f>
        <v>14.9098958333333</v>
      </c>
    </row>
    <row r="78" ht="21.95" customHeight="1">
      <c r="A78" s="150">
        <v>1985</v>
      </c>
      <c r="B78" s="100">
        <v>47</v>
      </c>
      <c r="C78" s="83">
        <v>813.2</v>
      </c>
      <c r="D78" s="87">
        <v>17.3021276595745</v>
      </c>
      <c r="E78" s="40"/>
      <c r="F78" s="151">
        <v>1985</v>
      </c>
      <c r="G78" s="100">
        <v>31</v>
      </c>
      <c r="H78" s="83">
        <v>513.7</v>
      </c>
      <c r="I78" s="87">
        <v>16.5709677419355</v>
      </c>
      <c r="J78" s="40"/>
      <c r="K78" s="151">
        <v>1985</v>
      </c>
      <c r="L78" s="100">
        <v>6</v>
      </c>
      <c r="M78" s="83">
        <v>86.90000000000001</v>
      </c>
      <c r="N78" s="89">
        <v>14.4833333333333</v>
      </c>
      <c r="O78" t="s" s="131">
        <v>119</v>
      </c>
      <c r="P78" s="135">
        <f>AVERAGE(B78:B88)</f>
        <v>32.4545454545455</v>
      </c>
      <c r="Q78" s="97">
        <f>AVERAGE(D78:D88)</f>
        <v>17.7381888152954</v>
      </c>
      <c r="R78" t="s" s="134">
        <v>119</v>
      </c>
      <c r="S78" s="135">
        <f>AVERAGE(G78:G88)</f>
        <v>17.8181818181818</v>
      </c>
      <c r="T78" s="97">
        <f>AVERAGE(I78:I88)</f>
        <v>16.8785769892886</v>
      </c>
      <c r="U78" t="s" s="134">
        <v>119</v>
      </c>
      <c r="V78" s="135">
        <f>AVERAGE(L78:L88)</f>
        <v>3.36363636363636</v>
      </c>
      <c r="W78" s="97">
        <f>AVERAGE(N78:N88)</f>
        <v>14.9113095238095</v>
      </c>
    </row>
    <row r="79" ht="21.95" customHeight="1">
      <c r="A79" s="150">
        <v>1986</v>
      </c>
      <c r="B79" s="100">
        <v>17</v>
      </c>
      <c r="C79" s="83">
        <v>303.9</v>
      </c>
      <c r="D79" s="87">
        <v>17.8764705882353</v>
      </c>
      <c r="E79" s="40"/>
      <c r="F79" s="151">
        <v>1986</v>
      </c>
      <c r="G79" s="100">
        <v>10</v>
      </c>
      <c r="H79" s="83">
        <v>173.2</v>
      </c>
      <c r="I79" s="87">
        <v>17.32</v>
      </c>
      <c r="J79" s="40"/>
      <c r="K79" s="151">
        <v>1986</v>
      </c>
      <c r="L79" s="100">
        <v>0</v>
      </c>
      <c r="M79" s="83">
        <v>0</v>
      </c>
      <c r="N79" s="89"/>
      <c r="O79" t="s" s="131">
        <v>98</v>
      </c>
      <c r="P79" s="135">
        <f>AVERAGE(B79:B88)</f>
        <v>31</v>
      </c>
      <c r="Q79" s="97">
        <f>AVERAGE(D79:D88)</f>
        <v>17.7817949308675</v>
      </c>
      <c r="R79" t="s" s="134">
        <v>98</v>
      </c>
      <c r="S79" s="135">
        <f>AVERAGE(G79:G88)</f>
        <v>16.5</v>
      </c>
      <c r="T79" s="97">
        <f>AVERAGE(I79:I88)</f>
        <v>16.909337914024</v>
      </c>
      <c r="U79" t="s" s="134">
        <v>98</v>
      </c>
      <c r="V79" s="135">
        <f>AVERAGE(L79:L88)</f>
        <v>3.1</v>
      </c>
      <c r="W79" s="97">
        <f>AVERAGE(N79:N88)</f>
        <v>14.9826388888889</v>
      </c>
    </row>
    <row r="80" ht="21.95" customHeight="1">
      <c r="A80" s="150">
        <v>1987</v>
      </c>
      <c r="B80" s="100">
        <v>23</v>
      </c>
      <c r="C80" s="83">
        <v>418.8</v>
      </c>
      <c r="D80" s="87">
        <v>18.2086956521739</v>
      </c>
      <c r="E80" s="40"/>
      <c r="F80" s="151">
        <v>1987</v>
      </c>
      <c r="G80" s="100">
        <v>9</v>
      </c>
      <c r="H80" s="83">
        <v>157.6</v>
      </c>
      <c r="I80" s="87">
        <v>17.5111111111111</v>
      </c>
      <c r="J80" s="40"/>
      <c r="K80" s="151">
        <v>1987</v>
      </c>
      <c r="L80" s="100">
        <v>0</v>
      </c>
      <c r="M80" s="83">
        <v>0</v>
      </c>
      <c r="N80" s="89"/>
      <c r="O80" t="s" s="131">
        <v>120</v>
      </c>
      <c r="P80" s="135">
        <f>AVERAGE(B80:B88)</f>
        <v>32.5555555555556</v>
      </c>
      <c r="Q80" s="97">
        <f>AVERAGE(D80:D88)</f>
        <v>17.7712754133821</v>
      </c>
      <c r="R80" t="s" s="134">
        <v>120</v>
      </c>
      <c r="S80" s="135">
        <f>AVERAGE(G80:G88)</f>
        <v>17.2222222222222</v>
      </c>
      <c r="T80" s="97">
        <f>AVERAGE(I80:I88)</f>
        <v>16.863708793360</v>
      </c>
      <c r="U80" t="s" s="134">
        <v>120</v>
      </c>
      <c r="V80" s="135">
        <f>AVERAGE(L80:L88)</f>
        <v>3.44444444444444</v>
      </c>
      <c r="W80" s="97">
        <f>AVERAGE(N80:N88)</f>
        <v>14.9826388888889</v>
      </c>
    </row>
    <row r="81" ht="21.95" customHeight="1">
      <c r="A81" s="150">
        <v>1988</v>
      </c>
      <c r="B81" s="100">
        <v>22</v>
      </c>
      <c r="C81" s="83">
        <v>392.7</v>
      </c>
      <c r="D81" s="87">
        <v>17.85</v>
      </c>
      <c r="E81" s="40"/>
      <c r="F81" s="151">
        <v>1988</v>
      </c>
      <c r="G81" s="100">
        <v>11</v>
      </c>
      <c r="H81" s="83">
        <v>188.5</v>
      </c>
      <c r="I81" s="87">
        <v>17.1363636363636</v>
      </c>
      <c r="J81" s="40"/>
      <c r="K81" s="151">
        <v>1988</v>
      </c>
      <c r="L81" s="100">
        <v>0</v>
      </c>
      <c r="M81" s="83">
        <v>0</v>
      </c>
      <c r="N81" s="89"/>
      <c r="O81" t="s" s="131">
        <v>121</v>
      </c>
      <c r="P81" s="135">
        <f>AVERAGE(B81:B88)</f>
        <v>33.75</v>
      </c>
      <c r="Q81" s="97">
        <f>AVERAGE(D81:D88)</f>
        <v>17.7165978835332</v>
      </c>
      <c r="R81" t="s" s="134">
        <v>121</v>
      </c>
      <c r="S81" s="135">
        <f>AVERAGE(G81:G88)</f>
        <v>18.25</v>
      </c>
      <c r="T81" s="97">
        <f>AVERAGE(I81:I88)</f>
        <v>16.7827835036411</v>
      </c>
      <c r="U81" t="s" s="134">
        <v>121</v>
      </c>
      <c r="V81" s="135">
        <f>AVERAGE(L81:L88)</f>
        <v>3.875</v>
      </c>
      <c r="W81" s="97">
        <f>AVERAGE(N81:N88)</f>
        <v>14.9826388888889</v>
      </c>
    </row>
    <row r="82" ht="21.95" customHeight="1">
      <c r="A82" s="150">
        <v>1989</v>
      </c>
      <c r="B82" s="100">
        <v>38</v>
      </c>
      <c r="C82" s="83">
        <v>658.5</v>
      </c>
      <c r="D82" s="87">
        <v>17.3289473684211</v>
      </c>
      <c r="E82" s="40"/>
      <c r="F82" s="151">
        <v>1989</v>
      </c>
      <c r="G82" s="100">
        <v>24</v>
      </c>
      <c r="H82" s="83">
        <v>398.8</v>
      </c>
      <c r="I82" s="87">
        <v>16.6166666666667</v>
      </c>
      <c r="J82" s="40"/>
      <c r="K82" s="151">
        <v>1989</v>
      </c>
      <c r="L82" s="100">
        <v>6</v>
      </c>
      <c r="M82" s="83">
        <v>88.59999999999999</v>
      </c>
      <c r="N82" s="89">
        <v>14.7666666666667</v>
      </c>
      <c r="O82" t="s" s="131">
        <v>122</v>
      </c>
      <c r="P82" s="135">
        <f>AVERAGE(B82:B88)</f>
        <v>35.4285714285714</v>
      </c>
      <c r="Q82" s="97">
        <f>AVERAGE(D82:D88)</f>
        <v>17.6975404383236</v>
      </c>
      <c r="R82" t="s" s="134">
        <v>122</v>
      </c>
      <c r="S82" s="135">
        <f>AVERAGE(G82:G88)</f>
        <v>19.2857142857143</v>
      </c>
      <c r="T82" s="97">
        <f>AVERAGE(I82:I88)</f>
        <v>16.7322720561093</v>
      </c>
      <c r="U82" t="s" s="134">
        <v>122</v>
      </c>
      <c r="V82" s="135">
        <f>AVERAGE(L82:L88)</f>
        <v>4.42857142857143</v>
      </c>
      <c r="W82" s="97">
        <f>AVERAGE(N82:N88)</f>
        <v>14.9826388888889</v>
      </c>
    </row>
    <row r="83" ht="21.95" customHeight="1">
      <c r="A83" s="150">
        <v>1990</v>
      </c>
      <c r="B83" s="154">
        <v>33</v>
      </c>
      <c r="C83" s="155">
        <v>572.7</v>
      </c>
      <c r="D83" s="156">
        <v>17.3545454545455</v>
      </c>
      <c r="E83" s="40"/>
      <c r="F83" s="151">
        <v>1990</v>
      </c>
      <c r="G83" s="154">
        <v>18</v>
      </c>
      <c r="H83" s="155">
        <v>292.6</v>
      </c>
      <c r="I83" s="156">
        <v>16.2555555555556</v>
      </c>
      <c r="J83" s="40"/>
      <c r="K83" s="151">
        <v>1990</v>
      </c>
      <c r="L83" s="154">
        <v>6</v>
      </c>
      <c r="M83" s="155">
        <v>87.40000000000001</v>
      </c>
      <c r="N83" s="157">
        <v>14.5666666666667</v>
      </c>
      <c r="O83" t="s" s="131">
        <v>123</v>
      </c>
      <c r="P83" s="135">
        <f>AVERAGE(B83:B88)</f>
        <v>35</v>
      </c>
      <c r="Q83" s="97">
        <f>AVERAGE(D83:D88)</f>
        <v>17.7589726166407</v>
      </c>
      <c r="R83" t="s" s="134">
        <v>123</v>
      </c>
      <c r="S83" s="135">
        <f>AVERAGE(G83:G88)</f>
        <v>18.5</v>
      </c>
      <c r="T83" s="97">
        <f>AVERAGE(I83:I88)</f>
        <v>16.7515396210164</v>
      </c>
      <c r="U83" t="s" s="134">
        <v>123</v>
      </c>
      <c r="V83" s="135">
        <f>AVERAGE(L83:L88)</f>
        <v>4.16666666666667</v>
      </c>
      <c r="W83" s="97">
        <f>AVERAGE(N83:N88)</f>
        <v>15.0258333333333</v>
      </c>
    </row>
    <row r="84" ht="21.95" customHeight="1">
      <c r="A84" s="150">
        <v>1991</v>
      </c>
      <c r="B84" s="100">
        <v>26</v>
      </c>
      <c r="C84" s="83">
        <v>466.9</v>
      </c>
      <c r="D84" s="87">
        <v>17.9576923076923</v>
      </c>
      <c r="E84" s="40"/>
      <c r="F84" s="151">
        <v>1991</v>
      </c>
      <c r="G84" s="100">
        <v>12</v>
      </c>
      <c r="H84" s="83">
        <v>203.1</v>
      </c>
      <c r="I84" s="87">
        <v>16.925</v>
      </c>
      <c r="J84" s="40"/>
      <c r="K84" s="151">
        <v>1991</v>
      </c>
      <c r="L84" s="100">
        <v>2</v>
      </c>
      <c r="M84" s="83">
        <v>30.1</v>
      </c>
      <c r="N84" s="89">
        <v>15.05</v>
      </c>
      <c r="O84" t="s" s="131">
        <v>104</v>
      </c>
      <c r="P84" s="135">
        <f>AVERAGE(B84:B88)</f>
        <v>35.4</v>
      </c>
      <c r="Q84" s="97">
        <f>AVERAGE(D84:D88)</f>
        <v>17.8398580490597</v>
      </c>
      <c r="R84" t="s" s="134">
        <v>104</v>
      </c>
      <c r="S84" s="135">
        <f>AVERAGE(G84:G88)</f>
        <v>18.6</v>
      </c>
      <c r="T84" s="97">
        <f>AVERAGE(I84:I88)</f>
        <v>16.8507364341085</v>
      </c>
      <c r="U84" t="s" s="134">
        <v>104</v>
      </c>
      <c r="V84" s="135">
        <f>AVERAGE(L84:L88)</f>
        <v>3.8</v>
      </c>
      <c r="W84" s="97">
        <f>AVERAGE(N84:N88)</f>
        <v>15.140625</v>
      </c>
    </row>
    <row r="85" ht="21.95" customHeight="1">
      <c r="A85" s="150">
        <v>1992</v>
      </c>
      <c r="B85" s="100">
        <v>31</v>
      </c>
      <c r="C85" s="83">
        <v>548.4</v>
      </c>
      <c r="D85" s="87">
        <v>17.6903225806452</v>
      </c>
      <c r="E85" s="40"/>
      <c r="F85" s="151">
        <v>1992</v>
      </c>
      <c r="G85" s="100">
        <v>18</v>
      </c>
      <c r="H85" s="83">
        <v>306</v>
      </c>
      <c r="I85" s="87">
        <v>17</v>
      </c>
      <c r="J85" s="40"/>
      <c r="K85" s="151">
        <v>1992</v>
      </c>
      <c r="L85" s="100">
        <v>4</v>
      </c>
      <c r="M85" s="83">
        <v>62.1</v>
      </c>
      <c r="N85" s="89">
        <v>15.525</v>
      </c>
      <c r="O85" t="s" s="131">
        <v>124</v>
      </c>
      <c r="P85" s="135">
        <f>AVERAGE(B85:B88)</f>
        <v>37.75</v>
      </c>
      <c r="Q85" s="97">
        <f>AVERAGE(D85:D88)</f>
        <v>17.8103994844016</v>
      </c>
      <c r="R85" t="s" s="134">
        <v>124</v>
      </c>
      <c r="S85" s="135">
        <f>AVERAGE(G85:G88)</f>
        <v>20.25</v>
      </c>
      <c r="T85" s="97">
        <f>AVERAGE(I85:I88)</f>
        <v>16.8321705426357</v>
      </c>
      <c r="U85" t="s" s="134">
        <v>124</v>
      </c>
      <c r="V85" s="135">
        <f>AVERAGE(L85:L88)</f>
        <v>4.25</v>
      </c>
      <c r="W85" s="97">
        <f>AVERAGE(N85:N88)</f>
        <v>15.1708333333333</v>
      </c>
    </row>
    <row r="86" ht="21.95" customHeight="1">
      <c r="A86" s="150">
        <v>1993</v>
      </c>
      <c r="B86" s="100">
        <v>19</v>
      </c>
      <c r="C86" s="83">
        <v>346.7</v>
      </c>
      <c r="D86" s="87">
        <v>18.2473684210526</v>
      </c>
      <c r="E86" s="40"/>
      <c r="F86" s="151">
        <v>1993</v>
      </c>
      <c r="G86" s="100">
        <v>6</v>
      </c>
      <c r="H86" s="83">
        <v>102.8</v>
      </c>
      <c r="I86" s="87">
        <v>17.1333333333333</v>
      </c>
      <c r="J86" s="40"/>
      <c r="K86" s="151">
        <v>1993</v>
      </c>
      <c r="L86" s="100">
        <v>0</v>
      </c>
      <c r="M86" s="83">
        <v>0</v>
      </c>
      <c r="N86" s="89"/>
      <c r="O86" t="s" s="131">
        <v>125</v>
      </c>
      <c r="P86" s="135">
        <f>AVERAGE(B86:B88)</f>
        <v>40</v>
      </c>
      <c r="Q86" s="97">
        <f>AVERAGE(D86:D88)</f>
        <v>17.8504251189871</v>
      </c>
      <c r="R86" t="s" s="134">
        <v>125</v>
      </c>
      <c r="S86" s="135">
        <f>AVERAGE(G86:G88)</f>
        <v>21</v>
      </c>
      <c r="T86" s="97">
        <f>AVERAGE(I86:I88)</f>
        <v>16.7762273901809</v>
      </c>
      <c r="U86" t="s" s="134">
        <v>125</v>
      </c>
      <c r="V86" s="135">
        <f>AVERAGE(L86:L88)</f>
        <v>4.33333333333333</v>
      </c>
      <c r="W86" s="97">
        <f>AVERAGE(N86:N88)</f>
        <v>14.99375</v>
      </c>
    </row>
    <row r="87" ht="21.95" customHeight="1">
      <c r="A87" s="150">
        <v>1994</v>
      </c>
      <c r="B87" s="100">
        <v>67</v>
      </c>
      <c r="C87" s="83">
        <v>1176.9</v>
      </c>
      <c r="D87" s="87">
        <v>17.565671641791</v>
      </c>
      <c r="E87" s="40"/>
      <c r="F87" s="151">
        <v>1994</v>
      </c>
      <c r="G87" s="100">
        <v>43</v>
      </c>
      <c r="H87" s="83">
        <v>726.5</v>
      </c>
      <c r="I87" s="87">
        <v>16.8953488372093</v>
      </c>
      <c r="J87" s="40"/>
      <c r="K87" s="151">
        <v>1994</v>
      </c>
      <c r="L87" s="100">
        <v>8</v>
      </c>
      <c r="M87" s="83">
        <v>122.3</v>
      </c>
      <c r="N87" s="89">
        <v>15.2875</v>
      </c>
      <c r="O87" t="s" s="131">
        <v>126</v>
      </c>
      <c r="P87" s="135">
        <f>AVERAGE(B87:B88)</f>
        <v>50.5</v>
      </c>
      <c r="Q87" s="97">
        <f>AVERAGE(D87:D88)</f>
        <v>17.6519534679543</v>
      </c>
      <c r="R87" t="s" s="134">
        <v>126</v>
      </c>
      <c r="S87" s="135">
        <f>AVERAGE(G87:G88)</f>
        <v>28.5</v>
      </c>
      <c r="T87" s="97">
        <f>AVERAGE(I87:I88)</f>
        <v>16.5976744186047</v>
      </c>
      <c r="U87" t="s" s="134">
        <v>126</v>
      </c>
      <c r="V87" s="135">
        <f>AVERAGE(L87:L88)</f>
        <v>6.5</v>
      </c>
      <c r="W87" s="97">
        <f>AVERAGE(N87:N88)</f>
        <v>14.99375</v>
      </c>
    </row>
    <row r="88" ht="21.95" customHeight="1">
      <c r="A88" s="150">
        <v>1995</v>
      </c>
      <c r="B88" s="100">
        <v>34</v>
      </c>
      <c r="C88" s="83">
        <v>603.1</v>
      </c>
      <c r="D88" s="87">
        <v>17.7382352941176</v>
      </c>
      <c r="E88" s="40"/>
      <c r="F88" s="151">
        <v>1995</v>
      </c>
      <c r="G88" s="100">
        <v>14</v>
      </c>
      <c r="H88" s="83">
        <v>228.2</v>
      </c>
      <c r="I88" s="87">
        <v>16.3</v>
      </c>
      <c r="J88" s="40"/>
      <c r="K88" s="151">
        <v>1995</v>
      </c>
      <c r="L88" s="100">
        <v>5</v>
      </c>
      <c r="M88" s="83">
        <v>73.5</v>
      </c>
      <c r="N88" s="89">
        <v>14.7</v>
      </c>
      <c r="O88" t="s" s="131">
        <v>127</v>
      </c>
      <c r="P88" s="135">
        <f>AVERAGE(B88)</f>
        <v>34</v>
      </c>
      <c r="Q88" s="97">
        <f>AVERAGE(D88)</f>
        <v>17.7382352941176</v>
      </c>
      <c r="R88" t="s" s="134">
        <v>127</v>
      </c>
      <c r="S88" s="135">
        <f>AVERAGE(G88)</f>
        <v>14</v>
      </c>
      <c r="T88" s="97">
        <f>AVERAGE(I88)</f>
        <v>16.3</v>
      </c>
      <c r="U88" t="s" s="134">
        <v>127</v>
      </c>
      <c r="V88" s="135">
        <f>AVERAGE(L88)</f>
        <v>5</v>
      </c>
      <c r="W88" s="97">
        <f>AVERAGE(N88)</f>
        <v>14.7</v>
      </c>
    </row>
    <row r="89" ht="21.95" customHeight="1">
      <c r="A89" s="150">
        <v>1996</v>
      </c>
      <c r="B89" s="100">
        <v>31</v>
      </c>
      <c r="C89" s="83">
        <v>551.4</v>
      </c>
      <c r="D89" s="87">
        <v>17.7870967741935</v>
      </c>
      <c r="E89" s="40"/>
      <c r="F89" s="151">
        <v>1996</v>
      </c>
      <c r="G89" s="100">
        <v>13</v>
      </c>
      <c r="H89" s="83">
        <v>213</v>
      </c>
      <c r="I89" s="87">
        <v>16.3846153846154</v>
      </c>
      <c r="J89" s="40"/>
      <c r="K89" s="151">
        <v>1996</v>
      </c>
      <c r="L89" s="100">
        <v>4</v>
      </c>
      <c r="M89" s="83">
        <v>59</v>
      </c>
      <c r="N89" s="89">
        <v>14.75</v>
      </c>
      <c r="O89" t="s" s="131">
        <v>128</v>
      </c>
      <c r="P89" s="158">
        <f>AVERAGE(B89)</f>
        <v>31</v>
      </c>
      <c r="Q89" s="159">
        <f>AVERAGE(D89)</f>
        <v>17.7870967741935</v>
      </c>
      <c r="R89" t="s" s="134">
        <v>128</v>
      </c>
      <c r="S89" s="158">
        <f>AVERAGE(G89)</f>
        <v>13</v>
      </c>
      <c r="T89" s="159">
        <f>AVERAGE(I89)</f>
        <v>16.3846153846154</v>
      </c>
      <c r="U89" t="s" s="134">
        <v>128</v>
      </c>
      <c r="V89" s="158">
        <f>AVERAGE(L89)</f>
        <v>4</v>
      </c>
      <c r="W89" s="159">
        <f>AVERAGE(N89)</f>
        <v>14.75</v>
      </c>
    </row>
    <row r="90" ht="21.95" customHeight="1">
      <c r="A90" s="150">
        <v>1997</v>
      </c>
      <c r="B90" s="100">
        <v>41</v>
      </c>
      <c r="C90" s="83">
        <v>744.7</v>
      </c>
      <c r="D90" s="87">
        <v>18.1634146341463</v>
      </c>
      <c r="E90" s="40"/>
      <c r="F90" s="151">
        <v>1997</v>
      </c>
      <c r="G90" s="100">
        <v>15</v>
      </c>
      <c r="H90" s="83">
        <v>254.1</v>
      </c>
      <c r="I90" s="87">
        <v>16.94</v>
      </c>
      <c r="J90" s="40"/>
      <c r="K90" s="151">
        <v>1997</v>
      </c>
      <c r="L90" s="100">
        <v>1</v>
      </c>
      <c r="M90" s="83">
        <v>15</v>
      </c>
      <c r="N90" s="89">
        <v>15</v>
      </c>
      <c r="O90" t="s" s="131">
        <v>127</v>
      </c>
      <c r="P90" s="135">
        <f>AVERAGE(B90)</f>
        <v>41</v>
      </c>
      <c r="Q90" s="97">
        <f>AVERAGE(D90)</f>
        <v>18.1634146341463</v>
      </c>
      <c r="R90" t="s" s="134">
        <v>127</v>
      </c>
      <c r="S90" s="135">
        <f>AVERAGE(G90)</f>
        <v>15</v>
      </c>
      <c r="T90" s="97">
        <f>AVERAGE(I90)</f>
        <v>16.94</v>
      </c>
      <c r="U90" t="s" s="134">
        <v>127</v>
      </c>
      <c r="V90" s="135">
        <f>AVERAGE(L90)</f>
        <v>1</v>
      </c>
      <c r="W90" s="97">
        <f>AVERAGE(N90)</f>
        <v>15</v>
      </c>
    </row>
    <row r="91" ht="21.95" customHeight="1">
      <c r="A91" s="150">
        <v>1998</v>
      </c>
      <c r="B91" s="100">
        <v>16</v>
      </c>
      <c r="C91" s="83">
        <v>294.2</v>
      </c>
      <c r="D91" s="87">
        <v>18.3875</v>
      </c>
      <c r="E91" s="40"/>
      <c r="F91" s="151">
        <v>1998</v>
      </c>
      <c r="G91" s="100">
        <v>3</v>
      </c>
      <c r="H91" s="83">
        <v>50</v>
      </c>
      <c r="I91" s="87">
        <v>16.6666666666667</v>
      </c>
      <c r="J91" s="40"/>
      <c r="K91" s="151">
        <v>1998</v>
      </c>
      <c r="L91" s="100">
        <v>0</v>
      </c>
      <c r="M91" s="83">
        <v>0</v>
      </c>
      <c r="N91" s="89"/>
      <c r="O91" t="s" s="131">
        <v>126</v>
      </c>
      <c r="P91" s="135">
        <f>AVERAGE(B90:B91)</f>
        <v>28.5</v>
      </c>
      <c r="Q91" s="97">
        <f>AVERAGE(D90:D91)</f>
        <v>18.2754573170732</v>
      </c>
      <c r="R91" t="s" s="134">
        <v>126</v>
      </c>
      <c r="S91" s="135">
        <f>AVERAGE(G90:G91)</f>
        <v>9</v>
      </c>
      <c r="T91" s="97">
        <f>AVERAGE(I90:I91)</f>
        <v>16.8033333333334</v>
      </c>
      <c r="U91" t="s" s="134">
        <v>126</v>
      </c>
      <c r="V91" s="135">
        <f>AVERAGE(L90:L91)</f>
        <v>0.5</v>
      </c>
      <c r="W91" s="97">
        <f>AVERAGE(N90:N91)</f>
        <v>15</v>
      </c>
    </row>
    <row r="92" ht="21.95" customHeight="1">
      <c r="A92" s="150">
        <v>1999</v>
      </c>
      <c r="B92" s="100">
        <v>63</v>
      </c>
      <c r="C92" s="83">
        <v>1110.8</v>
      </c>
      <c r="D92" s="87">
        <v>17.631746031746</v>
      </c>
      <c r="E92" s="40"/>
      <c r="F92" s="151">
        <v>1999</v>
      </c>
      <c r="G92" s="100">
        <v>37</v>
      </c>
      <c r="H92" s="83">
        <v>623.1</v>
      </c>
      <c r="I92" s="87">
        <v>16.8405405405405</v>
      </c>
      <c r="J92" s="40"/>
      <c r="K92" s="151">
        <v>1999</v>
      </c>
      <c r="L92" s="100">
        <v>5</v>
      </c>
      <c r="M92" s="83">
        <v>74.5</v>
      </c>
      <c r="N92" s="89">
        <v>14.9</v>
      </c>
      <c r="O92" t="s" s="131">
        <v>125</v>
      </c>
      <c r="P92" s="135">
        <f>AVERAGE(B90:B92)</f>
        <v>40</v>
      </c>
      <c r="Q92" s="97">
        <f>AVERAGE(D90:D92)</f>
        <v>18.0608868886308</v>
      </c>
      <c r="R92" t="s" s="134">
        <v>125</v>
      </c>
      <c r="S92" s="135">
        <f>AVERAGE(G90:G92)</f>
        <v>18.3333333333333</v>
      </c>
      <c r="T92" s="97">
        <f>AVERAGE(I90:I92)</f>
        <v>16.8157357357357</v>
      </c>
      <c r="U92" t="s" s="134">
        <v>125</v>
      </c>
      <c r="V92" s="135">
        <f>AVERAGE(L90:L92)</f>
        <v>2</v>
      </c>
      <c r="W92" s="97">
        <f>AVERAGE(N90:N92)</f>
        <v>14.95</v>
      </c>
    </row>
    <row r="93" ht="21.95" customHeight="1">
      <c r="A93" s="150">
        <v>2000</v>
      </c>
      <c r="B93" s="100">
        <v>43</v>
      </c>
      <c r="C93" s="83">
        <v>744.6</v>
      </c>
      <c r="D93" s="87">
        <v>17.3162790697674</v>
      </c>
      <c r="E93" s="40"/>
      <c r="F93" s="151">
        <v>2000</v>
      </c>
      <c r="G93" s="100">
        <v>23</v>
      </c>
      <c r="H93" s="83">
        <v>371.4</v>
      </c>
      <c r="I93" s="87">
        <v>16.1478260869565</v>
      </c>
      <c r="J93" s="40"/>
      <c r="K93" s="151">
        <v>2000</v>
      </c>
      <c r="L93" s="100">
        <v>8</v>
      </c>
      <c r="M93" s="83">
        <v>118.2</v>
      </c>
      <c r="N93" s="89">
        <v>14.775</v>
      </c>
      <c r="O93" t="s" s="131">
        <v>124</v>
      </c>
      <c r="P93" s="135">
        <f>AVERAGE(B90:B93)</f>
        <v>40.75</v>
      </c>
      <c r="Q93" s="97">
        <f>AVERAGE(D90:D93)</f>
        <v>17.8747349339149</v>
      </c>
      <c r="R93" t="s" s="134">
        <v>124</v>
      </c>
      <c r="S93" s="135">
        <f>AVERAGE(G90:G93)</f>
        <v>19.5</v>
      </c>
      <c r="T93" s="97">
        <f>AVERAGE(I90:I93)</f>
        <v>16.6487583235409</v>
      </c>
      <c r="U93" t="s" s="134">
        <v>124</v>
      </c>
      <c r="V93" s="135">
        <f>AVERAGE(L90:L93)</f>
        <v>3.5</v>
      </c>
      <c r="W93" s="97">
        <f>AVERAGE(N90:N93)</f>
        <v>14.8916666666667</v>
      </c>
    </row>
    <row r="94" ht="21.95" customHeight="1">
      <c r="A94" s="150">
        <v>2001</v>
      </c>
      <c r="B94" s="100">
        <v>46</v>
      </c>
      <c r="C94" s="83">
        <v>821.3</v>
      </c>
      <c r="D94" s="87">
        <v>17.854347826087</v>
      </c>
      <c r="E94" s="40"/>
      <c r="F94" s="151">
        <v>2001</v>
      </c>
      <c r="G94" s="100">
        <v>19</v>
      </c>
      <c r="H94" s="83">
        <v>315.9</v>
      </c>
      <c r="I94" s="87">
        <v>16.6263157894737</v>
      </c>
      <c r="J94" s="40"/>
      <c r="K94" s="151">
        <v>2001</v>
      </c>
      <c r="L94" s="100">
        <v>3</v>
      </c>
      <c r="M94" s="83">
        <v>46.5</v>
      </c>
      <c r="N94" s="89">
        <v>15.5</v>
      </c>
      <c r="O94" t="s" s="131">
        <v>104</v>
      </c>
      <c r="P94" s="135">
        <f>AVERAGE(B90:B94)</f>
        <v>41.8</v>
      </c>
      <c r="Q94" s="97">
        <f>AVERAGE(D90:D94)</f>
        <v>17.8706575123493</v>
      </c>
      <c r="R94" t="s" s="134">
        <v>104</v>
      </c>
      <c r="S94" s="135">
        <f>AVERAGE(G90:G94)</f>
        <v>19.4</v>
      </c>
      <c r="T94" s="97">
        <f>AVERAGE(I90:I94)</f>
        <v>16.6442698167275</v>
      </c>
      <c r="U94" t="s" s="134">
        <v>104</v>
      </c>
      <c r="V94" s="135">
        <f>AVERAGE(L90:L94)</f>
        <v>3.4</v>
      </c>
      <c r="W94" s="97">
        <f>AVERAGE(N90:N94)</f>
        <v>15.04375</v>
      </c>
    </row>
    <row r="95" ht="21.95" customHeight="1">
      <c r="A95" s="150">
        <v>2002</v>
      </c>
      <c r="B95" s="100">
        <v>72</v>
      </c>
      <c r="C95" s="83">
        <v>1247.2</v>
      </c>
      <c r="D95" s="87">
        <v>17.3222222222222</v>
      </c>
      <c r="E95" s="40"/>
      <c r="F95" s="151">
        <v>2002</v>
      </c>
      <c r="G95" s="100">
        <v>48</v>
      </c>
      <c r="H95" s="83">
        <v>798</v>
      </c>
      <c r="I95" s="87">
        <v>16.625</v>
      </c>
      <c r="J95" s="40"/>
      <c r="K95" s="151">
        <v>2002</v>
      </c>
      <c r="L95" s="100">
        <v>9</v>
      </c>
      <c r="M95" s="83">
        <v>133.5</v>
      </c>
      <c r="N95" s="89">
        <v>14.8333333333333</v>
      </c>
      <c r="O95" t="s" s="131">
        <v>123</v>
      </c>
      <c r="P95" s="135">
        <f>AVERAGE(B90:B95)</f>
        <v>46.8333333333333</v>
      </c>
      <c r="Q95" s="97">
        <f>AVERAGE(D90:D95)</f>
        <v>17.7792516306615</v>
      </c>
      <c r="R95" t="s" s="134">
        <v>123</v>
      </c>
      <c r="S95" s="135">
        <f>AVERAGE(G90:G95)</f>
        <v>24.1666666666667</v>
      </c>
      <c r="T95" s="97">
        <f>AVERAGE(I90:I95)</f>
        <v>16.6410581806062</v>
      </c>
      <c r="U95" t="s" s="134">
        <v>123</v>
      </c>
      <c r="V95" s="135">
        <f>AVERAGE(L90:L95)</f>
        <v>4.33333333333333</v>
      </c>
      <c r="W95" s="97">
        <f>AVERAGE(N90:N95)</f>
        <v>15.0016666666667</v>
      </c>
    </row>
    <row r="96" ht="21.95" customHeight="1">
      <c r="A96" s="150">
        <v>2003</v>
      </c>
      <c r="B96" s="100">
        <v>33</v>
      </c>
      <c r="C96" s="83">
        <v>592.9</v>
      </c>
      <c r="D96" s="87">
        <v>17.9666666666667</v>
      </c>
      <c r="E96" s="40"/>
      <c r="F96" s="151">
        <v>2003</v>
      </c>
      <c r="G96" s="100">
        <v>12</v>
      </c>
      <c r="H96" s="83">
        <v>199.8</v>
      </c>
      <c r="I96" s="87">
        <v>16.65</v>
      </c>
      <c r="J96" s="40"/>
      <c r="K96" s="151">
        <v>2003</v>
      </c>
      <c r="L96" s="100">
        <v>3</v>
      </c>
      <c r="M96" s="83">
        <v>44.2</v>
      </c>
      <c r="N96" s="89">
        <v>14.7333333333333</v>
      </c>
      <c r="O96" t="s" s="131">
        <v>122</v>
      </c>
      <c r="P96" s="135">
        <f>AVERAGE(B90:B96)</f>
        <v>44.8571428571429</v>
      </c>
      <c r="Q96" s="97">
        <f>AVERAGE(D90:D96)</f>
        <v>17.8060252072337</v>
      </c>
      <c r="R96" t="s" s="134">
        <v>122</v>
      </c>
      <c r="S96" s="135">
        <f>AVERAGE(G90:G96)</f>
        <v>22.4285714285714</v>
      </c>
      <c r="T96" s="97">
        <f>AVERAGE(I90:I96)</f>
        <v>16.6423355833768</v>
      </c>
      <c r="U96" t="s" s="134">
        <v>122</v>
      </c>
      <c r="V96" s="135">
        <f>AVERAGE(L90:L96)</f>
        <v>4.14285714285714</v>
      </c>
      <c r="W96" s="97">
        <f>AVERAGE(N90:N96)</f>
        <v>14.9569444444444</v>
      </c>
    </row>
    <row r="97" ht="21.95" customHeight="1">
      <c r="A97" s="150">
        <v>2004</v>
      </c>
      <c r="B97" s="100">
        <v>62</v>
      </c>
      <c r="C97" s="83">
        <v>1067.9</v>
      </c>
      <c r="D97" s="87">
        <v>17.2241935483871</v>
      </c>
      <c r="E97" s="40"/>
      <c r="F97" s="151">
        <v>2004</v>
      </c>
      <c r="G97" s="100">
        <v>36</v>
      </c>
      <c r="H97" s="83">
        <v>583.2</v>
      </c>
      <c r="I97" s="87">
        <v>16.2</v>
      </c>
      <c r="J97" s="40"/>
      <c r="K97" s="151">
        <v>2004</v>
      </c>
      <c r="L97" s="100">
        <v>13</v>
      </c>
      <c r="M97" s="83">
        <v>191.5</v>
      </c>
      <c r="N97" s="89">
        <v>14.7307692307692</v>
      </c>
      <c r="O97" t="s" s="131">
        <v>121</v>
      </c>
      <c r="P97" s="135">
        <f>AVERAGE(B90:B97)</f>
        <v>47</v>
      </c>
      <c r="Q97" s="97">
        <f>AVERAGE(D90:D97)</f>
        <v>17.7332962498778</v>
      </c>
      <c r="R97" t="s" s="134">
        <v>121</v>
      </c>
      <c r="S97" s="135">
        <f>AVERAGE(G90:G97)</f>
        <v>24.125</v>
      </c>
      <c r="T97" s="97">
        <f>AVERAGE(I90:I97)</f>
        <v>16.5870436354547</v>
      </c>
      <c r="U97" t="s" s="134">
        <v>121</v>
      </c>
      <c r="V97" s="135">
        <f>AVERAGE(L90:L97)</f>
        <v>5.25</v>
      </c>
      <c r="W97" s="97">
        <f>AVERAGE(N90:N97)</f>
        <v>14.9246336996337</v>
      </c>
    </row>
    <row r="98" ht="21.95" customHeight="1">
      <c r="A98" s="150">
        <v>2005</v>
      </c>
      <c r="B98" s="100">
        <v>30</v>
      </c>
      <c r="C98" s="83">
        <v>544.7</v>
      </c>
      <c r="D98" s="87">
        <v>18.1566666666667</v>
      </c>
      <c r="E98" s="40"/>
      <c r="F98" s="151">
        <v>2005</v>
      </c>
      <c r="G98" s="100">
        <v>11</v>
      </c>
      <c r="H98" s="83">
        <v>187.6</v>
      </c>
      <c r="I98" s="87">
        <v>17.0545454545455</v>
      </c>
      <c r="J98" s="40"/>
      <c r="K98" s="151">
        <v>2005</v>
      </c>
      <c r="L98" s="100">
        <v>0</v>
      </c>
      <c r="M98" s="83">
        <v>0</v>
      </c>
      <c r="N98" s="89"/>
      <c r="O98" t="s" s="131">
        <v>120</v>
      </c>
      <c r="P98" s="135">
        <f>AVERAGE(B90:B98)</f>
        <v>45.1111111111111</v>
      </c>
      <c r="Q98" s="97">
        <f>AVERAGE(D90:D98)</f>
        <v>17.7803374072988</v>
      </c>
      <c r="R98" t="s" s="134">
        <v>120</v>
      </c>
      <c r="S98" s="135">
        <f>AVERAGE(G90:G98)</f>
        <v>22.6666666666667</v>
      </c>
      <c r="T98" s="97">
        <f>AVERAGE(I90:I98)</f>
        <v>16.6389882820203</v>
      </c>
      <c r="U98" t="s" s="134">
        <v>120</v>
      </c>
      <c r="V98" s="135">
        <f>AVERAGE(L90:L98)</f>
        <v>4.66666666666667</v>
      </c>
      <c r="W98" s="97">
        <f>AVERAGE(N90:N98)</f>
        <v>14.9246336996337</v>
      </c>
    </row>
    <row r="99" ht="21.95" customHeight="1">
      <c r="A99" s="150">
        <v>2006</v>
      </c>
      <c r="B99" s="100">
        <v>73</v>
      </c>
      <c r="C99" s="83">
        <v>1269</v>
      </c>
      <c r="D99" s="87">
        <v>17.3835616438356</v>
      </c>
      <c r="E99" s="40"/>
      <c r="F99" s="151">
        <v>2006</v>
      </c>
      <c r="G99" s="100">
        <v>41</v>
      </c>
      <c r="H99" s="83">
        <v>668.9</v>
      </c>
      <c r="I99" s="87">
        <v>16.3146341463415</v>
      </c>
      <c r="J99" s="40"/>
      <c r="K99" s="151">
        <v>2006</v>
      </c>
      <c r="L99" s="100">
        <v>11</v>
      </c>
      <c r="M99" s="83">
        <v>162.7</v>
      </c>
      <c r="N99" s="89">
        <v>14.7909090909091</v>
      </c>
      <c r="O99" t="s" s="131">
        <v>98</v>
      </c>
      <c r="P99" s="135">
        <f>AVERAGE(B90:B99)</f>
        <v>47.9</v>
      </c>
      <c r="Q99" s="97">
        <f>AVERAGE(D90:D99)</f>
        <v>17.7406598309525</v>
      </c>
      <c r="R99" t="s" s="134">
        <v>98</v>
      </c>
      <c r="S99" s="135">
        <f>AVERAGE(G90:G99)</f>
        <v>24.5</v>
      </c>
      <c r="T99" s="97">
        <f>AVERAGE(I90:I99)</f>
        <v>16.6065528684524</v>
      </c>
      <c r="U99" t="s" s="134">
        <v>98</v>
      </c>
      <c r="V99" s="135">
        <f>AVERAGE(L90:L99)</f>
        <v>5.3</v>
      </c>
      <c r="W99" s="97">
        <f>AVERAGE(N90:N99)</f>
        <v>14.9079181235431</v>
      </c>
    </row>
    <row r="100" ht="21.95" customHeight="1">
      <c r="A100" s="150">
        <v>2007</v>
      </c>
      <c r="B100" s="100">
        <v>53</v>
      </c>
      <c r="C100" s="83">
        <v>914</v>
      </c>
      <c r="D100" s="87">
        <v>17.2452830188679</v>
      </c>
      <c r="E100" s="40"/>
      <c r="F100" s="151">
        <v>2007</v>
      </c>
      <c r="G100" s="100">
        <v>30</v>
      </c>
      <c r="H100" s="83">
        <v>483.1</v>
      </c>
      <c r="I100" s="87">
        <v>16.1033333333333</v>
      </c>
      <c r="J100" s="40"/>
      <c r="K100" s="151">
        <v>2007</v>
      </c>
      <c r="L100" s="100">
        <v>12</v>
      </c>
      <c r="M100" s="83">
        <v>173.6</v>
      </c>
      <c r="N100" s="89">
        <v>14.4666666666667</v>
      </c>
      <c r="O100" t="s" s="131">
        <v>119</v>
      </c>
      <c r="P100" s="135">
        <f>AVERAGE(B90:B100)</f>
        <v>48.3636363636364</v>
      </c>
      <c r="Q100" s="97">
        <f>AVERAGE(D90:D100)</f>
        <v>17.6956255753084</v>
      </c>
      <c r="R100" t="s" s="134">
        <v>119</v>
      </c>
      <c r="S100" s="135">
        <f>AVERAGE(G90:G100)</f>
        <v>25</v>
      </c>
      <c r="T100" s="97">
        <f>AVERAGE(I90:I100)</f>
        <v>16.5608056379871</v>
      </c>
      <c r="U100" t="s" s="134">
        <v>119</v>
      </c>
      <c r="V100" s="135">
        <f>AVERAGE(L90:L100)</f>
        <v>5.90909090909091</v>
      </c>
      <c r="W100" s="97">
        <f>AVERAGE(N90:N100)</f>
        <v>14.8588901838902</v>
      </c>
    </row>
    <row r="101" ht="21.95" customHeight="1">
      <c r="A101" s="150">
        <v>2008</v>
      </c>
      <c r="B101" s="100">
        <v>54</v>
      </c>
      <c r="C101" s="83">
        <v>947.8</v>
      </c>
      <c r="D101" s="87">
        <v>17.5518518518519</v>
      </c>
      <c r="E101" s="40"/>
      <c r="F101" s="151">
        <v>2008</v>
      </c>
      <c r="G101" s="100">
        <v>31</v>
      </c>
      <c r="H101" s="83">
        <v>517.8</v>
      </c>
      <c r="I101" s="87">
        <v>16.7032258064516</v>
      </c>
      <c r="J101" s="40"/>
      <c r="K101" s="151">
        <v>2008</v>
      </c>
      <c r="L101" s="100">
        <v>5</v>
      </c>
      <c r="M101" s="83">
        <v>72.8</v>
      </c>
      <c r="N101" s="89">
        <v>14.56</v>
      </c>
      <c r="O101" t="s" s="131">
        <v>118</v>
      </c>
      <c r="P101" s="135">
        <f>AVERAGE(B90:B101)</f>
        <v>48.8333333333333</v>
      </c>
      <c r="Q101" s="97">
        <f>AVERAGE(D90:D101)</f>
        <v>17.6836444316871</v>
      </c>
      <c r="R101" t="s" s="134">
        <v>118</v>
      </c>
      <c r="S101" s="135">
        <f>AVERAGE(G90:G101)</f>
        <v>25.5</v>
      </c>
      <c r="T101" s="97">
        <f>AVERAGE(I90:I101)</f>
        <v>16.5726739853591</v>
      </c>
      <c r="U101" t="s" s="134">
        <v>118</v>
      </c>
      <c r="V101" s="135">
        <f>AVERAGE(L90:L101)</f>
        <v>5.83333333333333</v>
      </c>
      <c r="W101" s="97">
        <f>AVERAGE(N90:N101)</f>
        <v>14.8290011655012</v>
      </c>
    </row>
    <row r="102" ht="21.95" customHeight="1">
      <c r="A102" s="150">
        <v>2009</v>
      </c>
      <c r="B102" s="100">
        <v>41</v>
      </c>
      <c r="C102" s="83">
        <v>732.1</v>
      </c>
      <c r="D102" s="87">
        <v>17.8560975609756</v>
      </c>
      <c r="E102" s="40"/>
      <c r="F102" s="151">
        <v>2009</v>
      </c>
      <c r="G102" s="100">
        <v>19</v>
      </c>
      <c r="H102" s="83">
        <v>319.4</v>
      </c>
      <c r="I102" s="87">
        <v>16.8105263157895</v>
      </c>
      <c r="J102" s="40"/>
      <c r="K102" s="151">
        <v>2009</v>
      </c>
      <c r="L102" s="100">
        <v>3</v>
      </c>
      <c r="M102" s="83">
        <v>45.2</v>
      </c>
      <c r="N102" s="89">
        <v>15.0666666666667</v>
      </c>
      <c r="O102" t="s" s="131">
        <v>117</v>
      </c>
      <c r="P102" s="135">
        <f>AVERAGE(B90:B102)</f>
        <v>48.2307692307692</v>
      </c>
      <c r="Q102" s="97">
        <f>AVERAGE(D90:D102)</f>
        <v>17.696910057017</v>
      </c>
      <c r="R102" t="s" s="134">
        <v>117</v>
      </c>
      <c r="S102" s="135">
        <f>AVERAGE(G90:G102)</f>
        <v>25</v>
      </c>
      <c r="T102" s="97">
        <f>AVERAGE(I90:I102)</f>
        <v>16.5909703184691</v>
      </c>
      <c r="U102" t="s" s="134">
        <v>117</v>
      </c>
      <c r="V102" s="135">
        <f>AVERAGE(L90:L102)</f>
        <v>5.61538461538462</v>
      </c>
      <c r="W102" s="97">
        <f>AVERAGE(N90:N102)</f>
        <v>14.8506071201526</v>
      </c>
    </row>
    <row r="103" ht="21.95" customHeight="1">
      <c r="A103" s="150">
        <v>2010</v>
      </c>
      <c r="B103" s="100">
        <v>20</v>
      </c>
      <c r="C103" s="83">
        <v>368.7</v>
      </c>
      <c r="D103" s="87">
        <v>18.435</v>
      </c>
      <c r="E103" s="40"/>
      <c r="F103" s="151">
        <v>2010</v>
      </c>
      <c r="G103" s="100">
        <v>6</v>
      </c>
      <c r="H103" s="83">
        <v>104.7</v>
      </c>
      <c r="I103" s="87">
        <v>17.45</v>
      </c>
      <c r="J103" s="40"/>
      <c r="K103" s="151">
        <v>2010</v>
      </c>
      <c r="L103" s="100">
        <v>0</v>
      </c>
      <c r="M103" s="83">
        <v>0</v>
      </c>
      <c r="N103" s="89"/>
      <c r="O103" t="s" s="131">
        <v>116</v>
      </c>
      <c r="P103" s="135">
        <f>AVERAGE(B90:B103)</f>
        <v>46.2142857142857</v>
      </c>
      <c r="Q103" s="97">
        <f>AVERAGE(D90:D103)</f>
        <v>17.749630767230</v>
      </c>
      <c r="R103" t="s" s="134">
        <v>116</v>
      </c>
      <c r="S103" s="135">
        <f>AVERAGE(G90:G103)</f>
        <v>23.6428571428571</v>
      </c>
      <c r="T103" s="97">
        <f>AVERAGE(I90:I103)</f>
        <v>16.6523295814356</v>
      </c>
      <c r="U103" t="s" s="134">
        <v>116</v>
      </c>
      <c r="V103" s="135">
        <f>AVERAGE(L90:L103)</f>
        <v>5.21428571428571</v>
      </c>
      <c r="W103" s="97">
        <f>AVERAGE(N90:N103)</f>
        <v>14.8506071201526</v>
      </c>
    </row>
    <row r="104" ht="21.95" customHeight="1">
      <c r="A104" s="150">
        <v>2011</v>
      </c>
      <c r="B104" s="100">
        <v>78</v>
      </c>
      <c r="C104" s="83">
        <v>1329</v>
      </c>
      <c r="D104" s="87">
        <v>17.0384615384615</v>
      </c>
      <c r="E104" s="40"/>
      <c r="F104" s="151">
        <v>2011</v>
      </c>
      <c r="G104" s="100">
        <v>56</v>
      </c>
      <c r="H104" s="83">
        <v>919.4</v>
      </c>
      <c r="I104" s="87">
        <v>16.4178571428571</v>
      </c>
      <c r="J104" s="40"/>
      <c r="K104" s="151">
        <v>2011</v>
      </c>
      <c r="L104" s="100">
        <v>15</v>
      </c>
      <c r="M104" s="83">
        <v>216</v>
      </c>
      <c r="N104" s="89">
        <v>14.4</v>
      </c>
      <c r="O104" t="s" s="131">
        <v>115</v>
      </c>
      <c r="P104" s="135">
        <f>AVERAGE(B90:B104)</f>
        <v>48.3333333333333</v>
      </c>
      <c r="Q104" s="97">
        <f>AVERAGE(D90:D104)</f>
        <v>17.7022194853121</v>
      </c>
      <c r="R104" t="s" s="134">
        <v>115</v>
      </c>
      <c r="S104" s="135">
        <f>AVERAGE(G90:G104)</f>
        <v>25.8</v>
      </c>
      <c r="T104" s="97">
        <f>AVERAGE(I90:I104)</f>
        <v>16.6366980855304</v>
      </c>
      <c r="U104" t="s" s="134">
        <v>115</v>
      </c>
      <c r="V104" s="135">
        <f>AVERAGE(L90:L104)</f>
        <v>5.86666666666667</v>
      </c>
      <c r="W104" s="97">
        <f>AVERAGE(N90:N104)</f>
        <v>14.8130565268065</v>
      </c>
    </row>
    <row r="105" ht="21.95" customHeight="1">
      <c r="A105" s="150">
        <v>2012</v>
      </c>
      <c r="B105" s="100">
        <v>76</v>
      </c>
      <c r="C105" s="83">
        <v>1298</v>
      </c>
      <c r="D105" s="87">
        <v>17.0789473684211</v>
      </c>
      <c r="E105" s="40"/>
      <c r="F105" s="151">
        <v>2012</v>
      </c>
      <c r="G105" s="100">
        <v>56</v>
      </c>
      <c r="H105" s="83">
        <v>924.8</v>
      </c>
      <c r="I105" s="87">
        <v>16.5142857142857</v>
      </c>
      <c r="J105" s="40"/>
      <c r="K105" s="151">
        <v>2012</v>
      </c>
      <c r="L105" s="100">
        <v>11</v>
      </c>
      <c r="M105" s="83">
        <v>163.1</v>
      </c>
      <c r="N105" s="89">
        <v>14.8272727272727</v>
      </c>
      <c r="O105" t="s" s="131">
        <v>114</v>
      </c>
      <c r="P105" s="135">
        <f>AVERAGE(B90:B105)</f>
        <v>50.0625</v>
      </c>
      <c r="Q105" s="97">
        <f>AVERAGE(D90:D105)</f>
        <v>17.6632649780064</v>
      </c>
      <c r="R105" t="s" s="134">
        <v>114</v>
      </c>
      <c r="S105" s="135">
        <f>AVERAGE(G90:G105)</f>
        <v>27.6875</v>
      </c>
      <c r="T105" s="97">
        <f>AVERAGE(I90:I105)</f>
        <v>16.6290473123276</v>
      </c>
      <c r="U105" t="s" s="134">
        <v>114</v>
      </c>
      <c r="V105" s="135">
        <f>AVERAGE(L90:L105)</f>
        <v>6.1875</v>
      </c>
      <c r="W105" s="97">
        <f>AVERAGE(N90:N105)</f>
        <v>14.8141500806885</v>
      </c>
    </row>
    <row r="106" ht="21.95" customHeight="1">
      <c r="A106" s="150">
        <v>2013</v>
      </c>
      <c r="B106" s="100">
        <v>31</v>
      </c>
      <c r="C106" s="83">
        <v>545.4</v>
      </c>
      <c r="D106" s="87">
        <v>17.5935483870968</v>
      </c>
      <c r="E106" s="40"/>
      <c r="F106" s="151">
        <v>2013</v>
      </c>
      <c r="G106" s="100">
        <v>19</v>
      </c>
      <c r="H106" s="83">
        <v>322</v>
      </c>
      <c r="I106" s="87">
        <v>16.9473684210526</v>
      </c>
      <c r="J106" s="40"/>
      <c r="K106" s="151">
        <v>2013</v>
      </c>
      <c r="L106" s="100">
        <v>1</v>
      </c>
      <c r="M106" s="83">
        <v>15.8</v>
      </c>
      <c r="N106" s="89">
        <v>15.8</v>
      </c>
      <c r="O106" t="s" s="131">
        <v>113</v>
      </c>
      <c r="P106" s="135">
        <f>AVERAGE(B90:B106)</f>
        <v>48.9411764705882</v>
      </c>
      <c r="Q106" s="97">
        <f>AVERAGE(D90:D106)</f>
        <v>17.6591640020706</v>
      </c>
      <c r="R106" t="s" s="134">
        <v>113</v>
      </c>
      <c r="S106" s="135">
        <f>AVERAGE(G90:G106)</f>
        <v>27.1764705882353</v>
      </c>
      <c r="T106" s="97">
        <f>AVERAGE(I90:I106)</f>
        <v>16.6477720834291</v>
      </c>
      <c r="U106" t="s" s="134">
        <v>113</v>
      </c>
      <c r="V106" s="135">
        <f>AVERAGE(L90:L106)</f>
        <v>5.88235294117647</v>
      </c>
      <c r="W106" s="97">
        <f>AVERAGE(N90:N106)</f>
        <v>14.8845679320679</v>
      </c>
    </row>
    <row r="107" ht="21.95" customHeight="1">
      <c r="A107" s="150">
        <v>2014</v>
      </c>
      <c r="B107" s="100">
        <v>64</v>
      </c>
      <c r="C107" s="83">
        <v>1124.4</v>
      </c>
      <c r="D107" s="87">
        <v>17.56875</v>
      </c>
      <c r="E107" s="40"/>
      <c r="F107" s="151">
        <v>2014</v>
      </c>
      <c r="G107" s="100">
        <v>34</v>
      </c>
      <c r="H107" s="83">
        <v>566.2</v>
      </c>
      <c r="I107" s="87">
        <v>16.6529411764706</v>
      </c>
      <c r="J107" s="40"/>
      <c r="K107" s="151">
        <v>2014</v>
      </c>
      <c r="L107" s="100">
        <v>8</v>
      </c>
      <c r="M107" s="83">
        <v>120.3</v>
      </c>
      <c r="N107" s="89">
        <v>15.0375</v>
      </c>
      <c r="O107" t="s" s="131">
        <v>112</v>
      </c>
      <c r="P107" s="135">
        <f>AVERAGE(B90:B107)</f>
        <v>49.7777777777778</v>
      </c>
      <c r="Q107" s="97">
        <f>AVERAGE(D90:D107)</f>
        <v>17.6541410019555</v>
      </c>
      <c r="R107" t="s" s="134">
        <v>112</v>
      </c>
      <c r="S107" s="135">
        <f>AVERAGE(G90:G107)</f>
        <v>27.5555555555556</v>
      </c>
      <c r="T107" s="97">
        <f>AVERAGE(I90:I107)</f>
        <v>16.6480592552647</v>
      </c>
      <c r="U107" t="s" s="134">
        <v>112</v>
      </c>
      <c r="V107" s="135">
        <f>AVERAGE(L90:L107)</f>
        <v>6</v>
      </c>
      <c r="W107" s="97">
        <f>AVERAGE(N90:N107)</f>
        <v>14.8947634032634</v>
      </c>
    </row>
    <row r="108" ht="21.95" customHeight="1">
      <c r="A108" s="150">
        <v>2015</v>
      </c>
      <c r="B108" s="100">
        <v>46</v>
      </c>
      <c r="C108" s="83">
        <v>813.4</v>
      </c>
      <c r="D108" s="87">
        <v>17.6826086956522</v>
      </c>
      <c r="E108" s="40"/>
      <c r="F108" s="151">
        <v>2015</v>
      </c>
      <c r="G108" s="100">
        <v>26</v>
      </c>
      <c r="H108" s="83">
        <v>438.6</v>
      </c>
      <c r="I108" s="87">
        <v>16.8692307692308</v>
      </c>
      <c r="J108" s="40"/>
      <c r="K108" s="151">
        <v>2015</v>
      </c>
      <c r="L108" s="100">
        <v>2</v>
      </c>
      <c r="M108" s="83">
        <v>30.4</v>
      </c>
      <c r="N108" s="89">
        <v>15.2</v>
      </c>
      <c r="O108" t="s" s="131">
        <v>111</v>
      </c>
      <c r="P108" s="135">
        <f>AVERAGE(B90:B108)</f>
        <v>49.5789473684211</v>
      </c>
      <c r="Q108" s="97">
        <f>AVERAGE(D90:D108)</f>
        <v>17.6556393016238</v>
      </c>
      <c r="R108" t="s" s="134">
        <v>111</v>
      </c>
      <c r="S108" s="135">
        <f>AVERAGE(G90:G108)</f>
        <v>27.4736842105263</v>
      </c>
      <c r="T108" s="97">
        <f>AVERAGE(I90:I108)</f>
        <v>16.6596998612629</v>
      </c>
      <c r="U108" t="s" s="134">
        <v>111</v>
      </c>
      <c r="V108" s="135">
        <f>AVERAGE(L90:L108)</f>
        <v>5.78947368421053</v>
      </c>
      <c r="W108" s="97">
        <f>AVERAGE(N90:N108)</f>
        <v>14.9138406905594</v>
      </c>
    </row>
    <row r="109" ht="21.95" customHeight="1">
      <c r="A109" s="150">
        <v>2016</v>
      </c>
      <c r="B109" s="100">
        <v>22</v>
      </c>
      <c r="C109" s="83">
        <v>381.7</v>
      </c>
      <c r="D109" s="87">
        <v>17.35</v>
      </c>
      <c r="E109" s="40"/>
      <c r="F109" s="151">
        <v>2016</v>
      </c>
      <c r="G109" s="100">
        <v>12</v>
      </c>
      <c r="H109" s="83">
        <v>193.9</v>
      </c>
      <c r="I109" s="87">
        <v>16.1583333333333</v>
      </c>
      <c r="J109" s="40"/>
      <c r="K109" s="151">
        <v>2016</v>
      </c>
      <c r="L109" s="100">
        <v>4</v>
      </c>
      <c r="M109" s="83">
        <v>57.2</v>
      </c>
      <c r="N109" s="89">
        <v>14.3</v>
      </c>
      <c r="O109" t="s" s="131">
        <v>110</v>
      </c>
      <c r="P109" s="135">
        <f>AVERAGE(B90:B109)</f>
        <v>48.2</v>
      </c>
      <c r="Q109" s="97">
        <f>AVERAGE(D90:D109)</f>
        <v>17.6403573365426</v>
      </c>
      <c r="R109" t="s" s="134">
        <v>110</v>
      </c>
      <c r="S109" s="135">
        <f>AVERAGE(G90:G109)</f>
        <v>26.7</v>
      </c>
      <c r="T109" s="97">
        <f>AVERAGE(I90:I109)</f>
        <v>16.6346315348664</v>
      </c>
      <c r="U109" t="s" s="134">
        <v>110</v>
      </c>
      <c r="V109" s="135">
        <f>AVERAGE(L90:L109)</f>
        <v>5.7</v>
      </c>
      <c r="W109" s="97">
        <f>AVERAGE(N90:N109)</f>
        <v>14.8777324146442</v>
      </c>
    </row>
    <row r="110" ht="21.95" customHeight="1">
      <c r="A110" s="150">
        <v>2017</v>
      </c>
      <c r="B110" s="100">
        <v>29</v>
      </c>
      <c r="C110" s="83">
        <v>535.3</v>
      </c>
      <c r="D110" s="87">
        <v>18.4586206896552</v>
      </c>
      <c r="E110" s="40"/>
      <c r="F110" s="151">
        <v>2017</v>
      </c>
      <c r="G110" s="100">
        <v>7</v>
      </c>
      <c r="H110" s="83">
        <v>119.7</v>
      </c>
      <c r="I110" s="87">
        <v>17.1</v>
      </c>
      <c r="J110" s="40"/>
      <c r="K110" s="151">
        <v>2017</v>
      </c>
      <c r="L110" s="100">
        <v>1</v>
      </c>
      <c r="M110" s="83">
        <v>15.4</v>
      </c>
      <c r="N110" s="89">
        <v>15.4</v>
      </c>
      <c r="O110" s="96"/>
      <c r="P110" s="83"/>
      <c r="Q110" s="83"/>
      <c r="R110" s="84"/>
      <c r="S110" s="83"/>
      <c r="T110" s="83"/>
      <c r="U110" s="84"/>
      <c r="V110" s="83"/>
      <c r="W110" s="97"/>
    </row>
    <row r="111" ht="21.95" customHeight="1">
      <c r="A111" s="150">
        <v>2018</v>
      </c>
      <c r="B111" s="100">
        <v>31</v>
      </c>
      <c r="C111" s="83">
        <v>557</v>
      </c>
      <c r="D111" s="87">
        <v>17.9677419354839</v>
      </c>
      <c r="E111" s="40"/>
      <c r="F111" s="151">
        <v>2018</v>
      </c>
      <c r="G111" s="100">
        <v>15</v>
      </c>
      <c r="H111" s="83">
        <v>257.7</v>
      </c>
      <c r="I111" s="87">
        <v>17.18</v>
      </c>
      <c r="J111" s="40"/>
      <c r="K111" s="151">
        <v>2018</v>
      </c>
      <c r="L111" s="100">
        <v>1</v>
      </c>
      <c r="M111" s="83">
        <v>15.3</v>
      </c>
      <c r="N111" s="89">
        <v>15.3</v>
      </c>
      <c r="O111" s="96"/>
      <c r="P111" s="83"/>
      <c r="Q111" s="83"/>
      <c r="R111" s="84"/>
      <c r="S111" s="83"/>
      <c r="T111" s="83"/>
      <c r="U111" s="84"/>
      <c r="V111" s="83"/>
      <c r="W111" s="97"/>
    </row>
    <row r="112" ht="21.95" customHeight="1">
      <c r="A112" s="150">
        <v>2019</v>
      </c>
      <c r="B112" s="100">
        <v>55</v>
      </c>
      <c r="C112" s="83">
        <v>965.8</v>
      </c>
      <c r="D112" s="87">
        <v>17.56</v>
      </c>
      <c r="E112" s="40"/>
      <c r="F112" s="151">
        <v>2019</v>
      </c>
      <c r="G112" s="100">
        <v>30</v>
      </c>
      <c r="H112" s="83">
        <v>496.6</v>
      </c>
      <c r="I112" s="87">
        <v>16.5533333333333</v>
      </c>
      <c r="J112" s="40"/>
      <c r="K112" s="151">
        <v>2019</v>
      </c>
      <c r="L112" s="100">
        <v>9</v>
      </c>
      <c r="M112" s="83">
        <v>134.4</v>
      </c>
      <c r="N112" s="89">
        <v>14.9333333333333</v>
      </c>
      <c r="O112" s="96"/>
      <c r="P112" s="83"/>
      <c r="Q112" s="83"/>
      <c r="R112" s="84"/>
      <c r="S112" s="83"/>
      <c r="T112" s="83"/>
      <c r="U112" s="84"/>
      <c r="V112" s="83"/>
      <c r="W112" s="97"/>
    </row>
    <row r="113" ht="21.95" customHeight="1">
      <c r="A113" s="150">
        <v>2020</v>
      </c>
      <c r="B113" s="100">
        <v>31</v>
      </c>
      <c r="C113" s="83">
        <v>561.8</v>
      </c>
      <c r="D113" s="87">
        <v>18.1225806451613</v>
      </c>
      <c r="E113" s="40"/>
      <c r="F113" s="151">
        <v>2020</v>
      </c>
      <c r="G113" s="100">
        <v>11</v>
      </c>
      <c r="H113" s="83">
        <v>188.6</v>
      </c>
      <c r="I113" s="87">
        <v>17.1454545454545</v>
      </c>
      <c r="J113" s="40"/>
      <c r="K113" s="151">
        <v>2020</v>
      </c>
      <c r="L113" s="100">
        <v>0</v>
      </c>
      <c r="M113" s="83">
        <v>0</v>
      </c>
      <c r="N113" s="89"/>
      <c r="O113" s="96"/>
      <c r="P113" s="83"/>
      <c r="Q113" s="83"/>
      <c r="R113" s="84"/>
      <c r="S113" s="83"/>
      <c r="T113" s="83"/>
      <c r="U113" s="84"/>
      <c r="V113" s="83"/>
      <c r="W113" s="97"/>
    </row>
    <row r="114" ht="21.95" customHeight="1">
      <c r="A114" s="150">
        <v>2021</v>
      </c>
      <c r="B114" s="100">
        <v>22</v>
      </c>
      <c r="C114" s="83">
        <v>407.7</v>
      </c>
      <c r="D114" s="87">
        <v>18.5318181818182</v>
      </c>
      <c r="E114" s="40"/>
      <c r="F114" s="151">
        <v>2021</v>
      </c>
      <c r="G114" s="100">
        <v>7</v>
      </c>
      <c r="H114" s="83">
        <v>124.3</v>
      </c>
      <c r="I114" s="87">
        <v>17.7571428571429</v>
      </c>
      <c r="J114" s="40"/>
      <c r="K114" s="151">
        <v>2021</v>
      </c>
      <c r="L114" s="100">
        <v>0</v>
      </c>
      <c r="M114" s="83">
        <v>0</v>
      </c>
      <c r="N114" s="89"/>
      <c r="O114" s="96"/>
      <c r="P114" s="83"/>
      <c r="Q114" s="83"/>
      <c r="R114" s="84"/>
      <c r="S114" s="83"/>
      <c r="T114" s="83"/>
      <c r="U114" s="84"/>
      <c r="V114" s="83"/>
      <c r="W114" s="97"/>
    </row>
    <row r="115" ht="21.95" customHeight="1">
      <c r="A115" s="150">
        <v>2022</v>
      </c>
      <c r="B115" s="100">
        <v>44</v>
      </c>
      <c r="C115" s="83">
        <v>760</v>
      </c>
      <c r="D115" s="87">
        <v>17.2727272727273</v>
      </c>
      <c r="E115" s="40"/>
      <c r="F115" s="151">
        <v>2022</v>
      </c>
      <c r="G115" s="100">
        <v>28</v>
      </c>
      <c r="H115" s="83">
        <v>461.4</v>
      </c>
      <c r="I115" s="87">
        <v>16.4785714285714</v>
      </c>
      <c r="J115" s="40"/>
      <c r="K115" s="151">
        <v>2022</v>
      </c>
      <c r="L115" s="100">
        <v>8</v>
      </c>
      <c r="M115" s="83">
        <v>120.7</v>
      </c>
      <c r="N115" s="89">
        <v>15.0875</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90"/>
      <c r="E133" s="40"/>
      <c r="F133" s="88"/>
      <c r="G133" s="84"/>
      <c r="H133" s="83"/>
      <c r="I133" s="90"/>
      <c r="J133" s="40"/>
      <c r="K133" s="88"/>
      <c r="L133" s="84"/>
      <c r="M133" s="83"/>
      <c r="N133" s="91"/>
      <c r="O133" s="82"/>
      <c r="P133" s="83"/>
      <c r="Q133" s="83"/>
      <c r="R133" s="84"/>
      <c r="S133" s="84"/>
      <c r="T133" s="83"/>
      <c r="U133" s="83"/>
      <c r="V133" s="83"/>
      <c r="W133" s="85"/>
    </row>
    <row r="134" ht="21.95" customHeight="1">
      <c r="A134" s="86"/>
      <c r="B134" s="84"/>
      <c r="C134" s="83"/>
      <c r="D134" s="90"/>
      <c r="E134" s="40"/>
      <c r="F134" s="88"/>
      <c r="G134" s="84"/>
      <c r="H134" s="83"/>
      <c r="I134" s="90"/>
      <c r="J134" s="40"/>
      <c r="K134" s="88"/>
      <c r="L134" s="84"/>
      <c r="M134" s="83"/>
      <c r="N134" s="91"/>
      <c r="O134" s="82"/>
      <c r="P134" s="83"/>
      <c r="Q134" s="83"/>
      <c r="R134" s="84"/>
      <c r="S134" s="84"/>
      <c r="T134" s="83"/>
      <c r="U134" s="83"/>
      <c r="V134" s="83"/>
      <c r="W134" s="85"/>
    </row>
    <row r="135" ht="21.95" customHeight="1">
      <c r="A135" t="s" s="92">
        <v>97</v>
      </c>
      <c r="B135" s="84"/>
      <c r="C135" s="83"/>
      <c r="D135" s="87"/>
      <c r="E135" s="40"/>
      <c r="F135" s="88"/>
      <c r="G135" s="84"/>
      <c r="H135" s="83"/>
      <c r="I135" s="87"/>
      <c r="J135" s="40"/>
      <c r="K135" s="88"/>
      <c r="L135" s="84"/>
      <c r="M135" s="83"/>
      <c r="N135" s="89"/>
      <c r="O135" s="82"/>
      <c r="P135" s="83"/>
      <c r="Q135" s="83"/>
      <c r="R135" s="84"/>
      <c r="S135" s="84"/>
      <c r="T135" s="83"/>
      <c r="U135" s="83"/>
      <c r="V135" s="83"/>
      <c r="W135" s="85"/>
    </row>
    <row r="136" ht="21.95" customHeight="1">
      <c r="A136" t="s" s="93">
        <v>98</v>
      </c>
      <c r="B136" s="94"/>
      <c r="C136" s="83"/>
      <c r="D136" s="87"/>
      <c r="E136" s="40"/>
      <c r="F136" t="s" s="95">
        <v>98</v>
      </c>
      <c r="G136" s="94"/>
      <c r="H136" s="83"/>
      <c r="I136" s="87"/>
      <c r="J136" s="40"/>
      <c r="K136" t="s" s="95">
        <v>98</v>
      </c>
      <c r="L136" s="94"/>
      <c r="M136" s="83"/>
      <c r="N136" s="89"/>
      <c r="O136" s="96"/>
      <c r="P136" s="83"/>
      <c r="Q136" s="83"/>
      <c r="R136" s="84"/>
      <c r="S136" s="83"/>
      <c r="T136" s="83"/>
      <c r="U136" s="84"/>
      <c r="V136" s="83"/>
      <c r="W136" s="97"/>
    </row>
    <row r="137" ht="21.95" customHeight="1">
      <c r="A137" t="s" s="98">
        <v>99</v>
      </c>
      <c r="B137" s="100">
        <f>AVERAGE(B79:B88)</f>
        <v>31</v>
      </c>
      <c r="C137" s="83">
        <f>AVERAGE(C79:C88)</f>
        <v>548.86</v>
      </c>
      <c r="D137" s="87">
        <f>AVERAGE(D79:D88)</f>
        <v>17.7817949308675</v>
      </c>
      <c r="E137" s="40"/>
      <c r="F137" t="s" s="99">
        <v>99</v>
      </c>
      <c r="G137" s="100">
        <f>AVERAGE(G79:G88)</f>
        <v>16.5</v>
      </c>
      <c r="H137" s="83">
        <f>AVERAGE(H79:H88)</f>
        <v>277.73</v>
      </c>
      <c r="I137" s="87">
        <f>AVERAGE(I79:I88)</f>
        <v>16.909337914024</v>
      </c>
      <c r="J137" s="40"/>
      <c r="K137" t="s" s="99">
        <v>99</v>
      </c>
      <c r="L137" s="100">
        <f>AVERAGE(L79:L88)</f>
        <v>3.1</v>
      </c>
      <c r="M137" s="83">
        <f>AVERAGE(M79:M88)</f>
        <v>46.4</v>
      </c>
      <c r="N137" s="89">
        <f>AVERAGE(N79:N88)</f>
        <v>14.9826388888889</v>
      </c>
      <c r="O137" s="96"/>
      <c r="P137" s="83"/>
      <c r="Q137" s="83"/>
      <c r="R137" s="84"/>
      <c r="S137" s="83"/>
      <c r="T137" s="83"/>
      <c r="U137" s="84"/>
      <c r="V137" s="83"/>
      <c r="W137" s="97"/>
    </row>
    <row r="138" ht="21.95" customHeight="1">
      <c r="A138" t="s" s="98">
        <v>100</v>
      </c>
      <c r="B138" s="83">
        <f>AVERAGE(B90:B99)</f>
        <v>47.9</v>
      </c>
      <c r="C138" s="83">
        <f>AVERAGE(C90:C99)</f>
        <v>843.73</v>
      </c>
      <c r="D138" s="87">
        <f>AVERAGE(D90:D99)</f>
        <v>17.7406598309525</v>
      </c>
      <c r="E138" s="40"/>
      <c r="F138" t="s" s="99">
        <v>100</v>
      </c>
      <c r="G138" s="83">
        <f>AVERAGE(G90:G99)</f>
        <v>24.5</v>
      </c>
      <c r="H138" s="83">
        <f>AVERAGE(H90:H99)</f>
        <v>405.2</v>
      </c>
      <c r="I138" s="87">
        <f>AVERAGE(I90:I99)</f>
        <v>16.6065528684524</v>
      </c>
      <c r="J138" s="40"/>
      <c r="K138" t="s" s="99">
        <v>100</v>
      </c>
      <c r="L138" s="83">
        <f>AVERAGE(L90:L99)</f>
        <v>5.3</v>
      </c>
      <c r="M138" s="83">
        <f>AVERAGE(M90:M99)</f>
        <v>78.61</v>
      </c>
      <c r="N138" s="89">
        <f>AVERAGE(N90:N99)</f>
        <v>14.9079181235431</v>
      </c>
      <c r="O138" s="96"/>
      <c r="P138" s="83"/>
      <c r="Q138" s="83"/>
      <c r="R138" s="84"/>
      <c r="S138" s="83"/>
      <c r="T138" s="83"/>
      <c r="U138" s="84"/>
      <c r="V138" s="83"/>
      <c r="W138" s="97"/>
    </row>
    <row r="139" ht="21.95" customHeight="1">
      <c r="A139" t="s" s="101">
        <v>101</v>
      </c>
      <c r="B139" s="84"/>
      <c r="C139" s="84"/>
      <c r="D139" s="90"/>
      <c r="E139" s="40"/>
      <c r="F139" t="s" s="102">
        <v>101</v>
      </c>
      <c r="G139" s="84"/>
      <c r="H139" s="84"/>
      <c r="I139" s="90"/>
      <c r="J139" s="40"/>
      <c r="K139" t="s" s="102">
        <v>101</v>
      </c>
      <c r="L139" s="84"/>
      <c r="M139" s="84"/>
      <c r="N139" s="91"/>
      <c r="O139" s="96"/>
      <c r="P139" s="83"/>
      <c r="Q139" s="83"/>
      <c r="R139" s="84"/>
      <c r="S139" s="83"/>
      <c r="T139" s="83"/>
      <c r="U139" s="84"/>
      <c r="V139" s="83"/>
      <c r="W139" s="97"/>
    </row>
    <row r="140" ht="21.95" customHeight="1">
      <c r="A140" t="s" s="103">
        <v>102</v>
      </c>
      <c r="B140" s="100">
        <f>AVERAGE(B24:B33)</f>
        <v>20.7</v>
      </c>
      <c r="C140" s="83">
        <f>AVERAGE(C24:C33)</f>
        <v>371.82</v>
      </c>
      <c r="D140" s="87">
        <f>AVERAGE(D24:D33)</f>
        <v>17.9358435583291</v>
      </c>
      <c r="E140" s="40"/>
      <c r="F140" t="s" s="104">
        <v>102</v>
      </c>
      <c r="G140" s="100">
        <f>AVERAGE(G24:G33)</f>
        <v>7.9</v>
      </c>
      <c r="H140" s="83">
        <f>AVERAGE(H24:H33)</f>
        <v>133.21</v>
      </c>
      <c r="I140" s="87">
        <f>AVERAGE(I24:I33)</f>
        <v>16.9805714285714</v>
      </c>
      <c r="J140" s="40"/>
      <c r="K140" t="s" s="104">
        <v>102</v>
      </c>
      <c r="L140" s="100">
        <f>AVERAGE(L24:L33)</f>
        <v>1.4</v>
      </c>
      <c r="M140" s="83">
        <f>AVERAGE(M24:M33)</f>
        <v>21.31</v>
      </c>
      <c r="N140" s="89">
        <f>AVERAGE(N24:N33)</f>
        <v>15.335</v>
      </c>
      <c r="O140" s="96"/>
      <c r="P140" s="83"/>
      <c r="Q140" s="83"/>
      <c r="R140" s="84"/>
      <c r="S140" s="83"/>
      <c r="T140" s="83"/>
      <c r="U140" s="84"/>
      <c r="V140" s="83"/>
      <c r="W140" s="97"/>
    </row>
    <row r="141" ht="21.95" customHeight="1">
      <c r="A141" t="s" s="103">
        <v>103</v>
      </c>
      <c r="B141" s="83">
        <f>AVERAGE(B35:B44)</f>
        <v>40.1</v>
      </c>
      <c r="C141" s="83">
        <f>AVERAGE(C35:C44)</f>
        <v>706.41</v>
      </c>
      <c r="D141" s="87">
        <f>AVERAGE(D35:D44)</f>
        <v>17.6846379828312</v>
      </c>
      <c r="E141" s="40"/>
      <c r="F141" t="s" s="104">
        <v>103</v>
      </c>
      <c r="G141" s="83">
        <f>AVERAGE(G35:G44)</f>
        <v>19.6</v>
      </c>
      <c r="H141" s="83">
        <f>AVERAGE(H35:H44)</f>
        <v>322.29</v>
      </c>
      <c r="I141" s="87">
        <f>AVERAGE(I35:I44)</f>
        <v>16.6194394049519</v>
      </c>
      <c r="J141" s="40"/>
      <c r="K141" t="s" s="104">
        <v>103</v>
      </c>
      <c r="L141" s="83">
        <f>AVERAGE(L35:L44)</f>
        <v>5.4</v>
      </c>
      <c r="M141" s="83">
        <f>AVERAGE(M35:M44)</f>
        <v>78.91</v>
      </c>
      <c r="N141" s="89">
        <f>AVERAGE(N35:N44)</f>
        <v>14.9392714692715</v>
      </c>
      <c r="O141" s="96"/>
      <c r="P141" s="83"/>
      <c r="Q141" s="83"/>
      <c r="R141" s="84"/>
      <c r="S141" s="83"/>
      <c r="T141" s="83"/>
      <c r="U141" s="84"/>
      <c r="V141" s="83"/>
      <c r="W141" s="97"/>
    </row>
    <row r="142" ht="21.95" customHeight="1">
      <c r="A142" s="105"/>
      <c r="B142" s="84"/>
      <c r="C142" s="84"/>
      <c r="D142" s="90"/>
      <c r="E142" s="40"/>
      <c r="F142" s="106"/>
      <c r="G142" s="84"/>
      <c r="H142" s="84"/>
      <c r="I142" s="90"/>
      <c r="J142" s="40"/>
      <c r="K142" s="106"/>
      <c r="L142" s="84"/>
      <c r="M142" s="84"/>
      <c r="N142" s="91"/>
      <c r="O142" s="96"/>
      <c r="P142" s="83"/>
      <c r="Q142" s="83"/>
      <c r="R142" s="84"/>
      <c r="S142" s="83"/>
      <c r="T142" s="83"/>
      <c r="U142" s="84"/>
      <c r="V142" s="83"/>
      <c r="W142" s="97"/>
    </row>
    <row r="143" ht="21.95" customHeight="1">
      <c r="A143" t="s" s="93">
        <v>104</v>
      </c>
      <c r="B143" s="84"/>
      <c r="C143" s="84"/>
      <c r="D143" s="90"/>
      <c r="E143" s="40"/>
      <c r="F143" t="s" s="95">
        <v>104</v>
      </c>
      <c r="G143" s="84"/>
      <c r="H143" s="84"/>
      <c r="I143" s="90"/>
      <c r="J143" s="40"/>
      <c r="K143" t="s" s="95">
        <v>104</v>
      </c>
      <c r="L143" s="84"/>
      <c r="M143" s="84"/>
      <c r="N143" s="91"/>
      <c r="O143" s="96"/>
      <c r="P143" s="83"/>
      <c r="Q143" s="83"/>
      <c r="R143" s="84"/>
      <c r="S143" s="83"/>
      <c r="T143" s="83"/>
      <c r="U143" s="84"/>
      <c r="V143" s="83"/>
      <c r="W143" s="97"/>
    </row>
    <row r="144" ht="21.95" customHeight="1">
      <c r="A144" t="s" s="98">
        <v>99</v>
      </c>
      <c r="B144" s="83">
        <f>AVERAGE(B84:B88)</f>
        <v>35.4</v>
      </c>
      <c r="C144" s="83">
        <f>AVERAGE(C84:C88)</f>
        <v>628.4</v>
      </c>
      <c r="D144" s="87">
        <f>AVERAGE(D84:D88)</f>
        <v>17.8398580490597</v>
      </c>
      <c r="E144" s="40"/>
      <c r="F144" t="s" s="99">
        <v>99</v>
      </c>
      <c r="G144" s="83">
        <f>AVERAGE(G84:G88)</f>
        <v>18.6</v>
      </c>
      <c r="H144" s="83">
        <f>AVERAGE(H84:H88)</f>
        <v>313.32</v>
      </c>
      <c r="I144" s="87">
        <f>AVERAGE(I84:I88)</f>
        <v>16.8507364341085</v>
      </c>
      <c r="J144" s="40"/>
      <c r="K144" t="s" s="99">
        <v>99</v>
      </c>
      <c r="L144" s="83">
        <f>AVERAGE(L84:L88)</f>
        <v>3.8</v>
      </c>
      <c r="M144" s="83">
        <f>AVERAGE(M84:M88)</f>
        <v>57.6</v>
      </c>
      <c r="N144" s="89">
        <f>AVERAGE(N84:N88)</f>
        <v>15.140625</v>
      </c>
      <c r="O144" s="96"/>
      <c r="P144" s="83"/>
      <c r="Q144" s="83"/>
      <c r="R144" s="84"/>
      <c r="S144" s="83"/>
      <c r="T144" s="83"/>
      <c r="U144" s="84"/>
      <c r="V144" s="83"/>
      <c r="W144" s="97"/>
    </row>
    <row r="145" ht="21.95" customHeight="1">
      <c r="A145" t="s" s="98">
        <v>100</v>
      </c>
      <c r="B145" s="83">
        <f>AVERAGE(B90:B94)</f>
        <v>41.8</v>
      </c>
      <c r="C145" s="83">
        <f>AVERAGE(C90:C94)</f>
        <v>743.12</v>
      </c>
      <c r="D145" s="87">
        <f>AVERAGE(D90:D94)</f>
        <v>17.8706575123493</v>
      </c>
      <c r="E145" s="40"/>
      <c r="F145" t="s" s="99">
        <v>100</v>
      </c>
      <c r="G145" s="83">
        <f>AVERAGE(G90:G94)</f>
        <v>19.4</v>
      </c>
      <c r="H145" s="83">
        <f>AVERAGE(H90:H94)</f>
        <v>322.9</v>
      </c>
      <c r="I145" s="87">
        <f>AVERAGE(I90:I94)</f>
        <v>16.6442698167275</v>
      </c>
      <c r="J145" s="40"/>
      <c r="K145" t="s" s="99">
        <v>100</v>
      </c>
      <c r="L145" s="83">
        <f>AVERAGE(L90:L94)</f>
        <v>3.4</v>
      </c>
      <c r="M145" s="83">
        <f>AVERAGE(M90:M94)</f>
        <v>50.84</v>
      </c>
      <c r="N145" s="89">
        <f>AVERAGE(N90:N94)</f>
        <v>15.04375</v>
      </c>
      <c r="O145" s="96"/>
      <c r="P145" s="83"/>
      <c r="Q145" s="83"/>
      <c r="R145" s="84"/>
      <c r="S145" s="83"/>
      <c r="T145" s="83"/>
      <c r="U145" s="84"/>
      <c r="V145" s="83"/>
      <c r="W145" s="97"/>
    </row>
    <row r="146" ht="21.95" customHeight="1">
      <c r="A146" t="s" s="101">
        <v>101</v>
      </c>
      <c r="B146" s="84"/>
      <c r="C146" s="84"/>
      <c r="D146" s="90"/>
      <c r="E146" s="40"/>
      <c r="F146" t="s" s="102">
        <v>101</v>
      </c>
      <c r="G146" s="84"/>
      <c r="H146" s="84"/>
      <c r="I146" s="90"/>
      <c r="J146" s="40"/>
      <c r="K146" t="s" s="102">
        <v>101</v>
      </c>
      <c r="L146" s="84"/>
      <c r="M146" s="84"/>
      <c r="N146" s="91"/>
      <c r="O146" s="96"/>
      <c r="P146" s="83"/>
      <c r="Q146" s="83"/>
      <c r="R146" s="84"/>
      <c r="S146" s="83"/>
      <c r="T146" s="83"/>
      <c r="U146" s="84"/>
      <c r="V146" s="83"/>
      <c r="W146" s="97"/>
    </row>
    <row r="147" ht="21.95" customHeight="1">
      <c r="A147" t="s" s="103">
        <v>102</v>
      </c>
      <c r="B147" s="83">
        <f>AVERAGE(B29:B33)</f>
        <v>15.6</v>
      </c>
      <c r="C147" s="83">
        <f>AVERAGE(C29:C33)</f>
        <v>281.34</v>
      </c>
      <c r="D147" s="87">
        <f>AVERAGE(D29:D33)</f>
        <v>17.9094799094511</v>
      </c>
      <c r="E147" s="40"/>
      <c r="F147" t="s" s="104">
        <v>102</v>
      </c>
      <c r="G147" s="83">
        <f>AVERAGE(G29:G33)</f>
        <v>5.6</v>
      </c>
      <c r="H147" s="83">
        <f>AVERAGE(H29:H33)</f>
        <v>95.18000000000001</v>
      </c>
      <c r="I147" s="87">
        <f>AVERAGE(I29:I33)</f>
        <v>17.0183333333333</v>
      </c>
      <c r="J147" s="40"/>
      <c r="K147" t="s" s="104">
        <v>102</v>
      </c>
      <c r="L147" s="83">
        <f>AVERAGE(L29:L33)</f>
        <v>0.6</v>
      </c>
      <c r="M147" s="83">
        <f>AVERAGE(M29:M33)</f>
        <v>9.18</v>
      </c>
      <c r="N147" s="89">
        <f>AVERAGE(N29:N33)</f>
        <v>15.3</v>
      </c>
      <c r="O147" s="96"/>
      <c r="P147" s="83"/>
      <c r="Q147" s="83"/>
      <c r="R147" s="84"/>
      <c r="S147" s="83"/>
      <c r="T147" s="83"/>
      <c r="U147" s="84"/>
      <c r="V147" s="83"/>
      <c r="W147" s="97"/>
    </row>
    <row r="148" ht="21.95" customHeight="1">
      <c r="A148" t="s" s="103">
        <v>103</v>
      </c>
      <c r="B148" s="83">
        <f>AVERAGE(B35:B39)</f>
        <v>40.6</v>
      </c>
      <c r="C148" s="83">
        <f>AVERAGE(C35:C39)</f>
        <v>713.22</v>
      </c>
      <c r="D148" s="87">
        <f>AVERAGE(D35:D39)</f>
        <v>17.5560077987614</v>
      </c>
      <c r="E148" s="40"/>
      <c r="F148" t="s" s="104">
        <v>103</v>
      </c>
      <c r="G148" s="83">
        <f>AVERAGE(G35:G39)</f>
        <v>21.2</v>
      </c>
      <c r="H148" s="83">
        <f>AVERAGE(H35:H39)</f>
        <v>349.22</v>
      </c>
      <c r="I148" s="87">
        <f>AVERAGE(I35:I39)</f>
        <v>16.5462238325282</v>
      </c>
      <c r="J148" s="40"/>
      <c r="K148" t="s" s="104">
        <v>103</v>
      </c>
      <c r="L148" s="83">
        <f>AVERAGE(L35:L39)</f>
        <v>5.4</v>
      </c>
      <c r="M148" s="83">
        <f>AVERAGE(M35:M39)</f>
        <v>77.72</v>
      </c>
      <c r="N148" s="89">
        <f>AVERAGE(N35:N39)</f>
        <v>14.842021978022</v>
      </c>
      <c r="O148" s="96"/>
      <c r="P148" s="83"/>
      <c r="Q148" s="83"/>
      <c r="R148" s="84"/>
      <c r="S148" s="83"/>
      <c r="T148" s="83"/>
      <c r="U148" s="84"/>
      <c r="V148" s="83"/>
      <c r="W148" s="97"/>
    </row>
    <row r="149" ht="21.95" customHeight="1">
      <c r="A149" s="105"/>
      <c r="B149" s="83"/>
      <c r="C149" s="83"/>
      <c r="D149" s="87"/>
      <c r="E149" s="40"/>
      <c r="F149" s="106"/>
      <c r="G149" s="84"/>
      <c r="H149" s="83"/>
      <c r="I149" s="87"/>
      <c r="J149" s="40"/>
      <c r="K149" s="106"/>
      <c r="L149" s="84"/>
      <c r="M149" s="83"/>
      <c r="N149" s="89"/>
      <c r="O149" s="96"/>
      <c r="P149" s="83"/>
      <c r="Q149" s="83"/>
      <c r="R149" s="84"/>
      <c r="S149" s="83"/>
      <c r="T149" s="83"/>
      <c r="U149" s="84"/>
      <c r="V149" s="83"/>
      <c r="W149" s="97"/>
    </row>
    <row r="150" ht="21.95" customHeight="1">
      <c r="A150" s="105"/>
      <c r="B150" s="107"/>
      <c r="C150" t="s" s="108">
        <v>105</v>
      </c>
      <c r="D150" s="87"/>
      <c r="E150" s="40"/>
      <c r="F150" s="106"/>
      <c r="G150" s="84"/>
      <c r="H150" s="83"/>
      <c r="I150" s="87"/>
      <c r="J150" s="40"/>
      <c r="K150" s="106"/>
      <c r="L150" s="84"/>
      <c r="M150" s="83"/>
      <c r="N150" s="89"/>
      <c r="O150" s="96"/>
      <c r="P150" s="83"/>
      <c r="Q150" s="83"/>
      <c r="R150" s="84"/>
      <c r="S150" s="83"/>
      <c r="T150" s="83"/>
      <c r="U150" s="84"/>
      <c r="V150" s="83"/>
      <c r="W150" s="97"/>
    </row>
    <row r="151" ht="22.75" customHeight="1">
      <c r="A151" s="109"/>
      <c r="B151" s="110"/>
      <c r="C151" t="s" s="111">
        <v>106</v>
      </c>
      <c r="D151" s="112"/>
      <c r="E151" s="113"/>
      <c r="F151" s="114"/>
      <c r="G151" s="115"/>
      <c r="H151" s="116"/>
      <c r="I151" s="112"/>
      <c r="J151" s="113"/>
      <c r="K151" s="114"/>
      <c r="L151" s="115"/>
      <c r="M151" s="116"/>
      <c r="N151" s="117"/>
      <c r="O151" s="118"/>
      <c r="P151" s="116"/>
      <c r="Q151" s="116"/>
      <c r="R151" s="115"/>
      <c r="S151" s="116"/>
      <c r="T151" s="116"/>
      <c r="U151" s="115"/>
      <c r="V151" s="116"/>
      <c r="W151"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8.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41" customWidth="1"/>
    <col min="2" max="4" width="12.1719" style="241" customWidth="1"/>
    <col min="5" max="5" width="1.35156" style="241" customWidth="1"/>
    <col min="6" max="6" width="10" style="241" customWidth="1"/>
    <col min="7" max="9" width="12.1719" style="241" customWidth="1"/>
    <col min="10" max="10" width="1.35156" style="241" customWidth="1"/>
    <col min="11" max="11" width="10" style="241" customWidth="1"/>
    <col min="12" max="14" width="12.1719" style="241" customWidth="1"/>
    <col min="15" max="15" width="10.8516" style="241" customWidth="1"/>
    <col min="16" max="17" width="6.5" style="241" customWidth="1"/>
    <col min="18" max="18" width="10.8516" style="241" customWidth="1"/>
    <col min="19" max="20" width="6.5" style="241" customWidth="1"/>
    <col min="21" max="21" width="10.8516" style="241" customWidth="1"/>
    <col min="22" max="23" width="6.5" style="241" customWidth="1"/>
    <col min="24" max="16384" width="16.3516" style="241" customWidth="1"/>
  </cols>
  <sheetData>
    <row r="1" ht="64.15" customHeight="1">
      <c r="A1" t="s" s="164">
        <v>235</v>
      </c>
      <c r="B1" t="s" s="27">
        <v>40</v>
      </c>
      <c r="C1" t="s" s="27">
        <v>41</v>
      </c>
      <c r="D1" t="s" s="28">
        <v>42</v>
      </c>
      <c r="E1" s="29"/>
      <c r="F1" t="s" s="30">
        <v>259</v>
      </c>
      <c r="G1" t="s" s="27">
        <v>44</v>
      </c>
      <c r="H1" t="s" s="27">
        <v>45</v>
      </c>
      <c r="I1" t="s" s="28">
        <v>46</v>
      </c>
      <c r="J1" s="29"/>
      <c r="K1" t="s" s="30">
        <v>136</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25</v>
      </c>
      <c r="C3" s="78">
        <v>48.5</v>
      </c>
      <c r="D3" s="79">
        <v>1.94</v>
      </c>
      <c r="E3" s="40"/>
      <c r="F3" s="145">
        <v>1910</v>
      </c>
      <c r="G3" s="144">
        <v>5</v>
      </c>
      <c r="H3" s="78">
        <v>3.3</v>
      </c>
      <c r="I3" s="79">
        <v>0.66</v>
      </c>
      <c r="J3" s="40"/>
      <c r="K3" s="145">
        <v>1910</v>
      </c>
      <c r="L3" s="144">
        <v>0</v>
      </c>
      <c r="M3" s="78">
        <v>0</v>
      </c>
      <c r="N3" s="81"/>
      <c r="O3" s="146"/>
      <c r="P3" s="147"/>
      <c r="Q3" s="148"/>
      <c r="R3" s="149"/>
      <c r="S3" s="147"/>
      <c r="T3" s="148"/>
      <c r="U3" s="149"/>
      <c r="V3" s="147"/>
      <c r="W3" s="148"/>
    </row>
    <row r="4" ht="21.95" customHeight="1">
      <c r="A4" s="150">
        <v>1911</v>
      </c>
      <c r="B4" s="100">
        <v>33</v>
      </c>
      <c r="C4" s="83">
        <v>51.2</v>
      </c>
      <c r="D4" s="87">
        <v>1.55151515151515</v>
      </c>
      <c r="E4" s="40"/>
      <c r="F4" s="151">
        <v>1911</v>
      </c>
      <c r="G4" s="100">
        <v>10</v>
      </c>
      <c r="H4" s="83">
        <v>-0.1</v>
      </c>
      <c r="I4" s="87">
        <v>-0.01</v>
      </c>
      <c r="J4" s="40"/>
      <c r="K4" s="151">
        <v>1911</v>
      </c>
      <c r="L4" s="100">
        <v>2</v>
      </c>
      <c r="M4" s="83">
        <v>-3.9</v>
      </c>
      <c r="N4" s="89">
        <v>-1.95</v>
      </c>
      <c r="O4" s="152"/>
      <c r="P4" s="135"/>
      <c r="Q4" s="97"/>
      <c r="R4" s="153"/>
      <c r="S4" s="135"/>
      <c r="T4" s="97"/>
      <c r="U4" s="153"/>
      <c r="V4" s="135"/>
      <c r="W4" s="97"/>
    </row>
    <row r="5" ht="21.95" customHeight="1">
      <c r="A5" s="150">
        <v>1912</v>
      </c>
      <c r="B5" s="100">
        <v>41</v>
      </c>
      <c r="C5" s="83">
        <v>61.7</v>
      </c>
      <c r="D5" s="87">
        <v>1.50487804878049</v>
      </c>
      <c r="E5" s="40"/>
      <c r="F5" s="151">
        <v>1912</v>
      </c>
      <c r="G5" s="100">
        <v>16</v>
      </c>
      <c r="H5" s="83">
        <v>7.1</v>
      </c>
      <c r="I5" s="87">
        <v>0.44375</v>
      </c>
      <c r="J5" s="40"/>
      <c r="K5" s="151">
        <v>1912</v>
      </c>
      <c r="L5" s="100">
        <v>1</v>
      </c>
      <c r="M5" s="83">
        <v>-1.1</v>
      </c>
      <c r="N5" s="89">
        <v>-1.1</v>
      </c>
      <c r="O5" s="152"/>
      <c r="P5" s="135"/>
      <c r="Q5" s="97"/>
      <c r="R5" s="153"/>
      <c r="S5" s="135"/>
      <c r="T5" s="97"/>
      <c r="U5" s="153"/>
      <c r="V5" s="135"/>
      <c r="W5" s="97"/>
    </row>
    <row r="6" ht="21.95" customHeight="1">
      <c r="A6" s="150">
        <v>1913</v>
      </c>
      <c r="B6" s="100">
        <v>30</v>
      </c>
      <c r="C6" s="83">
        <v>46.3</v>
      </c>
      <c r="D6" s="87">
        <v>1.54333333333333</v>
      </c>
      <c r="E6" s="40"/>
      <c r="F6" s="151">
        <v>1913</v>
      </c>
      <c r="G6" s="100">
        <v>10</v>
      </c>
      <c r="H6" s="83">
        <v>3.1</v>
      </c>
      <c r="I6" s="87">
        <v>0.31</v>
      </c>
      <c r="J6" s="40"/>
      <c r="K6" s="151">
        <v>1913</v>
      </c>
      <c r="L6" s="100">
        <v>0</v>
      </c>
      <c r="M6" s="83">
        <v>0</v>
      </c>
      <c r="N6" s="89"/>
      <c r="O6" s="152"/>
      <c r="P6" s="135"/>
      <c r="Q6" s="97"/>
      <c r="R6" s="153"/>
      <c r="S6" s="135"/>
      <c r="T6" s="97"/>
      <c r="U6" s="153"/>
      <c r="V6" s="135"/>
      <c r="W6" s="97"/>
    </row>
    <row r="7" ht="21.95" customHeight="1">
      <c r="A7" s="150">
        <v>1914</v>
      </c>
      <c r="B7" s="100">
        <v>48</v>
      </c>
      <c r="C7" s="83">
        <v>80.09999999999999</v>
      </c>
      <c r="D7" s="87">
        <v>1.66875</v>
      </c>
      <c r="E7" s="40"/>
      <c r="F7" s="151">
        <v>1914</v>
      </c>
      <c r="G7" s="100">
        <v>15</v>
      </c>
      <c r="H7" s="83">
        <v>5.4</v>
      </c>
      <c r="I7" s="87">
        <v>0.36</v>
      </c>
      <c r="J7" s="40"/>
      <c r="K7" s="151">
        <v>1914</v>
      </c>
      <c r="L7" s="100">
        <v>1</v>
      </c>
      <c r="M7" s="83">
        <v>-1.1</v>
      </c>
      <c r="N7" s="89">
        <v>-1.1</v>
      </c>
      <c r="O7" s="152"/>
      <c r="P7" s="135"/>
      <c r="Q7" s="97"/>
      <c r="R7" s="153"/>
      <c r="S7" s="135"/>
      <c r="T7" s="97"/>
      <c r="U7" s="153"/>
      <c r="V7" s="135"/>
      <c r="W7" s="97"/>
    </row>
    <row r="8" ht="21.95" customHeight="1">
      <c r="A8" s="150">
        <v>1915</v>
      </c>
      <c r="B8" s="100">
        <v>14</v>
      </c>
      <c r="C8" s="83">
        <v>32.3</v>
      </c>
      <c r="D8" s="87">
        <v>2.30714285714286</v>
      </c>
      <c r="E8" s="40"/>
      <c r="F8" s="151">
        <v>1915</v>
      </c>
      <c r="G8" s="100">
        <v>1</v>
      </c>
      <c r="H8" s="83">
        <v>0.6</v>
      </c>
      <c r="I8" s="87">
        <v>0.6</v>
      </c>
      <c r="J8" s="40"/>
      <c r="K8" s="151">
        <v>1915</v>
      </c>
      <c r="L8" s="100">
        <v>0</v>
      </c>
      <c r="M8" s="83">
        <v>0</v>
      </c>
      <c r="N8" s="89"/>
      <c r="O8" s="152"/>
      <c r="P8" s="135"/>
      <c r="Q8" s="97"/>
      <c r="R8" s="153"/>
      <c r="S8" s="135"/>
      <c r="T8" s="97"/>
      <c r="U8" s="153"/>
      <c r="V8" s="135"/>
      <c r="W8" s="97"/>
    </row>
    <row r="9" ht="21.95" customHeight="1">
      <c r="A9" s="150">
        <v>1916</v>
      </c>
      <c r="B9" s="100">
        <v>31</v>
      </c>
      <c r="C9" s="83">
        <v>58.8</v>
      </c>
      <c r="D9" s="87">
        <v>1.89677419354839</v>
      </c>
      <c r="E9" s="40"/>
      <c r="F9" s="151">
        <v>1916</v>
      </c>
      <c r="G9" s="100">
        <v>8</v>
      </c>
      <c r="H9" s="83">
        <v>4.5</v>
      </c>
      <c r="I9" s="87">
        <v>0.5625</v>
      </c>
      <c r="J9" s="40"/>
      <c r="K9" s="151">
        <v>1916</v>
      </c>
      <c r="L9" s="100">
        <v>1</v>
      </c>
      <c r="M9" s="83">
        <v>-1.1</v>
      </c>
      <c r="N9" s="89">
        <v>-1.1</v>
      </c>
      <c r="O9" s="152"/>
      <c r="P9" s="135"/>
      <c r="Q9" s="97"/>
      <c r="R9" s="153"/>
      <c r="S9" s="135"/>
      <c r="T9" s="97"/>
      <c r="U9" s="153"/>
      <c r="V9" s="135"/>
      <c r="W9" s="97"/>
    </row>
    <row r="10" ht="21.95" customHeight="1">
      <c r="A10" s="150">
        <v>1917</v>
      </c>
      <c r="B10" s="100">
        <v>19</v>
      </c>
      <c r="C10" s="83">
        <v>41.4</v>
      </c>
      <c r="D10" s="87">
        <v>2.17894736842105</v>
      </c>
      <c r="E10" s="40"/>
      <c r="F10" s="151">
        <v>1917</v>
      </c>
      <c r="G10" s="100">
        <v>2</v>
      </c>
      <c r="H10" s="83">
        <v>2.2</v>
      </c>
      <c r="I10" s="87">
        <v>1.1</v>
      </c>
      <c r="J10" s="40"/>
      <c r="K10" s="151">
        <v>1917</v>
      </c>
      <c r="L10" s="100">
        <v>0</v>
      </c>
      <c r="M10" s="83">
        <v>0</v>
      </c>
      <c r="N10" s="89"/>
      <c r="O10" s="152"/>
      <c r="P10" s="135"/>
      <c r="Q10" s="97"/>
      <c r="R10" s="153"/>
      <c r="S10" s="135"/>
      <c r="T10" s="97"/>
      <c r="U10" s="153"/>
      <c r="V10" s="135"/>
      <c r="W10" s="97"/>
    </row>
    <row r="11" ht="21.95" customHeight="1">
      <c r="A11" s="150">
        <v>1918</v>
      </c>
      <c r="B11" s="100">
        <v>28</v>
      </c>
      <c r="C11" s="83">
        <v>27.3</v>
      </c>
      <c r="D11" s="87">
        <v>0.975</v>
      </c>
      <c r="E11" s="40"/>
      <c r="F11" s="151">
        <v>1918</v>
      </c>
      <c r="G11" s="100">
        <v>14</v>
      </c>
      <c r="H11" s="83">
        <v>-4.4</v>
      </c>
      <c r="I11" s="87">
        <v>-0.314285714285714</v>
      </c>
      <c r="J11" s="40"/>
      <c r="K11" s="151">
        <v>1918</v>
      </c>
      <c r="L11" s="100">
        <v>5</v>
      </c>
      <c r="M11" s="83">
        <v>-9.5</v>
      </c>
      <c r="N11" s="89">
        <v>-1.9</v>
      </c>
      <c r="O11" s="152"/>
      <c r="P11" s="135"/>
      <c r="Q11" s="97"/>
      <c r="R11" s="153"/>
      <c r="S11" s="135"/>
      <c r="T11" s="97"/>
      <c r="U11" s="153"/>
      <c r="V11" s="135"/>
      <c r="W11" s="97"/>
    </row>
    <row r="12" ht="21.95" customHeight="1">
      <c r="A12" s="150">
        <v>1919</v>
      </c>
      <c r="B12" s="100">
        <v>54</v>
      </c>
      <c r="C12" s="83">
        <v>44.2</v>
      </c>
      <c r="D12" s="87">
        <v>0.818518518518519</v>
      </c>
      <c r="E12" s="40"/>
      <c r="F12" s="151">
        <v>1919</v>
      </c>
      <c r="G12" s="100">
        <v>28</v>
      </c>
      <c r="H12" s="83">
        <v>-13.3</v>
      </c>
      <c r="I12" s="87">
        <v>-0.475</v>
      </c>
      <c r="J12" s="40"/>
      <c r="K12" s="151">
        <v>1919</v>
      </c>
      <c r="L12" s="100">
        <v>8</v>
      </c>
      <c r="M12" s="83">
        <v>-13.8</v>
      </c>
      <c r="N12" s="89">
        <v>-1.725</v>
      </c>
      <c r="O12" s="152"/>
      <c r="P12" s="135"/>
      <c r="Q12" s="97"/>
      <c r="R12" s="153"/>
      <c r="S12" s="135"/>
      <c r="T12" s="97"/>
      <c r="U12" s="153"/>
      <c r="V12" s="135"/>
      <c r="W12" s="97"/>
    </row>
    <row r="13" ht="21.95" customHeight="1">
      <c r="A13" s="150">
        <v>1920</v>
      </c>
      <c r="B13" s="100">
        <v>36</v>
      </c>
      <c r="C13" s="83">
        <v>59.9</v>
      </c>
      <c r="D13" s="87">
        <v>1.66388888888889</v>
      </c>
      <c r="E13" s="40"/>
      <c r="F13" s="151">
        <v>1920</v>
      </c>
      <c r="G13" s="100">
        <v>15</v>
      </c>
      <c r="H13" s="83">
        <v>9.1</v>
      </c>
      <c r="I13" s="87">
        <v>0.606666666666667</v>
      </c>
      <c r="J13" s="40"/>
      <c r="K13" s="151">
        <v>1920</v>
      </c>
      <c r="L13" s="100">
        <v>0</v>
      </c>
      <c r="M13" s="83">
        <v>0</v>
      </c>
      <c r="N13" s="89"/>
      <c r="O13" s="152"/>
      <c r="P13" s="135"/>
      <c r="Q13" s="97"/>
      <c r="R13" s="153"/>
      <c r="S13" s="135"/>
      <c r="T13" s="97"/>
      <c r="U13" s="153"/>
      <c r="V13" s="135"/>
      <c r="W13" s="97"/>
    </row>
    <row r="14" ht="21.95" customHeight="1">
      <c r="A14" s="150">
        <v>1921</v>
      </c>
      <c r="B14" s="100">
        <v>27</v>
      </c>
      <c r="C14" s="83">
        <v>33.3</v>
      </c>
      <c r="D14" s="87">
        <v>1.23333333333333</v>
      </c>
      <c r="E14" s="40"/>
      <c r="F14" s="151">
        <v>1921</v>
      </c>
      <c r="G14" s="100">
        <v>11</v>
      </c>
      <c r="H14" s="83">
        <v>-5.1</v>
      </c>
      <c r="I14" s="87">
        <v>-0.463636363636364</v>
      </c>
      <c r="J14" s="40"/>
      <c r="K14" s="151">
        <v>1921</v>
      </c>
      <c r="L14" s="100">
        <v>4</v>
      </c>
      <c r="M14" s="83">
        <v>-5</v>
      </c>
      <c r="N14" s="89">
        <v>-1.25</v>
      </c>
      <c r="O14" s="152"/>
      <c r="P14" s="135"/>
      <c r="Q14" s="97"/>
      <c r="R14" s="153"/>
      <c r="S14" s="135"/>
      <c r="T14" s="97"/>
      <c r="U14" s="153"/>
      <c r="V14" s="135"/>
      <c r="W14" s="97"/>
    </row>
    <row r="15" ht="21.95" customHeight="1">
      <c r="A15" s="150">
        <v>1922</v>
      </c>
      <c r="B15" s="100">
        <v>44</v>
      </c>
      <c r="C15" s="83">
        <v>59.8</v>
      </c>
      <c r="D15" s="87">
        <v>1.35909090909091</v>
      </c>
      <c r="E15" s="40"/>
      <c r="F15" s="151">
        <v>1922</v>
      </c>
      <c r="G15" s="100">
        <v>21</v>
      </c>
      <c r="H15" s="83">
        <v>7.3</v>
      </c>
      <c r="I15" s="87">
        <v>0.347619047619048</v>
      </c>
      <c r="J15" s="40"/>
      <c r="K15" s="151">
        <v>1922</v>
      </c>
      <c r="L15" s="100">
        <v>3</v>
      </c>
      <c r="M15" s="83">
        <v>-5.5</v>
      </c>
      <c r="N15" s="89">
        <v>-1.83333333333333</v>
      </c>
      <c r="O15" s="152"/>
      <c r="P15" s="135"/>
      <c r="Q15" s="97"/>
      <c r="R15" s="153"/>
      <c r="S15" s="135"/>
      <c r="T15" s="97"/>
      <c r="U15" s="153"/>
      <c r="V15" s="135"/>
      <c r="W15" s="97"/>
    </row>
    <row r="16" ht="21.95" customHeight="1">
      <c r="A16" s="150">
        <v>1923</v>
      </c>
      <c r="B16" s="100">
        <v>10</v>
      </c>
      <c r="C16" s="83">
        <v>20.1</v>
      </c>
      <c r="D16" s="87">
        <v>2.01</v>
      </c>
      <c r="E16" s="40"/>
      <c r="F16" s="151">
        <v>1923</v>
      </c>
      <c r="G16" s="100">
        <v>3</v>
      </c>
      <c r="H16" s="83">
        <v>2.8</v>
      </c>
      <c r="I16" s="87">
        <v>0.933333333333333</v>
      </c>
      <c r="J16" s="40"/>
      <c r="K16" s="151">
        <v>1923</v>
      </c>
      <c r="L16" s="100">
        <v>0</v>
      </c>
      <c r="M16" s="83">
        <v>0</v>
      </c>
      <c r="N16" s="89"/>
      <c r="O16" s="152"/>
      <c r="P16" s="135"/>
      <c r="Q16" s="97"/>
      <c r="R16" s="153"/>
      <c r="S16" s="135"/>
      <c r="T16" s="97"/>
      <c r="U16" s="153"/>
      <c r="V16" s="135"/>
      <c r="W16" s="97"/>
    </row>
    <row r="17" ht="21.95" customHeight="1">
      <c r="A17" s="150">
        <v>1924</v>
      </c>
      <c r="B17" s="100">
        <v>39</v>
      </c>
      <c r="C17" s="83">
        <v>64.40000000000001</v>
      </c>
      <c r="D17" s="87">
        <v>1.65128205128205</v>
      </c>
      <c r="E17" s="40"/>
      <c r="F17" s="151">
        <v>1924</v>
      </c>
      <c r="G17" s="100">
        <v>16</v>
      </c>
      <c r="H17" s="83">
        <v>6.7</v>
      </c>
      <c r="I17" s="87">
        <v>0.41875</v>
      </c>
      <c r="J17" s="40"/>
      <c r="K17" s="151">
        <v>1924</v>
      </c>
      <c r="L17" s="100">
        <v>0</v>
      </c>
      <c r="M17" s="83">
        <v>0</v>
      </c>
      <c r="N17" s="89"/>
      <c r="O17" s="152"/>
      <c r="P17" s="135"/>
      <c r="Q17" s="97"/>
      <c r="R17" s="153"/>
      <c r="S17" s="135"/>
      <c r="T17" s="97"/>
      <c r="U17" s="153"/>
      <c r="V17" s="135"/>
      <c r="W17" s="97"/>
    </row>
    <row r="18" ht="21.95" customHeight="1">
      <c r="A18" s="150">
        <v>1925</v>
      </c>
      <c r="B18" s="100">
        <v>33</v>
      </c>
      <c r="C18" s="83">
        <v>54.4</v>
      </c>
      <c r="D18" s="87">
        <v>1.64848484848485</v>
      </c>
      <c r="E18" s="40"/>
      <c r="F18" s="151">
        <v>1925</v>
      </c>
      <c r="G18" s="100">
        <v>14</v>
      </c>
      <c r="H18" s="83">
        <v>10.6</v>
      </c>
      <c r="I18" s="87">
        <v>0.757142857142857</v>
      </c>
      <c r="J18" s="40"/>
      <c r="K18" s="151">
        <v>1925</v>
      </c>
      <c r="L18" s="100">
        <v>0</v>
      </c>
      <c r="M18" s="83">
        <v>0</v>
      </c>
      <c r="N18" s="89"/>
      <c r="O18" s="152"/>
      <c r="P18" s="135"/>
      <c r="Q18" s="97"/>
      <c r="R18" s="153"/>
      <c r="S18" s="135"/>
      <c r="T18" s="97"/>
      <c r="U18" s="153"/>
      <c r="V18" s="135"/>
      <c r="W18" s="97"/>
    </row>
    <row r="19" ht="21.95" customHeight="1">
      <c r="A19" s="150">
        <v>1926</v>
      </c>
      <c r="B19" s="100">
        <v>31</v>
      </c>
      <c r="C19" s="83">
        <v>57.8</v>
      </c>
      <c r="D19" s="87">
        <v>1.86451612903226</v>
      </c>
      <c r="E19" s="40"/>
      <c r="F19" s="151">
        <v>1926</v>
      </c>
      <c r="G19" s="100">
        <v>8</v>
      </c>
      <c r="H19" s="83">
        <v>4.4</v>
      </c>
      <c r="I19" s="87">
        <v>0.55</v>
      </c>
      <c r="J19" s="40"/>
      <c r="K19" s="151">
        <v>1926</v>
      </c>
      <c r="L19" s="100">
        <v>0</v>
      </c>
      <c r="M19" s="83">
        <v>0</v>
      </c>
      <c r="N19" s="89"/>
      <c r="O19" s="152"/>
      <c r="P19" s="135"/>
      <c r="Q19" s="97"/>
      <c r="R19" s="153"/>
      <c r="S19" s="135"/>
      <c r="T19" s="97"/>
      <c r="U19" s="153"/>
      <c r="V19" s="135"/>
      <c r="W19" s="97"/>
    </row>
    <row r="20" ht="21.95" customHeight="1">
      <c r="A20" s="150">
        <v>1927</v>
      </c>
      <c r="B20" s="100">
        <v>49</v>
      </c>
      <c r="C20" s="83">
        <v>65.40000000000001</v>
      </c>
      <c r="D20" s="87">
        <v>1.33469387755102</v>
      </c>
      <c r="E20" s="40"/>
      <c r="F20" s="151">
        <v>1927</v>
      </c>
      <c r="G20" s="100">
        <v>23</v>
      </c>
      <c r="H20" s="83">
        <v>5.1</v>
      </c>
      <c r="I20" s="87">
        <v>0.221739130434783</v>
      </c>
      <c r="J20" s="40"/>
      <c r="K20" s="151">
        <v>1927</v>
      </c>
      <c r="L20" s="100">
        <v>3</v>
      </c>
      <c r="M20" s="83">
        <v>-3.6</v>
      </c>
      <c r="N20" s="89">
        <v>-1.2</v>
      </c>
      <c r="O20" s="152"/>
      <c r="P20" s="135"/>
      <c r="Q20" s="97"/>
      <c r="R20" s="153"/>
      <c r="S20" s="135"/>
      <c r="T20" s="97"/>
      <c r="U20" s="153"/>
      <c r="V20" s="135"/>
      <c r="W20" s="97"/>
    </row>
    <row r="21" ht="21.95" customHeight="1">
      <c r="A21" s="150">
        <v>1928</v>
      </c>
      <c r="B21" s="100">
        <v>44</v>
      </c>
      <c r="C21" s="83">
        <v>57</v>
      </c>
      <c r="D21" s="87">
        <v>1.29545454545455</v>
      </c>
      <c r="E21" s="40"/>
      <c r="F21" s="151">
        <v>1928</v>
      </c>
      <c r="G21" s="100">
        <v>22</v>
      </c>
      <c r="H21" s="83">
        <v>5</v>
      </c>
      <c r="I21" s="87">
        <v>0.227272727272727</v>
      </c>
      <c r="J21" s="40"/>
      <c r="K21" s="151">
        <v>1928</v>
      </c>
      <c r="L21" s="100">
        <v>3</v>
      </c>
      <c r="M21" s="83">
        <v>-3.9</v>
      </c>
      <c r="N21" s="89">
        <v>-1.3</v>
      </c>
      <c r="O21" s="152"/>
      <c r="P21" s="135"/>
      <c r="Q21" s="97"/>
      <c r="R21" s="153"/>
      <c r="S21" s="135"/>
      <c r="T21" s="97"/>
      <c r="U21" s="153"/>
      <c r="V21" s="135"/>
      <c r="W21" s="97"/>
    </row>
    <row r="22" ht="21.95" customHeight="1">
      <c r="A22" s="150">
        <v>1929</v>
      </c>
      <c r="B22" s="100">
        <v>46</v>
      </c>
      <c r="C22" s="83">
        <v>35</v>
      </c>
      <c r="D22" s="87">
        <v>0.760869565217391</v>
      </c>
      <c r="E22" s="40"/>
      <c r="F22" s="151">
        <v>1929</v>
      </c>
      <c r="G22" s="100">
        <v>22</v>
      </c>
      <c r="H22" s="83">
        <v>-15.7</v>
      </c>
      <c r="I22" s="87">
        <v>-0.713636363636364</v>
      </c>
      <c r="J22" s="40"/>
      <c r="K22" s="151">
        <v>1929</v>
      </c>
      <c r="L22" s="100">
        <v>10</v>
      </c>
      <c r="M22" s="83">
        <v>-21.1</v>
      </c>
      <c r="N22" s="89">
        <v>-2.11</v>
      </c>
      <c r="O22" s="152"/>
      <c r="P22" s="135"/>
      <c r="Q22" s="97"/>
      <c r="R22" s="153"/>
      <c r="S22" s="135"/>
      <c r="T22" s="97"/>
      <c r="U22" s="153"/>
      <c r="V22" s="135"/>
      <c r="W22" s="97"/>
    </row>
    <row r="23" ht="21.95" customHeight="1">
      <c r="A23" s="150">
        <v>1930</v>
      </c>
      <c r="B23" s="100">
        <v>27</v>
      </c>
      <c r="C23" s="83">
        <v>53.1</v>
      </c>
      <c r="D23" s="87">
        <v>1.96666666666667</v>
      </c>
      <c r="E23" s="40"/>
      <c r="F23" s="151">
        <v>1930</v>
      </c>
      <c r="G23" s="100">
        <v>5</v>
      </c>
      <c r="H23" s="83">
        <v>2.3</v>
      </c>
      <c r="I23" s="87">
        <v>0.46</v>
      </c>
      <c r="J23" s="40"/>
      <c r="K23" s="151">
        <v>1930</v>
      </c>
      <c r="L23" s="100">
        <v>0</v>
      </c>
      <c r="M23" s="83">
        <v>0</v>
      </c>
      <c r="N23" s="89"/>
      <c r="O23" s="152"/>
      <c r="P23" s="135"/>
      <c r="Q23" s="97"/>
      <c r="R23" s="153"/>
      <c r="S23" s="135"/>
      <c r="T23" s="97"/>
      <c r="U23" s="153"/>
      <c r="V23" s="135"/>
      <c r="W23" s="97"/>
    </row>
    <row r="24" ht="21.95" customHeight="1">
      <c r="A24" s="150">
        <v>1931</v>
      </c>
      <c r="B24" s="100">
        <v>22</v>
      </c>
      <c r="C24" s="83">
        <v>47.6</v>
      </c>
      <c r="D24" s="87">
        <v>2.16363636363636</v>
      </c>
      <c r="E24" s="40"/>
      <c r="F24" s="151">
        <v>1931</v>
      </c>
      <c r="G24" s="100">
        <v>3</v>
      </c>
      <c r="H24" s="83">
        <v>2.3</v>
      </c>
      <c r="I24" s="87">
        <v>0.7666666666666671</v>
      </c>
      <c r="J24" s="40"/>
      <c r="K24" s="151">
        <v>1931</v>
      </c>
      <c r="L24" s="100">
        <v>0</v>
      </c>
      <c r="M24" s="83">
        <v>0</v>
      </c>
      <c r="N24" s="89"/>
      <c r="O24" s="152"/>
      <c r="P24" s="135"/>
      <c r="Q24" s="97"/>
      <c r="R24" s="153"/>
      <c r="S24" s="135"/>
      <c r="T24" s="97"/>
      <c r="U24" s="153"/>
      <c r="V24" s="135"/>
      <c r="W24" s="97"/>
    </row>
    <row r="25" ht="21.95" customHeight="1">
      <c r="A25" s="150">
        <v>1932</v>
      </c>
      <c r="B25" s="100">
        <v>35</v>
      </c>
      <c r="C25" s="83">
        <v>51.3</v>
      </c>
      <c r="D25" s="87">
        <v>1.46571428571429</v>
      </c>
      <c r="E25" s="40"/>
      <c r="F25" s="151">
        <v>1932</v>
      </c>
      <c r="G25" s="100">
        <v>14</v>
      </c>
      <c r="H25" s="83">
        <v>1.1</v>
      </c>
      <c r="I25" s="87">
        <v>0.0785714285714286</v>
      </c>
      <c r="J25" s="40"/>
      <c r="K25" s="151">
        <v>1932</v>
      </c>
      <c r="L25" s="100">
        <v>2</v>
      </c>
      <c r="M25" s="83">
        <v>-2.8</v>
      </c>
      <c r="N25" s="89">
        <v>-1.4</v>
      </c>
      <c r="O25" s="152"/>
      <c r="P25" s="135"/>
      <c r="Q25" s="97"/>
      <c r="R25" s="153"/>
      <c r="S25" s="135"/>
      <c r="T25" s="97"/>
      <c r="U25" s="153"/>
      <c r="V25" s="135"/>
      <c r="W25" s="97"/>
    </row>
    <row r="26" ht="21.95" customHeight="1">
      <c r="A26" s="150">
        <v>1933</v>
      </c>
      <c r="B26" s="100">
        <v>40</v>
      </c>
      <c r="C26" s="83">
        <v>57.2</v>
      </c>
      <c r="D26" s="87">
        <v>1.43</v>
      </c>
      <c r="E26" s="40"/>
      <c r="F26" s="151">
        <v>1933</v>
      </c>
      <c r="G26" s="100">
        <v>18</v>
      </c>
      <c r="H26" s="83">
        <v>7.8</v>
      </c>
      <c r="I26" s="87">
        <v>0.433333333333333</v>
      </c>
      <c r="J26" s="40"/>
      <c r="K26" s="151">
        <v>1933</v>
      </c>
      <c r="L26" s="100">
        <v>0</v>
      </c>
      <c r="M26" s="83">
        <v>0</v>
      </c>
      <c r="N26" s="89"/>
      <c r="O26" s="152"/>
      <c r="P26" s="135"/>
      <c r="Q26" s="97"/>
      <c r="R26" s="153"/>
      <c r="S26" s="135"/>
      <c r="T26" s="97"/>
      <c r="U26" s="153"/>
      <c r="V26" s="135"/>
      <c r="W26" s="97"/>
    </row>
    <row r="27" ht="21.95" customHeight="1">
      <c r="A27" s="150">
        <v>1934</v>
      </c>
      <c r="B27" s="100">
        <v>31</v>
      </c>
      <c r="C27" s="83">
        <v>51.3</v>
      </c>
      <c r="D27" s="87">
        <v>1.65483870967742</v>
      </c>
      <c r="E27" s="40"/>
      <c r="F27" s="151">
        <v>1934</v>
      </c>
      <c r="G27" s="100">
        <v>12</v>
      </c>
      <c r="H27" s="83">
        <v>7.9</v>
      </c>
      <c r="I27" s="87">
        <v>0.658333333333333</v>
      </c>
      <c r="J27" s="40"/>
      <c r="K27" s="151">
        <v>1934</v>
      </c>
      <c r="L27" s="100">
        <v>0</v>
      </c>
      <c r="M27" s="83">
        <v>0</v>
      </c>
      <c r="N27" s="89"/>
      <c r="O27" s="152"/>
      <c r="P27" s="135"/>
      <c r="Q27" s="97"/>
      <c r="R27" s="153"/>
      <c r="S27" s="135"/>
      <c r="T27" s="97"/>
      <c r="U27" s="153"/>
      <c r="V27" s="135"/>
      <c r="W27" s="97"/>
    </row>
    <row r="28" ht="21.95" customHeight="1">
      <c r="A28" s="150">
        <v>1935</v>
      </c>
      <c r="B28" s="100">
        <v>23</v>
      </c>
      <c r="C28" s="83">
        <v>43.5</v>
      </c>
      <c r="D28" s="87">
        <v>1.89130434782609</v>
      </c>
      <c r="E28" s="40"/>
      <c r="F28" s="151">
        <v>1935</v>
      </c>
      <c r="G28" s="100">
        <v>4</v>
      </c>
      <c r="H28" s="83">
        <v>1.1</v>
      </c>
      <c r="I28" s="87">
        <v>0.275</v>
      </c>
      <c r="J28" s="40"/>
      <c r="K28" s="151">
        <v>1935</v>
      </c>
      <c r="L28" s="100">
        <v>0</v>
      </c>
      <c r="M28" s="83">
        <v>0</v>
      </c>
      <c r="N28" s="89"/>
      <c r="O28" s="152"/>
      <c r="P28" s="135"/>
      <c r="Q28" s="97"/>
      <c r="R28" s="153"/>
      <c r="S28" s="135"/>
      <c r="T28" s="97"/>
      <c r="U28" s="153"/>
      <c r="V28" s="135"/>
      <c r="W28" s="97"/>
    </row>
    <row r="29" ht="21.95" customHeight="1">
      <c r="A29" s="150">
        <v>1936</v>
      </c>
      <c r="B29" s="100">
        <v>23</v>
      </c>
      <c r="C29" s="83">
        <v>42.4</v>
      </c>
      <c r="D29" s="87">
        <v>1.84347826086957</v>
      </c>
      <c r="E29" s="40"/>
      <c r="F29" s="151">
        <v>1936</v>
      </c>
      <c r="G29" s="100">
        <v>4</v>
      </c>
      <c r="H29" s="83">
        <v>-0.5</v>
      </c>
      <c r="I29" s="87">
        <v>-0.125</v>
      </c>
      <c r="J29" s="40"/>
      <c r="K29" s="151">
        <v>1936</v>
      </c>
      <c r="L29" s="100">
        <v>1</v>
      </c>
      <c r="M29" s="83">
        <v>-1.1</v>
      </c>
      <c r="N29" s="89">
        <v>-1.1</v>
      </c>
      <c r="O29" s="152"/>
      <c r="P29" s="135"/>
      <c r="Q29" s="97"/>
      <c r="R29" s="153"/>
      <c r="S29" s="135"/>
      <c r="T29" s="97"/>
      <c r="U29" s="153"/>
      <c r="V29" s="135"/>
      <c r="W29" s="97"/>
    </row>
    <row r="30" ht="21.95" customHeight="1">
      <c r="A30" s="150">
        <v>1937</v>
      </c>
      <c r="B30" s="100">
        <v>33</v>
      </c>
      <c r="C30" s="83">
        <v>44.8</v>
      </c>
      <c r="D30" s="87">
        <v>1.35757575757576</v>
      </c>
      <c r="E30" s="40"/>
      <c r="F30" s="151">
        <v>1937</v>
      </c>
      <c r="G30" s="100">
        <v>14</v>
      </c>
      <c r="H30" s="83">
        <v>2.8</v>
      </c>
      <c r="I30" s="87">
        <v>0.2</v>
      </c>
      <c r="J30" s="40"/>
      <c r="K30" s="151">
        <v>1937</v>
      </c>
      <c r="L30" s="100">
        <v>3</v>
      </c>
      <c r="M30" s="83">
        <v>-3.9</v>
      </c>
      <c r="N30" s="89">
        <v>-1.3</v>
      </c>
      <c r="O30" s="152"/>
      <c r="P30" s="135"/>
      <c r="Q30" s="97"/>
      <c r="R30" s="153"/>
      <c r="S30" s="135"/>
      <c r="T30" s="97"/>
      <c r="U30" s="153"/>
      <c r="V30" s="135"/>
      <c r="W30" s="97"/>
    </row>
    <row r="31" ht="21.95" customHeight="1">
      <c r="A31" s="150">
        <v>1938</v>
      </c>
      <c r="B31" s="100">
        <v>30</v>
      </c>
      <c r="C31" s="83">
        <v>38.3</v>
      </c>
      <c r="D31" s="87">
        <v>1.27666666666667</v>
      </c>
      <c r="E31" s="40"/>
      <c r="F31" s="151">
        <v>1938</v>
      </c>
      <c r="G31" s="100">
        <v>15</v>
      </c>
      <c r="H31" s="83">
        <v>5.1</v>
      </c>
      <c r="I31" s="87">
        <v>0.34</v>
      </c>
      <c r="J31" s="40"/>
      <c r="K31" s="151">
        <v>1938</v>
      </c>
      <c r="L31" s="100">
        <v>2</v>
      </c>
      <c r="M31" s="83">
        <v>-2.2</v>
      </c>
      <c r="N31" s="89">
        <v>-1.1</v>
      </c>
      <c r="O31" s="152"/>
      <c r="P31" s="135"/>
      <c r="Q31" s="97"/>
      <c r="R31" s="153"/>
      <c r="S31" s="135"/>
      <c r="T31" s="97"/>
      <c r="U31" s="153"/>
      <c r="V31" s="135"/>
      <c r="W31" s="97"/>
    </row>
    <row r="32" ht="21.95" customHeight="1">
      <c r="A32" s="150">
        <v>1939</v>
      </c>
      <c r="B32" s="100">
        <v>31</v>
      </c>
      <c r="C32" s="83">
        <v>41.8</v>
      </c>
      <c r="D32" s="87">
        <v>1.34838709677419</v>
      </c>
      <c r="E32" s="40"/>
      <c r="F32" s="151">
        <v>1939</v>
      </c>
      <c r="G32" s="100">
        <v>13</v>
      </c>
      <c r="H32" s="83">
        <v>0.5</v>
      </c>
      <c r="I32" s="87">
        <v>0.0384615384615385</v>
      </c>
      <c r="J32" s="40"/>
      <c r="K32" s="151">
        <v>1939</v>
      </c>
      <c r="L32" s="100">
        <v>1</v>
      </c>
      <c r="M32" s="83">
        <v>-1.1</v>
      </c>
      <c r="N32" s="89">
        <v>-1.1</v>
      </c>
      <c r="O32" s="152"/>
      <c r="P32" s="135"/>
      <c r="Q32" s="97"/>
      <c r="R32" s="153"/>
      <c r="S32" s="135"/>
      <c r="T32" s="97"/>
      <c r="U32" s="153"/>
      <c r="V32" s="135"/>
      <c r="W32" s="97"/>
    </row>
    <row r="33" ht="21.95" customHeight="1">
      <c r="A33" s="150">
        <v>1940</v>
      </c>
      <c r="B33" s="100">
        <v>46</v>
      </c>
      <c r="C33" s="83">
        <v>76.5</v>
      </c>
      <c r="D33" s="87">
        <v>1.66304347826087</v>
      </c>
      <c r="E33" s="40"/>
      <c r="F33" s="151">
        <v>1940</v>
      </c>
      <c r="G33" s="100">
        <v>17</v>
      </c>
      <c r="H33" s="83">
        <v>8.9</v>
      </c>
      <c r="I33" s="87">
        <v>0.523529411764706</v>
      </c>
      <c r="J33" s="40"/>
      <c r="K33" s="151">
        <v>1940</v>
      </c>
      <c r="L33" s="100">
        <v>0</v>
      </c>
      <c r="M33" s="83">
        <v>0</v>
      </c>
      <c r="N33" s="89"/>
      <c r="O33" s="152"/>
      <c r="P33" s="135"/>
      <c r="Q33" s="97"/>
      <c r="R33" s="153"/>
      <c r="S33" s="135"/>
      <c r="T33" s="97"/>
      <c r="U33" s="153"/>
      <c r="V33" s="135"/>
      <c r="W33" s="97"/>
    </row>
    <row r="34" ht="21.95" customHeight="1">
      <c r="A34" s="150">
        <v>1941</v>
      </c>
      <c r="B34" s="100">
        <v>43</v>
      </c>
      <c r="C34" s="83">
        <v>64.5</v>
      </c>
      <c r="D34" s="87">
        <v>1.5</v>
      </c>
      <c r="E34" s="40"/>
      <c r="F34" s="151">
        <v>1941</v>
      </c>
      <c r="G34" s="100">
        <v>20</v>
      </c>
      <c r="H34" s="83">
        <v>12.4</v>
      </c>
      <c r="I34" s="87">
        <v>0.62</v>
      </c>
      <c r="J34" s="40"/>
      <c r="K34" s="151">
        <v>1941</v>
      </c>
      <c r="L34" s="100">
        <v>1</v>
      </c>
      <c r="M34" s="83">
        <v>-1.1</v>
      </c>
      <c r="N34" s="89">
        <v>-1.1</v>
      </c>
      <c r="O34" s="152"/>
      <c r="P34" s="135"/>
      <c r="Q34" s="97"/>
      <c r="R34" s="153"/>
      <c r="S34" s="135"/>
      <c r="T34" s="97"/>
      <c r="U34" s="153"/>
      <c r="V34" s="135"/>
      <c r="W34" s="97"/>
    </row>
    <row r="35" ht="21.95" customHeight="1">
      <c r="A35" s="150">
        <v>1942</v>
      </c>
      <c r="B35" s="100">
        <v>14</v>
      </c>
      <c r="C35" s="83">
        <v>24.4</v>
      </c>
      <c r="D35" s="87">
        <v>1.74285714285714</v>
      </c>
      <c r="E35" s="40"/>
      <c r="F35" s="151">
        <v>1942</v>
      </c>
      <c r="G35" s="100">
        <v>5</v>
      </c>
      <c r="H35" s="83">
        <v>4</v>
      </c>
      <c r="I35" s="87">
        <v>0.8</v>
      </c>
      <c r="J35" s="40"/>
      <c r="K35" s="151">
        <v>1942</v>
      </c>
      <c r="L35" s="100">
        <v>0</v>
      </c>
      <c r="M35" s="83">
        <v>0</v>
      </c>
      <c r="N35" s="89"/>
      <c r="O35" s="152"/>
      <c r="P35" s="135"/>
      <c r="Q35" s="97"/>
      <c r="R35" s="153"/>
      <c r="S35" s="135"/>
      <c r="T35" s="97"/>
      <c r="U35" s="153"/>
      <c r="V35" s="135"/>
      <c r="W35" s="97"/>
    </row>
    <row r="36" ht="21.95" customHeight="1">
      <c r="A36" s="150">
        <v>1943</v>
      </c>
      <c r="B36" s="100">
        <v>37</v>
      </c>
      <c r="C36" s="83">
        <v>63</v>
      </c>
      <c r="D36" s="87">
        <v>1.7027027027027</v>
      </c>
      <c r="E36" s="40"/>
      <c r="F36" s="151">
        <v>1943</v>
      </c>
      <c r="G36" s="100">
        <v>14</v>
      </c>
      <c r="H36" s="83">
        <v>10.8</v>
      </c>
      <c r="I36" s="87">
        <v>0.771428571428571</v>
      </c>
      <c r="J36" s="40"/>
      <c r="K36" s="151">
        <v>1943</v>
      </c>
      <c r="L36" s="100">
        <v>0</v>
      </c>
      <c r="M36" s="83">
        <v>0</v>
      </c>
      <c r="N36" s="89"/>
      <c r="O36" s="152"/>
      <c r="P36" s="135"/>
      <c r="Q36" s="97"/>
      <c r="R36" s="153"/>
      <c r="S36" s="135"/>
      <c r="T36" s="97"/>
      <c r="U36" s="153"/>
      <c r="V36" s="135"/>
      <c r="W36" s="97"/>
    </row>
    <row r="37" ht="21.95" customHeight="1">
      <c r="A37" s="150">
        <v>1944</v>
      </c>
      <c r="B37" s="100">
        <v>50</v>
      </c>
      <c r="C37" s="83">
        <v>62.3</v>
      </c>
      <c r="D37" s="87">
        <v>1.246</v>
      </c>
      <c r="E37" s="40"/>
      <c r="F37" s="151">
        <v>1944</v>
      </c>
      <c r="G37" s="100">
        <v>24</v>
      </c>
      <c r="H37" s="83">
        <v>5.9</v>
      </c>
      <c r="I37" s="87">
        <v>0.245833333333333</v>
      </c>
      <c r="J37" s="40"/>
      <c r="K37" s="151">
        <v>1944</v>
      </c>
      <c r="L37" s="100">
        <v>4</v>
      </c>
      <c r="M37" s="83">
        <v>-5.6</v>
      </c>
      <c r="N37" s="89">
        <v>-1.4</v>
      </c>
      <c r="O37" s="152"/>
      <c r="P37" s="135"/>
      <c r="Q37" s="97"/>
      <c r="R37" s="153"/>
      <c r="S37" s="135"/>
      <c r="T37" s="97"/>
      <c r="U37" s="153"/>
      <c r="V37" s="135"/>
      <c r="W37" s="97"/>
    </row>
    <row r="38" ht="21.95" customHeight="1">
      <c r="A38" s="150">
        <v>1945</v>
      </c>
      <c r="B38" s="100">
        <v>36</v>
      </c>
      <c r="C38" s="83">
        <v>51.2</v>
      </c>
      <c r="D38" s="87">
        <v>1.42222222222222</v>
      </c>
      <c r="E38" s="40"/>
      <c r="F38" s="151">
        <v>1945</v>
      </c>
      <c r="G38" s="100">
        <v>14</v>
      </c>
      <c r="H38" s="83">
        <v>-1.8</v>
      </c>
      <c r="I38" s="87">
        <v>-0.128571428571429</v>
      </c>
      <c r="J38" s="40"/>
      <c r="K38" s="151">
        <v>1945</v>
      </c>
      <c r="L38" s="100">
        <v>2</v>
      </c>
      <c r="M38" s="83">
        <v>-2.6</v>
      </c>
      <c r="N38" s="89">
        <v>-1.3</v>
      </c>
      <c r="O38" s="152"/>
      <c r="P38" s="135"/>
      <c r="Q38" s="97"/>
      <c r="R38" s="153"/>
      <c r="S38" s="135"/>
      <c r="T38" s="97"/>
      <c r="U38" s="153"/>
      <c r="V38" s="135"/>
      <c r="W38" s="97"/>
    </row>
    <row r="39" ht="21.95" customHeight="1">
      <c r="A39" s="150">
        <v>1946</v>
      </c>
      <c r="B39" s="100">
        <v>30</v>
      </c>
      <c r="C39" s="83">
        <v>40.5</v>
      </c>
      <c r="D39" s="87">
        <v>1.35</v>
      </c>
      <c r="E39" s="40"/>
      <c r="F39" s="151">
        <v>1946</v>
      </c>
      <c r="G39" s="100">
        <v>15</v>
      </c>
      <c r="H39" s="83">
        <v>5.2</v>
      </c>
      <c r="I39" s="87">
        <v>0.346666666666667</v>
      </c>
      <c r="J39" s="40"/>
      <c r="K39" s="151">
        <v>1946</v>
      </c>
      <c r="L39" s="100">
        <v>2</v>
      </c>
      <c r="M39" s="83">
        <v>-2.2</v>
      </c>
      <c r="N39" s="89">
        <v>-1.1</v>
      </c>
      <c r="O39" s="152"/>
      <c r="P39" s="135"/>
      <c r="Q39" s="97"/>
      <c r="R39" s="153"/>
      <c r="S39" s="135"/>
      <c r="T39" s="97"/>
      <c r="U39" s="153"/>
      <c r="V39" s="135"/>
      <c r="W39" s="97"/>
    </row>
    <row r="40" ht="21.95" customHeight="1">
      <c r="A40" s="150">
        <v>1947</v>
      </c>
      <c r="B40" s="100">
        <v>23</v>
      </c>
      <c r="C40" s="83">
        <v>45.6</v>
      </c>
      <c r="D40" s="87">
        <v>1.98260869565217</v>
      </c>
      <c r="E40" s="40"/>
      <c r="F40" s="151">
        <v>1947</v>
      </c>
      <c r="G40" s="100">
        <v>6</v>
      </c>
      <c r="H40" s="83">
        <v>4.5</v>
      </c>
      <c r="I40" s="87">
        <v>0.75</v>
      </c>
      <c r="J40" s="40"/>
      <c r="K40" s="151">
        <v>1947</v>
      </c>
      <c r="L40" s="100">
        <v>0</v>
      </c>
      <c r="M40" s="83">
        <v>0</v>
      </c>
      <c r="N40" s="89"/>
      <c r="O40" s="152"/>
      <c r="P40" s="135"/>
      <c r="Q40" s="97"/>
      <c r="R40" s="153"/>
      <c r="S40" s="135"/>
      <c r="T40" s="97"/>
      <c r="U40" s="153"/>
      <c r="V40" s="135"/>
      <c r="W40" s="97"/>
    </row>
    <row r="41" ht="21.95" customHeight="1">
      <c r="A41" s="150">
        <v>1948</v>
      </c>
      <c r="B41" s="100">
        <v>29</v>
      </c>
      <c r="C41" s="83">
        <v>42.5</v>
      </c>
      <c r="D41" s="87">
        <v>1.46551724137931</v>
      </c>
      <c r="E41" s="40"/>
      <c r="F41" s="151">
        <v>1948</v>
      </c>
      <c r="G41" s="100">
        <v>10</v>
      </c>
      <c r="H41" s="83">
        <v>0.9</v>
      </c>
      <c r="I41" s="87">
        <v>0.09</v>
      </c>
      <c r="J41" s="40"/>
      <c r="K41" s="151">
        <v>1948</v>
      </c>
      <c r="L41" s="100">
        <v>1</v>
      </c>
      <c r="M41" s="83">
        <v>-1.3</v>
      </c>
      <c r="N41" s="89">
        <v>-1.3</v>
      </c>
      <c r="O41" s="152"/>
      <c r="P41" s="135"/>
      <c r="Q41" s="97"/>
      <c r="R41" s="153"/>
      <c r="S41" s="135"/>
      <c r="T41" s="97"/>
      <c r="U41" s="153"/>
      <c r="V41" s="135"/>
      <c r="W41" s="97"/>
    </row>
    <row r="42" ht="21.95" customHeight="1">
      <c r="A42" s="150">
        <v>1949</v>
      </c>
      <c r="B42" s="100">
        <v>55</v>
      </c>
      <c r="C42" s="83">
        <v>78.7</v>
      </c>
      <c r="D42" s="87">
        <v>1.43090909090909</v>
      </c>
      <c r="E42" s="40"/>
      <c r="F42" s="151">
        <v>1949</v>
      </c>
      <c r="G42" s="100">
        <v>23</v>
      </c>
      <c r="H42" s="83">
        <v>6.5</v>
      </c>
      <c r="I42" s="87">
        <v>0.282608695652174</v>
      </c>
      <c r="J42" s="40"/>
      <c r="K42" s="151">
        <v>1949</v>
      </c>
      <c r="L42" s="100">
        <v>4</v>
      </c>
      <c r="M42" s="83">
        <v>-5.4</v>
      </c>
      <c r="N42" s="89">
        <v>-1.35</v>
      </c>
      <c r="O42" s="152"/>
      <c r="P42" s="135"/>
      <c r="Q42" s="97"/>
      <c r="R42" s="153"/>
      <c r="S42" s="135"/>
      <c r="T42" s="97"/>
      <c r="U42" s="153"/>
      <c r="V42" s="135"/>
      <c r="W42" s="97"/>
    </row>
    <row r="43" ht="21.95" customHeight="1">
      <c r="A43" s="150">
        <v>1950</v>
      </c>
      <c r="B43" s="100">
        <v>25</v>
      </c>
      <c r="C43" s="83">
        <v>45.5</v>
      </c>
      <c r="D43" s="87">
        <v>1.82</v>
      </c>
      <c r="E43" s="40"/>
      <c r="F43" s="151">
        <v>1950</v>
      </c>
      <c r="G43" s="100">
        <v>7</v>
      </c>
      <c r="H43" s="83">
        <v>5.7</v>
      </c>
      <c r="I43" s="87">
        <v>0.8142857142857139</v>
      </c>
      <c r="J43" s="40"/>
      <c r="K43" s="151">
        <v>1950</v>
      </c>
      <c r="L43" s="100">
        <v>0</v>
      </c>
      <c r="M43" s="83">
        <v>0</v>
      </c>
      <c r="N43" s="89"/>
      <c r="O43" s="152"/>
      <c r="P43" s="135"/>
      <c r="Q43" s="97"/>
      <c r="R43" s="153"/>
      <c r="S43" s="135"/>
      <c r="T43" s="97"/>
      <c r="U43" s="153"/>
      <c r="V43" s="135"/>
      <c r="W43" s="97"/>
    </row>
    <row r="44" ht="21.95" customHeight="1">
      <c r="A44" s="150">
        <v>1951</v>
      </c>
      <c r="B44" s="100">
        <v>20</v>
      </c>
      <c r="C44" s="83">
        <v>37.3</v>
      </c>
      <c r="D44" s="87">
        <v>1.865</v>
      </c>
      <c r="E44" s="40"/>
      <c r="F44" s="151">
        <v>1951</v>
      </c>
      <c r="G44" s="100">
        <v>6</v>
      </c>
      <c r="H44" s="83">
        <v>4.7</v>
      </c>
      <c r="I44" s="87">
        <v>0.783333333333333</v>
      </c>
      <c r="J44" s="40"/>
      <c r="K44" s="151">
        <v>1951</v>
      </c>
      <c r="L44" s="100">
        <v>0</v>
      </c>
      <c r="M44" s="83">
        <v>0</v>
      </c>
      <c r="N44" s="89"/>
      <c r="O44" s="152"/>
      <c r="P44" s="135"/>
      <c r="Q44" s="97"/>
      <c r="R44" s="153"/>
      <c r="S44" s="135"/>
      <c r="T44" s="97"/>
      <c r="U44" s="153"/>
      <c r="V44" s="135"/>
      <c r="W44" s="97"/>
    </row>
    <row r="45" ht="21.95" customHeight="1">
      <c r="A45" s="150">
        <v>1952</v>
      </c>
      <c r="B45" s="100">
        <v>35</v>
      </c>
      <c r="C45" s="83">
        <v>32.6</v>
      </c>
      <c r="D45" s="87">
        <v>0.9314285714285711</v>
      </c>
      <c r="E45" s="40"/>
      <c r="F45" s="151">
        <v>1952</v>
      </c>
      <c r="G45" s="100">
        <v>22</v>
      </c>
      <c r="H45" s="83">
        <v>6.1</v>
      </c>
      <c r="I45" s="87">
        <v>0.277272727272727</v>
      </c>
      <c r="J45" s="40"/>
      <c r="K45" s="151">
        <v>1952</v>
      </c>
      <c r="L45" s="100">
        <v>3</v>
      </c>
      <c r="M45" s="83">
        <v>-3.9</v>
      </c>
      <c r="N45" s="89">
        <v>-1.3</v>
      </c>
      <c r="O45" s="152"/>
      <c r="P45" s="135"/>
      <c r="Q45" s="97"/>
      <c r="R45" s="153"/>
      <c r="S45" s="135"/>
      <c r="T45" s="97"/>
      <c r="U45" s="153"/>
      <c r="V45" s="135"/>
      <c r="W45" s="97"/>
    </row>
    <row r="46" ht="21.95" customHeight="1">
      <c r="A46" s="150">
        <v>1953</v>
      </c>
      <c r="B46" s="100">
        <v>38</v>
      </c>
      <c r="C46" s="83">
        <v>61.5</v>
      </c>
      <c r="D46" s="87">
        <v>1.61842105263158</v>
      </c>
      <c r="E46" s="40"/>
      <c r="F46" s="151">
        <v>1953</v>
      </c>
      <c r="G46" s="100">
        <v>15</v>
      </c>
      <c r="H46" s="83">
        <v>7</v>
      </c>
      <c r="I46" s="87">
        <v>0.466666666666667</v>
      </c>
      <c r="J46" s="40"/>
      <c r="K46" s="151">
        <v>1953</v>
      </c>
      <c r="L46" s="100">
        <v>2</v>
      </c>
      <c r="M46" s="83">
        <v>-1.9</v>
      </c>
      <c r="N46" s="89">
        <v>-0.95</v>
      </c>
      <c r="O46" s="152"/>
      <c r="P46" s="135"/>
      <c r="Q46" s="97"/>
      <c r="R46" s="153"/>
      <c r="S46" s="135"/>
      <c r="T46" s="97"/>
      <c r="U46" s="153"/>
      <c r="V46" s="135"/>
      <c r="W46" s="97"/>
    </row>
    <row r="47" ht="21.95" customHeight="1">
      <c r="A47" s="150">
        <v>1954</v>
      </c>
      <c r="B47" s="100">
        <v>33</v>
      </c>
      <c r="C47" s="83">
        <v>50.7</v>
      </c>
      <c r="D47" s="87">
        <v>1.53636363636364</v>
      </c>
      <c r="E47" s="40"/>
      <c r="F47" s="151">
        <v>1954</v>
      </c>
      <c r="G47" s="100">
        <v>11</v>
      </c>
      <c r="H47" s="83">
        <v>4.2</v>
      </c>
      <c r="I47" s="87">
        <v>0.381818181818182</v>
      </c>
      <c r="J47" s="40"/>
      <c r="K47" s="151">
        <v>1954</v>
      </c>
      <c r="L47" s="100">
        <v>0</v>
      </c>
      <c r="M47" s="83">
        <v>0</v>
      </c>
      <c r="N47" s="89"/>
      <c r="O47" s="152"/>
      <c r="P47" s="135"/>
      <c r="Q47" s="97"/>
      <c r="R47" s="153"/>
      <c r="S47" s="135"/>
      <c r="T47" s="97"/>
      <c r="U47" s="153"/>
      <c r="V47" s="135"/>
      <c r="W47" s="97"/>
    </row>
    <row r="48" ht="21.95" customHeight="1">
      <c r="A48" s="150">
        <v>1955</v>
      </c>
      <c r="B48" s="100">
        <v>18</v>
      </c>
      <c r="C48" s="83">
        <v>36.1</v>
      </c>
      <c r="D48" s="87">
        <v>2.00555555555556</v>
      </c>
      <c r="E48" s="40"/>
      <c r="F48" s="151">
        <v>1955</v>
      </c>
      <c r="G48" s="100">
        <v>3</v>
      </c>
      <c r="H48" s="83">
        <v>1.9</v>
      </c>
      <c r="I48" s="87">
        <v>0.633333333333333</v>
      </c>
      <c r="J48" s="40"/>
      <c r="K48" s="151">
        <v>1955</v>
      </c>
      <c r="L48" s="100">
        <v>0</v>
      </c>
      <c r="M48" s="83">
        <v>0</v>
      </c>
      <c r="N48" s="89"/>
      <c r="O48" s="152"/>
      <c r="P48" s="135"/>
      <c r="Q48" s="97"/>
      <c r="R48" s="153"/>
      <c r="S48" s="135"/>
      <c r="T48" s="97"/>
      <c r="U48" s="153"/>
      <c r="V48" s="135"/>
      <c r="W48" s="97"/>
    </row>
    <row r="49" ht="21.95" customHeight="1">
      <c r="A49" s="150">
        <v>1956</v>
      </c>
      <c r="B49" s="100">
        <v>21</v>
      </c>
      <c r="C49" s="83">
        <v>30.5</v>
      </c>
      <c r="D49" s="87">
        <v>1.45238095238095</v>
      </c>
      <c r="E49" s="40"/>
      <c r="F49" s="151">
        <v>1956</v>
      </c>
      <c r="G49" s="100">
        <v>8</v>
      </c>
      <c r="H49" s="83">
        <v>0.9</v>
      </c>
      <c r="I49" s="87">
        <v>0.1125</v>
      </c>
      <c r="J49" s="40"/>
      <c r="K49" s="151">
        <v>1956</v>
      </c>
      <c r="L49" s="100">
        <v>1</v>
      </c>
      <c r="M49" s="83">
        <v>-1.7</v>
      </c>
      <c r="N49" s="89">
        <v>-1.7</v>
      </c>
      <c r="O49" s="152"/>
      <c r="P49" s="135"/>
      <c r="Q49" s="97"/>
      <c r="R49" s="153"/>
      <c r="S49" s="135"/>
      <c r="T49" s="97"/>
      <c r="U49" s="153"/>
      <c r="V49" s="135"/>
      <c r="W49" s="97"/>
    </row>
    <row r="50" ht="21.95" customHeight="1">
      <c r="A50" s="150">
        <v>1957</v>
      </c>
      <c r="B50" s="100">
        <v>40</v>
      </c>
      <c r="C50" s="83">
        <v>57.2</v>
      </c>
      <c r="D50" s="87">
        <v>1.43</v>
      </c>
      <c r="E50" s="40"/>
      <c r="F50" s="151">
        <v>1957</v>
      </c>
      <c r="G50" s="100">
        <v>13</v>
      </c>
      <c r="H50" s="83">
        <v>-0.4</v>
      </c>
      <c r="I50" s="87">
        <v>-0.0307692307692308</v>
      </c>
      <c r="J50" s="40"/>
      <c r="K50" s="151">
        <v>1957</v>
      </c>
      <c r="L50" s="100">
        <v>1</v>
      </c>
      <c r="M50" s="83">
        <v>-1.7</v>
      </c>
      <c r="N50" s="89">
        <v>-1.7</v>
      </c>
      <c r="O50" s="152"/>
      <c r="P50" s="135"/>
      <c r="Q50" s="97"/>
      <c r="R50" s="153"/>
      <c r="S50" s="135"/>
      <c r="T50" s="97"/>
      <c r="U50" s="153"/>
      <c r="V50" s="135"/>
      <c r="W50" s="97"/>
    </row>
    <row r="51" ht="21.95" customHeight="1">
      <c r="A51" s="150">
        <v>1958</v>
      </c>
      <c r="B51" s="100">
        <v>35</v>
      </c>
      <c r="C51" s="83">
        <v>34.2</v>
      </c>
      <c r="D51" s="87">
        <v>0.977142857142857</v>
      </c>
      <c r="E51" s="40"/>
      <c r="F51" s="151">
        <v>1958</v>
      </c>
      <c r="G51" s="100">
        <v>15</v>
      </c>
      <c r="H51" s="83">
        <v>-9.1</v>
      </c>
      <c r="I51" s="87">
        <v>-0.606666666666667</v>
      </c>
      <c r="J51" s="40"/>
      <c r="K51" s="151">
        <v>1958</v>
      </c>
      <c r="L51" s="100">
        <v>5</v>
      </c>
      <c r="M51" s="83">
        <v>-9.300000000000001</v>
      </c>
      <c r="N51" s="89">
        <v>-1.86</v>
      </c>
      <c r="O51" s="152"/>
      <c r="P51" s="135"/>
      <c r="Q51" s="97"/>
      <c r="R51" s="153"/>
      <c r="S51" s="135"/>
      <c r="T51" s="97"/>
      <c r="U51" s="153"/>
      <c r="V51" s="135"/>
      <c r="W51" s="97"/>
    </row>
    <row r="52" ht="21.95" customHeight="1">
      <c r="A52" s="150">
        <v>1959</v>
      </c>
      <c r="B52" s="100">
        <v>29</v>
      </c>
      <c r="C52" s="83">
        <v>46.1</v>
      </c>
      <c r="D52" s="87">
        <v>1.58965517241379</v>
      </c>
      <c r="E52" s="40"/>
      <c r="F52" s="151">
        <v>1959</v>
      </c>
      <c r="G52" s="100">
        <v>11</v>
      </c>
      <c r="H52" s="83">
        <v>5.7</v>
      </c>
      <c r="I52" s="87">
        <v>0.518181818181818</v>
      </c>
      <c r="J52" s="40"/>
      <c r="K52" s="151">
        <v>1959</v>
      </c>
      <c r="L52" s="100">
        <v>0</v>
      </c>
      <c r="M52" s="83">
        <v>0</v>
      </c>
      <c r="N52" s="89"/>
      <c r="O52" s="152"/>
      <c r="P52" s="135"/>
      <c r="Q52" s="97"/>
      <c r="R52" s="153"/>
      <c r="S52" s="135"/>
      <c r="T52" s="97"/>
      <c r="U52" s="153"/>
      <c r="V52" s="135"/>
      <c r="W52" s="97"/>
    </row>
    <row r="53" ht="21.95" customHeight="1">
      <c r="A53" s="150">
        <v>1960</v>
      </c>
      <c r="B53" s="100">
        <v>28</v>
      </c>
      <c r="C53" s="83">
        <v>39.1</v>
      </c>
      <c r="D53" s="87">
        <v>1.39642857142857</v>
      </c>
      <c r="E53" s="40"/>
      <c r="F53" s="151">
        <v>1960</v>
      </c>
      <c r="G53" s="100">
        <v>14</v>
      </c>
      <c r="H53" s="83">
        <v>6.8</v>
      </c>
      <c r="I53" s="87">
        <v>0.485714285714286</v>
      </c>
      <c r="J53" s="40"/>
      <c r="K53" s="151">
        <v>1960</v>
      </c>
      <c r="L53" s="100">
        <v>0</v>
      </c>
      <c r="M53" s="83">
        <v>0</v>
      </c>
      <c r="N53" s="89"/>
      <c r="O53" s="152"/>
      <c r="P53" s="135"/>
      <c r="Q53" s="97"/>
      <c r="R53" s="153"/>
      <c r="S53" s="135"/>
      <c r="T53" s="97"/>
      <c r="U53" s="153"/>
      <c r="V53" s="135"/>
      <c r="W53" s="97"/>
    </row>
    <row r="54" ht="21.95" customHeight="1">
      <c r="A54" s="150">
        <v>1961</v>
      </c>
      <c r="B54" s="100">
        <v>40</v>
      </c>
      <c r="C54" s="83">
        <v>43.2</v>
      </c>
      <c r="D54" s="87">
        <v>1.08</v>
      </c>
      <c r="E54" s="40"/>
      <c r="F54" s="151">
        <v>1961</v>
      </c>
      <c r="G54" s="100">
        <v>16</v>
      </c>
      <c r="H54" s="83">
        <v>-8.199999999999999</v>
      </c>
      <c r="I54" s="87">
        <v>-0.5125</v>
      </c>
      <c r="J54" s="40"/>
      <c r="K54" s="151">
        <v>1961</v>
      </c>
      <c r="L54" s="100">
        <v>7</v>
      </c>
      <c r="M54" s="83">
        <v>-11.5</v>
      </c>
      <c r="N54" s="89">
        <v>-1.64285714285714</v>
      </c>
      <c r="O54" s="152"/>
      <c r="P54" s="135"/>
      <c r="Q54" s="97"/>
      <c r="R54" s="153"/>
      <c r="S54" s="135"/>
      <c r="T54" s="97"/>
      <c r="U54" s="153"/>
      <c r="V54" s="135"/>
      <c r="W54" s="97"/>
    </row>
    <row r="55" ht="21.95" customHeight="1">
      <c r="A55" s="150">
        <v>1962</v>
      </c>
      <c r="B55" s="100">
        <v>22</v>
      </c>
      <c r="C55" s="83">
        <v>25.2</v>
      </c>
      <c r="D55" s="87">
        <v>1.14545454545455</v>
      </c>
      <c r="E55" s="40"/>
      <c r="F55" s="151">
        <v>1962</v>
      </c>
      <c r="G55" s="100">
        <v>9</v>
      </c>
      <c r="H55" s="83">
        <v>-3.8</v>
      </c>
      <c r="I55" s="87">
        <v>-0.422222222222222</v>
      </c>
      <c r="J55" s="40"/>
      <c r="K55" s="151">
        <v>1962</v>
      </c>
      <c r="L55" s="100">
        <v>3</v>
      </c>
      <c r="M55" s="83">
        <v>-4.1</v>
      </c>
      <c r="N55" s="89">
        <v>-1.36666666666667</v>
      </c>
      <c r="O55" s="152"/>
      <c r="P55" s="135"/>
      <c r="Q55" s="97"/>
      <c r="R55" s="153"/>
      <c r="S55" s="135"/>
      <c r="T55" s="97"/>
      <c r="U55" s="153"/>
      <c r="V55" s="135"/>
      <c r="W55" s="97"/>
    </row>
    <row r="56" ht="21.95" customHeight="1">
      <c r="A56" s="150">
        <v>1963</v>
      </c>
      <c r="B56" s="100">
        <v>24</v>
      </c>
      <c r="C56" s="83">
        <v>28.7</v>
      </c>
      <c r="D56" s="87">
        <v>1.19583333333333</v>
      </c>
      <c r="E56" s="40"/>
      <c r="F56" s="151">
        <v>1963</v>
      </c>
      <c r="G56" s="100">
        <v>13</v>
      </c>
      <c r="H56" s="83">
        <v>2.4</v>
      </c>
      <c r="I56" s="87">
        <v>0.184615384615385</v>
      </c>
      <c r="J56" s="40"/>
      <c r="K56" s="151">
        <v>1963</v>
      </c>
      <c r="L56" s="100">
        <v>0</v>
      </c>
      <c r="M56" s="83">
        <v>0</v>
      </c>
      <c r="N56" s="89"/>
      <c r="O56" s="152"/>
      <c r="P56" s="135"/>
      <c r="Q56" s="97"/>
      <c r="R56" s="153"/>
      <c r="S56" s="135"/>
      <c r="T56" s="97"/>
      <c r="U56" s="153"/>
      <c r="V56" s="135"/>
      <c r="W56" s="97"/>
    </row>
    <row r="57" ht="21.95" customHeight="1">
      <c r="A57" s="150">
        <v>1964</v>
      </c>
      <c r="B57" s="100">
        <v>28</v>
      </c>
      <c r="C57" s="83">
        <v>50.4</v>
      </c>
      <c r="D57" s="87">
        <v>1.8</v>
      </c>
      <c r="E57" s="40"/>
      <c r="F57" s="151">
        <v>1964</v>
      </c>
      <c r="G57" s="100">
        <v>6</v>
      </c>
      <c r="H57" s="83">
        <v>2.1</v>
      </c>
      <c r="I57" s="87">
        <v>0.35</v>
      </c>
      <c r="J57" s="40"/>
      <c r="K57" s="151">
        <v>1964</v>
      </c>
      <c r="L57" s="100">
        <v>1</v>
      </c>
      <c r="M57" s="83">
        <v>-1.1</v>
      </c>
      <c r="N57" s="89">
        <v>-1.1</v>
      </c>
      <c r="O57" s="152"/>
      <c r="P57" s="135"/>
      <c r="Q57" s="97"/>
      <c r="R57" s="153"/>
      <c r="S57" s="135"/>
      <c r="T57" s="97"/>
      <c r="U57" s="153"/>
      <c r="V57" s="135"/>
      <c r="W57" s="97"/>
    </row>
    <row r="58" ht="21.95" customHeight="1">
      <c r="A58" s="150">
        <v>1965</v>
      </c>
      <c r="B58" s="100">
        <v>36</v>
      </c>
      <c r="C58" s="83">
        <v>39.8</v>
      </c>
      <c r="D58" s="87">
        <v>1.10555555555556</v>
      </c>
      <c r="E58" s="40"/>
      <c r="F58" s="151">
        <v>1965</v>
      </c>
      <c r="G58" s="100">
        <v>16</v>
      </c>
      <c r="H58" s="83">
        <v>-4.2</v>
      </c>
      <c r="I58" s="87">
        <v>-0.2625</v>
      </c>
      <c r="J58" s="40"/>
      <c r="K58" s="151">
        <v>1965</v>
      </c>
      <c r="L58" s="100">
        <v>5</v>
      </c>
      <c r="M58" s="83">
        <v>-8.5</v>
      </c>
      <c r="N58" s="89">
        <v>-1.7</v>
      </c>
      <c r="O58" s="152"/>
      <c r="P58" s="135"/>
      <c r="Q58" s="97"/>
      <c r="R58" s="153"/>
      <c r="S58" s="135"/>
      <c r="T58" s="97"/>
      <c r="U58" s="153"/>
      <c r="V58" s="135"/>
      <c r="W58" s="97"/>
    </row>
    <row r="59" ht="21.95" customHeight="1">
      <c r="A59" s="150">
        <v>1966</v>
      </c>
      <c r="B59" s="100">
        <v>53</v>
      </c>
      <c r="C59" s="83">
        <v>60.1</v>
      </c>
      <c r="D59" s="87">
        <v>1.13396226415094</v>
      </c>
      <c r="E59" s="40"/>
      <c r="F59" s="151">
        <v>1966</v>
      </c>
      <c r="G59" s="100">
        <v>26</v>
      </c>
      <c r="H59" s="83">
        <v>-2.1</v>
      </c>
      <c r="I59" s="87">
        <v>-0.0807692307692308</v>
      </c>
      <c r="J59" s="40"/>
      <c r="K59" s="151">
        <v>1966</v>
      </c>
      <c r="L59" s="100">
        <v>4</v>
      </c>
      <c r="M59" s="83">
        <v>-7.2</v>
      </c>
      <c r="N59" s="89">
        <v>-1.8</v>
      </c>
      <c r="O59" s="152"/>
      <c r="P59" s="135"/>
      <c r="Q59" s="97"/>
      <c r="R59" s="153"/>
      <c r="S59" s="135"/>
      <c r="T59" s="97"/>
      <c r="U59" s="153"/>
      <c r="V59" s="135"/>
      <c r="W59" s="97"/>
    </row>
    <row r="60" ht="21.95" customHeight="1">
      <c r="A60" s="150">
        <v>1967</v>
      </c>
      <c r="B60" s="100">
        <v>25</v>
      </c>
      <c r="C60" s="83">
        <v>43.2</v>
      </c>
      <c r="D60" s="87">
        <v>1.728</v>
      </c>
      <c r="E60" s="40"/>
      <c r="F60" s="151">
        <v>1967</v>
      </c>
      <c r="G60" s="100">
        <v>9</v>
      </c>
      <c r="H60" s="83">
        <v>7.3</v>
      </c>
      <c r="I60" s="87">
        <v>0.811111111111111</v>
      </c>
      <c r="J60" s="40"/>
      <c r="K60" s="151">
        <v>1967</v>
      </c>
      <c r="L60" s="100">
        <v>0</v>
      </c>
      <c r="M60" s="83">
        <v>0</v>
      </c>
      <c r="N60" s="89"/>
      <c r="O60" s="152"/>
      <c r="P60" s="135"/>
      <c r="Q60" s="97"/>
      <c r="R60" s="153"/>
      <c r="S60" s="135"/>
      <c r="T60" s="97"/>
      <c r="U60" s="153"/>
      <c r="V60" s="135"/>
      <c r="W60" s="97"/>
    </row>
    <row r="61" ht="21.95" customHeight="1">
      <c r="A61" s="150">
        <v>1968</v>
      </c>
      <c r="B61" s="100">
        <v>31</v>
      </c>
      <c r="C61" s="83">
        <v>47</v>
      </c>
      <c r="D61" s="87">
        <v>1.51612903225806</v>
      </c>
      <c r="E61" s="40"/>
      <c r="F61" s="151">
        <v>1968</v>
      </c>
      <c r="G61" s="100">
        <v>10</v>
      </c>
      <c r="H61" s="83">
        <v>-0.4</v>
      </c>
      <c r="I61" s="87">
        <v>-0.04</v>
      </c>
      <c r="J61" s="40"/>
      <c r="K61" s="151">
        <v>1968</v>
      </c>
      <c r="L61" s="100">
        <v>2</v>
      </c>
      <c r="M61" s="83">
        <v>-3.4</v>
      </c>
      <c r="N61" s="89">
        <v>-1.7</v>
      </c>
      <c r="O61" s="152"/>
      <c r="P61" s="135"/>
      <c r="Q61" s="97"/>
      <c r="R61" s="153"/>
      <c r="S61" s="135"/>
      <c r="T61" s="97"/>
      <c r="U61" s="153"/>
      <c r="V61" s="135"/>
      <c r="W61" s="97"/>
    </row>
    <row r="62" ht="21.95" customHeight="1">
      <c r="A62" s="150">
        <v>1969</v>
      </c>
      <c r="B62" s="100">
        <v>40</v>
      </c>
      <c r="C62" s="83">
        <v>64.40000000000001</v>
      </c>
      <c r="D62" s="87">
        <v>1.61</v>
      </c>
      <c r="E62" s="40"/>
      <c r="F62" s="151">
        <v>1969</v>
      </c>
      <c r="G62" s="100">
        <v>12</v>
      </c>
      <c r="H62" s="83">
        <v>9.800000000000001</v>
      </c>
      <c r="I62" s="87">
        <v>0.816666666666667</v>
      </c>
      <c r="J62" s="40"/>
      <c r="K62" s="151">
        <v>1969</v>
      </c>
      <c r="L62" s="100">
        <v>0</v>
      </c>
      <c r="M62" s="83">
        <v>0</v>
      </c>
      <c r="N62" s="89"/>
      <c r="O62" s="152"/>
      <c r="P62" s="135"/>
      <c r="Q62" s="97"/>
      <c r="R62" s="153"/>
      <c r="S62" s="135"/>
      <c r="T62" s="97"/>
      <c r="U62" s="153"/>
      <c r="V62" s="135"/>
      <c r="W62" s="97"/>
    </row>
    <row r="63" ht="21.95" customHeight="1">
      <c r="A63" s="150">
        <v>1970</v>
      </c>
      <c r="B63" s="100">
        <v>35</v>
      </c>
      <c r="C63" s="83">
        <v>55.2</v>
      </c>
      <c r="D63" s="87">
        <v>1.57714285714286</v>
      </c>
      <c r="E63" s="40"/>
      <c r="F63" s="151">
        <v>1970</v>
      </c>
      <c r="G63" s="100">
        <v>12</v>
      </c>
      <c r="H63" s="83">
        <v>6.5</v>
      </c>
      <c r="I63" s="87">
        <v>0.541666666666667</v>
      </c>
      <c r="J63" s="40"/>
      <c r="K63" s="151">
        <v>1970</v>
      </c>
      <c r="L63" s="100">
        <v>0</v>
      </c>
      <c r="M63" s="83">
        <v>0</v>
      </c>
      <c r="N63" s="89"/>
      <c r="O63" s="152"/>
      <c r="P63" s="135"/>
      <c r="Q63" s="97"/>
      <c r="R63" s="153"/>
      <c r="S63" s="135"/>
      <c r="T63" s="97"/>
      <c r="U63" s="153"/>
      <c r="V63" s="135"/>
      <c r="W63" s="97"/>
    </row>
    <row r="64" ht="21.95" customHeight="1">
      <c r="A64" s="150">
        <v>1971</v>
      </c>
      <c r="B64" s="100">
        <v>49</v>
      </c>
      <c r="C64" s="83">
        <v>62.2</v>
      </c>
      <c r="D64" s="87">
        <v>1.26938775510204</v>
      </c>
      <c r="E64" s="40"/>
      <c r="F64" s="151">
        <v>1971</v>
      </c>
      <c r="G64" s="100">
        <v>23</v>
      </c>
      <c r="H64" s="83">
        <v>4.8</v>
      </c>
      <c r="I64" s="87">
        <v>0.208695652173913</v>
      </c>
      <c r="J64" s="40"/>
      <c r="K64" s="151">
        <v>1971</v>
      </c>
      <c r="L64" s="100">
        <v>3</v>
      </c>
      <c r="M64" s="83">
        <v>-4.3</v>
      </c>
      <c r="N64" s="89">
        <v>-1.43333333333333</v>
      </c>
      <c r="O64" s="152"/>
      <c r="P64" s="135"/>
      <c r="Q64" s="97"/>
      <c r="R64" s="153"/>
      <c r="S64" s="135"/>
      <c r="T64" s="97"/>
      <c r="U64" s="153"/>
      <c r="V64" s="135"/>
      <c r="W64" s="97"/>
    </row>
    <row r="65" ht="21.95" customHeight="1">
      <c r="A65" s="150">
        <v>1972</v>
      </c>
      <c r="B65" s="100">
        <v>40</v>
      </c>
      <c r="C65" s="83">
        <v>43.1</v>
      </c>
      <c r="D65" s="87">
        <v>1.0775</v>
      </c>
      <c r="E65" s="40"/>
      <c r="F65" s="151">
        <v>1972</v>
      </c>
      <c r="G65" s="100">
        <v>19</v>
      </c>
      <c r="H65" s="83">
        <v>-6.9</v>
      </c>
      <c r="I65" s="87">
        <v>-0.363157894736842</v>
      </c>
      <c r="J65" s="40"/>
      <c r="K65" s="151">
        <v>1972</v>
      </c>
      <c r="L65" s="100">
        <v>6</v>
      </c>
      <c r="M65" s="83">
        <v>-10.3</v>
      </c>
      <c r="N65" s="89">
        <v>-1.71666666666667</v>
      </c>
      <c r="O65" s="152"/>
      <c r="P65" s="135"/>
      <c r="Q65" s="97"/>
      <c r="R65" s="153"/>
      <c r="S65" s="135"/>
      <c r="T65" s="97"/>
      <c r="U65" s="153"/>
      <c r="V65" s="135"/>
      <c r="W65" s="97"/>
    </row>
    <row r="66" ht="21.95" customHeight="1">
      <c r="A66" s="150">
        <v>1973</v>
      </c>
      <c r="B66" s="100">
        <v>27</v>
      </c>
      <c r="C66" s="83">
        <v>45.1</v>
      </c>
      <c r="D66" s="87">
        <v>1.67037037037037</v>
      </c>
      <c r="E66" s="40"/>
      <c r="F66" s="151">
        <v>1973</v>
      </c>
      <c r="G66" s="100">
        <v>9</v>
      </c>
      <c r="H66" s="83">
        <v>6.3</v>
      </c>
      <c r="I66" s="87">
        <v>0.7</v>
      </c>
      <c r="J66" s="40"/>
      <c r="K66" s="151">
        <v>1973</v>
      </c>
      <c r="L66" s="100">
        <v>0</v>
      </c>
      <c r="M66" s="83">
        <v>0</v>
      </c>
      <c r="N66" s="89"/>
      <c r="O66" s="152"/>
      <c r="P66" s="135"/>
      <c r="Q66" s="97"/>
      <c r="R66" s="153"/>
      <c r="S66" s="135"/>
      <c r="T66" s="97"/>
      <c r="U66" s="153"/>
      <c r="V66" s="135"/>
      <c r="W66" s="97"/>
    </row>
    <row r="67" ht="21.95" customHeight="1">
      <c r="A67" s="150">
        <v>1974</v>
      </c>
      <c r="B67" s="100">
        <v>34</v>
      </c>
      <c r="C67" s="83">
        <v>27.4</v>
      </c>
      <c r="D67" s="87">
        <v>0.8058823529411761</v>
      </c>
      <c r="E67" s="40"/>
      <c r="F67" s="151">
        <v>1974</v>
      </c>
      <c r="G67" s="100">
        <v>19</v>
      </c>
      <c r="H67" s="83">
        <v>-7.7</v>
      </c>
      <c r="I67" s="87">
        <v>-0.405263157894737</v>
      </c>
      <c r="J67" s="40"/>
      <c r="K67" s="151">
        <v>1974</v>
      </c>
      <c r="L67" s="100">
        <v>8</v>
      </c>
      <c r="M67" s="83">
        <v>-10.2</v>
      </c>
      <c r="N67" s="89">
        <v>-1.275</v>
      </c>
      <c r="O67" s="152"/>
      <c r="P67" s="135"/>
      <c r="Q67" s="97"/>
      <c r="R67" s="153"/>
      <c r="S67" s="135"/>
      <c r="T67" s="97"/>
      <c r="U67" s="153"/>
      <c r="V67" s="135"/>
      <c r="W67" s="97"/>
    </row>
    <row r="68" ht="21.95" customHeight="1">
      <c r="A68" s="150">
        <v>1975</v>
      </c>
      <c r="B68" s="100">
        <v>29</v>
      </c>
      <c r="C68" s="83">
        <v>44.1</v>
      </c>
      <c r="D68" s="87">
        <v>1.52068965517241</v>
      </c>
      <c r="E68" s="40"/>
      <c r="F68" s="151">
        <v>1975</v>
      </c>
      <c r="G68" s="100">
        <v>11</v>
      </c>
      <c r="H68" s="83">
        <v>4.2</v>
      </c>
      <c r="I68" s="87">
        <v>0.381818181818182</v>
      </c>
      <c r="J68" s="40"/>
      <c r="K68" s="151">
        <v>1975</v>
      </c>
      <c r="L68" s="100">
        <v>1</v>
      </c>
      <c r="M68" s="83">
        <v>-1.8</v>
      </c>
      <c r="N68" s="89">
        <v>-1.8</v>
      </c>
      <c r="O68" s="152"/>
      <c r="P68" s="135"/>
      <c r="Q68" s="97"/>
      <c r="R68" s="153"/>
      <c r="S68" s="135"/>
      <c r="T68" s="97"/>
      <c r="U68" s="153"/>
      <c r="V68" s="135"/>
      <c r="W68" s="97"/>
    </row>
    <row r="69" ht="21.95" customHeight="1">
      <c r="A69" s="150">
        <v>1976</v>
      </c>
      <c r="B69" s="100">
        <v>74</v>
      </c>
      <c r="C69" s="83">
        <v>55.9</v>
      </c>
      <c r="D69" s="87">
        <v>0.755405405405405</v>
      </c>
      <c r="E69" s="40"/>
      <c r="F69" s="151">
        <v>1976</v>
      </c>
      <c r="G69" s="100">
        <v>46</v>
      </c>
      <c r="H69" s="83">
        <v>-0.6</v>
      </c>
      <c r="I69" s="87">
        <v>-0.0130434782608696</v>
      </c>
      <c r="J69" s="40"/>
      <c r="K69" s="151">
        <v>1976</v>
      </c>
      <c r="L69" s="100">
        <v>10</v>
      </c>
      <c r="M69" s="83">
        <v>-17.3</v>
      </c>
      <c r="N69" s="89">
        <v>-1.73</v>
      </c>
      <c r="O69" s="152"/>
      <c r="P69" s="135"/>
      <c r="Q69" s="97"/>
      <c r="R69" s="153"/>
      <c r="S69" s="135"/>
      <c r="T69" s="97"/>
      <c r="U69" s="153"/>
      <c r="V69" s="135"/>
      <c r="W69" s="97"/>
    </row>
    <row r="70" ht="21.95" customHeight="1">
      <c r="A70" s="150">
        <v>1977</v>
      </c>
      <c r="B70" s="100">
        <v>54</v>
      </c>
      <c r="C70" s="83">
        <v>66.8</v>
      </c>
      <c r="D70" s="87">
        <v>1.23703703703704</v>
      </c>
      <c r="E70" s="40"/>
      <c r="F70" s="151">
        <v>1977</v>
      </c>
      <c r="G70" s="100">
        <v>25</v>
      </c>
      <c r="H70" s="83">
        <v>0.4</v>
      </c>
      <c r="I70" s="87">
        <v>0.016</v>
      </c>
      <c r="J70" s="40"/>
      <c r="K70" s="151">
        <v>1977</v>
      </c>
      <c r="L70" s="100">
        <v>4</v>
      </c>
      <c r="M70" s="83">
        <v>-4.5</v>
      </c>
      <c r="N70" s="89">
        <v>-1.125</v>
      </c>
      <c r="O70" t="s" s="131">
        <v>110</v>
      </c>
      <c r="P70" s="135">
        <f>AVERAGE(B70:B89)</f>
        <v>44</v>
      </c>
      <c r="Q70" s="97">
        <f>AVERAGE(D70:D89)</f>
        <v>1.13884969611505</v>
      </c>
      <c r="R70" t="s" s="134">
        <v>110</v>
      </c>
      <c r="S70" s="135">
        <f>AVERAGE(G70:G89)</f>
        <v>21.45</v>
      </c>
      <c r="T70" s="97">
        <f>AVERAGE(I70:I89)</f>
        <v>0.104514609057577</v>
      </c>
      <c r="U70" t="s" s="134">
        <v>110</v>
      </c>
      <c r="V70" s="135">
        <f>AVERAGE(L70:L89)</f>
        <v>4.3</v>
      </c>
      <c r="W70" s="97">
        <f>AVERAGE(N70:N89)</f>
        <v>-1.75924867724868</v>
      </c>
    </row>
    <row r="71" ht="21.95" customHeight="1">
      <c r="A71" s="150">
        <v>1978</v>
      </c>
      <c r="B71" s="100">
        <v>29</v>
      </c>
      <c r="C71" s="83">
        <v>37.9</v>
      </c>
      <c r="D71" s="87">
        <v>1.30689655172414</v>
      </c>
      <c r="E71" s="40"/>
      <c r="F71" s="151">
        <v>1978</v>
      </c>
      <c r="G71" s="100">
        <v>14</v>
      </c>
      <c r="H71" s="83">
        <v>5.8</v>
      </c>
      <c r="I71" s="87">
        <v>0.414285714285714</v>
      </c>
      <c r="J71" s="40"/>
      <c r="K71" s="151">
        <v>1978</v>
      </c>
      <c r="L71" s="100">
        <v>0</v>
      </c>
      <c r="M71" s="83">
        <v>0</v>
      </c>
      <c r="N71" s="89"/>
      <c r="O71" t="s" s="131">
        <v>111</v>
      </c>
      <c r="P71" s="135">
        <f>AVERAGE(B71:B89)</f>
        <v>43.4736842105263</v>
      </c>
      <c r="Q71" s="97">
        <f>AVERAGE(D71:D89)</f>
        <v>1.13368194132968</v>
      </c>
      <c r="R71" t="s" s="134">
        <v>111</v>
      </c>
      <c r="S71" s="135">
        <f>AVERAGE(G71:G89)</f>
        <v>21.2631578947368</v>
      </c>
      <c r="T71" s="97">
        <f>AVERAGE(I71:I89)</f>
        <v>0.109173272692186</v>
      </c>
      <c r="U71" t="s" s="134">
        <v>111</v>
      </c>
      <c r="V71" s="135">
        <f>AVERAGE(L71:L89)</f>
        <v>4.31578947368421</v>
      </c>
      <c r="W71" s="97">
        <f>AVERAGE(N71:N89)</f>
        <v>-1.80455215419501</v>
      </c>
    </row>
    <row r="72" ht="21.95" customHeight="1">
      <c r="A72" s="150">
        <v>1979</v>
      </c>
      <c r="B72" s="100">
        <v>52</v>
      </c>
      <c r="C72" s="83">
        <v>57.2</v>
      </c>
      <c r="D72" s="87">
        <v>1.1</v>
      </c>
      <c r="E72" s="40"/>
      <c r="F72" s="151">
        <v>1979</v>
      </c>
      <c r="G72" s="100">
        <v>27</v>
      </c>
      <c r="H72" s="83">
        <v>4.2</v>
      </c>
      <c r="I72" s="87">
        <v>0.155555555555556</v>
      </c>
      <c r="J72" s="40"/>
      <c r="K72" s="151">
        <v>1979</v>
      </c>
      <c r="L72" s="100">
        <v>4</v>
      </c>
      <c r="M72" s="83">
        <v>-6.1</v>
      </c>
      <c r="N72" s="89">
        <v>-1.525</v>
      </c>
      <c r="O72" t="s" s="131">
        <v>112</v>
      </c>
      <c r="P72" s="135">
        <f>AVERAGE(B72:B89)</f>
        <v>44.2777777777778</v>
      </c>
      <c r="Q72" s="97">
        <f>AVERAGE(D72:D89)</f>
        <v>1.12405890741888</v>
      </c>
      <c r="R72" t="s" s="134">
        <v>112</v>
      </c>
      <c r="S72" s="135">
        <f>AVERAGE(G72:G89)</f>
        <v>21.6666666666667</v>
      </c>
      <c r="T72" s="97">
        <f>AVERAGE(I72:I89)</f>
        <v>0.0922225814925459</v>
      </c>
      <c r="U72" t="s" s="134">
        <v>112</v>
      </c>
      <c r="V72" s="135">
        <f>AVERAGE(L72:L89)</f>
        <v>4.55555555555556</v>
      </c>
      <c r="W72" s="97">
        <f>AVERAGE(N72:N89)</f>
        <v>-1.80455215419501</v>
      </c>
    </row>
    <row r="73" ht="21.95" customHeight="1">
      <c r="A73" s="150">
        <v>1980</v>
      </c>
      <c r="B73" s="100">
        <v>36</v>
      </c>
      <c r="C73" s="83">
        <v>58.8</v>
      </c>
      <c r="D73" s="87">
        <v>1.63333333333333</v>
      </c>
      <c r="E73" s="40"/>
      <c r="F73" s="151">
        <v>1980</v>
      </c>
      <c r="G73" s="100">
        <v>14</v>
      </c>
      <c r="H73" s="83">
        <v>6.2</v>
      </c>
      <c r="I73" s="87">
        <v>0.442857142857143</v>
      </c>
      <c r="J73" s="40"/>
      <c r="K73" s="151">
        <v>1980</v>
      </c>
      <c r="L73" s="100">
        <v>0</v>
      </c>
      <c r="M73" s="83">
        <v>0</v>
      </c>
      <c r="N73" s="89"/>
      <c r="O73" t="s" s="131">
        <v>113</v>
      </c>
      <c r="P73" s="135">
        <f>AVERAGE(B73:B89)</f>
        <v>43.8235294117647</v>
      </c>
      <c r="Q73" s="97">
        <f>AVERAGE(D73:D89)</f>
        <v>1.12547413726705</v>
      </c>
      <c r="R73" t="s" s="134">
        <v>113</v>
      </c>
      <c r="S73" s="135">
        <f>AVERAGE(G73:G89)</f>
        <v>21.3529411764706</v>
      </c>
      <c r="T73" s="97">
        <f>AVERAGE(I73:I89)</f>
        <v>0.0884971124300158</v>
      </c>
      <c r="U73" t="s" s="134">
        <v>113</v>
      </c>
      <c r="V73" s="135">
        <f>AVERAGE(L73:L89)</f>
        <v>4.58823529411765</v>
      </c>
      <c r="W73" s="97">
        <f>AVERAGE(N73:N89)</f>
        <v>-1.82605616605617</v>
      </c>
    </row>
    <row r="74" ht="21.95" customHeight="1">
      <c r="A74" s="150">
        <v>1981</v>
      </c>
      <c r="B74" s="100">
        <v>29</v>
      </c>
      <c r="C74" s="83">
        <v>46.4</v>
      </c>
      <c r="D74" s="87">
        <v>1.6</v>
      </c>
      <c r="E74" s="40"/>
      <c r="F74" s="151">
        <v>1981</v>
      </c>
      <c r="G74" s="100">
        <v>10</v>
      </c>
      <c r="H74" s="83">
        <v>8.5</v>
      </c>
      <c r="I74" s="87">
        <v>0.85</v>
      </c>
      <c r="J74" s="40"/>
      <c r="K74" s="151">
        <v>1981</v>
      </c>
      <c r="L74" s="100">
        <v>0</v>
      </c>
      <c r="M74" s="83">
        <v>0</v>
      </c>
      <c r="N74" s="89"/>
      <c r="O74" t="s" s="131">
        <v>114</v>
      </c>
      <c r="P74" s="135">
        <f>AVERAGE(B74:B89)</f>
        <v>44.3125</v>
      </c>
      <c r="Q74" s="97">
        <f>AVERAGE(D74:D89)</f>
        <v>1.09373293751291</v>
      </c>
      <c r="R74" t="s" s="134">
        <v>114</v>
      </c>
      <c r="S74" s="135">
        <f>AVERAGE(G74:G89)</f>
        <v>21.8125</v>
      </c>
      <c r="T74" s="97">
        <f>AVERAGE(I74:I89)</f>
        <v>0.0663496105283204</v>
      </c>
      <c r="U74" t="s" s="134">
        <v>114</v>
      </c>
      <c r="V74" s="135">
        <f>AVERAGE(L74:L89)</f>
        <v>4.875</v>
      </c>
      <c r="W74" s="97">
        <f>AVERAGE(N74:N89)</f>
        <v>-1.82605616605617</v>
      </c>
    </row>
    <row r="75" ht="21.95" customHeight="1">
      <c r="A75" s="150">
        <v>1982</v>
      </c>
      <c r="B75" s="100">
        <v>72</v>
      </c>
      <c r="C75" s="83">
        <v>10.5</v>
      </c>
      <c r="D75" s="87">
        <v>0.145833333333333</v>
      </c>
      <c r="E75" s="40"/>
      <c r="F75" s="151">
        <v>1982</v>
      </c>
      <c r="G75" s="100">
        <v>47</v>
      </c>
      <c r="H75" s="83">
        <v>-44.3</v>
      </c>
      <c r="I75" s="87">
        <v>-0.942553191489362</v>
      </c>
      <c r="J75" s="40"/>
      <c r="K75" s="151">
        <v>1982</v>
      </c>
      <c r="L75" s="100">
        <v>18</v>
      </c>
      <c r="M75" s="83">
        <v>-48.1</v>
      </c>
      <c r="N75" s="89">
        <v>-2.67222222222222</v>
      </c>
      <c r="O75" t="s" s="131">
        <v>115</v>
      </c>
      <c r="P75" s="135">
        <f>AVERAGE(B75:B89)</f>
        <v>45.3333333333333</v>
      </c>
      <c r="Q75" s="97">
        <f>AVERAGE(D75:D89)</f>
        <v>1.05998180001377</v>
      </c>
      <c r="R75" t="s" s="134">
        <v>115</v>
      </c>
      <c r="S75" s="135">
        <f>AVERAGE(G75:G89)</f>
        <v>22.6</v>
      </c>
      <c r="T75" s="97">
        <f>AVERAGE(I75:I89)</f>
        <v>0.0141062512302084</v>
      </c>
      <c r="U75" t="s" s="134">
        <v>115</v>
      </c>
      <c r="V75" s="135">
        <f>AVERAGE(L75:L89)</f>
        <v>5.2</v>
      </c>
      <c r="W75" s="97">
        <f>AVERAGE(N75:N89)</f>
        <v>-1.82605616605617</v>
      </c>
    </row>
    <row r="76" ht="21.95" customHeight="1">
      <c r="A76" s="150">
        <v>1983</v>
      </c>
      <c r="B76" s="100">
        <v>34</v>
      </c>
      <c r="C76" s="83">
        <v>30.2</v>
      </c>
      <c r="D76" s="87">
        <v>0.888235294117647</v>
      </c>
      <c r="E76" s="40"/>
      <c r="F76" s="151">
        <v>1983</v>
      </c>
      <c r="G76" s="100">
        <v>20</v>
      </c>
      <c r="H76" s="83">
        <v>0.5</v>
      </c>
      <c r="I76" s="87">
        <v>0.025</v>
      </c>
      <c r="J76" s="40"/>
      <c r="K76" s="151">
        <v>1983</v>
      </c>
      <c r="L76" s="100">
        <v>5</v>
      </c>
      <c r="M76" s="83">
        <v>-6.1</v>
      </c>
      <c r="N76" s="89">
        <v>-1.22</v>
      </c>
      <c r="O76" t="s" s="131">
        <v>116</v>
      </c>
      <c r="P76" s="135">
        <f>AVERAGE(B76:B89)</f>
        <v>43.4285714285714</v>
      </c>
      <c r="Q76" s="97">
        <f>AVERAGE(D76:D89)</f>
        <v>1.12527811906237</v>
      </c>
      <c r="R76" t="s" s="134">
        <v>116</v>
      </c>
      <c r="S76" s="135">
        <f>AVERAGE(G76:G89)</f>
        <v>20.8571428571429</v>
      </c>
      <c r="T76" s="97">
        <f>AVERAGE(I76:I89)</f>
        <v>0.0824390685673206</v>
      </c>
      <c r="U76" t="s" s="134">
        <v>116</v>
      </c>
      <c r="V76" s="135">
        <f>AVERAGE(L76:L89)</f>
        <v>4.28571428571429</v>
      </c>
      <c r="W76" s="97">
        <f>AVERAGE(N76:N89)</f>
        <v>-1.75554232804233</v>
      </c>
    </row>
    <row r="77" ht="21.95" customHeight="1">
      <c r="A77" s="150">
        <v>1984</v>
      </c>
      <c r="B77" s="100">
        <v>52</v>
      </c>
      <c r="C77" s="83">
        <v>53</v>
      </c>
      <c r="D77" s="87">
        <v>1.01923076923077</v>
      </c>
      <c r="E77" s="40"/>
      <c r="F77" s="151">
        <v>1984</v>
      </c>
      <c r="G77" s="100">
        <v>25</v>
      </c>
      <c r="H77" s="83">
        <v>-4.6</v>
      </c>
      <c r="I77" s="87">
        <v>-0.184</v>
      </c>
      <c r="J77" s="40"/>
      <c r="K77" s="151">
        <v>1984</v>
      </c>
      <c r="L77" s="100">
        <v>6</v>
      </c>
      <c r="M77" s="83">
        <v>-11.3</v>
      </c>
      <c r="N77" s="89">
        <v>-1.88333333333333</v>
      </c>
      <c r="O77" t="s" s="131">
        <v>117</v>
      </c>
      <c r="P77" s="135">
        <f>AVERAGE(B77:B89)</f>
        <v>44.1538461538462</v>
      </c>
      <c r="Q77" s="97">
        <f>AVERAGE(D77:D89)</f>
        <v>1.14351218251966</v>
      </c>
      <c r="R77" t="s" s="134">
        <v>117</v>
      </c>
      <c r="S77" s="135">
        <f>AVERAGE(G77:G89)</f>
        <v>20.9230769230769</v>
      </c>
      <c r="T77" s="97">
        <f>AVERAGE(I77:I89)</f>
        <v>0.0868574584571145</v>
      </c>
      <c r="U77" t="s" s="134">
        <v>117</v>
      </c>
      <c r="V77" s="135">
        <f>AVERAGE(L77:L89)</f>
        <v>4.23076923076923</v>
      </c>
      <c r="W77" s="97">
        <f>AVERAGE(N77:N89)</f>
        <v>-1.80422799422799</v>
      </c>
    </row>
    <row r="78" ht="21.95" customHeight="1">
      <c r="A78" s="150">
        <v>1985</v>
      </c>
      <c r="B78" s="100">
        <v>55</v>
      </c>
      <c r="C78" s="83">
        <v>36.3</v>
      </c>
      <c r="D78" s="87">
        <v>0.66</v>
      </c>
      <c r="E78" s="40"/>
      <c r="F78" s="151">
        <v>1985</v>
      </c>
      <c r="G78" s="100">
        <v>29</v>
      </c>
      <c r="H78" s="83">
        <v>-13.8</v>
      </c>
      <c r="I78" s="87">
        <v>-0.475862068965517</v>
      </c>
      <c r="J78" s="40"/>
      <c r="K78" s="151">
        <v>1985</v>
      </c>
      <c r="L78" s="100">
        <v>9</v>
      </c>
      <c r="M78" s="83">
        <v>-22.7</v>
      </c>
      <c r="N78" s="89">
        <v>-2.52222222222222</v>
      </c>
      <c r="O78" t="s" s="131">
        <v>118</v>
      </c>
      <c r="P78" s="135">
        <f>AVERAGE(B78:B89)</f>
        <v>43.5</v>
      </c>
      <c r="Q78" s="97">
        <f>AVERAGE(D78:D89)</f>
        <v>1.1538689669604</v>
      </c>
      <c r="R78" t="s" s="134">
        <v>118</v>
      </c>
      <c r="S78" s="135">
        <f>AVERAGE(G78:G89)</f>
        <v>20.5833333333333</v>
      </c>
      <c r="T78" s="97">
        <f>AVERAGE(I78:I89)</f>
        <v>0.109428913328541</v>
      </c>
      <c r="U78" t="s" s="134">
        <v>118</v>
      </c>
      <c r="V78" s="135">
        <f>AVERAGE(L78:L89)</f>
        <v>4.08333333333333</v>
      </c>
      <c r="W78" s="97">
        <f>AVERAGE(N78:N89)</f>
        <v>-1.79631746031746</v>
      </c>
    </row>
    <row r="79" ht="21.95" customHeight="1">
      <c r="A79" s="150">
        <v>1986</v>
      </c>
      <c r="B79" s="100">
        <v>49</v>
      </c>
      <c r="C79" s="83">
        <v>50.9</v>
      </c>
      <c r="D79" s="87">
        <v>1.03877551020408</v>
      </c>
      <c r="E79" s="40"/>
      <c r="F79" s="151">
        <v>1986</v>
      </c>
      <c r="G79" s="100">
        <v>25</v>
      </c>
      <c r="H79" s="83">
        <v>-2.7</v>
      </c>
      <c r="I79" s="87">
        <v>-0.108</v>
      </c>
      <c r="J79" s="40"/>
      <c r="K79" s="151">
        <v>1986</v>
      </c>
      <c r="L79" s="100">
        <v>6</v>
      </c>
      <c r="M79" s="83">
        <v>-12</v>
      </c>
      <c r="N79" s="89">
        <v>-2</v>
      </c>
      <c r="O79" t="s" s="131">
        <v>119</v>
      </c>
      <c r="P79" s="135">
        <f>AVERAGE(B79:B89)</f>
        <v>42.4545454545455</v>
      </c>
      <c r="Q79" s="97">
        <f>AVERAGE(D79:D89)</f>
        <v>1.19876614577498</v>
      </c>
      <c r="R79" t="s" s="134">
        <v>119</v>
      </c>
      <c r="S79" s="135">
        <f>AVERAGE(G79:G89)</f>
        <v>19.8181818181818</v>
      </c>
      <c r="T79" s="97">
        <f>AVERAGE(I79:I89)</f>
        <v>0.162637184446182</v>
      </c>
      <c r="U79" t="s" s="134">
        <v>119</v>
      </c>
      <c r="V79" s="135">
        <f>AVERAGE(L79:L89)</f>
        <v>3.63636363636364</v>
      </c>
      <c r="W79" s="97">
        <f>AVERAGE(N79:N89)</f>
        <v>-1.71566137566138</v>
      </c>
    </row>
    <row r="80" ht="21.95" customHeight="1">
      <c r="A80" s="150">
        <v>1987</v>
      </c>
      <c r="B80" s="100">
        <v>45</v>
      </c>
      <c r="C80" s="83">
        <v>53.8</v>
      </c>
      <c r="D80" s="87">
        <v>1.19555555555556</v>
      </c>
      <c r="E80" s="40"/>
      <c r="F80" s="151">
        <v>1987</v>
      </c>
      <c r="G80" s="100">
        <v>21</v>
      </c>
      <c r="H80" s="83">
        <v>2.8</v>
      </c>
      <c r="I80" s="87">
        <v>0.133333333333333</v>
      </c>
      <c r="J80" s="40"/>
      <c r="K80" s="151">
        <v>1987</v>
      </c>
      <c r="L80" s="100">
        <v>3</v>
      </c>
      <c r="M80" s="83">
        <v>-4.8</v>
      </c>
      <c r="N80" s="89">
        <v>-1.6</v>
      </c>
      <c r="O80" t="s" s="131">
        <v>98</v>
      </c>
      <c r="P80" s="135">
        <f>AVERAGE(B80:B89)</f>
        <v>41.8</v>
      </c>
      <c r="Q80" s="97">
        <f>AVERAGE(D80:D89)</f>
        <v>1.21476520933207</v>
      </c>
      <c r="R80" t="s" s="134">
        <v>98</v>
      </c>
      <c r="S80" s="135">
        <f>AVERAGE(G80:G89)</f>
        <v>19.3</v>
      </c>
      <c r="T80" s="97">
        <f>AVERAGE(I80:I89)</f>
        <v>0.189700902890801</v>
      </c>
      <c r="U80" t="s" s="134">
        <v>98</v>
      </c>
      <c r="V80" s="135">
        <f>AVERAGE(L80:L89)</f>
        <v>3.4</v>
      </c>
      <c r="W80" s="97">
        <f>AVERAGE(N80:N89)</f>
        <v>-1.68011904761905</v>
      </c>
    </row>
    <row r="81" ht="21.95" customHeight="1">
      <c r="A81" s="150">
        <v>1988</v>
      </c>
      <c r="B81" s="100">
        <v>40</v>
      </c>
      <c r="C81" s="83">
        <v>64.40000000000001</v>
      </c>
      <c r="D81" s="87">
        <v>1.61</v>
      </c>
      <c r="E81" s="40"/>
      <c r="F81" s="151">
        <v>1988</v>
      </c>
      <c r="G81" s="100">
        <v>16</v>
      </c>
      <c r="H81" s="83">
        <v>12.4</v>
      </c>
      <c r="I81" s="87">
        <v>0.775</v>
      </c>
      <c r="J81" s="40"/>
      <c r="K81" s="151">
        <v>1988</v>
      </c>
      <c r="L81" s="100">
        <v>0</v>
      </c>
      <c r="M81" s="83">
        <v>0</v>
      </c>
      <c r="N81" s="89"/>
      <c r="O81" t="s" s="131">
        <v>120</v>
      </c>
      <c r="P81" s="135">
        <f>AVERAGE(B81:B89)</f>
        <v>41.4444444444444</v>
      </c>
      <c r="Q81" s="97">
        <f>AVERAGE(D81:D89)</f>
        <v>1.21689961530724</v>
      </c>
      <c r="R81" t="s" s="134">
        <v>120</v>
      </c>
      <c r="S81" s="135">
        <f>AVERAGE(G81:G89)</f>
        <v>19.1111111111111</v>
      </c>
      <c r="T81" s="97">
        <f>AVERAGE(I81:I89)</f>
        <v>0.195963966174964</v>
      </c>
      <c r="U81" t="s" s="134">
        <v>120</v>
      </c>
      <c r="V81" s="135">
        <f>AVERAGE(L81:L89)</f>
        <v>3.44444444444444</v>
      </c>
      <c r="W81" s="97">
        <f>AVERAGE(N81:N89)</f>
        <v>-1.69156462585034</v>
      </c>
    </row>
    <row r="82" ht="21.95" customHeight="1">
      <c r="A82" s="150">
        <v>1989</v>
      </c>
      <c r="B82" s="100">
        <v>50</v>
      </c>
      <c r="C82" s="83">
        <v>58.3</v>
      </c>
      <c r="D82" s="87">
        <v>1.166</v>
      </c>
      <c r="E82" s="40"/>
      <c r="F82" s="151">
        <v>1989</v>
      </c>
      <c r="G82" s="100">
        <v>23</v>
      </c>
      <c r="H82" s="83">
        <v>1.2</v>
      </c>
      <c r="I82" s="87">
        <v>0.0521739130434783</v>
      </c>
      <c r="J82" s="40"/>
      <c r="K82" s="151">
        <v>1989</v>
      </c>
      <c r="L82" s="100">
        <v>5</v>
      </c>
      <c r="M82" s="83">
        <v>-8.800000000000001</v>
      </c>
      <c r="N82" s="89">
        <v>-1.76</v>
      </c>
      <c r="O82" t="s" s="131">
        <v>121</v>
      </c>
      <c r="P82" s="135">
        <f>AVERAGE(B82:B89)</f>
        <v>41.625</v>
      </c>
      <c r="Q82" s="97">
        <f>AVERAGE(D82:D89)</f>
        <v>1.16776206722064</v>
      </c>
      <c r="R82" t="s" s="134">
        <v>121</v>
      </c>
      <c r="S82" s="135">
        <f>AVERAGE(G82:G89)</f>
        <v>19.5</v>
      </c>
      <c r="T82" s="97">
        <f>AVERAGE(I82:I89)</f>
        <v>0.123584461946834</v>
      </c>
      <c r="U82" t="s" s="134">
        <v>121</v>
      </c>
      <c r="V82" s="135">
        <f>AVERAGE(L82:L89)</f>
        <v>3.875</v>
      </c>
      <c r="W82" s="97">
        <f>AVERAGE(N82:N89)</f>
        <v>-1.69156462585034</v>
      </c>
    </row>
    <row r="83" ht="21.95" customHeight="1">
      <c r="A83" s="150">
        <v>1990</v>
      </c>
      <c r="B83" s="100">
        <v>30</v>
      </c>
      <c r="C83" s="83">
        <v>48.3</v>
      </c>
      <c r="D83" s="87">
        <v>1.61</v>
      </c>
      <c r="E83" s="40"/>
      <c r="F83" s="151">
        <v>1990</v>
      </c>
      <c r="G83" s="100">
        <v>10</v>
      </c>
      <c r="H83" s="83">
        <v>5.4</v>
      </c>
      <c r="I83" s="87">
        <v>0.54</v>
      </c>
      <c r="J83" s="40"/>
      <c r="K83" s="151">
        <v>1990</v>
      </c>
      <c r="L83" s="100">
        <v>0</v>
      </c>
      <c r="M83" s="83">
        <v>0</v>
      </c>
      <c r="N83" s="89"/>
      <c r="O83" t="s" s="131">
        <v>122</v>
      </c>
      <c r="P83" s="135">
        <f>AVERAGE(B83:B89)</f>
        <v>40.4285714285714</v>
      </c>
      <c r="Q83" s="97">
        <f>AVERAGE(D83:D89)</f>
        <v>1.1680137911093</v>
      </c>
      <c r="R83" t="s" s="134">
        <v>122</v>
      </c>
      <c r="S83" s="135">
        <f>AVERAGE(G83:G89)</f>
        <v>19</v>
      </c>
      <c r="T83" s="97">
        <f>AVERAGE(I83:I89)</f>
        <v>0.133785968933028</v>
      </c>
      <c r="U83" t="s" s="134">
        <v>122</v>
      </c>
      <c r="V83" s="135">
        <f>AVERAGE(L83:L89)</f>
        <v>3.71428571428571</v>
      </c>
      <c r="W83" s="97">
        <f>AVERAGE(N83:N89)</f>
        <v>-1.68015873015873</v>
      </c>
    </row>
    <row r="84" ht="21.95" customHeight="1">
      <c r="A84" s="150">
        <v>1991</v>
      </c>
      <c r="B84" s="100">
        <v>37</v>
      </c>
      <c r="C84" s="83">
        <v>52.7</v>
      </c>
      <c r="D84" s="87">
        <v>1.42432432432432</v>
      </c>
      <c r="E84" s="40"/>
      <c r="F84" s="151">
        <v>1991</v>
      </c>
      <c r="G84" s="100">
        <v>12</v>
      </c>
      <c r="H84" s="83">
        <v>-0.8</v>
      </c>
      <c r="I84" s="87">
        <v>-0.06666666666666669</v>
      </c>
      <c r="J84" s="40"/>
      <c r="K84" s="151">
        <v>1991</v>
      </c>
      <c r="L84" s="100">
        <v>3</v>
      </c>
      <c r="M84" s="83">
        <v>-5.4</v>
      </c>
      <c r="N84" s="89">
        <v>-1.8</v>
      </c>
      <c r="O84" t="s" s="131">
        <v>123</v>
      </c>
      <c r="P84" s="135">
        <f>AVERAGE(B84:B89)</f>
        <v>42.1666666666667</v>
      </c>
      <c r="Q84" s="97">
        <f>AVERAGE(D84:D89)</f>
        <v>1.09434942296085</v>
      </c>
      <c r="R84" t="s" s="134">
        <v>123</v>
      </c>
      <c r="S84" s="135">
        <f>AVERAGE(G84:G89)</f>
        <v>20.5</v>
      </c>
      <c r="T84" s="97">
        <f>AVERAGE(I84:I89)</f>
        <v>0.0660836304218657</v>
      </c>
      <c r="U84" t="s" s="134">
        <v>123</v>
      </c>
      <c r="V84" s="135">
        <f>AVERAGE(L84:L89)</f>
        <v>4.33333333333333</v>
      </c>
      <c r="W84" s="97">
        <f>AVERAGE(N84:N89)</f>
        <v>-1.68015873015873</v>
      </c>
    </row>
    <row r="85" ht="21.95" customHeight="1">
      <c r="A85" s="150">
        <v>1992</v>
      </c>
      <c r="B85" s="100">
        <v>46</v>
      </c>
      <c r="C85" s="83">
        <v>34.3</v>
      </c>
      <c r="D85" s="87">
        <v>0.7456521739130429</v>
      </c>
      <c r="E85" s="40"/>
      <c r="F85" s="151">
        <v>1992</v>
      </c>
      <c r="G85" s="100">
        <v>26</v>
      </c>
      <c r="H85" s="83">
        <v>-5.3</v>
      </c>
      <c r="I85" s="87">
        <v>-0.203846153846154</v>
      </c>
      <c r="J85" s="40"/>
      <c r="K85" s="151">
        <v>1992</v>
      </c>
      <c r="L85" s="100">
        <v>7</v>
      </c>
      <c r="M85" s="83">
        <v>-12.5</v>
      </c>
      <c r="N85" s="89">
        <v>-1.78571428571429</v>
      </c>
      <c r="O85" t="s" s="131">
        <v>104</v>
      </c>
      <c r="P85" s="135">
        <f>AVERAGE(B85:B89)</f>
        <v>43.2</v>
      </c>
      <c r="Q85" s="97">
        <f>AVERAGE(D85:D89)</f>
        <v>1.02835444268816</v>
      </c>
      <c r="R85" t="s" s="134">
        <v>104</v>
      </c>
      <c r="S85" s="135">
        <f>AVERAGE(G85:G89)</f>
        <v>22.2</v>
      </c>
      <c r="T85" s="97">
        <f>AVERAGE(I85:I89)</f>
        <v>0.0926336898395721</v>
      </c>
      <c r="U85" t="s" s="134">
        <v>104</v>
      </c>
      <c r="V85" s="135">
        <f>AVERAGE(L85:L89)</f>
        <v>4.6</v>
      </c>
      <c r="W85" s="97">
        <f>AVERAGE(N85:N89)</f>
        <v>-1.65619047619048</v>
      </c>
    </row>
    <row r="86" ht="21.95" customHeight="1">
      <c r="A86" s="150">
        <v>1993</v>
      </c>
      <c r="B86" s="100">
        <v>34</v>
      </c>
      <c r="C86" s="83">
        <v>41.6</v>
      </c>
      <c r="D86" s="87">
        <v>1.22352941176471</v>
      </c>
      <c r="E86" s="40"/>
      <c r="F86" s="151">
        <v>1993</v>
      </c>
      <c r="G86" s="100">
        <v>16</v>
      </c>
      <c r="H86" s="83">
        <v>8.6</v>
      </c>
      <c r="I86" s="87">
        <v>0.5375</v>
      </c>
      <c r="J86" s="40"/>
      <c r="K86" s="151">
        <v>1993</v>
      </c>
      <c r="L86" s="100">
        <v>1</v>
      </c>
      <c r="M86" s="83">
        <v>-1.3</v>
      </c>
      <c r="N86" s="89">
        <v>-1.3</v>
      </c>
      <c r="O86" t="s" s="131">
        <v>124</v>
      </c>
      <c r="P86" s="135">
        <f>AVERAGE(B86:B89)</f>
        <v>42.5</v>
      </c>
      <c r="Q86" s="97">
        <f>AVERAGE(D86:D89)</f>
        <v>1.09903000988194</v>
      </c>
      <c r="R86" t="s" s="134">
        <v>124</v>
      </c>
      <c r="S86" s="135">
        <f>AVERAGE(G86:G89)</f>
        <v>21.25</v>
      </c>
      <c r="T86" s="97">
        <f>AVERAGE(I86:I89)</f>
        <v>0.166753650761004</v>
      </c>
      <c r="U86" t="s" s="134">
        <v>124</v>
      </c>
      <c r="V86" s="135">
        <f>AVERAGE(L86:L89)</f>
        <v>4</v>
      </c>
      <c r="W86" s="97">
        <f>AVERAGE(N86:N89)</f>
        <v>-1.62380952380953</v>
      </c>
    </row>
    <row r="87" ht="21.95" customHeight="1">
      <c r="A87" s="150">
        <v>1994</v>
      </c>
      <c r="B87" s="100">
        <v>58</v>
      </c>
      <c r="C87" s="83">
        <v>46</v>
      </c>
      <c r="D87" s="87">
        <v>0.793103448275862</v>
      </c>
      <c r="E87" s="40"/>
      <c r="F87" s="151">
        <v>1994</v>
      </c>
      <c r="G87" s="100">
        <v>34</v>
      </c>
      <c r="H87" s="83">
        <v>-5</v>
      </c>
      <c r="I87" s="87">
        <v>-0.147058823529412</v>
      </c>
      <c r="J87" s="40"/>
      <c r="K87" s="151">
        <v>1994</v>
      </c>
      <c r="L87" s="100">
        <v>7</v>
      </c>
      <c r="M87" s="83">
        <v>-13.5</v>
      </c>
      <c r="N87" s="89">
        <v>-1.92857142857143</v>
      </c>
      <c r="O87" t="s" s="131">
        <v>125</v>
      </c>
      <c r="P87" s="135">
        <f>AVERAGE(B87:B89)</f>
        <v>45.3333333333333</v>
      </c>
      <c r="Q87" s="97">
        <f>AVERAGE(D87:D89)</f>
        <v>1.05753020925435</v>
      </c>
      <c r="R87" t="s" s="134">
        <v>125</v>
      </c>
      <c r="S87" s="135">
        <f>AVERAGE(G87:G89)</f>
        <v>23</v>
      </c>
      <c r="T87" s="97">
        <f>AVERAGE(I87:I89)</f>
        <v>0.0431715343480049</v>
      </c>
      <c r="U87" t="s" s="134">
        <v>125</v>
      </c>
      <c r="V87" s="135">
        <f>AVERAGE(L87:L89)</f>
        <v>5</v>
      </c>
      <c r="W87" s="97">
        <f>AVERAGE(N87:N89)</f>
        <v>-1.73174603174603</v>
      </c>
    </row>
    <row r="88" ht="21.95" customHeight="1">
      <c r="A88" s="150">
        <v>1995</v>
      </c>
      <c r="B88" s="100">
        <v>39</v>
      </c>
      <c r="C88" s="83">
        <v>35.5</v>
      </c>
      <c r="D88" s="87">
        <v>0.91025641025641</v>
      </c>
      <c r="E88" s="40"/>
      <c r="F88" s="151">
        <v>1995</v>
      </c>
      <c r="G88" s="100">
        <v>22</v>
      </c>
      <c r="H88" s="83">
        <v>0.5</v>
      </c>
      <c r="I88" s="87">
        <v>0.0227272727272727</v>
      </c>
      <c r="J88" s="40"/>
      <c r="K88" s="151">
        <v>1995</v>
      </c>
      <c r="L88" s="100">
        <v>6</v>
      </c>
      <c r="M88" s="83">
        <v>-8.199999999999999</v>
      </c>
      <c r="N88" s="89">
        <v>-1.36666666666667</v>
      </c>
      <c r="O88" t="s" s="131">
        <v>126</v>
      </c>
      <c r="P88" s="135">
        <f>AVERAGE(B88:B89)</f>
        <v>39</v>
      </c>
      <c r="Q88" s="97">
        <f>AVERAGE(D88:D89)</f>
        <v>1.18974358974359</v>
      </c>
      <c r="R88" t="s" s="134">
        <v>126</v>
      </c>
      <c r="S88" s="135">
        <f>AVERAGE(G88:G89)</f>
        <v>17.5</v>
      </c>
      <c r="T88" s="97">
        <f>AVERAGE(I88:I89)</f>
        <v>0.138286713286713</v>
      </c>
      <c r="U88" t="s" s="134">
        <v>126</v>
      </c>
      <c r="V88" s="135">
        <f>AVERAGE(L88:L89)</f>
        <v>4</v>
      </c>
      <c r="W88" s="97">
        <f>AVERAGE(N88:N89)</f>
        <v>-1.63333333333334</v>
      </c>
    </row>
    <row r="89" ht="21.95" customHeight="1">
      <c r="A89" s="150">
        <v>1996</v>
      </c>
      <c r="B89" s="100">
        <v>39</v>
      </c>
      <c r="C89" s="83">
        <v>57.3</v>
      </c>
      <c r="D89" s="87">
        <v>1.46923076923077</v>
      </c>
      <c r="E89" s="40"/>
      <c r="F89" s="151">
        <v>1996</v>
      </c>
      <c r="G89" s="100">
        <v>13</v>
      </c>
      <c r="H89" s="83">
        <v>3.3</v>
      </c>
      <c r="I89" s="87">
        <v>0.253846153846154</v>
      </c>
      <c r="J89" s="40"/>
      <c r="K89" s="151">
        <v>1996</v>
      </c>
      <c r="L89" s="100">
        <v>2</v>
      </c>
      <c r="M89" s="83">
        <v>-3.8</v>
      </c>
      <c r="N89" s="89">
        <v>-1.9</v>
      </c>
      <c r="O89" t="s" s="131">
        <v>127</v>
      </c>
      <c r="P89" s="135">
        <f>AVERAGE(B89)</f>
        <v>39</v>
      </c>
      <c r="Q89" s="97">
        <f>AVERAGE(D89)</f>
        <v>1.46923076923077</v>
      </c>
      <c r="R89" t="s" s="134">
        <v>127</v>
      </c>
      <c r="S89" s="135">
        <f>AVERAGE(G89)</f>
        <v>13</v>
      </c>
      <c r="T89" s="97">
        <f>AVERAGE(I89)</f>
        <v>0.253846153846154</v>
      </c>
      <c r="U89" t="s" s="134">
        <v>127</v>
      </c>
      <c r="V89" s="135">
        <f>AVERAGE(L89)</f>
        <v>2</v>
      </c>
      <c r="W89" s="97">
        <f>AVERAGE(N89)</f>
        <v>-1.9</v>
      </c>
    </row>
    <row r="90" ht="21.95" customHeight="1">
      <c r="A90" s="150">
        <v>1997</v>
      </c>
      <c r="B90" s="154">
        <v>58</v>
      </c>
      <c r="C90" s="155">
        <v>32</v>
      </c>
      <c r="D90" s="156">
        <v>0.551724137931034</v>
      </c>
      <c r="E90" s="40"/>
      <c r="F90" s="151">
        <v>1997</v>
      </c>
      <c r="G90" s="154">
        <v>37</v>
      </c>
      <c r="H90" s="155">
        <v>-11.5</v>
      </c>
      <c r="I90" s="156">
        <v>-0.310810810810811</v>
      </c>
      <c r="J90" s="40"/>
      <c r="K90" s="151">
        <v>1997</v>
      </c>
      <c r="L90" s="154">
        <v>10</v>
      </c>
      <c r="M90" s="155">
        <v>-20.4</v>
      </c>
      <c r="N90" s="157">
        <v>-2.04</v>
      </c>
      <c r="O90" t="s" s="131">
        <v>128</v>
      </c>
      <c r="P90" s="158">
        <f>AVERAGE(B90)</f>
        <v>58</v>
      </c>
      <c r="Q90" s="159">
        <f>AVERAGE(D90)</f>
        <v>0.551724137931034</v>
      </c>
      <c r="R90" t="s" s="134">
        <v>128</v>
      </c>
      <c r="S90" s="158">
        <f>AVERAGE(G90)</f>
        <v>37</v>
      </c>
      <c r="T90" s="159">
        <f>AVERAGE(I90)</f>
        <v>-0.310810810810811</v>
      </c>
      <c r="U90" t="s" s="134">
        <v>128</v>
      </c>
      <c r="V90" s="158">
        <f>AVERAGE(L90)</f>
        <v>10</v>
      </c>
      <c r="W90" s="159">
        <f>AVERAGE(N90)</f>
        <v>-2.04</v>
      </c>
    </row>
    <row r="91" ht="21.95" customHeight="1">
      <c r="A91" s="150">
        <v>1998</v>
      </c>
      <c r="B91" s="100">
        <v>49</v>
      </c>
      <c r="C91" s="83">
        <v>38.8</v>
      </c>
      <c r="D91" s="87">
        <v>0.7918367346938781</v>
      </c>
      <c r="E91" s="40"/>
      <c r="F91" s="151">
        <v>1998</v>
      </c>
      <c r="G91" s="100">
        <v>28</v>
      </c>
      <c r="H91" s="83">
        <v>-4.1</v>
      </c>
      <c r="I91" s="87">
        <v>-0.146428571428571</v>
      </c>
      <c r="J91" s="40"/>
      <c r="K91" s="151">
        <v>1998</v>
      </c>
      <c r="L91" s="100">
        <v>7</v>
      </c>
      <c r="M91" s="83">
        <v>-14</v>
      </c>
      <c r="N91" s="89">
        <v>-2</v>
      </c>
      <c r="O91" t="s" s="131">
        <v>127</v>
      </c>
      <c r="P91" s="135">
        <f>AVERAGE(B91)</f>
        <v>49</v>
      </c>
      <c r="Q91" s="97">
        <f>AVERAGE(D91)</f>
        <v>0.7918367346938781</v>
      </c>
      <c r="R91" t="s" s="134">
        <v>127</v>
      </c>
      <c r="S91" s="135">
        <f>AVERAGE(G91)</f>
        <v>28</v>
      </c>
      <c r="T91" s="97">
        <f>AVERAGE(I91)</f>
        <v>-0.146428571428571</v>
      </c>
      <c r="U91" t="s" s="134">
        <v>127</v>
      </c>
      <c r="V91" s="135">
        <f>AVERAGE(L91)</f>
        <v>7</v>
      </c>
      <c r="W91" s="97">
        <f>AVERAGE(N91)</f>
        <v>-2</v>
      </c>
    </row>
    <row r="92" ht="21.95" customHeight="1">
      <c r="A92" s="150">
        <v>1999</v>
      </c>
      <c r="B92" s="100">
        <v>51</v>
      </c>
      <c r="C92" s="83">
        <v>62.4</v>
      </c>
      <c r="D92" s="87">
        <v>1.22352941176471</v>
      </c>
      <c r="E92" s="40"/>
      <c r="F92" s="151">
        <v>1999</v>
      </c>
      <c r="G92" s="100">
        <v>25</v>
      </c>
      <c r="H92" s="83">
        <v>10.6</v>
      </c>
      <c r="I92" s="87">
        <v>0.424</v>
      </c>
      <c r="J92" s="40"/>
      <c r="K92" s="151">
        <v>1999</v>
      </c>
      <c r="L92" s="100">
        <v>1</v>
      </c>
      <c r="M92" s="83">
        <v>-1.7</v>
      </c>
      <c r="N92" s="89">
        <v>-1.7</v>
      </c>
      <c r="O92" t="s" s="131">
        <v>126</v>
      </c>
      <c r="P92" s="135">
        <f>AVERAGE(B91:B92)</f>
        <v>50</v>
      </c>
      <c r="Q92" s="97">
        <f>AVERAGE(D91:D92)</f>
        <v>1.00768307322929</v>
      </c>
      <c r="R92" t="s" s="134">
        <v>126</v>
      </c>
      <c r="S92" s="135">
        <f>AVERAGE(G91:G92)</f>
        <v>26.5</v>
      </c>
      <c r="T92" s="97">
        <f>AVERAGE(I91:I92)</f>
        <v>0.138785714285715</v>
      </c>
      <c r="U92" t="s" s="134">
        <v>126</v>
      </c>
      <c r="V92" s="135">
        <f>AVERAGE(L91:L92)</f>
        <v>4</v>
      </c>
      <c r="W92" s="97">
        <f>AVERAGE(N91:N92)</f>
        <v>-1.85</v>
      </c>
    </row>
    <row r="93" ht="21.95" customHeight="1">
      <c r="A93" s="150">
        <v>2000</v>
      </c>
      <c r="B93" s="100">
        <v>43</v>
      </c>
      <c r="C93" s="83">
        <v>48.7</v>
      </c>
      <c r="D93" s="87">
        <v>1.13255813953488</v>
      </c>
      <c r="E93" s="40"/>
      <c r="F93" s="151">
        <v>2000</v>
      </c>
      <c r="G93" s="100">
        <v>23</v>
      </c>
      <c r="H93" s="83">
        <v>2.2</v>
      </c>
      <c r="I93" s="87">
        <v>0.0956521739130435</v>
      </c>
      <c r="J93" s="40"/>
      <c r="K93" s="151">
        <v>2000</v>
      </c>
      <c r="L93" s="100">
        <v>3</v>
      </c>
      <c r="M93" s="83">
        <v>-4</v>
      </c>
      <c r="N93" s="89">
        <v>-1.33333333333333</v>
      </c>
      <c r="O93" t="s" s="131">
        <v>125</v>
      </c>
      <c r="P93" s="135">
        <f>AVERAGE(B91:B93)</f>
        <v>47.6666666666667</v>
      </c>
      <c r="Q93" s="97">
        <f>AVERAGE(D91:D93)</f>
        <v>1.04930809533116</v>
      </c>
      <c r="R93" t="s" s="134">
        <v>125</v>
      </c>
      <c r="S93" s="135">
        <f>AVERAGE(G91:G93)</f>
        <v>25.3333333333333</v>
      </c>
      <c r="T93" s="97">
        <f>AVERAGE(I91:I93)</f>
        <v>0.124407867494824</v>
      </c>
      <c r="U93" t="s" s="134">
        <v>125</v>
      </c>
      <c r="V93" s="135">
        <f>AVERAGE(L91:L93)</f>
        <v>3.66666666666667</v>
      </c>
      <c r="W93" s="97">
        <f>AVERAGE(N91:N93)</f>
        <v>-1.67777777777778</v>
      </c>
    </row>
    <row r="94" ht="21.95" customHeight="1">
      <c r="A94" s="150">
        <v>2001</v>
      </c>
      <c r="B94" s="100">
        <v>39</v>
      </c>
      <c r="C94" s="83">
        <v>42.4</v>
      </c>
      <c r="D94" s="87">
        <v>1.08717948717949</v>
      </c>
      <c r="E94" s="40"/>
      <c r="F94" s="151">
        <v>2001</v>
      </c>
      <c r="G94" s="100">
        <v>19</v>
      </c>
      <c r="H94" s="83">
        <v>-0.6</v>
      </c>
      <c r="I94" s="87">
        <v>-0.0315789473684211</v>
      </c>
      <c r="J94" s="40"/>
      <c r="K94" s="151">
        <v>2001</v>
      </c>
      <c r="L94" s="100">
        <v>6</v>
      </c>
      <c r="M94" s="83">
        <v>-8.800000000000001</v>
      </c>
      <c r="N94" s="89">
        <v>-1.46666666666667</v>
      </c>
      <c r="O94" t="s" s="131">
        <v>124</v>
      </c>
      <c r="P94" s="135">
        <f>AVERAGE(B91:B94)</f>
        <v>45.5</v>
      </c>
      <c r="Q94" s="97">
        <f>AVERAGE(D91:D94)</f>
        <v>1.05877594329324</v>
      </c>
      <c r="R94" t="s" s="134">
        <v>124</v>
      </c>
      <c r="S94" s="135">
        <f>AVERAGE(G91:G94)</f>
        <v>23.75</v>
      </c>
      <c r="T94" s="97">
        <f>AVERAGE(I91:I94)</f>
        <v>0.08541116377901289</v>
      </c>
      <c r="U94" t="s" s="134">
        <v>124</v>
      </c>
      <c r="V94" s="135">
        <f>AVERAGE(L91:L94)</f>
        <v>4.25</v>
      </c>
      <c r="W94" s="97">
        <f>AVERAGE(N91:N94)</f>
        <v>-1.625</v>
      </c>
    </row>
    <row r="95" ht="21.95" customHeight="1">
      <c r="A95" s="150">
        <v>2002</v>
      </c>
      <c r="B95" s="100">
        <v>46</v>
      </c>
      <c r="C95" s="83">
        <v>37.1</v>
      </c>
      <c r="D95" s="87">
        <v>0.806521739130435</v>
      </c>
      <c r="E95" s="40"/>
      <c r="F95" s="151">
        <v>2002</v>
      </c>
      <c r="G95" s="100">
        <v>30</v>
      </c>
      <c r="H95" s="83">
        <v>3.6</v>
      </c>
      <c r="I95" s="87">
        <v>0.12</v>
      </c>
      <c r="J95" s="40"/>
      <c r="K95" s="151">
        <v>2002</v>
      </c>
      <c r="L95" s="100">
        <v>5</v>
      </c>
      <c r="M95" s="83">
        <v>-8.1</v>
      </c>
      <c r="N95" s="89">
        <v>-1.62</v>
      </c>
      <c r="O95" t="s" s="131">
        <v>104</v>
      </c>
      <c r="P95" s="135">
        <f>AVERAGE(B91:B95)</f>
        <v>45.6</v>
      </c>
      <c r="Q95" s="97">
        <f>AVERAGE(D91:D95)</f>
        <v>1.00832510246068</v>
      </c>
      <c r="R95" t="s" s="134">
        <v>104</v>
      </c>
      <c r="S95" s="135">
        <f>AVERAGE(G91:G95)</f>
        <v>25</v>
      </c>
      <c r="T95" s="97">
        <f>AVERAGE(I91:I95)</f>
        <v>0.0923289310232103</v>
      </c>
      <c r="U95" t="s" s="134">
        <v>104</v>
      </c>
      <c r="V95" s="135">
        <f>AVERAGE(L91:L95)</f>
        <v>4.4</v>
      </c>
      <c r="W95" s="97">
        <f>AVERAGE(N91:N95)</f>
        <v>-1.624</v>
      </c>
    </row>
    <row r="96" ht="21.95" customHeight="1">
      <c r="A96" s="150">
        <v>2003</v>
      </c>
      <c r="B96" s="100">
        <v>46</v>
      </c>
      <c r="C96" s="83">
        <v>47.5</v>
      </c>
      <c r="D96" s="87">
        <v>1.03260869565217</v>
      </c>
      <c r="E96" s="40"/>
      <c r="F96" s="151">
        <v>2003</v>
      </c>
      <c r="G96" s="100">
        <v>29</v>
      </c>
      <c r="H96" s="83">
        <v>9.5</v>
      </c>
      <c r="I96" s="87">
        <v>0.327586206896552</v>
      </c>
      <c r="J96" s="40"/>
      <c r="K96" s="151">
        <v>2003</v>
      </c>
      <c r="L96" s="100">
        <v>3</v>
      </c>
      <c r="M96" s="83">
        <v>-5</v>
      </c>
      <c r="N96" s="89">
        <v>-1.66666666666667</v>
      </c>
      <c r="O96" t="s" s="131">
        <v>123</v>
      </c>
      <c r="P96" s="135">
        <f>AVERAGE(B91:B96)</f>
        <v>45.6666666666667</v>
      </c>
      <c r="Q96" s="97">
        <f>AVERAGE(D91:D96)</f>
        <v>1.01237236799259</v>
      </c>
      <c r="R96" t="s" s="134">
        <v>123</v>
      </c>
      <c r="S96" s="135">
        <f>AVERAGE(G91:G96)</f>
        <v>25.6666666666667</v>
      </c>
      <c r="T96" s="97">
        <f>AVERAGE(I91:I96)</f>
        <v>0.131538477002101</v>
      </c>
      <c r="U96" t="s" s="134">
        <v>123</v>
      </c>
      <c r="V96" s="135">
        <f>AVERAGE(L91:L96)</f>
        <v>4.16666666666667</v>
      </c>
      <c r="W96" s="97">
        <f>AVERAGE(N91:N96)</f>
        <v>-1.63111111111111</v>
      </c>
    </row>
    <row r="97" ht="21.95" customHeight="1">
      <c r="A97" s="150">
        <v>2004</v>
      </c>
      <c r="B97" s="100">
        <v>54</v>
      </c>
      <c r="C97" s="83">
        <v>48</v>
      </c>
      <c r="D97" s="87">
        <v>0.888888888888889</v>
      </c>
      <c r="E97" s="40"/>
      <c r="F97" s="151">
        <v>2004</v>
      </c>
      <c r="G97" s="100">
        <v>28</v>
      </c>
      <c r="H97" s="83">
        <v>-5.9</v>
      </c>
      <c r="I97" s="87">
        <v>-0.210714285714286</v>
      </c>
      <c r="J97" s="40"/>
      <c r="K97" s="151">
        <v>2004</v>
      </c>
      <c r="L97" s="100">
        <v>9</v>
      </c>
      <c r="M97" s="83">
        <v>-16.3</v>
      </c>
      <c r="N97" s="89">
        <v>-1.81111111111111</v>
      </c>
      <c r="O97" t="s" s="131">
        <v>122</v>
      </c>
      <c r="P97" s="135">
        <f>AVERAGE(B91:B97)</f>
        <v>46.8571428571429</v>
      </c>
      <c r="Q97" s="97">
        <f>AVERAGE(D91:D97)</f>
        <v>0.994731870977779</v>
      </c>
      <c r="R97" t="s" s="134">
        <v>122</v>
      </c>
      <c r="S97" s="135">
        <f>AVERAGE(G91:G97)</f>
        <v>26</v>
      </c>
      <c r="T97" s="97">
        <f>AVERAGE(I91:I97)</f>
        <v>0.0826452251854739</v>
      </c>
      <c r="U97" t="s" s="134">
        <v>122</v>
      </c>
      <c r="V97" s="135">
        <f>AVERAGE(L91:L97)</f>
        <v>4.85714285714286</v>
      </c>
      <c r="W97" s="97">
        <f>AVERAGE(N91:N97)</f>
        <v>-1.6568253968254</v>
      </c>
    </row>
    <row r="98" ht="21.95" customHeight="1">
      <c r="A98" s="150">
        <v>2005</v>
      </c>
      <c r="B98" s="100">
        <v>51</v>
      </c>
      <c r="C98" s="83">
        <v>56.5</v>
      </c>
      <c r="D98" s="87">
        <v>1.1078431372549</v>
      </c>
      <c r="E98" s="40"/>
      <c r="F98" s="151">
        <v>2005</v>
      </c>
      <c r="G98" s="100">
        <v>25</v>
      </c>
      <c r="H98" s="83">
        <v>0.5</v>
      </c>
      <c r="I98" s="87">
        <v>0.02</v>
      </c>
      <c r="J98" s="40"/>
      <c r="K98" s="151">
        <v>2005</v>
      </c>
      <c r="L98" s="100">
        <v>4</v>
      </c>
      <c r="M98" s="83">
        <v>-6.7</v>
      </c>
      <c r="N98" s="89">
        <v>-1.675</v>
      </c>
      <c r="O98" t="s" s="131">
        <v>121</v>
      </c>
      <c r="P98" s="135">
        <f>AVERAGE(B91:B98)</f>
        <v>47.375</v>
      </c>
      <c r="Q98" s="97">
        <f>AVERAGE(D91:D98)</f>
        <v>1.00887077926242</v>
      </c>
      <c r="R98" t="s" s="134">
        <v>121</v>
      </c>
      <c r="S98" s="135">
        <f>AVERAGE(G91:G98)</f>
        <v>25.875</v>
      </c>
      <c r="T98" s="97">
        <f>AVERAGE(I91:I98)</f>
        <v>0.07481457203728969</v>
      </c>
      <c r="U98" t="s" s="134">
        <v>121</v>
      </c>
      <c r="V98" s="135">
        <f>AVERAGE(L91:L98)</f>
        <v>4.75</v>
      </c>
      <c r="W98" s="97">
        <f>AVERAGE(N91:N98)</f>
        <v>-1.65909722222222</v>
      </c>
    </row>
    <row r="99" ht="21.95" customHeight="1">
      <c r="A99" s="150">
        <v>2006</v>
      </c>
      <c r="B99" s="100">
        <v>69</v>
      </c>
      <c r="C99" s="83">
        <v>37.5</v>
      </c>
      <c r="D99" s="87">
        <v>0.543478260869565</v>
      </c>
      <c r="E99" s="40"/>
      <c r="F99" s="151">
        <v>2006</v>
      </c>
      <c r="G99" s="100">
        <v>43</v>
      </c>
      <c r="H99" s="83">
        <v>-18.9</v>
      </c>
      <c r="I99" s="87">
        <v>-0.43953488372093</v>
      </c>
      <c r="J99" s="40"/>
      <c r="K99" s="151">
        <v>2006</v>
      </c>
      <c r="L99" s="100">
        <v>14</v>
      </c>
      <c r="M99" s="83">
        <v>-25.2</v>
      </c>
      <c r="N99" s="89">
        <v>-1.8</v>
      </c>
      <c r="O99" t="s" s="131">
        <v>120</v>
      </c>
      <c r="P99" s="135">
        <f>AVERAGE(B91:B99)</f>
        <v>49.7777777777778</v>
      </c>
      <c r="Q99" s="97">
        <f>AVERAGE(D91:D99)</f>
        <v>0.957160499440991</v>
      </c>
      <c r="R99" t="s" s="134">
        <v>120</v>
      </c>
      <c r="S99" s="135">
        <f>AVERAGE(G91:G99)</f>
        <v>27.7777777777778</v>
      </c>
      <c r="T99" s="97">
        <f>AVERAGE(I91:I99)</f>
        <v>0.0176646325085986</v>
      </c>
      <c r="U99" t="s" s="134">
        <v>120</v>
      </c>
      <c r="V99" s="135">
        <f>AVERAGE(L91:L99)</f>
        <v>5.77777777777778</v>
      </c>
      <c r="W99" s="97">
        <f>AVERAGE(N91:N99)</f>
        <v>-1.67475308641975</v>
      </c>
    </row>
    <row r="100" ht="21.95" customHeight="1">
      <c r="A100" s="150">
        <v>2007</v>
      </c>
      <c r="B100" s="100">
        <v>54</v>
      </c>
      <c r="C100" s="83">
        <v>46.3</v>
      </c>
      <c r="D100" s="87">
        <v>0.857407407407407</v>
      </c>
      <c r="E100" s="40"/>
      <c r="F100" s="151">
        <v>2007</v>
      </c>
      <c r="G100" s="100">
        <v>28</v>
      </c>
      <c r="H100" s="83">
        <v>-7.2</v>
      </c>
      <c r="I100" s="87">
        <v>-0.257142857142857</v>
      </c>
      <c r="J100" s="40"/>
      <c r="K100" s="151">
        <v>2007</v>
      </c>
      <c r="L100" s="100">
        <v>7</v>
      </c>
      <c r="M100" s="83">
        <v>-14.4</v>
      </c>
      <c r="N100" s="89">
        <v>-2.05714285714286</v>
      </c>
      <c r="O100" t="s" s="131">
        <v>98</v>
      </c>
      <c r="P100" s="135">
        <f>AVERAGE(B91:B100)</f>
        <v>50.2</v>
      </c>
      <c r="Q100" s="97">
        <f>AVERAGE(D91:D100)</f>
        <v>0.947185190237632</v>
      </c>
      <c r="R100" t="s" s="134">
        <v>98</v>
      </c>
      <c r="S100" s="135">
        <f>AVERAGE(G91:G100)</f>
        <v>27.8</v>
      </c>
      <c r="T100" s="97">
        <f>AVERAGE(I91:I100)</f>
        <v>-0.00981611645654696</v>
      </c>
      <c r="U100" t="s" s="134">
        <v>98</v>
      </c>
      <c r="V100" s="135">
        <f>AVERAGE(L91:L100)</f>
        <v>5.9</v>
      </c>
      <c r="W100" s="97">
        <f>AVERAGE(N91:N100)</f>
        <v>-1.71299206349206</v>
      </c>
    </row>
    <row r="101" ht="21.95" customHeight="1">
      <c r="A101" s="150">
        <v>2008</v>
      </c>
      <c r="B101" s="100">
        <v>46</v>
      </c>
      <c r="C101" s="83">
        <v>58.5</v>
      </c>
      <c r="D101" s="87">
        <v>1.27173913043478</v>
      </c>
      <c r="E101" s="40"/>
      <c r="F101" s="151">
        <v>2008</v>
      </c>
      <c r="G101" s="100">
        <v>22</v>
      </c>
      <c r="H101" s="83">
        <v>5.6</v>
      </c>
      <c r="I101" s="87">
        <v>0.254545454545455</v>
      </c>
      <c r="J101" s="40"/>
      <c r="K101" s="151">
        <v>2008</v>
      </c>
      <c r="L101" s="100">
        <v>2</v>
      </c>
      <c r="M101" s="83">
        <v>-2.4</v>
      </c>
      <c r="N101" s="89">
        <v>-1.2</v>
      </c>
      <c r="O101" t="s" s="131">
        <v>119</v>
      </c>
      <c r="P101" s="135">
        <f>AVERAGE(B91:B101)</f>
        <v>49.8181818181818</v>
      </c>
      <c r="Q101" s="97">
        <f>AVERAGE(D91:D101)</f>
        <v>0.976690093891919</v>
      </c>
      <c r="R101" t="s" s="134">
        <v>119</v>
      </c>
      <c r="S101" s="135">
        <f>AVERAGE(G91:G101)</f>
        <v>27.2727272727273</v>
      </c>
      <c r="T101" s="97">
        <f>AVERAGE(I91:I101)</f>
        <v>0.0142167536345441</v>
      </c>
      <c r="U101" t="s" s="134">
        <v>119</v>
      </c>
      <c r="V101" s="135">
        <f>AVERAGE(L91:L101)</f>
        <v>5.54545454545455</v>
      </c>
      <c r="W101" s="97">
        <f>AVERAGE(N91:N101)</f>
        <v>-1.66635642135642</v>
      </c>
    </row>
    <row r="102" ht="21.95" customHeight="1">
      <c r="A102" s="150">
        <v>2009</v>
      </c>
      <c r="B102" s="100">
        <v>37</v>
      </c>
      <c r="C102" s="83">
        <v>45.6</v>
      </c>
      <c r="D102" s="87">
        <v>1.23243243243243</v>
      </c>
      <c r="E102" s="40"/>
      <c r="F102" s="151">
        <v>2009</v>
      </c>
      <c r="G102" s="100">
        <v>16</v>
      </c>
      <c r="H102" s="83">
        <v>-1.1</v>
      </c>
      <c r="I102" s="87">
        <v>-0.06875000000000001</v>
      </c>
      <c r="J102" s="40"/>
      <c r="K102" s="151">
        <v>2009</v>
      </c>
      <c r="L102" s="100">
        <v>3</v>
      </c>
      <c r="M102" s="83">
        <v>-4.9</v>
      </c>
      <c r="N102" s="89">
        <v>-1.63333333333333</v>
      </c>
      <c r="O102" t="s" s="131">
        <v>118</v>
      </c>
      <c r="P102" s="135">
        <f>AVERAGE(B91:B102)</f>
        <v>48.75</v>
      </c>
      <c r="Q102" s="97">
        <f>AVERAGE(D91:D102)</f>
        <v>0.998001955436961</v>
      </c>
      <c r="R102" t="s" s="134">
        <v>118</v>
      </c>
      <c r="S102" s="135">
        <f>AVERAGE(G91:G102)</f>
        <v>26.3333333333333</v>
      </c>
      <c r="T102" s="97">
        <f>AVERAGE(I91:I102)</f>
        <v>0.00730285749833212</v>
      </c>
      <c r="U102" t="s" s="134">
        <v>118</v>
      </c>
      <c r="V102" s="135">
        <f>AVERAGE(L91:L102)</f>
        <v>5.33333333333333</v>
      </c>
      <c r="W102" s="97">
        <f>AVERAGE(N91:N102)</f>
        <v>-1.6636044973545</v>
      </c>
    </row>
    <row r="103" ht="21.95" customHeight="1">
      <c r="A103" s="150">
        <v>2010</v>
      </c>
      <c r="B103" s="100">
        <v>55</v>
      </c>
      <c r="C103" s="83">
        <v>66.40000000000001</v>
      </c>
      <c r="D103" s="87">
        <v>1.20727272727273</v>
      </c>
      <c r="E103" s="40"/>
      <c r="F103" s="151">
        <v>2010</v>
      </c>
      <c r="G103" s="100">
        <v>28</v>
      </c>
      <c r="H103" s="83">
        <v>7.5</v>
      </c>
      <c r="I103" s="87">
        <v>0.267857142857143</v>
      </c>
      <c r="J103" s="40"/>
      <c r="K103" s="151">
        <v>2010</v>
      </c>
      <c r="L103" s="100">
        <v>2</v>
      </c>
      <c r="M103" s="83">
        <v>-3.5</v>
      </c>
      <c r="N103" s="89">
        <v>-1.75</v>
      </c>
      <c r="O103" t="s" s="131">
        <v>117</v>
      </c>
      <c r="P103" s="135">
        <f>AVERAGE(B91:B103)</f>
        <v>49.2307692307692</v>
      </c>
      <c r="Q103" s="97">
        <f>AVERAGE(D91:D103)</f>
        <v>1.01409970711664</v>
      </c>
      <c r="R103" t="s" s="134">
        <v>117</v>
      </c>
      <c r="S103" s="135">
        <f>AVERAGE(G91:G103)</f>
        <v>26.4615384615385</v>
      </c>
      <c r="T103" s="97">
        <f>AVERAGE(I91:I103)</f>
        <v>0.0273454948336253</v>
      </c>
      <c r="U103" t="s" s="134">
        <v>117</v>
      </c>
      <c r="V103" s="135">
        <f>AVERAGE(L91:L103)</f>
        <v>5.07692307692308</v>
      </c>
      <c r="W103" s="97">
        <f>AVERAGE(N91:N103)</f>
        <v>-1.67025030525031</v>
      </c>
    </row>
    <row r="104" ht="21.95" customHeight="1">
      <c r="A104" s="150">
        <v>2011</v>
      </c>
      <c r="B104" s="100">
        <v>59</v>
      </c>
      <c r="C104" s="83">
        <v>48.1</v>
      </c>
      <c r="D104" s="87">
        <v>0.815254237288136</v>
      </c>
      <c r="E104" s="40"/>
      <c r="F104" s="151">
        <v>2011</v>
      </c>
      <c r="G104" s="100">
        <v>36</v>
      </c>
      <c r="H104" s="83">
        <v>-0.4</v>
      </c>
      <c r="I104" s="87">
        <v>-0.0111111111111111</v>
      </c>
      <c r="J104" s="40"/>
      <c r="K104" s="151">
        <v>2011</v>
      </c>
      <c r="L104" s="100">
        <v>7</v>
      </c>
      <c r="M104" s="83">
        <v>-11.3</v>
      </c>
      <c r="N104" s="89">
        <v>-1.61428571428571</v>
      </c>
      <c r="O104" t="s" s="131">
        <v>116</v>
      </c>
      <c r="P104" s="135">
        <f>AVERAGE(B91:B104)</f>
        <v>49.9285714285714</v>
      </c>
      <c r="Q104" s="97">
        <f>AVERAGE(D91:D104)</f>
        <v>0.999896459271743</v>
      </c>
      <c r="R104" t="s" s="134">
        <v>116</v>
      </c>
      <c r="S104" s="135">
        <f>AVERAGE(G91:G104)</f>
        <v>27.1428571428571</v>
      </c>
      <c r="T104" s="97">
        <f>AVERAGE(I91:I104)</f>
        <v>0.0245985944090012</v>
      </c>
      <c r="U104" t="s" s="134">
        <v>116</v>
      </c>
      <c r="V104" s="135">
        <f>AVERAGE(L91:L104)</f>
        <v>5.21428571428571</v>
      </c>
      <c r="W104" s="97">
        <f>AVERAGE(N91:N104)</f>
        <v>-1.66625283446712</v>
      </c>
    </row>
    <row r="105" ht="21.95" customHeight="1">
      <c r="A105" s="150">
        <v>2012</v>
      </c>
      <c r="B105" s="100">
        <v>74</v>
      </c>
      <c r="C105" s="83">
        <v>47.2</v>
      </c>
      <c r="D105" s="87">
        <v>0.637837837837838</v>
      </c>
      <c r="E105" s="40"/>
      <c r="F105" s="151">
        <v>2012</v>
      </c>
      <c r="G105" s="100">
        <v>38</v>
      </c>
      <c r="H105" s="83">
        <v>-29.3</v>
      </c>
      <c r="I105" s="87">
        <v>-0.771052631578947</v>
      </c>
      <c r="J105" s="40"/>
      <c r="K105" s="151">
        <v>2012</v>
      </c>
      <c r="L105" s="100">
        <v>19</v>
      </c>
      <c r="M105" s="83">
        <v>-33.2</v>
      </c>
      <c r="N105" s="89">
        <v>-1.74736842105263</v>
      </c>
      <c r="O105" t="s" s="131">
        <v>115</v>
      </c>
      <c r="P105" s="135">
        <f>AVERAGE(B91:B105)</f>
        <v>51.5333333333333</v>
      </c>
      <c r="Q105" s="97">
        <f>AVERAGE(D91:D105)</f>
        <v>0.9757592178428161</v>
      </c>
      <c r="R105" t="s" s="134">
        <v>115</v>
      </c>
      <c r="S105" s="135">
        <f>AVERAGE(G91:G105)</f>
        <v>27.8666666666667</v>
      </c>
      <c r="T105" s="97">
        <f>AVERAGE(I91:I105)</f>
        <v>-0.028444820656862</v>
      </c>
      <c r="U105" t="s" s="134">
        <v>115</v>
      </c>
      <c r="V105" s="135">
        <f>AVERAGE(L91:L105)</f>
        <v>6.13333333333333</v>
      </c>
      <c r="W105" s="97">
        <f>AVERAGE(N91:N105)</f>
        <v>-1.67166054023949</v>
      </c>
    </row>
    <row r="106" ht="21.95" customHeight="1">
      <c r="A106" s="150">
        <v>2013</v>
      </c>
      <c r="B106" s="100">
        <v>44</v>
      </c>
      <c r="C106" s="83">
        <v>53.6</v>
      </c>
      <c r="D106" s="87">
        <v>1.21818181818182</v>
      </c>
      <c r="E106" s="40"/>
      <c r="F106" s="151">
        <v>2013</v>
      </c>
      <c r="G106" s="100">
        <v>20</v>
      </c>
      <c r="H106" s="83">
        <v>6.9</v>
      </c>
      <c r="I106" s="87">
        <v>0.345</v>
      </c>
      <c r="J106" s="40"/>
      <c r="K106" s="151">
        <v>2013</v>
      </c>
      <c r="L106" s="100">
        <v>4</v>
      </c>
      <c r="M106" s="83">
        <v>-5.8</v>
      </c>
      <c r="N106" s="89">
        <v>-1.45</v>
      </c>
      <c r="O106" t="s" s="131">
        <v>114</v>
      </c>
      <c r="P106" s="135">
        <f>AVERAGE(B91:B106)</f>
        <v>51.0625</v>
      </c>
      <c r="Q106" s="97">
        <f>AVERAGE(D91:D106)</f>
        <v>0.990910630364004</v>
      </c>
      <c r="R106" t="s" s="134">
        <v>114</v>
      </c>
      <c r="S106" s="135">
        <f>AVERAGE(G91:G106)</f>
        <v>27.375</v>
      </c>
      <c r="T106" s="97">
        <f>AVERAGE(I91:I106)</f>
        <v>-0.00510451936580811</v>
      </c>
      <c r="U106" t="s" s="134">
        <v>114</v>
      </c>
      <c r="V106" s="135">
        <f>AVERAGE(L91:L106)</f>
        <v>6</v>
      </c>
      <c r="W106" s="97">
        <f>AVERAGE(N91:N106)</f>
        <v>-1.65780675647452</v>
      </c>
    </row>
    <row r="107" ht="21.95" customHeight="1">
      <c r="A107" s="150">
        <v>2014</v>
      </c>
      <c r="B107" s="100">
        <v>53</v>
      </c>
      <c r="C107" s="83">
        <v>28.8</v>
      </c>
      <c r="D107" s="87">
        <v>0.543396226415094</v>
      </c>
      <c r="E107" s="40"/>
      <c r="F107" s="151">
        <v>2014</v>
      </c>
      <c r="G107" s="100">
        <v>32</v>
      </c>
      <c r="H107" s="83">
        <v>-15.5</v>
      </c>
      <c r="I107" s="87">
        <v>-0.484375</v>
      </c>
      <c r="J107" s="40"/>
      <c r="K107" s="151">
        <v>2014</v>
      </c>
      <c r="L107" s="100">
        <v>12</v>
      </c>
      <c r="M107" s="83">
        <v>-28.1</v>
      </c>
      <c r="N107" s="89">
        <v>-2.34166666666667</v>
      </c>
      <c r="O107" t="s" s="131">
        <v>113</v>
      </c>
      <c r="P107" s="135">
        <f>AVERAGE(B91:B107)</f>
        <v>51.1764705882353</v>
      </c>
      <c r="Q107" s="97">
        <f>AVERAGE(D91:D107)</f>
        <v>0.964586253661127</v>
      </c>
      <c r="R107" t="s" s="134">
        <v>113</v>
      </c>
      <c r="S107" s="135">
        <f>AVERAGE(G91:G107)</f>
        <v>27.6470588235294</v>
      </c>
      <c r="T107" s="97">
        <f>AVERAGE(I91:I107)</f>
        <v>-0.0332969005795841</v>
      </c>
      <c r="U107" t="s" s="134">
        <v>113</v>
      </c>
      <c r="V107" s="135">
        <f>AVERAGE(L91:L107)</f>
        <v>6.35294117647059</v>
      </c>
      <c r="W107" s="97">
        <f>AVERAGE(N91:N107)</f>
        <v>-1.69803381001523</v>
      </c>
    </row>
    <row r="108" ht="21.95" customHeight="1">
      <c r="A108" s="150">
        <v>2015</v>
      </c>
      <c r="B108" s="100">
        <v>53</v>
      </c>
      <c r="C108" s="83">
        <v>30.2</v>
      </c>
      <c r="D108" s="87">
        <v>0.569811320754717</v>
      </c>
      <c r="E108" s="40"/>
      <c r="F108" s="151">
        <v>2015</v>
      </c>
      <c r="G108" s="100">
        <v>35</v>
      </c>
      <c r="H108" s="83">
        <v>-9.4</v>
      </c>
      <c r="I108" s="87">
        <v>-0.268571428571429</v>
      </c>
      <c r="J108" s="40"/>
      <c r="K108" s="151">
        <v>2015</v>
      </c>
      <c r="L108" s="100">
        <v>11</v>
      </c>
      <c r="M108" s="83">
        <v>-17.4</v>
      </c>
      <c r="N108" s="89">
        <v>-1.58181818181818</v>
      </c>
      <c r="O108" t="s" s="131">
        <v>112</v>
      </c>
      <c r="P108" s="135">
        <f>AVERAGE(B91:B108)</f>
        <v>51.2777777777778</v>
      </c>
      <c r="Q108" s="97">
        <f>AVERAGE(D91:D108)</f>
        <v>0.942654312944104</v>
      </c>
      <c r="R108" t="s" s="134">
        <v>112</v>
      </c>
      <c r="S108" s="135">
        <f>AVERAGE(G91:G108)</f>
        <v>28.0555555555556</v>
      </c>
      <c r="T108" s="97">
        <f>AVERAGE(I91:I108)</f>
        <v>-0.0463677076902422</v>
      </c>
      <c r="U108" t="s" s="134">
        <v>112</v>
      </c>
      <c r="V108" s="135">
        <f>AVERAGE(L91:L108)</f>
        <v>6.61111111111111</v>
      </c>
      <c r="W108" s="97">
        <f>AVERAGE(N91:N108)</f>
        <v>-1.69157738622651</v>
      </c>
    </row>
    <row r="109" ht="21.95" customHeight="1">
      <c r="A109" s="150">
        <v>2016</v>
      </c>
      <c r="B109" s="100">
        <v>34</v>
      </c>
      <c r="C109" s="83">
        <v>52.9</v>
      </c>
      <c r="D109" s="87">
        <v>1.55588235294118</v>
      </c>
      <c r="E109" s="40"/>
      <c r="F109" s="151">
        <v>2016</v>
      </c>
      <c r="G109" s="100">
        <v>13</v>
      </c>
      <c r="H109" s="83">
        <v>6.9</v>
      </c>
      <c r="I109" s="87">
        <v>0.530769230769231</v>
      </c>
      <c r="J109" s="40"/>
      <c r="K109" s="151">
        <v>2016</v>
      </c>
      <c r="L109" s="100">
        <v>0</v>
      </c>
      <c r="M109" s="83">
        <v>0</v>
      </c>
      <c r="N109" s="89"/>
      <c r="O109" t="s" s="131">
        <v>111</v>
      </c>
      <c r="P109" s="135">
        <f>AVERAGE(B91:B109)</f>
        <v>50.3684210526316</v>
      </c>
      <c r="Q109" s="97">
        <f>AVERAGE(D91:D109)</f>
        <v>0.97492947294395</v>
      </c>
      <c r="R109" t="s" s="134">
        <v>111</v>
      </c>
      <c r="S109" s="135">
        <f>AVERAGE(G91:G109)</f>
        <v>27.2631578947368</v>
      </c>
      <c r="T109" s="97">
        <f>AVERAGE(I91:I109)</f>
        <v>-0.0159920793502699</v>
      </c>
      <c r="U109" t="s" s="134">
        <v>111</v>
      </c>
      <c r="V109" s="135">
        <f>AVERAGE(L91:L109)</f>
        <v>6.26315789473684</v>
      </c>
      <c r="W109" s="97">
        <f>AVERAGE(N91:N109)</f>
        <v>-1.69157738622651</v>
      </c>
    </row>
    <row r="110" ht="21.95" customHeight="1">
      <c r="A110" s="150">
        <v>2017</v>
      </c>
      <c r="B110" s="100">
        <v>74</v>
      </c>
      <c r="C110" s="83">
        <v>-11.5</v>
      </c>
      <c r="D110" s="87">
        <v>-0.155405405405405</v>
      </c>
      <c r="E110" s="40"/>
      <c r="F110" s="151">
        <v>2017</v>
      </c>
      <c r="G110" s="100">
        <v>55</v>
      </c>
      <c r="H110" s="83">
        <v>-51.2</v>
      </c>
      <c r="I110" s="87">
        <v>-0.930909090909091</v>
      </c>
      <c r="J110" s="40"/>
      <c r="K110" s="151">
        <v>2017</v>
      </c>
      <c r="L110" s="100">
        <v>25</v>
      </c>
      <c r="M110" s="83">
        <v>-56.4</v>
      </c>
      <c r="N110" s="89">
        <v>-2.256</v>
      </c>
      <c r="O110" t="s" s="131">
        <v>110</v>
      </c>
      <c r="P110" s="135">
        <f>AVERAGE(B91:B110)</f>
        <v>51.55</v>
      </c>
      <c r="Q110" s="97">
        <f>AVERAGE(D91:D110)</f>
        <v>0.918412729026482</v>
      </c>
      <c r="R110" t="s" s="134">
        <v>110</v>
      </c>
      <c r="S110" s="135">
        <f>AVERAGE(G91:G110)</f>
        <v>28.65</v>
      </c>
      <c r="T110" s="97">
        <f>AVERAGE(I91:I110)</f>
        <v>-0.0617379299282109</v>
      </c>
      <c r="U110" t="s" s="134">
        <v>110</v>
      </c>
      <c r="V110" s="135">
        <f>AVERAGE(L91:L110)</f>
        <v>7.2</v>
      </c>
      <c r="W110" s="97">
        <f>AVERAGE(N91:N110)</f>
        <v>-1.72128383958301</v>
      </c>
    </row>
    <row r="111" ht="21.95" customHeight="1">
      <c r="A111" s="150">
        <v>2018</v>
      </c>
      <c r="B111" s="100">
        <v>61</v>
      </c>
      <c r="C111" s="83">
        <v>13</v>
      </c>
      <c r="D111" s="87">
        <v>0.213114754098361</v>
      </c>
      <c r="E111" s="40"/>
      <c r="F111" s="151">
        <v>2018</v>
      </c>
      <c r="G111" s="100">
        <v>41</v>
      </c>
      <c r="H111" s="83">
        <v>-30.3</v>
      </c>
      <c r="I111" s="87">
        <v>-0.739024390243902</v>
      </c>
      <c r="J111" s="40"/>
      <c r="K111" s="151">
        <v>2018</v>
      </c>
      <c r="L111" s="100">
        <v>15</v>
      </c>
      <c r="M111" s="83">
        <v>-36.1</v>
      </c>
      <c r="N111" s="89">
        <v>-2.40666666666667</v>
      </c>
      <c r="O111" s="96"/>
      <c r="P111" s="83"/>
      <c r="Q111" s="83"/>
      <c r="R111" s="84"/>
      <c r="S111" s="83"/>
      <c r="T111" s="83"/>
      <c r="U111" s="84"/>
      <c r="V111" s="83"/>
      <c r="W111" s="97"/>
    </row>
    <row r="112" ht="21.95" customHeight="1">
      <c r="A112" s="150">
        <v>2019</v>
      </c>
      <c r="B112" s="100">
        <v>56</v>
      </c>
      <c r="C112" s="83">
        <v>52.7</v>
      </c>
      <c r="D112" s="87">
        <v>0.941071428571429</v>
      </c>
      <c r="E112" s="40"/>
      <c r="F112" s="151">
        <v>2019</v>
      </c>
      <c r="G112" s="100">
        <v>31</v>
      </c>
      <c r="H112" s="83">
        <v>-1.9</v>
      </c>
      <c r="I112" s="87">
        <v>-0.0612903225806452</v>
      </c>
      <c r="J112" s="40"/>
      <c r="K112" s="151">
        <v>2019</v>
      </c>
      <c r="L112" s="100">
        <v>5</v>
      </c>
      <c r="M112" s="83">
        <v>-7.7</v>
      </c>
      <c r="N112" s="89">
        <v>-1.54</v>
      </c>
      <c r="O112" s="96"/>
      <c r="P112" s="83"/>
      <c r="Q112" s="83"/>
      <c r="R112" s="84"/>
      <c r="S112" s="83"/>
      <c r="T112" s="83"/>
      <c r="U112" s="84"/>
      <c r="V112" s="83"/>
      <c r="W112" s="97"/>
    </row>
    <row r="113" ht="21.95" customHeight="1">
      <c r="A113" s="150">
        <v>2020</v>
      </c>
      <c r="B113" s="100">
        <v>62</v>
      </c>
      <c r="C113" s="83">
        <v>34.2</v>
      </c>
      <c r="D113" s="87">
        <v>0.551612903225806</v>
      </c>
      <c r="E113" s="40"/>
      <c r="F113" s="151">
        <v>2020</v>
      </c>
      <c r="G113" s="100">
        <v>37</v>
      </c>
      <c r="H113" s="83">
        <v>-19.9</v>
      </c>
      <c r="I113" s="87">
        <v>-0.537837837837838</v>
      </c>
      <c r="J113" s="40"/>
      <c r="K113" s="151">
        <v>2020</v>
      </c>
      <c r="L113" s="100">
        <v>15</v>
      </c>
      <c r="M113" s="83">
        <v>-26.5</v>
      </c>
      <c r="N113" s="89">
        <v>-1.76666666666667</v>
      </c>
      <c r="O113" s="96"/>
      <c r="P113" s="83"/>
      <c r="Q113" s="83"/>
      <c r="R113" s="84"/>
      <c r="S113" s="83"/>
      <c r="T113" s="83"/>
      <c r="U113" s="84"/>
      <c r="V113" s="83"/>
      <c r="W113" s="97"/>
    </row>
    <row r="114" ht="21.95" customHeight="1">
      <c r="A114" s="150">
        <v>2021</v>
      </c>
      <c r="B114" s="100">
        <v>48</v>
      </c>
      <c r="C114" s="83">
        <v>41.4</v>
      </c>
      <c r="D114" s="87">
        <v>0.8625</v>
      </c>
      <c r="E114" s="40"/>
      <c r="F114" s="151">
        <v>2021</v>
      </c>
      <c r="G114" s="100">
        <v>25</v>
      </c>
      <c r="H114" s="83">
        <v>-7.1</v>
      </c>
      <c r="I114" s="87">
        <v>-0.284</v>
      </c>
      <c r="J114" s="40"/>
      <c r="K114" s="151">
        <v>2021</v>
      </c>
      <c r="L114" s="100">
        <v>11</v>
      </c>
      <c r="M114" s="83">
        <v>-15.4</v>
      </c>
      <c r="N114" s="89">
        <v>-1.4</v>
      </c>
      <c r="O114" s="96"/>
      <c r="P114" s="83"/>
      <c r="Q114" s="83"/>
      <c r="R114" s="84"/>
      <c r="S114" s="83"/>
      <c r="T114" s="83"/>
      <c r="U114" s="84"/>
      <c r="V114" s="83"/>
      <c r="W114" s="97"/>
    </row>
    <row r="115" ht="21.95" customHeight="1">
      <c r="A115" s="150">
        <v>2022</v>
      </c>
      <c r="B115" s="100">
        <v>45</v>
      </c>
      <c r="C115" s="83">
        <v>14.5</v>
      </c>
      <c r="D115" s="87">
        <v>0.322222222222222</v>
      </c>
      <c r="E115" s="40"/>
      <c r="F115" s="151">
        <v>2022</v>
      </c>
      <c r="G115" s="100">
        <v>30</v>
      </c>
      <c r="H115" s="83">
        <v>-17</v>
      </c>
      <c r="I115" s="87">
        <v>-0.566666666666667</v>
      </c>
      <c r="J115" s="40"/>
      <c r="K115" s="151">
        <v>2022</v>
      </c>
      <c r="L115" s="100">
        <v>10</v>
      </c>
      <c r="M115" s="83">
        <v>-20.2</v>
      </c>
      <c r="N115" s="89">
        <v>-2.02</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90"/>
      <c r="E134" s="40"/>
      <c r="F134" s="88"/>
      <c r="G134" s="84"/>
      <c r="H134" s="83"/>
      <c r="I134" s="90"/>
      <c r="J134" s="40"/>
      <c r="K134" s="88"/>
      <c r="L134" s="84"/>
      <c r="M134" s="83"/>
      <c r="N134" s="91"/>
      <c r="O134" s="82"/>
      <c r="P134" s="83"/>
      <c r="Q134" s="83"/>
      <c r="R134" s="84"/>
      <c r="S134" s="84"/>
      <c r="T134" s="83"/>
      <c r="U134" s="83"/>
      <c r="V134" s="83"/>
      <c r="W134" s="85"/>
    </row>
    <row r="135" ht="21.95" customHeight="1">
      <c r="A135" s="86"/>
      <c r="B135" s="84"/>
      <c r="C135" s="83"/>
      <c r="D135" s="90"/>
      <c r="E135" s="40"/>
      <c r="F135" s="88"/>
      <c r="G135" s="84"/>
      <c r="H135" s="83"/>
      <c r="I135" s="90"/>
      <c r="J135" s="40"/>
      <c r="K135" s="88"/>
      <c r="L135" s="84"/>
      <c r="M135" s="83"/>
      <c r="N135" s="91"/>
      <c r="O135" s="82"/>
      <c r="P135" s="83"/>
      <c r="Q135" s="83"/>
      <c r="R135" s="84"/>
      <c r="S135" s="84"/>
      <c r="T135" s="83"/>
      <c r="U135" s="83"/>
      <c r="V135" s="83"/>
      <c r="W135" s="85"/>
    </row>
    <row r="136" ht="21.95" customHeight="1">
      <c r="A136" t="s" s="92">
        <v>97</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98</v>
      </c>
      <c r="B137" t="s" s="162">
        <v>260</v>
      </c>
      <c r="C137" s="83"/>
      <c r="D137" s="87"/>
      <c r="E137" s="40"/>
      <c r="F137" t="s" s="95">
        <v>98</v>
      </c>
      <c r="G137" t="s" s="162">
        <v>260</v>
      </c>
      <c r="H137" s="83"/>
      <c r="I137" s="87"/>
      <c r="J137" s="40"/>
      <c r="K137" t="s" s="95">
        <v>98</v>
      </c>
      <c r="L137" t="s" s="162">
        <v>260</v>
      </c>
      <c r="M137" s="83"/>
      <c r="N137" s="89"/>
      <c r="O137" s="96"/>
      <c r="P137" s="83"/>
      <c r="Q137" s="83"/>
      <c r="R137" s="84"/>
      <c r="S137" s="83"/>
      <c r="T137" s="83"/>
      <c r="U137" s="84"/>
      <c r="V137" s="83"/>
      <c r="W137" s="97"/>
    </row>
    <row r="138" ht="21.95" customHeight="1">
      <c r="A138" t="s" s="98">
        <v>99</v>
      </c>
      <c r="B138" s="100">
        <f>AVERAGE(B80:B89)</f>
        <v>41.8</v>
      </c>
      <c r="C138" s="83">
        <f>AVERAGE(C80:C89)</f>
        <v>49.22</v>
      </c>
      <c r="D138" s="87">
        <f>AVERAGE(D80:D89)</f>
        <v>1.21476520933207</v>
      </c>
      <c r="E138" s="40"/>
      <c r="F138" t="s" s="99">
        <v>99</v>
      </c>
      <c r="G138" s="100">
        <f>AVERAGE(G80:G89)</f>
        <v>19.3</v>
      </c>
      <c r="H138" s="83">
        <f>AVERAGE(H80:H89)</f>
        <v>2.31</v>
      </c>
      <c r="I138" s="87">
        <f>AVERAGE(I80:I89)</f>
        <v>0.189700902890801</v>
      </c>
      <c r="J138" s="40"/>
      <c r="K138" t="s" s="99">
        <v>99</v>
      </c>
      <c r="L138" s="100">
        <f>AVERAGE(L80:L89)</f>
        <v>3.4</v>
      </c>
      <c r="M138" s="83">
        <f>AVERAGE(M80:M89)</f>
        <v>-5.83</v>
      </c>
      <c r="N138" s="89">
        <f>AVERAGE(N80:N89)</f>
        <v>-1.68011904761905</v>
      </c>
      <c r="O138" s="96"/>
      <c r="P138" s="83"/>
      <c r="Q138" s="83"/>
      <c r="R138" s="84"/>
      <c r="S138" s="83"/>
      <c r="T138" s="83"/>
      <c r="U138" s="84"/>
      <c r="V138" s="83"/>
      <c r="W138" s="97"/>
    </row>
    <row r="139" ht="21.95" customHeight="1">
      <c r="A139" t="s" s="98">
        <v>100</v>
      </c>
      <c r="B139" s="83">
        <f>AVERAGE(B91:B100)</f>
        <v>50.2</v>
      </c>
      <c r="C139" s="83">
        <f>AVERAGE(C91:C100)</f>
        <v>46.52</v>
      </c>
      <c r="D139" s="87">
        <f>AVERAGE(D91:D100)</f>
        <v>0.947185190237632</v>
      </c>
      <c r="E139" s="40"/>
      <c r="F139" t="s" s="99">
        <v>100</v>
      </c>
      <c r="G139" s="83">
        <f>AVERAGE(G91:G100)</f>
        <v>27.8</v>
      </c>
      <c r="H139" s="83">
        <f>AVERAGE(H91:H100)</f>
        <v>-1.03</v>
      </c>
      <c r="I139" s="87">
        <f>AVERAGE(I91:I100)</f>
        <v>-0.00981611645654696</v>
      </c>
      <c r="J139" s="40"/>
      <c r="K139" t="s" s="99">
        <v>100</v>
      </c>
      <c r="L139" s="83">
        <f>AVERAGE(L91:L100)</f>
        <v>5.9</v>
      </c>
      <c r="M139" s="83">
        <f>AVERAGE(M91:M100)</f>
        <v>-10.42</v>
      </c>
      <c r="N139" s="89">
        <f>AVERAGE(N91:N100)</f>
        <v>-1.71299206349206</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100">
        <f>AVERAGE(B80:B89)</f>
        <v>41.8</v>
      </c>
      <c r="C141" s="83">
        <f>AVERAGE(C80:C89)</f>
        <v>49.22</v>
      </c>
      <c r="D141" s="87">
        <f>AVERAGE(D80:D89)</f>
        <v>1.21476520933207</v>
      </c>
      <c r="E141" s="40"/>
      <c r="F141" t="s" s="104">
        <v>102</v>
      </c>
      <c r="G141" s="100">
        <f>AVERAGE(G80:G89)</f>
        <v>19.3</v>
      </c>
      <c r="H141" s="83">
        <f>AVERAGE(H80:H89)</f>
        <v>2.31</v>
      </c>
      <c r="I141" s="87">
        <f>AVERAGE(I80:I89)</f>
        <v>0.189700902890801</v>
      </c>
      <c r="J141" s="40"/>
      <c r="K141" t="s" s="104">
        <v>102</v>
      </c>
      <c r="L141" s="100">
        <f>AVERAGE(L80:L89)</f>
        <v>3.4</v>
      </c>
      <c r="M141" s="83">
        <f>AVERAGE(M80:M89)</f>
        <v>-5.83</v>
      </c>
      <c r="N141" s="89">
        <f>AVERAGE(N80:N89)</f>
        <v>-1.68011904761905</v>
      </c>
      <c r="O141" s="96"/>
      <c r="P141" s="83"/>
      <c r="Q141" s="83"/>
      <c r="R141" s="84"/>
      <c r="S141" s="83"/>
      <c r="T141" s="83"/>
      <c r="U141" s="84"/>
      <c r="V141" s="83"/>
      <c r="W141" s="97"/>
    </row>
    <row r="142" ht="21.95" customHeight="1">
      <c r="A142" t="s" s="103">
        <v>103</v>
      </c>
      <c r="B142" s="83">
        <f>AVERAGE(B91:B100)</f>
        <v>50.2</v>
      </c>
      <c r="C142" s="83">
        <f>AVERAGE(C91:C100)</f>
        <v>46.52</v>
      </c>
      <c r="D142" s="87">
        <f>AVERAGE(D91:D100)</f>
        <v>0.947185190237632</v>
      </c>
      <c r="E142" s="40"/>
      <c r="F142" t="s" s="104">
        <v>103</v>
      </c>
      <c r="G142" s="83">
        <f>AVERAGE(G91:G100)</f>
        <v>27.8</v>
      </c>
      <c r="H142" s="83">
        <f>AVERAGE(H91:H100)</f>
        <v>-1.03</v>
      </c>
      <c r="I142" s="87">
        <f>AVERAGE(I91:I100)</f>
        <v>-0.00981611645654696</v>
      </c>
      <c r="J142" s="40"/>
      <c r="K142" t="s" s="104">
        <v>103</v>
      </c>
      <c r="L142" s="83">
        <f>AVERAGE(L91:L100)</f>
        <v>5.9</v>
      </c>
      <c r="M142" s="83">
        <f>AVERAGE(M91:M100)</f>
        <v>-10.42</v>
      </c>
      <c r="N142" s="89">
        <f>AVERAGE(N91:N100)</f>
        <v>-1.71299206349206</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AVERAGE(B85:B89)</f>
        <v>43.2</v>
      </c>
      <c r="C145" s="83">
        <f>AVERAGE(C85:C89)</f>
        <v>42.94</v>
      </c>
      <c r="D145" s="87">
        <f>AVERAGE(D85:D89)</f>
        <v>1.02835444268816</v>
      </c>
      <c r="E145" s="40"/>
      <c r="F145" t="s" s="99">
        <v>99</v>
      </c>
      <c r="G145" s="83">
        <f>AVERAGE(G85:G89)</f>
        <v>22.2</v>
      </c>
      <c r="H145" s="83">
        <f>AVERAGE(H85:H89)</f>
        <v>0.42</v>
      </c>
      <c r="I145" s="87">
        <f>AVERAGE(I85:I89)</f>
        <v>0.0926336898395721</v>
      </c>
      <c r="J145" s="40"/>
      <c r="K145" t="s" s="99">
        <v>99</v>
      </c>
      <c r="L145" s="83">
        <f>AVERAGE(L85:L89)</f>
        <v>4.6</v>
      </c>
      <c r="M145" s="83">
        <f>AVERAGE(M85:M89)</f>
        <v>-7.86</v>
      </c>
      <c r="N145" s="89">
        <f>AVERAGE(N85:N89)</f>
        <v>-1.65619047619048</v>
      </c>
      <c r="O145" s="96"/>
      <c r="P145" s="83"/>
      <c r="Q145" s="83"/>
      <c r="R145" s="84"/>
      <c r="S145" s="83"/>
      <c r="T145" s="83"/>
      <c r="U145" s="84"/>
      <c r="V145" s="83"/>
      <c r="W145" s="97"/>
    </row>
    <row r="146" ht="21.95" customHeight="1">
      <c r="A146" t="s" s="98">
        <v>100</v>
      </c>
      <c r="B146" s="83">
        <f>AVERAGE(B91:B95)</f>
        <v>45.6</v>
      </c>
      <c r="C146" s="83">
        <f>AVERAGE(C91:C95)</f>
        <v>45.88</v>
      </c>
      <c r="D146" s="87">
        <f>AVERAGE(D91:D95)</f>
        <v>1.00832510246068</v>
      </c>
      <c r="E146" s="40"/>
      <c r="F146" t="s" s="99">
        <v>100</v>
      </c>
      <c r="G146" s="83">
        <f>AVERAGE(G91:G95)</f>
        <v>25</v>
      </c>
      <c r="H146" s="83">
        <f>AVERAGE(H91:H95)</f>
        <v>2.34</v>
      </c>
      <c r="I146" s="87">
        <f>AVERAGE(I91:I95)</f>
        <v>0.0923289310232103</v>
      </c>
      <c r="J146" s="40"/>
      <c r="K146" t="s" s="99">
        <v>100</v>
      </c>
      <c r="L146" s="83">
        <f>AVERAGE(L91:L95)</f>
        <v>4.4</v>
      </c>
      <c r="M146" s="83">
        <f>AVERAGE(M91:M95)</f>
        <v>-7.32</v>
      </c>
      <c r="N146" s="89">
        <f>AVERAGE(N91:N95)</f>
        <v>-1.624</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AVERAGE(B85:B89)</f>
        <v>43.2</v>
      </c>
      <c r="C148" s="83">
        <f>AVERAGE(C85:C89)</f>
        <v>42.94</v>
      </c>
      <c r="D148" s="87">
        <f>AVERAGE(D85:D89)</f>
        <v>1.02835444268816</v>
      </c>
      <c r="E148" s="40"/>
      <c r="F148" t="s" s="104">
        <v>102</v>
      </c>
      <c r="G148" s="83">
        <f>AVERAGE(G85:G89)</f>
        <v>22.2</v>
      </c>
      <c r="H148" s="83">
        <f>AVERAGE(H85:H89)</f>
        <v>0.42</v>
      </c>
      <c r="I148" s="87">
        <f>AVERAGE(I85:I89)</f>
        <v>0.0926336898395721</v>
      </c>
      <c r="J148" s="40"/>
      <c r="K148" t="s" s="104">
        <v>102</v>
      </c>
      <c r="L148" s="83">
        <f>AVERAGE(L85:L89)</f>
        <v>4.6</v>
      </c>
      <c r="M148" s="83">
        <f>AVERAGE(M85:M89)</f>
        <v>-7.86</v>
      </c>
      <c r="N148" s="89">
        <f>AVERAGE(N85:N89)</f>
        <v>-1.65619047619048</v>
      </c>
      <c r="O148" s="96"/>
      <c r="P148" s="83"/>
      <c r="Q148" s="83"/>
      <c r="R148" s="84"/>
      <c r="S148" s="83"/>
      <c r="T148" s="83"/>
      <c r="U148" s="84"/>
      <c r="V148" s="83"/>
      <c r="W148" s="97"/>
    </row>
    <row r="149" ht="21.95" customHeight="1">
      <c r="A149" t="s" s="103">
        <v>103</v>
      </c>
      <c r="B149" s="83">
        <f>AVERAGE(B91:B95)</f>
        <v>45.6</v>
      </c>
      <c r="C149" s="83">
        <f>AVERAGE(C91:C95)</f>
        <v>45.88</v>
      </c>
      <c r="D149" s="87">
        <f>AVERAGE(D91:D95)</f>
        <v>1.00832510246068</v>
      </c>
      <c r="E149" s="40"/>
      <c r="F149" t="s" s="104">
        <v>103</v>
      </c>
      <c r="G149" s="83">
        <f>AVERAGE(G91:G95)</f>
        <v>25</v>
      </c>
      <c r="H149" s="83">
        <f>AVERAGE(H91:H95)</f>
        <v>2.34</v>
      </c>
      <c r="I149" s="87">
        <f>AVERAGE(I91:I95)</f>
        <v>0.0923289310232103</v>
      </c>
      <c r="J149" s="40"/>
      <c r="K149" t="s" s="104">
        <v>103</v>
      </c>
      <c r="L149" s="83">
        <f>AVERAGE(L91:L95)</f>
        <v>4.4</v>
      </c>
      <c r="M149" s="83">
        <f>AVERAGE(M91:M95)</f>
        <v>-7.32</v>
      </c>
      <c r="N149" s="89">
        <f>AVERAGE(N91:N95)</f>
        <v>-1.624</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9.xml><?xml version="1.0" encoding="utf-8"?>
<worksheet xmlns:r="http://schemas.openxmlformats.org/officeDocument/2006/relationships" xmlns="http://schemas.openxmlformats.org/spreadsheetml/2006/main">
  <dimension ref="A1:W141"/>
  <sheetViews>
    <sheetView workbookViewId="0" showGridLines="0" defaultGridColor="1"/>
  </sheetViews>
  <sheetFormatPr defaultColWidth="16.3333" defaultRowHeight="19.9" customHeight="1" outlineLevelRow="0" outlineLevelCol="0"/>
  <cols>
    <col min="1" max="1" width="10" style="242" customWidth="1"/>
    <col min="2" max="4" width="12.1719" style="242" customWidth="1"/>
    <col min="5" max="5" width="1.35156" style="242" customWidth="1"/>
    <col min="6" max="6" width="10" style="242" customWidth="1"/>
    <col min="7" max="9" width="12.1719" style="242" customWidth="1"/>
    <col min="10" max="10" width="1.35156" style="242" customWidth="1"/>
    <col min="11" max="11" width="10" style="242" customWidth="1"/>
    <col min="12" max="14" width="12.1719" style="242" customWidth="1"/>
    <col min="15" max="15" width="10.8516" style="242" customWidth="1"/>
    <col min="16" max="17" width="6.5" style="242" customWidth="1"/>
    <col min="18" max="18" width="10.8516" style="242" customWidth="1"/>
    <col min="19" max="20" width="6.5" style="242" customWidth="1"/>
    <col min="21" max="21" width="10.8516" style="242" customWidth="1"/>
    <col min="22" max="23" width="6.5" style="242" customWidth="1"/>
    <col min="24" max="16384" width="16.3516" style="242" customWidth="1"/>
  </cols>
  <sheetData>
    <row r="1" ht="64.15" customHeight="1">
      <c r="A1" t="s" s="164">
        <v>262</v>
      </c>
      <c r="B1" t="s" s="27">
        <v>40</v>
      </c>
      <c r="C1" t="s" s="27">
        <v>41</v>
      </c>
      <c r="D1" t="s" s="28">
        <v>42</v>
      </c>
      <c r="E1" s="29"/>
      <c r="F1" t="s" s="30">
        <v>263</v>
      </c>
      <c r="G1" t="s" s="27">
        <v>44</v>
      </c>
      <c r="H1" t="s" s="27">
        <v>45</v>
      </c>
      <c r="I1" t="s" s="28">
        <v>46</v>
      </c>
      <c r="J1" s="29"/>
      <c r="K1" t="s" s="30">
        <v>136</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1921</v>
      </c>
      <c r="B3" s="144">
        <v>28</v>
      </c>
      <c r="C3" s="78">
        <v>12.2</v>
      </c>
      <c r="D3" s="79">
        <v>0.435714285714286</v>
      </c>
      <c r="E3" s="40"/>
      <c r="F3" s="145">
        <v>1921</v>
      </c>
      <c r="G3" s="144">
        <v>14</v>
      </c>
      <c r="H3" s="78">
        <v>-7.5</v>
      </c>
      <c r="I3" s="79">
        <v>-0.535714285714286</v>
      </c>
      <c r="J3" s="40"/>
      <c r="K3" s="145">
        <v>1921</v>
      </c>
      <c r="L3" s="144">
        <v>1</v>
      </c>
      <c r="M3" s="78">
        <v>-3.3</v>
      </c>
      <c r="N3" s="81">
        <v>-3.3</v>
      </c>
      <c r="O3" s="152"/>
      <c r="P3" s="135"/>
      <c r="Q3" s="97"/>
      <c r="R3" s="153"/>
      <c r="S3" s="135"/>
      <c r="T3" s="97"/>
      <c r="U3" s="153"/>
      <c r="V3" s="135"/>
      <c r="W3" s="97"/>
    </row>
    <row r="4" ht="21.95" customHeight="1">
      <c r="A4" s="150">
        <v>1922</v>
      </c>
      <c r="B4" s="100">
        <v>46</v>
      </c>
      <c r="C4" s="83">
        <v>-0.4</v>
      </c>
      <c r="D4" s="87">
        <v>-0.00869565217391304</v>
      </c>
      <c r="E4" s="40"/>
      <c r="F4" s="151">
        <v>1922</v>
      </c>
      <c r="G4" s="100">
        <v>23</v>
      </c>
      <c r="H4" s="83">
        <v>-29.5</v>
      </c>
      <c r="I4" s="87">
        <v>-1.28260869565217</v>
      </c>
      <c r="J4" s="40"/>
      <c r="K4" s="151">
        <v>1922</v>
      </c>
      <c r="L4" s="100">
        <v>7</v>
      </c>
      <c r="M4" s="83">
        <v>-17.2</v>
      </c>
      <c r="N4" s="89">
        <v>-2.45714285714286</v>
      </c>
      <c r="O4" s="152"/>
      <c r="P4" s="135"/>
      <c r="Q4" s="97"/>
      <c r="R4" s="153"/>
      <c r="S4" s="135"/>
      <c r="T4" s="97"/>
      <c r="U4" s="153"/>
      <c r="V4" s="135"/>
      <c r="W4" s="97"/>
    </row>
    <row r="5" ht="21.95" customHeight="1">
      <c r="A5" s="150">
        <v>1923</v>
      </c>
      <c r="B5" s="100">
        <v>39</v>
      </c>
      <c r="C5" s="83">
        <v>15.5</v>
      </c>
      <c r="D5" s="87">
        <v>0.397435897435897</v>
      </c>
      <c r="E5" s="40"/>
      <c r="F5" s="151">
        <v>1923</v>
      </c>
      <c r="G5" s="100">
        <v>15</v>
      </c>
      <c r="H5" s="83">
        <v>-16.8</v>
      </c>
      <c r="I5" s="87">
        <v>-1.12</v>
      </c>
      <c r="J5" s="40"/>
      <c r="K5" s="151">
        <v>1923</v>
      </c>
      <c r="L5" s="100">
        <v>4</v>
      </c>
      <c r="M5" s="83">
        <v>-10</v>
      </c>
      <c r="N5" s="89">
        <v>-2.5</v>
      </c>
      <c r="O5" s="152"/>
      <c r="P5" s="135"/>
      <c r="Q5" s="97"/>
      <c r="R5" s="153"/>
      <c r="S5" s="135"/>
      <c r="T5" s="97"/>
      <c r="U5" s="153"/>
      <c r="V5" s="135"/>
      <c r="W5" s="97"/>
    </row>
    <row r="6" ht="21.95" customHeight="1">
      <c r="A6" s="150">
        <v>1924</v>
      </c>
      <c r="B6" s="100">
        <v>56</v>
      </c>
      <c r="C6" s="83">
        <v>-3.3</v>
      </c>
      <c r="D6" s="87">
        <v>-0.0589285714285714</v>
      </c>
      <c r="E6" s="40"/>
      <c r="F6" s="151">
        <v>1924</v>
      </c>
      <c r="G6" s="100">
        <v>33</v>
      </c>
      <c r="H6" s="83">
        <v>-32.8</v>
      </c>
      <c r="I6" s="87">
        <v>-0.993939393939394</v>
      </c>
      <c r="J6" s="40"/>
      <c r="K6" s="151">
        <v>1924</v>
      </c>
      <c r="L6" s="100">
        <v>7</v>
      </c>
      <c r="M6" s="83">
        <v>-16.9</v>
      </c>
      <c r="N6" s="89">
        <v>-2.41428571428571</v>
      </c>
      <c r="O6" s="152"/>
      <c r="P6" s="135"/>
      <c r="Q6" s="97"/>
      <c r="R6" s="153"/>
      <c r="S6" s="135"/>
      <c r="T6" s="97"/>
      <c r="U6" s="153"/>
      <c r="V6" s="135"/>
      <c r="W6" s="97"/>
    </row>
    <row r="7" ht="21.95" customHeight="1">
      <c r="A7" s="150">
        <v>1925</v>
      </c>
      <c r="B7" s="100">
        <v>68</v>
      </c>
      <c r="C7" s="83">
        <v>9.4</v>
      </c>
      <c r="D7" s="87">
        <v>0.138235294117647</v>
      </c>
      <c r="E7" s="40"/>
      <c r="F7" s="151">
        <v>1925</v>
      </c>
      <c r="G7" s="100">
        <v>34</v>
      </c>
      <c r="H7" s="83">
        <v>-32.6</v>
      </c>
      <c r="I7" s="87">
        <v>-0.958823529411765</v>
      </c>
      <c r="J7" s="40"/>
      <c r="K7" s="151">
        <v>1925</v>
      </c>
      <c r="L7" s="100">
        <v>6</v>
      </c>
      <c r="M7" s="83">
        <v>-17</v>
      </c>
      <c r="N7" s="89">
        <v>-2.83333333333333</v>
      </c>
      <c r="O7" s="152"/>
      <c r="P7" s="135"/>
      <c r="Q7" s="97"/>
      <c r="R7" s="153"/>
      <c r="S7" s="135"/>
      <c r="T7" s="97"/>
      <c r="U7" s="153"/>
      <c r="V7" s="135"/>
      <c r="W7" s="97"/>
    </row>
    <row r="8" ht="21.95" customHeight="1">
      <c r="A8" s="150">
        <v>1926</v>
      </c>
      <c r="B8" s="100">
        <v>37</v>
      </c>
      <c r="C8" s="83">
        <v>18.4</v>
      </c>
      <c r="D8" s="87">
        <v>0.497297297297297</v>
      </c>
      <c r="E8" s="40"/>
      <c r="F8" s="151">
        <v>1926</v>
      </c>
      <c r="G8" s="100">
        <v>16</v>
      </c>
      <c r="H8" s="83">
        <v>-10.5</v>
      </c>
      <c r="I8" s="87">
        <v>-0.65625</v>
      </c>
      <c r="J8" s="40"/>
      <c r="K8" s="151">
        <v>1926</v>
      </c>
      <c r="L8" s="100">
        <v>2</v>
      </c>
      <c r="M8" s="83">
        <v>-4.4</v>
      </c>
      <c r="N8" s="89">
        <v>-2.2</v>
      </c>
      <c r="O8" s="152"/>
      <c r="P8" s="135"/>
      <c r="Q8" s="97"/>
      <c r="R8" s="153"/>
      <c r="S8" s="135"/>
      <c r="T8" s="97"/>
      <c r="U8" s="153"/>
      <c r="V8" s="135"/>
      <c r="W8" s="97"/>
    </row>
    <row r="9" ht="21.95" customHeight="1">
      <c r="A9" s="150">
        <v>1927</v>
      </c>
      <c r="B9" s="100">
        <v>69</v>
      </c>
      <c r="C9" s="83">
        <v>-97.40000000000001</v>
      </c>
      <c r="D9" s="87">
        <v>-1.41159420289855</v>
      </c>
      <c r="E9" s="40"/>
      <c r="F9" s="151">
        <v>1927</v>
      </c>
      <c r="G9" s="100">
        <v>52</v>
      </c>
      <c r="H9" s="83">
        <v>-117.8</v>
      </c>
      <c r="I9" s="87">
        <v>-2.26538461538462</v>
      </c>
      <c r="J9" s="40"/>
      <c r="K9" s="151">
        <v>1927</v>
      </c>
      <c r="L9" s="100">
        <v>27</v>
      </c>
      <c r="M9" s="83">
        <v>-96.3</v>
      </c>
      <c r="N9" s="89">
        <v>-3.56666666666667</v>
      </c>
      <c r="O9" s="152"/>
      <c r="P9" s="135"/>
      <c r="Q9" s="97"/>
      <c r="R9" s="153"/>
      <c r="S9" s="135"/>
      <c r="T9" s="97"/>
      <c r="U9" s="153"/>
      <c r="V9" s="135"/>
      <c r="W9" s="97"/>
    </row>
    <row r="10" ht="21.95" customHeight="1">
      <c r="A10" s="150">
        <v>1928</v>
      </c>
      <c r="B10" s="100">
        <v>43</v>
      </c>
      <c r="C10" s="83">
        <v>13.1</v>
      </c>
      <c r="D10" s="87">
        <v>0.304651162790698</v>
      </c>
      <c r="E10" s="40"/>
      <c r="F10" s="151">
        <v>1928</v>
      </c>
      <c r="G10" s="100">
        <v>15</v>
      </c>
      <c r="H10" s="83">
        <v>-17.3</v>
      </c>
      <c r="I10" s="87">
        <v>-1.15333333333333</v>
      </c>
      <c r="J10" s="40"/>
      <c r="K10" s="151">
        <v>1928</v>
      </c>
      <c r="L10" s="100">
        <v>5</v>
      </c>
      <c r="M10" s="83">
        <v>-12.2</v>
      </c>
      <c r="N10" s="89">
        <v>-2.44</v>
      </c>
      <c r="O10" s="152"/>
      <c r="P10" s="135"/>
      <c r="Q10" s="97"/>
      <c r="R10" s="153"/>
      <c r="S10" s="135"/>
      <c r="T10" s="97"/>
      <c r="U10" s="153"/>
      <c r="V10" s="135"/>
      <c r="W10" s="97"/>
    </row>
    <row r="11" ht="21.95" customHeight="1">
      <c r="A11" s="150">
        <v>1929</v>
      </c>
      <c r="B11" s="100">
        <v>50</v>
      </c>
      <c r="C11" s="83">
        <v>-40.5</v>
      </c>
      <c r="D11" s="87">
        <v>-0.8100000000000001</v>
      </c>
      <c r="E11" s="40"/>
      <c r="F11" s="151">
        <v>1929</v>
      </c>
      <c r="G11" s="100">
        <v>33</v>
      </c>
      <c r="H11" s="83">
        <v>-60.2</v>
      </c>
      <c r="I11" s="87">
        <v>-1.82424242424242</v>
      </c>
      <c r="J11" s="40"/>
      <c r="K11" s="151">
        <v>1929</v>
      </c>
      <c r="L11" s="100">
        <v>15</v>
      </c>
      <c r="M11" s="83">
        <v>-49.6</v>
      </c>
      <c r="N11" s="89">
        <v>-3.30666666666667</v>
      </c>
      <c r="O11" s="152"/>
      <c r="P11" s="135"/>
      <c r="Q11" s="97"/>
      <c r="R11" s="153"/>
      <c r="S11" s="135"/>
      <c r="T11" s="97"/>
      <c r="U11" s="153"/>
      <c r="V11" s="135"/>
      <c r="W11" s="97"/>
    </row>
    <row r="12" ht="21.95" customHeight="1">
      <c r="A12" s="150">
        <v>1930</v>
      </c>
      <c r="B12" s="100">
        <v>22</v>
      </c>
      <c r="C12" s="83">
        <v>17.5</v>
      </c>
      <c r="D12" s="87">
        <v>0.795454545454545</v>
      </c>
      <c r="E12" s="40"/>
      <c r="F12" s="151">
        <v>1930</v>
      </c>
      <c r="G12" s="100">
        <v>6</v>
      </c>
      <c r="H12" s="83">
        <v>-1.7</v>
      </c>
      <c r="I12" s="87">
        <v>-0.283333333333333</v>
      </c>
      <c r="J12" s="40"/>
      <c r="K12" s="151">
        <v>1930</v>
      </c>
      <c r="L12" s="100">
        <v>0</v>
      </c>
      <c r="M12" s="83">
        <v>0</v>
      </c>
      <c r="N12" s="89"/>
      <c r="O12" s="152"/>
      <c r="P12" s="135"/>
      <c r="Q12" s="97"/>
      <c r="R12" s="153"/>
      <c r="S12" s="135"/>
      <c r="T12" s="97"/>
      <c r="U12" s="153"/>
      <c r="V12" s="135"/>
      <c r="W12" s="97"/>
    </row>
    <row r="13" ht="21.95" customHeight="1">
      <c r="A13" s="150">
        <v>1931</v>
      </c>
      <c r="B13" s="100">
        <v>38</v>
      </c>
      <c r="C13" s="83">
        <v>38.6</v>
      </c>
      <c r="D13" s="87">
        <v>1.01578947368421</v>
      </c>
      <c r="E13" s="40"/>
      <c r="F13" s="151">
        <v>1931</v>
      </c>
      <c r="G13" s="100">
        <v>4</v>
      </c>
      <c r="H13" s="83">
        <v>0</v>
      </c>
      <c r="I13" s="87">
        <v>0</v>
      </c>
      <c r="J13" s="40"/>
      <c r="K13" s="151">
        <v>1931</v>
      </c>
      <c r="L13" s="100">
        <v>0</v>
      </c>
      <c r="M13" s="83">
        <v>0</v>
      </c>
      <c r="N13" s="89"/>
      <c r="O13" s="152"/>
      <c r="P13" s="135"/>
      <c r="Q13" s="97"/>
      <c r="R13" s="153"/>
      <c r="S13" s="135"/>
      <c r="T13" s="97"/>
      <c r="U13" s="153"/>
      <c r="V13" s="135"/>
      <c r="W13" s="97"/>
    </row>
    <row r="14" ht="21.95" customHeight="1">
      <c r="A14" s="150">
        <v>1932</v>
      </c>
      <c r="B14" s="100">
        <v>40</v>
      </c>
      <c r="C14" s="83">
        <v>22.8</v>
      </c>
      <c r="D14" s="87">
        <v>0.57</v>
      </c>
      <c r="E14" s="40"/>
      <c r="F14" s="151">
        <v>1932</v>
      </c>
      <c r="G14" s="100">
        <v>11</v>
      </c>
      <c r="H14" s="83">
        <v>-14.2</v>
      </c>
      <c r="I14" s="87">
        <v>-1.29090909090909</v>
      </c>
      <c r="J14" s="40"/>
      <c r="K14" s="151">
        <v>1932</v>
      </c>
      <c r="L14" s="100">
        <v>3</v>
      </c>
      <c r="M14" s="83">
        <v>-11.1</v>
      </c>
      <c r="N14" s="89">
        <v>-3.7</v>
      </c>
      <c r="O14" s="152"/>
      <c r="P14" s="135"/>
      <c r="Q14" s="97"/>
      <c r="R14" s="153"/>
      <c r="S14" s="135"/>
      <c r="T14" s="97"/>
      <c r="U14" s="153"/>
      <c r="V14" s="135"/>
      <c r="W14" s="97"/>
    </row>
    <row r="15" ht="21.95" customHeight="1">
      <c r="A15" s="150">
        <v>1933</v>
      </c>
      <c r="B15" s="100">
        <v>27</v>
      </c>
      <c r="C15" s="83">
        <v>5.3</v>
      </c>
      <c r="D15" s="87">
        <v>0.196296296296296</v>
      </c>
      <c r="E15" s="40"/>
      <c r="F15" s="151">
        <v>1933</v>
      </c>
      <c r="G15" s="100">
        <v>12</v>
      </c>
      <c r="H15" s="83">
        <v>-11.5</v>
      </c>
      <c r="I15" s="87">
        <v>-0.958333333333333</v>
      </c>
      <c r="J15" s="40"/>
      <c r="K15" s="151">
        <v>1933</v>
      </c>
      <c r="L15" s="100">
        <v>0</v>
      </c>
      <c r="M15" s="83">
        <v>0</v>
      </c>
      <c r="N15" s="89"/>
      <c r="O15" s="152"/>
      <c r="P15" s="135"/>
      <c r="Q15" s="97"/>
      <c r="R15" s="153"/>
      <c r="S15" s="135"/>
      <c r="T15" s="97"/>
      <c r="U15" s="153"/>
      <c r="V15" s="135"/>
      <c r="W15" s="97"/>
    </row>
    <row r="16" ht="21.95" customHeight="1">
      <c r="A16" s="150">
        <v>1934</v>
      </c>
      <c r="B16" s="100">
        <v>26</v>
      </c>
      <c r="C16" s="83">
        <v>10.3</v>
      </c>
      <c r="D16" s="87">
        <v>0.396153846153846</v>
      </c>
      <c r="E16" s="40"/>
      <c r="F16" s="151">
        <v>1934</v>
      </c>
      <c r="G16" s="100">
        <v>10</v>
      </c>
      <c r="H16" s="83">
        <v>-9.1</v>
      </c>
      <c r="I16" s="87">
        <v>-0.91</v>
      </c>
      <c r="J16" s="40"/>
      <c r="K16" s="151">
        <v>1934</v>
      </c>
      <c r="L16" s="100">
        <v>0</v>
      </c>
      <c r="M16" s="83">
        <v>0</v>
      </c>
      <c r="N16" s="89"/>
      <c r="O16" s="152"/>
      <c r="P16" s="135"/>
      <c r="Q16" s="97"/>
      <c r="R16" s="153"/>
      <c r="S16" s="135"/>
      <c r="T16" s="97"/>
      <c r="U16" s="153"/>
      <c r="V16" s="135"/>
      <c r="W16" s="97"/>
    </row>
    <row r="17" ht="21.95" customHeight="1">
      <c r="A17" s="150">
        <v>1935</v>
      </c>
      <c r="B17" s="100">
        <v>42</v>
      </c>
      <c r="C17" s="83">
        <v>11.8</v>
      </c>
      <c r="D17" s="87">
        <v>0.280952380952381</v>
      </c>
      <c r="E17" s="40"/>
      <c r="F17" s="151">
        <v>1935</v>
      </c>
      <c r="G17" s="100">
        <v>18</v>
      </c>
      <c r="H17" s="83">
        <v>-18.4</v>
      </c>
      <c r="I17" s="87">
        <v>-1.02222222222222</v>
      </c>
      <c r="J17" s="40"/>
      <c r="K17" s="151">
        <v>1935</v>
      </c>
      <c r="L17" s="100">
        <v>3</v>
      </c>
      <c r="M17" s="83">
        <v>-8.300000000000001</v>
      </c>
      <c r="N17" s="89">
        <v>-2.76666666666667</v>
      </c>
      <c r="O17" s="152"/>
      <c r="P17" s="135"/>
      <c r="Q17" s="97"/>
      <c r="R17" s="153"/>
      <c r="S17" s="135"/>
      <c r="T17" s="97"/>
      <c r="U17" s="153"/>
      <c r="V17" s="135"/>
      <c r="W17" s="97"/>
    </row>
    <row r="18" ht="21.95" customHeight="1">
      <c r="A18" s="150">
        <v>1936</v>
      </c>
      <c r="B18" s="100">
        <v>31</v>
      </c>
      <c r="C18" s="83">
        <v>3.5</v>
      </c>
      <c r="D18" s="87">
        <v>0.112903225806452</v>
      </c>
      <c r="E18" s="40"/>
      <c r="F18" s="151">
        <v>1936</v>
      </c>
      <c r="G18" s="100">
        <v>14</v>
      </c>
      <c r="H18" s="83">
        <v>-13.2</v>
      </c>
      <c r="I18" s="87">
        <v>-0.9428571428571429</v>
      </c>
      <c r="J18" s="40"/>
      <c r="K18" s="151">
        <v>1936</v>
      </c>
      <c r="L18" s="100">
        <v>2</v>
      </c>
      <c r="M18" s="83">
        <v>-5.7</v>
      </c>
      <c r="N18" s="89">
        <v>-2.85</v>
      </c>
      <c r="O18" s="152"/>
      <c r="P18" s="135"/>
      <c r="Q18" s="97"/>
      <c r="R18" s="153"/>
      <c r="S18" s="135"/>
      <c r="T18" s="97"/>
      <c r="U18" s="153"/>
      <c r="V18" s="135"/>
      <c r="W18" s="97"/>
    </row>
    <row r="19" ht="21.95" customHeight="1">
      <c r="A19" s="150">
        <v>1937</v>
      </c>
      <c r="B19" s="100">
        <v>34</v>
      </c>
      <c r="C19" s="83">
        <v>22.1</v>
      </c>
      <c r="D19" s="87">
        <v>0.65</v>
      </c>
      <c r="E19" s="40"/>
      <c r="F19" s="151">
        <v>1937</v>
      </c>
      <c r="G19" s="100">
        <v>10</v>
      </c>
      <c r="H19" s="83">
        <v>-11.1</v>
      </c>
      <c r="I19" s="87">
        <v>-1.11</v>
      </c>
      <c r="J19" s="40"/>
      <c r="K19" s="151">
        <v>1937</v>
      </c>
      <c r="L19" s="100">
        <v>0</v>
      </c>
      <c r="M19" s="83">
        <v>0</v>
      </c>
      <c r="N19" s="89"/>
      <c r="O19" s="152"/>
      <c r="P19" s="135"/>
      <c r="Q19" s="97"/>
      <c r="R19" s="153"/>
      <c r="S19" s="135"/>
      <c r="T19" s="97"/>
      <c r="U19" s="153"/>
      <c r="V19" s="135"/>
      <c r="W19" s="97"/>
    </row>
    <row r="20" ht="21.95" customHeight="1">
      <c r="A20" s="150">
        <v>1938</v>
      </c>
      <c r="B20" s="100">
        <v>29</v>
      </c>
      <c r="C20" s="83">
        <v>15.7</v>
      </c>
      <c r="D20" s="87">
        <v>0.541379310344828</v>
      </c>
      <c r="E20" s="40"/>
      <c r="F20" s="151">
        <v>1938</v>
      </c>
      <c r="G20" s="100">
        <v>12</v>
      </c>
      <c r="H20" s="83">
        <v>-5.8</v>
      </c>
      <c r="I20" s="87">
        <v>-0.483333333333333</v>
      </c>
      <c r="J20" s="40"/>
      <c r="K20" s="151">
        <v>1938</v>
      </c>
      <c r="L20" s="100">
        <v>0</v>
      </c>
      <c r="M20" s="83">
        <v>0</v>
      </c>
      <c r="N20" s="89"/>
      <c r="O20" s="152"/>
      <c r="P20" s="135"/>
      <c r="Q20" s="97"/>
      <c r="R20" s="153"/>
      <c r="S20" s="135"/>
      <c r="T20" s="97"/>
      <c r="U20" s="153"/>
      <c r="V20" s="135"/>
      <c r="W20" s="97"/>
    </row>
    <row r="21" ht="21.95" customHeight="1">
      <c r="A21" s="150">
        <v>1939</v>
      </c>
      <c r="B21" s="100">
        <v>32</v>
      </c>
      <c r="C21" s="83">
        <v>1.9</v>
      </c>
      <c r="D21" s="87">
        <v>0.059375</v>
      </c>
      <c r="E21" s="40"/>
      <c r="F21" s="151">
        <v>1939</v>
      </c>
      <c r="G21" s="100">
        <v>19</v>
      </c>
      <c r="H21" s="83">
        <v>-13.7</v>
      </c>
      <c r="I21" s="87">
        <v>-0.7210526315789469</v>
      </c>
      <c r="J21" s="40"/>
      <c r="K21" s="151">
        <v>1939</v>
      </c>
      <c r="L21" s="100">
        <v>1</v>
      </c>
      <c r="M21" s="83">
        <v>-3.2</v>
      </c>
      <c r="N21" s="89">
        <v>-3.2</v>
      </c>
      <c r="O21" s="152"/>
      <c r="P21" s="135"/>
      <c r="Q21" s="97"/>
      <c r="R21" s="153"/>
      <c r="S21" s="135"/>
      <c r="T21" s="97"/>
      <c r="U21" s="153"/>
      <c r="V21" s="135"/>
      <c r="W21" s="97"/>
    </row>
    <row r="22" ht="21.95" customHeight="1">
      <c r="A22" s="150">
        <v>1940</v>
      </c>
      <c r="B22" s="100">
        <v>59</v>
      </c>
      <c r="C22" s="83">
        <v>-35.6</v>
      </c>
      <c r="D22" s="87">
        <v>-0.6033898305084749</v>
      </c>
      <c r="E22" s="40"/>
      <c r="F22" s="151">
        <v>1940</v>
      </c>
      <c r="G22" s="100">
        <v>31</v>
      </c>
      <c r="H22" s="83">
        <v>-67.90000000000001</v>
      </c>
      <c r="I22" s="87">
        <v>-2.19032258064516</v>
      </c>
      <c r="J22" s="40"/>
      <c r="K22" s="151">
        <v>1940</v>
      </c>
      <c r="L22" s="100">
        <v>13</v>
      </c>
      <c r="M22" s="83">
        <v>-54.3</v>
      </c>
      <c r="N22" s="89">
        <v>-4.17692307692308</v>
      </c>
      <c r="O22" s="152"/>
      <c r="P22" s="135"/>
      <c r="Q22" s="97"/>
      <c r="R22" s="153"/>
      <c r="S22" s="135"/>
      <c r="T22" s="97"/>
      <c r="U22" s="153"/>
      <c r="V22" s="135"/>
      <c r="W22" s="97"/>
    </row>
    <row r="23" ht="21.95" customHeight="1">
      <c r="A23" s="150">
        <v>1941</v>
      </c>
      <c r="B23" s="100">
        <v>35</v>
      </c>
      <c r="C23" s="83">
        <v>14.8</v>
      </c>
      <c r="D23" s="87">
        <v>0.422857142857143</v>
      </c>
      <c r="E23" s="40"/>
      <c r="F23" s="151">
        <v>1941</v>
      </c>
      <c r="G23" s="100">
        <v>12</v>
      </c>
      <c r="H23" s="83">
        <v>-10.6</v>
      </c>
      <c r="I23" s="87">
        <v>-0.883333333333333</v>
      </c>
      <c r="J23" s="40"/>
      <c r="K23" s="151">
        <v>1941</v>
      </c>
      <c r="L23" s="100">
        <v>1</v>
      </c>
      <c r="M23" s="83">
        <v>-2.2</v>
      </c>
      <c r="N23" s="89">
        <v>-2.2</v>
      </c>
      <c r="O23" s="152"/>
      <c r="P23" s="135"/>
      <c r="Q23" s="97"/>
      <c r="R23" s="153"/>
      <c r="S23" s="135"/>
      <c r="T23" s="97"/>
      <c r="U23" s="153"/>
      <c r="V23" s="135"/>
      <c r="W23" s="97"/>
    </row>
    <row r="24" ht="21.95" customHeight="1">
      <c r="A24" s="150">
        <v>1942</v>
      </c>
      <c r="B24" s="100">
        <v>10</v>
      </c>
      <c r="C24" s="83">
        <v>5.6</v>
      </c>
      <c r="D24" s="87">
        <v>0.5600000000000001</v>
      </c>
      <c r="E24" s="40"/>
      <c r="F24" s="151">
        <v>1942</v>
      </c>
      <c r="G24" s="100">
        <v>4</v>
      </c>
      <c r="H24" s="83">
        <v>-1.1</v>
      </c>
      <c r="I24" s="87">
        <v>-0.275</v>
      </c>
      <c r="J24" s="40"/>
      <c r="K24" s="151">
        <v>1942</v>
      </c>
      <c r="L24" s="100">
        <v>0</v>
      </c>
      <c r="M24" s="83">
        <v>0</v>
      </c>
      <c r="N24" s="89"/>
      <c r="O24" s="152"/>
      <c r="P24" s="135"/>
      <c r="Q24" s="97"/>
      <c r="R24" s="153"/>
      <c r="S24" s="135"/>
      <c r="T24" s="97"/>
      <c r="U24" s="153"/>
      <c r="V24" s="135"/>
      <c r="W24" s="97"/>
    </row>
    <row r="25" ht="21.95" customHeight="1">
      <c r="A25" s="150">
        <v>1943</v>
      </c>
      <c r="B25" s="100">
        <v>47</v>
      </c>
      <c r="C25" s="83">
        <v>16.5</v>
      </c>
      <c r="D25" s="87">
        <v>0.351063829787234</v>
      </c>
      <c r="E25" s="40"/>
      <c r="F25" s="151">
        <v>1943</v>
      </c>
      <c r="G25" s="100">
        <v>24</v>
      </c>
      <c r="H25" s="83">
        <v>-10.3</v>
      </c>
      <c r="I25" s="87">
        <v>-0.429166666666667</v>
      </c>
      <c r="J25" s="40"/>
      <c r="K25" s="151">
        <v>1943</v>
      </c>
      <c r="L25" s="100">
        <v>0</v>
      </c>
      <c r="M25" s="83">
        <v>0</v>
      </c>
      <c r="N25" s="89"/>
      <c r="O25" s="152"/>
      <c r="P25" s="135"/>
      <c r="Q25" s="97"/>
      <c r="R25" s="153"/>
      <c r="S25" s="135"/>
      <c r="T25" s="97"/>
      <c r="U25" s="153"/>
      <c r="V25" s="135"/>
      <c r="W25" s="97"/>
    </row>
    <row r="26" ht="21.95" customHeight="1">
      <c r="A26" s="150">
        <v>1944</v>
      </c>
      <c r="B26" s="100">
        <v>31</v>
      </c>
      <c r="C26" s="83">
        <v>14.1</v>
      </c>
      <c r="D26" s="87">
        <v>0.454838709677419</v>
      </c>
      <c r="E26" s="40"/>
      <c r="F26" s="151">
        <v>1944</v>
      </c>
      <c r="G26" s="100">
        <v>13</v>
      </c>
      <c r="H26" s="83">
        <v>-6.3</v>
      </c>
      <c r="I26" s="87">
        <v>-0.484615384615385</v>
      </c>
      <c r="J26" s="40"/>
      <c r="K26" s="151">
        <v>1944</v>
      </c>
      <c r="L26" s="100">
        <v>0</v>
      </c>
      <c r="M26" s="83">
        <v>0</v>
      </c>
      <c r="N26" s="89"/>
      <c r="O26" s="152"/>
      <c r="P26" s="135"/>
      <c r="Q26" s="97"/>
      <c r="R26" s="153"/>
      <c r="S26" s="135"/>
      <c r="T26" s="97"/>
      <c r="U26" s="153"/>
      <c r="V26" s="135"/>
      <c r="W26" s="97"/>
    </row>
    <row r="27" ht="21.95" customHeight="1">
      <c r="A27" s="150">
        <v>1945</v>
      </c>
      <c r="B27" s="100">
        <v>24</v>
      </c>
      <c r="C27" s="83">
        <v>15.9</v>
      </c>
      <c r="D27" s="87">
        <v>0.6625</v>
      </c>
      <c r="E27" s="40"/>
      <c r="F27" s="151">
        <v>1945</v>
      </c>
      <c r="G27" s="100">
        <v>6</v>
      </c>
      <c r="H27" s="83">
        <v>-4</v>
      </c>
      <c r="I27" s="87">
        <v>-0.666666666666667</v>
      </c>
      <c r="J27" s="40"/>
      <c r="K27" s="151">
        <v>1945</v>
      </c>
      <c r="L27" s="100">
        <v>0</v>
      </c>
      <c r="M27" s="83">
        <v>0</v>
      </c>
      <c r="N27" s="89"/>
      <c r="O27" s="152"/>
      <c r="P27" s="135"/>
      <c r="Q27" s="97"/>
      <c r="R27" s="153"/>
      <c r="S27" s="135"/>
      <c r="T27" s="97"/>
      <c r="U27" s="153"/>
      <c r="V27" s="135"/>
      <c r="W27" s="97"/>
    </row>
    <row r="28" ht="21.95" customHeight="1">
      <c r="A28" s="150">
        <v>1946</v>
      </c>
      <c r="B28" s="100">
        <v>51</v>
      </c>
      <c r="C28" s="83">
        <v>-9.6</v>
      </c>
      <c r="D28" s="87">
        <v>-0.188235294117647</v>
      </c>
      <c r="E28" s="40"/>
      <c r="F28" s="151">
        <v>1946</v>
      </c>
      <c r="G28" s="100">
        <v>34</v>
      </c>
      <c r="H28" s="83">
        <v>-29.4</v>
      </c>
      <c r="I28" s="87">
        <v>-0.864705882352941</v>
      </c>
      <c r="J28" s="40"/>
      <c r="K28" s="151">
        <v>1946</v>
      </c>
      <c r="L28" s="100">
        <v>3</v>
      </c>
      <c r="M28" s="83">
        <v>-7.2</v>
      </c>
      <c r="N28" s="89">
        <v>-2.4</v>
      </c>
      <c r="O28" s="152"/>
      <c r="P28" s="135"/>
      <c r="Q28" s="97"/>
      <c r="R28" s="153"/>
      <c r="S28" s="135"/>
      <c r="T28" s="97"/>
      <c r="U28" s="153"/>
      <c r="V28" s="135"/>
      <c r="W28" s="97"/>
    </row>
    <row r="29" ht="21.95" customHeight="1">
      <c r="A29" s="150">
        <v>1947</v>
      </c>
      <c r="B29" s="100">
        <v>38</v>
      </c>
      <c r="C29" s="83">
        <v>11.6</v>
      </c>
      <c r="D29" s="87">
        <v>0.305263157894737</v>
      </c>
      <c r="E29" s="40"/>
      <c r="F29" s="151">
        <v>1947</v>
      </c>
      <c r="G29" s="100">
        <v>18</v>
      </c>
      <c r="H29" s="83">
        <v>-11.2</v>
      </c>
      <c r="I29" s="87">
        <v>-0.622222222222222</v>
      </c>
      <c r="J29" s="40"/>
      <c r="K29" s="151">
        <v>1947</v>
      </c>
      <c r="L29" s="100">
        <v>1</v>
      </c>
      <c r="M29" s="83">
        <v>-2.6</v>
      </c>
      <c r="N29" s="89">
        <v>-2.6</v>
      </c>
      <c r="O29" s="152"/>
      <c r="P29" s="135"/>
      <c r="Q29" s="97"/>
      <c r="R29" s="153"/>
      <c r="S29" s="135"/>
      <c r="T29" s="97"/>
      <c r="U29" s="153"/>
      <c r="V29" s="135"/>
      <c r="W29" s="97"/>
    </row>
    <row r="30" ht="21.95" customHeight="1">
      <c r="A30" s="150">
        <v>1948</v>
      </c>
      <c r="B30" s="100">
        <v>55</v>
      </c>
      <c r="C30" s="83">
        <v>1.5</v>
      </c>
      <c r="D30" s="87">
        <v>0.0272727272727273</v>
      </c>
      <c r="E30" s="40"/>
      <c r="F30" s="151">
        <v>1948</v>
      </c>
      <c r="G30" s="100">
        <v>32</v>
      </c>
      <c r="H30" s="83">
        <v>-27.9</v>
      </c>
      <c r="I30" s="87">
        <v>-0.871875</v>
      </c>
      <c r="J30" s="40"/>
      <c r="K30" s="151">
        <v>1948</v>
      </c>
      <c r="L30" s="100">
        <v>6</v>
      </c>
      <c r="M30" s="83">
        <v>-15.1</v>
      </c>
      <c r="N30" s="89">
        <v>-2.51666666666667</v>
      </c>
      <c r="O30" s="152"/>
      <c r="P30" s="135"/>
      <c r="Q30" s="97"/>
      <c r="R30" s="153"/>
      <c r="S30" s="135"/>
      <c r="T30" s="97"/>
      <c r="U30" s="153"/>
      <c r="V30" s="135"/>
      <c r="W30" s="97"/>
    </row>
    <row r="31" ht="21.95" customHeight="1">
      <c r="A31" s="150">
        <v>1949</v>
      </c>
      <c r="B31" s="100">
        <v>39</v>
      </c>
      <c r="C31" s="83">
        <v>-5.3</v>
      </c>
      <c r="D31" s="87">
        <v>-0.135897435897436</v>
      </c>
      <c r="E31" s="40"/>
      <c r="F31" s="151">
        <v>1949</v>
      </c>
      <c r="G31" s="100">
        <v>26</v>
      </c>
      <c r="H31" s="83">
        <v>-23.4</v>
      </c>
      <c r="I31" s="87">
        <v>-0.9</v>
      </c>
      <c r="J31" s="40"/>
      <c r="K31" s="151">
        <v>1949</v>
      </c>
      <c r="L31" s="100">
        <v>2</v>
      </c>
      <c r="M31" s="83">
        <v>-4.4</v>
      </c>
      <c r="N31" s="89">
        <v>-2.2</v>
      </c>
      <c r="O31" s="152"/>
      <c r="P31" s="135"/>
      <c r="Q31" s="97"/>
      <c r="R31" s="153"/>
      <c r="S31" s="135"/>
      <c r="T31" s="97"/>
      <c r="U31" s="153"/>
      <c r="V31" s="135"/>
      <c r="W31" s="97"/>
    </row>
    <row r="32" ht="21.95" customHeight="1">
      <c r="A32" s="150">
        <v>1950</v>
      </c>
      <c r="B32" s="100">
        <v>7</v>
      </c>
      <c r="C32" s="83">
        <v>4</v>
      </c>
      <c r="D32" s="87">
        <v>0.571428571428571</v>
      </c>
      <c r="E32" s="40"/>
      <c r="F32" s="151">
        <v>1950</v>
      </c>
      <c r="G32" s="100">
        <v>3</v>
      </c>
      <c r="H32" s="83">
        <v>-0.6</v>
      </c>
      <c r="I32" s="87">
        <v>-0.2</v>
      </c>
      <c r="J32" s="40"/>
      <c r="K32" s="151">
        <v>1950</v>
      </c>
      <c r="L32" s="100">
        <v>0</v>
      </c>
      <c r="M32" s="83">
        <v>0</v>
      </c>
      <c r="N32" s="89"/>
      <c r="O32" s="152"/>
      <c r="P32" s="135"/>
      <c r="Q32" s="97"/>
      <c r="R32" s="153"/>
      <c r="S32" s="135"/>
      <c r="T32" s="97"/>
      <c r="U32" s="153"/>
      <c r="V32" s="135"/>
      <c r="W32" s="97"/>
    </row>
    <row r="33" ht="21.95" customHeight="1">
      <c r="A33" s="150">
        <v>1951</v>
      </c>
      <c r="B33" s="100">
        <v>32</v>
      </c>
      <c r="C33" s="83">
        <v>16.8</v>
      </c>
      <c r="D33" s="87">
        <v>0.525</v>
      </c>
      <c r="E33" s="40"/>
      <c r="F33" s="151">
        <v>1951</v>
      </c>
      <c r="G33" s="100">
        <v>14</v>
      </c>
      <c r="H33" s="83">
        <v>-4.7</v>
      </c>
      <c r="I33" s="87">
        <v>-0.335714285714286</v>
      </c>
      <c r="J33" s="40"/>
      <c r="K33" s="151">
        <v>1951</v>
      </c>
      <c r="L33" s="100">
        <v>0</v>
      </c>
      <c r="M33" s="83">
        <v>0</v>
      </c>
      <c r="N33" s="89"/>
      <c r="O33" s="152"/>
      <c r="P33" s="135"/>
      <c r="Q33" s="97"/>
      <c r="R33" s="153"/>
      <c r="S33" s="135"/>
      <c r="T33" s="97"/>
      <c r="U33" s="153"/>
      <c r="V33" s="135"/>
      <c r="W33" s="97"/>
    </row>
    <row r="34" ht="21.95" customHeight="1">
      <c r="A34" s="150">
        <v>1952</v>
      </c>
      <c r="B34" s="100">
        <v>39</v>
      </c>
      <c r="C34" s="83">
        <v>5.4</v>
      </c>
      <c r="D34" s="87">
        <v>0.138461538461538</v>
      </c>
      <c r="E34" s="40"/>
      <c r="F34" s="151">
        <v>1952</v>
      </c>
      <c r="G34" s="100">
        <v>19</v>
      </c>
      <c r="H34" s="83">
        <v>-16.9</v>
      </c>
      <c r="I34" s="87">
        <v>-0.889473684210526</v>
      </c>
      <c r="J34" s="40"/>
      <c r="K34" s="151">
        <v>1952</v>
      </c>
      <c r="L34" s="100">
        <v>2</v>
      </c>
      <c r="M34" s="83">
        <v>-5.6</v>
      </c>
      <c r="N34" s="89">
        <v>-2.8</v>
      </c>
      <c r="O34" s="152"/>
      <c r="P34" s="135"/>
      <c r="Q34" s="97"/>
      <c r="R34" s="153"/>
      <c r="S34" s="135"/>
      <c r="T34" s="97"/>
      <c r="U34" s="153"/>
      <c r="V34" s="135"/>
      <c r="W34" s="97"/>
    </row>
    <row r="35" ht="21.95" customHeight="1">
      <c r="A35" s="150">
        <v>1953</v>
      </c>
      <c r="B35" s="100">
        <v>57</v>
      </c>
      <c r="C35" s="83">
        <v>14.9</v>
      </c>
      <c r="D35" s="87">
        <v>0.26140350877193</v>
      </c>
      <c r="E35" s="40"/>
      <c r="F35" s="151">
        <v>1953</v>
      </c>
      <c r="G35" s="100">
        <v>27</v>
      </c>
      <c r="H35" s="83">
        <v>-23</v>
      </c>
      <c r="I35" s="87">
        <v>-0.851851851851852</v>
      </c>
      <c r="J35" s="40"/>
      <c r="K35" s="151">
        <v>1953</v>
      </c>
      <c r="L35" s="100">
        <v>2</v>
      </c>
      <c r="M35" s="83">
        <v>-5</v>
      </c>
      <c r="N35" s="89">
        <v>-2.5</v>
      </c>
      <c r="O35" s="152"/>
      <c r="P35" s="135"/>
      <c r="Q35" s="97"/>
      <c r="R35" s="153"/>
      <c r="S35" s="135"/>
      <c r="T35" s="97"/>
      <c r="U35" s="153"/>
      <c r="V35" s="135"/>
      <c r="W35" s="97"/>
    </row>
    <row r="36" ht="21.95" customHeight="1">
      <c r="A36" s="150">
        <v>1954</v>
      </c>
      <c r="B36" s="100">
        <v>37</v>
      </c>
      <c r="C36" s="83">
        <v>23.2</v>
      </c>
      <c r="D36" s="87">
        <v>0.627027027027027</v>
      </c>
      <c r="E36" s="40"/>
      <c r="F36" s="151">
        <v>1954</v>
      </c>
      <c r="G36" s="100">
        <v>13</v>
      </c>
      <c r="H36" s="83">
        <v>-3.4</v>
      </c>
      <c r="I36" s="87">
        <v>-0.261538461538462</v>
      </c>
      <c r="J36" s="40"/>
      <c r="K36" s="151">
        <v>1954</v>
      </c>
      <c r="L36" s="100">
        <v>0</v>
      </c>
      <c r="M36" s="83">
        <v>0</v>
      </c>
      <c r="N36" s="89"/>
      <c r="O36" s="152"/>
      <c r="P36" s="135"/>
      <c r="Q36" s="97"/>
      <c r="R36" s="153"/>
      <c r="S36" s="135"/>
      <c r="T36" s="97"/>
      <c r="U36" s="153"/>
      <c r="V36" s="135"/>
      <c r="W36" s="97"/>
    </row>
    <row r="37" ht="21.95" customHeight="1">
      <c r="A37" s="150">
        <v>1955</v>
      </c>
      <c r="B37" s="100">
        <v>28</v>
      </c>
      <c r="C37" s="83">
        <v>11.9</v>
      </c>
      <c r="D37" s="87">
        <v>0.425</v>
      </c>
      <c r="E37" s="40"/>
      <c r="F37" s="151">
        <v>1955</v>
      </c>
      <c r="G37" s="100">
        <v>10</v>
      </c>
      <c r="H37" s="83">
        <v>-11</v>
      </c>
      <c r="I37" s="87">
        <v>-1.1</v>
      </c>
      <c r="J37" s="40"/>
      <c r="K37" s="151">
        <v>1955</v>
      </c>
      <c r="L37" s="100">
        <v>2</v>
      </c>
      <c r="M37" s="83">
        <v>-5</v>
      </c>
      <c r="N37" s="89">
        <v>-2.5</v>
      </c>
      <c r="O37" s="152"/>
      <c r="P37" s="135"/>
      <c r="Q37" s="97"/>
      <c r="R37" s="153"/>
      <c r="S37" s="135"/>
      <c r="T37" s="97"/>
      <c r="U37" s="153"/>
      <c r="V37" s="135"/>
      <c r="W37" s="97"/>
    </row>
    <row r="38" ht="21.95" customHeight="1">
      <c r="A38" s="150">
        <v>1956</v>
      </c>
      <c r="B38" s="100">
        <v>34</v>
      </c>
      <c r="C38" s="83">
        <v>19.6</v>
      </c>
      <c r="D38" s="87">
        <v>0.576470588235294</v>
      </c>
      <c r="E38" s="40"/>
      <c r="F38" s="151">
        <v>1956</v>
      </c>
      <c r="G38" s="100">
        <v>13</v>
      </c>
      <c r="H38" s="83">
        <v>-8.1</v>
      </c>
      <c r="I38" s="87">
        <v>-0.623076923076923</v>
      </c>
      <c r="J38" s="40"/>
      <c r="K38" s="151">
        <v>1956</v>
      </c>
      <c r="L38" s="100">
        <v>0</v>
      </c>
      <c r="M38" s="83">
        <v>0</v>
      </c>
      <c r="N38" s="89"/>
      <c r="O38" s="152"/>
      <c r="P38" s="135"/>
      <c r="Q38" s="97"/>
      <c r="R38" s="153"/>
      <c r="S38" s="135"/>
      <c r="T38" s="97"/>
      <c r="U38" s="153"/>
      <c r="V38" s="135"/>
      <c r="W38" s="97"/>
    </row>
    <row r="39" ht="21.95" customHeight="1">
      <c r="A39" s="150">
        <v>1957</v>
      </c>
      <c r="B39" s="100">
        <v>41</v>
      </c>
      <c r="C39" s="83">
        <v>14.8</v>
      </c>
      <c r="D39" s="87">
        <v>0.360975609756098</v>
      </c>
      <c r="E39" s="40"/>
      <c r="F39" s="151">
        <v>1957</v>
      </c>
      <c r="G39" s="100">
        <v>13</v>
      </c>
      <c r="H39" s="83">
        <v>-18.2</v>
      </c>
      <c r="I39" s="87">
        <v>-1.4</v>
      </c>
      <c r="J39" s="40"/>
      <c r="K39" s="151">
        <v>1957</v>
      </c>
      <c r="L39" s="100">
        <v>4</v>
      </c>
      <c r="M39" s="83">
        <v>-11.7</v>
      </c>
      <c r="N39" s="89">
        <v>-2.925</v>
      </c>
      <c r="O39" s="152"/>
      <c r="P39" s="135"/>
      <c r="Q39" s="97"/>
      <c r="R39" s="153"/>
      <c r="S39" s="135"/>
      <c r="T39" s="97"/>
      <c r="U39" s="153"/>
      <c r="V39" s="135"/>
      <c r="W39" s="97"/>
    </row>
    <row r="40" ht="21.95" customHeight="1">
      <c r="A40" s="150">
        <v>1958</v>
      </c>
      <c r="B40" s="100">
        <v>35</v>
      </c>
      <c r="C40" s="83">
        <v>1</v>
      </c>
      <c r="D40" s="87">
        <v>0.0285714285714286</v>
      </c>
      <c r="E40" s="40"/>
      <c r="F40" s="151">
        <v>1958</v>
      </c>
      <c r="G40" s="100">
        <v>19</v>
      </c>
      <c r="H40" s="83">
        <v>-16.2</v>
      </c>
      <c r="I40" s="87">
        <v>-0.852631578947368</v>
      </c>
      <c r="J40" s="40"/>
      <c r="K40" s="151">
        <v>1958</v>
      </c>
      <c r="L40" s="100">
        <v>3</v>
      </c>
      <c r="M40" s="83">
        <v>-7.2</v>
      </c>
      <c r="N40" s="89">
        <v>-2.4</v>
      </c>
      <c r="O40" s="152"/>
      <c r="P40" s="135"/>
      <c r="Q40" s="97"/>
      <c r="R40" s="153"/>
      <c r="S40" s="135"/>
      <c r="T40" s="97"/>
      <c r="U40" s="153"/>
      <c r="V40" s="135"/>
      <c r="W40" s="97"/>
    </row>
    <row r="41" ht="21.95" customHeight="1">
      <c r="A41" s="150">
        <v>1959</v>
      </c>
      <c r="B41" s="100">
        <v>30</v>
      </c>
      <c r="C41" s="83">
        <v>19.1</v>
      </c>
      <c r="D41" s="87">
        <v>0.636666666666667</v>
      </c>
      <c r="E41" s="40"/>
      <c r="F41" s="151">
        <v>1959</v>
      </c>
      <c r="G41" s="100">
        <v>10</v>
      </c>
      <c r="H41" s="83">
        <v>-5</v>
      </c>
      <c r="I41" s="87">
        <v>-0.5</v>
      </c>
      <c r="J41" s="40"/>
      <c r="K41" s="151">
        <v>1959</v>
      </c>
      <c r="L41" s="100">
        <v>0</v>
      </c>
      <c r="M41" s="83">
        <v>0</v>
      </c>
      <c r="N41" s="89"/>
      <c r="O41" s="152"/>
      <c r="P41" s="135"/>
      <c r="Q41" s="97"/>
      <c r="R41" s="153"/>
      <c r="S41" s="135"/>
      <c r="T41" s="97"/>
      <c r="U41" s="153"/>
      <c r="V41" s="135"/>
      <c r="W41" s="97"/>
    </row>
    <row r="42" ht="21.95" customHeight="1">
      <c r="A42" s="150">
        <v>1960</v>
      </c>
      <c r="B42" s="100">
        <v>40</v>
      </c>
      <c r="C42" s="83">
        <v>16.3</v>
      </c>
      <c r="D42" s="87">
        <v>0.4075</v>
      </c>
      <c r="E42" s="40"/>
      <c r="F42" s="151">
        <v>1960</v>
      </c>
      <c r="G42" s="100">
        <v>17</v>
      </c>
      <c r="H42" s="83">
        <v>-9.800000000000001</v>
      </c>
      <c r="I42" s="87">
        <v>-0.576470588235294</v>
      </c>
      <c r="J42" s="40"/>
      <c r="K42" s="151">
        <v>1960</v>
      </c>
      <c r="L42" s="100">
        <v>1</v>
      </c>
      <c r="M42" s="83">
        <v>-3.3</v>
      </c>
      <c r="N42" s="89">
        <v>-3.3</v>
      </c>
      <c r="O42" s="152"/>
      <c r="P42" s="135"/>
      <c r="Q42" s="97"/>
      <c r="R42" s="153"/>
      <c r="S42" s="135"/>
      <c r="T42" s="97"/>
      <c r="U42" s="153"/>
      <c r="V42" s="135"/>
      <c r="W42" s="97"/>
    </row>
    <row r="43" ht="21.95" customHeight="1">
      <c r="A43" s="150">
        <v>1961</v>
      </c>
      <c r="B43" s="100">
        <v>28</v>
      </c>
      <c r="C43" s="83">
        <v>3.7</v>
      </c>
      <c r="D43" s="87">
        <v>0.132142857142857</v>
      </c>
      <c r="E43" s="40"/>
      <c r="F43" s="151">
        <v>1961</v>
      </c>
      <c r="G43" s="100">
        <v>14</v>
      </c>
      <c r="H43" s="83">
        <v>-14.5</v>
      </c>
      <c r="I43" s="87">
        <v>-1.03571428571429</v>
      </c>
      <c r="J43" s="40"/>
      <c r="K43" s="151">
        <v>1961</v>
      </c>
      <c r="L43" s="100">
        <v>2</v>
      </c>
      <c r="M43" s="83">
        <v>-5</v>
      </c>
      <c r="N43" s="89">
        <v>-2.5</v>
      </c>
      <c r="O43" s="152"/>
      <c r="P43" s="135"/>
      <c r="Q43" s="97"/>
      <c r="R43" s="153"/>
      <c r="S43" s="135"/>
      <c r="T43" s="97"/>
      <c r="U43" s="153"/>
      <c r="V43" s="135"/>
      <c r="W43" s="97"/>
    </row>
    <row r="44" ht="21.95" customHeight="1">
      <c r="A44" s="150">
        <v>1962</v>
      </c>
      <c r="B44" s="100">
        <v>33</v>
      </c>
      <c r="C44" s="83">
        <v>16.3</v>
      </c>
      <c r="D44" s="87">
        <v>0.493939393939394</v>
      </c>
      <c r="E44" s="40"/>
      <c r="F44" s="151">
        <v>1962</v>
      </c>
      <c r="G44" s="100">
        <v>9</v>
      </c>
      <c r="H44" s="83">
        <v>-10.1</v>
      </c>
      <c r="I44" s="87">
        <v>-1.12222222222222</v>
      </c>
      <c r="J44" s="40"/>
      <c r="K44" s="151">
        <v>1962</v>
      </c>
      <c r="L44" s="100">
        <v>2</v>
      </c>
      <c r="M44" s="83">
        <v>-6.1</v>
      </c>
      <c r="N44" s="89">
        <v>-3.05</v>
      </c>
      <c r="O44" s="152"/>
      <c r="P44" s="135"/>
      <c r="Q44" s="97"/>
      <c r="R44" s="153"/>
      <c r="S44" s="135"/>
      <c r="T44" s="97"/>
      <c r="U44" s="153"/>
      <c r="V44" s="135"/>
      <c r="W44" s="97"/>
    </row>
    <row r="45" ht="21.95" customHeight="1">
      <c r="A45" s="150">
        <v>1963</v>
      </c>
      <c r="B45" s="100">
        <v>29</v>
      </c>
      <c r="C45" s="83">
        <v>14.3</v>
      </c>
      <c r="D45" s="87">
        <v>0.493103448275862</v>
      </c>
      <c r="E45" s="40"/>
      <c r="F45" s="151">
        <v>1963</v>
      </c>
      <c r="G45" s="100">
        <v>10</v>
      </c>
      <c r="H45" s="83">
        <v>-10.9</v>
      </c>
      <c r="I45" s="87">
        <v>-1.09</v>
      </c>
      <c r="J45" s="40"/>
      <c r="K45" s="151">
        <v>1963</v>
      </c>
      <c r="L45" s="100">
        <v>1</v>
      </c>
      <c r="M45" s="83">
        <v>-2.6</v>
      </c>
      <c r="N45" s="89">
        <v>-2.6</v>
      </c>
      <c r="O45" s="152"/>
      <c r="P45" s="135"/>
      <c r="Q45" s="97"/>
      <c r="R45" s="153"/>
      <c r="S45" s="135"/>
      <c r="T45" s="97"/>
      <c r="U45" s="153"/>
      <c r="V45" s="135"/>
      <c r="W45" s="97"/>
    </row>
    <row r="46" ht="21.95" customHeight="1">
      <c r="A46" s="150">
        <v>1964</v>
      </c>
      <c r="B46" s="100">
        <v>36</v>
      </c>
      <c r="C46" s="83">
        <v>4.1</v>
      </c>
      <c r="D46" s="87">
        <v>0.113888888888889</v>
      </c>
      <c r="E46" s="40"/>
      <c r="F46" s="151">
        <v>1964</v>
      </c>
      <c r="G46" s="100">
        <v>15</v>
      </c>
      <c r="H46" s="83">
        <v>-15.5</v>
      </c>
      <c r="I46" s="87">
        <v>-1.03333333333333</v>
      </c>
      <c r="J46" s="40"/>
      <c r="K46" s="151">
        <v>1964</v>
      </c>
      <c r="L46" s="100">
        <v>2</v>
      </c>
      <c r="M46" s="83">
        <v>-4.4</v>
      </c>
      <c r="N46" s="89">
        <v>-2.2</v>
      </c>
      <c r="O46" s="152"/>
      <c r="P46" s="135"/>
      <c r="Q46" s="97"/>
      <c r="R46" s="153"/>
      <c r="S46" s="135"/>
      <c r="T46" s="97"/>
      <c r="U46" s="153"/>
      <c r="V46" s="135"/>
      <c r="W46" s="97"/>
    </row>
    <row r="47" ht="21.95" customHeight="1">
      <c r="A47" s="150">
        <v>1965</v>
      </c>
      <c r="B47" s="100">
        <v>45</v>
      </c>
      <c r="C47" s="83">
        <v>-11.8</v>
      </c>
      <c r="D47" s="87">
        <v>-0.262222222222222</v>
      </c>
      <c r="E47" s="40"/>
      <c r="F47" s="151">
        <v>1965</v>
      </c>
      <c r="G47" s="100">
        <v>31</v>
      </c>
      <c r="H47" s="83">
        <v>-28.8</v>
      </c>
      <c r="I47" s="87">
        <v>-0.9290322580645159</v>
      </c>
      <c r="J47" s="40"/>
      <c r="K47" s="151">
        <v>1965</v>
      </c>
      <c r="L47" s="100">
        <v>6</v>
      </c>
      <c r="M47" s="83">
        <v>-15.9</v>
      </c>
      <c r="N47" s="89">
        <v>-2.65</v>
      </c>
      <c r="O47" s="152"/>
      <c r="P47" s="135"/>
      <c r="Q47" s="97"/>
      <c r="R47" s="153"/>
      <c r="S47" s="135"/>
      <c r="T47" s="97"/>
      <c r="U47" s="153"/>
      <c r="V47" s="135"/>
      <c r="W47" s="97"/>
    </row>
    <row r="48" ht="21.95" customHeight="1">
      <c r="A48" s="150">
        <v>1966</v>
      </c>
      <c r="B48" s="100">
        <v>35</v>
      </c>
      <c r="C48" s="83">
        <v>-5.6</v>
      </c>
      <c r="D48" s="87">
        <v>-0.16</v>
      </c>
      <c r="E48" s="40"/>
      <c r="F48" s="151">
        <v>1966</v>
      </c>
      <c r="G48" s="100">
        <v>21</v>
      </c>
      <c r="H48" s="83">
        <v>-21.9</v>
      </c>
      <c r="I48" s="87">
        <v>-1.04285714285714</v>
      </c>
      <c r="J48" s="40"/>
      <c r="K48" s="151">
        <v>1966</v>
      </c>
      <c r="L48" s="100">
        <v>3</v>
      </c>
      <c r="M48" s="83">
        <v>-8.9</v>
      </c>
      <c r="N48" s="89">
        <v>-2.96666666666667</v>
      </c>
      <c r="O48" s="152"/>
      <c r="P48" s="135"/>
      <c r="Q48" s="97"/>
      <c r="R48" s="153"/>
      <c r="S48" s="135"/>
      <c r="T48" s="97"/>
      <c r="U48" s="153"/>
      <c r="V48" s="135"/>
      <c r="W48" s="97"/>
    </row>
    <row r="49" ht="21.95" customHeight="1">
      <c r="A49" s="150">
        <v>1967</v>
      </c>
      <c r="B49" s="100">
        <v>37</v>
      </c>
      <c r="C49" s="83">
        <v>14.4</v>
      </c>
      <c r="D49" s="87">
        <v>0.389189189189189</v>
      </c>
      <c r="E49" s="40"/>
      <c r="F49" s="151">
        <v>1967</v>
      </c>
      <c r="G49" s="100">
        <v>13</v>
      </c>
      <c r="H49" s="83">
        <v>-10.2</v>
      </c>
      <c r="I49" s="87">
        <v>-0.784615384615385</v>
      </c>
      <c r="J49" s="40"/>
      <c r="K49" s="151">
        <v>1967</v>
      </c>
      <c r="L49" s="100">
        <v>1</v>
      </c>
      <c r="M49" s="83">
        <v>-2.8</v>
      </c>
      <c r="N49" s="89">
        <v>-2.8</v>
      </c>
      <c r="O49" s="152"/>
      <c r="P49" s="135"/>
      <c r="Q49" s="97"/>
      <c r="R49" s="153"/>
      <c r="S49" s="135"/>
      <c r="T49" s="97"/>
      <c r="U49" s="153"/>
      <c r="V49" s="135"/>
      <c r="W49" s="97"/>
    </row>
    <row r="50" ht="21.95" customHeight="1">
      <c r="A50" s="150">
        <v>1968</v>
      </c>
      <c r="B50" s="100">
        <v>24</v>
      </c>
      <c r="C50" s="83">
        <v>2.2</v>
      </c>
      <c r="D50" s="87">
        <v>0.0916666666666667</v>
      </c>
      <c r="E50" s="40"/>
      <c r="F50" s="151">
        <v>1968</v>
      </c>
      <c r="G50" s="100">
        <v>11</v>
      </c>
      <c r="H50" s="83">
        <v>-10.8</v>
      </c>
      <c r="I50" s="87">
        <v>-0.981818181818182</v>
      </c>
      <c r="J50" s="40"/>
      <c r="K50" s="151">
        <v>1968</v>
      </c>
      <c r="L50" s="100">
        <v>2</v>
      </c>
      <c r="M50" s="83">
        <v>-5.4</v>
      </c>
      <c r="N50" s="89">
        <v>-2.7</v>
      </c>
      <c r="O50" s="152"/>
      <c r="P50" s="135"/>
      <c r="Q50" s="97"/>
      <c r="R50" s="153"/>
      <c r="S50" s="135"/>
      <c r="T50" s="97"/>
      <c r="U50" s="153"/>
      <c r="V50" s="135"/>
      <c r="W50" s="97"/>
    </row>
    <row r="51" ht="21.95" customHeight="1">
      <c r="A51" s="150">
        <v>1969</v>
      </c>
      <c r="B51" s="100">
        <v>34</v>
      </c>
      <c r="C51" s="83">
        <v>21.3</v>
      </c>
      <c r="D51" s="87">
        <v>0.626470588235294</v>
      </c>
      <c r="E51" s="40"/>
      <c r="F51" s="151">
        <v>1969</v>
      </c>
      <c r="G51" s="100">
        <v>12</v>
      </c>
      <c r="H51" s="83">
        <v>-4</v>
      </c>
      <c r="I51" s="87">
        <v>-0.333333333333333</v>
      </c>
      <c r="J51" s="40"/>
      <c r="K51" s="151">
        <v>1969</v>
      </c>
      <c r="L51" s="100">
        <v>0</v>
      </c>
      <c r="M51" s="83">
        <v>0</v>
      </c>
      <c r="N51" s="89"/>
      <c r="O51" s="152"/>
      <c r="P51" s="135"/>
      <c r="Q51" s="97"/>
      <c r="R51" s="153"/>
      <c r="S51" s="135"/>
      <c r="T51" s="97"/>
      <c r="U51" s="153"/>
      <c r="V51" s="135"/>
      <c r="W51" s="97"/>
    </row>
    <row r="52" ht="21.95" customHeight="1">
      <c r="A52" s="150">
        <v>1970</v>
      </c>
      <c r="B52" s="100">
        <v>55</v>
      </c>
      <c r="C52" s="83">
        <v>-27.1</v>
      </c>
      <c r="D52" s="87">
        <v>-0.492727272727273</v>
      </c>
      <c r="E52" s="40"/>
      <c r="F52" s="151">
        <v>1970</v>
      </c>
      <c r="G52" s="100">
        <v>32</v>
      </c>
      <c r="H52" s="83">
        <v>-49</v>
      </c>
      <c r="I52" s="87">
        <v>-1.53125</v>
      </c>
      <c r="J52" s="40"/>
      <c r="K52" s="151">
        <v>1970</v>
      </c>
      <c r="L52" s="100">
        <v>11</v>
      </c>
      <c r="M52" s="83">
        <v>-35.4</v>
      </c>
      <c r="N52" s="89">
        <v>-3.21818181818182</v>
      </c>
      <c r="O52" s="152"/>
      <c r="P52" s="135"/>
      <c r="Q52" s="97"/>
      <c r="R52" s="153"/>
      <c r="S52" s="135"/>
      <c r="T52" s="97"/>
      <c r="U52" s="153"/>
      <c r="V52" s="135"/>
      <c r="W52" s="97"/>
    </row>
    <row r="53" ht="21.95" customHeight="1">
      <c r="A53" s="150">
        <v>1971</v>
      </c>
      <c r="B53" s="100">
        <v>43</v>
      </c>
      <c r="C53" s="83">
        <v>-28</v>
      </c>
      <c r="D53" s="87">
        <v>-0.651162790697674</v>
      </c>
      <c r="E53" s="40"/>
      <c r="F53" s="151">
        <v>1971</v>
      </c>
      <c r="G53" s="100">
        <v>28</v>
      </c>
      <c r="H53" s="83">
        <v>-45.8</v>
      </c>
      <c r="I53" s="87">
        <v>-1.63571428571429</v>
      </c>
      <c r="J53" s="40"/>
      <c r="K53" s="151">
        <v>1971</v>
      </c>
      <c r="L53" s="100">
        <v>11</v>
      </c>
      <c r="M53" s="83">
        <v>-30.4</v>
      </c>
      <c r="N53" s="89">
        <v>-2.76363636363636</v>
      </c>
      <c r="O53" s="152"/>
      <c r="P53" s="135"/>
      <c r="Q53" s="97"/>
      <c r="R53" s="153"/>
      <c r="S53" s="135"/>
      <c r="T53" s="97"/>
      <c r="U53" s="153"/>
      <c r="V53" s="135"/>
      <c r="W53" s="97"/>
    </row>
    <row r="54" ht="21.95" customHeight="1">
      <c r="A54" s="150">
        <v>1972</v>
      </c>
      <c r="B54" s="100">
        <v>37</v>
      </c>
      <c r="C54" s="83">
        <v>6.1</v>
      </c>
      <c r="D54" s="87">
        <v>0.164864864864865</v>
      </c>
      <c r="E54" s="40"/>
      <c r="F54" s="151">
        <v>1972</v>
      </c>
      <c r="G54" s="100">
        <v>21</v>
      </c>
      <c r="H54" s="83">
        <v>-10.1</v>
      </c>
      <c r="I54" s="87">
        <v>-0.480952380952381</v>
      </c>
      <c r="J54" s="40"/>
      <c r="K54" s="151">
        <v>1972</v>
      </c>
      <c r="L54" s="100">
        <v>1</v>
      </c>
      <c r="M54" s="83">
        <v>-2.6</v>
      </c>
      <c r="N54" s="89">
        <v>-2.6</v>
      </c>
      <c r="O54" s="152"/>
      <c r="P54" s="135"/>
      <c r="Q54" s="97"/>
      <c r="R54" s="153"/>
      <c r="S54" s="135"/>
      <c r="T54" s="97"/>
      <c r="U54" s="153"/>
      <c r="V54" s="135"/>
      <c r="W54" s="97"/>
    </row>
    <row r="55" ht="21.95" customHeight="1">
      <c r="A55" s="150">
        <v>1973</v>
      </c>
      <c r="B55" s="100">
        <v>8</v>
      </c>
      <c r="C55" s="83">
        <v>5.9</v>
      </c>
      <c r="D55" s="87">
        <v>0.7375</v>
      </c>
      <c r="E55" s="40"/>
      <c r="F55" s="151">
        <v>1973</v>
      </c>
      <c r="G55" s="100">
        <v>1</v>
      </c>
      <c r="H55" s="83">
        <v>-0.5</v>
      </c>
      <c r="I55" s="87">
        <v>-0.5</v>
      </c>
      <c r="J55" s="40"/>
      <c r="K55" s="151">
        <v>1973</v>
      </c>
      <c r="L55" s="100">
        <v>0</v>
      </c>
      <c r="M55" s="83">
        <v>0</v>
      </c>
      <c r="N55" s="89"/>
      <c r="O55" s="152"/>
      <c r="P55" s="135"/>
      <c r="Q55" s="97"/>
      <c r="R55" s="153"/>
      <c r="S55" s="135"/>
      <c r="T55" s="97"/>
      <c r="U55" s="153"/>
      <c r="V55" s="135"/>
      <c r="W55" s="97"/>
    </row>
    <row r="56" ht="21.95" customHeight="1">
      <c r="A56" s="150">
        <v>1974</v>
      </c>
      <c r="B56" s="100">
        <v>44</v>
      </c>
      <c r="C56" s="83">
        <v>14.7</v>
      </c>
      <c r="D56" s="87">
        <v>0.334090909090909</v>
      </c>
      <c r="E56" s="40"/>
      <c r="F56" s="151">
        <v>1974</v>
      </c>
      <c r="G56" s="100">
        <v>17</v>
      </c>
      <c r="H56" s="83">
        <v>-15.3</v>
      </c>
      <c r="I56" s="87">
        <v>-0.9</v>
      </c>
      <c r="J56" s="40"/>
      <c r="K56" s="151">
        <v>1974</v>
      </c>
      <c r="L56" s="100">
        <v>1</v>
      </c>
      <c r="M56" s="83">
        <v>-3.3</v>
      </c>
      <c r="N56" s="89">
        <v>-3.3</v>
      </c>
      <c r="O56" s="152"/>
      <c r="P56" s="135"/>
      <c r="Q56" s="97"/>
      <c r="R56" s="153"/>
      <c r="S56" s="135"/>
      <c r="T56" s="97"/>
      <c r="U56" s="153"/>
      <c r="V56" s="135"/>
      <c r="W56" s="97"/>
    </row>
    <row r="57" ht="21.95" customHeight="1">
      <c r="A57" s="150">
        <v>1975</v>
      </c>
      <c r="B57" s="100">
        <v>26</v>
      </c>
      <c r="C57" s="83">
        <v>25.6</v>
      </c>
      <c r="D57" s="87">
        <v>0.984615384615385</v>
      </c>
      <c r="E57" s="40"/>
      <c r="F57" s="151">
        <v>1975</v>
      </c>
      <c r="G57" s="100">
        <v>1</v>
      </c>
      <c r="H57" s="83">
        <v>-0.5</v>
      </c>
      <c r="I57" s="87">
        <v>-0.5</v>
      </c>
      <c r="J57" s="40"/>
      <c r="K57" s="151">
        <v>1975</v>
      </c>
      <c r="L57" s="100">
        <v>0</v>
      </c>
      <c r="M57" s="83">
        <v>0</v>
      </c>
      <c r="N57" s="89"/>
      <c r="O57" s="152"/>
      <c r="P57" s="135"/>
      <c r="Q57" s="97"/>
      <c r="R57" s="153"/>
      <c r="S57" s="135"/>
      <c r="T57" s="97"/>
      <c r="U57" s="153"/>
      <c r="V57" s="135"/>
      <c r="W57" s="97"/>
    </row>
    <row r="58" ht="21.95" customHeight="1">
      <c r="A58" s="150">
        <v>1976</v>
      </c>
      <c r="B58" s="100">
        <v>51</v>
      </c>
      <c r="C58" s="83">
        <v>26.1</v>
      </c>
      <c r="D58" s="87">
        <v>0.511764705882353</v>
      </c>
      <c r="E58" s="40"/>
      <c r="F58" s="151">
        <v>1976</v>
      </c>
      <c r="G58" s="100">
        <v>17</v>
      </c>
      <c r="H58" s="83">
        <v>-11.4</v>
      </c>
      <c r="I58" s="87">
        <v>-0.670588235294118</v>
      </c>
      <c r="J58" s="40"/>
      <c r="K58" s="151">
        <v>1976</v>
      </c>
      <c r="L58" s="100">
        <v>0</v>
      </c>
      <c r="M58" s="83">
        <v>0</v>
      </c>
      <c r="N58" s="89"/>
      <c r="O58" t="s" s="131">
        <v>110</v>
      </c>
      <c r="P58" s="135">
        <f>AVERAGE(B58:B77)</f>
        <v>36.4</v>
      </c>
      <c r="Q58" s="97">
        <f>AVERAGE(D58:D77)</f>
        <v>0.0522274606215529</v>
      </c>
      <c r="R58" t="s" s="134">
        <v>110</v>
      </c>
      <c r="S58" s="135">
        <f>AVERAGE(G58:G77)</f>
        <v>16.35</v>
      </c>
      <c r="T58" s="97">
        <f>AVERAGE(I58:I77)</f>
        <v>-1.12766563308552</v>
      </c>
      <c r="U58" t="s" s="134">
        <v>110</v>
      </c>
      <c r="V58" s="135">
        <f>AVERAGE(L58:L77)</f>
        <v>3.15</v>
      </c>
      <c r="W58" s="97">
        <f>AVERAGE(N58:N77)</f>
        <v>-2.83309090909091</v>
      </c>
    </row>
    <row r="59" ht="21.95" customHeight="1">
      <c r="A59" s="150">
        <v>1977</v>
      </c>
      <c r="B59" s="100">
        <v>41</v>
      </c>
      <c r="C59" s="83">
        <v>8.6</v>
      </c>
      <c r="D59" s="87">
        <v>0.209756097560976</v>
      </c>
      <c r="E59" s="40"/>
      <c r="F59" s="151">
        <v>1977</v>
      </c>
      <c r="G59" s="100">
        <v>17</v>
      </c>
      <c r="H59" s="83">
        <v>-11.6</v>
      </c>
      <c r="I59" s="87">
        <v>-0.6823529411764711</v>
      </c>
      <c r="J59" s="40"/>
      <c r="K59" s="151">
        <v>1977</v>
      </c>
      <c r="L59" s="100">
        <v>0</v>
      </c>
      <c r="M59" s="83">
        <v>0</v>
      </c>
      <c r="N59" s="89"/>
      <c r="O59" t="s" s="131">
        <v>111</v>
      </c>
      <c r="P59" s="135">
        <f>AVERAGE(B59:B77)</f>
        <v>35.6315789473684</v>
      </c>
      <c r="Q59" s="97">
        <f>AVERAGE(D59:D77)</f>
        <v>0.0280412898183529</v>
      </c>
      <c r="R59" t="s" s="134">
        <v>111</v>
      </c>
      <c r="S59" s="135">
        <f>AVERAGE(G59:G77)</f>
        <v>16.3157894736842</v>
      </c>
      <c r="T59" s="97">
        <f>AVERAGE(I59:I77)</f>
        <v>-1.15172233823244</v>
      </c>
      <c r="U59" t="s" s="134">
        <v>111</v>
      </c>
      <c r="V59" s="135">
        <f>AVERAGE(L59:L77)</f>
        <v>3.31578947368421</v>
      </c>
      <c r="W59" s="97">
        <f>AVERAGE(N59:N77)</f>
        <v>-2.83309090909091</v>
      </c>
    </row>
    <row r="60" ht="21.95" customHeight="1">
      <c r="A60" s="150">
        <v>1978</v>
      </c>
      <c r="B60" s="100">
        <v>30</v>
      </c>
      <c r="C60" s="83">
        <v>8.5</v>
      </c>
      <c r="D60" s="87">
        <v>0.283333333333333</v>
      </c>
      <c r="E60" s="40"/>
      <c r="F60" s="151">
        <v>1978</v>
      </c>
      <c r="G60" s="100">
        <v>10</v>
      </c>
      <c r="H60" s="83">
        <v>-9.699999999999999</v>
      </c>
      <c r="I60" s="87">
        <v>-0.97</v>
      </c>
      <c r="J60" s="40"/>
      <c r="K60" s="151">
        <v>1978</v>
      </c>
      <c r="L60" s="100">
        <v>0</v>
      </c>
      <c r="M60" s="83">
        <v>0</v>
      </c>
      <c r="N60" s="89"/>
      <c r="O60" t="s" s="131">
        <v>112</v>
      </c>
      <c r="P60" s="135">
        <f>AVERAGE(B60:B77)</f>
        <v>35.3333333333333</v>
      </c>
      <c r="Q60" s="97">
        <f>AVERAGE(D60:D77)</f>
        <v>0.0179460227215405</v>
      </c>
      <c r="R60" t="s" s="134">
        <v>112</v>
      </c>
      <c r="S60" s="135">
        <f>AVERAGE(G60:G77)</f>
        <v>16.2777777777778</v>
      </c>
      <c r="T60" s="97">
        <f>AVERAGE(I60:I77)</f>
        <v>-1.17779841584666</v>
      </c>
      <c r="U60" t="s" s="134">
        <v>112</v>
      </c>
      <c r="V60" s="135">
        <f>AVERAGE(L60:L77)</f>
        <v>3.5</v>
      </c>
      <c r="W60" s="97">
        <f>AVERAGE(N60:N77)</f>
        <v>-2.83309090909091</v>
      </c>
    </row>
    <row r="61" ht="21.95" customHeight="1">
      <c r="A61" s="150">
        <v>1979</v>
      </c>
      <c r="B61" s="100">
        <v>38</v>
      </c>
      <c r="C61" s="83">
        <v>8.1</v>
      </c>
      <c r="D61" s="87">
        <v>0.213157894736842</v>
      </c>
      <c r="E61" s="40"/>
      <c r="F61" s="151">
        <v>1979</v>
      </c>
      <c r="G61" s="100">
        <v>19</v>
      </c>
      <c r="H61" s="83">
        <v>-11.3</v>
      </c>
      <c r="I61" s="87">
        <v>-0.594736842105263</v>
      </c>
      <c r="J61" s="40"/>
      <c r="K61" s="151">
        <v>1979</v>
      </c>
      <c r="L61" s="100">
        <v>0</v>
      </c>
      <c r="M61" s="83">
        <v>0</v>
      </c>
      <c r="N61" s="89"/>
      <c r="O61" t="s" s="131">
        <v>113</v>
      </c>
      <c r="P61" s="135">
        <f>AVERAGE(B61:B77)</f>
        <v>35.6470588235294</v>
      </c>
      <c r="Q61" s="97">
        <f>AVERAGE(D61:D77)</f>
        <v>0.00233500445025859</v>
      </c>
      <c r="R61" t="s" s="134">
        <v>113</v>
      </c>
      <c r="S61" s="135">
        <f>AVERAGE(G61:G77)</f>
        <v>16.6470588235294</v>
      </c>
      <c r="T61" s="97">
        <f>AVERAGE(I61:I77)</f>
        <v>-1.19002185207294</v>
      </c>
      <c r="U61" t="s" s="134">
        <v>113</v>
      </c>
      <c r="V61" s="135">
        <f>AVERAGE(L61:L77)</f>
        <v>3.70588235294118</v>
      </c>
      <c r="W61" s="97">
        <f>AVERAGE(N61:N77)</f>
        <v>-2.83309090909091</v>
      </c>
    </row>
    <row r="62" ht="21.95" customHeight="1">
      <c r="A62" s="150">
        <v>1980</v>
      </c>
      <c r="B62" s="100">
        <v>24</v>
      </c>
      <c r="C62" s="83">
        <v>18.5</v>
      </c>
      <c r="D62" s="87">
        <v>0.770833333333333</v>
      </c>
      <c r="E62" s="40"/>
      <c r="F62" s="151">
        <v>1980</v>
      </c>
      <c r="G62" s="100">
        <v>6</v>
      </c>
      <c r="H62" s="83">
        <v>-2.1</v>
      </c>
      <c r="I62" s="87">
        <v>-0.35</v>
      </c>
      <c r="J62" s="40"/>
      <c r="K62" s="151">
        <v>1980</v>
      </c>
      <c r="L62" s="100">
        <v>0</v>
      </c>
      <c r="M62" s="83">
        <v>0</v>
      </c>
      <c r="N62" s="89"/>
      <c r="O62" t="s" s="131">
        <v>114</v>
      </c>
      <c r="P62" s="135">
        <f>AVERAGE(B62:B77)</f>
        <v>35.5</v>
      </c>
      <c r="Q62" s="97">
        <f>AVERAGE(D62:D77)</f>
        <v>-0.0108414261926529</v>
      </c>
      <c r="R62" t="s" s="134">
        <v>114</v>
      </c>
      <c r="S62" s="135">
        <f>AVERAGE(G62:G77)</f>
        <v>16.5</v>
      </c>
      <c r="T62" s="97">
        <f>AVERAGE(I62:I77)</f>
        <v>-1.22722716519592</v>
      </c>
      <c r="U62" t="s" s="134">
        <v>114</v>
      </c>
      <c r="V62" s="135">
        <f>AVERAGE(L62:L77)</f>
        <v>3.9375</v>
      </c>
      <c r="W62" s="97">
        <f>AVERAGE(N62:N77)</f>
        <v>-2.83309090909091</v>
      </c>
    </row>
    <row r="63" ht="21.95" customHeight="1">
      <c r="A63" s="150">
        <v>1981</v>
      </c>
      <c r="B63" s="100">
        <v>17</v>
      </c>
      <c r="C63" s="83">
        <v>13.8</v>
      </c>
      <c r="D63" s="87">
        <v>0.8117647058823531</v>
      </c>
      <c r="E63" s="40"/>
      <c r="F63" s="151">
        <v>1981</v>
      </c>
      <c r="G63" s="100">
        <v>2</v>
      </c>
      <c r="H63" s="83">
        <v>-3.4</v>
      </c>
      <c r="I63" s="87">
        <v>-1.7</v>
      </c>
      <c r="J63" s="40"/>
      <c r="K63" s="151">
        <v>1981</v>
      </c>
      <c r="L63" s="100">
        <v>1</v>
      </c>
      <c r="M63" s="83">
        <v>-2.3</v>
      </c>
      <c r="N63" s="89">
        <v>-2.3</v>
      </c>
      <c r="O63" t="s" s="131">
        <v>115</v>
      </c>
      <c r="P63" s="135">
        <f>AVERAGE(B63:B77)</f>
        <v>36.2666666666667</v>
      </c>
      <c r="Q63" s="97">
        <f>AVERAGE(D63:D77)</f>
        <v>-0.0629530768277186</v>
      </c>
      <c r="R63" t="s" s="134">
        <v>115</v>
      </c>
      <c r="S63" s="135">
        <f>AVERAGE(G63:G77)</f>
        <v>17.2</v>
      </c>
      <c r="T63" s="97">
        <f>AVERAGE(I63:I77)</f>
        <v>-1.28570897620898</v>
      </c>
      <c r="U63" t="s" s="134">
        <v>115</v>
      </c>
      <c r="V63" s="135">
        <f>AVERAGE(L63:L77)</f>
        <v>4.2</v>
      </c>
      <c r="W63" s="97">
        <f>AVERAGE(N63:N77)</f>
        <v>-2.83309090909091</v>
      </c>
    </row>
    <row r="64" ht="21.95" customHeight="1">
      <c r="A64" s="150">
        <v>1982</v>
      </c>
      <c r="B64" s="100">
        <v>50</v>
      </c>
      <c r="C64" s="83">
        <v>8.199999999999999</v>
      </c>
      <c r="D64" s="87">
        <v>0.164</v>
      </c>
      <c r="E64" s="40"/>
      <c r="F64" s="151">
        <v>1982</v>
      </c>
      <c r="G64" s="100">
        <v>22</v>
      </c>
      <c r="H64" s="83">
        <v>-21.4</v>
      </c>
      <c r="I64" s="87">
        <v>-0.972727272727273</v>
      </c>
      <c r="J64" s="40"/>
      <c r="K64" s="151">
        <v>1982</v>
      </c>
      <c r="L64" s="100">
        <v>2</v>
      </c>
      <c r="M64" s="83">
        <v>-5</v>
      </c>
      <c r="N64" s="89">
        <v>-2.5</v>
      </c>
      <c r="O64" t="s" s="131">
        <v>116</v>
      </c>
      <c r="P64" s="135">
        <f>AVERAGE(B64:B77)</f>
        <v>37.6428571428571</v>
      </c>
      <c r="Q64" s="97">
        <f>AVERAGE(D64:D77)</f>
        <v>-0.125432918449867</v>
      </c>
      <c r="R64" t="s" s="134">
        <v>116</v>
      </c>
      <c r="S64" s="135">
        <f>AVERAGE(G64:G77)</f>
        <v>18.2857142857143</v>
      </c>
      <c r="T64" s="97">
        <f>AVERAGE(I64:I77)</f>
        <v>-1.2561167602239</v>
      </c>
      <c r="U64" t="s" s="134">
        <v>116</v>
      </c>
      <c r="V64" s="135">
        <f>AVERAGE(L64:L77)</f>
        <v>4.42857142857143</v>
      </c>
      <c r="W64" s="97">
        <f>AVERAGE(N64:N77)</f>
        <v>-2.87116883116883</v>
      </c>
    </row>
    <row r="65" ht="21.95" customHeight="1">
      <c r="A65" s="150">
        <v>1983</v>
      </c>
      <c r="B65" s="100">
        <v>26</v>
      </c>
      <c r="C65" s="83">
        <v>3.5</v>
      </c>
      <c r="D65" s="87">
        <v>0.134615384615385</v>
      </c>
      <c r="E65" s="40"/>
      <c r="F65" s="151">
        <v>1983</v>
      </c>
      <c r="G65" s="100">
        <v>12</v>
      </c>
      <c r="H65" s="83">
        <v>-10</v>
      </c>
      <c r="I65" s="87">
        <v>-0.833333333333333</v>
      </c>
      <c r="J65" s="40"/>
      <c r="K65" s="151">
        <v>1983</v>
      </c>
      <c r="L65" s="100">
        <v>1</v>
      </c>
      <c r="M65" s="83">
        <v>-3</v>
      </c>
      <c r="N65" s="89">
        <v>-3</v>
      </c>
      <c r="O65" t="s" s="131">
        <v>117</v>
      </c>
      <c r="P65" s="135">
        <f>AVERAGE(B65:B77)</f>
        <v>36.6923076923077</v>
      </c>
      <c r="Q65" s="97">
        <f>AVERAGE(D65:D77)</f>
        <v>-0.147696989099856</v>
      </c>
      <c r="R65" t="s" s="134">
        <v>117</v>
      </c>
      <c r="S65" s="135">
        <f>AVERAGE(G65:G77)</f>
        <v>18</v>
      </c>
      <c r="T65" s="97">
        <f>AVERAGE(I65:I77)</f>
        <v>-1.2779159515698</v>
      </c>
      <c r="U65" t="s" s="134">
        <v>117</v>
      </c>
      <c r="V65" s="135">
        <f>AVERAGE(L65:L77)</f>
        <v>4.61538461538462</v>
      </c>
      <c r="W65" s="97">
        <f>AVERAGE(N65:N77)</f>
        <v>-2.89972027972028</v>
      </c>
    </row>
    <row r="66" ht="21.95" customHeight="1">
      <c r="A66" s="150">
        <v>1984</v>
      </c>
      <c r="B66" s="100">
        <v>23</v>
      </c>
      <c r="C66" s="83">
        <v>5.5</v>
      </c>
      <c r="D66" s="87">
        <v>0.239130434782609</v>
      </c>
      <c r="E66" s="40"/>
      <c r="F66" s="151">
        <v>1984</v>
      </c>
      <c r="G66" s="100">
        <v>10</v>
      </c>
      <c r="H66" s="83">
        <v>-10.2</v>
      </c>
      <c r="I66" s="87">
        <v>-1.02</v>
      </c>
      <c r="J66" s="40"/>
      <c r="K66" s="151">
        <v>1984</v>
      </c>
      <c r="L66" s="100">
        <v>2</v>
      </c>
      <c r="M66" s="83">
        <v>-4.7</v>
      </c>
      <c r="N66" s="89">
        <v>-2.35</v>
      </c>
      <c r="O66" t="s" s="131">
        <v>118</v>
      </c>
      <c r="P66" s="135">
        <f>AVERAGE(B66:B77)</f>
        <v>37.5833333333333</v>
      </c>
      <c r="Q66" s="97">
        <f>AVERAGE(D66:D77)</f>
        <v>-0.171223020242793</v>
      </c>
      <c r="R66" t="s" s="134">
        <v>118</v>
      </c>
      <c r="S66" s="135">
        <f>AVERAGE(G66:G77)</f>
        <v>18.5</v>
      </c>
      <c r="T66" s="97">
        <f>AVERAGE(I66:I77)</f>
        <v>-1.3149645030895</v>
      </c>
      <c r="U66" t="s" s="134">
        <v>118</v>
      </c>
      <c r="V66" s="135">
        <f>AVERAGE(L66:L77)</f>
        <v>4.91666666666667</v>
      </c>
      <c r="W66" s="97">
        <f>AVERAGE(N66:N77)</f>
        <v>-2.89136363636364</v>
      </c>
    </row>
    <row r="67" ht="21.95" customHeight="1">
      <c r="A67" s="150">
        <v>1985</v>
      </c>
      <c r="B67" s="100">
        <v>28</v>
      </c>
      <c r="C67" s="83">
        <v>-2.7</v>
      </c>
      <c r="D67" s="87">
        <v>-0.09642857142857141</v>
      </c>
      <c r="E67" s="40"/>
      <c r="F67" s="151">
        <v>1985</v>
      </c>
      <c r="G67" s="100">
        <v>14</v>
      </c>
      <c r="H67" s="83">
        <v>-14.7</v>
      </c>
      <c r="I67" s="87">
        <v>-1.05</v>
      </c>
      <c r="J67" s="40"/>
      <c r="K67" s="151">
        <v>1985</v>
      </c>
      <c r="L67" s="100">
        <v>2</v>
      </c>
      <c r="M67" s="83">
        <v>-5.6</v>
      </c>
      <c r="N67" s="89">
        <v>-2.8</v>
      </c>
      <c r="O67" t="s" s="131">
        <v>119</v>
      </c>
      <c r="P67" s="135">
        <f>AVERAGE(B67:B77)</f>
        <v>38.9090909090909</v>
      </c>
      <c r="Q67" s="97">
        <f>AVERAGE(D67:D77)</f>
        <v>-0.208527879790557</v>
      </c>
      <c r="R67" t="s" s="134">
        <v>119</v>
      </c>
      <c r="S67" s="135">
        <f>AVERAGE(G67:G77)</f>
        <v>19.2727272727273</v>
      </c>
      <c r="T67" s="97">
        <f>AVERAGE(I67:I77)</f>
        <v>-1.34177945791582</v>
      </c>
      <c r="U67" t="s" s="134">
        <v>119</v>
      </c>
      <c r="V67" s="135">
        <f>AVERAGE(L67:L77)</f>
        <v>5.18181818181818</v>
      </c>
      <c r="W67" s="97">
        <f>AVERAGE(N67:N77)</f>
        <v>-2.94057851239669</v>
      </c>
    </row>
    <row r="68" ht="21.95" customHeight="1">
      <c r="A68" s="150">
        <v>1986</v>
      </c>
      <c r="B68" s="100">
        <v>27</v>
      </c>
      <c r="C68" s="83">
        <v>-3.4</v>
      </c>
      <c r="D68" s="87">
        <v>-0.125925925925926</v>
      </c>
      <c r="E68" s="40"/>
      <c r="F68" s="151">
        <v>1986</v>
      </c>
      <c r="G68" s="100">
        <v>16</v>
      </c>
      <c r="H68" s="83">
        <v>-17</v>
      </c>
      <c r="I68" s="87">
        <v>-1.0625</v>
      </c>
      <c r="J68" s="40"/>
      <c r="K68" s="151">
        <v>1986</v>
      </c>
      <c r="L68" s="100">
        <v>1</v>
      </c>
      <c r="M68" s="83">
        <v>-2.9</v>
      </c>
      <c r="N68" s="89">
        <v>-2.9</v>
      </c>
      <c r="O68" t="s" s="131">
        <v>98</v>
      </c>
      <c r="P68" s="135">
        <f>AVERAGE(B68:B77)</f>
        <v>40</v>
      </c>
      <c r="Q68" s="97">
        <f>AVERAGE(D68:D77)</f>
        <v>-0.219737810626755</v>
      </c>
      <c r="R68" t="s" s="134">
        <v>98</v>
      </c>
      <c r="S68" s="135">
        <f>AVERAGE(G68:G77)</f>
        <v>19.8</v>
      </c>
      <c r="T68" s="97">
        <f>AVERAGE(I68:I77)</f>
        <v>-1.3709574037074</v>
      </c>
      <c r="U68" t="s" s="134">
        <v>98</v>
      </c>
      <c r="V68" s="135">
        <f>AVERAGE(L68:L77)</f>
        <v>5.5</v>
      </c>
      <c r="W68" s="97">
        <f>AVERAGE(N68:N77)</f>
        <v>-2.95463636363636</v>
      </c>
    </row>
    <row r="69" ht="21.95" customHeight="1">
      <c r="A69" s="150">
        <v>1987</v>
      </c>
      <c r="B69" s="100">
        <v>48</v>
      </c>
      <c r="C69" s="83">
        <v>-9</v>
      </c>
      <c r="D69" s="87">
        <v>-0.1875</v>
      </c>
      <c r="E69" s="40"/>
      <c r="F69" s="151">
        <v>1987</v>
      </c>
      <c r="G69" s="100">
        <v>22</v>
      </c>
      <c r="H69" s="83">
        <v>-32.4</v>
      </c>
      <c r="I69" s="87">
        <v>-1.47272727272727</v>
      </c>
      <c r="J69" s="40"/>
      <c r="K69" s="151">
        <v>1987</v>
      </c>
      <c r="L69" s="100">
        <v>5</v>
      </c>
      <c r="M69" s="83">
        <v>-16.8</v>
      </c>
      <c r="N69" s="89">
        <v>-3.36</v>
      </c>
      <c r="O69" t="s" s="131">
        <v>120</v>
      </c>
      <c r="P69" s="135">
        <f>AVERAGE(B69:B77)</f>
        <v>41.4444444444444</v>
      </c>
      <c r="Q69" s="97">
        <f>AVERAGE(D69:D77)</f>
        <v>-0.230161353371292</v>
      </c>
      <c r="R69" t="s" s="134">
        <v>120</v>
      </c>
      <c r="S69" s="135">
        <f>AVERAGE(G69:G77)</f>
        <v>20.2222222222222</v>
      </c>
      <c r="T69" s="97">
        <f>AVERAGE(I69:I77)</f>
        <v>-1.40523044856378</v>
      </c>
      <c r="U69" t="s" s="134">
        <v>120</v>
      </c>
      <c r="V69" s="135">
        <f>AVERAGE(L69:L77)</f>
        <v>6</v>
      </c>
      <c r="W69" s="97">
        <f>AVERAGE(N69:N77)</f>
        <v>-2.96070707070707</v>
      </c>
    </row>
    <row r="70" ht="21.95" customHeight="1">
      <c r="A70" s="150">
        <v>1988</v>
      </c>
      <c r="B70" s="100">
        <v>35</v>
      </c>
      <c r="C70" s="83">
        <v>0.4</v>
      </c>
      <c r="D70" s="87">
        <v>0.0114285714285714</v>
      </c>
      <c r="E70" s="40"/>
      <c r="F70" s="151">
        <v>1988</v>
      </c>
      <c r="G70" s="100">
        <v>14</v>
      </c>
      <c r="H70" s="83">
        <v>-17.4</v>
      </c>
      <c r="I70" s="87">
        <v>-1.24285714285714</v>
      </c>
      <c r="J70" s="40"/>
      <c r="K70" s="151">
        <v>1988</v>
      </c>
      <c r="L70" s="100">
        <v>2</v>
      </c>
      <c r="M70" s="83">
        <v>-6.6</v>
      </c>
      <c r="N70" s="89">
        <v>-3.3</v>
      </c>
      <c r="O70" t="s" s="131">
        <v>121</v>
      </c>
      <c r="P70" s="135">
        <f>AVERAGE(B70:B77)</f>
        <v>40.625</v>
      </c>
      <c r="Q70" s="97">
        <f>AVERAGE(D70:D77)</f>
        <v>-0.235494022542704</v>
      </c>
      <c r="R70" t="s" s="134">
        <v>121</v>
      </c>
      <c r="S70" s="135">
        <f>AVERAGE(G70:G77)</f>
        <v>20</v>
      </c>
      <c r="T70" s="97">
        <f>AVERAGE(I70:I77)</f>
        <v>-1.39679334554335</v>
      </c>
      <c r="U70" t="s" s="134">
        <v>121</v>
      </c>
      <c r="V70" s="135">
        <f>AVERAGE(L70:L77)</f>
        <v>6.125</v>
      </c>
      <c r="W70" s="97">
        <f>AVERAGE(N70:N77)</f>
        <v>-2.91079545454546</v>
      </c>
    </row>
    <row r="71" ht="21.95" customHeight="1">
      <c r="A71" s="150">
        <v>1989</v>
      </c>
      <c r="B71" s="100">
        <v>42</v>
      </c>
      <c r="C71" s="83">
        <v>-2.6</v>
      </c>
      <c r="D71" s="87">
        <v>-0.0619047619047619</v>
      </c>
      <c r="E71" s="40"/>
      <c r="F71" s="151">
        <v>1989</v>
      </c>
      <c r="G71" s="100">
        <v>18</v>
      </c>
      <c r="H71" s="83">
        <v>-24.4</v>
      </c>
      <c r="I71" s="87">
        <v>-1.35555555555556</v>
      </c>
      <c r="J71" s="40"/>
      <c r="K71" s="151">
        <v>1989</v>
      </c>
      <c r="L71" s="100">
        <v>4</v>
      </c>
      <c r="M71" s="83">
        <v>-12.1</v>
      </c>
      <c r="N71" s="89">
        <v>-3.025</v>
      </c>
      <c r="O71" t="s" s="131">
        <v>122</v>
      </c>
      <c r="P71" s="135">
        <f>AVERAGE(B71:B77)</f>
        <v>41.4285714285714</v>
      </c>
      <c r="Q71" s="97">
        <f>AVERAGE(D71:D77)</f>
        <v>-0.270768678824314</v>
      </c>
      <c r="R71" t="s" s="134">
        <v>122</v>
      </c>
      <c r="S71" s="135">
        <f>AVERAGE(G71:G77)</f>
        <v>20.8571428571429</v>
      </c>
      <c r="T71" s="97">
        <f>AVERAGE(I71:I77)</f>
        <v>-1.41878423164138</v>
      </c>
      <c r="U71" t="s" s="134">
        <v>122</v>
      </c>
      <c r="V71" s="135">
        <f>AVERAGE(L71:L77)</f>
        <v>6.71428571428571</v>
      </c>
      <c r="W71" s="97">
        <f>AVERAGE(N71:N77)</f>
        <v>-2.85519480519481</v>
      </c>
    </row>
    <row r="72" ht="21.95" customHeight="1">
      <c r="A72" s="150">
        <v>1990</v>
      </c>
      <c r="B72" s="100">
        <v>26</v>
      </c>
      <c r="C72" s="83">
        <v>6.8</v>
      </c>
      <c r="D72" s="87">
        <v>0.261538461538462</v>
      </c>
      <c r="E72" s="40"/>
      <c r="F72" s="151">
        <v>1990</v>
      </c>
      <c r="G72" s="100">
        <v>7</v>
      </c>
      <c r="H72" s="83">
        <v>-8.800000000000001</v>
      </c>
      <c r="I72" s="87">
        <v>-1.25714285714286</v>
      </c>
      <c r="J72" s="40"/>
      <c r="K72" s="151">
        <v>1990</v>
      </c>
      <c r="L72" s="100">
        <v>2</v>
      </c>
      <c r="M72" s="83">
        <v>-6</v>
      </c>
      <c r="N72" s="89">
        <v>-3</v>
      </c>
      <c r="O72" t="s" s="131">
        <v>123</v>
      </c>
      <c r="P72" s="135">
        <f>AVERAGE(B72:B77)</f>
        <v>41.3333333333333</v>
      </c>
      <c r="Q72" s="97">
        <f>AVERAGE(D72:D77)</f>
        <v>-0.30557933164424</v>
      </c>
      <c r="R72" t="s" s="134">
        <v>123</v>
      </c>
      <c r="S72" s="135">
        <f>AVERAGE(G72:G77)</f>
        <v>21.3333333333333</v>
      </c>
      <c r="T72" s="97">
        <f>AVERAGE(I72:I77)</f>
        <v>-1.42932234432235</v>
      </c>
      <c r="U72" t="s" s="134">
        <v>123</v>
      </c>
      <c r="V72" s="135">
        <f>AVERAGE(L72:L77)</f>
        <v>7.16666666666667</v>
      </c>
      <c r="W72" s="97">
        <f>AVERAGE(N72:N77)</f>
        <v>-2.82689393939394</v>
      </c>
    </row>
    <row r="73" ht="21.95" customHeight="1">
      <c r="A73" s="150">
        <v>1991</v>
      </c>
      <c r="B73" s="100">
        <v>39</v>
      </c>
      <c r="C73" s="83">
        <v>-16</v>
      </c>
      <c r="D73" s="87">
        <v>-0.41025641025641</v>
      </c>
      <c r="E73" s="40"/>
      <c r="F73" s="151">
        <v>1991</v>
      </c>
      <c r="G73" s="100">
        <v>20</v>
      </c>
      <c r="H73" s="83">
        <v>-31.1</v>
      </c>
      <c r="I73" s="87">
        <v>-1.555</v>
      </c>
      <c r="J73" s="40"/>
      <c r="K73" s="151">
        <v>1991</v>
      </c>
      <c r="L73" s="100">
        <v>8</v>
      </c>
      <c r="M73" s="83">
        <v>-21.6</v>
      </c>
      <c r="N73" s="89">
        <v>-2.7</v>
      </c>
      <c r="O73" t="s" s="131">
        <v>104</v>
      </c>
      <c r="P73" s="135">
        <f>AVERAGE(B73:B77)</f>
        <v>44.4</v>
      </c>
      <c r="Q73" s="97">
        <f>AVERAGE(D73:D77)</f>
        <v>-0.41900289028078</v>
      </c>
      <c r="R73" t="s" s="134">
        <v>104</v>
      </c>
      <c r="S73" s="135">
        <f>AVERAGE(G73:G77)</f>
        <v>24.2</v>
      </c>
      <c r="T73" s="97">
        <f>AVERAGE(I73:I77)</f>
        <v>-1.46375824175824</v>
      </c>
      <c r="U73" t="s" s="134">
        <v>104</v>
      </c>
      <c r="V73" s="135">
        <f>AVERAGE(L73:L77)</f>
        <v>8.199999999999999</v>
      </c>
      <c r="W73" s="97">
        <f>AVERAGE(N73:N77)</f>
        <v>-2.79227272727273</v>
      </c>
    </row>
    <row r="74" ht="21.95" customHeight="1">
      <c r="A74" s="150">
        <v>1992</v>
      </c>
      <c r="B74" s="154">
        <v>50</v>
      </c>
      <c r="C74" s="155">
        <v>-15</v>
      </c>
      <c r="D74" s="156">
        <v>-0.3</v>
      </c>
      <c r="E74" s="40"/>
      <c r="F74" s="151">
        <v>1992</v>
      </c>
      <c r="G74" s="154">
        <v>26</v>
      </c>
      <c r="H74" s="155">
        <v>-39.6</v>
      </c>
      <c r="I74" s="156">
        <v>-1.52307692307692</v>
      </c>
      <c r="J74" s="40"/>
      <c r="K74" s="151">
        <v>1992</v>
      </c>
      <c r="L74" s="154">
        <v>8</v>
      </c>
      <c r="M74" s="155">
        <v>-24.2</v>
      </c>
      <c r="N74" s="157">
        <v>-3.025</v>
      </c>
      <c r="O74" t="s" s="131">
        <v>124</v>
      </c>
      <c r="P74" s="135">
        <f>AVERAGE(B74:B77)</f>
        <v>45.75</v>
      </c>
      <c r="Q74" s="97">
        <f>AVERAGE(D74:D77)</f>
        <v>-0.421189510286873</v>
      </c>
      <c r="R74" t="s" s="134">
        <v>124</v>
      </c>
      <c r="S74" s="135">
        <f>AVERAGE(G74:G77)</f>
        <v>25.25</v>
      </c>
      <c r="T74" s="97">
        <f>AVERAGE(I74:I77)</f>
        <v>-1.4409478021978</v>
      </c>
      <c r="U74" t="s" s="134">
        <v>124</v>
      </c>
      <c r="V74" s="135">
        <f>AVERAGE(L74:L77)</f>
        <v>8.25</v>
      </c>
      <c r="W74" s="97">
        <f>AVERAGE(N74:N77)</f>
        <v>-2.81534090909091</v>
      </c>
    </row>
    <row r="75" ht="21.95" customHeight="1">
      <c r="A75" s="150">
        <v>1993</v>
      </c>
      <c r="B75" s="100">
        <v>29</v>
      </c>
      <c r="C75" s="83">
        <v>4</v>
      </c>
      <c r="D75" s="87">
        <v>0.137931034482759</v>
      </c>
      <c r="E75" s="40"/>
      <c r="F75" s="151">
        <v>1993</v>
      </c>
      <c r="G75" s="100">
        <v>16</v>
      </c>
      <c r="H75" s="83">
        <v>-9.4</v>
      </c>
      <c r="I75" s="87">
        <v>-0.5875</v>
      </c>
      <c r="J75" s="40"/>
      <c r="K75" s="151">
        <v>1993</v>
      </c>
      <c r="L75" s="100">
        <v>1</v>
      </c>
      <c r="M75" s="83">
        <v>-2.2</v>
      </c>
      <c r="N75" s="89">
        <v>-2.2</v>
      </c>
      <c r="O75" t="s" s="131">
        <v>125</v>
      </c>
      <c r="P75" s="135">
        <f>AVERAGE(B75:B77)</f>
        <v>44.3333333333333</v>
      </c>
      <c r="Q75" s="97">
        <f>AVERAGE(D75:D77)</f>
        <v>-0.46158601371583</v>
      </c>
      <c r="R75" t="s" s="134">
        <v>125</v>
      </c>
      <c r="S75" s="135">
        <f>AVERAGE(G75:G77)</f>
        <v>25</v>
      </c>
      <c r="T75" s="97">
        <f>AVERAGE(I75:I77)</f>
        <v>-1.41357142857143</v>
      </c>
      <c r="U75" t="s" s="134">
        <v>125</v>
      </c>
      <c r="V75" s="135">
        <f>AVERAGE(L75:L77)</f>
        <v>8.33333333333333</v>
      </c>
      <c r="W75" s="97">
        <f>AVERAGE(N75:N77)</f>
        <v>-2.74545454545455</v>
      </c>
    </row>
    <row r="76" ht="21.95" customHeight="1">
      <c r="A76" s="150">
        <v>1994</v>
      </c>
      <c r="B76" s="100">
        <v>70</v>
      </c>
      <c r="C76" s="83">
        <v>-26.5</v>
      </c>
      <c r="D76" s="87">
        <v>-0.378571428571429</v>
      </c>
      <c r="E76" s="40"/>
      <c r="F76" s="151">
        <v>1994</v>
      </c>
      <c r="G76" s="100">
        <v>35</v>
      </c>
      <c r="H76" s="83">
        <v>-58.3</v>
      </c>
      <c r="I76" s="87">
        <v>-1.66571428571429</v>
      </c>
      <c r="J76" s="40"/>
      <c r="K76" s="151">
        <v>1994</v>
      </c>
      <c r="L76" s="100">
        <v>13</v>
      </c>
      <c r="M76" s="83">
        <v>-36.4</v>
      </c>
      <c r="N76" s="89">
        <v>-2.8</v>
      </c>
      <c r="O76" t="s" s="131">
        <v>126</v>
      </c>
      <c r="P76" s="135">
        <f>AVERAGE(B76:B77)</f>
        <v>52</v>
      </c>
      <c r="Q76" s="97">
        <f>AVERAGE(D76:D77)</f>
        <v>-0.761344537815125</v>
      </c>
      <c r="R76" t="s" s="134">
        <v>126</v>
      </c>
      <c r="S76" s="135">
        <f>AVERAGE(G76:G77)</f>
        <v>29.5</v>
      </c>
      <c r="T76" s="97">
        <f>AVERAGE(I76:I77)</f>
        <v>-1.82660714285715</v>
      </c>
      <c r="U76" t="s" s="134">
        <v>126</v>
      </c>
      <c r="V76" s="135">
        <f>AVERAGE(L76:L77)</f>
        <v>12</v>
      </c>
      <c r="W76" s="97">
        <f>AVERAGE(N76:N77)</f>
        <v>-3.01818181818182</v>
      </c>
    </row>
    <row r="77" ht="21.95" customHeight="1">
      <c r="A77" s="150">
        <v>1995</v>
      </c>
      <c r="B77" s="100">
        <v>34</v>
      </c>
      <c r="C77" s="83">
        <v>-38.9</v>
      </c>
      <c r="D77" s="87">
        <v>-1.14411764705882</v>
      </c>
      <c r="E77" s="40"/>
      <c r="F77" s="151">
        <v>1995</v>
      </c>
      <c r="G77" s="100">
        <v>24</v>
      </c>
      <c r="H77" s="83">
        <v>-47.7</v>
      </c>
      <c r="I77" s="87">
        <v>-1.9875</v>
      </c>
      <c r="J77" s="40"/>
      <c r="K77" s="151">
        <v>1995</v>
      </c>
      <c r="L77" s="100">
        <v>11</v>
      </c>
      <c r="M77" s="83">
        <v>-35.6</v>
      </c>
      <c r="N77" s="89">
        <v>-3.23636363636364</v>
      </c>
      <c r="O77" t="s" s="131">
        <v>127</v>
      </c>
      <c r="P77" s="135">
        <f>AVERAGE(B77)</f>
        <v>34</v>
      </c>
      <c r="Q77" s="97">
        <f>AVERAGE(D77)</f>
        <v>-1.14411764705882</v>
      </c>
      <c r="R77" t="s" s="134">
        <v>127</v>
      </c>
      <c r="S77" s="135">
        <f>AVERAGE(G77)</f>
        <v>24</v>
      </c>
      <c r="T77" s="97">
        <f>AVERAGE(I77)</f>
        <v>-1.9875</v>
      </c>
      <c r="U77" t="s" s="134">
        <v>127</v>
      </c>
      <c r="V77" s="135">
        <f>AVERAGE(L77)</f>
        <v>11</v>
      </c>
      <c r="W77" s="97">
        <f>AVERAGE(N77)</f>
        <v>-3.23636363636364</v>
      </c>
    </row>
    <row r="78" ht="21.95" customHeight="1">
      <c r="A78" s="150">
        <v>1996</v>
      </c>
      <c r="B78" s="100">
        <v>22</v>
      </c>
      <c r="C78" s="83">
        <v>10.2</v>
      </c>
      <c r="D78" s="87">
        <v>0.463636363636364</v>
      </c>
      <c r="E78" s="40"/>
      <c r="F78" s="151">
        <v>1996</v>
      </c>
      <c r="G78" s="100">
        <v>6</v>
      </c>
      <c r="H78" s="83">
        <v>-6.8</v>
      </c>
      <c r="I78" s="87">
        <v>-1.13333333333333</v>
      </c>
      <c r="J78" s="40"/>
      <c r="K78" s="151">
        <v>1996</v>
      </c>
      <c r="L78" s="100">
        <v>0</v>
      </c>
      <c r="M78" s="83">
        <v>0</v>
      </c>
      <c r="N78" s="89"/>
      <c r="O78" t="s" s="131">
        <v>128</v>
      </c>
      <c r="P78" s="158">
        <f>AVERAGE(B78)</f>
        <v>22</v>
      </c>
      <c r="Q78" s="159">
        <f>AVERAGE(D78)</f>
        <v>0.463636363636364</v>
      </c>
      <c r="R78" t="s" s="134">
        <v>128</v>
      </c>
      <c r="S78" s="158">
        <f>AVERAGE(G78)</f>
        <v>6</v>
      </c>
      <c r="T78" s="159">
        <f>AVERAGE(I78)</f>
        <v>-1.13333333333333</v>
      </c>
      <c r="U78" t="s" s="134">
        <v>128</v>
      </c>
      <c r="V78" s="158">
        <f>AVERAGE(L78)</f>
        <v>0</v>
      </c>
      <c r="W78" s="159"/>
    </row>
    <row r="79" ht="21.95" customHeight="1">
      <c r="A79" s="150">
        <v>1997</v>
      </c>
      <c r="B79" s="204">
        <v>55</v>
      </c>
      <c r="C79" s="205">
        <v>-36.4</v>
      </c>
      <c r="D79" s="206">
        <v>-0.661818181818182</v>
      </c>
      <c r="E79" s="40"/>
      <c r="F79" s="151">
        <v>1997</v>
      </c>
      <c r="G79" s="204">
        <v>31</v>
      </c>
      <c r="H79" s="205">
        <v>-59.4</v>
      </c>
      <c r="I79" s="206">
        <v>-1.91612903225806</v>
      </c>
      <c r="J79" s="40"/>
      <c r="K79" s="151">
        <v>1997</v>
      </c>
      <c r="L79" s="204">
        <v>15</v>
      </c>
      <c r="M79" s="205">
        <v>-43.2</v>
      </c>
      <c r="N79" s="207">
        <v>-2.88</v>
      </c>
      <c r="O79" t="s" s="131">
        <v>127</v>
      </c>
      <c r="P79" s="135">
        <f>AVERAGE(B79)</f>
        <v>55</v>
      </c>
      <c r="Q79" s="97">
        <f>AVERAGE(D79)</f>
        <v>-0.661818181818182</v>
      </c>
      <c r="R79" t="s" s="134">
        <v>127</v>
      </c>
      <c r="S79" s="135">
        <f>AVERAGE(G79)</f>
        <v>31</v>
      </c>
      <c r="T79" s="97">
        <f>AVERAGE(I79)</f>
        <v>-1.91612903225806</v>
      </c>
      <c r="U79" t="s" s="134">
        <v>127</v>
      </c>
      <c r="V79" s="135">
        <f>AVERAGE(L79)</f>
        <v>15</v>
      </c>
      <c r="W79" s="97">
        <f>AVERAGE(N79)</f>
        <v>-2.88</v>
      </c>
    </row>
    <row r="80" ht="21.95" customHeight="1">
      <c r="A80" s="150">
        <v>1998</v>
      </c>
      <c r="B80" s="100">
        <v>28</v>
      </c>
      <c r="C80" s="83">
        <v>4.6</v>
      </c>
      <c r="D80" s="87">
        <v>0.164285714285714</v>
      </c>
      <c r="E80" s="40"/>
      <c r="F80" s="151">
        <v>1998</v>
      </c>
      <c r="G80" s="100">
        <v>11</v>
      </c>
      <c r="H80" s="83">
        <v>-14.6</v>
      </c>
      <c r="I80" s="87">
        <v>-1.32727272727273</v>
      </c>
      <c r="J80" s="40"/>
      <c r="K80" s="151">
        <v>1998</v>
      </c>
      <c r="L80" s="100">
        <v>3</v>
      </c>
      <c r="M80" s="83">
        <v>-7.4</v>
      </c>
      <c r="N80" s="89">
        <v>-2.46666666666667</v>
      </c>
      <c r="O80" t="s" s="131">
        <v>126</v>
      </c>
      <c r="P80" s="135">
        <f>AVERAGE(B79:B80)</f>
        <v>41.5</v>
      </c>
      <c r="Q80" s="97">
        <f>AVERAGE(D79:D80)</f>
        <v>-0.248766233766234</v>
      </c>
      <c r="R80" t="s" s="134">
        <v>126</v>
      </c>
      <c r="S80" s="135">
        <f>AVERAGE(G79:G80)</f>
        <v>21</v>
      </c>
      <c r="T80" s="97">
        <f>AVERAGE(I79:I80)</f>
        <v>-1.6217008797654</v>
      </c>
      <c r="U80" t="s" s="134">
        <v>126</v>
      </c>
      <c r="V80" s="135">
        <f>AVERAGE(L79:L80)</f>
        <v>9</v>
      </c>
      <c r="W80" s="97">
        <f>AVERAGE(N79:N80)</f>
        <v>-2.67333333333334</v>
      </c>
    </row>
    <row r="81" ht="21.95" customHeight="1">
      <c r="A81" s="150">
        <v>1999</v>
      </c>
      <c r="B81" s="100">
        <v>43</v>
      </c>
      <c r="C81" s="83">
        <v>9.199999999999999</v>
      </c>
      <c r="D81" s="87">
        <v>0.213953488372093</v>
      </c>
      <c r="E81" s="40"/>
      <c r="F81" s="151">
        <v>1999</v>
      </c>
      <c r="G81" s="100">
        <v>17</v>
      </c>
      <c r="H81" s="83">
        <v>-16.5</v>
      </c>
      <c r="I81" s="87">
        <v>-0.970588235294118</v>
      </c>
      <c r="J81" s="40"/>
      <c r="K81" s="151">
        <v>1999</v>
      </c>
      <c r="L81" s="100">
        <v>1</v>
      </c>
      <c r="M81" s="83">
        <v>-2.4</v>
      </c>
      <c r="N81" s="89">
        <v>-2.4</v>
      </c>
      <c r="O81" t="s" s="131">
        <v>125</v>
      </c>
      <c r="P81" s="135">
        <f>AVERAGE(B79:B81)</f>
        <v>42</v>
      </c>
      <c r="Q81" s="97">
        <f>AVERAGE(D79:D81)</f>
        <v>-0.0945263263867917</v>
      </c>
      <c r="R81" t="s" s="134">
        <v>125</v>
      </c>
      <c r="S81" s="135">
        <f>AVERAGE(G79:G81)</f>
        <v>19.6666666666667</v>
      </c>
      <c r="T81" s="97">
        <f>AVERAGE(I79:I81)</f>
        <v>-1.4046633316083</v>
      </c>
      <c r="U81" t="s" s="134">
        <v>125</v>
      </c>
      <c r="V81" s="135">
        <f>AVERAGE(L79:L81)</f>
        <v>6.33333333333333</v>
      </c>
      <c r="W81" s="97">
        <f>AVERAGE(N79:N81)</f>
        <v>-2.58222222222222</v>
      </c>
    </row>
    <row r="82" ht="21.95" customHeight="1">
      <c r="A82" s="150">
        <v>2000</v>
      </c>
      <c r="B82" s="100">
        <v>42</v>
      </c>
      <c r="C82" s="83">
        <v>-9.199999999999999</v>
      </c>
      <c r="D82" s="87">
        <v>-0.219047619047619</v>
      </c>
      <c r="E82" s="40"/>
      <c r="F82" s="151">
        <v>2000</v>
      </c>
      <c r="G82" s="100">
        <v>26</v>
      </c>
      <c r="H82" s="83">
        <v>-24.5</v>
      </c>
      <c r="I82" s="87">
        <v>-0.942307692307692</v>
      </c>
      <c r="J82" s="40"/>
      <c r="K82" s="151">
        <v>2000</v>
      </c>
      <c r="L82" s="100">
        <v>5</v>
      </c>
      <c r="M82" s="83">
        <v>-13.5</v>
      </c>
      <c r="N82" s="89">
        <v>-2.7</v>
      </c>
      <c r="O82" t="s" s="131">
        <v>124</v>
      </c>
      <c r="P82" s="135">
        <f>AVERAGE(B79:B82)</f>
        <v>42</v>
      </c>
      <c r="Q82" s="97">
        <f>AVERAGE(D79:D82)</f>
        <v>-0.125656649551999</v>
      </c>
      <c r="R82" t="s" s="134">
        <v>124</v>
      </c>
      <c r="S82" s="135">
        <f>AVERAGE(G79:G82)</f>
        <v>21.25</v>
      </c>
      <c r="T82" s="97">
        <f>AVERAGE(I79:I82)</f>
        <v>-1.28907442178315</v>
      </c>
      <c r="U82" t="s" s="134">
        <v>124</v>
      </c>
      <c r="V82" s="135">
        <f>AVERAGE(L79:L82)</f>
        <v>6</v>
      </c>
      <c r="W82" s="97">
        <f>AVERAGE(N79:N82)</f>
        <v>-2.61166666666667</v>
      </c>
    </row>
    <row r="83" ht="21.95" customHeight="1">
      <c r="A83" s="150">
        <v>2001</v>
      </c>
      <c r="B83" s="100">
        <v>47</v>
      </c>
      <c r="C83" s="83">
        <v>-18.1</v>
      </c>
      <c r="D83" s="87">
        <v>-0.385106382978723</v>
      </c>
      <c r="E83" s="40"/>
      <c r="F83" s="151">
        <v>2001</v>
      </c>
      <c r="G83" s="100">
        <v>27</v>
      </c>
      <c r="H83" s="83">
        <v>-36</v>
      </c>
      <c r="I83" s="87">
        <v>-1.33333333333333</v>
      </c>
      <c r="J83" s="40"/>
      <c r="K83" s="151">
        <v>2001</v>
      </c>
      <c r="L83" s="100">
        <v>7</v>
      </c>
      <c r="M83" s="83">
        <v>-18.3</v>
      </c>
      <c r="N83" s="89">
        <v>-2.61428571428571</v>
      </c>
      <c r="O83" t="s" s="131">
        <v>104</v>
      </c>
      <c r="P83" s="135">
        <f>AVERAGE(B79:B83)</f>
        <v>43</v>
      </c>
      <c r="Q83" s="97">
        <f>AVERAGE(D79:D83)</f>
        <v>-0.177546596237343</v>
      </c>
      <c r="R83" t="s" s="134">
        <v>104</v>
      </c>
      <c r="S83" s="135">
        <f>AVERAGE(G79:G83)</f>
        <v>22.4</v>
      </c>
      <c r="T83" s="97">
        <f>AVERAGE(I79:I83)</f>
        <v>-1.29792620409319</v>
      </c>
      <c r="U83" t="s" s="134">
        <v>104</v>
      </c>
      <c r="V83" s="135">
        <f>AVERAGE(L79:L83)</f>
        <v>6.2</v>
      </c>
      <c r="W83" s="97">
        <f>AVERAGE(N79:N83)</f>
        <v>-2.61219047619048</v>
      </c>
    </row>
    <row r="84" ht="21.95" customHeight="1">
      <c r="A84" s="150">
        <v>2002</v>
      </c>
      <c r="B84" s="100">
        <v>56</v>
      </c>
      <c r="C84" s="83">
        <v>-58.6</v>
      </c>
      <c r="D84" s="87">
        <v>-1.04642857142857</v>
      </c>
      <c r="E84" s="40"/>
      <c r="F84" s="151">
        <v>2002</v>
      </c>
      <c r="G84" s="100">
        <v>37</v>
      </c>
      <c r="H84" s="83">
        <v>-81.90000000000001</v>
      </c>
      <c r="I84" s="87">
        <v>-2.21351351351351</v>
      </c>
      <c r="J84" s="40"/>
      <c r="K84" s="151">
        <v>2002</v>
      </c>
      <c r="L84" s="100">
        <v>16</v>
      </c>
      <c r="M84" s="83">
        <v>-57.6</v>
      </c>
      <c r="N84" s="89">
        <v>-3.6</v>
      </c>
      <c r="O84" t="s" s="131">
        <v>123</v>
      </c>
      <c r="P84" s="135">
        <f>AVERAGE(B79:B84)</f>
        <v>45.1666666666667</v>
      </c>
      <c r="Q84" s="97">
        <f>AVERAGE(D79:D84)</f>
        <v>-0.322360258769215</v>
      </c>
      <c r="R84" t="s" s="134">
        <v>123</v>
      </c>
      <c r="S84" s="135">
        <f>AVERAGE(G79:G84)</f>
        <v>24.8333333333333</v>
      </c>
      <c r="T84" s="97">
        <f>AVERAGE(I79:I84)</f>
        <v>-1.45052408899657</v>
      </c>
      <c r="U84" t="s" s="134">
        <v>123</v>
      </c>
      <c r="V84" s="135">
        <f>AVERAGE(L79:L84)</f>
        <v>7.83333333333333</v>
      </c>
      <c r="W84" s="97">
        <f>AVERAGE(N79:N84)</f>
        <v>-2.7768253968254</v>
      </c>
    </row>
    <row r="85" ht="21.95" customHeight="1">
      <c r="A85" s="150">
        <v>2003</v>
      </c>
      <c r="B85" s="100">
        <v>42</v>
      </c>
      <c r="C85" s="83">
        <v>-11.9</v>
      </c>
      <c r="D85" s="87">
        <v>-0.283333333333333</v>
      </c>
      <c r="E85" s="40"/>
      <c r="F85" s="151">
        <v>2003</v>
      </c>
      <c r="G85" s="100">
        <v>23</v>
      </c>
      <c r="H85" s="83">
        <v>-29.7</v>
      </c>
      <c r="I85" s="87">
        <v>-1.29130434782609</v>
      </c>
      <c r="J85" s="40"/>
      <c r="K85" s="151">
        <v>2003</v>
      </c>
      <c r="L85" s="100">
        <v>5</v>
      </c>
      <c r="M85" s="83">
        <v>-13.4</v>
      </c>
      <c r="N85" s="89">
        <v>-2.68</v>
      </c>
      <c r="O85" t="s" s="131">
        <v>122</v>
      </c>
      <c r="P85" s="135">
        <f>AVERAGE(B79:B85)</f>
        <v>44.7142857142857</v>
      </c>
      <c r="Q85" s="97">
        <f>AVERAGE(D79:D85)</f>
        <v>-0.316784983706946</v>
      </c>
      <c r="R85" t="s" s="134">
        <v>122</v>
      </c>
      <c r="S85" s="135">
        <f>AVERAGE(G79:G85)</f>
        <v>24.5714285714286</v>
      </c>
      <c r="T85" s="97">
        <f>AVERAGE(I79:I85)</f>
        <v>-1.4277784116865</v>
      </c>
      <c r="U85" t="s" s="134">
        <v>122</v>
      </c>
      <c r="V85" s="135">
        <f>AVERAGE(L79:L85)</f>
        <v>7.42857142857143</v>
      </c>
      <c r="W85" s="97">
        <f>AVERAGE(N79:N85)</f>
        <v>-2.76299319727891</v>
      </c>
    </row>
    <row r="86" ht="21.95" customHeight="1">
      <c r="A86" s="150">
        <v>2004</v>
      </c>
      <c r="B86" s="100">
        <v>55</v>
      </c>
      <c r="C86" s="83">
        <v>6</v>
      </c>
      <c r="D86" s="87">
        <v>0.109090909090909</v>
      </c>
      <c r="E86" s="40"/>
      <c r="F86" s="151">
        <v>2004</v>
      </c>
      <c r="G86" s="100">
        <v>24</v>
      </c>
      <c r="H86" s="83">
        <v>-23.6</v>
      </c>
      <c r="I86" s="87">
        <v>-0.9833333333333329</v>
      </c>
      <c r="J86" s="40"/>
      <c r="K86" s="151">
        <v>2004</v>
      </c>
      <c r="L86" s="100">
        <v>3</v>
      </c>
      <c r="M86" s="83">
        <v>-7.4</v>
      </c>
      <c r="N86" s="89">
        <v>-2.46666666666667</v>
      </c>
      <c r="O86" t="s" s="131">
        <v>121</v>
      </c>
      <c r="P86" s="135">
        <f>AVERAGE(B79:B86)</f>
        <v>46</v>
      </c>
      <c r="Q86" s="97">
        <f>AVERAGE(D79:D86)</f>
        <v>-0.263550497107214</v>
      </c>
      <c r="R86" t="s" s="134">
        <v>121</v>
      </c>
      <c r="S86" s="135">
        <f>AVERAGE(G79:G86)</f>
        <v>24.5</v>
      </c>
      <c r="T86" s="97">
        <f>AVERAGE(I79:I86)</f>
        <v>-1.37222277689236</v>
      </c>
      <c r="U86" t="s" s="134">
        <v>121</v>
      </c>
      <c r="V86" s="135">
        <f>AVERAGE(L79:L86)</f>
        <v>6.875</v>
      </c>
      <c r="W86" s="97">
        <f>AVERAGE(N79:N86)</f>
        <v>-2.72595238095238</v>
      </c>
    </row>
    <row r="87" ht="21.95" customHeight="1">
      <c r="A87" s="150">
        <v>2005</v>
      </c>
      <c r="B87" s="100">
        <v>27</v>
      </c>
      <c r="C87" s="83">
        <v>0.9</v>
      </c>
      <c r="D87" s="87">
        <v>0.0333333333333333</v>
      </c>
      <c r="E87" s="40"/>
      <c r="F87" s="151">
        <v>2005</v>
      </c>
      <c r="G87" s="100">
        <v>10</v>
      </c>
      <c r="H87" s="83">
        <v>-17.7</v>
      </c>
      <c r="I87" s="87">
        <v>-1.77</v>
      </c>
      <c r="J87" s="40"/>
      <c r="K87" s="151">
        <v>2005</v>
      </c>
      <c r="L87" s="100">
        <v>3</v>
      </c>
      <c r="M87" s="83">
        <v>-8.699999999999999</v>
      </c>
      <c r="N87" s="89">
        <v>-2.9</v>
      </c>
      <c r="O87" t="s" s="131">
        <v>120</v>
      </c>
      <c r="P87" s="135">
        <f>AVERAGE(B79:B87)</f>
        <v>43.8888888888889</v>
      </c>
      <c r="Q87" s="97">
        <f>AVERAGE(D79:D87)</f>
        <v>-0.230563404836042</v>
      </c>
      <c r="R87" t="s" s="134">
        <v>120</v>
      </c>
      <c r="S87" s="135">
        <f>AVERAGE(G79:G87)</f>
        <v>22.8888888888889</v>
      </c>
      <c r="T87" s="97">
        <f>AVERAGE(I79:I87)</f>
        <v>-1.41642024612654</v>
      </c>
      <c r="U87" t="s" s="134">
        <v>120</v>
      </c>
      <c r="V87" s="135">
        <f>AVERAGE(L79:L87)</f>
        <v>6.44444444444444</v>
      </c>
      <c r="W87" s="97">
        <f>AVERAGE(N79:N87)</f>
        <v>-2.74529100529101</v>
      </c>
    </row>
    <row r="88" ht="21.95" customHeight="1">
      <c r="A88" s="150">
        <v>2006</v>
      </c>
      <c r="B88" s="100">
        <v>62</v>
      </c>
      <c r="C88" s="83">
        <v>-33.8</v>
      </c>
      <c r="D88" s="87">
        <v>-0.545161290322581</v>
      </c>
      <c r="E88" s="40"/>
      <c r="F88" s="151">
        <v>2006</v>
      </c>
      <c r="G88" s="100">
        <v>39</v>
      </c>
      <c r="H88" s="83">
        <v>-56.2</v>
      </c>
      <c r="I88" s="87">
        <v>-1.44102564102564</v>
      </c>
      <c r="J88" s="40"/>
      <c r="K88" s="151">
        <v>2006</v>
      </c>
      <c r="L88" s="100">
        <v>11</v>
      </c>
      <c r="M88" s="83">
        <v>-33</v>
      </c>
      <c r="N88" s="89">
        <v>-3</v>
      </c>
      <c r="O88" t="s" s="131">
        <v>98</v>
      </c>
      <c r="P88" s="135">
        <f>AVERAGE(B79:B88)</f>
        <v>45.7</v>
      </c>
      <c r="Q88" s="97">
        <f>AVERAGE(D79:D88)</f>
        <v>-0.262023193384696</v>
      </c>
      <c r="R88" t="s" s="134">
        <v>98</v>
      </c>
      <c r="S88" s="135">
        <f>AVERAGE(G79:G88)</f>
        <v>24.5</v>
      </c>
      <c r="T88" s="97">
        <f>AVERAGE(I79:I88)</f>
        <v>-1.41888078561645</v>
      </c>
      <c r="U88" t="s" s="134">
        <v>98</v>
      </c>
      <c r="V88" s="135">
        <f>AVERAGE(L79:L88)</f>
        <v>6.9</v>
      </c>
      <c r="W88" s="97">
        <f>AVERAGE(N79:N88)</f>
        <v>-2.77076190476191</v>
      </c>
    </row>
    <row r="89" ht="21.95" customHeight="1">
      <c r="A89" s="150">
        <v>2007</v>
      </c>
      <c r="B89" s="100">
        <v>37</v>
      </c>
      <c r="C89" s="83">
        <v>3.3</v>
      </c>
      <c r="D89" s="87">
        <v>0.08918918918918919</v>
      </c>
      <c r="E89" s="40"/>
      <c r="F89" s="151">
        <v>2007</v>
      </c>
      <c r="G89" s="100">
        <v>16</v>
      </c>
      <c r="H89" s="83">
        <v>-18.6</v>
      </c>
      <c r="I89" s="87">
        <v>-1.1625</v>
      </c>
      <c r="J89" s="40"/>
      <c r="K89" s="151">
        <v>2007</v>
      </c>
      <c r="L89" s="100">
        <v>3</v>
      </c>
      <c r="M89" s="83">
        <v>-10.4</v>
      </c>
      <c r="N89" s="89">
        <v>-3.46666666666667</v>
      </c>
      <c r="O89" t="s" s="131">
        <v>119</v>
      </c>
      <c r="P89" s="135">
        <f>AVERAGE(B79:B89)</f>
        <v>44.9090909090909</v>
      </c>
      <c r="Q89" s="97">
        <f>AVERAGE(D79:D89)</f>
        <v>-0.230094794968888</v>
      </c>
      <c r="R89" t="s" s="134">
        <v>119</v>
      </c>
      <c r="S89" s="135">
        <f>AVERAGE(G79:G89)</f>
        <v>23.7272727272727</v>
      </c>
      <c r="T89" s="97">
        <f>AVERAGE(I79:I89)</f>
        <v>-1.3955734414695</v>
      </c>
      <c r="U89" t="s" s="134">
        <v>119</v>
      </c>
      <c r="V89" s="135">
        <f>AVERAGE(L79:L89)</f>
        <v>6.54545454545455</v>
      </c>
      <c r="W89" s="97">
        <f>AVERAGE(N79:N89)</f>
        <v>-2.83402597402597</v>
      </c>
    </row>
    <row r="90" ht="21.95" customHeight="1">
      <c r="A90" s="150">
        <v>2008</v>
      </c>
      <c r="B90" s="100">
        <v>47</v>
      </c>
      <c r="C90" s="83">
        <v>-9.1</v>
      </c>
      <c r="D90" s="87">
        <v>-0.193617021276596</v>
      </c>
      <c r="E90" s="40"/>
      <c r="F90" s="151">
        <v>2008</v>
      </c>
      <c r="G90" s="100">
        <v>22</v>
      </c>
      <c r="H90" s="83">
        <v>-29.3</v>
      </c>
      <c r="I90" s="87">
        <v>-1.33181818181818</v>
      </c>
      <c r="J90" s="40"/>
      <c r="K90" s="151">
        <v>2008</v>
      </c>
      <c r="L90" s="100">
        <v>6</v>
      </c>
      <c r="M90" s="83">
        <v>-16</v>
      </c>
      <c r="N90" s="89">
        <v>-2.66666666666667</v>
      </c>
      <c r="O90" t="s" s="131">
        <v>118</v>
      </c>
      <c r="P90" s="135">
        <f>AVERAGE(B79:B90)</f>
        <v>45.0833333333333</v>
      </c>
      <c r="Q90" s="97">
        <f>AVERAGE(D79:D90)</f>
        <v>-0.22705498049453</v>
      </c>
      <c r="R90" t="s" s="134">
        <v>118</v>
      </c>
      <c r="S90" s="135">
        <f>AVERAGE(G79:G90)</f>
        <v>23.5833333333333</v>
      </c>
      <c r="T90" s="97">
        <f>AVERAGE(I79:I90)</f>
        <v>-1.39026050316522</v>
      </c>
      <c r="U90" t="s" s="134">
        <v>118</v>
      </c>
      <c r="V90" s="135">
        <f>AVERAGE(L79:L90)</f>
        <v>6.5</v>
      </c>
      <c r="W90" s="97">
        <f>AVERAGE(N79:N90)</f>
        <v>-2.82007936507937</v>
      </c>
    </row>
    <row r="91" ht="21.95" customHeight="1">
      <c r="A91" s="150">
        <v>2009</v>
      </c>
      <c r="B91" s="100">
        <v>43</v>
      </c>
      <c r="C91" s="83">
        <v>0.9</v>
      </c>
      <c r="D91" s="87">
        <v>0.0209302325581395</v>
      </c>
      <c r="E91" s="40"/>
      <c r="F91" s="151">
        <v>2009</v>
      </c>
      <c r="G91" s="100">
        <v>20</v>
      </c>
      <c r="H91" s="83">
        <v>-19.3</v>
      </c>
      <c r="I91" s="87">
        <v>-0.965</v>
      </c>
      <c r="J91" s="40"/>
      <c r="K91" s="151">
        <v>2009</v>
      </c>
      <c r="L91" s="100">
        <v>3</v>
      </c>
      <c r="M91" s="83">
        <v>-7.5</v>
      </c>
      <c r="N91" s="89">
        <v>-2.5</v>
      </c>
      <c r="O91" t="s" s="131">
        <v>117</v>
      </c>
      <c r="P91" s="135">
        <f>AVERAGE(B79:B91)</f>
        <v>44.9230769230769</v>
      </c>
      <c r="Q91" s="97">
        <f>AVERAGE(D79:D91)</f>
        <v>-0.207979194875094</v>
      </c>
      <c r="R91" t="s" s="134">
        <v>117</v>
      </c>
      <c r="S91" s="135">
        <f>AVERAGE(G79:G91)</f>
        <v>23.3076923076923</v>
      </c>
      <c r="T91" s="97">
        <f>AVERAGE(I79:I91)</f>
        <v>-1.3575481567679</v>
      </c>
      <c r="U91" t="s" s="134">
        <v>117</v>
      </c>
      <c r="V91" s="135">
        <f>AVERAGE(L79:L91)</f>
        <v>6.23076923076923</v>
      </c>
      <c r="W91" s="97">
        <f>AVERAGE(N79:N91)</f>
        <v>-2.79545787545788</v>
      </c>
    </row>
    <row r="92" ht="21.95" customHeight="1">
      <c r="A92" s="150">
        <v>2010</v>
      </c>
      <c r="B92" s="100">
        <v>34</v>
      </c>
      <c r="C92" s="83">
        <v>-12.5</v>
      </c>
      <c r="D92" s="87">
        <v>-0.367647058823529</v>
      </c>
      <c r="E92" s="40"/>
      <c r="F92" s="151">
        <v>2010</v>
      </c>
      <c r="G92" s="100">
        <v>21</v>
      </c>
      <c r="H92" s="83">
        <v>-26.1</v>
      </c>
      <c r="I92" s="87">
        <v>-1.24285714285714</v>
      </c>
      <c r="J92" s="40"/>
      <c r="K92" s="151">
        <v>2010</v>
      </c>
      <c r="L92" s="100">
        <v>4</v>
      </c>
      <c r="M92" s="83">
        <v>-13.2</v>
      </c>
      <c r="N92" s="89">
        <v>-3.3</v>
      </c>
      <c r="O92" t="s" s="131">
        <v>116</v>
      </c>
      <c r="P92" s="135">
        <f>AVERAGE(B79:B92)</f>
        <v>44.1428571428571</v>
      </c>
      <c r="Q92" s="97">
        <f>AVERAGE(D79:D92)</f>
        <v>-0.219384042299983</v>
      </c>
      <c r="R92" t="s" s="134">
        <v>116</v>
      </c>
      <c r="S92" s="135">
        <f>AVERAGE(G79:G92)</f>
        <v>23.1428571428571</v>
      </c>
      <c r="T92" s="97">
        <f>AVERAGE(I79:I92)</f>
        <v>-1.34935594148856</v>
      </c>
      <c r="U92" t="s" s="134">
        <v>116</v>
      </c>
      <c r="V92" s="135">
        <f>AVERAGE(L79:L92)</f>
        <v>6.07142857142857</v>
      </c>
      <c r="W92" s="97">
        <f>AVERAGE(N79:N92)</f>
        <v>-2.83149659863946</v>
      </c>
    </row>
    <row r="93" ht="21.95" customHeight="1">
      <c r="A93" s="150">
        <v>2011</v>
      </c>
      <c r="B93" s="100">
        <v>41</v>
      </c>
      <c r="C93" s="83">
        <v>-8.4</v>
      </c>
      <c r="D93" s="87">
        <v>-0.204878048780488</v>
      </c>
      <c r="E93" s="40"/>
      <c r="F93" s="151">
        <v>2011</v>
      </c>
      <c r="G93" s="100">
        <v>23</v>
      </c>
      <c r="H93" s="83">
        <v>-26.8</v>
      </c>
      <c r="I93" s="87">
        <v>-1.16521739130435</v>
      </c>
      <c r="J93" s="40"/>
      <c r="K93" s="151">
        <v>2011</v>
      </c>
      <c r="L93" s="100">
        <v>5</v>
      </c>
      <c r="M93" s="83">
        <v>-14.6</v>
      </c>
      <c r="N93" s="89">
        <v>-2.92</v>
      </c>
      <c r="O93" t="s" s="131">
        <v>115</v>
      </c>
      <c r="P93" s="135">
        <f>AVERAGE(B79:B93)</f>
        <v>43.9333333333333</v>
      </c>
      <c r="Q93" s="97">
        <f>AVERAGE(D79:D93)</f>
        <v>-0.21841697606535</v>
      </c>
      <c r="R93" t="s" s="134">
        <v>115</v>
      </c>
      <c r="S93" s="135">
        <f>AVERAGE(G79:G93)</f>
        <v>23.1333333333333</v>
      </c>
      <c r="T93" s="97">
        <f>AVERAGE(I79:I93)</f>
        <v>-1.33708003814294</v>
      </c>
      <c r="U93" t="s" s="134">
        <v>115</v>
      </c>
      <c r="V93" s="135">
        <f>AVERAGE(L79:L93)</f>
        <v>6</v>
      </c>
      <c r="W93" s="97">
        <f>AVERAGE(N79:N93)</f>
        <v>-2.83739682539683</v>
      </c>
    </row>
    <row r="94" ht="21.95" customHeight="1">
      <c r="A94" s="150">
        <v>2012</v>
      </c>
      <c r="B94" s="100">
        <v>63</v>
      </c>
      <c r="C94" s="83">
        <v>-15.4</v>
      </c>
      <c r="D94" s="87">
        <v>-0.244444444444444</v>
      </c>
      <c r="E94" s="40"/>
      <c r="F94" s="151">
        <v>2012</v>
      </c>
      <c r="G94" s="100">
        <v>30</v>
      </c>
      <c r="H94" s="83">
        <v>-45.6</v>
      </c>
      <c r="I94" s="87">
        <v>-1.52</v>
      </c>
      <c r="J94" s="40"/>
      <c r="K94" s="151">
        <v>2012</v>
      </c>
      <c r="L94" s="100">
        <v>7</v>
      </c>
      <c r="M94" s="83">
        <v>-22.3</v>
      </c>
      <c r="N94" s="89">
        <v>-3.18571428571429</v>
      </c>
      <c r="O94" t="s" s="131">
        <v>114</v>
      </c>
      <c r="P94" s="135">
        <f>AVERAGE(B79:B94)</f>
        <v>45.125</v>
      </c>
      <c r="Q94" s="97">
        <f>AVERAGE(D79:D94)</f>
        <v>-0.220043692839043</v>
      </c>
      <c r="R94" t="s" s="134">
        <v>114</v>
      </c>
      <c r="S94" s="135">
        <f>AVERAGE(G79:G94)</f>
        <v>23.5625</v>
      </c>
      <c r="T94" s="97">
        <f>AVERAGE(I79:I94)</f>
        <v>-1.34851253575901</v>
      </c>
      <c r="U94" t="s" s="134">
        <v>114</v>
      </c>
      <c r="V94" s="135">
        <f>AVERAGE(L79:L94)</f>
        <v>6.0625</v>
      </c>
      <c r="W94" s="97">
        <f>AVERAGE(N79:N94)</f>
        <v>-2.85916666666667</v>
      </c>
    </row>
    <row r="95" ht="21.95" customHeight="1">
      <c r="A95" s="150">
        <v>2013</v>
      </c>
      <c r="B95" s="100">
        <v>35</v>
      </c>
      <c r="C95" s="83">
        <v>-16.6</v>
      </c>
      <c r="D95" s="87">
        <v>-0.474285714285714</v>
      </c>
      <c r="E95" s="40"/>
      <c r="F95" s="151">
        <v>2013</v>
      </c>
      <c r="G95" s="100">
        <v>21</v>
      </c>
      <c r="H95" s="83">
        <v>-27.5</v>
      </c>
      <c r="I95" s="87">
        <v>-1.30952380952381</v>
      </c>
      <c r="J95" s="40"/>
      <c r="K95" s="151">
        <v>2013</v>
      </c>
      <c r="L95" s="100">
        <v>5</v>
      </c>
      <c r="M95" s="83">
        <v>-12.1</v>
      </c>
      <c r="N95" s="89">
        <v>-2.42</v>
      </c>
      <c r="O95" t="s" s="131">
        <v>113</v>
      </c>
      <c r="P95" s="135">
        <f>AVERAGE(B79:B95)</f>
        <v>44.5294117647059</v>
      </c>
      <c r="Q95" s="97">
        <f>AVERAGE(D79:D95)</f>
        <v>-0.234999105865318</v>
      </c>
      <c r="R95" t="s" s="134">
        <v>113</v>
      </c>
      <c r="S95" s="135">
        <f>AVERAGE(G79:G95)</f>
        <v>23.4117647058824</v>
      </c>
      <c r="T95" s="97">
        <f>AVERAGE(I79:I95)</f>
        <v>-1.34621908127459</v>
      </c>
      <c r="U95" t="s" s="134">
        <v>113</v>
      </c>
      <c r="V95" s="135">
        <f>AVERAGE(L79:L95)</f>
        <v>6</v>
      </c>
      <c r="W95" s="97">
        <f>AVERAGE(N79:N95)</f>
        <v>-2.83333333333333</v>
      </c>
    </row>
    <row r="96" ht="21.95" customHeight="1">
      <c r="A96" s="150">
        <v>2014</v>
      </c>
      <c r="B96" s="100">
        <v>31</v>
      </c>
      <c r="C96" s="83">
        <v>-13.5</v>
      </c>
      <c r="D96" s="87">
        <v>-0.435483870967742</v>
      </c>
      <c r="E96" s="40"/>
      <c r="F96" s="151">
        <v>2014</v>
      </c>
      <c r="G96" s="100">
        <v>19</v>
      </c>
      <c r="H96" s="83">
        <v>-21.4</v>
      </c>
      <c r="I96" s="87">
        <v>-1.12631578947368</v>
      </c>
      <c r="J96" s="40"/>
      <c r="K96" s="151">
        <v>2014</v>
      </c>
      <c r="L96" s="100">
        <v>3</v>
      </c>
      <c r="M96" s="83">
        <v>-7.8</v>
      </c>
      <c r="N96" s="89">
        <v>-2.6</v>
      </c>
      <c r="O96" t="s" s="131">
        <v>112</v>
      </c>
      <c r="P96" s="135">
        <f>AVERAGE(B79:B96)</f>
        <v>43.7777777777778</v>
      </c>
      <c r="Q96" s="97">
        <f>AVERAGE(D79:D96)</f>
        <v>-0.246137148371008</v>
      </c>
      <c r="R96" t="s" s="134">
        <v>112</v>
      </c>
      <c r="S96" s="135">
        <f>AVERAGE(G79:G96)</f>
        <v>23.1666666666667</v>
      </c>
      <c r="T96" s="97">
        <f>AVERAGE(I79:I96)</f>
        <v>-1.33400223173009</v>
      </c>
      <c r="U96" t="s" s="134">
        <v>112</v>
      </c>
      <c r="V96" s="135">
        <f>AVERAGE(L79:L96)</f>
        <v>5.83333333333333</v>
      </c>
      <c r="W96" s="97">
        <f>AVERAGE(N79:N96)</f>
        <v>-2.82037037037037</v>
      </c>
    </row>
    <row r="97" ht="21.95" customHeight="1">
      <c r="A97" s="150">
        <v>2015</v>
      </c>
      <c r="B97" s="100">
        <v>46</v>
      </c>
      <c r="C97" s="83">
        <v>-6.1</v>
      </c>
      <c r="D97" s="87">
        <v>-0.132608695652174</v>
      </c>
      <c r="E97" s="40"/>
      <c r="F97" s="151">
        <v>2015</v>
      </c>
      <c r="G97" s="100">
        <v>23</v>
      </c>
      <c r="H97" s="83">
        <v>-32</v>
      </c>
      <c r="I97" s="87">
        <v>-1.39130434782609</v>
      </c>
      <c r="J97" s="40"/>
      <c r="K97" s="151">
        <v>2015</v>
      </c>
      <c r="L97" s="100">
        <v>7</v>
      </c>
      <c r="M97" s="83">
        <v>-20.3</v>
      </c>
      <c r="N97" s="89">
        <v>-2.9</v>
      </c>
      <c r="O97" t="s" s="131">
        <v>111</v>
      </c>
      <c r="P97" s="135">
        <f>AVERAGE(B79:B97)</f>
        <v>43.8947368421053</v>
      </c>
      <c r="Q97" s="97">
        <f>AVERAGE(D79:D97)</f>
        <v>-0.240161966648964</v>
      </c>
      <c r="R97" t="s" s="134">
        <v>111</v>
      </c>
      <c r="S97" s="135">
        <f>AVERAGE(G79:G97)</f>
        <v>23.1578947368421</v>
      </c>
      <c r="T97" s="97">
        <f>AVERAGE(I79:I97)</f>
        <v>-1.33701813257725</v>
      </c>
      <c r="U97" t="s" s="134">
        <v>111</v>
      </c>
      <c r="V97" s="135">
        <f>AVERAGE(L79:L97)</f>
        <v>5.89473684210526</v>
      </c>
      <c r="W97" s="97">
        <f>AVERAGE(N79:N97)</f>
        <v>-2.82456140350877</v>
      </c>
    </row>
    <row r="98" ht="21.95" customHeight="1">
      <c r="A98" s="150">
        <v>2016</v>
      </c>
      <c r="B98" s="100">
        <v>23</v>
      </c>
      <c r="C98" s="83">
        <v>-14.7</v>
      </c>
      <c r="D98" s="87">
        <v>-0.639130434782609</v>
      </c>
      <c r="E98" s="40"/>
      <c r="F98" s="151">
        <v>2016</v>
      </c>
      <c r="G98" s="100">
        <v>16</v>
      </c>
      <c r="H98" s="83">
        <v>-21.5</v>
      </c>
      <c r="I98" s="87">
        <v>-1.34375</v>
      </c>
      <c r="J98" s="40"/>
      <c r="K98" s="151">
        <v>2016</v>
      </c>
      <c r="L98" s="100">
        <v>3</v>
      </c>
      <c r="M98" s="83">
        <v>-9.1</v>
      </c>
      <c r="N98" s="89">
        <v>-3.03333333333333</v>
      </c>
      <c r="O98" t="s" s="131">
        <v>110</v>
      </c>
      <c r="P98" s="135">
        <f>AVERAGE(B79:B98)</f>
        <v>42.85</v>
      </c>
      <c r="Q98" s="97">
        <f>AVERAGE(D79:D98)</f>
        <v>-0.260110390055646</v>
      </c>
      <c r="R98" t="s" s="134">
        <v>110</v>
      </c>
      <c r="S98" s="135">
        <f>AVERAGE(G79:G98)</f>
        <v>22.8</v>
      </c>
      <c r="T98" s="97">
        <f>AVERAGE(I79:I98)</f>
        <v>-1.33735472594839</v>
      </c>
      <c r="U98" t="s" s="134">
        <v>110</v>
      </c>
      <c r="V98" s="135">
        <f>AVERAGE(L79:L98)</f>
        <v>5.75</v>
      </c>
      <c r="W98" s="97">
        <f>AVERAGE(N79:N98)</f>
        <v>-2.835</v>
      </c>
    </row>
    <row r="99" ht="21.95" customHeight="1">
      <c r="A99" s="150">
        <v>2017</v>
      </c>
      <c r="B99" s="100">
        <v>60</v>
      </c>
      <c r="C99" s="83">
        <v>-44.9</v>
      </c>
      <c r="D99" s="87">
        <v>-0.748333333333333</v>
      </c>
      <c r="E99" s="40"/>
      <c r="F99" s="151">
        <v>2017</v>
      </c>
      <c r="G99" s="100">
        <v>36</v>
      </c>
      <c r="H99" s="83">
        <v>-66.5</v>
      </c>
      <c r="I99" s="87">
        <v>-1.84722222222222</v>
      </c>
      <c r="J99" s="40"/>
      <c r="K99" s="151">
        <v>2017</v>
      </c>
      <c r="L99" s="100">
        <v>13</v>
      </c>
      <c r="M99" s="83">
        <v>-42.7</v>
      </c>
      <c r="N99" s="89">
        <v>-3.28461538461538</v>
      </c>
      <c r="O99" s="96"/>
      <c r="P99" s="83"/>
      <c r="Q99" s="83"/>
      <c r="R99" s="84"/>
      <c r="S99" s="83"/>
      <c r="T99" s="83"/>
      <c r="U99" s="84"/>
      <c r="V99" s="83"/>
      <c r="W99" s="97"/>
    </row>
    <row r="100" ht="21.95" customHeight="1">
      <c r="A100" s="150">
        <v>2018</v>
      </c>
      <c r="B100" s="100">
        <v>47</v>
      </c>
      <c r="C100" s="83">
        <v>-30.1</v>
      </c>
      <c r="D100" s="87">
        <v>-0.640425531914894</v>
      </c>
      <c r="E100" s="40"/>
      <c r="F100" s="151">
        <v>2018</v>
      </c>
      <c r="G100" s="100">
        <v>27</v>
      </c>
      <c r="H100" s="83">
        <v>-47.6</v>
      </c>
      <c r="I100" s="87">
        <v>-1.76296296296296</v>
      </c>
      <c r="J100" s="40"/>
      <c r="K100" s="151">
        <v>2018</v>
      </c>
      <c r="L100" s="100">
        <v>8</v>
      </c>
      <c r="M100" s="83">
        <v>-28.8</v>
      </c>
      <c r="N100" s="89">
        <v>-3.6</v>
      </c>
      <c r="O100" s="96"/>
      <c r="P100" s="83"/>
      <c r="Q100" s="83"/>
      <c r="R100" s="84"/>
      <c r="S100" s="83"/>
      <c r="T100" s="83"/>
      <c r="U100" s="84"/>
      <c r="V100" s="83"/>
      <c r="W100" s="97"/>
    </row>
    <row r="101" ht="21.95" customHeight="1">
      <c r="A101" s="150">
        <v>2019</v>
      </c>
      <c r="B101" s="100">
        <v>43</v>
      </c>
      <c r="C101" s="83">
        <v>-28.7</v>
      </c>
      <c r="D101" s="87">
        <v>-0.667441860465116</v>
      </c>
      <c r="E101" s="40"/>
      <c r="F101" s="151">
        <v>2019</v>
      </c>
      <c r="G101" s="100">
        <v>29</v>
      </c>
      <c r="H101" s="83">
        <v>-44</v>
      </c>
      <c r="I101" s="87">
        <v>-1.51724137931034</v>
      </c>
      <c r="J101" s="40"/>
      <c r="K101" s="151">
        <v>2019</v>
      </c>
      <c r="L101" s="100">
        <v>5</v>
      </c>
      <c r="M101" s="83">
        <v>-17.3</v>
      </c>
      <c r="N101" s="89">
        <v>-3.46</v>
      </c>
      <c r="O101" s="96"/>
      <c r="P101" s="83"/>
      <c r="Q101" s="83"/>
      <c r="R101" s="84"/>
      <c r="S101" s="83"/>
      <c r="T101" s="83"/>
      <c r="U101" s="84"/>
      <c r="V101" s="83"/>
      <c r="W101" s="97"/>
    </row>
    <row r="102" ht="21.95" customHeight="1">
      <c r="A102" s="150">
        <v>2020</v>
      </c>
      <c r="B102" s="100">
        <v>36</v>
      </c>
      <c r="C102" s="83">
        <v>9.9</v>
      </c>
      <c r="D102" s="87">
        <v>0.275</v>
      </c>
      <c r="E102" s="40"/>
      <c r="F102" s="151">
        <v>2020</v>
      </c>
      <c r="G102" s="100">
        <v>15</v>
      </c>
      <c r="H102" s="83">
        <v>-15</v>
      </c>
      <c r="I102" s="87">
        <v>-1</v>
      </c>
      <c r="J102" s="40"/>
      <c r="K102" s="151">
        <v>2020</v>
      </c>
      <c r="L102" s="100">
        <v>2</v>
      </c>
      <c r="M102" s="83">
        <v>-6.3</v>
      </c>
      <c r="N102" s="89">
        <v>-3.15</v>
      </c>
      <c r="O102" s="96"/>
      <c r="P102" s="83"/>
      <c r="Q102" s="83"/>
      <c r="R102" s="84"/>
      <c r="S102" s="83"/>
      <c r="T102" s="83"/>
      <c r="U102" s="84"/>
      <c r="V102" s="83"/>
      <c r="W102" s="97"/>
    </row>
    <row r="103" ht="21.95" customHeight="1">
      <c r="A103" s="150">
        <v>2021</v>
      </c>
      <c r="B103" s="100">
        <v>47</v>
      </c>
      <c r="C103" s="83">
        <v>1.7</v>
      </c>
      <c r="D103" s="87">
        <v>0.0361702127659574</v>
      </c>
      <c r="E103" s="40"/>
      <c r="F103" s="151">
        <v>2021</v>
      </c>
      <c r="G103" s="100">
        <v>19</v>
      </c>
      <c r="H103" s="83">
        <v>-25.9</v>
      </c>
      <c r="I103" s="87">
        <v>-1.36315789473684</v>
      </c>
      <c r="J103" s="40"/>
      <c r="K103" s="151">
        <v>2021</v>
      </c>
      <c r="L103" s="100">
        <v>5</v>
      </c>
      <c r="M103" s="83">
        <v>-15.5</v>
      </c>
      <c r="N103" s="89">
        <v>-3.1</v>
      </c>
      <c r="O103" s="96"/>
      <c r="P103" s="83"/>
      <c r="Q103" s="83"/>
      <c r="R103" s="84"/>
      <c r="S103" s="83"/>
      <c r="T103" s="83"/>
      <c r="U103" s="84"/>
      <c r="V103" s="83"/>
      <c r="W103" s="97"/>
    </row>
    <row r="104" ht="21.95" customHeight="1">
      <c r="A104" s="150">
        <v>2022</v>
      </c>
      <c r="B104" s="100">
        <v>30</v>
      </c>
      <c r="C104" s="83">
        <v>-2.6</v>
      </c>
      <c r="D104" s="87">
        <v>-0.0866666666666667</v>
      </c>
      <c r="E104" s="40"/>
      <c r="F104" s="151">
        <v>2022</v>
      </c>
      <c r="G104" s="100">
        <v>15</v>
      </c>
      <c r="H104" s="83">
        <v>-15.5</v>
      </c>
      <c r="I104" s="87">
        <v>-1.03333333333333</v>
      </c>
      <c r="J104" s="40"/>
      <c r="K104" s="151">
        <v>2022</v>
      </c>
      <c r="L104" s="100">
        <v>2</v>
      </c>
      <c r="M104" s="83">
        <v>-5.9</v>
      </c>
      <c r="N104" s="89">
        <v>-2.95</v>
      </c>
      <c r="O104" s="96"/>
      <c r="P104" s="83"/>
      <c r="Q104" s="83"/>
      <c r="R104" s="84"/>
      <c r="S104" s="83"/>
      <c r="T104" s="83"/>
      <c r="U104" s="84"/>
      <c r="V104" s="83"/>
      <c r="W104" s="97"/>
    </row>
    <row r="105" ht="21.95" customHeight="1">
      <c r="A105" s="86"/>
      <c r="B105" s="84"/>
      <c r="C105" s="83"/>
      <c r="D105" s="87"/>
      <c r="E105" s="40"/>
      <c r="F105" s="88"/>
      <c r="G105" s="84"/>
      <c r="H105" s="83"/>
      <c r="I105" s="87"/>
      <c r="J105" s="40"/>
      <c r="K105" s="88"/>
      <c r="L105" s="84"/>
      <c r="M105" s="83"/>
      <c r="N105" s="89"/>
      <c r="O105" s="82"/>
      <c r="P105" s="83"/>
      <c r="Q105" s="83"/>
      <c r="R105" s="84"/>
      <c r="S105" s="84"/>
      <c r="T105" s="83"/>
      <c r="U105" s="83"/>
      <c r="V105" s="83"/>
      <c r="W105" s="85"/>
    </row>
    <row r="106" ht="21.95" customHeight="1">
      <c r="A106" s="86"/>
      <c r="B106" s="84"/>
      <c r="C106" s="83"/>
      <c r="D106" s="87"/>
      <c r="E106" s="40"/>
      <c r="F106" s="88"/>
      <c r="G106" s="84"/>
      <c r="H106" s="83"/>
      <c r="I106" s="87"/>
      <c r="J106" s="40"/>
      <c r="K106" s="88"/>
      <c r="L106" s="84"/>
      <c r="M106" s="83"/>
      <c r="N106" s="89"/>
      <c r="O106" s="82"/>
      <c r="P106" s="83"/>
      <c r="Q106" s="83"/>
      <c r="R106" s="84"/>
      <c r="S106" s="84"/>
      <c r="T106" s="83"/>
      <c r="U106" s="83"/>
      <c r="V106" s="83"/>
      <c r="W106" s="85"/>
    </row>
    <row r="107" ht="21.95" customHeight="1">
      <c r="A107" s="86"/>
      <c r="B107" s="84"/>
      <c r="C107" s="83"/>
      <c r="D107" s="87"/>
      <c r="E107" s="40"/>
      <c r="F107" s="88"/>
      <c r="G107" s="84"/>
      <c r="H107" s="83"/>
      <c r="I107" s="87"/>
      <c r="J107" s="40"/>
      <c r="K107" s="88"/>
      <c r="L107" s="84"/>
      <c r="M107" s="83"/>
      <c r="N107" s="89"/>
      <c r="O107" s="82"/>
      <c r="P107" s="83"/>
      <c r="Q107" s="83"/>
      <c r="R107" s="84"/>
      <c r="S107" s="84"/>
      <c r="T107" s="83"/>
      <c r="U107" s="83"/>
      <c r="V107" s="83"/>
      <c r="W107" s="85"/>
    </row>
    <row r="108" ht="21.95" customHeight="1">
      <c r="A108" s="86"/>
      <c r="B108" s="84"/>
      <c r="C108" s="83"/>
      <c r="D108" s="87"/>
      <c r="E108" s="40"/>
      <c r="F108" s="88"/>
      <c r="G108" s="84"/>
      <c r="H108" s="83"/>
      <c r="I108" s="87"/>
      <c r="J108" s="40"/>
      <c r="K108" s="88"/>
      <c r="L108" s="84"/>
      <c r="M108" s="83"/>
      <c r="N108" s="89"/>
      <c r="O108" s="82"/>
      <c r="P108" s="83"/>
      <c r="Q108" s="83"/>
      <c r="R108" s="84"/>
      <c r="S108" s="84"/>
      <c r="T108" s="83"/>
      <c r="U108" s="83"/>
      <c r="V108" s="83"/>
      <c r="W108" s="85"/>
    </row>
    <row r="109" ht="21.95" customHeight="1">
      <c r="A109" s="86"/>
      <c r="B109" s="84"/>
      <c r="C109" s="83"/>
      <c r="D109" s="87"/>
      <c r="E109" s="40"/>
      <c r="F109" s="88"/>
      <c r="G109" s="84"/>
      <c r="H109" s="83"/>
      <c r="I109" s="87"/>
      <c r="J109" s="40"/>
      <c r="K109" s="88"/>
      <c r="L109" s="84"/>
      <c r="M109" s="83"/>
      <c r="N109" s="89"/>
      <c r="O109" s="82"/>
      <c r="P109" s="83"/>
      <c r="Q109" s="83"/>
      <c r="R109" s="84"/>
      <c r="S109" s="84"/>
      <c r="T109" s="83"/>
      <c r="U109" s="83"/>
      <c r="V109" s="83"/>
      <c r="W109" s="85"/>
    </row>
    <row r="110" ht="21.95" customHeight="1">
      <c r="A110" s="86"/>
      <c r="B110" s="84"/>
      <c r="C110" s="83"/>
      <c r="D110" s="87"/>
      <c r="E110" s="40"/>
      <c r="F110" s="88"/>
      <c r="G110" s="84"/>
      <c r="H110" s="83"/>
      <c r="I110" s="87"/>
      <c r="J110" s="40"/>
      <c r="K110" s="88"/>
      <c r="L110" s="84"/>
      <c r="M110" s="83"/>
      <c r="N110" s="89"/>
      <c r="O110" s="82"/>
      <c r="P110" s="83"/>
      <c r="Q110" s="83"/>
      <c r="R110" s="84"/>
      <c r="S110" s="84"/>
      <c r="T110" s="83"/>
      <c r="U110" s="83"/>
      <c r="V110" s="83"/>
      <c r="W110" s="85"/>
    </row>
    <row r="111" ht="21.95" customHeight="1">
      <c r="A111" s="86"/>
      <c r="B111" s="84"/>
      <c r="C111" s="83"/>
      <c r="D111" s="87"/>
      <c r="E111" s="40"/>
      <c r="F111" s="88"/>
      <c r="G111" s="84"/>
      <c r="H111" s="83"/>
      <c r="I111" s="87"/>
      <c r="J111" s="40"/>
      <c r="K111" s="88"/>
      <c r="L111" s="84"/>
      <c r="M111" s="83"/>
      <c r="N111" s="89"/>
      <c r="O111" s="82"/>
      <c r="P111" s="83"/>
      <c r="Q111" s="83"/>
      <c r="R111" s="84"/>
      <c r="S111" s="84"/>
      <c r="T111" s="83"/>
      <c r="U111" s="83"/>
      <c r="V111" s="83"/>
      <c r="W111" s="85"/>
    </row>
    <row r="112" ht="21.95" customHeight="1">
      <c r="A112" s="86"/>
      <c r="B112" s="84"/>
      <c r="C112" s="83"/>
      <c r="D112" s="87"/>
      <c r="E112" s="40"/>
      <c r="F112" s="88"/>
      <c r="G112" s="84"/>
      <c r="H112" s="83"/>
      <c r="I112" s="87"/>
      <c r="J112" s="40"/>
      <c r="K112" s="88"/>
      <c r="L112" s="84"/>
      <c r="M112" s="83"/>
      <c r="N112" s="89"/>
      <c r="O112" s="82"/>
      <c r="P112" s="83"/>
      <c r="Q112" s="83"/>
      <c r="R112" s="84"/>
      <c r="S112" s="84"/>
      <c r="T112" s="83"/>
      <c r="U112" s="83"/>
      <c r="V112" s="83"/>
      <c r="W112" s="85"/>
    </row>
    <row r="113" ht="21.95" customHeight="1">
      <c r="A113" s="86"/>
      <c r="B113" s="84"/>
      <c r="C113" s="83"/>
      <c r="D113" s="87"/>
      <c r="E113" s="40"/>
      <c r="F113" s="88"/>
      <c r="G113" s="84"/>
      <c r="H113" s="83"/>
      <c r="I113" s="87"/>
      <c r="J113" s="40"/>
      <c r="K113" s="88"/>
      <c r="L113" s="84"/>
      <c r="M113" s="83"/>
      <c r="N113" s="89"/>
      <c r="O113" s="82"/>
      <c r="P113" s="83"/>
      <c r="Q113" s="83"/>
      <c r="R113" s="84"/>
      <c r="S113" s="84"/>
      <c r="T113" s="83"/>
      <c r="U113" s="83"/>
      <c r="V113" s="83"/>
      <c r="W113" s="85"/>
    </row>
    <row r="114" ht="21.95" customHeight="1">
      <c r="A114" s="86"/>
      <c r="B114" s="84"/>
      <c r="C114" s="83"/>
      <c r="D114" s="87"/>
      <c r="E114" s="40"/>
      <c r="F114" s="88"/>
      <c r="G114" s="84"/>
      <c r="H114" s="83"/>
      <c r="I114" s="87"/>
      <c r="J114" s="40"/>
      <c r="K114" s="88"/>
      <c r="L114" s="84"/>
      <c r="M114" s="83"/>
      <c r="N114" s="89"/>
      <c r="O114" s="82"/>
      <c r="P114" s="83"/>
      <c r="Q114" s="83"/>
      <c r="R114" s="84"/>
      <c r="S114" s="84"/>
      <c r="T114" s="83"/>
      <c r="U114" s="83"/>
      <c r="V114" s="83"/>
      <c r="W114" s="85"/>
    </row>
    <row r="115" ht="21.95" customHeight="1">
      <c r="A115" s="86"/>
      <c r="B115" s="84"/>
      <c r="C115" s="83"/>
      <c r="D115" s="87"/>
      <c r="E115" s="40"/>
      <c r="F115" s="88"/>
      <c r="G115" s="84"/>
      <c r="H115" s="83"/>
      <c r="I115" s="87"/>
      <c r="J115" s="40"/>
      <c r="K115" s="88"/>
      <c r="L115" s="84"/>
      <c r="M115" s="83"/>
      <c r="N115" s="89"/>
      <c r="O115" s="82"/>
      <c r="P115" s="83"/>
      <c r="Q115" s="83"/>
      <c r="R115" s="84"/>
      <c r="S115" s="84"/>
      <c r="T115" s="83"/>
      <c r="U115" s="83"/>
      <c r="V115" s="83"/>
      <c r="W115" s="85"/>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90"/>
      <c r="E123" s="40"/>
      <c r="F123" s="88"/>
      <c r="G123" s="84"/>
      <c r="H123" s="83"/>
      <c r="I123" s="90"/>
      <c r="J123" s="40"/>
      <c r="K123" s="88"/>
      <c r="L123" s="84"/>
      <c r="M123" s="83"/>
      <c r="N123" s="91"/>
      <c r="O123" s="82"/>
      <c r="P123" s="83"/>
      <c r="Q123" s="83"/>
      <c r="R123" s="84"/>
      <c r="S123" s="84"/>
      <c r="T123" s="83"/>
      <c r="U123" s="83"/>
      <c r="V123" s="83"/>
      <c r="W123" s="85"/>
    </row>
    <row r="124" ht="21.95" customHeight="1">
      <c r="A124" s="86"/>
      <c r="B124" s="84"/>
      <c r="C124" s="83"/>
      <c r="D124" s="90"/>
      <c r="E124" s="40"/>
      <c r="F124" s="88"/>
      <c r="G124" s="84"/>
      <c r="H124" s="83"/>
      <c r="I124" s="90"/>
      <c r="J124" s="40"/>
      <c r="K124" s="88"/>
      <c r="L124" s="84"/>
      <c r="M124" s="83"/>
      <c r="N124" s="91"/>
      <c r="O124" s="82"/>
      <c r="P124" s="83"/>
      <c r="Q124" s="83"/>
      <c r="R124" s="84"/>
      <c r="S124" s="84"/>
      <c r="T124" s="83"/>
      <c r="U124" s="83"/>
      <c r="V124" s="83"/>
      <c r="W124" s="85"/>
    </row>
    <row r="125" ht="21.95" customHeight="1">
      <c r="A125" t="s" s="92">
        <v>97</v>
      </c>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t="s" s="93">
        <v>98</v>
      </c>
      <c r="B126" s="94"/>
      <c r="C126" s="83"/>
      <c r="D126" s="87"/>
      <c r="E126" s="40"/>
      <c r="F126" t="s" s="95">
        <v>98</v>
      </c>
      <c r="G126" s="94"/>
      <c r="H126" s="83"/>
      <c r="I126" s="87"/>
      <c r="J126" s="40"/>
      <c r="K126" t="s" s="95">
        <v>98</v>
      </c>
      <c r="L126" s="94"/>
      <c r="M126" s="83"/>
      <c r="N126" s="89"/>
      <c r="O126" s="96"/>
      <c r="P126" s="83"/>
      <c r="Q126" s="83"/>
      <c r="R126" s="84"/>
      <c r="S126" s="83"/>
      <c r="T126" s="83"/>
      <c r="U126" s="84"/>
      <c r="V126" s="83"/>
      <c r="W126" s="97"/>
    </row>
    <row r="127" ht="21.95" customHeight="1">
      <c r="A127" t="s" s="98">
        <v>99</v>
      </c>
      <c r="B127" s="100">
        <f>AVERAGE(B68:B77)</f>
        <v>40</v>
      </c>
      <c r="C127" s="83">
        <f>AVERAGE(C68:C77)</f>
        <v>-10.02</v>
      </c>
      <c r="D127" s="87">
        <f>AVERAGE(D68:D77)</f>
        <v>-0.219737810626755</v>
      </c>
      <c r="E127" s="40"/>
      <c r="F127" t="s" s="99">
        <v>99</v>
      </c>
      <c r="G127" s="100">
        <f>AVERAGE(G68:G77)</f>
        <v>19.8</v>
      </c>
      <c r="H127" s="83">
        <f>AVERAGE(H68:H77)</f>
        <v>-28.61</v>
      </c>
      <c r="I127" s="87">
        <f>AVERAGE(I68:I77)</f>
        <v>-1.3709574037074</v>
      </c>
      <c r="J127" s="40"/>
      <c r="K127" t="s" s="99">
        <v>99</v>
      </c>
      <c r="L127" s="100">
        <f>AVERAGE(L68:L77)</f>
        <v>5.5</v>
      </c>
      <c r="M127" s="83">
        <f>AVERAGE(M68:M77)</f>
        <v>-16.44</v>
      </c>
      <c r="N127" s="89">
        <f>AVERAGE(N68:N77)</f>
        <v>-2.95463636363636</v>
      </c>
      <c r="O127" s="96"/>
      <c r="P127" s="83"/>
      <c r="Q127" s="83"/>
      <c r="R127" s="84"/>
      <c r="S127" s="83"/>
      <c r="T127" s="83"/>
      <c r="U127" s="84"/>
      <c r="V127" s="83"/>
      <c r="W127" s="97"/>
    </row>
    <row r="128" ht="21.95" customHeight="1">
      <c r="A128" t="s" s="98">
        <v>100</v>
      </c>
      <c r="B128" s="83">
        <f>AVERAGE(B79:B88)</f>
        <v>45.7</v>
      </c>
      <c r="C128" s="83">
        <f>AVERAGE(C79:C88)</f>
        <v>-14.73</v>
      </c>
      <c r="D128" s="87">
        <f>AVERAGE(D79:D88)</f>
        <v>-0.262023193384696</v>
      </c>
      <c r="E128" s="40"/>
      <c r="F128" t="s" s="99">
        <v>100</v>
      </c>
      <c r="G128" s="83">
        <f>AVERAGE(G79:G88)</f>
        <v>24.5</v>
      </c>
      <c r="H128" s="83">
        <f>AVERAGE(H79:H88)</f>
        <v>-36.01</v>
      </c>
      <c r="I128" s="87">
        <f>AVERAGE(I79:I88)</f>
        <v>-1.41888078561645</v>
      </c>
      <c r="J128" s="40"/>
      <c r="K128" t="s" s="99">
        <v>100</v>
      </c>
      <c r="L128" s="83">
        <f>AVERAGE(L79:L88)</f>
        <v>6.9</v>
      </c>
      <c r="M128" s="83">
        <f>AVERAGE(M79:M88)</f>
        <v>-20.49</v>
      </c>
      <c r="N128" s="89">
        <f>AVERAGE(N79:N88)</f>
        <v>-2.77076190476191</v>
      </c>
      <c r="O128" s="96"/>
      <c r="P128" s="83"/>
      <c r="Q128" s="83"/>
      <c r="R128" s="84"/>
      <c r="S128" s="83"/>
      <c r="T128" s="83"/>
      <c r="U128" s="84"/>
      <c r="V128" s="83"/>
      <c r="W128" s="97"/>
    </row>
    <row r="129" ht="21.95" customHeight="1">
      <c r="A129" t="s" s="101">
        <v>101</v>
      </c>
      <c r="B129" s="84"/>
      <c r="C129" s="84"/>
      <c r="D129" s="90"/>
      <c r="E129" s="40"/>
      <c r="F129" t="s" s="102">
        <v>101</v>
      </c>
      <c r="G129" s="84"/>
      <c r="H129" s="84"/>
      <c r="I129" s="90"/>
      <c r="J129" s="40"/>
      <c r="K129" t="s" s="102">
        <v>101</v>
      </c>
      <c r="L129" s="84"/>
      <c r="M129" s="84"/>
      <c r="N129" s="91"/>
      <c r="O129" s="96"/>
      <c r="P129" s="83"/>
      <c r="Q129" s="83"/>
      <c r="R129" s="84"/>
      <c r="S129" s="83"/>
      <c r="T129" s="83"/>
      <c r="U129" s="84"/>
      <c r="V129" s="83"/>
      <c r="W129" s="97"/>
    </row>
    <row r="130" ht="21.95" customHeight="1">
      <c r="A130" t="s" s="103">
        <v>102</v>
      </c>
      <c r="B130" s="100">
        <f>AVERAGE(B69:B78)</f>
        <v>39.5</v>
      </c>
      <c r="C130" s="83">
        <f>AVERAGE(C69:C78)</f>
        <v>-8.66</v>
      </c>
      <c r="D130" s="87">
        <f>AVERAGE(D69:D78)</f>
        <v>-0.160781581670526</v>
      </c>
      <c r="E130" s="40"/>
      <c r="F130" t="s" s="104">
        <v>102</v>
      </c>
      <c r="G130" s="100">
        <f>AVERAGE(G69:G78)</f>
        <v>18.8</v>
      </c>
      <c r="H130" s="83">
        <f>AVERAGE(H69:H78)</f>
        <v>-27.59</v>
      </c>
      <c r="I130" s="87">
        <f>AVERAGE(I69:I78)</f>
        <v>-1.37804073704074</v>
      </c>
      <c r="J130" s="40"/>
      <c r="K130" t="s" s="104">
        <v>102</v>
      </c>
      <c r="L130" s="100">
        <f>AVERAGE(L69:L78)</f>
        <v>5.4</v>
      </c>
      <c r="M130" s="83">
        <f>AVERAGE(M69:M78)</f>
        <v>-16.15</v>
      </c>
      <c r="N130" s="89">
        <f>AVERAGE(N69:N78)</f>
        <v>-2.96070707070707</v>
      </c>
      <c r="O130" s="96"/>
      <c r="P130" s="83"/>
      <c r="Q130" s="83"/>
      <c r="R130" s="84"/>
      <c r="S130" s="83"/>
      <c r="T130" s="83"/>
      <c r="U130" s="84"/>
      <c r="V130" s="83"/>
      <c r="W130" s="97"/>
    </row>
    <row r="131" ht="21.95" customHeight="1">
      <c r="A131" t="s" s="103">
        <v>103</v>
      </c>
      <c r="B131" s="83">
        <f>AVERAGE(B80:B89)</f>
        <v>43.9</v>
      </c>
      <c r="C131" s="83">
        <f>AVERAGE(C80:C89)</f>
        <v>-10.76</v>
      </c>
      <c r="D131" s="87">
        <f>AVERAGE(D80:D89)</f>
        <v>-0.186922456283959</v>
      </c>
      <c r="E131" s="40"/>
      <c r="F131" t="s" s="104">
        <v>103</v>
      </c>
      <c r="G131" s="83">
        <f>AVERAGE(G80:G89)</f>
        <v>23</v>
      </c>
      <c r="H131" s="83">
        <f>AVERAGE(H80:H89)</f>
        <v>-31.93</v>
      </c>
      <c r="I131" s="87">
        <f>AVERAGE(I80:I89)</f>
        <v>-1.34351788239064</v>
      </c>
      <c r="J131" s="40"/>
      <c r="K131" t="s" s="104">
        <v>103</v>
      </c>
      <c r="L131" s="83">
        <f>AVERAGE(L80:L89)</f>
        <v>5.7</v>
      </c>
      <c r="M131" s="83">
        <f>AVERAGE(M80:M89)</f>
        <v>-17.21</v>
      </c>
      <c r="N131" s="89">
        <f>AVERAGE(N80:N89)</f>
        <v>-2.82942857142857</v>
      </c>
      <c r="O131" s="96"/>
      <c r="P131" s="83"/>
      <c r="Q131" s="83"/>
      <c r="R131" s="84"/>
      <c r="S131" s="83"/>
      <c r="T131" s="83"/>
      <c r="U131" s="84"/>
      <c r="V131" s="83"/>
      <c r="W131" s="97"/>
    </row>
    <row r="132" ht="21.95" customHeight="1">
      <c r="A132" s="105"/>
      <c r="B132" s="84"/>
      <c r="C132" s="84"/>
      <c r="D132" s="90"/>
      <c r="E132" s="40"/>
      <c r="F132" s="106"/>
      <c r="G132" s="84"/>
      <c r="H132" s="84"/>
      <c r="I132" s="90"/>
      <c r="J132" s="40"/>
      <c r="K132" s="106"/>
      <c r="L132" s="84"/>
      <c r="M132" s="84"/>
      <c r="N132" s="91"/>
      <c r="O132" s="96"/>
      <c r="P132" s="83"/>
      <c r="Q132" s="83"/>
      <c r="R132" s="84"/>
      <c r="S132" s="83"/>
      <c r="T132" s="83"/>
      <c r="U132" s="84"/>
      <c r="V132" s="83"/>
      <c r="W132" s="97"/>
    </row>
    <row r="133" ht="21.95" customHeight="1">
      <c r="A133" t="s" s="93">
        <v>104</v>
      </c>
      <c r="B133" s="84"/>
      <c r="C133" s="84"/>
      <c r="D133" s="90"/>
      <c r="E133" s="40"/>
      <c r="F133" t="s" s="95">
        <v>104</v>
      </c>
      <c r="G133" s="84"/>
      <c r="H133" s="84"/>
      <c r="I133" s="90"/>
      <c r="J133" s="40"/>
      <c r="K133" t="s" s="95">
        <v>104</v>
      </c>
      <c r="L133" s="84"/>
      <c r="M133" s="84"/>
      <c r="N133" s="91"/>
      <c r="O133" s="96"/>
      <c r="P133" s="83"/>
      <c r="Q133" s="83"/>
      <c r="R133" s="84"/>
      <c r="S133" s="83"/>
      <c r="T133" s="83"/>
      <c r="U133" s="84"/>
      <c r="V133" s="83"/>
      <c r="W133" s="97"/>
    </row>
    <row r="134" ht="21.95" customHeight="1">
      <c r="A134" t="s" s="98">
        <v>99</v>
      </c>
      <c r="B134" s="83">
        <f>AVERAGE(B73:B77)</f>
        <v>44.4</v>
      </c>
      <c r="C134" s="83">
        <f>AVERAGE(C73:C77)</f>
        <v>-18.48</v>
      </c>
      <c r="D134" s="87">
        <f>AVERAGE(D73:D77)</f>
        <v>-0.41900289028078</v>
      </c>
      <c r="E134" s="40"/>
      <c r="F134" t="s" s="99">
        <v>99</v>
      </c>
      <c r="G134" s="83">
        <f>AVERAGE(G73:G77)</f>
        <v>24.2</v>
      </c>
      <c r="H134" s="83">
        <f>AVERAGE(H73:H77)</f>
        <v>-37.22</v>
      </c>
      <c r="I134" s="87">
        <f>AVERAGE(I73:I77)</f>
        <v>-1.46375824175824</v>
      </c>
      <c r="J134" s="40"/>
      <c r="K134" t="s" s="99">
        <v>99</v>
      </c>
      <c r="L134" s="83">
        <f>AVERAGE(L73:L77)</f>
        <v>8.199999999999999</v>
      </c>
      <c r="M134" s="83">
        <f>AVERAGE(M73:M77)</f>
        <v>-24</v>
      </c>
      <c r="N134" s="89">
        <f>AVERAGE(N73:N77)</f>
        <v>-2.79227272727273</v>
      </c>
      <c r="O134" s="96"/>
      <c r="P134" s="83"/>
      <c r="Q134" s="83"/>
      <c r="R134" s="84"/>
      <c r="S134" s="83"/>
      <c r="T134" s="83"/>
      <c r="U134" s="84"/>
      <c r="V134" s="83"/>
      <c r="W134" s="97"/>
    </row>
    <row r="135" ht="21.95" customHeight="1">
      <c r="A135" t="s" s="98">
        <v>100</v>
      </c>
      <c r="B135" s="83">
        <f>AVERAGE(B79:B83)</f>
        <v>43</v>
      </c>
      <c r="C135" s="83">
        <f>AVERAGE(C79:C83)</f>
        <v>-9.98</v>
      </c>
      <c r="D135" s="87">
        <f>AVERAGE(D79:D83)</f>
        <v>-0.177546596237343</v>
      </c>
      <c r="E135" s="40"/>
      <c r="F135" t="s" s="99">
        <v>100</v>
      </c>
      <c r="G135" s="83">
        <f>AVERAGE(G79:G83)</f>
        <v>22.4</v>
      </c>
      <c r="H135" s="83">
        <f>AVERAGE(H79:H83)</f>
        <v>-30.2</v>
      </c>
      <c r="I135" s="87">
        <f>AVERAGE(I79:I83)</f>
        <v>-1.29792620409319</v>
      </c>
      <c r="J135" s="40"/>
      <c r="K135" t="s" s="99">
        <v>100</v>
      </c>
      <c r="L135" s="83">
        <f>AVERAGE(L79:L83)</f>
        <v>6.2</v>
      </c>
      <c r="M135" s="83">
        <f>AVERAGE(M79:M83)</f>
        <v>-16.96</v>
      </c>
      <c r="N135" s="89">
        <f>AVERAGE(N79:N83)</f>
        <v>-2.61219047619048</v>
      </c>
      <c r="O135" s="96"/>
      <c r="P135" s="83"/>
      <c r="Q135" s="83"/>
      <c r="R135" s="84"/>
      <c r="S135" s="83"/>
      <c r="T135" s="83"/>
      <c r="U135" s="84"/>
      <c r="V135" s="83"/>
      <c r="W135" s="97"/>
    </row>
    <row r="136" ht="21.95" customHeight="1">
      <c r="A136" t="s" s="101">
        <v>101</v>
      </c>
      <c r="B136" s="84"/>
      <c r="C136" s="84"/>
      <c r="D136" s="90"/>
      <c r="E136" s="40"/>
      <c r="F136" t="s" s="102">
        <v>101</v>
      </c>
      <c r="G136" s="84"/>
      <c r="H136" s="84"/>
      <c r="I136" s="90"/>
      <c r="J136" s="40"/>
      <c r="K136" t="s" s="102">
        <v>101</v>
      </c>
      <c r="L136" s="84"/>
      <c r="M136" s="84"/>
      <c r="N136" s="91"/>
      <c r="O136" s="96"/>
      <c r="P136" s="83"/>
      <c r="Q136" s="83"/>
      <c r="R136" s="84"/>
      <c r="S136" s="83"/>
      <c r="T136" s="83"/>
      <c r="U136" s="84"/>
      <c r="V136" s="83"/>
      <c r="W136" s="97"/>
    </row>
    <row r="137" ht="21.95" customHeight="1">
      <c r="A137" t="s" s="103">
        <v>102</v>
      </c>
      <c r="B137" s="83">
        <f>AVERAGE(B74:B78)</f>
        <v>41</v>
      </c>
      <c r="C137" s="83">
        <f>AVERAGE(C74:C78)</f>
        <v>-13.24</v>
      </c>
      <c r="D137" s="87">
        <f>AVERAGE(D74:D78)</f>
        <v>-0.244224335502225</v>
      </c>
      <c r="E137" s="40"/>
      <c r="F137" t="s" s="104">
        <v>102</v>
      </c>
      <c r="G137" s="83">
        <f>AVERAGE(G74:G78)</f>
        <v>21.4</v>
      </c>
      <c r="H137" s="83">
        <f>AVERAGE(H74:H78)</f>
        <v>-32.36</v>
      </c>
      <c r="I137" s="87">
        <f>AVERAGE(I74:I78)</f>
        <v>-1.37942490842491</v>
      </c>
      <c r="J137" s="40"/>
      <c r="K137" t="s" s="104">
        <v>102</v>
      </c>
      <c r="L137" s="83">
        <f>AVERAGE(L74:L78)</f>
        <v>6.6</v>
      </c>
      <c r="M137" s="83">
        <f>AVERAGE(M74:M78)</f>
        <v>-19.68</v>
      </c>
      <c r="N137" s="89">
        <f>AVERAGE(N74:N78)</f>
        <v>-2.81534090909091</v>
      </c>
      <c r="O137" s="96"/>
      <c r="P137" s="83"/>
      <c r="Q137" s="83"/>
      <c r="R137" s="84"/>
      <c r="S137" s="83"/>
      <c r="T137" s="83"/>
      <c r="U137" s="84"/>
      <c r="V137" s="83"/>
      <c r="W137" s="97"/>
    </row>
    <row r="138" ht="21.95" customHeight="1">
      <c r="A138" t="s" s="103">
        <v>103</v>
      </c>
      <c r="B138" s="83">
        <f>AVERAGE(B80:B84)</f>
        <v>43.2</v>
      </c>
      <c r="C138" s="83">
        <f>AVERAGE(C80:C84)</f>
        <v>-14.42</v>
      </c>
      <c r="D138" s="87">
        <f>AVERAGE(D80:D84)</f>
        <v>-0.254468674159421</v>
      </c>
      <c r="E138" s="40"/>
      <c r="F138" t="s" s="104">
        <v>103</v>
      </c>
      <c r="G138" s="83">
        <f>AVERAGE(G80:G84)</f>
        <v>23.6</v>
      </c>
      <c r="H138" s="83">
        <f>AVERAGE(H80:H84)</f>
        <v>-34.7</v>
      </c>
      <c r="I138" s="87">
        <f>AVERAGE(I80:I84)</f>
        <v>-1.35740310034428</v>
      </c>
      <c r="J138" s="40"/>
      <c r="K138" t="s" s="104">
        <v>103</v>
      </c>
      <c r="L138" s="83">
        <f>AVERAGE(L80:L84)</f>
        <v>6.4</v>
      </c>
      <c r="M138" s="83">
        <f>AVERAGE(M80:M84)</f>
        <v>-19.84</v>
      </c>
      <c r="N138" s="89">
        <f>AVERAGE(N80:N84)</f>
        <v>-2.75619047619048</v>
      </c>
      <c r="O138" s="96"/>
      <c r="P138" s="83"/>
      <c r="Q138" s="83"/>
      <c r="R138" s="84"/>
      <c r="S138" s="83"/>
      <c r="T138" s="83"/>
      <c r="U138" s="84"/>
      <c r="V138" s="83"/>
      <c r="W138" s="97"/>
    </row>
    <row r="139" ht="21.95" customHeight="1">
      <c r="A139" s="105"/>
      <c r="B139" s="83"/>
      <c r="C139" s="83"/>
      <c r="D139" s="87"/>
      <c r="E139" s="40"/>
      <c r="F139" s="106"/>
      <c r="G139" s="84"/>
      <c r="H139" s="83"/>
      <c r="I139" s="87"/>
      <c r="J139" s="40"/>
      <c r="K139" s="106"/>
      <c r="L139" s="84"/>
      <c r="M139" s="83"/>
      <c r="N139" s="89"/>
      <c r="O139" s="96"/>
      <c r="P139" s="83"/>
      <c r="Q139" s="83"/>
      <c r="R139" s="84"/>
      <c r="S139" s="83"/>
      <c r="T139" s="83"/>
      <c r="U139" s="84"/>
      <c r="V139" s="83"/>
      <c r="W139" s="97"/>
    </row>
    <row r="140" ht="21.95" customHeight="1">
      <c r="A140" s="105"/>
      <c r="B140" s="107"/>
      <c r="C140" t="s" s="108">
        <v>105</v>
      </c>
      <c r="D140" s="87"/>
      <c r="E140" s="40"/>
      <c r="F140" s="106"/>
      <c r="G140" s="84"/>
      <c r="H140" s="83"/>
      <c r="I140" s="87"/>
      <c r="J140" s="40"/>
      <c r="K140" s="106"/>
      <c r="L140" s="84"/>
      <c r="M140" s="83"/>
      <c r="N140" s="89"/>
      <c r="O140" s="96"/>
      <c r="P140" s="83"/>
      <c r="Q140" s="83"/>
      <c r="R140" s="84"/>
      <c r="S140" s="83"/>
      <c r="T140" s="83"/>
      <c r="U140" s="84"/>
      <c r="V140" s="83"/>
      <c r="W140" s="97"/>
    </row>
    <row r="141" ht="22.75" customHeight="1">
      <c r="A141" s="109"/>
      <c r="B141" s="110"/>
      <c r="C141" t="s" s="111">
        <v>106</v>
      </c>
      <c r="D141" s="112"/>
      <c r="E141" s="113"/>
      <c r="F141" s="114"/>
      <c r="G141" s="115"/>
      <c r="H141" s="116"/>
      <c r="I141" s="112"/>
      <c r="J141" s="113"/>
      <c r="K141" s="114"/>
      <c r="L141" s="115"/>
      <c r="M141" s="116"/>
      <c r="N141" s="117"/>
      <c r="O141" s="118"/>
      <c r="P141" s="116"/>
      <c r="Q141" s="116"/>
      <c r="R141" s="115"/>
      <c r="S141" s="116"/>
      <c r="T141" s="116"/>
      <c r="U141" s="115"/>
      <c r="V141" s="116"/>
      <c r="W141"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dimension ref="A1:N42"/>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6.5" style="24" customWidth="1"/>
    <col min="2" max="14" width="8.35156" style="24" customWidth="1"/>
    <col min="15" max="16384" width="16.3516" style="24" customWidth="1"/>
  </cols>
  <sheetData>
    <row r="1" ht="23" customHeight="1">
      <c r="A1" t="s" s="7">
        <v>6</v>
      </c>
      <c r="B1" t="s" s="8">
        <v>7</v>
      </c>
      <c r="C1" t="s" s="9">
        <v>8</v>
      </c>
      <c r="D1" t="s" s="7">
        <v>9</v>
      </c>
      <c r="E1" t="s" s="9">
        <v>10</v>
      </c>
      <c r="F1" t="s" s="7">
        <v>11</v>
      </c>
      <c r="G1" t="s" s="9">
        <v>12</v>
      </c>
      <c r="H1" t="s" s="7">
        <v>6</v>
      </c>
      <c r="I1" t="s" s="8">
        <v>7</v>
      </c>
      <c r="J1" t="s" s="9">
        <v>8</v>
      </c>
      <c r="K1" t="s" s="7">
        <v>9</v>
      </c>
      <c r="L1" t="s" s="9">
        <v>10</v>
      </c>
      <c r="M1" t="s" s="7">
        <v>11</v>
      </c>
      <c r="N1" t="s" s="9">
        <v>12</v>
      </c>
    </row>
    <row r="2" ht="23" customHeight="1">
      <c r="A2" s="10">
        <v>-20</v>
      </c>
      <c r="B2" s="11">
        <f>AVERAGE('Albany'!B84,'Amberley'!B38,'Bridgetown'!B71,'Brisbane'!B69,'Broome'!B69,'Bundaberg'!B70,'Butlers Gorge'!B46,'Cabramurra'!B17,'Cape Bruny'!B57,'Cape Leeuwin'!B69,'Cape Moreton'!B69,'Charleville'!B69,'Coffs Harbour'!B27,'Dalwallinu'!B23,'Dubbo'!B58,'Eddytstone Point'!B69,'Esperance'!B69,'Georgetown'!B77,'Hobart'!B61,'Horn Island'!B28,'Karijini North'!B49,'Katanning'!B71,'Launceston'!B77,'Laverton'!B35,'Longreach'!B69,'Low Head'!B70,'Mackay'!B69,'Marree'!B71,'Melbourne'!B69,'Miles'!B70,'Moree'!B69,'Nhill'!B75,'Nuriootpa'!B22,'Orbost'!B44,'Point Perpendicular'!B38,'Port Hedland'!B66,'Port Macquarie'!B22,'Rockhampton'!B39,'Sydney'!B69,'Tarcoola'!B58,'Tennant Creek'!B68,'Thargomiindah'!B25,'Tibooburra'!B70,'Weipa'!B11,'Wilsons Promontary'!B73,'Wyalong'!B17,'Yamba'!B80)</f>
        <v>40.8297872340426</v>
      </c>
      <c r="C2" s="12">
        <f>AVERAGE('Albany'!D84,'Amberley'!D38,'Bridgetown'!D71,'Brisbane'!D69,'Broome'!D69,'Bundaberg'!D70,'Butlers Gorge'!D46,'Cabramurra'!D17,'Cape Bruny'!D57,'Cape Leeuwin'!D69,'Cape Moreton'!D69,'Charleville'!D69,'Coffs Harbour'!D27,'Dalwallinu'!D23,'Dubbo'!D58,'Eddytstone Point'!D69,'Esperance'!D69,'Georgetown'!D77,'Hobart'!D61,'Horn Island'!D28,'Karijini North'!D49,'Katanning'!D71,'Launceston'!D77,'Laverton'!D35,'Longreach'!D69,'Low Head'!D70,'Mackay'!D69,'Marree'!D71,'Melbourne'!D69,'Miles'!D70,'Moree'!D69,'Nhill'!D75,'Nuriootpa'!D22,'Orbost'!D44,'Point Perpendicular'!D38,'Port Hedland'!D66,'Port Macquarie'!D22,'Rockhampton'!D39,'Sydney'!D69,'Tarcoola'!D58,'Tennant Creek'!D68,'Thargomiindah'!D25,'Tibooburra'!D70,'Weipa'!D11,'Wilsons Promontary'!D73,'Wyalong'!D17,'Yamba'!D80)</f>
        <v>4.76209868719219</v>
      </c>
      <c r="D2" s="13">
        <f>AVERAGE('Albany'!G84,'Amberley'!G38,'Bridgetown'!G71,'Brisbane'!G69,'Broome'!G69,'Bundaberg'!G70,'Butlers Gorge'!G46,'Cabramurra'!G17,'Cape Bruny'!G57,'Cape Leeuwin'!G69,'Cape Moreton'!G69,'Charleville'!G69,'Coffs Harbour'!G27,'Dalwallinu'!G23,'Dubbo'!G58,'Eddytstone Point'!G69,'Esperance'!G69,'Georgetown'!G77,'Hobart'!G61,'Horn Island'!G28,'Karijini North'!G49,'Katanning'!G71,'Launceston'!G77,'Laverton'!G35,'Longreach'!G69,'Low Head'!G70,'Mackay'!G69,'Marree'!G71,'Melbourne'!G69,'Miles'!G70,'Moree'!G69,'Nhill'!G75,'Nuriootpa'!G22,'Orbost'!G44,'Point Perpendicular'!G38,'Port Hedland'!G66,'Port Macquarie'!G22,'Rockhampton'!G39,'Sydney'!G69,'Tarcoola'!G58,'Tennant Creek'!G68,'Thargomiindah'!G25,'Tibooburra'!G70,'Weipa'!G11,'Wilsons Promontary'!G73,'Wyalong'!G17,'Yamba'!G80)</f>
        <v>20.3829787234043</v>
      </c>
      <c r="E2" s="12">
        <f>AVERAGE('Albany'!I84,'Amberley'!I38,'Bridgetown'!I71,'Brisbane'!I69,'Broome'!I69,'Bundaberg'!I70,'Butlers Gorge'!I46,'Cabramurra'!I17,'Cape Bruny'!I57,'Cape Leeuwin'!I69,'Cape Moreton'!I69,'Charleville'!I69,'Coffs Harbour'!I27,'Dalwallinu'!I23,'Dubbo'!I58,'Eddytstone Point'!I69,'Esperance'!I69,'Georgetown'!I77,'Hobart'!I61,'Horn Island'!I28,'Karijini North'!I49,'Katanning'!I71,'Launceston'!I77,'Laverton'!I35,'Longreach'!I69,'Low Head'!I70,'Mackay'!I69,'Marree'!I71,'Melbourne'!I69,'Miles'!I70,'Moree'!I69,'Nhill'!I75,'Nuriootpa'!I22,'Orbost'!I44,'Point Perpendicular'!I38,'Port Hedland'!I66,'Port Macquarie'!I22,'Rockhampton'!I39,'Sydney'!I69,'Tarcoola'!I58,'Tennant Creek'!I68,'Thargomiindah'!I25,'Tibooburra'!I70,'Weipa'!I11,'Wilsons Promontary'!I73,'Wyalong'!I17,'Yamba'!I80)</f>
        <v>3.70614693935474</v>
      </c>
      <c r="F2" s="13">
        <f>AVERAGE('Albany'!L84,'Amberley'!L38,'Bridgetown'!L71,'Brisbane'!L69,'Broome'!L69,'Bundaberg'!L70,'Butlers Gorge'!L46,'Cabramurra'!L17,'Cape Bruny'!L57,'Cape Leeuwin'!L69,'Cape Moreton'!L69,'Charleville'!L69,'Coffs Harbour'!L27,'Dalwallinu'!L23,'Dubbo'!L58,'Esperance'!L69,'Georgetown'!L77,'Hobart'!L61,'Horn Island'!L28,'Karijini North'!L49,'Katanning'!L71,'Launceston'!L77,'Laverton'!L35,'Longreach'!L69,'Low Head'!L70,'Marree'!L71,'Melbourne'!L69,'Miles'!L70,'Moree'!L69,'Nhill'!L75,'Nuriootpa'!L22,'Orbost'!L44,'Point Perpendicular'!L38,'Port Hedland'!L66,'Port Macquarie'!L22,'Rockhampton'!L39,'Sydney'!L69,'Thargomiindah'!L25,'Tibooburra'!L70,'Weipa'!L11,'Wilsons Promontary'!L73,'Wyalong'!L17,'Yamba'!L80)</f>
        <v>4.04651162790698</v>
      </c>
      <c r="G2" s="12">
        <f>AVERAGE('Albany'!N84,'Amberley'!N38,'Bridgetown'!N71,'Brisbane'!N69,'Broome'!N69,'Bundaberg'!N70,'Butlers Gorge'!N46,'Cabramurra'!N17,'Cape Bruny'!N57,'Cape Leeuwin'!N69,'Cape Moreton'!N69,'Charleville'!N69,'Coffs Harbour'!N27,'Dalwallinu'!N23,'Dubbo'!N58,'Esperance'!N69,'Georgetown'!N77,'Hobart'!N61,'Horn Island'!N28,'Karijini North'!N49,'Katanning'!N71,'Launceston'!N77,'Laverton'!N35,'Longreach'!N69,'Low Head'!N70,'Marree'!N71,'Melbourne'!N69,'Miles'!N70,'Moree'!N69,'Nhill'!N75,'Nuriootpa'!N22,'Orbost'!N44,'Point Perpendicular'!N38,'Port Hedland'!N66,'Port Macquarie'!N22,'Rockhampton'!N39,'Sydney'!N69,'Thargomiindah'!N25,'Tibooburra'!N70,'Weipa'!N11,'Wilsons Promontary'!N73,'Wyalong'!N17,'Yamba'!N80)</f>
        <v>1.8904542560826</v>
      </c>
      <c r="H2" s="10">
        <v>-20</v>
      </c>
      <c r="I2" s="11">
        <f>AVERAGE('Albany'!P84,'Amberley'!P38,'Bridgetown'!P71,'Brisbane'!P69,'Broome'!P69,'Bundaberg'!P70,'Butlers Gorge'!P46,'Cabramurra'!P17,'Cape Bruny'!P57,'Cape Leeuwin'!P69,'Cape Moreton'!P69,'Charleville'!P69,'Coffs Harbour'!P27,'Dalwallinu'!P23,'Dubbo'!P58,'Eddytstone Point'!P69,'Esperance'!P69,'Georgetown'!P77,'Hobart'!P61,'Horn Island'!P28,'Karijini North'!P49,'Katanning'!P71,'Launceston'!P77,'Laverton'!P35,'Longreach'!P69,'Low Head'!P70,'Mackay'!P69,'Marree'!P71,'Melbourne'!P69,'Miles'!P70,'Moree'!P69,'Nhill'!P75,'Nuriootpa'!P22,'Orbost'!P44,'Point Perpendicular'!P38,'Port Hedland'!P66,'Port Macquarie'!P22,'Rockhampton'!P39,'Sydney'!P69,'Tarcoola'!P58,'Tennant Creek'!P68,'Thargomiindah'!P25,'Tibooburra'!P70,'Weipa'!P11,'Wilsons Promontary'!P73,'Wyalong'!P17,'Yamba'!P80)</f>
        <v>35.0468085106383</v>
      </c>
      <c r="J2" s="12">
        <f>AVERAGE('Albany'!Q84,'Amberley'!Q38,'Bridgetown'!Q71,'Brisbane'!Q69,'Broome'!Q69,'Bundaberg'!Q70,'Butlers Gorge'!Q46,'Cabramurra'!Q17,'Cape Bruny'!Q57,'Cape Leeuwin'!Q69,'Cape Moreton'!Q69,'Charleville'!Q69,'Coffs Harbour'!Q27,'Dalwallinu'!Q23,'Dubbo'!Q58,'Eddytstone Point'!Q69,'Esperance'!Q69,'Georgetown'!Q77,'Hobart'!Q61,'Horn Island'!Q28,'Karijini North'!Q49,'Katanning'!Q71,'Launceston'!Q77,'Laverton'!Q35,'Longreach'!Q69,'Low Head'!Q70,'Mackay'!Q69,'Marree'!Q71,'Melbourne'!Q69,'Miles'!Q70,'Moree'!Q69,'Nhill'!Q75,'Nuriootpa'!Q22,'Orbost'!Q44,'Point Perpendicular'!Q38,'Port Hedland'!Q66,'Port Macquarie'!Q22,'Rockhampton'!Q39,'Sydney'!Q69,'Tarcoola'!Q58,'Tennant Creek'!Q68,'Thargomiindah'!Q25,'Tibooburra'!Q70,'Weipa'!Q11,'Wilsons Promontary'!Q73,'Wyalong'!Q17,'Yamba'!Q80)</f>
        <v>4.85163232060156</v>
      </c>
      <c r="K2" s="13">
        <f>AVERAGE('Albany'!S84,'Amberley'!S38,'Bridgetown'!S71,'Brisbane'!S69,'Broome'!S69,'Bundaberg'!S70,'Butlers Gorge'!S46,'Cabramurra'!S17,'Cape Bruny'!S57,'Cape Leeuwin'!S69,'Cape Moreton'!S69,'Charleville'!S69,'Coffs Harbour'!S27,'Dalwallinu'!S23,'Dubbo'!S58,'Eddytstone Point'!S69,'Esperance'!S69,'Georgetown'!S77,'Hobart'!S61,'Horn Island'!S28,'Karijini North'!S49,'Katanning'!S71,'Launceston'!S77,'Laverton'!S35,'Longreach'!S69,'Low Head'!S70,'Mackay'!S69,'Marree'!S71,'Melbourne'!S69,'Miles'!S70,'Moree'!S69,'Nhill'!S75,'Nuriootpa'!S22,'Orbost'!S44,'Point Perpendicular'!S38,'Port Hedland'!S66,'Port Macquarie'!S22,'Rockhampton'!S39,'Sydney'!S69,'Tarcoola'!S58,'Tennant Creek'!S68,'Thargomiindah'!S25,'Tibooburra'!S70,'Weipa'!S11,'Wilsons Promontary'!S73,'Wyalong'!S17,'Yamba'!S80)</f>
        <v>17.1914893617021</v>
      </c>
      <c r="L2" s="12">
        <f>AVERAGE('Albany'!T84,'Amberley'!T38,'Bridgetown'!T71,'Brisbane'!T69,'Broome'!T69,'Bundaberg'!T70,'Butlers Gorge'!T46,'Cabramurra'!T17,'Cape Bruny'!T57,'Cape Leeuwin'!T69,'Cape Moreton'!T69,'Charleville'!T69,'Coffs Harbour'!T27,'Dalwallinu'!T23,'Dubbo'!T58,'Eddytstone Point'!T69,'Esperance'!T69,'Georgetown'!T77,'Hobart'!T61,'Horn Island'!T28,'Karijini North'!T49,'Katanning'!T71,'Launceston'!T77,'Laverton'!T35,'Longreach'!T69,'Low Head'!T70,'Mackay'!T69,'Marree'!T71,'Melbourne'!T69,'Miles'!T70,'Moree'!T69,'Nhill'!T75,'Nuriootpa'!T22,'Orbost'!T44,'Point Perpendicular'!T38,'Port Hedland'!T66,'Port Macquarie'!T22,'Rockhampton'!T39,'Sydney'!T69,'Tarcoola'!T58,'Tennant Creek'!T68,'Thargomiindah'!T25,'Tibooburra'!T70,'Weipa'!T11,'Wilsons Promontary'!T73,'Wyalong'!T17,'Yamba'!T80)</f>
        <v>3.79471758509493</v>
      </c>
      <c r="M2" s="13">
        <f>AVERAGE('Albany'!V84,'Amberley'!V38,'Bridgetown'!V71,'Brisbane'!V69,'Broome'!V69,'Bundaberg'!V70,'Butlers Gorge'!V46,'Cabramurra'!V17,'Cape Bruny'!V57,'Cape Leeuwin'!V69,'Cape Moreton'!V69,'Charleville'!V69,'Coffs Harbour'!V27,'Dalwallinu'!V23,'Dubbo'!V58,'Esperance'!V69,'Georgetown'!V77,'Hobart'!V61,'Horn Island'!V28,'Karijini North'!V49,'Katanning'!V71,'Launceston'!V77,'Laverton'!V35,'Longreach'!V69,'Low Head'!V70,'Marree'!V71,'Melbourne'!V69,'Miles'!V70,'Moree'!V69,'Nhill'!V75,'Nuriootpa'!V22,'Orbost'!V44,'Point Perpendicular'!V38,'Port Hedland'!V66,'Port Macquarie'!V22,'Rockhampton'!V39,'Sydney'!V69,'Thargomiindah'!V25,'Tibooburra'!V70,'Weipa'!V11,'Wilsons Promontary'!V73,'Wyalong'!V17,'Yamba'!V80)</f>
        <v>3.47325581395349</v>
      </c>
      <c r="N2" s="12">
        <f>AVERAGE('Albany'!W84,'Amberley'!W38,'Bridgetown'!W71,'Brisbane'!W69,'Broome'!W69,'Bundaberg'!W70,'Butlers Gorge'!W46,'Cabramurra'!W17,'Cape Bruny'!W57,'Cape Leeuwin'!W69,'Cape Moreton'!W69,'Charleville'!W69,'Coffs Harbour'!W27,'Dalwallinu'!W23,'Dubbo'!W58,'Esperance'!W69,'Georgetown'!W77,'Hobart'!W61,'Horn Island'!W28,'Karijini North'!W49,'Katanning'!W71,'Launceston'!W77,'Laverton'!W35,'Longreach'!W69,'Low Head'!W70,'Marree'!W71,'Melbourne'!W69,'Miles'!W70,'Moree'!W69,'Nhill'!W75,'Nuriootpa'!W22,'Orbost'!W44,'Point Perpendicular'!W38,'Port Hedland'!W66,'Port Macquarie'!W22,'Rockhampton'!W39,'Sydney'!W69,'Thargomiindah'!W25,'Tibooburra'!W70,'Weipa'!W11,'Wilsons Promontary'!W73,'Wyalong'!W17,'Yamba'!W80)</f>
        <v>1.90696882972767</v>
      </c>
    </row>
    <row r="3" ht="23" customHeight="1">
      <c r="A3" s="10">
        <v>-19</v>
      </c>
      <c r="B3" s="11">
        <f>AVERAGE('Albany'!B85,'Amberley'!B39,'Bridgetown'!B72,'Brisbane'!B70,'Broome'!B70,'Bundaberg'!B71,'Butlers Gorge'!B47,'Cabramurra'!B18,'Cape Bruny'!B58,'Cape Leeuwin'!B70,'Cape Moreton'!B70,'Charleville'!B70,'Coffs Harbour'!B28,'Dalwallinu'!B24,'Dubbo'!B59,'Eddytstone Point'!B70,'Esperance'!B70,'Georgetown'!B78,'Hobart'!B62,'Horn Island'!B29,'Karijini North'!B50,'Katanning'!B72,'Launceston'!B78,'Laverton'!B36,'Longreach'!B70,'Low Head'!B71,'Mackay'!B70,'Marree'!B72,'Melbourne'!B70,'Miles'!B71,'Moree'!B70,'Nhill'!B76,'Nuriootpa'!B23,'Orbost'!B45,'Point Perpendicular'!B39,'Port Hedland'!B67,'Port Macquarie'!B23,'Rockhampton'!B40,'Sydney'!B70,'Tarcoola'!B59,'Tennant Creek'!B69,'Thargomiindah'!B26,'Tibooburra'!B71,'Weipa'!B12,'Wilsons Promontary'!B74,'Wyalong'!B18,'Yamba'!B81)</f>
        <v>40.3404255319149</v>
      </c>
      <c r="C3" s="12">
        <f>AVERAGE('Albany'!D85,'Amberley'!D39,'Bridgetown'!D72,'Brisbane'!D70,'Broome'!D70,'Bundaberg'!D71,'Butlers Gorge'!D47,'Cabramurra'!D18,'Cape Bruny'!D58,'Cape Leeuwin'!D70,'Cape Moreton'!D70,'Charleville'!D70,'Coffs Harbour'!D28,'Dalwallinu'!D24,'Dubbo'!D59,'Eddytstone Point'!D70,'Esperance'!D70,'Georgetown'!D78,'Hobart'!D62,'Horn Island'!D29,'Karijini North'!D50,'Katanning'!D72,'Launceston'!D78,'Laverton'!D36,'Longreach'!D70,'Low Head'!D71,'Mackay'!D70,'Marree'!D72,'Melbourne'!D70,'Miles'!D71,'Moree'!D70,'Nhill'!D76,'Nuriootpa'!D23,'Orbost'!D45,'Point Perpendicular'!D39,'Port Hedland'!D67,'Port Macquarie'!D23,'Rockhampton'!D40,'Sydney'!D70,'Tarcoola'!D59,'Tennant Creek'!D69,'Thargomiindah'!D26,'Tibooburra'!D71,'Weipa'!D12,'Wilsons Promontary'!D74,'Wyalong'!D18,'Yamba'!D81)</f>
        <v>4.78787879840325</v>
      </c>
      <c r="D3" s="13">
        <f>AVERAGE('Albany'!G85,'Amberley'!G39,'Bridgetown'!G72,'Brisbane'!G70,'Broome'!G70,'Bundaberg'!G71,'Butlers Gorge'!G47,'Cabramurra'!G18,'Cape Bruny'!G58,'Cape Leeuwin'!G70,'Cape Moreton'!G70,'Charleville'!G70,'Coffs Harbour'!G28,'Dalwallinu'!G24,'Dubbo'!G59,'Eddytstone Point'!G70,'Esperance'!G70,'Georgetown'!G78,'Hobart'!G62,'Horn Island'!G29,'Karijini North'!G50,'Katanning'!G72,'Launceston'!G78,'Laverton'!G36,'Longreach'!G70,'Low Head'!G71,'Mackay'!G70,'Marree'!G72,'Melbourne'!G70,'Miles'!G71,'Moree'!G70,'Nhill'!G76,'Nuriootpa'!G23,'Orbost'!G45,'Point Perpendicular'!G39,'Port Hedland'!G67,'Port Macquarie'!G23,'Rockhampton'!G40,'Sydney'!G70,'Tarcoola'!G59,'Tennant Creek'!G69,'Thargomiindah'!G26,'Tibooburra'!G71,'Weipa'!G12,'Wilsons Promontary'!G74,'Wyalong'!G18,'Yamba'!G81)</f>
        <v>20.9148936170213</v>
      </c>
      <c r="E3" s="12">
        <f>AVERAGE('Albany'!I85,'Amberley'!I39,'Bridgetown'!I72,'Brisbane'!I70,'Broome'!I70,'Bundaberg'!I71,'Butlers Gorge'!I47,'Cabramurra'!I18,'Cape Bruny'!I58,'Cape Leeuwin'!I70,'Cape Moreton'!I70,'Charleville'!I70,'Coffs Harbour'!I28,'Dalwallinu'!I24,'Dubbo'!I59,'Eddytstone Point'!I70,'Esperance'!I70,'Georgetown'!I78,'Hobart'!I62,'Horn Island'!I29,'Karijini North'!I50,'Katanning'!I72,'Launceston'!I78,'Laverton'!I36,'Longreach'!I70,'Low Head'!I71,'Mackay'!I70,'Marree'!I72,'Melbourne'!I70,'Miles'!I71,'Moree'!I70,'Nhill'!I76,'Nuriootpa'!I23,'Orbost'!I45,'Point Perpendicular'!I39,'Port Hedland'!I67,'Port Macquarie'!I23,'Rockhampton'!I40,'Sydney'!I70,'Tarcoola'!I59,'Tennant Creek'!I69,'Thargomiindah'!I26,'Tibooburra'!I71,'Weipa'!I12,'Wilsons Promontary'!I74,'Wyalong'!I18,'Yamba'!I81)</f>
        <v>3.79549971533798</v>
      </c>
      <c r="F3" s="13">
        <f>AVERAGE('Albany'!L85,'Amberley'!L39,'Bridgetown'!L72,'Brisbane'!L70,'Broome'!L70,'Bundaberg'!L71,'Butlers Gorge'!L47,'Cabramurra'!L18,'Cape Bruny'!L58,'Cape Leeuwin'!L70,'Cape Moreton'!L70,'Charleville'!L70,'Coffs Harbour'!L28,'Dalwallinu'!L24,'Dubbo'!L59,'Esperance'!L70,'Georgetown'!L78,'Hobart'!L62,'Horn Island'!L29,'Karijini North'!L50,'Katanning'!L72,'Launceston'!L78,'Laverton'!L36,'Longreach'!L70,'Low Head'!L71,'Marree'!L72,'Melbourne'!L70,'Miles'!L71,'Moree'!L70,'Nhill'!L76,'Nuriootpa'!L23,'Orbost'!L45,'Point Perpendicular'!L39,'Port Hedland'!L67,'Port Macquarie'!L23,'Rockhampton'!L40,'Sydney'!L70,'Thargomiindah'!L26,'Tibooburra'!L71,'Weipa'!L12,'Wilsons Promontary'!L74,'Wyalong'!L18,'Yamba'!L81)</f>
        <v>3.88372093023256</v>
      </c>
      <c r="G3" s="12">
        <f>AVERAGE('Albany'!N85,'Amberley'!N39,'Bridgetown'!N72,'Brisbane'!N70,'Broome'!N70,'Bundaberg'!N71,'Butlers Gorge'!N47,'Cabramurra'!N18,'Cape Bruny'!N58,'Cape Leeuwin'!N70,'Cape Moreton'!N70,'Charleville'!N70,'Coffs Harbour'!N28,'Dalwallinu'!N24,'Dubbo'!N59,'Esperance'!N70,'Georgetown'!N78,'Hobart'!N62,'Horn Island'!N29,'Karijini North'!N50,'Katanning'!N72,'Launceston'!N78,'Laverton'!N36,'Longreach'!N70,'Low Head'!N71,'Marree'!N72,'Melbourne'!N70,'Miles'!N71,'Moree'!N70,'Nhill'!N76,'Nuriootpa'!N23,'Orbost'!N45,'Point Perpendicular'!N39,'Port Hedland'!N67,'Port Macquarie'!N23,'Rockhampton'!N40,'Sydney'!N70,'Thargomiindah'!N26,'Tibooburra'!N71,'Weipa'!N12,'Wilsons Promontary'!N74,'Wyalong'!N18,'Yamba'!N81)</f>
        <v>2.37326958198052</v>
      </c>
      <c r="H3" s="10">
        <v>-19</v>
      </c>
      <c r="I3" s="11">
        <f>AVERAGE('Albany'!P85,'Amberley'!P39,'Bridgetown'!P72,'Brisbane'!P70,'Broome'!P70,'Bundaberg'!P71,'Butlers Gorge'!P47,'Cabramurra'!P18,'Cape Bruny'!P58,'Cape Leeuwin'!P70,'Cape Moreton'!P70,'Charleville'!P70,'Coffs Harbour'!P28,'Dalwallinu'!P24,'Dubbo'!P59,'Eddytstone Point'!P70,'Esperance'!P70,'Georgetown'!P78,'Hobart'!P62,'Horn Island'!P29,'Karijini North'!P50,'Katanning'!P72,'Launceston'!P78,'Laverton'!P36,'Longreach'!P70,'Low Head'!P71,'Mackay'!P70,'Marree'!P72,'Melbourne'!P70,'Miles'!P71,'Moree'!P70,'Nhill'!P76,'Nuriootpa'!P23,'Orbost'!P45,'Point Perpendicular'!P39,'Port Hedland'!P67,'Port Macquarie'!P23,'Rockhampton'!P40,'Sydney'!P70,'Tarcoola'!P59,'Tennant Creek'!P69,'Thargomiindah'!P26,'Tibooburra'!P71,'Weipa'!P12,'Wilsons Promontary'!P74,'Wyalong'!P18,'Yamba'!P81)</f>
        <v>34.7424412094065</v>
      </c>
      <c r="J3" s="12">
        <f>AVERAGE('Albany'!Q85,'Amberley'!Q39,'Bridgetown'!Q72,'Brisbane'!Q70,'Broome'!Q70,'Bundaberg'!Q71,'Butlers Gorge'!Q47,'Cabramurra'!Q18,'Cape Bruny'!Q58,'Cape Leeuwin'!Q70,'Cape Moreton'!Q70,'Charleville'!Q70,'Coffs Harbour'!Q28,'Dalwallinu'!Q24,'Dubbo'!Q59,'Eddytstone Point'!Q70,'Esperance'!Q70,'Georgetown'!Q78,'Hobart'!Q62,'Horn Island'!Q29,'Karijini North'!Q50,'Katanning'!Q72,'Launceston'!Q78,'Laverton'!Q36,'Longreach'!Q70,'Low Head'!Q71,'Mackay'!Q70,'Marree'!Q72,'Melbourne'!Q70,'Miles'!Q71,'Moree'!Q70,'Nhill'!Q76,'Nuriootpa'!Q23,'Orbost'!Q45,'Point Perpendicular'!Q39,'Port Hedland'!Q67,'Port Macquarie'!Q23,'Rockhampton'!Q40,'Sydney'!Q70,'Tarcoola'!Q59,'Tennant Creek'!Q69,'Thargomiindah'!Q26,'Tibooburra'!Q71,'Weipa'!Q12,'Wilsons Promontary'!Q74,'Wyalong'!Q18,'Yamba'!Q81)</f>
        <v>4.85635257833798</v>
      </c>
      <c r="K3" s="13">
        <f>AVERAGE('Albany'!S85,'Amberley'!S39,'Bridgetown'!S72,'Brisbane'!S70,'Broome'!S70,'Bundaberg'!S71,'Butlers Gorge'!S47,'Cabramurra'!S18,'Cape Bruny'!S58,'Cape Leeuwin'!S70,'Cape Moreton'!S70,'Charleville'!S70,'Coffs Harbour'!S28,'Dalwallinu'!S24,'Dubbo'!S59,'Eddytstone Point'!S70,'Esperance'!S70,'Georgetown'!S78,'Hobart'!S62,'Horn Island'!S29,'Karijini North'!S50,'Katanning'!S72,'Launceston'!S78,'Laverton'!S36,'Longreach'!S70,'Low Head'!S71,'Mackay'!S70,'Marree'!S72,'Melbourne'!S70,'Miles'!S71,'Moree'!S70,'Nhill'!S76,'Nuriootpa'!S23,'Orbost'!S45,'Point Perpendicular'!S39,'Port Hedland'!S67,'Port Macquarie'!S23,'Rockhampton'!S40,'Sydney'!S70,'Tarcoola'!S59,'Tennant Creek'!S69,'Thargomiindah'!S26,'Tibooburra'!S71,'Weipa'!S12,'Wilsons Promontary'!S74,'Wyalong'!S18,'Yamba'!S81)</f>
        <v>17.023516237402</v>
      </c>
      <c r="L3" s="12">
        <f>AVERAGE('Albany'!T85,'Amberley'!T39,'Bridgetown'!T72,'Brisbane'!T70,'Broome'!T70,'Bundaberg'!T71,'Butlers Gorge'!T47,'Cabramurra'!T18,'Cape Bruny'!T58,'Cape Leeuwin'!T70,'Cape Moreton'!T70,'Charleville'!T70,'Coffs Harbour'!T28,'Dalwallinu'!T24,'Dubbo'!T59,'Eddytstone Point'!T70,'Esperance'!T70,'Georgetown'!T78,'Hobart'!T62,'Horn Island'!T29,'Karijini North'!T50,'Katanning'!T72,'Launceston'!T78,'Laverton'!T36,'Longreach'!T70,'Low Head'!T71,'Mackay'!T70,'Marree'!T72,'Melbourne'!T70,'Miles'!T71,'Moree'!T70,'Nhill'!T76,'Nuriootpa'!T23,'Orbost'!T45,'Point Perpendicular'!T39,'Port Hedland'!T67,'Port Macquarie'!T23,'Rockhampton'!T40,'Sydney'!T70,'Tarcoola'!T59,'Tennant Creek'!T69,'Thargomiindah'!T26,'Tibooburra'!T71,'Weipa'!T12,'Wilsons Promontary'!T74,'Wyalong'!T18,'Yamba'!T81)</f>
        <v>3.79952112343423</v>
      </c>
      <c r="M3" s="13">
        <f>AVERAGE('Albany'!V85,'Amberley'!V39,'Bridgetown'!V72,'Brisbane'!V70,'Broome'!V70,'Bundaberg'!V71,'Butlers Gorge'!V47,'Cabramurra'!V18,'Cape Bruny'!V58,'Cape Leeuwin'!V70,'Cape Moreton'!V70,'Charleville'!V70,'Coffs Harbour'!V28,'Dalwallinu'!V24,'Dubbo'!V59,'Esperance'!V70,'Georgetown'!V78,'Hobart'!V62,'Horn Island'!V29,'Karijini North'!V50,'Katanning'!V72,'Launceston'!V78,'Laverton'!V36,'Longreach'!V70,'Low Head'!V71,'Marree'!V72,'Melbourne'!V70,'Miles'!V71,'Moree'!V70,'Nhill'!V76,'Nuriootpa'!V23,'Orbost'!V45,'Point Perpendicular'!V39,'Port Hedland'!V67,'Port Macquarie'!V23,'Rockhampton'!V40,'Sydney'!V70,'Thargomiindah'!V26,'Tibooburra'!V71,'Weipa'!V12,'Wilsons Promontary'!V74,'Wyalong'!V18,'Yamba'!V81)</f>
        <v>3.44308445532436</v>
      </c>
      <c r="N3" s="12">
        <f>AVERAGE('Albany'!W85,'Amberley'!W39,'Bridgetown'!W72,'Brisbane'!W70,'Broome'!W70,'Bundaberg'!W71,'Butlers Gorge'!W47,'Cabramurra'!W18,'Cape Bruny'!W58,'Cape Leeuwin'!W70,'Cape Moreton'!W70,'Charleville'!W70,'Coffs Harbour'!W28,'Dalwallinu'!W24,'Dubbo'!W59,'Esperance'!W70,'Georgetown'!W78,'Hobart'!W62,'Horn Island'!W29,'Karijini North'!W50,'Katanning'!W72,'Launceston'!W78,'Laverton'!W36,'Longreach'!W70,'Low Head'!W71,'Marree'!W72,'Melbourne'!W70,'Miles'!W71,'Moree'!W70,'Nhill'!W76,'Nuriootpa'!W23,'Orbost'!W45,'Point Perpendicular'!W39,'Port Hedland'!W67,'Port Macquarie'!W23,'Rockhampton'!W40,'Sydney'!W70,'Thargomiindah'!W26,'Tibooburra'!W71,'Weipa'!W12,'Wilsons Promontary'!W74,'Wyalong'!W18,'Yamba'!W81)</f>
        <v>1.91096418826814</v>
      </c>
    </row>
    <row r="4" ht="23" customHeight="1">
      <c r="A4" s="10">
        <v>-18</v>
      </c>
      <c r="B4" s="11">
        <f>AVERAGE('Albany'!B86,'Amberley'!B40,'Bridgetown'!B73,'Brisbane'!B71,'Broome'!B71,'Bundaberg'!B72,'Butlers Gorge'!B48,'Cabramurra'!B19,'Cape Bruny'!B59,'Cape Leeuwin'!B71,'Cape Moreton'!B71,'Charleville'!B71,'Coffs Harbour'!B29,'Dalwallinu'!B25,'Dubbo'!B60,'Eddytstone Point'!B71,'Esperance'!B71,'Georgetown'!B79,'Hobart'!B63,'Horn Island'!B30,'Karijini North'!B51,'Katanning'!B73,'Launceston'!B79,'Laverton'!B37,'Longreach'!B71,'Low Head'!B72,'Mackay'!B71,'Marree'!B73,'Melbourne'!B71,'Miles'!B72,'Moree'!B71,'Nhill'!B77,'Nuriootpa'!B24,'Orbost'!B46,'Point Perpendicular'!B40,'Port Hedland'!B68,'Port Macquarie'!B24,'Rockhampton'!B41,'Sydney'!B71,'Tarcoola'!B60,'Tennant Creek'!B70,'Thargomiindah'!B27,'Tibooburra'!B72,'Weipa'!B13,'Wilsons Promontary'!B75,'Wyalong'!B19,'Yamba'!B82)</f>
        <v>35.7872340425532</v>
      </c>
      <c r="C4" s="12">
        <f>AVERAGE('Albany'!D86,'Amberley'!D40,'Bridgetown'!D73,'Brisbane'!D71,'Broome'!D71,'Bundaberg'!D72,'Butlers Gorge'!D48,'Cabramurra'!D19,'Cape Bruny'!D59,'Cape Leeuwin'!D71,'Cape Moreton'!D71,'Charleville'!D71,'Coffs Harbour'!D29,'Dalwallinu'!D25,'Dubbo'!D60,'Eddytstone Point'!D71,'Esperance'!D71,'Georgetown'!D79,'Hobart'!D63,'Horn Island'!D30,'Karijini North'!D51,'Katanning'!D73,'Launceston'!D79,'Laverton'!D37,'Longreach'!D71,'Low Head'!D72,'Mackay'!D71,'Marree'!D73,'Melbourne'!D71,'Miles'!D72,'Moree'!D71,'Nhill'!D77,'Nuriootpa'!D24,'Orbost'!D46,'Point Perpendicular'!D40,'Port Hedland'!D68,'Port Macquarie'!D24,'Rockhampton'!D41,'Sydney'!D71,'Tarcoola'!D60,'Tennant Creek'!D70,'Thargomiindah'!D27,'Tibooburra'!D72,'Weipa'!D13,'Wilsons Promontary'!D75,'Wyalong'!D19,'Yamba'!D82)</f>
        <v>4.82822973759262</v>
      </c>
      <c r="D4" s="13">
        <f>AVERAGE('Albany'!G86,'Amberley'!G40,'Bridgetown'!G73,'Brisbane'!G71,'Broome'!G71,'Bundaberg'!G72,'Butlers Gorge'!G48,'Cabramurra'!G19,'Cape Bruny'!G59,'Cape Leeuwin'!G71,'Cape Moreton'!G71,'Charleville'!G71,'Coffs Harbour'!G29,'Dalwallinu'!G25,'Dubbo'!G60,'Eddytstone Point'!G71,'Esperance'!G71,'Georgetown'!G79,'Hobart'!G63,'Horn Island'!G30,'Karijini North'!G51,'Katanning'!G73,'Launceston'!G79,'Laverton'!G37,'Longreach'!G71,'Low Head'!G72,'Mackay'!G71,'Marree'!G73,'Melbourne'!G71,'Miles'!G72,'Moree'!G71,'Nhill'!G77,'Nuriootpa'!G24,'Orbost'!G46,'Point Perpendicular'!G40,'Port Hedland'!G68,'Port Macquarie'!G24,'Rockhampton'!G41,'Sydney'!G71,'Tarcoola'!G60,'Tennant Creek'!G70,'Thargomiindah'!G27,'Tibooburra'!G72,'Weipa'!G13,'Wilsons Promontary'!G75,'Wyalong'!G19,'Yamba'!G82)</f>
        <v>17.5744680851064</v>
      </c>
      <c r="E4" s="12">
        <f>AVERAGE('Albany'!I86,'Amberley'!I40,'Bridgetown'!I73,'Brisbane'!I71,'Broome'!I71,'Bundaberg'!I72,'Butlers Gorge'!I48,'Cabramurra'!I19,'Cape Bruny'!I59,'Cape Leeuwin'!I71,'Cape Moreton'!I71,'Charleville'!I71,'Coffs Harbour'!I29,'Dalwallinu'!I25,'Dubbo'!I60,'Eddytstone Point'!I71,'Esperance'!I71,'Georgetown'!I79,'Hobart'!I63,'Horn Island'!I30,'Karijini North'!I51,'Katanning'!I73,'Launceston'!I79,'Laverton'!I37,'Longreach'!I71,'Low Head'!I72,'Mackay'!I71,'Marree'!I73,'Melbourne'!I71,'Miles'!I72,'Moree'!I71,'Nhill'!I77,'Nuriootpa'!I24,'Orbost'!I46,'Point Perpendicular'!I40,'Port Hedland'!I68,'Port Macquarie'!I24,'Rockhampton'!I41,'Sydney'!I71,'Tarcoola'!I60,'Tennant Creek'!I70,'Thargomiindah'!I27,'Tibooburra'!I72,'Weipa'!I13,'Wilsons Promontary'!I75,'Wyalong'!I19,'Yamba'!I82)</f>
        <v>3.79051889011475</v>
      </c>
      <c r="F4" s="13">
        <f>AVERAGE('Albany'!L86,'Amberley'!L40,'Bridgetown'!L73,'Brisbane'!L71,'Broome'!L71,'Bundaberg'!L72,'Butlers Gorge'!L48,'Cabramurra'!L19,'Cape Bruny'!L59,'Cape Leeuwin'!L71,'Cape Moreton'!L71,'Charleville'!L71,'Coffs Harbour'!L29,'Dalwallinu'!L25,'Dubbo'!L60,'Esperance'!L71,'Georgetown'!L79,'Hobart'!L63,'Horn Island'!L30,'Karijini North'!L51,'Katanning'!L73,'Launceston'!L79,'Laverton'!L37,'Longreach'!L71,'Low Head'!L72,'Marree'!L73,'Melbourne'!L71,'Miles'!L72,'Moree'!L71,'Nhill'!L77,'Nuriootpa'!L24,'Orbost'!L46,'Point Perpendicular'!L40,'Port Hedland'!L68,'Port Macquarie'!L24,'Rockhampton'!L41,'Sydney'!L71,'Thargomiindah'!L27,'Tibooburra'!L72,'Weipa'!L13,'Wilsons Promontary'!L75,'Wyalong'!L19,'Yamba'!L82)</f>
        <v>3.41860465116279</v>
      </c>
      <c r="G4" s="12">
        <f>AVERAGE('Albany'!N86,'Amberley'!N40,'Bridgetown'!N73,'Brisbane'!N71,'Broome'!N71,'Bundaberg'!N72,'Butlers Gorge'!N48,'Cabramurra'!N19,'Cape Bruny'!N59,'Cape Leeuwin'!N71,'Cape Moreton'!N71,'Charleville'!N71,'Coffs Harbour'!N29,'Dalwallinu'!N25,'Dubbo'!N60,'Esperance'!N71,'Georgetown'!N79,'Hobart'!N63,'Horn Island'!N30,'Karijini North'!N51,'Katanning'!N73,'Launceston'!N79,'Laverton'!N37,'Longreach'!N71,'Low Head'!N72,'Marree'!N73,'Melbourne'!N71,'Miles'!N72,'Moree'!N71,'Nhill'!N77,'Nuriootpa'!N24,'Orbost'!N46,'Point Perpendicular'!N40,'Port Hedland'!N68,'Port Macquarie'!N24,'Rockhampton'!N41,'Sydney'!N71,'Thargomiindah'!N27,'Tibooburra'!N72,'Weipa'!N13,'Wilsons Promontary'!N75,'Wyalong'!N19,'Yamba'!N82)</f>
        <v>2.41519536019536</v>
      </c>
      <c r="H4" s="10">
        <v>-18</v>
      </c>
      <c r="I4" s="11">
        <f>AVERAGE('Albany'!P86,'Amberley'!P40,'Bridgetown'!P73,'Brisbane'!P71,'Broome'!P71,'Bundaberg'!P72,'Butlers Gorge'!P48,'Cabramurra'!P19,'Cape Bruny'!P59,'Cape Leeuwin'!P71,'Cape Moreton'!P71,'Charleville'!P71,'Coffs Harbour'!P29,'Dalwallinu'!P25,'Dubbo'!P60,'Eddytstone Point'!P71,'Esperance'!P71,'Georgetown'!P79,'Hobart'!P63,'Horn Island'!P30,'Karijini North'!P51,'Katanning'!P73,'Launceston'!P79,'Laverton'!P37,'Longreach'!P71,'Low Head'!P72,'Mackay'!P71,'Marree'!P73,'Melbourne'!P71,'Miles'!P72,'Moree'!P71,'Nhill'!P77,'Nuriootpa'!P24,'Orbost'!P46,'Point Perpendicular'!P40,'Port Hedland'!P68,'Port Macquarie'!P24,'Rockhampton'!P41,'Sydney'!P71,'Tarcoola'!P60,'Tennant Creek'!P70,'Thargomiindah'!P27,'Tibooburra'!P72,'Weipa'!P13,'Wilsons Promontary'!P75,'Wyalong'!P19,'Yamba'!P82)</f>
        <v>34.4314420803782</v>
      </c>
      <c r="J4" s="12">
        <f>AVERAGE('Albany'!Q86,'Amberley'!Q40,'Bridgetown'!Q73,'Brisbane'!Q71,'Broome'!Q71,'Bundaberg'!Q72,'Butlers Gorge'!Q48,'Cabramurra'!Q19,'Cape Bruny'!Q59,'Cape Leeuwin'!Q71,'Cape Moreton'!Q71,'Charleville'!Q71,'Coffs Harbour'!Q29,'Dalwallinu'!Q25,'Dubbo'!Q60,'Eddytstone Point'!Q71,'Esperance'!Q71,'Georgetown'!Q79,'Hobart'!Q63,'Horn Island'!Q30,'Karijini North'!Q51,'Katanning'!Q73,'Launceston'!Q79,'Laverton'!Q37,'Longreach'!Q71,'Low Head'!Q72,'Mackay'!Q71,'Marree'!Q73,'Melbourne'!Q71,'Miles'!Q72,'Moree'!Q71,'Nhill'!Q77,'Nuriootpa'!Q24,'Orbost'!Q46,'Point Perpendicular'!Q40,'Port Hedland'!Q68,'Port Macquarie'!Q24,'Rockhampton'!Q41,'Sydney'!Q71,'Tarcoola'!Q60,'Tennant Creek'!Q70,'Thargomiindah'!Q27,'Tibooburra'!Q72,'Weipa'!Q13,'Wilsons Promontary'!Q75,'Wyalong'!Q19,'Yamba'!Q82)</f>
        <v>4.86015789461948</v>
      </c>
      <c r="K4" s="13">
        <f>AVERAGE('Albany'!S86,'Amberley'!S40,'Bridgetown'!S73,'Brisbane'!S71,'Broome'!S71,'Bundaberg'!S72,'Butlers Gorge'!S48,'Cabramurra'!S19,'Cape Bruny'!S59,'Cape Leeuwin'!S71,'Cape Moreton'!S71,'Charleville'!S71,'Coffs Harbour'!S29,'Dalwallinu'!S25,'Dubbo'!S60,'Eddytstone Point'!S71,'Esperance'!S71,'Georgetown'!S79,'Hobart'!S63,'Horn Island'!S30,'Karijini North'!S51,'Katanning'!S73,'Launceston'!S79,'Laverton'!S37,'Longreach'!S71,'Low Head'!S72,'Mackay'!S71,'Marree'!S73,'Melbourne'!S71,'Miles'!S72,'Moree'!S71,'Nhill'!S77,'Nuriootpa'!S24,'Orbost'!S46,'Point Perpendicular'!S40,'Port Hedland'!S68,'Port Macquarie'!S24,'Rockhampton'!S41,'Sydney'!S71,'Tarcoola'!S60,'Tennant Creek'!S70,'Thargomiindah'!S27,'Tibooburra'!S72,'Weipa'!S13,'Wilsons Promontary'!S75,'Wyalong'!S19,'Yamba'!S82)</f>
        <v>16.8073286052009</v>
      </c>
      <c r="L4" s="12">
        <f>AVERAGE('Albany'!T86,'Amberley'!T40,'Bridgetown'!T73,'Brisbane'!T71,'Broome'!T71,'Bundaberg'!T72,'Butlers Gorge'!T48,'Cabramurra'!T19,'Cape Bruny'!T59,'Cape Leeuwin'!T71,'Cape Moreton'!T71,'Charleville'!T71,'Coffs Harbour'!T29,'Dalwallinu'!T25,'Dubbo'!T60,'Eddytstone Point'!T71,'Esperance'!T71,'Georgetown'!T79,'Hobart'!T63,'Horn Island'!T30,'Karijini North'!T51,'Katanning'!T73,'Launceston'!T79,'Laverton'!T37,'Longreach'!T71,'Low Head'!T72,'Mackay'!T71,'Marree'!T73,'Melbourne'!T71,'Miles'!T72,'Moree'!T71,'Nhill'!T77,'Nuriootpa'!T24,'Orbost'!T46,'Point Perpendicular'!T40,'Port Hedland'!T68,'Port Macquarie'!T24,'Rockhampton'!T41,'Sydney'!T71,'Tarcoola'!T60,'Tennant Creek'!T70,'Thargomiindah'!T27,'Tibooburra'!T72,'Weipa'!T13,'Wilsons Promontary'!T75,'Wyalong'!T19,'Yamba'!T82)</f>
        <v>3.7996852817718</v>
      </c>
      <c r="M4" s="13">
        <f>AVERAGE('Albany'!V86,'Amberley'!V40,'Bridgetown'!V73,'Brisbane'!V71,'Broome'!V71,'Bundaberg'!V72,'Butlers Gorge'!V48,'Cabramurra'!V19,'Cape Bruny'!V59,'Cape Leeuwin'!V71,'Cape Moreton'!V71,'Charleville'!V71,'Coffs Harbour'!V29,'Dalwallinu'!V25,'Dubbo'!V60,'Esperance'!V71,'Georgetown'!V79,'Hobart'!V63,'Horn Island'!V30,'Karijini North'!V51,'Katanning'!V73,'Launceston'!V79,'Laverton'!V37,'Longreach'!V71,'Low Head'!V72,'Marree'!V73,'Melbourne'!V71,'Miles'!V72,'Moree'!V71,'Nhill'!V77,'Nuriootpa'!V24,'Orbost'!V46,'Point Perpendicular'!V40,'Port Hedland'!V68,'Port Macquarie'!V24,'Rockhampton'!V41,'Sydney'!V71,'Thargomiindah'!V27,'Tibooburra'!V72,'Weipa'!V13,'Wilsons Promontary'!V75,'Wyalong'!V19,'Yamba'!V82)</f>
        <v>3.41860465116279</v>
      </c>
      <c r="N4" s="12">
        <f>AVERAGE('Albany'!W86,'Amberley'!W40,'Bridgetown'!W73,'Brisbane'!W71,'Broome'!W71,'Bundaberg'!W72,'Butlers Gorge'!W48,'Cabramurra'!W19,'Cape Bruny'!W59,'Cape Leeuwin'!W71,'Cape Moreton'!W71,'Charleville'!W71,'Coffs Harbour'!W29,'Dalwallinu'!W25,'Dubbo'!W60,'Esperance'!W71,'Georgetown'!W79,'Hobart'!W63,'Horn Island'!W30,'Karijini North'!W51,'Katanning'!W73,'Launceston'!W79,'Laverton'!W37,'Longreach'!W71,'Low Head'!W72,'Marree'!W73,'Melbourne'!W71,'Miles'!W72,'Moree'!W71,'Nhill'!W77,'Nuriootpa'!W24,'Orbost'!W46,'Point Perpendicular'!W40,'Port Hedland'!W68,'Port Macquarie'!W24,'Rockhampton'!W41,'Sydney'!W71,'Thargomiindah'!W27,'Tibooburra'!W72,'Weipa'!W13,'Wilsons Promontary'!W75,'Wyalong'!W19,'Yamba'!W82)</f>
        <v>1.90656891721026</v>
      </c>
    </row>
    <row r="5" ht="23" customHeight="1">
      <c r="A5" s="10">
        <v>-17</v>
      </c>
      <c r="B5" s="11">
        <f>AVERAGE('Albany'!B87,'Amberley'!B41,'Bridgetown'!B74,'Brisbane'!B72,'Broome'!B72,'Bundaberg'!B73,'Butlers Gorge'!B49,'Cabramurra'!B20,'Cape Bruny'!B60,'Cape Leeuwin'!B72,'Cape Moreton'!B72,'Charleville'!B72,'Coffs Harbour'!B30,'Dalwallinu'!B26,'Dubbo'!B61,'Eddytstone Point'!B72,'Esperance'!B72,'Georgetown'!B80,'Hobart'!B64,'Horn Island'!B31,'Karijini North'!B52,'Katanning'!B74,'Launceston'!B80,'Laverton'!B38,'Longreach'!B72,'Low Head'!B73,'Mackay'!B72,'Marree'!B74,'Melbourne'!B72,'Miles'!B73,'Moree'!B72,'Nhill'!B78,'Nuriootpa'!B25,'Orbost'!B47,'Point Perpendicular'!B41,'Port Hedland'!B69,'Port Macquarie'!B25,'Rockhampton'!B42,'Sydney'!B72,'Tarcoola'!B61,'Tennant Creek'!B71,'Thargomiindah'!B28,'Tibooburra'!B73,'Weipa'!B14,'Wilsons Promontary'!B76,'Wyalong'!B20,'Yamba'!B83)</f>
        <v>33.8723404255319</v>
      </c>
      <c r="C5" s="12">
        <f>AVERAGE('Albany'!D87,'Amberley'!D41,'Bridgetown'!D74,'Brisbane'!D72,'Broome'!D72,'Bundaberg'!D73,'Butlers Gorge'!D49,'Cabramurra'!D20,'Cape Bruny'!D60,'Cape Leeuwin'!D72,'Cape Moreton'!D72,'Charleville'!D72,'Coffs Harbour'!D30,'Dalwallinu'!D26,'Dubbo'!D61,'Eddytstone Point'!D72,'Esperance'!D72,'Georgetown'!D80,'Hobart'!D64,'Horn Island'!D31,'Karijini North'!D52,'Katanning'!D74,'Launceston'!D80,'Laverton'!D38,'Longreach'!D72,'Low Head'!D73,'Mackay'!D72,'Marree'!D74,'Melbourne'!D72,'Miles'!D73,'Moree'!D72,'Nhill'!D78,'Nuriootpa'!D25,'Orbost'!D47,'Point Perpendicular'!D41,'Port Hedland'!D69,'Port Macquarie'!D25,'Rockhampton'!D42,'Sydney'!D72,'Tarcoola'!D61,'Tennant Creek'!D71,'Thargomiindah'!D28,'Tibooburra'!D73,'Weipa'!D14,'Wilsons Promontary'!D76,'Wyalong'!D20,'Yamba'!D83)</f>
        <v>4.93798860073547</v>
      </c>
      <c r="D5" s="13">
        <f>AVERAGE('Albany'!G87,'Amberley'!G41,'Bridgetown'!G74,'Brisbane'!G72,'Broome'!G72,'Bundaberg'!G73,'Butlers Gorge'!G49,'Cabramurra'!G20,'Cape Bruny'!G60,'Cape Leeuwin'!G72,'Cape Moreton'!G72,'Charleville'!G72,'Coffs Harbour'!G30,'Dalwallinu'!G26,'Dubbo'!G61,'Eddytstone Point'!G72,'Esperance'!G72,'Georgetown'!G80,'Hobart'!G64,'Horn Island'!G31,'Karijini North'!G52,'Katanning'!G74,'Launceston'!G80,'Laverton'!G38,'Longreach'!G72,'Low Head'!G73,'Mackay'!G72,'Marree'!G74,'Melbourne'!G72,'Miles'!G73,'Moree'!G72,'Nhill'!G78,'Nuriootpa'!G25,'Orbost'!G47,'Point Perpendicular'!G41,'Port Hedland'!G69,'Port Macquarie'!G25,'Rockhampton'!G42,'Sydney'!G72,'Tarcoola'!G61,'Tennant Creek'!G71,'Thargomiindah'!G28,'Tibooburra'!G73,'Weipa'!G14,'Wilsons Promontary'!G76,'Wyalong'!G20,'Yamba'!G83)</f>
        <v>15.8085106382979</v>
      </c>
      <c r="E5" s="12">
        <f>AVERAGE('Albany'!I87,'Amberley'!I41,'Bridgetown'!I74,'Brisbane'!I72,'Broome'!I72,'Bundaberg'!I73,'Butlers Gorge'!I49,'Cabramurra'!I20,'Cape Bruny'!I60,'Cape Leeuwin'!I72,'Cape Moreton'!I72,'Charleville'!I72,'Coffs Harbour'!I30,'Dalwallinu'!I26,'Dubbo'!I61,'Eddytstone Point'!I72,'Esperance'!I72,'Georgetown'!I80,'Hobart'!I64,'Horn Island'!I31,'Karijini North'!I52,'Katanning'!I74,'Launceston'!I80,'Laverton'!I38,'Longreach'!I72,'Low Head'!I73,'Mackay'!I72,'Marree'!I74,'Melbourne'!I72,'Miles'!I73,'Moree'!I72,'Nhill'!I78,'Nuriootpa'!I25,'Orbost'!I47,'Point Perpendicular'!I41,'Port Hedland'!I69,'Port Macquarie'!I25,'Rockhampton'!I42,'Sydney'!I72,'Tarcoola'!I61,'Tennant Creek'!I71,'Thargomiindah'!I28,'Tibooburra'!I73,'Weipa'!I14,'Wilsons Promontary'!I76,'Wyalong'!I20,'Yamba'!I83)</f>
        <v>3.92048505238572</v>
      </c>
      <c r="F5" s="13">
        <f>AVERAGE('Albany'!L87,'Amberley'!L41,'Bridgetown'!L74,'Brisbane'!L72,'Broome'!L72,'Bundaberg'!L73,'Butlers Gorge'!L49,'Cabramurra'!L20,'Cape Bruny'!L60,'Cape Leeuwin'!L72,'Cape Moreton'!L72,'Charleville'!L72,'Coffs Harbour'!L30,'Dalwallinu'!L26,'Dubbo'!L61,'Esperance'!L72,'Georgetown'!L80,'Hobart'!L64,'Horn Island'!L31,'Karijini North'!L52,'Katanning'!L74,'Launceston'!L80,'Laverton'!L38,'Longreach'!L72,'Low Head'!L73,'Marree'!L74,'Melbourne'!L72,'Miles'!L73,'Moree'!L72,'Nhill'!L78,'Nuriootpa'!L25,'Orbost'!L47,'Point Perpendicular'!L41,'Port Hedland'!L69,'Port Macquarie'!L25,'Rockhampton'!L42,'Sydney'!L72,'Thargomiindah'!L28,'Tibooburra'!L73,'Weipa'!L14,'Wilsons Promontary'!L76,'Wyalong'!L20,'Yamba'!L83)</f>
        <v>2.69767441860465</v>
      </c>
      <c r="G5" s="12">
        <f>AVERAGE('Albany'!N87,'Amberley'!N41,'Bridgetown'!N74,'Brisbane'!N72,'Broome'!N72,'Bundaberg'!N73,'Butlers Gorge'!N49,'Cabramurra'!N20,'Cape Bruny'!N60,'Cape Leeuwin'!N72,'Cape Moreton'!N72,'Charleville'!N72,'Coffs Harbour'!N30,'Dalwallinu'!N26,'Dubbo'!N61,'Esperance'!N72,'Georgetown'!N80,'Hobart'!N64,'Horn Island'!N31,'Karijini North'!N52,'Katanning'!N74,'Launceston'!N80,'Laverton'!N38,'Longreach'!N72,'Low Head'!N73,'Marree'!N74,'Melbourne'!N72,'Miles'!N73,'Moree'!N72,'Nhill'!N78,'Nuriootpa'!N25,'Orbost'!N47,'Point Perpendicular'!N41,'Port Hedland'!N69,'Port Macquarie'!N25,'Rockhampton'!N42,'Sydney'!N72,'Thargomiindah'!N28,'Tibooburra'!N73,'Weipa'!N14,'Wilsons Promontary'!N76,'Wyalong'!N20,'Yamba'!N83)</f>
        <v>2.21203869047619</v>
      </c>
      <c r="H5" s="10">
        <v>-17</v>
      </c>
      <c r="I5" s="11">
        <f>AVERAGE('Albany'!P87,'Amberley'!P41,'Bridgetown'!P74,'Brisbane'!P72,'Broome'!P72,'Bundaberg'!P73,'Butlers Gorge'!P49,'Cabramurra'!P20,'Cape Bruny'!P60,'Cape Leeuwin'!P72,'Cape Moreton'!P72,'Charleville'!P72,'Coffs Harbour'!P30,'Dalwallinu'!P26,'Dubbo'!P61,'Eddytstone Point'!P72,'Esperance'!P72,'Georgetown'!P80,'Hobart'!P64,'Horn Island'!P31,'Karijini North'!P52,'Katanning'!P74,'Launceston'!P80,'Laverton'!P38,'Longreach'!P72,'Low Head'!P73,'Mackay'!P72,'Marree'!P74,'Melbourne'!P72,'Miles'!P73,'Moree'!P72,'Nhill'!P78,'Nuriootpa'!P25,'Orbost'!P47,'Point Perpendicular'!P41,'Port Hedland'!P69,'Port Macquarie'!P25,'Rockhampton'!P42,'Sydney'!P72,'Tarcoola'!P61,'Tennant Creek'!P71,'Thargomiindah'!P28,'Tibooburra'!P73,'Weipa'!P14,'Wilsons Promontary'!P76,'Wyalong'!P20,'Yamba'!P83)</f>
        <v>34.351689612015</v>
      </c>
      <c r="J5" s="12">
        <f>AVERAGE('Albany'!Q87,'Amberley'!Q41,'Bridgetown'!Q74,'Brisbane'!Q72,'Broome'!Q72,'Bundaberg'!Q73,'Butlers Gorge'!Q49,'Cabramurra'!Q20,'Cape Bruny'!Q60,'Cape Leeuwin'!Q72,'Cape Moreton'!Q72,'Charleville'!Q72,'Coffs Harbour'!Q30,'Dalwallinu'!Q26,'Dubbo'!Q61,'Eddytstone Point'!Q72,'Esperance'!Q72,'Georgetown'!Q80,'Hobart'!Q64,'Horn Island'!Q31,'Karijini North'!Q52,'Katanning'!Q74,'Launceston'!Q80,'Laverton'!Q38,'Longreach'!Q72,'Low Head'!Q73,'Mackay'!Q72,'Marree'!Q74,'Melbourne'!Q72,'Miles'!Q73,'Moree'!Q72,'Nhill'!Q78,'Nuriootpa'!Q25,'Orbost'!Q47,'Point Perpendicular'!Q41,'Port Hedland'!Q69,'Port Macquarie'!Q25,'Rockhampton'!Q42,'Sydney'!Q72,'Tarcoola'!Q61,'Tennant Creek'!Q71,'Thargomiindah'!Q28,'Tibooburra'!Q73,'Weipa'!Q14,'Wilsons Promontary'!Q76,'Wyalong'!Q20,'Yamba'!Q83)</f>
        <v>4.86201569793736</v>
      </c>
      <c r="K5" s="13">
        <f>AVERAGE('Albany'!S87,'Amberley'!S41,'Bridgetown'!S74,'Brisbane'!S72,'Broome'!S72,'Bundaberg'!S73,'Butlers Gorge'!S49,'Cabramurra'!S20,'Cape Bruny'!S60,'Cape Leeuwin'!S72,'Cape Moreton'!S72,'Charleville'!S72,'Coffs Harbour'!S30,'Dalwallinu'!S26,'Dubbo'!S61,'Eddytstone Point'!S72,'Esperance'!S72,'Georgetown'!S80,'Hobart'!S64,'Horn Island'!S31,'Karijini North'!S52,'Katanning'!S74,'Launceston'!S80,'Laverton'!S38,'Longreach'!S72,'Low Head'!S73,'Mackay'!S72,'Marree'!S74,'Melbourne'!S72,'Miles'!S73,'Moree'!S72,'Nhill'!S78,'Nuriootpa'!S25,'Orbost'!S47,'Point Perpendicular'!S41,'Port Hedland'!S69,'Port Macquarie'!S25,'Rockhampton'!S42,'Sydney'!S72,'Tarcoola'!S61,'Tennant Creek'!S71,'Thargomiindah'!S28,'Tibooburra'!S73,'Weipa'!S14,'Wilsons Promontary'!S76,'Wyalong'!S20,'Yamba'!S83)</f>
        <v>16.7622027534418</v>
      </c>
      <c r="L5" s="12">
        <f>AVERAGE('Albany'!T87,'Amberley'!T41,'Bridgetown'!T74,'Brisbane'!T72,'Broome'!T72,'Bundaberg'!T73,'Butlers Gorge'!T49,'Cabramurra'!T20,'Cape Bruny'!T60,'Cape Leeuwin'!T72,'Cape Moreton'!T72,'Charleville'!T72,'Coffs Harbour'!T30,'Dalwallinu'!T26,'Dubbo'!T61,'Eddytstone Point'!T72,'Esperance'!T72,'Georgetown'!T80,'Hobart'!T64,'Horn Island'!T31,'Karijini North'!T52,'Katanning'!T74,'Launceston'!T80,'Laverton'!T38,'Longreach'!T72,'Low Head'!T73,'Mackay'!T72,'Marree'!T74,'Melbourne'!T72,'Miles'!T73,'Moree'!T72,'Nhill'!T78,'Nuriootpa'!T25,'Orbost'!T47,'Point Perpendicular'!T41,'Port Hedland'!T69,'Port Macquarie'!T25,'Rockhampton'!T42,'Sydney'!T72,'Tarcoola'!T61,'Tennant Creek'!T71,'Thargomiindah'!T28,'Tibooburra'!T73,'Weipa'!T14,'Wilsons Promontary'!T76,'Wyalong'!T20,'Yamba'!T83)</f>
        <v>3.80033907274666</v>
      </c>
      <c r="M5" s="13">
        <f>AVERAGE('Albany'!V87,'Amberley'!V41,'Bridgetown'!V74,'Brisbane'!V72,'Broome'!V72,'Bundaberg'!V73,'Butlers Gorge'!V49,'Cabramurra'!V20,'Cape Bruny'!V60,'Cape Leeuwin'!V72,'Cape Moreton'!V72,'Charleville'!V72,'Coffs Harbour'!V30,'Dalwallinu'!V26,'Dubbo'!V61,'Esperance'!V72,'Georgetown'!V80,'Hobart'!V64,'Horn Island'!V31,'Karijini North'!V52,'Katanning'!V74,'Launceston'!V80,'Laverton'!V38,'Longreach'!V72,'Low Head'!V73,'Marree'!V74,'Melbourne'!V72,'Miles'!V73,'Moree'!V72,'Nhill'!V78,'Nuriootpa'!V25,'Orbost'!V47,'Point Perpendicular'!V41,'Port Hedland'!V69,'Port Macquarie'!V25,'Rockhampton'!V42,'Sydney'!V72,'Thargomiindah'!V28,'Tibooburra'!V73,'Weipa'!V14,'Wilsons Promontary'!V76,'Wyalong'!V20,'Yamba'!V83)</f>
        <v>3.41860465116279</v>
      </c>
      <c r="N5" s="12">
        <f>AVERAGE('Albany'!W87,'Amberley'!W41,'Bridgetown'!W74,'Brisbane'!W72,'Broome'!W72,'Bundaberg'!W73,'Butlers Gorge'!W49,'Cabramurra'!W20,'Cape Bruny'!W60,'Cape Leeuwin'!W72,'Cape Moreton'!W72,'Charleville'!W72,'Coffs Harbour'!W30,'Dalwallinu'!W26,'Dubbo'!W61,'Esperance'!W72,'Georgetown'!W80,'Hobart'!W64,'Horn Island'!W31,'Karijini North'!W52,'Katanning'!W74,'Launceston'!W80,'Laverton'!W38,'Longreach'!W72,'Low Head'!W73,'Marree'!W74,'Melbourne'!W72,'Miles'!W73,'Moree'!W72,'Nhill'!W78,'Nuriootpa'!W25,'Orbost'!W47,'Point Perpendicular'!W41,'Port Hedland'!W69,'Port Macquarie'!W25,'Rockhampton'!W42,'Sydney'!W72,'Thargomiindah'!W28,'Tibooburra'!W73,'Weipa'!W14,'Wilsons Promontary'!W76,'Wyalong'!W20,'Yamba'!W83)</f>
        <v>1.90843742586731</v>
      </c>
    </row>
    <row r="6" ht="23" customHeight="1">
      <c r="A6" s="10">
        <v>-16</v>
      </c>
      <c r="B6" s="11">
        <f>AVERAGE('Albany'!B88,'Amberley'!B42,'Bridgetown'!B75,'Brisbane'!B73,'Broome'!B73,'Bundaberg'!B74,'Butlers Gorge'!B50,'Cabramurra'!B21,'Cape Bruny'!B61,'Cape Leeuwin'!B73,'Cape Moreton'!B73,'Charleville'!B73,'Coffs Harbour'!B31,'Dalwallinu'!B27,'Dubbo'!B62,'Eddytstone Point'!B73,'Esperance'!B73,'Georgetown'!B81,'Hobart'!B65,'Horn Island'!B32,'Karijini North'!B53,'Katanning'!B75,'Launceston'!B81,'Laverton'!B39,'Longreach'!B73,'Low Head'!B74,'Mackay'!B73,'Marree'!B75,'Melbourne'!B73,'Miles'!B74,'Moree'!B73,'Nhill'!B79,'Nuriootpa'!B26,'Orbost'!B48,'Point Perpendicular'!B42,'Port Hedland'!B70,'Port Macquarie'!B26,'Rockhampton'!B43,'Sydney'!B73,'Tarcoola'!B62,'Tennant Creek'!B72,'Thargomiindah'!B29,'Tibooburra'!B74,'Weipa'!B15,'Wilsons Promontary'!B77,'Wyalong'!B21,'Yamba'!B84)</f>
        <v>30.4468085106383</v>
      </c>
      <c r="C6" s="12">
        <f>AVERAGE('Albany'!D88,'Amberley'!D42,'Bridgetown'!D75,'Brisbane'!D73,'Broome'!D73,'Bundaberg'!D74,'Butlers Gorge'!D50,'Cabramurra'!D21,'Cape Bruny'!D61,'Cape Leeuwin'!D73,'Cape Moreton'!D73,'Charleville'!D73,'Coffs Harbour'!D31,'Dalwallinu'!D27,'Dubbo'!D62,'Eddytstone Point'!D73,'Esperance'!D73,'Georgetown'!D81,'Hobart'!D65,'Horn Island'!D32,'Karijini North'!D53,'Katanning'!D75,'Launceston'!D81,'Laverton'!D39,'Longreach'!D73,'Low Head'!D74,'Mackay'!D73,'Marree'!D75,'Melbourne'!D73,'Miles'!D74,'Moree'!D73,'Nhill'!D79,'Nuriootpa'!D26,'Orbost'!D48,'Point Perpendicular'!D42,'Port Hedland'!D70,'Port Macquarie'!D26,'Rockhampton'!D43,'Sydney'!D73,'Tarcoola'!D62,'Tennant Creek'!D72,'Thargomiindah'!D29,'Tibooburra'!D74,'Weipa'!D15,'Wilsons Promontary'!D77,'Wyalong'!D21,'Yamba'!D84)</f>
        <v>4.93710183416052</v>
      </c>
      <c r="D6" s="13">
        <f>AVERAGE('Albany'!G88,'Amberley'!G42,'Bridgetown'!G75,'Brisbane'!G73,'Broome'!G73,'Bundaberg'!G74,'Butlers Gorge'!G50,'Cabramurra'!G21,'Cape Bruny'!G61,'Cape Leeuwin'!G73,'Cape Moreton'!G73,'Charleville'!G73,'Coffs Harbour'!G31,'Dalwallinu'!G27,'Dubbo'!G62,'Eddytstone Point'!G73,'Esperance'!G73,'Georgetown'!G81,'Hobart'!G65,'Horn Island'!G32,'Karijini North'!G53,'Katanning'!G75,'Launceston'!G81,'Laverton'!G39,'Longreach'!G73,'Low Head'!G74,'Mackay'!G73,'Marree'!G75,'Melbourne'!G73,'Miles'!G74,'Moree'!G73,'Nhill'!G79,'Nuriootpa'!G26,'Orbost'!G48,'Point Perpendicular'!G42,'Port Hedland'!G70,'Port Macquarie'!G26,'Rockhampton'!G43,'Sydney'!G73,'Tarcoola'!G62,'Tennant Creek'!G72,'Thargomiindah'!G29,'Tibooburra'!G74,'Weipa'!G15,'Wilsons Promontary'!G77,'Wyalong'!G21,'Yamba'!G84)</f>
        <v>14.1276595744681</v>
      </c>
      <c r="E6" s="12">
        <f>AVERAGE('Albany'!I88,'Amberley'!I42,'Bridgetown'!I75,'Brisbane'!I73,'Broome'!I73,'Bundaberg'!I74,'Butlers Gorge'!I50,'Cabramurra'!I21,'Cape Bruny'!I61,'Cape Leeuwin'!I73,'Cape Moreton'!I73,'Charleville'!I73,'Coffs Harbour'!I31,'Dalwallinu'!I27,'Dubbo'!I62,'Eddytstone Point'!I73,'Esperance'!I73,'Georgetown'!I81,'Hobart'!I65,'Horn Island'!I32,'Karijini North'!I53,'Katanning'!I75,'Launceston'!I81,'Laverton'!I39,'Longreach'!I73,'Low Head'!I74,'Mackay'!I73,'Marree'!I75,'Melbourne'!I73,'Miles'!I74,'Moree'!I73,'Nhill'!I79,'Nuriootpa'!I26,'Orbost'!I48,'Point Perpendicular'!I42,'Port Hedland'!I70,'Port Macquarie'!I26,'Rockhampton'!I43,'Sydney'!I73,'Tarcoola'!I62,'Tennant Creek'!I72,'Thargomiindah'!I29,'Tibooburra'!I74,'Weipa'!I15,'Wilsons Promontary'!I77,'Wyalong'!I21,'Yamba'!I84)</f>
        <v>3.89599585043019</v>
      </c>
      <c r="F6" s="13">
        <f>AVERAGE('Albany'!L88,'Amberley'!L42,'Bridgetown'!L75,'Brisbane'!L73,'Broome'!L73,'Bundaberg'!L74,'Butlers Gorge'!L50,'Cabramurra'!L21,'Cape Bruny'!L61,'Cape Leeuwin'!L73,'Cape Moreton'!L73,'Charleville'!L73,'Coffs Harbour'!L31,'Dalwallinu'!L27,'Dubbo'!L62,'Esperance'!L73,'Georgetown'!L81,'Hobart'!L65,'Horn Island'!L32,'Karijini North'!L53,'Katanning'!L75,'Launceston'!L81,'Laverton'!L39,'Longreach'!L73,'Low Head'!L74,'Marree'!L75,'Melbourne'!L73,'Miles'!L74,'Moree'!L73,'Nhill'!L79,'Nuriootpa'!L26,'Orbost'!L48,'Point Perpendicular'!L42,'Port Hedland'!L70,'Port Macquarie'!L26,'Rockhampton'!L43,'Sydney'!L73,'Thargomiindah'!L29,'Tibooburra'!L74,'Weipa'!L15,'Wilsons Promontary'!L77,'Wyalong'!L21,'Yamba'!L84)</f>
        <v>2.27906976744186</v>
      </c>
      <c r="G6" s="12">
        <f>AVERAGE('Albany'!N88,'Amberley'!N42,'Bridgetown'!N75,'Brisbane'!N73,'Broome'!N73,'Bundaberg'!N74,'Butlers Gorge'!N50,'Cabramurra'!N21,'Cape Bruny'!N61,'Cape Leeuwin'!N73,'Cape Moreton'!N73,'Charleville'!N73,'Coffs Harbour'!N31,'Dalwallinu'!N27,'Dubbo'!N62,'Esperance'!N73,'Georgetown'!N81,'Hobart'!N65,'Horn Island'!N32,'Karijini North'!N53,'Katanning'!N75,'Launceston'!N81,'Laverton'!N39,'Longreach'!N73,'Low Head'!N74,'Marree'!N75,'Melbourne'!N73,'Miles'!N74,'Moree'!N73,'Nhill'!N79,'Nuriootpa'!N26,'Orbost'!N48,'Point Perpendicular'!N42,'Port Hedland'!N70,'Port Macquarie'!N26,'Rockhampton'!N43,'Sydney'!N73,'Thargomiindah'!N29,'Tibooburra'!N74,'Weipa'!N15,'Wilsons Promontary'!N77,'Wyalong'!N21,'Yamba'!N84)</f>
        <v>1.97629544290835</v>
      </c>
      <c r="H6" s="10">
        <v>-16</v>
      </c>
      <c r="I6" s="11">
        <f>AVERAGE('Albany'!P88,'Amberley'!P42,'Bridgetown'!P75,'Brisbane'!P73,'Broome'!P73,'Bundaberg'!P74,'Butlers Gorge'!P50,'Cabramurra'!P21,'Cape Bruny'!P61,'Cape Leeuwin'!P73,'Cape Moreton'!P73,'Charleville'!P73,'Coffs Harbour'!P31,'Dalwallinu'!P27,'Dubbo'!P62,'Eddytstone Point'!P73,'Esperance'!P73,'Georgetown'!P81,'Hobart'!P65,'Horn Island'!P32,'Karijini North'!P53,'Katanning'!P75,'Launceston'!P81,'Laverton'!P39,'Longreach'!P73,'Low Head'!P74,'Mackay'!P73,'Marree'!P75,'Melbourne'!P73,'Miles'!P74,'Moree'!P73,'Nhill'!P79,'Nuriootpa'!P26,'Orbost'!P48,'Point Perpendicular'!P42,'Port Hedland'!P70,'Port Macquarie'!P26,'Rockhampton'!P43,'Sydney'!P73,'Tarcoola'!P62,'Tennant Creek'!P72,'Thargomiindah'!P29,'Tibooburra'!P74,'Weipa'!P15,'Wilsons Promontary'!P77,'Wyalong'!P21,'Yamba'!P84)</f>
        <v>34.3816489361702</v>
      </c>
      <c r="J6" s="12">
        <f>AVERAGE('Albany'!Q88,'Amberley'!Q42,'Bridgetown'!Q75,'Brisbane'!Q73,'Broome'!Q73,'Bundaberg'!Q74,'Butlers Gorge'!Q50,'Cabramurra'!Q21,'Cape Bruny'!Q61,'Cape Leeuwin'!Q73,'Cape Moreton'!Q73,'Charleville'!Q73,'Coffs Harbour'!Q31,'Dalwallinu'!Q27,'Dubbo'!Q62,'Eddytstone Point'!Q73,'Esperance'!Q73,'Georgetown'!Q81,'Hobart'!Q65,'Horn Island'!Q32,'Karijini North'!Q53,'Katanning'!Q75,'Launceston'!Q81,'Laverton'!Q39,'Longreach'!Q73,'Low Head'!Q74,'Mackay'!Q73,'Marree'!Q75,'Melbourne'!Q73,'Miles'!Q74,'Moree'!Q73,'Nhill'!Q79,'Nuriootpa'!Q26,'Orbost'!Q48,'Point Perpendicular'!Q42,'Port Hedland'!Q70,'Port Macquarie'!Q26,'Rockhampton'!Q43,'Sydney'!Q73,'Tarcoola'!Q62,'Tennant Creek'!Q72,'Thargomiindah'!Q29,'Tibooburra'!Q74,'Weipa'!Q15,'Wilsons Promontary'!Q77,'Wyalong'!Q21,'Yamba'!Q84)</f>
        <v>4.85722585176365</v>
      </c>
      <c r="K6" s="13">
        <f>AVERAGE('Albany'!S88,'Amberley'!S42,'Bridgetown'!S75,'Brisbane'!S73,'Broome'!S73,'Bundaberg'!S74,'Butlers Gorge'!S50,'Cabramurra'!S21,'Cape Bruny'!S61,'Cape Leeuwin'!S73,'Cape Moreton'!S73,'Charleville'!S73,'Coffs Harbour'!S31,'Dalwallinu'!S27,'Dubbo'!S62,'Eddytstone Point'!S73,'Esperance'!S73,'Georgetown'!S81,'Hobart'!S65,'Horn Island'!S32,'Karijini North'!S53,'Katanning'!S75,'Launceston'!S81,'Laverton'!S39,'Longreach'!S73,'Low Head'!S74,'Mackay'!S73,'Marree'!S75,'Melbourne'!S73,'Miles'!S74,'Moree'!S73,'Nhill'!S79,'Nuriootpa'!S26,'Orbost'!S48,'Point Perpendicular'!S42,'Port Hedland'!S70,'Port Macquarie'!S26,'Rockhampton'!S43,'Sydney'!S73,'Tarcoola'!S62,'Tennant Creek'!S72,'Thargomiindah'!S29,'Tibooburra'!S74,'Weipa'!S15,'Wilsons Promontary'!S77,'Wyalong'!S21,'Yamba'!S84)</f>
        <v>16.8218085106383</v>
      </c>
      <c r="L6" s="12">
        <f>AVERAGE('Albany'!T88,'Amberley'!T42,'Bridgetown'!T75,'Brisbane'!T73,'Broome'!T73,'Bundaberg'!T74,'Butlers Gorge'!T50,'Cabramurra'!T21,'Cape Bruny'!T61,'Cape Leeuwin'!T73,'Cape Moreton'!T73,'Charleville'!T73,'Coffs Harbour'!T31,'Dalwallinu'!T27,'Dubbo'!T62,'Eddytstone Point'!T73,'Esperance'!T73,'Georgetown'!T81,'Hobart'!T65,'Horn Island'!T32,'Karijini North'!T53,'Katanning'!T75,'Launceston'!T81,'Laverton'!T39,'Longreach'!T73,'Low Head'!T74,'Mackay'!T73,'Marree'!T75,'Melbourne'!T73,'Miles'!T74,'Moree'!T73,'Nhill'!T79,'Nuriootpa'!T26,'Orbost'!T48,'Point Perpendicular'!T42,'Port Hedland'!T70,'Port Macquarie'!T26,'Rockhampton'!T43,'Sydney'!T73,'Tarcoola'!T62,'Tennant Creek'!T72,'Thargomiindah'!T29,'Tibooburra'!T74,'Weipa'!T15,'Wilsons Promontary'!T77,'Wyalong'!T21,'Yamba'!T84)</f>
        <v>3.79356703979448</v>
      </c>
      <c r="M6" s="13">
        <f>AVERAGE('Albany'!V88,'Amberley'!V42,'Bridgetown'!V75,'Brisbane'!V73,'Broome'!V73,'Bundaberg'!V74,'Butlers Gorge'!V50,'Cabramurra'!V21,'Cape Bruny'!V61,'Cape Leeuwin'!V73,'Cape Moreton'!V73,'Charleville'!V73,'Coffs Harbour'!V31,'Dalwallinu'!V27,'Dubbo'!V62,'Esperance'!V73,'Georgetown'!V81,'Hobart'!V65,'Horn Island'!V32,'Karijini North'!V53,'Katanning'!V75,'Launceston'!V81,'Laverton'!V39,'Longreach'!V73,'Low Head'!V74,'Marree'!V75,'Melbourne'!V73,'Miles'!V74,'Moree'!V73,'Nhill'!V79,'Nuriootpa'!V26,'Orbost'!V48,'Point Perpendicular'!V42,'Port Hedland'!V70,'Port Macquarie'!V26,'Rockhampton'!V43,'Sydney'!V73,'Thargomiindah'!V29,'Tibooburra'!V74,'Weipa'!V15,'Wilsons Promontary'!V77,'Wyalong'!V21,'Yamba'!V84)</f>
        <v>3.46366279069767</v>
      </c>
      <c r="N6" s="12">
        <f>AVERAGE('Albany'!W88,'Amberley'!W42,'Bridgetown'!W75,'Brisbane'!W73,'Broome'!W73,'Bundaberg'!W74,'Butlers Gorge'!W50,'Cabramurra'!W21,'Cape Bruny'!W61,'Cape Leeuwin'!W73,'Cape Moreton'!W73,'Charleville'!W73,'Coffs Harbour'!W31,'Dalwallinu'!W27,'Dubbo'!W62,'Esperance'!W73,'Georgetown'!W81,'Hobart'!W65,'Horn Island'!W32,'Karijini North'!W53,'Katanning'!W75,'Launceston'!W81,'Laverton'!W39,'Longreach'!W73,'Low Head'!W74,'Marree'!W75,'Melbourne'!W73,'Miles'!W74,'Moree'!W73,'Nhill'!W79,'Nuriootpa'!W26,'Orbost'!W48,'Point Perpendicular'!W42,'Port Hedland'!W70,'Port Macquarie'!W26,'Rockhampton'!W43,'Sydney'!W73,'Thargomiindah'!W29,'Tibooburra'!W74,'Weipa'!W15,'Wilsons Promontary'!W77,'Wyalong'!W21,'Yamba'!W84)</f>
        <v>1.90959667560819</v>
      </c>
    </row>
    <row r="7" ht="23" customHeight="1">
      <c r="A7" s="10">
        <v>-15</v>
      </c>
      <c r="B7" s="11">
        <f>AVERAGE('Albany'!B89,'Amberley'!B43,'Bridgetown'!B76,'Brisbane'!B74,'Broome'!B74,'Bundaberg'!B75,'Butlers Gorge'!B51,'Cabramurra'!B22,'Cape Bruny'!B62,'Cape Leeuwin'!B74,'Cape Moreton'!B74,'Charleville'!B74,'Coffs Harbour'!B32,'Dalwallinu'!B28,'Dubbo'!B63,'Eddytstone Point'!B74,'Esperance'!B74,'Georgetown'!B82,'Hobart'!B66,'Horn Island'!B33,'Karijini North'!B54,'Katanning'!B76,'Launceston'!B82,'Laverton'!B40,'Longreach'!B74,'Low Head'!B75,'Mackay'!B74,'Marree'!B76,'Melbourne'!B74,'Miles'!B75,'Moree'!B74,'Nhill'!B80,'Nuriootpa'!B27,'Orbost'!B49,'Point Perpendicular'!B43,'Port Hedland'!B71,'Port Macquarie'!B27,'Rockhampton'!B44,'Sydney'!B74,'Tarcoola'!B63,'Tennant Creek'!B73,'Thargomiindah'!B30,'Tibooburra'!B75,'Weipa'!B16,'Wilsons Promontary'!B78,'Wyalong'!B22,'Yamba'!B85)</f>
        <v>34.5744680851064</v>
      </c>
      <c r="C7" s="12">
        <f>AVERAGE('Albany'!D89,'Amberley'!D43,'Bridgetown'!D76,'Brisbane'!D74,'Broome'!D74,'Bundaberg'!D75,'Butlers Gorge'!D51,'Cabramurra'!D22,'Cape Bruny'!D62,'Cape Leeuwin'!D74,'Cape Moreton'!D74,'Charleville'!D74,'Coffs Harbour'!D32,'Dalwallinu'!D28,'Dubbo'!D63,'Eddytstone Point'!D74,'Esperance'!D74,'Georgetown'!D82,'Hobart'!D66,'Horn Island'!D33,'Karijini North'!D54,'Katanning'!D76,'Launceston'!D82,'Laverton'!D40,'Longreach'!D74,'Low Head'!D75,'Mackay'!D74,'Marree'!D76,'Melbourne'!D74,'Miles'!D75,'Moree'!D74,'Nhill'!D80,'Nuriootpa'!D27,'Orbost'!D49,'Point Perpendicular'!D43,'Port Hedland'!D71,'Port Macquarie'!D27,'Rockhampton'!D44,'Sydney'!D74,'Tarcoola'!D63,'Tennant Creek'!D73,'Thargomiindah'!D30,'Tibooburra'!D75,'Weipa'!D16,'Wilsons Promontary'!D78,'Wyalong'!D22,'Yamba'!D85)</f>
        <v>4.86816202995369</v>
      </c>
      <c r="D7" s="13">
        <f>AVERAGE('Albany'!G89,'Amberley'!G43,'Bridgetown'!G76,'Brisbane'!G74,'Broome'!G74,'Bundaberg'!G75,'Butlers Gorge'!G51,'Cabramurra'!G22,'Cape Bruny'!G62,'Cape Leeuwin'!G74,'Cape Moreton'!G74,'Charleville'!G74,'Coffs Harbour'!G32,'Dalwallinu'!G28,'Dubbo'!G63,'Eddytstone Point'!G74,'Esperance'!G74,'Georgetown'!G82,'Hobart'!G66,'Horn Island'!G33,'Karijini North'!G54,'Katanning'!G76,'Launceston'!G82,'Laverton'!G40,'Longreach'!G74,'Low Head'!G75,'Mackay'!G74,'Marree'!G76,'Melbourne'!G74,'Miles'!G75,'Moree'!G74,'Nhill'!G80,'Nuriootpa'!G27,'Orbost'!G49,'Point Perpendicular'!G43,'Port Hedland'!G71,'Port Macquarie'!G27,'Rockhampton'!G44,'Sydney'!G74,'Tarcoola'!G63,'Tennant Creek'!G73,'Thargomiindah'!G30,'Tibooburra'!G75,'Weipa'!G16,'Wilsons Promontary'!G78,'Wyalong'!G22,'Yamba'!G85)</f>
        <v>16.3617021276596</v>
      </c>
      <c r="E7" s="12">
        <f>AVERAGE('Albany'!I89,'Amberley'!I43,'Bridgetown'!I76,'Brisbane'!I74,'Broome'!I74,'Bundaberg'!I75,'Butlers Gorge'!I51,'Cabramurra'!I22,'Cape Bruny'!I62,'Cape Leeuwin'!I74,'Cape Moreton'!I74,'Charleville'!I74,'Coffs Harbour'!I32,'Dalwallinu'!I28,'Dubbo'!I63,'Eddytstone Point'!I74,'Esperance'!I74,'Georgetown'!I82,'Hobart'!I66,'Horn Island'!I33,'Karijini North'!I54,'Katanning'!I76,'Launceston'!I82,'Laverton'!I40,'Longreach'!I74,'Low Head'!I75,'Mackay'!I74,'Marree'!I76,'Melbourne'!I74,'Miles'!I75,'Moree'!I74,'Nhill'!I80,'Nuriootpa'!I27,'Orbost'!I49,'Point Perpendicular'!I43,'Port Hedland'!I71,'Port Macquarie'!I27,'Rockhampton'!I44,'Sydney'!I74,'Tarcoola'!I63,'Tennant Creek'!I73,'Thargomiindah'!I30,'Tibooburra'!I75,'Weipa'!I16,'Wilsons Promontary'!I78,'Wyalong'!I22,'Yamba'!I85)</f>
        <v>3.77426597242444</v>
      </c>
      <c r="F7" s="13">
        <f>AVERAGE('Albany'!L89,'Amberley'!L43,'Bridgetown'!L76,'Brisbane'!L74,'Broome'!L74,'Bundaberg'!L75,'Butlers Gorge'!L51,'Cabramurra'!L22,'Cape Bruny'!L62,'Cape Leeuwin'!L74,'Cape Moreton'!L74,'Charleville'!L74,'Coffs Harbour'!L32,'Dalwallinu'!L28,'Dubbo'!L63,'Esperance'!L74,'Georgetown'!L82,'Hobart'!L66,'Horn Island'!L33,'Karijini North'!L54,'Katanning'!L76,'Launceston'!L82,'Laverton'!L40,'Longreach'!L74,'Low Head'!L75,'Marree'!L76,'Melbourne'!L74,'Miles'!L75,'Moree'!L74,'Nhill'!L80,'Nuriootpa'!L27,'Orbost'!L49,'Point Perpendicular'!L43,'Port Hedland'!L71,'Port Macquarie'!L27,'Rockhampton'!L44,'Sydney'!L74,'Thargomiindah'!L30,'Tibooburra'!L75,'Weipa'!L16,'Wilsons Promontary'!L78,'Wyalong'!L22,'Yamba'!L85)</f>
        <v>3.62790697674419</v>
      </c>
      <c r="G7" s="12">
        <f>AVERAGE('Albany'!N89,'Amberley'!N43,'Bridgetown'!N76,'Brisbane'!N74,'Broome'!N74,'Bundaberg'!N75,'Butlers Gorge'!N51,'Cabramurra'!N22,'Cape Bruny'!N62,'Cape Leeuwin'!N74,'Cape Moreton'!N74,'Charleville'!N74,'Coffs Harbour'!N32,'Dalwallinu'!N28,'Dubbo'!N63,'Esperance'!N74,'Georgetown'!N82,'Hobart'!N66,'Horn Island'!N33,'Karijini North'!N54,'Katanning'!N76,'Launceston'!N82,'Laverton'!N40,'Longreach'!N74,'Low Head'!N75,'Marree'!N76,'Melbourne'!N74,'Miles'!N75,'Moree'!N74,'Nhill'!N80,'Nuriootpa'!N27,'Orbost'!N49,'Point Perpendicular'!N43,'Port Hedland'!N71,'Port Macquarie'!N27,'Rockhampton'!N44,'Sydney'!N74,'Thargomiindah'!N30,'Tibooburra'!N75,'Weipa'!N16,'Wilsons Promontary'!N78,'Wyalong'!N22,'Yamba'!N85)</f>
        <v>1.72563492063492</v>
      </c>
      <c r="H7" s="10">
        <v>-15</v>
      </c>
      <c r="I7" s="11">
        <f>AVERAGE('Albany'!P89,'Amberley'!P43,'Bridgetown'!P76,'Brisbane'!P74,'Broome'!P74,'Bundaberg'!P75,'Butlers Gorge'!P51,'Cabramurra'!P22,'Cape Bruny'!P62,'Cape Leeuwin'!P74,'Cape Moreton'!P74,'Charleville'!P74,'Coffs Harbour'!P32,'Dalwallinu'!P28,'Dubbo'!P63,'Eddytstone Point'!P74,'Esperance'!P74,'Georgetown'!P82,'Hobart'!P66,'Horn Island'!P33,'Karijini North'!P54,'Katanning'!P76,'Launceston'!P82,'Laverton'!P40,'Longreach'!P74,'Low Head'!P75,'Mackay'!P74,'Marree'!P76,'Melbourne'!P74,'Miles'!P75,'Moree'!P74,'Nhill'!P80,'Nuriootpa'!P27,'Orbost'!P49,'Point Perpendicular'!P43,'Port Hedland'!P71,'Port Macquarie'!P27,'Rockhampton'!P44,'Sydney'!P74,'Tarcoola'!P63,'Tennant Creek'!P73,'Thargomiindah'!P30,'Tibooburra'!P75,'Weipa'!P16,'Wilsons Promontary'!P78,'Wyalong'!P22,'Yamba'!P85)</f>
        <v>34.6439716312057</v>
      </c>
      <c r="J7" s="12">
        <f>AVERAGE('Albany'!Q89,'Amberley'!Q43,'Bridgetown'!Q76,'Brisbane'!Q74,'Broome'!Q74,'Bundaberg'!Q75,'Butlers Gorge'!Q51,'Cabramurra'!Q22,'Cape Bruny'!Q62,'Cape Leeuwin'!Q74,'Cape Moreton'!Q74,'Charleville'!Q74,'Coffs Harbour'!Q32,'Dalwallinu'!Q28,'Dubbo'!Q63,'Eddytstone Point'!Q74,'Esperance'!Q74,'Georgetown'!Q82,'Hobart'!Q66,'Horn Island'!Q33,'Karijini North'!Q54,'Katanning'!Q76,'Launceston'!Q82,'Laverton'!Q40,'Longreach'!Q74,'Low Head'!Q75,'Mackay'!Q74,'Marree'!Q76,'Melbourne'!Q74,'Miles'!Q75,'Moree'!Q74,'Nhill'!Q80,'Nuriootpa'!Q27,'Orbost'!Q49,'Point Perpendicular'!Q43,'Port Hedland'!Q71,'Port Macquarie'!Q27,'Rockhampton'!Q44,'Sydney'!Q74,'Tarcoola'!Q63,'Tennant Creek'!Q73,'Thargomiindah'!Q30,'Tibooburra'!Q75,'Weipa'!Q16,'Wilsons Promontary'!Q78,'Wyalong'!Q22,'Yamba'!Q85)</f>
        <v>4.85187844692201</v>
      </c>
      <c r="K7" s="13">
        <f>AVERAGE('Albany'!S89,'Amberley'!S43,'Bridgetown'!S76,'Brisbane'!S74,'Broome'!S74,'Bundaberg'!S75,'Butlers Gorge'!S51,'Cabramurra'!S22,'Cape Bruny'!S62,'Cape Leeuwin'!S74,'Cape Moreton'!S74,'Charleville'!S74,'Coffs Harbour'!S32,'Dalwallinu'!S28,'Dubbo'!S63,'Eddytstone Point'!S74,'Esperance'!S74,'Georgetown'!S82,'Hobart'!S66,'Horn Island'!S33,'Karijini North'!S54,'Katanning'!S76,'Launceston'!S82,'Laverton'!S40,'Longreach'!S74,'Low Head'!S75,'Mackay'!S74,'Marree'!S76,'Melbourne'!S74,'Miles'!S75,'Moree'!S74,'Nhill'!S80,'Nuriootpa'!S27,'Orbost'!S49,'Point Perpendicular'!S43,'Port Hedland'!S71,'Port Macquarie'!S27,'Rockhampton'!S44,'Sydney'!S74,'Tarcoola'!S63,'Tennant Creek'!S73,'Thargomiindah'!S30,'Tibooburra'!S75,'Weipa'!S16,'Wilsons Promontary'!S78,'Wyalong'!S22,'Yamba'!S85)</f>
        <v>17.0014184397163</v>
      </c>
      <c r="L7" s="12">
        <f>AVERAGE('Albany'!T89,'Amberley'!T43,'Bridgetown'!T76,'Brisbane'!T74,'Broome'!T74,'Bundaberg'!T75,'Butlers Gorge'!T51,'Cabramurra'!T22,'Cape Bruny'!T62,'Cape Leeuwin'!T74,'Cape Moreton'!T74,'Charleville'!T74,'Coffs Harbour'!T32,'Dalwallinu'!T28,'Dubbo'!T63,'Eddytstone Point'!T74,'Esperance'!T74,'Georgetown'!T82,'Hobart'!T66,'Horn Island'!T33,'Karijini North'!T54,'Katanning'!T76,'Launceston'!T82,'Laverton'!T40,'Longreach'!T74,'Low Head'!T75,'Mackay'!T74,'Marree'!T76,'Melbourne'!T74,'Miles'!T75,'Moree'!T74,'Nhill'!T80,'Nuriootpa'!T27,'Orbost'!T49,'Point Perpendicular'!T43,'Port Hedland'!T71,'Port Macquarie'!T27,'Rockhampton'!T44,'Sydney'!T74,'Tarcoola'!T63,'Tennant Creek'!T73,'Thargomiindah'!T30,'Tibooburra'!T75,'Weipa'!T16,'Wilsons Promontary'!T78,'Wyalong'!T22,'Yamba'!T85)</f>
        <v>3.78683134055714</v>
      </c>
      <c r="M7" s="13">
        <f>AVERAGE('Albany'!V89,'Amberley'!V43,'Bridgetown'!V76,'Brisbane'!V74,'Broome'!V74,'Bundaberg'!V75,'Butlers Gorge'!V51,'Cabramurra'!V22,'Cape Bruny'!V62,'Cape Leeuwin'!V74,'Cape Moreton'!V74,'Charleville'!V74,'Coffs Harbour'!V32,'Dalwallinu'!V28,'Dubbo'!V63,'Esperance'!V74,'Georgetown'!V82,'Hobart'!V66,'Horn Island'!V33,'Karijini North'!V54,'Katanning'!V76,'Launceston'!V82,'Laverton'!V40,'Longreach'!V74,'Low Head'!V75,'Marree'!V76,'Melbourne'!V74,'Miles'!V75,'Moree'!V74,'Nhill'!V80,'Nuriootpa'!V27,'Orbost'!V49,'Point Perpendicular'!V43,'Port Hedland'!V71,'Port Macquarie'!V27,'Rockhampton'!V44,'Sydney'!V74,'Thargomiindah'!V30,'Tibooburra'!V75,'Weipa'!V16,'Wilsons Promontary'!V78,'Wyalong'!V22,'Yamba'!V85)</f>
        <v>3.54263565891473</v>
      </c>
      <c r="N7" s="12">
        <f>AVERAGE('Albany'!W89,'Amberley'!W43,'Bridgetown'!W76,'Brisbane'!W74,'Broome'!W74,'Bundaberg'!W75,'Butlers Gorge'!W51,'Cabramurra'!W22,'Cape Bruny'!W62,'Cape Leeuwin'!W74,'Cape Moreton'!W74,'Charleville'!W74,'Coffs Harbour'!W32,'Dalwallinu'!W28,'Dubbo'!W63,'Esperance'!W74,'Georgetown'!W82,'Hobart'!W66,'Horn Island'!W33,'Karijini North'!W54,'Katanning'!W76,'Launceston'!W82,'Laverton'!W40,'Longreach'!W74,'Low Head'!W75,'Marree'!W76,'Melbourne'!W74,'Miles'!W75,'Moree'!W74,'Nhill'!W80,'Nuriootpa'!W27,'Orbost'!W49,'Point Perpendicular'!W43,'Port Hedland'!W71,'Port Macquarie'!W27,'Rockhampton'!W44,'Sydney'!W74,'Thargomiindah'!W30,'Tibooburra'!W75,'Weipa'!W16,'Wilsons Promontary'!W78,'Wyalong'!W22,'Yamba'!W85)</f>
        <v>1.90628849292204</v>
      </c>
    </row>
    <row r="8" ht="23" customHeight="1">
      <c r="A8" s="10">
        <v>-14</v>
      </c>
      <c r="B8" s="11">
        <f>AVERAGE('Albany'!B90,'Amberley'!B44,'Bridgetown'!B77,'Brisbane'!B75,'Broome'!B75,'Bundaberg'!B76,'Butlers Gorge'!B52,'Cabramurra'!B23,'Cape Bruny'!B63,'Cape Leeuwin'!B75,'Cape Moreton'!B75,'Charleville'!B75,'Coffs Harbour'!B33,'Dalwallinu'!B29,'Dubbo'!B64,'Eddytstone Point'!B75,'Esperance'!B75,'Georgetown'!B83,'Hobart'!B67,'Horn Island'!B34,'Karijini North'!B55,'Katanning'!B77,'Launceston'!B83,'Laverton'!B41,'Longreach'!B75,'Low Head'!B76,'Mackay'!B75,'Marree'!B77,'Melbourne'!B75,'Miles'!B76,'Moree'!B75,'Nhill'!B81,'Nuriootpa'!B28,'Orbost'!B50,'Point Perpendicular'!B44,'Port Hedland'!B72,'Port Macquarie'!B28,'Rockhampton'!B45,'Sydney'!B75,'Tarcoola'!B64,'Tennant Creek'!B74,'Thargomiindah'!B31,'Tibooburra'!B76,'Weipa'!B17,'Wilsons Promontary'!B79,'Wyalong'!B23,'Yamba'!B86)</f>
        <v>39.0212765957447</v>
      </c>
      <c r="C8" s="12">
        <f>AVERAGE('Albany'!D90,'Amberley'!D44,'Bridgetown'!D77,'Brisbane'!D75,'Broome'!D75,'Bundaberg'!D76,'Butlers Gorge'!D52,'Cabramurra'!D23,'Cape Bruny'!D63,'Cape Leeuwin'!D75,'Cape Moreton'!D75,'Charleville'!D75,'Coffs Harbour'!D33,'Dalwallinu'!D29,'Dubbo'!D64,'Eddytstone Point'!D75,'Esperance'!D75,'Georgetown'!D83,'Hobart'!D67,'Horn Island'!D34,'Karijini North'!D55,'Katanning'!D77,'Launceston'!D83,'Laverton'!D41,'Longreach'!D75,'Low Head'!D76,'Mackay'!D75,'Marree'!D77,'Melbourne'!D75,'Miles'!D76,'Moree'!D75,'Nhill'!D81,'Nuriootpa'!D28,'Orbost'!D50,'Point Perpendicular'!D44,'Port Hedland'!D72,'Port Macquarie'!D28,'Rockhampton'!D45,'Sydney'!D75,'Tarcoola'!D64,'Tennant Creek'!D74,'Thargomiindah'!D31,'Tibooburra'!D76,'Weipa'!D17,'Wilsons Promontary'!D79,'Wyalong'!D23,'Yamba'!D86)</f>
        <v>4.63806981504445</v>
      </c>
      <c r="D8" s="13">
        <f>AVERAGE('Albany'!G90,'Amberley'!G44,'Bridgetown'!G77,'Brisbane'!G75,'Broome'!G75,'Bundaberg'!G76,'Butlers Gorge'!G52,'Cabramurra'!G23,'Cape Bruny'!G63,'Cape Leeuwin'!G75,'Cape Moreton'!G75,'Charleville'!G75,'Coffs Harbour'!G33,'Dalwallinu'!G29,'Dubbo'!G64,'Eddytstone Point'!G75,'Esperance'!G75,'Georgetown'!G83,'Hobart'!G67,'Horn Island'!G34,'Karijini North'!G55,'Katanning'!G77,'Launceston'!G83,'Laverton'!G41,'Longreach'!G75,'Low Head'!G76,'Mackay'!G75,'Marree'!G77,'Melbourne'!G75,'Miles'!G76,'Moree'!G75,'Nhill'!G81,'Nuriootpa'!G28,'Orbost'!G50,'Point Perpendicular'!G44,'Port Hedland'!G72,'Port Macquarie'!G28,'Rockhampton'!G45,'Sydney'!G75,'Tarcoola'!G64,'Tennant Creek'!G74,'Thargomiindah'!G31,'Tibooburra'!G76,'Weipa'!G17,'Wilsons Promontary'!G79,'Wyalong'!G23,'Yamba'!G86)</f>
        <v>21.3617021276596</v>
      </c>
      <c r="E8" s="12">
        <f>AVERAGE('Albany'!I90,'Amberley'!I44,'Bridgetown'!I77,'Brisbane'!I75,'Broome'!I75,'Bundaberg'!I76,'Butlers Gorge'!I52,'Cabramurra'!I23,'Cape Bruny'!I63,'Cape Leeuwin'!I75,'Cape Moreton'!I75,'Charleville'!I75,'Coffs Harbour'!I33,'Dalwallinu'!I29,'Dubbo'!I64,'Eddytstone Point'!I75,'Esperance'!I75,'Georgetown'!I83,'Hobart'!I67,'Horn Island'!I34,'Karijini North'!I55,'Katanning'!I77,'Launceston'!I83,'Laverton'!I41,'Longreach'!I75,'Low Head'!I76,'Mackay'!I75,'Marree'!I77,'Melbourne'!I75,'Miles'!I76,'Moree'!I75,'Nhill'!I81,'Nuriootpa'!I28,'Orbost'!I50,'Point Perpendicular'!I44,'Port Hedland'!I72,'Port Macquarie'!I28,'Rockhampton'!I45,'Sydney'!I75,'Tarcoola'!I64,'Tennant Creek'!I74,'Thargomiindah'!I31,'Tibooburra'!I76,'Weipa'!I17,'Wilsons Promontary'!I79,'Wyalong'!I23,'Yamba'!I86)</f>
        <v>3.65528287414139</v>
      </c>
      <c r="F8" s="13">
        <f>AVERAGE('Albany'!L90,'Amberley'!L44,'Bridgetown'!L77,'Brisbane'!L75,'Broome'!L75,'Bundaberg'!L76,'Butlers Gorge'!L52,'Cabramurra'!L23,'Cape Bruny'!L63,'Cape Leeuwin'!L75,'Cape Moreton'!L75,'Charleville'!L75,'Coffs Harbour'!L33,'Dalwallinu'!L29,'Dubbo'!L64,'Esperance'!L75,'Georgetown'!L83,'Hobart'!L67,'Horn Island'!L34,'Karijini North'!L55,'Katanning'!L77,'Launceston'!L83,'Laverton'!L41,'Longreach'!L75,'Low Head'!L76,'Marree'!L77,'Melbourne'!L75,'Miles'!L76,'Moree'!L75,'Nhill'!L81,'Nuriootpa'!L28,'Orbost'!L50,'Point Perpendicular'!L44,'Port Hedland'!L72,'Port Macquarie'!L28,'Rockhampton'!L45,'Sydney'!L75,'Thargomiindah'!L31,'Tibooburra'!L76,'Weipa'!L17,'Wilsons Promontary'!L79,'Wyalong'!L23,'Yamba'!L86)</f>
        <v>4.95348837209302</v>
      </c>
      <c r="G8" s="12">
        <f>AVERAGE('Albany'!N90,'Amberley'!N44,'Bridgetown'!N77,'Brisbane'!N75,'Broome'!N75,'Bundaberg'!N76,'Butlers Gorge'!N52,'Cabramurra'!N23,'Cape Bruny'!N63,'Cape Leeuwin'!N75,'Cape Moreton'!N75,'Charleville'!N75,'Coffs Harbour'!N33,'Dalwallinu'!N29,'Dubbo'!N64,'Esperance'!N75,'Georgetown'!N83,'Hobart'!N67,'Horn Island'!N34,'Karijini North'!N55,'Katanning'!N77,'Launceston'!N83,'Laverton'!N41,'Longreach'!N75,'Low Head'!N76,'Marree'!N77,'Melbourne'!N75,'Miles'!N76,'Moree'!N75,'Nhill'!N81,'Nuriootpa'!N28,'Orbost'!N50,'Point Perpendicular'!N44,'Port Hedland'!N72,'Port Macquarie'!N28,'Rockhampton'!N45,'Sydney'!N75,'Thargomiindah'!N31,'Tibooburra'!N76,'Weipa'!N17,'Wilsons Promontary'!N79,'Wyalong'!N23,'Yamba'!N86)</f>
        <v>2.12695454657142</v>
      </c>
      <c r="H8" s="10">
        <v>-14</v>
      </c>
      <c r="I8" s="11">
        <f>AVERAGE('Albany'!P90,'Amberley'!P44,'Bridgetown'!P77,'Brisbane'!P75,'Broome'!P75,'Bundaberg'!P76,'Butlers Gorge'!P52,'Cabramurra'!P23,'Cape Bruny'!P63,'Cape Leeuwin'!P75,'Cape Moreton'!P75,'Charleville'!P75,'Coffs Harbour'!P33,'Dalwallinu'!P29,'Dubbo'!P64,'Eddytstone Point'!P75,'Esperance'!P75,'Georgetown'!P83,'Hobart'!P67,'Horn Island'!P34,'Karijini North'!P55,'Katanning'!P77,'Launceston'!P83,'Laverton'!P41,'Longreach'!P75,'Low Head'!P76,'Mackay'!P75,'Marree'!P77,'Melbourne'!P75,'Miles'!P76,'Moree'!P75,'Nhill'!P81,'Nuriootpa'!P28,'Orbost'!P50,'Point Perpendicular'!P44,'Port Hedland'!P72,'Port Macquarie'!P28,'Rockhampton'!P45,'Sydney'!P75,'Tarcoola'!P64,'Tennant Creek'!P74,'Thargomiindah'!P31,'Tibooburra'!P76,'Weipa'!P17,'Wilsons Promontary'!P79,'Wyalong'!P23,'Yamba'!P86)</f>
        <v>34.6489361702128</v>
      </c>
      <c r="J8" s="12">
        <f>AVERAGE('Albany'!Q90,'Amberley'!Q44,'Bridgetown'!Q77,'Brisbane'!Q75,'Broome'!Q75,'Bundaberg'!Q76,'Butlers Gorge'!Q52,'Cabramurra'!Q23,'Cape Bruny'!Q63,'Cape Leeuwin'!Q75,'Cape Moreton'!Q75,'Charleville'!Q75,'Coffs Harbour'!Q33,'Dalwallinu'!Q29,'Dubbo'!Q64,'Eddytstone Point'!Q75,'Esperance'!Q75,'Georgetown'!Q83,'Hobart'!Q67,'Horn Island'!Q34,'Karijini North'!Q55,'Katanning'!Q77,'Launceston'!Q83,'Laverton'!Q41,'Longreach'!Q75,'Low Head'!Q76,'Mackay'!Q75,'Marree'!Q77,'Melbourne'!Q75,'Miles'!Q76,'Moree'!Q75,'Nhill'!Q81,'Nuriootpa'!Q28,'Orbost'!Q50,'Point Perpendicular'!Q44,'Port Hedland'!Q72,'Port Macquarie'!Q28,'Rockhampton'!Q45,'Sydney'!Q75,'Tarcoola'!Q64,'Tennant Creek'!Q74,'Thargomiindah'!Q31,'Tibooburra'!Q76,'Weipa'!Q17,'Wilsons Promontary'!Q79,'Wyalong'!Q23,'Yamba'!Q86)</f>
        <v>4.85076395996118</v>
      </c>
      <c r="K8" s="13">
        <f>AVERAGE('Albany'!S90,'Amberley'!S44,'Bridgetown'!S77,'Brisbane'!S75,'Broome'!S75,'Bundaberg'!S76,'Butlers Gorge'!S52,'Cabramurra'!S23,'Cape Bruny'!S63,'Cape Leeuwin'!S75,'Cape Moreton'!S75,'Charleville'!S75,'Coffs Harbour'!S33,'Dalwallinu'!S29,'Dubbo'!S64,'Eddytstone Point'!S75,'Esperance'!S75,'Georgetown'!S83,'Hobart'!S67,'Horn Island'!S34,'Karijini North'!S55,'Katanning'!S77,'Launceston'!S83,'Laverton'!S41,'Longreach'!S75,'Low Head'!S76,'Mackay'!S75,'Marree'!S77,'Melbourne'!S75,'Miles'!S76,'Moree'!S75,'Nhill'!S81,'Nuriootpa'!S28,'Orbost'!S50,'Point Perpendicular'!S44,'Port Hedland'!S72,'Port Macquarie'!S28,'Rockhampton'!S45,'Sydney'!S75,'Tarcoola'!S64,'Tennant Creek'!S74,'Thargomiindah'!S31,'Tibooburra'!S76,'Weipa'!S17,'Wilsons Promontary'!S79,'Wyalong'!S23,'Yamba'!S86)</f>
        <v>17.0471124620061</v>
      </c>
      <c r="L8" s="12">
        <f>AVERAGE('Albany'!T90,'Amberley'!T44,'Bridgetown'!T77,'Brisbane'!T75,'Broome'!T75,'Bundaberg'!T76,'Butlers Gorge'!T52,'Cabramurra'!T23,'Cape Bruny'!T63,'Cape Leeuwin'!T75,'Cape Moreton'!T75,'Charleville'!T75,'Coffs Harbour'!T33,'Dalwallinu'!T29,'Dubbo'!T64,'Eddytstone Point'!T75,'Esperance'!T75,'Georgetown'!T83,'Hobart'!T67,'Horn Island'!T34,'Karijini North'!T55,'Katanning'!T77,'Launceston'!T83,'Laverton'!T41,'Longreach'!T75,'Low Head'!T76,'Mackay'!T75,'Marree'!T77,'Melbourne'!T75,'Miles'!T76,'Moree'!T75,'Nhill'!T81,'Nuriootpa'!T28,'Orbost'!T50,'Point Perpendicular'!T44,'Port Hedland'!T72,'Port Macquarie'!T28,'Rockhampton'!T45,'Sydney'!T75,'Tarcoola'!T64,'Tennant Creek'!T74,'Thargomiindah'!T31,'Tibooburra'!T76,'Weipa'!T17,'Wilsons Promontary'!T79,'Wyalong'!T23,'Yamba'!T86)</f>
        <v>3.78772493402114</v>
      </c>
      <c r="M8" s="13">
        <f>AVERAGE('Albany'!V90,'Amberley'!V44,'Bridgetown'!V77,'Brisbane'!V75,'Broome'!V75,'Bundaberg'!V76,'Butlers Gorge'!V52,'Cabramurra'!V23,'Cape Bruny'!V63,'Cape Leeuwin'!V75,'Cape Moreton'!V75,'Charleville'!V75,'Coffs Harbour'!V33,'Dalwallinu'!V29,'Dubbo'!V64,'Esperance'!V75,'Georgetown'!V83,'Hobart'!V67,'Horn Island'!V34,'Karijini North'!V55,'Katanning'!V77,'Launceston'!V83,'Laverton'!V41,'Longreach'!V75,'Low Head'!V76,'Marree'!V77,'Melbourne'!V75,'Miles'!V76,'Moree'!V75,'Nhill'!V81,'Nuriootpa'!V28,'Orbost'!V50,'Point Perpendicular'!V44,'Port Hedland'!V72,'Port Macquarie'!V28,'Rockhampton'!V45,'Sydney'!V75,'Thargomiindah'!V31,'Tibooburra'!V76,'Weipa'!V17,'Wilsons Promontary'!V79,'Wyalong'!V23,'Yamba'!V86)</f>
        <v>3.53654485049834</v>
      </c>
      <c r="N8" s="12">
        <f>AVERAGE('Albany'!W90,'Amberley'!W44,'Bridgetown'!W77,'Brisbane'!W75,'Broome'!W75,'Bundaberg'!W76,'Butlers Gorge'!W52,'Cabramurra'!W23,'Cape Bruny'!W63,'Cape Leeuwin'!W75,'Cape Moreton'!W75,'Charleville'!W75,'Coffs Harbour'!W33,'Dalwallinu'!W29,'Dubbo'!W64,'Esperance'!W75,'Georgetown'!W83,'Hobart'!W67,'Horn Island'!W34,'Karijini North'!W55,'Katanning'!W77,'Launceston'!W83,'Laverton'!W41,'Longreach'!W75,'Low Head'!W76,'Marree'!W77,'Melbourne'!W75,'Miles'!W76,'Moree'!W75,'Nhill'!W81,'Nuriootpa'!W28,'Orbost'!W50,'Point Perpendicular'!W44,'Port Hedland'!W72,'Port Macquarie'!W28,'Rockhampton'!W45,'Sydney'!W75,'Thargomiindah'!W31,'Tibooburra'!W76,'Weipa'!W17,'Wilsons Promontary'!W79,'Wyalong'!W23,'Yamba'!W86)</f>
        <v>1.90719096430483</v>
      </c>
    </row>
    <row r="9" ht="23" customHeight="1">
      <c r="A9" s="10">
        <v>-13</v>
      </c>
      <c r="B9" s="11">
        <f>AVERAGE('Albany'!B91,'Amberley'!B45,'Bridgetown'!B78,'Brisbane'!B76,'Broome'!B76,'Bundaberg'!B77,'Butlers Gorge'!B53,'Cabramurra'!B24,'Cape Bruny'!B64,'Cape Leeuwin'!B76,'Cape Moreton'!B76,'Charleville'!B76,'Coffs Harbour'!B34,'Dalwallinu'!B30,'Dubbo'!B65,'Eddytstone Point'!B76,'Esperance'!B76,'Georgetown'!B84,'Hobart'!B68,'Horn Island'!B35,'Karijini North'!B56,'Katanning'!B78,'Launceston'!B84,'Laverton'!B42,'Longreach'!B76,'Low Head'!B77,'Mackay'!B76,'Marree'!B78,'Melbourne'!B76,'Miles'!B77,'Moree'!B76,'Nhill'!B82,'Nuriootpa'!B29,'Orbost'!B51,'Point Perpendicular'!B45,'Port Hedland'!B73,'Port Macquarie'!B29,'Rockhampton'!B46,'Sydney'!B76,'Tarcoola'!B65,'Tennant Creek'!B75,'Thargomiindah'!B32,'Tibooburra'!B77,'Weipa'!B18,'Wilsons Promontary'!B80,'Wyalong'!B24,'Yamba'!B87)</f>
        <v>33.7021276595745</v>
      </c>
      <c r="C9" s="12">
        <f>AVERAGE('Albany'!D91,'Amberley'!D45,'Bridgetown'!D78,'Brisbane'!D76,'Broome'!D76,'Bundaberg'!D77,'Butlers Gorge'!D53,'Cabramurra'!D24,'Cape Bruny'!D64,'Cape Leeuwin'!D76,'Cape Moreton'!D76,'Charleville'!D76,'Coffs Harbour'!D34,'Dalwallinu'!D30,'Dubbo'!D65,'Eddytstone Point'!D76,'Esperance'!D76,'Georgetown'!D84,'Hobart'!D68,'Horn Island'!D35,'Karijini North'!D56,'Katanning'!D78,'Launceston'!D84,'Laverton'!D42,'Longreach'!D76,'Low Head'!D77,'Mackay'!D76,'Marree'!D78,'Melbourne'!D76,'Miles'!D77,'Moree'!D76,'Nhill'!D82,'Nuriootpa'!D29,'Orbost'!D51,'Point Perpendicular'!D45,'Port Hedland'!D73,'Port Macquarie'!D29,'Rockhampton'!D46,'Sydney'!D76,'Tarcoola'!D65,'Tennant Creek'!D75,'Thargomiindah'!D32,'Tibooburra'!D77,'Weipa'!D18,'Wilsons Promontary'!D80,'Wyalong'!D24,'Yamba'!D87)</f>
        <v>4.93437428340667</v>
      </c>
      <c r="D9" s="13">
        <f>AVERAGE('Albany'!G91,'Amberley'!G45,'Bridgetown'!G78,'Brisbane'!G76,'Broome'!G76,'Bundaberg'!G77,'Butlers Gorge'!G53,'Cabramurra'!G24,'Cape Bruny'!G64,'Cape Leeuwin'!G76,'Cape Moreton'!G76,'Charleville'!G76,'Coffs Harbour'!G34,'Dalwallinu'!G30,'Dubbo'!G65,'Eddytstone Point'!G76,'Esperance'!G76,'Georgetown'!G84,'Hobart'!G68,'Horn Island'!G35,'Karijini North'!G56,'Katanning'!G78,'Launceston'!G84,'Laverton'!G42,'Longreach'!G76,'Low Head'!G77,'Mackay'!G76,'Marree'!G78,'Melbourne'!G76,'Miles'!G77,'Moree'!G76,'Nhill'!G82,'Nuriootpa'!G29,'Orbost'!G51,'Point Perpendicular'!G45,'Port Hedland'!G73,'Port Macquarie'!G29,'Rockhampton'!G46,'Sydney'!G76,'Tarcoola'!G65,'Tennant Creek'!G75,'Thargomiindah'!G32,'Tibooburra'!G77,'Weipa'!G18,'Wilsons Promontary'!G80,'Wyalong'!G24,'Yamba'!G87)</f>
        <v>15.6595744680851</v>
      </c>
      <c r="E9" s="12">
        <f>AVERAGE('Albany'!I91,'Amberley'!I45,'Bridgetown'!I78,'Brisbane'!I76,'Broome'!I76,'Bundaberg'!I77,'Butlers Gorge'!I53,'Cabramurra'!I24,'Cape Bruny'!I64,'Cape Leeuwin'!I76,'Cape Moreton'!I76,'Charleville'!I76,'Coffs Harbour'!I34,'Dalwallinu'!I30,'Dubbo'!I65,'Eddytstone Point'!I76,'Esperance'!I76,'Georgetown'!I84,'Hobart'!I68,'Horn Island'!I35,'Karijini North'!I56,'Katanning'!I78,'Launceston'!I84,'Laverton'!I42,'Longreach'!I76,'Low Head'!I77,'Mackay'!I76,'Marree'!I78,'Melbourne'!I76,'Miles'!I77,'Moree'!I76,'Nhill'!I82,'Nuriootpa'!I29,'Orbost'!I51,'Point Perpendicular'!I45,'Port Hedland'!I73,'Port Macquarie'!I29,'Rockhampton'!I46,'Sydney'!I76,'Tarcoola'!I65,'Tennant Creek'!I75,'Thargomiindah'!I32,'Tibooburra'!I77,'Weipa'!I18,'Wilsons Promontary'!I80,'Wyalong'!I24,'Yamba'!I87)</f>
        <v>3.82279185905153</v>
      </c>
      <c r="F9" s="13">
        <f>AVERAGE('Albany'!L91,'Amberley'!L45,'Bridgetown'!L78,'Brisbane'!L76,'Broome'!L76,'Bundaberg'!L77,'Butlers Gorge'!L53,'Cabramurra'!L24,'Cape Bruny'!L64,'Cape Leeuwin'!L76,'Cape Moreton'!L76,'Charleville'!L76,'Coffs Harbour'!L34,'Dalwallinu'!L30,'Dubbo'!L65,'Esperance'!L76,'Georgetown'!L84,'Hobart'!L68,'Horn Island'!L35,'Karijini North'!L56,'Katanning'!L78,'Launceston'!L84,'Laverton'!L42,'Longreach'!L76,'Low Head'!L77,'Marree'!L78,'Melbourne'!L76,'Miles'!L77,'Moree'!L76,'Nhill'!L82,'Nuriootpa'!L29,'Orbost'!L51,'Point Perpendicular'!L45,'Port Hedland'!L73,'Port Macquarie'!L29,'Rockhampton'!L46,'Sydney'!L76,'Thargomiindah'!L32,'Tibooburra'!L77,'Weipa'!L18,'Wilsons Promontary'!L80,'Wyalong'!L24,'Yamba'!L87)</f>
        <v>3.02325581395349</v>
      </c>
      <c r="G9" s="12">
        <f>AVERAGE('Albany'!N91,'Amberley'!N45,'Bridgetown'!N78,'Brisbane'!N76,'Broome'!N76,'Bundaberg'!N77,'Butlers Gorge'!N53,'Cabramurra'!N24,'Cape Bruny'!N64,'Cape Leeuwin'!N76,'Cape Moreton'!N76,'Charleville'!N76,'Coffs Harbour'!N34,'Dalwallinu'!N30,'Dubbo'!N65,'Esperance'!N76,'Georgetown'!N84,'Hobart'!N68,'Horn Island'!N35,'Karijini North'!N56,'Katanning'!N78,'Launceston'!N84,'Laverton'!N42,'Longreach'!N76,'Low Head'!N77,'Marree'!N78,'Melbourne'!N76,'Miles'!N77,'Moree'!N76,'Nhill'!N82,'Nuriootpa'!N29,'Orbost'!N51,'Point Perpendicular'!N45,'Port Hedland'!N73,'Port Macquarie'!N29,'Rockhampton'!N46,'Sydney'!N76,'Thargomiindah'!N32,'Tibooburra'!N77,'Weipa'!N18,'Wilsons Promontary'!N80,'Wyalong'!N24,'Yamba'!N87)</f>
        <v>2.47115800865801</v>
      </c>
      <c r="H9" s="10">
        <v>-13</v>
      </c>
      <c r="I9" s="11">
        <f>AVERAGE('Albany'!P91,'Amberley'!P45,'Bridgetown'!P78,'Brisbane'!P76,'Broome'!P76,'Bundaberg'!P77,'Butlers Gorge'!P53,'Cabramurra'!P24,'Cape Bruny'!P64,'Cape Leeuwin'!P76,'Cape Moreton'!P76,'Charleville'!P76,'Coffs Harbour'!P34,'Dalwallinu'!P30,'Dubbo'!P65,'Eddytstone Point'!P76,'Esperance'!P76,'Georgetown'!P84,'Hobart'!P68,'Horn Island'!P35,'Karijini North'!P56,'Katanning'!P78,'Launceston'!P84,'Laverton'!P42,'Longreach'!P76,'Low Head'!P77,'Mackay'!P76,'Marree'!P78,'Melbourne'!P76,'Miles'!P77,'Moree'!P76,'Nhill'!P82,'Nuriootpa'!P29,'Orbost'!P51,'Point Perpendicular'!P45,'Port Hedland'!P73,'Port Macquarie'!P29,'Rockhampton'!P46,'Sydney'!P76,'Tarcoola'!P65,'Tennant Creek'!P75,'Thargomiindah'!P32,'Tibooburra'!P77,'Weipa'!P18,'Wilsons Promontary'!P80,'Wyalong'!P24,'Yamba'!P87)</f>
        <v>34.3126022913257</v>
      </c>
      <c r="J9" s="12">
        <f>AVERAGE('Albany'!Q91,'Amberley'!Q45,'Bridgetown'!Q78,'Brisbane'!Q76,'Broome'!Q76,'Bundaberg'!Q77,'Butlers Gorge'!Q53,'Cabramurra'!Q24,'Cape Bruny'!Q64,'Cape Leeuwin'!Q76,'Cape Moreton'!Q76,'Charleville'!Q76,'Coffs Harbour'!Q34,'Dalwallinu'!Q30,'Dubbo'!Q65,'Eddytstone Point'!Q76,'Esperance'!Q76,'Georgetown'!Q84,'Hobart'!Q68,'Horn Island'!Q35,'Karijini North'!Q56,'Katanning'!Q78,'Launceston'!Q84,'Laverton'!Q42,'Longreach'!Q76,'Low Head'!Q77,'Mackay'!Q76,'Marree'!Q78,'Melbourne'!Q76,'Miles'!Q77,'Moree'!Q76,'Nhill'!Q82,'Nuriootpa'!Q29,'Orbost'!Q51,'Point Perpendicular'!Q45,'Port Hedland'!Q73,'Port Macquarie'!Q29,'Rockhampton'!Q46,'Sydney'!Q76,'Tarcoola'!Q65,'Tennant Creek'!Q75,'Thargomiindah'!Q32,'Tibooburra'!Q77,'Weipa'!Q18,'Wilsons Promontary'!Q80,'Wyalong'!Q24,'Yamba'!Q87)</f>
        <v>4.86704397936972</v>
      </c>
      <c r="K9" s="13">
        <f>AVERAGE('Albany'!S91,'Amberley'!S45,'Bridgetown'!S78,'Brisbane'!S76,'Broome'!S76,'Bundaberg'!S77,'Butlers Gorge'!S53,'Cabramurra'!S24,'Cape Bruny'!S64,'Cape Leeuwin'!S76,'Cape Moreton'!S76,'Charleville'!S76,'Coffs Harbour'!S34,'Dalwallinu'!S30,'Dubbo'!S65,'Eddytstone Point'!S76,'Esperance'!S76,'Georgetown'!S84,'Hobart'!S68,'Horn Island'!S35,'Karijini North'!S56,'Katanning'!S78,'Launceston'!S84,'Laverton'!S42,'Longreach'!S76,'Low Head'!S77,'Mackay'!S76,'Marree'!S78,'Melbourne'!S76,'Miles'!S77,'Moree'!S76,'Nhill'!S82,'Nuriootpa'!S29,'Orbost'!S51,'Point Perpendicular'!S45,'Port Hedland'!S73,'Port Macquarie'!S29,'Rockhampton'!S46,'Sydney'!S76,'Tarcoola'!S65,'Tennant Creek'!S75,'Thargomiindah'!S32,'Tibooburra'!S77,'Weipa'!S18,'Wilsons Promontary'!S80,'Wyalong'!S24,'Yamba'!S87)</f>
        <v>16.7152209492635</v>
      </c>
      <c r="L9" s="12">
        <f>AVERAGE('Albany'!T91,'Amberley'!T45,'Bridgetown'!T78,'Brisbane'!T76,'Broome'!T76,'Bundaberg'!T77,'Butlers Gorge'!T53,'Cabramurra'!T24,'Cape Bruny'!T64,'Cape Leeuwin'!T76,'Cape Moreton'!T76,'Charleville'!T76,'Coffs Harbour'!T34,'Dalwallinu'!T30,'Dubbo'!T65,'Eddytstone Point'!T76,'Esperance'!T76,'Georgetown'!T84,'Hobart'!T68,'Horn Island'!T35,'Karijini North'!T56,'Katanning'!T78,'Launceston'!T84,'Laverton'!T42,'Longreach'!T76,'Low Head'!T77,'Mackay'!T76,'Marree'!T78,'Melbourne'!T76,'Miles'!T77,'Moree'!T76,'Nhill'!T82,'Nuriootpa'!T29,'Orbost'!T51,'Point Perpendicular'!T45,'Port Hedland'!T73,'Port Macquarie'!T29,'Rockhampton'!T46,'Sydney'!T76,'Tarcoola'!T65,'Tennant Creek'!T75,'Thargomiindah'!T32,'Tibooburra'!T77,'Weipa'!T18,'Wilsons Promontary'!T80,'Wyalong'!T24,'Yamba'!T87)</f>
        <v>3.79794349266935</v>
      </c>
      <c r="M9" s="13">
        <f>AVERAGE('Albany'!V91,'Amberley'!V45,'Bridgetown'!V78,'Brisbane'!V76,'Broome'!V76,'Bundaberg'!V77,'Butlers Gorge'!V53,'Cabramurra'!V24,'Cape Bruny'!V64,'Cape Leeuwin'!V76,'Cape Moreton'!V76,'Charleville'!V76,'Coffs Harbour'!V34,'Dalwallinu'!V30,'Dubbo'!V65,'Esperance'!V76,'Georgetown'!V84,'Hobart'!V68,'Horn Island'!V35,'Karijini North'!V56,'Katanning'!V78,'Launceston'!V84,'Laverton'!V42,'Longreach'!V76,'Low Head'!V77,'Marree'!V78,'Melbourne'!V76,'Miles'!V77,'Moree'!V76,'Nhill'!V82,'Nuriootpa'!V29,'Orbost'!V51,'Point Perpendicular'!V45,'Port Hedland'!V73,'Port Macquarie'!V29,'Rockhampton'!V46,'Sydney'!V76,'Thargomiindah'!V32,'Tibooburra'!V77,'Weipa'!V18,'Wilsons Promontary'!V80,'Wyalong'!V24,'Yamba'!V87)</f>
        <v>3.42754919499106</v>
      </c>
      <c r="N9" s="12">
        <f>AVERAGE('Albany'!W91,'Amberley'!W45,'Bridgetown'!W78,'Brisbane'!W76,'Broome'!W76,'Bundaberg'!W77,'Butlers Gorge'!W53,'Cabramurra'!W24,'Cape Bruny'!W64,'Cape Leeuwin'!W76,'Cape Moreton'!W76,'Charleville'!W76,'Coffs Harbour'!W34,'Dalwallinu'!W30,'Dubbo'!W65,'Esperance'!W76,'Georgetown'!W84,'Hobart'!W68,'Horn Island'!W35,'Karijini North'!W56,'Katanning'!W78,'Launceston'!W84,'Laverton'!W42,'Longreach'!W76,'Low Head'!W77,'Marree'!W78,'Melbourne'!W76,'Miles'!W77,'Moree'!W76,'Nhill'!W82,'Nuriootpa'!W29,'Orbost'!W51,'Point Perpendicular'!W45,'Port Hedland'!W73,'Port Macquarie'!W29,'Rockhampton'!W46,'Sydney'!W76,'Thargomiindah'!W32,'Tibooburra'!W77,'Weipa'!W18,'Wilsons Promontary'!W80,'Wyalong'!W24,'Yamba'!W87)</f>
        <v>1.91136475549138</v>
      </c>
    </row>
    <row r="10" ht="23" customHeight="1">
      <c r="A10" s="10">
        <v>-12</v>
      </c>
      <c r="B10" s="11">
        <f>AVERAGE('Albany'!B92,'Amberley'!B46,'Bridgetown'!B79,'Brisbane'!B77,'Broome'!B77,'Bundaberg'!B78,'Butlers Gorge'!B54,'Cabramurra'!B25,'Cape Bruny'!B65,'Cape Leeuwin'!B77,'Cape Moreton'!B77,'Charleville'!B77,'Coffs Harbour'!B35,'Dalwallinu'!B31,'Dubbo'!B66,'Eddytstone Point'!B77,'Esperance'!B77,'Georgetown'!B85,'Hobart'!B69,'Horn Island'!B36,'Karijini North'!B57,'Katanning'!B79,'Launceston'!B85,'Laverton'!B43,'Longreach'!B77,'Low Head'!B78,'Mackay'!B77,'Marree'!B79,'Melbourne'!B77,'Miles'!B78,'Moree'!B77,'Nhill'!B83,'Nuriootpa'!B30,'Orbost'!B52,'Point Perpendicular'!B46,'Port Hedland'!B74,'Port Macquarie'!B30,'Rockhampton'!B47,'Sydney'!B77,'Tarcoola'!B66,'Tennant Creek'!B76,'Thargomiindah'!B33,'Tibooburra'!B78,'Weipa'!B19,'Wilsons Promontary'!B81,'Wyalong'!B25,'Yamba'!B88)</f>
        <v>35.2553191489362</v>
      </c>
      <c r="C10" s="12">
        <f>AVERAGE('Albany'!D92,'Amberley'!D46,'Bridgetown'!D79,'Brisbane'!D77,'Broome'!D77,'Bundaberg'!D78,'Butlers Gorge'!D54,'Cabramurra'!D25,'Cape Bruny'!D65,'Cape Leeuwin'!D77,'Cape Moreton'!D77,'Charleville'!D77,'Coffs Harbour'!D35,'Dalwallinu'!D31,'Dubbo'!D66,'Eddytstone Point'!D77,'Esperance'!D77,'Georgetown'!D85,'Hobart'!D69,'Horn Island'!D36,'Karijini North'!D57,'Katanning'!D79,'Launceston'!D85,'Laverton'!D43,'Longreach'!D77,'Low Head'!D78,'Mackay'!D77,'Marree'!D79,'Melbourne'!D77,'Miles'!D78,'Moree'!D77,'Nhill'!D83,'Nuriootpa'!D30,'Orbost'!D52,'Point Perpendicular'!D46,'Port Hedland'!D74,'Port Macquarie'!D30,'Rockhampton'!D47,'Sydney'!D77,'Tarcoola'!D66,'Tennant Creek'!D76,'Thargomiindah'!D33,'Tibooburra'!D78,'Weipa'!D19,'Wilsons Promontary'!D81,'Wyalong'!D25,'Yamba'!D88)</f>
        <v>4.83144818643248</v>
      </c>
      <c r="D10" s="13">
        <f>AVERAGE('Albany'!G92,'Amberley'!G46,'Bridgetown'!G79,'Brisbane'!G77,'Broome'!G77,'Bundaberg'!G78,'Butlers Gorge'!G54,'Cabramurra'!G25,'Cape Bruny'!G65,'Cape Leeuwin'!G77,'Cape Moreton'!G77,'Charleville'!G77,'Coffs Harbour'!G35,'Dalwallinu'!G31,'Dubbo'!G66,'Eddytstone Point'!G77,'Esperance'!G77,'Georgetown'!G85,'Hobart'!G69,'Horn Island'!G36,'Karijini North'!G57,'Katanning'!G79,'Launceston'!G85,'Laverton'!G43,'Longreach'!G77,'Low Head'!G78,'Mackay'!G77,'Marree'!G79,'Melbourne'!G77,'Miles'!G78,'Moree'!G77,'Nhill'!G83,'Nuriootpa'!G30,'Orbost'!G52,'Point Perpendicular'!G46,'Port Hedland'!G74,'Port Macquarie'!G30,'Rockhampton'!G47,'Sydney'!G77,'Tarcoola'!G66,'Tennant Creek'!G76,'Thargomiindah'!G33,'Tibooburra'!G78,'Weipa'!G19,'Wilsons Promontary'!G81,'Wyalong'!G25,'Yamba'!G88)</f>
        <v>16.5957446808511</v>
      </c>
      <c r="E10" s="12">
        <f>AVERAGE('Albany'!I92,'Amberley'!I46,'Bridgetown'!I79,'Brisbane'!I77,'Broome'!I77,'Bundaberg'!I78,'Butlers Gorge'!I54,'Cabramurra'!I25,'Cape Bruny'!I65,'Cape Leeuwin'!I77,'Cape Moreton'!I77,'Charleville'!I77,'Coffs Harbour'!I35,'Dalwallinu'!I31,'Dubbo'!I66,'Eddytstone Point'!I77,'Esperance'!I77,'Georgetown'!I85,'Hobart'!I69,'Horn Island'!I36,'Karijini North'!I57,'Katanning'!I79,'Launceston'!I85,'Laverton'!I43,'Longreach'!I77,'Low Head'!I78,'Mackay'!I77,'Marree'!I79,'Melbourne'!I77,'Miles'!I78,'Moree'!I77,'Nhill'!I83,'Nuriootpa'!I30,'Orbost'!I52,'Point Perpendicular'!I46,'Port Hedland'!I74,'Port Macquarie'!I30,'Rockhampton'!I47,'Sydney'!I77,'Tarcoola'!I66,'Tennant Creek'!I76,'Thargomiindah'!I33,'Tibooburra'!I78,'Weipa'!I19,'Wilsons Promontary'!I81,'Wyalong'!I25,'Yamba'!I88)</f>
        <v>3.70782145085981</v>
      </c>
      <c r="F10" s="13">
        <f>AVERAGE('Albany'!L92,'Amberley'!L46,'Bridgetown'!L79,'Brisbane'!L77,'Broome'!L77,'Bundaberg'!L78,'Butlers Gorge'!L54,'Cabramurra'!L25,'Cape Bruny'!L65,'Cape Leeuwin'!L77,'Cape Moreton'!L77,'Charleville'!L77,'Coffs Harbour'!L35,'Dalwallinu'!L31,'Dubbo'!L66,'Esperance'!L77,'Georgetown'!L85,'Hobart'!L69,'Horn Island'!L36,'Karijini North'!L57,'Katanning'!L79,'Launceston'!L85,'Laverton'!L43,'Longreach'!L77,'Low Head'!L78,'Marree'!L79,'Melbourne'!L77,'Miles'!L78,'Moree'!L77,'Nhill'!L83,'Nuriootpa'!L30,'Orbost'!L52,'Point Perpendicular'!L46,'Port Hedland'!L74,'Port Macquarie'!L30,'Rockhampton'!L47,'Sydney'!L77,'Thargomiindah'!L33,'Tibooburra'!L78,'Weipa'!L19,'Wilsons Promontary'!L81,'Wyalong'!L25,'Yamba'!L88)</f>
        <v>3.6046511627907</v>
      </c>
      <c r="G10" s="12">
        <f>AVERAGE('Albany'!N92,'Amberley'!N46,'Bridgetown'!N79,'Brisbane'!N77,'Broome'!N77,'Bundaberg'!N78,'Butlers Gorge'!N54,'Cabramurra'!N25,'Cape Bruny'!N65,'Cape Leeuwin'!N77,'Cape Moreton'!N77,'Charleville'!N77,'Coffs Harbour'!N35,'Dalwallinu'!N31,'Dubbo'!N66,'Esperance'!N77,'Georgetown'!N85,'Hobart'!N69,'Horn Island'!N36,'Karijini North'!N57,'Katanning'!N79,'Launceston'!N85,'Laverton'!N43,'Longreach'!N77,'Low Head'!N78,'Marree'!N79,'Melbourne'!N77,'Miles'!N78,'Moree'!N77,'Nhill'!N83,'Nuriootpa'!N30,'Orbost'!N52,'Point Perpendicular'!N46,'Port Hedland'!N74,'Port Macquarie'!N30,'Rockhampton'!N47,'Sydney'!N77,'Thargomiindah'!N33,'Tibooburra'!N78,'Weipa'!N19,'Wilsons Promontary'!N81,'Wyalong'!N25,'Yamba'!N88)</f>
        <v>1.92108751608752</v>
      </c>
      <c r="H10" s="10">
        <v>-12</v>
      </c>
      <c r="I10" s="11">
        <f>AVERAGE('Albany'!P92,'Amberley'!P46,'Bridgetown'!P79,'Brisbane'!P77,'Broome'!P77,'Bundaberg'!P78,'Butlers Gorge'!P54,'Cabramurra'!P25,'Cape Bruny'!P65,'Cape Leeuwin'!P77,'Cape Moreton'!P77,'Charleville'!P77,'Coffs Harbour'!P35,'Dalwallinu'!P31,'Dubbo'!P66,'Eddytstone Point'!P77,'Esperance'!P77,'Georgetown'!P85,'Hobart'!P69,'Horn Island'!P36,'Karijini North'!P57,'Katanning'!P79,'Launceston'!P85,'Laverton'!P43,'Longreach'!P77,'Low Head'!P78,'Mackay'!P77,'Marree'!P79,'Melbourne'!P77,'Miles'!P78,'Moree'!P77,'Nhill'!P83,'Nuriootpa'!P30,'Orbost'!P52,'Point Perpendicular'!P46,'Port Hedland'!P74,'Port Macquarie'!P30,'Rockhampton'!P47,'Sydney'!P77,'Tarcoola'!P66,'Tennant Creek'!P76,'Thargomiindah'!P33,'Tibooburra'!P78,'Weipa'!P19,'Wilsons Promontary'!P81,'Wyalong'!P25,'Yamba'!P88)</f>
        <v>34.363475177305</v>
      </c>
      <c r="J10" s="12">
        <f>AVERAGE('Albany'!Q92,'Amberley'!Q46,'Bridgetown'!Q79,'Brisbane'!Q77,'Broome'!Q77,'Bundaberg'!Q78,'Butlers Gorge'!Q54,'Cabramurra'!Q25,'Cape Bruny'!Q65,'Cape Leeuwin'!Q77,'Cape Moreton'!Q77,'Charleville'!Q77,'Coffs Harbour'!Q35,'Dalwallinu'!Q31,'Dubbo'!Q66,'Eddytstone Point'!Q77,'Esperance'!Q77,'Georgetown'!Q85,'Hobart'!Q69,'Horn Island'!Q36,'Karijini North'!Q57,'Katanning'!Q79,'Launceston'!Q85,'Laverton'!Q43,'Longreach'!Q77,'Low Head'!Q78,'Mackay'!Q77,'Marree'!Q79,'Melbourne'!Q77,'Miles'!Q78,'Moree'!Q77,'Nhill'!Q83,'Nuriootpa'!Q30,'Orbost'!Q52,'Point Perpendicular'!Q46,'Port Hedland'!Q74,'Port Macquarie'!Q30,'Rockhampton'!Q47,'Sydney'!Q77,'Tarcoola'!Q66,'Tennant Creek'!Q76,'Thargomiindah'!Q33,'Tibooburra'!Q78,'Weipa'!Q19,'Wilsons Promontary'!Q81,'Wyalong'!Q25,'Yamba'!Q88)</f>
        <v>4.8613559300507</v>
      </c>
      <c r="K10" s="13">
        <f>AVERAGE('Albany'!S92,'Amberley'!S46,'Bridgetown'!S79,'Brisbane'!S77,'Broome'!S77,'Bundaberg'!S78,'Butlers Gorge'!S54,'Cabramurra'!S25,'Cape Bruny'!S65,'Cape Leeuwin'!S77,'Cape Moreton'!S77,'Charleville'!S77,'Coffs Harbour'!S35,'Dalwallinu'!S31,'Dubbo'!S66,'Eddytstone Point'!S77,'Esperance'!S77,'Georgetown'!S85,'Hobart'!S69,'Horn Island'!S36,'Karijini North'!S57,'Katanning'!S79,'Launceston'!S85,'Laverton'!S43,'Longreach'!S77,'Low Head'!S78,'Mackay'!S77,'Marree'!S79,'Melbourne'!S77,'Miles'!S78,'Moree'!S77,'Nhill'!S83,'Nuriootpa'!S30,'Orbost'!S52,'Point Perpendicular'!S46,'Port Hedland'!S74,'Port Macquarie'!S30,'Rockhampton'!S47,'Sydney'!S77,'Tarcoola'!S66,'Tennant Creek'!S76,'Thargomiindah'!S33,'Tibooburra'!S78,'Weipa'!S19,'Wilsons Promontary'!S81,'Wyalong'!S25,'Yamba'!S88)</f>
        <v>16.8031914893617</v>
      </c>
      <c r="L10" s="12">
        <f>AVERAGE('Albany'!T92,'Amberley'!T46,'Bridgetown'!T79,'Brisbane'!T77,'Broome'!T77,'Bundaberg'!T78,'Butlers Gorge'!T54,'Cabramurra'!T25,'Cape Bruny'!T65,'Cape Leeuwin'!T77,'Cape Moreton'!T77,'Charleville'!T77,'Coffs Harbour'!T35,'Dalwallinu'!T31,'Dubbo'!T66,'Eddytstone Point'!T77,'Esperance'!T77,'Georgetown'!T85,'Hobart'!T69,'Horn Island'!T36,'Karijini North'!T57,'Katanning'!T79,'Launceston'!T85,'Laverton'!T43,'Longreach'!T77,'Low Head'!T78,'Mackay'!T77,'Marree'!T79,'Melbourne'!T77,'Miles'!T78,'Moree'!T77,'Nhill'!T83,'Nuriootpa'!T30,'Orbost'!T52,'Point Perpendicular'!T46,'Port Hedland'!T74,'Port Macquarie'!T30,'Rockhampton'!T47,'Sydney'!T77,'Tarcoola'!T66,'Tennant Creek'!T76,'Thargomiindah'!T33,'Tibooburra'!T78,'Weipa'!T19,'Wilsons Promontary'!T81,'Wyalong'!T25,'Yamba'!T88)</f>
        <v>3.79580139158982</v>
      </c>
      <c r="M10" s="13">
        <f>AVERAGE('Albany'!V92,'Amberley'!V46,'Bridgetown'!V79,'Brisbane'!V77,'Broome'!V77,'Bundaberg'!V78,'Butlers Gorge'!V54,'Cabramurra'!V25,'Cape Bruny'!V65,'Cape Leeuwin'!V77,'Cape Moreton'!V77,'Charleville'!V77,'Coffs Harbour'!V35,'Dalwallinu'!V31,'Dubbo'!V66,'Esperance'!V77,'Georgetown'!V85,'Hobart'!V69,'Horn Island'!V36,'Karijini North'!V57,'Katanning'!V79,'Launceston'!V85,'Laverton'!V43,'Longreach'!V77,'Low Head'!V78,'Marree'!V79,'Melbourne'!V77,'Miles'!V78,'Moree'!V77,'Nhill'!V83,'Nuriootpa'!V30,'Orbost'!V52,'Point Perpendicular'!V46,'Port Hedland'!V74,'Port Macquarie'!V30,'Rockhampton'!V47,'Sydney'!V77,'Thargomiindah'!V33,'Tibooburra'!V78,'Weipa'!V19,'Wilsons Promontary'!V81,'Wyalong'!V25,'Yamba'!V88)</f>
        <v>3.46124031007752</v>
      </c>
      <c r="N10" s="12">
        <f>AVERAGE('Albany'!W92,'Amberley'!W46,'Bridgetown'!W79,'Brisbane'!W77,'Broome'!W77,'Bundaberg'!W78,'Butlers Gorge'!W54,'Cabramurra'!W25,'Cape Bruny'!W65,'Cape Leeuwin'!W77,'Cape Moreton'!W77,'Charleville'!W77,'Coffs Harbour'!W35,'Dalwallinu'!W31,'Dubbo'!W66,'Esperance'!W77,'Georgetown'!W85,'Hobart'!W69,'Horn Island'!W36,'Karijini North'!W57,'Katanning'!W79,'Launceston'!W85,'Laverton'!W43,'Longreach'!W77,'Low Head'!W78,'Marree'!W79,'Melbourne'!W77,'Miles'!W78,'Moree'!W77,'Nhill'!W83,'Nuriootpa'!W30,'Orbost'!W52,'Point Perpendicular'!W46,'Port Hedland'!W74,'Port Macquarie'!W30,'Rockhampton'!W47,'Sydney'!W77,'Thargomiindah'!W33,'Tibooburra'!W78,'Weipa'!W19,'Wilsons Promontary'!W81,'Wyalong'!W25,'Yamba'!W88)</f>
        <v>1.9127562838122</v>
      </c>
    </row>
    <row r="11" ht="23" customHeight="1">
      <c r="A11" s="10">
        <v>-11</v>
      </c>
      <c r="B11" s="11">
        <f>AVERAGE('Albany'!B93,'Amberley'!B47,'Bridgetown'!B80,'Brisbane'!B78,'Broome'!B78,'Bundaberg'!B79,'Butlers Gorge'!B55,'Cabramurra'!B26,'Cape Bruny'!B66,'Cape Leeuwin'!B78,'Cape Moreton'!B78,'Charleville'!B78,'Coffs Harbour'!B36,'Dalwallinu'!B32,'Dubbo'!B67,'Eddytstone Point'!B78,'Esperance'!B78,'Georgetown'!B86,'Hobart'!B70,'Horn Island'!B37,'Karijini North'!B58,'Katanning'!B80,'Launceston'!B86,'Laverton'!B44,'Longreach'!B78,'Low Head'!B79,'Mackay'!B78,'Marree'!B80,'Melbourne'!B78,'Miles'!B79,'Moree'!B78,'Nhill'!B84,'Nuriootpa'!B31,'Orbost'!B53,'Point Perpendicular'!B47,'Port Hedland'!B75,'Port Macquarie'!B31,'Rockhampton'!B48,'Sydney'!B78,'Tarcoola'!B67,'Tennant Creek'!B77,'Thargomiindah'!B34,'Tibooburra'!B79,'Weipa'!B20,'Wilsons Promontary'!B82,'Wyalong'!B26,'Yamba'!B89)</f>
        <v>35.0212765957447</v>
      </c>
      <c r="C11" s="12">
        <f>AVERAGE('Albany'!D93,'Amberley'!D47,'Bridgetown'!D80,'Brisbane'!D78,'Broome'!D78,'Bundaberg'!D79,'Butlers Gorge'!D55,'Cabramurra'!D26,'Cape Bruny'!D66,'Cape Leeuwin'!D78,'Cape Moreton'!D78,'Charleville'!D78,'Coffs Harbour'!D36,'Dalwallinu'!D32,'Dubbo'!D67,'Eddytstone Point'!D78,'Esperance'!D78,'Georgetown'!D86,'Hobart'!D70,'Horn Island'!D37,'Karijini North'!D58,'Katanning'!D80,'Launceston'!D86,'Laverton'!D44,'Longreach'!D78,'Low Head'!D79,'Mackay'!D78,'Marree'!D80,'Melbourne'!D78,'Miles'!D79,'Moree'!D78,'Nhill'!D84,'Nuriootpa'!D31,'Orbost'!D53,'Point Perpendicular'!D47,'Port Hedland'!D75,'Port Macquarie'!D31,'Rockhampton'!D48,'Sydney'!D78,'Tarcoola'!D67,'Tennant Creek'!D77,'Thargomiindah'!D34,'Tibooburra'!D79,'Weipa'!D20,'Wilsons Promontary'!D82,'Wyalong'!D26,'Yamba'!D89)</f>
        <v>4.8751049300186</v>
      </c>
      <c r="D11" s="13">
        <f>AVERAGE('Albany'!G93,'Amberley'!G47,'Bridgetown'!G80,'Brisbane'!G78,'Broome'!G78,'Bundaberg'!G79,'Butlers Gorge'!G55,'Cabramurra'!G26,'Cape Bruny'!G66,'Cape Leeuwin'!G78,'Cape Moreton'!G78,'Charleville'!G78,'Coffs Harbour'!G36,'Dalwallinu'!G32,'Dubbo'!G67,'Eddytstone Point'!G78,'Esperance'!G78,'Georgetown'!G86,'Hobart'!G70,'Horn Island'!G37,'Karijini North'!G58,'Katanning'!G80,'Launceston'!G86,'Laverton'!G44,'Longreach'!G78,'Low Head'!G79,'Mackay'!G78,'Marree'!G80,'Melbourne'!G78,'Miles'!G79,'Moree'!G78,'Nhill'!G84,'Nuriootpa'!G31,'Orbost'!G53,'Point Perpendicular'!G47,'Port Hedland'!G75,'Port Macquarie'!G31,'Rockhampton'!G48,'Sydney'!G78,'Tarcoola'!G67,'Tennant Creek'!G77,'Thargomiindah'!G34,'Tibooburra'!G79,'Weipa'!G20,'Wilsons Promontary'!G82,'Wyalong'!G26,'Yamba'!G89)</f>
        <v>16.5744680851064</v>
      </c>
      <c r="E11" s="12">
        <f>AVERAGE('Albany'!I93,'Amberley'!I47,'Bridgetown'!I80,'Brisbane'!I78,'Broome'!I78,'Bundaberg'!I79,'Butlers Gorge'!I55,'Cabramurra'!I26,'Cape Bruny'!I66,'Cape Leeuwin'!I78,'Cape Moreton'!I78,'Charleville'!I78,'Coffs Harbour'!I36,'Dalwallinu'!I32,'Dubbo'!I67,'Eddytstone Point'!I78,'Esperance'!I78,'Georgetown'!I86,'Hobart'!I70,'Horn Island'!I37,'Karijini North'!I58,'Katanning'!I80,'Launceston'!I86,'Laverton'!I44,'Longreach'!I78,'Low Head'!I79,'Mackay'!I78,'Marree'!I80,'Melbourne'!I78,'Miles'!I79,'Moree'!I78,'Nhill'!I84,'Nuriootpa'!I31,'Orbost'!I53,'Point Perpendicular'!I47,'Port Hedland'!I75,'Port Macquarie'!I31,'Rockhampton'!I48,'Sydney'!I78,'Tarcoola'!I67,'Tennant Creek'!I77,'Thargomiindah'!I34,'Tibooburra'!I79,'Weipa'!I20,'Wilsons Promontary'!I82,'Wyalong'!I26,'Yamba'!I89)</f>
        <v>3.66743813980375</v>
      </c>
      <c r="F11" s="13">
        <f>AVERAGE('Albany'!L93,'Amberley'!L47,'Bridgetown'!L80,'Brisbane'!L78,'Broome'!L78,'Bundaberg'!L79,'Butlers Gorge'!L55,'Cabramurra'!L26,'Cape Bruny'!L66,'Cape Leeuwin'!L78,'Cape Moreton'!L78,'Charleville'!L78,'Coffs Harbour'!L36,'Dalwallinu'!L32,'Dubbo'!L67,'Esperance'!L78,'Georgetown'!L86,'Hobart'!L70,'Horn Island'!L37,'Karijini North'!L58,'Katanning'!L80,'Launceston'!L86,'Laverton'!L44,'Longreach'!L78,'Low Head'!L79,'Marree'!L80,'Melbourne'!L78,'Miles'!L79,'Moree'!L78,'Nhill'!L84,'Nuriootpa'!L31,'Orbost'!L53,'Point Perpendicular'!L47,'Port Hedland'!L75,'Port Macquarie'!L31,'Rockhampton'!L48,'Sydney'!L78,'Thargomiindah'!L34,'Tibooburra'!L79,'Weipa'!L20,'Wilsons Promontary'!L82,'Wyalong'!L26,'Yamba'!L89)</f>
        <v>3.44186046511628</v>
      </c>
      <c r="G11" s="12">
        <f>AVERAGE('Albany'!N93,'Amberley'!N47,'Bridgetown'!N80,'Brisbane'!N78,'Broome'!N78,'Bundaberg'!N79,'Butlers Gorge'!N55,'Cabramurra'!N26,'Cape Bruny'!N66,'Cape Leeuwin'!N78,'Cape Moreton'!N78,'Charleville'!N78,'Coffs Harbour'!N36,'Dalwallinu'!N32,'Dubbo'!N67,'Esperance'!N78,'Georgetown'!N86,'Hobart'!N70,'Horn Island'!N37,'Karijini North'!N58,'Katanning'!N80,'Launceston'!N86,'Laverton'!N44,'Longreach'!N78,'Low Head'!N79,'Marree'!N80,'Melbourne'!N78,'Miles'!N79,'Moree'!N78,'Nhill'!N84,'Nuriootpa'!N31,'Orbost'!N53,'Point Perpendicular'!N47,'Port Hedland'!N75,'Port Macquarie'!N31,'Rockhampton'!N48,'Sydney'!N78,'Thargomiindah'!N34,'Tibooburra'!N79,'Weipa'!N20,'Wilsons Promontary'!N82,'Wyalong'!N26,'Yamba'!N89)</f>
        <v>1.92650689223058</v>
      </c>
      <c r="H11" s="10">
        <v>-11</v>
      </c>
      <c r="I11" s="11">
        <f>AVERAGE('Albany'!P93,'Amberley'!P47,'Bridgetown'!P80,'Brisbane'!P78,'Broome'!P78,'Bundaberg'!P79,'Butlers Gorge'!P55,'Cabramurra'!P26,'Cape Bruny'!P66,'Cape Leeuwin'!P78,'Cape Moreton'!P78,'Charleville'!P78,'Coffs Harbour'!P36,'Dalwallinu'!P32,'Dubbo'!P67,'Eddytstone Point'!P78,'Esperance'!P78,'Georgetown'!P86,'Hobart'!P70,'Horn Island'!P37,'Karijini North'!P58,'Katanning'!P80,'Launceston'!P86,'Laverton'!P44,'Longreach'!P78,'Low Head'!P79,'Mackay'!P78,'Marree'!P80,'Melbourne'!P78,'Miles'!P79,'Moree'!P78,'Nhill'!P84,'Nuriootpa'!P31,'Orbost'!P53,'Point Perpendicular'!P47,'Port Hedland'!P75,'Port Macquarie'!P31,'Rockhampton'!P48,'Sydney'!P78,'Tarcoola'!P67,'Tennant Creek'!P77,'Thargomiindah'!P34,'Tibooburra'!P79,'Weipa'!P20,'Wilsons Promontary'!P82,'Wyalong'!P26,'Yamba'!P89)</f>
        <v>34.2823984526112</v>
      </c>
      <c r="J11" s="12">
        <f>AVERAGE('Albany'!Q93,'Amberley'!Q47,'Bridgetown'!Q80,'Brisbane'!Q78,'Broome'!Q78,'Bundaberg'!Q79,'Butlers Gorge'!Q55,'Cabramurra'!Q26,'Cape Bruny'!Q66,'Cape Leeuwin'!Q78,'Cape Moreton'!Q78,'Charleville'!Q78,'Coffs Harbour'!Q36,'Dalwallinu'!Q32,'Dubbo'!Q67,'Eddytstone Point'!Q78,'Esperance'!Q78,'Georgetown'!Q86,'Hobart'!Q70,'Horn Island'!Q37,'Karijini North'!Q58,'Katanning'!Q80,'Launceston'!Q86,'Laverton'!Q44,'Longreach'!Q78,'Low Head'!Q79,'Mackay'!Q78,'Marree'!Q80,'Melbourne'!Q78,'Miles'!Q79,'Moree'!Q78,'Nhill'!Q84,'Nuriootpa'!Q31,'Orbost'!Q53,'Point Perpendicular'!Q47,'Port Hedland'!Q75,'Port Macquarie'!Q31,'Rockhampton'!Q48,'Sydney'!Q78,'Tarcoola'!Q67,'Tennant Creek'!Q77,'Thargomiindah'!Q34,'Tibooburra'!Q79,'Weipa'!Q20,'Wilsons Promontary'!Q82,'Wyalong'!Q26,'Yamba'!Q89)</f>
        <v>4.86406537677408</v>
      </c>
      <c r="K11" s="13">
        <f>AVERAGE('Albany'!S93,'Amberley'!S47,'Bridgetown'!S80,'Brisbane'!S78,'Broome'!S78,'Bundaberg'!S79,'Butlers Gorge'!S55,'Cabramurra'!S26,'Cape Bruny'!S66,'Cape Leeuwin'!S78,'Cape Moreton'!S78,'Charleville'!S78,'Coffs Harbour'!S36,'Dalwallinu'!S32,'Dubbo'!S67,'Eddytstone Point'!S78,'Esperance'!S78,'Georgetown'!S86,'Hobart'!S70,'Horn Island'!S37,'Karijini North'!S58,'Katanning'!S80,'Launceston'!S86,'Laverton'!S44,'Longreach'!S78,'Low Head'!S79,'Mackay'!S78,'Marree'!S80,'Melbourne'!S78,'Miles'!S79,'Moree'!S78,'Nhill'!S84,'Nuriootpa'!S31,'Orbost'!S53,'Point Perpendicular'!S47,'Port Hedland'!S75,'Port Macquarie'!S31,'Rockhampton'!S48,'Sydney'!S78,'Tarcoola'!S67,'Tennant Creek'!S77,'Thargomiindah'!S34,'Tibooburra'!S79,'Weipa'!S20,'Wilsons Promontary'!S82,'Wyalong'!S26,'Yamba'!S89)</f>
        <v>16.8220502901354</v>
      </c>
      <c r="L11" s="12">
        <f>AVERAGE('Albany'!T93,'Amberley'!T47,'Bridgetown'!T80,'Brisbane'!T78,'Broome'!T78,'Bundaberg'!T79,'Butlers Gorge'!T55,'Cabramurra'!T26,'Cape Bruny'!T66,'Cape Leeuwin'!T78,'Cape Moreton'!T78,'Charleville'!T78,'Coffs Harbour'!T36,'Dalwallinu'!T32,'Dubbo'!T67,'Eddytstone Point'!T78,'Esperance'!T78,'Georgetown'!T86,'Hobart'!T70,'Horn Island'!T37,'Karijini North'!T58,'Katanning'!T80,'Launceston'!T86,'Laverton'!T44,'Longreach'!T78,'Low Head'!T79,'Mackay'!T78,'Marree'!T80,'Melbourne'!T78,'Miles'!T79,'Moree'!T78,'Nhill'!T84,'Nuriootpa'!T31,'Orbost'!T53,'Point Perpendicular'!T47,'Port Hedland'!T75,'Port Macquarie'!T31,'Rockhampton'!T48,'Sydney'!T78,'Tarcoola'!T67,'Tennant Creek'!T77,'Thargomiindah'!T34,'Tibooburra'!T79,'Weipa'!T20,'Wilsons Promontary'!T82,'Wyalong'!T26,'Yamba'!T89)</f>
        <v>3.80384556845404</v>
      </c>
      <c r="M11" s="13">
        <f>AVERAGE('Albany'!V93,'Amberley'!V47,'Bridgetown'!V80,'Brisbane'!V78,'Broome'!V78,'Bundaberg'!V79,'Butlers Gorge'!V55,'Cabramurra'!V26,'Cape Bruny'!V66,'Cape Leeuwin'!V78,'Cape Moreton'!V78,'Charleville'!V78,'Coffs Harbour'!V36,'Dalwallinu'!V32,'Dubbo'!V67,'Esperance'!V78,'Georgetown'!V86,'Hobart'!V70,'Horn Island'!V37,'Karijini North'!V58,'Katanning'!V80,'Launceston'!V86,'Laverton'!V44,'Longreach'!V78,'Low Head'!V79,'Marree'!V80,'Melbourne'!V78,'Miles'!V79,'Moree'!V78,'Nhill'!V84,'Nuriootpa'!V31,'Orbost'!V53,'Point Perpendicular'!V47,'Port Hedland'!V75,'Port Macquarie'!V31,'Rockhampton'!V48,'Sydney'!V78,'Thargomiindah'!V34,'Tibooburra'!V79,'Weipa'!V20,'Wilsons Promontary'!V82,'Wyalong'!V26,'Yamba'!V89)</f>
        <v>3.44820295983087</v>
      </c>
      <c r="N11" s="12">
        <f>AVERAGE('Albany'!W93,'Amberley'!W47,'Bridgetown'!W80,'Brisbane'!W78,'Broome'!W78,'Bundaberg'!W79,'Butlers Gorge'!W55,'Cabramurra'!W26,'Cape Bruny'!W66,'Cape Leeuwin'!W78,'Cape Moreton'!W78,'Charleville'!W78,'Coffs Harbour'!W36,'Dalwallinu'!W32,'Dubbo'!W67,'Esperance'!W78,'Georgetown'!W86,'Hobart'!W70,'Horn Island'!W37,'Karijini North'!W58,'Katanning'!W80,'Launceston'!W86,'Laverton'!W44,'Longreach'!W78,'Low Head'!W79,'Marree'!W80,'Melbourne'!W78,'Miles'!W79,'Moree'!W78,'Nhill'!W84,'Nuriootpa'!W31,'Orbost'!W53,'Point Perpendicular'!W47,'Port Hedland'!W75,'Port Macquarie'!W31,'Rockhampton'!W48,'Sydney'!W78,'Thargomiindah'!W34,'Tibooburra'!W79,'Weipa'!W20,'Wilsons Promontary'!W82,'Wyalong'!W26,'Yamba'!W89)</f>
        <v>1.92087244746718</v>
      </c>
    </row>
    <row r="12" ht="23" customHeight="1">
      <c r="A12" s="10">
        <v>-10</v>
      </c>
      <c r="B12" s="11">
        <f>AVERAGE('Albany'!B94,'Amberley'!B48,'Bridgetown'!B81,'Brisbane'!B79,'Broome'!B79,'Bundaberg'!B80,'Butlers Gorge'!B56,'Cabramurra'!B27,'Cape Bruny'!B67,'Cape Leeuwin'!B79,'Cape Moreton'!B79,'Charleville'!B79,'Coffs Harbour'!B37,'Dalwallinu'!B33,'Dubbo'!B68,'Eddytstone Point'!B79,'Esperance'!B79,'Georgetown'!B87,'Hobart'!B71,'Horn Island'!B38,'Karijini North'!B59,'Katanning'!B81,'Launceston'!B87,'Laverton'!B45,'Longreach'!B79,'Low Head'!B80,'Mackay'!B79,'Marree'!B81,'Melbourne'!B79,'Miles'!B80,'Moree'!B79,'Nhill'!B85,'Nuriootpa'!B32,'Orbost'!B54,'Point Perpendicular'!B48,'Port Hedland'!B76,'Port Macquarie'!B32,'Rockhampton'!B49,'Sydney'!B79,'Tarcoola'!B68,'Tennant Creek'!B78,'Thargomiindah'!B35,'Tibooburra'!B80,'Weipa'!B21,'Wilsons Promontary'!B83,'Wyalong'!B27,'Yamba'!B90)</f>
        <v>31.7659574468085</v>
      </c>
      <c r="C12" s="12">
        <f>AVERAGE('Albany'!D94,'Amberley'!D48,'Bridgetown'!D81,'Brisbane'!D79,'Broome'!D79,'Bundaberg'!D80,'Butlers Gorge'!D56,'Cabramurra'!D27,'Cape Bruny'!D67,'Cape Leeuwin'!D79,'Cape Moreton'!D79,'Charleville'!D79,'Coffs Harbour'!D37,'Dalwallinu'!D33,'Dubbo'!D68,'Eddytstone Point'!D79,'Esperance'!D79,'Georgetown'!D87,'Hobart'!D71,'Horn Island'!D38,'Karijini North'!D59,'Katanning'!D81,'Launceston'!D87,'Laverton'!D45,'Longreach'!D79,'Low Head'!D80,'Mackay'!D79,'Marree'!D81,'Melbourne'!D79,'Miles'!D80,'Moree'!D79,'Nhill'!D85,'Nuriootpa'!D32,'Orbost'!D54,'Point Perpendicular'!D48,'Port Hedland'!D76,'Port Macquarie'!D32,'Rockhampton'!D49,'Sydney'!D79,'Tarcoola'!D68,'Tennant Creek'!D78,'Thargomiindah'!D35,'Tibooburra'!D80,'Weipa'!D21,'Wilsons Promontary'!D83,'Wyalong'!D27,'Yamba'!D90)</f>
        <v>4.78903310799998</v>
      </c>
      <c r="D12" s="13">
        <f>AVERAGE('Albany'!G94,'Amberley'!G48,'Bridgetown'!G81,'Brisbane'!G79,'Broome'!G79,'Bundaberg'!G80,'Butlers Gorge'!G56,'Cabramurra'!G27,'Cape Bruny'!G67,'Cape Leeuwin'!G79,'Cape Moreton'!G79,'Charleville'!G79,'Coffs Harbour'!G37,'Dalwallinu'!G33,'Dubbo'!G68,'Eddytstone Point'!G79,'Esperance'!G79,'Georgetown'!G87,'Hobart'!G71,'Horn Island'!G38,'Karijini North'!G59,'Katanning'!G81,'Launceston'!G87,'Laverton'!G45,'Longreach'!G79,'Low Head'!G80,'Mackay'!G79,'Marree'!G81,'Melbourne'!G79,'Miles'!G80,'Moree'!G79,'Nhill'!G85,'Nuriootpa'!G32,'Orbost'!G54,'Point Perpendicular'!G48,'Port Hedland'!G76,'Port Macquarie'!G32,'Rockhampton'!G49,'Sydney'!G79,'Tarcoola'!G68,'Tennant Creek'!G78,'Thargomiindah'!G35,'Tibooburra'!G80,'Weipa'!G21,'Wilsons Promontary'!G83,'Wyalong'!G27,'Yamba'!G90)</f>
        <v>16.2127659574468</v>
      </c>
      <c r="E12" s="12">
        <f>AVERAGE('Albany'!I94,'Amberley'!I48,'Bridgetown'!I81,'Brisbane'!I79,'Broome'!I79,'Bundaberg'!I80,'Butlers Gorge'!I56,'Cabramurra'!I27,'Cape Bruny'!I67,'Cape Leeuwin'!I79,'Cape Moreton'!I79,'Charleville'!I79,'Coffs Harbour'!I37,'Dalwallinu'!I33,'Dubbo'!I68,'Eddytstone Point'!I79,'Esperance'!I79,'Georgetown'!I87,'Hobart'!I71,'Horn Island'!I38,'Karijini North'!I59,'Katanning'!I81,'Launceston'!I87,'Laverton'!I45,'Longreach'!I79,'Low Head'!I80,'Mackay'!I79,'Marree'!I81,'Melbourne'!I79,'Miles'!I80,'Moree'!I79,'Nhill'!I85,'Nuriootpa'!I32,'Orbost'!I54,'Point Perpendicular'!I48,'Port Hedland'!I76,'Port Macquarie'!I32,'Rockhampton'!I49,'Sydney'!I79,'Tarcoola'!I68,'Tennant Creek'!I78,'Thargomiindah'!I35,'Tibooburra'!I80,'Weipa'!I21,'Wilsons Promontary'!I83,'Wyalong'!I27,'Yamba'!I90)</f>
        <v>3.75241492614438</v>
      </c>
      <c r="F12" s="13">
        <f>AVERAGE('Albany'!L94,'Amberley'!L48,'Bridgetown'!L81,'Brisbane'!L79,'Broome'!L79,'Bundaberg'!L80,'Butlers Gorge'!L56,'Cabramurra'!L27,'Cape Bruny'!L67,'Cape Leeuwin'!L79,'Cape Moreton'!L79,'Charleville'!L79,'Coffs Harbour'!L37,'Dalwallinu'!L33,'Dubbo'!L68,'Esperance'!L79,'Georgetown'!L87,'Hobart'!L71,'Horn Island'!L38,'Karijini North'!L59,'Katanning'!L81,'Launceston'!L87,'Laverton'!L45,'Longreach'!L79,'Low Head'!L80,'Marree'!L81,'Melbourne'!L79,'Miles'!L80,'Moree'!L79,'Nhill'!L85,'Nuriootpa'!L32,'Orbost'!L54,'Point Perpendicular'!L48,'Port Hedland'!L76,'Port Macquarie'!L32,'Rockhampton'!L49,'Sydney'!L79,'Thargomiindah'!L35,'Tibooburra'!L80,'Weipa'!L21,'Wilsons Promontary'!L83,'Wyalong'!L27,'Yamba'!L90)</f>
        <v>2.97674418604651</v>
      </c>
      <c r="G12" s="12">
        <f>AVERAGE('Albany'!N94,'Amberley'!N48,'Bridgetown'!N81,'Brisbane'!N79,'Broome'!N79,'Bundaberg'!N80,'Butlers Gorge'!N56,'Cabramurra'!N27,'Cape Bruny'!N67,'Cape Leeuwin'!N79,'Cape Moreton'!N79,'Charleville'!N79,'Coffs Harbour'!N37,'Dalwallinu'!N33,'Dubbo'!N68,'Esperance'!N79,'Georgetown'!N87,'Hobart'!N71,'Horn Island'!N38,'Karijini North'!N59,'Katanning'!N81,'Launceston'!N87,'Laverton'!N45,'Longreach'!N79,'Low Head'!N80,'Marree'!N81,'Melbourne'!N79,'Miles'!N80,'Moree'!N79,'Nhill'!N85,'Nuriootpa'!N32,'Orbost'!N54,'Point Perpendicular'!N48,'Port Hedland'!N76,'Port Macquarie'!N32,'Rockhampton'!N49,'Sydney'!N79,'Thargomiindah'!N35,'Tibooburra'!N80,'Weipa'!N21,'Wilsons Promontary'!N83,'Wyalong'!N27,'Yamba'!N90)</f>
        <v>1.81525900900901</v>
      </c>
      <c r="H12" s="10">
        <v>-10</v>
      </c>
      <c r="I12" s="11">
        <f>AVERAGE('Albany'!P94,'Amberley'!P48,'Bridgetown'!P81,'Brisbane'!P79,'Broome'!P79,'Bundaberg'!P80,'Butlers Gorge'!P56,'Cabramurra'!P27,'Cape Bruny'!P67,'Cape Leeuwin'!P79,'Cape Moreton'!P79,'Charleville'!P79,'Coffs Harbour'!P37,'Dalwallinu'!P33,'Dubbo'!P68,'Eddytstone Point'!P79,'Esperance'!P79,'Georgetown'!P87,'Hobart'!P71,'Horn Island'!P38,'Karijini North'!P59,'Katanning'!P81,'Launceston'!P87,'Laverton'!P45,'Longreach'!P79,'Low Head'!P80,'Mackay'!P79,'Marree'!P81,'Melbourne'!P79,'Miles'!P80,'Moree'!P79,'Nhill'!P85,'Nuriootpa'!P32,'Orbost'!P54,'Point Perpendicular'!P48,'Port Hedland'!P76,'Port Macquarie'!P32,'Rockhampton'!P49,'Sydney'!P79,'Tarcoola'!P68,'Tennant Creek'!P78,'Thargomiindah'!P35,'Tibooburra'!P80,'Weipa'!P21,'Wilsons Promontary'!P83,'Wyalong'!P27,'Yamba'!P90)</f>
        <v>34.2085106382979</v>
      </c>
      <c r="J12" s="12">
        <f>AVERAGE('Albany'!Q94,'Amberley'!Q48,'Bridgetown'!Q81,'Brisbane'!Q79,'Broome'!Q79,'Bundaberg'!Q80,'Butlers Gorge'!Q56,'Cabramurra'!Q27,'Cape Bruny'!Q67,'Cape Leeuwin'!Q79,'Cape Moreton'!Q79,'Charleville'!Q79,'Coffs Harbour'!Q37,'Dalwallinu'!Q33,'Dubbo'!Q68,'Eddytstone Point'!Q79,'Esperance'!Q79,'Georgetown'!Q87,'Hobart'!Q71,'Horn Island'!Q38,'Karijini North'!Q59,'Katanning'!Q81,'Launceston'!Q87,'Laverton'!Q45,'Longreach'!Q79,'Low Head'!Q80,'Mackay'!Q79,'Marree'!Q81,'Melbourne'!Q79,'Miles'!Q80,'Moree'!Q79,'Nhill'!Q85,'Nuriootpa'!Q32,'Orbost'!Q54,'Point Perpendicular'!Q48,'Port Hedland'!Q76,'Port Macquarie'!Q32,'Rockhampton'!Q49,'Sydney'!Q79,'Tarcoola'!Q68,'Tennant Creek'!Q78,'Thargomiindah'!Q35,'Tibooburra'!Q80,'Weipa'!Q21,'Wilsons Promontary'!Q83,'Wyalong'!Q27,'Yamba'!Q90)</f>
        <v>4.86304410735053</v>
      </c>
      <c r="K12" s="13">
        <f>AVERAGE('Albany'!S94,'Amberley'!S48,'Bridgetown'!S81,'Brisbane'!S79,'Broome'!S79,'Bundaberg'!S80,'Butlers Gorge'!S56,'Cabramurra'!S27,'Cape Bruny'!S67,'Cape Leeuwin'!S79,'Cape Moreton'!S79,'Charleville'!S79,'Coffs Harbour'!S37,'Dalwallinu'!S33,'Dubbo'!S68,'Eddytstone Point'!S79,'Esperance'!S79,'Georgetown'!S87,'Hobart'!S71,'Horn Island'!S38,'Karijini North'!S59,'Katanning'!S81,'Launceston'!S87,'Laverton'!S45,'Longreach'!S79,'Low Head'!S80,'Mackay'!S79,'Marree'!S81,'Melbourne'!S79,'Miles'!S80,'Moree'!S79,'Nhill'!S85,'Nuriootpa'!S32,'Orbost'!S54,'Point Perpendicular'!S48,'Port Hedland'!S76,'Port Macquarie'!S32,'Rockhampton'!S49,'Sydney'!S79,'Tarcoola'!S68,'Tennant Creek'!S78,'Thargomiindah'!S35,'Tibooburra'!S80,'Weipa'!S21,'Wilsons Promontary'!S83,'Wyalong'!S27,'Yamba'!S90)</f>
        <v>16.8468085106383</v>
      </c>
      <c r="L12" s="12">
        <f>AVERAGE('Albany'!T94,'Amberley'!T48,'Bridgetown'!T81,'Brisbane'!T79,'Broome'!T79,'Bundaberg'!T80,'Butlers Gorge'!T56,'Cabramurra'!T27,'Cape Bruny'!T67,'Cape Leeuwin'!T79,'Cape Moreton'!T79,'Charleville'!T79,'Coffs Harbour'!T37,'Dalwallinu'!T33,'Dubbo'!T68,'Eddytstone Point'!T79,'Esperance'!T79,'Georgetown'!T87,'Hobart'!T71,'Horn Island'!T38,'Karijini North'!T59,'Katanning'!T81,'Launceston'!T87,'Laverton'!T45,'Longreach'!T79,'Low Head'!T80,'Mackay'!T79,'Marree'!T81,'Melbourne'!T79,'Miles'!T80,'Moree'!T79,'Nhill'!T85,'Nuriootpa'!T32,'Orbost'!T54,'Point Perpendicular'!T48,'Port Hedland'!T76,'Port Macquarie'!T32,'Rockhampton'!T49,'Sydney'!T79,'Tarcoola'!T68,'Tennant Creek'!T78,'Thargomiindah'!T35,'Tibooburra'!T80,'Weipa'!T21,'Wilsons Promontary'!T83,'Wyalong'!T27,'Yamba'!T90)</f>
        <v>3.81212745592602</v>
      </c>
      <c r="M12" s="13">
        <f>AVERAGE('Albany'!V94,'Amberley'!V48,'Bridgetown'!V81,'Brisbane'!V79,'Broome'!V79,'Bundaberg'!V80,'Butlers Gorge'!V56,'Cabramurra'!V27,'Cape Bruny'!V67,'Cape Leeuwin'!V79,'Cape Moreton'!V79,'Charleville'!V79,'Coffs Harbour'!V37,'Dalwallinu'!V33,'Dubbo'!V68,'Esperance'!V79,'Georgetown'!V87,'Hobart'!V71,'Horn Island'!V38,'Karijini North'!V59,'Katanning'!V81,'Launceston'!V87,'Laverton'!V45,'Longreach'!V79,'Low Head'!V80,'Marree'!V81,'Melbourne'!V79,'Miles'!V80,'Moree'!V79,'Nhill'!V85,'Nuriootpa'!V32,'Orbost'!V54,'Point Perpendicular'!V48,'Port Hedland'!V76,'Port Macquarie'!V32,'Rockhampton'!V49,'Sydney'!V79,'Thargomiindah'!V35,'Tibooburra'!V80,'Weipa'!V21,'Wilsons Promontary'!V83,'Wyalong'!V27,'Yamba'!V90)</f>
        <v>3.44883720930233</v>
      </c>
      <c r="N12" s="12">
        <f>AVERAGE('Albany'!W94,'Amberley'!W48,'Bridgetown'!W81,'Brisbane'!W79,'Broome'!W79,'Bundaberg'!W80,'Butlers Gorge'!W56,'Cabramurra'!W27,'Cape Bruny'!W67,'Cape Leeuwin'!W79,'Cape Moreton'!W79,'Charleville'!W79,'Coffs Harbour'!W37,'Dalwallinu'!W33,'Dubbo'!W68,'Esperance'!W79,'Georgetown'!W87,'Hobart'!W71,'Horn Island'!W38,'Karijini North'!W59,'Katanning'!W81,'Launceston'!W87,'Laverton'!W45,'Longreach'!W79,'Low Head'!W80,'Marree'!W81,'Melbourne'!W79,'Miles'!W80,'Moree'!W79,'Nhill'!W85,'Nuriootpa'!W32,'Orbost'!W54,'Point Perpendicular'!W48,'Port Hedland'!W76,'Port Macquarie'!W32,'Rockhampton'!W49,'Sydney'!W79,'Thargomiindah'!W35,'Tibooburra'!W80,'Weipa'!W21,'Wilsons Promontary'!W83,'Wyalong'!W27,'Yamba'!W90)</f>
        <v>1.93762773249301</v>
      </c>
    </row>
    <row r="13" ht="23" customHeight="1">
      <c r="A13" s="10">
        <v>-9</v>
      </c>
      <c r="B13" s="11">
        <f>AVERAGE('Albany'!B95,'Amberley'!B49,'Bridgetown'!B82,'Brisbane'!B80,'Broome'!B80,'Bundaberg'!B81,'Butlers Gorge'!B57,'Cabramurra'!B28,'Cape Bruny'!B68,'Cape Leeuwin'!B80,'Cape Moreton'!B80,'Charleville'!B80,'Coffs Harbour'!B38,'Dalwallinu'!B34,'Dubbo'!B69,'Eddytstone Point'!B80,'Esperance'!B80,'Georgetown'!B88,'Hobart'!B72,'Horn Island'!B39,'Karijini North'!B60,'Katanning'!B82,'Launceston'!B88,'Laverton'!B46,'Longreach'!B80,'Low Head'!B81,'Mackay'!B80,'Marree'!B82,'Melbourne'!B80,'Miles'!B81,'Moree'!B80,'Nhill'!B86,'Nuriootpa'!B33,'Orbost'!B55,'Point Perpendicular'!B49,'Port Hedland'!B77,'Port Macquarie'!B33,'Rockhampton'!B50,'Sydney'!B80,'Tarcoola'!B69,'Tennant Creek'!B79,'Thargomiindah'!B36,'Tibooburra'!B81,'Weipa'!B22,'Wilsons Promontary'!B84,'Wyalong'!B28,'Yamba'!B91)</f>
        <v>31.468085106383</v>
      </c>
      <c r="C13" s="12">
        <f>AVERAGE('Albany'!D95,'Amberley'!D49,'Bridgetown'!D82,'Brisbane'!D80,'Broome'!D80,'Bundaberg'!D81,'Butlers Gorge'!D57,'Cabramurra'!D28,'Cape Bruny'!D68,'Cape Leeuwin'!D80,'Cape Moreton'!D80,'Charleville'!D80,'Coffs Harbour'!D38,'Dalwallinu'!D34,'Dubbo'!D69,'Eddytstone Point'!D80,'Esperance'!D80,'Georgetown'!D88,'Hobart'!D72,'Horn Island'!D39,'Karijini North'!D60,'Katanning'!D82,'Launceston'!D88,'Laverton'!D46,'Longreach'!D80,'Low Head'!D81,'Mackay'!D80,'Marree'!D82,'Melbourne'!D80,'Miles'!D81,'Moree'!D80,'Nhill'!D86,'Nuriootpa'!D33,'Orbost'!D55,'Point Perpendicular'!D49,'Port Hedland'!D77,'Port Macquarie'!D33,'Rockhampton'!D50,'Sydney'!D80,'Tarcoola'!D69,'Tennant Creek'!D79,'Thargomiindah'!D36,'Tibooburra'!D81,'Weipa'!D22,'Wilsons Promontary'!D84,'Wyalong'!D28,'Yamba'!D91)</f>
        <v>4.95272415985299</v>
      </c>
      <c r="D13" s="13">
        <f>AVERAGE('Albany'!G95,'Amberley'!G49,'Bridgetown'!G82,'Brisbane'!G80,'Broome'!G80,'Bundaberg'!G81,'Butlers Gorge'!G57,'Cabramurra'!G28,'Cape Bruny'!G68,'Cape Leeuwin'!G80,'Cape Moreton'!G80,'Charleville'!G80,'Coffs Harbour'!G38,'Dalwallinu'!G34,'Dubbo'!G69,'Eddytstone Point'!G80,'Esperance'!G80,'Georgetown'!G88,'Hobart'!G72,'Horn Island'!G39,'Karijini North'!G60,'Katanning'!G82,'Launceston'!G88,'Laverton'!G46,'Longreach'!G80,'Low Head'!G81,'Mackay'!G80,'Marree'!G82,'Melbourne'!G80,'Miles'!G81,'Moree'!G80,'Nhill'!G86,'Nuriootpa'!G33,'Orbost'!G55,'Point Perpendicular'!G49,'Port Hedland'!G77,'Port Macquarie'!G33,'Rockhampton'!G50,'Sydney'!G80,'Tarcoola'!G69,'Tennant Creek'!G79,'Thargomiindah'!G36,'Tibooburra'!G81,'Weipa'!G22,'Wilsons Promontary'!G84,'Wyalong'!G28,'Yamba'!G91)</f>
        <v>15.0851063829787</v>
      </c>
      <c r="E13" s="12">
        <f>AVERAGE('Albany'!I95,'Amberley'!I49,'Bridgetown'!I82,'Brisbane'!I80,'Broome'!I80,'Bundaberg'!I81,'Butlers Gorge'!I57,'Cabramurra'!I28,'Cape Bruny'!I68,'Cape Leeuwin'!I80,'Cape Moreton'!I80,'Charleville'!I80,'Coffs Harbour'!I38,'Dalwallinu'!I34,'Dubbo'!I69,'Eddytstone Point'!I80,'Esperance'!I80,'Georgetown'!I88,'Hobart'!I72,'Horn Island'!I39,'Karijini North'!I60,'Katanning'!I82,'Launceston'!I88,'Laverton'!I46,'Longreach'!I80,'Low Head'!I81,'Mackay'!I80,'Marree'!I82,'Melbourne'!I80,'Miles'!I81,'Moree'!I80,'Nhill'!I86,'Nuriootpa'!I33,'Orbost'!I55,'Point Perpendicular'!I49,'Port Hedland'!I77,'Port Macquarie'!I33,'Rockhampton'!I50,'Sydney'!I80,'Tarcoola'!I69,'Tennant Creek'!I79,'Thargomiindah'!I36,'Tibooburra'!I81,'Weipa'!I22,'Wilsons Promontary'!I84,'Wyalong'!I28,'Yamba'!I91)</f>
        <v>3.9875177341207</v>
      </c>
      <c r="F13" s="13">
        <f>AVERAGE('Albany'!L95,'Amberley'!L49,'Bridgetown'!L82,'Brisbane'!L80,'Broome'!L80,'Bundaberg'!L81,'Butlers Gorge'!L57,'Cabramurra'!L28,'Cape Bruny'!L68,'Cape Leeuwin'!L80,'Cape Moreton'!L80,'Charleville'!L80,'Coffs Harbour'!L38,'Dalwallinu'!L34,'Dubbo'!L69,'Esperance'!L80,'Georgetown'!L88,'Hobart'!L72,'Horn Island'!L39,'Karijini North'!L60,'Katanning'!L82,'Launceston'!L88,'Laverton'!L46,'Longreach'!L80,'Low Head'!L81,'Marree'!L82,'Melbourne'!L80,'Miles'!L81,'Moree'!L80,'Nhill'!L86,'Nuriootpa'!L33,'Orbost'!L55,'Point Perpendicular'!L49,'Port Hedland'!L77,'Port Macquarie'!L33,'Rockhampton'!L50,'Sydney'!L80,'Thargomiindah'!L36,'Tibooburra'!L81,'Weipa'!L22,'Wilsons Promontary'!L84,'Wyalong'!L28,'Yamba'!L91)</f>
        <v>2.37209302325581</v>
      </c>
      <c r="G13" s="12">
        <f>AVERAGE('Albany'!N95,'Amberley'!N49,'Bridgetown'!N82,'Brisbane'!N80,'Broome'!N80,'Bundaberg'!N81,'Butlers Gorge'!N57,'Cabramurra'!N28,'Cape Bruny'!N68,'Cape Leeuwin'!N80,'Cape Moreton'!N80,'Charleville'!N80,'Coffs Harbour'!N38,'Dalwallinu'!N34,'Dubbo'!N69,'Esperance'!N80,'Georgetown'!N88,'Hobart'!N72,'Horn Island'!N39,'Karijini North'!N60,'Katanning'!N82,'Launceston'!N88,'Laverton'!N46,'Longreach'!N80,'Low Head'!N81,'Marree'!N82,'Melbourne'!N80,'Miles'!N81,'Moree'!N80,'Nhill'!N86,'Nuriootpa'!N33,'Orbost'!N55,'Point Perpendicular'!N49,'Port Hedland'!N77,'Port Macquarie'!N33,'Rockhampton'!N50,'Sydney'!N80,'Thargomiindah'!N36,'Tibooburra'!N81,'Weipa'!N22,'Wilsons Promontary'!N84,'Wyalong'!N28,'Yamba'!N91)</f>
        <v>1.5214594356261</v>
      </c>
      <c r="H13" s="10">
        <v>-9</v>
      </c>
      <c r="I13" s="11">
        <f>AVERAGE('Albany'!P95,'Amberley'!P49,'Bridgetown'!P82,'Brisbane'!P80,'Broome'!P80,'Bundaberg'!P81,'Butlers Gorge'!P57,'Cabramurra'!P28,'Cape Bruny'!P68,'Cape Leeuwin'!P80,'Cape Moreton'!P80,'Charleville'!P80,'Coffs Harbour'!P38,'Dalwallinu'!P34,'Dubbo'!P69,'Eddytstone Point'!P80,'Esperance'!P80,'Georgetown'!P88,'Hobart'!P72,'Horn Island'!P39,'Karijini North'!P60,'Katanning'!P82,'Launceston'!P88,'Laverton'!P46,'Longreach'!P80,'Low Head'!P81,'Mackay'!P80,'Marree'!P82,'Melbourne'!P80,'Miles'!P81,'Moree'!P80,'Nhill'!P86,'Nuriootpa'!P33,'Orbost'!P55,'Point Perpendicular'!P49,'Port Hedland'!P77,'Port Macquarie'!P33,'Rockhampton'!P50,'Sydney'!P80,'Tarcoola'!P69,'Tennant Creek'!P79,'Thargomiindah'!P36,'Tibooburra'!P81,'Weipa'!P22,'Wilsons Promontary'!P84,'Wyalong'!P28,'Yamba'!P91)</f>
        <v>34.4799054373523</v>
      </c>
      <c r="J13" s="12">
        <f>AVERAGE('Albany'!Q95,'Amberley'!Q49,'Bridgetown'!Q82,'Brisbane'!Q80,'Broome'!Q80,'Bundaberg'!Q81,'Butlers Gorge'!Q57,'Cabramurra'!Q28,'Cape Bruny'!Q68,'Cape Leeuwin'!Q80,'Cape Moreton'!Q80,'Charleville'!Q80,'Coffs Harbour'!Q38,'Dalwallinu'!Q34,'Dubbo'!Q69,'Eddytstone Point'!Q80,'Esperance'!Q80,'Georgetown'!Q88,'Hobart'!Q72,'Horn Island'!Q39,'Karijini North'!Q60,'Katanning'!Q82,'Launceston'!Q88,'Laverton'!Q46,'Longreach'!Q80,'Low Head'!Q81,'Mackay'!Q80,'Marree'!Q82,'Melbourne'!Q80,'Miles'!Q81,'Moree'!Q80,'Nhill'!Q86,'Nuriootpa'!Q33,'Orbost'!Q55,'Point Perpendicular'!Q49,'Port Hedland'!Q77,'Port Macquarie'!Q33,'Rockhampton'!Q50,'Sydney'!Q80,'Tarcoola'!Q69,'Tennant Creek'!Q79,'Thargomiindah'!Q36,'Tibooburra'!Q81,'Weipa'!Q22,'Wilsons Promontary'!Q84,'Wyalong'!Q28,'Yamba'!Q91)</f>
        <v>4.87123835178235</v>
      </c>
      <c r="K13" s="13">
        <f>AVERAGE('Albany'!S95,'Amberley'!S49,'Bridgetown'!S82,'Brisbane'!S80,'Broome'!S80,'Bundaberg'!S81,'Butlers Gorge'!S57,'Cabramurra'!S28,'Cape Bruny'!S68,'Cape Leeuwin'!S80,'Cape Moreton'!S80,'Charleville'!S80,'Coffs Harbour'!S38,'Dalwallinu'!S34,'Dubbo'!S69,'Eddytstone Point'!S80,'Esperance'!S80,'Georgetown'!S88,'Hobart'!S72,'Horn Island'!S39,'Karijini North'!S60,'Katanning'!S82,'Launceston'!S88,'Laverton'!S46,'Longreach'!S80,'Low Head'!S81,'Mackay'!S80,'Marree'!S82,'Melbourne'!S80,'Miles'!S81,'Moree'!S80,'Nhill'!S86,'Nuriootpa'!S33,'Orbost'!S55,'Point Perpendicular'!S49,'Port Hedland'!S77,'Port Macquarie'!S33,'Rockhampton'!S50,'Sydney'!S80,'Tarcoola'!S69,'Tennant Creek'!S79,'Thargomiindah'!S36,'Tibooburra'!S81,'Weipa'!S22,'Wilsons Promontary'!S84,'Wyalong'!S28,'Yamba'!S91)</f>
        <v>16.9172576832151</v>
      </c>
      <c r="L13" s="12">
        <f>AVERAGE('Albany'!T95,'Amberley'!T49,'Bridgetown'!T82,'Brisbane'!T80,'Broome'!T80,'Bundaberg'!T81,'Butlers Gorge'!T57,'Cabramurra'!T28,'Cape Bruny'!T68,'Cape Leeuwin'!T80,'Cape Moreton'!T80,'Charleville'!T80,'Coffs Harbour'!T38,'Dalwallinu'!T34,'Dubbo'!T69,'Eddytstone Point'!T80,'Esperance'!T80,'Georgetown'!T88,'Hobart'!T72,'Horn Island'!T39,'Karijini North'!T60,'Katanning'!T82,'Launceston'!T88,'Laverton'!T46,'Longreach'!T80,'Low Head'!T81,'Mackay'!T80,'Marree'!T82,'Melbourne'!T80,'Miles'!T81,'Moree'!T80,'Nhill'!T86,'Nuriootpa'!T33,'Orbost'!T55,'Point Perpendicular'!T49,'Port Hedland'!T77,'Port Macquarie'!T33,'Rockhampton'!T50,'Sydney'!T80,'Tarcoola'!T69,'Tennant Creek'!T79,'Thargomiindah'!T36,'Tibooburra'!T81,'Weipa'!T22,'Wilsons Promontary'!T84,'Wyalong'!T28,'Yamba'!T91)</f>
        <v>3.81888542957092</v>
      </c>
      <c r="M13" s="13">
        <f>AVERAGE('Albany'!V95,'Amberley'!V49,'Bridgetown'!V82,'Brisbane'!V80,'Broome'!V80,'Bundaberg'!V81,'Butlers Gorge'!V57,'Cabramurra'!V28,'Cape Bruny'!V68,'Cape Leeuwin'!V80,'Cape Moreton'!V80,'Charleville'!V80,'Coffs Harbour'!V38,'Dalwallinu'!V34,'Dubbo'!V69,'Esperance'!V80,'Georgetown'!V88,'Hobart'!V72,'Horn Island'!V39,'Karijini North'!V60,'Katanning'!V82,'Launceston'!V88,'Laverton'!V46,'Longreach'!V80,'Low Head'!V81,'Marree'!V82,'Melbourne'!V80,'Miles'!V81,'Moree'!V80,'Nhill'!V86,'Nuriootpa'!V33,'Orbost'!V55,'Point Perpendicular'!V49,'Port Hedland'!V77,'Port Macquarie'!V33,'Rockhampton'!V50,'Sydney'!V80,'Thargomiindah'!V36,'Tibooburra'!V81,'Weipa'!V22,'Wilsons Promontary'!V84,'Wyalong'!V28,'Yamba'!V91)</f>
        <v>3.50129198966408</v>
      </c>
      <c r="N13" s="12">
        <f>AVERAGE('Albany'!W95,'Amberley'!W49,'Bridgetown'!W82,'Brisbane'!W80,'Broome'!W80,'Bundaberg'!W81,'Butlers Gorge'!W57,'Cabramurra'!W28,'Cape Bruny'!W68,'Cape Leeuwin'!W80,'Cape Moreton'!W80,'Charleville'!W80,'Coffs Harbour'!W38,'Dalwallinu'!W34,'Dubbo'!W69,'Esperance'!W80,'Georgetown'!W88,'Hobart'!W72,'Horn Island'!W39,'Karijini North'!W60,'Katanning'!W82,'Launceston'!W88,'Laverton'!W46,'Longreach'!W80,'Low Head'!W81,'Marree'!W82,'Melbourne'!W80,'Miles'!W81,'Moree'!W80,'Nhill'!W86,'Nuriootpa'!W33,'Orbost'!W55,'Point Perpendicular'!W49,'Port Hedland'!W77,'Port Macquarie'!W33,'Rockhampton'!W50,'Sydney'!W80,'Thargomiindah'!W36,'Tibooburra'!W81,'Weipa'!W22,'Wilsons Promontary'!W84,'Wyalong'!W28,'Yamba'!W91)</f>
        <v>1.94890512180061</v>
      </c>
    </row>
    <row r="14" ht="23" customHeight="1">
      <c r="A14" s="10">
        <v>-8</v>
      </c>
      <c r="B14" s="11">
        <f>AVERAGE('Albany'!B96,'Amberley'!B50,'Bridgetown'!B83,'Brisbane'!B81,'Broome'!B81,'Bundaberg'!B82,'Butlers Gorge'!B58,'Cabramurra'!B29,'Cape Bruny'!B69,'Cape Leeuwin'!B81,'Cape Moreton'!B81,'Charleville'!B81,'Coffs Harbour'!B39,'Dalwallinu'!B35,'Dubbo'!B70,'Eddytstone Point'!B81,'Esperance'!B81,'Georgetown'!B89,'Hobart'!B73,'Horn Island'!B40,'Karijini North'!B61,'Katanning'!B83,'Launceston'!B89,'Laverton'!B47,'Longreach'!B81,'Low Head'!B82,'Mackay'!B81,'Marree'!B83,'Melbourne'!B81,'Miles'!B82,'Moree'!B81,'Nhill'!B87,'Nuriootpa'!B34,'Orbost'!B56,'Point Perpendicular'!B50,'Port Hedland'!B78,'Port Macquarie'!B34,'Rockhampton'!B51,'Sydney'!B81,'Tarcoola'!B70,'Tennant Creek'!B80,'Thargomiindah'!B37,'Tibooburra'!B82,'Weipa'!B23,'Wilsons Promontary'!B85,'Wyalong'!B29,'Yamba'!B92)</f>
        <v>28.1063829787234</v>
      </c>
      <c r="C14" s="12">
        <f>AVERAGE('Albany'!D96,'Amberley'!D50,'Bridgetown'!D83,'Brisbane'!D81,'Broome'!D81,'Bundaberg'!D82,'Butlers Gorge'!D58,'Cabramurra'!D29,'Cape Bruny'!D69,'Cape Leeuwin'!D81,'Cape Moreton'!D81,'Charleville'!D81,'Coffs Harbour'!D39,'Dalwallinu'!D35,'Dubbo'!D70,'Eddytstone Point'!D81,'Esperance'!D81,'Georgetown'!D89,'Hobart'!D73,'Horn Island'!D40,'Karijini North'!D61,'Katanning'!D83,'Launceston'!D89,'Laverton'!D47,'Longreach'!D81,'Low Head'!D82,'Mackay'!D81,'Marree'!D83,'Melbourne'!D81,'Miles'!D82,'Moree'!D81,'Nhill'!D87,'Nuriootpa'!D34,'Orbost'!D56,'Point Perpendicular'!D50,'Port Hedland'!D78,'Port Macquarie'!D34,'Rockhampton'!D51,'Sydney'!D81,'Tarcoola'!D70,'Tennant Creek'!D80,'Thargomiindah'!D37,'Tibooburra'!D82,'Weipa'!D23,'Wilsons Promontary'!D85,'Wyalong'!D29,'Yamba'!D92)</f>
        <v>5.0034779203109</v>
      </c>
      <c r="D14" s="13">
        <f>AVERAGE('Albany'!G96,'Amberley'!G50,'Bridgetown'!G83,'Brisbane'!G81,'Broome'!G81,'Bundaberg'!G82,'Butlers Gorge'!G58,'Cabramurra'!G29,'Cape Bruny'!G69,'Cape Leeuwin'!G81,'Cape Moreton'!G81,'Charleville'!G81,'Coffs Harbour'!G39,'Dalwallinu'!G35,'Dubbo'!G70,'Eddytstone Point'!G81,'Esperance'!G81,'Georgetown'!G89,'Hobart'!G73,'Horn Island'!G40,'Karijini North'!G61,'Katanning'!G83,'Launceston'!G89,'Laverton'!G47,'Longreach'!G81,'Low Head'!G82,'Mackay'!G81,'Marree'!G83,'Melbourne'!G81,'Miles'!G82,'Moree'!G81,'Nhill'!G87,'Nuriootpa'!G34,'Orbost'!G56,'Point Perpendicular'!G50,'Port Hedland'!G78,'Port Macquarie'!G34,'Rockhampton'!G51,'Sydney'!G81,'Tarcoola'!G70,'Tennant Creek'!G80,'Thargomiindah'!G37,'Tibooburra'!G82,'Weipa'!G23,'Wilsons Promontary'!G85,'Wyalong'!G29,'Yamba'!G92)</f>
        <v>12.7021276595745</v>
      </c>
      <c r="E14" s="12">
        <f>AVERAGE('Albany'!I96,'Amberley'!I50,'Bridgetown'!I83,'Brisbane'!I81,'Broome'!I81,'Bundaberg'!I82,'Butlers Gorge'!I58,'Cabramurra'!I29,'Cape Bruny'!I69,'Cape Leeuwin'!I81,'Cape Moreton'!I81,'Charleville'!I81,'Coffs Harbour'!I39,'Dalwallinu'!I35,'Dubbo'!I70,'Eddytstone Point'!I81,'Esperance'!I81,'Georgetown'!I89,'Hobart'!I73,'Horn Island'!I40,'Karijini North'!I61,'Katanning'!I83,'Launceston'!I89,'Laverton'!I47,'Longreach'!I81,'Low Head'!I82,'Mackay'!I81,'Marree'!I83,'Melbourne'!I81,'Miles'!I82,'Moree'!I81,'Nhill'!I87,'Nuriootpa'!I34,'Orbost'!I56,'Point Perpendicular'!I50,'Port Hedland'!I78,'Port Macquarie'!I34,'Rockhampton'!I51,'Sydney'!I81,'Tarcoola'!I70,'Tennant Creek'!I80,'Thargomiindah'!I37,'Tibooburra'!I82,'Weipa'!I23,'Wilsons Promontary'!I85,'Wyalong'!I29,'Yamba'!I92)</f>
        <v>3.81892847510853</v>
      </c>
      <c r="F14" s="13">
        <f>AVERAGE('Albany'!L96,'Amberley'!L50,'Bridgetown'!L83,'Brisbane'!L81,'Broome'!L81,'Bundaberg'!L82,'Butlers Gorge'!L58,'Cabramurra'!L29,'Cape Bruny'!L69,'Cape Leeuwin'!L81,'Cape Moreton'!L81,'Charleville'!L81,'Coffs Harbour'!L39,'Dalwallinu'!L35,'Dubbo'!L70,'Esperance'!L81,'Georgetown'!L89,'Hobart'!L73,'Horn Island'!L40,'Karijini North'!L61,'Katanning'!L83,'Launceston'!L89,'Laverton'!L47,'Longreach'!L81,'Low Head'!L82,'Marree'!L83,'Melbourne'!L81,'Miles'!L82,'Moree'!L81,'Nhill'!L87,'Nuriootpa'!L34,'Orbost'!L56,'Point Perpendicular'!L50,'Port Hedland'!L78,'Port Macquarie'!L34,'Rockhampton'!L51,'Sydney'!L81,'Thargomiindah'!L37,'Tibooburra'!L82,'Weipa'!L23,'Wilsons Promontary'!L85,'Wyalong'!L29,'Yamba'!L92)</f>
        <v>2.3953488372093</v>
      </c>
      <c r="G14" s="12">
        <f>AVERAGE('Albany'!N96,'Amberley'!N50,'Bridgetown'!N83,'Brisbane'!N81,'Broome'!N81,'Bundaberg'!N82,'Butlers Gorge'!N58,'Cabramurra'!N29,'Cape Bruny'!N69,'Cape Leeuwin'!N81,'Cape Moreton'!N81,'Charleville'!N81,'Coffs Harbour'!N39,'Dalwallinu'!N35,'Dubbo'!N70,'Esperance'!N81,'Georgetown'!N89,'Hobart'!N73,'Horn Island'!N40,'Karijini North'!N61,'Katanning'!N83,'Launceston'!N89,'Laverton'!N47,'Longreach'!N81,'Low Head'!N82,'Marree'!N83,'Melbourne'!N81,'Miles'!N82,'Moree'!N81,'Nhill'!N87,'Nuriootpa'!N34,'Orbost'!N56,'Point Perpendicular'!N50,'Port Hedland'!N78,'Port Macquarie'!N34,'Rockhampton'!N51,'Sydney'!N81,'Thargomiindah'!N37,'Tibooburra'!N82,'Weipa'!N23,'Wilsons Promontary'!N85,'Wyalong'!N29,'Yamba'!N92)</f>
        <v>1.51084229390681</v>
      </c>
      <c r="H14" s="10">
        <v>-8</v>
      </c>
      <c r="I14" s="11">
        <f>AVERAGE('Albany'!P96,'Amberley'!P50,'Bridgetown'!P83,'Brisbane'!P81,'Broome'!P81,'Bundaberg'!P82,'Butlers Gorge'!P58,'Cabramurra'!P29,'Cape Bruny'!P69,'Cape Leeuwin'!P81,'Cape Moreton'!P81,'Charleville'!P81,'Coffs Harbour'!P39,'Dalwallinu'!P35,'Dubbo'!P70,'Eddytstone Point'!P81,'Esperance'!P81,'Georgetown'!P89,'Hobart'!P73,'Horn Island'!P40,'Karijini North'!P61,'Katanning'!P83,'Launceston'!P89,'Laverton'!P47,'Longreach'!P81,'Low Head'!P82,'Mackay'!P81,'Marree'!P83,'Melbourne'!P81,'Miles'!P82,'Moree'!P81,'Nhill'!P87,'Nuriootpa'!P34,'Orbost'!P56,'Point Perpendicular'!P50,'Port Hedland'!P78,'Port Macquarie'!P34,'Rockhampton'!P51,'Sydney'!P81,'Tarcoola'!P70,'Tennant Creek'!P80,'Thargomiindah'!P37,'Tibooburra'!P82,'Weipa'!P23,'Wilsons Promontary'!P85,'Wyalong'!P29,'Yamba'!P92)</f>
        <v>34.8563829787234</v>
      </c>
      <c r="J14" s="12">
        <f>AVERAGE('Albany'!Q96,'Amberley'!Q50,'Bridgetown'!Q83,'Brisbane'!Q81,'Broome'!Q81,'Bundaberg'!Q82,'Butlers Gorge'!Q58,'Cabramurra'!Q29,'Cape Bruny'!Q69,'Cape Leeuwin'!Q81,'Cape Moreton'!Q81,'Charleville'!Q81,'Coffs Harbour'!Q39,'Dalwallinu'!Q35,'Dubbo'!Q70,'Eddytstone Point'!Q81,'Esperance'!Q81,'Georgetown'!Q89,'Hobart'!Q73,'Horn Island'!Q40,'Karijini North'!Q61,'Katanning'!Q83,'Launceston'!Q89,'Laverton'!Q47,'Longreach'!Q81,'Low Head'!Q82,'Mackay'!Q81,'Marree'!Q83,'Melbourne'!Q81,'Miles'!Q82,'Moree'!Q81,'Nhill'!Q87,'Nuriootpa'!Q34,'Orbost'!Q56,'Point Perpendicular'!Q50,'Port Hedland'!Q78,'Port Macquarie'!Q34,'Rockhampton'!Q51,'Sydney'!Q81,'Tarcoola'!Q70,'Tennant Creek'!Q80,'Thargomiindah'!Q37,'Tibooburra'!Q82,'Weipa'!Q23,'Wilsons Promontary'!Q85,'Wyalong'!Q29,'Yamba'!Q92)</f>
        <v>4.86091029863311</v>
      </c>
      <c r="K14" s="13">
        <f>AVERAGE('Albany'!S96,'Amberley'!S50,'Bridgetown'!S83,'Brisbane'!S81,'Broome'!S81,'Bundaberg'!S82,'Butlers Gorge'!S58,'Cabramurra'!S29,'Cape Bruny'!S69,'Cape Leeuwin'!S81,'Cape Moreton'!S81,'Charleville'!S81,'Coffs Harbour'!S39,'Dalwallinu'!S35,'Dubbo'!S70,'Eddytstone Point'!S81,'Esperance'!S81,'Georgetown'!S89,'Hobart'!S73,'Horn Island'!S40,'Karijini North'!S61,'Katanning'!S83,'Launceston'!S89,'Laverton'!S47,'Longreach'!S81,'Low Head'!S82,'Mackay'!S81,'Marree'!S83,'Melbourne'!S81,'Miles'!S82,'Moree'!S81,'Nhill'!S87,'Nuriootpa'!S34,'Orbost'!S56,'Point Perpendicular'!S50,'Port Hedland'!S78,'Port Macquarie'!S34,'Rockhampton'!S51,'Sydney'!S81,'Tarcoola'!S70,'Tennant Creek'!S80,'Thargomiindah'!S37,'Tibooburra'!S82,'Weipa'!S23,'Wilsons Promontary'!S85,'Wyalong'!S29,'Yamba'!S92)</f>
        <v>17.1462765957447</v>
      </c>
      <c r="L14" s="12">
        <f>AVERAGE('Albany'!T96,'Amberley'!T50,'Bridgetown'!T83,'Brisbane'!T81,'Broome'!T81,'Bundaberg'!T82,'Butlers Gorge'!T58,'Cabramurra'!T29,'Cape Bruny'!T69,'Cape Leeuwin'!T81,'Cape Moreton'!T81,'Charleville'!T81,'Coffs Harbour'!T39,'Dalwallinu'!T35,'Dubbo'!T70,'Eddytstone Point'!T81,'Esperance'!T81,'Georgetown'!T89,'Hobart'!T73,'Horn Island'!T40,'Karijini North'!T61,'Katanning'!T83,'Launceston'!T89,'Laverton'!T47,'Longreach'!T81,'Low Head'!T82,'Mackay'!T81,'Marree'!T83,'Melbourne'!T81,'Miles'!T82,'Moree'!T81,'Nhill'!T87,'Nuriootpa'!T34,'Orbost'!T56,'Point Perpendicular'!T50,'Port Hedland'!T78,'Port Macquarie'!T34,'Rockhampton'!T51,'Sydney'!T81,'Tarcoola'!T70,'Tennant Creek'!T80,'Thargomiindah'!T37,'Tibooburra'!T82,'Weipa'!T23,'Wilsons Promontary'!T85,'Wyalong'!T29,'Yamba'!T92)</f>
        <v>3.79772385300753</v>
      </c>
      <c r="M14" s="13">
        <f>AVERAGE('Albany'!V96,'Amberley'!V50,'Bridgetown'!V83,'Brisbane'!V81,'Broome'!V81,'Bundaberg'!V82,'Butlers Gorge'!V58,'Cabramurra'!V29,'Cape Bruny'!V69,'Cape Leeuwin'!V81,'Cape Moreton'!V81,'Charleville'!V81,'Coffs Harbour'!V39,'Dalwallinu'!V35,'Dubbo'!V70,'Esperance'!V81,'Georgetown'!V89,'Hobart'!V73,'Horn Island'!V40,'Karijini North'!V61,'Katanning'!V83,'Launceston'!V89,'Laverton'!V47,'Longreach'!V81,'Low Head'!V82,'Marree'!V83,'Melbourne'!V81,'Miles'!V82,'Moree'!V81,'Nhill'!V87,'Nuriootpa'!V34,'Orbost'!V56,'Point Perpendicular'!V50,'Port Hedland'!V78,'Port Macquarie'!V34,'Rockhampton'!V51,'Sydney'!V81,'Thargomiindah'!V37,'Tibooburra'!V82,'Weipa'!V23,'Wilsons Promontary'!V85,'Wyalong'!V29,'Yamba'!V92)</f>
        <v>3.64244186046512</v>
      </c>
      <c r="N14" s="12">
        <f>AVERAGE('Albany'!W96,'Amberley'!W50,'Bridgetown'!W83,'Brisbane'!W81,'Broome'!W81,'Bundaberg'!W82,'Butlers Gorge'!W58,'Cabramurra'!W29,'Cape Bruny'!W69,'Cape Leeuwin'!W81,'Cape Moreton'!W81,'Charleville'!W81,'Coffs Harbour'!W39,'Dalwallinu'!W35,'Dubbo'!W70,'Esperance'!W81,'Georgetown'!W89,'Hobart'!W73,'Horn Island'!W40,'Karijini North'!W61,'Katanning'!W83,'Launceston'!W89,'Laverton'!W47,'Longreach'!W81,'Low Head'!W82,'Marree'!W83,'Melbourne'!W81,'Miles'!W82,'Moree'!W81,'Nhill'!W87,'Nuriootpa'!W34,'Orbost'!W56,'Point Perpendicular'!W50,'Port Hedland'!W78,'Port Macquarie'!W34,'Rockhampton'!W51,'Sydney'!W81,'Thargomiindah'!W37,'Tibooburra'!W82,'Weipa'!W23,'Wilsons Promontary'!W85,'Wyalong'!W29,'Yamba'!W92)</f>
        <v>1.94545593004938</v>
      </c>
    </row>
    <row r="15" ht="23" customHeight="1">
      <c r="A15" s="10">
        <v>-7</v>
      </c>
      <c r="B15" s="11">
        <f>AVERAGE('Albany'!B97,'Amberley'!B51,'Bridgetown'!B84,'Brisbane'!B82,'Broome'!B82,'Bundaberg'!B83,'Butlers Gorge'!B59,'Cabramurra'!B30,'Cape Bruny'!B70,'Cape Leeuwin'!B82,'Cape Moreton'!B82,'Charleville'!B82,'Coffs Harbour'!B40,'Dalwallinu'!B36,'Dubbo'!B71,'Eddytstone Point'!B82,'Esperance'!B82,'Georgetown'!B90,'Hobart'!B74,'Horn Island'!B41,'Karijini North'!B62,'Katanning'!B84,'Launceston'!B90,'Laverton'!B48,'Longreach'!B82,'Low Head'!B83,'Mackay'!B82,'Marree'!B84,'Melbourne'!B82,'Miles'!B83,'Moree'!B82,'Nhill'!B88,'Nuriootpa'!B35,'Orbost'!B57,'Point Perpendicular'!B51,'Port Hedland'!B79,'Port Macquarie'!B35,'Rockhampton'!B52,'Sydney'!B82,'Tarcoola'!B71,'Tennant Creek'!B81,'Thargomiindah'!B38,'Tibooburra'!B83,'Weipa'!B24,'Wilsons Promontary'!B86,'Wyalong'!B30,'Yamba'!B93)</f>
        <v>34.3191489361702</v>
      </c>
      <c r="C15" s="12">
        <f>AVERAGE('Albany'!D97,'Amberley'!D51,'Bridgetown'!D84,'Brisbane'!D82,'Broome'!D82,'Bundaberg'!D83,'Butlers Gorge'!D59,'Cabramurra'!D30,'Cape Bruny'!D70,'Cape Leeuwin'!D82,'Cape Moreton'!D82,'Charleville'!D82,'Coffs Harbour'!D40,'Dalwallinu'!D36,'Dubbo'!D71,'Eddytstone Point'!D82,'Esperance'!D82,'Georgetown'!D90,'Hobart'!D74,'Horn Island'!D41,'Karijini North'!D62,'Katanning'!D84,'Launceston'!D90,'Laverton'!D48,'Longreach'!D82,'Low Head'!D83,'Mackay'!D82,'Marree'!D84,'Melbourne'!D82,'Miles'!D83,'Moree'!D82,'Nhill'!D88,'Nuriootpa'!D35,'Orbost'!D57,'Point Perpendicular'!D51,'Port Hedland'!D79,'Port Macquarie'!D35,'Rockhampton'!D52,'Sydney'!D82,'Tarcoola'!D71,'Tennant Creek'!D81,'Thargomiindah'!D38,'Tibooburra'!D83,'Weipa'!D24,'Wilsons Promontary'!D86,'Wyalong'!D30,'Yamba'!D93)</f>
        <v>4.71184182153068</v>
      </c>
      <c r="D15" s="13">
        <f>AVERAGE('Albany'!G97,'Amberley'!G51,'Bridgetown'!G84,'Brisbane'!G82,'Broome'!G82,'Bundaberg'!G83,'Butlers Gorge'!G59,'Cabramurra'!G30,'Cape Bruny'!G70,'Cape Leeuwin'!G82,'Cape Moreton'!G82,'Charleville'!G82,'Coffs Harbour'!G40,'Dalwallinu'!G36,'Dubbo'!G71,'Eddytstone Point'!G82,'Esperance'!G82,'Georgetown'!G90,'Hobart'!G74,'Horn Island'!G41,'Karijini North'!G62,'Katanning'!G84,'Launceston'!G90,'Laverton'!G48,'Longreach'!G82,'Low Head'!G83,'Mackay'!G82,'Marree'!G84,'Melbourne'!G82,'Miles'!G83,'Moree'!G82,'Nhill'!G88,'Nuriootpa'!G35,'Orbost'!G57,'Point Perpendicular'!G51,'Port Hedland'!G79,'Port Macquarie'!G35,'Rockhampton'!G52,'Sydney'!G82,'Tarcoola'!G71,'Tennant Creek'!G81,'Thargomiindah'!G38,'Tibooburra'!G83,'Weipa'!G24,'Wilsons Promontary'!G86,'Wyalong'!G30,'Yamba'!G93)</f>
        <v>17.4893617021277</v>
      </c>
      <c r="E15" s="12">
        <f>AVERAGE('Albany'!I97,'Amberley'!I51,'Bridgetown'!I84,'Brisbane'!I82,'Broome'!I82,'Bundaberg'!I83,'Butlers Gorge'!I59,'Cabramurra'!I30,'Cape Bruny'!I70,'Cape Leeuwin'!I82,'Cape Moreton'!I82,'Charleville'!I82,'Coffs Harbour'!I40,'Dalwallinu'!I36,'Dubbo'!I71,'Eddytstone Point'!I82,'Esperance'!I82,'Georgetown'!I90,'Hobart'!I74,'Horn Island'!I41,'Karijini North'!I62,'Katanning'!I84,'Launceston'!I90,'Laverton'!I48,'Longreach'!I82,'Low Head'!I83,'Mackay'!I82,'Marree'!I84,'Melbourne'!I82,'Miles'!I83,'Moree'!I82,'Nhill'!I88,'Nuriootpa'!I35,'Orbost'!I57,'Point Perpendicular'!I51,'Port Hedland'!I79,'Port Macquarie'!I35,'Rockhampton'!I52,'Sydney'!I82,'Tarcoola'!I71,'Tennant Creek'!I81,'Thargomiindah'!I38,'Tibooburra'!I83,'Weipa'!I24,'Wilsons Promontary'!I86,'Wyalong'!I30,'Yamba'!I93)</f>
        <v>3.69498311613332</v>
      </c>
      <c r="F15" s="13">
        <f>AVERAGE('Albany'!L97,'Amberley'!L51,'Bridgetown'!L84,'Brisbane'!L82,'Broome'!L82,'Bundaberg'!L83,'Butlers Gorge'!L59,'Cabramurra'!L30,'Cape Bruny'!L70,'Cape Leeuwin'!L82,'Cape Moreton'!L82,'Charleville'!L82,'Coffs Harbour'!L40,'Dalwallinu'!L36,'Dubbo'!L71,'Esperance'!L82,'Georgetown'!L90,'Hobart'!L74,'Horn Island'!L41,'Karijini North'!L62,'Katanning'!L84,'Launceston'!L90,'Laverton'!L48,'Longreach'!L82,'Low Head'!L83,'Marree'!L84,'Melbourne'!L82,'Miles'!L83,'Moree'!L82,'Nhill'!L88,'Nuriootpa'!L35,'Orbost'!L57,'Point Perpendicular'!L51,'Port Hedland'!L79,'Port Macquarie'!L35,'Rockhampton'!L52,'Sydney'!L82,'Thargomiindah'!L38,'Tibooburra'!L83,'Weipa'!L24,'Wilsons Promontary'!L86,'Wyalong'!L30,'Yamba'!L93)</f>
        <v>3.83720930232558</v>
      </c>
      <c r="G15" s="12">
        <f>AVERAGE('Albany'!N97,'Amberley'!N51,'Bridgetown'!N84,'Brisbane'!N82,'Broome'!N82,'Bundaberg'!N83,'Butlers Gorge'!N59,'Cabramurra'!N30,'Cape Bruny'!N70,'Cape Leeuwin'!N82,'Cape Moreton'!N82,'Charleville'!N82,'Coffs Harbour'!N40,'Dalwallinu'!N36,'Dubbo'!N71,'Esperance'!N82,'Georgetown'!N90,'Hobart'!N74,'Horn Island'!N41,'Karijini North'!N62,'Katanning'!N84,'Launceston'!N90,'Laverton'!N48,'Longreach'!N82,'Low Head'!N83,'Marree'!N84,'Melbourne'!N82,'Miles'!N83,'Moree'!N82,'Nhill'!N88,'Nuriootpa'!N35,'Orbost'!N57,'Point Perpendicular'!N51,'Port Hedland'!N79,'Port Macquarie'!N35,'Rockhampton'!N52,'Sydney'!N82,'Thargomiindah'!N38,'Tibooburra'!N83,'Weipa'!N24,'Wilsons Promontary'!N86,'Wyalong'!N30,'Yamba'!N93)</f>
        <v>2.06599951642732</v>
      </c>
      <c r="H15" s="10">
        <v>-7</v>
      </c>
      <c r="I15" s="11">
        <f>AVERAGE('Albany'!P97,'Amberley'!P51,'Bridgetown'!P84,'Brisbane'!P82,'Broome'!P82,'Bundaberg'!P83,'Butlers Gorge'!P59,'Cabramurra'!P30,'Cape Bruny'!P70,'Cape Leeuwin'!P82,'Cape Moreton'!P82,'Charleville'!P82,'Coffs Harbour'!P40,'Dalwallinu'!P36,'Dubbo'!P71,'Eddytstone Point'!P82,'Esperance'!P82,'Georgetown'!P90,'Hobart'!P74,'Horn Island'!P41,'Karijini North'!P62,'Katanning'!P84,'Launceston'!P90,'Laverton'!P48,'Longreach'!P82,'Low Head'!P83,'Mackay'!P82,'Marree'!P84,'Melbourne'!P82,'Miles'!P83,'Moree'!P82,'Nhill'!P88,'Nuriootpa'!P35,'Orbost'!P57,'Point Perpendicular'!P51,'Port Hedland'!P79,'Port Macquarie'!P35,'Rockhampton'!P52,'Sydney'!P82,'Tarcoola'!P71,'Tennant Creek'!P81,'Thargomiindah'!P38,'Tibooburra'!P83,'Weipa'!P24,'Wilsons Promontary'!P86,'Wyalong'!P30,'Yamba'!P93)</f>
        <v>35.8206686930091</v>
      </c>
      <c r="J15" s="12">
        <f>AVERAGE('Albany'!Q97,'Amberley'!Q51,'Bridgetown'!Q84,'Brisbane'!Q82,'Broome'!Q82,'Bundaberg'!Q83,'Butlers Gorge'!Q59,'Cabramurra'!Q30,'Cape Bruny'!Q70,'Cape Leeuwin'!Q82,'Cape Moreton'!Q82,'Charleville'!Q82,'Coffs Harbour'!Q40,'Dalwallinu'!Q36,'Dubbo'!Q71,'Eddytstone Point'!Q82,'Esperance'!Q82,'Georgetown'!Q90,'Hobart'!Q74,'Horn Island'!Q41,'Karijini North'!Q62,'Katanning'!Q84,'Launceston'!Q90,'Laverton'!Q48,'Longreach'!Q82,'Low Head'!Q83,'Mackay'!Q82,'Marree'!Q84,'Melbourne'!Q82,'Miles'!Q83,'Moree'!Q82,'Nhill'!Q88,'Nuriootpa'!Q35,'Orbost'!Q57,'Point Perpendicular'!Q51,'Port Hedland'!Q79,'Port Macquarie'!Q35,'Rockhampton'!Q52,'Sydney'!Q82,'Tarcoola'!Q71,'Tennant Creek'!Q81,'Thargomiindah'!Q38,'Tibooburra'!Q83,'Weipa'!Q24,'Wilsons Promontary'!Q86,'Wyalong'!Q30,'Yamba'!Q93)</f>
        <v>4.84040195445744</v>
      </c>
      <c r="K15" s="13">
        <f>AVERAGE('Albany'!S97,'Amberley'!S51,'Bridgetown'!S84,'Brisbane'!S82,'Broome'!S82,'Bundaberg'!S83,'Butlers Gorge'!S59,'Cabramurra'!S30,'Cape Bruny'!S70,'Cape Leeuwin'!S82,'Cape Moreton'!S82,'Charleville'!S82,'Coffs Harbour'!S40,'Dalwallinu'!S36,'Dubbo'!S71,'Eddytstone Point'!S82,'Esperance'!S82,'Georgetown'!S90,'Hobart'!S74,'Horn Island'!S41,'Karijini North'!S62,'Katanning'!S84,'Launceston'!S90,'Laverton'!S48,'Longreach'!S82,'Low Head'!S83,'Mackay'!S82,'Marree'!S84,'Melbourne'!S82,'Miles'!S83,'Moree'!S82,'Nhill'!S88,'Nuriootpa'!S35,'Orbost'!S57,'Point Perpendicular'!S51,'Port Hedland'!S79,'Port Macquarie'!S35,'Rockhampton'!S52,'Sydney'!S82,'Tarcoola'!S71,'Tennant Creek'!S81,'Thargomiindah'!S38,'Tibooburra'!S83,'Weipa'!S24,'Wilsons Promontary'!S86,'Wyalong'!S30,'Yamba'!S93)</f>
        <v>17.7811550151976</v>
      </c>
      <c r="L15" s="12">
        <f>AVERAGE('Albany'!T97,'Amberley'!T51,'Bridgetown'!T84,'Brisbane'!T82,'Broome'!T82,'Bundaberg'!T83,'Butlers Gorge'!T59,'Cabramurra'!T30,'Cape Bruny'!T70,'Cape Leeuwin'!T82,'Cape Moreton'!T82,'Charleville'!T82,'Coffs Harbour'!T40,'Dalwallinu'!T36,'Dubbo'!T71,'Eddytstone Point'!T82,'Esperance'!T82,'Georgetown'!T90,'Hobart'!T74,'Horn Island'!T41,'Karijini North'!T62,'Katanning'!T84,'Launceston'!T90,'Laverton'!T48,'Longreach'!T82,'Low Head'!T83,'Mackay'!T82,'Marree'!T84,'Melbourne'!T82,'Miles'!T83,'Moree'!T82,'Nhill'!T88,'Nuriootpa'!T35,'Orbost'!T57,'Point Perpendicular'!T51,'Port Hedland'!T79,'Port Macquarie'!T35,'Rockhampton'!T52,'Sydney'!T82,'Tarcoola'!T71,'Tennant Creek'!T81,'Thargomiindah'!T38,'Tibooburra'!T83,'Weipa'!T24,'Wilsons Promontary'!T86,'Wyalong'!T30,'Yamba'!T93)</f>
        <v>3.7871468523024</v>
      </c>
      <c r="M15" s="13">
        <f>AVERAGE('Albany'!V97,'Amberley'!V51,'Bridgetown'!V84,'Brisbane'!V82,'Broome'!V82,'Bundaberg'!V83,'Butlers Gorge'!V59,'Cabramurra'!V30,'Cape Bruny'!V70,'Cape Leeuwin'!V82,'Cape Moreton'!V82,'Charleville'!V82,'Coffs Harbour'!V40,'Dalwallinu'!V36,'Dubbo'!V71,'Esperance'!V82,'Georgetown'!V90,'Hobart'!V74,'Horn Island'!V41,'Karijini North'!V62,'Katanning'!V84,'Launceston'!V90,'Laverton'!V48,'Longreach'!V82,'Low Head'!V83,'Marree'!V84,'Melbourne'!V82,'Miles'!V83,'Moree'!V82,'Nhill'!V88,'Nuriootpa'!V35,'Orbost'!V57,'Point Perpendicular'!V51,'Port Hedland'!V79,'Port Macquarie'!V35,'Rockhampton'!V52,'Sydney'!V82,'Thargomiindah'!V38,'Tibooburra'!V83,'Weipa'!V24,'Wilsons Promontary'!V86,'Wyalong'!V30,'Yamba'!V93)</f>
        <v>3.82059800664452</v>
      </c>
      <c r="N15" s="12">
        <f>AVERAGE('Albany'!W97,'Amberley'!W51,'Bridgetown'!W84,'Brisbane'!W82,'Broome'!W82,'Bundaberg'!W83,'Butlers Gorge'!W59,'Cabramurra'!W30,'Cape Bruny'!W70,'Cape Leeuwin'!W82,'Cape Moreton'!W82,'Charleville'!W82,'Coffs Harbour'!W40,'Dalwallinu'!W36,'Dubbo'!W71,'Esperance'!W82,'Georgetown'!W90,'Hobart'!W74,'Horn Island'!W41,'Karijini North'!W62,'Katanning'!W84,'Launceston'!W90,'Laverton'!W48,'Longreach'!W82,'Low Head'!W83,'Marree'!W84,'Melbourne'!W82,'Miles'!W83,'Moree'!W82,'Nhill'!W88,'Nuriootpa'!W35,'Orbost'!W57,'Point Perpendicular'!W51,'Port Hedland'!W79,'Port Macquarie'!W35,'Rockhampton'!W52,'Sydney'!W82,'Thargomiindah'!W38,'Tibooburra'!W83,'Weipa'!W24,'Wilsons Promontary'!W86,'Wyalong'!W30,'Yamba'!W93)</f>
        <v>1.95427236023518</v>
      </c>
    </row>
    <row r="16" ht="23" customHeight="1">
      <c r="A16" s="10">
        <v>-6</v>
      </c>
      <c r="B16" s="11">
        <f>AVERAGE('Albany'!B98,'Amberley'!B52,'Bridgetown'!B85,'Brisbane'!B83,'Broome'!B83,'Bundaberg'!B84,'Butlers Gorge'!B60,'Cabramurra'!B31,'Cape Bruny'!B71,'Cape Leeuwin'!B83,'Cape Moreton'!B83,'Charleville'!B83,'Coffs Harbour'!B41,'Dalwallinu'!B37,'Dubbo'!B72,'Eddytstone Point'!B83,'Esperance'!B83,'Georgetown'!B91,'Hobart'!B75,'Horn Island'!B42,'Karijini North'!B63,'Katanning'!B85,'Launceston'!B91,'Laverton'!B49,'Longreach'!B83,'Low Head'!B84,'Mackay'!B83,'Marree'!B85,'Melbourne'!B83,'Miles'!B84,'Moree'!B83,'Nhill'!B89,'Nuriootpa'!B36,'Orbost'!B58,'Point Perpendicular'!B52,'Port Hedland'!B80,'Port Macquarie'!B36,'Rockhampton'!B53,'Sydney'!B83,'Tarcoola'!B72,'Tennant Creek'!B82,'Thargomiindah'!B39,'Tibooburra'!B84,'Weipa'!B25,'Wilsons Promontary'!B87,'Wyalong'!B31,'Yamba'!B94)</f>
        <v>35</v>
      </c>
      <c r="C16" s="12">
        <f>AVERAGE('Albany'!D98,'Amberley'!D52,'Bridgetown'!D85,'Brisbane'!D83,'Broome'!D83,'Bundaberg'!D84,'Butlers Gorge'!D60,'Cabramurra'!D31,'Cape Bruny'!D71,'Cape Leeuwin'!D83,'Cape Moreton'!D83,'Charleville'!D83,'Coffs Harbour'!D41,'Dalwallinu'!D37,'Dubbo'!D72,'Eddytstone Point'!D83,'Esperance'!D83,'Georgetown'!D91,'Hobart'!D75,'Horn Island'!D42,'Karijini North'!D63,'Katanning'!D85,'Launceston'!D91,'Laverton'!D49,'Longreach'!D83,'Low Head'!D84,'Mackay'!D83,'Marree'!D85,'Melbourne'!D83,'Miles'!D84,'Moree'!D83,'Nhill'!D89,'Nuriootpa'!D36,'Orbost'!D58,'Point Perpendicular'!D52,'Port Hedland'!D80,'Port Macquarie'!D36,'Rockhampton'!D53,'Sydney'!D83,'Tarcoola'!D72,'Tennant Creek'!D82,'Thargomiindah'!D39,'Tibooburra'!D84,'Weipa'!D25,'Wilsons Promontary'!D87,'Wyalong'!D31,'Yamba'!D94)</f>
        <v>4.91593967225878</v>
      </c>
      <c r="D16" s="13">
        <f>AVERAGE('Albany'!G98,'Amberley'!G52,'Bridgetown'!G85,'Brisbane'!G83,'Broome'!G83,'Bundaberg'!G84,'Butlers Gorge'!G60,'Cabramurra'!G31,'Cape Bruny'!G71,'Cape Leeuwin'!G83,'Cape Moreton'!G83,'Charleville'!G83,'Coffs Harbour'!G41,'Dalwallinu'!G37,'Dubbo'!G72,'Eddytstone Point'!G83,'Esperance'!G83,'Georgetown'!G91,'Hobart'!G75,'Horn Island'!G42,'Karijini North'!G63,'Katanning'!G85,'Launceston'!G91,'Laverton'!G49,'Longreach'!G83,'Low Head'!G84,'Mackay'!G83,'Marree'!G85,'Melbourne'!G83,'Miles'!G84,'Moree'!G83,'Nhill'!G89,'Nuriootpa'!G36,'Orbost'!G58,'Point Perpendicular'!G52,'Port Hedland'!G80,'Port Macquarie'!G36,'Rockhampton'!G53,'Sydney'!G83,'Tarcoola'!G72,'Tennant Creek'!G82,'Thargomiindah'!G39,'Tibooburra'!G84,'Weipa'!G25,'Wilsons Promontary'!G87,'Wyalong'!G31,'Yamba'!G94)</f>
        <v>16.9574468085106</v>
      </c>
      <c r="E16" s="12">
        <f>AVERAGE('Albany'!I98,'Amberley'!I52,'Bridgetown'!I85,'Brisbane'!I83,'Broome'!I83,'Bundaberg'!I84,'Butlers Gorge'!I60,'Cabramurra'!I31,'Cape Bruny'!I71,'Cape Leeuwin'!I83,'Cape Moreton'!I83,'Charleville'!I83,'Coffs Harbour'!I41,'Dalwallinu'!I37,'Dubbo'!I72,'Eddytstone Point'!I83,'Esperance'!I83,'Georgetown'!I91,'Hobart'!I75,'Horn Island'!I42,'Karijini North'!I63,'Katanning'!I85,'Launceston'!I91,'Laverton'!I49,'Longreach'!I83,'Low Head'!I84,'Mackay'!I83,'Marree'!I85,'Melbourne'!I83,'Miles'!I84,'Moree'!I83,'Nhill'!I89,'Nuriootpa'!I36,'Orbost'!I58,'Point Perpendicular'!I52,'Port Hedland'!I80,'Port Macquarie'!I36,'Rockhampton'!I53,'Sydney'!I83,'Tarcoola'!I72,'Tennant Creek'!I82,'Thargomiindah'!I39,'Tibooburra'!I84,'Weipa'!I25,'Wilsons Promontary'!I87,'Wyalong'!I31,'Yamba'!I94)</f>
        <v>3.91143743964918</v>
      </c>
      <c r="F16" s="13">
        <f>AVERAGE('Albany'!L98,'Amberley'!L52,'Bridgetown'!L85,'Brisbane'!L83,'Broome'!L83,'Bundaberg'!L84,'Butlers Gorge'!L60,'Cabramurra'!L31,'Cape Bruny'!L71,'Cape Leeuwin'!L83,'Cape Moreton'!L83,'Charleville'!L83,'Coffs Harbour'!L41,'Dalwallinu'!L37,'Dubbo'!L72,'Esperance'!L83,'Georgetown'!L91,'Hobart'!L75,'Horn Island'!L42,'Karijini North'!L63,'Katanning'!L85,'Launceston'!L91,'Laverton'!L49,'Longreach'!L83,'Low Head'!L84,'Marree'!L85,'Melbourne'!L83,'Miles'!L84,'Moree'!L83,'Nhill'!L89,'Nuriootpa'!L36,'Orbost'!L58,'Point Perpendicular'!L52,'Port Hedland'!L80,'Port Macquarie'!L36,'Rockhampton'!L53,'Sydney'!L83,'Thargomiindah'!L39,'Tibooburra'!L84,'Weipa'!L25,'Wilsons Promontary'!L87,'Wyalong'!L31,'Yamba'!L94)</f>
        <v>3.90697674418605</v>
      </c>
      <c r="G16" s="12">
        <f>AVERAGE('Albany'!N98,'Amberley'!N52,'Bridgetown'!N85,'Brisbane'!N83,'Broome'!N83,'Bundaberg'!N84,'Butlers Gorge'!N60,'Cabramurra'!N31,'Cape Bruny'!N71,'Cape Leeuwin'!N83,'Cape Moreton'!N83,'Charleville'!N83,'Coffs Harbour'!N41,'Dalwallinu'!N37,'Dubbo'!N72,'Esperance'!N83,'Georgetown'!N91,'Hobart'!N75,'Horn Island'!N42,'Karijini North'!N63,'Katanning'!N85,'Launceston'!N91,'Laverton'!N49,'Longreach'!N83,'Low Head'!N84,'Marree'!N85,'Melbourne'!N83,'Miles'!N84,'Moree'!N83,'Nhill'!N89,'Nuriootpa'!N36,'Orbost'!N58,'Point Perpendicular'!N52,'Port Hedland'!N80,'Port Macquarie'!N36,'Rockhampton'!N53,'Sydney'!N83,'Thargomiindah'!N39,'Tibooburra'!N84,'Weipa'!N25,'Wilsons Promontary'!N87,'Wyalong'!N31,'Yamba'!N94)</f>
        <v>2.03295998935705</v>
      </c>
      <c r="H16" s="10">
        <v>-6</v>
      </c>
      <c r="I16" s="11">
        <f>AVERAGE('Albany'!P98,'Amberley'!P52,'Bridgetown'!P85,'Brisbane'!P83,'Broome'!P83,'Bundaberg'!P84,'Butlers Gorge'!P60,'Cabramurra'!P31,'Cape Bruny'!P71,'Cape Leeuwin'!P83,'Cape Moreton'!P83,'Charleville'!P83,'Coffs Harbour'!P41,'Dalwallinu'!P37,'Dubbo'!P72,'Eddytstone Point'!P83,'Esperance'!P83,'Georgetown'!P91,'Hobart'!P75,'Horn Island'!P42,'Karijini North'!P63,'Katanning'!P85,'Launceston'!P91,'Laverton'!P49,'Longreach'!P83,'Low Head'!P84,'Mackay'!P83,'Marree'!P85,'Melbourne'!P83,'Miles'!P84,'Moree'!P83,'Nhill'!P89,'Nuriootpa'!P36,'Orbost'!P58,'Point Perpendicular'!P52,'Port Hedland'!P80,'Port Macquarie'!P36,'Rockhampton'!P53,'Sydney'!P83,'Tarcoola'!P72,'Tennant Creek'!P82,'Thargomiindah'!P39,'Tibooburra'!P84,'Weipa'!P25,'Wilsons Promontary'!P87,'Wyalong'!P31,'Yamba'!P94)</f>
        <v>36.0709219858156</v>
      </c>
      <c r="J16" s="12">
        <f>AVERAGE('Albany'!Q98,'Amberley'!Q52,'Bridgetown'!Q85,'Brisbane'!Q83,'Broome'!Q83,'Bundaberg'!Q84,'Butlers Gorge'!Q60,'Cabramurra'!Q31,'Cape Bruny'!Q71,'Cape Leeuwin'!Q83,'Cape Moreton'!Q83,'Charleville'!Q83,'Coffs Harbour'!Q41,'Dalwallinu'!Q37,'Dubbo'!Q72,'Eddytstone Point'!Q83,'Esperance'!Q83,'Georgetown'!Q91,'Hobart'!Q75,'Horn Island'!Q42,'Karijini North'!Q63,'Katanning'!Q85,'Launceston'!Q91,'Laverton'!Q49,'Longreach'!Q83,'Low Head'!Q84,'Mackay'!Q83,'Marree'!Q85,'Melbourne'!Q83,'Miles'!Q84,'Moree'!Q83,'Nhill'!Q89,'Nuriootpa'!Q36,'Orbost'!Q58,'Point Perpendicular'!Q52,'Port Hedland'!Q80,'Port Macquarie'!Q36,'Rockhampton'!Q53,'Sydney'!Q83,'Tarcoola'!Q72,'Tennant Creek'!Q82,'Thargomiindah'!Q39,'Tibooburra'!Q84,'Weipa'!Q25,'Wilsons Promontary'!Q87,'Wyalong'!Q31,'Yamba'!Q94)</f>
        <v>4.85196999862664</v>
      </c>
      <c r="K16" s="13">
        <f>AVERAGE('Albany'!S98,'Amberley'!S52,'Bridgetown'!S85,'Brisbane'!S83,'Broome'!S83,'Bundaberg'!S84,'Butlers Gorge'!S60,'Cabramurra'!S31,'Cape Bruny'!S71,'Cape Leeuwin'!S83,'Cape Moreton'!S83,'Charleville'!S83,'Coffs Harbour'!S41,'Dalwallinu'!S37,'Dubbo'!S72,'Eddytstone Point'!S83,'Esperance'!S83,'Georgetown'!S91,'Hobart'!S75,'Horn Island'!S42,'Karijini North'!S63,'Katanning'!S85,'Launceston'!S91,'Laverton'!S49,'Longreach'!S83,'Low Head'!S84,'Mackay'!S83,'Marree'!S85,'Melbourne'!S83,'Miles'!S84,'Moree'!S83,'Nhill'!S89,'Nuriootpa'!S36,'Orbost'!S58,'Point Perpendicular'!S52,'Port Hedland'!S80,'Port Macquarie'!S36,'Rockhampton'!S53,'Sydney'!S83,'Tarcoola'!S72,'Tennant Creek'!S82,'Thargomiindah'!S39,'Tibooburra'!S84,'Weipa'!S25,'Wilsons Promontary'!S87,'Wyalong'!S31,'Yamba'!S94)</f>
        <v>17.8297872340425</v>
      </c>
      <c r="L16" s="12">
        <f>AVERAGE('Albany'!T98,'Amberley'!T52,'Bridgetown'!T85,'Brisbane'!T83,'Broome'!T83,'Bundaberg'!T84,'Butlers Gorge'!T60,'Cabramurra'!T31,'Cape Bruny'!T71,'Cape Leeuwin'!T83,'Cape Moreton'!T83,'Charleville'!T83,'Coffs Harbour'!T41,'Dalwallinu'!T37,'Dubbo'!T72,'Eddytstone Point'!T83,'Esperance'!T83,'Georgetown'!T91,'Hobart'!T75,'Horn Island'!T42,'Karijini North'!T63,'Katanning'!T85,'Launceston'!T91,'Laverton'!T49,'Longreach'!T83,'Low Head'!T84,'Mackay'!T83,'Marree'!T85,'Melbourne'!T83,'Miles'!T84,'Moree'!T83,'Nhill'!T89,'Nuriootpa'!T36,'Orbost'!T58,'Point Perpendicular'!T52,'Port Hedland'!T80,'Port Macquarie'!T36,'Rockhampton'!T53,'Sydney'!T83,'Tarcoola'!T72,'Tennant Creek'!T82,'Thargomiindah'!T39,'Tibooburra'!T84,'Weipa'!T25,'Wilsons Promontary'!T87,'Wyalong'!T31,'Yamba'!T94)</f>
        <v>3.79431491407836</v>
      </c>
      <c r="M16" s="13">
        <f>AVERAGE('Albany'!V98,'Amberley'!V52,'Bridgetown'!V85,'Brisbane'!V83,'Broome'!V83,'Bundaberg'!V84,'Butlers Gorge'!V60,'Cabramurra'!V31,'Cape Bruny'!V71,'Cape Leeuwin'!V83,'Cape Moreton'!V83,'Charleville'!V83,'Coffs Harbour'!V41,'Dalwallinu'!V37,'Dubbo'!V72,'Esperance'!V83,'Georgetown'!V91,'Hobart'!V75,'Horn Island'!V42,'Karijini North'!V63,'Katanning'!V85,'Launceston'!V91,'Laverton'!V49,'Longreach'!V83,'Low Head'!V84,'Marree'!V85,'Melbourne'!V83,'Miles'!V84,'Moree'!V83,'Nhill'!V89,'Nuriootpa'!V36,'Orbost'!V58,'Point Perpendicular'!V52,'Port Hedland'!V80,'Port Macquarie'!V36,'Rockhampton'!V53,'Sydney'!V83,'Thargomiindah'!V39,'Tibooburra'!V84,'Weipa'!V25,'Wilsons Promontary'!V87,'Wyalong'!V31,'Yamba'!V94)</f>
        <v>3.81782945736434</v>
      </c>
      <c r="N16" s="12">
        <f>AVERAGE('Albany'!W98,'Amberley'!W52,'Bridgetown'!W85,'Brisbane'!W83,'Broome'!W83,'Bundaberg'!W84,'Butlers Gorge'!W60,'Cabramurra'!W31,'Cape Bruny'!W71,'Cape Leeuwin'!W83,'Cape Moreton'!W83,'Charleville'!W83,'Coffs Harbour'!W41,'Dalwallinu'!W37,'Dubbo'!W72,'Esperance'!W83,'Georgetown'!W91,'Hobart'!W75,'Horn Island'!W42,'Karijini North'!W63,'Katanning'!W85,'Launceston'!W91,'Laverton'!W49,'Longreach'!W83,'Low Head'!W84,'Marree'!W85,'Melbourne'!W83,'Miles'!W84,'Moree'!W83,'Nhill'!W89,'Nuriootpa'!W36,'Orbost'!W58,'Point Perpendicular'!W52,'Port Hedland'!W80,'Port Macquarie'!W36,'Rockhampton'!W53,'Sydney'!W83,'Thargomiindah'!W39,'Tibooburra'!W84,'Weipa'!W25,'Wilsons Promontary'!W87,'Wyalong'!W31,'Yamba'!W94)</f>
        <v>1.95403733167704</v>
      </c>
    </row>
    <row r="17" ht="23" customHeight="1">
      <c r="A17" s="10">
        <v>-5</v>
      </c>
      <c r="B17" s="11">
        <f>AVERAGE('Albany'!B99,'Amberley'!B53,'Bridgetown'!B86,'Brisbane'!B84,'Broome'!B84,'Bundaberg'!B85,'Butlers Gorge'!B61,'Cabramurra'!B32,'Cape Bruny'!B72,'Cape Leeuwin'!B84,'Cape Moreton'!B84,'Charleville'!B84,'Coffs Harbour'!B42,'Dalwallinu'!B38,'Dubbo'!B73,'Eddytstone Point'!B84,'Esperance'!B84,'Georgetown'!B92,'Hobart'!B76,'Horn Island'!B43,'Karijini North'!B64,'Katanning'!B86,'Launceston'!B92,'Laverton'!B50,'Longreach'!B84,'Low Head'!B85,'Mackay'!B84,'Marree'!B86,'Melbourne'!B84,'Miles'!B85,'Moree'!B84,'Nhill'!B90,'Nuriootpa'!B37,'Orbost'!B59,'Point Perpendicular'!B53,'Port Hedland'!B81,'Port Macquarie'!B37,'Rockhampton'!B54,'Sydney'!B84,'Tarcoola'!B73,'Tennant Creek'!B83,'Thargomiindah'!B40,'Tibooburra'!B85,'Weipa'!B26,'Wilsons Promontary'!B88,'Wyalong'!B32,'Yamba'!B95)</f>
        <v>37.8510638297872</v>
      </c>
      <c r="C17" s="12">
        <f>AVERAGE('Albany'!D99,'Amberley'!D53,'Bridgetown'!D86,'Brisbane'!D84,'Broome'!D84,'Bundaberg'!D85,'Butlers Gorge'!D61,'Cabramurra'!D32,'Cape Bruny'!D72,'Cape Leeuwin'!D84,'Cape Moreton'!D84,'Charleville'!D84,'Coffs Harbour'!D42,'Dalwallinu'!D38,'Dubbo'!D73,'Eddytstone Point'!D84,'Esperance'!D84,'Georgetown'!D92,'Hobart'!D76,'Horn Island'!D43,'Karijini North'!D64,'Katanning'!D86,'Launceston'!D92,'Laverton'!D50,'Longreach'!D84,'Low Head'!D85,'Mackay'!D84,'Marree'!D86,'Melbourne'!D84,'Miles'!D85,'Moree'!D84,'Nhill'!D90,'Nuriootpa'!D37,'Orbost'!D59,'Point Perpendicular'!D53,'Port Hedland'!D81,'Port Macquarie'!D37,'Rockhampton'!D54,'Sydney'!D84,'Tarcoola'!D73,'Tennant Creek'!D83,'Thargomiindah'!D40,'Tibooburra'!D85,'Weipa'!D26,'Wilsons Promontary'!D88,'Wyalong'!D32,'Yamba'!D95)</f>
        <v>4.8653689468341</v>
      </c>
      <c r="D17" s="13">
        <f>AVERAGE('Albany'!G99,'Amberley'!G53,'Bridgetown'!G86,'Brisbane'!G84,'Broome'!G84,'Bundaberg'!G85,'Butlers Gorge'!G61,'Cabramurra'!G32,'Cape Bruny'!G72,'Cape Leeuwin'!G84,'Cape Moreton'!G84,'Charleville'!G84,'Coffs Harbour'!G42,'Dalwallinu'!G38,'Dubbo'!G73,'Eddytstone Point'!G84,'Esperance'!G84,'Georgetown'!G92,'Hobart'!G76,'Horn Island'!G43,'Karijini North'!G64,'Katanning'!G86,'Launceston'!G92,'Laverton'!G50,'Longreach'!G84,'Low Head'!G85,'Mackay'!G84,'Marree'!G86,'Melbourne'!G84,'Miles'!G85,'Moree'!G84,'Nhill'!G90,'Nuriootpa'!G37,'Orbost'!G59,'Point Perpendicular'!G53,'Port Hedland'!G81,'Port Macquarie'!G37,'Rockhampton'!G54,'Sydney'!G84,'Tarcoola'!G73,'Tennant Creek'!G83,'Thargomiindah'!G40,'Tibooburra'!G85,'Weipa'!G26,'Wilsons Promontary'!G88,'Wyalong'!G32,'Yamba'!G95)</f>
        <v>18.6595744680851</v>
      </c>
      <c r="E17" s="12">
        <f>AVERAGE('Albany'!I99,'Amberley'!I53,'Bridgetown'!I86,'Brisbane'!I84,'Broome'!I84,'Bundaberg'!I85,'Butlers Gorge'!I61,'Cabramurra'!I32,'Cape Bruny'!I72,'Cape Leeuwin'!I84,'Cape Moreton'!I84,'Charleville'!I84,'Coffs Harbour'!I42,'Dalwallinu'!I38,'Dubbo'!I73,'Eddytstone Point'!I84,'Esperance'!I84,'Georgetown'!I92,'Hobart'!I76,'Horn Island'!I43,'Karijini North'!I64,'Katanning'!I86,'Launceston'!I92,'Laverton'!I50,'Longreach'!I84,'Low Head'!I85,'Mackay'!I84,'Marree'!I86,'Melbourne'!I84,'Miles'!I85,'Moree'!I84,'Nhill'!I90,'Nuriootpa'!I37,'Orbost'!I59,'Point Perpendicular'!I53,'Port Hedland'!I81,'Port Macquarie'!I37,'Rockhampton'!I54,'Sydney'!I84,'Tarcoola'!I73,'Tennant Creek'!I83,'Thargomiindah'!I40,'Tibooburra'!I85,'Weipa'!I26,'Wilsons Promontary'!I88,'Wyalong'!I32,'Yamba'!I95)</f>
        <v>3.84935750457763</v>
      </c>
      <c r="F17" s="13">
        <f>AVERAGE('Albany'!L99,'Amberley'!L53,'Bridgetown'!L86,'Brisbane'!L84,'Broome'!L84,'Bundaberg'!L85,'Butlers Gorge'!L61,'Cabramurra'!L32,'Cape Bruny'!L72,'Cape Leeuwin'!L84,'Cape Moreton'!L84,'Charleville'!L84,'Coffs Harbour'!L42,'Dalwallinu'!L38,'Dubbo'!L73,'Esperance'!L84,'Georgetown'!L92,'Hobart'!L76,'Horn Island'!L43,'Karijini North'!L64,'Katanning'!L86,'Launceston'!L92,'Laverton'!L50,'Longreach'!L84,'Low Head'!L85,'Marree'!L86,'Melbourne'!L84,'Miles'!L85,'Moree'!L84,'Nhill'!L90,'Nuriootpa'!L37,'Orbost'!L59,'Point Perpendicular'!L53,'Port Hedland'!L81,'Port Macquarie'!L37,'Rockhampton'!L54,'Sydney'!L84,'Thargomiindah'!L40,'Tibooburra'!L85,'Weipa'!L26,'Wilsons Promontary'!L88,'Wyalong'!L32,'Yamba'!L95)</f>
        <v>3.55813953488372</v>
      </c>
      <c r="G17" s="12">
        <f>AVERAGE('Albany'!N99,'Amberley'!N53,'Bridgetown'!N86,'Brisbane'!N84,'Broome'!N84,'Bundaberg'!N85,'Butlers Gorge'!N61,'Cabramurra'!N32,'Cape Bruny'!N72,'Cape Leeuwin'!N84,'Cape Moreton'!N84,'Charleville'!N84,'Coffs Harbour'!N42,'Dalwallinu'!N38,'Dubbo'!N73,'Esperance'!N84,'Georgetown'!N92,'Hobart'!N76,'Horn Island'!N43,'Karijini North'!N64,'Katanning'!N86,'Launceston'!N92,'Laverton'!N50,'Longreach'!N84,'Low Head'!N85,'Marree'!N86,'Melbourne'!N84,'Miles'!N85,'Moree'!N84,'Nhill'!N90,'Nuriootpa'!N37,'Orbost'!N59,'Point Perpendicular'!N53,'Port Hedland'!N81,'Port Macquarie'!N37,'Rockhampton'!N54,'Sydney'!N84,'Thargomiindah'!N40,'Tibooburra'!N85,'Weipa'!N26,'Wilsons Promontary'!N88,'Wyalong'!N32,'Yamba'!N95)</f>
        <v>1.74917879417879</v>
      </c>
      <c r="H17" s="10">
        <v>-5</v>
      </c>
      <c r="I17" s="11">
        <f>AVERAGE('Albany'!P99,'Amberley'!P53,'Bridgetown'!P86,'Brisbane'!P84,'Broome'!P84,'Bundaberg'!P85,'Butlers Gorge'!P61,'Cabramurra'!P32,'Cape Bruny'!P72,'Cape Leeuwin'!P84,'Cape Moreton'!P84,'Charleville'!P84,'Coffs Harbour'!P42,'Dalwallinu'!P38,'Dubbo'!P73,'Eddytstone Point'!P84,'Esperance'!P84,'Georgetown'!P92,'Hobart'!P76,'Horn Island'!P43,'Karijini North'!P64,'Katanning'!P86,'Launceston'!P92,'Laverton'!P50,'Longreach'!P84,'Low Head'!P85,'Mackay'!P84,'Marree'!P86,'Melbourne'!P84,'Miles'!P85,'Moree'!P84,'Nhill'!P90,'Nuriootpa'!P37,'Orbost'!P59,'Point Perpendicular'!P53,'Port Hedland'!P81,'Port Macquarie'!P37,'Rockhampton'!P54,'Sydney'!P84,'Tarcoola'!P73,'Tennant Creek'!P83,'Thargomiindah'!P40,'Tibooburra'!P85,'Weipa'!P26,'Wilsons Promontary'!P88,'Wyalong'!P32,'Yamba'!P95)</f>
        <v>36.2851063829787</v>
      </c>
      <c r="J17" s="12">
        <f>AVERAGE('Albany'!Q99,'Amberley'!Q53,'Bridgetown'!Q86,'Brisbane'!Q84,'Broome'!Q84,'Bundaberg'!Q85,'Butlers Gorge'!Q61,'Cabramurra'!Q32,'Cape Bruny'!Q72,'Cape Leeuwin'!Q84,'Cape Moreton'!Q84,'Charleville'!Q84,'Coffs Harbour'!Q42,'Dalwallinu'!Q38,'Dubbo'!Q73,'Eddytstone Point'!Q84,'Esperance'!Q84,'Georgetown'!Q92,'Hobart'!Q76,'Horn Island'!Q43,'Karijini North'!Q64,'Katanning'!Q86,'Launceston'!Q92,'Laverton'!Q50,'Longreach'!Q84,'Low Head'!Q85,'Mackay'!Q84,'Marree'!Q86,'Melbourne'!Q84,'Miles'!Q85,'Moree'!Q84,'Nhill'!Q90,'Nuriootpa'!Q37,'Orbost'!Q59,'Point Perpendicular'!Q53,'Port Hedland'!Q81,'Port Macquarie'!Q37,'Rockhampton'!Q54,'Sydney'!Q84,'Tarcoola'!Q73,'Tennant Creek'!Q83,'Thargomiindah'!Q40,'Tibooburra'!Q85,'Weipa'!Q26,'Wilsons Promontary'!Q88,'Wyalong'!Q32,'Yamba'!Q95)</f>
        <v>4.83917606390021</v>
      </c>
      <c r="K17" s="13">
        <f>AVERAGE('Albany'!S99,'Amberley'!S53,'Bridgetown'!S86,'Brisbane'!S84,'Broome'!S84,'Bundaberg'!S85,'Butlers Gorge'!S61,'Cabramurra'!S32,'Cape Bruny'!S72,'Cape Leeuwin'!S84,'Cape Moreton'!S84,'Charleville'!S84,'Coffs Harbour'!S42,'Dalwallinu'!S38,'Dubbo'!S73,'Eddytstone Point'!S84,'Esperance'!S84,'Georgetown'!S92,'Hobart'!S76,'Horn Island'!S43,'Karijini North'!S64,'Katanning'!S86,'Launceston'!S92,'Laverton'!S50,'Longreach'!S84,'Low Head'!S85,'Mackay'!S84,'Marree'!S86,'Melbourne'!S84,'Miles'!S85,'Moree'!S84,'Nhill'!S90,'Nuriootpa'!S37,'Orbost'!S59,'Point Perpendicular'!S53,'Port Hedland'!S81,'Port Macquarie'!S37,'Rockhampton'!S54,'Sydney'!S84,'Tarcoola'!S73,'Tennant Creek'!S83,'Thargomiindah'!S40,'Tibooburra'!S85,'Weipa'!S26,'Wilsons Promontary'!S88,'Wyalong'!S32,'Yamba'!S95)</f>
        <v>18.0042553191489</v>
      </c>
      <c r="L17" s="12">
        <f>AVERAGE('Albany'!T99,'Amberley'!T53,'Bridgetown'!T86,'Brisbane'!T84,'Broome'!T84,'Bundaberg'!T85,'Butlers Gorge'!T61,'Cabramurra'!T32,'Cape Bruny'!T72,'Cape Leeuwin'!T84,'Cape Moreton'!T84,'Charleville'!T84,'Coffs Harbour'!T42,'Dalwallinu'!T38,'Dubbo'!T73,'Eddytstone Point'!T84,'Esperance'!T84,'Georgetown'!T92,'Hobart'!T76,'Horn Island'!T43,'Karijini North'!T64,'Katanning'!T86,'Launceston'!T92,'Laverton'!T50,'Longreach'!T84,'Low Head'!T85,'Mackay'!T84,'Marree'!T86,'Melbourne'!T84,'Miles'!T85,'Moree'!T84,'Nhill'!T90,'Nuriootpa'!T37,'Orbost'!T59,'Point Perpendicular'!T53,'Port Hedland'!T81,'Port Macquarie'!T37,'Rockhampton'!T54,'Sydney'!T84,'Tarcoola'!T73,'Tennant Creek'!T83,'Thargomiindah'!T40,'Tibooburra'!T85,'Weipa'!T26,'Wilsons Promontary'!T88,'Wyalong'!T32,'Yamba'!T95)</f>
        <v>3.78450945717074</v>
      </c>
      <c r="M17" s="13">
        <f>AVERAGE('Albany'!V99,'Amberley'!V53,'Bridgetown'!V86,'Brisbane'!V84,'Broome'!V84,'Bundaberg'!V85,'Butlers Gorge'!V61,'Cabramurra'!V32,'Cape Bruny'!V72,'Cape Leeuwin'!V84,'Cape Moreton'!V84,'Charleville'!V84,'Coffs Harbour'!V42,'Dalwallinu'!V38,'Dubbo'!V73,'Esperance'!V84,'Georgetown'!V92,'Hobart'!V76,'Horn Island'!V43,'Karijini North'!V64,'Katanning'!V86,'Launceston'!V92,'Laverton'!V50,'Longreach'!V84,'Low Head'!V85,'Marree'!V86,'Melbourne'!V84,'Miles'!V85,'Moree'!V84,'Nhill'!V90,'Nuriootpa'!V37,'Orbost'!V59,'Point Perpendicular'!V53,'Port Hedland'!V81,'Port Macquarie'!V37,'Rockhampton'!V54,'Sydney'!V84,'Thargomiindah'!V40,'Tibooburra'!V85,'Weipa'!V26,'Wilsons Promontary'!V88,'Wyalong'!V32,'Yamba'!V95)</f>
        <v>3.8</v>
      </c>
      <c r="N17" s="12">
        <f>AVERAGE('Albany'!W99,'Amberley'!W53,'Bridgetown'!W86,'Brisbane'!W84,'Broome'!W84,'Bundaberg'!W85,'Butlers Gorge'!W61,'Cabramurra'!W32,'Cape Bruny'!W72,'Cape Leeuwin'!W84,'Cape Moreton'!W84,'Charleville'!W84,'Coffs Harbour'!W42,'Dalwallinu'!W38,'Dubbo'!W73,'Esperance'!W84,'Georgetown'!W92,'Hobart'!W76,'Horn Island'!W43,'Karijini North'!W64,'Katanning'!W86,'Launceston'!W92,'Laverton'!W50,'Longreach'!W84,'Low Head'!W85,'Marree'!W86,'Melbourne'!W84,'Miles'!W85,'Moree'!W84,'Nhill'!W90,'Nuriootpa'!W37,'Orbost'!W59,'Point Perpendicular'!W53,'Port Hedland'!W81,'Port Macquarie'!W37,'Rockhampton'!W54,'Sydney'!W84,'Thargomiindah'!W40,'Tibooburra'!W85,'Weipa'!W26,'Wilsons Promontary'!W88,'Wyalong'!W32,'Yamba'!W95)</f>
        <v>1.96843891835479</v>
      </c>
    </row>
    <row r="18" ht="23" customHeight="1">
      <c r="A18" s="10">
        <v>-4</v>
      </c>
      <c r="B18" s="11">
        <f>AVERAGE('Albany'!B100,'Amberley'!B54,'Bridgetown'!B87,'Brisbane'!B85,'Broome'!B85,'Bundaberg'!B86,'Butlers Gorge'!B62,'Cabramurra'!B33,'Cape Bruny'!B73,'Cape Leeuwin'!B85,'Cape Moreton'!B85,'Charleville'!B85,'Coffs Harbour'!B43,'Dalwallinu'!B39,'Dubbo'!B74,'Eddytstone Point'!B85,'Esperance'!B85,'Georgetown'!B93,'Hobart'!B77,'Horn Island'!B44,'Karijini North'!B65,'Katanning'!B87,'Launceston'!B93,'Laverton'!B51,'Longreach'!B85,'Low Head'!B86,'Mackay'!B85,'Marree'!B87,'Melbourne'!B85,'Miles'!B86,'Moree'!B85,'Nhill'!B91,'Nuriootpa'!B38,'Orbost'!B60,'Point Perpendicular'!B54,'Port Hedland'!B82,'Port Macquarie'!B38,'Rockhampton'!B55,'Sydney'!B85,'Tarcoola'!B74,'Tennant Creek'!B84,'Thargomiindah'!B41,'Tibooburra'!B86,'Weipa'!B27,'Wilsons Promontary'!B89,'Wyalong'!B33,'Yamba'!B96)</f>
        <v>35.7659574468085</v>
      </c>
      <c r="C18" s="12">
        <f>AVERAGE('Albany'!D100,'Amberley'!D54,'Bridgetown'!D87,'Brisbane'!D85,'Broome'!D85,'Bundaberg'!D86,'Butlers Gorge'!D62,'Cabramurra'!D33,'Cape Bruny'!D73,'Cape Leeuwin'!D85,'Cape Moreton'!D85,'Charleville'!D85,'Coffs Harbour'!D43,'Dalwallinu'!D39,'Dubbo'!D74,'Eddytstone Point'!D85,'Esperance'!D85,'Georgetown'!D93,'Hobart'!D77,'Horn Island'!D44,'Karijini North'!D65,'Katanning'!D87,'Launceston'!D93,'Laverton'!D51,'Longreach'!D85,'Low Head'!D86,'Mackay'!D85,'Marree'!D87,'Melbourne'!D85,'Miles'!D86,'Moree'!D85,'Nhill'!D91,'Nuriootpa'!D38,'Orbost'!D60,'Point Perpendicular'!D54,'Port Hedland'!D82,'Port Macquarie'!D38,'Rockhampton'!D55,'Sydney'!D85,'Tarcoola'!D74,'Tennant Creek'!D84,'Thargomiindah'!D41,'Tibooburra'!D86,'Weipa'!D27,'Wilsons Promontary'!D89,'Wyalong'!D33,'Yamba'!D96)</f>
        <v>4.88592322801532</v>
      </c>
      <c r="D18" s="13">
        <f>AVERAGE('Albany'!G100,'Amberley'!G54,'Bridgetown'!G87,'Brisbane'!G85,'Broome'!G85,'Bundaberg'!G86,'Butlers Gorge'!G62,'Cabramurra'!G33,'Cape Bruny'!G73,'Cape Leeuwin'!G85,'Cape Moreton'!G85,'Charleville'!G85,'Coffs Harbour'!G43,'Dalwallinu'!G39,'Dubbo'!G74,'Eddytstone Point'!G85,'Esperance'!G85,'Georgetown'!G93,'Hobart'!G77,'Horn Island'!G44,'Karijini North'!G65,'Katanning'!G87,'Launceston'!G93,'Laverton'!G51,'Longreach'!G85,'Low Head'!G86,'Mackay'!G85,'Marree'!G87,'Melbourne'!G85,'Miles'!G86,'Moree'!G85,'Nhill'!G91,'Nuriootpa'!G38,'Orbost'!G60,'Point Perpendicular'!G54,'Port Hedland'!G82,'Port Macquarie'!G38,'Rockhampton'!G55,'Sydney'!G85,'Tarcoola'!G74,'Tennant Creek'!G84,'Thargomiindah'!G41,'Tibooburra'!G86,'Weipa'!G27,'Wilsons Promontary'!G89,'Wyalong'!G33,'Yamba'!G96)</f>
        <v>17.2340425531915</v>
      </c>
      <c r="E18" s="12">
        <f>AVERAGE('Albany'!I100,'Amberley'!I54,'Bridgetown'!I87,'Brisbane'!I85,'Broome'!I85,'Bundaberg'!I86,'Butlers Gorge'!I62,'Cabramurra'!I33,'Cape Bruny'!I73,'Cape Leeuwin'!I85,'Cape Moreton'!I85,'Charleville'!I85,'Coffs Harbour'!I43,'Dalwallinu'!I39,'Dubbo'!I74,'Eddytstone Point'!I85,'Esperance'!I85,'Georgetown'!I93,'Hobart'!I77,'Horn Island'!I44,'Karijini North'!I65,'Katanning'!I87,'Launceston'!I93,'Laverton'!I51,'Longreach'!I85,'Low Head'!I86,'Mackay'!I85,'Marree'!I87,'Melbourne'!I85,'Miles'!I86,'Moree'!I85,'Nhill'!I91,'Nuriootpa'!I38,'Orbost'!I60,'Point Perpendicular'!I54,'Port Hedland'!I82,'Port Macquarie'!I38,'Rockhampton'!I55,'Sydney'!I85,'Tarcoola'!I74,'Tennant Creek'!I84,'Thargomiindah'!I41,'Tibooburra'!I86,'Weipa'!I27,'Wilsons Promontary'!I89,'Wyalong'!I33,'Yamba'!I96)</f>
        <v>3.83101731737866</v>
      </c>
      <c r="F18" s="13">
        <f>AVERAGE('Albany'!L100,'Amberley'!L54,'Bridgetown'!L87,'Brisbane'!L85,'Broome'!L85,'Bundaberg'!L86,'Butlers Gorge'!L62,'Cabramurra'!L33,'Cape Bruny'!L73,'Cape Leeuwin'!L85,'Cape Moreton'!L85,'Charleville'!L85,'Coffs Harbour'!L43,'Dalwallinu'!L39,'Dubbo'!L74,'Esperance'!L85,'Georgetown'!L93,'Hobart'!L77,'Horn Island'!L44,'Karijini North'!L65,'Katanning'!L87,'Launceston'!L93,'Laverton'!L51,'Longreach'!L85,'Low Head'!L86,'Marree'!L87,'Melbourne'!L85,'Miles'!L86,'Moree'!L85,'Nhill'!L91,'Nuriootpa'!L38,'Orbost'!L60,'Point Perpendicular'!L54,'Port Hedland'!L82,'Port Macquarie'!L38,'Rockhampton'!L55,'Sydney'!L85,'Thargomiindah'!L41,'Tibooburra'!L86,'Weipa'!L27,'Wilsons Promontary'!L89,'Wyalong'!L33,'Yamba'!L96)</f>
        <v>3.25581395348837</v>
      </c>
      <c r="G18" s="12">
        <f>AVERAGE('Albany'!N100,'Amberley'!N54,'Bridgetown'!N87,'Brisbane'!N85,'Broome'!N85,'Bundaberg'!N86,'Butlers Gorge'!N62,'Cabramurra'!N33,'Cape Bruny'!N73,'Cape Leeuwin'!N85,'Cape Moreton'!N85,'Charleville'!N85,'Coffs Harbour'!N43,'Dalwallinu'!N39,'Dubbo'!N74,'Esperance'!N85,'Georgetown'!N93,'Hobart'!N77,'Horn Island'!N44,'Karijini North'!N65,'Katanning'!N87,'Launceston'!N93,'Laverton'!N51,'Longreach'!N85,'Low Head'!N86,'Marree'!N87,'Melbourne'!N85,'Miles'!N86,'Moree'!N85,'Nhill'!N91,'Nuriootpa'!N38,'Orbost'!N60,'Point Perpendicular'!N54,'Port Hedland'!N82,'Port Macquarie'!N38,'Rockhampton'!N55,'Sydney'!N85,'Thargomiindah'!N41,'Tibooburra'!N86,'Weipa'!N27,'Wilsons Promontary'!N89,'Wyalong'!N33,'Yamba'!N96)</f>
        <v>1.87736359126984</v>
      </c>
      <c r="H18" s="10">
        <v>-4</v>
      </c>
      <c r="I18" s="11">
        <f>AVERAGE('Albany'!P100,'Amberley'!P54,'Bridgetown'!P87,'Brisbane'!P85,'Broome'!P85,'Bundaberg'!P86,'Butlers Gorge'!P62,'Cabramurra'!P33,'Cape Bruny'!P73,'Cape Leeuwin'!P85,'Cape Moreton'!P85,'Charleville'!P85,'Coffs Harbour'!P43,'Dalwallinu'!P39,'Dubbo'!P74,'Eddytstone Point'!P85,'Esperance'!P85,'Georgetown'!P93,'Hobart'!P77,'Horn Island'!P44,'Karijini North'!P65,'Katanning'!P87,'Launceston'!P93,'Laverton'!P51,'Longreach'!P85,'Low Head'!P86,'Mackay'!P85,'Marree'!P87,'Melbourne'!P85,'Miles'!P86,'Moree'!P85,'Nhill'!P91,'Nuriootpa'!P38,'Orbost'!P60,'Point Perpendicular'!P54,'Port Hedland'!P82,'Port Macquarie'!P38,'Rockhampton'!P55,'Sydney'!P85,'Tarcoola'!P74,'Tennant Creek'!P84,'Thargomiindah'!P41,'Tibooburra'!P86,'Weipa'!P27,'Wilsons Promontary'!P89,'Wyalong'!P33,'Yamba'!P96)</f>
        <v>35.8936170212766</v>
      </c>
      <c r="J18" s="12">
        <f>AVERAGE('Albany'!Q100,'Amberley'!Q54,'Bridgetown'!Q87,'Brisbane'!Q85,'Broome'!Q85,'Bundaberg'!Q86,'Butlers Gorge'!Q62,'Cabramurra'!Q33,'Cape Bruny'!Q73,'Cape Leeuwin'!Q85,'Cape Moreton'!Q85,'Charleville'!Q85,'Coffs Harbour'!Q43,'Dalwallinu'!Q39,'Dubbo'!Q74,'Eddytstone Point'!Q85,'Esperance'!Q85,'Georgetown'!Q93,'Hobart'!Q77,'Horn Island'!Q44,'Karijini North'!Q65,'Katanning'!Q87,'Launceston'!Q93,'Laverton'!Q51,'Longreach'!Q85,'Low Head'!Q86,'Mackay'!Q85,'Marree'!Q87,'Melbourne'!Q85,'Miles'!Q86,'Moree'!Q85,'Nhill'!Q91,'Nuriootpa'!Q38,'Orbost'!Q60,'Point Perpendicular'!Q54,'Port Hedland'!Q82,'Port Macquarie'!Q38,'Rockhampton'!Q55,'Sydney'!Q85,'Tarcoola'!Q74,'Tennant Creek'!Q84,'Thargomiindah'!Q41,'Tibooburra'!Q86,'Weipa'!Q27,'Wilsons Promontary'!Q89,'Wyalong'!Q33,'Yamba'!Q96)</f>
        <v>4.83262784316674</v>
      </c>
      <c r="K18" s="13">
        <f>AVERAGE('Albany'!S100,'Amberley'!S54,'Bridgetown'!S87,'Brisbane'!S85,'Broome'!S85,'Bundaberg'!S86,'Butlers Gorge'!S62,'Cabramurra'!S33,'Cape Bruny'!S73,'Cape Leeuwin'!S85,'Cape Moreton'!S85,'Charleville'!S85,'Coffs Harbour'!S43,'Dalwallinu'!S39,'Dubbo'!S74,'Eddytstone Point'!S85,'Esperance'!S85,'Georgetown'!S93,'Hobart'!S77,'Horn Island'!S44,'Karijini North'!S65,'Katanning'!S87,'Launceston'!S93,'Laverton'!S51,'Longreach'!S85,'Low Head'!S86,'Mackay'!S85,'Marree'!S87,'Melbourne'!S85,'Miles'!S86,'Moree'!S85,'Nhill'!S91,'Nuriootpa'!S38,'Orbost'!S60,'Point Perpendicular'!S54,'Port Hedland'!S82,'Port Macquarie'!S38,'Rockhampton'!S55,'Sydney'!S85,'Tarcoola'!S74,'Tennant Creek'!S84,'Thargomiindah'!S41,'Tibooburra'!S86,'Weipa'!S27,'Wilsons Promontary'!S89,'Wyalong'!S33,'Yamba'!S96)</f>
        <v>17.8404255319149</v>
      </c>
      <c r="L18" s="12">
        <f>AVERAGE('Albany'!T100,'Amberley'!T54,'Bridgetown'!T87,'Brisbane'!T85,'Broome'!T85,'Bundaberg'!T86,'Butlers Gorge'!T62,'Cabramurra'!T33,'Cape Bruny'!T73,'Cape Leeuwin'!T85,'Cape Moreton'!T85,'Charleville'!T85,'Coffs Harbour'!T43,'Dalwallinu'!T39,'Dubbo'!T74,'Eddytstone Point'!T85,'Esperance'!T85,'Georgetown'!T93,'Hobart'!T77,'Horn Island'!T44,'Karijini North'!T65,'Katanning'!T87,'Launceston'!T93,'Laverton'!T51,'Longreach'!T85,'Low Head'!T86,'Mackay'!T85,'Marree'!T87,'Melbourne'!T85,'Miles'!T86,'Moree'!T85,'Nhill'!T91,'Nuriootpa'!T38,'Orbost'!T60,'Point Perpendicular'!T54,'Port Hedland'!T82,'Port Macquarie'!T38,'Rockhampton'!T55,'Sydney'!T85,'Tarcoola'!T74,'Tennant Creek'!T84,'Thargomiindah'!T41,'Tibooburra'!T86,'Weipa'!T27,'Wilsons Promontary'!T89,'Wyalong'!T33,'Yamba'!T96)</f>
        <v>3.76829744531902</v>
      </c>
      <c r="M18" s="13">
        <f>AVERAGE('Albany'!V100,'Amberley'!V54,'Bridgetown'!V87,'Brisbane'!V85,'Broome'!V85,'Bundaberg'!V86,'Butlers Gorge'!V62,'Cabramurra'!V33,'Cape Bruny'!V73,'Cape Leeuwin'!V85,'Cape Moreton'!V85,'Charleville'!V85,'Coffs Harbour'!V43,'Dalwallinu'!V39,'Dubbo'!V74,'Esperance'!V85,'Georgetown'!V93,'Hobart'!V77,'Horn Island'!V44,'Karijini North'!V65,'Katanning'!V87,'Launceston'!V93,'Laverton'!V51,'Longreach'!V85,'Low Head'!V86,'Marree'!V87,'Melbourne'!V85,'Miles'!V86,'Moree'!V85,'Nhill'!V91,'Nuriootpa'!V38,'Orbost'!V60,'Point Perpendicular'!V54,'Port Hedland'!V82,'Port Macquarie'!V38,'Rockhampton'!V55,'Sydney'!V85,'Thargomiindah'!V41,'Tibooburra'!V86,'Weipa'!V27,'Wilsons Promontary'!V89,'Wyalong'!V33,'Yamba'!V96)</f>
        <v>3.86046511627907</v>
      </c>
      <c r="N18" s="12">
        <f>AVERAGE('Albany'!W100,'Amberley'!W54,'Bridgetown'!W87,'Brisbane'!W85,'Broome'!W85,'Bundaberg'!W86,'Butlers Gorge'!W62,'Cabramurra'!W33,'Cape Bruny'!W73,'Cape Leeuwin'!W85,'Cape Moreton'!W85,'Charleville'!W85,'Coffs Harbour'!W43,'Dalwallinu'!W39,'Dubbo'!W74,'Esperance'!W85,'Georgetown'!W93,'Hobart'!W77,'Horn Island'!W44,'Karijini North'!W65,'Katanning'!W87,'Launceston'!W93,'Laverton'!W51,'Longreach'!W85,'Low Head'!W86,'Marree'!W87,'Melbourne'!W85,'Miles'!W86,'Moree'!W85,'Nhill'!W91,'Nuriootpa'!W38,'Orbost'!W60,'Point Perpendicular'!W54,'Port Hedland'!W82,'Port Macquarie'!W38,'Rockhampton'!W55,'Sydney'!W85,'Thargomiindah'!W41,'Tibooburra'!W86,'Weipa'!W27,'Wilsons Promontary'!W89,'Wyalong'!W33,'Yamba'!W96)</f>
        <v>1.93030772726096</v>
      </c>
    </row>
    <row r="19" ht="23" customHeight="1">
      <c r="A19" s="10">
        <v>-3</v>
      </c>
      <c r="B19" s="11">
        <f>AVERAGE('Albany'!B101,'Amberley'!B55,'Bridgetown'!B88,'Brisbane'!B86,'Broome'!B86,'Bundaberg'!B87,'Butlers Gorge'!B63,'Cabramurra'!B34,'Cape Bruny'!B74,'Cape Leeuwin'!B86,'Cape Moreton'!B86,'Charleville'!B86,'Coffs Harbour'!B44,'Dalwallinu'!B40,'Dubbo'!B75,'Eddytstone Point'!B86,'Esperance'!B86,'Georgetown'!B94,'Hobart'!B78,'Horn Island'!B45,'Karijini North'!B66,'Katanning'!B88,'Launceston'!B94,'Laverton'!B52,'Longreach'!B86,'Low Head'!B87,'Mackay'!B86,'Marree'!B88,'Melbourne'!B86,'Miles'!B87,'Moree'!B86,'Nhill'!B92,'Nuriootpa'!B39,'Orbost'!B61,'Point Perpendicular'!B55,'Port Hedland'!B83,'Port Macquarie'!B39,'Rockhampton'!B56,'Sydney'!B86,'Tarcoola'!B75,'Tennant Creek'!B85,'Thargomiindah'!B42,'Tibooburra'!B87,'Weipa'!B28,'Wilsons Promontary'!B90,'Wyalong'!B34,'Yamba'!B97)</f>
        <v>32.1276595744681</v>
      </c>
      <c r="C19" s="12">
        <f>AVERAGE('Albany'!D101,'Amberley'!D55,'Bridgetown'!D88,'Brisbane'!D86,'Broome'!D86,'Bundaberg'!D87,'Butlers Gorge'!D63,'Cabramurra'!D34,'Cape Bruny'!D74,'Cape Leeuwin'!D86,'Cape Moreton'!D86,'Charleville'!D86,'Coffs Harbour'!D44,'Dalwallinu'!D40,'Dubbo'!D75,'Eddytstone Point'!D86,'Esperance'!D86,'Georgetown'!D94,'Hobart'!D78,'Horn Island'!D45,'Karijini North'!D66,'Katanning'!D88,'Launceston'!D94,'Laverton'!D52,'Longreach'!D86,'Low Head'!D87,'Mackay'!D86,'Marree'!D88,'Melbourne'!D86,'Miles'!D87,'Moree'!D86,'Nhill'!D92,'Nuriootpa'!D39,'Orbost'!D61,'Point Perpendicular'!D55,'Port Hedland'!D83,'Port Macquarie'!D39,'Rockhampton'!D56,'Sydney'!D86,'Tarcoola'!D75,'Tennant Creek'!D85,'Thargomiindah'!D42,'Tibooburra'!D87,'Weipa'!D28,'Wilsons Promontary'!D90,'Wyalong'!D34,'Yamba'!D97)</f>
        <v>4.8871982183582</v>
      </c>
      <c r="D19" s="13">
        <f>AVERAGE('Albany'!G101,'Amberley'!G55,'Bridgetown'!G88,'Brisbane'!G86,'Broome'!G86,'Bundaberg'!G87,'Butlers Gorge'!G63,'Cabramurra'!G34,'Cape Bruny'!G74,'Cape Leeuwin'!G86,'Cape Moreton'!G86,'Charleville'!G86,'Coffs Harbour'!G44,'Dalwallinu'!G40,'Dubbo'!G75,'Eddytstone Point'!G86,'Esperance'!G86,'Georgetown'!G94,'Hobart'!G78,'Horn Island'!G45,'Karijini North'!G66,'Katanning'!G88,'Launceston'!G94,'Laverton'!G52,'Longreach'!G86,'Low Head'!G87,'Mackay'!G86,'Marree'!G88,'Melbourne'!G86,'Miles'!G87,'Moree'!G86,'Nhill'!G92,'Nuriootpa'!G39,'Orbost'!G61,'Point Perpendicular'!G55,'Port Hedland'!G83,'Port Macquarie'!G39,'Rockhampton'!G56,'Sydney'!G86,'Tarcoola'!G75,'Tennant Creek'!G85,'Thargomiindah'!G42,'Tibooburra'!G87,'Weipa'!G28,'Wilsons Promontary'!G90,'Wyalong'!G34,'Yamba'!G97)</f>
        <v>16.1489361702128</v>
      </c>
      <c r="E19" s="12">
        <f>AVERAGE('Albany'!I101,'Amberley'!I55,'Bridgetown'!I88,'Brisbane'!I86,'Broome'!I86,'Bundaberg'!I87,'Butlers Gorge'!I63,'Cabramurra'!I34,'Cape Bruny'!I74,'Cape Leeuwin'!I86,'Cape Moreton'!I86,'Charleville'!I86,'Coffs Harbour'!I44,'Dalwallinu'!I40,'Dubbo'!I75,'Eddytstone Point'!I86,'Esperance'!I86,'Georgetown'!I94,'Hobart'!I78,'Horn Island'!I45,'Karijini North'!I66,'Katanning'!I88,'Launceston'!I94,'Laverton'!I52,'Longreach'!I86,'Low Head'!I87,'Mackay'!I86,'Marree'!I88,'Melbourne'!I86,'Miles'!I87,'Moree'!I86,'Nhill'!I92,'Nuriootpa'!I39,'Orbost'!I61,'Point Perpendicular'!I55,'Port Hedland'!I83,'Port Macquarie'!I39,'Rockhampton'!I56,'Sydney'!I86,'Tarcoola'!I75,'Tennant Creek'!I85,'Thargomiindah'!I42,'Tibooburra'!I87,'Weipa'!I28,'Wilsons Promontary'!I90,'Wyalong'!I34,'Yamba'!I97)</f>
        <v>3.87077896669009</v>
      </c>
      <c r="F19" s="13">
        <f>AVERAGE('Albany'!L101,'Amberley'!L55,'Bridgetown'!L88,'Brisbane'!L86,'Broome'!L86,'Bundaberg'!L87,'Butlers Gorge'!L63,'Cabramurra'!L34,'Cape Bruny'!L74,'Cape Leeuwin'!L86,'Cape Moreton'!L86,'Charleville'!L86,'Coffs Harbour'!L44,'Dalwallinu'!L40,'Dubbo'!L75,'Esperance'!L86,'Georgetown'!L94,'Hobart'!L78,'Horn Island'!L45,'Karijini North'!L66,'Katanning'!L88,'Launceston'!L94,'Laverton'!L52,'Longreach'!L86,'Low Head'!L87,'Marree'!L88,'Melbourne'!L86,'Miles'!L87,'Moree'!L86,'Nhill'!L92,'Nuriootpa'!L39,'Orbost'!L61,'Point Perpendicular'!L55,'Port Hedland'!L83,'Port Macquarie'!L39,'Rockhampton'!L56,'Sydney'!L86,'Thargomiindah'!L42,'Tibooburra'!L87,'Weipa'!L28,'Wilsons Promontary'!L90,'Wyalong'!L34,'Yamba'!L97)</f>
        <v>3.3953488372093</v>
      </c>
      <c r="G19" s="12">
        <f>AVERAGE('Albany'!N101,'Amberley'!N55,'Bridgetown'!N88,'Brisbane'!N86,'Broome'!N86,'Bundaberg'!N87,'Butlers Gorge'!N63,'Cabramurra'!N34,'Cape Bruny'!N74,'Cape Leeuwin'!N86,'Cape Moreton'!N86,'Charleville'!N86,'Coffs Harbour'!N44,'Dalwallinu'!N40,'Dubbo'!N75,'Esperance'!N86,'Georgetown'!N94,'Hobart'!N78,'Horn Island'!N45,'Karijini North'!N66,'Katanning'!N88,'Launceston'!N94,'Laverton'!N52,'Longreach'!N86,'Low Head'!N87,'Marree'!N88,'Melbourne'!N86,'Miles'!N87,'Moree'!N86,'Nhill'!N92,'Nuriootpa'!N39,'Orbost'!N61,'Point Perpendicular'!N55,'Port Hedland'!N83,'Port Macquarie'!N39,'Rockhampton'!N56,'Sydney'!N86,'Thargomiindah'!N42,'Tibooburra'!N87,'Weipa'!N28,'Wilsons Promontary'!N90,'Wyalong'!N34,'Yamba'!N97)</f>
        <v>1.98778044871795</v>
      </c>
      <c r="H19" s="10">
        <v>-3</v>
      </c>
      <c r="I19" s="11">
        <f>AVERAGE('Albany'!P101,'Amberley'!P55,'Bridgetown'!P88,'Brisbane'!P86,'Broome'!P86,'Bundaberg'!P87,'Butlers Gorge'!P63,'Cabramurra'!P34,'Cape Bruny'!P74,'Cape Leeuwin'!P86,'Cape Moreton'!P86,'Charleville'!P86,'Coffs Harbour'!P44,'Dalwallinu'!P40,'Dubbo'!P75,'Eddytstone Point'!P86,'Esperance'!P86,'Georgetown'!P94,'Hobart'!P78,'Horn Island'!P45,'Karijini North'!P66,'Katanning'!P88,'Launceston'!P94,'Laverton'!P52,'Longreach'!P86,'Low Head'!P87,'Mackay'!P86,'Marree'!P88,'Melbourne'!P86,'Miles'!P87,'Moree'!P86,'Nhill'!P92,'Nuriootpa'!P39,'Orbost'!P61,'Point Perpendicular'!P55,'Port Hedland'!P83,'Port Macquarie'!P39,'Rockhampton'!P56,'Sydney'!P86,'Tarcoola'!P75,'Tennant Creek'!P85,'Thargomiindah'!P42,'Tibooburra'!P87,'Weipa'!P28,'Wilsons Promontary'!P90,'Wyalong'!P34,'Yamba'!P97)</f>
        <v>35.936170212766</v>
      </c>
      <c r="J19" s="12">
        <f>AVERAGE('Albany'!Q101,'Amberley'!Q55,'Bridgetown'!Q88,'Brisbane'!Q86,'Broome'!Q86,'Bundaberg'!Q87,'Butlers Gorge'!Q63,'Cabramurra'!Q34,'Cape Bruny'!Q74,'Cape Leeuwin'!Q86,'Cape Moreton'!Q86,'Charleville'!Q86,'Coffs Harbour'!Q44,'Dalwallinu'!Q40,'Dubbo'!Q75,'Eddytstone Point'!Q86,'Esperance'!Q86,'Georgetown'!Q94,'Hobart'!Q78,'Horn Island'!Q45,'Karijini North'!Q66,'Katanning'!Q88,'Launceston'!Q94,'Laverton'!Q52,'Longreach'!Q86,'Low Head'!Q87,'Mackay'!Q86,'Marree'!Q88,'Melbourne'!Q86,'Miles'!Q87,'Moree'!Q86,'Nhill'!Q92,'Nuriootpa'!Q39,'Orbost'!Q61,'Point Perpendicular'!Q55,'Port Hedland'!Q83,'Port Macquarie'!Q39,'Rockhampton'!Q56,'Sydney'!Q86,'Tarcoola'!Q75,'Tennant Creek'!Q85,'Thargomiindah'!Q42,'Tibooburra'!Q87,'Weipa'!Q28,'Wilsons Promontary'!Q90,'Wyalong'!Q34,'Yamba'!Q97)</f>
        <v>4.81486271488388</v>
      </c>
      <c r="K19" s="13">
        <f>AVERAGE('Albany'!S101,'Amberley'!S55,'Bridgetown'!S88,'Brisbane'!S86,'Broome'!S86,'Bundaberg'!S87,'Butlers Gorge'!S63,'Cabramurra'!S34,'Cape Bruny'!S74,'Cape Leeuwin'!S86,'Cape Moreton'!S86,'Charleville'!S86,'Coffs Harbour'!S44,'Dalwallinu'!S40,'Dubbo'!S75,'Eddytstone Point'!S86,'Esperance'!S86,'Georgetown'!S94,'Hobart'!S78,'Horn Island'!S45,'Karijini North'!S66,'Katanning'!S88,'Launceston'!S94,'Laverton'!S52,'Longreach'!S86,'Low Head'!S87,'Mackay'!S86,'Marree'!S88,'Melbourne'!S86,'Miles'!S87,'Moree'!S86,'Nhill'!S92,'Nuriootpa'!S39,'Orbost'!S61,'Point Perpendicular'!S55,'Port Hedland'!S83,'Port Macquarie'!S39,'Rockhampton'!S56,'Sydney'!S86,'Tarcoola'!S75,'Tennant Creek'!S85,'Thargomiindah'!S42,'Tibooburra'!S87,'Weipa'!S28,'Wilsons Promontary'!S90,'Wyalong'!S34,'Yamba'!S97)</f>
        <v>18.0425531914894</v>
      </c>
      <c r="L19" s="12">
        <f>AVERAGE('Albany'!T101,'Amberley'!T55,'Bridgetown'!T88,'Brisbane'!T86,'Broome'!T86,'Bundaberg'!T87,'Butlers Gorge'!T63,'Cabramurra'!T34,'Cape Bruny'!T74,'Cape Leeuwin'!T86,'Cape Moreton'!T86,'Charleville'!T86,'Coffs Harbour'!T44,'Dalwallinu'!T40,'Dubbo'!T75,'Eddytstone Point'!T86,'Esperance'!T86,'Georgetown'!T94,'Hobart'!T78,'Horn Island'!T45,'Karijini North'!T66,'Katanning'!T88,'Launceston'!T94,'Laverton'!T52,'Longreach'!T86,'Low Head'!T87,'Mackay'!T86,'Marree'!T88,'Melbourne'!T86,'Miles'!T87,'Moree'!T86,'Nhill'!T92,'Nuriootpa'!T39,'Orbost'!T61,'Point Perpendicular'!T55,'Port Hedland'!T83,'Port Macquarie'!T39,'Rockhampton'!T56,'Sydney'!T86,'Tarcoola'!T75,'Tennant Creek'!T85,'Thargomiindah'!T42,'Tibooburra'!T87,'Weipa'!T28,'Wilsons Promontary'!T90,'Wyalong'!T34,'Yamba'!T97)</f>
        <v>3.74739082129914</v>
      </c>
      <c r="M19" s="13">
        <f>AVERAGE('Albany'!V101,'Amberley'!V55,'Bridgetown'!V88,'Brisbane'!V86,'Broome'!V86,'Bundaberg'!V87,'Butlers Gorge'!V63,'Cabramurra'!V34,'Cape Bruny'!V74,'Cape Leeuwin'!V86,'Cape Moreton'!V86,'Charleville'!V86,'Coffs Harbour'!V44,'Dalwallinu'!V40,'Dubbo'!V75,'Esperance'!V86,'Georgetown'!V94,'Hobart'!V78,'Horn Island'!V45,'Karijini North'!V66,'Katanning'!V88,'Launceston'!V94,'Laverton'!V52,'Longreach'!V86,'Low Head'!V87,'Marree'!V88,'Melbourne'!V86,'Miles'!V87,'Moree'!V86,'Nhill'!V92,'Nuriootpa'!V39,'Orbost'!V61,'Point Perpendicular'!V55,'Port Hedland'!V83,'Port Macquarie'!V39,'Rockhampton'!V56,'Sydney'!V86,'Thargomiindah'!V42,'Tibooburra'!V87,'Weipa'!V28,'Wilsons Promontary'!V90,'Wyalong'!V34,'Yamba'!V97)</f>
        <v>4.06201550387597</v>
      </c>
      <c r="N19" s="12">
        <f>AVERAGE('Albany'!W101,'Amberley'!W55,'Bridgetown'!W88,'Brisbane'!W86,'Broome'!W86,'Bundaberg'!W87,'Butlers Gorge'!W63,'Cabramurra'!W34,'Cape Bruny'!W74,'Cape Leeuwin'!W86,'Cape Moreton'!W86,'Charleville'!W86,'Coffs Harbour'!W44,'Dalwallinu'!W40,'Dubbo'!W75,'Esperance'!W86,'Georgetown'!W94,'Hobart'!W78,'Horn Island'!W45,'Karijini North'!W66,'Katanning'!W88,'Launceston'!W94,'Laverton'!W52,'Longreach'!W86,'Low Head'!W87,'Marree'!W88,'Melbourne'!W86,'Miles'!W87,'Moree'!W86,'Nhill'!W92,'Nuriootpa'!W39,'Orbost'!W61,'Point Perpendicular'!W55,'Port Hedland'!W83,'Port Macquarie'!W39,'Rockhampton'!W56,'Sydney'!W86,'Thargomiindah'!W42,'Tibooburra'!W87,'Weipa'!W28,'Wilsons Promontary'!W90,'Wyalong'!W34,'Yamba'!W97)</f>
        <v>1.896876778096</v>
      </c>
    </row>
    <row r="20" ht="23" customHeight="1">
      <c r="A20" s="10">
        <v>-2</v>
      </c>
      <c r="B20" s="11">
        <f>AVERAGE('Albany'!B102,'Amberley'!B56,'Bridgetown'!B89,'Brisbane'!B87,'Broome'!B87,'Bundaberg'!B88,'Butlers Gorge'!B64,'Cabramurra'!B35,'Cape Bruny'!B75,'Cape Leeuwin'!B87,'Cape Moreton'!B87,'Charleville'!B87,'Coffs Harbour'!B45,'Dalwallinu'!B41,'Dubbo'!B76,'Eddytstone Point'!B87,'Esperance'!B87,'Georgetown'!B95,'Hobart'!B79,'Horn Island'!B46,'Karijini North'!B67,'Katanning'!B89,'Launceston'!B95,'Laverton'!B53,'Longreach'!B87,'Low Head'!B88,'Mackay'!B87,'Marree'!B89,'Melbourne'!B87,'Miles'!B88,'Moree'!B87,'Nhill'!B93,'Nuriootpa'!B40,'Orbost'!B62,'Point Perpendicular'!B56,'Port Hedland'!B84,'Port Macquarie'!B40,'Rockhampton'!B57,'Sydney'!B87,'Tarcoola'!B76,'Tennant Creek'!B86,'Thargomiindah'!B43,'Tibooburra'!B88,'Weipa'!B29,'Wilsons Promontary'!B91,'Wyalong'!B35,'Yamba'!B98)</f>
        <v>41.6170212765957</v>
      </c>
      <c r="C20" s="12">
        <f>AVERAGE('Albany'!D102,'Amberley'!D56,'Bridgetown'!D89,'Brisbane'!D87,'Broome'!D87,'Bundaberg'!D88,'Butlers Gorge'!D64,'Cabramurra'!D35,'Cape Bruny'!D75,'Cape Leeuwin'!D87,'Cape Moreton'!D87,'Charleville'!D87,'Coffs Harbour'!D45,'Dalwallinu'!D41,'Dubbo'!D76,'Eddytstone Point'!D87,'Esperance'!D87,'Georgetown'!D95,'Hobart'!D79,'Horn Island'!D46,'Karijini North'!D67,'Katanning'!D89,'Launceston'!D95,'Laverton'!D53,'Longreach'!D87,'Low Head'!D88,'Mackay'!D87,'Marree'!D89,'Melbourne'!D87,'Miles'!D88,'Moree'!D87,'Nhill'!D93,'Nuriootpa'!D40,'Orbost'!D62,'Point Perpendicular'!D56,'Port Hedland'!D84,'Port Macquarie'!D40,'Rockhampton'!D57,'Sydney'!D87,'Tarcoola'!D76,'Tennant Creek'!D86,'Thargomiindah'!D43,'Tibooburra'!D88,'Weipa'!D29,'Wilsons Promontary'!D91,'Wyalong'!D35,'Yamba'!D98)</f>
        <v>4.76957858319237</v>
      </c>
      <c r="D20" s="13">
        <f>AVERAGE('Albany'!G102,'Amberley'!G56,'Bridgetown'!G89,'Brisbane'!G87,'Broome'!G87,'Bundaberg'!G88,'Butlers Gorge'!G64,'Cabramurra'!G35,'Cape Bruny'!G75,'Cape Leeuwin'!G87,'Cape Moreton'!G87,'Charleville'!G87,'Coffs Harbour'!G45,'Dalwallinu'!G41,'Dubbo'!G76,'Eddytstone Point'!G87,'Esperance'!G87,'Georgetown'!G95,'Hobart'!G79,'Horn Island'!G46,'Karijini North'!G67,'Katanning'!G89,'Launceston'!G95,'Laverton'!G53,'Longreach'!G87,'Low Head'!G88,'Mackay'!G87,'Marree'!G89,'Melbourne'!G87,'Miles'!G88,'Moree'!G87,'Nhill'!G93,'Nuriootpa'!G40,'Orbost'!G62,'Point Perpendicular'!G56,'Port Hedland'!G84,'Port Macquarie'!G40,'Rockhampton'!G57,'Sydney'!G87,'Tarcoola'!G76,'Tennant Creek'!G86,'Thargomiindah'!G43,'Tibooburra'!G88,'Weipa'!G29,'Wilsons Promontary'!G91,'Wyalong'!G35,'Yamba'!G98)</f>
        <v>21.1914893617021</v>
      </c>
      <c r="E20" s="12">
        <f>AVERAGE('Albany'!I102,'Amberley'!I56,'Bridgetown'!I89,'Brisbane'!I87,'Broome'!I87,'Bundaberg'!I88,'Butlers Gorge'!I64,'Cabramurra'!I35,'Cape Bruny'!I75,'Cape Leeuwin'!I87,'Cape Moreton'!I87,'Charleville'!I87,'Coffs Harbour'!I45,'Dalwallinu'!I41,'Dubbo'!I76,'Eddytstone Point'!I87,'Esperance'!I87,'Georgetown'!I95,'Hobart'!I79,'Horn Island'!I46,'Karijini North'!I67,'Katanning'!I89,'Launceston'!I95,'Laverton'!I53,'Longreach'!I87,'Low Head'!I88,'Mackay'!I87,'Marree'!I89,'Melbourne'!I87,'Miles'!I88,'Moree'!I87,'Nhill'!I93,'Nuriootpa'!I40,'Orbost'!I62,'Point Perpendicular'!I56,'Port Hedland'!I84,'Port Macquarie'!I40,'Rockhampton'!I57,'Sydney'!I87,'Tarcoola'!I76,'Tennant Creek'!I86,'Thargomiindah'!I43,'Tibooburra'!I88,'Weipa'!I29,'Wilsons Promontary'!I91,'Wyalong'!I35,'Yamba'!I98)</f>
        <v>3.69090702791761</v>
      </c>
      <c r="F20" s="13">
        <f>AVERAGE('Albany'!L102,'Amberley'!L56,'Bridgetown'!L89,'Brisbane'!L87,'Broome'!L87,'Bundaberg'!L88,'Butlers Gorge'!L64,'Cabramurra'!L35,'Cape Bruny'!L75,'Cape Leeuwin'!L87,'Cape Moreton'!L87,'Charleville'!L87,'Coffs Harbour'!L45,'Dalwallinu'!L41,'Dubbo'!L76,'Esperance'!L87,'Georgetown'!L95,'Hobart'!L79,'Horn Island'!L46,'Karijini North'!L67,'Katanning'!L89,'Launceston'!L95,'Laverton'!L53,'Longreach'!L87,'Low Head'!L88,'Marree'!L89,'Melbourne'!L87,'Miles'!L88,'Moree'!L87,'Nhill'!L93,'Nuriootpa'!L40,'Orbost'!L62,'Point Perpendicular'!L56,'Port Hedland'!L84,'Port Macquarie'!L40,'Rockhampton'!L57,'Sydney'!L87,'Thargomiindah'!L43,'Tibooburra'!L88,'Weipa'!L29,'Wilsons Promontary'!L91,'Wyalong'!L35,'Yamba'!L98)</f>
        <v>4.67441860465116</v>
      </c>
      <c r="G20" s="12">
        <f>AVERAGE('Albany'!N102,'Amberley'!N56,'Bridgetown'!N89,'Brisbane'!N87,'Broome'!N87,'Bundaberg'!N88,'Butlers Gorge'!N64,'Cabramurra'!N35,'Cape Bruny'!N75,'Cape Leeuwin'!N87,'Cape Moreton'!N87,'Charleville'!N87,'Coffs Harbour'!N45,'Dalwallinu'!N41,'Dubbo'!N76,'Esperance'!N87,'Georgetown'!N95,'Hobart'!N79,'Horn Island'!N46,'Karijini North'!N67,'Katanning'!N89,'Launceston'!N95,'Laverton'!N53,'Longreach'!N87,'Low Head'!N88,'Marree'!N89,'Melbourne'!N87,'Miles'!N88,'Moree'!N87,'Nhill'!N93,'Nuriootpa'!N40,'Orbost'!N62,'Point Perpendicular'!N56,'Port Hedland'!N84,'Port Macquarie'!N40,'Rockhampton'!N57,'Sydney'!N87,'Thargomiindah'!N43,'Tibooburra'!N88,'Weipa'!N29,'Wilsons Promontary'!N91,'Wyalong'!N35,'Yamba'!N98)</f>
        <v>1.71801366998155</v>
      </c>
      <c r="H20" s="10">
        <v>-2</v>
      </c>
      <c r="I20" s="11">
        <f>AVERAGE('Albany'!P102,'Amberley'!P56,'Bridgetown'!P89,'Brisbane'!P87,'Broome'!P87,'Bundaberg'!P88,'Butlers Gorge'!P64,'Cabramurra'!P35,'Cape Bruny'!P75,'Cape Leeuwin'!P87,'Cape Moreton'!P87,'Charleville'!P87,'Coffs Harbour'!P45,'Dalwallinu'!P41,'Dubbo'!P76,'Eddytstone Point'!P87,'Esperance'!P87,'Georgetown'!P95,'Hobart'!P79,'Horn Island'!P46,'Karijini North'!P67,'Katanning'!P89,'Launceston'!P95,'Laverton'!P53,'Longreach'!P87,'Low Head'!P88,'Mackay'!P87,'Marree'!P89,'Melbourne'!P87,'Miles'!P88,'Moree'!P87,'Nhill'!P93,'Nuriootpa'!P40,'Orbost'!P62,'Point Perpendicular'!P56,'Port Hedland'!P84,'Port Macquarie'!P40,'Rockhampton'!P57,'Sydney'!P87,'Tarcoola'!P76,'Tennant Creek'!P86,'Thargomiindah'!P43,'Tibooburra'!P88,'Weipa'!P29,'Wilsons Promontary'!P91,'Wyalong'!P35,'Yamba'!P98)</f>
        <v>37.8404255319149</v>
      </c>
      <c r="J20" s="12">
        <f>AVERAGE('Albany'!Q102,'Amberley'!Q56,'Bridgetown'!Q89,'Brisbane'!Q87,'Broome'!Q87,'Bundaberg'!Q88,'Butlers Gorge'!Q64,'Cabramurra'!Q35,'Cape Bruny'!Q75,'Cape Leeuwin'!Q87,'Cape Moreton'!Q87,'Charleville'!Q87,'Coffs Harbour'!Q45,'Dalwallinu'!Q41,'Dubbo'!Q76,'Eddytstone Point'!Q87,'Esperance'!Q87,'Georgetown'!Q95,'Hobart'!Q79,'Horn Island'!Q46,'Karijini North'!Q67,'Katanning'!Q89,'Launceston'!Q95,'Laverton'!Q53,'Longreach'!Q87,'Low Head'!Q88,'Mackay'!Q87,'Marree'!Q89,'Melbourne'!Q87,'Miles'!Q88,'Moree'!Q87,'Nhill'!Q93,'Nuriootpa'!Q40,'Orbost'!Q62,'Point Perpendicular'!Q56,'Port Hedland'!Q84,'Port Macquarie'!Q40,'Rockhampton'!Q57,'Sydney'!Q87,'Tarcoola'!Q76,'Tennant Creek'!Q86,'Thargomiindah'!Q43,'Tibooburra'!Q88,'Weipa'!Q29,'Wilsons Promontary'!Q91,'Wyalong'!Q35,'Yamba'!Q98)</f>
        <v>4.77869496314673</v>
      </c>
      <c r="K20" s="13">
        <f>AVERAGE('Albany'!S102,'Amberley'!S56,'Bridgetown'!S89,'Brisbane'!S87,'Broome'!S87,'Bundaberg'!S88,'Butlers Gorge'!S64,'Cabramurra'!S35,'Cape Bruny'!S75,'Cape Leeuwin'!S87,'Cape Moreton'!S87,'Charleville'!S87,'Coffs Harbour'!S45,'Dalwallinu'!S41,'Dubbo'!S76,'Eddytstone Point'!S87,'Esperance'!S87,'Georgetown'!S95,'Hobart'!S79,'Horn Island'!S46,'Karijini North'!S67,'Katanning'!S89,'Launceston'!S95,'Laverton'!S53,'Longreach'!S87,'Low Head'!S88,'Mackay'!S87,'Marree'!S89,'Melbourne'!S87,'Miles'!S88,'Moree'!S87,'Nhill'!S93,'Nuriootpa'!S40,'Orbost'!S62,'Point Perpendicular'!S56,'Port Hedland'!S84,'Port Macquarie'!S40,'Rockhampton'!S57,'Sydney'!S87,'Tarcoola'!S76,'Tennant Creek'!S86,'Thargomiindah'!S43,'Tibooburra'!S88,'Weipa'!S29,'Wilsons Promontary'!S91,'Wyalong'!S35,'Yamba'!S98)</f>
        <v>18.9893617021277</v>
      </c>
      <c r="L20" s="12">
        <f>AVERAGE('Albany'!T102,'Amberley'!T56,'Bridgetown'!T89,'Brisbane'!T87,'Broome'!T87,'Bundaberg'!T88,'Butlers Gorge'!T64,'Cabramurra'!T35,'Cape Bruny'!T75,'Cape Leeuwin'!T87,'Cape Moreton'!T87,'Charleville'!T87,'Coffs Harbour'!T45,'Dalwallinu'!T41,'Dubbo'!T76,'Eddytstone Point'!T87,'Esperance'!T87,'Georgetown'!T95,'Hobart'!T79,'Horn Island'!T46,'Karijini North'!T67,'Katanning'!T89,'Launceston'!T95,'Laverton'!T53,'Longreach'!T87,'Low Head'!T88,'Mackay'!T87,'Marree'!T89,'Melbourne'!T87,'Miles'!T88,'Moree'!T87,'Nhill'!T93,'Nuriootpa'!T40,'Orbost'!T62,'Point Perpendicular'!T56,'Port Hedland'!T84,'Port Macquarie'!T40,'Rockhampton'!T57,'Sydney'!T87,'Tarcoola'!T76,'Tennant Creek'!T86,'Thargomiindah'!T43,'Tibooburra'!T88,'Weipa'!T29,'Wilsons Promontary'!T91,'Wyalong'!T35,'Yamba'!T98)</f>
        <v>3.68569674860367</v>
      </c>
      <c r="M20" s="13">
        <f>AVERAGE('Albany'!V102,'Amberley'!V56,'Bridgetown'!V89,'Brisbane'!V87,'Broome'!V87,'Bundaberg'!V88,'Butlers Gorge'!V64,'Cabramurra'!V35,'Cape Bruny'!V75,'Cape Leeuwin'!V87,'Cape Moreton'!V87,'Charleville'!V87,'Coffs Harbour'!V45,'Dalwallinu'!V41,'Dubbo'!V76,'Esperance'!V87,'Georgetown'!V95,'Hobart'!V79,'Horn Island'!V46,'Karijini North'!V67,'Katanning'!V89,'Launceston'!V95,'Laverton'!V53,'Longreach'!V87,'Low Head'!V88,'Marree'!V89,'Melbourne'!V87,'Miles'!V88,'Moree'!V87,'Nhill'!V93,'Nuriootpa'!V40,'Orbost'!V62,'Point Perpendicular'!V56,'Port Hedland'!V84,'Port Macquarie'!V40,'Rockhampton'!V57,'Sydney'!V87,'Thargomiindah'!V43,'Tibooburra'!V88,'Weipa'!V29,'Wilsons Promontary'!V91,'Wyalong'!V35,'Yamba'!V98)</f>
        <v>4.3953488372093</v>
      </c>
      <c r="N20" s="12">
        <f>AVERAGE('Albany'!W102,'Amberley'!W56,'Bridgetown'!W89,'Brisbane'!W87,'Broome'!W87,'Bundaberg'!W88,'Butlers Gorge'!W64,'Cabramurra'!W35,'Cape Bruny'!W75,'Cape Leeuwin'!W87,'Cape Moreton'!W87,'Charleville'!W87,'Coffs Harbour'!W45,'Dalwallinu'!W41,'Dubbo'!W76,'Esperance'!W87,'Georgetown'!W95,'Hobart'!W79,'Horn Island'!W46,'Karijini North'!W67,'Katanning'!W89,'Launceston'!W95,'Laverton'!W53,'Longreach'!W87,'Low Head'!W88,'Marree'!W89,'Melbourne'!W87,'Miles'!W88,'Moree'!W87,'Nhill'!W93,'Nuriootpa'!W40,'Orbost'!W62,'Point Perpendicular'!W56,'Port Hedland'!W84,'Port Macquarie'!W40,'Rockhampton'!W57,'Sydney'!W87,'Thargomiindah'!W43,'Tibooburra'!W88,'Weipa'!W29,'Wilsons Promontary'!W91,'Wyalong'!W35,'Yamba'!W98)</f>
        <v>1.89844352134793</v>
      </c>
    </row>
    <row r="21" ht="23" customHeight="1">
      <c r="A21" s="10">
        <v>-1</v>
      </c>
      <c r="B21" s="11">
        <f>AVERAGE('Albany'!B103,'Amberley'!B57,'Bridgetown'!B90,'Brisbane'!B88,'Broome'!B88,'Bundaberg'!B89,'Butlers Gorge'!B65,'Cabramurra'!B36,'Cape Bruny'!B76,'Cape Leeuwin'!B88,'Cape Moreton'!B88,'Charleville'!B88,'Coffs Harbour'!B46,'Dalwallinu'!B42,'Dubbo'!B77,'Eddytstone Point'!B88,'Esperance'!B88,'Georgetown'!B96,'Hobart'!B80,'Horn Island'!B47,'Karijini North'!B68,'Katanning'!B90,'Launceston'!B96,'Laverton'!B54,'Longreach'!B88,'Low Head'!B89,'Mackay'!B88,'Marree'!B90,'Melbourne'!B88,'Miles'!B89,'Moree'!B88,'Nhill'!B94,'Nuriootpa'!B41,'Orbost'!B63,'Point Perpendicular'!B57,'Port Hedland'!B85,'Port Macquarie'!B41,'Rockhampton'!B58,'Sydney'!B88,'Tarcoola'!B77,'Tennant Creek'!B87,'Thargomiindah'!B44,'Tibooburra'!B89,'Weipa'!B30,'Wilsons Promontary'!B92,'Wyalong'!B36,'Yamba'!B99)</f>
        <v>34.063829787234</v>
      </c>
      <c r="C21" s="12">
        <f>AVERAGE('Albany'!D103,'Amberley'!D57,'Bridgetown'!D90,'Brisbane'!D88,'Broome'!D88,'Bundaberg'!D89,'Butlers Gorge'!D65,'Cabramurra'!D36,'Cape Bruny'!D76,'Cape Leeuwin'!D88,'Cape Moreton'!D88,'Charleville'!D88,'Coffs Harbour'!D46,'Dalwallinu'!D42,'Dubbo'!D77,'Eddytstone Point'!D88,'Esperance'!D88,'Georgetown'!D96,'Hobart'!D80,'Horn Island'!D47,'Karijini North'!D68,'Katanning'!D90,'Launceston'!D96,'Laverton'!D54,'Longreach'!D88,'Low Head'!D89,'Mackay'!D88,'Marree'!D90,'Melbourne'!D88,'Miles'!D89,'Moree'!D88,'Nhill'!D94,'Nuriootpa'!D41,'Orbost'!D63,'Point Perpendicular'!D57,'Port Hedland'!D85,'Port Macquarie'!D41,'Rockhampton'!D58,'Sydney'!D88,'Tarcoola'!D77,'Tennant Creek'!D87,'Thargomiindah'!D44,'Tibooburra'!D89,'Weipa'!D30,'Wilsons Promontary'!D92,'Wyalong'!D36,'Yamba'!D99)</f>
        <v>4.78781134310107</v>
      </c>
      <c r="D21" s="13">
        <f>AVERAGE('Albany'!G103,'Amberley'!G57,'Bridgetown'!G90,'Brisbane'!G88,'Broome'!G88,'Bundaberg'!G89,'Butlers Gorge'!G65,'Cabramurra'!G36,'Cape Bruny'!G76,'Cape Leeuwin'!G88,'Cape Moreton'!G88,'Charleville'!G88,'Coffs Harbour'!G46,'Dalwallinu'!G42,'Dubbo'!G77,'Eddytstone Point'!G88,'Esperance'!G88,'Georgetown'!G96,'Hobart'!G80,'Horn Island'!G47,'Karijini North'!G68,'Katanning'!G90,'Launceston'!G96,'Laverton'!G54,'Longreach'!G88,'Low Head'!G89,'Mackay'!G88,'Marree'!G90,'Melbourne'!G88,'Miles'!G89,'Moree'!G88,'Nhill'!G94,'Nuriootpa'!G41,'Orbost'!G63,'Point Perpendicular'!G57,'Port Hedland'!G85,'Port Macquarie'!G41,'Rockhampton'!G58,'Sydney'!G88,'Tarcoola'!G77,'Tennant Creek'!G87,'Thargomiindah'!G44,'Tibooburra'!G89,'Weipa'!G30,'Wilsons Promontary'!G92,'Wyalong'!G36,'Yamba'!G99)</f>
        <v>16.7872340425532</v>
      </c>
      <c r="E21" s="12">
        <f>AVERAGE('Albany'!I103,'Amberley'!I57,'Bridgetown'!I90,'Brisbane'!I88,'Broome'!I88,'Bundaberg'!I89,'Butlers Gorge'!I65,'Cabramurra'!I36,'Cape Bruny'!I76,'Cape Leeuwin'!I88,'Cape Moreton'!I88,'Charleville'!I88,'Coffs Harbour'!I46,'Dalwallinu'!I42,'Dubbo'!I77,'Eddytstone Point'!I88,'Esperance'!I88,'Georgetown'!I96,'Hobart'!I80,'Horn Island'!I47,'Karijini North'!I68,'Katanning'!I90,'Launceston'!I96,'Laverton'!I54,'Longreach'!I88,'Low Head'!I89,'Mackay'!I88,'Marree'!I90,'Melbourne'!I88,'Miles'!I89,'Moree'!I88,'Nhill'!I94,'Nuriootpa'!I41,'Orbost'!I63,'Point Perpendicular'!I57,'Port Hedland'!I85,'Port Macquarie'!I41,'Rockhampton'!I58,'Sydney'!I88,'Tarcoola'!I77,'Tennant Creek'!I87,'Thargomiindah'!I44,'Tibooburra'!I89,'Weipa'!I30,'Wilsons Promontary'!I92,'Wyalong'!I36,'Yamba'!I99)</f>
        <v>3.68048646928971</v>
      </c>
      <c r="F21" s="13">
        <f>AVERAGE('Albany'!L103,'Amberley'!L57,'Bridgetown'!L90,'Brisbane'!L88,'Broome'!L88,'Bundaberg'!L89,'Butlers Gorge'!L65,'Cabramurra'!L36,'Cape Bruny'!L76,'Cape Leeuwin'!L88,'Cape Moreton'!L88,'Charleville'!L88,'Coffs Harbour'!L46,'Dalwallinu'!L42,'Dubbo'!L77,'Esperance'!L88,'Georgetown'!L96,'Hobart'!L80,'Horn Island'!L47,'Karijini North'!L68,'Katanning'!L90,'Launceston'!L96,'Laverton'!L54,'Longreach'!L88,'Low Head'!L89,'Marree'!L90,'Melbourne'!L88,'Miles'!L89,'Moree'!L88,'Nhill'!L94,'Nuriootpa'!L41,'Orbost'!L63,'Point Perpendicular'!L57,'Port Hedland'!L85,'Port Macquarie'!L41,'Rockhampton'!L58,'Sydney'!L88,'Thargomiindah'!L44,'Tibooburra'!L89,'Weipa'!L30,'Wilsons Promontary'!L92,'Wyalong'!L36,'Yamba'!L99)</f>
        <v>4.11627906976744</v>
      </c>
      <c r="G21" s="12">
        <f>AVERAGE('Albany'!N103,'Amberley'!N57,'Bridgetown'!N90,'Brisbane'!N88,'Broome'!N88,'Bundaberg'!N89,'Butlers Gorge'!N65,'Cabramurra'!N36,'Cape Bruny'!N76,'Cape Leeuwin'!N88,'Cape Moreton'!N88,'Charleville'!N88,'Coffs Harbour'!N46,'Dalwallinu'!N42,'Dubbo'!N77,'Esperance'!N88,'Georgetown'!N96,'Hobart'!N80,'Horn Island'!N47,'Karijini North'!N68,'Katanning'!N90,'Launceston'!N96,'Laverton'!N54,'Longreach'!N88,'Low Head'!N89,'Marree'!N90,'Melbourne'!N88,'Miles'!N89,'Moree'!N88,'Nhill'!N94,'Nuriootpa'!N41,'Orbost'!N63,'Point Perpendicular'!N57,'Port Hedland'!N85,'Port Macquarie'!N41,'Rockhampton'!N58,'Sydney'!N88,'Thargomiindah'!N44,'Tibooburra'!N89,'Weipa'!N30,'Wilsons Promontary'!N92,'Wyalong'!N36,'Yamba'!N99)</f>
        <v>1.7401304397357</v>
      </c>
      <c r="H21" s="10">
        <v>-1</v>
      </c>
      <c r="I21" s="11">
        <f>AVERAGE('Albany'!P103,'Amberley'!P57,'Bridgetown'!P90,'Brisbane'!P88,'Broome'!P88,'Bundaberg'!P89,'Butlers Gorge'!P65,'Cabramurra'!P36,'Cape Bruny'!P76,'Cape Leeuwin'!P88,'Cape Moreton'!P88,'Charleville'!P88,'Coffs Harbour'!P46,'Dalwallinu'!P42,'Dubbo'!P77,'Eddytstone Point'!P88,'Esperance'!P88,'Georgetown'!P96,'Hobart'!P80,'Horn Island'!P47,'Karijini North'!P68,'Katanning'!P90,'Launceston'!P96,'Laverton'!P54,'Longreach'!P88,'Low Head'!P89,'Mackay'!P88,'Marree'!P90,'Melbourne'!P88,'Miles'!P89,'Moree'!P88,'Nhill'!P94,'Nuriootpa'!P41,'Orbost'!P63,'Point Perpendicular'!P57,'Port Hedland'!P85,'Port Macquarie'!P41,'Rockhampton'!P58,'Sydney'!P88,'Tarcoola'!P77,'Tennant Creek'!P87,'Thargomiindah'!P44,'Tibooburra'!P89,'Weipa'!P30,'Wilsons Promontary'!P92,'Wyalong'!P36,'Yamba'!P99)</f>
        <v>34.063829787234</v>
      </c>
      <c r="J21" s="12">
        <f>AVERAGE('Albany'!Q103,'Amberley'!Q57,'Bridgetown'!Q90,'Brisbane'!Q88,'Broome'!Q88,'Bundaberg'!Q89,'Butlers Gorge'!Q65,'Cabramurra'!Q36,'Cape Bruny'!Q76,'Cape Leeuwin'!Q88,'Cape Moreton'!Q88,'Charleville'!Q88,'Coffs Harbour'!Q46,'Dalwallinu'!Q42,'Dubbo'!Q77,'Eddytstone Point'!Q88,'Esperance'!Q88,'Georgetown'!Q96,'Hobart'!Q80,'Horn Island'!Q47,'Karijini North'!Q68,'Katanning'!Q90,'Launceston'!Q96,'Laverton'!Q54,'Longreach'!Q88,'Low Head'!Q89,'Mackay'!Q88,'Marree'!Q90,'Melbourne'!Q88,'Miles'!Q89,'Moree'!Q88,'Nhill'!Q94,'Nuriootpa'!Q41,'Orbost'!Q63,'Point Perpendicular'!Q57,'Port Hedland'!Q85,'Port Macquarie'!Q41,'Rockhampton'!Q58,'Sydney'!Q88,'Tarcoola'!Q77,'Tennant Creek'!Q87,'Thargomiindah'!Q44,'Tibooburra'!Q89,'Weipa'!Q30,'Wilsons Promontary'!Q92,'Wyalong'!Q36,'Yamba'!Q99)</f>
        <v>4.78781134310107</v>
      </c>
      <c r="K21" s="13">
        <f>AVERAGE('Albany'!S103,'Amberley'!S57,'Bridgetown'!S90,'Brisbane'!S88,'Broome'!S88,'Bundaberg'!S89,'Butlers Gorge'!S65,'Cabramurra'!S36,'Cape Bruny'!S76,'Cape Leeuwin'!S88,'Cape Moreton'!S88,'Charleville'!S88,'Coffs Harbour'!S46,'Dalwallinu'!S42,'Dubbo'!S77,'Eddytstone Point'!S88,'Esperance'!S88,'Georgetown'!S96,'Hobart'!S80,'Horn Island'!S47,'Karijini North'!S68,'Katanning'!S90,'Launceston'!S96,'Laverton'!S54,'Longreach'!S88,'Low Head'!S89,'Mackay'!S88,'Marree'!S90,'Melbourne'!S88,'Miles'!S89,'Moree'!S88,'Nhill'!S94,'Nuriootpa'!S41,'Orbost'!S63,'Point Perpendicular'!S57,'Port Hedland'!S85,'Port Macquarie'!S41,'Rockhampton'!S58,'Sydney'!S88,'Tarcoola'!S77,'Tennant Creek'!S87,'Thargomiindah'!S44,'Tibooburra'!S89,'Weipa'!S30,'Wilsons Promontary'!S92,'Wyalong'!S36,'Yamba'!S99)</f>
        <v>16.7872340425532</v>
      </c>
      <c r="L21" s="12">
        <f>AVERAGE('Albany'!T103,'Amberley'!T57,'Bridgetown'!T90,'Brisbane'!T88,'Broome'!T88,'Bundaberg'!T89,'Butlers Gorge'!T65,'Cabramurra'!T36,'Cape Bruny'!T76,'Cape Leeuwin'!T88,'Cape Moreton'!T88,'Charleville'!T88,'Coffs Harbour'!T46,'Dalwallinu'!T42,'Dubbo'!T77,'Eddytstone Point'!T88,'Esperance'!T88,'Georgetown'!T96,'Hobart'!T80,'Horn Island'!T47,'Karijini North'!T68,'Katanning'!T90,'Launceston'!T96,'Laverton'!T54,'Longreach'!T88,'Low Head'!T89,'Mackay'!T88,'Marree'!T90,'Melbourne'!T88,'Miles'!T89,'Moree'!T88,'Nhill'!T94,'Nuriootpa'!T41,'Orbost'!T63,'Point Perpendicular'!T57,'Port Hedland'!T85,'Port Macquarie'!T41,'Rockhampton'!T58,'Sydney'!T88,'Tarcoola'!T77,'Tennant Creek'!T87,'Thargomiindah'!T44,'Tibooburra'!T89,'Weipa'!T30,'Wilsons Promontary'!T92,'Wyalong'!T36,'Yamba'!T99)</f>
        <v>3.68048646928971</v>
      </c>
      <c r="M21" s="13">
        <f>AVERAGE('Albany'!V103,'Amberley'!V57,'Bridgetown'!V90,'Brisbane'!V88,'Broome'!V88,'Bundaberg'!V89,'Butlers Gorge'!V65,'Cabramurra'!V36,'Cape Bruny'!V76,'Cape Leeuwin'!V88,'Cape Moreton'!V88,'Charleville'!V88,'Coffs Harbour'!V46,'Dalwallinu'!V42,'Dubbo'!V77,'Esperance'!V88,'Georgetown'!V96,'Hobart'!V80,'Horn Island'!V47,'Karijini North'!V68,'Katanning'!V90,'Launceston'!V96,'Laverton'!V54,'Longreach'!V88,'Low Head'!V89,'Marree'!V90,'Melbourne'!V88,'Miles'!V89,'Moree'!V88,'Nhill'!V94,'Nuriootpa'!V41,'Orbost'!V63,'Point Perpendicular'!V57,'Port Hedland'!V85,'Port Macquarie'!V41,'Rockhampton'!V58,'Sydney'!V88,'Thargomiindah'!V44,'Tibooburra'!V89,'Weipa'!V30,'Wilsons Promontary'!V92,'Wyalong'!V36,'Yamba'!V99)</f>
        <v>4.11627906976744</v>
      </c>
      <c r="N21" s="12">
        <f>AVERAGE('Albany'!W103,'Amberley'!W57,'Bridgetown'!W90,'Brisbane'!W88,'Broome'!W88,'Bundaberg'!W89,'Butlers Gorge'!W65,'Cabramurra'!W36,'Cape Bruny'!W76,'Cape Leeuwin'!W88,'Cape Moreton'!W88,'Charleville'!W88,'Coffs Harbour'!W46,'Dalwallinu'!W42,'Dubbo'!W77,'Esperance'!W88,'Georgetown'!W96,'Hobart'!W80,'Horn Island'!W47,'Karijini North'!W68,'Katanning'!W90,'Launceston'!W96,'Laverton'!W54,'Longreach'!W88,'Low Head'!W89,'Marree'!W90,'Melbourne'!W88,'Miles'!W89,'Moree'!W88,'Nhill'!W94,'Nuriootpa'!W41,'Orbost'!W63,'Point Perpendicular'!W57,'Port Hedland'!W85,'Port Macquarie'!W41,'Rockhampton'!W58,'Sydney'!W88,'Thargomiindah'!W44,'Tibooburra'!W89,'Weipa'!W30,'Wilsons Promontary'!W92,'Wyalong'!W36,'Yamba'!W99)</f>
        <v>1.7401304397357</v>
      </c>
    </row>
    <row r="22" ht="23" customHeight="1">
      <c r="A22" t="s" s="14">
        <v>13</v>
      </c>
      <c r="B22" s="11">
        <f>AVERAGE('Albany'!B104,'Amberley'!B58,'Bridgetown'!B91,'Brisbane'!B89,'Broome'!B89,'Bundaberg'!B90,'Butlers Gorge'!B66,'Cabramurra'!B37,'Cape Bruny'!B77,'Cape Leeuwin'!B89,'Cape Moreton'!B89,'Charleville'!B89,'Coffs Harbour'!B47,'Dalwallinu'!B43,'Dubbo'!B78,'Eddytstone Point'!B89,'Esperance'!B89,'Georgetown'!B97,'Hobart'!B81,'Horn Island'!B48,'Karijini North'!B69,'Katanning'!B91,'Launceston'!B97,'Laverton'!B55,'Longreach'!B89,'Low Head'!B90,'Mackay'!B89,'Marree'!B91,'Melbourne'!B89,'Miles'!B90,'Moree'!B89,'Nhill'!B95,'Nuriootpa'!B42,'Orbost'!B64,'Point Perpendicular'!B58,'Port Hedland'!B86,'Port Macquarie'!B42,'Rockhampton'!B59,'Sydney'!B89,'Tarcoola'!B78,'Tennant Creek'!B88,'Thargomiindah'!B45,'Tibooburra'!B90,'Weipa'!B31,'Wilsons Promontary'!B93,'Wyalong'!B37,'Yamba'!B100)</f>
        <v>31.468085106383</v>
      </c>
      <c r="C22" s="12">
        <f>AVERAGE('Albany'!D104,'Amberley'!D58,'Bridgetown'!D91,'Brisbane'!D89,'Broome'!D89,'Bundaberg'!D90,'Butlers Gorge'!D66,'Cabramurra'!D37,'Cape Bruny'!D77,'Cape Leeuwin'!D89,'Cape Moreton'!D89,'Charleville'!D89,'Coffs Harbour'!D47,'Dalwallinu'!D43,'Dubbo'!D78,'Eddytstone Point'!D89,'Esperance'!D89,'Georgetown'!D97,'Hobart'!D81,'Horn Island'!D48,'Karijini North'!D69,'Katanning'!D91,'Launceston'!D97,'Laverton'!D55,'Longreach'!D89,'Low Head'!D90,'Mackay'!D89,'Marree'!D91,'Melbourne'!D89,'Miles'!D90,'Moree'!D89,'Nhill'!D95,'Nuriootpa'!D42,'Orbost'!D64,'Point Perpendicular'!D58,'Port Hedland'!D86,'Port Macquarie'!D42,'Rockhampton'!D59,'Sydney'!D89,'Tarcoola'!D78,'Tennant Creek'!D88,'Thargomiindah'!D45,'Tibooburra'!D90,'Weipa'!D31,'Wilsons Promontary'!D93,'Wyalong'!D37,'Yamba'!D100)</f>
        <v>4.81376283043508</v>
      </c>
      <c r="D22" s="13">
        <f>AVERAGE('Albany'!G104,'Amberley'!G58,'Bridgetown'!G91,'Brisbane'!G89,'Broome'!G89,'Bundaberg'!G90,'Butlers Gorge'!G66,'Cabramurra'!G37,'Cape Bruny'!G77,'Cape Leeuwin'!G89,'Cape Moreton'!G89,'Charleville'!G89,'Coffs Harbour'!G47,'Dalwallinu'!G43,'Dubbo'!G78,'Eddytstone Point'!G89,'Esperance'!G89,'Georgetown'!G97,'Hobart'!G81,'Horn Island'!G48,'Karijini North'!G69,'Katanning'!G91,'Launceston'!G97,'Laverton'!G55,'Longreach'!G89,'Low Head'!G90,'Mackay'!G89,'Marree'!G91,'Melbourne'!G89,'Miles'!G90,'Moree'!G89,'Nhill'!G95,'Nuriootpa'!G42,'Orbost'!G64,'Point Perpendicular'!G58,'Port Hedland'!G86,'Port Macquarie'!G42,'Rockhampton'!G59,'Sydney'!G89,'Tarcoola'!G78,'Tennant Creek'!G88,'Thargomiindah'!G45,'Tibooburra'!G90,'Weipa'!G31,'Wilsons Promontary'!G93,'Wyalong'!G37,'Yamba'!G100)</f>
        <v>15.2765957446809</v>
      </c>
      <c r="E22" s="12">
        <f>AVERAGE('Albany'!I104,'Amberley'!I58,'Bridgetown'!I91,'Brisbane'!I89,'Broome'!I89,'Bundaberg'!I90,'Butlers Gorge'!I66,'Cabramurra'!I37,'Cape Bruny'!I77,'Cape Leeuwin'!I89,'Cape Moreton'!I89,'Charleville'!I89,'Coffs Harbour'!I47,'Dalwallinu'!I43,'Dubbo'!I78,'Eddytstone Point'!I89,'Esperance'!I89,'Georgetown'!I97,'Hobart'!I81,'Horn Island'!I48,'Karijini North'!I69,'Katanning'!I91,'Launceston'!I97,'Laverton'!I55,'Longreach'!I89,'Low Head'!I90,'Mackay'!I89,'Marree'!I91,'Melbourne'!I89,'Miles'!I90,'Moree'!I89,'Nhill'!I95,'Nuriootpa'!I42,'Orbost'!I64,'Point Perpendicular'!I58,'Port Hedland'!I86,'Port Macquarie'!I42,'Rockhampton'!I59,'Sydney'!I89,'Tarcoola'!I78,'Tennant Creek'!I88,'Thargomiindah'!I45,'Tibooburra'!I90,'Weipa'!I31,'Wilsons Promontary'!I93,'Wyalong'!I37,'Yamba'!I100)</f>
        <v>3.71264113500068</v>
      </c>
      <c r="F22" s="13">
        <f>AVERAGE('Albany'!L104,'Amberley'!L58,'Bridgetown'!L91,'Brisbane'!L89,'Broome'!L89,'Bundaberg'!L90,'Butlers Gorge'!L66,'Cabramurra'!L37,'Cape Bruny'!L77,'Cape Leeuwin'!L89,'Cape Moreton'!L89,'Charleville'!L89,'Coffs Harbour'!L47,'Dalwallinu'!L43,'Dubbo'!L78,'Esperance'!L89,'Georgetown'!L97,'Hobart'!L81,'Horn Island'!L48,'Karijini North'!L69,'Katanning'!L91,'Launceston'!L97,'Laverton'!L55,'Longreach'!L89,'Low Head'!L90,'Marree'!L91,'Melbourne'!L89,'Miles'!L90,'Moree'!L89,'Nhill'!L95,'Nuriootpa'!L42,'Orbost'!L64,'Point Perpendicular'!L58,'Port Hedland'!L86,'Port Macquarie'!L42,'Rockhampton'!L59,'Sydney'!L89,'Thargomiindah'!L45,'Tibooburra'!L90,'Weipa'!L31,'Wilsons Promontary'!L93,'Wyalong'!L37,'Yamba'!L100)</f>
        <v>3.04651162790698</v>
      </c>
      <c r="G22" s="12">
        <f>AVERAGE('Albany'!N104,'Amberley'!N58,'Bridgetown'!N91,'Brisbane'!N89,'Broome'!N89,'Bundaberg'!N90,'Butlers Gorge'!N66,'Cabramurra'!N37,'Cape Bruny'!N77,'Cape Leeuwin'!N89,'Cape Moreton'!N89,'Charleville'!N89,'Coffs Harbour'!N47,'Dalwallinu'!N43,'Dubbo'!N78,'Esperance'!N89,'Georgetown'!N97,'Hobart'!N81,'Horn Island'!N48,'Karijini North'!N69,'Katanning'!N91,'Launceston'!N97,'Laverton'!N55,'Longreach'!N89,'Low Head'!N90,'Marree'!N91,'Melbourne'!N89,'Miles'!N90,'Moree'!N89,'Nhill'!N95,'Nuriootpa'!N42,'Orbost'!N64,'Point Perpendicular'!N58,'Port Hedland'!N86,'Port Macquarie'!N42,'Rockhampton'!N59,'Sydney'!N89,'Thargomiindah'!N45,'Tibooburra'!N90,'Weipa'!N31,'Wilsons Promontary'!N93,'Wyalong'!N37,'Yamba'!N100)</f>
        <v>2.12708173572459</v>
      </c>
      <c r="H22" t="s" s="14">
        <v>13</v>
      </c>
      <c r="I22" s="11">
        <f>AVERAGE('Albany'!P104,'Amberley'!P58,'Bridgetown'!P91,'Brisbane'!P89,'Broome'!P89,'Bundaberg'!P90,'Butlers Gorge'!P66,'Cabramurra'!P37,'Cape Bruny'!P77,'Cape Leeuwin'!P89,'Cape Moreton'!P89,'Charleville'!P89,'Coffs Harbour'!P47,'Dalwallinu'!P43,'Dubbo'!P78,'Eddytstone Point'!P89,'Esperance'!P89,'Georgetown'!P97,'Hobart'!P81,'Horn Island'!P48,'Karijini North'!P69,'Katanning'!P91,'Launceston'!P97,'Laverton'!P55,'Longreach'!P89,'Low Head'!P90,'Mackay'!P89,'Marree'!P91,'Melbourne'!P89,'Miles'!P90,'Moree'!P89,'Nhill'!P95,'Nuriootpa'!P42,'Orbost'!P64,'Point Perpendicular'!P58,'Port Hedland'!P86,'Port Macquarie'!P42,'Rockhampton'!P59,'Sydney'!P89,'Tarcoola'!P78,'Tennant Creek'!P88,'Thargomiindah'!P45,'Tibooburra'!P90,'Weipa'!P31,'Wilsons Promontary'!P93,'Wyalong'!P37,'Yamba'!P100)</f>
        <v>31.468085106383</v>
      </c>
      <c r="J22" s="12">
        <f>AVERAGE('Albany'!Q104,'Amberley'!Q58,'Bridgetown'!Q91,'Brisbane'!Q89,'Broome'!Q89,'Bundaberg'!Q90,'Butlers Gorge'!Q66,'Cabramurra'!Q37,'Cape Bruny'!Q77,'Cape Leeuwin'!Q89,'Cape Moreton'!Q89,'Charleville'!Q89,'Coffs Harbour'!Q47,'Dalwallinu'!Q43,'Dubbo'!Q78,'Eddytstone Point'!Q89,'Esperance'!Q89,'Georgetown'!Q97,'Hobart'!Q81,'Horn Island'!Q48,'Karijini North'!Q69,'Katanning'!Q91,'Launceston'!Q97,'Laverton'!Q55,'Longreach'!Q89,'Low Head'!Q90,'Mackay'!Q89,'Marree'!Q91,'Melbourne'!Q89,'Miles'!Q90,'Moree'!Q89,'Nhill'!Q95,'Nuriootpa'!Q42,'Orbost'!Q64,'Point Perpendicular'!Q58,'Port Hedland'!Q86,'Port Macquarie'!Q42,'Rockhampton'!Q59,'Sydney'!Q89,'Tarcoola'!Q78,'Tennant Creek'!Q88,'Thargomiindah'!Q45,'Tibooburra'!Q90,'Weipa'!Q31,'Wilsons Promontary'!Q93,'Wyalong'!Q37,'Yamba'!Q100)</f>
        <v>4.81376283043508</v>
      </c>
      <c r="K22" s="13">
        <f>AVERAGE('Albany'!S104,'Amberley'!S58,'Bridgetown'!S91,'Brisbane'!S89,'Broome'!S89,'Bundaberg'!S90,'Butlers Gorge'!S66,'Cabramurra'!S37,'Cape Bruny'!S77,'Cape Leeuwin'!S89,'Cape Moreton'!S89,'Charleville'!S89,'Coffs Harbour'!S47,'Dalwallinu'!S43,'Dubbo'!S78,'Eddytstone Point'!S89,'Esperance'!S89,'Georgetown'!S97,'Hobart'!S81,'Horn Island'!S48,'Karijini North'!S69,'Katanning'!S91,'Launceston'!S97,'Laverton'!S55,'Longreach'!S89,'Low Head'!S90,'Mackay'!S89,'Marree'!S91,'Melbourne'!S89,'Miles'!S90,'Moree'!S89,'Nhill'!S95,'Nuriootpa'!S42,'Orbost'!S64,'Point Perpendicular'!S58,'Port Hedland'!S86,'Port Macquarie'!S42,'Rockhampton'!S59,'Sydney'!S89,'Tarcoola'!S78,'Tennant Creek'!S88,'Thargomiindah'!S45,'Tibooburra'!S90,'Weipa'!S31,'Wilsons Promontary'!S93,'Wyalong'!S37,'Yamba'!S100)</f>
        <v>15.2765957446809</v>
      </c>
      <c r="L22" s="12">
        <f>AVERAGE('Albany'!T104,'Amberley'!T58,'Bridgetown'!T91,'Brisbane'!T89,'Broome'!T89,'Bundaberg'!T90,'Butlers Gorge'!T66,'Cabramurra'!T37,'Cape Bruny'!T77,'Cape Leeuwin'!T89,'Cape Moreton'!T89,'Charleville'!T89,'Coffs Harbour'!T47,'Dalwallinu'!T43,'Dubbo'!T78,'Eddytstone Point'!T89,'Esperance'!T89,'Georgetown'!T97,'Hobart'!T81,'Horn Island'!T48,'Karijini North'!T69,'Katanning'!T91,'Launceston'!T97,'Laverton'!T55,'Longreach'!T89,'Low Head'!T90,'Mackay'!T89,'Marree'!T91,'Melbourne'!T89,'Miles'!T90,'Moree'!T89,'Nhill'!T95,'Nuriootpa'!T42,'Orbost'!T64,'Point Perpendicular'!T58,'Port Hedland'!T86,'Port Macquarie'!T42,'Rockhampton'!T59,'Sydney'!T89,'Tarcoola'!T78,'Tennant Creek'!T88,'Thargomiindah'!T45,'Tibooburra'!T90,'Weipa'!T31,'Wilsons Promontary'!T93,'Wyalong'!T37,'Yamba'!T100)</f>
        <v>3.71264113500068</v>
      </c>
      <c r="M22" s="13">
        <f>AVERAGE('Albany'!V104,'Amberley'!V58,'Bridgetown'!V91,'Brisbane'!V89,'Broome'!V89,'Bundaberg'!V90,'Butlers Gorge'!V66,'Cabramurra'!V37,'Cape Bruny'!V77,'Cape Leeuwin'!V89,'Cape Moreton'!V89,'Charleville'!V89,'Coffs Harbour'!V47,'Dalwallinu'!V43,'Dubbo'!V78,'Esperance'!V89,'Georgetown'!V97,'Hobart'!V81,'Horn Island'!V48,'Karijini North'!V69,'Katanning'!V91,'Launceston'!V97,'Laverton'!V55,'Longreach'!V89,'Low Head'!V90,'Marree'!V91,'Melbourne'!V89,'Miles'!V90,'Moree'!V89,'Nhill'!V95,'Nuriootpa'!V42,'Orbost'!V64,'Point Perpendicular'!V58,'Port Hedland'!V86,'Port Macquarie'!V42,'Rockhampton'!V59,'Sydney'!V89,'Thargomiindah'!V45,'Tibooburra'!V90,'Weipa'!V31,'Wilsons Promontary'!V93,'Wyalong'!V37,'Yamba'!V100)</f>
        <v>3.04651162790698</v>
      </c>
      <c r="N22" s="12">
        <f>AVERAGE('Albany'!W104,'Amberley'!W58,'Bridgetown'!W91,'Brisbane'!W89,'Broome'!W89,'Bundaberg'!W90,'Butlers Gorge'!W66,'Cabramurra'!W37,'Cape Bruny'!W77,'Cape Leeuwin'!W89,'Cape Moreton'!W89,'Charleville'!W89,'Coffs Harbour'!W47,'Dalwallinu'!W43,'Dubbo'!W78,'Esperance'!W89,'Georgetown'!W97,'Hobart'!W81,'Horn Island'!W48,'Karijini North'!W69,'Katanning'!W91,'Launceston'!W97,'Laverton'!W55,'Longreach'!W89,'Low Head'!W90,'Marree'!W91,'Melbourne'!W89,'Miles'!W90,'Moree'!W89,'Nhill'!W95,'Nuriootpa'!W42,'Orbost'!W64,'Point Perpendicular'!W58,'Port Hedland'!W86,'Port Macquarie'!W42,'Rockhampton'!W59,'Sydney'!W89,'Thargomiindah'!W45,'Tibooburra'!W90,'Weipa'!W31,'Wilsons Promontary'!W93,'Wyalong'!W37,'Yamba'!W100)</f>
        <v>2.41054123485942</v>
      </c>
    </row>
    <row r="23" ht="23" customHeight="1">
      <c r="A23" t="s" s="14">
        <v>14</v>
      </c>
      <c r="B23" s="11">
        <f>AVERAGE('Albany'!B105,'Amberley'!B59,'Bridgetown'!B92,'Brisbane'!B90,'Broome'!B90,'Bundaberg'!B91,'Butlers Gorge'!B67,'Cabramurra'!B38,'Cape Bruny'!B78,'Cape Leeuwin'!B90,'Cape Moreton'!B90,'Charleville'!B90,'Coffs Harbour'!B48,'Dalwallinu'!B44,'Dubbo'!B79,'Eddytstone Point'!B90,'Esperance'!B90,'Georgetown'!B98,'Hobart'!B82,'Horn Island'!B49,'Karijini North'!B70,'Katanning'!B92,'Launceston'!B98,'Laverton'!B56,'Longreach'!B90,'Low Head'!B91,'Mackay'!B90,'Marree'!B92,'Melbourne'!B90,'Miles'!B91,'Moree'!B90,'Nhill'!B96,'Nuriootpa'!B43,'Orbost'!B65,'Point Perpendicular'!B59,'Port Hedland'!B87,'Port Macquarie'!B43,'Rockhampton'!B60,'Sydney'!B90,'Tarcoola'!B79,'Tennant Creek'!B89,'Thargomiindah'!B46,'Tibooburra'!B91,'Weipa'!B32,'Wilsons Promontary'!B94,'Wyalong'!B38,'Yamba'!B101)</f>
        <v>32.1702127659574</v>
      </c>
      <c r="C23" s="12">
        <f>AVERAGE('Albany'!D105,'Amberley'!D59,'Bridgetown'!D92,'Brisbane'!D90,'Broome'!D90,'Bundaberg'!D91,'Butlers Gorge'!D67,'Cabramurra'!D38,'Cape Bruny'!D78,'Cape Leeuwin'!D90,'Cape Moreton'!D90,'Charleville'!D90,'Coffs Harbour'!D48,'Dalwallinu'!D44,'Dubbo'!D79,'Eddytstone Point'!D90,'Esperance'!D90,'Georgetown'!D98,'Hobart'!D82,'Horn Island'!D49,'Karijini North'!D70,'Katanning'!D92,'Launceston'!D98,'Laverton'!D56,'Longreach'!D90,'Low Head'!D91,'Mackay'!D90,'Marree'!D92,'Melbourne'!D90,'Miles'!D91,'Moree'!D90,'Nhill'!D96,'Nuriootpa'!D43,'Orbost'!D65,'Point Perpendicular'!D59,'Port Hedland'!D87,'Port Macquarie'!D43,'Rockhampton'!D60,'Sydney'!D90,'Tarcoola'!D79,'Tennant Creek'!D89,'Thargomiindah'!D46,'Tibooburra'!D91,'Weipa'!D32,'Wilsons Promontary'!D94,'Wyalong'!D38,'Yamba'!D101)</f>
        <v>4.81399972063632</v>
      </c>
      <c r="D23" s="13">
        <f>AVERAGE('Albany'!G105,'Amberley'!G59,'Bridgetown'!G92,'Brisbane'!G90,'Broome'!G90,'Bundaberg'!G91,'Butlers Gorge'!G67,'Cabramurra'!G38,'Cape Bruny'!G78,'Cape Leeuwin'!G90,'Cape Moreton'!G90,'Charleville'!G90,'Coffs Harbour'!G48,'Dalwallinu'!G44,'Dubbo'!G79,'Eddytstone Point'!G90,'Esperance'!G90,'Georgetown'!G98,'Hobart'!G82,'Horn Island'!G49,'Karijini North'!G70,'Katanning'!G92,'Launceston'!G98,'Laverton'!G56,'Longreach'!G90,'Low Head'!G91,'Mackay'!G90,'Marree'!G92,'Melbourne'!G90,'Miles'!G91,'Moree'!G90,'Nhill'!G96,'Nuriootpa'!G43,'Orbost'!G65,'Point Perpendicular'!G59,'Port Hedland'!G87,'Port Macquarie'!G43,'Rockhampton'!G60,'Sydney'!G90,'Tarcoola'!G79,'Tennant Creek'!G89,'Thargomiindah'!G46,'Tibooburra'!G91,'Weipa'!G32,'Wilsons Promontary'!G94,'Wyalong'!G38,'Yamba'!G101)</f>
        <v>16.1914893617021</v>
      </c>
      <c r="E23" s="12">
        <f>AVERAGE('Albany'!I105,'Amberley'!I59,'Bridgetown'!I92,'Brisbane'!I90,'Broome'!I90,'Bundaberg'!I91,'Butlers Gorge'!I67,'Cabramurra'!I38,'Cape Bruny'!I78,'Cape Leeuwin'!I90,'Cape Moreton'!I90,'Charleville'!I90,'Coffs Harbour'!I48,'Dalwallinu'!I44,'Dubbo'!I79,'Eddytstone Point'!I90,'Esperance'!I90,'Georgetown'!I98,'Hobart'!I82,'Horn Island'!I49,'Karijini North'!I70,'Katanning'!I92,'Launceston'!I98,'Laverton'!I56,'Longreach'!I90,'Low Head'!I91,'Mackay'!I90,'Marree'!I92,'Melbourne'!I90,'Miles'!I91,'Moree'!I90,'Nhill'!I96,'Nuriootpa'!I43,'Orbost'!I65,'Point Perpendicular'!I59,'Port Hedland'!I87,'Port Macquarie'!I43,'Rockhampton'!I60,'Sydney'!I90,'Tarcoola'!I79,'Tennant Creek'!I89,'Thargomiindah'!I46,'Tibooburra'!I91,'Weipa'!I32,'Wilsons Promontary'!I94,'Wyalong'!I38,'Yamba'!I101)</f>
        <v>3.76976990062892</v>
      </c>
      <c r="F23" s="13">
        <f>AVERAGE('Albany'!L105,'Amberley'!L59,'Bridgetown'!L92,'Brisbane'!L90,'Broome'!L90,'Bundaberg'!L91,'Butlers Gorge'!L67,'Cabramurra'!L38,'Cape Bruny'!L78,'Cape Leeuwin'!L90,'Cape Moreton'!L90,'Charleville'!L90,'Coffs Harbour'!L48,'Dalwallinu'!L44,'Dubbo'!L79,'Esperance'!L90,'Georgetown'!L98,'Hobart'!L82,'Horn Island'!L49,'Karijini North'!L70,'Katanning'!L92,'Launceston'!L98,'Laverton'!L56,'Longreach'!L90,'Low Head'!L91,'Marree'!L92,'Melbourne'!L90,'Miles'!L91,'Moree'!L90,'Nhill'!L96,'Nuriootpa'!L43,'Orbost'!L65,'Point Perpendicular'!L59,'Port Hedland'!L87,'Port Macquarie'!L43,'Rockhampton'!L60,'Sydney'!L90,'Thargomiindah'!L46,'Tibooburra'!L91,'Weipa'!L32,'Wilsons Promontary'!L94,'Wyalong'!L38,'Yamba'!L101)</f>
        <v>3.46511627906977</v>
      </c>
      <c r="G23" s="12">
        <f>AVERAGE('Albany'!N105,'Amberley'!N59,'Bridgetown'!N92,'Brisbane'!N90,'Broome'!N90,'Bundaberg'!N91,'Butlers Gorge'!N67,'Cabramurra'!N38,'Cape Bruny'!N78,'Cape Leeuwin'!N90,'Cape Moreton'!N90,'Charleville'!N90,'Coffs Harbour'!N48,'Dalwallinu'!N44,'Dubbo'!N79,'Esperance'!N90,'Georgetown'!N98,'Hobart'!N82,'Horn Island'!N49,'Karijini North'!N70,'Katanning'!N92,'Launceston'!N98,'Laverton'!N56,'Longreach'!N90,'Low Head'!N91,'Marree'!N92,'Melbourne'!N90,'Miles'!N91,'Moree'!N90,'Nhill'!N96,'Nuriootpa'!N43,'Orbost'!N65,'Point Perpendicular'!N59,'Port Hedland'!N87,'Port Macquarie'!N43,'Rockhampton'!N60,'Sydney'!N90,'Thargomiindah'!N46,'Tibooburra'!N91,'Weipa'!N32,'Wilsons Promontary'!N94,'Wyalong'!N38,'Yamba'!N101)</f>
        <v>2.09486734693878</v>
      </c>
      <c r="H23" t="s" s="14">
        <v>14</v>
      </c>
      <c r="I23" s="11">
        <f>AVERAGE('Albany'!P105,'Amberley'!P59,'Bridgetown'!P92,'Brisbane'!P90,'Broome'!P90,'Bundaberg'!P91,'Butlers Gorge'!P67,'Cabramurra'!P38,'Cape Bruny'!P78,'Cape Leeuwin'!P90,'Cape Moreton'!P90,'Charleville'!P90,'Coffs Harbour'!P48,'Dalwallinu'!P44,'Dubbo'!P79,'Eddytstone Point'!P90,'Esperance'!P90,'Georgetown'!P98,'Hobart'!P82,'Horn Island'!P49,'Karijini North'!P70,'Katanning'!P92,'Launceston'!P98,'Laverton'!P56,'Longreach'!P90,'Low Head'!P91,'Mackay'!P90,'Marree'!P92,'Melbourne'!P90,'Miles'!P91,'Moree'!P90,'Nhill'!P96,'Nuriootpa'!P43,'Orbost'!P65,'Point Perpendicular'!P59,'Port Hedland'!P87,'Port Macquarie'!P43,'Rockhampton'!P60,'Sydney'!P90,'Tarcoola'!P79,'Tennant Creek'!P89,'Thargomiindah'!P46,'Tibooburra'!P91,'Weipa'!P32,'Wilsons Promontary'!P94,'Wyalong'!P38,'Yamba'!P101)</f>
        <v>32.1702127659574</v>
      </c>
      <c r="J23" s="12">
        <f>AVERAGE('Albany'!Q105,'Amberley'!Q59,'Bridgetown'!Q92,'Brisbane'!Q90,'Broome'!Q90,'Bundaberg'!Q91,'Butlers Gorge'!Q67,'Cabramurra'!Q38,'Cape Bruny'!Q78,'Cape Leeuwin'!Q90,'Cape Moreton'!Q90,'Charleville'!Q90,'Coffs Harbour'!Q48,'Dalwallinu'!Q44,'Dubbo'!Q79,'Eddytstone Point'!Q90,'Esperance'!Q90,'Georgetown'!Q98,'Hobart'!Q82,'Horn Island'!Q49,'Karijini North'!Q70,'Katanning'!Q92,'Launceston'!Q98,'Laverton'!Q56,'Longreach'!Q90,'Low Head'!Q91,'Mackay'!Q90,'Marree'!Q92,'Melbourne'!Q90,'Miles'!Q91,'Moree'!Q90,'Nhill'!Q96,'Nuriootpa'!Q43,'Orbost'!Q65,'Point Perpendicular'!Q59,'Port Hedland'!Q87,'Port Macquarie'!Q43,'Rockhampton'!Q60,'Sydney'!Q90,'Tarcoola'!Q79,'Tennant Creek'!Q89,'Thargomiindah'!Q46,'Tibooburra'!Q91,'Weipa'!Q32,'Wilsons Promontary'!Q94,'Wyalong'!Q38,'Yamba'!Q101)</f>
        <v>4.81399972063632</v>
      </c>
      <c r="K23" s="13">
        <f>AVERAGE('Albany'!S105,'Amberley'!S59,'Bridgetown'!S92,'Brisbane'!S90,'Broome'!S90,'Bundaberg'!S91,'Butlers Gorge'!S67,'Cabramurra'!S38,'Cape Bruny'!S78,'Cape Leeuwin'!S90,'Cape Moreton'!S90,'Charleville'!S90,'Coffs Harbour'!S48,'Dalwallinu'!S44,'Dubbo'!S79,'Eddytstone Point'!S90,'Esperance'!S90,'Georgetown'!S98,'Hobart'!S82,'Horn Island'!S49,'Karijini North'!S70,'Katanning'!S92,'Launceston'!S98,'Laverton'!S56,'Longreach'!S90,'Low Head'!S91,'Mackay'!S90,'Marree'!S92,'Melbourne'!S90,'Miles'!S91,'Moree'!S90,'Nhill'!S96,'Nuriootpa'!S43,'Orbost'!S65,'Point Perpendicular'!S59,'Port Hedland'!S87,'Port Macquarie'!S43,'Rockhampton'!S60,'Sydney'!S90,'Tarcoola'!S79,'Tennant Creek'!S89,'Thargomiindah'!S46,'Tibooburra'!S91,'Weipa'!S32,'Wilsons Promontary'!S94,'Wyalong'!S38,'Yamba'!S101)</f>
        <v>16.1914893617021</v>
      </c>
      <c r="L23" s="12">
        <f>AVERAGE('Albany'!T105,'Amberley'!T59,'Bridgetown'!T92,'Brisbane'!T90,'Broome'!T90,'Bundaberg'!T91,'Butlers Gorge'!T67,'Cabramurra'!T38,'Cape Bruny'!T78,'Cape Leeuwin'!T90,'Cape Moreton'!T90,'Charleville'!T90,'Coffs Harbour'!T48,'Dalwallinu'!T44,'Dubbo'!T79,'Eddytstone Point'!T90,'Esperance'!T90,'Georgetown'!T98,'Hobart'!T82,'Horn Island'!T49,'Karijini North'!T70,'Katanning'!T92,'Launceston'!T98,'Laverton'!T56,'Longreach'!T90,'Low Head'!T91,'Mackay'!T90,'Marree'!T92,'Melbourne'!T90,'Miles'!T91,'Moree'!T90,'Nhill'!T96,'Nuriootpa'!T43,'Orbost'!T65,'Point Perpendicular'!T59,'Port Hedland'!T87,'Port Macquarie'!T43,'Rockhampton'!T60,'Sydney'!T90,'Tarcoola'!T79,'Tennant Creek'!T89,'Thargomiindah'!T46,'Tibooburra'!T91,'Weipa'!T32,'Wilsons Promontary'!T94,'Wyalong'!T38,'Yamba'!T101)</f>
        <v>3.40389533325129</v>
      </c>
      <c r="M23" s="13">
        <f>AVERAGE('Albany'!V105,'Amberley'!V59,'Bridgetown'!V92,'Brisbane'!V90,'Broome'!V90,'Bundaberg'!V91,'Butlers Gorge'!V67,'Cabramurra'!V38,'Cape Bruny'!V78,'Cape Leeuwin'!V90,'Cape Moreton'!V90,'Charleville'!V90,'Coffs Harbour'!V48,'Dalwallinu'!V44,'Dubbo'!V79,'Esperance'!V90,'Georgetown'!V98,'Hobart'!V82,'Horn Island'!V49,'Karijini North'!V70,'Katanning'!V92,'Launceston'!V98,'Laverton'!V56,'Longreach'!V90,'Low Head'!V91,'Marree'!V92,'Melbourne'!V90,'Miles'!V91,'Moree'!V90,'Nhill'!V96,'Nuriootpa'!V43,'Orbost'!V65,'Point Perpendicular'!V59,'Port Hedland'!V87,'Port Macquarie'!V43,'Rockhampton'!V60,'Sydney'!V90,'Thargomiindah'!V46,'Tibooburra'!V91,'Weipa'!V32,'Wilsons Promontary'!V94,'Wyalong'!V38,'Yamba'!V101)</f>
        <v>3.46511627906977</v>
      </c>
      <c r="N23" s="12">
        <f>AVERAGE('Albany'!W105,'Amberley'!W59,'Bridgetown'!W92,'Brisbane'!W90,'Broome'!W90,'Bundaberg'!W91,'Butlers Gorge'!W67,'Cabramurra'!W38,'Cape Bruny'!W78,'Cape Leeuwin'!W90,'Cape Moreton'!W90,'Charleville'!W90,'Coffs Harbour'!W48,'Dalwallinu'!W44,'Dubbo'!W79,'Esperance'!W90,'Georgetown'!W98,'Hobart'!W82,'Horn Island'!W49,'Karijini North'!W70,'Katanning'!W92,'Launceston'!W98,'Laverton'!W56,'Longreach'!W90,'Low Head'!W91,'Marree'!W92,'Melbourne'!W90,'Miles'!W91,'Moree'!W90,'Nhill'!W96,'Nuriootpa'!W43,'Orbost'!W65,'Point Perpendicular'!W59,'Port Hedland'!W87,'Port Macquarie'!W43,'Rockhampton'!W60,'Sydney'!W90,'Thargomiindah'!W46,'Tibooburra'!W91,'Weipa'!W32,'Wilsons Promontary'!W94,'Wyalong'!W38,'Yamba'!W101)</f>
        <v>2.09058163265306</v>
      </c>
    </row>
    <row r="24" ht="23" customHeight="1">
      <c r="A24" t="s" s="14">
        <v>15</v>
      </c>
      <c r="B24" s="11">
        <f>AVERAGE('Albany'!B106,'Amberley'!B60,'Bridgetown'!B93,'Brisbane'!B91,'Broome'!B91,'Bundaberg'!B92,'Butlers Gorge'!B68,'Cabramurra'!B39,'Cape Bruny'!B79,'Cape Leeuwin'!B91,'Cape Moreton'!B91,'Charleville'!B91,'Coffs Harbour'!B49,'Dalwallinu'!B45,'Dubbo'!B80,'Eddytstone Point'!B91,'Esperance'!B91,'Georgetown'!B99,'Hobart'!B83,'Horn Island'!B50,'Karijini North'!B71,'Katanning'!B93,'Launceston'!B99,'Laverton'!B57,'Longreach'!B91,'Low Head'!B92,'Mackay'!B91,'Marree'!B93,'Melbourne'!B91,'Miles'!B92,'Moree'!B91,'Nhill'!B97,'Nuriootpa'!B44,'Orbost'!B66,'Point Perpendicular'!B60,'Port Hedland'!B88,'Port Macquarie'!B44,'Rockhampton'!B61,'Sydney'!B91,'Tarcoola'!B80,'Tennant Creek'!B90,'Thargomiindah'!B47,'Tibooburra'!B92,'Weipa'!B33,'Wilsons Promontary'!B95,'Wyalong'!B39,'Yamba'!B102)</f>
        <v>26.7872340425532</v>
      </c>
      <c r="C24" s="12">
        <f>AVERAGE('Albany'!D106,'Amberley'!D60,'Bridgetown'!D93,'Brisbane'!D91,'Broome'!D91,'Bundaberg'!D92,'Butlers Gorge'!D68,'Cabramurra'!D39,'Cape Bruny'!D79,'Cape Leeuwin'!D91,'Cape Moreton'!D91,'Charleville'!D91,'Coffs Harbour'!D49,'Dalwallinu'!D45,'Dubbo'!D80,'Eddytstone Point'!D91,'Esperance'!D91,'Georgetown'!D99,'Hobart'!D83,'Horn Island'!D50,'Karijini North'!D71,'Katanning'!D93,'Launceston'!D99,'Laverton'!D57,'Longreach'!D91,'Low Head'!D92,'Mackay'!D91,'Marree'!D93,'Melbourne'!D91,'Miles'!D92,'Moree'!D91,'Nhill'!D97,'Nuriootpa'!D44,'Orbost'!D66,'Point Perpendicular'!D60,'Port Hedland'!D88,'Port Macquarie'!D44,'Rockhampton'!D61,'Sydney'!D91,'Tarcoola'!D80,'Tennant Creek'!D90,'Thargomiindah'!D47,'Tibooburra'!D92,'Weipa'!D33,'Wilsons Promontary'!D95,'Wyalong'!D39,'Yamba'!D102)</f>
        <v>4.93709218575751</v>
      </c>
      <c r="D24" s="13">
        <f>AVERAGE('Albany'!G106,'Amberley'!G60,'Bridgetown'!G93,'Brisbane'!G91,'Broome'!G91,'Bundaberg'!G92,'Butlers Gorge'!G68,'Cabramurra'!G39,'Cape Bruny'!G79,'Cape Leeuwin'!G91,'Cape Moreton'!G91,'Charleville'!G91,'Coffs Harbour'!G49,'Dalwallinu'!G45,'Dubbo'!G80,'Eddytstone Point'!G91,'Esperance'!G91,'Georgetown'!G99,'Hobart'!G83,'Horn Island'!G50,'Karijini North'!G71,'Katanning'!G93,'Launceston'!G99,'Laverton'!G57,'Longreach'!G91,'Low Head'!G92,'Mackay'!G91,'Marree'!G93,'Melbourne'!G91,'Miles'!G92,'Moree'!G91,'Nhill'!G97,'Nuriootpa'!G44,'Orbost'!G66,'Point Perpendicular'!G60,'Port Hedland'!G88,'Port Macquarie'!G44,'Rockhampton'!G61,'Sydney'!G91,'Tarcoola'!G80,'Tennant Creek'!G90,'Thargomiindah'!G47,'Tibooburra'!G92,'Weipa'!G33,'Wilsons Promontary'!G95,'Wyalong'!G39,'Yamba'!G102)</f>
        <v>11.9148936170213</v>
      </c>
      <c r="E24" s="12">
        <f>AVERAGE('Albany'!I106,'Amberley'!I60,'Bridgetown'!I93,'Brisbane'!I91,'Broome'!I91,'Bundaberg'!I92,'Butlers Gorge'!I68,'Cabramurra'!I39,'Cape Bruny'!I79,'Cape Leeuwin'!I91,'Cape Moreton'!I91,'Charleville'!I91,'Coffs Harbour'!I49,'Dalwallinu'!I45,'Dubbo'!I80,'Eddytstone Point'!I91,'Esperance'!I91,'Georgetown'!I99,'Hobart'!I83,'Horn Island'!I50,'Karijini North'!I71,'Katanning'!I93,'Launceston'!I99,'Laverton'!I57,'Longreach'!I91,'Low Head'!I92,'Mackay'!I91,'Marree'!I93,'Melbourne'!I91,'Miles'!I92,'Moree'!I91,'Nhill'!I97,'Nuriootpa'!I44,'Orbost'!I66,'Point Perpendicular'!I60,'Port Hedland'!I88,'Port Macquarie'!I44,'Rockhampton'!I61,'Sydney'!I91,'Tarcoola'!I80,'Tennant Creek'!I90,'Thargomiindah'!I47,'Tibooburra'!I92,'Weipa'!I33,'Wilsons Promontary'!I95,'Wyalong'!I39,'Yamba'!I102)</f>
        <v>3.78137856922736</v>
      </c>
      <c r="F24" s="13">
        <f>AVERAGE('Albany'!L106,'Amberley'!L60,'Bridgetown'!L93,'Brisbane'!L91,'Broome'!L91,'Bundaberg'!L92,'Butlers Gorge'!L68,'Cabramurra'!L39,'Cape Bruny'!L79,'Cape Leeuwin'!L91,'Cape Moreton'!L91,'Charleville'!L91,'Coffs Harbour'!L49,'Dalwallinu'!L45,'Dubbo'!L80,'Esperance'!L91,'Georgetown'!L99,'Hobart'!L83,'Horn Island'!L50,'Karijini North'!L71,'Katanning'!L93,'Launceston'!L99,'Laverton'!L57,'Longreach'!L91,'Low Head'!L92,'Marree'!L93,'Melbourne'!L91,'Miles'!L92,'Moree'!L91,'Nhill'!L97,'Nuriootpa'!L44,'Orbost'!L66,'Point Perpendicular'!L60,'Port Hedland'!L88,'Port Macquarie'!L44,'Rockhampton'!L61,'Sydney'!L91,'Thargomiindah'!L47,'Tibooburra'!L92,'Weipa'!L33,'Wilsons Promontary'!L95,'Wyalong'!L39,'Yamba'!L102)</f>
        <v>2.09302325581395</v>
      </c>
      <c r="G24" s="12">
        <f>AVERAGE('Albany'!N106,'Amberley'!N60,'Bridgetown'!N93,'Brisbane'!N91,'Broome'!N91,'Bundaberg'!N92,'Butlers Gorge'!N68,'Cabramurra'!N39,'Cape Bruny'!N79,'Cape Leeuwin'!N91,'Cape Moreton'!N91,'Charleville'!N91,'Coffs Harbour'!N49,'Dalwallinu'!N45,'Dubbo'!N80,'Esperance'!N91,'Georgetown'!N99,'Hobart'!N83,'Horn Island'!N50,'Karijini North'!N71,'Katanning'!N93,'Launceston'!N99,'Laverton'!N57,'Longreach'!N91,'Low Head'!N92,'Marree'!N93,'Melbourne'!N91,'Miles'!N92,'Moree'!N91,'Nhill'!N97,'Nuriootpa'!N44,'Orbost'!N66,'Point Perpendicular'!N60,'Port Hedland'!N88,'Port Macquarie'!N44,'Rockhampton'!N61,'Sydney'!N91,'Thargomiindah'!N47,'Tibooburra'!N92,'Weipa'!N33,'Wilsons Promontary'!N95,'Wyalong'!N39,'Yamba'!N102)</f>
        <v>2.24112121212121</v>
      </c>
      <c r="H24" t="s" s="14">
        <v>15</v>
      </c>
      <c r="I24" s="11">
        <f>AVERAGE('Albany'!P106,'Amberley'!P60,'Bridgetown'!P93,'Brisbane'!P91,'Broome'!P91,'Bundaberg'!P92,'Butlers Gorge'!P68,'Cabramurra'!P39,'Cape Bruny'!P79,'Cape Leeuwin'!P91,'Cape Moreton'!P91,'Charleville'!P91,'Coffs Harbour'!P49,'Dalwallinu'!P45,'Dubbo'!P80,'Eddytstone Point'!P91,'Esperance'!P91,'Georgetown'!P99,'Hobart'!P83,'Horn Island'!P50,'Karijini North'!P71,'Katanning'!P93,'Launceston'!P99,'Laverton'!P57,'Longreach'!P91,'Low Head'!P92,'Mackay'!P91,'Marree'!P93,'Melbourne'!P91,'Miles'!P92,'Moree'!P91,'Nhill'!P97,'Nuriootpa'!P44,'Orbost'!P66,'Point Perpendicular'!P60,'Port Hedland'!P88,'Port Macquarie'!P44,'Rockhampton'!P61,'Sydney'!P91,'Tarcoola'!P80,'Tennant Creek'!P90,'Thargomiindah'!P47,'Tibooburra'!P92,'Weipa'!P33,'Wilsons Promontary'!P95,'Wyalong'!P39,'Yamba'!P102)</f>
        <v>29.4787234042553</v>
      </c>
      <c r="J24" s="12">
        <f>AVERAGE('Albany'!Q106,'Amberley'!Q60,'Bridgetown'!Q93,'Brisbane'!Q91,'Broome'!Q91,'Bundaberg'!Q92,'Butlers Gorge'!Q68,'Cabramurra'!Q39,'Cape Bruny'!Q79,'Cape Leeuwin'!Q91,'Cape Moreton'!Q91,'Charleville'!Q91,'Coffs Harbour'!Q49,'Dalwallinu'!Q45,'Dubbo'!Q80,'Eddytstone Point'!Q91,'Esperance'!Q91,'Georgetown'!Q99,'Hobart'!Q83,'Horn Island'!Q50,'Karijini North'!Q71,'Katanning'!Q93,'Launceston'!Q99,'Laverton'!Q57,'Longreach'!Q91,'Low Head'!Q92,'Mackay'!Q91,'Marree'!Q93,'Melbourne'!Q91,'Miles'!Q92,'Moree'!Q91,'Nhill'!Q97,'Nuriootpa'!Q44,'Orbost'!Q66,'Point Perpendicular'!Q60,'Port Hedland'!Q88,'Port Macquarie'!Q44,'Rockhampton'!Q61,'Sydney'!Q91,'Tarcoola'!Q80,'Tennant Creek'!Q90,'Thargomiindah'!Q47,'Tibooburra'!Q92,'Weipa'!Q33,'Wilsons Promontary'!Q95,'Wyalong'!Q39,'Yamba'!Q102)</f>
        <v>4.87554595319692</v>
      </c>
      <c r="K24" s="13">
        <f>AVERAGE('Albany'!S106,'Amberley'!S60,'Bridgetown'!S93,'Brisbane'!S91,'Broome'!S91,'Bundaberg'!S92,'Butlers Gorge'!S68,'Cabramurra'!S39,'Cape Bruny'!S79,'Cape Leeuwin'!S91,'Cape Moreton'!S91,'Charleville'!S91,'Coffs Harbour'!S49,'Dalwallinu'!S45,'Dubbo'!S80,'Eddytstone Point'!S91,'Esperance'!S91,'Georgetown'!S99,'Hobart'!S83,'Horn Island'!S50,'Karijini North'!S71,'Katanning'!S93,'Launceston'!S99,'Laverton'!S57,'Longreach'!S91,'Low Head'!S92,'Mackay'!S91,'Marree'!S93,'Melbourne'!S91,'Miles'!S92,'Moree'!S91,'Nhill'!S97,'Nuriootpa'!S44,'Orbost'!S66,'Point Perpendicular'!S60,'Port Hedland'!S88,'Port Macquarie'!S44,'Rockhampton'!S61,'Sydney'!S91,'Tarcoola'!S80,'Tennant Creek'!S90,'Thargomiindah'!S47,'Tibooburra'!S92,'Weipa'!S33,'Wilsons Promontary'!S95,'Wyalong'!S39,'Yamba'!S102)</f>
        <v>14.0531914893617</v>
      </c>
      <c r="L24" s="12">
        <f>AVERAGE('Albany'!T106,'Amberley'!T60,'Bridgetown'!T93,'Brisbane'!T91,'Broome'!T91,'Bundaberg'!T92,'Butlers Gorge'!T68,'Cabramurra'!T39,'Cape Bruny'!T79,'Cape Leeuwin'!T91,'Cape Moreton'!T91,'Charleville'!T91,'Coffs Harbour'!T49,'Dalwallinu'!T45,'Dubbo'!T80,'Eddytstone Point'!T91,'Esperance'!T91,'Georgetown'!T99,'Hobart'!T83,'Horn Island'!T50,'Karijini North'!T71,'Katanning'!T93,'Launceston'!T99,'Laverton'!T57,'Longreach'!T91,'Low Head'!T92,'Mackay'!T91,'Marree'!T93,'Melbourne'!T91,'Miles'!T92,'Moree'!T91,'Nhill'!T97,'Nuriootpa'!T44,'Orbost'!T66,'Point Perpendicular'!T60,'Port Hedland'!T88,'Port Macquarie'!T44,'Rockhampton'!T61,'Sydney'!T91,'Tarcoola'!T80,'Tennant Creek'!T90,'Thargomiindah'!T47,'Tibooburra'!T92,'Weipa'!T33,'Wilsons Promontary'!T95,'Wyalong'!T39,'Yamba'!T102)</f>
        <v>3.77557423492814</v>
      </c>
      <c r="M24" s="13">
        <f>AVERAGE('Albany'!V106,'Amberley'!V60,'Bridgetown'!V93,'Brisbane'!V91,'Broome'!V91,'Bundaberg'!V92,'Butlers Gorge'!V68,'Cabramurra'!V39,'Cape Bruny'!V79,'Cape Leeuwin'!V91,'Cape Moreton'!V91,'Charleville'!V91,'Coffs Harbour'!V49,'Dalwallinu'!V45,'Dubbo'!V80,'Esperance'!V91,'Georgetown'!V99,'Hobart'!V83,'Horn Island'!V50,'Karijini North'!V71,'Katanning'!V93,'Launceston'!V99,'Laverton'!V57,'Longreach'!V91,'Low Head'!V92,'Marree'!V93,'Melbourne'!V91,'Miles'!V92,'Moree'!V91,'Nhill'!V97,'Nuriootpa'!V44,'Orbost'!V66,'Point Perpendicular'!V60,'Port Hedland'!V88,'Port Macquarie'!V44,'Rockhampton'!V61,'Sydney'!V91,'Thargomiindah'!V47,'Tibooburra'!V92,'Weipa'!V33,'Wilsons Promontary'!V95,'Wyalong'!V39,'Yamba'!V102)</f>
        <v>2.77906976744186</v>
      </c>
      <c r="N24" s="12">
        <f>AVERAGE('Albany'!W106,'Amberley'!W60,'Bridgetown'!W93,'Brisbane'!W91,'Broome'!W91,'Bundaberg'!W92,'Butlers Gorge'!W68,'Cabramurra'!W39,'Cape Bruny'!W79,'Cape Leeuwin'!W91,'Cape Moreton'!W91,'Charleville'!W91,'Coffs Harbour'!W49,'Dalwallinu'!W45,'Dubbo'!W80,'Esperance'!W91,'Georgetown'!W99,'Hobart'!W83,'Horn Island'!W50,'Karijini North'!W71,'Katanning'!W93,'Launceston'!W99,'Laverton'!W57,'Longreach'!W91,'Low Head'!W92,'Marree'!W93,'Melbourne'!W91,'Miles'!W92,'Moree'!W91,'Nhill'!W97,'Nuriootpa'!W44,'Orbost'!W66,'Point Perpendicular'!W60,'Port Hedland'!W88,'Port Macquarie'!W44,'Rockhampton'!W61,'Sydney'!W91,'Thargomiindah'!W47,'Tibooburra'!W92,'Weipa'!W33,'Wilsons Promontary'!W95,'Wyalong'!W39,'Yamba'!W102)</f>
        <v>2.12904692529693</v>
      </c>
    </row>
    <row r="25" ht="23" customHeight="1">
      <c r="A25" t="s" s="14">
        <v>16</v>
      </c>
      <c r="B25" s="11">
        <f>AVERAGE('Albany'!B107,'Amberley'!B61,'Bridgetown'!B94,'Brisbane'!B92,'Broome'!B92,'Bundaberg'!B93,'Butlers Gorge'!B69,'Cabramurra'!B40,'Cape Bruny'!B80,'Cape Leeuwin'!B92,'Cape Moreton'!B92,'Charleville'!B92,'Coffs Harbour'!B50,'Dalwallinu'!B46,'Dubbo'!B81,'Eddytstone Point'!B92,'Esperance'!B92,'Georgetown'!B100,'Hobart'!B84,'Horn Island'!B51,'Karijini North'!B72,'Katanning'!B94,'Launceston'!B100,'Laverton'!B58,'Longreach'!B92,'Low Head'!B93,'Mackay'!B92,'Marree'!B94,'Melbourne'!B92,'Miles'!B93,'Moree'!B92,'Nhill'!B98,'Nuriootpa'!B45,'Orbost'!B67,'Point Perpendicular'!B61,'Port Hedland'!B89,'Port Macquarie'!B45,'Rockhampton'!B62,'Sydney'!B92,'Tarcoola'!B81,'Tennant Creek'!B91,'Thargomiindah'!B48,'Tibooburra'!B93,'Weipa'!B34,'Wilsons Promontary'!B96,'Wyalong'!B40,'Yamba'!B103)</f>
        <v>30.9574468085106</v>
      </c>
      <c r="C25" s="12">
        <f>AVERAGE('Albany'!D107,'Amberley'!D61,'Bridgetown'!D94,'Brisbane'!D92,'Broome'!D92,'Bundaberg'!D93,'Butlers Gorge'!D69,'Cabramurra'!D40,'Cape Bruny'!D80,'Cape Leeuwin'!D92,'Cape Moreton'!D92,'Charleville'!D92,'Coffs Harbour'!D50,'Dalwallinu'!D46,'Dubbo'!D81,'Eddytstone Point'!D92,'Esperance'!D92,'Georgetown'!D100,'Hobart'!D84,'Horn Island'!D51,'Karijini North'!D72,'Katanning'!D94,'Launceston'!D100,'Laverton'!D58,'Longreach'!D92,'Low Head'!D93,'Mackay'!D92,'Marree'!D94,'Melbourne'!D92,'Miles'!D93,'Moree'!D92,'Nhill'!D98,'Nuriootpa'!D45,'Orbost'!D67,'Point Perpendicular'!D61,'Port Hedland'!D89,'Port Macquarie'!D45,'Rockhampton'!D62,'Sydney'!D92,'Tarcoola'!D81,'Tennant Creek'!D91,'Thargomiindah'!D48,'Tibooburra'!D93,'Weipa'!D34,'Wilsons Promontary'!D96,'Wyalong'!D40,'Yamba'!D103)</f>
        <v>4.87005808752759</v>
      </c>
      <c r="D25" s="13">
        <f>AVERAGE('Albany'!G107,'Amberley'!G61,'Bridgetown'!G94,'Brisbane'!G92,'Broome'!G92,'Bundaberg'!G93,'Butlers Gorge'!G69,'Cabramurra'!G40,'Cape Bruny'!G80,'Cape Leeuwin'!G92,'Cape Moreton'!G92,'Charleville'!G92,'Coffs Harbour'!G50,'Dalwallinu'!G46,'Dubbo'!G81,'Eddytstone Point'!G92,'Esperance'!G92,'Georgetown'!G100,'Hobart'!G84,'Horn Island'!G51,'Karijini North'!G72,'Katanning'!G94,'Launceston'!G100,'Laverton'!G58,'Longreach'!G92,'Low Head'!G93,'Mackay'!G92,'Marree'!G94,'Melbourne'!G92,'Miles'!G93,'Moree'!G92,'Nhill'!G98,'Nuriootpa'!G45,'Orbost'!G67,'Point Perpendicular'!G61,'Port Hedland'!G89,'Port Macquarie'!G45,'Rockhampton'!G62,'Sydney'!G92,'Tarcoola'!G81,'Tennant Creek'!G91,'Thargomiindah'!G48,'Tibooburra'!G93,'Weipa'!G34,'Wilsons Promontary'!G96,'Wyalong'!G40,'Yamba'!G103)</f>
        <v>14.7446808510638</v>
      </c>
      <c r="E25" s="12">
        <f>AVERAGE('Albany'!I107,'Amberley'!I61,'Bridgetown'!I94,'Brisbane'!I92,'Broome'!I92,'Bundaberg'!I93,'Butlers Gorge'!I69,'Cabramurra'!I40,'Cape Bruny'!I80,'Cape Leeuwin'!I92,'Cape Moreton'!I92,'Charleville'!I92,'Coffs Harbour'!I50,'Dalwallinu'!I46,'Dubbo'!I81,'Eddytstone Point'!I92,'Esperance'!I92,'Georgetown'!I100,'Hobart'!I84,'Horn Island'!I51,'Karijini North'!I72,'Katanning'!I94,'Launceston'!I100,'Laverton'!I58,'Longreach'!I92,'Low Head'!I93,'Mackay'!I92,'Marree'!I94,'Melbourne'!I92,'Miles'!I93,'Moree'!I92,'Nhill'!I98,'Nuriootpa'!I45,'Orbost'!I67,'Point Perpendicular'!I61,'Port Hedland'!I89,'Port Macquarie'!I45,'Rockhampton'!I62,'Sydney'!I92,'Tarcoola'!I81,'Tennant Creek'!I91,'Thargomiindah'!I48,'Tibooburra'!I93,'Weipa'!I34,'Wilsons Promontary'!I96,'Wyalong'!I40,'Yamba'!I103)</f>
        <v>3.85655647965671</v>
      </c>
      <c r="F25" s="13">
        <f>AVERAGE('Albany'!L107,'Amberley'!L61,'Bridgetown'!L94,'Brisbane'!L92,'Broome'!L92,'Bundaberg'!L93,'Butlers Gorge'!L69,'Cabramurra'!L40,'Cape Bruny'!L80,'Cape Leeuwin'!L92,'Cape Moreton'!L92,'Charleville'!L92,'Coffs Harbour'!L50,'Dalwallinu'!L46,'Dubbo'!L81,'Esperance'!L92,'Georgetown'!L100,'Hobart'!L84,'Horn Island'!L51,'Karijini North'!L72,'Katanning'!L94,'Launceston'!L100,'Laverton'!L58,'Longreach'!L92,'Low Head'!L93,'Marree'!L94,'Melbourne'!L92,'Miles'!L93,'Moree'!L92,'Nhill'!L98,'Nuriootpa'!L45,'Orbost'!L67,'Point Perpendicular'!L61,'Port Hedland'!L89,'Port Macquarie'!L45,'Rockhampton'!L62,'Sydney'!L92,'Thargomiindah'!L48,'Tibooburra'!L93,'Weipa'!L34,'Wilsons Promontary'!L96,'Wyalong'!L40,'Yamba'!L103)</f>
        <v>2.6046511627907</v>
      </c>
      <c r="G25" s="12">
        <f>AVERAGE('Albany'!N107,'Amberley'!N61,'Bridgetown'!N94,'Brisbane'!N92,'Broome'!N92,'Bundaberg'!N93,'Butlers Gorge'!N69,'Cabramurra'!N40,'Cape Bruny'!N80,'Cape Leeuwin'!N92,'Cape Moreton'!N92,'Charleville'!N92,'Coffs Harbour'!N50,'Dalwallinu'!N46,'Dubbo'!N81,'Esperance'!N92,'Georgetown'!N100,'Hobart'!N84,'Horn Island'!N51,'Karijini North'!N72,'Katanning'!N94,'Launceston'!N100,'Laverton'!N58,'Longreach'!N92,'Low Head'!N93,'Marree'!N94,'Melbourne'!N92,'Miles'!N93,'Moree'!N92,'Nhill'!N98,'Nuriootpa'!N45,'Orbost'!N67,'Point Perpendicular'!N61,'Port Hedland'!N89,'Port Macquarie'!N45,'Rockhampton'!N62,'Sydney'!N92,'Thargomiindah'!N48,'Tibooburra'!N93,'Weipa'!N34,'Wilsons Promontary'!N96,'Wyalong'!N40,'Yamba'!N103)</f>
        <v>2.61713337074448</v>
      </c>
      <c r="H25" t="s" s="14">
        <v>16</v>
      </c>
      <c r="I25" s="11">
        <f>AVERAGE('Albany'!P107,'Amberley'!P61,'Bridgetown'!P94,'Brisbane'!P92,'Broome'!P92,'Bundaberg'!P93,'Butlers Gorge'!P69,'Cabramurra'!P40,'Cape Bruny'!P80,'Cape Leeuwin'!P92,'Cape Moreton'!P92,'Charleville'!P92,'Coffs Harbour'!P50,'Dalwallinu'!P46,'Dubbo'!P81,'Eddytstone Point'!P92,'Esperance'!P92,'Georgetown'!P100,'Hobart'!P84,'Horn Island'!P51,'Karijini North'!P72,'Katanning'!P94,'Launceston'!P100,'Laverton'!P58,'Longreach'!P92,'Low Head'!P93,'Mackay'!P92,'Marree'!P94,'Melbourne'!P92,'Miles'!P93,'Moree'!P92,'Nhill'!P98,'Nuriootpa'!P45,'Orbost'!P67,'Point Perpendicular'!P61,'Port Hedland'!P89,'Port Macquarie'!P45,'Rockhampton'!P62,'Sydney'!P92,'Tarcoola'!P81,'Tennant Creek'!P91,'Thargomiindah'!P48,'Tibooburra'!P93,'Weipa'!P34,'Wilsons Promontary'!P96,'Wyalong'!P40,'Yamba'!P103)</f>
        <v>29.9716312056738</v>
      </c>
      <c r="J25" s="12">
        <f>AVERAGE('Albany'!Q107,'Amberley'!Q61,'Bridgetown'!Q94,'Brisbane'!Q92,'Broome'!Q92,'Bundaberg'!Q93,'Butlers Gorge'!Q69,'Cabramurra'!Q40,'Cape Bruny'!Q80,'Cape Leeuwin'!Q92,'Cape Moreton'!Q92,'Charleville'!Q92,'Coffs Harbour'!Q50,'Dalwallinu'!Q46,'Dubbo'!Q81,'Eddytstone Point'!Q92,'Esperance'!Q92,'Georgetown'!Q100,'Hobart'!Q84,'Horn Island'!Q51,'Karijini North'!Q72,'Katanning'!Q94,'Launceston'!Q100,'Laverton'!Q58,'Longreach'!Q92,'Low Head'!Q93,'Mackay'!Q92,'Marree'!Q94,'Melbourne'!Q92,'Miles'!Q93,'Moree'!Q92,'Nhill'!Q98,'Nuriootpa'!Q45,'Orbost'!Q67,'Point Perpendicular'!Q61,'Port Hedland'!Q89,'Port Macquarie'!Q45,'Rockhampton'!Q62,'Sydney'!Q92,'Tarcoola'!Q81,'Tennant Creek'!Q91,'Thargomiindah'!Q48,'Tibooburra'!Q93,'Weipa'!Q34,'Wilsons Promontary'!Q96,'Wyalong'!Q40,'Yamba'!Q103)</f>
        <v>4.87371666464048</v>
      </c>
      <c r="K25" s="13">
        <f>AVERAGE('Albany'!S107,'Amberley'!S61,'Bridgetown'!S94,'Brisbane'!S92,'Broome'!S92,'Bundaberg'!S93,'Butlers Gorge'!S69,'Cabramurra'!S40,'Cape Bruny'!S80,'Cape Leeuwin'!S92,'Cape Moreton'!S92,'Charleville'!S92,'Coffs Harbour'!S50,'Dalwallinu'!S46,'Dubbo'!S81,'Eddytstone Point'!S92,'Esperance'!S92,'Georgetown'!S100,'Hobart'!S84,'Horn Island'!S51,'Karijini North'!S72,'Katanning'!S94,'Launceston'!S100,'Laverton'!S58,'Longreach'!S92,'Low Head'!S93,'Mackay'!S92,'Marree'!S94,'Melbourne'!S92,'Miles'!S93,'Moree'!S92,'Nhill'!S98,'Nuriootpa'!S45,'Orbost'!S67,'Point Perpendicular'!S61,'Port Hedland'!S89,'Port Macquarie'!S45,'Rockhampton'!S62,'Sydney'!S92,'Tarcoola'!S81,'Tennant Creek'!S91,'Thargomiindah'!S48,'Tibooburra'!S93,'Weipa'!S34,'Wilsons Promontary'!S96,'Wyalong'!S40,'Yamba'!S103)</f>
        <v>14.2836879432624</v>
      </c>
      <c r="L25" s="12">
        <f>AVERAGE('Albany'!T107,'Amberley'!T61,'Bridgetown'!T94,'Brisbane'!T92,'Broome'!T92,'Bundaberg'!T93,'Butlers Gorge'!T69,'Cabramurra'!T40,'Cape Bruny'!T80,'Cape Leeuwin'!T92,'Cape Moreton'!T92,'Charleville'!T92,'Coffs Harbour'!T50,'Dalwallinu'!T46,'Dubbo'!T81,'Eddytstone Point'!T92,'Esperance'!T92,'Georgetown'!T100,'Hobart'!T84,'Horn Island'!T51,'Karijini North'!T72,'Katanning'!T94,'Launceston'!T100,'Laverton'!T58,'Longreach'!T92,'Low Head'!T93,'Mackay'!T92,'Marree'!T94,'Melbourne'!T92,'Miles'!T93,'Moree'!T92,'Nhill'!T98,'Nuriootpa'!T45,'Orbost'!T67,'Point Perpendicular'!T61,'Port Hedland'!T89,'Port Macquarie'!T45,'Rockhampton'!T62,'Sydney'!T92,'Tarcoola'!T81,'Tennant Creek'!T91,'Thargomiindah'!T48,'Tibooburra'!T93,'Weipa'!T34,'Wilsons Promontary'!T96,'Wyalong'!T40,'Yamba'!T103)</f>
        <v>3.80256831650433</v>
      </c>
      <c r="M25" s="13">
        <f>AVERAGE('Albany'!V107,'Amberley'!V61,'Bridgetown'!V94,'Brisbane'!V92,'Broome'!V92,'Bundaberg'!V93,'Butlers Gorge'!V69,'Cabramurra'!V40,'Cape Bruny'!V80,'Cape Leeuwin'!V92,'Cape Moreton'!V92,'Charleville'!V92,'Coffs Harbour'!V50,'Dalwallinu'!V46,'Dubbo'!V81,'Esperance'!V92,'Georgetown'!V100,'Hobart'!V84,'Horn Island'!V51,'Karijini North'!V72,'Katanning'!V94,'Launceston'!V100,'Laverton'!V58,'Longreach'!V92,'Low Head'!V93,'Marree'!V94,'Melbourne'!V92,'Miles'!V93,'Moree'!V92,'Nhill'!V98,'Nuriootpa'!V45,'Orbost'!V67,'Point Perpendicular'!V61,'Port Hedland'!V89,'Port Macquarie'!V45,'Rockhampton'!V62,'Sydney'!V92,'Thargomiindah'!V48,'Tibooburra'!V93,'Weipa'!V34,'Wilsons Promontary'!V96,'Wyalong'!V40,'Yamba'!V103)</f>
        <v>2.72093023255814</v>
      </c>
      <c r="N25" s="12">
        <f>AVERAGE('Albany'!W107,'Amberley'!W61,'Bridgetown'!W94,'Brisbane'!W92,'Broome'!W92,'Bundaberg'!W93,'Butlers Gorge'!W69,'Cabramurra'!W40,'Cape Bruny'!W80,'Cape Leeuwin'!W92,'Cape Moreton'!W92,'Charleville'!W92,'Coffs Harbour'!W50,'Dalwallinu'!W46,'Dubbo'!W81,'Esperance'!W92,'Georgetown'!W100,'Hobart'!W84,'Horn Island'!W51,'Karijini North'!W72,'Katanning'!W94,'Launceston'!W100,'Laverton'!W58,'Longreach'!W92,'Low Head'!W93,'Marree'!W94,'Melbourne'!W92,'Miles'!W93,'Moree'!W92,'Nhill'!W98,'Nuriootpa'!W45,'Orbost'!W67,'Point Perpendicular'!W61,'Port Hedland'!W89,'Port Macquarie'!W45,'Rockhampton'!W62,'Sydney'!W92,'Thargomiindah'!W48,'Tibooburra'!W93,'Weipa'!W34,'Wilsons Promontary'!W96,'Wyalong'!W40,'Yamba'!W103)</f>
        <v>2.13990004575371</v>
      </c>
    </row>
    <row r="26" ht="23" customHeight="1">
      <c r="A26" t="s" s="14">
        <v>17</v>
      </c>
      <c r="B26" s="11">
        <f>AVERAGE('Albany'!B108,'Amberley'!B62,'Bridgetown'!B95,'Brisbane'!B93,'Broome'!B93,'Bundaberg'!B94,'Butlers Gorge'!B70,'Cabramurra'!B41,'Cape Bruny'!B81,'Cape Leeuwin'!B93,'Cape Moreton'!B93,'Charleville'!B93,'Coffs Harbour'!B51,'Dalwallinu'!B47,'Dubbo'!B82,'Eddytstone Point'!B93,'Esperance'!B93,'Georgetown'!B101,'Hobart'!B85,'Horn Island'!B52,'Karijini North'!B73,'Katanning'!B95,'Launceston'!B101,'Laverton'!B59,'Longreach'!B93,'Low Head'!B94,'Mackay'!B93,'Marree'!B95,'Melbourne'!B93,'Miles'!B94,'Moree'!B93,'Nhill'!B99,'Nuriootpa'!B46,'Orbost'!B68,'Point Perpendicular'!B62,'Port Hedland'!B90,'Port Macquarie'!B46,'Rockhampton'!B63,'Sydney'!B93,'Tarcoola'!B82,'Tennant Creek'!B92,'Thargomiindah'!B49,'Tibooburra'!B94,'Weipa'!B35,'Wilsons Promontary'!B97,'Wyalong'!B41,'Yamba'!B104)</f>
        <v>33.0851063829787</v>
      </c>
      <c r="C26" s="12">
        <f>AVERAGE('Albany'!D108,'Amberley'!D62,'Bridgetown'!D95,'Brisbane'!D93,'Broome'!D93,'Bundaberg'!D94,'Butlers Gorge'!D70,'Cabramurra'!D41,'Cape Bruny'!D81,'Cape Leeuwin'!D93,'Cape Moreton'!D93,'Charleville'!D93,'Coffs Harbour'!D51,'Dalwallinu'!D47,'Dubbo'!D82,'Eddytstone Point'!D93,'Esperance'!D93,'Georgetown'!D101,'Hobart'!D85,'Horn Island'!D52,'Karijini North'!D73,'Katanning'!D95,'Launceston'!D101,'Laverton'!D59,'Longreach'!D93,'Low Head'!D94,'Mackay'!D93,'Marree'!D95,'Melbourne'!D93,'Miles'!D94,'Moree'!D93,'Nhill'!D99,'Nuriootpa'!D46,'Orbost'!D68,'Point Perpendicular'!D62,'Port Hedland'!D90,'Port Macquarie'!D46,'Rockhampton'!D63,'Sydney'!D93,'Tarcoola'!D82,'Tennant Creek'!D92,'Thargomiindah'!D49,'Tibooburra'!D94,'Weipa'!D35,'Wilsons Promontary'!D97,'Wyalong'!D41,'Yamba'!D104)</f>
        <v>4.84751439647512</v>
      </c>
      <c r="D26" s="13">
        <f>AVERAGE('Albany'!G108,'Amberley'!G62,'Bridgetown'!G95,'Brisbane'!G93,'Broome'!G93,'Bundaberg'!G94,'Butlers Gorge'!G70,'Cabramurra'!G41,'Cape Bruny'!G81,'Cape Leeuwin'!G93,'Cape Moreton'!G93,'Charleville'!G93,'Coffs Harbour'!G51,'Dalwallinu'!G47,'Dubbo'!G82,'Eddytstone Point'!G93,'Esperance'!G93,'Georgetown'!G101,'Hobart'!G85,'Horn Island'!G52,'Karijini North'!G73,'Katanning'!G95,'Launceston'!G101,'Laverton'!G59,'Longreach'!G93,'Low Head'!G94,'Mackay'!G93,'Marree'!G95,'Melbourne'!G93,'Miles'!G94,'Moree'!G93,'Nhill'!G99,'Nuriootpa'!G46,'Orbost'!G68,'Point Perpendicular'!G62,'Port Hedland'!G90,'Port Macquarie'!G46,'Rockhampton'!G63,'Sydney'!G93,'Tarcoola'!G82,'Tennant Creek'!G92,'Thargomiindah'!G49,'Tibooburra'!G94,'Weipa'!G35,'Wilsons Promontary'!G97,'Wyalong'!G41,'Yamba'!G104)</f>
        <v>16.4468085106383</v>
      </c>
      <c r="E26" s="12">
        <f>AVERAGE('Albany'!I108,'Amberley'!I62,'Bridgetown'!I95,'Brisbane'!I93,'Broome'!I93,'Bundaberg'!I94,'Butlers Gorge'!I70,'Cabramurra'!I41,'Cape Bruny'!I81,'Cape Leeuwin'!I93,'Cape Moreton'!I93,'Charleville'!I93,'Coffs Harbour'!I51,'Dalwallinu'!I47,'Dubbo'!I82,'Eddytstone Point'!I93,'Esperance'!I93,'Georgetown'!I101,'Hobart'!I85,'Horn Island'!I52,'Karijini North'!I73,'Katanning'!I95,'Launceston'!I101,'Laverton'!I59,'Longreach'!I93,'Low Head'!I94,'Mackay'!I93,'Marree'!I95,'Melbourne'!I93,'Miles'!I94,'Moree'!I93,'Nhill'!I99,'Nuriootpa'!I46,'Orbost'!I68,'Point Perpendicular'!I62,'Port Hedland'!I90,'Port Macquarie'!I46,'Rockhampton'!I63,'Sydney'!I93,'Tarcoola'!I82,'Tennant Creek'!I92,'Thargomiindah'!I49,'Tibooburra'!I94,'Weipa'!I35,'Wilsons Promontary'!I97,'Wyalong'!I41,'Yamba'!I104)</f>
        <v>3.78830573251912</v>
      </c>
      <c r="F26" s="13">
        <f>AVERAGE('Albany'!L108,'Amberley'!L62,'Bridgetown'!L95,'Brisbane'!L93,'Broome'!L93,'Bundaberg'!L94,'Butlers Gorge'!L70,'Cabramurra'!L41,'Cape Bruny'!L81,'Cape Leeuwin'!L93,'Cape Moreton'!L93,'Charleville'!L93,'Coffs Harbour'!L51,'Dalwallinu'!L47,'Dubbo'!L82,'Esperance'!L93,'Georgetown'!L101,'Hobart'!L85,'Horn Island'!L52,'Karijini North'!L73,'Katanning'!L95,'Launceston'!L101,'Laverton'!L59,'Longreach'!L93,'Low Head'!L94,'Marree'!L95,'Melbourne'!L93,'Miles'!L94,'Moree'!L93,'Nhill'!L99,'Nuriootpa'!L46,'Orbost'!L68,'Point Perpendicular'!L62,'Port Hedland'!L90,'Port Macquarie'!L46,'Rockhampton'!L63,'Sydney'!L93,'Thargomiindah'!L49,'Tibooburra'!L94,'Weipa'!L35,'Wilsons Promontary'!L97,'Wyalong'!L41,'Yamba'!L104)</f>
        <v>3.32558139534884</v>
      </c>
      <c r="G26" s="12">
        <f>AVERAGE('Albany'!N108,'Amberley'!N62,'Bridgetown'!N95,'Brisbane'!N93,'Broome'!N93,'Bundaberg'!N94,'Butlers Gorge'!N70,'Cabramurra'!N41,'Cape Bruny'!N81,'Cape Leeuwin'!N93,'Cape Moreton'!N93,'Charleville'!N93,'Coffs Harbour'!N51,'Dalwallinu'!N47,'Dubbo'!N82,'Esperance'!N93,'Georgetown'!N101,'Hobart'!N85,'Horn Island'!N52,'Karijini North'!N73,'Katanning'!N95,'Launceston'!N101,'Laverton'!N59,'Longreach'!N93,'Low Head'!N94,'Marree'!N95,'Melbourne'!N93,'Miles'!N94,'Moree'!N93,'Nhill'!N99,'Nuriootpa'!N46,'Orbost'!N68,'Point Perpendicular'!N62,'Port Hedland'!N90,'Port Macquarie'!N46,'Rockhampton'!N63,'Sydney'!N93,'Thargomiindah'!N49,'Tibooburra'!N94,'Weipa'!N35,'Wilsons Promontary'!N97,'Wyalong'!N41,'Yamba'!N104)</f>
        <v>2.7508045926704</v>
      </c>
      <c r="H26" t="s" s="14">
        <v>17</v>
      </c>
      <c r="I26" s="11">
        <f>AVERAGE('Albany'!P108,'Amberley'!P62,'Bridgetown'!P95,'Brisbane'!P93,'Broome'!P93,'Bundaberg'!P94,'Butlers Gorge'!P70,'Cabramurra'!P41,'Cape Bruny'!P81,'Cape Leeuwin'!P93,'Cape Moreton'!P93,'Charleville'!P93,'Coffs Harbour'!P51,'Dalwallinu'!P47,'Dubbo'!P82,'Eddytstone Point'!P93,'Esperance'!P93,'Georgetown'!P101,'Hobart'!P85,'Horn Island'!P52,'Karijini North'!P73,'Katanning'!P95,'Launceston'!P101,'Laverton'!P59,'Longreach'!P93,'Low Head'!P94,'Mackay'!P93,'Marree'!P95,'Melbourne'!P93,'Miles'!P94,'Moree'!P93,'Nhill'!P99,'Nuriootpa'!P46,'Orbost'!P68,'Point Perpendicular'!P62,'Port Hedland'!P90,'Port Macquarie'!P46,'Rockhampton'!P63,'Sydney'!P93,'Tarcoola'!P82,'Tennant Creek'!P92,'Thargomiindah'!P49,'Tibooburra'!P94,'Weipa'!P35,'Wilsons Promontary'!P97,'Wyalong'!P41,'Yamba'!P104)</f>
        <v>30.75</v>
      </c>
      <c r="J26" s="12">
        <f>AVERAGE('Albany'!Q108,'Amberley'!Q62,'Bridgetown'!Q95,'Brisbane'!Q93,'Broome'!Q93,'Bundaberg'!Q94,'Butlers Gorge'!Q70,'Cabramurra'!Q41,'Cape Bruny'!Q81,'Cape Leeuwin'!Q93,'Cape Moreton'!Q93,'Charleville'!Q93,'Coffs Harbour'!Q51,'Dalwallinu'!Q47,'Dubbo'!Q82,'Eddytstone Point'!Q93,'Esperance'!Q93,'Georgetown'!Q101,'Hobart'!Q85,'Horn Island'!Q52,'Karijini North'!Q73,'Katanning'!Q95,'Launceston'!Q101,'Laverton'!Q59,'Longreach'!Q93,'Low Head'!Q94,'Mackay'!Q93,'Marree'!Q95,'Melbourne'!Q93,'Miles'!Q94,'Moree'!Q93,'Nhill'!Q99,'Nuriootpa'!Q46,'Orbost'!Q68,'Point Perpendicular'!Q62,'Port Hedland'!Q90,'Port Macquarie'!Q46,'Rockhampton'!Q63,'Sydney'!Q93,'Tarcoola'!Q82,'Tennant Creek'!Q92,'Thargomiindah'!Q49,'Tibooburra'!Q94,'Weipa'!Q35,'Wilsons Promontary'!Q97,'Wyalong'!Q41,'Yamba'!Q104)</f>
        <v>4.86716609759914</v>
      </c>
      <c r="K26" s="13">
        <f>AVERAGE('Albany'!S108,'Amberley'!S62,'Bridgetown'!S95,'Brisbane'!S93,'Broome'!S93,'Bundaberg'!S94,'Butlers Gorge'!S70,'Cabramurra'!S41,'Cape Bruny'!S81,'Cape Leeuwin'!S93,'Cape Moreton'!S93,'Charleville'!S93,'Coffs Harbour'!S51,'Dalwallinu'!S47,'Dubbo'!S82,'Eddytstone Point'!S93,'Esperance'!S93,'Georgetown'!S101,'Hobart'!S85,'Horn Island'!S52,'Karijini North'!S73,'Katanning'!S95,'Launceston'!S101,'Laverton'!S59,'Longreach'!S93,'Low Head'!S94,'Mackay'!S93,'Marree'!S95,'Melbourne'!S93,'Miles'!S94,'Moree'!S93,'Nhill'!S99,'Nuriootpa'!S46,'Orbost'!S68,'Point Perpendicular'!S62,'Port Hedland'!S90,'Port Macquarie'!S46,'Rockhampton'!S63,'Sydney'!S93,'Tarcoola'!S82,'Tennant Creek'!S92,'Thargomiindah'!S49,'Tibooburra'!S94,'Weipa'!S35,'Wilsons Promontary'!S97,'Wyalong'!S41,'Yamba'!S104)</f>
        <v>14.8244680851064</v>
      </c>
      <c r="L26" s="12">
        <f>AVERAGE('Albany'!T108,'Amberley'!T62,'Bridgetown'!T95,'Brisbane'!T93,'Broome'!T93,'Bundaberg'!T94,'Butlers Gorge'!T70,'Cabramurra'!T41,'Cape Bruny'!T81,'Cape Leeuwin'!T93,'Cape Moreton'!T93,'Charleville'!T93,'Coffs Harbour'!T51,'Dalwallinu'!T47,'Dubbo'!T82,'Eddytstone Point'!T93,'Esperance'!T93,'Georgetown'!T101,'Hobart'!T85,'Horn Island'!T52,'Karijini North'!T73,'Katanning'!T95,'Launceston'!T101,'Laverton'!T59,'Longreach'!T93,'Low Head'!T94,'Mackay'!T93,'Marree'!T95,'Melbourne'!T93,'Miles'!T94,'Moree'!T93,'Nhill'!T99,'Nuriootpa'!T46,'Orbost'!T68,'Point Perpendicular'!T62,'Port Hedland'!T90,'Port Macquarie'!T46,'Rockhampton'!T63,'Sydney'!T93,'Tarcoola'!T82,'Tennant Creek'!T92,'Thargomiindah'!T49,'Tibooburra'!T94,'Weipa'!T35,'Wilsons Promontary'!T97,'Wyalong'!T41,'Yamba'!T104)</f>
        <v>3.79900267050803</v>
      </c>
      <c r="M26" s="13">
        <f>AVERAGE('Albany'!V108,'Amberley'!V62,'Bridgetown'!V95,'Brisbane'!V93,'Broome'!V93,'Bundaberg'!V94,'Butlers Gorge'!V70,'Cabramurra'!V41,'Cape Bruny'!V81,'Cape Leeuwin'!V93,'Cape Moreton'!V93,'Charleville'!V93,'Coffs Harbour'!V51,'Dalwallinu'!V47,'Dubbo'!V82,'Esperance'!V93,'Georgetown'!V101,'Hobart'!V85,'Horn Island'!V52,'Karijini North'!V73,'Katanning'!V95,'Launceston'!V101,'Laverton'!V59,'Longreach'!V93,'Low Head'!V94,'Marree'!V95,'Melbourne'!V93,'Miles'!V94,'Moree'!V93,'Nhill'!V99,'Nuriootpa'!V46,'Orbost'!V68,'Point Perpendicular'!V62,'Port Hedland'!V90,'Port Macquarie'!V46,'Rockhampton'!V63,'Sydney'!V93,'Thargomiindah'!V49,'Tibooburra'!V94,'Weipa'!V35,'Wilsons Promontary'!V97,'Wyalong'!V41,'Yamba'!V104)</f>
        <v>2.87209302325581</v>
      </c>
      <c r="N26" s="12">
        <f>AVERAGE('Albany'!W108,'Amberley'!W62,'Bridgetown'!W95,'Brisbane'!W93,'Broome'!W93,'Bundaberg'!W94,'Butlers Gorge'!W70,'Cabramurra'!W41,'Cape Bruny'!W81,'Cape Leeuwin'!W93,'Cape Moreton'!W93,'Charleville'!W93,'Coffs Harbour'!W51,'Dalwallinu'!W47,'Dubbo'!W82,'Esperance'!W93,'Georgetown'!W101,'Hobart'!W85,'Horn Island'!W52,'Karijini North'!W73,'Katanning'!W95,'Launceston'!W101,'Laverton'!W59,'Longreach'!W93,'Low Head'!W94,'Marree'!W95,'Melbourne'!W93,'Miles'!W94,'Moree'!W93,'Nhill'!W99,'Nuriootpa'!W46,'Orbost'!W68,'Point Perpendicular'!W62,'Port Hedland'!W90,'Port Macquarie'!W46,'Rockhampton'!W63,'Sydney'!W93,'Thargomiindah'!W49,'Tibooburra'!W94,'Weipa'!W35,'Wilsons Promontary'!W97,'Wyalong'!W41,'Yamba'!W104)</f>
        <v>2.08804886432688</v>
      </c>
    </row>
    <row r="27" ht="23" customHeight="1">
      <c r="A27" t="s" s="14">
        <v>18</v>
      </c>
      <c r="B27" s="11">
        <f>AVERAGE('Albany'!B109,'Amberley'!B63,'Bridgetown'!B96,'Brisbane'!B94,'Broome'!B94,'Bundaberg'!B95,'Butlers Gorge'!B71,'Cabramurra'!B42,'Cape Bruny'!B82,'Cape Leeuwin'!B94,'Cape Moreton'!B94,'Charleville'!B94,'Coffs Harbour'!B52,'Dalwallinu'!B48,'Dubbo'!B83,'Eddytstone Point'!B94,'Esperance'!B94,'Georgetown'!B102,'Hobart'!B86,'Horn Island'!B53,'Karijini North'!B74,'Katanning'!B96,'Launceston'!B102,'Laverton'!B60,'Longreach'!B94,'Low Head'!B95,'Mackay'!B94,'Marree'!B96,'Melbourne'!B94,'Miles'!B95,'Moree'!B94,'Nhill'!B100,'Nuriootpa'!B47,'Orbost'!B69,'Point Perpendicular'!B63,'Port Hedland'!B91,'Port Macquarie'!B47,'Rockhampton'!B64,'Sydney'!B94,'Tarcoola'!B83,'Tennant Creek'!B93,'Thargomiindah'!B50,'Tibooburra'!B95,'Weipa'!B36,'Wilsons Promontary'!B98,'Wyalong'!B42,'Yamba'!B105)</f>
        <v>31.0217391304348</v>
      </c>
      <c r="C27" s="12">
        <f>AVERAGE('Albany'!D109,'Amberley'!D63,'Bridgetown'!D96,'Brisbane'!D94,'Broome'!D94,'Bundaberg'!D95,'Butlers Gorge'!D71,'Cabramurra'!D42,'Cape Bruny'!D82,'Cape Leeuwin'!D94,'Cape Moreton'!D94,'Charleville'!D94,'Coffs Harbour'!D52,'Dalwallinu'!D48,'Dubbo'!D83,'Eddytstone Point'!D94,'Esperance'!D94,'Georgetown'!D102,'Hobart'!D86,'Horn Island'!D53,'Karijini North'!D74,'Katanning'!D96,'Launceston'!D102,'Laverton'!D60,'Longreach'!D94,'Low Head'!D95,'Mackay'!D94,'Marree'!D96,'Melbourne'!D94,'Miles'!D95,'Moree'!D94,'Nhill'!D100,'Nuriootpa'!D47,'Orbost'!D69,'Point Perpendicular'!D63,'Port Hedland'!D91,'Port Macquarie'!D47,'Rockhampton'!D64,'Sydney'!D94,'Tarcoola'!D83,'Tennant Creek'!D93,'Thargomiindah'!D50,'Tibooburra'!D95,'Weipa'!D36,'Wilsons Promontary'!D98,'Wyalong'!D42,'Yamba'!D105)</f>
        <v>4.76099968625527</v>
      </c>
      <c r="D27" s="13">
        <f>AVERAGE('Albany'!G109,'Amberley'!G63,'Bridgetown'!G96,'Brisbane'!G94,'Broome'!G94,'Bundaberg'!G95,'Butlers Gorge'!G71,'Cabramurra'!G42,'Cape Bruny'!G82,'Cape Leeuwin'!G94,'Cape Moreton'!G94,'Charleville'!G94,'Coffs Harbour'!G52,'Dalwallinu'!G48,'Dubbo'!G83,'Eddytstone Point'!G94,'Esperance'!G94,'Georgetown'!G102,'Hobart'!G86,'Horn Island'!G53,'Karijini North'!G74,'Katanning'!G96,'Launceston'!G102,'Laverton'!G60,'Longreach'!G94,'Low Head'!G95,'Mackay'!G94,'Marree'!G96,'Melbourne'!G94,'Miles'!G95,'Moree'!G94,'Nhill'!G100,'Nuriootpa'!G47,'Orbost'!G69,'Point Perpendicular'!G63,'Port Hedland'!G91,'Port Macquarie'!G47,'Rockhampton'!G64,'Sydney'!G94,'Tarcoola'!G83,'Tennant Creek'!G93,'Thargomiindah'!G50,'Tibooburra'!G95,'Weipa'!G36,'Wilsons Promontary'!G98,'Wyalong'!G42,'Yamba'!G105)</f>
        <v>15.6086956521739</v>
      </c>
      <c r="E27" s="12">
        <f>AVERAGE('Albany'!I109,'Amberley'!I63,'Bridgetown'!I96,'Brisbane'!I94,'Broome'!I94,'Bundaberg'!I95,'Butlers Gorge'!I71,'Cabramurra'!I42,'Cape Bruny'!I82,'Cape Leeuwin'!I94,'Cape Moreton'!I94,'Charleville'!I94,'Coffs Harbour'!I52,'Dalwallinu'!I48,'Dubbo'!I83,'Eddytstone Point'!I94,'Esperance'!I94,'Georgetown'!I102,'Hobart'!I86,'Horn Island'!I53,'Karijini North'!I74,'Katanning'!I96,'Launceston'!I102,'Laverton'!I60,'Longreach'!I94,'Low Head'!I95,'Mackay'!I94,'Marree'!I96,'Melbourne'!I94,'Miles'!I95,'Moree'!I94,'Nhill'!I100,'Nuriootpa'!I47,'Orbost'!I69,'Point Perpendicular'!I63,'Port Hedland'!I91,'Port Macquarie'!I47,'Rockhampton'!I64,'Sydney'!I94,'Tarcoola'!I83,'Tennant Creek'!I93,'Thargomiindah'!I50,'Tibooburra'!I95,'Weipa'!I36,'Wilsons Promontary'!I98,'Wyalong'!I42,'Yamba'!I105)</f>
        <v>3.81175155966931</v>
      </c>
      <c r="F27" s="13">
        <f>AVERAGE('Albany'!L109,'Amberley'!L63,'Bridgetown'!L96,'Brisbane'!L94,'Broome'!L94,'Bundaberg'!L95,'Butlers Gorge'!L71,'Cabramurra'!L42,'Cape Bruny'!L82,'Cape Leeuwin'!L94,'Cape Moreton'!L94,'Charleville'!L94,'Coffs Harbour'!L52,'Dalwallinu'!L48,'Dubbo'!L83,'Esperance'!L94,'Georgetown'!L102,'Hobart'!L86,'Horn Island'!L53,'Karijini North'!L74,'Katanning'!L96,'Launceston'!L102,'Laverton'!L60,'Longreach'!L94,'Low Head'!L95,'Marree'!L96,'Melbourne'!L94,'Miles'!L95,'Moree'!L94,'Nhill'!L100,'Nuriootpa'!L47,'Orbost'!L69,'Point Perpendicular'!L63,'Port Hedland'!L91,'Port Macquarie'!L47,'Rockhampton'!L64,'Sydney'!L94,'Thargomiindah'!L50,'Tibooburra'!L95,'Weipa'!L36,'Wilsons Promontary'!L98,'Wyalong'!L42,'Yamba'!L105)</f>
        <v>2.76190476190476</v>
      </c>
      <c r="G27" s="12">
        <f>AVERAGE('Albany'!N109,'Amberley'!N63,'Bridgetown'!N96,'Brisbane'!N94,'Broome'!N94,'Bundaberg'!N95,'Butlers Gorge'!N71,'Cabramurra'!N42,'Cape Bruny'!N82,'Cape Leeuwin'!N94,'Cape Moreton'!N94,'Charleville'!N94,'Coffs Harbour'!N52,'Dalwallinu'!N48,'Dubbo'!N83,'Esperance'!N94,'Georgetown'!N102,'Hobart'!N86,'Horn Island'!N53,'Karijini North'!N74,'Katanning'!N96,'Launceston'!N102,'Laverton'!N60,'Longreach'!N94,'Low Head'!N95,'Marree'!N96,'Melbourne'!N94,'Miles'!N95,'Moree'!N94,'Nhill'!N100,'Nuriootpa'!N47,'Orbost'!N69,'Point Perpendicular'!N63,'Port Hedland'!N91,'Port Macquarie'!N47,'Rockhampton'!N64,'Sydney'!N94,'Thargomiindah'!N50,'Tibooburra'!N95,'Weipa'!N36,'Wilsons Promontary'!N98,'Wyalong'!N42,'Yamba'!N105)</f>
        <v>2.33221193415638</v>
      </c>
      <c r="H27" t="s" s="14">
        <v>18</v>
      </c>
      <c r="I27" s="11">
        <f>AVERAGE('Albany'!P109,'Amberley'!P63,'Bridgetown'!P96,'Brisbane'!P94,'Broome'!P94,'Bundaberg'!P95,'Butlers Gorge'!P71,'Cabramurra'!P42,'Cape Bruny'!P82,'Cape Leeuwin'!P94,'Cape Moreton'!P94,'Charleville'!P94,'Coffs Harbour'!P52,'Dalwallinu'!P48,'Dubbo'!P83,'Eddytstone Point'!P94,'Esperance'!P94,'Georgetown'!P102,'Hobart'!P86,'Horn Island'!P53,'Karijini North'!P74,'Katanning'!P96,'Launceston'!P102,'Laverton'!P60,'Longreach'!P94,'Low Head'!P95,'Mackay'!P94,'Marree'!P96,'Melbourne'!P94,'Miles'!P95,'Moree'!P94,'Nhill'!P100,'Nuriootpa'!P47,'Orbost'!P69,'Point Perpendicular'!P63,'Port Hedland'!P91,'Port Macquarie'!P47,'Rockhampton'!P64,'Sydney'!P94,'Tarcoola'!P83,'Tennant Creek'!P93,'Thargomiindah'!P50,'Tibooburra'!P95,'Weipa'!P36,'Wilsons Promontary'!P98,'Wyalong'!P42,'Yamba'!P105)</f>
        <v>30.8695652173913</v>
      </c>
      <c r="J27" s="12">
        <f>AVERAGE('Albany'!Q109,'Amberley'!Q63,'Bridgetown'!Q96,'Brisbane'!Q94,'Broome'!Q94,'Bundaberg'!Q95,'Butlers Gorge'!Q71,'Cabramurra'!Q42,'Cape Bruny'!Q82,'Cape Leeuwin'!Q94,'Cape Moreton'!Q94,'Charleville'!Q94,'Coffs Harbour'!Q52,'Dalwallinu'!Q48,'Dubbo'!Q83,'Eddytstone Point'!Q94,'Esperance'!Q94,'Georgetown'!Q102,'Hobart'!Q86,'Horn Island'!Q53,'Karijini North'!Q74,'Katanning'!Q96,'Launceston'!Q102,'Laverton'!Q60,'Longreach'!Q94,'Low Head'!Q95,'Mackay'!Q94,'Marree'!Q96,'Melbourne'!Q94,'Miles'!Q95,'Moree'!Q94,'Nhill'!Q100,'Nuriootpa'!Q47,'Orbost'!Q69,'Point Perpendicular'!Q63,'Port Hedland'!Q91,'Port Macquarie'!Q47,'Rockhampton'!Q64,'Sydney'!Q94,'Tarcoola'!Q83,'Tennant Creek'!Q93,'Thargomiindah'!Q50,'Tibooburra'!Q95,'Weipa'!Q36,'Wilsons Promontary'!Q98,'Wyalong'!Q42,'Yamba'!Q105)</f>
        <v>4.76745752411994</v>
      </c>
      <c r="K27" s="13">
        <f>AVERAGE('Albany'!S109,'Amberley'!S63,'Bridgetown'!S96,'Brisbane'!S94,'Broome'!S94,'Bundaberg'!S95,'Butlers Gorge'!S71,'Cabramurra'!S42,'Cape Bruny'!S82,'Cape Leeuwin'!S94,'Cape Moreton'!S94,'Charleville'!S94,'Coffs Harbour'!S52,'Dalwallinu'!S48,'Dubbo'!S83,'Eddytstone Point'!S94,'Esperance'!S94,'Georgetown'!S102,'Hobart'!S86,'Horn Island'!S53,'Karijini North'!S74,'Katanning'!S96,'Launceston'!S102,'Laverton'!S60,'Longreach'!S94,'Low Head'!S95,'Mackay'!S94,'Marree'!S96,'Melbourne'!S94,'Miles'!S95,'Moree'!S94,'Nhill'!S100,'Nuriootpa'!S47,'Orbost'!S69,'Point Perpendicular'!S63,'Port Hedland'!S91,'Port Macquarie'!S47,'Rockhampton'!S64,'Sydney'!S94,'Tarcoola'!S83,'Tennant Creek'!S93,'Thargomiindah'!S50,'Tibooburra'!S95,'Weipa'!S36,'Wilsons Promontary'!S98,'Wyalong'!S42,'Yamba'!S105)</f>
        <v>15.0478260869565</v>
      </c>
      <c r="L27" s="12">
        <f>AVERAGE('Albany'!T109,'Amberley'!T63,'Bridgetown'!T96,'Brisbane'!T94,'Broome'!T94,'Bundaberg'!T95,'Butlers Gorge'!T71,'Cabramurra'!T42,'Cape Bruny'!T82,'Cape Leeuwin'!T94,'Cape Moreton'!T94,'Charleville'!T94,'Coffs Harbour'!T52,'Dalwallinu'!T48,'Dubbo'!T83,'Eddytstone Point'!T94,'Esperance'!T94,'Georgetown'!T102,'Hobart'!T86,'Horn Island'!T53,'Karijini North'!T74,'Katanning'!T96,'Launceston'!T102,'Laverton'!T60,'Longreach'!T94,'Low Head'!T95,'Mackay'!T94,'Marree'!T96,'Melbourne'!T94,'Miles'!T95,'Moree'!T94,'Nhill'!T100,'Nuriootpa'!T47,'Orbost'!T69,'Point Perpendicular'!T63,'Port Hedland'!T91,'Port Macquarie'!T47,'Rockhampton'!T64,'Sydney'!T94,'Tarcoola'!T83,'Tennant Creek'!T93,'Thargomiindah'!T50,'Tibooburra'!T95,'Weipa'!T36,'Wilsons Promontary'!T98,'Wyalong'!T42,'Yamba'!T105)</f>
        <v>3.73234669768245</v>
      </c>
      <c r="M27" s="13">
        <f>AVERAGE('Albany'!V109,'Amberley'!V63,'Bridgetown'!V96,'Brisbane'!V94,'Broome'!V94,'Bundaberg'!V95,'Butlers Gorge'!V71,'Cabramurra'!V42,'Cape Bruny'!V82,'Cape Leeuwin'!V94,'Cape Moreton'!V94,'Charleville'!V94,'Coffs Harbour'!V52,'Dalwallinu'!V48,'Dubbo'!V83,'Esperance'!V94,'Georgetown'!V102,'Hobart'!V86,'Horn Island'!V53,'Karijini North'!V74,'Katanning'!V96,'Launceston'!V102,'Laverton'!V60,'Longreach'!V94,'Low Head'!V95,'Marree'!V96,'Melbourne'!V94,'Miles'!V95,'Moree'!V94,'Nhill'!V100,'Nuriootpa'!V47,'Orbost'!V69,'Point Perpendicular'!V63,'Port Hedland'!V91,'Port Macquarie'!V47,'Rockhampton'!V64,'Sydney'!V94,'Thargomiindah'!V50,'Tibooburra'!V95,'Weipa'!V36,'Wilsons Promontary'!V98,'Wyalong'!V42,'Yamba'!V105)</f>
        <v>2.86190476190476</v>
      </c>
      <c r="N27" s="12">
        <f>AVERAGE('Albany'!W109,'Amberley'!W63,'Bridgetown'!W96,'Brisbane'!W94,'Broome'!W94,'Bundaberg'!W95,'Butlers Gorge'!W71,'Cabramurra'!W42,'Cape Bruny'!W82,'Cape Leeuwin'!W94,'Cape Moreton'!W94,'Charleville'!W94,'Coffs Harbour'!W52,'Dalwallinu'!W48,'Dubbo'!W83,'Esperance'!W94,'Georgetown'!W102,'Hobart'!W86,'Horn Island'!W53,'Karijini North'!W74,'Katanning'!W96,'Launceston'!W102,'Laverton'!W60,'Longreach'!W94,'Low Head'!W95,'Marree'!W96,'Melbourne'!W94,'Miles'!W95,'Moree'!W94,'Nhill'!W100,'Nuriootpa'!W47,'Orbost'!W69,'Point Perpendicular'!W63,'Port Hedland'!W91,'Port Macquarie'!W47,'Rockhampton'!W64,'Sydney'!W94,'Thargomiindah'!W50,'Tibooburra'!W95,'Weipa'!W36,'Wilsons Promontary'!W98,'Wyalong'!W42,'Yamba'!W105)</f>
        <v>1.8363944557621</v>
      </c>
    </row>
    <row r="28" ht="23" customHeight="1">
      <c r="A28" t="s" s="14">
        <v>19</v>
      </c>
      <c r="B28" s="11">
        <f>AVERAGE('Albany'!B110,'Amberley'!B64,'Bridgetown'!B97,'Brisbane'!B95,'Broome'!B95,'Bundaberg'!B96,'Butlers Gorge'!B72,'Cabramurra'!B43,'Cape Bruny'!B83,'Cape Leeuwin'!B95,'Cape Moreton'!B95,'Charleville'!B95,'Coffs Harbour'!B53,'Dalwallinu'!B49,'Dubbo'!B84,'Eddytstone Point'!B95,'Esperance'!B95,'Georgetown'!B103,'Hobart'!B87,'Horn Island'!B54,'Karijini North'!B75,'Katanning'!B97,'Launceston'!B103,'Laverton'!B61,'Longreach'!B95,'Low Head'!B96,'Mackay'!B95,'Marree'!B97,'Melbourne'!B95,'Miles'!B96,'Moree'!B95,'Nhill'!B101,'Nuriootpa'!B48,'Orbost'!B70,'Point Perpendicular'!B64,'Port Hedland'!B92,'Port Macquarie'!B48,'Rockhampton'!B65,'Sydney'!B95,'Tarcoola'!B84,'Tennant Creek'!B94,'Thargomiindah'!B51,'Tibooburra'!B96,'Weipa'!B37,'Wilsons Promontary'!B99,'Wyalong'!B43,'Yamba'!B106)</f>
        <v>34.0869565217391</v>
      </c>
      <c r="C28" s="12">
        <f>AVERAGE('Albany'!D110,'Amberley'!D64,'Bridgetown'!D97,'Brisbane'!D95,'Broome'!D95,'Bundaberg'!D96,'Butlers Gorge'!D72,'Cabramurra'!D43,'Cape Bruny'!D83,'Cape Leeuwin'!D95,'Cape Moreton'!D95,'Charleville'!D95,'Coffs Harbour'!D53,'Dalwallinu'!D49,'Dubbo'!D84,'Eddytstone Point'!D95,'Esperance'!D95,'Georgetown'!D103,'Hobart'!D87,'Horn Island'!D54,'Karijini North'!D75,'Katanning'!D97,'Launceston'!D103,'Laverton'!D61,'Longreach'!D95,'Low Head'!D96,'Mackay'!D95,'Marree'!D97,'Melbourne'!D95,'Miles'!D96,'Moree'!D95,'Nhill'!D101,'Nuriootpa'!D48,'Orbost'!D70,'Point Perpendicular'!D64,'Port Hedland'!D92,'Port Macquarie'!D48,'Rockhampton'!D65,'Sydney'!D95,'Tarcoola'!D84,'Tennant Creek'!D94,'Thargomiindah'!D51,'Tibooburra'!D96,'Weipa'!D37,'Wilsons Promontary'!D99,'Wyalong'!D43,'Yamba'!D106)</f>
        <v>4.68622367814269</v>
      </c>
      <c r="D28" s="13">
        <f>AVERAGE('Albany'!G110,'Amberley'!G64,'Bridgetown'!G97,'Brisbane'!G95,'Broome'!G95,'Bundaberg'!G96,'Butlers Gorge'!G72,'Cabramurra'!G43,'Cape Bruny'!G83,'Cape Leeuwin'!G95,'Cape Moreton'!G95,'Charleville'!G95,'Coffs Harbour'!G53,'Dalwallinu'!G49,'Dubbo'!G84,'Eddytstone Point'!G95,'Esperance'!G95,'Georgetown'!G103,'Hobart'!G87,'Horn Island'!G54,'Karijini North'!G75,'Katanning'!G97,'Launceston'!G103,'Laverton'!G61,'Longreach'!G95,'Low Head'!G96,'Mackay'!G95,'Marree'!G97,'Melbourne'!G95,'Miles'!G96,'Moree'!G95,'Nhill'!G101,'Nuriootpa'!G48,'Orbost'!G70,'Point Perpendicular'!G64,'Port Hedland'!G92,'Port Macquarie'!G48,'Rockhampton'!G65,'Sydney'!G95,'Tarcoola'!G84,'Tennant Creek'!G94,'Thargomiindah'!G51,'Tibooburra'!G96,'Weipa'!G37,'Wilsons Promontary'!G99,'Wyalong'!G43,'Yamba'!G106)</f>
        <v>18.4130434782609</v>
      </c>
      <c r="E28" s="12">
        <f>AVERAGE('Albany'!I110,'Amberley'!I64,'Bridgetown'!I97,'Brisbane'!I95,'Broome'!I95,'Bundaberg'!I96,'Butlers Gorge'!I72,'Cabramurra'!I43,'Cape Bruny'!I83,'Cape Leeuwin'!I95,'Cape Moreton'!I95,'Charleville'!I95,'Coffs Harbour'!I53,'Dalwallinu'!I49,'Dubbo'!I84,'Eddytstone Point'!I95,'Esperance'!I95,'Georgetown'!I103,'Hobart'!I87,'Horn Island'!I54,'Karijini North'!I75,'Katanning'!I97,'Launceston'!I103,'Laverton'!I61,'Longreach'!I95,'Low Head'!I96,'Mackay'!I95,'Marree'!I97,'Melbourne'!I95,'Miles'!I96,'Moree'!I95,'Nhill'!I101,'Nuriootpa'!I48,'Orbost'!I70,'Point Perpendicular'!I64,'Port Hedland'!I92,'Port Macquarie'!I48,'Rockhampton'!I65,'Sydney'!I95,'Tarcoola'!I84,'Tennant Creek'!I94,'Thargomiindah'!I51,'Tibooburra'!I96,'Weipa'!I37,'Wilsons Promontary'!I99,'Wyalong'!I43,'Yamba'!I106)</f>
        <v>3.72562206075362</v>
      </c>
      <c r="F28" s="13">
        <f>AVERAGE('Albany'!L110,'Amberley'!L64,'Bridgetown'!L97,'Brisbane'!L95,'Broome'!L95,'Bundaberg'!L96,'Butlers Gorge'!L72,'Cabramurra'!L43,'Cape Bruny'!L83,'Cape Leeuwin'!L95,'Cape Moreton'!L95,'Charleville'!L95,'Coffs Harbour'!L53,'Dalwallinu'!L49,'Dubbo'!L84,'Esperance'!L95,'Georgetown'!L103,'Hobart'!L87,'Horn Island'!L54,'Karijini North'!L75,'Katanning'!L97,'Launceston'!L103,'Laverton'!L61,'Longreach'!L95,'Low Head'!L96,'Marree'!L97,'Melbourne'!L95,'Miles'!L96,'Moree'!L95,'Nhill'!L101,'Nuriootpa'!L48,'Orbost'!L70,'Point Perpendicular'!L64,'Port Hedland'!L92,'Port Macquarie'!L48,'Rockhampton'!L65,'Sydney'!L95,'Thargomiindah'!L51,'Tibooburra'!L96,'Weipa'!L37,'Wilsons Promontary'!L99,'Wyalong'!L43,'Yamba'!L106)</f>
        <v>4.02380952380952</v>
      </c>
      <c r="G28" s="12">
        <f>AVERAGE('Albany'!N110,'Amberley'!N64,'Bridgetown'!N97,'Brisbane'!N95,'Broome'!N95,'Bundaberg'!N96,'Butlers Gorge'!N72,'Cabramurra'!N43,'Cape Bruny'!N83,'Cape Leeuwin'!N95,'Cape Moreton'!N95,'Charleville'!N95,'Coffs Harbour'!N53,'Dalwallinu'!N49,'Dubbo'!N84,'Esperance'!N95,'Georgetown'!N103,'Hobart'!N87,'Horn Island'!N54,'Karijini North'!N75,'Katanning'!N97,'Launceston'!N103,'Laverton'!N61,'Longreach'!N95,'Low Head'!N96,'Marree'!N97,'Melbourne'!N95,'Miles'!N96,'Moree'!N95,'Nhill'!N101,'Nuriootpa'!N48,'Orbost'!N70,'Point Perpendicular'!N64,'Port Hedland'!N92,'Port Macquarie'!N48,'Rockhampton'!N65,'Sydney'!N95,'Thargomiindah'!N51,'Tibooburra'!N96,'Weipa'!N37,'Wilsons Promontary'!N99,'Wyalong'!N43,'Yamba'!N106)</f>
        <v>2.0925105406746</v>
      </c>
      <c r="H28" t="s" s="14">
        <v>19</v>
      </c>
      <c r="I28" s="11">
        <f>AVERAGE('Albany'!P110,'Amberley'!P64,'Bridgetown'!P97,'Brisbane'!P95,'Broome'!P95,'Bundaberg'!P96,'Butlers Gorge'!P72,'Cabramurra'!P43,'Cape Bruny'!P83,'Cape Leeuwin'!P95,'Cape Moreton'!P95,'Charleville'!P95,'Coffs Harbour'!P53,'Dalwallinu'!P49,'Dubbo'!P84,'Eddytstone Point'!P95,'Esperance'!P95,'Georgetown'!P103,'Hobart'!P87,'Horn Island'!P54,'Karijini North'!P75,'Katanning'!P97,'Launceston'!P103,'Laverton'!P61,'Longreach'!P95,'Low Head'!P96,'Mackay'!P95,'Marree'!P97,'Melbourne'!P95,'Miles'!P96,'Moree'!P95,'Nhill'!P101,'Nuriootpa'!P48,'Orbost'!P70,'Point Perpendicular'!P64,'Port Hedland'!P92,'Port Macquarie'!P48,'Rockhampton'!P65,'Sydney'!P95,'Tarcoola'!P84,'Tennant Creek'!P94,'Thargomiindah'!P51,'Tibooburra'!P96,'Weipa'!P37,'Wilsons Promontary'!P99,'Wyalong'!P43,'Yamba'!P106)</f>
        <v>31.4057971014493</v>
      </c>
      <c r="J28" s="12">
        <f>AVERAGE('Albany'!Q110,'Amberley'!Q64,'Bridgetown'!Q97,'Brisbane'!Q95,'Broome'!Q95,'Bundaberg'!Q96,'Butlers Gorge'!Q72,'Cabramurra'!Q43,'Cape Bruny'!Q83,'Cape Leeuwin'!Q95,'Cape Moreton'!Q95,'Charleville'!Q95,'Coffs Harbour'!Q53,'Dalwallinu'!Q49,'Dubbo'!Q84,'Eddytstone Point'!Q95,'Esperance'!Q95,'Georgetown'!Q103,'Hobart'!Q87,'Horn Island'!Q54,'Karijini North'!Q75,'Katanning'!Q97,'Launceston'!Q103,'Laverton'!Q61,'Longreach'!Q95,'Low Head'!Q96,'Mackay'!Q95,'Marree'!Q97,'Melbourne'!Q95,'Miles'!Q96,'Moree'!Q95,'Nhill'!Q101,'Nuriootpa'!Q48,'Orbost'!Q70,'Point Perpendicular'!Q64,'Port Hedland'!Q92,'Port Macquarie'!Q48,'Rockhampton'!Q65,'Sydney'!Q95,'Tarcoola'!Q84,'Tennant Creek'!Q94,'Thargomiindah'!Q51,'Tibooburra'!Q96,'Weipa'!Q37,'Wilsons Promontary'!Q99,'Wyalong'!Q43,'Yamba'!Q106)</f>
        <v>4.75391854979041</v>
      </c>
      <c r="K28" s="13">
        <f>AVERAGE('Albany'!S110,'Amberley'!S64,'Bridgetown'!S97,'Brisbane'!S95,'Broome'!S95,'Bundaberg'!S96,'Butlers Gorge'!S72,'Cabramurra'!S43,'Cape Bruny'!S83,'Cape Leeuwin'!S95,'Cape Moreton'!S95,'Charleville'!S95,'Coffs Harbour'!S53,'Dalwallinu'!S49,'Dubbo'!S84,'Eddytstone Point'!S95,'Esperance'!S95,'Georgetown'!S103,'Hobart'!S87,'Horn Island'!S54,'Karijini North'!S75,'Katanning'!S97,'Launceston'!S103,'Laverton'!S61,'Longreach'!S95,'Low Head'!S96,'Mackay'!S95,'Marree'!S97,'Melbourne'!S95,'Miles'!S96,'Moree'!S95,'Nhill'!S101,'Nuriootpa'!S48,'Orbost'!S70,'Point Perpendicular'!S64,'Port Hedland'!S92,'Port Macquarie'!S48,'Rockhampton'!S65,'Sydney'!S95,'Tarcoola'!S84,'Tennant Creek'!S94,'Thargomiindah'!S51,'Tibooburra'!S96,'Weipa'!S37,'Wilsons Promontary'!S99,'Wyalong'!S43,'Yamba'!S106)</f>
        <v>15.6086956521739</v>
      </c>
      <c r="L28" s="12">
        <f>AVERAGE('Albany'!T110,'Amberley'!T64,'Bridgetown'!T97,'Brisbane'!T95,'Broome'!T95,'Bundaberg'!T96,'Butlers Gorge'!T72,'Cabramurra'!T43,'Cape Bruny'!T83,'Cape Leeuwin'!T95,'Cape Moreton'!T95,'Charleville'!T95,'Coffs Harbour'!T53,'Dalwallinu'!T49,'Dubbo'!T84,'Eddytstone Point'!T95,'Esperance'!T95,'Georgetown'!T103,'Hobart'!T87,'Horn Island'!T54,'Karijini North'!T75,'Katanning'!T97,'Launceston'!T103,'Laverton'!T61,'Longreach'!T95,'Low Head'!T96,'Mackay'!T95,'Marree'!T97,'Melbourne'!T95,'Miles'!T96,'Moree'!T95,'Nhill'!T101,'Nuriootpa'!T48,'Orbost'!T70,'Point Perpendicular'!T64,'Port Hedland'!T92,'Port Macquarie'!T48,'Rockhampton'!T65,'Sydney'!T95,'Tarcoola'!T84,'Tennant Creek'!T94,'Thargomiindah'!T51,'Tibooburra'!T96,'Weipa'!T37,'Wilsons Promontary'!T99,'Wyalong'!T43,'Yamba'!T106)</f>
        <v>3.73122592486098</v>
      </c>
      <c r="M28" s="13">
        <f>AVERAGE('Albany'!V110,'Amberley'!V64,'Bridgetown'!V97,'Brisbane'!V95,'Broome'!V95,'Bundaberg'!V96,'Butlers Gorge'!V72,'Cabramurra'!V43,'Cape Bruny'!V83,'Cape Leeuwin'!V95,'Cape Moreton'!V95,'Charleville'!V95,'Coffs Harbour'!V53,'Dalwallinu'!V49,'Dubbo'!V84,'Esperance'!V95,'Georgetown'!V103,'Hobart'!V87,'Horn Island'!V54,'Karijini North'!V75,'Katanning'!V97,'Launceston'!V103,'Laverton'!V61,'Longreach'!V95,'Low Head'!V96,'Marree'!V97,'Melbourne'!V95,'Miles'!V96,'Moree'!V95,'Nhill'!V101,'Nuriootpa'!V48,'Orbost'!V70,'Point Perpendicular'!V64,'Port Hedland'!V92,'Port Macquarie'!V48,'Rockhampton'!V65,'Sydney'!V95,'Thargomiindah'!V51,'Tibooburra'!V96,'Weipa'!V37,'Wilsons Promontary'!V99,'Wyalong'!V43,'Yamba'!V106)</f>
        <v>3.05555555555556</v>
      </c>
      <c r="N28" s="12">
        <f>AVERAGE('Albany'!W110,'Amberley'!W64,'Bridgetown'!W97,'Brisbane'!W95,'Broome'!W95,'Bundaberg'!W96,'Butlers Gorge'!W72,'Cabramurra'!W43,'Cape Bruny'!W83,'Cape Leeuwin'!W95,'Cape Moreton'!W95,'Charleville'!W95,'Coffs Harbour'!W53,'Dalwallinu'!W49,'Dubbo'!W84,'Esperance'!W95,'Georgetown'!W103,'Hobart'!W87,'Horn Island'!W54,'Karijini North'!W75,'Katanning'!W97,'Launceston'!W103,'Laverton'!W61,'Longreach'!W95,'Low Head'!W96,'Marree'!W97,'Melbourne'!W95,'Miles'!W96,'Moree'!W95,'Nhill'!W101,'Nuriootpa'!W48,'Orbost'!W70,'Point Perpendicular'!W64,'Port Hedland'!W92,'Port Macquarie'!W48,'Rockhampton'!W65,'Sydney'!W95,'Thargomiindah'!W51,'Tibooburra'!W96,'Weipa'!W37,'Wilsons Promontary'!W99,'Wyalong'!W43,'Yamba'!W106)</f>
        <v>1.83155736873874</v>
      </c>
    </row>
    <row r="29" ht="23" customHeight="1">
      <c r="A29" t="s" s="14">
        <v>20</v>
      </c>
      <c r="B29" s="11">
        <f>AVERAGE('Albany'!B111,'Amberley'!B65,'Bridgetown'!B98,'Brisbane'!B96,'Broome'!B96,'Bundaberg'!B97,'Butlers Gorge'!B73,'Cabramurra'!B44,'Cape Bruny'!B84,'Cape Leeuwin'!B96,'Cape Moreton'!B96,'Charleville'!B96,'Coffs Harbour'!B54,'Dalwallinu'!B50,'Dubbo'!B85,'Eddytstone Point'!B96,'Esperance'!B96,'Georgetown'!B104,'Hobart'!B88,'Horn Island'!B55,'Karijini North'!B76,'Katanning'!B98,'Launceston'!B104,'Laverton'!B62,'Longreach'!B96,'Low Head'!B97,'Mackay'!B96,'Marree'!B98,'Melbourne'!B96,'Miles'!B97,'Moree'!B96,'Nhill'!B102,'Nuriootpa'!B49,'Orbost'!B71,'Point Perpendicular'!B65,'Port Hedland'!B93,'Port Macquarie'!B49,'Rockhampton'!B66,'Sydney'!B96,'Tarcoola'!B85,'Tennant Creek'!B95,'Thargomiindah'!B52,'Tibooburra'!B97,'Weipa'!B38,'Wilsons Promontary'!B100,'Wyalong'!B44,'Yamba'!B107)</f>
        <v>33.3695652173913</v>
      </c>
      <c r="C29" s="12">
        <f>AVERAGE('Albany'!D111,'Amberley'!D65,'Bridgetown'!D98,'Brisbane'!D96,'Broome'!D96,'Bundaberg'!D97,'Butlers Gorge'!D73,'Cabramurra'!D44,'Cape Bruny'!D84,'Cape Leeuwin'!D96,'Cape Moreton'!D96,'Charleville'!D96,'Coffs Harbour'!D54,'Dalwallinu'!D50,'Dubbo'!D85,'Eddytstone Point'!D96,'Esperance'!D96,'Georgetown'!D104,'Hobart'!D88,'Horn Island'!D55,'Karijini North'!D76,'Katanning'!D98,'Launceston'!D104,'Laverton'!D62,'Longreach'!D96,'Low Head'!D97,'Mackay'!D96,'Marree'!D98,'Melbourne'!D96,'Miles'!D97,'Moree'!D96,'Nhill'!D102,'Nuriootpa'!D49,'Orbost'!D71,'Point Perpendicular'!D65,'Port Hedland'!D93,'Port Macquarie'!D49,'Rockhampton'!D66,'Sydney'!D96,'Tarcoola'!D85,'Tennant Creek'!D95,'Thargomiindah'!D52,'Tibooburra'!D97,'Weipa'!D38,'Wilsons Promontary'!D100,'Wyalong'!D44,'Yamba'!D107)</f>
        <v>4.71703480012263</v>
      </c>
      <c r="D29" s="13">
        <f>AVERAGE('Albany'!G111,'Amberley'!G65,'Bridgetown'!G98,'Brisbane'!G96,'Broome'!G96,'Bundaberg'!G97,'Butlers Gorge'!G73,'Cabramurra'!G44,'Cape Bruny'!G84,'Cape Leeuwin'!G96,'Cape Moreton'!G96,'Charleville'!G96,'Coffs Harbour'!G54,'Dalwallinu'!G50,'Dubbo'!G85,'Eddytstone Point'!G96,'Esperance'!G96,'Georgetown'!G104,'Hobart'!G88,'Horn Island'!G55,'Karijini North'!G76,'Katanning'!G98,'Launceston'!G104,'Laverton'!G62,'Longreach'!G96,'Low Head'!G97,'Mackay'!G96,'Marree'!G98,'Melbourne'!G96,'Miles'!G97,'Moree'!G96,'Nhill'!G102,'Nuriootpa'!G49,'Orbost'!G71,'Point Perpendicular'!G65,'Port Hedland'!G93,'Port Macquarie'!G49,'Rockhampton'!G66,'Sydney'!G96,'Tarcoola'!G85,'Tennant Creek'!G95,'Thargomiindah'!G52,'Tibooburra'!G97,'Weipa'!G38,'Wilsons Promontary'!G100,'Wyalong'!G44,'Yamba'!G107)</f>
        <v>16.1521739130435</v>
      </c>
      <c r="E29" s="12">
        <f>AVERAGE('Albany'!I111,'Amberley'!I65,'Bridgetown'!I98,'Brisbane'!I96,'Broome'!I96,'Bundaberg'!I97,'Butlers Gorge'!I73,'Cabramurra'!I44,'Cape Bruny'!I84,'Cape Leeuwin'!I96,'Cape Moreton'!I96,'Charleville'!I96,'Coffs Harbour'!I54,'Dalwallinu'!I50,'Dubbo'!I85,'Eddytstone Point'!I96,'Esperance'!I96,'Georgetown'!I104,'Hobart'!I88,'Horn Island'!I55,'Karijini North'!I76,'Katanning'!I98,'Launceston'!I104,'Laverton'!I62,'Longreach'!I96,'Low Head'!I97,'Mackay'!I96,'Marree'!I98,'Melbourne'!I96,'Miles'!I97,'Moree'!I96,'Nhill'!I102,'Nuriootpa'!I49,'Orbost'!I71,'Point Perpendicular'!I65,'Port Hedland'!I93,'Port Macquarie'!I49,'Rockhampton'!I66,'Sydney'!I96,'Tarcoola'!I85,'Tennant Creek'!I95,'Thargomiindah'!I52,'Tibooburra'!I97,'Weipa'!I38,'Wilsons Promontary'!I100,'Wyalong'!I44,'Yamba'!I107)</f>
        <v>3.60644010937551</v>
      </c>
      <c r="F29" s="13">
        <f>AVERAGE('Albany'!L111,'Amberley'!L65,'Bridgetown'!L98,'Brisbane'!L96,'Broome'!L96,'Bundaberg'!L97,'Butlers Gorge'!L73,'Cabramurra'!L44,'Cape Bruny'!L84,'Cape Leeuwin'!L96,'Cape Moreton'!L96,'Charleville'!L96,'Coffs Harbour'!L54,'Dalwallinu'!L50,'Dubbo'!L85,'Esperance'!L96,'Georgetown'!L104,'Hobart'!L88,'Horn Island'!L55,'Karijini North'!L76,'Katanning'!L98,'Launceston'!L104,'Laverton'!L62,'Longreach'!L96,'Low Head'!L97,'Marree'!L98,'Melbourne'!L96,'Miles'!L97,'Moree'!L96,'Nhill'!L102,'Nuriootpa'!L49,'Orbost'!L71,'Point Perpendicular'!L65,'Port Hedland'!L93,'Port Macquarie'!L49,'Rockhampton'!L66,'Sydney'!L96,'Thargomiindah'!L52,'Tibooburra'!L97,'Weipa'!L38,'Wilsons Promontary'!L100,'Wyalong'!L44,'Yamba'!L107)</f>
        <v>3.71428571428571</v>
      </c>
      <c r="G29" s="12">
        <f>AVERAGE('Albany'!N111,'Amberley'!N65,'Bridgetown'!N98,'Brisbane'!N96,'Broome'!N96,'Bundaberg'!N97,'Butlers Gorge'!N73,'Cabramurra'!N44,'Cape Bruny'!N84,'Cape Leeuwin'!N96,'Cape Moreton'!N96,'Charleville'!N96,'Coffs Harbour'!N54,'Dalwallinu'!N50,'Dubbo'!N85,'Esperance'!N96,'Georgetown'!N104,'Hobart'!N88,'Horn Island'!N55,'Karijini North'!N76,'Katanning'!N98,'Launceston'!N104,'Laverton'!N62,'Longreach'!N96,'Low Head'!N97,'Marree'!N98,'Melbourne'!N96,'Miles'!N97,'Moree'!N96,'Nhill'!N102,'Nuriootpa'!N49,'Orbost'!N71,'Point Perpendicular'!N65,'Port Hedland'!N93,'Port Macquarie'!N49,'Rockhampton'!N66,'Sydney'!N96,'Thargomiindah'!N52,'Tibooburra'!N97,'Weipa'!N38,'Wilsons Promontary'!N100,'Wyalong'!N44,'Yamba'!N107)</f>
        <v>1.84818625818626</v>
      </c>
      <c r="H29" t="s" s="14">
        <v>20</v>
      </c>
      <c r="I29" s="11">
        <f>AVERAGE('Albany'!P111,'Amberley'!P65,'Bridgetown'!P98,'Brisbane'!P96,'Broome'!P96,'Bundaberg'!P97,'Butlers Gorge'!P73,'Cabramurra'!P44,'Cape Bruny'!P84,'Cape Leeuwin'!P96,'Cape Moreton'!P96,'Charleville'!P96,'Coffs Harbour'!P54,'Dalwallinu'!P50,'Dubbo'!P85,'Eddytstone Point'!P96,'Esperance'!P96,'Georgetown'!P104,'Hobart'!P88,'Horn Island'!P55,'Karijini North'!P76,'Katanning'!P98,'Launceston'!P104,'Laverton'!P62,'Longreach'!P96,'Low Head'!P97,'Mackay'!P96,'Marree'!P98,'Melbourne'!P96,'Miles'!P97,'Moree'!P96,'Nhill'!P102,'Nuriootpa'!P49,'Orbost'!P71,'Point Perpendicular'!P65,'Port Hedland'!P93,'Port Macquarie'!P49,'Rockhampton'!P66,'Sydney'!P96,'Tarcoola'!P85,'Tennant Creek'!P95,'Thargomiindah'!P52,'Tibooburra'!P97,'Weipa'!P38,'Wilsons Promontary'!P100,'Wyalong'!P44,'Yamba'!P107)</f>
        <v>31.6863354037267</v>
      </c>
      <c r="J29" s="12">
        <f>AVERAGE('Albany'!Q111,'Amberley'!Q65,'Bridgetown'!Q98,'Brisbane'!Q96,'Broome'!Q96,'Bundaberg'!Q97,'Butlers Gorge'!Q73,'Cabramurra'!Q44,'Cape Bruny'!Q84,'Cape Leeuwin'!Q96,'Cape Moreton'!Q96,'Charleville'!Q96,'Coffs Harbour'!Q54,'Dalwallinu'!Q50,'Dubbo'!Q85,'Eddytstone Point'!Q96,'Esperance'!Q96,'Georgetown'!Q104,'Hobart'!Q88,'Horn Island'!Q55,'Karijini North'!Q76,'Katanning'!Q98,'Launceston'!Q104,'Laverton'!Q62,'Longreach'!Q96,'Low Head'!Q97,'Mackay'!Q96,'Marree'!Q98,'Melbourne'!Q96,'Miles'!Q97,'Moree'!Q96,'Nhill'!Q102,'Nuriootpa'!Q49,'Orbost'!Q71,'Point Perpendicular'!Q65,'Port Hedland'!Q93,'Port Macquarie'!Q49,'Rockhampton'!Q66,'Sydney'!Q96,'Tarcoola'!Q85,'Tennant Creek'!Q95,'Thargomiindah'!Q52,'Tibooburra'!Q97,'Weipa'!Q38,'Wilsons Promontary'!Q100,'Wyalong'!Q44,'Yamba'!Q107)</f>
        <v>4.74864944269501</v>
      </c>
      <c r="K29" s="13">
        <f>AVERAGE('Albany'!S111,'Amberley'!S65,'Bridgetown'!S98,'Brisbane'!S96,'Broome'!S96,'Bundaberg'!S97,'Butlers Gorge'!S73,'Cabramurra'!S44,'Cape Bruny'!S84,'Cape Leeuwin'!S96,'Cape Moreton'!S96,'Charleville'!S96,'Coffs Harbour'!S54,'Dalwallinu'!S50,'Dubbo'!S85,'Eddytstone Point'!S96,'Esperance'!S96,'Georgetown'!S104,'Hobart'!S88,'Horn Island'!S55,'Karijini North'!S76,'Katanning'!S98,'Launceston'!S104,'Laverton'!S62,'Longreach'!S96,'Low Head'!S97,'Mackay'!S96,'Marree'!S98,'Melbourne'!S96,'Miles'!S97,'Moree'!S96,'Nhill'!S102,'Nuriootpa'!S49,'Orbost'!S71,'Point Perpendicular'!S65,'Port Hedland'!S93,'Port Macquarie'!S49,'Rockhampton'!S66,'Sydney'!S96,'Tarcoola'!S85,'Tennant Creek'!S95,'Thargomiindah'!S52,'Tibooburra'!S97,'Weipa'!S38,'Wilsons Promontary'!S100,'Wyalong'!S44,'Yamba'!S107)</f>
        <v>15.6863354037267</v>
      </c>
      <c r="L29" s="12">
        <f>AVERAGE('Albany'!T111,'Amberley'!T65,'Bridgetown'!T98,'Brisbane'!T96,'Broome'!T96,'Bundaberg'!T97,'Butlers Gorge'!T73,'Cabramurra'!T44,'Cape Bruny'!T84,'Cape Leeuwin'!T96,'Cape Moreton'!T96,'Charleville'!T96,'Coffs Harbour'!T54,'Dalwallinu'!T50,'Dubbo'!T85,'Eddytstone Point'!T96,'Esperance'!T96,'Georgetown'!T104,'Hobart'!T88,'Horn Island'!T55,'Karijini North'!T76,'Katanning'!T98,'Launceston'!T104,'Laverton'!T62,'Longreach'!T96,'Low Head'!T97,'Mackay'!T96,'Marree'!T98,'Melbourne'!T96,'Miles'!T97,'Moree'!T96,'Nhill'!T102,'Nuriootpa'!T49,'Orbost'!T71,'Point Perpendicular'!T65,'Port Hedland'!T93,'Port Macquarie'!T49,'Rockhampton'!T66,'Sydney'!T96,'Tarcoola'!T85,'Tennant Creek'!T95,'Thargomiindah'!T52,'Tibooburra'!T97,'Weipa'!T38,'Wilsons Promontary'!T100,'Wyalong'!T44,'Yamba'!T107)</f>
        <v>3.71339937979163</v>
      </c>
      <c r="M29" s="13">
        <f>AVERAGE('Albany'!V111,'Amberley'!V65,'Bridgetown'!V98,'Brisbane'!V96,'Broome'!V96,'Bundaberg'!V97,'Butlers Gorge'!V73,'Cabramurra'!V44,'Cape Bruny'!V84,'Cape Leeuwin'!V96,'Cape Moreton'!V96,'Charleville'!V96,'Coffs Harbour'!V54,'Dalwallinu'!V50,'Dubbo'!V85,'Esperance'!V96,'Georgetown'!V104,'Hobart'!V88,'Horn Island'!V55,'Karijini North'!V76,'Katanning'!V98,'Launceston'!V104,'Laverton'!V62,'Longreach'!V96,'Low Head'!V97,'Marree'!V98,'Melbourne'!V96,'Miles'!V97,'Moree'!V96,'Nhill'!V102,'Nuriootpa'!V49,'Orbost'!V71,'Point Perpendicular'!V65,'Port Hedland'!V93,'Port Macquarie'!V49,'Rockhampton'!V66,'Sydney'!V96,'Thargomiindah'!V52,'Tibooburra'!V97,'Weipa'!V38,'Wilsons Promontary'!V100,'Wyalong'!V44,'Yamba'!V107)</f>
        <v>3.14965986394558</v>
      </c>
      <c r="N29" s="12">
        <f>AVERAGE('Albany'!W111,'Amberley'!W65,'Bridgetown'!W98,'Brisbane'!W96,'Broome'!W96,'Bundaberg'!W97,'Butlers Gorge'!W73,'Cabramurra'!W44,'Cape Bruny'!W84,'Cape Leeuwin'!W96,'Cape Moreton'!W96,'Charleville'!W96,'Coffs Harbour'!W54,'Dalwallinu'!W50,'Dubbo'!W85,'Esperance'!W96,'Georgetown'!W104,'Hobart'!W88,'Horn Island'!W55,'Karijini North'!W76,'Katanning'!W98,'Launceston'!W104,'Laverton'!W62,'Longreach'!W96,'Low Head'!W97,'Marree'!W98,'Melbourne'!W96,'Miles'!W97,'Moree'!W96,'Nhill'!W102,'Nuriootpa'!W49,'Orbost'!W71,'Point Perpendicular'!W65,'Port Hedland'!W93,'Port Macquarie'!W49,'Rockhampton'!W66,'Sydney'!W96,'Thargomiindah'!W52,'Tibooburra'!W97,'Weipa'!W38,'Wilsons Promontary'!W100,'Wyalong'!W44,'Yamba'!W107)</f>
        <v>1.83043762921511</v>
      </c>
    </row>
    <row r="30" ht="23" customHeight="1">
      <c r="A30" t="s" s="14">
        <v>21</v>
      </c>
      <c r="B30" s="11">
        <f>AVERAGE('Albany'!B112,'Amberley'!B66,'Bridgetown'!B99,'Brisbane'!B97,'Broome'!B97,'Bundaberg'!B98,'Butlers Gorge'!B74,'Cabramurra'!B45,'Cape Bruny'!B85,'Cape Leeuwin'!B97,'Cape Moreton'!B97,'Charleville'!B97,'Coffs Harbour'!B55,'Dalwallinu'!B51,'Dubbo'!B86,'Eddytstone Point'!B97,'Esperance'!B97,'Georgetown'!B105,'Hobart'!B89,'Horn Island'!B56,'Karijini North'!B77,'Katanning'!B99,'Launceston'!B105,'Laverton'!B63,'Longreach'!B97,'Low Head'!B98,'Mackay'!B97,'Marree'!B99,'Melbourne'!B97,'Miles'!B98,'Moree'!B97,'Nhill'!B103,'Nuriootpa'!B50,'Orbost'!B72,'Point Perpendicular'!B66,'Port Hedland'!B94,'Port Macquarie'!B50,'Rockhampton'!B67,'Sydney'!B97,'Tarcoola'!B86,'Tennant Creek'!B96,'Thargomiindah'!B53,'Tibooburra'!B98,'Weipa'!B39,'Wilsons Promontary'!B101,'Wyalong'!B45,'Yamba'!B108)</f>
        <v>34.5217391304348</v>
      </c>
      <c r="C30" s="12">
        <f>AVERAGE('Albany'!D112,'Amberley'!D66,'Bridgetown'!D99,'Brisbane'!D97,'Broome'!D97,'Bundaberg'!D98,'Butlers Gorge'!D74,'Cabramurra'!D45,'Cape Bruny'!D85,'Cape Leeuwin'!D97,'Cape Moreton'!D97,'Charleville'!D97,'Coffs Harbour'!D55,'Dalwallinu'!D51,'Dubbo'!D86,'Eddytstone Point'!D97,'Esperance'!D97,'Georgetown'!D105,'Hobart'!D89,'Horn Island'!D56,'Karijini North'!D77,'Katanning'!D99,'Launceston'!D105,'Laverton'!D63,'Longreach'!D97,'Low Head'!D98,'Mackay'!D97,'Marree'!D99,'Melbourne'!D97,'Miles'!D98,'Moree'!D97,'Nhill'!D103,'Nuriootpa'!D50,'Orbost'!D72,'Point Perpendicular'!D66,'Port Hedland'!D94,'Port Macquarie'!D50,'Rockhampton'!D67,'Sydney'!D97,'Tarcoola'!D86,'Tennant Creek'!D96,'Thargomiindah'!D53,'Tibooburra'!D98,'Weipa'!D39,'Wilsons Promontary'!D101,'Wyalong'!D45,'Yamba'!D108)</f>
        <v>4.69674088820989</v>
      </c>
      <c r="D30" s="13">
        <f>AVERAGE('Albany'!G112,'Amberley'!G66,'Bridgetown'!G99,'Brisbane'!G97,'Broome'!G97,'Bundaberg'!G98,'Butlers Gorge'!G74,'Cabramurra'!G45,'Cape Bruny'!G85,'Cape Leeuwin'!G97,'Cape Moreton'!G97,'Charleville'!G97,'Coffs Harbour'!G55,'Dalwallinu'!G51,'Dubbo'!G86,'Eddytstone Point'!G97,'Esperance'!G97,'Georgetown'!G105,'Hobart'!G89,'Horn Island'!G56,'Karijini North'!G77,'Katanning'!G99,'Launceston'!G105,'Laverton'!G63,'Longreach'!G97,'Low Head'!G98,'Mackay'!G97,'Marree'!G99,'Melbourne'!G97,'Miles'!G98,'Moree'!G97,'Nhill'!G103,'Nuriootpa'!G50,'Orbost'!G72,'Point Perpendicular'!G66,'Port Hedland'!G94,'Port Macquarie'!G50,'Rockhampton'!G67,'Sydney'!G97,'Tarcoola'!G86,'Tennant Creek'!G96,'Thargomiindah'!G53,'Tibooburra'!G98,'Weipa'!G39,'Wilsons Promontary'!G101,'Wyalong'!G45,'Yamba'!G108)</f>
        <v>17.6739130434783</v>
      </c>
      <c r="E30" s="12">
        <f>AVERAGE('Albany'!I112,'Amberley'!I66,'Bridgetown'!I99,'Brisbane'!I97,'Broome'!I97,'Bundaberg'!I98,'Butlers Gorge'!I74,'Cabramurra'!I45,'Cape Bruny'!I85,'Cape Leeuwin'!I97,'Cape Moreton'!I97,'Charleville'!I97,'Coffs Harbour'!I55,'Dalwallinu'!I51,'Dubbo'!I86,'Eddytstone Point'!I97,'Esperance'!I97,'Georgetown'!I105,'Hobart'!I89,'Horn Island'!I56,'Karijini North'!I77,'Katanning'!I99,'Launceston'!I105,'Laverton'!I63,'Longreach'!I97,'Low Head'!I98,'Mackay'!I97,'Marree'!I99,'Melbourne'!I97,'Miles'!I98,'Moree'!I97,'Nhill'!I103,'Nuriootpa'!I50,'Orbost'!I72,'Point Perpendicular'!I66,'Port Hedland'!I94,'Port Macquarie'!I50,'Rockhampton'!I67,'Sydney'!I97,'Tarcoola'!I86,'Tennant Creek'!I96,'Thargomiindah'!I53,'Tibooburra'!I98,'Weipa'!I39,'Wilsons Promontary'!I101,'Wyalong'!I45,'Yamba'!I108)</f>
        <v>3.69336708824341</v>
      </c>
      <c r="F30" s="13">
        <f>AVERAGE('Albany'!L112,'Amberley'!L66,'Bridgetown'!L99,'Brisbane'!L97,'Broome'!L97,'Bundaberg'!L98,'Butlers Gorge'!L74,'Cabramurra'!L45,'Cape Bruny'!L85,'Cape Leeuwin'!L97,'Cape Moreton'!L97,'Charleville'!L97,'Coffs Harbour'!L55,'Dalwallinu'!L51,'Dubbo'!L86,'Esperance'!L97,'Georgetown'!L105,'Hobart'!L89,'Horn Island'!L56,'Karijini North'!L77,'Katanning'!L99,'Launceston'!L105,'Laverton'!L63,'Longreach'!L97,'Low Head'!L98,'Marree'!L99,'Melbourne'!L97,'Miles'!L98,'Moree'!L97,'Nhill'!L103,'Nuriootpa'!L50,'Orbost'!L72,'Point Perpendicular'!L66,'Port Hedland'!L94,'Port Macquarie'!L50,'Rockhampton'!L67,'Sydney'!L97,'Thargomiindah'!L53,'Tibooburra'!L98,'Weipa'!L39,'Wilsons Promontary'!L101,'Wyalong'!L45,'Yamba'!L108)</f>
        <v>3.64285714285714</v>
      </c>
      <c r="G30" s="12">
        <f>AVERAGE('Albany'!N112,'Amberley'!N66,'Bridgetown'!N99,'Brisbane'!N97,'Broome'!N97,'Bundaberg'!N98,'Butlers Gorge'!N74,'Cabramurra'!N45,'Cape Bruny'!N85,'Cape Leeuwin'!N97,'Cape Moreton'!N97,'Charleville'!N97,'Coffs Harbour'!N55,'Dalwallinu'!N51,'Dubbo'!N86,'Esperance'!N97,'Georgetown'!N105,'Hobart'!N89,'Horn Island'!N56,'Karijini North'!N77,'Katanning'!N99,'Launceston'!N105,'Laverton'!N63,'Longreach'!N97,'Low Head'!N98,'Marree'!N99,'Melbourne'!N97,'Miles'!N98,'Moree'!N97,'Nhill'!N103,'Nuriootpa'!N50,'Orbost'!N72,'Point Perpendicular'!N66,'Port Hedland'!N94,'Port Macquarie'!N50,'Rockhampton'!N67,'Sydney'!N97,'Thargomiindah'!N53,'Tibooburra'!N98,'Weipa'!N39,'Wilsons Promontary'!N101,'Wyalong'!N45,'Yamba'!N108)</f>
        <v>2.32535141434572</v>
      </c>
      <c r="H30" t="s" s="14">
        <v>21</v>
      </c>
      <c r="I30" s="11">
        <f>AVERAGE('Albany'!P112,'Amberley'!P66,'Bridgetown'!P99,'Brisbane'!P97,'Broome'!P97,'Bundaberg'!P98,'Butlers Gorge'!P74,'Cabramurra'!P45,'Cape Bruny'!P85,'Cape Leeuwin'!P97,'Cape Moreton'!P97,'Charleville'!P97,'Coffs Harbour'!P55,'Dalwallinu'!P51,'Dubbo'!P86,'Eddytstone Point'!P97,'Esperance'!P97,'Georgetown'!P105,'Hobart'!P89,'Horn Island'!P56,'Karijini North'!P77,'Katanning'!P99,'Launceston'!P105,'Laverton'!P63,'Longreach'!P97,'Low Head'!P98,'Mackay'!P97,'Marree'!P99,'Melbourne'!P97,'Miles'!P98,'Moree'!P97,'Nhill'!P103,'Nuriootpa'!P50,'Orbost'!P72,'Point Perpendicular'!P66,'Port Hedland'!P94,'Port Macquarie'!P50,'Rockhampton'!P67,'Sydney'!P97,'Tarcoola'!P86,'Tennant Creek'!P96,'Thargomiindah'!P53,'Tibooburra'!P98,'Weipa'!P39,'Wilsons Promontary'!P101,'Wyalong'!P45,'Yamba'!P108)</f>
        <v>32.0407608695652</v>
      </c>
      <c r="J30" s="12">
        <f>AVERAGE('Albany'!Q112,'Amberley'!Q66,'Bridgetown'!Q99,'Brisbane'!Q97,'Broome'!Q97,'Bundaberg'!Q98,'Butlers Gorge'!Q74,'Cabramurra'!Q45,'Cape Bruny'!Q85,'Cape Leeuwin'!Q97,'Cape Moreton'!Q97,'Charleville'!Q97,'Coffs Harbour'!Q55,'Dalwallinu'!Q51,'Dubbo'!Q86,'Eddytstone Point'!Q97,'Esperance'!Q97,'Georgetown'!Q105,'Hobart'!Q89,'Horn Island'!Q56,'Karijini North'!Q77,'Katanning'!Q99,'Launceston'!Q105,'Laverton'!Q63,'Longreach'!Q97,'Low Head'!Q98,'Mackay'!Q97,'Marree'!Q99,'Melbourne'!Q97,'Miles'!Q98,'Moree'!Q97,'Nhill'!Q103,'Nuriootpa'!Q50,'Orbost'!Q72,'Point Perpendicular'!Q66,'Port Hedland'!Q94,'Port Macquarie'!Q50,'Rockhampton'!Q67,'Sydney'!Q97,'Tarcoola'!Q86,'Tennant Creek'!Q96,'Thargomiindah'!Q53,'Tibooburra'!Q98,'Weipa'!Q39,'Wilsons Promontary'!Q101,'Wyalong'!Q45,'Yamba'!Q108)</f>
        <v>4.74216087338437</v>
      </c>
      <c r="K30" s="13">
        <f>AVERAGE('Albany'!S112,'Amberley'!S66,'Bridgetown'!S99,'Brisbane'!S97,'Broome'!S97,'Bundaberg'!S98,'Butlers Gorge'!S74,'Cabramurra'!S45,'Cape Bruny'!S85,'Cape Leeuwin'!S97,'Cape Moreton'!S97,'Charleville'!S97,'Coffs Harbour'!S55,'Dalwallinu'!S51,'Dubbo'!S86,'Eddytstone Point'!S97,'Esperance'!S97,'Georgetown'!S105,'Hobart'!S89,'Horn Island'!S56,'Karijini North'!S77,'Katanning'!S99,'Launceston'!S105,'Laverton'!S63,'Longreach'!S97,'Low Head'!S98,'Mackay'!S97,'Marree'!S99,'Melbourne'!S97,'Miles'!S98,'Moree'!S97,'Nhill'!S103,'Nuriootpa'!S50,'Orbost'!S72,'Point Perpendicular'!S66,'Port Hedland'!S94,'Port Macquarie'!S50,'Rockhampton'!S67,'Sydney'!S97,'Tarcoola'!S86,'Tennant Creek'!S96,'Thargomiindah'!S53,'Tibooburra'!S98,'Weipa'!S39,'Wilsons Promontary'!S101,'Wyalong'!S45,'Yamba'!S108)</f>
        <v>15.9347826086957</v>
      </c>
      <c r="L30" s="12">
        <f>AVERAGE('Albany'!T112,'Amberley'!T66,'Bridgetown'!T99,'Brisbane'!T97,'Broome'!T97,'Bundaberg'!T98,'Butlers Gorge'!T74,'Cabramurra'!T45,'Cape Bruny'!T85,'Cape Leeuwin'!T97,'Cape Moreton'!T97,'Charleville'!T97,'Coffs Harbour'!T55,'Dalwallinu'!T51,'Dubbo'!T86,'Eddytstone Point'!T97,'Esperance'!T97,'Georgetown'!T105,'Hobart'!T89,'Horn Island'!T56,'Karijini North'!T77,'Katanning'!T99,'Launceston'!T105,'Laverton'!T63,'Longreach'!T97,'Low Head'!T98,'Mackay'!T97,'Marree'!T99,'Melbourne'!T97,'Miles'!T98,'Moree'!T97,'Nhill'!T103,'Nuriootpa'!T50,'Orbost'!T72,'Point Perpendicular'!T66,'Port Hedland'!T94,'Port Macquarie'!T50,'Rockhampton'!T67,'Sydney'!T97,'Tarcoola'!T86,'Tennant Creek'!T96,'Thargomiindah'!T53,'Tibooburra'!T98,'Weipa'!T39,'Wilsons Promontary'!T101,'Wyalong'!T45,'Yamba'!T108)</f>
        <v>3.7108953433481</v>
      </c>
      <c r="M30" s="13">
        <f>AVERAGE('Albany'!V112,'Amberley'!V66,'Bridgetown'!V99,'Brisbane'!V97,'Broome'!V97,'Bundaberg'!V98,'Butlers Gorge'!V74,'Cabramurra'!V45,'Cape Bruny'!V85,'Cape Leeuwin'!V97,'Cape Moreton'!V97,'Charleville'!V97,'Coffs Harbour'!V55,'Dalwallinu'!V51,'Dubbo'!V86,'Esperance'!V97,'Georgetown'!V105,'Hobart'!V89,'Horn Island'!V56,'Karijini North'!V77,'Katanning'!V99,'Launceston'!V105,'Laverton'!V63,'Longreach'!V97,'Low Head'!V98,'Marree'!V99,'Melbourne'!V97,'Miles'!V98,'Moree'!V97,'Nhill'!V103,'Nuriootpa'!V50,'Orbost'!V72,'Point Perpendicular'!V66,'Port Hedland'!V94,'Port Macquarie'!V50,'Rockhampton'!V67,'Sydney'!V97,'Thargomiindah'!V53,'Tibooburra'!V98,'Weipa'!V39,'Wilsons Promontary'!V101,'Wyalong'!V45,'Yamba'!V108)</f>
        <v>3.21130952380952</v>
      </c>
      <c r="N30" s="12">
        <f>AVERAGE('Albany'!W112,'Amberley'!W66,'Bridgetown'!W99,'Brisbane'!W97,'Broome'!W97,'Bundaberg'!W98,'Butlers Gorge'!W74,'Cabramurra'!W45,'Cape Bruny'!W85,'Cape Leeuwin'!W97,'Cape Moreton'!W97,'Charleville'!W97,'Coffs Harbour'!W55,'Dalwallinu'!W51,'Dubbo'!W86,'Esperance'!W97,'Georgetown'!W105,'Hobart'!W89,'Horn Island'!W56,'Karijini North'!W77,'Katanning'!W99,'Launceston'!W105,'Laverton'!W63,'Longreach'!W97,'Low Head'!W98,'Marree'!W99,'Melbourne'!W97,'Miles'!W98,'Moree'!W97,'Nhill'!W103,'Nuriootpa'!W50,'Orbost'!W72,'Point Perpendicular'!W66,'Port Hedland'!W94,'Port Macquarie'!W50,'Rockhampton'!W67,'Sydney'!W97,'Thargomiindah'!W53,'Tibooburra'!W98,'Weipa'!W39,'Wilsons Promontary'!W101,'Wyalong'!W45,'Yamba'!W108)</f>
        <v>1.84203511165053</v>
      </c>
    </row>
    <row r="31" ht="23" customHeight="1">
      <c r="A31" t="s" s="14">
        <v>22</v>
      </c>
      <c r="B31" s="11">
        <f>AVERAGE('Albany'!B113,'Amberley'!B67,'Bridgetown'!B100,'Brisbane'!B98,'Broome'!B98,'Bundaberg'!B99,'Butlers Gorge'!B75,'Cabramurra'!B46,'Cape Bruny'!B86,'Cape Leeuwin'!B98,'Cape Moreton'!B98,'Charleville'!B98,'Coffs Harbour'!B56,'Dalwallinu'!B52,'Dubbo'!B87,'Eddytstone Point'!B98,'Esperance'!B98,'Georgetown'!B106,'Hobart'!B90,'Horn Island'!B57,'Karijini North'!B78,'Katanning'!B100,'Launceston'!B106,'Laverton'!B64,'Longreach'!B98,'Low Head'!B99,'Mackay'!B98,'Marree'!B100,'Melbourne'!B98,'Miles'!B99,'Moree'!B98,'Nhill'!B104,'Nuriootpa'!B51,'Orbost'!B73,'Point Perpendicular'!B67,'Port Hedland'!B95,'Port Macquarie'!B51,'Rockhampton'!B68,'Sydney'!B98,'Tarcoola'!B87,'Tennant Creek'!B97,'Thargomiindah'!B54,'Tibooburra'!B99,'Weipa'!B40,'Wilsons Promontary'!B102,'Wyalong'!B46,'Yamba'!B109)</f>
        <v>29.2608695652174</v>
      </c>
      <c r="C31" s="12">
        <f>AVERAGE('Albany'!D113,'Amberley'!D67,'Bridgetown'!D100,'Brisbane'!D98,'Broome'!D98,'Bundaberg'!D99,'Butlers Gorge'!D75,'Cabramurra'!D46,'Cape Bruny'!D86,'Cape Leeuwin'!D98,'Cape Moreton'!D98,'Charleville'!D98,'Coffs Harbour'!D56,'Dalwallinu'!D52,'Dubbo'!D87,'Eddytstone Point'!D98,'Esperance'!D98,'Georgetown'!D106,'Hobart'!D90,'Horn Island'!D57,'Karijini North'!D78,'Katanning'!D100,'Launceston'!D106,'Laverton'!D64,'Longreach'!D98,'Low Head'!D99,'Mackay'!D98,'Marree'!D100,'Melbourne'!D98,'Miles'!D99,'Moree'!D98,'Nhill'!D104,'Nuriootpa'!D51,'Orbost'!D73,'Point Perpendicular'!D67,'Port Hedland'!D95,'Port Macquarie'!D51,'Rockhampton'!D68,'Sydney'!D98,'Tarcoola'!D87,'Tennant Creek'!D97,'Thargomiindah'!D54,'Tibooburra'!D99,'Weipa'!D40,'Wilsons Promontary'!D102,'Wyalong'!D46,'Yamba'!D109)</f>
        <v>4.93312539362984</v>
      </c>
      <c r="D31" s="13">
        <f>AVERAGE('Albany'!G113,'Amberley'!G67,'Bridgetown'!G100,'Brisbane'!G98,'Broome'!G98,'Bundaberg'!G99,'Butlers Gorge'!G75,'Cabramurra'!G46,'Cape Bruny'!G86,'Cape Leeuwin'!G98,'Cape Moreton'!G98,'Charleville'!G98,'Coffs Harbour'!G56,'Dalwallinu'!G52,'Dubbo'!G87,'Eddytstone Point'!G98,'Esperance'!G98,'Georgetown'!G106,'Hobart'!G90,'Horn Island'!G57,'Karijini North'!G78,'Katanning'!G100,'Launceston'!G106,'Laverton'!G64,'Longreach'!G98,'Low Head'!G99,'Mackay'!G98,'Marree'!G100,'Melbourne'!G98,'Miles'!G99,'Moree'!G98,'Nhill'!G104,'Nuriootpa'!G51,'Orbost'!G73,'Point Perpendicular'!G67,'Port Hedland'!G95,'Port Macquarie'!G51,'Rockhampton'!G68,'Sydney'!G98,'Tarcoola'!G87,'Tennant Creek'!G97,'Thargomiindah'!G54,'Tibooburra'!G99,'Weipa'!G40,'Wilsons Promontary'!G102,'Wyalong'!G46,'Yamba'!G109)</f>
        <v>12.9782608695652</v>
      </c>
      <c r="E31" s="12">
        <f>AVERAGE('Albany'!I113,'Amberley'!I67,'Bridgetown'!I100,'Brisbane'!I98,'Broome'!I98,'Bundaberg'!I99,'Butlers Gorge'!I75,'Cabramurra'!I46,'Cape Bruny'!I86,'Cape Leeuwin'!I98,'Cape Moreton'!I98,'Charleville'!I98,'Coffs Harbour'!I56,'Dalwallinu'!I52,'Dubbo'!I87,'Eddytstone Point'!I98,'Esperance'!I98,'Georgetown'!I106,'Hobart'!I90,'Horn Island'!I57,'Karijini North'!I78,'Katanning'!I100,'Launceston'!I106,'Laverton'!I64,'Longreach'!I98,'Low Head'!I99,'Mackay'!I98,'Marree'!I100,'Melbourne'!I98,'Miles'!I99,'Moree'!I98,'Nhill'!I104,'Nuriootpa'!I51,'Orbost'!I73,'Point Perpendicular'!I67,'Port Hedland'!I95,'Port Macquarie'!I51,'Rockhampton'!I68,'Sydney'!I98,'Tarcoola'!I87,'Tennant Creek'!I97,'Thargomiindah'!I54,'Tibooburra'!I99,'Weipa'!I40,'Wilsons Promontary'!I102,'Wyalong'!I46,'Yamba'!I109)</f>
        <v>3.84466159131259</v>
      </c>
      <c r="F31" s="13">
        <f>AVERAGE('Albany'!L113,'Amberley'!L67,'Bridgetown'!L100,'Brisbane'!L98,'Broome'!L98,'Bundaberg'!L99,'Butlers Gorge'!L75,'Cabramurra'!L46,'Cape Bruny'!L86,'Cape Leeuwin'!L98,'Cape Moreton'!L98,'Charleville'!L98,'Coffs Harbour'!L56,'Dalwallinu'!L52,'Dubbo'!L87,'Esperance'!L98,'Georgetown'!L106,'Hobart'!L90,'Horn Island'!L57,'Karijini North'!L78,'Katanning'!L100,'Launceston'!L106,'Laverton'!L64,'Longreach'!L98,'Low Head'!L99,'Marree'!L100,'Melbourne'!L98,'Miles'!L99,'Moree'!L98,'Nhill'!L104,'Nuriootpa'!L51,'Orbost'!L73,'Point Perpendicular'!L67,'Port Hedland'!L95,'Port Macquarie'!L51,'Rockhampton'!L68,'Sydney'!L98,'Thargomiindah'!L54,'Tibooburra'!L99,'Weipa'!L40,'Wilsons Promontary'!L102,'Wyalong'!L46,'Yamba'!L109)</f>
        <v>1.88095238095238</v>
      </c>
      <c r="G31" s="12">
        <f>AVERAGE('Albany'!N113,'Amberley'!N67,'Bridgetown'!N100,'Brisbane'!N98,'Broome'!N98,'Bundaberg'!N99,'Butlers Gorge'!N75,'Cabramurra'!N46,'Cape Bruny'!N86,'Cape Leeuwin'!N98,'Cape Moreton'!N98,'Charleville'!N98,'Coffs Harbour'!N56,'Dalwallinu'!N52,'Dubbo'!N87,'Esperance'!N98,'Georgetown'!N106,'Hobart'!N90,'Horn Island'!N57,'Karijini North'!N78,'Katanning'!N100,'Launceston'!N106,'Laverton'!N64,'Longreach'!N98,'Low Head'!N99,'Marree'!N100,'Melbourne'!N98,'Miles'!N99,'Moree'!N98,'Nhill'!N104,'Nuriootpa'!N51,'Orbost'!N73,'Point Perpendicular'!N67,'Port Hedland'!N95,'Port Macquarie'!N51,'Rockhampton'!N68,'Sydney'!N98,'Thargomiindah'!N54,'Tibooburra'!N99,'Weipa'!N40,'Wilsons Promontary'!N102,'Wyalong'!N46,'Yamba'!N109)</f>
        <v>1.23618551587302</v>
      </c>
      <c r="H31" t="s" s="14">
        <v>22</v>
      </c>
      <c r="I31" s="11">
        <f>AVERAGE('Albany'!P113,'Amberley'!P67,'Bridgetown'!P100,'Brisbane'!P98,'Broome'!P98,'Bundaberg'!P99,'Butlers Gorge'!P75,'Cabramurra'!P46,'Cape Bruny'!P86,'Cape Leeuwin'!P98,'Cape Moreton'!P98,'Charleville'!P98,'Coffs Harbour'!P56,'Dalwallinu'!P52,'Dubbo'!P87,'Eddytstone Point'!P98,'Esperance'!P98,'Georgetown'!P106,'Hobart'!P90,'Horn Island'!P57,'Karijini North'!P78,'Katanning'!P100,'Launceston'!P106,'Laverton'!P64,'Longreach'!P98,'Low Head'!P99,'Mackay'!P98,'Marree'!P100,'Melbourne'!P98,'Miles'!P99,'Moree'!P98,'Nhill'!P104,'Nuriootpa'!P51,'Orbost'!P73,'Point Perpendicular'!P67,'Port Hedland'!P95,'Port Macquarie'!P51,'Rockhampton'!P68,'Sydney'!P98,'Tarcoola'!P87,'Tennant Creek'!P97,'Thargomiindah'!P54,'Tibooburra'!P99,'Weipa'!P40,'Wilsons Promontary'!P102,'Wyalong'!P46,'Yamba'!P109)</f>
        <v>31.731884057971</v>
      </c>
      <c r="J31" s="12">
        <f>AVERAGE('Albany'!Q113,'Amberley'!Q67,'Bridgetown'!Q100,'Brisbane'!Q98,'Broome'!Q98,'Bundaberg'!Q99,'Butlers Gorge'!Q75,'Cabramurra'!Q46,'Cape Bruny'!Q86,'Cape Leeuwin'!Q98,'Cape Moreton'!Q98,'Charleville'!Q98,'Coffs Harbour'!Q56,'Dalwallinu'!Q52,'Dubbo'!Q87,'Eddytstone Point'!Q98,'Esperance'!Q98,'Georgetown'!Q106,'Hobart'!Q90,'Horn Island'!Q57,'Karijini North'!Q78,'Katanning'!Q100,'Launceston'!Q106,'Laverton'!Q64,'Longreach'!Q98,'Low Head'!Q99,'Mackay'!Q98,'Marree'!Q100,'Melbourne'!Q98,'Miles'!Q99,'Moree'!Q98,'Nhill'!Q104,'Nuriootpa'!Q51,'Orbost'!Q73,'Point Perpendicular'!Q67,'Port Hedland'!Q95,'Port Macquarie'!Q51,'Rockhampton'!Q68,'Sydney'!Q98,'Tarcoola'!Q87,'Tennant Creek'!Q97,'Thargomiindah'!Q54,'Tibooburra'!Q99,'Weipa'!Q40,'Wilsons Promontary'!Q102,'Wyalong'!Q46,'Yamba'!Q109)</f>
        <v>4.76337915341164</v>
      </c>
      <c r="K31" s="13">
        <f>AVERAGE('Albany'!S113,'Amberley'!S67,'Bridgetown'!S100,'Brisbane'!S98,'Broome'!S98,'Bundaberg'!S99,'Butlers Gorge'!S75,'Cabramurra'!S46,'Cape Bruny'!S86,'Cape Leeuwin'!S98,'Cape Moreton'!S98,'Charleville'!S98,'Coffs Harbour'!S56,'Dalwallinu'!S52,'Dubbo'!S87,'Eddytstone Point'!S98,'Esperance'!S98,'Georgetown'!S106,'Hobart'!S90,'Horn Island'!S57,'Karijini North'!S78,'Katanning'!S100,'Launceston'!S106,'Laverton'!S64,'Longreach'!S98,'Low Head'!S99,'Mackay'!S98,'Marree'!S100,'Melbourne'!S98,'Miles'!S99,'Moree'!S98,'Nhill'!S104,'Nuriootpa'!S51,'Orbost'!S73,'Point Perpendicular'!S67,'Port Hedland'!S95,'Port Macquarie'!S51,'Rockhampton'!S68,'Sydney'!S98,'Tarcoola'!S87,'Tennant Creek'!S97,'Thargomiindah'!S54,'Tibooburra'!S99,'Weipa'!S40,'Wilsons Promontary'!S102,'Wyalong'!S46,'Yamba'!S109)</f>
        <v>15.6062801932367</v>
      </c>
      <c r="L31" s="12">
        <f>AVERAGE('Albany'!T113,'Amberley'!T67,'Bridgetown'!T100,'Brisbane'!T98,'Broome'!T98,'Bundaberg'!T99,'Butlers Gorge'!T75,'Cabramurra'!T46,'Cape Bruny'!T86,'Cape Leeuwin'!T98,'Cape Moreton'!T98,'Charleville'!T98,'Coffs Harbour'!T56,'Dalwallinu'!T52,'Dubbo'!T87,'Eddytstone Point'!T98,'Esperance'!T98,'Georgetown'!T106,'Hobart'!T90,'Horn Island'!T57,'Karijini North'!T78,'Katanning'!T100,'Launceston'!T106,'Laverton'!T64,'Longreach'!T98,'Low Head'!T99,'Mackay'!T98,'Marree'!T100,'Melbourne'!T98,'Miles'!T99,'Moree'!T98,'Nhill'!T104,'Nuriootpa'!T51,'Orbost'!T73,'Point Perpendicular'!T67,'Port Hedland'!T95,'Port Macquarie'!T51,'Rockhampton'!T68,'Sydney'!T98,'Tarcoola'!T87,'Tennant Creek'!T97,'Thargomiindah'!T54,'Tibooburra'!T99,'Weipa'!T40,'Wilsons Promontary'!T102,'Wyalong'!T46,'Yamba'!T109)</f>
        <v>3.7257582597886</v>
      </c>
      <c r="M31" s="13">
        <f>AVERAGE('Albany'!V113,'Amberley'!V67,'Bridgetown'!V100,'Brisbane'!V98,'Broome'!V98,'Bundaberg'!V99,'Butlers Gorge'!V75,'Cabramurra'!V46,'Cape Bruny'!V86,'Cape Leeuwin'!V98,'Cape Moreton'!V98,'Charleville'!V98,'Coffs Harbour'!V56,'Dalwallinu'!V52,'Dubbo'!V87,'Esperance'!V98,'Georgetown'!V106,'Hobart'!V90,'Horn Island'!V57,'Karijini North'!V78,'Katanning'!V100,'Launceston'!V106,'Laverton'!V64,'Longreach'!V98,'Low Head'!V99,'Marree'!V100,'Melbourne'!V98,'Miles'!V99,'Moree'!V98,'Nhill'!V104,'Nuriootpa'!V51,'Orbost'!V73,'Point Perpendicular'!V67,'Port Hedland'!V95,'Port Macquarie'!V51,'Rockhampton'!V68,'Sydney'!V98,'Thargomiindah'!V54,'Tibooburra'!V99,'Weipa'!V40,'Wilsons Promontary'!V102,'Wyalong'!V46,'Yamba'!V109)</f>
        <v>3.06349206349206</v>
      </c>
      <c r="N31" s="12">
        <f>AVERAGE('Albany'!W113,'Amberley'!W67,'Bridgetown'!W100,'Brisbane'!W98,'Broome'!W98,'Bundaberg'!W99,'Butlers Gorge'!W75,'Cabramurra'!W46,'Cape Bruny'!W86,'Cape Leeuwin'!W98,'Cape Moreton'!W98,'Charleville'!W98,'Coffs Harbour'!W56,'Dalwallinu'!W52,'Dubbo'!W87,'Esperance'!W98,'Georgetown'!W106,'Hobart'!W90,'Horn Island'!W57,'Karijini North'!W78,'Katanning'!W100,'Launceston'!W106,'Laverton'!W64,'Longreach'!W98,'Low Head'!W99,'Marree'!W100,'Melbourne'!W98,'Miles'!W99,'Moree'!W98,'Nhill'!W104,'Nuriootpa'!W51,'Orbost'!W73,'Point Perpendicular'!W67,'Port Hedland'!W95,'Port Macquarie'!W51,'Rockhampton'!W68,'Sydney'!W98,'Thargomiindah'!W54,'Tibooburra'!W99,'Weipa'!W40,'Wilsons Promontary'!W102,'Wyalong'!W46,'Yamba'!W109)</f>
        <v>1.83879757547868</v>
      </c>
    </row>
    <row r="32" ht="23" customHeight="1">
      <c r="A32" t="s" s="14">
        <v>23</v>
      </c>
      <c r="B32" s="11">
        <f>AVERAGE('Albany'!B114,'Amberley'!B68,'Bridgetown'!B101,'Brisbane'!B99,'Broome'!B99,'Bundaberg'!B100,'Butlers Gorge'!B76,'Cabramurra'!B47,'Cape Bruny'!B87,'Cape Leeuwin'!B99,'Cape Moreton'!B99,'Charleville'!B99,'Coffs Harbour'!B57,'Dalwallinu'!B53,'Dubbo'!B88,'Eddytstone Point'!B99,'Esperance'!B99,'Georgetown'!B107,'Hobart'!B91,'Horn Island'!B58,'Karijini North'!B79,'Katanning'!B101,'Launceston'!B107,'Laverton'!B65,'Longreach'!B99,'Low Head'!B100,'Mackay'!B99,'Marree'!B101,'Melbourne'!B99,'Miles'!B100,'Moree'!B99,'Nhill'!B105,'Nuriootpa'!B52,'Orbost'!B74,'Point Perpendicular'!B68,'Port Hedland'!B96,'Port Macquarie'!B52,'Rockhampton'!B69,'Sydney'!B99,'Tarcoola'!B88,'Tennant Creek'!B98,'Thargomiindah'!B55,'Tibooburra'!B100,'Weipa'!B41,'Wilsons Promontary'!B103,'Wyalong'!B47,'Yamba'!B110)</f>
        <v>35.9565217391304</v>
      </c>
      <c r="C32" s="12">
        <f>AVERAGE('Albany'!D114,'Amberley'!D68,'Bridgetown'!D101,'Brisbane'!D99,'Broome'!D99,'Bundaberg'!D100,'Butlers Gorge'!D76,'Cabramurra'!D47,'Cape Bruny'!D87,'Cape Leeuwin'!D99,'Cape Moreton'!D99,'Charleville'!D99,'Coffs Harbour'!D57,'Dalwallinu'!D53,'Dubbo'!D88,'Eddytstone Point'!D99,'Esperance'!D99,'Georgetown'!D107,'Hobart'!D91,'Horn Island'!D58,'Karijini North'!D79,'Katanning'!D101,'Launceston'!D107,'Laverton'!D65,'Longreach'!D99,'Low Head'!D100,'Mackay'!D99,'Marree'!D101,'Melbourne'!D99,'Miles'!D100,'Moree'!D99,'Nhill'!D105,'Nuriootpa'!D52,'Orbost'!D74,'Point Perpendicular'!D68,'Port Hedland'!D96,'Port Macquarie'!D52,'Rockhampton'!D69,'Sydney'!D99,'Tarcoola'!D88,'Tennant Creek'!D98,'Thargomiindah'!D55,'Tibooburra'!D100,'Weipa'!D41,'Wilsons Promontary'!D103,'Wyalong'!D47,'Yamba'!D110)</f>
        <v>4.77305468318411</v>
      </c>
      <c r="D32" s="13">
        <f>AVERAGE('Albany'!G114,'Amberley'!G68,'Bridgetown'!G101,'Brisbane'!G99,'Broome'!G99,'Bundaberg'!G100,'Butlers Gorge'!G76,'Cabramurra'!G47,'Cape Bruny'!G87,'Cape Leeuwin'!G99,'Cape Moreton'!G99,'Charleville'!G99,'Coffs Harbour'!G57,'Dalwallinu'!G53,'Dubbo'!G88,'Eddytstone Point'!G99,'Esperance'!G99,'Georgetown'!G107,'Hobart'!G91,'Horn Island'!G58,'Karijini North'!G79,'Katanning'!G101,'Launceston'!G107,'Laverton'!G65,'Longreach'!G99,'Low Head'!G100,'Mackay'!G99,'Marree'!G101,'Melbourne'!G99,'Miles'!G100,'Moree'!G99,'Nhill'!G105,'Nuriootpa'!G52,'Orbost'!G74,'Point Perpendicular'!G68,'Port Hedland'!G96,'Port Macquarie'!G52,'Rockhampton'!G69,'Sydney'!G99,'Tarcoola'!G88,'Tennant Creek'!G98,'Thargomiindah'!G55,'Tibooburra'!G100,'Weipa'!G41,'Wilsons Promontary'!G103,'Wyalong'!G47,'Yamba'!G110)</f>
        <v>17.7608695652174</v>
      </c>
      <c r="E32" s="12">
        <f>AVERAGE('Albany'!I114,'Amberley'!I68,'Bridgetown'!I101,'Brisbane'!I99,'Broome'!I99,'Bundaberg'!I100,'Butlers Gorge'!I76,'Cabramurra'!I47,'Cape Bruny'!I87,'Cape Leeuwin'!I99,'Cape Moreton'!I99,'Charleville'!I99,'Coffs Harbour'!I57,'Dalwallinu'!I53,'Dubbo'!I88,'Eddytstone Point'!I99,'Esperance'!I99,'Georgetown'!I107,'Hobart'!I91,'Horn Island'!I58,'Karijini North'!I79,'Katanning'!I101,'Launceston'!I107,'Laverton'!I65,'Longreach'!I99,'Low Head'!I100,'Mackay'!I99,'Marree'!I101,'Melbourne'!I99,'Miles'!I100,'Moree'!I99,'Nhill'!I105,'Nuriootpa'!I52,'Orbost'!I74,'Point Perpendicular'!I68,'Port Hedland'!I96,'Port Macquarie'!I52,'Rockhampton'!I69,'Sydney'!I99,'Tarcoola'!I88,'Tennant Creek'!I98,'Thargomiindah'!I55,'Tibooburra'!I100,'Weipa'!I41,'Wilsons Promontary'!I103,'Wyalong'!I47,'Yamba'!I110)</f>
        <v>3.76531703057156</v>
      </c>
      <c r="F32" s="13">
        <f>AVERAGE('Albany'!L114,'Amberley'!L68,'Bridgetown'!L101,'Brisbane'!L99,'Broome'!L99,'Bundaberg'!L100,'Butlers Gorge'!L76,'Cabramurra'!L47,'Cape Bruny'!L87,'Cape Leeuwin'!L99,'Cape Moreton'!L99,'Charleville'!L99,'Coffs Harbour'!L57,'Dalwallinu'!L53,'Dubbo'!L88,'Esperance'!L99,'Georgetown'!L107,'Hobart'!L91,'Horn Island'!L58,'Karijini North'!L79,'Katanning'!L101,'Launceston'!L107,'Laverton'!L65,'Longreach'!L99,'Low Head'!L100,'Marree'!L101,'Melbourne'!L99,'Miles'!L100,'Moree'!L99,'Nhill'!L105,'Nuriootpa'!L52,'Orbost'!L74,'Point Perpendicular'!L68,'Port Hedland'!L96,'Port Macquarie'!L52,'Rockhampton'!L69,'Sydney'!L99,'Thargomiindah'!L55,'Tibooburra'!L100,'Weipa'!L41,'Wilsons Promontary'!L103,'Wyalong'!L47,'Yamba'!L110)</f>
        <v>3.30952380952381</v>
      </c>
      <c r="G32" s="12">
        <f>AVERAGE('Albany'!N114,'Amberley'!N68,'Bridgetown'!N101,'Brisbane'!N99,'Broome'!N99,'Bundaberg'!N100,'Butlers Gorge'!N76,'Cabramurra'!N47,'Cape Bruny'!N87,'Cape Leeuwin'!N99,'Cape Moreton'!N99,'Charleville'!N99,'Coffs Harbour'!N57,'Dalwallinu'!N53,'Dubbo'!N88,'Esperance'!N99,'Georgetown'!N107,'Hobart'!N91,'Horn Island'!N58,'Karijini North'!N79,'Katanning'!N101,'Launceston'!N107,'Laverton'!N65,'Longreach'!N99,'Low Head'!N100,'Marree'!N101,'Melbourne'!N99,'Miles'!N100,'Moree'!N99,'Nhill'!N105,'Nuriootpa'!N52,'Orbost'!N74,'Point Perpendicular'!N68,'Port Hedland'!N96,'Port Macquarie'!N52,'Rockhampton'!N69,'Sydney'!N99,'Thargomiindah'!N55,'Tibooburra'!N100,'Weipa'!N41,'Wilsons Promontary'!N103,'Wyalong'!N47,'Yamba'!N110)</f>
        <v>1.57573115952148</v>
      </c>
      <c r="H32" t="s" s="14">
        <v>23</v>
      </c>
      <c r="I32" s="11">
        <f>AVERAGE('Albany'!P114,'Amberley'!P68,'Bridgetown'!P101,'Brisbane'!P99,'Broome'!P99,'Bundaberg'!P100,'Butlers Gorge'!P76,'Cabramurra'!P47,'Cape Bruny'!P87,'Cape Leeuwin'!P99,'Cape Moreton'!P99,'Charleville'!P99,'Coffs Harbour'!P57,'Dalwallinu'!P53,'Dubbo'!P88,'Eddytstone Point'!P99,'Esperance'!P99,'Georgetown'!P107,'Hobart'!P91,'Horn Island'!P58,'Karijini North'!P79,'Katanning'!P101,'Launceston'!P107,'Laverton'!P65,'Longreach'!P99,'Low Head'!P100,'Mackay'!P99,'Marree'!P101,'Melbourne'!P99,'Miles'!P100,'Moree'!P99,'Nhill'!P105,'Nuriootpa'!P52,'Orbost'!P74,'Point Perpendicular'!P68,'Port Hedland'!P96,'Port Macquarie'!P52,'Rockhampton'!P69,'Sydney'!P99,'Tarcoola'!P88,'Tennant Creek'!P98,'Thargomiindah'!P55,'Tibooburra'!P100,'Weipa'!P41,'Wilsons Promontary'!P103,'Wyalong'!P47,'Yamba'!P110)</f>
        <v>32.154347826087</v>
      </c>
      <c r="J32" s="12">
        <f>AVERAGE('Albany'!Q114,'Amberley'!Q68,'Bridgetown'!Q101,'Brisbane'!Q99,'Broome'!Q99,'Bundaberg'!Q100,'Butlers Gorge'!Q76,'Cabramurra'!Q47,'Cape Bruny'!Q87,'Cape Leeuwin'!Q99,'Cape Moreton'!Q99,'Charleville'!Q99,'Coffs Harbour'!Q57,'Dalwallinu'!Q53,'Dubbo'!Q88,'Eddytstone Point'!Q99,'Esperance'!Q99,'Georgetown'!Q107,'Hobart'!Q91,'Horn Island'!Q58,'Karijini North'!Q79,'Katanning'!Q101,'Launceston'!Q107,'Laverton'!Q65,'Longreach'!Q99,'Low Head'!Q100,'Mackay'!Q99,'Marree'!Q101,'Melbourne'!Q99,'Miles'!Q100,'Moree'!Q99,'Nhill'!Q105,'Nuriootpa'!Q52,'Orbost'!Q74,'Point Perpendicular'!Q68,'Port Hedland'!Q96,'Port Macquarie'!Q52,'Rockhampton'!Q69,'Sydney'!Q99,'Tarcoola'!Q88,'Tennant Creek'!Q98,'Thargomiindah'!Q55,'Tibooburra'!Q100,'Weipa'!Q41,'Wilsons Promontary'!Q103,'Wyalong'!Q47,'Yamba'!Q110)</f>
        <v>4.76434670638889</v>
      </c>
      <c r="K32" s="13">
        <f>AVERAGE('Albany'!S114,'Amberley'!S68,'Bridgetown'!S101,'Brisbane'!S99,'Broome'!S99,'Bundaberg'!S100,'Butlers Gorge'!S76,'Cabramurra'!S47,'Cape Bruny'!S87,'Cape Leeuwin'!S99,'Cape Moreton'!S99,'Charleville'!S99,'Coffs Harbour'!S57,'Dalwallinu'!S53,'Dubbo'!S88,'Eddytstone Point'!S99,'Esperance'!S99,'Georgetown'!S107,'Hobart'!S91,'Horn Island'!S58,'Karijini North'!S79,'Katanning'!S101,'Launceston'!S107,'Laverton'!S65,'Longreach'!S99,'Low Head'!S100,'Mackay'!S99,'Marree'!S101,'Melbourne'!S99,'Miles'!S100,'Moree'!S99,'Nhill'!S105,'Nuriootpa'!S52,'Orbost'!S74,'Point Perpendicular'!S68,'Port Hedland'!S96,'Port Macquarie'!S52,'Rockhampton'!S69,'Sydney'!S99,'Tarcoola'!S88,'Tennant Creek'!S98,'Thargomiindah'!S55,'Tibooburra'!S100,'Weipa'!S41,'Wilsons Promontary'!S103,'Wyalong'!S47,'Yamba'!S110)</f>
        <v>15.8217391304348</v>
      </c>
      <c r="L32" s="12">
        <f>AVERAGE('Albany'!T114,'Amberley'!T68,'Bridgetown'!T101,'Brisbane'!T99,'Broome'!T99,'Bundaberg'!T100,'Butlers Gorge'!T76,'Cabramurra'!T47,'Cape Bruny'!T87,'Cape Leeuwin'!T99,'Cape Moreton'!T99,'Charleville'!T99,'Coffs Harbour'!T57,'Dalwallinu'!T53,'Dubbo'!T88,'Eddytstone Point'!T99,'Esperance'!T99,'Georgetown'!T107,'Hobart'!T91,'Horn Island'!T58,'Karijini North'!T79,'Katanning'!T101,'Launceston'!T107,'Laverton'!T65,'Longreach'!T99,'Low Head'!T100,'Mackay'!T99,'Marree'!T101,'Melbourne'!T99,'Miles'!T100,'Moree'!T99,'Nhill'!T105,'Nuriootpa'!T52,'Orbost'!T74,'Point Perpendicular'!T68,'Port Hedland'!T96,'Port Macquarie'!T52,'Rockhampton'!T69,'Sydney'!T99,'Tarcoola'!T88,'Tennant Creek'!T98,'Thargomiindah'!T55,'Tibooburra'!T100,'Weipa'!T41,'Wilsons Promontary'!T103,'Wyalong'!T47,'Yamba'!T110)</f>
        <v>3.72971413686689</v>
      </c>
      <c r="M32" s="13">
        <f>AVERAGE('Albany'!V114,'Amberley'!V68,'Bridgetown'!V101,'Brisbane'!V99,'Broome'!V99,'Bundaberg'!V100,'Butlers Gorge'!V76,'Cabramurra'!V47,'Cape Bruny'!V87,'Cape Leeuwin'!V99,'Cape Moreton'!V99,'Charleville'!V99,'Coffs Harbour'!V57,'Dalwallinu'!V53,'Dubbo'!V88,'Esperance'!V99,'Georgetown'!V107,'Hobart'!V91,'Horn Island'!V58,'Karijini North'!V79,'Katanning'!V101,'Launceston'!V107,'Laverton'!V65,'Longreach'!V99,'Low Head'!V100,'Marree'!V101,'Melbourne'!V99,'Miles'!V100,'Moree'!V99,'Nhill'!V105,'Nuriootpa'!V52,'Orbost'!V74,'Point Perpendicular'!V68,'Port Hedland'!V96,'Port Macquarie'!V52,'Rockhampton'!V69,'Sydney'!V99,'Thargomiindah'!V55,'Tibooburra'!V100,'Weipa'!V41,'Wilsons Promontary'!V103,'Wyalong'!V47,'Yamba'!V110)</f>
        <v>3.08809523809524</v>
      </c>
      <c r="N32" s="12">
        <f>AVERAGE('Albany'!W114,'Amberley'!W68,'Bridgetown'!W101,'Brisbane'!W99,'Broome'!W99,'Bundaberg'!W100,'Butlers Gorge'!W76,'Cabramurra'!W47,'Cape Bruny'!W87,'Cape Leeuwin'!W99,'Cape Moreton'!W99,'Charleville'!W99,'Coffs Harbour'!W57,'Dalwallinu'!W53,'Dubbo'!W88,'Esperance'!W99,'Georgetown'!W107,'Hobart'!W91,'Horn Island'!W58,'Karijini North'!W79,'Katanning'!W101,'Launceston'!W107,'Laverton'!W65,'Longreach'!W99,'Low Head'!W100,'Marree'!W101,'Melbourne'!W99,'Miles'!W100,'Moree'!W99,'Nhill'!W105,'Nuriootpa'!W52,'Orbost'!W74,'Point Perpendicular'!W68,'Port Hedland'!W96,'Port Macquarie'!W52,'Rockhampton'!W69,'Sydney'!W99,'Thargomiindah'!W55,'Tibooburra'!W100,'Weipa'!W41,'Wilsons Promontary'!W103,'Wyalong'!W47,'Yamba'!W110)</f>
        <v>1.85436401087504</v>
      </c>
    </row>
    <row r="33" ht="23" customHeight="1">
      <c r="A33" t="s" s="14">
        <v>24</v>
      </c>
      <c r="B33" s="11">
        <f>AVERAGE('Albany'!B115,'Amberley'!B69,'Bridgetown'!B102,'Brisbane'!B100,'Broome'!B100,'Bundaberg'!B101,'Butlers Gorge'!B77,'Cabramurra'!B48,'Cape Bruny'!B88,'Cape Leeuwin'!B100,'Cape Moreton'!B100,'Charleville'!B100,'Coffs Harbour'!B58,'Dalwallinu'!B54,'Dubbo'!B89,'Eddytstone Point'!B100,'Esperance'!B100,'Georgetown'!B108,'Hobart'!B92,'Horn Island'!B59,'Karijini North'!B80,'Katanning'!B102,'Launceston'!B108,'Laverton'!B66,'Longreach'!B100,'Low Head'!B101,'Mackay'!B100,'Marree'!B102,'Melbourne'!B100,'Miles'!B101,'Moree'!B100,'Nhill'!B106,'Nuriootpa'!B53,'Orbost'!B75,'Point Perpendicular'!B69,'Port Hedland'!B97,'Port Macquarie'!B53,'Rockhampton'!B70,'Sydney'!B100,'Tarcoola'!B89,'Tennant Creek'!B99,'Thargomiindah'!B56,'Tibooburra'!B101,'Weipa'!B42,'Wilsons Promontary'!B104,'Wyalong'!B48,'Yamba'!B111)</f>
        <v>33.7608695652174</v>
      </c>
      <c r="C33" s="12">
        <f>AVERAGE('Albany'!D115,'Amberley'!D69,'Bridgetown'!D102,'Brisbane'!D100,'Broome'!D100,'Bundaberg'!D101,'Butlers Gorge'!D77,'Cabramurra'!D48,'Cape Bruny'!D88,'Cape Leeuwin'!D100,'Cape Moreton'!D100,'Charleville'!D100,'Coffs Harbour'!D58,'Dalwallinu'!D54,'Dubbo'!D89,'Eddytstone Point'!D100,'Esperance'!D100,'Georgetown'!D108,'Hobart'!D92,'Horn Island'!D59,'Karijini North'!D80,'Katanning'!D102,'Launceston'!D108,'Laverton'!D66,'Longreach'!D100,'Low Head'!D101,'Mackay'!D100,'Marree'!D102,'Melbourne'!D100,'Miles'!D101,'Moree'!D100,'Nhill'!D106,'Nuriootpa'!D53,'Orbost'!D75,'Point Perpendicular'!D69,'Port Hedland'!D97,'Port Macquarie'!D53,'Rockhampton'!D70,'Sydney'!D100,'Tarcoola'!D89,'Tennant Creek'!D99,'Thargomiindah'!D56,'Tibooburra'!D101,'Weipa'!D42,'Wilsons Promontary'!D104,'Wyalong'!D48,'Yamba'!D111)</f>
        <v>4.67009394621914</v>
      </c>
      <c r="D33" s="13">
        <f>AVERAGE('Albany'!G115,'Amberley'!G69,'Bridgetown'!G102,'Brisbane'!G100,'Broome'!G100,'Bundaberg'!G101,'Butlers Gorge'!G77,'Cabramurra'!G48,'Cape Bruny'!G88,'Cape Leeuwin'!G100,'Cape Moreton'!G100,'Charleville'!G100,'Coffs Harbour'!G58,'Dalwallinu'!G54,'Dubbo'!G89,'Eddytstone Point'!G100,'Esperance'!G100,'Georgetown'!G108,'Hobart'!G92,'Horn Island'!G59,'Karijini North'!G80,'Katanning'!G102,'Launceston'!G108,'Laverton'!G66,'Longreach'!G100,'Low Head'!G101,'Mackay'!G100,'Marree'!G102,'Melbourne'!G100,'Miles'!G101,'Moree'!G100,'Nhill'!G106,'Nuriootpa'!G53,'Orbost'!G75,'Point Perpendicular'!G69,'Port Hedland'!G97,'Port Macquarie'!G53,'Rockhampton'!G70,'Sydney'!G100,'Tarcoola'!G89,'Tennant Creek'!G99,'Thargomiindah'!G56,'Tibooburra'!G101,'Weipa'!G42,'Wilsons Promontary'!G104,'Wyalong'!G48,'Yamba'!G111)</f>
        <v>17.0217391304348</v>
      </c>
      <c r="E33" s="12">
        <f>AVERAGE('Albany'!I115,'Amberley'!I69,'Bridgetown'!I102,'Brisbane'!I100,'Broome'!I100,'Bundaberg'!I101,'Butlers Gorge'!I77,'Cabramurra'!I48,'Cape Bruny'!I88,'Cape Leeuwin'!I100,'Cape Moreton'!I100,'Charleville'!I100,'Coffs Harbour'!I58,'Dalwallinu'!I54,'Dubbo'!I89,'Eddytstone Point'!I100,'Esperance'!I100,'Georgetown'!I108,'Hobart'!I92,'Horn Island'!I59,'Karijini North'!I80,'Katanning'!I102,'Launceston'!I108,'Laverton'!I66,'Longreach'!I100,'Low Head'!I101,'Mackay'!I100,'Marree'!I102,'Melbourne'!I100,'Miles'!I101,'Moree'!I100,'Nhill'!I106,'Nuriootpa'!I53,'Orbost'!I75,'Point Perpendicular'!I69,'Port Hedland'!I97,'Port Macquarie'!I53,'Rockhampton'!I70,'Sydney'!I100,'Tarcoola'!I89,'Tennant Creek'!I99,'Thargomiindah'!I56,'Tibooburra'!I101,'Weipa'!I42,'Wilsons Promontary'!I104,'Wyalong'!I48,'Yamba'!I111)</f>
        <v>3.64892189545443</v>
      </c>
      <c r="F33" s="13">
        <f>AVERAGE('Albany'!L115,'Amberley'!L69,'Bridgetown'!L102,'Brisbane'!L100,'Broome'!L100,'Bundaberg'!L101,'Butlers Gorge'!L77,'Cabramurra'!L48,'Cape Bruny'!L88,'Cape Leeuwin'!L100,'Cape Moreton'!L100,'Charleville'!L100,'Coffs Harbour'!L58,'Dalwallinu'!L54,'Dubbo'!L89,'Esperance'!L100,'Georgetown'!L108,'Hobart'!L92,'Horn Island'!L59,'Karijini North'!L80,'Katanning'!L102,'Launceston'!L108,'Laverton'!L66,'Longreach'!L100,'Low Head'!L101,'Marree'!L102,'Melbourne'!L100,'Miles'!L101,'Moree'!L100,'Nhill'!L106,'Nuriootpa'!L53,'Orbost'!L75,'Point Perpendicular'!L69,'Port Hedland'!L97,'Port Macquarie'!L53,'Rockhampton'!L70,'Sydney'!L100,'Thargomiindah'!L56,'Tibooburra'!L101,'Weipa'!L42,'Wilsons Promontary'!L104,'Wyalong'!L48,'Yamba'!L111)</f>
        <v>3.35714285714286</v>
      </c>
      <c r="G33" s="12">
        <f>AVERAGE('Albany'!N115,'Amberley'!N69,'Bridgetown'!N102,'Brisbane'!N100,'Broome'!N100,'Bundaberg'!N101,'Butlers Gorge'!N77,'Cabramurra'!N48,'Cape Bruny'!N88,'Cape Leeuwin'!N100,'Cape Moreton'!N100,'Charleville'!N100,'Coffs Harbour'!N58,'Dalwallinu'!N54,'Dubbo'!N89,'Esperance'!N100,'Georgetown'!N108,'Hobart'!N92,'Horn Island'!N59,'Karijini North'!N80,'Katanning'!N102,'Launceston'!N108,'Laverton'!N66,'Longreach'!N100,'Low Head'!N101,'Marree'!N102,'Melbourne'!N100,'Miles'!N101,'Moree'!N100,'Nhill'!N106,'Nuriootpa'!N53,'Orbost'!N75,'Point Perpendicular'!N69,'Port Hedland'!N97,'Port Macquarie'!N53,'Rockhampton'!N70,'Sydney'!N100,'Thargomiindah'!N56,'Tibooburra'!N101,'Weipa'!N42,'Wilsons Promontary'!N104,'Wyalong'!N48,'Yamba'!N111)</f>
        <v>1.93466765873016</v>
      </c>
      <c r="H33" t="s" s="14">
        <v>24</v>
      </c>
      <c r="I33" s="11">
        <f>AVERAGE('Albany'!P115,'Amberley'!P69,'Bridgetown'!P102,'Brisbane'!P100,'Broome'!P100,'Bundaberg'!P101,'Butlers Gorge'!P77,'Cabramurra'!P48,'Cape Bruny'!P88,'Cape Leeuwin'!P100,'Cape Moreton'!P100,'Charleville'!P100,'Coffs Harbour'!P58,'Dalwallinu'!P54,'Dubbo'!P89,'Eddytstone Point'!P100,'Esperance'!P100,'Georgetown'!P108,'Hobart'!P92,'Horn Island'!P59,'Karijini North'!P80,'Katanning'!P102,'Launceston'!P108,'Laverton'!P66,'Longreach'!P100,'Low Head'!P101,'Mackay'!P100,'Marree'!P102,'Melbourne'!P100,'Miles'!P101,'Moree'!P100,'Nhill'!P106,'Nuriootpa'!P53,'Orbost'!P75,'Point Perpendicular'!P69,'Port Hedland'!P97,'Port Macquarie'!P53,'Rockhampton'!P70,'Sydney'!P100,'Tarcoola'!P89,'Tennant Creek'!P99,'Thargomiindah'!P56,'Tibooburra'!P101,'Weipa'!P42,'Wilsons Promontary'!P104,'Wyalong'!P48,'Yamba'!P111)</f>
        <v>32.300395256917</v>
      </c>
      <c r="J33" s="12">
        <f>AVERAGE('Albany'!Q115,'Amberley'!Q69,'Bridgetown'!Q102,'Brisbane'!Q100,'Broome'!Q100,'Bundaberg'!Q101,'Butlers Gorge'!Q77,'Cabramurra'!Q48,'Cape Bruny'!Q88,'Cape Leeuwin'!Q100,'Cape Moreton'!Q100,'Charleville'!Q100,'Coffs Harbour'!Q58,'Dalwallinu'!Q54,'Dubbo'!Q89,'Eddytstone Point'!Q100,'Esperance'!Q100,'Georgetown'!Q108,'Hobart'!Q92,'Horn Island'!Q59,'Karijini North'!Q80,'Katanning'!Q102,'Launceston'!Q108,'Laverton'!Q66,'Longreach'!Q100,'Low Head'!Q101,'Mackay'!Q100,'Marree'!Q102,'Melbourne'!Q100,'Miles'!Q101,'Moree'!Q100,'Nhill'!Q106,'Nuriootpa'!Q53,'Orbost'!Q75,'Point Perpendicular'!Q69,'Port Hedland'!Q97,'Port Macquarie'!Q53,'Rockhampton'!Q70,'Sydney'!Q100,'Tarcoola'!Q89,'Tennant Creek'!Q99,'Thargomiindah'!Q56,'Tibooburra'!Q101,'Weipa'!Q42,'Wilsons Promontary'!Q104,'Wyalong'!Q48,'Yamba'!Q111)</f>
        <v>4.75577827364618</v>
      </c>
      <c r="K33" s="13">
        <f>AVERAGE('Albany'!S115,'Amberley'!S69,'Bridgetown'!S102,'Brisbane'!S100,'Broome'!S100,'Bundaberg'!S101,'Butlers Gorge'!S77,'Cabramurra'!S48,'Cape Bruny'!S88,'Cape Leeuwin'!S100,'Cape Moreton'!S100,'Charleville'!S100,'Coffs Harbour'!S58,'Dalwallinu'!S54,'Dubbo'!S89,'Eddytstone Point'!S100,'Esperance'!S100,'Georgetown'!S108,'Hobart'!S92,'Horn Island'!S59,'Karijini North'!S80,'Katanning'!S102,'Launceston'!S108,'Laverton'!S66,'Longreach'!S100,'Low Head'!S101,'Mackay'!S100,'Marree'!S102,'Melbourne'!S100,'Miles'!S101,'Moree'!S100,'Nhill'!S106,'Nuriootpa'!S53,'Orbost'!S75,'Point Perpendicular'!S69,'Port Hedland'!S97,'Port Macquarie'!S53,'Rockhampton'!S70,'Sydney'!S100,'Tarcoola'!S89,'Tennant Creek'!S99,'Thargomiindah'!S56,'Tibooburra'!S101,'Weipa'!S42,'Wilsons Promontary'!S104,'Wyalong'!S48,'Yamba'!S111)</f>
        <v>15.9308300395257</v>
      </c>
      <c r="L33" s="12">
        <f>AVERAGE('Albany'!T115,'Amberley'!T69,'Bridgetown'!T102,'Brisbane'!T100,'Broome'!T100,'Bundaberg'!T101,'Butlers Gorge'!T77,'Cabramurra'!T48,'Cape Bruny'!T88,'Cape Leeuwin'!T100,'Cape Moreton'!T100,'Charleville'!T100,'Coffs Harbour'!T58,'Dalwallinu'!T54,'Dubbo'!T89,'Eddytstone Point'!T100,'Esperance'!T100,'Georgetown'!T108,'Hobart'!T92,'Horn Island'!T59,'Karijini North'!T80,'Katanning'!T102,'Launceston'!T108,'Laverton'!T66,'Longreach'!T100,'Low Head'!T101,'Mackay'!T100,'Marree'!T102,'Melbourne'!T100,'Miles'!T101,'Moree'!T100,'Nhill'!T106,'Nuriootpa'!T53,'Orbost'!T75,'Point Perpendicular'!T69,'Port Hedland'!T97,'Port Macquarie'!T53,'Rockhampton'!T70,'Sydney'!T100,'Tarcoola'!T89,'Tennant Creek'!T99,'Thargomiindah'!T56,'Tibooburra'!T101,'Weipa'!T42,'Wilsons Promontary'!T104,'Wyalong'!T48,'Yamba'!T111)</f>
        <v>3.72236938764758</v>
      </c>
      <c r="M33" s="13">
        <f>AVERAGE('Albany'!V115,'Amberley'!V69,'Bridgetown'!V102,'Brisbane'!V100,'Broome'!V100,'Bundaberg'!V101,'Butlers Gorge'!V77,'Cabramurra'!V48,'Cape Bruny'!V88,'Cape Leeuwin'!V100,'Cape Moreton'!V100,'Charleville'!V100,'Coffs Harbour'!V58,'Dalwallinu'!V54,'Dubbo'!V89,'Esperance'!V100,'Georgetown'!V108,'Hobart'!V92,'Horn Island'!V59,'Karijini North'!V80,'Katanning'!V102,'Launceston'!V108,'Laverton'!V66,'Longreach'!V100,'Low Head'!V101,'Marree'!V102,'Melbourne'!V100,'Miles'!V101,'Moree'!V100,'Nhill'!V106,'Nuriootpa'!V53,'Orbost'!V75,'Point Perpendicular'!V69,'Port Hedland'!V97,'Port Macquarie'!V53,'Rockhampton'!V70,'Sydney'!V100,'Thargomiindah'!V56,'Tibooburra'!V101,'Weipa'!V42,'Wilsons Promontary'!V104,'Wyalong'!V48,'Yamba'!V111)</f>
        <v>3.11255411255411</v>
      </c>
      <c r="N33" s="12">
        <f>AVERAGE('Albany'!W115,'Amberley'!W69,'Bridgetown'!W102,'Brisbane'!W100,'Broome'!W100,'Bundaberg'!W101,'Butlers Gorge'!W77,'Cabramurra'!W48,'Cape Bruny'!W88,'Cape Leeuwin'!W100,'Cape Moreton'!W100,'Charleville'!W100,'Coffs Harbour'!W58,'Dalwallinu'!W54,'Dubbo'!W89,'Esperance'!W100,'Georgetown'!W108,'Hobart'!W92,'Horn Island'!W59,'Karijini North'!W80,'Katanning'!W102,'Launceston'!W108,'Laverton'!W66,'Longreach'!W100,'Low Head'!W101,'Marree'!W102,'Melbourne'!W100,'Miles'!W101,'Moree'!W100,'Nhill'!W106,'Nuriootpa'!W53,'Orbost'!W75,'Point Perpendicular'!W69,'Port Hedland'!W97,'Port Macquarie'!W53,'Rockhampton'!W70,'Sydney'!W100,'Thargomiindah'!W56,'Tibooburra'!W101,'Weipa'!W42,'Wilsons Promontary'!W104,'Wyalong'!W48,'Yamba'!W111)</f>
        <v>1.83988526204585</v>
      </c>
    </row>
    <row r="34" ht="23" customHeight="1">
      <c r="A34" t="s" s="14">
        <v>25</v>
      </c>
      <c r="B34" s="11">
        <f>AVERAGE('Albany'!B116,'Amberley'!B70,'Bridgetown'!B103,'Brisbane'!B101,'Broome'!B101,'Bundaberg'!B102,'Butlers Gorge'!B78,'Cabramurra'!B49,'Cape Bruny'!B89,'Cape Leeuwin'!B101,'Cape Moreton'!B101,'Charleville'!B101,'Coffs Harbour'!B59,'Dalwallinu'!B55,'Dubbo'!B90,'Eddytstone Point'!B101,'Esperance'!B101,'Georgetown'!B109,'Hobart'!B93,'Horn Island'!B60,'Karijini North'!B81,'Katanning'!B103,'Launceston'!B109,'Laverton'!B67,'Longreach'!B101,'Low Head'!B102,'Mackay'!B101,'Marree'!B103,'Melbourne'!B101,'Miles'!B102,'Moree'!B101,'Nhill'!B107,'Nuriootpa'!B54,'Orbost'!B76,'Point Perpendicular'!B70,'Port Hedland'!B98,'Port Macquarie'!B54,'Rockhampton'!B71,'Sydney'!B101,'Tarcoola'!B90,'Tennant Creek'!B100,'Thargomiindah'!B57,'Tibooburra'!B102,'Weipa'!B43,'Wilsons Promontary'!B105,'Wyalong'!B49,'Yamba'!B112)</f>
        <v>31.8444444444444</v>
      </c>
      <c r="C34" s="12">
        <f>AVERAGE('Albany'!D116,'Amberley'!D70,'Bridgetown'!D103,'Brisbane'!D101,'Broome'!D101,'Bundaberg'!D102,'Butlers Gorge'!D78,'Cabramurra'!D49,'Cape Bruny'!D89,'Cape Leeuwin'!D101,'Cape Moreton'!D101,'Charleville'!D101,'Coffs Harbour'!D59,'Dalwallinu'!D55,'Dubbo'!D90,'Eddytstone Point'!D101,'Esperance'!D101,'Georgetown'!D109,'Hobart'!D93,'Horn Island'!D60,'Karijini North'!D81,'Katanning'!D103,'Launceston'!D109,'Laverton'!D67,'Longreach'!D101,'Low Head'!D102,'Mackay'!D101,'Marree'!D103,'Melbourne'!D101,'Miles'!D102,'Moree'!D101,'Nhill'!D107,'Nuriootpa'!D54,'Orbost'!D76,'Point Perpendicular'!D70,'Port Hedland'!D98,'Port Macquarie'!D54,'Rockhampton'!D71,'Sydney'!D101,'Tarcoola'!D90,'Tennant Creek'!D100,'Thargomiindah'!D57,'Tibooburra'!D102,'Weipa'!D43,'Wilsons Promontary'!D105,'Wyalong'!D49,'Yamba'!D112)</f>
        <v>4.79988229416035</v>
      </c>
      <c r="D34" s="13">
        <f>AVERAGE('Albany'!G116,'Amberley'!G70,'Bridgetown'!G103,'Brisbane'!G101,'Broome'!G101,'Bundaberg'!G102,'Butlers Gorge'!G78,'Cabramurra'!G49,'Cape Bruny'!G89,'Cape Leeuwin'!G101,'Cape Moreton'!G101,'Charleville'!G101,'Coffs Harbour'!G59,'Dalwallinu'!G55,'Dubbo'!G90,'Eddytstone Point'!G101,'Esperance'!G101,'Georgetown'!G109,'Hobart'!G93,'Horn Island'!G60,'Karijini North'!G81,'Katanning'!G103,'Launceston'!G109,'Laverton'!G67,'Longreach'!G101,'Low Head'!G102,'Mackay'!G101,'Marree'!G103,'Melbourne'!G101,'Miles'!G102,'Moree'!G101,'Nhill'!G107,'Nuriootpa'!G54,'Orbost'!G76,'Point Perpendicular'!G70,'Port Hedland'!G98,'Port Macquarie'!G54,'Rockhampton'!G71,'Sydney'!G101,'Tarcoola'!G90,'Tennant Creek'!G100,'Thargomiindah'!G57,'Tibooburra'!G102,'Weipa'!G43,'Wilsons Promontary'!G105,'Wyalong'!G49,'Yamba'!G112)</f>
        <v>15.5333333333333</v>
      </c>
      <c r="E34" s="12">
        <f>AVERAGE('Albany'!I116,'Amberley'!I70,'Bridgetown'!I103,'Brisbane'!I101,'Broome'!I101,'Bundaberg'!I102,'Butlers Gorge'!I78,'Cabramurra'!I49,'Cape Bruny'!I89,'Cape Leeuwin'!I101,'Cape Moreton'!I101,'Charleville'!I101,'Coffs Harbour'!I59,'Dalwallinu'!I55,'Dubbo'!I90,'Eddytstone Point'!I101,'Esperance'!I101,'Georgetown'!I109,'Hobart'!I93,'Horn Island'!I60,'Karijini North'!I81,'Katanning'!I103,'Launceston'!I109,'Laverton'!I67,'Longreach'!I101,'Low Head'!I102,'Mackay'!I101,'Marree'!I103,'Melbourne'!I101,'Miles'!I102,'Moree'!I101,'Nhill'!I107,'Nuriootpa'!I54,'Orbost'!I76,'Point Perpendicular'!I70,'Port Hedland'!I98,'Port Macquarie'!I54,'Rockhampton'!I71,'Sydney'!I101,'Tarcoola'!I90,'Tennant Creek'!I100,'Thargomiindah'!I57,'Tibooburra'!I102,'Weipa'!I43,'Wilsons Promontary'!I105,'Wyalong'!I49,'Yamba'!I112)</f>
        <v>3.70534762019653</v>
      </c>
      <c r="F34" s="13">
        <f>AVERAGE('Albany'!L116,'Amberley'!L70,'Bridgetown'!L103,'Brisbane'!L101,'Broome'!L101,'Bundaberg'!L102,'Butlers Gorge'!L78,'Cabramurra'!L49,'Cape Bruny'!L89,'Cape Leeuwin'!L101,'Cape Moreton'!L101,'Charleville'!L101,'Coffs Harbour'!L59,'Dalwallinu'!L55,'Dubbo'!L90,'Esperance'!L101,'Georgetown'!L109,'Hobart'!L93,'Horn Island'!L60,'Karijini North'!L81,'Katanning'!L103,'Launceston'!L109,'Laverton'!L67,'Longreach'!L101,'Low Head'!L102,'Marree'!L103,'Melbourne'!L101,'Miles'!L102,'Moree'!L101,'Nhill'!L107,'Nuriootpa'!L54,'Orbost'!L76,'Point Perpendicular'!L70,'Port Hedland'!L98,'Port Macquarie'!L54,'Rockhampton'!L71,'Sydney'!L101,'Thargomiindah'!L57,'Tibooburra'!L102,'Weipa'!L43,'Wilsons Promontary'!L105,'Wyalong'!L49,'Yamba'!L112)</f>
        <v>2.63414634146341</v>
      </c>
      <c r="G34" s="12">
        <f>AVERAGE('Albany'!N116,'Amberley'!N70,'Bridgetown'!N103,'Brisbane'!N101,'Broome'!N101,'Bundaberg'!N102,'Butlers Gorge'!N78,'Cabramurra'!N49,'Cape Bruny'!N89,'Cape Leeuwin'!N101,'Cape Moreton'!N101,'Charleville'!N101,'Coffs Harbour'!N59,'Dalwallinu'!N55,'Dubbo'!N90,'Esperance'!N101,'Georgetown'!N109,'Hobart'!N93,'Horn Island'!N60,'Karijini North'!N81,'Katanning'!N103,'Launceston'!N109,'Laverton'!N67,'Longreach'!N101,'Low Head'!N102,'Marree'!N103,'Melbourne'!N101,'Miles'!N102,'Moree'!N101,'Nhill'!N107,'Nuriootpa'!N54,'Orbost'!N76,'Point Perpendicular'!N70,'Port Hedland'!N98,'Port Macquarie'!N54,'Rockhampton'!N71,'Sydney'!N101,'Thargomiindah'!N57,'Tibooburra'!N102,'Weipa'!N43,'Wilsons Promontary'!N105,'Wyalong'!N49,'Yamba'!N112)</f>
        <v>1.69309027777778</v>
      </c>
      <c r="H34" t="s" s="14">
        <v>25</v>
      </c>
      <c r="I34" s="11">
        <f>AVERAGE('Albany'!P116,'Amberley'!P70,'Bridgetown'!P103,'Brisbane'!P101,'Broome'!P101,'Bundaberg'!P102,'Butlers Gorge'!P78,'Cabramurra'!P49,'Cape Bruny'!P89,'Cape Leeuwin'!P101,'Cape Moreton'!P101,'Charleville'!P101,'Coffs Harbour'!P59,'Dalwallinu'!P55,'Dubbo'!P90,'Eddytstone Point'!P101,'Esperance'!P101,'Georgetown'!P109,'Hobart'!P93,'Horn Island'!P60,'Karijini North'!P81,'Katanning'!P103,'Launceston'!P109,'Laverton'!P67,'Longreach'!P101,'Low Head'!P102,'Mackay'!P101,'Marree'!P103,'Melbourne'!P101,'Miles'!P102,'Moree'!P101,'Nhill'!P107,'Nuriootpa'!P54,'Orbost'!P76,'Point Perpendicular'!P70,'Port Hedland'!P98,'Port Macquarie'!P54,'Rockhampton'!P71,'Sydney'!P101,'Tarcoola'!P90,'Tennant Creek'!P100,'Thargomiindah'!P57,'Tibooburra'!P102,'Weipa'!P43,'Wilsons Promontary'!P105,'Wyalong'!P49,'Yamba'!P112)</f>
        <v>31.8111111111111</v>
      </c>
      <c r="J34" s="12">
        <f>AVERAGE('Albany'!Q116,'Amberley'!Q70,'Bridgetown'!Q103,'Brisbane'!Q101,'Broome'!Q101,'Bundaberg'!Q102,'Butlers Gorge'!Q78,'Cabramurra'!Q49,'Cape Bruny'!Q89,'Cape Leeuwin'!Q101,'Cape Moreton'!Q101,'Charleville'!Q101,'Coffs Harbour'!Q59,'Dalwallinu'!Q55,'Dubbo'!Q90,'Eddytstone Point'!Q101,'Esperance'!Q101,'Georgetown'!Q109,'Hobart'!Q93,'Horn Island'!Q60,'Karijini North'!Q81,'Katanning'!Q103,'Launceston'!Q109,'Laverton'!Q67,'Longreach'!Q101,'Low Head'!Q102,'Mackay'!Q101,'Marree'!Q103,'Melbourne'!Q101,'Miles'!Q102,'Moree'!Q101,'Nhill'!Q107,'Nuriootpa'!Q54,'Orbost'!Q76,'Point Perpendicular'!Q70,'Port Hedland'!Q98,'Port Macquarie'!Q54,'Rockhampton'!Q71,'Sydney'!Q101,'Tarcoola'!Q90,'Tennant Creek'!Q100,'Thargomiindah'!Q57,'Tibooburra'!Q102,'Weipa'!Q43,'Wilsons Promontary'!Q105,'Wyalong'!Q49,'Yamba'!Q112)</f>
        <v>4.75717905953973</v>
      </c>
      <c r="K34" s="13">
        <f>AVERAGE('Albany'!S116,'Amberley'!S70,'Bridgetown'!S103,'Brisbane'!S101,'Broome'!S101,'Bundaberg'!S102,'Butlers Gorge'!S78,'Cabramurra'!S49,'Cape Bruny'!S89,'Cape Leeuwin'!S101,'Cape Moreton'!S101,'Charleville'!S101,'Coffs Harbour'!S59,'Dalwallinu'!S55,'Dubbo'!S90,'Eddytstone Point'!S101,'Esperance'!S101,'Georgetown'!S109,'Hobart'!S93,'Horn Island'!S60,'Karijini North'!S81,'Katanning'!S103,'Launceston'!S109,'Laverton'!S67,'Longreach'!S101,'Low Head'!S102,'Mackay'!S101,'Marree'!S103,'Melbourne'!S101,'Miles'!S102,'Moree'!S101,'Nhill'!S107,'Nuriootpa'!S54,'Orbost'!S76,'Point Perpendicular'!S70,'Port Hedland'!S98,'Port Macquarie'!S54,'Rockhampton'!S71,'Sydney'!S101,'Tarcoola'!S90,'Tennant Creek'!S100,'Thargomiindah'!S57,'Tibooburra'!S102,'Weipa'!S43,'Wilsons Promontary'!S105,'Wyalong'!S49,'Yamba'!S112)</f>
        <v>15.5888888888889</v>
      </c>
      <c r="L34" s="12">
        <f>AVERAGE('Albany'!T116,'Amberley'!T70,'Bridgetown'!T103,'Brisbane'!T101,'Broome'!T101,'Bundaberg'!T102,'Butlers Gorge'!T78,'Cabramurra'!T49,'Cape Bruny'!T89,'Cape Leeuwin'!T101,'Cape Moreton'!T101,'Charleville'!T101,'Coffs Harbour'!T59,'Dalwallinu'!T55,'Dubbo'!T90,'Eddytstone Point'!T101,'Esperance'!T101,'Georgetown'!T109,'Hobart'!T93,'Horn Island'!T60,'Karijini North'!T81,'Katanning'!T103,'Launceston'!T109,'Laverton'!T67,'Longreach'!T101,'Low Head'!T102,'Mackay'!T101,'Marree'!T103,'Melbourne'!T101,'Miles'!T102,'Moree'!T101,'Nhill'!T107,'Nuriootpa'!T54,'Orbost'!T76,'Point Perpendicular'!T70,'Port Hedland'!T98,'Port Macquarie'!T54,'Rockhampton'!T71,'Sydney'!T101,'Tarcoola'!T90,'Tennant Creek'!T100,'Thargomiindah'!T57,'Tibooburra'!T102,'Weipa'!T43,'Wilsons Promontary'!T105,'Wyalong'!T49,'Yamba'!T112)</f>
        <v>3.72141308866617</v>
      </c>
      <c r="M34" s="13">
        <f>AVERAGE('Albany'!V116,'Amberley'!V70,'Bridgetown'!V103,'Brisbane'!V101,'Broome'!V101,'Bundaberg'!V102,'Butlers Gorge'!V78,'Cabramurra'!V49,'Cape Bruny'!V89,'Cape Leeuwin'!V101,'Cape Moreton'!V101,'Charleville'!V101,'Coffs Harbour'!V59,'Dalwallinu'!V55,'Dubbo'!V90,'Esperance'!V101,'Georgetown'!V109,'Hobart'!V93,'Horn Island'!V60,'Karijini North'!V81,'Katanning'!V103,'Launceston'!V109,'Laverton'!V67,'Longreach'!V101,'Low Head'!V102,'Marree'!V103,'Melbourne'!V101,'Miles'!V102,'Moree'!V101,'Nhill'!V107,'Nuriootpa'!V54,'Orbost'!V76,'Point Perpendicular'!V70,'Port Hedland'!V98,'Port Macquarie'!V54,'Rockhampton'!V71,'Sydney'!V101,'Thargomiindah'!V57,'Tibooburra'!V102,'Weipa'!V43,'Wilsons Promontary'!V105,'Wyalong'!V49,'Yamba'!V112)</f>
        <v>2.94715447154472</v>
      </c>
      <c r="N34" s="12">
        <f>AVERAGE('Albany'!W116,'Amberley'!W70,'Bridgetown'!W103,'Brisbane'!W101,'Broome'!W101,'Bundaberg'!W102,'Butlers Gorge'!W78,'Cabramurra'!W49,'Cape Bruny'!W89,'Cape Leeuwin'!W101,'Cape Moreton'!W101,'Charleville'!W101,'Coffs Harbour'!W59,'Dalwallinu'!W55,'Dubbo'!W90,'Esperance'!W101,'Georgetown'!W109,'Hobart'!W93,'Horn Island'!W60,'Karijini North'!W81,'Katanning'!W103,'Launceston'!W109,'Laverton'!W67,'Longreach'!W101,'Low Head'!W102,'Marree'!W103,'Melbourne'!W101,'Miles'!W102,'Moree'!W101,'Nhill'!W107,'Nuriootpa'!W54,'Orbost'!W76,'Point Perpendicular'!W70,'Port Hedland'!W98,'Port Macquarie'!W54,'Rockhampton'!W71,'Sydney'!W101,'Thargomiindah'!W57,'Tibooburra'!W102,'Weipa'!W43,'Wilsons Promontary'!W105,'Wyalong'!W49,'Yamba'!W112)</f>
        <v>1.82587712530716</v>
      </c>
    </row>
    <row r="35" ht="23" customHeight="1">
      <c r="A35" t="s" s="14">
        <v>26</v>
      </c>
      <c r="B35" s="11">
        <f>AVERAGE('Albany'!B117,'Amberley'!B71,'Bridgetown'!B104,'Brisbane'!B102,'Broome'!B102,'Bundaberg'!B103,'Butlers Gorge'!B79,'Cabramurra'!B50,'Cape Bruny'!B90,'Cape Leeuwin'!B102,'Cape Moreton'!B102,'Charleville'!B102,'Coffs Harbour'!B60,'Dalwallinu'!B56,'Dubbo'!B91,'Eddytstone Point'!B102,'Esperance'!B102,'Georgetown'!B110,'Hobart'!B94,'Horn Island'!B61,'Karijini North'!B82,'Katanning'!B104,'Launceston'!B110,'Laverton'!B68,'Longreach'!B102,'Low Head'!B103,'Mackay'!B102,'Marree'!B104,'Melbourne'!B102,'Miles'!B103,'Moree'!B102,'Nhill'!B108,'Nuriootpa'!B55,'Orbost'!B77,'Point Perpendicular'!B71,'Port Hedland'!B99,'Port Macquarie'!B55,'Rockhampton'!B72,'Sydney'!B102,'Tarcoola'!B91,'Tennant Creek'!B101,'Thargomiindah'!B58,'Tibooburra'!B103,'Weipa'!B44,'Wilsons Promontary'!B106,'Wyalong'!B50,'Yamba'!B113)</f>
        <v>28.9777777777778</v>
      </c>
      <c r="C35" s="12">
        <f>AVERAGE('Albany'!D117,'Amberley'!D71,'Bridgetown'!D104,'Brisbane'!D102,'Broome'!D102,'Bundaberg'!D103,'Butlers Gorge'!D79,'Cabramurra'!D50,'Cape Bruny'!D90,'Cape Leeuwin'!D102,'Cape Moreton'!D102,'Charleville'!D102,'Coffs Harbour'!D60,'Dalwallinu'!D56,'Dubbo'!D91,'Eddytstone Point'!D102,'Esperance'!D102,'Georgetown'!D110,'Hobart'!D94,'Horn Island'!D61,'Karijini North'!D82,'Katanning'!D104,'Launceston'!D110,'Laverton'!D68,'Longreach'!D102,'Low Head'!D103,'Mackay'!D102,'Marree'!D104,'Melbourne'!D102,'Miles'!D103,'Moree'!D102,'Nhill'!D108,'Nuriootpa'!D55,'Orbost'!D77,'Point Perpendicular'!D71,'Port Hedland'!D99,'Port Macquarie'!D55,'Rockhampton'!D72,'Sydney'!D102,'Tarcoola'!D91,'Tennant Creek'!D101,'Thargomiindah'!D58,'Tibooburra'!D103,'Weipa'!D44,'Wilsons Promontary'!D106,'Wyalong'!D50,'Yamba'!D113)</f>
        <v>4.89486795961138</v>
      </c>
      <c r="D35" s="13">
        <f>AVERAGE('Albany'!G117,'Amberley'!G71,'Bridgetown'!G104,'Brisbane'!G102,'Broome'!G102,'Bundaberg'!G103,'Butlers Gorge'!G79,'Cabramurra'!G50,'Cape Bruny'!G90,'Cape Leeuwin'!G102,'Cape Moreton'!G102,'Charleville'!G102,'Coffs Harbour'!G60,'Dalwallinu'!G56,'Dubbo'!G91,'Eddytstone Point'!G102,'Esperance'!G102,'Georgetown'!G110,'Hobart'!G94,'Horn Island'!G61,'Karijini North'!G82,'Katanning'!G104,'Launceston'!G110,'Laverton'!G68,'Longreach'!G102,'Low Head'!G103,'Mackay'!G102,'Marree'!G104,'Melbourne'!G102,'Miles'!G103,'Moree'!G102,'Nhill'!G108,'Nuriootpa'!G55,'Orbost'!G77,'Point Perpendicular'!G71,'Port Hedland'!G99,'Port Macquarie'!G55,'Rockhampton'!G72,'Sydney'!G102,'Tarcoola'!G91,'Tennant Creek'!G101,'Thargomiindah'!G58,'Tibooburra'!G103,'Weipa'!G44,'Wilsons Promontary'!G106,'Wyalong'!G50,'Yamba'!G113)</f>
        <v>13.3555555555556</v>
      </c>
      <c r="E35" s="12">
        <f>AVERAGE('Albany'!I117,'Amberley'!I71,'Bridgetown'!I104,'Brisbane'!I102,'Broome'!I102,'Bundaberg'!I103,'Butlers Gorge'!I79,'Cabramurra'!I50,'Cape Bruny'!I90,'Cape Leeuwin'!I102,'Cape Moreton'!I102,'Charleville'!I102,'Coffs Harbour'!I60,'Dalwallinu'!I56,'Dubbo'!I91,'Eddytstone Point'!I102,'Esperance'!I102,'Georgetown'!I110,'Hobart'!I94,'Horn Island'!I61,'Karijini North'!I82,'Katanning'!I104,'Launceston'!I110,'Laverton'!I68,'Longreach'!I102,'Low Head'!I103,'Mackay'!I102,'Marree'!I104,'Melbourne'!I102,'Miles'!I103,'Moree'!I102,'Nhill'!I108,'Nuriootpa'!I55,'Orbost'!I77,'Point Perpendicular'!I71,'Port Hedland'!I99,'Port Macquarie'!I55,'Rockhampton'!I72,'Sydney'!I102,'Tarcoola'!I91,'Tennant Creek'!I101,'Thargomiindah'!I58,'Tibooburra'!I103,'Weipa'!I44,'Wilsons Promontary'!I106,'Wyalong'!I50,'Yamba'!I113)</f>
        <v>3.85617913516183</v>
      </c>
      <c r="F35" s="13">
        <f>AVERAGE('Albany'!L117,'Amberley'!L71,'Bridgetown'!L104,'Brisbane'!L102,'Broome'!L102,'Bundaberg'!L103,'Butlers Gorge'!L79,'Cabramurra'!L50,'Cape Bruny'!L90,'Cape Leeuwin'!L102,'Cape Moreton'!L102,'Charleville'!L102,'Coffs Harbour'!L60,'Dalwallinu'!L56,'Dubbo'!L91,'Esperance'!L102,'Georgetown'!L110,'Hobart'!L94,'Horn Island'!L61,'Karijini North'!L82,'Katanning'!L104,'Launceston'!L110,'Laverton'!L68,'Longreach'!L102,'Low Head'!L103,'Marree'!L104,'Melbourne'!L102,'Miles'!L103,'Moree'!L102,'Nhill'!L108,'Nuriootpa'!L55,'Orbost'!L77,'Point Perpendicular'!L71,'Port Hedland'!L99,'Port Macquarie'!L55,'Rockhampton'!L72,'Sydney'!L102,'Thargomiindah'!L58,'Tibooburra'!L103,'Weipa'!L44,'Wilsons Promontary'!L106,'Wyalong'!L50,'Yamba'!L113)</f>
        <v>2.1219512195122</v>
      </c>
      <c r="G35" s="12">
        <f>AVERAGE('Albany'!N117,'Amberley'!N71,'Bridgetown'!N104,'Brisbane'!N102,'Broome'!N102,'Bundaberg'!N103,'Butlers Gorge'!N79,'Cabramurra'!N50,'Cape Bruny'!N90,'Cape Leeuwin'!N102,'Cape Moreton'!N102,'Charleville'!N102,'Coffs Harbour'!N60,'Dalwallinu'!N56,'Dubbo'!N91,'Esperance'!N102,'Georgetown'!N110,'Hobart'!N94,'Horn Island'!N61,'Karijini North'!N82,'Katanning'!N104,'Launceston'!N110,'Laverton'!N68,'Longreach'!N102,'Low Head'!N103,'Marree'!N104,'Melbourne'!N102,'Miles'!N103,'Moree'!N102,'Nhill'!N108,'Nuriootpa'!N55,'Orbost'!N77,'Point Perpendicular'!N71,'Port Hedland'!N99,'Port Macquarie'!N55,'Rockhampton'!N72,'Sydney'!N102,'Thargomiindah'!N58,'Tibooburra'!N103,'Weipa'!N44,'Wilsons Promontary'!N106,'Wyalong'!N50,'Yamba'!N113)</f>
        <v>1.92580634920635</v>
      </c>
      <c r="H35" t="s" s="14">
        <v>26</v>
      </c>
      <c r="I35" s="11">
        <f>AVERAGE('Albany'!P117,'Amberley'!P71,'Bridgetown'!P104,'Brisbane'!P102,'Broome'!P102,'Bundaberg'!P103,'Butlers Gorge'!P79,'Cabramurra'!P50,'Cape Bruny'!P90,'Cape Leeuwin'!P102,'Cape Moreton'!P102,'Charleville'!P102,'Coffs Harbour'!P60,'Dalwallinu'!P56,'Dubbo'!P91,'Eddytstone Point'!P102,'Esperance'!P102,'Georgetown'!P110,'Hobart'!P94,'Horn Island'!P61,'Karijini North'!P82,'Katanning'!P104,'Launceston'!P110,'Laverton'!P68,'Longreach'!P102,'Low Head'!P103,'Mackay'!P102,'Marree'!P104,'Melbourne'!P102,'Miles'!P103,'Moree'!P102,'Nhill'!P108,'Nuriootpa'!P55,'Orbost'!P77,'Point Perpendicular'!P71,'Port Hedland'!P99,'Port Macquarie'!P55,'Rockhampton'!P72,'Sydney'!P102,'Tarcoola'!P91,'Tennant Creek'!P101,'Thargomiindah'!P58,'Tibooburra'!P103,'Weipa'!P44,'Wilsons Promontary'!P106,'Wyalong'!P50,'Yamba'!P113)</f>
        <v>31.5931623931624</v>
      </c>
      <c r="J35" s="12">
        <f>AVERAGE('Albany'!Q117,'Amberley'!Q71,'Bridgetown'!Q104,'Brisbane'!Q102,'Broome'!Q102,'Bundaberg'!Q103,'Butlers Gorge'!Q79,'Cabramurra'!Q50,'Cape Bruny'!Q90,'Cape Leeuwin'!Q102,'Cape Moreton'!Q102,'Charleville'!Q102,'Coffs Harbour'!Q60,'Dalwallinu'!Q56,'Dubbo'!Q91,'Eddytstone Point'!Q102,'Esperance'!Q102,'Georgetown'!Q110,'Hobart'!Q94,'Horn Island'!Q61,'Karijini North'!Q82,'Katanning'!Q104,'Launceston'!Q110,'Laverton'!Q68,'Longreach'!Q102,'Low Head'!Q103,'Mackay'!Q102,'Marree'!Q104,'Melbourne'!Q102,'Miles'!Q103,'Moree'!Q102,'Nhill'!Q108,'Nuriootpa'!Q55,'Orbost'!Q77,'Point Perpendicular'!Q71,'Port Hedland'!Q99,'Port Macquarie'!Q55,'Rockhampton'!Q72,'Sydney'!Q102,'Tarcoola'!Q91,'Tennant Creek'!Q101,'Thargomiindah'!Q58,'Tibooburra'!Q103,'Weipa'!Q44,'Wilsons Promontary'!Q106,'Wyalong'!Q50,'Yamba'!Q113)</f>
        <v>4.7677705133914</v>
      </c>
      <c r="K35" s="13">
        <f>AVERAGE('Albany'!S117,'Amberley'!S71,'Bridgetown'!S104,'Brisbane'!S102,'Broome'!S102,'Bundaberg'!S103,'Butlers Gorge'!S79,'Cabramurra'!S50,'Cape Bruny'!S90,'Cape Leeuwin'!S102,'Cape Moreton'!S102,'Charleville'!S102,'Coffs Harbour'!S60,'Dalwallinu'!S56,'Dubbo'!S91,'Eddytstone Point'!S102,'Esperance'!S102,'Georgetown'!S110,'Hobart'!S94,'Horn Island'!S61,'Karijini North'!S82,'Katanning'!S104,'Launceston'!S110,'Laverton'!S68,'Longreach'!S102,'Low Head'!S103,'Mackay'!S102,'Marree'!S104,'Melbourne'!S102,'Miles'!S103,'Moree'!S102,'Nhill'!S108,'Nuriootpa'!S55,'Orbost'!S77,'Point Perpendicular'!S71,'Port Hedland'!S99,'Port Macquarie'!S55,'Rockhampton'!S72,'Sydney'!S102,'Tarcoola'!S91,'Tennant Creek'!S101,'Thargomiindah'!S58,'Tibooburra'!S103,'Weipa'!S44,'Wilsons Promontary'!S106,'Wyalong'!S50,'Yamba'!S113)</f>
        <v>15.417094017094</v>
      </c>
      <c r="L35" s="12">
        <f>AVERAGE('Albany'!T117,'Amberley'!T71,'Bridgetown'!T104,'Brisbane'!T102,'Broome'!T102,'Bundaberg'!T103,'Butlers Gorge'!T79,'Cabramurra'!T50,'Cape Bruny'!T90,'Cape Leeuwin'!T102,'Cape Moreton'!T102,'Charleville'!T102,'Coffs Harbour'!T60,'Dalwallinu'!T56,'Dubbo'!T91,'Eddytstone Point'!T102,'Esperance'!T102,'Georgetown'!T110,'Hobart'!T94,'Horn Island'!T61,'Karijini North'!T82,'Katanning'!T104,'Launceston'!T110,'Laverton'!T68,'Longreach'!T102,'Low Head'!T103,'Mackay'!T102,'Marree'!T104,'Melbourne'!T102,'Miles'!T103,'Moree'!T102,'Nhill'!T108,'Nuriootpa'!T55,'Orbost'!T77,'Point Perpendicular'!T71,'Port Hedland'!T99,'Port Macquarie'!T55,'Rockhampton'!T72,'Sydney'!T102,'Tarcoola'!T91,'Tennant Creek'!T101,'Thargomiindah'!T58,'Tibooburra'!T103,'Weipa'!T44,'Wilsons Promontary'!T106,'Wyalong'!T50,'Yamba'!T113)</f>
        <v>3.73195514028439</v>
      </c>
      <c r="M35" s="13">
        <f>AVERAGE('Albany'!V117,'Amberley'!V71,'Bridgetown'!V104,'Brisbane'!V102,'Broome'!V102,'Bundaberg'!V103,'Butlers Gorge'!V79,'Cabramurra'!V50,'Cape Bruny'!V90,'Cape Leeuwin'!V102,'Cape Moreton'!V102,'Charleville'!V102,'Coffs Harbour'!V60,'Dalwallinu'!V56,'Dubbo'!V91,'Esperance'!V102,'Georgetown'!V110,'Hobart'!V94,'Horn Island'!V61,'Karijini North'!V82,'Katanning'!V104,'Launceston'!V110,'Laverton'!V68,'Longreach'!V102,'Low Head'!V103,'Marree'!V104,'Melbourne'!V102,'Miles'!V103,'Moree'!V102,'Nhill'!V108,'Nuriootpa'!V55,'Orbost'!V77,'Point Perpendicular'!V71,'Port Hedland'!V99,'Port Macquarie'!V55,'Rockhampton'!V72,'Sydney'!V102,'Thargomiindah'!V58,'Tibooburra'!V103,'Weipa'!V44,'Wilsons Promontary'!V106,'Wyalong'!V50,'Yamba'!V113)</f>
        <v>2.88367729831144</v>
      </c>
      <c r="N35" s="12">
        <f>AVERAGE('Albany'!W117,'Amberley'!W71,'Bridgetown'!W104,'Brisbane'!W102,'Broome'!W102,'Bundaberg'!W103,'Butlers Gorge'!W79,'Cabramurra'!W50,'Cape Bruny'!W90,'Cape Leeuwin'!W102,'Cape Moreton'!W102,'Charleville'!W102,'Coffs Harbour'!W60,'Dalwallinu'!W56,'Dubbo'!W91,'Esperance'!W102,'Georgetown'!W110,'Hobart'!W94,'Horn Island'!W61,'Karijini North'!W82,'Katanning'!W104,'Launceston'!W110,'Laverton'!W68,'Longreach'!W102,'Low Head'!W103,'Marree'!W104,'Melbourne'!W102,'Miles'!W103,'Moree'!W102,'Nhill'!W108,'Nuriootpa'!W55,'Orbost'!W77,'Point Perpendicular'!W71,'Port Hedland'!W99,'Port Macquarie'!W55,'Rockhampton'!W72,'Sydney'!W102,'Thargomiindah'!W58,'Tibooburra'!W103,'Weipa'!W44,'Wilsons Promontary'!W106,'Wyalong'!W50,'Yamba'!W113)</f>
        <v>1.83327053498072</v>
      </c>
    </row>
    <row r="36" ht="23" customHeight="1">
      <c r="A36" t="s" s="14">
        <v>27</v>
      </c>
      <c r="B36" s="11">
        <f>AVERAGE('Albany'!B118,'Amberley'!B72,'Bridgetown'!B105,'Brisbane'!B103,'Broome'!B103,'Bundaberg'!B104,'Butlers Gorge'!B80,'Cabramurra'!B51,'Cape Bruny'!B91,'Cape Leeuwin'!B103,'Cape Moreton'!B103,'Charleville'!B103,'Coffs Harbour'!B61,'Dalwallinu'!B57,'Dubbo'!B92,'Eddytstone Point'!B103,'Esperance'!B103,'Georgetown'!B111,'Hobart'!B95,'Horn Island'!B62,'Karijini North'!B83,'Katanning'!B105,'Launceston'!B111,'Laverton'!B69,'Longreach'!B103,'Low Head'!B104,'Mackay'!B103,'Marree'!B105,'Melbourne'!B103,'Miles'!B104,'Moree'!B103,'Nhill'!B109,'Nuriootpa'!B56,'Orbost'!B78,'Point Perpendicular'!B72,'Port Hedland'!B100,'Port Macquarie'!B56,'Rockhampton'!B73,'Sydney'!B103,'Tarcoola'!B92,'Tennant Creek'!B102,'Thargomiindah'!B59,'Tibooburra'!B104,'Weipa'!B45,'Wilsons Promontary'!B107,'Wyalong'!B51,'Yamba'!B114)</f>
        <v>29.7333333333333</v>
      </c>
      <c r="C36" s="12">
        <f>AVERAGE('Albany'!D118,'Amberley'!D72,'Bridgetown'!D105,'Brisbane'!D103,'Broome'!D103,'Bundaberg'!D104,'Butlers Gorge'!D80,'Cabramurra'!D51,'Cape Bruny'!D91,'Cape Leeuwin'!D103,'Cape Moreton'!D103,'Charleville'!D103,'Coffs Harbour'!D61,'Dalwallinu'!D57,'Dubbo'!D92,'Eddytstone Point'!D103,'Esperance'!D103,'Georgetown'!D111,'Hobart'!D95,'Horn Island'!D62,'Karijini North'!D83,'Katanning'!D105,'Launceston'!D111,'Laverton'!D69,'Longreach'!D103,'Low Head'!D104,'Mackay'!D103,'Marree'!D105,'Melbourne'!D103,'Miles'!D104,'Moree'!D103,'Nhill'!D109,'Nuriootpa'!D56,'Orbost'!D78,'Point Perpendicular'!D72,'Port Hedland'!D100,'Port Macquarie'!D56,'Rockhampton'!D73,'Sydney'!D103,'Tarcoola'!D92,'Tennant Creek'!D102,'Thargomiindah'!D59,'Tibooburra'!D104,'Weipa'!D45,'Wilsons Promontary'!D107,'Wyalong'!D51,'Yamba'!D114)</f>
        <v>4.97816347533776</v>
      </c>
      <c r="D36" s="13">
        <f>AVERAGE('Albany'!G118,'Amberley'!G72,'Bridgetown'!G105,'Brisbane'!G103,'Broome'!G103,'Bundaberg'!G104,'Butlers Gorge'!G80,'Cabramurra'!G51,'Cape Bruny'!G91,'Cape Leeuwin'!G103,'Cape Moreton'!G103,'Charleville'!G103,'Coffs Harbour'!G61,'Dalwallinu'!G57,'Dubbo'!G92,'Eddytstone Point'!G103,'Esperance'!G103,'Georgetown'!G111,'Hobart'!G95,'Horn Island'!G62,'Karijini North'!G83,'Katanning'!G105,'Launceston'!G111,'Laverton'!G69,'Longreach'!G103,'Low Head'!G104,'Mackay'!G103,'Marree'!G105,'Melbourne'!G103,'Miles'!G104,'Moree'!G103,'Nhill'!G109,'Nuriootpa'!G56,'Orbost'!G78,'Point Perpendicular'!G72,'Port Hedland'!G100,'Port Macquarie'!G56,'Rockhampton'!G73,'Sydney'!G103,'Tarcoola'!G92,'Tennant Creek'!G102,'Thargomiindah'!G59,'Tibooburra'!G104,'Weipa'!G45,'Wilsons Promontary'!G107,'Wyalong'!G51,'Yamba'!G114)</f>
        <v>12.5333333333333</v>
      </c>
      <c r="E36" s="12">
        <f>AVERAGE('Albany'!I118,'Amberley'!I72,'Bridgetown'!I105,'Brisbane'!I103,'Broome'!I103,'Bundaberg'!I104,'Butlers Gorge'!I80,'Cabramurra'!I51,'Cape Bruny'!I91,'Cape Leeuwin'!I103,'Cape Moreton'!I103,'Charleville'!I103,'Coffs Harbour'!I61,'Dalwallinu'!I57,'Dubbo'!I92,'Eddytstone Point'!I103,'Esperance'!I103,'Georgetown'!I111,'Hobart'!I95,'Horn Island'!I62,'Karijini North'!I83,'Katanning'!I105,'Launceston'!I111,'Laverton'!I69,'Longreach'!I103,'Low Head'!I104,'Mackay'!I103,'Marree'!I105,'Melbourne'!I103,'Miles'!I104,'Moree'!I103,'Nhill'!I109,'Nuriootpa'!I56,'Orbost'!I78,'Point Perpendicular'!I72,'Port Hedland'!I100,'Port Macquarie'!I56,'Rockhampton'!I73,'Sydney'!I103,'Tarcoola'!I92,'Tennant Creek'!I102,'Thargomiindah'!I59,'Tibooburra'!I104,'Weipa'!I45,'Wilsons Promontary'!I107,'Wyalong'!I51,'Yamba'!I114)</f>
        <v>3.00296118234886</v>
      </c>
      <c r="F36" s="13">
        <f>AVERAGE('Albany'!L118,'Amberley'!L72,'Bridgetown'!L105,'Brisbane'!L103,'Broome'!L103,'Bundaberg'!L104,'Butlers Gorge'!L80,'Cabramurra'!L51,'Cape Bruny'!L91,'Cape Leeuwin'!L103,'Cape Moreton'!L103,'Charleville'!L103,'Coffs Harbour'!L61,'Dalwallinu'!L57,'Dubbo'!L92,'Esperance'!L103,'Georgetown'!L111,'Hobart'!L95,'Horn Island'!L62,'Karijini North'!L83,'Katanning'!L105,'Launceston'!L111,'Laverton'!L69,'Longreach'!L103,'Low Head'!L104,'Marree'!L105,'Melbourne'!L103,'Miles'!L104,'Moree'!L103,'Nhill'!L109,'Nuriootpa'!L56,'Orbost'!L78,'Point Perpendicular'!L72,'Port Hedland'!L100,'Port Macquarie'!L56,'Rockhampton'!L73,'Sydney'!L103,'Thargomiindah'!L59,'Tibooburra'!L104,'Weipa'!L45,'Wilsons Promontary'!L107,'Wyalong'!L51,'Yamba'!L114)</f>
        <v>2.1219512195122</v>
      </c>
      <c r="G36" s="12">
        <f>AVERAGE('Albany'!N118,'Amberley'!N72,'Bridgetown'!N105,'Brisbane'!N103,'Broome'!N103,'Bundaberg'!N104,'Butlers Gorge'!N80,'Cabramurra'!N51,'Cape Bruny'!N91,'Cape Leeuwin'!N103,'Cape Moreton'!N103,'Charleville'!N103,'Coffs Harbour'!N61,'Dalwallinu'!N57,'Dubbo'!N92,'Esperance'!N103,'Georgetown'!N111,'Hobart'!N95,'Horn Island'!N62,'Karijini North'!N83,'Katanning'!N105,'Launceston'!N111,'Laverton'!N69,'Longreach'!N103,'Low Head'!N104,'Marree'!N105,'Melbourne'!N103,'Miles'!N104,'Moree'!N103,'Nhill'!N109,'Nuriootpa'!N56,'Orbost'!N78,'Point Perpendicular'!N72,'Port Hedland'!N100,'Port Macquarie'!N56,'Rockhampton'!N73,'Sydney'!N103,'Thargomiindah'!N59,'Tibooburra'!N104,'Weipa'!N45,'Wilsons Promontary'!N107,'Wyalong'!N51,'Yamba'!N114)</f>
        <v>0.477222222222222</v>
      </c>
      <c r="H36" t="s" s="14">
        <v>27</v>
      </c>
      <c r="I36" s="11">
        <f>AVERAGE('Albany'!P118,'Amberley'!P72,'Bridgetown'!P105,'Brisbane'!P103,'Broome'!P103,'Bundaberg'!P104,'Butlers Gorge'!P80,'Cabramurra'!P51,'Cape Bruny'!P91,'Cape Leeuwin'!P103,'Cape Moreton'!P103,'Charleville'!P103,'Coffs Harbour'!P61,'Dalwallinu'!P57,'Dubbo'!P92,'Eddytstone Point'!P103,'Esperance'!P103,'Georgetown'!P111,'Hobart'!P95,'Horn Island'!P62,'Karijini North'!P83,'Katanning'!P105,'Launceston'!P111,'Laverton'!P69,'Longreach'!P103,'Low Head'!P104,'Mackay'!P103,'Marree'!P105,'Melbourne'!P103,'Miles'!P104,'Moree'!P103,'Nhill'!P109,'Nuriootpa'!P56,'Orbost'!P78,'Point Perpendicular'!P72,'Port Hedland'!P100,'Port Macquarie'!P56,'Rockhampton'!P73,'Sydney'!P103,'Tarcoola'!P92,'Tennant Creek'!P102,'Thargomiindah'!P59,'Tibooburra'!P104,'Weipa'!P45,'Wilsons Promontary'!P107,'Wyalong'!P51,'Yamba'!P114)</f>
        <v>31.4603174603175</v>
      </c>
      <c r="J36" s="12">
        <f>AVERAGE('Albany'!Q118,'Amberley'!Q72,'Bridgetown'!Q105,'Brisbane'!Q103,'Broome'!Q103,'Bundaberg'!Q104,'Butlers Gorge'!Q80,'Cabramurra'!Q51,'Cape Bruny'!Q91,'Cape Leeuwin'!Q103,'Cape Moreton'!Q103,'Charleville'!Q103,'Coffs Harbour'!Q61,'Dalwallinu'!Q57,'Dubbo'!Q92,'Eddytstone Point'!Q103,'Esperance'!Q103,'Georgetown'!Q111,'Hobart'!Q95,'Horn Island'!Q62,'Karijini North'!Q83,'Katanning'!Q105,'Launceston'!Q111,'Laverton'!Q69,'Longreach'!Q103,'Low Head'!Q104,'Mackay'!Q103,'Marree'!Q105,'Melbourne'!Q103,'Miles'!Q104,'Moree'!Q103,'Nhill'!Q109,'Nuriootpa'!Q56,'Orbost'!Q78,'Point Perpendicular'!Q72,'Port Hedland'!Q100,'Port Macquarie'!Q56,'Rockhampton'!Q73,'Sydney'!Q103,'Tarcoola'!Q92,'Tennant Creek'!Q102,'Thargomiindah'!Q59,'Tibooburra'!Q104,'Weipa'!Q45,'Wilsons Promontary'!Q107,'Wyalong'!Q51,'Yamba'!Q114)</f>
        <v>4.78279858210185</v>
      </c>
      <c r="K36" s="13">
        <f>AVERAGE('Albany'!S118,'Amberley'!S72,'Bridgetown'!S105,'Brisbane'!S103,'Broome'!S103,'Bundaberg'!S104,'Butlers Gorge'!S80,'Cabramurra'!S51,'Cape Bruny'!S91,'Cape Leeuwin'!S103,'Cape Moreton'!S103,'Charleville'!S103,'Coffs Harbour'!S61,'Dalwallinu'!S57,'Dubbo'!S92,'Eddytstone Point'!S103,'Esperance'!S103,'Georgetown'!S111,'Hobart'!S95,'Horn Island'!S62,'Karijini North'!S83,'Katanning'!S105,'Launceston'!S111,'Laverton'!S69,'Longreach'!S103,'Low Head'!S104,'Mackay'!S103,'Marree'!S105,'Melbourne'!S103,'Miles'!S104,'Moree'!S103,'Nhill'!S109,'Nuriootpa'!S56,'Orbost'!S78,'Point Perpendicular'!S72,'Port Hedland'!S100,'Port Macquarie'!S56,'Rockhampton'!S73,'Sydney'!S103,'Tarcoola'!S92,'Tennant Creek'!S102,'Thargomiindah'!S59,'Tibooburra'!S104,'Weipa'!S45,'Wilsons Promontary'!S107,'Wyalong'!S51,'Yamba'!S114)</f>
        <v>15.2111111111111</v>
      </c>
      <c r="L36" s="12">
        <f>AVERAGE('Albany'!T118,'Amberley'!T72,'Bridgetown'!T105,'Brisbane'!T103,'Broome'!T103,'Bundaberg'!T104,'Butlers Gorge'!T80,'Cabramurra'!T51,'Cape Bruny'!T91,'Cape Leeuwin'!T103,'Cape Moreton'!T103,'Charleville'!T103,'Coffs Harbour'!T61,'Dalwallinu'!T57,'Dubbo'!T92,'Eddytstone Point'!T103,'Esperance'!T103,'Georgetown'!T111,'Hobart'!T95,'Horn Island'!T62,'Karijini North'!T83,'Katanning'!T105,'Launceston'!T111,'Laverton'!T69,'Longreach'!T103,'Low Head'!T104,'Mackay'!T103,'Marree'!T105,'Melbourne'!T103,'Miles'!T104,'Moree'!T103,'Nhill'!T109,'Nuriootpa'!T56,'Orbost'!T78,'Point Perpendicular'!T72,'Port Hedland'!T100,'Port Macquarie'!T56,'Rockhampton'!T73,'Sydney'!T103,'Tarcoola'!T92,'Tennant Creek'!T102,'Thargomiindah'!T59,'Tibooburra'!T104,'Weipa'!T45,'Wilsons Promontary'!T107,'Wyalong'!T51,'Yamba'!T114)</f>
        <v>3.73675209728547</v>
      </c>
      <c r="M36" s="13">
        <f>AVERAGE('Albany'!V118,'Amberley'!V72,'Bridgetown'!V105,'Brisbane'!V103,'Broome'!V103,'Bundaberg'!V104,'Butlers Gorge'!V80,'Cabramurra'!V51,'Cape Bruny'!V91,'Cape Leeuwin'!V103,'Cape Moreton'!V103,'Charleville'!V103,'Coffs Harbour'!V61,'Dalwallinu'!V57,'Dubbo'!V92,'Esperance'!V103,'Georgetown'!V111,'Hobart'!V95,'Horn Island'!V62,'Karijini North'!V83,'Katanning'!V105,'Launceston'!V111,'Laverton'!V69,'Longreach'!V103,'Low Head'!V104,'Marree'!V105,'Melbourne'!V103,'Miles'!V104,'Moree'!V103,'Nhill'!V109,'Nuriootpa'!V56,'Orbost'!V78,'Point Perpendicular'!V72,'Port Hedland'!V100,'Port Macquarie'!V56,'Rockhampton'!V73,'Sydney'!V103,'Thargomiindah'!V59,'Tibooburra'!V104,'Weipa'!V45,'Wilsons Promontary'!V107,'Wyalong'!V51,'Yamba'!V114)</f>
        <v>2.82926829268293</v>
      </c>
      <c r="N36" s="12">
        <f>AVERAGE('Albany'!W118,'Amberley'!W72,'Bridgetown'!W105,'Brisbane'!W103,'Broome'!W103,'Bundaberg'!W104,'Butlers Gorge'!W80,'Cabramurra'!W51,'Cape Bruny'!W91,'Cape Leeuwin'!W103,'Cape Moreton'!W103,'Charleville'!W103,'Coffs Harbour'!W61,'Dalwallinu'!W57,'Dubbo'!W92,'Esperance'!W103,'Georgetown'!W111,'Hobart'!W95,'Horn Island'!W62,'Karijini North'!W83,'Katanning'!W105,'Launceston'!W111,'Laverton'!W69,'Longreach'!W103,'Low Head'!W104,'Marree'!W105,'Melbourne'!W103,'Miles'!W104,'Moree'!W103,'Nhill'!W109,'Nuriootpa'!W56,'Orbost'!W78,'Point Perpendicular'!W72,'Port Hedland'!W100,'Port Macquarie'!W56,'Rockhampton'!W73,'Sydney'!W103,'Thargomiindah'!W59,'Tibooburra'!W104,'Weipa'!W45,'Wilsons Promontary'!W107,'Wyalong'!W51,'Yamba'!W114)</f>
        <v>1.83658312958382</v>
      </c>
    </row>
    <row r="37" ht="23" customHeight="1">
      <c r="A37" t="s" s="14">
        <v>28</v>
      </c>
      <c r="B37" s="11">
        <f>AVERAGE('Albany'!B119,'Amberley'!B73,'Bridgetown'!B106,'Brisbane'!B104,'Broome'!B104,'Bundaberg'!B105,'Butlers Gorge'!B81,'Cabramurra'!B52,'Cape Bruny'!B92,'Cape Leeuwin'!B104,'Cape Moreton'!B104,'Charleville'!B104,'Coffs Harbour'!B62,'Dalwallinu'!B58,'Dubbo'!B93,'Eddytstone Point'!B104,'Esperance'!B104,'Georgetown'!B112,'Hobart'!B96,'Horn Island'!B63,'Karijini North'!B84,'Katanning'!B106,'Launceston'!B112,'Laverton'!B70,'Longreach'!B104,'Low Head'!B105,'Mackay'!B104,'Marree'!B106,'Melbourne'!B104,'Miles'!B105,'Moree'!B104,'Nhill'!B110,'Nuriootpa'!B57,'Orbost'!B79,'Point Perpendicular'!B73,'Port Hedland'!B101,'Port Macquarie'!B57,'Rockhampton'!B74,'Sydney'!B104,'Tarcoola'!B93,'Tennant Creek'!B103,'Thargomiindah'!B60,'Tibooburra'!B105,'Weipa'!B46,'Wilsons Promontary'!B108,'Wyalong'!B52,'Yamba'!B115)</f>
        <v>36.1590909090909</v>
      </c>
      <c r="C37" s="12">
        <f>AVERAGE('Albany'!D119,'Amberley'!D73,'Bridgetown'!D106,'Brisbane'!D104,'Broome'!D104,'Bundaberg'!D105,'Butlers Gorge'!D81,'Cabramurra'!D52,'Cape Bruny'!D92,'Cape Leeuwin'!D104,'Cape Moreton'!D104,'Charleville'!D104,'Coffs Harbour'!D62,'Dalwallinu'!D58,'Dubbo'!D93,'Eddytstone Point'!D104,'Esperance'!D104,'Georgetown'!D112,'Hobart'!D96,'Horn Island'!D63,'Karijini North'!D84,'Katanning'!D106,'Launceston'!D112,'Laverton'!D70,'Longreach'!D104,'Low Head'!D105,'Mackay'!D104,'Marree'!D106,'Melbourne'!D104,'Miles'!D105,'Moree'!D104,'Nhill'!D110,'Nuriootpa'!D57,'Orbost'!D79,'Point Perpendicular'!D73,'Port Hedland'!D101,'Port Macquarie'!D57,'Rockhampton'!D74,'Sydney'!D104,'Tarcoola'!D93,'Tennant Creek'!D103,'Thargomiindah'!D60,'Tibooburra'!D105,'Weipa'!D46,'Wilsons Promontary'!D108,'Wyalong'!D52,'Yamba'!D115)</f>
        <v>4.98103591755842</v>
      </c>
      <c r="D37" s="13">
        <f>AVERAGE('Albany'!G119,'Amberley'!G73,'Bridgetown'!G106,'Brisbane'!G104,'Broome'!G104,'Bundaberg'!G105,'Butlers Gorge'!G81,'Cabramurra'!G52,'Cape Bruny'!G92,'Cape Leeuwin'!G104,'Cape Moreton'!G104,'Charleville'!G104,'Coffs Harbour'!G62,'Dalwallinu'!G58,'Dubbo'!G93,'Eddytstone Point'!G104,'Esperance'!G104,'Georgetown'!G112,'Hobart'!G96,'Horn Island'!G63,'Karijini North'!G84,'Katanning'!G106,'Launceston'!G112,'Laverton'!G70,'Longreach'!G104,'Low Head'!G105,'Mackay'!G104,'Marree'!G106,'Melbourne'!G104,'Miles'!G105,'Moree'!G104,'Nhill'!G110,'Nuriootpa'!G57,'Orbost'!G79,'Point Perpendicular'!G73,'Port Hedland'!G101,'Port Macquarie'!G57,'Rockhampton'!G74,'Sydney'!G104,'Tarcoola'!G93,'Tennant Creek'!G103,'Thargomiindah'!G60,'Tibooburra'!G105,'Weipa'!G46,'Wilsons Promontary'!G108,'Wyalong'!G52,'Yamba'!G115)</f>
        <v>17.5</v>
      </c>
      <c r="E37" s="12">
        <f>AVERAGE('Albany'!I119,'Amberley'!I73,'Bridgetown'!I106,'Brisbane'!I104,'Broome'!I104,'Bundaberg'!I105,'Butlers Gorge'!I81,'Cabramurra'!I52,'Cape Bruny'!I92,'Cape Leeuwin'!I104,'Cape Moreton'!I104,'Charleville'!I104,'Coffs Harbour'!I62,'Dalwallinu'!I58,'Dubbo'!I93,'Eddytstone Point'!I104,'Esperance'!I104,'Georgetown'!I112,'Hobart'!I96,'Horn Island'!I63,'Karijini North'!I84,'Katanning'!I106,'Launceston'!I112,'Laverton'!I70,'Longreach'!I104,'Low Head'!I105,'Mackay'!I104,'Marree'!I106,'Melbourne'!I104,'Miles'!I105,'Moree'!I104,'Nhill'!I110,'Nuriootpa'!I57,'Orbost'!I79,'Point Perpendicular'!I73,'Port Hedland'!I101,'Port Macquarie'!I57,'Rockhampton'!I74,'Sydney'!I104,'Tarcoola'!I93,'Tennant Creek'!I103,'Thargomiindah'!I60,'Tibooburra'!I105,'Weipa'!I46,'Wilsons Promontary'!I108,'Wyalong'!I52,'Yamba'!I115)</f>
        <v>3.9703790315877</v>
      </c>
      <c r="F37" s="13">
        <f>AVERAGE('Albany'!L119,'Amberley'!L73,'Bridgetown'!L106,'Brisbane'!L104,'Broome'!L104,'Bundaberg'!L105,'Butlers Gorge'!L81,'Cabramurra'!L52,'Cape Bruny'!L92,'Cape Leeuwin'!L104,'Cape Moreton'!L104,'Charleville'!L104,'Coffs Harbour'!L62,'Dalwallinu'!L58,'Dubbo'!L93,'Esperance'!L104,'Georgetown'!L112,'Hobart'!L96,'Horn Island'!L63,'Karijini North'!L84,'Katanning'!L106,'Launceston'!L112,'Laverton'!L70,'Longreach'!L104,'Low Head'!L105,'Marree'!L106,'Melbourne'!L104,'Miles'!L105,'Moree'!L104,'Nhill'!L110,'Nuriootpa'!L57,'Orbost'!L79,'Point Perpendicular'!L73,'Port Hedland'!L101,'Port Macquarie'!L57,'Rockhampton'!L74,'Sydney'!L104,'Thargomiindah'!L60,'Tibooburra'!L105,'Weipa'!L46,'Wilsons Promontary'!L108,'Wyalong'!L52,'Yamba'!L115)</f>
        <v>2.625</v>
      </c>
      <c r="G37" s="12">
        <f>AVERAGE('Albany'!N119,'Amberley'!N73,'Bridgetown'!N106,'Brisbane'!N104,'Broome'!N104,'Bundaberg'!N105,'Butlers Gorge'!N81,'Cabramurra'!N52,'Cape Bruny'!N92,'Cape Leeuwin'!N104,'Cape Moreton'!N104,'Charleville'!N104,'Coffs Harbour'!N62,'Dalwallinu'!N58,'Dubbo'!N93,'Esperance'!N104,'Georgetown'!N112,'Hobart'!N96,'Horn Island'!N63,'Karijini North'!N84,'Katanning'!N106,'Launceston'!N112,'Laverton'!N70,'Longreach'!N104,'Low Head'!N105,'Marree'!N106,'Melbourne'!N104,'Miles'!N105,'Moree'!N104,'Nhill'!N110,'Nuriootpa'!N57,'Orbost'!N79,'Point Perpendicular'!N73,'Port Hedland'!N101,'Port Macquarie'!N57,'Rockhampton'!N74,'Sydney'!N104,'Thargomiindah'!N60,'Tibooburra'!N105,'Weipa'!N46,'Wilsons Promontary'!N108,'Wyalong'!N52,'Yamba'!N115)</f>
        <v>2.17767328042328</v>
      </c>
      <c r="H37" t="s" s="14">
        <v>28</v>
      </c>
      <c r="I37" s="11">
        <f>AVERAGE('Albany'!P119,'Amberley'!P73,'Bridgetown'!P106,'Brisbane'!P104,'Broome'!P104,'Bundaberg'!P105,'Butlers Gorge'!P81,'Cabramurra'!P52,'Cape Bruny'!P92,'Cape Leeuwin'!P104,'Cape Moreton'!P104,'Charleville'!P104,'Coffs Harbour'!P62,'Dalwallinu'!P58,'Dubbo'!P93,'Eddytstone Point'!P104,'Esperance'!P104,'Georgetown'!P112,'Hobart'!P96,'Horn Island'!P63,'Karijini North'!P84,'Katanning'!P106,'Launceston'!P112,'Laverton'!P70,'Longreach'!P104,'Low Head'!P105,'Mackay'!P104,'Marree'!P106,'Melbourne'!P104,'Miles'!P105,'Moree'!P104,'Nhill'!P110,'Nuriootpa'!P57,'Orbost'!P79,'Point Perpendicular'!P73,'Port Hedland'!P101,'Port Macquarie'!P57,'Rockhampton'!P74,'Sydney'!P104,'Tarcoola'!P93,'Tennant Creek'!P103,'Thargomiindah'!P60,'Tibooburra'!P105,'Weipa'!P46,'Wilsons Promontary'!P108,'Wyalong'!P52,'Yamba'!P115)</f>
        <v>31.7075757575758</v>
      </c>
      <c r="J37" s="12">
        <f>AVERAGE('Albany'!Q119,'Amberley'!Q73,'Bridgetown'!Q106,'Brisbane'!Q104,'Broome'!Q104,'Bundaberg'!Q105,'Butlers Gorge'!Q81,'Cabramurra'!Q52,'Cape Bruny'!Q92,'Cape Leeuwin'!Q104,'Cape Moreton'!Q104,'Charleville'!Q104,'Coffs Harbour'!Q62,'Dalwallinu'!Q58,'Dubbo'!Q93,'Eddytstone Point'!Q104,'Esperance'!Q104,'Georgetown'!Q112,'Hobart'!Q96,'Horn Island'!Q63,'Karijini North'!Q84,'Katanning'!Q106,'Launceston'!Q112,'Laverton'!Q70,'Longreach'!Q104,'Low Head'!Q105,'Mackay'!Q104,'Marree'!Q106,'Melbourne'!Q104,'Miles'!Q105,'Moree'!Q104,'Nhill'!Q110,'Nuriootpa'!Q57,'Orbost'!Q79,'Point Perpendicular'!Q73,'Port Hedland'!Q101,'Port Macquarie'!Q57,'Rockhampton'!Q74,'Sydney'!Q104,'Tarcoola'!Q93,'Tennant Creek'!Q103,'Thargomiindah'!Q60,'Tibooburra'!Q105,'Weipa'!Q46,'Wilsons Promontary'!Q108,'Wyalong'!Q52,'Yamba'!Q115)</f>
        <v>4.97002085294311</v>
      </c>
      <c r="K37" s="13">
        <f>AVERAGE('Albany'!S119,'Amberley'!S73,'Bridgetown'!S106,'Brisbane'!S104,'Broome'!S104,'Bundaberg'!S105,'Butlers Gorge'!S81,'Cabramurra'!S52,'Cape Bruny'!S92,'Cape Leeuwin'!S104,'Cape Moreton'!S104,'Charleville'!S104,'Coffs Harbour'!S62,'Dalwallinu'!S58,'Dubbo'!S93,'Eddytstone Point'!S104,'Esperance'!S104,'Georgetown'!S112,'Hobart'!S96,'Horn Island'!S63,'Karijini North'!S84,'Katanning'!S106,'Launceston'!S112,'Laverton'!S70,'Longreach'!S104,'Low Head'!S105,'Mackay'!S104,'Marree'!S106,'Melbourne'!S104,'Miles'!S105,'Moree'!S104,'Nhill'!S110,'Nuriootpa'!S57,'Orbost'!S79,'Point Perpendicular'!S73,'Port Hedland'!S101,'Port Macquarie'!S57,'Rockhampton'!S74,'Sydney'!S104,'Tarcoola'!S93,'Tennant Creek'!S103,'Thargomiindah'!S60,'Tibooburra'!S105,'Weipa'!S46,'Wilsons Promontary'!S108,'Wyalong'!S52,'Yamba'!S115)</f>
        <v>15.3318181818182</v>
      </c>
      <c r="L37" s="12">
        <f>AVERAGE('Albany'!T119,'Amberley'!T73,'Bridgetown'!T106,'Brisbane'!T104,'Broome'!T104,'Bundaberg'!T105,'Butlers Gorge'!T81,'Cabramurra'!T52,'Cape Bruny'!T92,'Cape Leeuwin'!T104,'Cape Moreton'!T104,'Charleville'!T104,'Coffs Harbour'!T62,'Dalwallinu'!T58,'Dubbo'!T93,'Eddytstone Point'!T104,'Esperance'!T104,'Georgetown'!T112,'Hobart'!T96,'Horn Island'!T63,'Karijini North'!T84,'Katanning'!T106,'Launceston'!T112,'Laverton'!T70,'Longreach'!T104,'Low Head'!T105,'Mackay'!T104,'Marree'!T106,'Melbourne'!T104,'Miles'!T105,'Moree'!T104,'Nhill'!T110,'Nuriootpa'!T57,'Orbost'!T79,'Point Perpendicular'!T73,'Port Hedland'!T101,'Port Macquarie'!T57,'Rockhampton'!T74,'Sydney'!T104,'Tarcoola'!T93,'Tennant Creek'!T103,'Thargomiindah'!T60,'Tibooburra'!T105,'Weipa'!T46,'Wilsons Promontary'!T108,'Wyalong'!T52,'Yamba'!T115)</f>
        <v>3.92404919629604</v>
      </c>
      <c r="M37" s="13">
        <f>AVERAGE('Albany'!V119,'Amberley'!V73,'Bridgetown'!V106,'Brisbane'!V104,'Broome'!V104,'Bundaberg'!V105,'Butlers Gorge'!V81,'Cabramurra'!V52,'Cape Bruny'!V92,'Cape Leeuwin'!V104,'Cape Moreton'!V104,'Charleville'!V104,'Coffs Harbour'!V62,'Dalwallinu'!V58,'Dubbo'!V93,'Esperance'!V104,'Georgetown'!V112,'Hobart'!V96,'Horn Island'!V63,'Karijini North'!V84,'Katanning'!V106,'Launceston'!V112,'Laverton'!V70,'Longreach'!V104,'Low Head'!V105,'Marree'!V106,'Melbourne'!V104,'Miles'!V105,'Moree'!V104,'Nhill'!V110,'Nuriootpa'!V57,'Orbost'!V79,'Point Perpendicular'!V73,'Port Hedland'!V101,'Port Macquarie'!V57,'Rockhampton'!V74,'Sydney'!V104,'Thargomiindah'!V60,'Tibooburra'!V105,'Weipa'!V46,'Wilsons Promontary'!V108,'Wyalong'!V52,'Yamba'!V115)</f>
        <v>2.82666666666667</v>
      </c>
      <c r="N37" s="12">
        <f>AVERAGE('Albany'!W119,'Amberley'!W73,'Bridgetown'!W106,'Brisbane'!W104,'Broome'!W104,'Bundaberg'!W105,'Butlers Gorge'!W81,'Cabramurra'!W52,'Cape Bruny'!W92,'Cape Leeuwin'!W104,'Cape Moreton'!W104,'Charleville'!W104,'Coffs Harbour'!W62,'Dalwallinu'!W58,'Dubbo'!W93,'Esperance'!W104,'Georgetown'!W112,'Hobart'!W96,'Horn Island'!W63,'Karijini North'!W84,'Katanning'!W106,'Launceston'!W112,'Laverton'!W70,'Longreach'!W104,'Low Head'!W105,'Marree'!W106,'Melbourne'!W104,'Miles'!W105,'Moree'!W104,'Nhill'!W110,'Nuriootpa'!W57,'Orbost'!W79,'Point Perpendicular'!W73,'Port Hedland'!W101,'Port Macquarie'!W57,'Rockhampton'!W74,'Sydney'!W104,'Thargomiindah'!W60,'Tibooburra'!W105,'Weipa'!W46,'Wilsons Promontary'!W108,'Wyalong'!W52,'Yamba'!W115)</f>
        <v>2.03154301247208</v>
      </c>
    </row>
    <row r="38" ht="23" customHeight="1">
      <c r="A38" t="s" s="14">
        <v>29</v>
      </c>
      <c r="B38" s="11">
        <f>AVERAGE('Albany'!B120,'Amberley'!B74,'Bridgetown'!B107,'Brisbane'!B105,'Broome'!B105,'Bundaberg'!B106,'Butlers Gorge'!B82,'Cabramurra'!B53,'Cape Bruny'!B93,'Cape Leeuwin'!B105,'Cape Moreton'!B105,'Charleville'!B105,'Coffs Harbour'!B63,'Dalwallinu'!B59,'Dubbo'!B94,'Eddytstone Point'!B105,'Esperance'!B105,'Georgetown'!B113,'Hobart'!B97,'Horn Island'!B64,'Karijini North'!B85,'Katanning'!B107,'Launceston'!B113,'Laverton'!B71,'Longreach'!B105,'Low Head'!B106,'Mackay'!B105,'Marree'!B107,'Melbourne'!B105,'Miles'!B106,'Moree'!B105,'Nhill'!B111,'Nuriootpa'!B58,'Orbost'!B80,'Point Perpendicular'!B74,'Port Hedland'!B102,'Port Macquarie'!B58,'Rockhampton'!B75,'Sydney'!B105,'Tarcoola'!B94,'Tennant Creek'!B104,'Thargomiindah'!B61,'Tibooburra'!B106,'Weipa'!B47,'Wilsons Promontary'!B109,'Wyalong'!B53,'Yamba'!B116)</f>
        <v>33.2790697674419</v>
      </c>
      <c r="C38" s="12">
        <f>AVERAGE('Albany'!D120,'Amberley'!D74,'Bridgetown'!D107,'Brisbane'!D105,'Broome'!D105,'Bundaberg'!D106,'Butlers Gorge'!D82,'Cabramurra'!D53,'Cape Bruny'!D93,'Cape Leeuwin'!D105,'Cape Moreton'!D105,'Charleville'!D105,'Coffs Harbour'!D63,'Dalwallinu'!D59,'Dubbo'!D94,'Eddytstone Point'!D105,'Esperance'!D105,'Georgetown'!D113,'Hobart'!D97,'Horn Island'!D64,'Karijini North'!D85,'Katanning'!D107,'Launceston'!D113,'Laverton'!D71,'Longreach'!D105,'Low Head'!D106,'Mackay'!D105,'Marree'!D107,'Melbourne'!D105,'Miles'!D106,'Moree'!D105,'Nhill'!D111,'Nuriootpa'!D58,'Orbost'!D80,'Point Perpendicular'!D74,'Port Hedland'!D102,'Port Macquarie'!D58,'Rockhampton'!D75,'Sydney'!D105,'Tarcoola'!D94,'Tennant Creek'!D104,'Thargomiindah'!D61,'Tibooburra'!D106,'Weipa'!D47,'Wilsons Promontary'!D109,'Wyalong'!D53,'Yamba'!D116)</f>
        <v>4.84146411600786</v>
      </c>
      <c r="D38" s="13">
        <f>AVERAGE('Albany'!G120,'Amberley'!G74,'Bridgetown'!G107,'Brisbane'!G105,'Broome'!G105,'Bundaberg'!G106,'Butlers Gorge'!G82,'Cabramurra'!G53,'Cape Bruny'!G93,'Cape Leeuwin'!G105,'Cape Moreton'!G105,'Charleville'!G105,'Coffs Harbour'!G63,'Dalwallinu'!G59,'Dubbo'!G94,'Eddytstone Point'!G105,'Esperance'!G105,'Georgetown'!G113,'Hobart'!G97,'Horn Island'!G64,'Karijini North'!G85,'Katanning'!G107,'Launceston'!G113,'Laverton'!G71,'Longreach'!G105,'Low Head'!G106,'Mackay'!G105,'Marree'!G107,'Melbourne'!G105,'Miles'!G106,'Moree'!G105,'Nhill'!G111,'Nuriootpa'!G58,'Orbost'!G80,'Point Perpendicular'!G74,'Port Hedland'!G102,'Port Macquarie'!G58,'Rockhampton'!G75,'Sydney'!G105,'Tarcoola'!G94,'Tennant Creek'!G104,'Thargomiindah'!G61,'Tibooburra'!G106,'Weipa'!G47,'Wilsons Promontary'!G109,'Wyalong'!G53,'Yamba'!G116)</f>
        <v>16.5116279069767</v>
      </c>
      <c r="E38" s="12">
        <f>AVERAGE('Albany'!I120,'Amberley'!I74,'Bridgetown'!I107,'Brisbane'!I105,'Broome'!I105,'Bundaberg'!I106,'Butlers Gorge'!I82,'Cabramurra'!I53,'Cape Bruny'!I93,'Cape Leeuwin'!I105,'Cape Moreton'!I105,'Charleville'!I105,'Coffs Harbour'!I63,'Dalwallinu'!I59,'Dubbo'!I94,'Eddytstone Point'!I105,'Esperance'!I105,'Georgetown'!I113,'Hobart'!I97,'Horn Island'!I64,'Karijini North'!I85,'Katanning'!I107,'Launceston'!I113,'Laverton'!I71,'Longreach'!I105,'Low Head'!I106,'Mackay'!I105,'Marree'!I107,'Melbourne'!I105,'Miles'!I106,'Moree'!I105,'Nhill'!I111,'Nuriootpa'!I58,'Orbost'!I80,'Point Perpendicular'!I74,'Port Hedland'!I102,'Port Macquarie'!I58,'Rockhampton'!I75,'Sydney'!I105,'Tarcoola'!I94,'Tennant Creek'!I104,'Thargomiindah'!I61,'Tibooburra'!I106,'Weipa'!I47,'Wilsons Promontary'!I109,'Wyalong'!I53,'Yamba'!I116)</f>
        <v>3.87083108559597</v>
      </c>
      <c r="F38" s="13">
        <f>AVERAGE('Albany'!L120,'Amberley'!L74,'Bridgetown'!L107,'Brisbane'!L105,'Broome'!L105,'Bundaberg'!L106,'Butlers Gorge'!L82,'Cabramurra'!L53,'Cape Bruny'!L93,'Cape Leeuwin'!L105,'Cape Moreton'!L105,'Charleville'!L105,'Coffs Harbour'!L63,'Dalwallinu'!L59,'Dubbo'!L94,'Esperance'!L105,'Georgetown'!L113,'Hobart'!L97,'Horn Island'!L64,'Karijini North'!L85,'Katanning'!L107,'Launceston'!L113,'Laverton'!L71,'Longreach'!L105,'Low Head'!L106,'Marree'!L107,'Melbourne'!L105,'Miles'!L106,'Moree'!L105,'Nhill'!L111,'Nuriootpa'!L58,'Orbost'!L80,'Point Perpendicular'!L74,'Port Hedland'!L102,'Port Macquarie'!L58,'Rockhampton'!L75,'Sydney'!L105,'Thargomiindah'!L61,'Tibooburra'!L106,'Weipa'!L47,'Wilsons Promontary'!L109,'Wyalong'!L53,'Yamba'!L116)</f>
        <v>2.97435897435897</v>
      </c>
      <c r="G38" s="12">
        <f>AVERAGE('Albany'!N120,'Amberley'!N74,'Bridgetown'!N107,'Brisbane'!N105,'Broome'!N105,'Bundaberg'!N106,'Butlers Gorge'!N82,'Cabramurra'!N53,'Cape Bruny'!N93,'Cape Leeuwin'!N105,'Cape Moreton'!N105,'Charleville'!N105,'Coffs Harbour'!N63,'Dalwallinu'!N59,'Dubbo'!N94,'Esperance'!N105,'Georgetown'!N113,'Hobart'!N97,'Horn Island'!N64,'Karijini North'!N85,'Katanning'!N107,'Launceston'!N113,'Laverton'!N71,'Longreach'!N105,'Low Head'!N106,'Marree'!N107,'Melbourne'!N105,'Miles'!N106,'Moree'!N105,'Nhill'!N111,'Nuriootpa'!N58,'Orbost'!N80,'Point Perpendicular'!N74,'Port Hedland'!N102,'Port Macquarie'!N58,'Rockhampton'!N75,'Sydney'!N105,'Thargomiindah'!N61,'Tibooburra'!N106,'Weipa'!N47,'Wilsons Promontary'!N109,'Wyalong'!N53,'Yamba'!N116)</f>
        <v>1.71355673133451</v>
      </c>
      <c r="H38" t="s" s="14">
        <v>29</v>
      </c>
      <c r="I38" s="11">
        <f>AVERAGE('Albany'!P120,'Amberley'!P74,'Bridgetown'!P107,'Brisbane'!P105,'Broome'!P105,'Bundaberg'!P106,'Butlers Gorge'!P82,'Cabramurra'!P53,'Cape Bruny'!P93,'Cape Leeuwin'!P105,'Cape Moreton'!P105,'Charleville'!P105,'Coffs Harbour'!P63,'Dalwallinu'!P59,'Dubbo'!P94,'Eddytstone Point'!P105,'Esperance'!P105,'Georgetown'!P113,'Hobart'!P97,'Horn Island'!P64,'Karijini North'!P85,'Katanning'!P107,'Launceston'!P113,'Laverton'!P71,'Longreach'!P105,'Low Head'!P106,'Mackay'!P105,'Marree'!P107,'Melbourne'!P105,'Miles'!P106,'Moree'!P105,'Nhill'!P111,'Nuriootpa'!P58,'Orbost'!P80,'Point Perpendicular'!P74,'Port Hedland'!P102,'Port Macquarie'!P58,'Rockhampton'!P75,'Sydney'!P105,'Tarcoola'!P94,'Tennant Creek'!P104,'Thargomiindah'!P61,'Tibooburra'!P106,'Weipa'!P47,'Wilsons Promontary'!P109,'Wyalong'!P53,'Yamba'!P116)</f>
        <v>31.9563953488372</v>
      </c>
      <c r="J38" s="12">
        <f>AVERAGE('Albany'!Q120,'Amberley'!Q74,'Bridgetown'!Q107,'Brisbane'!Q105,'Broome'!Q105,'Bundaberg'!Q106,'Butlers Gorge'!Q82,'Cabramurra'!Q53,'Cape Bruny'!Q93,'Cape Leeuwin'!Q105,'Cape Moreton'!Q105,'Charleville'!Q105,'Coffs Harbour'!Q63,'Dalwallinu'!Q59,'Dubbo'!Q94,'Eddytstone Point'!Q105,'Esperance'!Q105,'Georgetown'!Q113,'Hobart'!Q97,'Horn Island'!Q64,'Karijini North'!Q85,'Katanning'!Q107,'Launceston'!Q113,'Laverton'!Q71,'Longreach'!Q105,'Low Head'!Q106,'Mackay'!Q105,'Marree'!Q107,'Melbourne'!Q105,'Miles'!Q106,'Moree'!Q105,'Nhill'!Q111,'Nuriootpa'!Q58,'Orbost'!Q80,'Point Perpendicular'!Q74,'Port Hedland'!Q102,'Port Macquarie'!Q58,'Rockhampton'!Q75,'Sydney'!Q105,'Tarcoola'!Q94,'Tennant Creek'!Q104,'Thargomiindah'!Q61,'Tibooburra'!Q106,'Weipa'!Q47,'Wilsons Promontary'!Q109,'Wyalong'!Q53,'Yamba'!Q116)</f>
        <v>4.89768615302317</v>
      </c>
      <c r="K38" s="13">
        <f>AVERAGE('Albany'!S120,'Amberley'!S74,'Bridgetown'!S107,'Brisbane'!S105,'Broome'!S105,'Bundaberg'!S106,'Butlers Gorge'!S82,'Cabramurra'!S53,'Cape Bruny'!S93,'Cape Leeuwin'!S105,'Cape Moreton'!S105,'Charleville'!S105,'Coffs Harbour'!S63,'Dalwallinu'!S59,'Dubbo'!S94,'Eddytstone Point'!S105,'Esperance'!S105,'Georgetown'!S113,'Hobart'!S97,'Horn Island'!S64,'Karijini North'!S85,'Katanning'!S107,'Launceston'!S113,'Laverton'!S71,'Longreach'!S105,'Low Head'!S106,'Mackay'!S105,'Marree'!S107,'Melbourne'!S105,'Miles'!S106,'Moree'!S105,'Nhill'!S111,'Nuriootpa'!S58,'Orbost'!S80,'Point Perpendicular'!S74,'Port Hedland'!S102,'Port Macquarie'!S58,'Rockhampton'!S75,'Sydney'!S105,'Tarcoola'!S94,'Tennant Creek'!S104,'Thargomiindah'!S61,'Tibooburra'!S106,'Weipa'!S47,'Wilsons Promontary'!S109,'Wyalong'!S53,'Yamba'!S116)</f>
        <v>15.5218023255814</v>
      </c>
      <c r="L38" s="12">
        <f>AVERAGE('Albany'!T120,'Amberley'!T74,'Bridgetown'!T107,'Brisbane'!T105,'Broome'!T105,'Bundaberg'!T106,'Butlers Gorge'!T82,'Cabramurra'!T53,'Cape Bruny'!T93,'Cape Leeuwin'!T105,'Cape Moreton'!T105,'Charleville'!T105,'Coffs Harbour'!T63,'Dalwallinu'!T59,'Dubbo'!T94,'Eddytstone Point'!T105,'Esperance'!T105,'Georgetown'!T113,'Hobart'!T97,'Horn Island'!T64,'Karijini North'!T85,'Katanning'!T107,'Launceston'!T113,'Laverton'!T71,'Longreach'!T105,'Low Head'!T106,'Mackay'!T105,'Marree'!T107,'Melbourne'!T105,'Miles'!T106,'Moree'!T105,'Nhill'!T111,'Nuriootpa'!T58,'Orbost'!T80,'Point Perpendicular'!T74,'Port Hedland'!T102,'Port Macquarie'!T58,'Rockhampton'!T75,'Sydney'!T105,'Tarcoola'!T94,'Tennant Creek'!T104,'Thargomiindah'!T61,'Tibooburra'!T106,'Weipa'!T47,'Wilsons Promontary'!T109,'Wyalong'!T53,'Yamba'!T116)</f>
        <v>3.8534119663067</v>
      </c>
      <c r="M38" s="13">
        <f>AVERAGE('Albany'!V120,'Amberley'!V74,'Bridgetown'!V107,'Brisbane'!V105,'Broome'!V105,'Bundaberg'!V106,'Butlers Gorge'!V82,'Cabramurra'!V53,'Cape Bruny'!V93,'Cape Leeuwin'!V105,'Cape Moreton'!V105,'Charleville'!V105,'Coffs Harbour'!V63,'Dalwallinu'!V59,'Dubbo'!V94,'Esperance'!V105,'Georgetown'!V113,'Hobart'!V97,'Horn Island'!V64,'Karijini North'!V85,'Katanning'!V107,'Launceston'!V113,'Laverton'!V71,'Longreach'!V105,'Low Head'!V106,'Marree'!V107,'Melbourne'!V105,'Miles'!V106,'Moree'!V105,'Nhill'!V111,'Nuriootpa'!V58,'Orbost'!V80,'Point Perpendicular'!V74,'Port Hedland'!V102,'Port Macquarie'!V58,'Rockhampton'!V75,'Sydney'!V105,'Thargomiindah'!V61,'Tibooburra'!V106,'Weipa'!V47,'Wilsons Promontary'!V109,'Wyalong'!V53,'Yamba'!V116)</f>
        <v>2.88621794871795</v>
      </c>
      <c r="N38" s="12">
        <f>AVERAGE('Albany'!W120,'Amberley'!W74,'Bridgetown'!W107,'Brisbane'!W105,'Broome'!W105,'Bundaberg'!W106,'Butlers Gorge'!W82,'Cabramurra'!W53,'Cape Bruny'!W93,'Cape Leeuwin'!W105,'Cape Moreton'!W105,'Charleville'!W105,'Coffs Harbour'!W63,'Dalwallinu'!W59,'Dubbo'!W94,'Esperance'!W105,'Georgetown'!W113,'Hobart'!W97,'Horn Island'!W64,'Karijini North'!W85,'Katanning'!W107,'Launceston'!W113,'Laverton'!W71,'Longreach'!W105,'Low Head'!W106,'Marree'!W107,'Melbourne'!W105,'Miles'!W106,'Moree'!W105,'Nhill'!W111,'Nuriootpa'!W58,'Orbost'!W80,'Point Perpendicular'!W74,'Port Hedland'!W102,'Port Macquarie'!W58,'Rockhampton'!W75,'Sydney'!W105,'Thargomiindah'!W61,'Tibooburra'!W106,'Weipa'!W47,'Wilsons Promontary'!W109,'Wyalong'!W53,'Yamba'!W116)</f>
        <v>1.9435513879527</v>
      </c>
    </row>
    <row r="39" ht="23" customHeight="1">
      <c r="A39" t="s" s="14">
        <v>30</v>
      </c>
      <c r="B39" s="11">
        <f>AVERAGE('Albany'!B121,'Amberley'!B75,'Bridgetown'!B108,'Brisbane'!B106,'Broome'!B106,'Bundaberg'!B107,'Butlers Gorge'!B83,'Cabramurra'!B54,'Cape Bruny'!B94,'Cape Leeuwin'!B106,'Cape Moreton'!B106,'Charleville'!B106,'Coffs Harbour'!B64,'Dalwallinu'!B60,'Dubbo'!B95,'Eddytstone Point'!B106,'Esperance'!B106,'Georgetown'!B114,'Hobart'!B98,'Horn Island'!B65,'Karijini North'!B86,'Katanning'!B108,'Launceston'!B114,'Laverton'!B72,'Longreach'!B106,'Low Head'!B107,'Mackay'!B106,'Marree'!B108,'Melbourne'!B106,'Miles'!B107,'Moree'!B106,'Nhill'!B112,'Nuriootpa'!B59,'Orbost'!B81,'Point Perpendicular'!B75,'Port Hedland'!B103,'Port Macquarie'!B59,'Rockhampton'!B76,'Sydney'!B106,'Tarcoola'!B95,'Tennant Creek'!B105,'Thargomiindah'!B62,'Tibooburra'!B107,'Weipa'!B48,'Wilsons Promontary'!B110,'Wyalong'!B54,'Yamba'!B117)</f>
        <v>25.5348837209302</v>
      </c>
      <c r="C39" s="12">
        <f>AVERAGE('Albany'!D121,'Amberley'!D75,'Bridgetown'!D108,'Brisbane'!D106,'Broome'!D106,'Bundaberg'!D107,'Butlers Gorge'!D83,'Cabramurra'!D54,'Cape Bruny'!D94,'Cape Leeuwin'!D106,'Cape Moreton'!D106,'Charleville'!D106,'Coffs Harbour'!D64,'Dalwallinu'!D60,'Dubbo'!D95,'Eddytstone Point'!D106,'Esperance'!D106,'Georgetown'!D114,'Hobart'!D98,'Horn Island'!D65,'Karijini North'!D86,'Katanning'!D108,'Launceston'!D114,'Laverton'!D72,'Longreach'!D106,'Low Head'!D107,'Mackay'!D106,'Marree'!D108,'Melbourne'!D106,'Miles'!D107,'Moree'!D106,'Nhill'!D112,'Nuriootpa'!D59,'Orbost'!D81,'Point Perpendicular'!D75,'Port Hedland'!D103,'Port Macquarie'!D59,'Rockhampton'!D76,'Sydney'!D106,'Tarcoola'!D95,'Tennant Creek'!D105,'Thargomiindah'!D62,'Tibooburra'!D107,'Weipa'!D48,'Wilsons Promontary'!D110,'Wyalong'!D54,'Yamba'!D117)</f>
        <v>5.00801511498985</v>
      </c>
      <c r="D39" s="13">
        <f>AVERAGE('Albany'!G121,'Amberley'!G75,'Bridgetown'!G108,'Brisbane'!G106,'Broome'!G106,'Bundaberg'!G107,'Butlers Gorge'!G83,'Cabramurra'!G54,'Cape Bruny'!G94,'Cape Leeuwin'!G106,'Cape Moreton'!G106,'Charleville'!G106,'Coffs Harbour'!G64,'Dalwallinu'!G60,'Dubbo'!G95,'Eddytstone Point'!G106,'Esperance'!G106,'Georgetown'!G114,'Hobart'!G98,'Horn Island'!G65,'Karijini North'!G86,'Katanning'!G108,'Launceston'!G114,'Laverton'!G72,'Longreach'!G106,'Low Head'!G107,'Mackay'!G106,'Marree'!G108,'Melbourne'!G106,'Miles'!G107,'Moree'!G106,'Nhill'!G112,'Nuriootpa'!G59,'Orbost'!G81,'Point Perpendicular'!G75,'Port Hedland'!G103,'Port Macquarie'!G59,'Rockhampton'!G76,'Sydney'!G106,'Tarcoola'!G95,'Tennant Creek'!G105,'Thargomiindah'!G62,'Tibooburra'!G107,'Weipa'!G48,'Wilsons Promontary'!G110,'Wyalong'!G54,'Yamba'!G117)</f>
        <v>11.5348837209302</v>
      </c>
      <c r="E39" s="12">
        <f>AVERAGE('Albany'!I121,'Amberley'!I75,'Bridgetown'!I108,'Brisbane'!I106,'Broome'!I106,'Bundaberg'!I107,'Butlers Gorge'!I83,'Cabramurra'!I54,'Cape Bruny'!I94,'Cape Leeuwin'!I106,'Cape Moreton'!I106,'Charleville'!I106,'Coffs Harbour'!I64,'Dalwallinu'!I60,'Dubbo'!I95,'Eddytstone Point'!I106,'Esperance'!I106,'Georgetown'!I114,'Hobart'!I98,'Horn Island'!I65,'Karijini North'!I86,'Katanning'!I108,'Launceston'!I114,'Laverton'!I72,'Longreach'!I106,'Low Head'!I107,'Mackay'!I106,'Marree'!I108,'Melbourne'!I106,'Miles'!I107,'Moree'!I106,'Nhill'!I112,'Nuriootpa'!I59,'Orbost'!I81,'Point Perpendicular'!I75,'Port Hedland'!I103,'Port Macquarie'!I59,'Rockhampton'!I76,'Sydney'!I106,'Tarcoola'!I95,'Tennant Creek'!I105,'Thargomiindah'!I62,'Tibooburra'!I107,'Weipa'!I48,'Wilsons Promontary'!I110,'Wyalong'!I54,'Yamba'!I117)</f>
        <v>3.80384865196232</v>
      </c>
      <c r="F39" s="13">
        <f>AVERAGE('Albany'!L121,'Amberley'!L75,'Bridgetown'!L108,'Brisbane'!L106,'Broome'!L106,'Bundaberg'!L107,'Butlers Gorge'!L83,'Cabramurra'!L54,'Cape Bruny'!L94,'Cape Leeuwin'!L106,'Cape Moreton'!L106,'Charleville'!L106,'Coffs Harbour'!L64,'Dalwallinu'!L60,'Dubbo'!L95,'Esperance'!L106,'Georgetown'!L114,'Hobart'!L98,'Horn Island'!L65,'Karijini North'!L86,'Katanning'!L108,'Launceston'!L114,'Laverton'!L72,'Longreach'!L106,'Low Head'!L107,'Marree'!L108,'Melbourne'!L106,'Miles'!L107,'Moree'!L106,'Nhill'!L112,'Nuriootpa'!L59,'Orbost'!L81,'Point Perpendicular'!L75,'Port Hedland'!L103,'Port Macquarie'!L59,'Rockhampton'!L76,'Sydney'!L106,'Thargomiindah'!L62,'Tibooburra'!L107,'Weipa'!L48,'Wilsons Promontary'!L110,'Wyalong'!L54,'Yamba'!L117)</f>
        <v>1.71794871794872</v>
      </c>
      <c r="G39" s="12">
        <f>AVERAGE('Albany'!N121,'Amberley'!N75,'Bridgetown'!N108,'Brisbane'!N106,'Broome'!N106,'Bundaberg'!N107,'Butlers Gorge'!N83,'Cabramurra'!N54,'Cape Bruny'!N94,'Cape Leeuwin'!N106,'Cape Moreton'!N106,'Charleville'!N106,'Coffs Harbour'!N64,'Dalwallinu'!N60,'Dubbo'!N95,'Esperance'!N106,'Georgetown'!N114,'Hobart'!N98,'Horn Island'!N65,'Karijini North'!N86,'Katanning'!N108,'Launceston'!N114,'Laverton'!N72,'Longreach'!N106,'Low Head'!N107,'Marree'!N108,'Melbourne'!N106,'Miles'!N107,'Moree'!N106,'Nhill'!N112,'Nuriootpa'!N59,'Orbost'!N81,'Point Perpendicular'!N75,'Port Hedland'!N103,'Port Macquarie'!N59,'Rockhampton'!N76,'Sydney'!N106,'Thargomiindah'!N62,'Tibooburra'!N107,'Weipa'!N48,'Wilsons Promontary'!N110,'Wyalong'!N54,'Yamba'!N117)</f>
        <v>2.16742063492063</v>
      </c>
      <c r="H39" t="s" s="14">
        <v>30</v>
      </c>
      <c r="I39" s="11">
        <f>AVERAGE('Albany'!P121,'Amberley'!P75,'Bridgetown'!P108,'Brisbane'!P106,'Broome'!P106,'Bundaberg'!P107,'Butlers Gorge'!P83,'Cabramurra'!P54,'Cape Bruny'!P94,'Cape Leeuwin'!P106,'Cape Moreton'!P106,'Charleville'!P106,'Coffs Harbour'!P64,'Dalwallinu'!P60,'Dubbo'!P95,'Eddytstone Point'!P106,'Esperance'!P106,'Georgetown'!P114,'Hobart'!P98,'Horn Island'!P65,'Karijini North'!P86,'Katanning'!P108,'Launceston'!P114,'Laverton'!P72,'Longreach'!P106,'Low Head'!P107,'Mackay'!P106,'Marree'!P108,'Melbourne'!P106,'Miles'!P107,'Moree'!P106,'Nhill'!P112,'Nuriootpa'!P59,'Orbost'!P81,'Point Perpendicular'!P75,'Port Hedland'!P103,'Port Macquarie'!P59,'Rockhampton'!P76,'Sydney'!P106,'Tarcoola'!P95,'Tennant Creek'!P105,'Thargomiindah'!P62,'Tibooburra'!P107,'Weipa'!P48,'Wilsons Promontary'!P110,'Wyalong'!P54,'Yamba'!P117)</f>
        <v>31.578659370725</v>
      </c>
      <c r="J39" s="12">
        <f>AVERAGE('Albany'!Q121,'Amberley'!Q75,'Bridgetown'!Q108,'Brisbane'!Q106,'Broome'!Q106,'Bundaberg'!Q107,'Butlers Gorge'!Q83,'Cabramurra'!Q54,'Cape Bruny'!Q94,'Cape Leeuwin'!Q106,'Cape Moreton'!Q106,'Charleville'!Q106,'Coffs Harbour'!Q64,'Dalwallinu'!Q60,'Dubbo'!Q95,'Eddytstone Point'!Q106,'Esperance'!Q106,'Georgetown'!Q114,'Hobart'!Q98,'Horn Island'!Q65,'Karijini North'!Q86,'Katanning'!Q108,'Launceston'!Q114,'Laverton'!Q72,'Longreach'!Q106,'Low Head'!Q107,'Mackay'!Q106,'Marree'!Q108,'Melbourne'!Q106,'Miles'!Q107,'Moree'!Q106,'Nhill'!Q112,'Nuriootpa'!Q59,'Orbost'!Q81,'Point Perpendicular'!Q75,'Port Hedland'!Q103,'Port Macquarie'!Q59,'Rockhampton'!Q76,'Sydney'!Q106,'Tarcoola'!Q95,'Tennant Creek'!Q105,'Thargomiindah'!Q62,'Tibooburra'!Q107,'Weipa'!Q48,'Wilsons Promontary'!Q110,'Wyalong'!Q54,'Yamba'!Q117)</f>
        <v>4.90417609196238</v>
      </c>
      <c r="K39" s="13">
        <f>AVERAGE('Albany'!S121,'Amberley'!S75,'Bridgetown'!S108,'Brisbane'!S106,'Broome'!S106,'Bundaberg'!S107,'Butlers Gorge'!S83,'Cabramurra'!S54,'Cape Bruny'!S94,'Cape Leeuwin'!S106,'Cape Moreton'!S106,'Charleville'!S106,'Coffs Harbour'!S64,'Dalwallinu'!S60,'Dubbo'!S95,'Eddytstone Point'!S106,'Esperance'!S106,'Georgetown'!S114,'Hobart'!S98,'Horn Island'!S65,'Karijini North'!S86,'Katanning'!S108,'Launceston'!S114,'Laverton'!S72,'Longreach'!S106,'Low Head'!S107,'Mackay'!S106,'Marree'!S108,'Melbourne'!S106,'Miles'!S107,'Moree'!S106,'Nhill'!S112,'Nuriootpa'!S59,'Orbost'!S81,'Point Perpendicular'!S75,'Port Hedland'!S103,'Port Macquarie'!S59,'Rockhampton'!S76,'Sydney'!S106,'Tarcoola'!S95,'Tennant Creek'!S105,'Thargomiindah'!S62,'Tibooburra'!S107,'Weipa'!S48,'Wilsons Promontary'!S110,'Wyalong'!S54,'Yamba'!S117)</f>
        <v>15.2872777017784</v>
      </c>
      <c r="L39" s="12">
        <f>AVERAGE('Albany'!T121,'Amberley'!T75,'Bridgetown'!T108,'Brisbane'!T106,'Broome'!T106,'Bundaberg'!T107,'Butlers Gorge'!T83,'Cabramurra'!T54,'Cape Bruny'!T94,'Cape Leeuwin'!T106,'Cape Moreton'!T106,'Charleville'!T106,'Coffs Harbour'!T64,'Dalwallinu'!T60,'Dubbo'!T95,'Eddytstone Point'!T106,'Esperance'!T106,'Georgetown'!T114,'Hobart'!T98,'Horn Island'!T65,'Karijini North'!T86,'Katanning'!T108,'Launceston'!T114,'Laverton'!T72,'Longreach'!T106,'Low Head'!T107,'Mackay'!T106,'Marree'!T108,'Melbourne'!T106,'Miles'!T107,'Moree'!T106,'Nhill'!T112,'Nuriootpa'!T59,'Orbost'!T81,'Point Perpendicular'!T75,'Port Hedland'!T103,'Port Macquarie'!T59,'Rockhampton'!T76,'Sydney'!T106,'Tarcoola'!T95,'Tennant Creek'!T105,'Thargomiindah'!T62,'Tibooburra'!T107,'Weipa'!T48,'Wilsons Promontary'!T110,'Wyalong'!T54,'Yamba'!T117)</f>
        <v>3.85653476461401</v>
      </c>
      <c r="M39" s="13">
        <f>AVERAGE('Albany'!V121,'Amberley'!V75,'Bridgetown'!V108,'Brisbane'!V106,'Broome'!V106,'Bundaberg'!V107,'Butlers Gorge'!V83,'Cabramurra'!V54,'Cape Bruny'!V94,'Cape Leeuwin'!V106,'Cape Moreton'!V106,'Charleville'!V106,'Coffs Harbour'!V64,'Dalwallinu'!V60,'Dubbo'!V95,'Esperance'!V106,'Georgetown'!V114,'Hobart'!V98,'Horn Island'!V65,'Karijini North'!V86,'Katanning'!V108,'Launceston'!V114,'Laverton'!V72,'Longreach'!V106,'Low Head'!V107,'Marree'!V108,'Melbourne'!V106,'Miles'!V107,'Moree'!V106,'Nhill'!V112,'Nuriootpa'!V59,'Orbost'!V81,'Point Perpendicular'!V75,'Port Hedland'!V103,'Port Macquarie'!V59,'Rockhampton'!V76,'Sydney'!V106,'Thargomiindah'!V62,'Tibooburra'!V107,'Weipa'!V48,'Wilsons Promontary'!V110,'Wyalong'!V54,'Yamba'!V117)</f>
        <v>2.81749622926094</v>
      </c>
      <c r="N39" s="12">
        <f>AVERAGE('Albany'!W121,'Amberley'!W75,'Bridgetown'!W108,'Brisbane'!W106,'Broome'!W106,'Bundaberg'!W107,'Butlers Gorge'!W83,'Cabramurra'!W54,'Cape Bruny'!W94,'Cape Leeuwin'!W106,'Cape Moreton'!W106,'Charleville'!W106,'Coffs Harbour'!W64,'Dalwallinu'!W60,'Dubbo'!W95,'Esperance'!W106,'Georgetown'!W114,'Hobart'!W98,'Horn Island'!W65,'Karijini North'!W86,'Katanning'!W108,'Launceston'!W114,'Laverton'!W72,'Longreach'!W106,'Low Head'!W107,'Marree'!W108,'Melbourne'!W106,'Miles'!W107,'Moree'!W106,'Nhill'!W112,'Nuriootpa'!W59,'Orbost'!W81,'Point Perpendicular'!W75,'Port Hedland'!W103,'Port Macquarie'!W59,'Rockhampton'!W76,'Sydney'!W106,'Thargomiindah'!W62,'Tibooburra'!W107,'Weipa'!W48,'Wilsons Promontary'!W110,'Wyalong'!W54,'Yamba'!W117)</f>
        <v>1.95231431908203</v>
      </c>
    </row>
    <row r="40" ht="23" customHeight="1">
      <c r="A40" t="s" s="14">
        <v>31</v>
      </c>
      <c r="B40" s="11">
        <f>AVERAGE('Albany'!B122,'Amberley'!B76,'Bridgetown'!B109,'Brisbane'!B107,'Broome'!B107,'Bundaberg'!B108,'Butlers Gorge'!B84,'Cabramurra'!B55,'Cape Bruny'!B95,'Cape Leeuwin'!B107,'Cape Moreton'!B107,'Charleville'!B107,'Coffs Harbour'!B65,'Dalwallinu'!B61,'Dubbo'!B96,'Eddytstone Point'!B107,'Esperance'!B107,'Georgetown'!B115,'Hobart'!B99,'Horn Island'!B66,'Karijini North'!B87,'Katanning'!B109,'Launceston'!B115,'Laverton'!B73,'Longreach'!B107,'Low Head'!B108,'Mackay'!B107,'Marree'!B109,'Melbourne'!B107,'Miles'!B108,'Moree'!B107,'Nhill'!B113,'Nuriootpa'!B60,'Orbost'!B82,'Point Perpendicular'!B76,'Port Hedland'!B104,'Port Macquarie'!B60,'Rockhampton'!B77,'Sydney'!B107,'Tarcoola'!B96,'Tennant Creek'!B106,'Thargomiindah'!B63,'Tibooburra'!B108,'Weipa'!B49,'Wilsons Promontary'!B111,'Wyalong'!B55,'Yamba'!B118)</f>
        <v>31.7674418604651</v>
      </c>
      <c r="C40" s="12">
        <f>AVERAGE('Albany'!D122,'Amberley'!D76,'Bridgetown'!D109,'Brisbane'!D107,'Broome'!D107,'Bundaberg'!D108,'Butlers Gorge'!D84,'Cabramurra'!D55,'Cape Bruny'!D95,'Cape Leeuwin'!D107,'Cape Moreton'!D107,'Charleville'!D107,'Coffs Harbour'!D65,'Dalwallinu'!D61,'Dubbo'!D96,'Eddytstone Point'!D107,'Esperance'!D107,'Georgetown'!D115,'Hobart'!D99,'Horn Island'!D66,'Karijini North'!D87,'Katanning'!D109,'Launceston'!D115,'Laverton'!D73,'Longreach'!D107,'Low Head'!D108,'Mackay'!D107,'Marree'!D109,'Melbourne'!D107,'Miles'!D108,'Moree'!D107,'Nhill'!D113,'Nuriootpa'!D60,'Orbost'!D82,'Point Perpendicular'!D76,'Port Hedland'!D104,'Port Macquarie'!D60,'Rockhampton'!D77,'Sydney'!D107,'Tarcoola'!D96,'Tennant Creek'!D106,'Thargomiindah'!D63,'Tibooburra'!D108,'Weipa'!D49,'Wilsons Promontary'!D111,'Wyalong'!D55,'Yamba'!D118)</f>
        <v>4.81939797676943</v>
      </c>
      <c r="D40" s="13">
        <f>AVERAGE('Albany'!G122,'Amberley'!G76,'Bridgetown'!G109,'Brisbane'!G107,'Broome'!G107,'Bundaberg'!G108,'Butlers Gorge'!G84,'Cabramurra'!G55,'Cape Bruny'!G95,'Cape Leeuwin'!G107,'Cape Moreton'!G107,'Charleville'!G107,'Coffs Harbour'!G65,'Dalwallinu'!G61,'Dubbo'!G96,'Eddytstone Point'!G107,'Esperance'!G107,'Georgetown'!G115,'Hobart'!G99,'Horn Island'!G66,'Karijini North'!G87,'Katanning'!G109,'Launceston'!G115,'Laverton'!G73,'Longreach'!G107,'Low Head'!G108,'Mackay'!G107,'Marree'!G109,'Melbourne'!G107,'Miles'!G108,'Moree'!G107,'Nhill'!G113,'Nuriootpa'!G60,'Orbost'!G82,'Point Perpendicular'!G76,'Port Hedland'!G104,'Port Macquarie'!G60,'Rockhampton'!G77,'Sydney'!G107,'Tarcoola'!G96,'Tennant Creek'!G106,'Thargomiindah'!G63,'Tibooburra'!G108,'Weipa'!G49,'Wilsons Promontary'!G111,'Wyalong'!G55,'Yamba'!G118)</f>
        <v>15.906976744186</v>
      </c>
      <c r="E40" s="12">
        <f>AVERAGE('Albany'!I122,'Amberley'!I76,'Bridgetown'!I109,'Brisbane'!I107,'Broome'!I107,'Bundaberg'!I108,'Butlers Gorge'!I84,'Cabramurra'!I55,'Cape Bruny'!I95,'Cape Leeuwin'!I107,'Cape Moreton'!I107,'Charleville'!I107,'Coffs Harbour'!I65,'Dalwallinu'!I61,'Dubbo'!I96,'Eddytstone Point'!I107,'Esperance'!I107,'Georgetown'!I115,'Hobart'!I99,'Horn Island'!I66,'Karijini North'!I87,'Katanning'!I109,'Launceston'!I115,'Laverton'!I73,'Longreach'!I107,'Low Head'!I108,'Mackay'!I107,'Marree'!I109,'Melbourne'!I107,'Miles'!I108,'Moree'!I107,'Nhill'!I113,'Nuriootpa'!I60,'Orbost'!I82,'Point Perpendicular'!I76,'Port Hedland'!I104,'Port Macquarie'!I60,'Rockhampton'!I77,'Sydney'!I107,'Tarcoola'!I96,'Tennant Creek'!I106,'Thargomiindah'!I63,'Tibooburra'!I108,'Weipa'!I49,'Wilsons Promontary'!I111,'Wyalong'!I55,'Yamba'!I118)</f>
        <v>3.75165343840278</v>
      </c>
      <c r="F40" s="13">
        <f>AVERAGE('Albany'!L122,'Amberley'!L76,'Bridgetown'!L109,'Brisbane'!L107,'Broome'!L107,'Bundaberg'!L108,'Butlers Gorge'!L84,'Cabramurra'!L55,'Cape Bruny'!L95,'Cape Leeuwin'!L107,'Cape Moreton'!L107,'Charleville'!L107,'Coffs Harbour'!L65,'Dalwallinu'!L61,'Dubbo'!L96,'Esperance'!L107,'Georgetown'!L115,'Hobart'!L99,'Horn Island'!L66,'Karijini North'!L87,'Katanning'!L109,'Launceston'!L115,'Laverton'!L73,'Longreach'!L107,'Low Head'!L108,'Marree'!L109,'Melbourne'!L107,'Miles'!L108,'Moree'!L107,'Nhill'!L113,'Nuriootpa'!L60,'Orbost'!L82,'Point Perpendicular'!L76,'Port Hedland'!L104,'Port Macquarie'!L60,'Rockhampton'!L77,'Sydney'!L107,'Thargomiindah'!L63,'Tibooburra'!L108,'Weipa'!L49,'Wilsons Promontary'!L111,'Wyalong'!L55,'Yamba'!L118)</f>
        <v>3.15384615384615</v>
      </c>
      <c r="G40" s="12">
        <f>AVERAGE('Albany'!N122,'Amberley'!N76,'Bridgetown'!N109,'Brisbane'!N107,'Broome'!N107,'Bundaberg'!N108,'Butlers Gorge'!N84,'Cabramurra'!N55,'Cape Bruny'!N95,'Cape Leeuwin'!N107,'Cape Moreton'!N107,'Charleville'!N107,'Coffs Harbour'!N65,'Dalwallinu'!N61,'Dubbo'!N96,'Esperance'!N107,'Georgetown'!N115,'Hobart'!N99,'Horn Island'!N66,'Karijini North'!N87,'Katanning'!N109,'Launceston'!N115,'Laverton'!N73,'Longreach'!N107,'Low Head'!N108,'Marree'!N109,'Melbourne'!N107,'Miles'!N108,'Moree'!N107,'Nhill'!N113,'Nuriootpa'!N60,'Orbost'!N82,'Point Perpendicular'!N76,'Port Hedland'!N104,'Port Macquarie'!N60,'Rockhampton'!N77,'Sydney'!N107,'Thargomiindah'!N63,'Tibooburra'!N108,'Weipa'!N49,'Wilsons Promontary'!N111,'Wyalong'!N55,'Yamba'!N118)</f>
        <v>2.18770089285714</v>
      </c>
      <c r="H40" t="s" s="14">
        <v>31</v>
      </c>
      <c r="I40" s="11">
        <f>AVERAGE('Albany'!P122,'Amberley'!P76,'Bridgetown'!P109,'Brisbane'!P107,'Broome'!P107,'Bundaberg'!P108,'Butlers Gorge'!P84,'Cabramurra'!P55,'Cape Bruny'!P95,'Cape Leeuwin'!P107,'Cape Moreton'!P107,'Charleville'!P107,'Coffs Harbour'!P65,'Dalwallinu'!P61,'Dubbo'!P96,'Eddytstone Point'!P107,'Esperance'!P107,'Georgetown'!P115,'Hobart'!P99,'Horn Island'!P66,'Karijini North'!P87,'Katanning'!P109,'Launceston'!P115,'Laverton'!P73,'Longreach'!P107,'Low Head'!P108,'Mackay'!P107,'Marree'!P109,'Melbourne'!P107,'Miles'!P108,'Moree'!P107,'Nhill'!P113,'Nuriootpa'!P60,'Orbost'!P82,'Point Perpendicular'!P76,'Port Hedland'!P104,'Port Macquarie'!P60,'Rockhampton'!P77,'Sydney'!P107,'Tarcoola'!P96,'Tennant Creek'!P106,'Thargomiindah'!P63,'Tibooburra'!P108,'Weipa'!P49,'Wilsons Promontary'!P111,'Wyalong'!P55,'Yamba'!P118)</f>
        <v>31.5891472868217</v>
      </c>
      <c r="J40" s="12">
        <f>AVERAGE('Albany'!Q122,'Amberley'!Q76,'Bridgetown'!Q109,'Brisbane'!Q107,'Broome'!Q107,'Bundaberg'!Q108,'Butlers Gorge'!Q84,'Cabramurra'!Q55,'Cape Bruny'!Q95,'Cape Leeuwin'!Q107,'Cape Moreton'!Q107,'Charleville'!Q107,'Coffs Harbour'!Q65,'Dalwallinu'!Q61,'Dubbo'!Q96,'Eddytstone Point'!Q107,'Esperance'!Q107,'Georgetown'!Q115,'Hobart'!Q99,'Horn Island'!Q66,'Karijini North'!Q87,'Katanning'!Q109,'Launceston'!Q115,'Laverton'!Q73,'Longreach'!Q107,'Low Head'!Q108,'Mackay'!Q107,'Marree'!Q109,'Melbourne'!Q107,'Miles'!Q108,'Moree'!Q107,'Nhill'!Q113,'Nuriootpa'!Q60,'Orbost'!Q82,'Point Perpendicular'!Q76,'Port Hedland'!Q104,'Port Macquarie'!Q60,'Rockhampton'!Q77,'Sydney'!Q107,'Tarcoola'!Q96,'Tennant Creek'!Q106,'Thargomiindah'!Q63,'Tibooburra'!Q108,'Weipa'!Q49,'Wilsons Promontary'!Q111,'Wyalong'!Q55,'Yamba'!Q118)</f>
        <v>4.89946619667389</v>
      </c>
      <c r="K40" s="13">
        <f>AVERAGE('Albany'!S122,'Amberley'!S76,'Bridgetown'!S109,'Brisbane'!S107,'Broome'!S107,'Bundaberg'!S108,'Butlers Gorge'!S84,'Cabramurra'!S55,'Cape Bruny'!S95,'Cape Leeuwin'!S107,'Cape Moreton'!S107,'Charleville'!S107,'Coffs Harbour'!S65,'Dalwallinu'!S61,'Dubbo'!S96,'Eddytstone Point'!S107,'Esperance'!S107,'Georgetown'!S115,'Hobart'!S99,'Horn Island'!S66,'Karijini North'!S87,'Katanning'!S109,'Launceston'!S115,'Laverton'!S73,'Longreach'!S107,'Low Head'!S108,'Mackay'!S107,'Marree'!S109,'Melbourne'!S107,'Miles'!S108,'Moree'!S107,'Nhill'!S113,'Nuriootpa'!S60,'Orbost'!S82,'Point Perpendicular'!S76,'Port Hedland'!S104,'Port Macquarie'!S60,'Rockhampton'!S77,'Sydney'!S107,'Tarcoola'!S96,'Tennant Creek'!S106,'Thargomiindah'!S63,'Tibooburra'!S108,'Weipa'!S49,'Wilsons Promontary'!S111,'Wyalong'!S55,'Yamba'!S118)</f>
        <v>15.3217054263566</v>
      </c>
      <c r="L40" s="12">
        <f>AVERAGE('Albany'!T122,'Amberley'!T76,'Bridgetown'!T109,'Brisbane'!T107,'Broome'!T107,'Bundaberg'!T108,'Butlers Gorge'!T84,'Cabramurra'!T55,'Cape Bruny'!T95,'Cape Leeuwin'!T107,'Cape Moreton'!T107,'Charleville'!T107,'Coffs Harbour'!T65,'Dalwallinu'!T61,'Dubbo'!T96,'Eddytstone Point'!T107,'Esperance'!T107,'Georgetown'!T115,'Hobart'!T99,'Horn Island'!T66,'Karijini North'!T87,'Katanning'!T109,'Launceston'!T115,'Laverton'!T73,'Longreach'!T107,'Low Head'!T108,'Mackay'!T107,'Marree'!T109,'Melbourne'!T107,'Miles'!T108,'Moree'!T107,'Nhill'!T113,'Nuriootpa'!T60,'Orbost'!T82,'Point Perpendicular'!T76,'Port Hedland'!T104,'Port Macquarie'!T60,'Rockhampton'!T77,'Sydney'!T107,'Tarcoola'!T96,'Tennant Creek'!T106,'Thargomiindah'!T63,'Tibooburra'!T108,'Weipa'!T49,'Wilsons Promontary'!T111,'Wyalong'!T55,'Yamba'!T118)</f>
        <v>3.85066825588541</v>
      </c>
      <c r="M40" s="13">
        <f>AVERAGE('Albany'!V122,'Amberley'!V76,'Bridgetown'!V109,'Brisbane'!V107,'Broome'!V107,'Bundaberg'!V108,'Butlers Gorge'!V84,'Cabramurra'!V55,'Cape Bruny'!V95,'Cape Leeuwin'!V107,'Cape Moreton'!V107,'Charleville'!V107,'Coffs Harbour'!V65,'Dalwallinu'!V61,'Dubbo'!V96,'Esperance'!V107,'Georgetown'!V115,'Hobart'!V99,'Horn Island'!V66,'Karijini North'!V87,'Katanning'!V109,'Launceston'!V115,'Laverton'!V73,'Longreach'!V107,'Low Head'!V108,'Marree'!V109,'Melbourne'!V107,'Miles'!V108,'Moree'!V107,'Nhill'!V113,'Nuriootpa'!V60,'Orbost'!V82,'Point Perpendicular'!V76,'Port Hedland'!V104,'Port Macquarie'!V60,'Rockhampton'!V77,'Sydney'!V107,'Thargomiindah'!V63,'Tibooburra'!V108,'Weipa'!V49,'Wilsons Promontary'!V111,'Wyalong'!V55,'Yamba'!V118)</f>
        <v>2.83618233618234</v>
      </c>
      <c r="N40" s="12">
        <f>AVERAGE('Albany'!W122,'Amberley'!W76,'Bridgetown'!W109,'Brisbane'!W107,'Broome'!W107,'Bundaberg'!W108,'Butlers Gorge'!W84,'Cabramurra'!W55,'Cape Bruny'!W95,'Cape Leeuwin'!W107,'Cape Moreton'!W107,'Charleville'!W107,'Coffs Harbour'!W65,'Dalwallinu'!W61,'Dubbo'!W96,'Esperance'!W107,'Georgetown'!W115,'Hobart'!W99,'Horn Island'!W66,'Karijini North'!W87,'Katanning'!W109,'Launceston'!W115,'Laverton'!W73,'Longreach'!W107,'Low Head'!W108,'Marree'!W109,'Melbourne'!W107,'Miles'!W108,'Moree'!W107,'Nhill'!W113,'Nuriootpa'!W60,'Orbost'!W82,'Point Perpendicular'!W76,'Port Hedland'!W104,'Port Macquarie'!W60,'Rockhampton'!W77,'Sydney'!W107,'Thargomiindah'!W63,'Tibooburra'!W108,'Weipa'!W49,'Wilsons Promontary'!W111,'Wyalong'!W55,'Yamba'!W118)</f>
        <v>1.96131080272209</v>
      </c>
    </row>
    <row r="41" ht="23" customHeight="1">
      <c r="A41" t="s" s="14">
        <v>32</v>
      </c>
      <c r="B41" s="11">
        <f>AVERAGE('Albany'!B123,'Amberley'!B77,'Bridgetown'!B110,'Brisbane'!B108,'Broome'!B108,'Bundaberg'!B109,'Butlers Gorge'!B85,'Cabramurra'!B56,'Cape Bruny'!B96,'Cape Leeuwin'!B108,'Cape Moreton'!B108,'Charleville'!B108,'Coffs Harbour'!B66,'Dalwallinu'!B62,'Dubbo'!B97,'Eddytstone Point'!B108,'Esperance'!B108,'Georgetown'!B116,'Hobart'!B100,'Horn Island'!B67,'Karijini North'!B88,'Katanning'!B110,'Launceston'!B116,'Laverton'!B74,'Longreach'!B108,'Low Head'!B109,'Mackay'!B108,'Marree'!B110,'Melbourne'!B108,'Miles'!B109,'Moree'!B108,'Nhill'!B114,'Nuriootpa'!B61,'Orbost'!B83,'Point Perpendicular'!B77,'Port Hedland'!B105,'Port Macquarie'!B61,'Rockhampton'!B78,'Sydney'!B108,'Tarcoola'!B97,'Tennant Creek'!B107,'Thargomiindah'!B64,'Tibooburra'!B109,'Weipa'!B50,'Wilsons Promontary'!B112,'Wyalong'!B56,'Yamba'!B119)</f>
        <v>28.609756097561</v>
      </c>
      <c r="C41" s="12">
        <f>AVERAGE('Albany'!D123,'Amberley'!D77,'Bridgetown'!D110,'Brisbane'!D108,'Broome'!D108,'Bundaberg'!D109,'Butlers Gorge'!D85,'Cabramurra'!D56,'Cape Bruny'!D96,'Cape Leeuwin'!D108,'Cape Moreton'!D108,'Charleville'!D108,'Coffs Harbour'!D66,'Dalwallinu'!D62,'Dubbo'!D97,'Eddytstone Point'!D108,'Esperance'!D108,'Georgetown'!D116,'Hobart'!D100,'Horn Island'!D67,'Karijini North'!D88,'Katanning'!D110,'Launceston'!D116,'Laverton'!D74,'Longreach'!D108,'Low Head'!D109,'Mackay'!D108,'Marree'!D110,'Melbourne'!D108,'Miles'!D109,'Moree'!D108,'Nhill'!D114,'Nuriootpa'!D61,'Orbost'!D83,'Point Perpendicular'!D77,'Port Hedland'!D105,'Port Macquarie'!D61,'Rockhampton'!D78,'Sydney'!D108,'Tarcoola'!D97,'Tennant Creek'!D107,'Thargomiindah'!D64,'Tibooburra'!D109,'Weipa'!D50,'Wilsons Promontary'!D112,'Wyalong'!D56,'Yamba'!D119)</f>
        <v>4.98321669959354</v>
      </c>
      <c r="D41" s="13">
        <f>AVERAGE('Albany'!G123,'Amberley'!G77,'Bridgetown'!G110,'Brisbane'!G108,'Broome'!G108,'Bundaberg'!G109,'Butlers Gorge'!G85,'Cabramurra'!G56,'Cape Bruny'!G96,'Cape Leeuwin'!G108,'Cape Moreton'!G108,'Charleville'!G108,'Coffs Harbour'!G66,'Dalwallinu'!G62,'Dubbo'!G97,'Eddytstone Point'!G108,'Esperance'!G108,'Georgetown'!G116,'Hobart'!G100,'Horn Island'!G67,'Karijini North'!G88,'Katanning'!G110,'Launceston'!G116,'Laverton'!G74,'Longreach'!G108,'Low Head'!G109,'Mackay'!G108,'Marree'!G110,'Melbourne'!G108,'Miles'!G109,'Moree'!G108,'Nhill'!G114,'Nuriootpa'!G61,'Orbost'!G83,'Point Perpendicular'!G77,'Port Hedland'!G105,'Port Macquarie'!G61,'Rockhampton'!G78,'Sydney'!G108,'Tarcoola'!G97,'Tennant Creek'!G107,'Thargomiindah'!G64,'Tibooburra'!G109,'Weipa'!G50,'Wilsons Promontary'!G112,'Wyalong'!G56,'Yamba'!G119)</f>
        <v>14.219512195122</v>
      </c>
      <c r="E41" s="12">
        <f>AVERAGE('Albany'!I123,'Amberley'!I77,'Bridgetown'!I110,'Brisbane'!I108,'Broome'!I108,'Bundaberg'!I109,'Butlers Gorge'!I85,'Cabramurra'!I56,'Cape Bruny'!I96,'Cape Leeuwin'!I108,'Cape Moreton'!I108,'Charleville'!I108,'Coffs Harbour'!I66,'Dalwallinu'!I62,'Dubbo'!I97,'Eddytstone Point'!I108,'Esperance'!I108,'Georgetown'!I116,'Hobart'!I100,'Horn Island'!I67,'Karijini North'!I88,'Katanning'!I110,'Launceston'!I116,'Laverton'!I74,'Longreach'!I108,'Low Head'!I109,'Mackay'!I108,'Marree'!I110,'Melbourne'!I108,'Miles'!I109,'Moree'!I108,'Nhill'!I114,'Nuriootpa'!I61,'Orbost'!I83,'Point Perpendicular'!I77,'Port Hedland'!I105,'Port Macquarie'!I61,'Rockhampton'!I78,'Sydney'!I108,'Tarcoola'!I97,'Tennant Creek'!I107,'Thargomiindah'!I64,'Tibooburra'!I109,'Weipa'!I50,'Wilsons Promontary'!I112,'Wyalong'!I56,'Yamba'!I119)</f>
        <v>4.04121414029302</v>
      </c>
      <c r="F41" s="13">
        <f>AVERAGE('Albany'!L123,'Amberley'!L77,'Bridgetown'!L110,'Brisbane'!L108,'Broome'!L108,'Bundaberg'!L109,'Butlers Gorge'!L85,'Cabramurra'!L56,'Cape Bruny'!L96,'Cape Leeuwin'!L108,'Cape Moreton'!L108,'Charleville'!L108,'Coffs Harbour'!L66,'Dalwallinu'!L62,'Dubbo'!L97,'Esperance'!L108,'Georgetown'!L116,'Hobart'!L100,'Horn Island'!L67,'Karijini North'!L88,'Katanning'!L110,'Launceston'!L116,'Laverton'!L74,'Longreach'!L108,'Low Head'!L109,'Marree'!L110,'Melbourne'!L108,'Miles'!L109,'Moree'!L108,'Nhill'!L114,'Nuriootpa'!L61,'Orbost'!L83,'Point Perpendicular'!L77,'Port Hedland'!L105,'Port Macquarie'!L61,'Rockhampton'!L78,'Sydney'!L108,'Thargomiindah'!L64,'Tibooburra'!L109,'Weipa'!L50,'Wilsons Promontary'!L112,'Wyalong'!L56,'Yamba'!L119)</f>
        <v>2.72972972972973</v>
      </c>
      <c r="G41" s="12">
        <f>AVERAGE('Albany'!N123,'Amberley'!N77,'Bridgetown'!N110,'Brisbane'!N108,'Broome'!N108,'Bundaberg'!N109,'Butlers Gorge'!N85,'Cabramurra'!N56,'Cape Bruny'!N96,'Cape Leeuwin'!N108,'Cape Moreton'!N108,'Charleville'!N108,'Coffs Harbour'!N66,'Dalwallinu'!N62,'Dubbo'!N97,'Esperance'!N108,'Georgetown'!N116,'Hobart'!N100,'Horn Island'!N67,'Karijini North'!N88,'Katanning'!N110,'Launceston'!N116,'Laverton'!N74,'Longreach'!N108,'Low Head'!N109,'Marree'!N110,'Melbourne'!N108,'Miles'!N109,'Moree'!N108,'Nhill'!N114,'Nuriootpa'!N61,'Orbost'!N83,'Point Perpendicular'!N77,'Port Hedland'!N105,'Port Macquarie'!N61,'Rockhampton'!N78,'Sydney'!N108,'Thargomiindah'!N64,'Tibooburra'!N109,'Weipa'!N50,'Wilsons Promontary'!N112,'Wyalong'!N56,'Yamba'!N119)</f>
        <v>2.77478879706153</v>
      </c>
      <c r="H41" t="s" s="14">
        <v>32</v>
      </c>
      <c r="I41" s="11">
        <f>AVERAGE('Albany'!P123,'Amberley'!P77,'Bridgetown'!P110,'Brisbane'!P108,'Broome'!P108,'Bundaberg'!P109,'Butlers Gorge'!P85,'Cabramurra'!P56,'Cape Bruny'!P96,'Cape Leeuwin'!P108,'Cape Moreton'!P108,'Charleville'!P108,'Coffs Harbour'!P66,'Dalwallinu'!P62,'Dubbo'!P97,'Eddytstone Point'!P108,'Esperance'!P108,'Georgetown'!P116,'Hobart'!P100,'Horn Island'!P67,'Karijini North'!P88,'Katanning'!P110,'Launceston'!P116,'Laverton'!P74,'Longreach'!P108,'Low Head'!P109,'Mackay'!P108,'Marree'!P110,'Melbourne'!P108,'Miles'!P109,'Moree'!P108,'Nhill'!P114,'Nuriootpa'!P61,'Orbost'!P83,'Point Perpendicular'!P77,'Port Hedland'!P105,'Port Macquarie'!P61,'Rockhampton'!P78,'Sydney'!P108,'Tarcoola'!P97,'Tennant Creek'!P107,'Thargomiindah'!P64,'Tibooburra'!P109,'Weipa'!P50,'Wilsons Promontary'!P112,'Wyalong'!P56,'Yamba'!P119)</f>
        <v>31.214377406932</v>
      </c>
      <c r="J41" s="12">
        <f>AVERAGE('Albany'!Q123,'Amberley'!Q77,'Bridgetown'!Q110,'Brisbane'!Q108,'Broome'!Q108,'Bundaberg'!Q109,'Butlers Gorge'!Q85,'Cabramurra'!Q56,'Cape Bruny'!Q96,'Cape Leeuwin'!Q108,'Cape Moreton'!Q108,'Charleville'!Q108,'Coffs Harbour'!Q66,'Dalwallinu'!Q62,'Dubbo'!Q97,'Eddytstone Point'!Q108,'Esperance'!Q108,'Georgetown'!Q116,'Hobart'!Q100,'Horn Island'!Q67,'Karijini North'!Q88,'Katanning'!Q110,'Launceston'!Q116,'Laverton'!Q74,'Longreach'!Q108,'Low Head'!Q109,'Mackay'!Q108,'Marree'!Q110,'Melbourne'!Q108,'Miles'!Q109,'Moree'!Q108,'Nhill'!Q114,'Nuriootpa'!Q61,'Orbost'!Q83,'Point Perpendicular'!Q77,'Port Hedland'!Q105,'Port Macquarie'!Q61,'Rockhampton'!Q78,'Sydney'!Q108,'Tarcoola'!Q97,'Tennant Creek'!Q107,'Thargomiindah'!Q64,'Tibooburra'!Q109,'Weipa'!Q50,'Wilsons Promontary'!Q112,'Wyalong'!Q56,'Yamba'!Q119)</f>
        <v>4.95312674788763</v>
      </c>
      <c r="K41" s="13">
        <f>AVERAGE('Albany'!S123,'Amberley'!S77,'Bridgetown'!S110,'Brisbane'!S108,'Broome'!S108,'Bundaberg'!S109,'Butlers Gorge'!S85,'Cabramurra'!S56,'Cape Bruny'!S96,'Cape Leeuwin'!S108,'Cape Moreton'!S108,'Charleville'!S108,'Coffs Harbour'!S66,'Dalwallinu'!S62,'Dubbo'!S97,'Eddytstone Point'!S108,'Esperance'!S108,'Georgetown'!S116,'Hobart'!S100,'Horn Island'!S67,'Karijini North'!S88,'Katanning'!S110,'Launceston'!S116,'Laverton'!S74,'Longreach'!S108,'Low Head'!S109,'Mackay'!S108,'Marree'!S110,'Melbourne'!S108,'Miles'!S109,'Moree'!S108,'Nhill'!S114,'Nuriootpa'!S61,'Orbost'!S83,'Point Perpendicular'!S77,'Port Hedland'!S105,'Port Macquarie'!S61,'Rockhampton'!S78,'Sydney'!S108,'Tarcoola'!S97,'Tennant Creek'!S107,'Thargomiindah'!S64,'Tibooburra'!S109,'Weipa'!S50,'Wilsons Promontary'!S112,'Wyalong'!S56,'Yamba'!S119)</f>
        <v>15.1219512195122</v>
      </c>
      <c r="L41" s="12">
        <f>AVERAGE('Albany'!T123,'Amberley'!T77,'Bridgetown'!T110,'Brisbane'!T108,'Broome'!T108,'Bundaberg'!T109,'Butlers Gorge'!T85,'Cabramurra'!T56,'Cape Bruny'!T96,'Cape Leeuwin'!T108,'Cape Moreton'!T108,'Charleville'!T108,'Coffs Harbour'!T66,'Dalwallinu'!T62,'Dubbo'!T97,'Eddytstone Point'!T108,'Esperance'!T108,'Georgetown'!T116,'Hobart'!T100,'Horn Island'!T67,'Karijini North'!T88,'Katanning'!T110,'Launceston'!T116,'Laverton'!T74,'Longreach'!T108,'Low Head'!T109,'Mackay'!T108,'Marree'!T110,'Melbourne'!T108,'Miles'!T109,'Moree'!T108,'Nhill'!T114,'Nuriootpa'!T61,'Orbost'!T83,'Point Perpendicular'!T77,'Port Hedland'!T105,'Port Macquarie'!T61,'Rockhampton'!T78,'Sydney'!T108,'Tarcoola'!T97,'Tennant Creek'!T107,'Thargomiindah'!T64,'Tibooburra'!T109,'Weipa'!T50,'Wilsons Promontary'!T112,'Wyalong'!T56,'Yamba'!T119)</f>
        <v>3.92665767701654</v>
      </c>
      <c r="M41" s="13">
        <f>AVERAGE('Albany'!V123,'Amberley'!V77,'Bridgetown'!V110,'Brisbane'!V108,'Broome'!V108,'Bundaberg'!V109,'Butlers Gorge'!V85,'Cabramurra'!V56,'Cape Bruny'!V96,'Cape Leeuwin'!V108,'Cape Moreton'!V108,'Charleville'!V108,'Coffs Harbour'!V66,'Dalwallinu'!V62,'Dubbo'!V97,'Esperance'!V108,'Georgetown'!V116,'Hobart'!V100,'Horn Island'!V67,'Karijini North'!V88,'Katanning'!V110,'Launceston'!V116,'Laverton'!V74,'Longreach'!V108,'Low Head'!V109,'Marree'!V110,'Melbourne'!V108,'Miles'!V109,'Moree'!V108,'Nhill'!V114,'Nuriootpa'!V61,'Orbost'!V83,'Point Perpendicular'!V77,'Port Hedland'!V105,'Port Macquarie'!V61,'Rockhampton'!V78,'Sydney'!V108,'Thargomiindah'!V64,'Tibooburra'!V109,'Weipa'!V50,'Wilsons Promontary'!V112,'Wyalong'!V56,'Yamba'!V119)</f>
        <v>2.77524893314367</v>
      </c>
      <c r="N41" s="12">
        <f>AVERAGE('Albany'!W123,'Amberley'!W77,'Bridgetown'!W110,'Brisbane'!W108,'Broome'!W108,'Bundaberg'!W109,'Butlers Gorge'!W85,'Cabramurra'!W56,'Cape Bruny'!W96,'Cape Leeuwin'!W108,'Cape Moreton'!W108,'Charleville'!W108,'Coffs Harbour'!W66,'Dalwallinu'!W62,'Dubbo'!W97,'Esperance'!W108,'Georgetown'!W116,'Hobart'!W100,'Horn Island'!W67,'Karijini North'!W88,'Katanning'!W110,'Launceston'!W116,'Laverton'!W74,'Longreach'!W108,'Low Head'!W109,'Marree'!W110,'Melbourne'!W108,'Miles'!W109,'Moree'!W108,'Nhill'!W114,'Nuriootpa'!W61,'Orbost'!W83,'Point Perpendicular'!W77,'Port Hedland'!W105,'Port Macquarie'!W61,'Rockhampton'!W78,'Sydney'!W108,'Thargomiindah'!W64,'Tibooburra'!W109,'Weipa'!W50,'Wilsons Promontary'!W112,'Wyalong'!W56,'Yamba'!W119)</f>
        <v>2.06184445151118</v>
      </c>
    </row>
    <row r="42" ht="23" customHeight="1">
      <c r="A42" t="s" s="15">
        <v>33</v>
      </c>
      <c r="B42" s="16">
        <f>AVERAGE('Albany'!B124,'Amberley'!B78,'Bridgetown'!B111,'Brisbane'!B109,'Broome'!B109,'Bundaberg'!B110,'Butlers Gorge'!B86,'Cabramurra'!B57,'Cape Bruny'!B97,'Cape Leeuwin'!B109,'Cape Moreton'!B109,'Charleville'!B109,'Coffs Harbour'!B67,'Dalwallinu'!B63,'Dubbo'!B98,'Eddytstone Point'!B109,'Esperance'!B109,'Georgetown'!B117,'Hobart'!B101,'Horn Island'!B68,'Karijini North'!B89,'Katanning'!B111,'Launceston'!B117,'Laverton'!B75,'Longreach'!B109,'Low Head'!B110,'Mackay'!B109,'Marree'!B111,'Melbourne'!B109,'Miles'!B110,'Moree'!B109,'Nhill'!B115,'Nuriootpa'!B62,'Orbost'!B84,'Point Perpendicular'!B78,'Port Hedland'!B106,'Port Macquarie'!B62,'Rockhampton'!B79,'Sydney'!B109,'Tarcoola'!B98,'Tennant Creek'!B108,'Thargomiindah'!B65,'Tibooburra'!B110,'Weipa'!B51,'Wilsons Promontary'!B113,'Wyalong'!B57,'Yamba'!B120)</f>
        <v>26.95</v>
      </c>
      <c r="C42" s="17">
        <f>AVERAGE('Albany'!D124,'Amberley'!D78,'Bridgetown'!D111,'Brisbane'!D109,'Broome'!D109,'Bundaberg'!D110,'Butlers Gorge'!D86,'Cabramurra'!D57,'Cape Bruny'!D97,'Cape Leeuwin'!D109,'Cape Moreton'!D109,'Charleville'!D109,'Coffs Harbour'!D67,'Dalwallinu'!D63,'Dubbo'!D98,'Eddytstone Point'!D109,'Esperance'!D109,'Georgetown'!D117,'Hobart'!D101,'Horn Island'!D68,'Karijini North'!D89,'Katanning'!D111,'Launceston'!D117,'Laverton'!D75,'Longreach'!D109,'Low Head'!D110,'Mackay'!D109,'Marree'!D111,'Melbourne'!D109,'Miles'!D110,'Moree'!D109,'Nhill'!D115,'Nuriootpa'!D62,'Orbost'!D84,'Point Perpendicular'!D78,'Port Hedland'!D106,'Port Macquarie'!D62,'Rockhampton'!D79,'Sydney'!D109,'Tarcoola'!D98,'Tennant Creek'!D108,'Thargomiindah'!D65,'Tibooburra'!D110,'Weipa'!D51,'Wilsons Promontary'!D113,'Wyalong'!D57,'Yamba'!D120)</f>
        <v>5.21613770078352</v>
      </c>
      <c r="D42" s="18">
        <f>AVERAGE('Albany'!G124,'Amberley'!G78,'Bridgetown'!G111,'Brisbane'!G109,'Broome'!G109,'Bundaberg'!G110,'Butlers Gorge'!G86,'Cabramurra'!G57,'Cape Bruny'!G97,'Cape Leeuwin'!G109,'Cape Moreton'!G109,'Charleville'!G109,'Coffs Harbour'!G67,'Dalwallinu'!G63,'Dubbo'!G98,'Eddytstone Point'!G109,'Esperance'!G109,'Georgetown'!G117,'Hobart'!G101,'Horn Island'!G68,'Karijini North'!G89,'Katanning'!G111,'Launceston'!G117,'Laverton'!G75,'Longreach'!G109,'Low Head'!G110,'Mackay'!G109,'Marree'!G111,'Melbourne'!G109,'Miles'!G110,'Moree'!G109,'Nhill'!G115,'Nuriootpa'!G62,'Orbost'!G84,'Point Perpendicular'!G78,'Port Hedland'!G106,'Port Macquarie'!G62,'Rockhampton'!G79,'Sydney'!G109,'Tarcoola'!G98,'Tennant Creek'!G108,'Thargomiindah'!G65,'Tibooburra'!G110,'Weipa'!G51,'Wilsons Promontary'!G113,'Wyalong'!G57,'Yamba'!G120)</f>
        <v>12.25</v>
      </c>
      <c r="E42" s="17">
        <f>AVERAGE('Albany'!I124,'Amberley'!I78,'Bridgetown'!I111,'Brisbane'!I109,'Broome'!I109,'Bundaberg'!I110,'Butlers Gorge'!I86,'Cabramurra'!I57,'Cape Bruny'!I97,'Cape Leeuwin'!I109,'Cape Moreton'!I109,'Charleville'!I109,'Coffs Harbour'!I67,'Dalwallinu'!I63,'Dubbo'!I98,'Eddytstone Point'!I109,'Esperance'!I109,'Georgetown'!I117,'Hobart'!I101,'Horn Island'!I68,'Karijini North'!I89,'Katanning'!I111,'Launceston'!I117,'Laverton'!I75,'Longreach'!I109,'Low Head'!I110,'Mackay'!I109,'Marree'!I111,'Melbourne'!I109,'Miles'!I110,'Moree'!I109,'Nhill'!I115,'Nuriootpa'!I62,'Orbost'!I84,'Point Perpendicular'!I78,'Port Hedland'!I106,'Port Macquarie'!I62,'Rockhampton'!I79,'Sydney'!I109,'Tarcoola'!I98,'Tennant Creek'!I108,'Thargomiindah'!I65,'Tibooburra'!I110,'Weipa'!I51,'Wilsons Promontary'!I113,'Wyalong'!I57,'Yamba'!I120)</f>
        <v>4.18924050113407</v>
      </c>
      <c r="F42" s="18">
        <f>AVERAGE('Albany'!L124,'Amberley'!L78,'Bridgetown'!L111,'Brisbane'!L109,'Broome'!L109,'Bundaberg'!L110,'Butlers Gorge'!L86,'Cabramurra'!L57,'Cape Bruny'!L97,'Cape Leeuwin'!L109,'Cape Moreton'!L109,'Charleville'!L109,'Coffs Harbour'!L67,'Dalwallinu'!L63,'Dubbo'!L98,'Esperance'!L109,'Georgetown'!L117,'Hobart'!L101,'Horn Island'!L68,'Karijini North'!L89,'Katanning'!L111,'Launceston'!L117,'Laverton'!L75,'Longreach'!L109,'Low Head'!L110,'Marree'!L111,'Melbourne'!L109,'Miles'!L110,'Moree'!L109,'Nhill'!L115,'Nuriootpa'!L62,'Orbost'!L84,'Point Perpendicular'!L78,'Port Hedland'!L106,'Port Macquarie'!L62,'Rockhampton'!L79,'Sydney'!L109,'Thargomiindah'!L65,'Tibooburra'!L110,'Weipa'!L51,'Wilsons Promontary'!L113,'Wyalong'!L57,'Yamba'!L120)</f>
        <v>1.80555555555556</v>
      </c>
      <c r="G42" s="17">
        <f>AVERAGE('Albany'!N124,'Amberley'!N78,'Bridgetown'!N111,'Brisbane'!N109,'Broome'!N109,'Bundaberg'!N110,'Butlers Gorge'!N86,'Cabramurra'!N57,'Cape Bruny'!N97,'Cape Leeuwin'!N109,'Cape Moreton'!N109,'Charleville'!N109,'Coffs Harbour'!N67,'Dalwallinu'!N63,'Dubbo'!N98,'Esperance'!N109,'Georgetown'!N117,'Hobart'!N101,'Horn Island'!N68,'Karijini North'!N89,'Katanning'!N111,'Launceston'!N117,'Laverton'!N75,'Longreach'!N109,'Low Head'!N110,'Marree'!N111,'Melbourne'!N109,'Miles'!N110,'Moree'!N109,'Nhill'!N115,'Nuriootpa'!N62,'Orbost'!N84,'Point Perpendicular'!N78,'Port Hedland'!N106,'Port Macquarie'!N62,'Rockhampton'!N79,'Sydney'!N109,'Thargomiindah'!N65,'Tibooburra'!N110,'Weipa'!N51,'Wilsons Promontary'!N113,'Wyalong'!N57,'Yamba'!N120)</f>
        <v>2.54065972222222</v>
      </c>
      <c r="H42" t="s" s="15">
        <v>33</v>
      </c>
      <c r="I42" s="16">
        <f>AVERAGE('Albany'!P124,'Amberley'!P78,'Bridgetown'!P111,'Brisbane'!P109,'Broome'!P109,'Bundaberg'!P110,'Butlers Gorge'!P86,'Cabramurra'!P57,'Cape Bruny'!P97,'Cape Leeuwin'!P109,'Cape Moreton'!P109,'Charleville'!P109,'Coffs Harbour'!P67,'Dalwallinu'!P63,'Dubbo'!P98,'Eddytstone Point'!P109,'Esperance'!P109,'Georgetown'!P117,'Hobart'!P101,'Horn Island'!P68,'Karijini North'!P89,'Katanning'!P111,'Launceston'!P117,'Laverton'!P75,'Longreach'!P109,'Low Head'!P110,'Mackay'!P109,'Marree'!P111,'Melbourne'!P109,'Miles'!P110,'Moree'!P109,'Nhill'!P115,'Nuriootpa'!P62,'Orbost'!P84,'Point Perpendicular'!P78,'Port Hedland'!P106,'Port Macquarie'!P62,'Rockhampton'!P79,'Sydney'!P109,'Tarcoola'!P98,'Tennant Creek'!P108,'Thargomiindah'!P65,'Tibooburra'!P110,'Weipa'!P51,'Wilsons Promontary'!P113,'Wyalong'!P57,'Yamba'!P120)</f>
        <v>30.975</v>
      </c>
      <c r="J42" s="17">
        <f>AVERAGE('Albany'!Q124,'Amberley'!Q78,'Bridgetown'!Q111,'Brisbane'!Q109,'Broome'!Q109,'Bundaberg'!Q110,'Butlers Gorge'!Q86,'Cabramurra'!Q57,'Cape Bruny'!Q97,'Cape Leeuwin'!Q109,'Cape Moreton'!Q109,'Charleville'!Q109,'Coffs Harbour'!Q67,'Dalwallinu'!Q63,'Dubbo'!Q98,'Eddytstone Point'!Q109,'Esperance'!Q109,'Georgetown'!Q117,'Hobart'!Q101,'Horn Island'!Q68,'Karijini North'!Q89,'Katanning'!Q111,'Launceston'!Q117,'Laverton'!Q75,'Longreach'!Q109,'Low Head'!Q110,'Mackay'!Q109,'Marree'!Q111,'Melbourne'!Q109,'Miles'!Q110,'Moree'!Q109,'Nhill'!Q115,'Nuriootpa'!Q62,'Orbost'!Q84,'Point Perpendicular'!Q78,'Port Hedland'!Q106,'Port Macquarie'!Q62,'Rockhampton'!Q79,'Sydney'!Q109,'Tarcoola'!Q98,'Tennant Creek'!Q108,'Thargomiindah'!Q65,'Tibooburra'!Q110,'Weipa'!Q51,'Wilsons Promontary'!Q113,'Wyalong'!Q57,'Yamba'!Q120)</f>
        <v>5.06416296449721</v>
      </c>
      <c r="K42" s="18">
        <f>AVERAGE('Albany'!S124,'Amberley'!S78,'Bridgetown'!S111,'Brisbane'!S109,'Broome'!S109,'Bundaberg'!S110,'Butlers Gorge'!S86,'Cabramurra'!S57,'Cape Bruny'!S97,'Cape Leeuwin'!S109,'Cape Moreton'!S109,'Charleville'!S109,'Coffs Harbour'!S67,'Dalwallinu'!S63,'Dubbo'!S98,'Eddytstone Point'!S109,'Esperance'!S109,'Georgetown'!S117,'Hobart'!S101,'Horn Island'!S68,'Karijini North'!S89,'Katanning'!S111,'Launceston'!S117,'Laverton'!S75,'Longreach'!S109,'Low Head'!S110,'Mackay'!S109,'Marree'!S111,'Melbourne'!S109,'Miles'!S110,'Moree'!S109,'Nhill'!S115,'Nuriootpa'!S62,'Orbost'!S84,'Point Perpendicular'!S78,'Port Hedland'!S106,'Port Macquarie'!S62,'Rockhampton'!S79,'Sydney'!S109,'Tarcoola'!S98,'Tennant Creek'!S108,'Thargomiindah'!S65,'Tibooburra'!S110,'Weipa'!S51,'Wilsons Promontary'!S113,'Wyalong'!S57,'Yamba'!S120)</f>
        <v>14.98</v>
      </c>
      <c r="L42" s="17">
        <f>AVERAGE('Albany'!T124,'Amberley'!T78,'Bridgetown'!T111,'Brisbane'!T109,'Broome'!T109,'Bundaberg'!T110,'Butlers Gorge'!T86,'Cabramurra'!T57,'Cape Bruny'!T97,'Cape Leeuwin'!T109,'Cape Moreton'!T109,'Charleville'!T109,'Coffs Harbour'!T67,'Dalwallinu'!T63,'Dubbo'!T98,'Eddytstone Point'!T109,'Esperance'!T109,'Georgetown'!T117,'Hobart'!T101,'Horn Island'!T68,'Karijini North'!T89,'Katanning'!T111,'Launceston'!T117,'Laverton'!T75,'Longreach'!T109,'Low Head'!T110,'Mackay'!T109,'Marree'!T111,'Melbourne'!T109,'Miles'!T110,'Moree'!T109,'Nhill'!T115,'Nuriootpa'!T62,'Orbost'!T84,'Point Perpendicular'!T78,'Port Hedland'!T106,'Port Macquarie'!T62,'Rockhampton'!T79,'Sydney'!T109,'Tarcoola'!T98,'Tennant Creek'!T108,'Thargomiindah'!T65,'Tibooburra'!T110,'Weipa'!T51,'Wilsons Promontary'!T113,'Wyalong'!T57,'Yamba'!T120)</f>
        <v>4.03540082306084</v>
      </c>
      <c r="M42" s="18">
        <f>AVERAGE('Albany'!V124,'Amberley'!V78,'Bridgetown'!V111,'Brisbane'!V109,'Broome'!V109,'Bundaberg'!V110,'Butlers Gorge'!V86,'Cabramurra'!V57,'Cape Bruny'!V97,'Cape Leeuwin'!V109,'Cape Moreton'!V109,'Charleville'!V109,'Coffs Harbour'!V67,'Dalwallinu'!V63,'Dubbo'!V98,'Esperance'!V109,'Georgetown'!V117,'Hobart'!V101,'Horn Island'!V68,'Karijini North'!V89,'Katanning'!V111,'Launceston'!V117,'Laverton'!V75,'Longreach'!V109,'Low Head'!V110,'Marree'!V111,'Melbourne'!V109,'Miles'!V110,'Moree'!V109,'Nhill'!V115,'Nuriootpa'!V62,'Orbost'!V84,'Point Perpendicular'!V78,'Port Hedland'!V106,'Port Macquarie'!V62,'Rockhampton'!V79,'Sydney'!V109,'Thargomiindah'!V65,'Tibooburra'!V110,'Weipa'!V51,'Wilsons Promontary'!V113,'Wyalong'!V57,'Yamba'!V120)</f>
        <v>2.75972222222222</v>
      </c>
      <c r="N42" s="17">
        <f>AVERAGE('Albany'!W124,'Amberley'!W78,'Bridgetown'!W111,'Brisbane'!W109,'Broome'!W109,'Bundaberg'!W110,'Butlers Gorge'!W86,'Cabramurra'!W57,'Cape Bruny'!W97,'Cape Leeuwin'!W109,'Cape Moreton'!W109,'Charleville'!W109,'Coffs Harbour'!W67,'Dalwallinu'!W63,'Dubbo'!W98,'Esperance'!W109,'Georgetown'!W117,'Hobart'!W101,'Horn Island'!W68,'Karijini North'!W89,'Katanning'!W111,'Launceston'!W117,'Laverton'!W75,'Longreach'!W109,'Low Head'!W110,'Marree'!W111,'Melbourne'!W109,'Miles'!W110,'Moree'!W109,'Nhill'!W115,'Nuriootpa'!W62,'Orbost'!W84,'Point Perpendicular'!W78,'Port Hedland'!W106,'Port Macquarie'!W62,'Rockhampton'!W79,'Sydney'!W109,'Thargomiindah'!W65,'Tibooburra'!W110,'Weipa'!W51,'Wilsons Promontary'!W113,'Wyalong'!W57,'Yamba'!W120)</f>
        <v>2.1808454470648</v>
      </c>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drawing r:id="rId1"/>
</worksheet>
</file>

<file path=xl/worksheets/sheet40.xml><?xml version="1.0" encoding="utf-8"?>
<worksheet xmlns:r="http://schemas.openxmlformats.org/officeDocument/2006/relationships" xmlns="http://schemas.openxmlformats.org/spreadsheetml/2006/main">
  <dimension ref="A1:W150"/>
  <sheetViews>
    <sheetView workbookViewId="0" showGridLines="0" defaultGridColor="1"/>
  </sheetViews>
  <sheetFormatPr defaultColWidth="16.3333" defaultRowHeight="19.9" customHeight="1" outlineLevelRow="0" outlineLevelCol="0"/>
  <cols>
    <col min="1" max="1" width="10" style="243" customWidth="1"/>
    <col min="2" max="4" width="12.1719" style="243" customWidth="1"/>
    <col min="5" max="5" width="1.35156" style="243" customWidth="1"/>
    <col min="6" max="6" width="10" style="243" customWidth="1"/>
    <col min="7" max="9" width="12.1719" style="243" customWidth="1"/>
    <col min="10" max="10" width="1.35156" style="243" customWidth="1"/>
    <col min="11" max="11" width="10" style="243" customWidth="1"/>
    <col min="12" max="14" width="12.1719" style="243" customWidth="1"/>
    <col min="15" max="15" width="10.8516" style="243" customWidth="1"/>
    <col min="16" max="17" width="6.5" style="243" customWidth="1"/>
    <col min="18" max="18" width="10.8516" style="243" customWidth="1"/>
    <col min="19" max="20" width="6.5" style="243" customWidth="1"/>
    <col min="21" max="21" width="10.8516" style="243" customWidth="1"/>
    <col min="22" max="23" width="6.5" style="243" customWidth="1"/>
    <col min="24" max="16384" width="16.3516" style="243" customWidth="1"/>
  </cols>
  <sheetData>
    <row r="1" ht="64.15" customHeight="1">
      <c r="A1" t="s" s="164">
        <v>265</v>
      </c>
      <c r="B1" t="s" s="27">
        <v>40</v>
      </c>
      <c r="C1" t="s" s="27">
        <v>41</v>
      </c>
      <c r="D1" t="s" s="28">
        <v>42</v>
      </c>
      <c r="E1" s="29"/>
      <c r="F1" t="s" s="30">
        <v>154</v>
      </c>
      <c r="G1" t="s" s="27">
        <v>44</v>
      </c>
      <c r="H1" t="s" s="27">
        <v>45</v>
      </c>
      <c r="I1" t="s" s="28">
        <v>46</v>
      </c>
      <c r="J1" s="29"/>
      <c r="K1" t="s" s="30">
        <v>136</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25</v>
      </c>
      <c r="C3" s="78">
        <v>106.7</v>
      </c>
      <c r="D3" s="79">
        <v>4.268</v>
      </c>
      <c r="E3" s="40"/>
      <c r="F3" s="145">
        <v>1910</v>
      </c>
      <c r="G3" s="144">
        <v>13</v>
      </c>
      <c r="H3" s="78">
        <v>43.4</v>
      </c>
      <c r="I3" s="79">
        <v>3.33846153846154</v>
      </c>
      <c r="J3" s="40"/>
      <c r="K3" s="145">
        <v>1910</v>
      </c>
      <c r="L3" s="144">
        <v>4</v>
      </c>
      <c r="M3" s="78">
        <v>8.4</v>
      </c>
      <c r="N3" s="81">
        <v>2.1</v>
      </c>
      <c r="O3" s="146"/>
      <c r="P3" s="147"/>
      <c r="Q3" s="148"/>
      <c r="R3" s="149"/>
      <c r="S3" s="147"/>
      <c r="T3" s="148"/>
      <c r="U3" s="149"/>
      <c r="V3" s="147"/>
      <c r="W3" s="148"/>
    </row>
    <row r="4" ht="21.95" customHeight="1">
      <c r="A4" s="150">
        <v>1911</v>
      </c>
      <c r="B4" s="100">
        <v>53</v>
      </c>
      <c r="C4" s="83">
        <v>209.2</v>
      </c>
      <c r="D4" s="87">
        <v>3.94716981132075</v>
      </c>
      <c r="E4" s="40"/>
      <c r="F4" s="151">
        <v>1911</v>
      </c>
      <c r="G4" s="100">
        <v>32</v>
      </c>
      <c r="H4" s="83">
        <v>102.7</v>
      </c>
      <c r="I4" s="87">
        <v>3.209375</v>
      </c>
      <c r="J4" s="40"/>
      <c r="K4" s="151">
        <v>1911</v>
      </c>
      <c r="L4" s="100">
        <v>7</v>
      </c>
      <c r="M4" s="83">
        <v>11.2</v>
      </c>
      <c r="N4" s="89">
        <v>1.6</v>
      </c>
      <c r="O4" s="152"/>
      <c r="P4" s="135"/>
      <c r="Q4" s="97"/>
      <c r="R4" s="153"/>
      <c r="S4" s="135"/>
      <c r="T4" s="97"/>
      <c r="U4" s="153"/>
      <c r="V4" s="135"/>
      <c r="W4" s="97"/>
    </row>
    <row r="5" ht="21.95" customHeight="1">
      <c r="A5" s="150">
        <v>1912</v>
      </c>
      <c r="B5" s="100">
        <v>40</v>
      </c>
      <c r="C5" s="83">
        <v>166.4</v>
      </c>
      <c r="D5" s="87">
        <v>4.16</v>
      </c>
      <c r="E5" s="40"/>
      <c r="F5" s="151">
        <v>1912</v>
      </c>
      <c r="G5" s="100">
        <v>22</v>
      </c>
      <c r="H5" s="83">
        <v>74.3</v>
      </c>
      <c r="I5" s="87">
        <v>3.37727272727273</v>
      </c>
      <c r="J5" s="40"/>
      <c r="K5" s="151">
        <v>1912</v>
      </c>
      <c r="L5" s="100">
        <v>3</v>
      </c>
      <c r="M5" s="83">
        <v>4.6</v>
      </c>
      <c r="N5" s="89">
        <v>1.53333333333333</v>
      </c>
      <c r="O5" s="152"/>
      <c r="P5" s="135"/>
      <c r="Q5" s="97"/>
      <c r="R5" s="153"/>
      <c r="S5" s="135"/>
      <c r="T5" s="97"/>
      <c r="U5" s="153"/>
      <c r="V5" s="135"/>
      <c r="W5" s="97"/>
    </row>
    <row r="6" ht="21.95" customHeight="1">
      <c r="A6" s="150">
        <v>1913</v>
      </c>
      <c r="B6" s="100">
        <v>42</v>
      </c>
      <c r="C6" s="83">
        <v>157</v>
      </c>
      <c r="D6" s="87">
        <v>3.73809523809524</v>
      </c>
      <c r="E6" s="40"/>
      <c r="F6" s="151">
        <v>1913</v>
      </c>
      <c r="G6" s="100">
        <v>25</v>
      </c>
      <c r="H6" s="83">
        <v>71.40000000000001</v>
      </c>
      <c r="I6" s="87">
        <v>2.856</v>
      </c>
      <c r="J6" s="40"/>
      <c r="K6" s="151">
        <v>1913</v>
      </c>
      <c r="L6" s="100">
        <v>7</v>
      </c>
      <c r="M6" s="83">
        <v>10.6</v>
      </c>
      <c r="N6" s="89">
        <v>1.51428571428571</v>
      </c>
      <c r="O6" s="152"/>
      <c r="P6" s="135"/>
      <c r="Q6" s="97"/>
      <c r="R6" s="153"/>
      <c r="S6" s="135"/>
      <c r="T6" s="97"/>
      <c r="U6" s="153"/>
      <c r="V6" s="135"/>
      <c r="W6" s="97"/>
    </row>
    <row r="7" ht="21.95" customHeight="1">
      <c r="A7" s="150">
        <v>1914</v>
      </c>
      <c r="B7" s="100">
        <v>51</v>
      </c>
      <c r="C7" s="83">
        <v>206.5</v>
      </c>
      <c r="D7" s="87">
        <v>4.04901960784314</v>
      </c>
      <c r="E7" s="40"/>
      <c r="F7" s="151">
        <v>1914</v>
      </c>
      <c r="G7" s="100">
        <v>28</v>
      </c>
      <c r="H7" s="83">
        <v>90.8</v>
      </c>
      <c r="I7" s="87">
        <v>3.24285714285714</v>
      </c>
      <c r="J7" s="40"/>
      <c r="K7" s="151">
        <v>1914</v>
      </c>
      <c r="L7" s="100">
        <v>4</v>
      </c>
      <c r="M7" s="83">
        <v>7.1</v>
      </c>
      <c r="N7" s="89">
        <v>1.775</v>
      </c>
      <c r="O7" s="152"/>
      <c r="P7" s="135"/>
      <c r="Q7" s="97"/>
      <c r="R7" s="153"/>
      <c r="S7" s="135"/>
      <c r="T7" s="97"/>
      <c r="U7" s="153"/>
      <c r="V7" s="135"/>
      <c r="W7" s="97"/>
    </row>
    <row r="8" ht="21.95" customHeight="1">
      <c r="A8" s="150">
        <v>1915</v>
      </c>
      <c r="B8" s="100">
        <v>63</v>
      </c>
      <c r="C8" s="83">
        <v>268</v>
      </c>
      <c r="D8" s="87">
        <v>4.25396825396825</v>
      </c>
      <c r="E8" s="40"/>
      <c r="F8" s="151">
        <v>1915</v>
      </c>
      <c r="G8" s="100">
        <v>30</v>
      </c>
      <c r="H8" s="83">
        <v>97.5</v>
      </c>
      <c r="I8" s="87">
        <v>3.25</v>
      </c>
      <c r="J8" s="40"/>
      <c r="K8" s="151">
        <v>1915</v>
      </c>
      <c r="L8" s="100">
        <v>7</v>
      </c>
      <c r="M8" s="83">
        <v>12.9</v>
      </c>
      <c r="N8" s="89">
        <v>1.84285714285714</v>
      </c>
      <c r="O8" s="152"/>
      <c r="P8" s="135"/>
      <c r="Q8" s="97"/>
      <c r="R8" s="153"/>
      <c r="S8" s="135"/>
      <c r="T8" s="97"/>
      <c r="U8" s="153"/>
      <c r="V8" s="135"/>
      <c r="W8" s="97"/>
    </row>
    <row r="9" ht="21.95" customHeight="1">
      <c r="A9" s="150">
        <v>1916</v>
      </c>
      <c r="B9" s="100">
        <v>54</v>
      </c>
      <c r="C9" s="83">
        <v>232.7</v>
      </c>
      <c r="D9" s="87">
        <v>4.30925925925926</v>
      </c>
      <c r="E9" s="40"/>
      <c r="F9" s="151">
        <v>1916</v>
      </c>
      <c r="G9" s="100">
        <v>29</v>
      </c>
      <c r="H9" s="83">
        <v>103.8</v>
      </c>
      <c r="I9" s="87">
        <v>3.57931034482759</v>
      </c>
      <c r="J9" s="40"/>
      <c r="K9" s="151">
        <v>1916</v>
      </c>
      <c r="L9" s="100">
        <v>1</v>
      </c>
      <c r="M9" s="83">
        <v>1.9</v>
      </c>
      <c r="N9" s="89">
        <v>1.9</v>
      </c>
      <c r="O9" s="152"/>
      <c r="P9" s="135"/>
      <c r="Q9" s="97"/>
      <c r="R9" s="153"/>
      <c r="S9" s="135"/>
      <c r="T9" s="97"/>
      <c r="U9" s="153"/>
      <c r="V9" s="135"/>
      <c r="W9" s="97"/>
    </row>
    <row r="10" ht="21.95" customHeight="1">
      <c r="A10" s="150">
        <v>1917</v>
      </c>
      <c r="B10" s="100">
        <v>56</v>
      </c>
      <c r="C10" s="83">
        <v>225.1</v>
      </c>
      <c r="D10" s="87">
        <v>4.01964285714286</v>
      </c>
      <c r="E10" s="40"/>
      <c r="F10" s="151">
        <v>1917</v>
      </c>
      <c r="G10" s="100">
        <v>28</v>
      </c>
      <c r="H10" s="83">
        <v>80.2</v>
      </c>
      <c r="I10" s="87">
        <v>2.86428571428571</v>
      </c>
      <c r="J10" s="40"/>
      <c r="K10" s="151">
        <v>1917</v>
      </c>
      <c r="L10" s="100">
        <v>10</v>
      </c>
      <c r="M10" s="83">
        <v>15.5</v>
      </c>
      <c r="N10" s="89">
        <v>1.55</v>
      </c>
      <c r="O10" s="152"/>
      <c r="P10" s="135"/>
      <c r="Q10" s="97"/>
      <c r="R10" s="153"/>
      <c r="S10" s="135"/>
      <c r="T10" s="97"/>
      <c r="U10" s="153"/>
      <c r="V10" s="135"/>
      <c r="W10" s="97"/>
    </row>
    <row r="11" ht="21.95" customHeight="1">
      <c r="A11" s="150">
        <v>1918</v>
      </c>
      <c r="B11" s="100">
        <v>48</v>
      </c>
      <c r="C11" s="83">
        <v>205.6</v>
      </c>
      <c r="D11" s="87">
        <v>4.28333333333333</v>
      </c>
      <c r="E11" s="40"/>
      <c r="F11" s="151">
        <v>1918</v>
      </c>
      <c r="G11" s="100">
        <v>24</v>
      </c>
      <c r="H11" s="83">
        <v>84</v>
      </c>
      <c r="I11" s="87">
        <v>3.5</v>
      </c>
      <c r="J11" s="40"/>
      <c r="K11" s="151">
        <v>1918</v>
      </c>
      <c r="L11" s="100">
        <v>3</v>
      </c>
      <c r="M11" s="83">
        <v>6.2</v>
      </c>
      <c r="N11" s="89">
        <v>2.06666666666667</v>
      </c>
      <c r="O11" s="152"/>
      <c r="P11" s="135"/>
      <c r="Q11" s="97"/>
      <c r="R11" s="153"/>
      <c r="S11" s="135"/>
      <c r="T11" s="97"/>
      <c r="U11" s="153"/>
      <c r="V11" s="135"/>
      <c r="W11" s="97"/>
    </row>
    <row r="12" ht="21.95" customHeight="1">
      <c r="A12" s="150">
        <v>1919</v>
      </c>
      <c r="B12" s="100">
        <v>53</v>
      </c>
      <c r="C12" s="83">
        <v>201.8</v>
      </c>
      <c r="D12" s="87">
        <v>3.80754716981132</v>
      </c>
      <c r="E12" s="40"/>
      <c r="F12" s="151">
        <v>1919</v>
      </c>
      <c r="G12" s="100">
        <v>32</v>
      </c>
      <c r="H12" s="83">
        <v>95.5</v>
      </c>
      <c r="I12" s="87">
        <v>2.984375</v>
      </c>
      <c r="J12" s="40"/>
      <c r="K12" s="151">
        <v>1919</v>
      </c>
      <c r="L12" s="100">
        <v>9</v>
      </c>
      <c r="M12" s="83">
        <v>12.8</v>
      </c>
      <c r="N12" s="89">
        <v>1.42222222222222</v>
      </c>
      <c r="O12" s="152"/>
      <c r="P12" s="135"/>
      <c r="Q12" s="97"/>
      <c r="R12" s="153"/>
      <c r="S12" s="135"/>
      <c r="T12" s="97"/>
      <c r="U12" s="153"/>
      <c r="V12" s="135"/>
      <c r="W12" s="97"/>
    </row>
    <row r="13" ht="21.95" customHeight="1">
      <c r="A13" s="150">
        <v>1920</v>
      </c>
      <c r="B13" s="100">
        <v>40</v>
      </c>
      <c r="C13" s="83">
        <v>176.2</v>
      </c>
      <c r="D13" s="87">
        <v>4.405</v>
      </c>
      <c r="E13" s="40"/>
      <c r="F13" s="151">
        <v>1920</v>
      </c>
      <c r="G13" s="100">
        <v>18</v>
      </c>
      <c r="H13" s="83">
        <v>64.09999999999999</v>
      </c>
      <c r="I13" s="87">
        <v>3.56111111111111</v>
      </c>
      <c r="J13" s="40"/>
      <c r="K13" s="151">
        <v>1920</v>
      </c>
      <c r="L13" s="100">
        <v>1</v>
      </c>
      <c r="M13" s="83">
        <v>1.8</v>
      </c>
      <c r="N13" s="89">
        <v>1.8</v>
      </c>
      <c r="O13" s="152"/>
      <c r="P13" s="135"/>
      <c r="Q13" s="97"/>
      <c r="R13" s="153"/>
      <c r="S13" s="135"/>
      <c r="T13" s="97"/>
      <c r="U13" s="153"/>
      <c r="V13" s="135"/>
      <c r="W13" s="97"/>
    </row>
    <row r="14" ht="21.95" customHeight="1">
      <c r="A14" s="150">
        <v>1921</v>
      </c>
      <c r="B14" s="100">
        <v>44</v>
      </c>
      <c r="C14" s="83">
        <v>175.6</v>
      </c>
      <c r="D14" s="87">
        <v>3.99090909090909</v>
      </c>
      <c r="E14" s="40"/>
      <c r="F14" s="151">
        <v>1921</v>
      </c>
      <c r="G14" s="100">
        <v>24</v>
      </c>
      <c r="H14" s="83">
        <v>71.90000000000001</v>
      </c>
      <c r="I14" s="87">
        <v>2.99583333333333</v>
      </c>
      <c r="J14" s="40"/>
      <c r="K14" s="151">
        <v>1921</v>
      </c>
      <c r="L14" s="100">
        <v>5</v>
      </c>
      <c r="M14" s="83">
        <v>4.2</v>
      </c>
      <c r="N14" s="89">
        <v>0.84</v>
      </c>
      <c r="O14" s="152"/>
      <c r="P14" s="135"/>
      <c r="Q14" s="97"/>
      <c r="R14" s="153"/>
      <c r="S14" s="135"/>
      <c r="T14" s="97"/>
      <c r="U14" s="153"/>
      <c r="V14" s="135"/>
      <c r="W14" s="97"/>
    </row>
    <row r="15" ht="21.95" customHeight="1">
      <c r="A15" s="150">
        <v>1922</v>
      </c>
      <c r="B15" s="100">
        <v>41</v>
      </c>
      <c r="C15" s="83">
        <v>174.2</v>
      </c>
      <c r="D15" s="87">
        <v>4.24878048780488</v>
      </c>
      <c r="E15" s="40"/>
      <c r="F15" s="151">
        <v>1922</v>
      </c>
      <c r="G15" s="100">
        <v>21</v>
      </c>
      <c r="H15" s="83">
        <v>71.59999999999999</v>
      </c>
      <c r="I15" s="87">
        <v>3.40952380952381</v>
      </c>
      <c r="J15" s="40"/>
      <c r="K15" s="151">
        <v>1922</v>
      </c>
      <c r="L15" s="100">
        <v>5</v>
      </c>
      <c r="M15" s="83">
        <v>9.6</v>
      </c>
      <c r="N15" s="89">
        <v>1.92</v>
      </c>
      <c r="O15" s="152"/>
      <c r="P15" s="135"/>
      <c r="Q15" s="97"/>
      <c r="R15" s="153"/>
      <c r="S15" s="135"/>
      <c r="T15" s="97"/>
      <c r="U15" s="153"/>
      <c r="V15" s="135"/>
      <c r="W15" s="97"/>
    </row>
    <row r="16" ht="21.95" customHeight="1">
      <c r="A16" s="150">
        <v>1923</v>
      </c>
      <c r="B16" s="100">
        <v>42</v>
      </c>
      <c r="C16" s="83">
        <v>185</v>
      </c>
      <c r="D16" s="87">
        <v>4.4047619047619</v>
      </c>
      <c r="E16" s="40"/>
      <c r="F16" s="151">
        <v>1923</v>
      </c>
      <c r="G16" s="100">
        <v>23</v>
      </c>
      <c r="H16" s="83">
        <v>83.5</v>
      </c>
      <c r="I16" s="87">
        <v>3.6304347826087</v>
      </c>
      <c r="J16" s="40"/>
      <c r="K16" s="151">
        <v>1923</v>
      </c>
      <c r="L16" s="100">
        <v>1</v>
      </c>
      <c r="M16" s="83">
        <v>2.2</v>
      </c>
      <c r="N16" s="89">
        <v>2.2</v>
      </c>
      <c r="O16" s="152"/>
      <c r="P16" s="135"/>
      <c r="Q16" s="97"/>
      <c r="R16" s="153"/>
      <c r="S16" s="135"/>
      <c r="T16" s="97"/>
      <c r="U16" s="153"/>
      <c r="V16" s="135"/>
      <c r="W16" s="97"/>
    </row>
    <row r="17" ht="21.95" customHeight="1">
      <c r="A17" s="150">
        <v>1924</v>
      </c>
      <c r="B17" s="100">
        <v>52</v>
      </c>
      <c r="C17" s="83">
        <v>211.7</v>
      </c>
      <c r="D17" s="87">
        <v>4.07115384615385</v>
      </c>
      <c r="E17" s="40"/>
      <c r="F17" s="151">
        <v>1924</v>
      </c>
      <c r="G17" s="100">
        <v>27</v>
      </c>
      <c r="H17" s="83">
        <v>84.59999999999999</v>
      </c>
      <c r="I17" s="87">
        <v>3.13333333333333</v>
      </c>
      <c r="J17" s="40"/>
      <c r="K17" s="151">
        <v>1924</v>
      </c>
      <c r="L17" s="100">
        <v>6</v>
      </c>
      <c r="M17" s="83">
        <v>7.9</v>
      </c>
      <c r="N17" s="89">
        <v>1.31666666666667</v>
      </c>
      <c r="O17" s="152"/>
      <c r="P17" s="135"/>
      <c r="Q17" s="97"/>
      <c r="R17" s="153"/>
      <c r="S17" s="135"/>
      <c r="T17" s="97"/>
      <c r="U17" s="153"/>
      <c r="V17" s="135"/>
      <c r="W17" s="97"/>
    </row>
    <row r="18" ht="21.95" customHeight="1">
      <c r="A18" s="150">
        <v>1925</v>
      </c>
      <c r="B18" s="100">
        <v>53</v>
      </c>
      <c r="C18" s="83">
        <v>193.6</v>
      </c>
      <c r="D18" s="87">
        <v>3.65283018867925</v>
      </c>
      <c r="E18" s="40"/>
      <c r="F18" s="151">
        <v>1925</v>
      </c>
      <c r="G18" s="100">
        <v>32</v>
      </c>
      <c r="H18" s="83">
        <v>85.90000000000001</v>
      </c>
      <c r="I18" s="87">
        <v>2.684375</v>
      </c>
      <c r="J18" s="40"/>
      <c r="K18" s="151">
        <v>1925</v>
      </c>
      <c r="L18" s="100">
        <v>15</v>
      </c>
      <c r="M18" s="83">
        <v>25.5</v>
      </c>
      <c r="N18" s="89">
        <v>1.7</v>
      </c>
      <c r="O18" s="152"/>
      <c r="P18" s="135"/>
      <c r="Q18" s="97"/>
      <c r="R18" s="153"/>
      <c r="S18" s="135"/>
      <c r="T18" s="97"/>
      <c r="U18" s="153"/>
      <c r="V18" s="135"/>
      <c r="W18" s="97"/>
    </row>
    <row r="19" ht="21.95" customHeight="1">
      <c r="A19" s="150">
        <v>1926</v>
      </c>
      <c r="B19" s="100">
        <v>34</v>
      </c>
      <c r="C19" s="83">
        <v>151.1</v>
      </c>
      <c r="D19" s="87">
        <v>4.44411764705882</v>
      </c>
      <c r="E19" s="40"/>
      <c r="F19" s="151">
        <v>1926</v>
      </c>
      <c r="G19" s="100">
        <v>14</v>
      </c>
      <c r="H19" s="83">
        <v>49.2</v>
      </c>
      <c r="I19" s="87">
        <v>3.51428571428571</v>
      </c>
      <c r="J19" s="40"/>
      <c r="K19" s="151">
        <v>1926</v>
      </c>
      <c r="L19" s="100">
        <v>1</v>
      </c>
      <c r="M19" s="83">
        <v>1.4</v>
      </c>
      <c r="N19" s="89">
        <v>1.4</v>
      </c>
      <c r="O19" s="152"/>
      <c r="P19" s="135"/>
      <c r="Q19" s="97"/>
      <c r="R19" s="153"/>
      <c r="S19" s="135"/>
      <c r="T19" s="97"/>
      <c r="U19" s="153"/>
      <c r="V19" s="135"/>
      <c r="W19" s="97"/>
    </row>
    <row r="20" ht="21.95" customHeight="1">
      <c r="A20" s="150">
        <v>1927</v>
      </c>
      <c r="B20" s="100">
        <v>56</v>
      </c>
      <c r="C20" s="83">
        <v>218.8</v>
      </c>
      <c r="D20" s="87">
        <v>3.90714285714286</v>
      </c>
      <c r="E20" s="40"/>
      <c r="F20" s="151">
        <v>1927</v>
      </c>
      <c r="G20" s="100">
        <v>34</v>
      </c>
      <c r="H20" s="83">
        <v>106.4</v>
      </c>
      <c r="I20" s="87">
        <v>3.12941176470588</v>
      </c>
      <c r="J20" s="40"/>
      <c r="K20" s="151">
        <v>1927</v>
      </c>
      <c r="L20" s="100">
        <v>7</v>
      </c>
      <c r="M20" s="83">
        <v>10.5</v>
      </c>
      <c r="N20" s="89">
        <v>1.5</v>
      </c>
      <c r="O20" s="152"/>
      <c r="P20" s="135"/>
      <c r="Q20" s="97"/>
      <c r="R20" s="153"/>
      <c r="S20" s="135"/>
      <c r="T20" s="97"/>
      <c r="U20" s="153"/>
      <c r="V20" s="135"/>
      <c r="W20" s="97"/>
    </row>
    <row r="21" ht="21.95" customHeight="1">
      <c r="A21" s="150">
        <v>1928</v>
      </c>
      <c r="B21" s="100">
        <v>44</v>
      </c>
      <c r="C21" s="83">
        <v>194.9</v>
      </c>
      <c r="D21" s="87">
        <v>4.42954545454545</v>
      </c>
      <c r="E21" s="40"/>
      <c r="F21" s="151">
        <v>1928</v>
      </c>
      <c r="G21" s="100">
        <v>18</v>
      </c>
      <c r="H21" s="83">
        <v>59.4</v>
      </c>
      <c r="I21" s="87">
        <v>3.3</v>
      </c>
      <c r="J21" s="40"/>
      <c r="K21" s="151">
        <v>1928</v>
      </c>
      <c r="L21" s="100">
        <v>4</v>
      </c>
      <c r="M21" s="83">
        <v>7.8</v>
      </c>
      <c r="N21" s="89">
        <v>1.95</v>
      </c>
      <c r="O21" s="152"/>
      <c r="P21" s="135"/>
      <c r="Q21" s="97"/>
      <c r="R21" s="153"/>
      <c r="S21" s="135"/>
      <c r="T21" s="97"/>
      <c r="U21" s="153"/>
      <c r="V21" s="135"/>
      <c r="W21" s="97"/>
    </row>
    <row r="22" ht="21.95" customHeight="1">
      <c r="A22" s="150">
        <v>1929</v>
      </c>
      <c r="B22" s="100">
        <v>61</v>
      </c>
      <c r="C22" s="83">
        <v>228.6</v>
      </c>
      <c r="D22" s="87">
        <v>3.74754098360656</v>
      </c>
      <c r="E22" s="40"/>
      <c r="F22" s="151">
        <v>1929</v>
      </c>
      <c r="G22" s="100">
        <v>38</v>
      </c>
      <c r="H22" s="83">
        <v>109.7</v>
      </c>
      <c r="I22" s="87">
        <v>2.88684210526316</v>
      </c>
      <c r="J22" s="40"/>
      <c r="K22" s="151">
        <v>1929</v>
      </c>
      <c r="L22" s="100">
        <v>10</v>
      </c>
      <c r="M22" s="83">
        <v>8.1</v>
      </c>
      <c r="N22" s="89">
        <v>0.8100000000000001</v>
      </c>
      <c r="O22" s="152"/>
      <c r="P22" s="135"/>
      <c r="Q22" s="97"/>
      <c r="R22" s="153"/>
      <c r="S22" s="135"/>
      <c r="T22" s="97"/>
      <c r="U22" s="153"/>
      <c r="V22" s="135"/>
      <c r="W22" s="97"/>
    </row>
    <row r="23" ht="21.95" customHeight="1">
      <c r="A23" s="150">
        <v>1930</v>
      </c>
      <c r="B23" s="100">
        <v>34</v>
      </c>
      <c r="C23" s="83">
        <v>146.2</v>
      </c>
      <c r="D23" s="87">
        <v>4.3</v>
      </c>
      <c r="E23" s="40"/>
      <c r="F23" s="151">
        <v>1930</v>
      </c>
      <c r="G23" s="100">
        <v>13</v>
      </c>
      <c r="H23" s="83">
        <v>37.2</v>
      </c>
      <c r="I23" s="87">
        <v>2.86153846153846</v>
      </c>
      <c r="J23" s="40"/>
      <c r="K23" s="151">
        <v>1930</v>
      </c>
      <c r="L23" s="100">
        <v>3</v>
      </c>
      <c r="M23" s="83">
        <v>3.7</v>
      </c>
      <c r="N23" s="89">
        <v>1.23333333333333</v>
      </c>
      <c r="O23" s="152"/>
      <c r="P23" s="135"/>
      <c r="Q23" s="97"/>
      <c r="R23" s="153"/>
      <c r="S23" s="135"/>
      <c r="T23" s="97"/>
      <c r="U23" s="153"/>
      <c r="V23" s="135"/>
      <c r="W23" s="97"/>
    </row>
    <row r="24" ht="21.95" customHeight="1">
      <c r="A24" s="150">
        <v>1931</v>
      </c>
      <c r="B24" s="100">
        <v>49</v>
      </c>
      <c r="C24" s="83">
        <v>182.8</v>
      </c>
      <c r="D24" s="87">
        <v>3.73061224489796</v>
      </c>
      <c r="E24" s="40"/>
      <c r="F24" s="151">
        <v>1931</v>
      </c>
      <c r="G24" s="100">
        <v>37</v>
      </c>
      <c r="H24" s="83">
        <v>122.2</v>
      </c>
      <c r="I24" s="87">
        <v>3.3027027027027</v>
      </c>
      <c r="J24" s="40"/>
      <c r="K24" s="151">
        <v>1931</v>
      </c>
      <c r="L24" s="100">
        <v>5</v>
      </c>
      <c r="M24" s="83">
        <v>8.4</v>
      </c>
      <c r="N24" s="89">
        <v>1.68</v>
      </c>
      <c r="O24" s="152"/>
      <c r="P24" s="135"/>
      <c r="Q24" s="97"/>
      <c r="R24" s="153"/>
      <c r="S24" s="135"/>
      <c r="T24" s="97"/>
      <c r="U24" s="153"/>
      <c r="V24" s="135"/>
      <c r="W24" s="97"/>
    </row>
    <row r="25" ht="21.95" customHeight="1">
      <c r="A25" s="150">
        <v>1932</v>
      </c>
      <c r="B25" s="100">
        <v>44</v>
      </c>
      <c r="C25" s="83">
        <v>189.8</v>
      </c>
      <c r="D25" s="87">
        <v>4.31363636363636</v>
      </c>
      <c r="E25" s="40"/>
      <c r="F25" s="151">
        <v>1932</v>
      </c>
      <c r="G25" s="100">
        <v>21</v>
      </c>
      <c r="H25" s="83">
        <v>68.2</v>
      </c>
      <c r="I25" s="87">
        <v>3.24761904761905</v>
      </c>
      <c r="J25" s="40"/>
      <c r="K25" s="151">
        <v>1932</v>
      </c>
      <c r="L25" s="100">
        <v>6</v>
      </c>
      <c r="M25" s="83">
        <v>11.3</v>
      </c>
      <c r="N25" s="89">
        <v>1.88333333333333</v>
      </c>
      <c r="O25" s="152"/>
      <c r="P25" s="135"/>
      <c r="Q25" s="97"/>
      <c r="R25" s="153"/>
      <c r="S25" s="135"/>
      <c r="T25" s="97"/>
      <c r="U25" s="153"/>
      <c r="V25" s="135"/>
      <c r="W25" s="97"/>
    </row>
    <row r="26" ht="21.95" customHeight="1">
      <c r="A26" s="150">
        <v>1933</v>
      </c>
      <c r="B26" s="100">
        <v>41</v>
      </c>
      <c r="C26" s="83">
        <v>160.3</v>
      </c>
      <c r="D26" s="87">
        <v>3.90975609756098</v>
      </c>
      <c r="E26" s="40"/>
      <c r="F26" s="151">
        <v>1933</v>
      </c>
      <c r="G26" s="100">
        <v>24</v>
      </c>
      <c r="H26" s="83">
        <v>74</v>
      </c>
      <c r="I26" s="87">
        <v>3.08333333333333</v>
      </c>
      <c r="J26" s="40"/>
      <c r="K26" s="151">
        <v>1933</v>
      </c>
      <c r="L26" s="100">
        <v>6</v>
      </c>
      <c r="M26" s="83">
        <v>6.6</v>
      </c>
      <c r="N26" s="89">
        <v>1.1</v>
      </c>
      <c r="O26" s="152"/>
      <c r="P26" s="135"/>
      <c r="Q26" s="97"/>
      <c r="R26" s="153"/>
      <c r="S26" s="135"/>
      <c r="T26" s="97"/>
      <c r="U26" s="153"/>
      <c r="V26" s="135"/>
      <c r="W26" s="97"/>
    </row>
    <row r="27" ht="21.95" customHeight="1">
      <c r="A27" s="150">
        <v>1934</v>
      </c>
      <c r="B27" s="100">
        <v>32</v>
      </c>
      <c r="C27" s="83">
        <v>133.7</v>
      </c>
      <c r="D27" s="87">
        <v>4.178125</v>
      </c>
      <c r="E27" s="40"/>
      <c r="F27" s="151">
        <v>1934</v>
      </c>
      <c r="G27" s="100">
        <v>16</v>
      </c>
      <c r="H27" s="83">
        <v>50</v>
      </c>
      <c r="I27" s="87">
        <v>3.125</v>
      </c>
      <c r="J27" s="40"/>
      <c r="K27" s="151">
        <v>1934</v>
      </c>
      <c r="L27" s="100">
        <v>4</v>
      </c>
      <c r="M27" s="83">
        <v>5.8</v>
      </c>
      <c r="N27" s="89">
        <v>1.45</v>
      </c>
      <c r="O27" s="152"/>
      <c r="P27" s="135"/>
      <c r="Q27" s="97"/>
      <c r="R27" s="153"/>
      <c r="S27" s="135"/>
      <c r="T27" s="97"/>
      <c r="U27" s="153"/>
      <c r="V27" s="135"/>
      <c r="W27" s="97"/>
    </row>
    <row r="28" ht="21.95" customHeight="1">
      <c r="A28" s="150">
        <v>1935</v>
      </c>
      <c r="B28" s="100">
        <v>39</v>
      </c>
      <c r="C28" s="83">
        <v>163.2</v>
      </c>
      <c r="D28" s="87">
        <v>4.18461538461538</v>
      </c>
      <c r="E28" s="40"/>
      <c r="F28" s="151">
        <v>1935</v>
      </c>
      <c r="G28" s="100">
        <v>23</v>
      </c>
      <c r="H28" s="83">
        <v>78.90000000000001</v>
      </c>
      <c r="I28" s="87">
        <v>3.4304347826087</v>
      </c>
      <c r="J28" s="40"/>
      <c r="K28" s="151">
        <v>1935</v>
      </c>
      <c r="L28" s="100">
        <v>3</v>
      </c>
      <c r="M28" s="83">
        <v>5</v>
      </c>
      <c r="N28" s="89">
        <v>1.66666666666667</v>
      </c>
      <c r="O28" s="152"/>
      <c r="P28" s="135"/>
      <c r="Q28" s="97"/>
      <c r="R28" s="153"/>
      <c r="S28" s="135"/>
      <c r="T28" s="97"/>
      <c r="U28" s="153"/>
      <c r="V28" s="135"/>
      <c r="W28" s="97"/>
    </row>
    <row r="29" ht="21.95" customHeight="1">
      <c r="A29" s="150">
        <v>1936</v>
      </c>
      <c r="B29" s="100">
        <v>55</v>
      </c>
      <c r="C29" s="83">
        <v>234.7</v>
      </c>
      <c r="D29" s="87">
        <v>4.26727272727273</v>
      </c>
      <c r="E29" s="40"/>
      <c r="F29" s="151">
        <v>1936</v>
      </c>
      <c r="G29" s="100">
        <v>31</v>
      </c>
      <c r="H29" s="83">
        <v>108.7</v>
      </c>
      <c r="I29" s="87">
        <v>3.50645161290323</v>
      </c>
      <c r="J29" s="40"/>
      <c r="K29" s="151">
        <v>1936</v>
      </c>
      <c r="L29" s="100">
        <v>5</v>
      </c>
      <c r="M29" s="83">
        <v>7.8</v>
      </c>
      <c r="N29" s="89">
        <v>1.56</v>
      </c>
      <c r="O29" s="152"/>
      <c r="P29" s="135"/>
      <c r="Q29" s="97"/>
      <c r="R29" s="153"/>
      <c r="S29" s="135"/>
      <c r="T29" s="97"/>
      <c r="U29" s="153"/>
      <c r="V29" s="135"/>
      <c r="W29" s="97"/>
    </row>
    <row r="30" ht="21.95" customHeight="1">
      <c r="A30" s="150">
        <v>1937</v>
      </c>
      <c r="B30" s="100">
        <v>44</v>
      </c>
      <c r="C30" s="83">
        <v>190.1</v>
      </c>
      <c r="D30" s="87">
        <v>4.32045454545455</v>
      </c>
      <c r="E30" s="40"/>
      <c r="F30" s="151">
        <v>1937</v>
      </c>
      <c r="G30" s="100">
        <v>23</v>
      </c>
      <c r="H30" s="83">
        <v>79.7</v>
      </c>
      <c r="I30" s="87">
        <v>3.46521739130435</v>
      </c>
      <c r="J30" s="40"/>
      <c r="K30" s="151">
        <v>1937</v>
      </c>
      <c r="L30" s="100">
        <v>3</v>
      </c>
      <c r="M30" s="83">
        <v>5.8</v>
      </c>
      <c r="N30" s="89">
        <v>1.93333333333333</v>
      </c>
      <c r="O30" s="152"/>
      <c r="P30" s="135"/>
      <c r="Q30" s="97"/>
      <c r="R30" s="153"/>
      <c r="S30" s="135"/>
      <c r="T30" s="97"/>
      <c r="U30" s="153"/>
      <c r="V30" s="135"/>
      <c r="W30" s="97"/>
    </row>
    <row r="31" ht="21.95" customHeight="1">
      <c r="A31" s="150">
        <v>1938</v>
      </c>
      <c r="B31" s="100">
        <v>44</v>
      </c>
      <c r="C31" s="83">
        <v>180.8</v>
      </c>
      <c r="D31" s="87">
        <v>4.10909090909091</v>
      </c>
      <c r="E31" s="40"/>
      <c r="F31" s="151">
        <v>1938</v>
      </c>
      <c r="G31" s="100">
        <v>22</v>
      </c>
      <c r="H31" s="83">
        <v>66.5</v>
      </c>
      <c r="I31" s="87">
        <v>3.02272727272727</v>
      </c>
      <c r="J31" s="40"/>
      <c r="K31" s="151">
        <v>1938</v>
      </c>
      <c r="L31" s="100">
        <v>6</v>
      </c>
      <c r="M31" s="83">
        <v>7.8</v>
      </c>
      <c r="N31" s="89">
        <v>1.3</v>
      </c>
      <c r="O31" s="152"/>
      <c r="P31" s="135"/>
      <c r="Q31" s="97"/>
      <c r="R31" s="153"/>
      <c r="S31" s="135"/>
      <c r="T31" s="97"/>
      <c r="U31" s="153"/>
      <c r="V31" s="135"/>
      <c r="W31" s="97"/>
    </row>
    <row r="32" ht="21.95" customHeight="1">
      <c r="A32" s="150">
        <v>1939</v>
      </c>
      <c r="B32" s="100">
        <v>42</v>
      </c>
      <c r="C32" s="83">
        <v>177.3</v>
      </c>
      <c r="D32" s="87">
        <v>4.22142857142857</v>
      </c>
      <c r="E32" s="40"/>
      <c r="F32" s="151">
        <v>1939</v>
      </c>
      <c r="G32" s="100">
        <v>21</v>
      </c>
      <c r="H32" s="83">
        <v>69.2</v>
      </c>
      <c r="I32" s="87">
        <v>3.2952380952381</v>
      </c>
      <c r="J32" s="40"/>
      <c r="K32" s="151">
        <v>1939</v>
      </c>
      <c r="L32" s="100">
        <v>3</v>
      </c>
      <c r="M32" s="83">
        <v>4.6</v>
      </c>
      <c r="N32" s="89">
        <v>1.53333333333333</v>
      </c>
      <c r="O32" s="152"/>
      <c r="P32" s="135"/>
      <c r="Q32" s="97"/>
      <c r="R32" s="153"/>
      <c r="S32" s="135"/>
      <c r="T32" s="97"/>
      <c r="U32" s="153"/>
      <c r="V32" s="135"/>
      <c r="W32" s="97"/>
    </row>
    <row r="33" ht="21.95" customHeight="1">
      <c r="A33" s="150">
        <v>1940</v>
      </c>
      <c r="B33" s="100">
        <v>52</v>
      </c>
      <c r="C33" s="83">
        <v>226.2</v>
      </c>
      <c r="D33" s="87">
        <v>4.35</v>
      </c>
      <c r="E33" s="40"/>
      <c r="F33" s="151">
        <v>1940</v>
      </c>
      <c r="G33" s="100">
        <v>21</v>
      </c>
      <c r="H33" s="83">
        <v>68.5</v>
      </c>
      <c r="I33" s="87">
        <v>3.26190476190476</v>
      </c>
      <c r="J33" s="40"/>
      <c r="K33" s="151">
        <v>1940</v>
      </c>
      <c r="L33" s="100">
        <v>6</v>
      </c>
      <c r="M33" s="83">
        <v>12.4</v>
      </c>
      <c r="N33" s="89">
        <v>2.06666666666667</v>
      </c>
      <c r="O33" s="152"/>
      <c r="P33" s="135"/>
      <c r="Q33" s="97"/>
      <c r="R33" s="153"/>
      <c r="S33" s="135"/>
      <c r="T33" s="97"/>
      <c r="U33" s="153"/>
      <c r="V33" s="135"/>
      <c r="W33" s="97"/>
    </row>
    <row r="34" ht="21.95" customHeight="1">
      <c r="A34" s="150">
        <v>1941</v>
      </c>
      <c r="B34" s="100">
        <v>63</v>
      </c>
      <c r="C34" s="83">
        <v>272.8</v>
      </c>
      <c r="D34" s="87">
        <v>4.33015873015873</v>
      </c>
      <c r="E34" s="40"/>
      <c r="F34" s="151">
        <v>1941</v>
      </c>
      <c r="G34" s="100">
        <v>32</v>
      </c>
      <c r="H34" s="83">
        <v>109.3</v>
      </c>
      <c r="I34" s="87">
        <v>3.415625</v>
      </c>
      <c r="J34" s="40"/>
      <c r="K34" s="151">
        <v>1941</v>
      </c>
      <c r="L34" s="100">
        <v>6</v>
      </c>
      <c r="M34" s="83">
        <v>10.6</v>
      </c>
      <c r="N34" s="89">
        <v>1.76666666666667</v>
      </c>
      <c r="O34" s="152"/>
      <c r="P34" s="135"/>
      <c r="Q34" s="97"/>
      <c r="R34" s="153"/>
      <c r="S34" s="135"/>
      <c r="T34" s="97"/>
      <c r="U34" s="153"/>
      <c r="V34" s="135"/>
      <c r="W34" s="97"/>
    </row>
    <row r="35" ht="21.95" customHeight="1">
      <c r="A35" s="150">
        <v>1942</v>
      </c>
      <c r="B35" s="100">
        <v>31</v>
      </c>
      <c r="C35" s="83">
        <v>146.8</v>
      </c>
      <c r="D35" s="87">
        <v>4.73548387096774</v>
      </c>
      <c r="E35" s="40"/>
      <c r="F35" s="151">
        <v>1942</v>
      </c>
      <c r="G35" s="100">
        <v>14</v>
      </c>
      <c r="H35" s="83">
        <v>55.8</v>
      </c>
      <c r="I35" s="87">
        <v>3.98571428571429</v>
      </c>
      <c r="J35" s="40"/>
      <c r="K35" s="151">
        <v>1942</v>
      </c>
      <c r="L35" s="100">
        <v>0</v>
      </c>
      <c r="M35" s="83">
        <v>0</v>
      </c>
      <c r="N35" s="89"/>
      <c r="O35" s="152"/>
      <c r="P35" s="135"/>
      <c r="Q35" s="97"/>
      <c r="R35" s="153"/>
      <c r="S35" s="135"/>
      <c r="T35" s="97"/>
      <c r="U35" s="153"/>
      <c r="V35" s="135"/>
      <c r="W35" s="97"/>
    </row>
    <row r="36" ht="21.95" customHeight="1">
      <c r="A36" s="150">
        <v>1943</v>
      </c>
      <c r="B36" s="100">
        <v>57</v>
      </c>
      <c r="C36" s="83">
        <v>220.5</v>
      </c>
      <c r="D36" s="87">
        <v>3.86842105263158</v>
      </c>
      <c r="E36" s="40"/>
      <c r="F36" s="151">
        <v>1943</v>
      </c>
      <c r="G36" s="100">
        <v>37</v>
      </c>
      <c r="H36" s="83">
        <v>113.6</v>
      </c>
      <c r="I36" s="87">
        <v>3.07027027027027</v>
      </c>
      <c r="J36" s="40"/>
      <c r="K36" s="151">
        <v>1943</v>
      </c>
      <c r="L36" s="100">
        <v>10</v>
      </c>
      <c r="M36" s="83">
        <v>13.5</v>
      </c>
      <c r="N36" s="89">
        <v>1.35</v>
      </c>
      <c r="O36" s="152"/>
      <c r="P36" s="135"/>
      <c r="Q36" s="97"/>
      <c r="R36" s="153"/>
      <c r="S36" s="135"/>
      <c r="T36" s="97"/>
      <c r="U36" s="153"/>
      <c r="V36" s="135"/>
      <c r="W36" s="97"/>
    </row>
    <row r="37" ht="21.95" customHeight="1">
      <c r="A37" s="150">
        <v>1944</v>
      </c>
      <c r="B37" s="100">
        <v>62</v>
      </c>
      <c r="C37" s="83">
        <v>234.8</v>
      </c>
      <c r="D37" s="87">
        <v>3.78709677419355</v>
      </c>
      <c r="E37" s="40"/>
      <c r="F37" s="151">
        <v>1944</v>
      </c>
      <c r="G37" s="100">
        <v>45</v>
      </c>
      <c r="H37" s="83">
        <v>144.4</v>
      </c>
      <c r="I37" s="87">
        <v>3.20888888888889</v>
      </c>
      <c r="J37" s="40"/>
      <c r="K37" s="151">
        <v>1944</v>
      </c>
      <c r="L37" s="100">
        <v>10</v>
      </c>
      <c r="M37" s="83">
        <v>18.4</v>
      </c>
      <c r="N37" s="89">
        <v>1.84</v>
      </c>
      <c r="O37" s="152"/>
      <c r="P37" s="135"/>
      <c r="Q37" s="97"/>
      <c r="R37" s="153"/>
      <c r="S37" s="135"/>
      <c r="T37" s="97"/>
      <c r="U37" s="153"/>
      <c r="V37" s="135"/>
      <c r="W37" s="97"/>
    </row>
    <row r="38" ht="21.95" customHeight="1">
      <c r="A38" s="150">
        <v>1945</v>
      </c>
      <c r="B38" s="100">
        <v>48</v>
      </c>
      <c r="C38" s="83">
        <v>187.2</v>
      </c>
      <c r="D38" s="87">
        <v>3.9</v>
      </c>
      <c r="E38" s="40"/>
      <c r="F38" s="151">
        <v>1945</v>
      </c>
      <c r="G38" s="100">
        <v>29</v>
      </c>
      <c r="H38" s="83">
        <v>90.3</v>
      </c>
      <c r="I38" s="87">
        <v>3.11379310344828</v>
      </c>
      <c r="J38" s="40"/>
      <c r="K38" s="151">
        <v>1945</v>
      </c>
      <c r="L38" s="100">
        <v>9</v>
      </c>
      <c r="M38" s="83">
        <v>11.5</v>
      </c>
      <c r="N38" s="89">
        <v>1.27777777777778</v>
      </c>
      <c r="O38" s="152"/>
      <c r="P38" s="135"/>
      <c r="Q38" s="97"/>
      <c r="R38" s="153"/>
      <c r="S38" s="135"/>
      <c r="T38" s="97"/>
      <c r="U38" s="153"/>
      <c r="V38" s="135"/>
      <c r="W38" s="97"/>
    </row>
    <row r="39" ht="21.95" customHeight="1">
      <c r="A39" s="150">
        <v>1946</v>
      </c>
      <c r="B39" s="100">
        <v>35</v>
      </c>
      <c r="C39" s="83">
        <v>162.2</v>
      </c>
      <c r="D39" s="87">
        <v>4.63428571428571</v>
      </c>
      <c r="E39" s="40"/>
      <c r="F39" s="151">
        <v>1946</v>
      </c>
      <c r="G39" s="100">
        <v>17</v>
      </c>
      <c r="H39" s="83">
        <v>65.90000000000001</v>
      </c>
      <c r="I39" s="87">
        <v>3.87647058823529</v>
      </c>
      <c r="J39" s="40"/>
      <c r="K39" s="151">
        <v>1946</v>
      </c>
      <c r="L39" s="100">
        <v>0</v>
      </c>
      <c r="M39" s="83">
        <v>0</v>
      </c>
      <c r="N39" s="89"/>
      <c r="O39" s="152"/>
      <c r="P39" s="135"/>
      <c r="Q39" s="97"/>
      <c r="R39" s="153"/>
      <c r="S39" s="135"/>
      <c r="T39" s="97"/>
      <c r="U39" s="153"/>
      <c r="V39" s="135"/>
      <c r="W39" s="97"/>
    </row>
    <row r="40" ht="21.95" customHeight="1">
      <c r="A40" s="150">
        <v>1947</v>
      </c>
      <c r="B40" s="100">
        <v>57</v>
      </c>
      <c r="C40" s="83">
        <v>243.9</v>
      </c>
      <c r="D40" s="87">
        <v>4.27894736842105</v>
      </c>
      <c r="E40" s="40"/>
      <c r="F40" s="151">
        <v>1947</v>
      </c>
      <c r="G40" s="100">
        <v>35</v>
      </c>
      <c r="H40" s="83">
        <v>126.1</v>
      </c>
      <c r="I40" s="87">
        <v>3.60285714285714</v>
      </c>
      <c r="J40" s="40"/>
      <c r="K40" s="151">
        <v>1947</v>
      </c>
      <c r="L40" s="100">
        <v>5</v>
      </c>
      <c r="M40" s="83">
        <v>10</v>
      </c>
      <c r="N40" s="89">
        <v>2</v>
      </c>
      <c r="O40" s="152"/>
      <c r="P40" s="135"/>
      <c r="Q40" s="97"/>
      <c r="R40" s="153"/>
      <c r="S40" s="135"/>
      <c r="T40" s="97"/>
      <c r="U40" s="153"/>
      <c r="V40" s="135"/>
      <c r="W40" s="97"/>
    </row>
    <row r="41" ht="21.95" customHeight="1">
      <c r="A41" s="150">
        <v>1948</v>
      </c>
      <c r="B41" s="100">
        <v>52</v>
      </c>
      <c r="C41" s="83">
        <v>205.4</v>
      </c>
      <c r="D41" s="87">
        <v>3.95</v>
      </c>
      <c r="E41" s="40"/>
      <c r="F41" s="151">
        <v>1948</v>
      </c>
      <c r="G41" s="100">
        <v>35</v>
      </c>
      <c r="H41" s="83">
        <v>113.8</v>
      </c>
      <c r="I41" s="87">
        <v>3.25142857142857</v>
      </c>
      <c r="J41" s="40"/>
      <c r="K41" s="151">
        <v>1948</v>
      </c>
      <c r="L41" s="100">
        <v>9</v>
      </c>
      <c r="M41" s="83">
        <v>13.8</v>
      </c>
      <c r="N41" s="89">
        <v>1.53333333333333</v>
      </c>
      <c r="O41" s="152"/>
      <c r="P41" s="135"/>
      <c r="Q41" s="97"/>
      <c r="R41" s="153"/>
      <c r="S41" s="135"/>
      <c r="T41" s="97"/>
      <c r="U41" s="153"/>
      <c r="V41" s="135"/>
      <c r="W41" s="97"/>
    </row>
    <row r="42" ht="21.95" customHeight="1">
      <c r="A42" s="150">
        <v>1949</v>
      </c>
      <c r="B42" s="100">
        <v>56</v>
      </c>
      <c r="C42" s="83">
        <v>216</v>
      </c>
      <c r="D42" s="87">
        <v>3.85714285714286</v>
      </c>
      <c r="E42" s="40"/>
      <c r="F42" s="151">
        <v>1949</v>
      </c>
      <c r="G42" s="100">
        <v>36</v>
      </c>
      <c r="H42" s="83">
        <v>107.6</v>
      </c>
      <c r="I42" s="87">
        <v>2.98888888888889</v>
      </c>
      <c r="J42" s="40"/>
      <c r="K42" s="151">
        <v>1949</v>
      </c>
      <c r="L42" s="100">
        <v>11</v>
      </c>
      <c r="M42" s="83">
        <v>6.1</v>
      </c>
      <c r="N42" s="89">
        <v>0.554545454545455</v>
      </c>
      <c r="O42" s="152"/>
      <c r="P42" s="135"/>
      <c r="Q42" s="97"/>
      <c r="R42" s="153"/>
      <c r="S42" s="135"/>
      <c r="T42" s="97"/>
      <c r="U42" s="153"/>
      <c r="V42" s="135"/>
      <c r="W42" s="97"/>
    </row>
    <row r="43" ht="21.95" customHeight="1">
      <c r="A43" s="150">
        <v>1950</v>
      </c>
      <c r="B43" s="100">
        <v>38</v>
      </c>
      <c r="C43" s="83">
        <v>169.9</v>
      </c>
      <c r="D43" s="87">
        <v>4.47105263157895</v>
      </c>
      <c r="E43" s="40"/>
      <c r="F43" s="151">
        <v>1950</v>
      </c>
      <c r="G43" s="100">
        <v>22</v>
      </c>
      <c r="H43" s="83">
        <v>85.7</v>
      </c>
      <c r="I43" s="87">
        <v>3.89545454545455</v>
      </c>
      <c r="J43" s="40"/>
      <c r="K43" s="151">
        <v>1950</v>
      </c>
      <c r="L43" s="100">
        <v>0</v>
      </c>
      <c r="M43" s="83">
        <v>0</v>
      </c>
      <c r="N43" s="89"/>
      <c r="O43" s="152"/>
      <c r="P43" s="135"/>
      <c r="Q43" s="97"/>
      <c r="R43" s="153"/>
      <c r="S43" s="135"/>
      <c r="T43" s="97"/>
      <c r="U43" s="153"/>
      <c r="V43" s="135"/>
      <c r="W43" s="97"/>
    </row>
    <row r="44" ht="21.95" customHeight="1">
      <c r="A44" s="150">
        <v>1951</v>
      </c>
      <c r="B44" s="100">
        <v>50</v>
      </c>
      <c r="C44" s="83">
        <v>205.3</v>
      </c>
      <c r="D44" s="87">
        <v>4.106</v>
      </c>
      <c r="E44" s="40"/>
      <c r="F44" s="151">
        <v>1951</v>
      </c>
      <c r="G44" s="100">
        <v>26</v>
      </c>
      <c r="H44" s="83">
        <v>76.90000000000001</v>
      </c>
      <c r="I44" s="87">
        <v>2.95769230769231</v>
      </c>
      <c r="J44" s="40"/>
      <c r="K44" s="151">
        <v>1951</v>
      </c>
      <c r="L44" s="100">
        <v>11</v>
      </c>
      <c r="M44" s="83">
        <v>17.3</v>
      </c>
      <c r="N44" s="89">
        <v>1.57272727272727</v>
      </c>
      <c r="O44" s="152"/>
      <c r="P44" s="135"/>
      <c r="Q44" s="97"/>
      <c r="R44" s="153"/>
      <c r="S44" s="135"/>
      <c r="T44" s="97"/>
      <c r="U44" s="153"/>
      <c r="V44" s="135"/>
      <c r="W44" s="97"/>
    </row>
    <row r="45" ht="21.95" customHeight="1">
      <c r="A45" s="150">
        <v>1952</v>
      </c>
      <c r="B45" s="100">
        <v>51</v>
      </c>
      <c r="C45" s="83">
        <v>231.7</v>
      </c>
      <c r="D45" s="87">
        <v>4.54313725490196</v>
      </c>
      <c r="E45" s="40"/>
      <c r="F45" s="151">
        <v>1952</v>
      </c>
      <c r="G45" s="100">
        <v>21</v>
      </c>
      <c r="H45" s="83">
        <v>72.09999999999999</v>
      </c>
      <c r="I45" s="87">
        <v>3.43333333333333</v>
      </c>
      <c r="J45" s="40"/>
      <c r="K45" s="151">
        <v>1952</v>
      </c>
      <c r="L45" s="100">
        <v>4</v>
      </c>
      <c r="M45" s="83">
        <v>7.2</v>
      </c>
      <c r="N45" s="89">
        <v>1.8</v>
      </c>
      <c r="O45" s="152"/>
      <c r="P45" s="135"/>
      <c r="Q45" s="97"/>
      <c r="R45" s="153"/>
      <c r="S45" s="135"/>
      <c r="T45" s="97"/>
      <c r="U45" s="153"/>
      <c r="V45" s="135"/>
      <c r="W45" s="97"/>
    </row>
    <row r="46" ht="21.95" customHeight="1">
      <c r="A46" s="150">
        <v>1953</v>
      </c>
      <c r="B46" s="100">
        <v>60</v>
      </c>
      <c r="C46" s="83">
        <v>263.1</v>
      </c>
      <c r="D46" s="87">
        <v>4.385</v>
      </c>
      <c r="E46" s="40"/>
      <c r="F46" s="151">
        <v>1953</v>
      </c>
      <c r="G46" s="100">
        <v>28</v>
      </c>
      <c r="H46" s="83">
        <v>93.5</v>
      </c>
      <c r="I46" s="87">
        <v>3.33928571428571</v>
      </c>
      <c r="J46" s="40"/>
      <c r="K46" s="151">
        <v>1953</v>
      </c>
      <c r="L46" s="100">
        <v>5</v>
      </c>
      <c r="M46" s="83">
        <v>7.8</v>
      </c>
      <c r="N46" s="89">
        <v>1.56</v>
      </c>
      <c r="O46" s="152"/>
      <c r="P46" s="135"/>
      <c r="Q46" s="97"/>
      <c r="R46" s="153"/>
      <c r="S46" s="135"/>
      <c r="T46" s="97"/>
      <c r="U46" s="153"/>
      <c r="V46" s="135"/>
      <c r="W46" s="97"/>
    </row>
    <row r="47" ht="21.95" customHeight="1">
      <c r="A47" s="150">
        <v>1954</v>
      </c>
      <c r="B47" s="100">
        <v>53</v>
      </c>
      <c r="C47" s="83">
        <v>223.7</v>
      </c>
      <c r="D47" s="87">
        <v>4.22075471698113</v>
      </c>
      <c r="E47" s="40"/>
      <c r="F47" s="151">
        <v>1954</v>
      </c>
      <c r="G47" s="100">
        <v>31</v>
      </c>
      <c r="H47" s="83">
        <v>108.3</v>
      </c>
      <c r="I47" s="87">
        <v>3.49354838709677</v>
      </c>
      <c r="J47" s="40"/>
      <c r="K47" s="151">
        <v>1954</v>
      </c>
      <c r="L47" s="100">
        <v>5</v>
      </c>
      <c r="M47" s="83">
        <v>9.4</v>
      </c>
      <c r="N47" s="89">
        <v>1.88</v>
      </c>
      <c r="O47" s="152"/>
      <c r="P47" s="135"/>
      <c r="Q47" s="97"/>
      <c r="R47" s="153"/>
      <c r="S47" s="135"/>
      <c r="T47" s="97"/>
      <c r="U47" s="153"/>
      <c r="V47" s="135"/>
      <c r="W47" s="97"/>
    </row>
    <row r="48" ht="21.95" customHeight="1">
      <c r="A48" s="150">
        <v>1955</v>
      </c>
      <c r="B48" s="100">
        <v>48</v>
      </c>
      <c r="C48" s="83">
        <v>209.5</v>
      </c>
      <c r="D48" s="87">
        <v>4.36458333333333</v>
      </c>
      <c r="E48" s="40"/>
      <c r="F48" s="151">
        <v>1955</v>
      </c>
      <c r="G48" s="100">
        <v>28</v>
      </c>
      <c r="H48" s="83">
        <v>103.5</v>
      </c>
      <c r="I48" s="87">
        <v>3.69642857142857</v>
      </c>
      <c r="J48" s="40"/>
      <c r="K48" s="151">
        <v>1955</v>
      </c>
      <c r="L48" s="100">
        <v>2</v>
      </c>
      <c r="M48" s="83">
        <v>3.4</v>
      </c>
      <c r="N48" s="89">
        <v>1.7</v>
      </c>
      <c r="O48" s="152"/>
      <c r="P48" s="135"/>
      <c r="Q48" s="97"/>
      <c r="R48" s="153"/>
      <c r="S48" s="135"/>
      <c r="T48" s="97"/>
      <c r="U48" s="153"/>
      <c r="V48" s="135"/>
      <c r="W48" s="97"/>
    </row>
    <row r="49" ht="21.95" customHeight="1">
      <c r="A49" s="150">
        <v>1956</v>
      </c>
      <c r="B49" s="100">
        <v>52</v>
      </c>
      <c r="C49" s="83">
        <v>213.5</v>
      </c>
      <c r="D49" s="87">
        <v>4.10576923076923</v>
      </c>
      <c r="E49" s="40"/>
      <c r="F49" s="151">
        <v>1956</v>
      </c>
      <c r="G49" s="100">
        <v>30</v>
      </c>
      <c r="H49" s="83">
        <v>95.09999999999999</v>
      </c>
      <c r="I49" s="87">
        <v>3.17</v>
      </c>
      <c r="J49" s="40"/>
      <c r="K49" s="151">
        <v>1956</v>
      </c>
      <c r="L49" s="100">
        <v>7</v>
      </c>
      <c r="M49" s="83">
        <v>10.5</v>
      </c>
      <c r="N49" s="89">
        <v>1.5</v>
      </c>
      <c r="O49" s="152"/>
      <c r="P49" s="135"/>
      <c r="Q49" s="97"/>
      <c r="R49" s="153"/>
      <c r="S49" s="135"/>
      <c r="T49" s="97"/>
      <c r="U49" s="153"/>
      <c r="V49" s="135"/>
      <c r="W49" s="97"/>
    </row>
    <row r="50" ht="21.95" customHeight="1">
      <c r="A50" s="150">
        <v>1957</v>
      </c>
      <c r="B50" s="100">
        <v>54</v>
      </c>
      <c r="C50" s="83">
        <v>238.8</v>
      </c>
      <c r="D50" s="87">
        <v>4.42222222222222</v>
      </c>
      <c r="E50" s="40"/>
      <c r="F50" s="151">
        <v>1957</v>
      </c>
      <c r="G50" s="100">
        <v>31</v>
      </c>
      <c r="H50" s="83">
        <v>115.4</v>
      </c>
      <c r="I50" s="87">
        <v>3.72258064516129</v>
      </c>
      <c r="J50" s="40"/>
      <c r="K50" s="151">
        <v>1957</v>
      </c>
      <c r="L50" s="100">
        <v>3</v>
      </c>
      <c r="M50" s="83">
        <v>6.6</v>
      </c>
      <c r="N50" s="89">
        <v>2.2</v>
      </c>
      <c r="O50" s="152"/>
      <c r="P50" s="135"/>
      <c r="Q50" s="97"/>
      <c r="R50" s="153"/>
      <c r="S50" s="135"/>
      <c r="T50" s="97"/>
      <c r="U50" s="153"/>
      <c r="V50" s="135"/>
      <c r="W50" s="97"/>
    </row>
    <row r="51" ht="21.95" customHeight="1">
      <c r="A51" s="150">
        <v>1958</v>
      </c>
      <c r="B51" s="100">
        <v>0</v>
      </c>
      <c r="C51" s="83">
        <v>0</v>
      </c>
      <c r="D51" s="87"/>
      <c r="E51" s="40"/>
      <c r="F51" s="151">
        <v>1958</v>
      </c>
      <c r="G51" s="100">
        <v>0</v>
      </c>
      <c r="H51" s="83">
        <v>0</v>
      </c>
      <c r="I51" s="87"/>
      <c r="J51" s="40"/>
      <c r="K51" s="151">
        <v>1958</v>
      </c>
      <c r="L51" s="100">
        <v>0</v>
      </c>
      <c r="M51" s="83">
        <v>0</v>
      </c>
      <c r="N51" s="89"/>
      <c r="O51" s="152"/>
      <c r="P51" s="135"/>
      <c r="Q51" s="97"/>
      <c r="R51" s="153"/>
      <c r="S51" s="135"/>
      <c r="T51" s="97"/>
      <c r="U51" s="153"/>
      <c r="V51" s="135"/>
      <c r="W51" s="97"/>
    </row>
    <row r="52" ht="21.95" customHeight="1">
      <c r="A52" s="150">
        <v>1959</v>
      </c>
      <c r="B52" s="100">
        <v>42</v>
      </c>
      <c r="C52" s="83">
        <v>177.4</v>
      </c>
      <c r="D52" s="87">
        <v>4.22380952380952</v>
      </c>
      <c r="E52" s="40"/>
      <c r="F52" s="151">
        <v>1959</v>
      </c>
      <c r="G52" s="100">
        <v>26</v>
      </c>
      <c r="H52" s="83">
        <v>90.8</v>
      </c>
      <c r="I52" s="87">
        <v>3.49230769230769</v>
      </c>
      <c r="J52" s="40"/>
      <c r="K52" s="151">
        <v>1959</v>
      </c>
      <c r="L52" s="100">
        <v>3</v>
      </c>
      <c r="M52" s="83">
        <v>3.4</v>
      </c>
      <c r="N52" s="89">
        <v>1.13333333333333</v>
      </c>
      <c r="O52" s="152"/>
      <c r="P52" s="135"/>
      <c r="Q52" s="97"/>
      <c r="R52" s="153"/>
      <c r="S52" s="135"/>
      <c r="T52" s="97"/>
      <c r="U52" s="153"/>
      <c r="V52" s="135"/>
      <c r="W52" s="97"/>
    </row>
    <row r="53" ht="21.95" customHeight="1">
      <c r="A53" s="150">
        <v>1960</v>
      </c>
      <c r="B53" s="100">
        <v>42</v>
      </c>
      <c r="C53" s="83">
        <v>184.3</v>
      </c>
      <c r="D53" s="87">
        <v>4.38809523809524</v>
      </c>
      <c r="E53" s="40"/>
      <c r="F53" s="151">
        <v>1960</v>
      </c>
      <c r="G53" s="100">
        <v>22</v>
      </c>
      <c r="H53" s="83">
        <v>79.2</v>
      </c>
      <c r="I53" s="87">
        <v>3.6</v>
      </c>
      <c r="J53" s="40"/>
      <c r="K53" s="151">
        <v>1960</v>
      </c>
      <c r="L53" s="100">
        <v>3</v>
      </c>
      <c r="M53" s="83">
        <v>6.1</v>
      </c>
      <c r="N53" s="89">
        <v>2.03333333333333</v>
      </c>
      <c r="O53" s="152"/>
      <c r="P53" s="135"/>
      <c r="Q53" s="97"/>
      <c r="R53" s="153"/>
      <c r="S53" s="135"/>
      <c r="T53" s="97"/>
      <c r="U53" s="153"/>
      <c r="V53" s="135"/>
      <c r="W53" s="97"/>
    </row>
    <row r="54" ht="21.95" customHeight="1">
      <c r="A54" s="150">
        <v>1961</v>
      </c>
      <c r="B54" s="100">
        <v>42</v>
      </c>
      <c r="C54" s="83">
        <v>171</v>
      </c>
      <c r="D54" s="87">
        <v>4.07142857142857</v>
      </c>
      <c r="E54" s="40"/>
      <c r="F54" s="151">
        <v>1961</v>
      </c>
      <c r="G54" s="100">
        <v>23</v>
      </c>
      <c r="H54" s="83">
        <v>70.2</v>
      </c>
      <c r="I54" s="87">
        <v>3.05217391304348</v>
      </c>
      <c r="J54" s="40"/>
      <c r="K54" s="151">
        <v>1961</v>
      </c>
      <c r="L54" s="100">
        <v>6</v>
      </c>
      <c r="M54" s="83">
        <v>5.6</v>
      </c>
      <c r="N54" s="89">
        <v>0.933333333333333</v>
      </c>
      <c r="O54" s="152"/>
      <c r="P54" s="135"/>
      <c r="Q54" s="97"/>
      <c r="R54" s="153"/>
      <c r="S54" s="135"/>
      <c r="T54" s="97"/>
      <c r="U54" s="153"/>
      <c r="V54" s="135"/>
      <c r="W54" s="97"/>
    </row>
    <row r="55" ht="21.95" customHeight="1">
      <c r="A55" s="150">
        <v>1962</v>
      </c>
      <c r="B55" s="100">
        <v>47</v>
      </c>
      <c r="C55" s="83">
        <v>206.3</v>
      </c>
      <c r="D55" s="87">
        <v>4.38936170212766</v>
      </c>
      <c r="E55" s="40"/>
      <c r="F55" s="151">
        <v>1962</v>
      </c>
      <c r="G55" s="100">
        <v>28</v>
      </c>
      <c r="H55" s="83">
        <v>104.7</v>
      </c>
      <c r="I55" s="87">
        <v>3.73928571428571</v>
      </c>
      <c r="J55" s="40"/>
      <c r="K55" s="151">
        <v>1962</v>
      </c>
      <c r="L55" s="100">
        <v>1</v>
      </c>
      <c r="M55" s="83">
        <v>1.7</v>
      </c>
      <c r="N55" s="89">
        <v>1.7</v>
      </c>
      <c r="O55" s="152"/>
      <c r="P55" s="135"/>
      <c r="Q55" s="97"/>
      <c r="R55" s="153"/>
      <c r="S55" s="135"/>
      <c r="T55" s="97"/>
      <c r="U55" s="153"/>
      <c r="V55" s="135"/>
      <c r="W55" s="97"/>
    </row>
    <row r="56" ht="21.95" customHeight="1">
      <c r="A56" s="150">
        <v>1963</v>
      </c>
      <c r="B56" s="100">
        <v>47</v>
      </c>
      <c r="C56" s="83">
        <v>202.5</v>
      </c>
      <c r="D56" s="87">
        <v>4.30851063829787</v>
      </c>
      <c r="E56" s="40"/>
      <c r="F56" s="151">
        <v>1963</v>
      </c>
      <c r="G56" s="100">
        <v>24</v>
      </c>
      <c r="H56" s="83">
        <v>80.90000000000001</v>
      </c>
      <c r="I56" s="87">
        <v>3.37083333333333</v>
      </c>
      <c r="J56" s="40"/>
      <c r="K56" s="151">
        <v>1963</v>
      </c>
      <c r="L56" s="100">
        <v>5</v>
      </c>
      <c r="M56" s="83">
        <v>10</v>
      </c>
      <c r="N56" s="89">
        <v>2</v>
      </c>
      <c r="O56" s="152"/>
      <c r="P56" s="135"/>
      <c r="Q56" s="97"/>
      <c r="R56" s="153"/>
      <c r="S56" s="135"/>
      <c r="T56" s="97"/>
      <c r="U56" s="153"/>
      <c r="V56" s="135"/>
      <c r="W56" s="97"/>
    </row>
    <row r="57" ht="21.95" customHeight="1">
      <c r="A57" s="150">
        <v>1964</v>
      </c>
      <c r="B57" s="100">
        <v>45</v>
      </c>
      <c r="C57" s="83">
        <v>179.5</v>
      </c>
      <c r="D57" s="87">
        <v>3.98888888888889</v>
      </c>
      <c r="E57" s="40"/>
      <c r="F57" s="151">
        <v>1964</v>
      </c>
      <c r="G57" s="100">
        <v>31</v>
      </c>
      <c r="H57" s="83">
        <v>106.7</v>
      </c>
      <c r="I57" s="87">
        <v>3.44193548387097</v>
      </c>
      <c r="J57" s="40"/>
      <c r="K57" s="151">
        <v>1964</v>
      </c>
      <c r="L57" s="100">
        <v>6</v>
      </c>
      <c r="M57" s="83">
        <v>10.3</v>
      </c>
      <c r="N57" s="89">
        <v>1.71666666666667</v>
      </c>
      <c r="O57" s="152"/>
      <c r="P57" s="135"/>
      <c r="Q57" s="97"/>
      <c r="R57" s="153"/>
      <c r="S57" s="135"/>
      <c r="T57" s="97"/>
      <c r="U57" s="153"/>
      <c r="V57" s="135"/>
      <c r="W57" s="97"/>
    </row>
    <row r="58" ht="21.95" customHeight="1">
      <c r="A58" s="150">
        <v>1965</v>
      </c>
      <c r="B58" s="100">
        <v>51</v>
      </c>
      <c r="C58" s="83">
        <v>229.3</v>
      </c>
      <c r="D58" s="87">
        <v>4.49607843137255</v>
      </c>
      <c r="E58" s="40"/>
      <c r="F58" s="151">
        <v>1965</v>
      </c>
      <c r="G58" s="100">
        <v>22</v>
      </c>
      <c r="H58" s="83">
        <v>75.59999999999999</v>
      </c>
      <c r="I58" s="87">
        <v>3.43636363636364</v>
      </c>
      <c r="J58" s="40"/>
      <c r="K58" s="151">
        <v>1965</v>
      </c>
      <c r="L58" s="100">
        <v>3</v>
      </c>
      <c r="M58" s="83">
        <v>4.5</v>
      </c>
      <c r="N58" s="89">
        <v>1.5</v>
      </c>
      <c r="O58" s="152"/>
      <c r="P58" s="135"/>
      <c r="Q58" s="97"/>
      <c r="R58" s="153"/>
      <c r="S58" s="135"/>
      <c r="T58" s="97"/>
      <c r="U58" s="153"/>
      <c r="V58" s="135"/>
      <c r="W58" s="97"/>
    </row>
    <row r="59" ht="21.95" customHeight="1">
      <c r="A59" s="150">
        <v>1966</v>
      </c>
      <c r="B59" s="100">
        <v>54</v>
      </c>
      <c r="C59" s="83">
        <v>236.3</v>
      </c>
      <c r="D59" s="87">
        <v>4.37592592592593</v>
      </c>
      <c r="E59" s="40"/>
      <c r="F59" s="151">
        <v>1966</v>
      </c>
      <c r="G59" s="100">
        <v>28</v>
      </c>
      <c r="H59" s="83">
        <v>98.5</v>
      </c>
      <c r="I59" s="87">
        <v>3.51785714285714</v>
      </c>
      <c r="J59" s="40"/>
      <c r="K59" s="151">
        <v>1966</v>
      </c>
      <c r="L59" s="100">
        <v>4</v>
      </c>
      <c r="M59" s="83">
        <v>5.5</v>
      </c>
      <c r="N59" s="89">
        <v>1.375</v>
      </c>
      <c r="O59" s="152"/>
      <c r="P59" s="135"/>
      <c r="Q59" s="97"/>
      <c r="R59" s="153"/>
      <c r="S59" s="135"/>
      <c r="T59" s="97"/>
      <c r="U59" s="153"/>
      <c r="V59" s="135"/>
      <c r="W59" s="97"/>
    </row>
    <row r="60" ht="21.95" customHeight="1">
      <c r="A60" s="150">
        <v>1967</v>
      </c>
      <c r="B60" s="100">
        <v>33</v>
      </c>
      <c r="C60" s="83">
        <v>141.9</v>
      </c>
      <c r="D60" s="87">
        <v>4.3</v>
      </c>
      <c r="E60" s="40"/>
      <c r="F60" s="151">
        <v>1967</v>
      </c>
      <c r="G60" s="100">
        <v>18</v>
      </c>
      <c r="H60" s="83">
        <v>60.9</v>
      </c>
      <c r="I60" s="87">
        <v>3.38333333333333</v>
      </c>
      <c r="J60" s="40"/>
      <c r="K60" s="151">
        <v>1967</v>
      </c>
      <c r="L60" s="100">
        <v>4</v>
      </c>
      <c r="M60" s="83">
        <v>5.6</v>
      </c>
      <c r="N60" s="89">
        <v>1.4</v>
      </c>
      <c r="O60" s="152"/>
      <c r="P60" s="135"/>
      <c r="Q60" s="97"/>
      <c r="R60" s="153"/>
      <c r="S60" s="135"/>
      <c r="T60" s="97"/>
      <c r="U60" s="153"/>
      <c r="V60" s="135"/>
      <c r="W60" s="97"/>
    </row>
    <row r="61" ht="21.95" customHeight="1">
      <c r="A61" s="150">
        <v>1968</v>
      </c>
      <c r="B61" s="100">
        <v>69</v>
      </c>
      <c r="C61" s="83">
        <v>279.8</v>
      </c>
      <c r="D61" s="87">
        <v>4.05507246376812</v>
      </c>
      <c r="E61" s="40"/>
      <c r="F61" s="151">
        <v>1968</v>
      </c>
      <c r="G61" s="100">
        <v>44</v>
      </c>
      <c r="H61" s="83">
        <v>145.8</v>
      </c>
      <c r="I61" s="87">
        <v>3.31363636363636</v>
      </c>
      <c r="J61" s="40"/>
      <c r="K61" s="151">
        <v>1968</v>
      </c>
      <c r="L61" s="100">
        <v>9</v>
      </c>
      <c r="M61" s="83">
        <v>17.7</v>
      </c>
      <c r="N61" s="89">
        <v>1.96666666666667</v>
      </c>
      <c r="O61" s="152"/>
      <c r="P61" s="135"/>
      <c r="Q61" s="97"/>
      <c r="R61" s="153"/>
      <c r="S61" s="135"/>
      <c r="T61" s="97"/>
      <c r="U61" s="153"/>
      <c r="V61" s="135"/>
      <c r="W61" s="97"/>
    </row>
    <row r="62" ht="21.95" customHeight="1">
      <c r="A62" s="150">
        <v>1969</v>
      </c>
      <c r="B62" s="100">
        <v>38</v>
      </c>
      <c r="C62" s="83">
        <v>154.8</v>
      </c>
      <c r="D62" s="87">
        <v>4.07368421052632</v>
      </c>
      <c r="E62" s="40"/>
      <c r="F62" s="151">
        <v>1969</v>
      </c>
      <c r="G62" s="100">
        <v>22</v>
      </c>
      <c r="H62" s="83">
        <v>71.8</v>
      </c>
      <c r="I62" s="87">
        <v>3.26363636363636</v>
      </c>
      <c r="J62" s="40"/>
      <c r="K62" s="151">
        <v>1969</v>
      </c>
      <c r="L62" s="100">
        <v>5</v>
      </c>
      <c r="M62" s="83">
        <v>8.300000000000001</v>
      </c>
      <c r="N62" s="89">
        <v>1.66</v>
      </c>
      <c r="O62" s="152"/>
      <c r="P62" s="135"/>
      <c r="Q62" s="97"/>
      <c r="R62" s="153"/>
      <c r="S62" s="135"/>
      <c r="T62" s="97"/>
      <c r="U62" s="153"/>
      <c r="V62" s="135"/>
      <c r="W62" s="97"/>
    </row>
    <row r="63" ht="21.95" customHeight="1">
      <c r="A63" s="150">
        <v>1970</v>
      </c>
      <c r="B63" s="100">
        <v>43</v>
      </c>
      <c r="C63" s="83">
        <v>175</v>
      </c>
      <c r="D63" s="87">
        <v>4.06976744186047</v>
      </c>
      <c r="E63" s="40"/>
      <c r="F63" s="151">
        <v>1970</v>
      </c>
      <c r="G63" s="100">
        <v>25</v>
      </c>
      <c r="H63" s="83">
        <v>77.2</v>
      </c>
      <c r="I63" s="87">
        <v>3.088</v>
      </c>
      <c r="J63" s="40"/>
      <c r="K63" s="151">
        <v>1970</v>
      </c>
      <c r="L63" s="100">
        <v>8</v>
      </c>
      <c r="M63" s="83">
        <v>14</v>
      </c>
      <c r="N63" s="89">
        <v>1.75</v>
      </c>
      <c r="O63" s="152"/>
      <c r="P63" s="135"/>
      <c r="Q63" s="97"/>
      <c r="R63" s="153"/>
      <c r="S63" s="135"/>
      <c r="T63" s="97"/>
      <c r="U63" s="153"/>
      <c r="V63" s="135"/>
      <c r="W63" s="97"/>
    </row>
    <row r="64" ht="21.95" customHeight="1">
      <c r="A64" s="150">
        <v>1971</v>
      </c>
      <c r="B64" s="100">
        <v>38</v>
      </c>
      <c r="C64" s="83">
        <v>165.2</v>
      </c>
      <c r="D64" s="87">
        <v>4.34736842105263</v>
      </c>
      <c r="E64" s="40"/>
      <c r="F64" s="151">
        <v>1971</v>
      </c>
      <c r="G64" s="100">
        <v>20</v>
      </c>
      <c r="H64" s="83">
        <v>68.90000000000001</v>
      </c>
      <c r="I64" s="87">
        <v>3.445</v>
      </c>
      <c r="J64" s="40"/>
      <c r="K64" s="151">
        <v>1971</v>
      </c>
      <c r="L64" s="100">
        <v>1</v>
      </c>
      <c r="M64" s="83">
        <v>2.2</v>
      </c>
      <c r="N64" s="89">
        <v>2.2</v>
      </c>
      <c r="O64" s="152"/>
      <c r="P64" s="135"/>
      <c r="Q64" s="97"/>
      <c r="R64" s="153"/>
      <c r="S64" s="135"/>
      <c r="T64" s="97"/>
      <c r="U64" s="153"/>
      <c r="V64" s="135"/>
      <c r="W64" s="97"/>
    </row>
    <row r="65" ht="21.95" customHeight="1">
      <c r="A65" s="150">
        <v>1972</v>
      </c>
      <c r="B65" s="100">
        <v>40</v>
      </c>
      <c r="C65" s="83">
        <v>178.4</v>
      </c>
      <c r="D65" s="87">
        <v>4.46</v>
      </c>
      <c r="E65" s="40"/>
      <c r="F65" s="151">
        <v>1972</v>
      </c>
      <c r="G65" s="100">
        <v>21</v>
      </c>
      <c r="H65" s="83">
        <v>78.7</v>
      </c>
      <c r="I65" s="87">
        <v>3.74761904761905</v>
      </c>
      <c r="J65" s="40"/>
      <c r="K65" s="151">
        <v>1972</v>
      </c>
      <c r="L65" s="100">
        <v>1</v>
      </c>
      <c r="M65" s="83">
        <v>1.7</v>
      </c>
      <c r="N65" s="89">
        <v>1.7</v>
      </c>
      <c r="O65" s="152"/>
      <c r="P65" s="135"/>
      <c r="Q65" s="97"/>
      <c r="R65" s="153"/>
      <c r="S65" s="135"/>
      <c r="T65" s="97"/>
      <c r="U65" s="153"/>
      <c r="V65" s="135"/>
      <c r="W65" s="97"/>
    </row>
    <row r="66" ht="21.95" customHeight="1">
      <c r="A66" s="150">
        <v>1973</v>
      </c>
      <c r="B66" s="100">
        <v>26</v>
      </c>
      <c r="C66" s="83">
        <v>103.9</v>
      </c>
      <c r="D66" s="87">
        <v>3.99615384615385</v>
      </c>
      <c r="E66" s="40"/>
      <c r="F66" s="151">
        <v>1973</v>
      </c>
      <c r="G66" s="100">
        <v>13</v>
      </c>
      <c r="H66" s="83">
        <v>38.7</v>
      </c>
      <c r="I66" s="87">
        <v>2.97692307692308</v>
      </c>
      <c r="J66" s="40"/>
      <c r="K66" s="151">
        <v>1973</v>
      </c>
      <c r="L66" s="100">
        <v>3</v>
      </c>
      <c r="M66" s="83">
        <v>2.7</v>
      </c>
      <c r="N66" s="89">
        <v>0.9</v>
      </c>
      <c r="O66" s="152"/>
      <c r="P66" s="135"/>
      <c r="Q66" s="97"/>
      <c r="R66" s="153"/>
      <c r="S66" s="135"/>
      <c r="T66" s="97"/>
      <c r="U66" s="153"/>
      <c r="V66" s="135"/>
      <c r="W66" s="97"/>
    </row>
    <row r="67" ht="21.95" customHeight="1">
      <c r="A67" s="150">
        <v>1974</v>
      </c>
      <c r="B67" s="100">
        <v>17</v>
      </c>
      <c r="C67" s="83">
        <v>80.8</v>
      </c>
      <c r="D67" s="87">
        <v>4.75294117647059</v>
      </c>
      <c r="E67" s="40"/>
      <c r="F67" s="151">
        <v>1974</v>
      </c>
      <c r="G67" s="100">
        <v>4</v>
      </c>
      <c r="H67" s="83">
        <v>11.7</v>
      </c>
      <c r="I67" s="87">
        <v>2.925</v>
      </c>
      <c r="J67" s="40"/>
      <c r="K67" s="151">
        <v>1974</v>
      </c>
      <c r="L67" s="100">
        <v>1</v>
      </c>
      <c r="M67" s="83">
        <v>1</v>
      </c>
      <c r="N67" s="89">
        <v>1</v>
      </c>
      <c r="O67" s="152"/>
      <c r="P67" s="135"/>
      <c r="Q67" s="97"/>
      <c r="R67" s="153"/>
      <c r="S67" s="135"/>
      <c r="T67" s="97"/>
      <c r="U67" s="153"/>
      <c r="V67" s="135"/>
      <c r="W67" s="97"/>
    </row>
    <row r="68" ht="21.95" customHeight="1">
      <c r="A68" s="150">
        <v>1975</v>
      </c>
      <c r="B68" s="100">
        <v>25</v>
      </c>
      <c r="C68" s="83">
        <v>112.5</v>
      </c>
      <c r="D68" s="87">
        <v>4.5</v>
      </c>
      <c r="E68" s="40"/>
      <c r="F68" s="151">
        <v>1975</v>
      </c>
      <c r="G68" s="100">
        <v>8</v>
      </c>
      <c r="H68" s="83">
        <v>27.4</v>
      </c>
      <c r="I68" s="87">
        <v>3.425</v>
      </c>
      <c r="J68" s="40"/>
      <c r="K68" s="151">
        <v>1975</v>
      </c>
      <c r="L68" s="100">
        <v>0</v>
      </c>
      <c r="M68" s="83">
        <v>0</v>
      </c>
      <c r="N68" s="89"/>
      <c r="O68" s="152"/>
      <c r="P68" s="135"/>
      <c r="Q68" s="97"/>
      <c r="R68" s="153"/>
      <c r="S68" s="135"/>
      <c r="T68" s="97"/>
      <c r="U68" s="153"/>
      <c r="V68" s="135"/>
      <c r="W68" s="97"/>
    </row>
    <row r="69" ht="21.95" customHeight="1">
      <c r="A69" s="150">
        <v>1976</v>
      </c>
      <c r="B69" s="100">
        <v>40</v>
      </c>
      <c r="C69" s="83">
        <v>170.3</v>
      </c>
      <c r="D69" s="87">
        <v>4.2575</v>
      </c>
      <c r="E69" s="40"/>
      <c r="F69" s="151">
        <v>1976</v>
      </c>
      <c r="G69" s="100">
        <v>19</v>
      </c>
      <c r="H69" s="83">
        <v>66</v>
      </c>
      <c r="I69" s="87">
        <v>3.47368421052632</v>
      </c>
      <c r="J69" s="40"/>
      <c r="K69" s="151">
        <v>1976</v>
      </c>
      <c r="L69" s="100">
        <v>1</v>
      </c>
      <c r="M69" s="83">
        <v>2</v>
      </c>
      <c r="N69" s="89">
        <v>2</v>
      </c>
      <c r="O69" t="s" s="131">
        <v>110</v>
      </c>
      <c r="P69" s="135">
        <f>AVERAGE(B69:B88)</f>
        <v>34.95</v>
      </c>
      <c r="Q69" s="97">
        <f>AVERAGE(D69:D88)</f>
        <v>4.2840052035709</v>
      </c>
      <c r="R69" t="s" s="134">
        <v>110</v>
      </c>
      <c r="S69" s="135">
        <f>AVERAGE(G69:G88)</f>
        <v>16.05</v>
      </c>
      <c r="T69" s="97">
        <f>AVERAGE(I69:I88)</f>
        <v>3.30162446197824</v>
      </c>
      <c r="U69" t="s" s="134">
        <v>110</v>
      </c>
      <c r="V69" s="135">
        <f>AVERAGE(L69:L88)</f>
        <v>2.55</v>
      </c>
      <c r="W69" s="97">
        <f>AVERAGE(N69:N88)</f>
        <v>1.71166666666667</v>
      </c>
    </row>
    <row r="70" ht="21.95" customHeight="1">
      <c r="A70" s="150">
        <v>1977</v>
      </c>
      <c r="B70" s="100">
        <v>45</v>
      </c>
      <c r="C70" s="83">
        <v>207.1</v>
      </c>
      <c r="D70" s="87">
        <v>4.60222222222222</v>
      </c>
      <c r="E70" s="40"/>
      <c r="F70" s="151">
        <v>1977</v>
      </c>
      <c r="G70" s="100">
        <v>14</v>
      </c>
      <c r="H70" s="83">
        <v>49</v>
      </c>
      <c r="I70" s="87">
        <v>3.5</v>
      </c>
      <c r="J70" s="40"/>
      <c r="K70" s="151">
        <v>1977</v>
      </c>
      <c r="L70" s="100">
        <v>1</v>
      </c>
      <c r="M70" s="83">
        <v>2</v>
      </c>
      <c r="N70" s="89">
        <v>2</v>
      </c>
      <c r="O70" t="s" s="131">
        <v>111</v>
      </c>
      <c r="P70" s="135">
        <f>AVERAGE(B70:B88)</f>
        <v>34.6842105263158</v>
      </c>
      <c r="Q70" s="97">
        <f>AVERAGE(D70:D88)</f>
        <v>4.28540021428516</v>
      </c>
      <c r="R70" t="s" s="134">
        <v>111</v>
      </c>
      <c r="S70" s="135">
        <f>AVERAGE(G70:G88)</f>
        <v>15.8947368421053</v>
      </c>
      <c r="T70" s="97">
        <f>AVERAGE(I70:I88)</f>
        <v>3.29256868573886</v>
      </c>
      <c r="U70" t="s" s="134">
        <v>111</v>
      </c>
      <c r="V70" s="135">
        <f>AVERAGE(L70:L88)</f>
        <v>2.63157894736842</v>
      </c>
      <c r="W70" s="97">
        <f>AVERAGE(N70:N88)</f>
        <v>1.69564814814815</v>
      </c>
    </row>
    <row r="71" ht="21.95" customHeight="1">
      <c r="A71" s="150">
        <v>1978</v>
      </c>
      <c r="B71" s="100">
        <v>43</v>
      </c>
      <c r="C71" s="83">
        <v>178.3</v>
      </c>
      <c r="D71" s="87">
        <v>4.14651162790698</v>
      </c>
      <c r="E71" s="40"/>
      <c r="F71" s="151">
        <v>1978</v>
      </c>
      <c r="G71" s="100">
        <v>22</v>
      </c>
      <c r="H71" s="83">
        <v>70.90000000000001</v>
      </c>
      <c r="I71" s="87">
        <v>3.22272727272727</v>
      </c>
      <c r="J71" s="40"/>
      <c r="K71" s="151">
        <v>1978</v>
      </c>
      <c r="L71" s="100">
        <v>3</v>
      </c>
      <c r="M71" s="83">
        <v>4</v>
      </c>
      <c r="N71" s="89">
        <v>1.33333333333333</v>
      </c>
      <c r="O71" t="s" s="131">
        <v>112</v>
      </c>
      <c r="P71" s="135">
        <f>AVERAGE(B71:B88)</f>
        <v>34.1111111111111</v>
      </c>
      <c r="Q71" s="97">
        <f>AVERAGE(D71:D88)</f>
        <v>4.26779899162199</v>
      </c>
      <c r="R71" t="s" s="134">
        <v>112</v>
      </c>
      <c r="S71" s="135">
        <f>AVERAGE(G71:G88)</f>
        <v>16</v>
      </c>
      <c r="T71" s="97">
        <f>AVERAGE(I71:I88)</f>
        <v>3.28104472383547</v>
      </c>
      <c r="U71" t="s" s="134">
        <v>112</v>
      </c>
      <c r="V71" s="135">
        <f>AVERAGE(L71:L88)</f>
        <v>2.72222222222222</v>
      </c>
      <c r="W71" s="97">
        <f>AVERAGE(N71:N88)</f>
        <v>1.67774509803922</v>
      </c>
    </row>
    <row r="72" ht="21.95" customHeight="1">
      <c r="A72" s="150">
        <v>1979</v>
      </c>
      <c r="B72" s="100">
        <v>34</v>
      </c>
      <c r="C72" s="83">
        <v>144.9</v>
      </c>
      <c r="D72" s="87">
        <v>4.26176470588235</v>
      </c>
      <c r="E72" s="40"/>
      <c r="F72" s="151">
        <v>1979</v>
      </c>
      <c r="G72" s="100">
        <v>16</v>
      </c>
      <c r="H72" s="83">
        <v>53.3</v>
      </c>
      <c r="I72" s="87">
        <v>3.33125</v>
      </c>
      <c r="J72" s="40"/>
      <c r="K72" s="151">
        <v>1979</v>
      </c>
      <c r="L72" s="100">
        <v>1</v>
      </c>
      <c r="M72" s="83">
        <v>1.5</v>
      </c>
      <c r="N72" s="89">
        <v>1.5</v>
      </c>
      <c r="O72" t="s" s="131">
        <v>113</v>
      </c>
      <c r="P72" s="135">
        <f>AVERAGE(B72:B88)</f>
        <v>33.5882352941176</v>
      </c>
      <c r="Q72" s="97">
        <f>AVERAGE(D72:D88)</f>
        <v>4.27493354242875</v>
      </c>
      <c r="R72" t="s" s="134">
        <v>113</v>
      </c>
      <c r="S72" s="135">
        <f>AVERAGE(G72:G88)</f>
        <v>15.6470588235294</v>
      </c>
      <c r="T72" s="97">
        <f>AVERAGE(I72:I88)</f>
        <v>3.28447516213595</v>
      </c>
      <c r="U72" t="s" s="134">
        <v>113</v>
      </c>
      <c r="V72" s="135">
        <f>AVERAGE(L72:L88)</f>
        <v>2.70588235294118</v>
      </c>
      <c r="W72" s="97">
        <f>AVERAGE(N72:N88)</f>
        <v>1.69927083333333</v>
      </c>
    </row>
    <row r="73" ht="21.95" customHeight="1">
      <c r="A73" s="150">
        <v>1980</v>
      </c>
      <c r="B73" s="100">
        <v>30</v>
      </c>
      <c r="C73" s="83">
        <v>134</v>
      </c>
      <c r="D73" s="87">
        <v>4.46666666666667</v>
      </c>
      <c r="E73" s="40"/>
      <c r="F73" s="151">
        <v>1980</v>
      </c>
      <c r="G73" s="100">
        <v>11</v>
      </c>
      <c r="H73" s="83">
        <v>38.9</v>
      </c>
      <c r="I73" s="87">
        <v>3.53636363636364</v>
      </c>
      <c r="J73" s="40"/>
      <c r="K73" s="151">
        <v>1980</v>
      </c>
      <c r="L73" s="100">
        <v>1</v>
      </c>
      <c r="M73" s="83">
        <v>2</v>
      </c>
      <c r="N73" s="89">
        <v>2</v>
      </c>
      <c r="O73" t="s" s="131">
        <v>114</v>
      </c>
      <c r="P73" s="135">
        <f>AVERAGE(B73:B88)</f>
        <v>33.5625</v>
      </c>
      <c r="Q73" s="97">
        <f>AVERAGE(D73:D88)</f>
        <v>4.2757565947129</v>
      </c>
      <c r="R73" t="s" s="134">
        <v>114</v>
      </c>
      <c r="S73" s="135">
        <f>AVERAGE(G73:G88)</f>
        <v>15.625</v>
      </c>
      <c r="T73" s="97">
        <f>AVERAGE(I73:I88)</f>
        <v>3.28155173476945</v>
      </c>
      <c r="U73" t="s" s="134">
        <v>114</v>
      </c>
      <c r="V73" s="135">
        <f>AVERAGE(L73:L88)</f>
        <v>2.8125</v>
      </c>
      <c r="W73" s="97">
        <f>AVERAGE(N73:N88)</f>
        <v>1.71255555555556</v>
      </c>
    </row>
    <row r="74" ht="21.95" customHeight="1">
      <c r="A74" s="150">
        <v>1981</v>
      </c>
      <c r="B74" s="100">
        <v>25</v>
      </c>
      <c r="C74" s="83">
        <v>111</v>
      </c>
      <c r="D74" s="87">
        <v>4.44</v>
      </c>
      <c r="E74" s="40"/>
      <c r="F74" s="151">
        <v>1981</v>
      </c>
      <c r="G74" s="100">
        <v>12</v>
      </c>
      <c r="H74" s="83">
        <v>43.4</v>
      </c>
      <c r="I74" s="87">
        <v>3.61666666666667</v>
      </c>
      <c r="J74" s="40"/>
      <c r="K74" s="151">
        <v>1981</v>
      </c>
      <c r="L74" s="100">
        <v>0</v>
      </c>
      <c r="M74" s="83">
        <v>0</v>
      </c>
      <c r="N74" s="89"/>
      <c r="O74" t="s" s="131">
        <v>115</v>
      </c>
      <c r="P74" s="135">
        <f>AVERAGE(B74:B88)</f>
        <v>33.8</v>
      </c>
      <c r="Q74" s="97">
        <f>AVERAGE(D74:D88)</f>
        <v>4.26302925658265</v>
      </c>
      <c r="R74" t="s" s="134">
        <v>115</v>
      </c>
      <c r="S74" s="135">
        <f>AVERAGE(G74:G88)</f>
        <v>15.9333333333333</v>
      </c>
      <c r="T74" s="97">
        <f>AVERAGE(I74:I88)</f>
        <v>3.26456427466317</v>
      </c>
      <c r="U74" t="s" s="134">
        <v>115</v>
      </c>
      <c r="V74" s="135">
        <f>AVERAGE(L74:L88)</f>
        <v>2.93333333333333</v>
      </c>
      <c r="W74" s="97">
        <f>AVERAGE(N74:N88)</f>
        <v>1.69202380952381</v>
      </c>
    </row>
    <row r="75" ht="21.95" customHeight="1">
      <c r="A75" s="150">
        <v>1982</v>
      </c>
      <c r="B75" s="100">
        <v>38</v>
      </c>
      <c r="C75" s="83">
        <v>157.4</v>
      </c>
      <c r="D75" s="87">
        <v>4.14210526315789</v>
      </c>
      <c r="E75" s="40"/>
      <c r="F75" s="151">
        <v>1982</v>
      </c>
      <c r="G75" s="100">
        <v>18</v>
      </c>
      <c r="H75" s="83">
        <v>58.3</v>
      </c>
      <c r="I75" s="87">
        <v>3.23888888888889</v>
      </c>
      <c r="J75" s="40"/>
      <c r="K75" s="151">
        <v>1982</v>
      </c>
      <c r="L75" s="100">
        <v>3</v>
      </c>
      <c r="M75" s="83">
        <v>5.7</v>
      </c>
      <c r="N75" s="89">
        <v>1.9</v>
      </c>
      <c r="O75" t="s" s="131">
        <v>116</v>
      </c>
      <c r="P75" s="135">
        <f>AVERAGE(B75:B88)</f>
        <v>34.4285714285714</v>
      </c>
      <c r="Q75" s="97">
        <f>AVERAGE(D75:D88)</f>
        <v>4.2503884891957</v>
      </c>
      <c r="R75" t="s" s="134">
        <v>116</v>
      </c>
      <c r="S75" s="135">
        <f>AVERAGE(G75:G88)</f>
        <v>16.2142857142857</v>
      </c>
      <c r="T75" s="97">
        <f>AVERAGE(I75:I88)</f>
        <v>3.23941410380577</v>
      </c>
      <c r="U75" t="s" s="134">
        <v>116</v>
      </c>
      <c r="V75" s="135">
        <f>AVERAGE(L75:L88)</f>
        <v>3.14285714285714</v>
      </c>
      <c r="W75" s="97">
        <f>AVERAGE(N75:N88)</f>
        <v>1.69202380952381</v>
      </c>
    </row>
    <row r="76" ht="21.95" customHeight="1">
      <c r="A76" s="150">
        <v>1983</v>
      </c>
      <c r="B76" s="100">
        <v>30</v>
      </c>
      <c r="C76" s="83">
        <v>122.6</v>
      </c>
      <c r="D76" s="87">
        <v>4.08666666666667</v>
      </c>
      <c r="E76" s="40"/>
      <c r="F76" s="151">
        <v>1983</v>
      </c>
      <c r="G76" s="100">
        <v>12</v>
      </c>
      <c r="H76" s="83">
        <v>32.7</v>
      </c>
      <c r="I76" s="87">
        <v>2.725</v>
      </c>
      <c r="J76" s="40"/>
      <c r="K76" s="151">
        <v>1983</v>
      </c>
      <c r="L76" s="100">
        <v>3</v>
      </c>
      <c r="M76" s="83">
        <v>2.6</v>
      </c>
      <c r="N76" s="89">
        <v>0.866666666666667</v>
      </c>
      <c r="O76" t="s" s="131">
        <v>117</v>
      </c>
      <c r="P76" s="135">
        <f>AVERAGE(B76:B88)</f>
        <v>34.1538461538462</v>
      </c>
      <c r="Q76" s="97">
        <f>AVERAGE(D76:D88)</f>
        <v>4.25871796812168</v>
      </c>
      <c r="R76" t="s" s="134">
        <v>117</v>
      </c>
      <c r="S76" s="135">
        <f>AVERAGE(G76:G88)</f>
        <v>16.0769230769231</v>
      </c>
      <c r="T76" s="97">
        <f>AVERAGE(I76:I88)</f>
        <v>3.23945450495323</v>
      </c>
      <c r="U76" t="s" s="134">
        <v>117</v>
      </c>
      <c r="V76" s="135">
        <f>AVERAGE(L76:L88)</f>
        <v>3.15384615384615</v>
      </c>
      <c r="W76" s="97">
        <f>AVERAGE(N76:N88)</f>
        <v>1.67602564102564</v>
      </c>
    </row>
    <row r="77" ht="21.95" customHeight="1">
      <c r="A77" s="150">
        <v>1984</v>
      </c>
      <c r="B77" s="100">
        <v>23</v>
      </c>
      <c r="C77" s="83">
        <v>103.2</v>
      </c>
      <c r="D77" s="87">
        <v>4.48695652173913</v>
      </c>
      <c r="E77" s="40"/>
      <c r="F77" s="151">
        <v>1984</v>
      </c>
      <c r="G77" s="100">
        <v>7</v>
      </c>
      <c r="H77" s="83">
        <v>22.8</v>
      </c>
      <c r="I77" s="87">
        <v>3.25714285714286</v>
      </c>
      <c r="J77" s="40"/>
      <c r="K77" s="151">
        <v>1984</v>
      </c>
      <c r="L77" s="100">
        <v>1</v>
      </c>
      <c r="M77" s="83">
        <v>2.3</v>
      </c>
      <c r="N77" s="89">
        <v>2.3</v>
      </c>
      <c r="O77" t="s" s="131">
        <v>118</v>
      </c>
      <c r="P77" s="135">
        <f>AVERAGE(B77:B88)</f>
        <v>34.5</v>
      </c>
      <c r="Q77" s="97">
        <f>AVERAGE(D77:D88)</f>
        <v>4.27305557657627</v>
      </c>
      <c r="R77" t="s" s="134">
        <v>118</v>
      </c>
      <c r="S77" s="135">
        <f>AVERAGE(G77:G88)</f>
        <v>16.4166666666667</v>
      </c>
      <c r="T77" s="97">
        <f>AVERAGE(I77:I88)</f>
        <v>3.28232571369933</v>
      </c>
      <c r="U77" t="s" s="134">
        <v>118</v>
      </c>
      <c r="V77" s="135">
        <f>AVERAGE(L77:L88)</f>
        <v>3.16666666666667</v>
      </c>
      <c r="W77" s="97">
        <f>AVERAGE(N77:N88)</f>
        <v>1.74347222222222</v>
      </c>
    </row>
    <row r="78" ht="21.95" customHeight="1">
      <c r="A78" s="150">
        <v>1985</v>
      </c>
      <c r="B78" s="100">
        <v>34</v>
      </c>
      <c r="C78" s="83">
        <v>146</v>
      </c>
      <c r="D78" s="87">
        <v>4.29411764705882</v>
      </c>
      <c r="E78" s="40"/>
      <c r="F78" s="151">
        <v>1985</v>
      </c>
      <c r="G78" s="100">
        <v>15</v>
      </c>
      <c r="H78" s="83">
        <v>48.8</v>
      </c>
      <c r="I78" s="87">
        <v>3.25333333333333</v>
      </c>
      <c r="J78" s="40"/>
      <c r="K78" s="151">
        <v>1985</v>
      </c>
      <c r="L78" s="100">
        <v>3</v>
      </c>
      <c r="M78" s="83">
        <v>4.8</v>
      </c>
      <c r="N78" s="89">
        <v>1.6</v>
      </c>
      <c r="O78" t="s" s="131">
        <v>119</v>
      </c>
      <c r="P78" s="135">
        <f>AVERAGE(B78:B88)</f>
        <v>35.5454545454545</v>
      </c>
      <c r="Q78" s="97">
        <f>AVERAGE(D78:D88)</f>
        <v>4.25361003610692</v>
      </c>
      <c r="R78" t="s" s="134">
        <v>119</v>
      </c>
      <c r="S78" s="135">
        <f>AVERAGE(G78:G88)</f>
        <v>17.2727272727273</v>
      </c>
      <c r="T78" s="97">
        <f>AVERAGE(I78:I88)</f>
        <v>3.28461506429537</v>
      </c>
      <c r="U78" t="s" s="134">
        <v>119</v>
      </c>
      <c r="V78" s="135">
        <f>AVERAGE(L78:L88)</f>
        <v>3.36363636363636</v>
      </c>
      <c r="W78" s="97">
        <f>AVERAGE(N78:N88)</f>
        <v>1.69287878787879</v>
      </c>
    </row>
    <row r="79" ht="21.95" customHeight="1">
      <c r="A79" s="150">
        <v>1986</v>
      </c>
      <c r="B79" s="100">
        <v>37</v>
      </c>
      <c r="C79" s="83">
        <v>147.3</v>
      </c>
      <c r="D79" s="87">
        <v>3.98108108108108</v>
      </c>
      <c r="E79" s="40"/>
      <c r="F79" s="151">
        <v>1986</v>
      </c>
      <c r="G79" s="100">
        <v>21</v>
      </c>
      <c r="H79" s="83">
        <v>66.5</v>
      </c>
      <c r="I79" s="87">
        <v>3.16666666666667</v>
      </c>
      <c r="J79" s="40"/>
      <c r="K79" s="151">
        <v>1986</v>
      </c>
      <c r="L79" s="100">
        <v>4</v>
      </c>
      <c r="M79" s="83">
        <v>4.5</v>
      </c>
      <c r="N79" s="89">
        <v>1.125</v>
      </c>
      <c r="O79" t="s" s="131">
        <v>98</v>
      </c>
      <c r="P79" s="135">
        <f>AVERAGE(B79:B88)</f>
        <v>35.7</v>
      </c>
      <c r="Q79" s="97">
        <f>AVERAGE(D79:D88)</f>
        <v>4.24955927501173</v>
      </c>
      <c r="R79" t="s" s="134">
        <v>98</v>
      </c>
      <c r="S79" s="135">
        <f>AVERAGE(G79:G88)</f>
        <v>17.5</v>
      </c>
      <c r="T79" s="97">
        <f>AVERAGE(I79:I88)</f>
        <v>3.28774323739158</v>
      </c>
      <c r="U79" t="s" s="134">
        <v>98</v>
      </c>
      <c r="V79" s="135">
        <f>AVERAGE(L79:L88)</f>
        <v>3.4</v>
      </c>
      <c r="W79" s="97">
        <f>AVERAGE(N79:N88)</f>
        <v>1.70216666666667</v>
      </c>
    </row>
    <row r="80" ht="21.95" customHeight="1">
      <c r="A80" s="150">
        <v>1987</v>
      </c>
      <c r="B80" s="100">
        <v>35</v>
      </c>
      <c r="C80" s="83">
        <v>157.8</v>
      </c>
      <c r="D80" s="87">
        <v>4.50857142857143</v>
      </c>
      <c r="E80" s="40"/>
      <c r="F80" s="151">
        <v>1987</v>
      </c>
      <c r="G80" s="100">
        <v>14</v>
      </c>
      <c r="H80" s="83">
        <v>50.8</v>
      </c>
      <c r="I80" s="87">
        <v>3.62857142857143</v>
      </c>
      <c r="J80" s="40"/>
      <c r="K80" s="151">
        <v>1987</v>
      </c>
      <c r="L80" s="100">
        <v>1</v>
      </c>
      <c r="M80" s="83">
        <v>2</v>
      </c>
      <c r="N80" s="89">
        <v>2</v>
      </c>
      <c r="O80" t="s" s="131">
        <v>120</v>
      </c>
      <c r="P80" s="135">
        <f>AVERAGE(B80:B88)</f>
        <v>35.5555555555556</v>
      </c>
      <c r="Q80" s="97">
        <f>AVERAGE(D80:D88)</f>
        <v>4.27939018544847</v>
      </c>
      <c r="R80" t="s" s="134">
        <v>120</v>
      </c>
      <c r="S80" s="135">
        <f>AVERAGE(G80:G88)</f>
        <v>17.1111111111111</v>
      </c>
      <c r="T80" s="97">
        <f>AVERAGE(I80:I88)</f>
        <v>3.30119618969434</v>
      </c>
      <c r="U80" t="s" s="134">
        <v>120</v>
      </c>
      <c r="V80" s="135">
        <f>AVERAGE(L80:L88)</f>
        <v>3.33333333333333</v>
      </c>
      <c r="W80" s="97">
        <f>AVERAGE(N80:N88)</f>
        <v>1.7662962962963</v>
      </c>
    </row>
    <row r="81" ht="21.95" customHeight="1">
      <c r="A81" s="150">
        <v>1988</v>
      </c>
      <c r="B81" s="100">
        <v>11</v>
      </c>
      <c r="C81" s="83">
        <v>49.4</v>
      </c>
      <c r="D81" s="87">
        <v>4.49090909090909</v>
      </c>
      <c r="E81" s="40"/>
      <c r="F81" s="151">
        <v>1988</v>
      </c>
      <c r="G81" s="100">
        <v>4</v>
      </c>
      <c r="H81" s="83">
        <v>13.3</v>
      </c>
      <c r="I81" s="87">
        <v>3.325</v>
      </c>
      <c r="J81" s="40"/>
      <c r="K81" s="151">
        <v>1988</v>
      </c>
      <c r="L81" s="100">
        <v>1</v>
      </c>
      <c r="M81" s="83">
        <v>1.5</v>
      </c>
      <c r="N81" s="89">
        <v>1.5</v>
      </c>
      <c r="O81" t="s" s="131">
        <v>121</v>
      </c>
      <c r="P81" s="135">
        <f>AVERAGE(B81:B88)</f>
        <v>35.625</v>
      </c>
      <c r="Q81" s="97">
        <f>AVERAGE(D81:D88)</f>
        <v>4.2507425300581</v>
      </c>
      <c r="R81" t="s" s="134">
        <v>121</v>
      </c>
      <c r="S81" s="135">
        <f>AVERAGE(G81:G88)</f>
        <v>17.5</v>
      </c>
      <c r="T81" s="97">
        <f>AVERAGE(I81:I88)</f>
        <v>3.26027428483471</v>
      </c>
      <c r="U81" t="s" s="134">
        <v>121</v>
      </c>
      <c r="V81" s="135">
        <f>AVERAGE(L81:L88)</f>
        <v>3.625</v>
      </c>
      <c r="W81" s="97">
        <f>AVERAGE(N81:N88)</f>
        <v>1.73708333333333</v>
      </c>
    </row>
    <row r="82" ht="21.95" customHeight="1">
      <c r="A82" s="150">
        <v>1989</v>
      </c>
      <c r="B82" s="100">
        <v>21</v>
      </c>
      <c r="C82" s="83">
        <v>94.59999999999999</v>
      </c>
      <c r="D82" s="87">
        <v>4.5047619047619</v>
      </c>
      <c r="E82" s="40"/>
      <c r="F82" s="151">
        <v>1989</v>
      </c>
      <c r="G82" s="100">
        <v>8</v>
      </c>
      <c r="H82" s="83">
        <v>26.9</v>
      </c>
      <c r="I82" s="87">
        <v>3.3625</v>
      </c>
      <c r="J82" s="40"/>
      <c r="K82" s="151">
        <v>1989</v>
      </c>
      <c r="L82" s="100">
        <v>1</v>
      </c>
      <c r="M82" s="83">
        <v>2</v>
      </c>
      <c r="N82" s="89">
        <v>2</v>
      </c>
      <c r="O82" t="s" s="131">
        <v>122</v>
      </c>
      <c r="P82" s="135">
        <f>AVERAGE(B82:B88)</f>
        <v>39.1428571428571</v>
      </c>
      <c r="Q82" s="97">
        <f>AVERAGE(D82:D88)</f>
        <v>4.2164330213651</v>
      </c>
      <c r="R82" t="s" s="134">
        <v>122</v>
      </c>
      <c r="S82" s="135">
        <f>AVERAGE(G82:G88)</f>
        <v>19.4285714285714</v>
      </c>
      <c r="T82" s="97">
        <f>AVERAGE(I82:I88)</f>
        <v>3.25102775409681</v>
      </c>
      <c r="U82" t="s" s="134">
        <v>122</v>
      </c>
      <c r="V82" s="135">
        <f>AVERAGE(L82:L88)</f>
        <v>4</v>
      </c>
      <c r="W82" s="97">
        <f>AVERAGE(N82:N88)</f>
        <v>1.77095238095238</v>
      </c>
    </row>
    <row r="83" ht="21.95" customHeight="1">
      <c r="A83" s="150">
        <v>1990</v>
      </c>
      <c r="B83" s="100">
        <v>43</v>
      </c>
      <c r="C83" s="83">
        <v>188.3</v>
      </c>
      <c r="D83" s="87">
        <v>4.37906976744186</v>
      </c>
      <c r="E83" s="40"/>
      <c r="F83" s="151">
        <v>1990</v>
      </c>
      <c r="G83" s="100">
        <v>18</v>
      </c>
      <c r="H83" s="83">
        <v>58</v>
      </c>
      <c r="I83" s="87">
        <v>3.22222222222222</v>
      </c>
      <c r="J83" s="40"/>
      <c r="K83" s="151">
        <v>1990</v>
      </c>
      <c r="L83" s="100">
        <v>3</v>
      </c>
      <c r="M83" s="83">
        <v>5</v>
      </c>
      <c r="N83" s="89">
        <v>1.66666666666667</v>
      </c>
      <c r="O83" t="s" s="131">
        <v>123</v>
      </c>
      <c r="P83" s="135">
        <f>AVERAGE(B83:B88)</f>
        <v>42.1666666666667</v>
      </c>
      <c r="Q83" s="97">
        <f>AVERAGE(D83:D88)</f>
        <v>4.16837820746563</v>
      </c>
      <c r="R83" t="s" s="134">
        <v>123</v>
      </c>
      <c r="S83" s="135">
        <f>AVERAGE(G83:G88)</f>
        <v>21.3333333333333</v>
      </c>
      <c r="T83" s="97">
        <f>AVERAGE(I83:I88)</f>
        <v>3.23244904644628</v>
      </c>
      <c r="U83" t="s" s="134">
        <v>123</v>
      </c>
      <c r="V83" s="135">
        <f>AVERAGE(L83:L88)</f>
        <v>4.5</v>
      </c>
      <c r="W83" s="97">
        <f>AVERAGE(N83:N88)</f>
        <v>1.73277777777778</v>
      </c>
    </row>
    <row r="84" ht="21.95" customHeight="1">
      <c r="A84" s="150">
        <v>1991</v>
      </c>
      <c r="B84" s="100">
        <v>41</v>
      </c>
      <c r="C84" s="83">
        <v>172.4</v>
      </c>
      <c r="D84" s="87">
        <v>4.20487804878049</v>
      </c>
      <c r="E84" s="40"/>
      <c r="F84" s="151">
        <v>1991</v>
      </c>
      <c r="G84" s="100">
        <v>19</v>
      </c>
      <c r="H84" s="83">
        <v>60.8</v>
      </c>
      <c r="I84" s="87">
        <v>3.2</v>
      </c>
      <c r="J84" s="40"/>
      <c r="K84" s="151">
        <v>1991</v>
      </c>
      <c r="L84" s="100">
        <v>5</v>
      </c>
      <c r="M84" s="83">
        <v>6.9</v>
      </c>
      <c r="N84" s="89">
        <v>1.38</v>
      </c>
      <c r="O84" t="s" s="131">
        <v>104</v>
      </c>
      <c r="P84" s="135">
        <f>AVERAGE(B84:B88)</f>
        <v>42</v>
      </c>
      <c r="Q84" s="97">
        <f>AVERAGE(D84:D88)</f>
        <v>4.12623989547038</v>
      </c>
      <c r="R84" t="s" s="134">
        <v>104</v>
      </c>
      <c r="S84" s="135">
        <f>AVERAGE(G84:G88)</f>
        <v>22</v>
      </c>
      <c r="T84" s="97">
        <f>AVERAGE(I84:I88)</f>
        <v>3.23449441129109</v>
      </c>
      <c r="U84" t="s" s="134">
        <v>104</v>
      </c>
      <c r="V84" s="135">
        <f>AVERAGE(L84:L88)</f>
        <v>4.8</v>
      </c>
      <c r="W84" s="97">
        <f>AVERAGE(N84:N88)</f>
        <v>1.746</v>
      </c>
    </row>
    <row r="85" ht="21.95" customHeight="1">
      <c r="A85" s="150">
        <v>1992</v>
      </c>
      <c r="B85" s="100">
        <v>48</v>
      </c>
      <c r="C85" s="83">
        <v>199.3</v>
      </c>
      <c r="D85" s="87">
        <v>4.15208333333333</v>
      </c>
      <c r="E85" s="40"/>
      <c r="F85" s="151">
        <v>1992</v>
      </c>
      <c r="G85" s="100">
        <v>27</v>
      </c>
      <c r="H85" s="83">
        <v>94.09999999999999</v>
      </c>
      <c r="I85" s="87">
        <v>3.48518518518519</v>
      </c>
      <c r="J85" s="40"/>
      <c r="K85" s="151">
        <v>1992</v>
      </c>
      <c r="L85" s="100">
        <v>4</v>
      </c>
      <c r="M85" s="83">
        <v>8</v>
      </c>
      <c r="N85" s="89">
        <v>2</v>
      </c>
      <c r="O85" t="s" s="131">
        <v>124</v>
      </c>
      <c r="P85" s="135">
        <f>AVERAGE(B85:B88)</f>
        <v>42.25</v>
      </c>
      <c r="Q85" s="97">
        <f>AVERAGE(D85:D88)</f>
        <v>4.10658035714286</v>
      </c>
      <c r="R85" t="s" s="134">
        <v>124</v>
      </c>
      <c r="S85" s="135">
        <f>AVERAGE(G85:G88)</f>
        <v>22.75</v>
      </c>
      <c r="T85" s="97">
        <f>AVERAGE(I85:I88)</f>
        <v>3.24311801411386</v>
      </c>
      <c r="U85" t="s" s="134">
        <v>124</v>
      </c>
      <c r="V85" s="135">
        <f>AVERAGE(L85:L88)</f>
        <v>4.75</v>
      </c>
      <c r="W85" s="97">
        <f>AVERAGE(N85:N88)</f>
        <v>1.8375</v>
      </c>
    </row>
    <row r="86" ht="21.95" customHeight="1">
      <c r="A86" s="150">
        <v>1993</v>
      </c>
      <c r="B86" s="100">
        <v>35</v>
      </c>
      <c r="C86" s="83">
        <v>148.7</v>
      </c>
      <c r="D86" s="87">
        <v>4.24857142857143</v>
      </c>
      <c r="E86" s="40"/>
      <c r="F86" s="151">
        <v>1993</v>
      </c>
      <c r="G86" s="100">
        <v>17</v>
      </c>
      <c r="H86" s="83">
        <v>55</v>
      </c>
      <c r="I86" s="87">
        <v>3.23529411764706</v>
      </c>
      <c r="J86" s="40"/>
      <c r="K86" s="151">
        <v>1993</v>
      </c>
      <c r="L86" s="100">
        <v>4</v>
      </c>
      <c r="M86" s="83">
        <v>8</v>
      </c>
      <c r="N86" s="89">
        <v>2</v>
      </c>
      <c r="O86" t="s" s="131">
        <v>125</v>
      </c>
      <c r="P86" s="135">
        <f>AVERAGE(B86:B88)</f>
        <v>40.3333333333333</v>
      </c>
      <c r="Q86" s="97">
        <f>AVERAGE(D86:D88)</f>
        <v>4.0914126984127</v>
      </c>
      <c r="R86" t="s" s="134">
        <v>125</v>
      </c>
      <c r="S86" s="135">
        <f>AVERAGE(G86:G88)</f>
        <v>21.3333333333333</v>
      </c>
      <c r="T86" s="97">
        <f>AVERAGE(I86:I88)</f>
        <v>3.16242895709008</v>
      </c>
      <c r="U86" t="s" s="134">
        <v>125</v>
      </c>
      <c r="V86" s="135">
        <f>AVERAGE(L86:L88)</f>
        <v>5</v>
      </c>
      <c r="W86" s="97">
        <f>AVERAGE(N86:N88)</f>
        <v>1.78333333333333</v>
      </c>
    </row>
    <row r="87" ht="21.95" customHeight="1">
      <c r="A87" s="150">
        <v>1994</v>
      </c>
      <c r="B87" s="154">
        <v>36</v>
      </c>
      <c r="C87" s="155">
        <v>140.1</v>
      </c>
      <c r="D87" s="156">
        <v>3.89166666666667</v>
      </c>
      <c r="E87" s="40"/>
      <c r="F87" s="151">
        <v>1994</v>
      </c>
      <c r="G87" s="154">
        <v>23</v>
      </c>
      <c r="H87" s="155">
        <v>74.7</v>
      </c>
      <c r="I87" s="156">
        <v>3.24782608695652</v>
      </c>
      <c r="J87" s="40"/>
      <c r="K87" s="151">
        <v>1994</v>
      </c>
      <c r="L87" s="154">
        <v>4</v>
      </c>
      <c r="M87" s="155">
        <v>7</v>
      </c>
      <c r="N87" s="157">
        <v>1.75</v>
      </c>
      <c r="O87" t="s" s="131">
        <v>126</v>
      </c>
      <c r="P87" s="135">
        <f>AVERAGE(B87:B88)</f>
        <v>43</v>
      </c>
      <c r="Q87" s="97">
        <f>AVERAGE(D87:D88)</f>
        <v>4.01283333333334</v>
      </c>
      <c r="R87" t="s" s="134">
        <v>126</v>
      </c>
      <c r="S87" s="135">
        <f>AVERAGE(G87:G88)</f>
        <v>23.5</v>
      </c>
      <c r="T87" s="97">
        <f>AVERAGE(I87:I88)</f>
        <v>3.1259963768116</v>
      </c>
      <c r="U87" t="s" s="134">
        <v>126</v>
      </c>
      <c r="V87" s="135">
        <f>AVERAGE(L87:L88)</f>
        <v>5.5</v>
      </c>
      <c r="W87" s="97">
        <f>AVERAGE(N87:N88)</f>
        <v>1.675</v>
      </c>
    </row>
    <row r="88" ht="21.95" customHeight="1">
      <c r="A88" s="150">
        <v>1995</v>
      </c>
      <c r="B88" s="100">
        <v>50</v>
      </c>
      <c r="C88" s="83">
        <v>206.7</v>
      </c>
      <c r="D88" s="87">
        <v>4.134</v>
      </c>
      <c r="E88" s="40"/>
      <c r="F88" s="151">
        <v>1995</v>
      </c>
      <c r="G88" s="100">
        <v>24</v>
      </c>
      <c r="H88" s="83">
        <v>72.09999999999999</v>
      </c>
      <c r="I88" s="87">
        <v>3.00416666666667</v>
      </c>
      <c r="J88" s="40"/>
      <c r="K88" s="151">
        <v>1995</v>
      </c>
      <c r="L88" s="100">
        <v>7</v>
      </c>
      <c r="M88" s="83">
        <v>11.2</v>
      </c>
      <c r="N88" s="89">
        <v>1.6</v>
      </c>
      <c r="O88" t="s" s="131">
        <v>127</v>
      </c>
      <c r="P88" s="135">
        <f>AVERAGE(B88)</f>
        <v>50</v>
      </c>
      <c r="Q88" s="97">
        <f>AVERAGE(D88)</f>
        <v>4.134</v>
      </c>
      <c r="R88" t="s" s="134">
        <v>127</v>
      </c>
      <c r="S88" s="135">
        <f>AVERAGE(G88)</f>
        <v>24</v>
      </c>
      <c r="T88" s="97">
        <f>AVERAGE(I88)</f>
        <v>3.00416666666667</v>
      </c>
      <c r="U88" t="s" s="134">
        <v>127</v>
      </c>
      <c r="V88" s="135">
        <f>AVERAGE(L88)</f>
        <v>7</v>
      </c>
      <c r="W88" s="97">
        <f>AVERAGE(N88)</f>
        <v>1.6</v>
      </c>
    </row>
    <row r="89" ht="21.95" customHeight="1">
      <c r="A89" s="150">
        <v>1996</v>
      </c>
      <c r="B89" s="100">
        <v>41</v>
      </c>
      <c r="C89" s="83">
        <v>192.8</v>
      </c>
      <c r="D89" s="87">
        <v>4.70243902439024</v>
      </c>
      <c r="E89" s="40"/>
      <c r="F89" s="151">
        <v>1996</v>
      </c>
      <c r="G89" s="100">
        <v>13</v>
      </c>
      <c r="H89" s="83">
        <v>48.4</v>
      </c>
      <c r="I89" s="87">
        <v>3.72307692307692</v>
      </c>
      <c r="J89" s="40"/>
      <c r="K89" s="151">
        <v>1996</v>
      </c>
      <c r="L89" s="100">
        <v>0</v>
      </c>
      <c r="M89" s="83">
        <v>0</v>
      </c>
      <c r="N89" s="89"/>
      <c r="O89" t="s" s="131">
        <v>128</v>
      </c>
      <c r="P89" s="158">
        <f>AVERAGE(B89)</f>
        <v>41</v>
      </c>
      <c r="Q89" s="159">
        <f>AVERAGE(D89)</f>
        <v>4.70243902439024</v>
      </c>
      <c r="R89" t="s" s="134">
        <v>128</v>
      </c>
      <c r="S89" s="158">
        <f>AVERAGE(G89)</f>
        <v>13</v>
      </c>
      <c r="T89" s="159">
        <f>AVERAGE(I89)</f>
        <v>3.72307692307692</v>
      </c>
      <c r="U89" t="s" s="134">
        <v>128</v>
      </c>
      <c r="V89" s="158">
        <f>AVERAGE(L89)</f>
        <v>0</v>
      </c>
      <c r="W89" s="159"/>
    </row>
    <row r="90" ht="21.95" customHeight="1">
      <c r="A90" s="150">
        <v>1997</v>
      </c>
      <c r="B90" s="204">
        <v>37</v>
      </c>
      <c r="C90" s="205">
        <v>153</v>
      </c>
      <c r="D90" s="206">
        <v>4.13513513513514</v>
      </c>
      <c r="E90" s="40"/>
      <c r="F90" s="151">
        <v>1997</v>
      </c>
      <c r="G90" s="204">
        <v>20</v>
      </c>
      <c r="H90" s="205">
        <v>68</v>
      </c>
      <c r="I90" s="206">
        <v>3.4</v>
      </c>
      <c r="J90" s="40"/>
      <c r="K90" s="151">
        <v>1997</v>
      </c>
      <c r="L90" s="204">
        <v>1</v>
      </c>
      <c r="M90" s="205">
        <v>0</v>
      </c>
      <c r="N90" s="207"/>
      <c r="O90" t="s" s="131">
        <v>127</v>
      </c>
      <c r="P90" s="135">
        <f>AVERAGE(B90)</f>
        <v>37</v>
      </c>
      <c r="Q90" s="97">
        <f>AVERAGE(D90)</f>
        <v>4.13513513513514</v>
      </c>
      <c r="R90" t="s" s="134">
        <v>127</v>
      </c>
      <c r="S90" s="135">
        <f>AVERAGE(G90)</f>
        <v>20</v>
      </c>
      <c r="T90" s="97">
        <f>AVERAGE(I90)</f>
        <v>3.4</v>
      </c>
      <c r="U90" t="s" s="134">
        <v>127</v>
      </c>
      <c r="V90" s="135">
        <f>AVERAGE(L90)</f>
        <v>1</v>
      </c>
      <c r="W90" s="97"/>
    </row>
    <row r="91" ht="21.95" customHeight="1">
      <c r="A91" s="150">
        <v>1998</v>
      </c>
      <c r="B91" s="100">
        <v>27</v>
      </c>
      <c r="C91" s="83">
        <v>115</v>
      </c>
      <c r="D91" s="87">
        <v>4.25925925925926</v>
      </c>
      <c r="E91" s="40"/>
      <c r="F91" s="151">
        <v>1998</v>
      </c>
      <c r="G91" s="100">
        <v>13</v>
      </c>
      <c r="H91" s="83">
        <v>45</v>
      </c>
      <c r="I91" s="87">
        <v>3.46153846153846</v>
      </c>
      <c r="J91" s="40"/>
      <c r="K91" s="151">
        <v>1998</v>
      </c>
      <c r="L91" s="100">
        <v>0</v>
      </c>
      <c r="M91" s="83">
        <v>0</v>
      </c>
      <c r="N91" s="89"/>
      <c r="O91" t="s" s="131">
        <v>126</v>
      </c>
      <c r="P91" s="135">
        <f>AVERAGE(B90:B91)</f>
        <v>32</v>
      </c>
      <c r="Q91" s="97">
        <f>AVERAGE(D90:D91)</f>
        <v>4.1971971971972</v>
      </c>
      <c r="R91" t="s" s="134">
        <v>126</v>
      </c>
      <c r="S91" s="135">
        <f>AVERAGE(G90:G91)</f>
        <v>16.5</v>
      </c>
      <c r="T91" s="97">
        <f>AVERAGE(I90:I91)</f>
        <v>3.43076923076923</v>
      </c>
      <c r="U91" t="s" s="134">
        <v>126</v>
      </c>
      <c r="V91" s="135">
        <f>AVERAGE(L90:L91)</f>
        <v>0.5</v>
      </c>
      <c r="W91" s="97"/>
    </row>
    <row r="92" ht="21.95" customHeight="1">
      <c r="A92" s="150">
        <v>1999</v>
      </c>
      <c r="B92" s="100">
        <v>22</v>
      </c>
      <c r="C92" s="83">
        <v>100</v>
      </c>
      <c r="D92" s="87">
        <v>4.54545454545455</v>
      </c>
      <c r="E92" s="40"/>
      <c r="F92" s="151">
        <v>1999</v>
      </c>
      <c r="G92" s="100">
        <v>6</v>
      </c>
      <c r="H92" s="83">
        <v>20</v>
      </c>
      <c r="I92" s="87">
        <v>3.33333333333333</v>
      </c>
      <c r="J92" s="40"/>
      <c r="K92" s="151">
        <v>1999</v>
      </c>
      <c r="L92" s="100">
        <v>0</v>
      </c>
      <c r="M92" s="83">
        <v>0</v>
      </c>
      <c r="N92" s="89"/>
      <c r="O92" t="s" s="131">
        <v>125</v>
      </c>
      <c r="P92" s="135">
        <f>AVERAGE(B90:B92)</f>
        <v>28.6666666666667</v>
      </c>
      <c r="Q92" s="97">
        <f>AVERAGE(D90:D92)</f>
        <v>4.31328297994965</v>
      </c>
      <c r="R92" t="s" s="134">
        <v>125</v>
      </c>
      <c r="S92" s="135">
        <f>AVERAGE(G90:G92)</f>
        <v>13</v>
      </c>
      <c r="T92" s="97">
        <f>AVERAGE(I90:I92)</f>
        <v>3.3982905982906</v>
      </c>
      <c r="U92" t="s" s="134">
        <v>125</v>
      </c>
      <c r="V92" s="135">
        <f>AVERAGE(L90:L92)</f>
        <v>0.333333333333333</v>
      </c>
      <c r="W92" s="97"/>
    </row>
    <row r="93" ht="21.95" customHeight="1">
      <c r="A93" s="150">
        <v>2000</v>
      </c>
      <c r="B93" s="100">
        <v>26</v>
      </c>
      <c r="C93" s="83">
        <v>116</v>
      </c>
      <c r="D93" s="87">
        <v>4.46153846153846</v>
      </c>
      <c r="E93" s="40"/>
      <c r="F93" s="151">
        <v>2000</v>
      </c>
      <c r="G93" s="100">
        <v>13</v>
      </c>
      <c r="H93" s="83">
        <v>51</v>
      </c>
      <c r="I93" s="87">
        <v>3.92307692307692</v>
      </c>
      <c r="J93" s="40"/>
      <c r="K93" s="151">
        <v>2000</v>
      </c>
      <c r="L93" s="100">
        <v>0</v>
      </c>
      <c r="M93" s="83">
        <v>0</v>
      </c>
      <c r="N93" s="89"/>
      <c r="O93" t="s" s="131">
        <v>124</v>
      </c>
      <c r="P93" s="135">
        <f>AVERAGE(B90:B93)</f>
        <v>28</v>
      </c>
      <c r="Q93" s="97">
        <f>AVERAGE(D90:D93)</f>
        <v>4.35034685034685</v>
      </c>
      <c r="R93" t="s" s="134">
        <v>124</v>
      </c>
      <c r="S93" s="135">
        <f>AVERAGE(G90:G93)</f>
        <v>13</v>
      </c>
      <c r="T93" s="97">
        <f>AVERAGE(I90:I93)</f>
        <v>3.52948717948718</v>
      </c>
      <c r="U93" t="s" s="134">
        <v>124</v>
      </c>
      <c r="V93" s="135">
        <f>AVERAGE(L90:L93)</f>
        <v>0.25</v>
      </c>
      <c r="W93" s="97"/>
    </row>
    <row r="94" ht="21.95" customHeight="1">
      <c r="A94" s="150">
        <v>2001</v>
      </c>
      <c r="B94" s="100">
        <v>17</v>
      </c>
      <c r="C94" s="83">
        <v>78</v>
      </c>
      <c r="D94" s="87">
        <v>4.58823529411765</v>
      </c>
      <c r="E94" s="40"/>
      <c r="F94" s="151">
        <v>2001</v>
      </c>
      <c r="G94" s="100">
        <v>5</v>
      </c>
      <c r="H94" s="83">
        <v>18</v>
      </c>
      <c r="I94" s="87">
        <v>3.6</v>
      </c>
      <c r="J94" s="40"/>
      <c r="K94" s="151">
        <v>2001</v>
      </c>
      <c r="L94" s="100">
        <v>0</v>
      </c>
      <c r="M94" s="83">
        <v>0</v>
      </c>
      <c r="N94" s="89"/>
      <c r="O94" t="s" s="131">
        <v>104</v>
      </c>
      <c r="P94" s="135">
        <f>AVERAGE(B90:B94)</f>
        <v>25.8</v>
      </c>
      <c r="Q94" s="97">
        <f>AVERAGE(D90:D94)</f>
        <v>4.39792453910101</v>
      </c>
      <c r="R94" t="s" s="134">
        <v>104</v>
      </c>
      <c r="S94" s="135">
        <f>AVERAGE(G90:G94)</f>
        <v>11.4</v>
      </c>
      <c r="T94" s="97">
        <f>AVERAGE(I90:I94)</f>
        <v>3.54358974358974</v>
      </c>
      <c r="U94" t="s" s="134">
        <v>104</v>
      </c>
      <c r="V94" s="135">
        <f>AVERAGE(L90:L94)</f>
        <v>0.2</v>
      </c>
      <c r="W94" s="97"/>
    </row>
    <row r="95" ht="21.95" customHeight="1">
      <c r="A95" s="150">
        <v>2002</v>
      </c>
      <c r="B95" s="100">
        <v>19</v>
      </c>
      <c r="C95" s="83">
        <v>75</v>
      </c>
      <c r="D95" s="87">
        <v>3.94736842105263</v>
      </c>
      <c r="E95" s="40"/>
      <c r="F95" s="151">
        <v>2002</v>
      </c>
      <c r="G95" s="100">
        <v>13</v>
      </c>
      <c r="H95" s="83">
        <v>45</v>
      </c>
      <c r="I95" s="87">
        <v>3.46153846153846</v>
      </c>
      <c r="J95" s="40"/>
      <c r="K95" s="151">
        <v>2002</v>
      </c>
      <c r="L95" s="100">
        <v>2</v>
      </c>
      <c r="M95" s="83">
        <v>4</v>
      </c>
      <c r="N95" s="89">
        <v>2</v>
      </c>
      <c r="O95" t="s" s="131">
        <v>123</v>
      </c>
      <c r="P95" s="135">
        <f>AVERAGE(B90:B95)</f>
        <v>24.6666666666667</v>
      </c>
      <c r="Q95" s="97">
        <f>AVERAGE(D90:D95)</f>
        <v>4.32283185275962</v>
      </c>
      <c r="R95" t="s" s="134">
        <v>123</v>
      </c>
      <c r="S95" s="135">
        <f>AVERAGE(G90:G95)</f>
        <v>11.6666666666667</v>
      </c>
      <c r="T95" s="97">
        <f>AVERAGE(I90:I95)</f>
        <v>3.52991452991453</v>
      </c>
      <c r="U95" t="s" s="134">
        <v>123</v>
      </c>
      <c r="V95" s="135">
        <f>AVERAGE(L90:L95)</f>
        <v>0.5</v>
      </c>
      <c r="W95" s="97">
        <f>AVERAGE(N90:N95)</f>
        <v>2</v>
      </c>
    </row>
    <row r="96" ht="21.95" customHeight="1">
      <c r="A96" s="150">
        <v>2003</v>
      </c>
      <c r="B96" s="100">
        <v>39</v>
      </c>
      <c r="C96" s="83">
        <v>173.9</v>
      </c>
      <c r="D96" s="87">
        <v>4.45897435897436</v>
      </c>
      <c r="E96" s="40"/>
      <c r="F96" s="151">
        <v>2003</v>
      </c>
      <c r="G96" s="100">
        <v>16</v>
      </c>
      <c r="H96" s="83">
        <v>59.7</v>
      </c>
      <c r="I96" s="87">
        <v>3.73125</v>
      </c>
      <c r="J96" s="40"/>
      <c r="K96" s="151">
        <v>2003</v>
      </c>
      <c r="L96" s="100">
        <v>0</v>
      </c>
      <c r="M96" s="83">
        <v>0</v>
      </c>
      <c r="N96" s="89"/>
      <c r="O96" t="s" s="131">
        <v>122</v>
      </c>
      <c r="P96" s="135">
        <f>AVERAGE(B90:B96)</f>
        <v>26.7142857142857</v>
      </c>
      <c r="Q96" s="97">
        <f>AVERAGE(D90:D96)</f>
        <v>4.34228078221886</v>
      </c>
      <c r="R96" t="s" s="134">
        <v>122</v>
      </c>
      <c r="S96" s="135">
        <f>AVERAGE(G90:G96)</f>
        <v>12.2857142857143</v>
      </c>
      <c r="T96" s="97">
        <f>AVERAGE(I90:I96)</f>
        <v>3.55867673992674</v>
      </c>
      <c r="U96" t="s" s="134">
        <v>122</v>
      </c>
      <c r="V96" s="135">
        <f>AVERAGE(L90:L96)</f>
        <v>0.428571428571429</v>
      </c>
      <c r="W96" s="97">
        <f>AVERAGE(N90:N96)</f>
        <v>2</v>
      </c>
    </row>
    <row r="97" ht="21.95" customHeight="1">
      <c r="A97" s="150">
        <v>2004</v>
      </c>
      <c r="B97" s="100">
        <v>34</v>
      </c>
      <c r="C97" s="83">
        <v>143</v>
      </c>
      <c r="D97" s="87">
        <v>4.20588235294118</v>
      </c>
      <c r="E97" s="40"/>
      <c r="F97" s="151">
        <v>2004</v>
      </c>
      <c r="G97" s="100">
        <v>19</v>
      </c>
      <c r="H97" s="83">
        <v>64.90000000000001</v>
      </c>
      <c r="I97" s="87">
        <v>3.41578947368421</v>
      </c>
      <c r="J97" s="40"/>
      <c r="K97" s="151">
        <v>2004</v>
      </c>
      <c r="L97" s="100">
        <v>3</v>
      </c>
      <c r="M97" s="83">
        <v>5.2</v>
      </c>
      <c r="N97" s="89">
        <v>1.73333333333333</v>
      </c>
      <c r="O97" t="s" s="131">
        <v>121</v>
      </c>
      <c r="P97" s="135">
        <f>AVERAGE(B90:B97)</f>
        <v>27.625</v>
      </c>
      <c r="Q97" s="97">
        <f>AVERAGE(D90:D97)</f>
        <v>4.32523097855915</v>
      </c>
      <c r="R97" t="s" s="134">
        <v>121</v>
      </c>
      <c r="S97" s="135">
        <f>AVERAGE(G90:G97)</f>
        <v>13.125</v>
      </c>
      <c r="T97" s="97">
        <f>AVERAGE(I90:I97)</f>
        <v>3.54081583164642</v>
      </c>
      <c r="U97" t="s" s="134">
        <v>121</v>
      </c>
      <c r="V97" s="135">
        <f>AVERAGE(L90:L97)</f>
        <v>0.75</v>
      </c>
      <c r="W97" s="97">
        <f>AVERAGE(N90:N97)</f>
        <v>1.86666666666667</v>
      </c>
    </row>
    <row r="98" ht="21.95" customHeight="1">
      <c r="A98" s="150">
        <v>2005</v>
      </c>
      <c r="B98" s="100">
        <v>22</v>
      </c>
      <c r="C98" s="83">
        <v>99</v>
      </c>
      <c r="D98" s="87">
        <v>4.5</v>
      </c>
      <c r="E98" s="40"/>
      <c r="F98" s="151">
        <v>2005</v>
      </c>
      <c r="G98" s="100">
        <v>8</v>
      </c>
      <c r="H98" s="83">
        <v>27.1</v>
      </c>
      <c r="I98" s="87">
        <v>3.3875</v>
      </c>
      <c r="J98" s="40"/>
      <c r="K98" s="151">
        <v>2005</v>
      </c>
      <c r="L98" s="100">
        <v>2</v>
      </c>
      <c r="M98" s="83">
        <v>2.3</v>
      </c>
      <c r="N98" s="89">
        <v>1.15</v>
      </c>
      <c r="O98" t="s" s="131">
        <v>120</v>
      </c>
      <c r="P98" s="135">
        <f>AVERAGE(B90:B98)</f>
        <v>27</v>
      </c>
      <c r="Q98" s="97">
        <f>AVERAGE(D90:D98)</f>
        <v>4.34464975871925</v>
      </c>
      <c r="R98" t="s" s="134">
        <v>120</v>
      </c>
      <c r="S98" s="135">
        <f>AVERAGE(G90:G98)</f>
        <v>12.5555555555556</v>
      </c>
      <c r="T98" s="97">
        <f>AVERAGE(I90:I98)</f>
        <v>3.52378073924126</v>
      </c>
      <c r="U98" t="s" s="134">
        <v>120</v>
      </c>
      <c r="V98" s="135">
        <f>AVERAGE(L90:L98)</f>
        <v>0.888888888888889</v>
      </c>
      <c r="W98" s="97">
        <f>AVERAGE(N90:N98)</f>
        <v>1.62777777777778</v>
      </c>
    </row>
    <row r="99" ht="21.95" customHeight="1">
      <c r="A99" s="150">
        <v>2006</v>
      </c>
      <c r="B99" s="100">
        <v>46</v>
      </c>
      <c r="C99" s="83">
        <v>206.3</v>
      </c>
      <c r="D99" s="87">
        <v>4.48478260869565</v>
      </c>
      <c r="E99" s="40"/>
      <c r="F99" s="151">
        <v>2006</v>
      </c>
      <c r="G99" s="100">
        <v>17</v>
      </c>
      <c r="H99" s="83">
        <v>57.6</v>
      </c>
      <c r="I99" s="87">
        <v>3.38823529411765</v>
      </c>
      <c r="J99" s="40"/>
      <c r="K99" s="151">
        <v>2006</v>
      </c>
      <c r="L99" s="100">
        <v>2</v>
      </c>
      <c r="M99" s="83">
        <v>2.5</v>
      </c>
      <c r="N99" s="89">
        <v>1.25</v>
      </c>
      <c r="O99" t="s" s="131">
        <v>98</v>
      </c>
      <c r="P99" s="135">
        <f>AVERAGE(B90:B99)</f>
        <v>28.9</v>
      </c>
      <c r="Q99" s="97">
        <f>AVERAGE(D90:D99)</f>
        <v>4.35866304371689</v>
      </c>
      <c r="R99" t="s" s="134">
        <v>98</v>
      </c>
      <c r="S99" s="135">
        <f>AVERAGE(G90:G99)</f>
        <v>13</v>
      </c>
      <c r="T99" s="97">
        <f>AVERAGE(I90:I99)</f>
        <v>3.5102261947289</v>
      </c>
      <c r="U99" t="s" s="134">
        <v>98</v>
      </c>
      <c r="V99" s="135">
        <f>AVERAGE(L90:L99)</f>
        <v>1</v>
      </c>
      <c r="W99" s="97">
        <f>AVERAGE(N90:N99)</f>
        <v>1.53333333333333</v>
      </c>
    </row>
    <row r="100" ht="21.95" customHeight="1">
      <c r="A100" s="150">
        <v>2007</v>
      </c>
      <c r="B100" s="100">
        <v>20</v>
      </c>
      <c r="C100" s="83">
        <v>83.40000000000001</v>
      </c>
      <c r="D100" s="87">
        <v>4.17</v>
      </c>
      <c r="E100" s="40"/>
      <c r="F100" s="151">
        <v>2007</v>
      </c>
      <c r="G100" s="100">
        <v>10</v>
      </c>
      <c r="H100" s="83">
        <v>31.6</v>
      </c>
      <c r="I100" s="87">
        <v>3.16</v>
      </c>
      <c r="J100" s="40"/>
      <c r="K100" s="151">
        <v>2007</v>
      </c>
      <c r="L100" s="100">
        <v>2</v>
      </c>
      <c r="M100" s="83">
        <v>1.4</v>
      </c>
      <c r="N100" s="89">
        <v>0.7</v>
      </c>
      <c r="O100" t="s" s="131">
        <v>119</v>
      </c>
      <c r="P100" s="135">
        <f>AVERAGE(B90:B100)</f>
        <v>28.0909090909091</v>
      </c>
      <c r="Q100" s="97">
        <f>AVERAGE(D90:D100)</f>
        <v>4.34151185792444</v>
      </c>
      <c r="R100" t="s" s="134">
        <v>119</v>
      </c>
      <c r="S100" s="135">
        <f>AVERAGE(G90:G100)</f>
        <v>12.7272727272727</v>
      </c>
      <c r="T100" s="97">
        <f>AVERAGE(I90:I100)</f>
        <v>3.47838744975355</v>
      </c>
      <c r="U100" t="s" s="134">
        <v>119</v>
      </c>
      <c r="V100" s="135">
        <f>AVERAGE(L90:L100)</f>
        <v>1.09090909090909</v>
      </c>
      <c r="W100" s="97">
        <f>AVERAGE(N90:N100)</f>
        <v>1.36666666666667</v>
      </c>
    </row>
    <row r="101" ht="21.95" customHeight="1">
      <c r="A101" s="150">
        <v>2008</v>
      </c>
      <c r="B101" s="100">
        <v>33</v>
      </c>
      <c r="C101" s="83">
        <v>148.4</v>
      </c>
      <c r="D101" s="87">
        <v>4.4969696969697</v>
      </c>
      <c r="E101" s="40"/>
      <c r="F101" s="151">
        <v>2008</v>
      </c>
      <c r="G101" s="100">
        <v>13</v>
      </c>
      <c r="H101" s="83">
        <v>46.2</v>
      </c>
      <c r="I101" s="87">
        <v>3.55384615384615</v>
      </c>
      <c r="J101" s="40"/>
      <c r="K101" s="151">
        <v>2008</v>
      </c>
      <c r="L101" s="100">
        <v>1</v>
      </c>
      <c r="M101" s="83">
        <v>2.2</v>
      </c>
      <c r="N101" s="89">
        <v>2.2</v>
      </c>
      <c r="O101" t="s" s="131">
        <v>118</v>
      </c>
      <c r="P101" s="135">
        <f>AVERAGE(B90:B101)</f>
        <v>28.5</v>
      </c>
      <c r="Q101" s="97">
        <f>AVERAGE(D90:D101)</f>
        <v>4.35446667784488</v>
      </c>
      <c r="R101" t="s" s="134">
        <v>118</v>
      </c>
      <c r="S101" s="135">
        <f>AVERAGE(G90:G101)</f>
        <v>12.75</v>
      </c>
      <c r="T101" s="97">
        <f>AVERAGE(I90:I101)</f>
        <v>3.4846756750946</v>
      </c>
      <c r="U101" t="s" s="134">
        <v>118</v>
      </c>
      <c r="V101" s="135">
        <f>AVERAGE(L90:L101)</f>
        <v>1.08333333333333</v>
      </c>
      <c r="W101" s="97">
        <f>AVERAGE(N90:N101)</f>
        <v>1.50555555555556</v>
      </c>
    </row>
    <row r="102" ht="21.95" customHeight="1">
      <c r="A102" s="150">
        <v>2009</v>
      </c>
      <c r="B102" s="100">
        <v>16</v>
      </c>
      <c r="C102" s="83">
        <v>74.2</v>
      </c>
      <c r="D102" s="87">
        <v>4.6375</v>
      </c>
      <c r="E102" s="40"/>
      <c r="F102" s="151">
        <v>2009</v>
      </c>
      <c r="G102" s="100">
        <v>5</v>
      </c>
      <c r="H102" s="83">
        <v>18.7</v>
      </c>
      <c r="I102" s="87">
        <v>3.74</v>
      </c>
      <c r="J102" s="40"/>
      <c r="K102" s="151">
        <v>2009</v>
      </c>
      <c r="L102" s="100">
        <v>0</v>
      </c>
      <c r="M102" s="83">
        <v>0</v>
      </c>
      <c r="N102" s="89"/>
      <c r="O102" t="s" s="131">
        <v>117</v>
      </c>
      <c r="P102" s="135">
        <f>AVERAGE(B90:B102)</f>
        <v>27.5384615384615</v>
      </c>
      <c r="Q102" s="97">
        <f>AVERAGE(D90:D102)</f>
        <v>4.37623847185681</v>
      </c>
      <c r="R102" t="s" s="134">
        <v>117</v>
      </c>
      <c r="S102" s="135">
        <f>AVERAGE(G90:G102)</f>
        <v>12.1538461538462</v>
      </c>
      <c r="T102" s="97">
        <f>AVERAGE(I90:I102)</f>
        <v>3.50431600777963</v>
      </c>
      <c r="U102" t="s" s="134">
        <v>117</v>
      </c>
      <c r="V102" s="135">
        <f>AVERAGE(L90:L102)</f>
        <v>1</v>
      </c>
      <c r="W102" s="97">
        <f>AVERAGE(N90:N102)</f>
        <v>1.50555555555556</v>
      </c>
    </row>
    <row r="103" ht="21.95" customHeight="1">
      <c r="A103" s="150">
        <v>2010</v>
      </c>
      <c r="B103" s="100">
        <v>27</v>
      </c>
      <c r="C103" s="83">
        <v>112.9</v>
      </c>
      <c r="D103" s="87">
        <v>4.18148148148148</v>
      </c>
      <c r="E103" s="40"/>
      <c r="F103" s="151">
        <v>2010</v>
      </c>
      <c r="G103" s="100">
        <v>15</v>
      </c>
      <c r="H103" s="83">
        <v>51.4</v>
      </c>
      <c r="I103" s="87">
        <v>3.42666666666667</v>
      </c>
      <c r="J103" s="40"/>
      <c r="K103" s="151">
        <v>2010</v>
      </c>
      <c r="L103" s="100">
        <v>3</v>
      </c>
      <c r="M103" s="83">
        <v>5.6</v>
      </c>
      <c r="N103" s="89">
        <v>1.86666666666667</v>
      </c>
      <c r="O103" t="s" s="131">
        <v>116</v>
      </c>
      <c r="P103" s="135">
        <f>AVERAGE(B90:B103)</f>
        <v>27.5</v>
      </c>
      <c r="Q103" s="97">
        <f>AVERAGE(D90:D103)</f>
        <v>4.36232725825858</v>
      </c>
      <c r="R103" t="s" s="134">
        <v>116</v>
      </c>
      <c r="S103" s="135">
        <f>AVERAGE(G90:G103)</f>
        <v>12.3571428571429</v>
      </c>
      <c r="T103" s="97">
        <f>AVERAGE(I90:I103)</f>
        <v>3.49876962627156</v>
      </c>
      <c r="U103" t="s" s="134">
        <v>116</v>
      </c>
      <c r="V103" s="135">
        <f>AVERAGE(L90:L103)</f>
        <v>1.14285714285714</v>
      </c>
      <c r="W103" s="97">
        <f>AVERAGE(N90:N103)</f>
        <v>1.55714285714286</v>
      </c>
    </row>
    <row r="104" ht="21.95" customHeight="1">
      <c r="A104" s="150">
        <v>2011</v>
      </c>
      <c r="B104" s="100">
        <v>37</v>
      </c>
      <c r="C104" s="83">
        <v>163.5</v>
      </c>
      <c r="D104" s="87">
        <v>4.41891891891892</v>
      </c>
      <c r="E104" s="40"/>
      <c r="F104" s="151">
        <v>2011</v>
      </c>
      <c r="G104" s="100">
        <v>18</v>
      </c>
      <c r="H104" s="83">
        <v>64.3</v>
      </c>
      <c r="I104" s="87">
        <v>3.57222222222222</v>
      </c>
      <c r="J104" s="40"/>
      <c r="K104" s="151">
        <v>2011</v>
      </c>
      <c r="L104" s="100">
        <v>1</v>
      </c>
      <c r="M104" s="83">
        <v>1.2</v>
      </c>
      <c r="N104" s="89">
        <v>1.2</v>
      </c>
      <c r="O104" t="s" s="131">
        <v>115</v>
      </c>
      <c r="P104" s="135">
        <f>AVERAGE(B90:B104)</f>
        <v>28.1333333333333</v>
      </c>
      <c r="Q104" s="97">
        <f>AVERAGE(D90:D104)</f>
        <v>4.36610003563593</v>
      </c>
      <c r="R104" t="s" s="134">
        <v>115</v>
      </c>
      <c r="S104" s="135">
        <f>AVERAGE(G90:G104)</f>
        <v>12.7333333333333</v>
      </c>
      <c r="T104" s="97">
        <f>AVERAGE(I90:I104)</f>
        <v>3.5036664660016</v>
      </c>
      <c r="U104" t="s" s="134">
        <v>115</v>
      </c>
      <c r="V104" s="135">
        <f>AVERAGE(L90:L104)</f>
        <v>1.13333333333333</v>
      </c>
      <c r="W104" s="97">
        <f>AVERAGE(N90:N104)</f>
        <v>1.5125</v>
      </c>
    </row>
    <row r="105" ht="21.95" customHeight="1">
      <c r="A105" s="150">
        <v>2012</v>
      </c>
      <c r="B105" s="100">
        <v>43</v>
      </c>
      <c r="C105" s="83">
        <v>199</v>
      </c>
      <c r="D105" s="87">
        <v>4.62790697674419</v>
      </c>
      <c r="E105" s="40"/>
      <c r="F105" s="151">
        <v>2012</v>
      </c>
      <c r="G105" s="100">
        <v>17</v>
      </c>
      <c r="H105" s="83">
        <v>64.8</v>
      </c>
      <c r="I105" s="87">
        <v>3.81176470588235</v>
      </c>
      <c r="J105" s="40"/>
      <c r="K105" s="151">
        <v>2012</v>
      </c>
      <c r="L105" s="100">
        <v>0</v>
      </c>
      <c r="M105" s="83">
        <v>0</v>
      </c>
      <c r="N105" s="89"/>
      <c r="O105" t="s" s="131">
        <v>114</v>
      </c>
      <c r="P105" s="135">
        <f>AVERAGE(B90:B105)</f>
        <v>29.0625</v>
      </c>
      <c r="Q105" s="97">
        <f>AVERAGE(D90:D105)</f>
        <v>4.3824629694552</v>
      </c>
      <c r="R105" t="s" s="134">
        <v>114</v>
      </c>
      <c r="S105" s="135">
        <f>AVERAGE(G90:G105)</f>
        <v>13</v>
      </c>
      <c r="T105" s="97">
        <f>AVERAGE(I90:I105)</f>
        <v>3.52292260599415</v>
      </c>
      <c r="U105" t="s" s="134">
        <v>114</v>
      </c>
      <c r="V105" s="135">
        <f>AVERAGE(L90:L105)</f>
        <v>1.0625</v>
      </c>
      <c r="W105" s="97">
        <f>AVERAGE(N90:N105)</f>
        <v>1.5125</v>
      </c>
    </row>
    <row r="106" ht="21.95" customHeight="1">
      <c r="A106" s="150">
        <v>2013</v>
      </c>
      <c r="B106" s="100">
        <v>22</v>
      </c>
      <c r="C106" s="83">
        <v>93.3</v>
      </c>
      <c r="D106" s="87">
        <v>4.24090909090909</v>
      </c>
      <c r="E106" s="40"/>
      <c r="F106" s="151">
        <v>2013</v>
      </c>
      <c r="G106" s="100">
        <v>10</v>
      </c>
      <c r="H106" s="83">
        <v>33.4</v>
      </c>
      <c r="I106" s="87">
        <v>3.34</v>
      </c>
      <c r="J106" s="40"/>
      <c r="K106" s="151">
        <v>2013</v>
      </c>
      <c r="L106" s="100">
        <v>2</v>
      </c>
      <c r="M106" s="83">
        <v>3.9</v>
      </c>
      <c r="N106" s="89">
        <v>1.95</v>
      </c>
      <c r="O106" t="s" s="131">
        <v>113</v>
      </c>
      <c r="P106" s="135">
        <f>AVERAGE(B90:B106)</f>
        <v>28.6470588235294</v>
      </c>
      <c r="Q106" s="97">
        <f>AVERAGE(D90:D106)</f>
        <v>4.37413627071719</v>
      </c>
      <c r="R106" t="s" s="134">
        <v>113</v>
      </c>
      <c r="S106" s="135">
        <f>AVERAGE(G90:G106)</f>
        <v>12.8235294117647</v>
      </c>
      <c r="T106" s="97">
        <f>AVERAGE(I90:I106)</f>
        <v>3.51216245270038</v>
      </c>
      <c r="U106" t="s" s="134">
        <v>113</v>
      </c>
      <c r="V106" s="135">
        <f>AVERAGE(L90:L106)</f>
        <v>1.11764705882353</v>
      </c>
      <c r="W106" s="97">
        <f>AVERAGE(N90:N106)</f>
        <v>1.56111111111111</v>
      </c>
    </row>
    <row r="107" ht="21.95" customHeight="1">
      <c r="A107" s="150">
        <v>2014</v>
      </c>
      <c r="B107" s="100">
        <v>22</v>
      </c>
      <c r="C107" s="83">
        <v>95.90000000000001</v>
      </c>
      <c r="D107" s="87">
        <v>4.35909090909091</v>
      </c>
      <c r="E107" s="40"/>
      <c r="F107" s="151">
        <v>2014</v>
      </c>
      <c r="G107" s="100">
        <v>11</v>
      </c>
      <c r="H107" s="83">
        <v>38.3</v>
      </c>
      <c r="I107" s="87">
        <v>3.48181818181818</v>
      </c>
      <c r="J107" s="40"/>
      <c r="K107" s="151">
        <v>2014</v>
      </c>
      <c r="L107" s="100">
        <v>1</v>
      </c>
      <c r="M107" s="83">
        <v>2.1</v>
      </c>
      <c r="N107" s="89">
        <v>2.1</v>
      </c>
      <c r="O107" t="s" s="131">
        <v>112</v>
      </c>
      <c r="P107" s="135">
        <f>AVERAGE(B90:B107)</f>
        <v>28.2777777777778</v>
      </c>
      <c r="Q107" s="97">
        <f>AVERAGE(D90:D107)</f>
        <v>4.37330041729351</v>
      </c>
      <c r="R107" t="s" s="134">
        <v>112</v>
      </c>
      <c r="S107" s="135">
        <f>AVERAGE(G90:G107)</f>
        <v>12.7222222222222</v>
      </c>
      <c r="T107" s="97">
        <f>AVERAGE(I90:I107)</f>
        <v>3.51047665987359</v>
      </c>
      <c r="U107" t="s" s="134">
        <v>112</v>
      </c>
      <c r="V107" s="135">
        <f>AVERAGE(L90:L107)</f>
        <v>1.11111111111111</v>
      </c>
      <c r="W107" s="97">
        <f>AVERAGE(N90:N107)</f>
        <v>1.615</v>
      </c>
    </row>
    <row r="108" ht="21.95" customHeight="1">
      <c r="A108" s="150">
        <v>2015</v>
      </c>
      <c r="B108" s="100">
        <v>38</v>
      </c>
      <c r="C108" s="83">
        <v>152.1</v>
      </c>
      <c r="D108" s="87">
        <v>4.00263157894737</v>
      </c>
      <c r="E108" s="40"/>
      <c r="F108" s="151">
        <v>2015</v>
      </c>
      <c r="G108" s="100">
        <v>22</v>
      </c>
      <c r="H108" s="83">
        <v>71.8</v>
      </c>
      <c r="I108" s="87">
        <v>3.26363636363636</v>
      </c>
      <c r="J108" s="40"/>
      <c r="K108" s="151">
        <v>2015</v>
      </c>
      <c r="L108" s="100">
        <v>5</v>
      </c>
      <c r="M108" s="83">
        <v>8.6</v>
      </c>
      <c r="N108" s="89">
        <v>1.72</v>
      </c>
      <c r="O108" t="s" s="131">
        <v>111</v>
      </c>
      <c r="P108" s="135">
        <f>AVERAGE(B90:B108)</f>
        <v>28.7894736842105</v>
      </c>
      <c r="Q108" s="97">
        <f>AVERAGE(D90:D108)</f>
        <v>4.35379153106477</v>
      </c>
      <c r="R108" t="s" s="134">
        <v>111</v>
      </c>
      <c r="S108" s="135">
        <f>AVERAGE(G90:G108)</f>
        <v>13.2105263157895</v>
      </c>
      <c r="T108" s="97">
        <f>AVERAGE(I90:I108)</f>
        <v>3.49748506533479</v>
      </c>
      <c r="U108" t="s" s="134">
        <v>111</v>
      </c>
      <c r="V108" s="135">
        <f>AVERAGE(L90:L108)</f>
        <v>1.31578947368421</v>
      </c>
      <c r="W108" s="97">
        <f>AVERAGE(N90:N108)</f>
        <v>1.62454545454545</v>
      </c>
    </row>
    <row r="109" ht="21.95" customHeight="1">
      <c r="A109" s="150">
        <v>2016</v>
      </c>
      <c r="B109" s="100">
        <v>20</v>
      </c>
      <c r="C109" s="83">
        <v>85.8</v>
      </c>
      <c r="D109" s="87">
        <v>4.29</v>
      </c>
      <c r="E109" s="40"/>
      <c r="F109" s="151">
        <v>2016</v>
      </c>
      <c r="G109" s="100">
        <v>10</v>
      </c>
      <c r="H109" s="83">
        <v>34.8</v>
      </c>
      <c r="I109" s="87">
        <v>3.48</v>
      </c>
      <c r="J109" s="40"/>
      <c r="K109" s="151">
        <v>2016</v>
      </c>
      <c r="L109" s="100">
        <v>2</v>
      </c>
      <c r="M109" s="83">
        <v>4.6</v>
      </c>
      <c r="N109" s="89">
        <v>2.3</v>
      </c>
      <c r="O109" t="s" s="131">
        <v>110</v>
      </c>
      <c r="P109" s="135">
        <f>AVERAGE(B90:B109)</f>
        <v>28.35</v>
      </c>
      <c r="Q109" s="97">
        <f>AVERAGE(D90:D109)</f>
        <v>4.35060195451153</v>
      </c>
      <c r="R109" t="s" s="134">
        <v>110</v>
      </c>
      <c r="S109" s="135">
        <f>AVERAGE(G90:G109)</f>
        <v>13.05</v>
      </c>
      <c r="T109" s="97">
        <f>AVERAGE(I90:I109)</f>
        <v>3.49661081206805</v>
      </c>
      <c r="U109" t="s" s="134">
        <v>110</v>
      </c>
      <c r="V109" s="135">
        <f>AVERAGE(L90:L109)</f>
        <v>1.35</v>
      </c>
      <c r="W109" s="97">
        <f>AVERAGE(N90:N109)</f>
        <v>1.68083333333333</v>
      </c>
    </row>
    <row r="110" ht="21.95" customHeight="1">
      <c r="A110" s="150">
        <v>2017</v>
      </c>
      <c r="B110" s="100">
        <v>46</v>
      </c>
      <c r="C110" s="83">
        <v>188.3</v>
      </c>
      <c r="D110" s="87">
        <v>4.09347826086957</v>
      </c>
      <c r="E110" s="40"/>
      <c r="F110" s="151">
        <v>2017</v>
      </c>
      <c r="G110" s="100">
        <v>24</v>
      </c>
      <c r="H110" s="83">
        <v>77.3</v>
      </c>
      <c r="I110" s="87">
        <v>3.22083333333333</v>
      </c>
      <c r="J110" s="40"/>
      <c r="K110" s="151">
        <v>2017</v>
      </c>
      <c r="L110" s="100">
        <v>4</v>
      </c>
      <c r="M110" s="83">
        <v>6.2</v>
      </c>
      <c r="N110" s="89">
        <v>1.55</v>
      </c>
      <c r="O110" s="96"/>
      <c r="P110" s="83"/>
      <c r="Q110" s="83"/>
      <c r="R110" s="84"/>
      <c r="S110" s="83"/>
      <c r="T110" s="83"/>
      <c r="U110" s="84"/>
      <c r="V110" s="83"/>
      <c r="W110" s="97"/>
    </row>
    <row r="111" ht="21.95" customHeight="1">
      <c r="A111" s="150">
        <v>2018</v>
      </c>
      <c r="B111" s="100">
        <v>36</v>
      </c>
      <c r="C111" s="83">
        <v>161.3</v>
      </c>
      <c r="D111" s="87">
        <v>4.48055555555556</v>
      </c>
      <c r="E111" s="40"/>
      <c r="F111" s="151">
        <v>2018</v>
      </c>
      <c r="G111" s="100">
        <v>14</v>
      </c>
      <c r="H111" s="83">
        <v>47.8</v>
      </c>
      <c r="I111" s="87">
        <v>3.41428571428571</v>
      </c>
      <c r="J111" s="40"/>
      <c r="K111" s="151">
        <v>2018</v>
      </c>
      <c r="L111" s="100">
        <v>1</v>
      </c>
      <c r="M111" s="83">
        <v>1.1</v>
      </c>
      <c r="N111" s="89">
        <v>1.1</v>
      </c>
      <c r="O111" s="96"/>
      <c r="P111" s="83"/>
      <c r="Q111" s="83"/>
      <c r="R111" s="84"/>
      <c r="S111" s="83"/>
      <c r="T111" s="83"/>
      <c r="U111" s="84"/>
      <c r="V111" s="83"/>
      <c r="W111" s="97"/>
    </row>
    <row r="112" ht="21.95" customHeight="1">
      <c r="A112" s="150">
        <v>2019</v>
      </c>
      <c r="B112" s="100">
        <v>39</v>
      </c>
      <c r="C112" s="83">
        <v>174.3</v>
      </c>
      <c r="D112" s="87">
        <v>4.46923076923077</v>
      </c>
      <c r="E112" s="40"/>
      <c r="F112" s="151">
        <v>2019</v>
      </c>
      <c r="G112" s="100">
        <v>17</v>
      </c>
      <c r="H112" s="83">
        <v>63.2</v>
      </c>
      <c r="I112" s="87">
        <v>3.71764705882353</v>
      </c>
      <c r="J112" s="40"/>
      <c r="K112" s="151">
        <v>2019</v>
      </c>
      <c r="L112" s="100">
        <v>0</v>
      </c>
      <c r="M112" s="83">
        <v>0</v>
      </c>
      <c r="N112" s="89"/>
      <c r="O112" s="96"/>
      <c r="P112" s="83"/>
      <c r="Q112" s="83"/>
      <c r="R112" s="84"/>
      <c r="S112" s="83"/>
      <c r="T112" s="83"/>
      <c r="U112" s="84"/>
      <c r="V112" s="83"/>
      <c r="W112" s="97"/>
    </row>
    <row r="113" ht="21.95" customHeight="1">
      <c r="A113" s="150">
        <v>2020</v>
      </c>
      <c r="B113" s="100">
        <v>28</v>
      </c>
      <c r="C113" s="83">
        <v>126.8</v>
      </c>
      <c r="D113" s="87">
        <v>4.52857142857143</v>
      </c>
      <c r="E113" s="40"/>
      <c r="F113" s="151">
        <v>2020</v>
      </c>
      <c r="G113" s="100">
        <v>10</v>
      </c>
      <c r="H113" s="83">
        <v>35.3</v>
      </c>
      <c r="I113" s="87">
        <v>3.53</v>
      </c>
      <c r="J113" s="40"/>
      <c r="K113" s="151">
        <v>2020</v>
      </c>
      <c r="L113" s="100">
        <v>0</v>
      </c>
      <c r="M113" s="83">
        <v>0</v>
      </c>
      <c r="N113" s="89"/>
      <c r="O113" s="96"/>
      <c r="P113" s="83"/>
      <c r="Q113" s="83"/>
      <c r="R113" s="84"/>
      <c r="S113" s="83"/>
      <c r="T113" s="83"/>
      <c r="U113" s="84"/>
      <c r="V113" s="83"/>
      <c r="W113" s="97"/>
    </row>
    <row r="114" ht="21.95" customHeight="1">
      <c r="A114" s="150">
        <v>2021</v>
      </c>
      <c r="B114" s="100">
        <v>24</v>
      </c>
      <c r="C114" s="83">
        <v>105.9</v>
      </c>
      <c r="D114" s="87">
        <v>4.4125</v>
      </c>
      <c r="E114" s="40"/>
      <c r="F114" s="151">
        <v>2021</v>
      </c>
      <c r="G114" s="100">
        <v>11</v>
      </c>
      <c r="H114" s="83">
        <v>39.2</v>
      </c>
      <c r="I114" s="87">
        <v>3.56363636363636</v>
      </c>
      <c r="J114" s="40"/>
      <c r="K114" s="151">
        <v>2021</v>
      </c>
      <c r="L114" s="100">
        <v>0</v>
      </c>
      <c r="M114" s="83">
        <v>0</v>
      </c>
      <c r="N114" s="89"/>
      <c r="O114" s="96"/>
      <c r="P114" s="83"/>
      <c r="Q114" s="83"/>
      <c r="R114" s="84"/>
      <c r="S114" s="83"/>
      <c r="T114" s="83"/>
      <c r="U114" s="84"/>
      <c r="V114" s="83"/>
      <c r="W114" s="97"/>
    </row>
    <row r="115" ht="21.95" customHeight="1">
      <c r="A115" s="150">
        <v>2022</v>
      </c>
      <c r="B115" s="100">
        <v>29</v>
      </c>
      <c r="C115" s="83">
        <v>125.5</v>
      </c>
      <c r="D115" s="87">
        <v>4.32758620689655</v>
      </c>
      <c r="E115" s="40"/>
      <c r="F115" s="151">
        <v>2022</v>
      </c>
      <c r="G115" s="100">
        <v>15</v>
      </c>
      <c r="H115" s="83">
        <v>53.6</v>
      </c>
      <c r="I115" s="87">
        <v>3.57333333333333</v>
      </c>
      <c r="J115" s="40"/>
      <c r="K115" s="151">
        <v>2022</v>
      </c>
      <c r="L115" s="100">
        <v>0</v>
      </c>
      <c r="M115" s="83">
        <v>0</v>
      </c>
      <c r="N115" s="89"/>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90"/>
      <c r="E132" s="40"/>
      <c r="F132" s="88"/>
      <c r="G132" s="84"/>
      <c r="H132" s="83"/>
      <c r="I132" s="90"/>
      <c r="J132" s="40"/>
      <c r="K132" s="88"/>
      <c r="L132" s="84"/>
      <c r="M132" s="83"/>
      <c r="N132" s="91"/>
      <c r="O132" s="82"/>
      <c r="P132" s="83"/>
      <c r="Q132" s="83"/>
      <c r="R132" s="84"/>
      <c r="S132" s="84"/>
      <c r="T132" s="83"/>
      <c r="U132" s="83"/>
      <c r="V132" s="83"/>
      <c r="W132" s="85"/>
    </row>
    <row r="133" ht="21.95" customHeight="1">
      <c r="A133" s="86"/>
      <c r="B133" s="84"/>
      <c r="C133" s="83"/>
      <c r="D133" s="90"/>
      <c r="E133" s="40"/>
      <c r="F133" s="88"/>
      <c r="G133" s="84"/>
      <c r="H133" s="83"/>
      <c r="I133" s="90"/>
      <c r="J133" s="40"/>
      <c r="K133" s="88"/>
      <c r="L133" s="84"/>
      <c r="M133" s="83"/>
      <c r="N133" s="91"/>
      <c r="O133" s="82"/>
      <c r="P133" s="83"/>
      <c r="Q133" s="83"/>
      <c r="R133" s="84"/>
      <c r="S133" s="84"/>
      <c r="T133" s="83"/>
      <c r="U133" s="83"/>
      <c r="V133" s="83"/>
      <c r="W133" s="85"/>
    </row>
    <row r="134" ht="21.95" customHeight="1">
      <c r="A134" s="86"/>
      <c r="B134" s="84"/>
      <c r="C134" s="83"/>
      <c r="D134" s="87"/>
      <c r="E134" s="40"/>
      <c r="F134" s="88"/>
      <c r="G134" s="84"/>
      <c r="H134" s="83"/>
      <c r="I134" s="87"/>
      <c r="J134" s="40"/>
      <c r="K134" s="88"/>
      <c r="L134" s="84"/>
      <c r="M134" s="83"/>
      <c r="N134" s="89"/>
      <c r="O134" s="82"/>
      <c r="P134" s="83"/>
      <c r="Q134" s="83"/>
      <c r="R134" s="84"/>
      <c r="S134" s="84"/>
      <c r="T134" s="83"/>
      <c r="U134" s="83"/>
      <c r="V134" s="83"/>
      <c r="W134" s="85"/>
    </row>
    <row r="135" ht="21.95" customHeight="1">
      <c r="A135" t="s" s="93">
        <v>98</v>
      </c>
      <c r="B135" t="s" s="162">
        <v>266</v>
      </c>
      <c r="C135" s="83"/>
      <c r="D135" s="87"/>
      <c r="E135" s="40"/>
      <c r="F135" t="s" s="244">
        <v>98</v>
      </c>
      <c r="G135" t="s" s="92">
        <v>266</v>
      </c>
      <c r="H135" s="83"/>
      <c r="I135" s="87"/>
      <c r="J135" s="40"/>
      <c r="K135" t="s" s="95">
        <v>98</v>
      </c>
      <c r="L135" t="s" s="162">
        <v>266</v>
      </c>
      <c r="M135" s="83"/>
      <c r="N135" s="89"/>
      <c r="O135" s="96"/>
      <c r="P135" s="83"/>
      <c r="Q135" s="83"/>
      <c r="R135" s="84"/>
      <c r="S135" s="83"/>
      <c r="T135" s="83"/>
      <c r="U135" s="84"/>
      <c r="V135" s="83"/>
      <c r="W135" s="97"/>
    </row>
    <row r="136" ht="21.95" customHeight="1">
      <c r="A136" t="s" s="98">
        <v>99</v>
      </c>
      <c r="B136" s="100">
        <f>AVERAGE(B79:B88)</f>
        <v>35.7</v>
      </c>
      <c r="C136" s="83">
        <f>AVERAGE(C79:C88)</f>
        <v>150.46</v>
      </c>
      <c r="D136" s="87">
        <f>AVERAGE(D79:D88)</f>
        <v>4.24955927501173</v>
      </c>
      <c r="E136" s="40"/>
      <c r="F136" t="s" s="99">
        <v>99</v>
      </c>
      <c r="G136" s="100">
        <f>AVERAGE(G79:G88)</f>
        <v>17.5</v>
      </c>
      <c r="H136" s="83">
        <f>AVERAGE(H79:H88)</f>
        <v>57.22</v>
      </c>
      <c r="I136" s="87">
        <f>AVERAGE(I79:I88)</f>
        <v>3.28774323739158</v>
      </c>
      <c r="J136" s="40"/>
      <c r="K136" t="s" s="99">
        <v>99</v>
      </c>
      <c r="L136" s="100">
        <f>AVERAGE(L79:L88)</f>
        <v>3.4</v>
      </c>
      <c r="M136" s="83">
        <f>AVERAGE(M79:M88)</f>
        <v>5.61</v>
      </c>
      <c r="N136" s="89">
        <f>AVERAGE(N79:N88)</f>
        <v>1.70216666666667</v>
      </c>
      <c r="O136" s="96"/>
      <c r="P136" s="83"/>
      <c r="Q136" s="83"/>
      <c r="R136" s="84"/>
      <c r="S136" s="83"/>
      <c r="T136" s="83"/>
      <c r="U136" s="84"/>
      <c r="V136" s="83"/>
      <c r="W136" s="97"/>
    </row>
    <row r="137" ht="21.95" customHeight="1">
      <c r="A137" t="s" s="98">
        <v>100</v>
      </c>
      <c r="B137" s="83">
        <f>AVERAGE(B90:B99)</f>
        <v>28.9</v>
      </c>
      <c r="C137" s="83">
        <f>AVERAGE(C90:C99)</f>
        <v>125.92</v>
      </c>
      <c r="D137" s="87">
        <f>AVERAGE(D90:D99)</f>
        <v>4.35866304371689</v>
      </c>
      <c r="E137" s="40"/>
      <c r="F137" t="s" s="99">
        <v>100</v>
      </c>
      <c r="G137" s="83">
        <f>AVERAGE(G90:G99)</f>
        <v>13</v>
      </c>
      <c r="H137" s="83">
        <f>AVERAGE(H90:H99)</f>
        <v>45.63</v>
      </c>
      <c r="I137" s="87">
        <f>AVERAGE(I90:I99)</f>
        <v>3.5102261947289</v>
      </c>
      <c r="J137" s="40"/>
      <c r="K137" t="s" s="99">
        <v>100</v>
      </c>
      <c r="L137" s="83">
        <f>AVERAGE(L90:L99)</f>
        <v>1</v>
      </c>
      <c r="M137" s="83">
        <f>AVERAGE(M90:M99)</f>
        <v>1.4</v>
      </c>
      <c r="N137" s="89">
        <f>AVERAGE(N90:N99)</f>
        <v>1.53333333333333</v>
      </c>
      <c r="O137" s="96"/>
      <c r="P137" s="83"/>
      <c r="Q137" s="83"/>
      <c r="R137" s="84"/>
      <c r="S137" s="83"/>
      <c r="T137" s="83"/>
      <c r="U137" s="84"/>
      <c r="V137" s="83"/>
      <c r="W137" s="97"/>
    </row>
    <row r="138" ht="21.95" customHeight="1">
      <c r="A138" t="s" s="101">
        <v>101</v>
      </c>
      <c r="B138" s="84"/>
      <c r="C138" s="84"/>
      <c r="D138" s="90"/>
      <c r="E138" s="40"/>
      <c r="F138" t="s" s="102">
        <v>101</v>
      </c>
      <c r="G138" s="84"/>
      <c r="H138" s="84"/>
      <c r="I138" s="90"/>
      <c r="J138" s="40"/>
      <c r="K138" t="s" s="102">
        <v>101</v>
      </c>
      <c r="L138" s="84"/>
      <c r="M138" s="84"/>
      <c r="N138" s="91"/>
      <c r="O138" s="96"/>
      <c r="P138" s="83"/>
      <c r="Q138" s="83"/>
      <c r="R138" s="84"/>
      <c r="S138" s="83"/>
      <c r="T138" s="83"/>
      <c r="U138" s="84"/>
      <c r="V138" s="83"/>
      <c r="W138" s="97"/>
    </row>
    <row r="139" ht="21.95" customHeight="1">
      <c r="A139" t="s" s="103">
        <v>102</v>
      </c>
      <c r="B139" s="100">
        <f>AVERAGE(B80:B89)</f>
        <v>36.1</v>
      </c>
      <c r="C139" s="83">
        <f>AVERAGE(C80:C89)</f>
        <v>155.01</v>
      </c>
      <c r="D139" s="87">
        <f>AVERAGE(D80:D89)</f>
        <v>4.32169506934264</v>
      </c>
      <c r="E139" s="40"/>
      <c r="F139" t="s" s="104">
        <v>102</v>
      </c>
      <c r="G139" s="100">
        <f>AVERAGE(G80:G89)</f>
        <v>16.7</v>
      </c>
      <c r="H139" s="83">
        <f>AVERAGE(H80:H89)</f>
        <v>55.41</v>
      </c>
      <c r="I139" s="87">
        <f>AVERAGE(I80:I89)</f>
        <v>3.3433842630326</v>
      </c>
      <c r="J139" s="40"/>
      <c r="K139" t="s" s="104">
        <v>102</v>
      </c>
      <c r="L139" s="100">
        <f>AVERAGE(L80:L89)</f>
        <v>3</v>
      </c>
      <c r="M139" s="83">
        <f>AVERAGE(M80:M89)</f>
        <v>5.16</v>
      </c>
      <c r="N139" s="89">
        <f>AVERAGE(N80:N89)</f>
        <v>1.7662962962963</v>
      </c>
      <c r="O139" s="96"/>
      <c r="P139" s="83"/>
      <c r="Q139" s="83"/>
      <c r="R139" s="84"/>
      <c r="S139" s="83"/>
      <c r="T139" s="83"/>
      <c r="U139" s="84"/>
      <c r="V139" s="83"/>
      <c r="W139" s="97"/>
    </row>
    <row r="140" ht="21.95" customHeight="1">
      <c r="A140" t="s" s="103">
        <v>103</v>
      </c>
      <c r="B140" s="83">
        <f>AVERAGE(B91:B100)</f>
        <v>27.2</v>
      </c>
      <c r="C140" s="83">
        <f>AVERAGE(C91:C100)</f>
        <v>118.96</v>
      </c>
      <c r="D140" s="87">
        <f>AVERAGE(D91:D100)</f>
        <v>4.36214953020337</v>
      </c>
      <c r="E140" s="40"/>
      <c r="F140" t="s" s="104">
        <v>103</v>
      </c>
      <c r="G140" s="83">
        <f>AVERAGE(G91:G100)</f>
        <v>12</v>
      </c>
      <c r="H140" s="83">
        <f>AVERAGE(H91:H100)</f>
        <v>41.99</v>
      </c>
      <c r="I140" s="87">
        <f>AVERAGE(I91:I100)</f>
        <v>3.4862261947289</v>
      </c>
      <c r="J140" s="40"/>
      <c r="K140" t="s" s="104">
        <v>103</v>
      </c>
      <c r="L140" s="83">
        <f>AVERAGE(L91:L100)</f>
        <v>1.1</v>
      </c>
      <c r="M140" s="83">
        <f>AVERAGE(M91:M100)</f>
        <v>1.54</v>
      </c>
      <c r="N140" s="89">
        <f>AVERAGE(N91:N100)</f>
        <v>1.36666666666667</v>
      </c>
      <c r="O140" s="96"/>
      <c r="P140" s="83"/>
      <c r="Q140" s="83"/>
      <c r="R140" s="84"/>
      <c r="S140" s="83"/>
      <c r="T140" s="83"/>
      <c r="U140" s="84"/>
      <c r="V140" s="83"/>
      <c r="W140" s="97"/>
    </row>
    <row r="141" ht="21.95" customHeight="1">
      <c r="A141" s="105"/>
      <c r="B141" s="84"/>
      <c r="C141" s="84"/>
      <c r="D141" s="90"/>
      <c r="E141" s="40"/>
      <c r="F141" s="106"/>
      <c r="G141" s="84"/>
      <c r="H141" s="84"/>
      <c r="I141" s="90"/>
      <c r="J141" s="40"/>
      <c r="K141" s="106"/>
      <c r="L141" s="84"/>
      <c r="M141" s="84"/>
      <c r="N141" s="91"/>
      <c r="O141" s="96"/>
      <c r="P141" s="83"/>
      <c r="Q141" s="83"/>
      <c r="R141" s="84"/>
      <c r="S141" s="83"/>
      <c r="T141" s="83"/>
      <c r="U141" s="84"/>
      <c r="V141" s="83"/>
      <c r="W141" s="97"/>
    </row>
    <row r="142" ht="21.95" customHeight="1">
      <c r="A142" t="s" s="93">
        <v>104</v>
      </c>
      <c r="B142" s="84"/>
      <c r="C142" s="84"/>
      <c r="D142" s="90"/>
      <c r="E142" s="40"/>
      <c r="F142" t="s" s="95">
        <v>104</v>
      </c>
      <c r="G142" s="84"/>
      <c r="H142" s="84"/>
      <c r="I142" s="90"/>
      <c r="J142" s="40"/>
      <c r="K142" t="s" s="95">
        <v>104</v>
      </c>
      <c r="L142" s="84"/>
      <c r="M142" s="84"/>
      <c r="N142" s="91"/>
      <c r="O142" s="96"/>
      <c r="P142" s="83"/>
      <c r="Q142" s="83"/>
      <c r="R142" s="84"/>
      <c r="S142" s="83"/>
      <c r="T142" s="83"/>
      <c r="U142" s="84"/>
      <c r="V142" s="83"/>
      <c r="W142" s="97"/>
    </row>
    <row r="143" ht="21.95" customHeight="1">
      <c r="A143" t="s" s="98">
        <v>99</v>
      </c>
      <c r="B143" s="83">
        <f>AVERAGE(B84:B88)</f>
        <v>42</v>
      </c>
      <c r="C143" s="83">
        <f>AVERAGE(C84:C88)</f>
        <v>173.44</v>
      </c>
      <c r="D143" s="87">
        <f>AVERAGE(D84:D88)</f>
        <v>4.12623989547038</v>
      </c>
      <c r="E143" s="40"/>
      <c r="F143" t="s" s="99">
        <v>99</v>
      </c>
      <c r="G143" s="83">
        <f>AVERAGE(G84:G88)</f>
        <v>22</v>
      </c>
      <c r="H143" s="83">
        <f>AVERAGE(H84:H88)</f>
        <v>71.34</v>
      </c>
      <c r="I143" s="87">
        <f>AVERAGE(I84:I88)</f>
        <v>3.23449441129109</v>
      </c>
      <c r="J143" s="40"/>
      <c r="K143" t="s" s="99">
        <v>99</v>
      </c>
      <c r="L143" s="83">
        <f>AVERAGE(L84:L88)</f>
        <v>4.8</v>
      </c>
      <c r="M143" s="83">
        <f>AVERAGE(M84:M88)</f>
        <v>8.220000000000001</v>
      </c>
      <c r="N143" s="89">
        <f>AVERAGE(N84:N88)</f>
        <v>1.746</v>
      </c>
      <c r="O143" s="96"/>
      <c r="P143" s="83"/>
      <c r="Q143" s="83"/>
      <c r="R143" s="84"/>
      <c r="S143" s="83"/>
      <c r="T143" s="83"/>
      <c r="U143" s="84"/>
      <c r="V143" s="83"/>
      <c r="W143" s="97"/>
    </row>
    <row r="144" ht="21.95" customHeight="1">
      <c r="A144" t="s" s="98">
        <v>100</v>
      </c>
      <c r="B144" s="83">
        <f>AVERAGE(B90:B94)</f>
        <v>25.8</v>
      </c>
      <c r="C144" s="83">
        <f>AVERAGE(C90:C94)</f>
        <v>112.4</v>
      </c>
      <c r="D144" s="87">
        <f>AVERAGE(D90:D94)</f>
        <v>4.39792453910101</v>
      </c>
      <c r="E144" s="40"/>
      <c r="F144" t="s" s="99">
        <v>100</v>
      </c>
      <c r="G144" s="83">
        <f>AVERAGE(G90:G94)</f>
        <v>11.4</v>
      </c>
      <c r="H144" s="83">
        <f>AVERAGE(H90:H94)</f>
        <v>40.4</v>
      </c>
      <c r="I144" s="87">
        <f>AVERAGE(I90:I94)</f>
        <v>3.54358974358974</v>
      </c>
      <c r="J144" s="40"/>
      <c r="K144" t="s" s="99">
        <v>100</v>
      </c>
      <c r="L144" s="83">
        <f>AVERAGE(L90:L94)</f>
        <v>0.2</v>
      </c>
      <c r="M144" s="83">
        <f>AVERAGE(M90:M94)</f>
        <v>0</v>
      </c>
      <c r="N144" s="89">
        <f>AVERAGE(N90:N94)</f>
      </c>
      <c r="O144" s="96"/>
      <c r="P144" s="83"/>
      <c r="Q144" s="83"/>
      <c r="R144" s="84"/>
      <c r="S144" s="83"/>
      <c r="T144" s="83"/>
      <c r="U144" s="84"/>
      <c r="V144" s="83"/>
      <c r="W144" s="97"/>
    </row>
    <row r="145" ht="21.95" customHeight="1">
      <c r="A145" t="s" s="101">
        <v>101</v>
      </c>
      <c r="B145" s="84"/>
      <c r="C145" s="84"/>
      <c r="D145" s="90"/>
      <c r="E145" s="40"/>
      <c r="F145" t="s" s="102">
        <v>101</v>
      </c>
      <c r="G145" s="84"/>
      <c r="H145" s="84"/>
      <c r="I145" s="90"/>
      <c r="J145" s="40"/>
      <c r="K145" t="s" s="102">
        <v>101</v>
      </c>
      <c r="L145" s="84"/>
      <c r="M145" s="84"/>
      <c r="N145" s="91"/>
      <c r="O145" s="96"/>
      <c r="P145" s="83"/>
      <c r="Q145" s="83"/>
      <c r="R145" s="84"/>
      <c r="S145" s="83"/>
      <c r="T145" s="83"/>
      <c r="U145" s="84"/>
      <c r="V145" s="83"/>
      <c r="W145" s="97"/>
    </row>
    <row r="146" ht="21.95" customHeight="1">
      <c r="A146" t="s" s="103">
        <v>102</v>
      </c>
      <c r="B146" s="83">
        <f>AVERAGE(B85:B89)</f>
        <v>42</v>
      </c>
      <c r="C146" s="83">
        <f>AVERAGE(C85:C89)</f>
        <v>177.52</v>
      </c>
      <c r="D146" s="87">
        <f>AVERAGE(D85:D89)</f>
        <v>4.22575209059233</v>
      </c>
      <c r="E146" s="40"/>
      <c r="F146" t="s" s="104">
        <v>102</v>
      </c>
      <c r="G146" s="83">
        <f>AVERAGE(G85:G89)</f>
        <v>20.8</v>
      </c>
      <c r="H146" s="83">
        <f>AVERAGE(H85:H89)</f>
        <v>68.86</v>
      </c>
      <c r="I146" s="87">
        <f>AVERAGE(I85:I89)</f>
        <v>3.33910979590647</v>
      </c>
      <c r="J146" s="40"/>
      <c r="K146" t="s" s="104">
        <v>102</v>
      </c>
      <c r="L146" s="83">
        <f>AVERAGE(L85:L89)</f>
        <v>3.8</v>
      </c>
      <c r="M146" s="83">
        <f>AVERAGE(M85:M89)</f>
        <v>6.84</v>
      </c>
      <c r="N146" s="89">
        <f>AVERAGE(N85:N89)</f>
        <v>1.8375</v>
      </c>
      <c r="O146" s="96"/>
      <c r="P146" s="83"/>
      <c r="Q146" s="83"/>
      <c r="R146" s="84"/>
      <c r="S146" s="83"/>
      <c r="T146" s="83"/>
      <c r="U146" s="84"/>
      <c r="V146" s="83"/>
      <c r="W146" s="97"/>
    </row>
    <row r="147" ht="21.95" customHeight="1">
      <c r="A147" t="s" s="103">
        <v>103</v>
      </c>
      <c r="B147" s="83">
        <f>AVERAGE(B91:B95)</f>
        <v>22.2</v>
      </c>
      <c r="C147" s="83">
        <f>AVERAGE(C91:C95)</f>
        <v>96.8</v>
      </c>
      <c r="D147" s="87">
        <f>AVERAGE(D91:D95)</f>
        <v>4.36037119628451</v>
      </c>
      <c r="E147" s="40"/>
      <c r="F147" t="s" s="104">
        <v>103</v>
      </c>
      <c r="G147" s="83">
        <f>AVERAGE(G91:G95)</f>
        <v>10</v>
      </c>
      <c r="H147" s="83">
        <f>AVERAGE(H91:H95)</f>
        <v>35.8</v>
      </c>
      <c r="I147" s="87">
        <f>AVERAGE(I91:I95)</f>
        <v>3.55589743589743</v>
      </c>
      <c r="J147" s="40"/>
      <c r="K147" t="s" s="104">
        <v>103</v>
      </c>
      <c r="L147" s="83">
        <f>AVERAGE(L91:L95)</f>
        <v>0.4</v>
      </c>
      <c r="M147" s="83">
        <f>AVERAGE(M91:M95)</f>
        <v>0.8</v>
      </c>
      <c r="N147" s="89">
        <f>AVERAGE(N91:N95)</f>
        <v>2</v>
      </c>
      <c r="O147" s="96"/>
      <c r="P147" s="83"/>
      <c r="Q147" s="83"/>
      <c r="R147" s="84"/>
      <c r="S147" s="83"/>
      <c r="T147" s="83"/>
      <c r="U147" s="84"/>
      <c r="V147" s="83"/>
      <c r="W147" s="97"/>
    </row>
    <row r="148" ht="21.95" customHeight="1">
      <c r="A148" s="105"/>
      <c r="B148" s="83"/>
      <c r="C148" s="83"/>
      <c r="D148" s="87"/>
      <c r="E148" s="40"/>
      <c r="F148" s="106"/>
      <c r="G148" s="84"/>
      <c r="H148" s="83"/>
      <c r="I148" s="87"/>
      <c r="J148" s="40"/>
      <c r="K148" s="106"/>
      <c r="L148" s="84"/>
      <c r="M148" s="83"/>
      <c r="N148" s="89"/>
      <c r="O148" s="96"/>
      <c r="P148" s="83"/>
      <c r="Q148" s="83"/>
      <c r="R148" s="84"/>
      <c r="S148" s="83"/>
      <c r="T148" s="83"/>
      <c r="U148" s="84"/>
      <c r="V148" s="83"/>
      <c r="W148" s="97"/>
    </row>
    <row r="149" ht="21.95" customHeight="1">
      <c r="A149" s="105"/>
      <c r="B149" s="107"/>
      <c r="C149" t="s" s="108">
        <v>105</v>
      </c>
      <c r="D149" s="87"/>
      <c r="E149" s="40"/>
      <c r="F149" s="106"/>
      <c r="G149" s="84"/>
      <c r="H149" s="83"/>
      <c r="I149" s="87"/>
      <c r="J149" s="40"/>
      <c r="K149" s="106"/>
      <c r="L149" s="84"/>
      <c r="M149" s="83"/>
      <c r="N149" s="89"/>
      <c r="O149" s="96"/>
      <c r="P149" s="83"/>
      <c r="Q149" s="83"/>
      <c r="R149" s="84"/>
      <c r="S149" s="83"/>
      <c r="T149" s="83"/>
      <c r="U149" s="84"/>
      <c r="V149" s="83"/>
      <c r="W149" s="97"/>
    </row>
    <row r="150" ht="22.75" customHeight="1">
      <c r="A150" s="109"/>
      <c r="B150" s="110"/>
      <c r="C150" t="s" s="111">
        <v>106</v>
      </c>
      <c r="D150" s="112"/>
      <c r="E150" s="113"/>
      <c r="F150" s="114"/>
      <c r="G150" s="115"/>
      <c r="H150" s="116"/>
      <c r="I150" s="112"/>
      <c r="J150" s="113"/>
      <c r="K150" s="114"/>
      <c r="L150" s="115"/>
      <c r="M150" s="116"/>
      <c r="N150" s="117"/>
      <c r="O150" s="118"/>
      <c r="P150" s="116"/>
      <c r="Q150" s="116"/>
      <c r="R150" s="115"/>
      <c r="S150" s="116"/>
      <c r="T150" s="116"/>
      <c r="U150" s="115"/>
      <c r="V150" s="116"/>
      <c r="W150"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1.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45" customWidth="1"/>
    <col min="2" max="4" width="12.1719" style="245" customWidth="1"/>
    <col min="5" max="5" width="1.35156" style="245" customWidth="1"/>
    <col min="6" max="6" width="10" style="245" customWidth="1"/>
    <col min="7" max="9" width="12.1719" style="245" customWidth="1"/>
    <col min="10" max="10" width="1.35156" style="245" customWidth="1"/>
    <col min="11" max="11" width="10" style="245" customWidth="1"/>
    <col min="12" max="14" width="12.1719" style="245" customWidth="1"/>
    <col min="15" max="15" width="10.8516" style="245" customWidth="1"/>
    <col min="16" max="17" width="6.5" style="245" customWidth="1"/>
    <col min="18" max="18" width="10.8516" style="245" customWidth="1"/>
    <col min="19" max="20" width="6.5" style="245" customWidth="1"/>
    <col min="21" max="21" width="10.8516" style="245" customWidth="1"/>
    <col min="22" max="23" width="6.5" style="245" customWidth="1"/>
    <col min="24" max="16384" width="16.3516" style="245" customWidth="1"/>
  </cols>
  <sheetData>
    <row r="1" ht="64.15" customHeight="1">
      <c r="A1" t="s" s="164">
        <v>39</v>
      </c>
      <c r="B1" t="s" s="27">
        <v>40</v>
      </c>
      <c r="C1" t="s" s="27">
        <v>41</v>
      </c>
      <c r="D1" t="s" s="28">
        <v>42</v>
      </c>
      <c r="E1" s="29"/>
      <c r="F1" t="s" s="30">
        <v>159</v>
      </c>
      <c r="G1" t="s" s="27">
        <v>44</v>
      </c>
      <c r="H1" t="s" s="27">
        <v>45</v>
      </c>
      <c r="I1" t="s" s="28">
        <v>46</v>
      </c>
      <c r="J1" s="29"/>
      <c r="K1" t="s" s="30">
        <v>109</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45</v>
      </c>
      <c r="C3" s="78">
        <v>222.1</v>
      </c>
      <c r="D3" s="79">
        <v>4.93555555555556</v>
      </c>
      <c r="E3" s="40"/>
      <c r="F3" s="145">
        <v>1910</v>
      </c>
      <c r="G3" s="144">
        <v>32</v>
      </c>
      <c r="H3" s="78">
        <v>142.8</v>
      </c>
      <c r="I3" s="79">
        <v>4.4625</v>
      </c>
      <c r="J3" s="40"/>
      <c r="K3" s="145">
        <v>1910</v>
      </c>
      <c r="L3" s="144">
        <v>7</v>
      </c>
      <c r="M3" s="78">
        <v>20.9</v>
      </c>
      <c r="N3" s="81">
        <v>2.98571428571429</v>
      </c>
      <c r="O3" s="146"/>
      <c r="P3" s="147"/>
      <c r="Q3" s="148"/>
      <c r="R3" s="149"/>
      <c r="S3" s="147"/>
      <c r="T3" s="148"/>
      <c r="U3" s="149"/>
      <c r="V3" s="147"/>
      <c r="W3" s="148"/>
    </row>
    <row r="4" ht="21.95" customHeight="1">
      <c r="A4" s="150">
        <v>1911</v>
      </c>
      <c r="B4" s="100">
        <v>53</v>
      </c>
      <c r="C4" s="83">
        <v>268.6</v>
      </c>
      <c r="D4" s="87">
        <v>5.06792452830189</v>
      </c>
      <c r="E4" s="40"/>
      <c r="F4" s="151">
        <v>1911</v>
      </c>
      <c r="G4" s="100">
        <v>28</v>
      </c>
      <c r="H4" s="83">
        <v>114.5</v>
      </c>
      <c r="I4" s="87">
        <v>4.08928571428571</v>
      </c>
      <c r="J4" s="40"/>
      <c r="K4" s="151">
        <v>1911</v>
      </c>
      <c r="L4" s="100">
        <v>8</v>
      </c>
      <c r="M4" s="83">
        <v>21.5</v>
      </c>
      <c r="N4" s="89">
        <v>2.6875</v>
      </c>
      <c r="O4" s="152"/>
      <c r="P4" s="135"/>
      <c r="Q4" s="97"/>
      <c r="R4" s="153"/>
      <c r="S4" s="135"/>
      <c r="T4" s="97"/>
      <c r="U4" s="153"/>
      <c r="V4" s="135"/>
      <c r="W4" s="97"/>
    </row>
    <row r="5" ht="21.95" customHeight="1">
      <c r="A5" s="150">
        <v>1912</v>
      </c>
      <c r="B5" s="100">
        <v>50</v>
      </c>
      <c r="C5" s="83">
        <v>265</v>
      </c>
      <c r="D5" s="87">
        <v>5.3</v>
      </c>
      <c r="E5" s="40"/>
      <c r="F5" s="151">
        <v>1912</v>
      </c>
      <c r="G5" s="100">
        <v>28</v>
      </c>
      <c r="H5" s="83">
        <v>130.2</v>
      </c>
      <c r="I5" s="87">
        <v>4.65</v>
      </c>
      <c r="J5" s="40"/>
      <c r="K5" s="151">
        <v>1912</v>
      </c>
      <c r="L5" s="100">
        <v>2</v>
      </c>
      <c r="M5" s="83">
        <v>6.1</v>
      </c>
      <c r="N5" s="89">
        <v>3.05</v>
      </c>
      <c r="O5" s="152"/>
      <c r="P5" s="135"/>
      <c r="Q5" s="97"/>
      <c r="R5" s="153"/>
      <c r="S5" s="135"/>
      <c r="T5" s="97"/>
      <c r="U5" s="153"/>
      <c r="V5" s="135"/>
      <c r="W5" s="97"/>
    </row>
    <row r="6" ht="21.95" customHeight="1">
      <c r="A6" s="150">
        <v>1913</v>
      </c>
      <c r="B6" s="100">
        <v>63</v>
      </c>
      <c r="C6" s="83">
        <v>314.5</v>
      </c>
      <c r="D6" s="87">
        <v>4.99206349206349</v>
      </c>
      <c r="E6" s="40"/>
      <c r="F6" s="151">
        <v>1913</v>
      </c>
      <c r="G6" s="100">
        <v>41</v>
      </c>
      <c r="H6" s="83">
        <v>175.7</v>
      </c>
      <c r="I6" s="87">
        <v>4.28536585365854</v>
      </c>
      <c r="J6" s="40"/>
      <c r="K6" s="151">
        <v>1913</v>
      </c>
      <c r="L6" s="100">
        <v>9</v>
      </c>
      <c r="M6" s="83">
        <v>23</v>
      </c>
      <c r="N6" s="89">
        <v>2.55555555555556</v>
      </c>
      <c r="O6" s="152"/>
      <c r="P6" s="135"/>
      <c r="Q6" s="97"/>
      <c r="R6" s="153"/>
      <c r="S6" s="135"/>
      <c r="T6" s="97"/>
      <c r="U6" s="153"/>
      <c r="V6" s="135"/>
      <c r="W6" s="97"/>
    </row>
    <row r="7" ht="21.95" customHeight="1">
      <c r="A7" s="150">
        <v>1914</v>
      </c>
      <c r="B7" s="100">
        <v>54</v>
      </c>
      <c r="C7" s="83">
        <v>251.3</v>
      </c>
      <c r="D7" s="87">
        <v>4.6537037037037</v>
      </c>
      <c r="E7" s="40"/>
      <c r="F7" s="151">
        <v>1914</v>
      </c>
      <c r="G7" s="100">
        <v>35</v>
      </c>
      <c r="H7" s="83">
        <v>133.4</v>
      </c>
      <c r="I7" s="87">
        <v>3.81142857142857</v>
      </c>
      <c r="J7" s="40"/>
      <c r="K7" s="151">
        <v>1914</v>
      </c>
      <c r="L7" s="100">
        <v>12</v>
      </c>
      <c r="M7" s="83">
        <v>29</v>
      </c>
      <c r="N7" s="89">
        <v>2.41666666666667</v>
      </c>
      <c r="O7" s="152"/>
      <c r="P7" s="135"/>
      <c r="Q7" s="97"/>
      <c r="R7" s="153"/>
      <c r="S7" s="135"/>
      <c r="T7" s="97"/>
      <c r="U7" s="153"/>
      <c r="V7" s="135"/>
      <c r="W7" s="97"/>
    </row>
    <row r="8" ht="21.95" customHeight="1">
      <c r="A8" s="150">
        <v>1915</v>
      </c>
      <c r="B8" s="100">
        <v>42</v>
      </c>
      <c r="C8" s="83">
        <v>219.7</v>
      </c>
      <c r="D8" s="87">
        <v>5.23095238095238</v>
      </c>
      <c r="E8" s="40"/>
      <c r="F8" s="151">
        <v>1915</v>
      </c>
      <c r="G8" s="100">
        <v>22</v>
      </c>
      <c r="H8" s="83">
        <v>92.7</v>
      </c>
      <c r="I8" s="87">
        <v>4.21363636363636</v>
      </c>
      <c r="J8" s="40"/>
      <c r="K8" s="151">
        <v>1915</v>
      </c>
      <c r="L8" s="100">
        <v>6</v>
      </c>
      <c r="M8" s="83">
        <v>17.3</v>
      </c>
      <c r="N8" s="89">
        <v>2.88333333333333</v>
      </c>
      <c r="O8" s="152"/>
      <c r="P8" s="135"/>
      <c r="Q8" s="97"/>
      <c r="R8" s="153"/>
      <c r="S8" s="135"/>
      <c r="T8" s="97"/>
      <c r="U8" s="153"/>
      <c r="V8" s="135"/>
      <c r="W8" s="97"/>
    </row>
    <row r="9" ht="21.95" customHeight="1">
      <c r="A9" s="150">
        <v>1916</v>
      </c>
      <c r="B9" s="100">
        <v>57</v>
      </c>
      <c r="C9" s="83">
        <v>283</v>
      </c>
      <c r="D9" s="87">
        <v>4.96491228070175</v>
      </c>
      <c r="E9" s="40"/>
      <c r="F9" s="151">
        <v>1916</v>
      </c>
      <c r="G9" s="100">
        <v>35</v>
      </c>
      <c r="H9" s="83">
        <v>147</v>
      </c>
      <c r="I9" s="87">
        <v>4.2</v>
      </c>
      <c r="J9" s="40"/>
      <c r="K9" s="151">
        <v>1916</v>
      </c>
      <c r="L9" s="100">
        <v>8</v>
      </c>
      <c r="M9" s="83">
        <v>22.9</v>
      </c>
      <c r="N9" s="89">
        <v>2.8625</v>
      </c>
      <c r="O9" s="152"/>
      <c r="P9" s="135"/>
      <c r="Q9" s="97"/>
      <c r="R9" s="153"/>
      <c r="S9" s="135"/>
      <c r="T9" s="97"/>
      <c r="U9" s="153"/>
      <c r="V9" s="135"/>
      <c r="W9" s="97"/>
    </row>
    <row r="10" ht="21.95" customHeight="1">
      <c r="A10" s="150">
        <v>1917</v>
      </c>
      <c r="B10" s="100">
        <v>61</v>
      </c>
      <c r="C10" s="83">
        <v>305.1</v>
      </c>
      <c r="D10" s="87">
        <v>5.0016393442623</v>
      </c>
      <c r="E10" s="40"/>
      <c r="F10" s="151">
        <v>1917</v>
      </c>
      <c r="G10" s="100">
        <v>37</v>
      </c>
      <c r="H10" s="83">
        <v>157.1</v>
      </c>
      <c r="I10" s="87">
        <v>4.24594594594595</v>
      </c>
      <c r="J10" s="40"/>
      <c r="K10" s="151">
        <v>1917</v>
      </c>
      <c r="L10" s="100">
        <v>10</v>
      </c>
      <c r="M10" s="83">
        <v>26.1</v>
      </c>
      <c r="N10" s="89">
        <v>2.61</v>
      </c>
      <c r="O10" s="152"/>
      <c r="P10" s="135"/>
      <c r="Q10" s="97"/>
      <c r="R10" s="153"/>
      <c r="S10" s="135"/>
      <c r="T10" s="97"/>
      <c r="U10" s="153"/>
      <c r="V10" s="135"/>
      <c r="W10" s="97"/>
    </row>
    <row r="11" ht="21.95" customHeight="1">
      <c r="A11" s="150">
        <v>1918</v>
      </c>
      <c r="B11" s="100">
        <v>52</v>
      </c>
      <c r="C11" s="83">
        <v>265.6</v>
      </c>
      <c r="D11" s="87">
        <v>5.10769230769231</v>
      </c>
      <c r="E11" s="40"/>
      <c r="F11" s="151">
        <v>1918</v>
      </c>
      <c r="G11" s="100">
        <v>31</v>
      </c>
      <c r="H11" s="83">
        <v>137.2</v>
      </c>
      <c r="I11" s="87">
        <v>4.4258064516129</v>
      </c>
      <c r="J11" s="40"/>
      <c r="K11" s="151">
        <v>1918</v>
      </c>
      <c r="L11" s="100">
        <v>6</v>
      </c>
      <c r="M11" s="83">
        <v>17.1</v>
      </c>
      <c r="N11" s="89">
        <v>2.85</v>
      </c>
      <c r="O11" s="152"/>
      <c r="P11" s="135"/>
      <c r="Q11" s="97"/>
      <c r="R11" s="153"/>
      <c r="S11" s="135"/>
      <c r="T11" s="97"/>
      <c r="U11" s="153"/>
      <c r="V11" s="135"/>
      <c r="W11" s="97"/>
    </row>
    <row r="12" ht="21.95" customHeight="1">
      <c r="A12" s="150">
        <v>1919</v>
      </c>
      <c r="B12" s="100">
        <v>52</v>
      </c>
      <c r="C12" s="83">
        <v>267.7</v>
      </c>
      <c r="D12" s="87">
        <v>5.14807692307692</v>
      </c>
      <c r="E12" s="40"/>
      <c r="F12" s="151">
        <v>1919</v>
      </c>
      <c r="G12" s="100">
        <v>28</v>
      </c>
      <c r="H12" s="83">
        <v>117.8</v>
      </c>
      <c r="I12" s="87">
        <v>4.20714285714286</v>
      </c>
      <c r="J12" s="40"/>
      <c r="K12" s="151">
        <v>1919</v>
      </c>
      <c r="L12" s="100">
        <v>7</v>
      </c>
      <c r="M12" s="83">
        <v>21.1</v>
      </c>
      <c r="N12" s="89">
        <v>3.01428571428571</v>
      </c>
      <c r="O12" s="152"/>
      <c r="P12" s="135"/>
      <c r="Q12" s="97"/>
      <c r="R12" s="153"/>
      <c r="S12" s="135"/>
      <c r="T12" s="97"/>
      <c r="U12" s="153"/>
      <c r="V12" s="135"/>
      <c r="W12" s="97"/>
    </row>
    <row r="13" ht="21.95" customHeight="1">
      <c r="A13" s="150">
        <v>1920</v>
      </c>
      <c r="B13" s="100">
        <v>53</v>
      </c>
      <c r="C13" s="83">
        <v>281.7</v>
      </c>
      <c r="D13" s="87">
        <v>5.31509433962264</v>
      </c>
      <c r="E13" s="40"/>
      <c r="F13" s="151">
        <v>1920</v>
      </c>
      <c r="G13" s="100">
        <v>27</v>
      </c>
      <c r="H13" s="83">
        <v>121.7</v>
      </c>
      <c r="I13" s="87">
        <v>4.50740740740741</v>
      </c>
      <c r="J13" s="40"/>
      <c r="K13" s="151">
        <v>1920</v>
      </c>
      <c r="L13" s="100">
        <v>4</v>
      </c>
      <c r="M13" s="83">
        <v>12.1</v>
      </c>
      <c r="N13" s="89">
        <v>3.025</v>
      </c>
      <c r="O13" s="152"/>
      <c r="P13" s="135"/>
      <c r="Q13" s="97"/>
      <c r="R13" s="153"/>
      <c r="S13" s="135"/>
      <c r="T13" s="97"/>
      <c r="U13" s="153"/>
      <c r="V13" s="135"/>
      <c r="W13" s="97"/>
    </row>
    <row r="14" ht="21.95" customHeight="1">
      <c r="A14" s="150">
        <v>1921</v>
      </c>
      <c r="B14" s="100">
        <v>30</v>
      </c>
      <c r="C14" s="83">
        <v>177.5</v>
      </c>
      <c r="D14" s="87">
        <v>5.91666666666667</v>
      </c>
      <c r="E14" s="40"/>
      <c r="F14" s="151">
        <v>1921</v>
      </c>
      <c r="G14" s="100">
        <v>12</v>
      </c>
      <c r="H14" s="83">
        <v>62.4</v>
      </c>
      <c r="I14" s="87">
        <v>5.2</v>
      </c>
      <c r="J14" s="40"/>
      <c r="K14" s="151">
        <v>1921</v>
      </c>
      <c r="L14" s="100">
        <v>0</v>
      </c>
      <c r="M14" s="83">
        <v>0</v>
      </c>
      <c r="N14" s="89"/>
      <c r="O14" s="152"/>
      <c r="P14" s="135"/>
      <c r="Q14" s="97"/>
      <c r="R14" s="153"/>
      <c r="S14" s="135"/>
      <c r="T14" s="97"/>
      <c r="U14" s="153"/>
      <c r="V14" s="135"/>
      <c r="W14" s="97"/>
    </row>
    <row r="15" ht="21.95" customHeight="1">
      <c r="A15" s="150">
        <v>1922</v>
      </c>
      <c r="B15" s="100">
        <v>59</v>
      </c>
      <c r="C15" s="83">
        <v>299.1</v>
      </c>
      <c r="D15" s="87">
        <v>5.06949152542373</v>
      </c>
      <c r="E15" s="40"/>
      <c r="F15" s="151">
        <v>1922</v>
      </c>
      <c r="G15" s="100">
        <v>34</v>
      </c>
      <c r="H15" s="83">
        <v>141</v>
      </c>
      <c r="I15" s="87">
        <v>4.14705882352941</v>
      </c>
      <c r="J15" s="40"/>
      <c r="K15" s="151">
        <v>1922</v>
      </c>
      <c r="L15" s="100">
        <v>9</v>
      </c>
      <c r="M15" s="83">
        <v>21.7</v>
      </c>
      <c r="N15" s="89">
        <v>2.41111111111111</v>
      </c>
      <c r="O15" s="152"/>
      <c r="P15" s="135"/>
      <c r="Q15" s="97"/>
      <c r="R15" s="153"/>
      <c r="S15" s="135"/>
      <c r="T15" s="97"/>
      <c r="U15" s="153"/>
      <c r="V15" s="135"/>
      <c r="W15" s="97"/>
    </row>
    <row r="16" ht="21.95" customHeight="1">
      <c r="A16" s="150">
        <v>1923</v>
      </c>
      <c r="B16" s="100">
        <v>57</v>
      </c>
      <c r="C16" s="83">
        <v>294.5</v>
      </c>
      <c r="D16" s="87">
        <v>5.16666666666667</v>
      </c>
      <c r="E16" s="40"/>
      <c r="F16" s="151">
        <v>1923</v>
      </c>
      <c r="G16" s="100">
        <v>35</v>
      </c>
      <c r="H16" s="83">
        <v>151.9</v>
      </c>
      <c r="I16" s="87">
        <v>4.34</v>
      </c>
      <c r="J16" s="40"/>
      <c r="K16" s="151">
        <v>1923</v>
      </c>
      <c r="L16" s="100">
        <v>8</v>
      </c>
      <c r="M16" s="83">
        <v>16.7</v>
      </c>
      <c r="N16" s="89">
        <v>2.0875</v>
      </c>
      <c r="O16" s="152"/>
      <c r="P16" s="135"/>
      <c r="Q16" s="97"/>
      <c r="R16" s="153"/>
      <c r="S16" s="135"/>
      <c r="T16" s="97"/>
      <c r="U16" s="153"/>
      <c r="V16" s="135"/>
      <c r="W16" s="97"/>
    </row>
    <row r="17" ht="21.95" customHeight="1">
      <c r="A17" s="150">
        <v>1924</v>
      </c>
      <c r="B17" s="100">
        <v>79</v>
      </c>
      <c r="C17" s="83">
        <v>404.9</v>
      </c>
      <c r="D17" s="87">
        <v>5.1253164556962</v>
      </c>
      <c r="E17" s="40"/>
      <c r="F17" s="151">
        <v>1924</v>
      </c>
      <c r="G17" s="100">
        <v>51</v>
      </c>
      <c r="H17" s="83">
        <v>226.9</v>
      </c>
      <c r="I17" s="87">
        <v>4.44901960784314</v>
      </c>
      <c r="J17" s="40"/>
      <c r="K17" s="151">
        <v>1924</v>
      </c>
      <c r="L17" s="100">
        <v>12</v>
      </c>
      <c r="M17" s="83">
        <v>34.8</v>
      </c>
      <c r="N17" s="89">
        <v>2.9</v>
      </c>
      <c r="O17" s="152"/>
      <c r="P17" s="135"/>
      <c r="Q17" s="97"/>
      <c r="R17" s="153"/>
      <c r="S17" s="135"/>
      <c r="T17" s="97"/>
      <c r="U17" s="153"/>
      <c r="V17" s="135"/>
      <c r="W17" s="97"/>
    </row>
    <row r="18" ht="21.95" customHeight="1">
      <c r="A18" s="150">
        <v>1925</v>
      </c>
      <c r="B18" s="100">
        <v>63</v>
      </c>
      <c r="C18" s="83">
        <v>331.3</v>
      </c>
      <c r="D18" s="87">
        <v>5.25873015873016</v>
      </c>
      <c r="E18" s="40"/>
      <c r="F18" s="151">
        <v>1925</v>
      </c>
      <c r="G18" s="100">
        <v>32</v>
      </c>
      <c r="H18" s="83">
        <v>134.4</v>
      </c>
      <c r="I18" s="87">
        <v>4.2</v>
      </c>
      <c r="J18" s="40"/>
      <c r="K18" s="151">
        <v>1925</v>
      </c>
      <c r="L18" s="100">
        <v>10</v>
      </c>
      <c r="M18" s="83">
        <v>26.6</v>
      </c>
      <c r="N18" s="89">
        <v>2.66</v>
      </c>
      <c r="O18" s="152"/>
      <c r="P18" s="135"/>
      <c r="Q18" s="97"/>
      <c r="R18" s="153"/>
      <c r="S18" s="135"/>
      <c r="T18" s="97"/>
      <c r="U18" s="153"/>
      <c r="V18" s="135"/>
      <c r="W18" s="97"/>
    </row>
    <row r="19" ht="21.95" customHeight="1">
      <c r="A19" s="150">
        <v>1926</v>
      </c>
      <c r="B19" s="100">
        <v>59</v>
      </c>
      <c r="C19" s="83">
        <v>317</v>
      </c>
      <c r="D19" s="87">
        <v>5.3728813559322</v>
      </c>
      <c r="E19" s="40"/>
      <c r="F19" s="151">
        <v>1926</v>
      </c>
      <c r="G19" s="100">
        <v>28</v>
      </c>
      <c r="H19" s="83">
        <v>115.9</v>
      </c>
      <c r="I19" s="87">
        <v>4.13928571428571</v>
      </c>
      <c r="J19" s="40"/>
      <c r="K19" s="151">
        <v>1926</v>
      </c>
      <c r="L19" s="100">
        <v>10</v>
      </c>
      <c r="M19" s="83">
        <v>26.6</v>
      </c>
      <c r="N19" s="89">
        <v>2.66</v>
      </c>
      <c r="O19" s="152"/>
      <c r="P19" s="135"/>
      <c r="Q19" s="97"/>
      <c r="R19" s="153"/>
      <c r="S19" s="135"/>
      <c r="T19" s="97"/>
      <c r="U19" s="153"/>
      <c r="V19" s="135"/>
      <c r="W19" s="97"/>
    </row>
    <row r="20" ht="21.95" customHeight="1">
      <c r="A20" s="150">
        <v>1927</v>
      </c>
      <c r="B20" s="100">
        <v>54</v>
      </c>
      <c r="C20" s="83">
        <v>272.9</v>
      </c>
      <c r="D20" s="87">
        <v>5.0537037037037</v>
      </c>
      <c r="E20" s="40"/>
      <c r="F20" s="151">
        <v>1927</v>
      </c>
      <c r="G20" s="100">
        <v>37</v>
      </c>
      <c r="H20" s="83">
        <v>163.4</v>
      </c>
      <c r="I20" s="87">
        <v>4.41621621621622</v>
      </c>
      <c r="J20" s="40"/>
      <c r="K20" s="151">
        <v>1927</v>
      </c>
      <c r="L20" s="100">
        <v>7</v>
      </c>
      <c r="M20" s="83">
        <v>19.4</v>
      </c>
      <c r="N20" s="89">
        <v>2.77142857142857</v>
      </c>
      <c r="O20" s="152"/>
      <c r="P20" s="135"/>
      <c r="Q20" s="97"/>
      <c r="R20" s="153"/>
      <c r="S20" s="135"/>
      <c r="T20" s="97"/>
      <c r="U20" s="153"/>
      <c r="V20" s="135"/>
      <c r="W20" s="97"/>
    </row>
    <row r="21" ht="21.95" customHeight="1">
      <c r="A21" s="150">
        <v>1928</v>
      </c>
      <c r="B21" s="100">
        <v>59</v>
      </c>
      <c r="C21" s="83">
        <v>317.5</v>
      </c>
      <c r="D21" s="87">
        <v>5.38135593220339</v>
      </c>
      <c r="E21" s="40"/>
      <c r="F21" s="151">
        <v>1928</v>
      </c>
      <c r="G21" s="100">
        <v>35</v>
      </c>
      <c r="H21" s="83">
        <v>162.9</v>
      </c>
      <c r="I21" s="87">
        <v>4.65428571428571</v>
      </c>
      <c r="J21" s="40"/>
      <c r="K21" s="151">
        <v>1928</v>
      </c>
      <c r="L21" s="100">
        <v>4</v>
      </c>
      <c r="M21" s="83">
        <v>12.1</v>
      </c>
      <c r="N21" s="89">
        <v>3.025</v>
      </c>
      <c r="O21" s="152"/>
      <c r="P21" s="135"/>
      <c r="Q21" s="97"/>
      <c r="R21" s="153"/>
      <c r="S21" s="135"/>
      <c r="T21" s="97"/>
      <c r="U21" s="153"/>
      <c r="V21" s="135"/>
      <c r="W21" s="97"/>
    </row>
    <row r="22" ht="21.95" customHeight="1">
      <c r="A22" s="150">
        <v>1929</v>
      </c>
      <c r="B22" s="100">
        <v>61</v>
      </c>
      <c r="C22" s="83">
        <v>297.1</v>
      </c>
      <c r="D22" s="87">
        <v>4.87049180327869</v>
      </c>
      <c r="E22" s="40"/>
      <c r="F22" s="151">
        <v>1929</v>
      </c>
      <c r="G22" s="100">
        <v>39</v>
      </c>
      <c r="H22" s="83">
        <v>159.1</v>
      </c>
      <c r="I22" s="87">
        <v>4.07948717948718</v>
      </c>
      <c r="J22" s="40"/>
      <c r="K22" s="151">
        <v>1929</v>
      </c>
      <c r="L22" s="100">
        <v>9</v>
      </c>
      <c r="M22" s="83">
        <v>22.5</v>
      </c>
      <c r="N22" s="89">
        <v>2.5</v>
      </c>
      <c r="O22" s="152"/>
      <c r="P22" s="135"/>
      <c r="Q22" s="97"/>
      <c r="R22" s="153"/>
      <c r="S22" s="135"/>
      <c r="T22" s="97"/>
      <c r="U22" s="153"/>
      <c r="V22" s="135"/>
      <c r="W22" s="97"/>
    </row>
    <row r="23" ht="21.95" customHeight="1">
      <c r="A23" s="150">
        <v>1930</v>
      </c>
      <c r="B23" s="100">
        <v>42</v>
      </c>
      <c r="C23" s="83">
        <v>221.5</v>
      </c>
      <c r="D23" s="87">
        <v>5.27380952380952</v>
      </c>
      <c r="E23" s="40"/>
      <c r="F23" s="151">
        <v>1930</v>
      </c>
      <c r="G23" s="100">
        <v>20</v>
      </c>
      <c r="H23" s="83">
        <v>82.7</v>
      </c>
      <c r="I23" s="87">
        <v>4.135</v>
      </c>
      <c r="J23" s="40"/>
      <c r="K23" s="151">
        <v>1930</v>
      </c>
      <c r="L23" s="100">
        <v>4</v>
      </c>
      <c r="M23" s="83">
        <v>11.7</v>
      </c>
      <c r="N23" s="89">
        <v>2.925</v>
      </c>
      <c r="O23" s="152"/>
      <c r="P23" s="135"/>
      <c r="Q23" s="97"/>
      <c r="R23" s="153"/>
      <c r="S23" s="135"/>
      <c r="T23" s="97"/>
      <c r="U23" s="153"/>
      <c r="V23" s="135"/>
      <c r="W23" s="97"/>
    </row>
    <row r="24" ht="21.95" customHeight="1">
      <c r="A24" s="150">
        <v>1931</v>
      </c>
      <c r="B24" s="100">
        <v>55</v>
      </c>
      <c r="C24" s="83">
        <v>271.2</v>
      </c>
      <c r="D24" s="87">
        <v>4.93090909090909</v>
      </c>
      <c r="E24" s="40"/>
      <c r="F24" s="151">
        <v>1931</v>
      </c>
      <c r="G24" s="100">
        <v>32</v>
      </c>
      <c r="H24" s="83">
        <v>129.6</v>
      </c>
      <c r="I24" s="87">
        <v>4.05</v>
      </c>
      <c r="J24" s="40"/>
      <c r="K24" s="151">
        <v>1931</v>
      </c>
      <c r="L24" s="100">
        <v>9</v>
      </c>
      <c r="M24" s="83">
        <v>20.7</v>
      </c>
      <c r="N24" s="89">
        <v>2.3</v>
      </c>
      <c r="O24" s="152"/>
      <c r="P24" s="135"/>
      <c r="Q24" s="97"/>
      <c r="R24" s="153"/>
      <c r="S24" s="135"/>
      <c r="T24" s="97"/>
      <c r="U24" s="153"/>
      <c r="V24" s="135"/>
      <c r="W24" s="97"/>
    </row>
    <row r="25" ht="21.95" customHeight="1">
      <c r="A25" s="150">
        <v>1932</v>
      </c>
      <c r="B25" s="100">
        <v>52</v>
      </c>
      <c r="C25" s="83">
        <v>265.2</v>
      </c>
      <c r="D25" s="87">
        <v>5.1</v>
      </c>
      <c r="E25" s="40"/>
      <c r="F25" s="151">
        <v>1932</v>
      </c>
      <c r="G25" s="100">
        <v>33</v>
      </c>
      <c r="H25" s="83">
        <v>150.5</v>
      </c>
      <c r="I25" s="87">
        <v>4.56060606060606</v>
      </c>
      <c r="J25" s="40"/>
      <c r="K25" s="151">
        <v>1932</v>
      </c>
      <c r="L25" s="100">
        <v>4</v>
      </c>
      <c r="M25" s="83">
        <v>9.699999999999999</v>
      </c>
      <c r="N25" s="89">
        <v>2.425</v>
      </c>
      <c r="O25" s="152"/>
      <c r="P25" s="135"/>
      <c r="Q25" s="97"/>
      <c r="R25" s="153"/>
      <c r="S25" s="135"/>
      <c r="T25" s="97"/>
      <c r="U25" s="153"/>
      <c r="V25" s="135"/>
      <c r="W25" s="97"/>
    </row>
    <row r="26" ht="21.95" customHeight="1">
      <c r="A26" s="150">
        <v>1933</v>
      </c>
      <c r="B26" s="100">
        <v>48</v>
      </c>
      <c r="C26" s="83">
        <v>232.9</v>
      </c>
      <c r="D26" s="87">
        <v>4.85208333333333</v>
      </c>
      <c r="E26" s="40"/>
      <c r="F26" s="151">
        <v>1933</v>
      </c>
      <c r="G26" s="100">
        <v>27</v>
      </c>
      <c r="H26" s="83">
        <v>102.5</v>
      </c>
      <c r="I26" s="87">
        <v>3.7962962962963</v>
      </c>
      <c r="J26" s="40"/>
      <c r="K26" s="151">
        <v>1933</v>
      </c>
      <c r="L26" s="100">
        <v>9</v>
      </c>
      <c r="M26" s="83">
        <v>17.4</v>
      </c>
      <c r="N26" s="89">
        <v>1.93333333333333</v>
      </c>
      <c r="O26" s="152"/>
      <c r="P26" s="135"/>
      <c r="Q26" s="97"/>
      <c r="R26" s="153"/>
      <c r="S26" s="135"/>
      <c r="T26" s="97"/>
      <c r="U26" s="153"/>
      <c r="V26" s="135"/>
      <c r="W26" s="97"/>
    </row>
    <row r="27" ht="21.95" customHeight="1">
      <c r="A27" s="150">
        <v>1934</v>
      </c>
      <c r="B27" s="100">
        <v>41</v>
      </c>
      <c r="C27" s="83">
        <v>209.9</v>
      </c>
      <c r="D27" s="87">
        <v>5.11951219512195</v>
      </c>
      <c r="E27" s="40"/>
      <c r="F27" s="151">
        <v>1934</v>
      </c>
      <c r="G27" s="100">
        <v>24</v>
      </c>
      <c r="H27" s="83">
        <v>104.6</v>
      </c>
      <c r="I27" s="87">
        <v>4.35833333333333</v>
      </c>
      <c r="J27" s="40"/>
      <c r="K27" s="151">
        <v>1934</v>
      </c>
      <c r="L27" s="100">
        <v>3</v>
      </c>
      <c r="M27" s="83">
        <v>7.5</v>
      </c>
      <c r="N27" s="89">
        <v>2.5</v>
      </c>
      <c r="O27" s="152"/>
      <c r="P27" s="135"/>
      <c r="Q27" s="97"/>
      <c r="R27" s="153"/>
      <c r="S27" s="135"/>
      <c r="T27" s="97"/>
      <c r="U27" s="153"/>
      <c r="V27" s="135"/>
      <c r="W27" s="97"/>
    </row>
    <row r="28" ht="21.95" customHeight="1">
      <c r="A28" s="150">
        <v>1935</v>
      </c>
      <c r="B28" s="100">
        <v>55</v>
      </c>
      <c r="C28" s="83">
        <v>276.1</v>
      </c>
      <c r="D28" s="87">
        <v>5.02</v>
      </c>
      <c r="E28" s="40"/>
      <c r="F28" s="151">
        <v>1935</v>
      </c>
      <c r="G28" s="100">
        <v>39</v>
      </c>
      <c r="H28" s="83">
        <v>176.4</v>
      </c>
      <c r="I28" s="87">
        <v>4.52307692307692</v>
      </c>
      <c r="J28" s="40"/>
      <c r="K28" s="151">
        <v>1935</v>
      </c>
      <c r="L28" s="100">
        <v>4</v>
      </c>
      <c r="M28" s="83">
        <v>8.699999999999999</v>
      </c>
      <c r="N28" s="89">
        <v>2.175</v>
      </c>
      <c r="O28" s="152"/>
      <c r="P28" s="135"/>
      <c r="Q28" s="97"/>
      <c r="R28" s="153"/>
      <c r="S28" s="135"/>
      <c r="T28" s="97"/>
      <c r="U28" s="153"/>
      <c r="V28" s="135"/>
      <c r="W28" s="97"/>
    </row>
    <row r="29" ht="21.95" customHeight="1">
      <c r="A29" s="150">
        <v>1936</v>
      </c>
      <c r="B29" s="100">
        <v>61</v>
      </c>
      <c r="C29" s="83">
        <v>299.9</v>
      </c>
      <c r="D29" s="87">
        <v>4.91639344262295</v>
      </c>
      <c r="E29" s="40"/>
      <c r="F29" s="151">
        <v>1936</v>
      </c>
      <c r="G29" s="100">
        <v>34</v>
      </c>
      <c r="H29" s="83">
        <v>135.3</v>
      </c>
      <c r="I29" s="87">
        <v>3.97941176470588</v>
      </c>
      <c r="J29" s="40"/>
      <c r="K29" s="151">
        <v>1936</v>
      </c>
      <c r="L29" s="100">
        <v>8</v>
      </c>
      <c r="M29" s="83">
        <v>14.2</v>
      </c>
      <c r="N29" s="89">
        <v>1.775</v>
      </c>
      <c r="O29" s="152"/>
      <c r="P29" s="135"/>
      <c r="Q29" s="97"/>
      <c r="R29" s="153"/>
      <c r="S29" s="135"/>
      <c r="T29" s="97"/>
      <c r="U29" s="153"/>
      <c r="V29" s="135"/>
      <c r="W29" s="97"/>
    </row>
    <row r="30" ht="21.95" customHeight="1">
      <c r="A30" s="150">
        <v>1937</v>
      </c>
      <c r="B30" s="100">
        <v>52</v>
      </c>
      <c r="C30" s="83">
        <v>268.7</v>
      </c>
      <c r="D30" s="87">
        <v>5.16730769230769</v>
      </c>
      <c r="E30" s="40"/>
      <c r="F30" s="151">
        <v>1937</v>
      </c>
      <c r="G30" s="100">
        <v>28</v>
      </c>
      <c r="H30" s="83">
        <v>118.5</v>
      </c>
      <c r="I30" s="87">
        <v>4.23214285714286</v>
      </c>
      <c r="J30" s="40"/>
      <c r="K30" s="151">
        <v>1937</v>
      </c>
      <c r="L30" s="100">
        <v>6</v>
      </c>
      <c r="M30" s="83">
        <v>17.1</v>
      </c>
      <c r="N30" s="89">
        <v>2.85</v>
      </c>
      <c r="O30" s="152"/>
      <c r="P30" s="135"/>
      <c r="Q30" s="97"/>
      <c r="R30" s="153"/>
      <c r="S30" s="135"/>
      <c r="T30" s="97"/>
      <c r="U30" s="153"/>
      <c r="V30" s="135"/>
      <c r="W30" s="97"/>
    </row>
    <row r="31" ht="21.95" customHeight="1">
      <c r="A31" s="150">
        <v>1938</v>
      </c>
      <c r="B31" s="100">
        <v>48</v>
      </c>
      <c r="C31" s="83">
        <v>251.7</v>
      </c>
      <c r="D31" s="87">
        <v>5.24375</v>
      </c>
      <c r="E31" s="40"/>
      <c r="F31" s="151">
        <v>1938</v>
      </c>
      <c r="G31" s="100">
        <v>31</v>
      </c>
      <c r="H31" s="83">
        <v>143.7</v>
      </c>
      <c r="I31" s="87">
        <v>4.63548387096774</v>
      </c>
      <c r="J31" s="40"/>
      <c r="K31" s="151">
        <v>1938</v>
      </c>
      <c r="L31" s="100">
        <v>3</v>
      </c>
      <c r="M31" s="83">
        <v>9.300000000000001</v>
      </c>
      <c r="N31" s="89">
        <v>3.1</v>
      </c>
      <c r="O31" s="152"/>
      <c r="P31" s="135"/>
      <c r="Q31" s="97"/>
      <c r="R31" s="153"/>
      <c r="S31" s="135"/>
      <c r="T31" s="97"/>
      <c r="U31" s="153"/>
      <c r="V31" s="135"/>
      <c r="W31" s="97"/>
    </row>
    <row r="32" ht="21.95" customHeight="1">
      <c r="A32" s="150">
        <v>1939</v>
      </c>
      <c r="B32" s="100">
        <v>49</v>
      </c>
      <c r="C32" s="83">
        <v>252.4</v>
      </c>
      <c r="D32" s="87">
        <v>5.15102040816327</v>
      </c>
      <c r="E32" s="40"/>
      <c r="F32" s="151">
        <v>1939</v>
      </c>
      <c r="G32" s="100">
        <v>30</v>
      </c>
      <c r="H32" s="83">
        <v>129.5</v>
      </c>
      <c r="I32" s="87">
        <v>4.31666666666667</v>
      </c>
      <c r="J32" s="40"/>
      <c r="K32" s="151">
        <v>1939</v>
      </c>
      <c r="L32" s="100">
        <v>5</v>
      </c>
      <c r="M32" s="83">
        <v>11.8</v>
      </c>
      <c r="N32" s="89">
        <v>2.36</v>
      </c>
      <c r="O32" s="152"/>
      <c r="P32" s="135"/>
      <c r="Q32" s="97"/>
      <c r="R32" s="153"/>
      <c r="S32" s="135"/>
      <c r="T32" s="97"/>
      <c r="U32" s="153"/>
      <c r="V32" s="135"/>
      <c r="W32" s="97"/>
    </row>
    <row r="33" ht="21.95" customHeight="1">
      <c r="A33" s="150">
        <v>1940</v>
      </c>
      <c r="B33" s="100">
        <v>54</v>
      </c>
      <c r="C33" s="83">
        <v>279.4</v>
      </c>
      <c r="D33" s="87">
        <v>5.17407407407407</v>
      </c>
      <c r="E33" s="40"/>
      <c r="F33" s="151">
        <v>1940</v>
      </c>
      <c r="G33" s="100">
        <v>30</v>
      </c>
      <c r="H33" s="83">
        <v>126</v>
      </c>
      <c r="I33" s="87">
        <v>4.2</v>
      </c>
      <c r="J33" s="40"/>
      <c r="K33" s="151">
        <v>1940</v>
      </c>
      <c r="L33" s="100">
        <v>9</v>
      </c>
      <c r="M33" s="83">
        <v>25.5</v>
      </c>
      <c r="N33" s="89">
        <v>2.83333333333333</v>
      </c>
      <c r="O33" s="152"/>
      <c r="P33" s="135"/>
      <c r="Q33" s="97"/>
      <c r="R33" s="153"/>
      <c r="S33" s="135"/>
      <c r="T33" s="97"/>
      <c r="U33" s="153"/>
      <c r="V33" s="135"/>
      <c r="W33" s="97"/>
    </row>
    <row r="34" ht="21.95" customHeight="1">
      <c r="A34" s="150">
        <v>1941</v>
      </c>
      <c r="B34" s="100">
        <v>54</v>
      </c>
      <c r="C34" s="83">
        <v>268.5</v>
      </c>
      <c r="D34" s="87">
        <v>4.97222222222222</v>
      </c>
      <c r="E34" s="40"/>
      <c r="F34" s="151">
        <v>1941</v>
      </c>
      <c r="G34" s="100">
        <v>32</v>
      </c>
      <c r="H34" s="83">
        <v>130</v>
      </c>
      <c r="I34" s="87">
        <v>4.0625</v>
      </c>
      <c r="J34" s="40"/>
      <c r="K34" s="151">
        <v>1941</v>
      </c>
      <c r="L34" s="100">
        <v>8</v>
      </c>
      <c r="M34" s="83">
        <v>17.1</v>
      </c>
      <c r="N34" s="89">
        <v>2.1375</v>
      </c>
      <c r="O34" s="152"/>
      <c r="P34" s="135"/>
      <c r="Q34" s="97"/>
      <c r="R34" s="153"/>
      <c r="S34" s="135"/>
      <c r="T34" s="97"/>
      <c r="U34" s="153"/>
      <c r="V34" s="135"/>
      <c r="W34" s="97"/>
    </row>
    <row r="35" ht="21.95" customHeight="1">
      <c r="A35" s="150">
        <v>1942</v>
      </c>
      <c r="B35" s="100">
        <v>65</v>
      </c>
      <c r="C35" s="83">
        <v>318.6</v>
      </c>
      <c r="D35" s="87">
        <v>4.90153846153846</v>
      </c>
      <c r="E35" s="40"/>
      <c r="F35" s="151">
        <v>1942</v>
      </c>
      <c r="G35" s="100">
        <v>43</v>
      </c>
      <c r="H35" s="83">
        <v>181.7</v>
      </c>
      <c r="I35" s="87">
        <v>4.22558139534884</v>
      </c>
      <c r="J35" s="40"/>
      <c r="K35" s="151">
        <v>1942</v>
      </c>
      <c r="L35" s="100">
        <v>10</v>
      </c>
      <c r="M35" s="83">
        <v>23.2</v>
      </c>
      <c r="N35" s="89">
        <v>2.32</v>
      </c>
      <c r="O35" s="152"/>
      <c r="P35" s="135"/>
      <c r="Q35" s="97"/>
      <c r="R35" s="153"/>
      <c r="S35" s="135"/>
      <c r="T35" s="97"/>
      <c r="U35" s="153"/>
      <c r="V35" s="135"/>
      <c r="W35" s="97"/>
    </row>
    <row r="36" ht="21.95" customHeight="1">
      <c r="A36" s="150">
        <v>1943</v>
      </c>
      <c r="B36" s="100">
        <v>67</v>
      </c>
      <c r="C36" s="83">
        <v>335.5</v>
      </c>
      <c r="D36" s="87">
        <v>5.00746268656716</v>
      </c>
      <c r="E36" s="40"/>
      <c r="F36" s="151">
        <v>1943</v>
      </c>
      <c r="G36" s="100">
        <v>45</v>
      </c>
      <c r="H36" s="83">
        <v>197.3</v>
      </c>
      <c r="I36" s="87">
        <v>4.38444444444444</v>
      </c>
      <c r="J36" s="40"/>
      <c r="K36" s="151">
        <v>1943</v>
      </c>
      <c r="L36" s="100">
        <v>9</v>
      </c>
      <c r="M36" s="83">
        <v>22.7</v>
      </c>
      <c r="N36" s="89">
        <v>2.52222222222222</v>
      </c>
      <c r="O36" s="152"/>
      <c r="P36" s="135"/>
      <c r="Q36" s="97"/>
      <c r="R36" s="153"/>
      <c r="S36" s="135"/>
      <c r="T36" s="97"/>
      <c r="U36" s="153"/>
      <c r="V36" s="135"/>
      <c r="W36" s="97"/>
    </row>
    <row r="37" ht="21.95" customHeight="1">
      <c r="A37" s="150">
        <v>1944</v>
      </c>
      <c r="B37" s="100">
        <v>41</v>
      </c>
      <c r="C37" s="83">
        <v>202.3</v>
      </c>
      <c r="D37" s="87">
        <v>4.93414634146341</v>
      </c>
      <c r="E37" s="40"/>
      <c r="F37" s="151">
        <v>1944</v>
      </c>
      <c r="G37" s="100">
        <v>22</v>
      </c>
      <c r="H37" s="83">
        <v>83.2</v>
      </c>
      <c r="I37" s="87">
        <v>3.78181818181818</v>
      </c>
      <c r="J37" s="40"/>
      <c r="K37" s="151">
        <v>1944</v>
      </c>
      <c r="L37" s="100">
        <v>9</v>
      </c>
      <c r="M37" s="83">
        <v>23</v>
      </c>
      <c r="N37" s="89">
        <v>2.55555555555556</v>
      </c>
      <c r="O37" s="152"/>
      <c r="P37" s="135"/>
      <c r="Q37" s="97"/>
      <c r="R37" s="153"/>
      <c r="S37" s="135"/>
      <c r="T37" s="97"/>
      <c r="U37" s="153"/>
      <c r="V37" s="135"/>
      <c r="W37" s="97"/>
    </row>
    <row r="38" ht="21.95" customHeight="1">
      <c r="A38" s="150">
        <v>1945</v>
      </c>
      <c r="B38" s="100">
        <v>40</v>
      </c>
      <c r="C38" s="83">
        <v>215.7</v>
      </c>
      <c r="D38" s="87">
        <v>5.3925</v>
      </c>
      <c r="E38" s="40"/>
      <c r="F38" s="151">
        <v>1945</v>
      </c>
      <c r="G38" s="100">
        <v>18</v>
      </c>
      <c r="H38" s="83">
        <v>78.09999999999999</v>
      </c>
      <c r="I38" s="87">
        <v>4.33888888888889</v>
      </c>
      <c r="J38" s="40"/>
      <c r="K38" s="151">
        <v>1945</v>
      </c>
      <c r="L38" s="100">
        <v>2</v>
      </c>
      <c r="M38" s="83">
        <v>4.6</v>
      </c>
      <c r="N38" s="89">
        <v>2.3</v>
      </c>
      <c r="O38" s="152"/>
      <c r="P38" s="135"/>
      <c r="Q38" s="97"/>
      <c r="R38" s="153"/>
      <c r="S38" s="135"/>
      <c r="T38" s="97"/>
      <c r="U38" s="153"/>
      <c r="V38" s="135"/>
      <c r="W38" s="97"/>
    </row>
    <row r="39" ht="21.95" customHeight="1">
      <c r="A39" s="150">
        <v>1946</v>
      </c>
      <c r="B39" s="100">
        <v>48</v>
      </c>
      <c r="C39" s="83">
        <v>236.9</v>
      </c>
      <c r="D39" s="87">
        <v>4.93541666666667</v>
      </c>
      <c r="E39" s="40"/>
      <c r="F39" s="151">
        <v>1946</v>
      </c>
      <c r="G39" s="100">
        <v>34</v>
      </c>
      <c r="H39" s="83">
        <v>149.3</v>
      </c>
      <c r="I39" s="87">
        <v>4.39117647058824</v>
      </c>
      <c r="J39" s="40"/>
      <c r="K39" s="151">
        <v>1946</v>
      </c>
      <c r="L39" s="100">
        <v>7</v>
      </c>
      <c r="M39" s="83">
        <v>16.6</v>
      </c>
      <c r="N39" s="89">
        <v>2.37142857142857</v>
      </c>
      <c r="O39" s="152"/>
      <c r="P39" s="135"/>
      <c r="Q39" s="97"/>
      <c r="R39" s="153"/>
      <c r="S39" s="135"/>
      <c r="T39" s="97"/>
      <c r="U39" s="153"/>
      <c r="V39" s="135"/>
      <c r="W39" s="97"/>
    </row>
    <row r="40" ht="21.95" customHeight="1">
      <c r="A40" s="150">
        <v>1947</v>
      </c>
      <c r="B40" s="100">
        <v>46</v>
      </c>
      <c r="C40" s="83">
        <v>236.4</v>
      </c>
      <c r="D40" s="87">
        <v>5.13913043478261</v>
      </c>
      <c r="E40" s="40"/>
      <c r="F40" s="151">
        <v>1947</v>
      </c>
      <c r="G40" s="100">
        <v>24</v>
      </c>
      <c r="H40" s="83">
        <v>100.2</v>
      </c>
      <c r="I40" s="87">
        <v>4.175</v>
      </c>
      <c r="J40" s="40"/>
      <c r="K40" s="151">
        <v>1947</v>
      </c>
      <c r="L40" s="100">
        <v>4</v>
      </c>
      <c r="M40" s="83">
        <v>11</v>
      </c>
      <c r="N40" s="89">
        <v>2.75</v>
      </c>
      <c r="O40" s="152"/>
      <c r="P40" s="135"/>
      <c r="Q40" s="97"/>
      <c r="R40" s="153"/>
      <c r="S40" s="135"/>
      <c r="T40" s="97"/>
      <c r="U40" s="153"/>
      <c r="V40" s="135"/>
      <c r="W40" s="97"/>
    </row>
    <row r="41" ht="21.95" customHeight="1">
      <c r="A41" s="150">
        <v>1948</v>
      </c>
      <c r="B41" s="100">
        <v>62</v>
      </c>
      <c r="C41" s="83">
        <v>326.6</v>
      </c>
      <c r="D41" s="87">
        <v>5.26774193548387</v>
      </c>
      <c r="E41" s="40"/>
      <c r="F41" s="151">
        <v>1948</v>
      </c>
      <c r="G41" s="100">
        <v>30</v>
      </c>
      <c r="H41" s="83">
        <v>126.2</v>
      </c>
      <c r="I41" s="87">
        <v>4.20666666666667</v>
      </c>
      <c r="J41" s="40"/>
      <c r="K41" s="151">
        <v>1948</v>
      </c>
      <c r="L41" s="100">
        <v>7</v>
      </c>
      <c r="M41" s="83">
        <v>17</v>
      </c>
      <c r="N41" s="89">
        <v>2.42857142857143</v>
      </c>
      <c r="O41" s="152"/>
      <c r="P41" s="135"/>
      <c r="Q41" s="97"/>
      <c r="R41" s="153"/>
      <c r="S41" s="135"/>
      <c r="T41" s="97"/>
      <c r="U41" s="153"/>
      <c r="V41" s="135"/>
      <c r="W41" s="97"/>
    </row>
    <row r="42" ht="21.95" customHeight="1">
      <c r="A42" s="150">
        <v>1949</v>
      </c>
      <c r="B42" s="100">
        <v>52</v>
      </c>
      <c r="C42" s="83">
        <v>247.5</v>
      </c>
      <c r="D42" s="87">
        <v>4.75961538461538</v>
      </c>
      <c r="E42" s="40"/>
      <c r="F42" s="151">
        <v>1949</v>
      </c>
      <c r="G42" s="100">
        <v>40</v>
      </c>
      <c r="H42" s="83">
        <v>172.1</v>
      </c>
      <c r="I42" s="87">
        <v>4.3025</v>
      </c>
      <c r="J42" s="40"/>
      <c r="K42" s="151">
        <v>1949</v>
      </c>
      <c r="L42" s="100">
        <v>9</v>
      </c>
      <c r="M42" s="83">
        <v>23.6</v>
      </c>
      <c r="N42" s="89">
        <v>2.62222222222222</v>
      </c>
      <c r="O42" s="152"/>
      <c r="P42" s="135"/>
      <c r="Q42" s="97"/>
      <c r="R42" s="153"/>
      <c r="S42" s="135"/>
      <c r="T42" s="97"/>
      <c r="U42" s="153"/>
      <c r="V42" s="135"/>
      <c r="W42" s="97"/>
    </row>
    <row r="43" ht="21.95" customHeight="1">
      <c r="A43" s="150">
        <v>1950</v>
      </c>
      <c r="B43" s="100">
        <v>59</v>
      </c>
      <c r="C43" s="83">
        <v>303.9</v>
      </c>
      <c r="D43" s="87">
        <v>5.15084745762712</v>
      </c>
      <c r="E43" s="40"/>
      <c r="F43" s="151">
        <v>1950</v>
      </c>
      <c r="G43" s="100">
        <v>30</v>
      </c>
      <c r="H43" s="83">
        <v>125.8</v>
      </c>
      <c r="I43" s="87">
        <v>4.19333333333333</v>
      </c>
      <c r="J43" s="40"/>
      <c r="K43" s="151">
        <v>1950</v>
      </c>
      <c r="L43" s="100">
        <v>7</v>
      </c>
      <c r="M43" s="83">
        <v>15.1</v>
      </c>
      <c r="N43" s="89">
        <v>2.15714285714286</v>
      </c>
      <c r="O43" s="152"/>
      <c r="P43" s="135"/>
      <c r="Q43" s="97"/>
      <c r="R43" s="153"/>
      <c r="S43" s="135"/>
      <c r="T43" s="97"/>
      <c r="U43" s="153"/>
      <c r="V43" s="135"/>
      <c r="W43" s="97"/>
    </row>
    <row r="44" ht="21.95" customHeight="1">
      <c r="A44" s="150">
        <v>1951</v>
      </c>
      <c r="B44" s="100">
        <v>52</v>
      </c>
      <c r="C44" s="83">
        <v>262.6</v>
      </c>
      <c r="D44" s="87">
        <v>5.05</v>
      </c>
      <c r="E44" s="40"/>
      <c r="F44" s="151">
        <v>1951</v>
      </c>
      <c r="G44" s="100">
        <v>31</v>
      </c>
      <c r="H44" s="83">
        <v>131.9</v>
      </c>
      <c r="I44" s="87">
        <v>4.25483870967742</v>
      </c>
      <c r="J44" s="40"/>
      <c r="K44" s="151">
        <v>1951</v>
      </c>
      <c r="L44" s="100">
        <v>8</v>
      </c>
      <c r="M44" s="83">
        <v>22</v>
      </c>
      <c r="N44" s="89">
        <v>2.75</v>
      </c>
      <c r="O44" s="152"/>
      <c r="P44" s="135"/>
      <c r="Q44" s="97"/>
      <c r="R44" s="153"/>
      <c r="S44" s="135"/>
      <c r="T44" s="97"/>
      <c r="U44" s="153"/>
      <c r="V44" s="135"/>
      <c r="W44" s="97"/>
    </row>
    <row r="45" ht="21.95" customHeight="1">
      <c r="A45" s="150">
        <v>1952</v>
      </c>
      <c r="B45" s="100">
        <v>76</v>
      </c>
      <c r="C45" s="83">
        <v>384</v>
      </c>
      <c r="D45" s="87">
        <v>5.05263157894737</v>
      </c>
      <c r="E45" s="40"/>
      <c r="F45" s="151">
        <v>1952</v>
      </c>
      <c r="G45" s="100">
        <v>46</v>
      </c>
      <c r="H45" s="83">
        <v>196.1</v>
      </c>
      <c r="I45" s="87">
        <v>4.26304347826087</v>
      </c>
      <c r="J45" s="40"/>
      <c r="K45" s="151">
        <v>1952</v>
      </c>
      <c r="L45" s="100">
        <v>10</v>
      </c>
      <c r="M45" s="83">
        <v>26</v>
      </c>
      <c r="N45" s="89">
        <v>2.6</v>
      </c>
      <c r="O45" s="152"/>
      <c r="P45" s="135"/>
      <c r="Q45" s="97"/>
      <c r="R45" s="153"/>
      <c r="S45" s="135"/>
      <c r="T45" s="97"/>
      <c r="U45" s="153"/>
      <c r="V45" s="135"/>
      <c r="W45" s="97"/>
    </row>
    <row r="46" ht="21.95" customHeight="1">
      <c r="A46" s="150">
        <v>1953</v>
      </c>
      <c r="B46" s="100">
        <v>56</v>
      </c>
      <c r="C46" s="83">
        <v>306</v>
      </c>
      <c r="D46" s="87">
        <v>5.46428571428571</v>
      </c>
      <c r="E46" s="40"/>
      <c r="F46" s="151">
        <v>1953</v>
      </c>
      <c r="G46" s="100">
        <v>25</v>
      </c>
      <c r="H46" s="83">
        <v>109.7</v>
      </c>
      <c r="I46" s="87">
        <v>4.388</v>
      </c>
      <c r="J46" s="40"/>
      <c r="K46" s="151">
        <v>1953</v>
      </c>
      <c r="L46" s="100">
        <v>5</v>
      </c>
      <c r="M46" s="83">
        <v>14.4</v>
      </c>
      <c r="N46" s="89">
        <v>2.88</v>
      </c>
      <c r="O46" s="152"/>
      <c r="P46" s="135"/>
      <c r="Q46" s="97"/>
      <c r="R46" s="153"/>
      <c r="S46" s="135"/>
      <c r="T46" s="97"/>
      <c r="U46" s="153"/>
      <c r="V46" s="135"/>
      <c r="W46" s="97"/>
    </row>
    <row r="47" ht="21.95" customHeight="1">
      <c r="A47" s="150">
        <v>1954</v>
      </c>
      <c r="B47" s="100">
        <v>67</v>
      </c>
      <c r="C47" s="83">
        <v>352.5</v>
      </c>
      <c r="D47" s="87">
        <v>5.26119402985075</v>
      </c>
      <c r="E47" s="40"/>
      <c r="F47" s="151">
        <v>1954</v>
      </c>
      <c r="G47" s="100">
        <v>36</v>
      </c>
      <c r="H47" s="83">
        <v>155.6</v>
      </c>
      <c r="I47" s="87">
        <v>4.32222222222222</v>
      </c>
      <c r="J47" s="40"/>
      <c r="K47" s="151">
        <v>1954</v>
      </c>
      <c r="L47" s="100">
        <v>8</v>
      </c>
      <c r="M47" s="83">
        <v>20</v>
      </c>
      <c r="N47" s="89">
        <v>2.5</v>
      </c>
      <c r="O47" s="152"/>
      <c r="P47" s="135"/>
      <c r="Q47" s="97"/>
      <c r="R47" s="153"/>
      <c r="S47" s="135"/>
      <c r="T47" s="97"/>
      <c r="U47" s="153"/>
      <c r="V47" s="135"/>
      <c r="W47" s="97"/>
    </row>
    <row r="48" ht="21.95" customHeight="1">
      <c r="A48" s="150">
        <v>1955</v>
      </c>
      <c r="B48" s="100">
        <v>57</v>
      </c>
      <c r="C48" s="83">
        <v>288.6</v>
      </c>
      <c r="D48" s="87">
        <v>5.06315789473684</v>
      </c>
      <c r="E48" s="40"/>
      <c r="F48" s="151">
        <v>1955</v>
      </c>
      <c r="G48" s="100">
        <v>40</v>
      </c>
      <c r="H48" s="83">
        <v>179.6</v>
      </c>
      <c r="I48" s="87">
        <v>4.49</v>
      </c>
      <c r="J48" s="40"/>
      <c r="K48" s="151">
        <v>1955</v>
      </c>
      <c r="L48" s="100">
        <v>7</v>
      </c>
      <c r="M48" s="83">
        <v>18.4</v>
      </c>
      <c r="N48" s="89">
        <v>2.62857142857143</v>
      </c>
      <c r="O48" s="152"/>
      <c r="P48" s="135"/>
      <c r="Q48" s="97"/>
      <c r="R48" s="153"/>
      <c r="S48" s="135"/>
      <c r="T48" s="97"/>
      <c r="U48" s="153"/>
      <c r="V48" s="135"/>
      <c r="W48" s="97"/>
    </row>
    <row r="49" ht="21.95" customHeight="1">
      <c r="A49" s="150">
        <v>1956</v>
      </c>
      <c r="B49" s="100">
        <v>85</v>
      </c>
      <c r="C49" s="83">
        <v>420.3</v>
      </c>
      <c r="D49" s="87">
        <v>4.94470588235294</v>
      </c>
      <c r="E49" s="40"/>
      <c r="F49" s="151">
        <v>1956</v>
      </c>
      <c r="G49" s="100">
        <v>55</v>
      </c>
      <c r="H49" s="83">
        <v>228.1</v>
      </c>
      <c r="I49" s="87">
        <v>4.14727272727273</v>
      </c>
      <c r="J49" s="40"/>
      <c r="K49" s="151">
        <v>1956</v>
      </c>
      <c r="L49" s="100">
        <v>13</v>
      </c>
      <c r="M49" s="83">
        <v>27.1</v>
      </c>
      <c r="N49" s="89">
        <v>2.08461538461538</v>
      </c>
      <c r="O49" s="152"/>
      <c r="P49" s="135"/>
      <c r="Q49" s="97"/>
      <c r="R49" s="153"/>
      <c r="S49" s="135"/>
      <c r="T49" s="97"/>
      <c r="U49" s="153"/>
      <c r="V49" s="135"/>
      <c r="W49" s="97"/>
    </row>
    <row r="50" ht="21.95" customHeight="1">
      <c r="A50" s="150">
        <v>1957</v>
      </c>
      <c r="B50" s="100">
        <v>50</v>
      </c>
      <c r="C50" s="83">
        <v>262.8</v>
      </c>
      <c r="D50" s="87">
        <v>5.256</v>
      </c>
      <c r="E50" s="40"/>
      <c r="F50" s="151">
        <v>1957</v>
      </c>
      <c r="G50" s="100">
        <v>31</v>
      </c>
      <c r="H50" s="83">
        <v>143.3</v>
      </c>
      <c r="I50" s="87">
        <v>4.62258064516129</v>
      </c>
      <c r="J50" s="40"/>
      <c r="K50" s="151">
        <v>1957</v>
      </c>
      <c r="L50" s="100">
        <v>6</v>
      </c>
      <c r="M50" s="83">
        <v>18.8</v>
      </c>
      <c r="N50" s="89">
        <v>3.13333333333333</v>
      </c>
      <c r="O50" s="152"/>
      <c r="P50" s="135"/>
      <c r="Q50" s="97"/>
      <c r="R50" s="153"/>
      <c r="S50" s="135"/>
      <c r="T50" s="97"/>
      <c r="U50" s="153"/>
      <c r="V50" s="135"/>
      <c r="W50" s="97"/>
    </row>
    <row r="51" ht="21.95" customHeight="1">
      <c r="A51" s="150">
        <v>1958</v>
      </c>
      <c r="B51" s="100">
        <v>55</v>
      </c>
      <c r="C51" s="83">
        <v>284.8</v>
      </c>
      <c r="D51" s="87">
        <v>5.17818181818182</v>
      </c>
      <c r="E51" s="40"/>
      <c r="F51" s="151">
        <v>1958</v>
      </c>
      <c r="G51" s="100">
        <v>35</v>
      </c>
      <c r="H51" s="83">
        <v>156.8</v>
      </c>
      <c r="I51" s="87">
        <v>4.48</v>
      </c>
      <c r="J51" s="40"/>
      <c r="K51" s="151">
        <v>1958</v>
      </c>
      <c r="L51" s="100">
        <v>5</v>
      </c>
      <c r="M51" s="83">
        <v>12.2</v>
      </c>
      <c r="N51" s="89">
        <v>2.44</v>
      </c>
      <c r="O51" s="152"/>
      <c r="P51" s="135"/>
      <c r="Q51" s="97"/>
      <c r="R51" s="153"/>
      <c r="S51" s="135"/>
      <c r="T51" s="97"/>
      <c r="U51" s="153"/>
      <c r="V51" s="135"/>
      <c r="W51" s="97"/>
    </row>
    <row r="52" ht="21.95" customHeight="1">
      <c r="A52" s="150">
        <v>1959</v>
      </c>
      <c r="B52" s="100">
        <v>44</v>
      </c>
      <c r="C52" s="83">
        <v>235.1</v>
      </c>
      <c r="D52" s="87">
        <v>5.34318181818182</v>
      </c>
      <c r="E52" s="40"/>
      <c r="F52" s="151">
        <v>1959</v>
      </c>
      <c r="G52" s="100">
        <v>28</v>
      </c>
      <c r="H52" s="83">
        <v>132.1</v>
      </c>
      <c r="I52" s="87">
        <v>4.71785714285714</v>
      </c>
      <c r="J52" s="40"/>
      <c r="K52" s="151">
        <v>1959</v>
      </c>
      <c r="L52" s="100">
        <v>3</v>
      </c>
      <c r="M52" s="83">
        <v>9.4</v>
      </c>
      <c r="N52" s="89">
        <v>3.13333333333333</v>
      </c>
      <c r="O52" s="152"/>
      <c r="P52" s="135"/>
      <c r="Q52" s="97"/>
      <c r="R52" s="153"/>
      <c r="S52" s="135"/>
      <c r="T52" s="97"/>
      <c r="U52" s="153"/>
      <c r="V52" s="135"/>
      <c r="W52" s="97"/>
    </row>
    <row r="53" ht="21.95" customHeight="1">
      <c r="A53" s="150">
        <v>1960</v>
      </c>
      <c r="B53" s="100">
        <v>67</v>
      </c>
      <c r="C53" s="83">
        <v>336.4</v>
      </c>
      <c r="D53" s="87">
        <v>5.02089552238806</v>
      </c>
      <c r="E53" s="40"/>
      <c r="F53" s="151">
        <v>1960</v>
      </c>
      <c r="G53" s="100">
        <v>43</v>
      </c>
      <c r="H53" s="83">
        <v>184.8</v>
      </c>
      <c r="I53" s="87">
        <v>4.29767441860465</v>
      </c>
      <c r="J53" s="40"/>
      <c r="K53" s="151">
        <v>1960</v>
      </c>
      <c r="L53" s="100">
        <v>12</v>
      </c>
      <c r="M53" s="83">
        <v>33.8</v>
      </c>
      <c r="N53" s="89">
        <v>2.81666666666667</v>
      </c>
      <c r="O53" s="152"/>
      <c r="P53" s="135"/>
      <c r="Q53" s="97"/>
      <c r="R53" s="153"/>
      <c r="S53" s="135"/>
      <c r="T53" s="97"/>
      <c r="U53" s="153"/>
      <c r="V53" s="135"/>
      <c r="W53" s="97"/>
    </row>
    <row r="54" ht="21.95" customHeight="1">
      <c r="A54" s="150">
        <v>1961</v>
      </c>
      <c r="B54" s="100">
        <v>44</v>
      </c>
      <c r="C54" s="83">
        <v>223.8</v>
      </c>
      <c r="D54" s="87">
        <v>5.08636363636364</v>
      </c>
      <c r="E54" s="40"/>
      <c r="F54" s="151">
        <v>1961</v>
      </c>
      <c r="G54" s="100">
        <v>26</v>
      </c>
      <c r="H54" s="83">
        <v>108.6</v>
      </c>
      <c r="I54" s="87">
        <v>4.17692307692308</v>
      </c>
      <c r="J54" s="40"/>
      <c r="K54" s="151">
        <v>1961</v>
      </c>
      <c r="L54" s="100">
        <v>9</v>
      </c>
      <c r="M54" s="83">
        <v>25.9</v>
      </c>
      <c r="N54" s="89">
        <v>2.87777777777778</v>
      </c>
      <c r="O54" s="152"/>
      <c r="P54" s="135"/>
      <c r="Q54" s="97"/>
      <c r="R54" s="153"/>
      <c r="S54" s="135"/>
      <c r="T54" s="97"/>
      <c r="U54" s="153"/>
      <c r="V54" s="135"/>
      <c r="W54" s="97"/>
    </row>
    <row r="55" ht="21.95" customHeight="1">
      <c r="A55" s="150">
        <v>1962</v>
      </c>
      <c r="B55" s="100">
        <v>39</v>
      </c>
      <c r="C55" s="83">
        <v>200.4</v>
      </c>
      <c r="D55" s="87">
        <v>5.13846153846154</v>
      </c>
      <c r="E55" s="40"/>
      <c r="F55" s="151">
        <v>1962</v>
      </c>
      <c r="G55" s="100">
        <v>26</v>
      </c>
      <c r="H55" s="83">
        <v>116.9</v>
      </c>
      <c r="I55" s="87">
        <v>4.49615384615385</v>
      </c>
      <c r="J55" s="40"/>
      <c r="K55" s="151">
        <v>1962</v>
      </c>
      <c r="L55" s="100">
        <v>4</v>
      </c>
      <c r="M55" s="83">
        <v>8.9</v>
      </c>
      <c r="N55" s="89">
        <v>2.225</v>
      </c>
      <c r="O55" s="152"/>
      <c r="P55" s="135"/>
      <c r="Q55" s="97"/>
      <c r="R55" s="153"/>
      <c r="S55" s="135"/>
      <c r="T55" s="97"/>
      <c r="U55" s="153"/>
      <c r="V55" s="135"/>
      <c r="W55" s="97"/>
    </row>
    <row r="56" ht="21.95" customHeight="1">
      <c r="A56" s="150">
        <v>1963</v>
      </c>
      <c r="B56" s="100">
        <v>34</v>
      </c>
      <c r="C56" s="83">
        <v>189.9</v>
      </c>
      <c r="D56" s="87">
        <v>5.58529411764706</v>
      </c>
      <c r="E56" s="40"/>
      <c r="F56" s="151">
        <v>1963</v>
      </c>
      <c r="G56" s="100">
        <v>14</v>
      </c>
      <c r="H56" s="83">
        <v>65</v>
      </c>
      <c r="I56" s="87">
        <v>4.64285714285714</v>
      </c>
      <c r="J56" s="40"/>
      <c r="K56" s="151">
        <v>1963</v>
      </c>
      <c r="L56" s="100">
        <v>2</v>
      </c>
      <c r="M56" s="83">
        <v>6.1</v>
      </c>
      <c r="N56" s="89">
        <v>3.05</v>
      </c>
      <c r="O56" s="152"/>
      <c r="P56" s="135"/>
      <c r="Q56" s="97"/>
      <c r="R56" s="153"/>
      <c r="S56" s="135"/>
      <c r="T56" s="97"/>
      <c r="U56" s="153"/>
      <c r="V56" s="135"/>
      <c r="W56" s="97"/>
    </row>
    <row r="57" ht="21.95" customHeight="1">
      <c r="A57" s="150">
        <v>1964</v>
      </c>
      <c r="B57" s="100">
        <v>50</v>
      </c>
      <c r="C57" s="83">
        <v>279.7</v>
      </c>
      <c r="D57" s="87">
        <v>5.594</v>
      </c>
      <c r="E57" s="40"/>
      <c r="F57" s="151">
        <v>1964</v>
      </c>
      <c r="G57" s="100">
        <v>23</v>
      </c>
      <c r="H57" s="83">
        <v>108.6</v>
      </c>
      <c r="I57" s="87">
        <v>4.72173913043478</v>
      </c>
      <c r="J57" s="40"/>
      <c r="K57" s="151">
        <v>1964</v>
      </c>
      <c r="L57" s="100">
        <v>3</v>
      </c>
      <c r="M57" s="83">
        <v>9</v>
      </c>
      <c r="N57" s="89">
        <v>3</v>
      </c>
      <c r="O57" s="152"/>
      <c r="P57" s="135"/>
      <c r="Q57" s="97"/>
      <c r="R57" s="153"/>
      <c r="S57" s="135"/>
      <c r="T57" s="97"/>
      <c r="U57" s="153"/>
      <c r="V57" s="135"/>
      <c r="W57" s="97"/>
    </row>
    <row r="58" ht="21.95" customHeight="1">
      <c r="A58" s="150">
        <v>1965</v>
      </c>
      <c r="B58" s="100">
        <v>37</v>
      </c>
      <c r="C58" s="83">
        <v>205.5</v>
      </c>
      <c r="D58" s="87">
        <v>5.55405405405405</v>
      </c>
      <c r="E58" s="40"/>
      <c r="F58" s="151">
        <v>1965</v>
      </c>
      <c r="G58" s="100">
        <v>18</v>
      </c>
      <c r="H58" s="83">
        <v>85.09999999999999</v>
      </c>
      <c r="I58" s="87">
        <v>4.72777777777778</v>
      </c>
      <c r="J58" s="40"/>
      <c r="K58" s="151">
        <v>1965</v>
      </c>
      <c r="L58" s="100">
        <v>2</v>
      </c>
      <c r="M58" s="83">
        <v>6.5</v>
      </c>
      <c r="N58" s="89">
        <v>3.25</v>
      </c>
      <c r="O58" s="152"/>
      <c r="P58" s="135"/>
      <c r="Q58" s="97"/>
      <c r="R58" s="153"/>
      <c r="S58" s="135"/>
      <c r="T58" s="97"/>
      <c r="U58" s="153"/>
      <c r="V58" s="135"/>
      <c r="W58" s="97"/>
    </row>
    <row r="59" ht="21.95" customHeight="1">
      <c r="A59" s="150">
        <v>1966</v>
      </c>
      <c r="B59" s="100">
        <v>46</v>
      </c>
      <c r="C59" s="83">
        <v>223.4</v>
      </c>
      <c r="D59" s="87">
        <v>4.85652173913043</v>
      </c>
      <c r="E59" s="40"/>
      <c r="F59" s="151">
        <v>1966</v>
      </c>
      <c r="G59" s="100">
        <v>29</v>
      </c>
      <c r="H59" s="83">
        <v>118</v>
      </c>
      <c r="I59" s="87">
        <v>4.06896551724138</v>
      </c>
      <c r="J59" s="40"/>
      <c r="K59" s="151">
        <v>1966</v>
      </c>
      <c r="L59" s="100">
        <v>7</v>
      </c>
      <c r="M59" s="83">
        <v>18.8</v>
      </c>
      <c r="N59" s="89">
        <v>2.68571428571429</v>
      </c>
      <c r="O59" s="152"/>
      <c r="P59" s="135"/>
      <c r="Q59" s="97"/>
      <c r="R59" s="153"/>
      <c r="S59" s="135"/>
      <c r="T59" s="97"/>
      <c r="U59" s="153"/>
      <c r="V59" s="135"/>
      <c r="W59" s="97"/>
    </row>
    <row r="60" ht="21.95" customHeight="1">
      <c r="A60" s="150">
        <v>1967</v>
      </c>
      <c r="B60" s="100">
        <v>35</v>
      </c>
      <c r="C60" s="83">
        <v>195.6</v>
      </c>
      <c r="D60" s="87">
        <v>5.58857142857143</v>
      </c>
      <c r="E60" s="40"/>
      <c r="F60" s="151">
        <v>1967</v>
      </c>
      <c r="G60" s="100">
        <v>19</v>
      </c>
      <c r="H60" s="83">
        <v>91.7</v>
      </c>
      <c r="I60" s="87">
        <v>4.82631578947368</v>
      </c>
      <c r="J60" s="40"/>
      <c r="K60" s="151">
        <v>1967</v>
      </c>
      <c r="L60" s="100">
        <v>0</v>
      </c>
      <c r="M60" s="83">
        <v>0</v>
      </c>
      <c r="N60" s="89"/>
      <c r="O60" s="152"/>
      <c r="P60" s="135"/>
      <c r="Q60" s="97"/>
      <c r="R60" s="153"/>
      <c r="S60" s="135"/>
      <c r="T60" s="97"/>
      <c r="U60" s="153"/>
      <c r="V60" s="135"/>
      <c r="W60" s="97"/>
    </row>
    <row r="61" ht="21.95" customHeight="1">
      <c r="A61" s="150">
        <v>1968</v>
      </c>
      <c r="B61" s="100">
        <v>62</v>
      </c>
      <c r="C61" s="83">
        <v>327.7</v>
      </c>
      <c r="D61" s="87">
        <v>5.28548387096774</v>
      </c>
      <c r="E61" s="40"/>
      <c r="F61" s="151">
        <v>1968</v>
      </c>
      <c r="G61" s="100">
        <v>39</v>
      </c>
      <c r="H61" s="83">
        <v>182.3</v>
      </c>
      <c r="I61" s="87">
        <v>4.67435897435897</v>
      </c>
      <c r="J61" s="40"/>
      <c r="K61" s="151">
        <v>1968</v>
      </c>
      <c r="L61" s="100">
        <v>3</v>
      </c>
      <c r="M61" s="83">
        <v>8</v>
      </c>
      <c r="N61" s="89">
        <v>2.66666666666667</v>
      </c>
      <c r="O61" s="152"/>
      <c r="P61" s="135"/>
      <c r="Q61" s="97"/>
      <c r="R61" s="153"/>
      <c r="S61" s="135"/>
      <c r="T61" s="97"/>
      <c r="U61" s="153"/>
      <c r="V61" s="135"/>
      <c r="W61" s="97"/>
    </row>
    <row r="62" ht="21.95" customHeight="1">
      <c r="A62" s="150">
        <v>1969</v>
      </c>
      <c r="B62" s="100">
        <v>28</v>
      </c>
      <c r="C62" s="83">
        <v>151.6</v>
      </c>
      <c r="D62" s="87">
        <v>5.41428571428571</v>
      </c>
      <c r="E62" s="40"/>
      <c r="F62" s="151">
        <v>1969</v>
      </c>
      <c r="G62" s="100">
        <v>13</v>
      </c>
      <c r="H62" s="83">
        <v>59.6</v>
      </c>
      <c r="I62" s="87">
        <v>4.58461538461538</v>
      </c>
      <c r="J62" s="40"/>
      <c r="K62" s="151">
        <v>1969</v>
      </c>
      <c r="L62" s="100">
        <v>1</v>
      </c>
      <c r="M62" s="83">
        <v>3.2</v>
      </c>
      <c r="N62" s="89">
        <v>3.2</v>
      </c>
      <c r="O62" s="152"/>
      <c r="P62" s="135"/>
      <c r="Q62" s="97"/>
      <c r="R62" s="153"/>
      <c r="S62" s="135"/>
      <c r="T62" s="97"/>
      <c r="U62" s="153"/>
      <c r="V62" s="135"/>
      <c r="W62" s="97"/>
    </row>
    <row r="63" ht="21.95" customHeight="1">
      <c r="A63" s="150">
        <v>1970</v>
      </c>
      <c r="B63" s="100">
        <v>37</v>
      </c>
      <c r="C63" s="83">
        <v>198.6</v>
      </c>
      <c r="D63" s="87">
        <v>5.36756756756757</v>
      </c>
      <c r="E63" s="40"/>
      <c r="F63" s="151">
        <v>1970</v>
      </c>
      <c r="G63" s="100">
        <v>17</v>
      </c>
      <c r="H63" s="83">
        <v>74.40000000000001</v>
      </c>
      <c r="I63" s="87">
        <v>4.37647058823529</v>
      </c>
      <c r="J63" s="40"/>
      <c r="K63" s="151">
        <v>1970</v>
      </c>
      <c r="L63" s="100">
        <v>2</v>
      </c>
      <c r="M63" s="83">
        <v>5.6</v>
      </c>
      <c r="N63" s="89">
        <v>2.8</v>
      </c>
      <c r="O63" s="152"/>
      <c r="P63" s="135"/>
      <c r="Q63" s="97"/>
      <c r="R63" s="153"/>
      <c r="S63" s="135"/>
      <c r="T63" s="97"/>
      <c r="U63" s="153"/>
      <c r="V63" s="135"/>
      <c r="W63" s="97"/>
    </row>
    <row r="64" ht="21.95" customHeight="1">
      <c r="A64" s="150">
        <v>1971</v>
      </c>
      <c r="B64" s="100">
        <v>30</v>
      </c>
      <c r="C64" s="83">
        <v>162.3</v>
      </c>
      <c r="D64" s="87">
        <v>5.41</v>
      </c>
      <c r="E64" s="40"/>
      <c r="F64" s="151">
        <v>1971</v>
      </c>
      <c r="G64" s="100">
        <v>16</v>
      </c>
      <c r="H64" s="83">
        <v>73.7</v>
      </c>
      <c r="I64" s="87">
        <v>4.60625</v>
      </c>
      <c r="J64" s="40"/>
      <c r="K64" s="151">
        <v>1971</v>
      </c>
      <c r="L64" s="100">
        <v>2</v>
      </c>
      <c r="M64" s="83">
        <v>5.5</v>
      </c>
      <c r="N64" s="89">
        <v>2.75</v>
      </c>
      <c r="O64" s="152"/>
      <c r="P64" s="135"/>
      <c r="Q64" s="97"/>
      <c r="R64" s="153"/>
      <c r="S64" s="135"/>
      <c r="T64" s="97"/>
      <c r="U64" s="153"/>
      <c r="V64" s="135"/>
      <c r="W64" s="97"/>
    </row>
    <row r="65" ht="21.95" customHeight="1">
      <c r="A65" s="150">
        <v>1972</v>
      </c>
      <c r="B65" s="100">
        <v>33</v>
      </c>
      <c r="C65" s="83">
        <v>185</v>
      </c>
      <c r="D65" s="87">
        <v>5.60606060606061</v>
      </c>
      <c r="E65" s="40"/>
      <c r="F65" s="151">
        <v>1972</v>
      </c>
      <c r="G65" s="100">
        <v>14</v>
      </c>
      <c r="H65" s="83">
        <v>66.7</v>
      </c>
      <c r="I65" s="87">
        <v>4.76428571428571</v>
      </c>
      <c r="J65" s="40"/>
      <c r="K65" s="151">
        <v>1972</v>
      </c>
      <c r="L65" s="100">
        <v>1</v>
      </c>
      <c r="M65" s="83">
        <v>2.9</v>
      </c>
      <c r="N65" s="89">
        <v>2.9</v>
      </c>
      <c r="O65" s="152"/>
      <c r="P65" s="135"/>
      <c r="Q65" s="97"/>
      <c r="R65" s="153"/>
      <c r="S65" s="135"/>
      <c r="T65" s="97"/>
      <c r="U65" s="153"/>
      <c r="V65" s="135"/>
      <c r="W65" s="97"/>
    </row>
    <row r="66" ht="21.95" customHeight="1">
      <c r="A66" s="150">
        <v>1973</v>
      </c>
      <c r="B66" s="100">
        <v>35</v>
      </c>
      <c r="C66" s="83">
        <v>201.6</v>
      </c>
      <c r="D66" s="87">
        <v>5.76</v>
      </c>
      <c r="E66" s="40"/>
      <c r="F66" s="151">
        <v>1973</v>
      </c>
      <c r="G66" s="100">
        <v>17</v>
      </c>
      <c r="H66" s="83">
        <v>87</v>
      </c>
      <c r="I66" s="87">
        <v>5.11764705882353</v>
      </c>
      <c r="J66" s="40"/>
      <c r="K66" s="151">
        <v>1973</v>
      </c>
      <c r="L66" s="100">
        <v>0</v>
      </c>
      <c r="M66" s="83">
        <v>0</v>
      </c>
      <c r="N66" s="89"/>
      <c r="O66" s="152"/>
      <c r="P66" s="135"/>
      <c r="Q66" s="97"/>
      <c r="R66" s="153"/>
      <c r="S66" s="135"/>
      <c r="T66" s="97"/>
      <c r="U66" s="153"/>
      <c r="V66" s="135"/>
      <c r="W66" s="97"/>
    </row>
    <row r="67" ht="21.95" customHeight="1">
      <c r="A67" s="150">
        <v>1974</v>
      </c>
      <c r="B67" s="100">
        <v>24</v>
      </c>
      <c r="C67" s="83">
        <v>128.7</v>
      </c>
      <c r="D67" s="87">
        <v>5.3625</v>
      </c>
      <c r="E67" s="40"/>
      <c r="F67" s="151">
        <v>1974</v>
      </c>
      <c r="G67" s="100">
        <v>11</v>
      </c>
      <c r="H67" s="83">
        <v>48.2</v>
      </c>
      <c r="I67" s="87">
        <v>4.38181818181818</v>
      </c>
      <c r="J67" s="40"/>
      <c r="K67" s="151">
        <v>1974</v>
      </c>
      <c r="L67" s="100">
        <v>1</v>
      </c>
      <c r="M67" s="83">
        <v>2.2</v>
      </c>
      <c r="N67" s="89">
        <v>2.2</v>
      </c>
      <c r="O67" s="152"/>
      <c r="P67" s="135"/>
      <c r="Q67" s="97"/>
      <c r="R67" s="153"/>
      <c r="S67" s="135"/>
      <c r="T67" s="97"/>
      <c r="U67" s="153"/>
      <c r="V67" s="135"/>
      <c r="W67" s="97"/>
    </row>
    <row r="68" ht="21.95" customHeight="1">
      <c r="A68" s="150">
        <v>1975</v>
      </c>
      <c r="B68" s="100">
        <v>29</v>
      </c>
      <c r="C68" s="83">
        <v>174</v>
      </c>
      <c r="D68" s="87">
        <v>6</v>
      </c>
      <c r="E68" s="40"/>
      <c r="F68" s="151">
        <v>1975</v>
      </c>
      <c r="G68" s="100">
        <v>9</v>
      </c>
      <c r="H68" s="83">
        <v>44.8</v>
      </c>
      <c r="I68" s="87">
        <v>4.97777777777778</v>
      </c>
      <c r="J68" s="40"/>
      <c r="K68" s="151">
        <v>1975</v>
      </c>
      <c r="L68" s="100">
        <v>0</v>
      </c>
      <c r="M68" s="83">
        <v>0</v>
      </c>
      <c r="N68" s="89"/>
      <c r="O68" s="152"/>
      <c r="P68" s="135"/>
      <c r="Q68" s="97"/>
      <c r="R68" s="153"/>
      <c r="S68" s="135"/>
      <c r="T68" s="97"/>
      <c r="U68" s="153"/>
      <c r="V68" s="135"/>
      <c r="W68" s="97"/>
    </row>
    <row r="69" ht="21.95" customHeight="1">
      <c r="A69" s="150">
        <v>1976</v>
      </c>
      <c r="B69" s="100">
        <v>23</v>
      </c>
      <c r="C69" s="83">
        <v>135.8</v>
      </c>
      <c r="D69" s="87">
        <v>5.90434782608696</v>
      </c>
      <c r="E69" s="40"/>
      <c r="F69" s="151">
        <v>1976</v>
      </c>
      <c r="G69" s="100">
        <v>6</v>
      </c>
      <c r="H69" s="83">
        <v>28.5</v>
      </c>
      <c r="I69" s="87">
        <v>4.75</v>
      </c>
      <c r="J69" s="40"/>
      <c r="K69" s="151">
        <v>1976</v>
      </c>
      <c r="L69" s="100">
        <v>0</v>
      </c>
      <c r="M69" s="83">
        <v>0</v>
      </c>
      <c r="N69" s="89"/>
      <c r="O69" t="s" s="131">
        <v>110</v>
      </c>
      <c r="P69" s="135">
        <f>AVERAGE(B69:B88)</f>
        <v>24.9</v>
      </c>
      <c r="Q69" s="97">
        <f>AVERAGE(D69:D88)</f>
        <v>5.76565422834457</v>
      </c>
      <c r="R69" t="s" s="134">
        <v>110</v>
      </c>
      <c r="S69" s="135">
        <f>AVERAGE(G69:G88)</f>
        <v>9.5</v>
      </c>
      <c r="T69" s="97">
        <f>AVERAGE(I69:I88)</f>
        <v>4.92592094652853</v>
      </c>
      <c r="U69" t="s" s="134">
        <v>110</v>
      </c>
      <c r="V69" s="135">
        <f>AVERAGE(L69:L88)</f>
        <v>0.3</v>
      </c>
      <c r="W69" s="97">
        <f>AVERAGE(N69:N88)</f>
        <v>2.76666666666667</v>
      </c>
    </row>
    <row r="70" ht="21.95" customHeight="1">
      <c r="A70" s="150">
        <v>1977</v>
      </c>
      <c r="B70" s="100">
        <v>30</v>
      </c>
      <c r="C70" s="83">
        <v>170.2</v>
      </c>
      <c r="D70" s="87">
        <v>5.67333333333333</v>
      </c>
      <c r="E70" s="40"/>
      <c r="F70" s="151">
        <v>1977</v>
      </c>
      <c r="G70" s="100">
        <v>12</v>
      </c>
      <c r="H70" s="83">
        <v>57</v>
      </c>
      <c r="I70" s="87">
        <v>4.75</v>
      </c>
      <c r="J70" s="40"/>
      <c r="K70" s="151">
        <v>1977</v>
      </c>
      <c r="L70" s="100">
        <v>0</v>
      </c>
      <c r="M70" s="83">
        <v>0</v>
      </c>
      <c r="N70" s="89"/>
      <c r="O70" t="s" s="131">
        <v>111</v>
      </c>
      <c r="P70" s="135">
        <f>AVERAGE(B70:B88)</f>
        <v>25</v>
      </c>
      <c r="Q70" s="97">
        <f>AVERAGE(D70:D88)</f>
        <v>5.75835456530549</v>
      </c>
      <c r="R70" t="s" s="134">
        <v>111</v>
      </c>
      <c r="S70" s="135">
        <f>AVERAGE(G70:G88)</f>
        <v>9.684210526315789</v>
      </c>
      <c r="T70" s="97">
        <f>AVERAGE(I70:I88)</f>
        <v>4.93517994371424</v>
      </c>
      <c r="U70" t="s" s="134">
        <v>111</v>
      </c>
      <c r="V70" s="135">
        <f>AVERAGE(L70:L88)</f>
        <v>0.315789473684211</v>
      </c>
      <c r="W70" s="97">
        <f>AVERAGE(N70:N88)</f>
        <v>2.76666666666667</v>
      </c>
    </row>
    <row r="71" ht="21.95" customHeight="1">
      <c r="A71" s="150">
        <v>1978</v>
      </c>
      <c r="B71" s="100">
        <v>23</v>
      </c>
      <c r="C71" s="83">
        <v>130.9</v>
      </c>
      <c r="D71" s="87">
        <v>5.69130434782609</v>
      </c>
      <c r="E71" s="40"/>
      <c r="F71" s="151">
        <v>1978</v>
      </c>
      <c r="G71" s="100">
        <v>9</v>
      </c>
      <c r="H71" s="83">
        <v>44.3</v>
      </c>
      <c r="I71" s="87">
        <v>4.92222222222222</v>
      </c>
      <c r="J71" s="40"/>
      <c r="K71" s="151">
        <v>1978</v>
      </c>
      <c r="L71" s="100">
        <v>0</v>
      </c>
      <c r="M71" s="83">
        <v>0</v>
      </c>
      <c r="N71" s="89"/>
      <c r="O71" t="s" s="131">
        <v>112</v>
      </c>
      <c r="P71" s="135">
        <f>AVERAGE(B71:B88)</f>
        <v>24.7222222222222</v>
      </c>
      <c r="Q71" s="97">
        <f>AVERAGE(D71:D88)</f>
        <v>5.76307796708173</v>
      </c>
      <c r="R71" t="s" s="134">
        <v>112</v>
      </c>
      <c r="S71" s="135">
        <f>AVERAGE(G71:G88)</f>
        <v>9.555555555555561</v>
      </c>
      <c r="T71" s="97">
        <f>AVERAGE(I71:I88)</f>
        <v>4.94546771836504</v>
      </c>
      <c r="U71" t="s" s="134">
        <v>112</v>
      </c>
      <c r="V71" s="135">
        <f>AVERAGE(L71:L88)</f>
        <v>0.333333333333333</v>
      </c>
      <c r="W71" s="97">
        <f>AVERAGE(N71:N88)</f>
        <v>2.76666666666667</v>
      </c>
    </row>
    <row r="72" ht="21.95" customHeight="1">
      <c r="A72" s="150">
        <v>1979</v>
      </c>
      <c r="B72" s="100">
        <v>18</v>
      </c>
      <c r="C72" s="83">
        <v>109.4</v>
      </c>
      <c r="D72" s="87">
        <v>6.07777777777778</v>
      </c>
      <c r="E72" s="40"/>
      <c r="F72" s="151">
        <v>1979</v>
      </c>
      <c r="G72" s="100">
        <v>5</v>
      </c>
      <c r="H72" s="83">
        <v>26.7</v>
      </c>
      <c r="I72" s="87">
        <v>5.34</v>
      </c>
      <c r="J72" s="40"/>
      <c r="K72" s="151">
        <v>1979</v>
      </c>
      <c r="L72" s="100">
        <v>0</v>
      </c>
      <c r="M72" s="83">
        <v>0</v>
      </c>
      <c r="N72" s="89"/>
      <c r="O72" t="s" s="131">
        <v>113</v>
      </c>
      <c r="P72" s="135">
        <f>AVERAGE(B72:B88)</f>
        <v>24.8235294117647</v>
      </c>
      <c r="Q72" s="97">
        <f>AVERAGE(D72:D88)</f>
        <v>5.767299944685</v>
      </c>
      <c r="R72" t="s" s="134">
        <v>113</v>
      </c>
      <c r="S72" s="135">
        <f>AVERAGE(G72:G88)</f>
        <v>9.58823529411765</v>
      </c>
      <c r="T72" s="97">
        <f>AVERAGE(I72:I88)</f>
        <v>4.94683510049108</v>
      </c>
      <c r="U72" t="s" s="134">
        <v>113</v>
      </c>
      <c r="V72" s="135">
        <f>AVERAGE(L72:L88)</f>
        <v>0.352941176470588</v>
      </c>
      <c r="W72" s="97">
        <f>AVERAGE(N72:N88)</f>
        <v>2.76666666666667</v>
      </c>
    </row>
    <row r="73" ht="21.95" customHeight="1">
      <c r="A73" s="150">
        <v>1980</v>
      </c>
      <c r="B73" s="100">
        <v>26</v>
      </c>
      <c r="C73" s="83">
        <v>146.9</v>
      </c>
      <c r="D73" s="87">
        <v>5.65</v>
      </c>
      <c r="E73" s="40"/>
      <c r="F73" s="151">
        <v>1980</v>
      </c>
      <c r="G73" s="100">
        <v>13</v>
      </c>
      <c r="H73" s="83">
        <v>66.3</v>
      </c>
      <c r="I73" s="87">
        <v>5.1</v>
      </c>
      <c r="J73" s="40"/>
      <c r="K73" s="151">
        <v>1980</v>
      </c>
      <c r="L73" s="100">
        <v>0</v>
      </c>
      <c r="M73" s="83">
        <v>0</v>
      </c>
      <c r="N73" s="89"/>
      <c r="O73" t="s" s="131">
        <v>114</v>
      </c>
      <c r="P73" s="135">
        <f>AVERAGE(B73:B88)</f>
        <v>25.25</v>
      </c>
      <c r="Q73" s="97">
        <f>AVERAGE(D73:D88)</f>
        <v>5.7478950801167</v>
      </c>
      <c r="R73" t="s" s="134">
        <v>114</v>
      </c>
      <c r="S73" s="135">
        <f>AVERAGE(G73:G88)</f>
        <v>9.875</v>
      </c>
      <c r="T73" s="97">
        <f>AVERAGE(I73:I88)</f>
        <v>4.92226229427178</v>
      </c>
      <c r="U73" t="s" s="134">
        <v>114</v>
      </c>
      <c r="V73" s="135">
        <f>AVERAGE(L73:L88)</f>
        <v>0.375</v>
      </c>
      <c r="W73" s="97">
        <f>AVERAGE(N73:N88)</f>
        <v>2.76666666666667</v>
      </c>
    </row>
    <row r="74" ht="21.95" customHeight="1">
      <c r="A74" s="150">
        <v>1981</v>
      </c>
      <c r="B74" s="100">
        <v>23</v>
      </c>
      <c r="C74" s="83">
        <v>134.2</v>
      </c>
      <c r="D74" s="87">
        <v>5.83478260869565</v>
      </c>
      <c r="E74" s="40"/>
      <c r="F74" s="151">
        <v>1981</v>
      </c>
      <c r="G74" s="100">
        <v>10</v>
      </c>
      <c r="H74" s="83">
        <v>50.9</v>
      </c>
      <c r="I74" s="87">
        <v>5.09</v>
      </c>
      <c r="J74" s="40"/>
      <c r="K74" s="151">
        <v>1981</v>
      </c>
      <c r="L74" s="100">
        <v>0</v>
      </c>
      <c r="M74" s="83">
        <v>0</v>
      </c>
      <c r="N74" s="89"/>
      <c r="O74" t="s" s="131">
        <v>115</v>
      </c>
      <c r="P74" s="135">
        <f>AVERAGE(B74:B88)</f>
        <v>25.2</v>
      </c>
      <c r="Q74" s="97">
        <f>AVERAGE(D74:D88)</f>
        <v>5.75442141879115</v>
      </c>
      <c r="R74" t="s" s="134">
        <v>115</v>
      </c>
      <c r="S74" s="135">
        <f>AVERAGE(G74:G88)</f>
        <v>9.66666666666667</v>
      </c>
      <c r="T74" s="97">
        <f>AVERAGE(I74:I88)</f>
        <v>4.91041311388989</v>
      </c>
      <c r="U74" t="s" s="134">
        <v>115</v>
      </c>
      <c r="V74" s="135">
        <f>AVERAGE(L74:L88)</f>
        <v>0.4</v>
      </c>
      <c r="W74" s="97">
        <f>AVERAGE(N74:N88)</f>
        <v>2.76666666666667</v>
      </c>
    </row>
    <row r="75" ht="21.95" customHeight="1">
      <c r="A75" s="150">
        <v>1982</v>
      </c>
      <c r="B75" s="100">
        <v>36</v>
      </c>
      <c r="C75" s="83">
        <v>194.4</v>
      </c>
      <c r="D75" s="87">
        <v>5.4</v>
      </c>
      <c r="E75" s="40"/>
      <c r="F75" s="151">
        <v>1982</v>
      </c>
      <c r="G75" s="100">
        <v>19</v>
      </c>
      <c r="H75" s="83">
        <v>88.7</v>
      </c>
      <c r="I75" s="87">
        <v>4.66842105263158</v>
      </c>
      <c r="J75" s="40"/>
      <c r="K75" s="151">
        <v>1982</v>
      </c>
      <c r="L75" s="100">
        <v>3</v>
      </c>
      <c r="M75" s="83">
        <v>8.6</v>
      </c>
      <c r="N75" s="89">
        <v>2.86666666666667</v>
      </c>
      <c r="O75" t="s" s="131">
        <v>116</v>
      </c>
      <c r="P75" s="135">
        <f>AVERAGE(B75:B88)</f>
        <v>25.3571428571429</v>
      </c>
      <c r="Q75" s="97">
        <f>AVERAGE(D75:D88)</f>
        <v>5.74868133379797</v>
      </c>
      <c r="R75" t="s" s="134">
        <v>116</v>
      </c>
      <c r="S75" s="135">
        <f>AVERAGE(G75:G88)</f>
        <v>9.642857142857141</v>
      </c>
      <c r="T75" s="97">
        <f>AVERAGE(I75:I88)</f>
        <v>4.89758547916774</v>
      </c>
      <c r="U75" t="s" s="134">
        <v>116</v>
      </c>
      <c r="V75" s="135">
        <f>AVERAGE(L75:L88)</f>
        <v>0.428571428571429</v>
      </c>
      <c r="W75" s="97">
        <f>AVERAGE(N75:N88)</f>
        <v>2.76666666666667</v>
      </c>
    </row>
    <row r="76" ht="21.95" customHeight="1">
      <c r="A76" s="150">
        <v>1983</v>
      </c>
      <c r="B76" s="100">
        <v>13</v>
      </c>
      <c r="C76" s="83">
        <v>74.3</v>
      </c>
      <c r="D76" s="87">
        <v>5.71538461538462</v>
      </c>
      <c r="E76" s="40"/>
      <c r="F76" s="151">
        <v>1983</v>
      </c>
      <c r="G76" s="100">
        <v>3</v>
      </c>
      <c r="H76" s="83">
        <v>12.6</v>
      </c>
      <c r="I76" s="87">
        <v>4.2</v>
      </c>
      <c r="J76" s="40"/>
      <c r="K76" s="151">
        <v>1983</v>
      </c>
      <c r="L76" s="100">
        <v>1</v>
      </c>
      <c r="M76" s="83">
        <v>2.6</v>
      </c>
      <c r="N76" s="89">
        <v>2.6</v>
      </c>
      <c r="O76" t="s" s="131">
        <v>117</v>
      </c>
      <c r="P76" s="135">
        <f>AVERAGE(B76:B88)</f>
        <v>24.5384615384615</v>
      </c>
      <c r="Q76" s="97">
        <f>AVERAGE(D76:D88)</f>
        <v>5.77550297485935</v>
      </c>
      <c r="R76" t="s" s="134">
        <v>117</v>
      </c>
      <c r="S76" s="135">
        <f>AVERAGE(G76:G88)</f>
        <v>8.92307692307692</v>
      </c>
      <c r="T76" s="97">
        <f>AVERAGE(I76:I88)</f>
        <v>4.91521351197822</v>
      </c>
      <c r="U76" t="s" s="134">
        <v>117</v>
      </c>
      <c r="V76" s="135">
        <f>AVERAGE(L76:L88)</f>
        <v>0.230769230769231</v>
      </c>
      <c r="W76" s="97">
        <f>AVERAGE(N76:N88)</f>
        <v>2.73333333333333</v>
      </c>
    </row>
    <row r="77" ht="21.95" customHeight="1">
      <c r="A77" s="150">
        <v>1984</v>
      </c>
      <c r="B77" s="100">
        <v>22</v>
      </c>
      <c r="C77" s="83">
        <v>128.1</v>
      </c>
      <c r="D77" s="87">
        <v>5.82272727272727</v>
      </c>
      <c r="E77" s="40"/>
      <c r="F77" s="151">
        <v>1984</v>
      </c>
      <c r="G77" s="100">
        <v>7</v>
      </c>
      <c r="H77" s="83">
        <v>34.2</v>
      </c>
      <c r="I77" s="87">
        <v>4.88571428571429</v>
      </c>
      <c r="J77" s="40"/>
      <c r="K77" s="151">
        <v>1984</v>
      </c>
      <c r="L77" s="100">
        <v>0</v>
      </c>
      <c r="M77" s="83">
        <v>0</v>
      </c>
      <c r="N77" s="89"/>
      <c r="O77" t="s" s="131">
        <v>118</v>
      </c>
      <c r="P77" s="135">
        <f>AVERAGE(B77:B88)</f>
        <v>25.5</v>
      </c>
      <c r="Q77" s="97">
        <f>AVERAGE(D77:D88)</f>
        <v>5.78051283814891</v>
      </c>
      <c r="R77" t="s" s="134">
        <v>118</v>
      </c>
      <c r="S77" s="135">
        <f>AVERAGE(G77:G88)</f>
        <v>9.41666666666667</v>
      </c>
      <c r="T77" s="97">
        <f>AVERAGE(I77:I88)</f>
        <v>4.9748146379764</v>
      </c>
      <c r="U77" t="s" s="134">
        <v>118</v>
      </c>
      <c r="V77" s="135">
        <f>AVERAGE(L77:L88)</f>
        <v>0.166666666666667</v>
      </c>
      <c r="W77" s="97">
        <f>AVERAGE(N77:N88)</f>
        <v>2.8</v>
      </c>
    </row>
    <row r="78" ht="21.95" customHeight="1">
      <c r="A78" s="150">
        <v>1985</v>
      </c>
      <c r="B78" s="100">
        <v>22</v>
      </c>
      <c r="C78" s="83">
        <v>130.3</v>
      </c>
      <c r="D78" s="87">
        <v>5.92272727272727</v>
      </c>
      <c r="E78" s="40"/>
      <c r="F78" s="151">
        <v>1985</v>
      </c>
      <c r="G78" s="100">
        <v>7</v>
      </c>
      <c r="H78" s="83">
        <v>36.9</v>
      </c>
      <c r="I78" s="87">
        <v>5.27142857142857</v>
      </c>
      <c r="J78" s="40"/>
      <c r="K78" s="151">
        <v>1985</v>
      </c>
      <c r="L78" s="100">
        <v>0</v>
      </c>
      <c r="M78" s="83">
        <v>0</v>
      </c>
      <c r="N78" s="89"/>
      <c r="O78" t="s" s="131">
        <v>119</v>
      </c>
      <c r="P78" s="135">
        <f>AVERAGE(B78:B88)</f>
        <v>25.8181818181818</v>
      </c>
      <c r="Q78" s="97">
        <f>AVERAGE(D78:D88)</f>
        <v>5.77667516227815</v>
      </c>
      <c r="R78" t="s" s="134">
        <v>119</v>
      </c>
      <c r="S78" s="135">
        <f>AVERAGE(G78:G88)</f>
        <v>9.63636363636364</v>
      </c>
      <c r="T78" s="97">
        <f>AVERAGE(I78:I88)</f>
        <v>4.98291467000023</v>
      </c>
      <c r="U78" t="s" s="134">
        <v>119</v>
      </c>
      <c r="V78" s="135">
        <f>AVERAGE(L78:L88)</f>
        <v>0.181818181818182</v>
      </c>
      <c r="W78" s="97">
        <f>AVERAGE(N78:N88)</f>
        <v>2.8</v>
      </c>
    </row>
    <row r="79" ht="21.95" customHeight="1">
      <c r="A79" s="150">
        <v>1986</v>
      </c>
      <c r="B79" s="100">
        <v>29</v>
      </c>
      <c r="C79" s="83">
        <v>158.2</v>
      </c>
      <c r="D79" s="87">
        <v>5.4551724137931</v>
      </c>
      <c r="E79" s="40"/>
      <c r="F79" s="151">
        <v>1986</v>
      </c>
      <c r="G79" s="100">
        <v>17</v>
      </c>
      <c r="H79" s="83">
        <v>83.2</v>
      </c>
      <c r="I79" s="87">
        <v>4.89411764705882</v>
      </c>
      <c r="J79" s="40"/>
      <c r="K79" s="151">
        <v>1986</v>
      </c>
      <c r="L79" s="100">
        <v>0</v>
      </c>
      <c r="M79" s="83">
        <v>0</v>
      </c>
      <c r="N79" s="89"/>
      <c r="O79" t="s" s="131">
        <v>98</v>
      </c>
      <c r="P79" s="135">
        <f>AVERAGE(B79:B88)</f>
        <v>26.2</v>
      </c>
      <c r="Q79" s="97">
        <f>AVERAGE(D79:D88)</f>
        <v>5.76206995123324</v>
      </c>
      <c r="R79" t="s" s="134">
        <v>98</v>
      </c>
      <c r="S79" s="135">
        <f>AVERAGE(G79:G88)</f>
        <v>9.9</v>
      </c>
      <c r="T79" s="97">
        <f>AVERAGE(I79:I88)</f>
        <v>4.9540632798574</v>
      </c>
      <c r="U79" t="s" s="134">
        <v>98</v>
      </c>
      <c r="V79" s="135">
        <f>AVERAGE(L79:L88)</f>
        <v>0.2</v>
      </c>
      <c r="W79" s="97">
        <f>AVERAGE(N79:N88)</f>
        <v>2.8</v>
      </c>
    </row>
    <row r="80" ht="21.95" customHeight="1">
      <c r="A80" s="150">
        <v>1987</v>
      </c>
      <c r="B80" s="100">
        <v>33</v>
      </c>
      <c r="C80" s="83">
        <v>190.9</v>
      </c>
      <c r="D80" s="87">
        <v>5.78484848484848</v>
      </c>
      <c r="E80" s="40"/>
      <c r="F80" s="151">
        <v>1987</v>
      </c>
      <c r="G80" s="100">
        <v>11</v>
      </c>
      <c r="H80" s="83">
        <v>54</v>
      </c>
      <c r="I80" s="87">
        <v>4.90909090909091</v>
      </c>
      <c r="J80" s="40"/>
      <c r="K80" s="151">
        <v>1987</v>
      </c>
      <c r="L80" s="100">
        <v>0</v>
      </c>
      <c r="M80" s="83">
        <v>0</v>
      </c>
      <c r="N80" s="89"/>
      <c r="O80" t="s" s="131">
        <v>120</v>
      </c>
      <c r="P80" s="135">
        <f>AVERAGE(B80:B88)</f>
        <v>25.8888888888889</v>
      </c>
      <c r="Q80" s="97">
        <f>AVERAGE(D80:D88)</f>
        <v>5.79616967761547</v>
      </c>
      <c r="R80" t="s" s="134">
        <v>120</v>
      </c>
      <c r="S80" s="135">
        <f>AVERAGE(G80:G88)</f>
        <v>9.111111111111111</v>
      </c>
      <c r="T80" s="97">
        <f>AVERAGE(I80:I88)</f>
        <v>4.96072390572391</v>
      </c>
      <c r="U80" t="s" s="134">
        <v>120</v>
      </c>
      <c r="V80" s="135">
        <f>AVERAGE(L80:L88)</f>
        <v>0.222222222222222</v>
      </c>
      <c r="W80" s="97">
        <f>AVERAGE(N80:N88)</f>
        <v>2.8</v>
      </c>
    </row>
    <row r="81" ht="21.95" customHeight="1">
      <c r="A81" s="150">
        <v>1988</v>
      </c>
      <c r="B81" s="100">
        <v>26</v>
      </c>
      <c r="C81" s="83">
        <v>145.1</v>
      </c>
      <c r="D81" s="87">
        <v>5.58076923076923</v>
      </c>
      <c r="E81" s="40"/>
      <c r="F81" s="151">
        <v>1988</v>
      </c>
      <c r="G81" s="100">
        <v>12</v>
      </c>
      <c r="H81" s="83">
        <v>57.8</v>
      </c>
      <c r="I81" s="87">
        <v>4.81666666666667</v>
      </c>
      <c r="J81" s="40"/>
      <c r="K81" s="151">
        <v>1988</v>
      </c>
      <c r="L81" s="100">
        <v>1</v>
      </c>
      <c r="M81" s="83">
        <v>2.7</v>
      </c>
      <c r="N81" s="89">
        <v>2.7</v>
      </c>
      <c r="O81" t="s" s="131">
        <v>121</v>
      </c>
      <c r="P81" s="135">
        <f>AVERAGE(B81:B88)</f>
        <v>25</v>
      </c>
      <c r="Q81" s="97">
        <f>AVERAGE(D81:D88)</f>
        <v>5.79758482671135</v>
      </c>
      <c r="R81" t="s" s="134">
        <v>121</v>
      </c>
      <c r="S81" s="135">
        <f>AVERAGE(G81:G88)</f>
        <v>8.875</v>
      </c>
      <c r="T81" s="97">
        <f>AVERAGE(I81:I88)</f>
        <v>4.96717803030303</v>
      </c>
      <c r="U81" t="s" s="134">
        <v>121</v>
      </c>
      <c r="V81" s="135">
        <f>AVERAGE(L81:L88)</f>
        <v>0.25</v>
      </c>
      <c r="W81" s="97">
        <f>AVERAGE(N81:N88)</f>
        <v>2.8</v>
      </c>
    </row>
    <row r="82" ht="21.95" customHeight="1">
      <c r="A82" s="150">
        <v>1989</v>
      </c>
      <c r="B82" s="100">
        <v>22</v>
      </c>
      <c r="C82" s="83">
        <v>133.9</v>
      </c>
      <c r="D82" s="87">
        <v>6.08636363636364</v>
      </c>
      <c r="E82" s="40"/>
      <c r="F82" s="151">
        <v>1989</v>
      </c>
      <c r="G82" s="100">
        <v>3</v>
      </c>
      <c r="H82" s="83">
        <v>15.4</v>
      </c>
      <c r="I82" s="87">
        <v>5.13333333333333</v>
      </c>
      <c r="J82" s="40"/>
      <c r="K82" s="151">
        <v>1989</v>
      </c>
      <c r="L82" s="100">
        <v>0</v>
      </c>
      <c r="M82" s="83">
        <v>0</v>
      </c>
      <c r="N82" s="89"/>
      <c r="O82" t="s" s="131">
        <v>122</v>
      </c>
      <c r="P82" s="135">
        <f>AVERAGE(B82:B88)</f>
        <v>24.8571428571429</v>
      </c>
      <c r="Q82" s="97">
        <f>AVERAGE(D82:D88)</f>
        <v>5.82855848327451</v>
      </c>
      <c r="R82" t="s" s="134">
        <v>122</v>
      </c>
      <c r="S82" s="135">
        <f>AVERAGE(G82:G88)</f>
        <v>8.428571428571431</v>
      </c>
      <c r="T82" s="97">
        <f>AVERAGE(I82:I88)</f>
        <v>4.98867965367965</v>
      </c>
      <c r="U82" t="s" s="134">
        <v>122</v>
      </c>
      <c r="V82" s="135">
        <f>AVERAGE(L82:L88)</f>
        <v>0.142857142857143</v>
      </c>
      <c r="W82" s="97">
        <f>AVERAGE(N82:N88)</f>
        <v>2.9</v>
      </c>
    </row>
    <row r="83" ht="21.95" customHeight="1">
      <c r="A83" s="150">
        <v>1990</v>
      </c>
      <c r="B83" s="100">
        <v>27</v>
      </c>
      <c r="C83" s="83">
        <v>153.5</v>
      </c>
      <c r="D83" s="87">
        <v>5.68518518518519</v>
      </c>
      <c r="E83" s="40"/>
      <c r="F83" s="151">
        <v>1990</v>
      </c>
      <c r="G83" s="100">
        <v>11</v>
      </c>
      <c r="H83" s="83">
        <v>54</v>
      </c>
      <c r="I83" s="87">
        <v>4.90909090909091</v>
      </c>
      <c r="J83" s="40"/>
      <c r="K83" s="151">
        <v>1990</v>
      </c>
      <c r="L83" s="100">
        <v>0</v>
      </c>
      <c r="M83" s="83">
        <v>0</v>
      </c>
      <c r="N83" s="89"/>
      <c r="O83" t="s" s="131">
        <v>123</v>
      </c>
      <c r="P83" s="135">
        <f>AVERAGE(B83:B88)</f>
        <v>25.3333333333333</v>
      </c>
      <c r="Q83" s="97">
        <f>AVERAGE(D83:D88)</f>
        <v>5.78559095775965</v>
      </c>
      <c r="R83" t="s" s="134">
        <v>123</v>
      </c>
      <c r="S83" s="135">
        <f>AVERAGE(G83:G88)</f>
        <v>9.33333333333333</v>
      </c>
      <c r="T83" s="97">
        <f>AVERAGE(I83:I88)</f>
        <v>4.96457070707071</v>
      </c>
      <c r="U83" t="s" s="134">
        <v>123</v>
      </c>
      <c r="V83" s="135">
        <f>AVERAGE(L83:L88)</f>
        <v>0.166666666666667</v>
      </c>
      <c r="W83" s="97">
        <f>AVERAGE(N83:N88)</f>
        <v>2.9</v>
      </c>
    </row>
    <row r="84" ht="21.95" customHeight="1">
      <c r="A84" s="150">
        <v>1991</v>
      </c>
      <c r="B84" s="100">
        <v>14</v>
      </c>
      <c r="C84" s="83">
        <v>82.8</v>
      </c>
      <c r="D84" s="87">
        <v>5.91428571428571</v>
      </c>
      <c r="E84" s="40"/>
      <c r="F84" s="151">
        <v>1991</v>
      </c>
      <c r="G84" s="100">
        <v>5</v>
      </c>
      <c r="H84" s="83">
        <v>27</v>
      </c>
      <c r="I84" s="87">
        <v>5.4</v>
      </c>
      <c r="J84" s="40"/>
      <c r="K84" s="151">
        <v>1991</v>
      </c>
      <c r="L84" s="100">
        <v>0</v>
      </c>
      <c r="M84" s="83">
        <v>0</v>
      </c>
      <c r="N84" s="89"/>
      <c r="O84" t="s" s="131">
        <v>104</v>
      </c>
      <c r="P84" s="135">
        <f>AVERAGE(B84:B88)</f>
        <v>25</v>
      </c>
      <c r="Q84" s="97">
        <f>AVERAGE(D84:D88)</f>
        <v>5.80567211227455</v>
      </c>
      <c r="R84" t="s" s="134">
        <v>104</v>
      </c>
      <c r="S84" s="135">
        <f>AVERAGE(G84:G88)</f>
        <v>9</v>
      </c>
      <c r="T84" s="97">
        <f>AVERAGE(I84:I88)</f>
        <v>4.97566666666667</v>
      </c>
      <c r="U84" t="s" s="134">
        <v>104</v>
      </c>
      <c r="V84" s="135">
        <f>AVERAGE(L84:L88)</f>
        <v>0.2</v>
      </c>
      <c r="W84" s="97">
        <f>AVERAGE(N84:N88)</f>
        <v>2.9</v>
      </c>
    </row>
    <row r="85" ht="21.95" customHeight="1">
      <c r="A85" s="150">
        <v>1992</v>
      </c>
      <c r="B85" s="100">
        <v>29</v>
      </c>
      <c r="C85" s="83">
        <v>165.9</v>
      </c>
      <c r="D85" s="87">
        <v>5.72068965517241</v>
      </c>
      <c r="E85" s="40"/>
      <c r="F85" s="151">
        <v>1992</v>
      </c>
      <c r="G85" s="100">
        <v>12</v>
      </c>
      <c r="H85" s="83">
        <v>60.7</v>
      </c>
      <c r="I85" s="87">
        <v>5.05833333333333</v>
      </c>
      <c r="J85" s="40"/>
      <c r="K85" s="151">
        <v>1992</v>
      </c>
      <c r="L85" s="100">
        <v>0</v>
      </c>
      <c r="M85" s="83">
        <v>0</v>
      </c>
      <c r="N85" s="89"/>
      <c r="O85" t="s" s="131">
        <v>124</v>
      </c>
      <c r="P85" s="135">
        <f>AVERAGE(B85:B88)</f>
        <v>27.75</v>
      </c>
      <c r="Q85" s="97">
        <f>AVERAGE(D85:D88)</f>
        <v>5.77851871177176</v>
      </c>
      <c r="R85" t="s" s="134">
        <v>124</v>
      </c>
      <c r="S85" s="135">
        <f>AVERAGE(G85:G88)</f>
        <v>10</v>
      </c>
      <c r="T85" s="97">
        <f>AVERAGE(I85:I88)</f>
        <v>4.86958333333333</v>
      </c>
      <c r="U85" t="s" s="134">
        <v>124</v>
      </c>
      <c r="V85" s="135">
        <f>AVERAGE(L85:L88)</f>
        <v>0.25</v>
      </c>
      <c r="W85" s="97">
        <f>AVERAGE(N85:N88)</f>
        <v>2.9</v>
      </c>
    </row>
    <row r="86" ht="21.95" customHeight="1">
      <c r="A86" s="150">
        <v>1993</v>
      </c>
      <c r="B86" s="100">
        <v>37</v>
      </c>
      <c r="C86" s="83">
        <v>212</v>
      </c>
      <c r="D86" s="87">
        <v>5.72972972972973</v>
      </c>
      <c r="E86" s="40"/>
      <c r="F86" s="151">
        <v>1993</v>
      </c>
      <c r="G86" s="100">
        <v>18</v>
      </c>
      <c r="H86" s="83">
        <v>93.59999999999999</v>
      </c>
      <c r="I86" s="87">
        <v>5.2</v>
      </c>
      <c r="J86" s="40"/>
      <c r="K86" s="151">
        <v>1993</v>
      </c>
      <c r="L86" s="100">
        <v>0</v>
      </c>
      <c r="M86" s="83">
        <v>0</v>
      </c>
      <c r="N86" s="89"/>
      <c r="O86" t="s" s="131">
        <v>125</v>
      </c>
      <c r="P86" s="135">
        <f>AVERAGE(B86:B88)</f>
        <v>27.3333333333333</v>
      </c>
      <c r="Q86" s="97">
        <f>AVERAGE(D86:D88)</f>
        <v>5.79779506397154</v>
      </c>
      <c r="R86" t="s" s="134">
        <v>125</v>
      </c>
      <c r="S86" s="135">
        <f>AVERAGE(G86:G88)</f>
        <v>9.33333333333333</v>
      </c>
      <c r="T86" s="97">
        <f>AVERAGE(I86:I88)</f>
        <v>4.80666666666667</v>
      </c>
      <c r="U86" t="s" s="134">
        <v>125</v>
      </c>
      <c r="V86" s="135">
        <f>AVERAGE(L86:L88)</f>
        <v>0.333333333333333</v>
      </c>
      <c r="W86" s="97">
        <f>AVERAGE(N86:N88)</f>
        <v>2.9</v>
      </c>
    </row>
    <row r="87" ht="21.95" customHeight="1">
      <c r="A87" s="150">
        <v>1994</v>
      </c>
      <c r="B87" s="154">
        <v>28</v>
      </c>
      <c r="C87" s="155">
        <v>165.5</v>
      </c>
      <c r="D87" s="156">
        <v>5.91071428571429</v>
      </c>
      <c r="E87" s="40"/>
      <c r="F87" s="151">
        <v>1994</v>
      </c>
      <c r="G87" s="154">
        <v>5</v>
      </c>
      <c r="H87" s="155">
        <v>21.2</v>
      </c>
      <c r="I87" s="156">
        <v>4.24</v>
      </c>
      <c r="J87" s="40"/>
      <c r="K87" s="151">
        <v>1994</v>
      </c>
      <c r="L87" s="154">
        <v>1</v>
      </c>
      <c r="M87" s="155">
        <v>2.9</v>
      </c>
      <c r="N87" s="157">
        <v>2.9</v>
      </c>
      <c r="O87" t="s" s="131">
        <v>126</v>
      </c>
      <c r="P87" s="135">
        <f>AVERAGE(B87:B88)</f>
        <v>22.5</v>
      </c>
      <c r="Q87" s="97">
        <f>AVERAGE(D87:D88)</f>
        <v>5.83182773109244</v>
      </c>
      <c r="R87" t="s" s="134">
        <v>126</v>
      </c>
      <c r="S87" s="135">
        <f>AVERAGE(G87:G88)</f>
        <v>5</v>
      </c>
      <c r="T87" s="97">
        <f>AVERAGE(I87:I88)</f>
        <v>4.61</v>
      </c>
      <c r="U87" t="s" s="134">
        <v>126</v>
      </c>
      <c r="V87" s="135">
        <f>AVERAGE(L87:L88)</f>
        <v>0.5</v>
      </c>
      <c r="W87" s="97">
        <f>AVERAGE(N87:N88)</f>
        <v>2.9</v>
      </c>
    </row>
    <row r="88" ht="21.95" customHeight="1">
      <c r="A88" s="150">
        <v>1995</v>
      </c>
      <c r="B88" s="100">
        <v>17</v>
      </c>
      <c r="C88" s="83">
        <v>97.8</v>
      </c>
      <c r="D88" s="87">
        <v>5.75294117647059</v>
      </c>
      <c r="E88" s="40"/>
      <c r="F88" s="151">
        <v>1995</v>
      </c>
      <c r="G88" s="100">
        <v>5</v>
      </c>
      <c r="H88" s="83">
        <v>24.9</v>
      </c>
      <c r="I88" s="87">
        <v>4.98</v>
      </c>
      <c r="J88" s="40"/>
      <c r="K88" s="151">
        <v>1995</v>
      </c>
      <c r="L88" s="100">
        <v>0</v>
      </c>
      <c r="M88" s="83">
        <v>0</v>
      </c>
      <c r="N88" s="89"/>
      <c r="O88" t="s" s="131">
        <v>127</v>
      </c>
      <c r="P88" s="135">
        <f>AVERAGE(B88)</f>
        <v>17</v>
      </c>
      <c r="Q88" s="97">
        <f>AVERAGE(D88)</f>
        <v>5.75294117647059</v>
      </c>
      <c r="R88" t="s" s="134">
        <v>127</v>
      </c>
      <c r="S88" s="135">
        <f>AVERAGE(G88)</f>
        <v>5</v>
      </c>
      <c r="T88" s="97">
        <f>AVERAGE(I88)</f>
        <v>4.98</v>
      </c>
      <c r="U88" t="s" s="134">
        <v>127</v>
      </c>
      <c r="V88" s="135">
        <f>AVERAGE(L88)</f>
        <v>0</v>
      </c>
      <c r="W88" s="97"/>
    </row>
    <row r="89" ht="21.95" customHeight="1">
      <c r="A89" s="150">
        <v>1996</v>
      </c>
      <c r="B89" s="100">
        <v>19</v>
      </c>
      <c r="C89" s="83">
        <v>109.4</v>
      </c>
      <c r="D89" s="87">
        <v>5.75789473684211</v>
      </c>
      <c r="E89" s="40"/>
      <c r="F89" s="151">
        <v>1996</v>
      </c>
      <c r="G89" s="100">
        <v>7</v>
      </c>
      <c r="H89" s="83">
        <v>33.2</v>
      </c>
      <c r="I89" s="87">
        <v>4.74285714285714</v>
      </c>
      <c r="J89" s="40"/>
      <c r="K89" s="151">
        <v>1996</v>
      </c>
      <c r="L89" s="100">
        <v>0</v>
      </c>
      <c r="M89" s="83">
        <v>0</v>
      </c>
      <c r="N89" s="89"/>
      <c r="O89" t="s" s="131">
        <v>128</v>
      </c>
      <c r="P89" s="158">
        <f>AVERAGE(B89)</f>
        <v>19</v>
      </c>
      <c r="Q89" s="159">
        <f>AVERAGE(D89)</f>
        <v>5.75789473684211</v>
      </c>
      <c r="R89" t="s" s="134">
        <v>128</v>
      </c>
      <c r="S89" s="158">
        <f>AVERAGE(G89)</f>
        <v>7</v>
      </c>
      <c r="T89" s="159">
        <f>AVERAGE(I89)</f>
        <v>4.74285714285714</v>
      </c>
      <c r="U89" t="s" s="134">
        <v>128</v>
      </c>
      <c r="V89" s="158">
        <f>AVERAGE(L89)</f>
        <v>0</v>
      </c>
      <c r="W89" s="159"/>
    </row>
    <row r="90" ht="21.95" customHeight="1">
      <c r="A90" s="150">
        <v>1997</v>
      </c>
      <c r="B90" s="100">
        <v>36</v>
      </c>
      <c r="C90" s="83">
        <v>187</v>
      </c>
      <c r="D90" s="87">
        <v>5.19444444444444</v>
      </c>
      <c r="E90" s="40"/>
      <c r="F90" s="151">
        <v>1997</v>
      </c>
      <c r="G90" s="100">
        <v>20</v>
      </c>
      <c r="H90" s="83">
        <v>86.90000000000001</v>
      </c>
      <c r="I90" s="87">
        <v>4.345</v>
      </c>
      <c r="J90" s="40"/>
      <c r="K90" s="151">
        <v>1997</v>
      </c>
      <c r="L90" s="100">
        <v>2</v>
      </c>
      <c r="M90" s="83">
        <v>4.2</v>
      </c>
      <c r="N90" s="89">
        <v>2.1</v>
      </c>
      <c r="O90" t="s" s="131">
        <v>127</v>
      </c>
      <c r="P90" s="135">
        <f>AVERAGE(B90)</f>
        <v>36</v>
      </c>
      <c r="Q90" s="97">
        <f>AVERAGE(D90)</f>
        <v>5.19444444444444</v>
      </c>
      <c r="R90" t="s" s="134">
        <v>127</v>
      </c>
      <c r="S90" s="135">
        <f>AVERAGE(G90)</f>
        <v>20</v>
      </c>
      <c r="T90" s="97">
        <f>AVERAGE(I90)</f>
        <v>4.345</v>
      </c>
      <c r="U90" t="s" s="134">
        <v>127</v>
      </c>
      <c r="V90" s="135">
        <f>AVERAGE(L90)</f>
        <v>2</v>
      </c>
      <c r="W90" s="97">
        <f>AVERAGE(N90)</f>
        <v>2.1</v>
      </c>
    </row>
    <row r="91" ht="21.95" customHeight="1">
      <c r="A91" s="150">
        <v>1998</v>
      </c>
      <c r="B91" s="100">
        <v>34</v>
      </c>
      <c r="C91" s="83">
        <v>183</v>
      </c>
      <c r="D91" s="87">
        <v>5.38235294117647</v>
      </c>
      <c r="E91" s="40"/>
      <c r="F91" s="151">
        <v>1998</v>
      </c>
      <c r="G91" s="100">
        <v>17</v>
      </c>
      <c r="H91" s="83">
        <v>77</v>
      </c>
      <c r="I91" s="87">
        <v>4.52941176470588</v>
      </c>
      <c r="J91" s="40"/>
      <c r="K91" s="151">
        <v>1998</v>
      </c>
      <c r="L91" s="100">
        <v>3</v>
      </c>
      <c r="M91" s="83">
        <v>7.9</v>
      </c>
      <c r="N91" s="89">
        <v>2.63333333333333</v>
      </c>
      <c r="O91" t="s" s="131">
        <v>126</v>
      </c>
      <c r="P91" s="135">
        <f>AVERAGE(B90:B91)</f>
        <v>35</v>
      </c>
      <c r="Q91" s="97">
        <f>AVERAGE(D90:D91)</f>
        <v>5.28839869281046</v>
      </c>
      <c r="R91" t="s" s="134">
        <v>126</v>
      </c>
      <c r="S91" s="135">
        <f>AVERAGE(G90:G91)</f>
        <v>18.5</v>
      </c>
      <c r="T91" s="97">
        <f>AVERAGE(I90:I91)</f>
        <v>4.43720588235294</v>
      </c>
      <c r="U91" t="s" s="134">
        <v>126</v>
      </c>
      <c r="V91" s="135">
        <f>AVERAGE(L90:L91)</f>
        <v>2.5</v>
      </c>
      <c r="W91" s="97">
        <f>AVERAGE(N90:N91)</f>
        <v>2.36666666666667</v>
      </c>
    </row>
    <row r="92" ht="21.95" customHeight="1">
      <c r="A92" s="150">
        <v>1999</v>
      </c>
      <c r="B92" s="100">
        <v>23</v>
      </c>
      <c r="C92" s="83">
        <v>134.3</v>
      </c>
      <c r="D92" s="87">
        <v>5.83913043478261</v>
      </c>
      <c r="E92" s="40"/>
      <c r="F92" s="151">
        <v>1999</v>
      </c>
      <c r="G92" s="100">
        <v>10</v>
      </c>
      <c r="H92" s="83">
        <v>52.6</v>
      </c>
      <c r="I92" s="87">
        <v>5.26</v>
      </c>
      <c r="J92" s="40"/>
      <c r="K92" s="151">
        <v>1999</v>
      </c>
      <c r="L92" s="100">
        <v>0</v>
      </c>
      <c r="M92" s="83">
        <v>0</v>
      </c>
      <c r="N92" s="89"/>
      <c r="O92" t="s" s="131">
        <v>125</v>
      </c>
      <c r="P92" s="135">
        <f>AVERAGE(B90:B92)</f>
        <v>31</v>
      </c>
      <c r="Q92" s="97">
        <f>AVERAGE(D90:D92)</f>
        <v>5.47197594013451</v>
      </c>
      <c r="R92" t="s" s="134">
        <v>125</v>
      </c>
      <c r="S92" s="135">
        <f>AVERAGE(G90:G92)</f>
        <v>15.6666666666667</v>
      </c>
      <c r="T92" s="97">
        <f>AVERAGE(I90:I92)</f>
        <v>4.71147058823529</v>
      </c>
      <c r="U92" t="s" s="134">
        <v>125</v>
      </c>
      <c r="V92" s="135">
        <f>AVERAGE(L90:L92)</f>
        <v>1.66666666666667</v>
      </c>
      <c r="W92" s="97">
        <f>AVERAGE(N90:N92)</f>
        <v>2.36666666666667</v>
      </c>
    </row>
    <row r="93" ht="21.95" customHeight="1">
      <c r="A93" s="150">
        <v>2000</v>
      </c>
      <c r="B93" s="100">
        <v>15</v>
      </c>
      <c r="C93" s="83">
        <v>90.3</v>
      </c>
      <c r="D93" s="87">
        <v>6.02</v>
      </c>
      <c r="E93" s="40"/>
      <c r="F93" s="151">
        <v>2000</v>
      </c>
      <c r="G93" s="100">
        <v>2</v>
      </c>
      <c r="H93" s="83">
        <v>8</v>
      </c>
      <c r="I93" s="87">
        <v>4</v>
      </c>
      <c r="J93" s="40"/>
      <c r="K93" s="151">
        <v>2000</v>
      </c>
      <c r="L93" s="100">
        <v>0</v>
      </c>
      <c r="M93" s="83">
        <v>0</v>
      </c>
      <c r="N93" s="89"/>
      <c r="O93" t="s" s="131">
        <v>124</v>
      </c>
      <c r="P93" s="135">
        <f>AVERAGE(B90:B93)</f>
        <v>27</v>
      </c>
      <c r="Q93" s="97">
        <f>AVERAGE(D90:D93)</f>
        <v>5.60898195510088</v>
      </c>
      <c r="R93" t="s" s="134">
        <v>124</v>
      </c>
      <c r="S93" s="135">
        <f>AVERAGE(G90:G93)</f>
        <v>12.25</v>
      </c>
      <c r="T93" s="97">
        <f>AVERAGE(I90:I93)</f>
        <v>4.53360294117647</v>
      </c>
      <c r="U93" t="s" s="134">
        <v>124</v>
      </c>
      <c r="V93" s="135">
        <f>AVERAGE(L90:L93)</f>
        <v>1.25</v>
      </c>
      <c r="W93" s="97">
        <f>AVERAGE(N90:N93)</f>
        <v>2.36666666666667</v>
      </c>
    </row>
    <row r="94" ht="21.95" customHeight="1">
      <c r="A94" s="150">
        <v>2001</v>
      </c>
      <c r="B94" s="100">
        <v>11</v>
      </c>
      <c r="C94" s="83">
        <v>62.6</v>
      </c>
      <c r="D94" s="87">
        <v>5.69090909090909</v>
      </c>
      <c r="E94" s="40"/>
      <c r="F94" s="151">
        <v>2001</v>
      </c>
      <c r="G94" s="100">
        <v>6</v>
      </c>
      <c r="H94" s="83">
        <v>32</v>
      </c>
      <c r="I94" s="87">
        <v>5.33333333333333</v>
      </c>
      <c r="J94" s="40"/>
      <c r="K94" s="151">
        <v>2001</v>
      </c>
      <c r="L94" s="100">
        <v>0</v>
      </c>
      <c r="M94" s="83">
        <v>0</v>
      </c>
      <c r="N94" s="89"/>
      <c r="O94" t="s" s="131">
        <v>104</v>
      </c>
      <c r="P94" s="135">
        <f>AVERAGE(B90:B94)</f>
        <v>23.8</v>
      </c>
      <c r="Q94" s="97">
        <f>AVERAGE(D90:D94)</f>
        <v>5.62536738226252</v>
      </c>
      <c r="R94" t="s" s="134">
        <v>104</v>
      </c>
      <c r="S94" s="135">
        <f>AVERAGE(G90:G94)</f>
        <v>11</v>
      </c>
      <c r="T94" s="97">
        <f>AVERAGE(I90:I94)</f>
        <v>4.69354901960784</v>
      </c>
      <c r="U94" t="s" s="134">
        <v>104</v>
      </c>
      <c r="V94" s="135">
        <f>AVERAGE(L90:L94)</f>
        <v>1</v>
      </c>
      <c r="W94" s="97">
        <f>AVERAGE(N90:N94)</f>
        <v>2.36666666666667</v>
      </c>
    </row>
    <row r="95" ht="21.95" customHeight="1">
      <c r="A95" s="150">
        <v>2002</v>
      </c>
      <c r="B95" s="100">
        <v>21</v>
      </c>
      <c r="C95" s="83">
        <v>119.9</v>
      </c>
      <c r="D95" s="87">
        <v>5.70952380952381</v>
      </c>
      <c r="E95" s="40"/>
      <c r="F95" s="151">
        <v>2002</v>
      </c>
      <c r="G95" s="100">
        <v>9</v>
      </c>
      <c r="H95" s="83">
        <v>45.2</v>
      </c>
      <c r="I95" s="87">
        <v>5.02222222222222</v>
      </c>
      <c r="J95" s="40"/>
      <c r="K95" s="151">
        <v>2002</v>
      </c>
      <c r="L95" s="100">
        <v>0</v>
      </c>
      <c r="M95" s="83">
        <v>0</v>
      </c>
      <c r="N95" s="89"/>
      <c r="O95" t="s" s="131">
        <v>123</v>
      </c>
      <c r="P95" s="135">
        <f>AVERAGE(B90:B95)</f>
        <v>23.3333333333333</v>
      </c>
      <c r="Q95" s="97">
        <f>AVERAGE(D90:D95)</f>
        <v>5.63939345347274</v>
      </c>
      <c r="R95" t="s" s="134">
        <v>123</v>
      </c>
      <c r="S95" s="135">
        <f>AVERAGE(G90:G95)</f>
        <v>10.6666666666667</v>
      </c>
      <c r="T95" s="97">
        <f>AVERAGE(I90:I95)</f>
        <v>4.74832788671024</v>
      </c>
      <c r="U95" t="s" s="134">
        <v>123</v>
      </c>
      <c r="V95" s="135">
        <f>AVERAGE(L90:L95)</f>
        <v>0.833333333333333</v>
      </c>
      <c r="W95" s="97">
        <f>AVERAGE(N90:N95)</f>
        <v>2.36666666666667</v>
      </c>
    </row>
    <row r="96" ht="21.95" customHeight="1">
      <c r="A96" s="150">
        <v>2003</v>
      </c>
      <c r="B96" s="100">
        <v>17</v>
      </c>
      <c r="C96" s="83">
        <v>102.2</v>
      </c>
      <c r="D96" s="87">
        <v>6.01176470588235</v>
      </c>
      <c r="E96" s="40"/>
      <c r="F96" s="151">
        <v>2003</v>
      </c>
      <c r="G96" s="100">
        <v>4</v>
      </c>
      <c r="H96" s="83">
        <v>20.3</v>
      </c>
      <c r="I96" s="87">
        <v>5.075</v>
      </c>
      <c r="J96" s="40"/>
      <c r="K96" s="151">
        <v>2003</v>
      </c>
      <c r="L96" s="100">
        <v>0</v>
      </c>
      <c r="M96" s="83">
        <v>0</v>
      </c>
      <c r="N96" s="89"/>
      <c r="O96" t="s" s="131">
        <v>122</v>
      </c>
      <c r="P96" s="135">
        <f>AVERAGE(B90:B96)</f>
        <v>22.4285714285714</v>
      </c>
      <c r="Q96" s="97">
        <f>AVERAGE(D90:D96)</f>
        <v>5.69258934667411</v>
      </c>
      <c r="R96" t="s" s="134">
        <v>122</v>
      </c>
      <c r="S96" s="135">
        <f>AVERAGE(G90:G96)</f>
        <v>9.71428571428571</v>
      </c>
      <c r="T96" s="97">
        <f>AVERAGE(I90:I96)</f>
        <v>4.79499533146592</v>
      </c>
      <c r="U96" t="s" s="134">
        <v>122</v>
      </c>
      <c r="V96" s="135">
        <f>AVERAGE(L90:L96)</f>
        <v>0.714285714285714</v>
      </c>
      <c r="W96" s="97">
        <f>AVERAGE(N90:N96)</f>
        <v>2.36666666666667</v>
      </c>
    </row>
    <row r="97" ht="21.95" customHeight="1">
      <c r="A97" s="150">
        <v>2004</v>
      </c>
      <c r="B97" s="204">
        <v>23</v>
      </c>
      <c r="C97" s="205">
        <v>127.3</v>
      </c>
      <c r="D97" s="206">
        <v>5.53478260869565</v>
      </c>
      <c r="E97" s="40"/>
      <c r="F97" s="151">
        <v>2004</v>
      </c>
      <c r="G97" s="204">
        <v>11</v>
      </c>
      <c r="H97" s="205">
        <v>51.4</v>
      </c>
      <c r="I97" s="206">
        <v>4.67272727272727</v>
      </c>
      <c r="J97" s="40"/>
      <c r="K97" s="151">
        <v>2004</v>
      </c>
      <c r="L97" s="204">
        <v>1</v>
      </c>
      <c r="M97" s="205">
        <v>2.3</v>
      </c>
      <c r="N97" s="207">
        <v>2.3</v>
      </c>
      <c r="O97" t="s" s="131">
        <v>121</v>
      </c>
      <c r="P97" s="135">
        <f>AVERAGE(B90:B97)</f>
        <v>22.5</v>
      </c>
      <c r="Q97" s="97">
        <f>AVERAGE(D90:D97)</f>
        <v>5.6728635044268</v>
      </c>
      <c r="R97" t="s" s="134">
        <v>121</v>
      </c>
      <c r="S97" s="135">
        <f>AVERAGE(G90:G97)</f>
        <v>9.875</v>
      </c>
      <c r="T97" s="97">
        <f>AVERAGE(I90:I97)</f>
        <v>4.77971182412359</v>
      </c>
      <c r="U97" t="s" s="134">
        <v>121</v>
      </c>
      <c r="V97" s="135">
        <f>AVERAGE(L90:L97)</f>
        <v>0.75</v>
      </c>
      <c r="W97" s="97">
        <f>AVERAGE(N90:N97)</f>
        <v>2.34444444444444</v>
      </c>
    </row>
    <row r="98" ht="21.95" customHeight="1">
      <c r="A98" s="150">
        <v>2005</v>
      </c>
      <c r="B98" s="100">
        <v>35</v>
      </c>
      <c r="C98" s="83">
        <v>205.5</v>
      </c>
      <c r="D98" s="87">
        <v>5.87142857142857</v>
      </c>
      <c r="E98" s="40"/>
      <c r="F98" s="151">
        <v>2005</v>
      </c>
      <c r="G98" s="100">
        <v>12</v>
      </c>
      <c r="H98" s="83">
        <v>61.8</v>
      </c>
      <c r="I98" s="87">
        <v>5.15</v>
      </c>
      <c r="J98" s="40"/>
      <c r="K98" s="151">
        <v>2005</v>
      </c>
      <c r="L98" s="100">
        <v>0</v>
      </c>
      <c r="M98" s="83">
        <v>0</v>
      </c>
      <c r="N98" s="89"/>
      <c r="O98" t="s" s="131">
        <v>120</v>
      </c>
      <c r="P98" s="135">
        <f>AVERAGE(B90:B98)</f>
        <v>23.8888888888889</v>
      </c>
      <c r="Q98" s="97">
        <f>AVERAGE(D90:D98)</f>
        <v>5.69492628964922</v>
      </c>
      <c r="R98" t="s" s="134">
        <v>120</v>
      </c>
      <c r="S98" s="135">
        <f>AVERAGE(G90:G98)</f>
        <v>10.1111111111111</v>
      </c>
      <c r="T98" s="97">
        <f>AVERAGE(I90:I98)</f>
        <v>4.82085495477652</v>
      </c>
      <c r="U98" t="s" s="134">
        <v>120</v>
      </c>
      <c r="V98" s="135">
        <f>AVERAGE(L90:L98)</f>
        <v>0.666666666666667</v>
      </c>
      <c r="W98" s="97">
        <f>AVERAGE(N90:N98)</f>
        <v>2.34444444444444</v>
      </c>
    </row>
    <row r="99" ht="21.95" customHeight="1">
      <c r="A99" s="150">
        <v>2006</v>
      </c>
      <c r="B99" s="100">
        <v>27</v>
      </c>
      <c r="C99" s="83">
        <v>154.1</v>
      </c>
      <c r="D99" s="87">
        <v>5.70740740740741</v>
      </c>
      <c r="E99" s="40"/>
      <c r="F99" s="151">
        <v>2006</v>
      </c>
      <c r="G99" s="100">
        <v>10</v>
      </c>
      <c r="H99" s="83">
        <v>47.3</v>
      </c>
      <c r="I99" s="87">
        <v>4.73</v>
      </c>
      <c r="J99" s="40"/>
      <c r="K99" s="151">
        <v>2006</v>
      </c>
      <c r="L99" s="100">
        <v>1</v>
      </c>
      <c r="M99" s="83">
        <v>3.1</v>
      </c>
      <c r="N99" s="89">
        <v>3.1</v>
      </c>
      <c r="O99" t="s" s="131">
        <v>98</v>
      </c>
      <c r="P99" s="135">
        <f>AVERAGE(B90:B99)</f>
        <v>24.2</v>
      </c>
      <c r="Q99" s="97">
        <f>AVERAGE(D90:D99)</f>
        <v>5.69617440142504</v>
      </c>
      <c r="R99" t="s" s="134">
        <v>98</v>
      </c>
      <c r="S99" s="135">
        <f>AVERAGE(G90:G99)</f>
        <v>10.1</v>
      </c>
      <c r="T99" s="97">
        <f>AVERAGE(I90:I99)</f>
        <v>4.81176945929887</v>
      </c>
      <c r="U99" t="s" s="134">
        <v>98</v>
      </c>
      <c r="V99" s="135">
        <f>AVERAGE(L90:L99)</f>
        <v>0.7</v>
      </c>
      <c r="W99" s="97">
        <f>AVERAGE(N90:N99)</f>
        <v>2.53333333333333</v>
      </c>
    </row>
    <row r="100" ht="21.95" customHeight="1">
      <c r="A100" s="150">
        <v>2007</v>
      </c>
      <c r="B100" s="100">
        <v>22</v>
      </c>
      <c r="C100" s="83">
        <v>129.6</v>
      </c>
      <c r="D100" s="87">
        <v>5.89090909090909</v>
      </c>
      <c r="E100" s="40"/>
      <c r="F100" s="151">
        <v>2007</v>
      </c>
      <c r="G100" s="100">
        <v>8</v>
      </c>
      <c r="H100" s="83">
        <v>43.2</v>
      </c>
      <c r="I100" s="87">
        <v>5.4</v>
      </c>
      <c r="J100" s="40"/>
      <c r="K100" s="151">
        <v>2007</v>
      </c>
      <c r="L100" s="100">
        <v>0</v>
      </c>
      <c r="M100" s="83">
        <v>0</v>
      </c>
      <c r="N100" s="89"/>
      <c r="O100" t="s" s="131">
        <v>119</v>
      </c>
      <c r="P100" s="135">
        <f>AVERAGE(B90:B100)</f>
        <v>24</v>
      </c>
      <c r="Q100" s="97">
        <f>AVERAGE(D90:D100)</f>
        <v>5.7138775550145</v>
      </c>
      <c r="R100" t="s" s="134">
        <v>119</v>
      </c>
      <c r="S100" s="135">
        <f>AVERAGE(G90:G100)</f>
        <v>9.90909090909091</v>
      </c>
      <c r="T100" s="97">
        <f>AVERAGE(I90:I100)</f>
        <v>4.86524496299897</v>
      </c>
      <c r="U100" t="s" s="134">
        <v>119</v>
      </c>
      <c r="V100" s="135">
        <f>AVERAGE(L90:L100)</f>
        <v>0.636363636363636</v>
      </c>
      <c r="W100" s="97">
        <f>AVERAGE(N90:N100)</f>
        <v>2.53333333333333</v>
      </c>
    </row>
    <row r="101" ht="21.95" customHeight="1">
      <c r="A101" s="150">
        <v>2008</v>
      </c>
      <c r="B101" s="100">
        <v>28</v>
      </c>
      <c r="C101" s="83">
        <v>153.3</v>
      </c>
      <c r="D101" s="87">
        <v>5.475</v>
      </c>
      <c r="E101" s="40"/>
      <c r="F101" s="151">
        <v>2008</v>
      </c>
      <c r="G101" s="100">
        <v>14</v>
      </c>
      <c r="H101" s="83">
        <v>67.2</v>
      </c>
      <c r="I101" s="87">
        <v>4.8</v>
      </c>
      <c r="J101" s="40"/>
      <c r="K101" s="151">
        <v>2008</v>
      </c>
      <c r="L101" s="100">
        <v>1</v>
      </c>
      <c r="M101" s="83">
        <v>3.3</v>
      </c>
      <c r="N101" s="89">
        <v>3.3</v>
      </c>
      <c r="O101" t="s" s="131">
        <v>118</v>
      </c>
      <c r="P101" s="135">
        <f>AVERAGE(B90:B101)</f>
        <v>24.3333333333333</v>
      </c>
      <c r="Q101" s="97">
        <f>AVERAGE(D90:D101)</f>
        <v>5.69397109209662</v>
      </c>
      <c r="R101" t="s" s="134">
        <v>118</v>
      </c>
      <c r="S101" s="135">
        <f>AVERAGE(G90:G101)</f>
        <v>10.25</v>
      </c>
      <c r="T101" s="97">
        <f>AVERAGE(I90:I101)</f>
        <v>4.85980788274906</v>
      </c>
      <c r="U101" t="s" s="134">
        <v>118</v>
      </c>
      <c r="V101" s="135">
        <f>AVERAGE(L90:L101)</f>
        <v>0.666666666666667</v>
      </c>
      <c r="W101" s="97">
        <f>AVERAGE(N90:N101)</f>
        <v>2.68666666666667</v>
      </c>
    </row>
    <row r="102" ht="21.95" customHeight="1">
      <c r="A102" s="150">
        <v>2009</v>
      </c>
      <c r="B102" s="100">
        <v>19</v>
      </c>
      <c r="C102" s="83">
        <v>115</v>
      </c>
      <c r="D102" s="87">
        <v>6.05263157894737</v>
      </c>
      <c r="E102" s="40"/>
      <c r="F102" s="151">
        <v>2009</v>
      </c>
      <c r="G102" s="100">
        <v>4</v>
      </c>
      <c r="H102" s="83">
        <v>20.7</v>
      </c>
      <c r="I102" s="87">
        <v>5.175</v>
      </c>
      <c r="J102" s="40"/>
      <c r="K102" s="151">
        <v>2009</v>
      </c>
      <c r="L102" s="100">
        <v>0</v>
      </c>
      <c r="M102" s="83">
        <v>0</v>
      </c>
      <c r="N102" s="89"/>
      <c r="O102" t="s" s="131">
        <v>117</v>
      </c>
      <c r="P102" s="135">
        <f>AVERAGE(B90:B102)</f>
        <v>23.9230769230769</v>
      </c>
      <c r="Q102" s="97">
        <f>AVERAGE(D90:D102)</f>
        <v>5.72156036031591</v>
      </c>
      <c r="R102" t="s" s="134">
        <v>117</v>
      </c>
      <c r="S102" s="135">
        <f>AVERAGE(G90:G102)</f>
        <v>9.76923076923077</v>
      </c>
      <c r="T102" s="97">
        <f>AVERAGE(I90:I102)</f>
        <v>4.8840534302299</v>
      </c>
      <c r="U102" t="s" s="134">
        <v>117</v>
      </c>
      <c r="V102" s="135">
        <f>AVERAGE(L90:L102)</f>
        <v>0.615384615384615</v>
      </c>
      <c r="W102" s="97">
        <f>AVERAGE(N90:N102)</f>
        <v>2.68666666666667</v>
      </c>
    </row>
    <row r="103" ht="21.95" customHeight="1">
      <c r="A103" s="150">
        <v>2010</v>
      </c>
      <c r="B103" s="100">
        <v>32</v>
      </c>
      <c r="C103" s="83">
        <v>192.8</v>
      </c>
      <c r="D103" s="87">
        <v>6.025</v>
      </c>
      <c r="E103" s="40"/>
      <c r="F103" s="151">
        <v>2010</v>
      </c>
      <c r="G103" s="100">
        <v>5</v>
      </c>
      <c r="H103" s="83">
        <v>25.3</v>
      </c>
      <c r="I103" s="87">
        <v>5.06</v>
      </c>
      <c r="J103" s="40"/>
      <c r="K103" s="151">
        <v>2010</v>
      </c>
      <c r="L103" s="100">
        <v>0</v>
      </c>
      <c r="M103" s="83">
        <v>0</v>
      </c>
      <c r="N103" s="89"/>
      <c r="O103" t="s" s="131">
        <v>116</v>
      </c>
      <c r="P103" s="135">
        <f>AVERAGE(B90:B103)</f>
        <v>24.5</v>
      </c>
      <c r="Q103" s="97">
        <f>AVERAGE(D90:D103)</f>
        <v>5.74323462029335</v>
      </c>
      <c r="R103" t="s" s="134">
        <v>116</v>
      </c>
      <c r="S103" s="135">
        <f>AVERAGE(G90:G103)</f>
        <v>9.428571428571431</v>
      </c>
      <c r="T103" s="97">
        <f>AVERAGE(I90:I103)</f>
        <v>4.89662104235634</v>
      </c>
      <c r="U103" t="s" s="134">
        <v>116</v>
      </c>
      <c r="V103" s="135">
        <f>AVERAGE(L90:L103)</f>
        <v>0.571428571428571</v>
      </c>
      <c r="W103" s="97">
        <f>AVERAGE(N90:N103)</f>
        <v>2.68666666666667</v>
      </c>
    </row>
    <row r="104" ht="21.95" customHeight="1">
      <c r="A104" s="150">
        <v>2011</v>
      </c>
      <c r="B104" s="100">
        <v>16</v>
      </c>
      <c r="C104" s="83">
        <v>98</v>
      </c>
      <c r="D104" s="87">
        <v>6.125</v>
      </c>
      <c r="E104" s="40"/>
      <c r="F104" s="151">
        <v>2011</v>
      </c>
      <c r="G104" s="100">
        <v>4</v>
      </c>
      <c r="H104" s="83">
        <v>21.8</v>
      </c>
      <c r="I104" s="87">
        <v>5.45</v>
      </c>
      <c r="J104" s="40"/>
      <c r="K104" s="151">
        <v>2011</v>
      </c>
      <c r="L104" s="100">
        <v>0</v>
      </c>
      <c r="M104" s="83">
        <v>0</v>
      </c>
      <c r="N104" s="89"/>
      <c r="O104" t="s" s="131">
        <v>115</v>
      </c>
      <c r="P104" s="135">
        <f>AVERAGE(B90:B104)</f>
        <v>23.9333333333333</v>
      </c>
      <c r="Q104" s="97">
        <f>AVERAGE(D90:D104)</f>
        <v>5.76868564560712</v>
      </c>
      <c r="R104" t="s" s="134">
        <v>115</v>
      </c>
      <c r="S104" s="135">
        <f>AVERAGE(G90:G104)</f>
        <v>9.06666666666667</v>
      </c>
      <c r="T104" s="97">
        <f>AVERAGE(I90:I104)</f>
        <v>4.93351297286591</v>
      </c>
      <c r="U104" t="s" s="134">
        <v>115</v>
      </c>
      <c r="V104" s="135">
        <f>AVERAGE(L90:L104)</f>
        <v>0.533333333333333</v>
      </c>
      <c r="W104" s="97">
        <f>AVERAGE(N90:N104)</f>
        <v>2.68666666666667</v>
      </c>
    </row>
    <row r="105" ht="21.95" customHeight="1">
      <c r="A105" s="150">
        <v>2012</v>
      </c>
      <c r="B105" s="100">
        <v>21</v>
      </c>
      <c r="C105" s="83">
        <v>125.1</v>
      </c>
      <c r="D105" s="87">
        <v>5.95714285714286</v>
      </c>
      <c r="E105" s="40"/>
      <c r="F105" s="151">
        <v>2012</v>
      </c>
      <c r="G105" s="100">
        <v>5</v>
      </c>
      <c r="H105" s="83">
        <v>25.8</v>
      </c>
      <c r="I105" s="87">
        <v>5.16</v>
      </c>
      <c r="J105" s="40"/>
      <c r="K105" s="151">
        <v>2012</v>
      </c>
      <c r="L105" s="100">
        <v>0</v>
      </c>
      <c r="M105" s="83">
        <v>0</v>
      </c>
      <c r="N105" s="89"/>
      <c r="O105" t="s" s="131">
        <v>114</v>
      </c>
      <c r="P105" s="135">
        <f>AVERAGE(B90:B105)</f>
        <v>23.75</v>
      </c>
      <c r="Q105" s="97">
        <f>AVERAGE(D90:D105)</f>
        <v>5.78046422132811</v>
      </c>
      <c r="R105" t="s" s="134">
        <v>114</v>
      </c>
      <c r="S105" s="135">
        <f>AVERAGE(G90:G105)</f>
        <v>8.8125</v>
      </c>
      <c r="T105" s="97">
        <f>AVERAGE(I90:I105)</f>
        <v>4.94766841206179</v>
      </c>
      <c r="U105" t="s" s="134">
        <v>114</v>
      </c>
      <c r="V105" s="135">
        <f>AVERAGE(L90:L105)</f>
        <v>0.5</v>
      </c>
      <c r="W105" s="97">
        <f>AVERAGE(N90:N105)</f>
        <v>2.68666666666667</v>
      </c>
    </row>
    <row r="106" ht="21.95" customHeight="1">
      <c r="A106" s="150">
        <v>2013</v>
      </c>
      <c r="B106" s="100">
        <v>11</v>
      </c>
      <c r="C106" s="83">
        <v>60.5</v>
      </c>
      <c r="D106" s="87">
        <v>5.5</v>
      </c>
      <c r="E106" s="40"/>
      <c r="F106" s="151">
        <v>2013</v>
      </c>
      <c r="G106" s="100">
        <v>6</v>
      </c>
      <c r="H106" s="83">
        <v>29.7</v>
      </c>
      <c r="I106" s="87">
        <v>4.95</v>
      </c>
      <c r="J106" s="40"/>
      <c r="K106" s="151">
        <v>2013</v>
      </c>
      <c r="L106" s="100">
        <v>0</v>
      </c>
      <c r="M106" s="83">
        <v>0</v>
      </c>
      <c r="N106" s="89"/>
      <c r="O106" t="s" s="131">
        <v>113</v>
      </c>
      <c r="P106" s="135">
        <f>AVERAGE(B90:B106)</f>
        <v>23</v>
      </c>
      <c r="Q106" s="97">
        <f>AVERAGE(D90:D106)</f>
        <v>5.76396632595587</v>
      </c>
      <c r="R106" t="s" s="134">
        <v>113</v>
      </c>
      <c r="S106" s="135">
        <f>AVERAGE(G90:G106)</f>
        <v>8.647058823529409</v>
      </c>
      <c r="T106" s="97">
        <f>AVERAGE(I90:I106)</f>
        <v>4.94780556429345</v>
      </c>
      <c r="U106" t="s" s="134">
        <v>113</v>
      </c>
      <c r="V106" s="135">
        <f>AVERAGE(L90:L106)</f>
        <v>0.470588235294118</v>
      </c>
      <c r="W106" s="97">
        <f>AVERAGE(N90:N106)</f>
        <v>2.68666666666667</v>
      </c>
    </row>
    <row r="107" ht="21.95" customHeight="1">
      <c r="A107" s="150">
        <v>2014</v>
      </c>
      <c r="B107" s="100">
        <v>16</v>
      </c>
      <c r="C107" s="83">
        <v>90.3</v>
      </c>
      <c r="D107" s="87">
        <v>5.64375</v>
      </c>
      <c r="E107" s="40"/>
      <c r="F107" s="151">
        <v>2014</v>
      </c>
      <c r="G107" s="100">
        <v>7</v>
      </c>
      <c r="H107" s="83">
        <v>32.8</v>
      </c>
      <c r="I107" s="87">
        <v>4.68571428571429</v>
      </c>
      <c r="J107" s="40"/>
      <c r="K107" s="151">
        <v>2014</v>
      </c>
      <c r="L107" s="100">
        <v>1</v>
      </c>
      <c r="M107" s="83">
        <v>3.3</v>
      </c>
      <c r="N107" s="89">
        <v>3.3</v>
      </c>
      <c r="O107" t="s" s="131">
        <v>112</v>
      </c>
      <c r="P107" s="135">
        <f>AVERAGE(B90:B107)</f>
        <v>22.6111111111111</v>
      </c>
      <c r="Q107" s="97">
        <f>AVERAGE(D90:D107)</f>
        <v>5.75728764118054</v>
      </c>
      <c r="R107" t="s" s="134">
        <v>112</v>
      </c>
      <c r="S107" s="135">
        <f>AVERAGE(G90:G107)</f>
        <v>8.555555555555561</v>
      </c>
      <c r="T107" s="97">
        <f>AVERAGE(I90:I107)</f>
        <v>4.93324493770572</v>
      </c>
      <c r="U107" t="s" s="134">
        <v>112</v>
      </c>
      <c r="V107" s="135">
        <f>AVERAGE(L90:L107)</f>
        <v>0.5</v>
      </c>
      <c r="W107" s="97">
        <f>AVERAGE(N90:N107)</f>
        <v>2.78888888888889</v>
      </c>
    </row>
    <row r="108" ht="21.95" customHeight="1">
      <c r="A108" s="150">
        <v>2015</v>
      </c>
      <c r="B108" s="100">
        <v>21</v>
      </c>
      <c r="C108" s="83">
        <v>119.5</v>
      </c>
      <c r="D108" s="87">
        <v>5.69047619047619</v>
      </c>
      <c r="E108" s="40"/>
      <c r="F108" s="151">
        <v>2015</v>
      </c>
      <c r="G108" s="100">
        <v>8</v>
      </c>
      <c r="H108" s="83">
        <v>40</v>
      </c>
      <c r="I108" s="87">
        <v>5</v>
      </c>
      <c r="J108" s="40"/>
      <c r="K108" s="151">
        <v>2015</v>
      </c>
      <c r="L108" s="100">
        <v>0</v>
      </c>
      <c r="M108" s="83">
        <v>0</v>
      </c>
      <c r="N108" s="89"/>
      <c r="O108" t="s" s="131">
        <v>111</v>
      </c>
      <c r="P108" s="135">
        <f>AVERAGE(B90:B108)</f>
        <v>22.5263157894737</v>
      </c>
      <c r="Q108" s="97">
        <f>AVERAGE(D90:D108)</f>
        <v>5.75377124903821</v>
      </c>
      <c r="R108" t="s" s="134">
        <v>111</v>
      </c>
      <c r="S108" s="135">
        <f>AVERAGE(G90:G108)</f>
        <v>8.52631578947368</v>
      </c>
      <c r="T108" s="97">
        <f>AVERAGE(I90:I108)</f>
        <v>4.936758362037</v>
      </c>
      <c r="U108" t="s" s="134">
        <v>111</v>
      </c>
      <c r="V108" s="135">
        <f>AVERAGE(L90:L108)</f>
        <v>0.473684210526316</v>
      </c>
      <c r="W108" s="97">
        <f>AVERAGE(N90:N108)</f>
        <v>2.78888888888889</v>
      </c>
    </row>
    <row r="109" ht="21.95" customHeight="1">
      <c r="A109" s="150">
        <v>2016</v>
      </c>
      <c r="B109" s="100">
        <v>34</v>
      </c>
      <c r="C109" s="83">
        <v>195</v>
      </c>
      <c r="D109" s="87">
        <v>5.73529411764706</v>
      </c>
      <c r="E109" s="40"/>
      <c r="F109" s="151">
        <v>2016</v>
      </c>
      <c r="G109" s="100">
        <v>12</v>
      </c>
      <c r="H109" s="83">
        <v>58.6</v>
      </c>
      <c r="I109" s="87">
        <v>4.88333333333333</v>
      </c>
      <c r="J109" s="40"/>
      <c r="K109" s="151">
        <v>2016</v>
      </c>
      <c r="L109" s="100">
        <v>0</v>
      </c>
      <c r="M109" s="83">
        <v>0</v>
      </c>
      <c r="N109" s="89"/>
      <c r="O109" t="s" s="131">
        <v>110</v>
      </c>
      <c r="P109" s="135">
        <f>AVERAGE(B90:B109)</f>
        <v>23.1</v>
      </c>
      <c r="Q109" s="97">
        <f>AVERAGE(D90:D109)</f>
        <v>5.75284739246865</v>
      </c>
      <c r="R109" t="s" s="134">
        <v>110</v>
      </c>
      <c r="S109" s="135">
        <f>AVERAGE(G90:G109)</f>
        <v>8.699999999999999</v>
      </c>
      <c r="T109" s="97">
        <f>AVERAGE(I90:I109)</f>
        <v>4.93408711060182</v>
      </c>
      <c r="U109" t="s" s="134">
        <v>110</v>
      </c>
      <c r="V109" s="135">
        <f>AVERAGE(L90:L109)</f>
        <v>0.45</v>
      </c>
      <c r="W109" s="97">
        <f>AVERAGE(N90:N109)</f>
        <v>2.78888888888889</v>
      </c>
    </row>
    <row r="110" ht="21.95" customHeight="1">
      <c r="A110" s="150">
        <v>2017</v>
      </c>
      <c r="B110" s="100">
        <v>22</v>
      </c>
      <c r="C110" s="83">
        <v>123.4</v>
      </c>
      <c r="D110" s="87">
        <v>5.60909090909091</v>
      </c>
      <c r="E110" s="40"/>
      <c r="F110" s="151">
        <v>2017</v>
      </c>
      <c r="G110" s="100">
        <v>9</v>
      </c>
      <c r="H110" s="83">
        <v>43.4</v>
      </c>
      <c r="I110" s="87">
        <v>4.82222222222222</v>
      </c>
      <c r="J110" s="40"/>
      <c r="K110" s="151">
        <v>2017</v>
      </c>
      <c r="L110" s="100">
        <v>0</v>
      </c>
      <c r="M110" s="83">
        <v>0</v>
      </c>
      <c r="N110" s="89"/>
      <c r="O110" s="96"/>
      <c r="P110" s="83"/>
      <c r="Q110" s="83"/>
      <c r="R110" s="84"/>
      <c r="S110" s="83"/>
      <c r="T110" s="83"/>
      <c r="U110" s="84"/>
      <c r="V110" s="83"/>
      <c r="W110" s="97"/>
    </row>
    <row r="111" ht="21.95" customHeight="1">
      <c r="A111" s="150">
        <v>2018</v>
      </c>
      <c r="B111" s="100">
        <v>16</v>
      </c>
      <c r="C111" s="83">
        <v>96.5</v>
      </c>
      <c r="D111" s="87">
        <v>6.03125</v>
      </c>
      <c r="E111" s="40"/>
      <c r="F111" s="151">
        <v>2018</v>
      </c>
      <c r="G111" s="100">
        <v>5</v>
      </c>
      <c r="H111" s="83">
        <v>26</v>
      </c>
      <c r="I111" s="87">
        <v>5.2</v>
      </c>
      <c r="J111" s="40"/>
      <c r="K111" s="151">
        <v>2018</v>
      </c>
      <c r="L111" s="100">
        <v>0</v>
      </c>
      <c r="M111" s="83">
        <v>0</v>
      </c>
      <c r="N111" s="89"/>
      <c r="O111" s="96"/>
      <c r="P111" s="83"/>
      <c r="Q111" s="83"/>
      <c r="R111" s="84"/>
      <c r="S111" s="83"/>
      <c r="T111" s="83"/>
      <c r="U111" s="84"/>
      <c r="V111" s="83"/>
      <c r="W111" s="97"/>
    </row>
    <row r="112" ht="21.95" customHeight="1">
      <c r="A112" s="150">
        <v>2019</v>
      </c>
      <c r="B112" s="100">
        <v>23</v>
      </c>
      <c r="C112" s="83">
        <v>121.6</v>
      </c>
      <c r="D112" s="87">
        <v>5.28695652173913</v>
      </c>
      <c r="E112" s="40"/>
      <c r="F112" s="151">
        <v>2019</v>
      </c>
      <c r="G112" s="100">
        <v>15</v>
      </c>
      <c r="H112" s="83">
        <v>71.59999999999999</v>
      </c>
      <c r="I112" s="87">
        <v>4.77333333333333</v>
      </c>
      <c r="J112" s="40"/>
      <c r="K112" s="151">
        <v>2019</v>
      </c>
      <c r="L112" s="100">
        <v>1</v>
      </c>
      <c r="M112" s="83">
        <v>3.3</v>
      </c>
      <c r="N112" s="89">
        <v>3.3</v>
      </c>
      <c r="O112" s="96"/>
      <c r="P112" s="83"/>
      <c r="Q112" s="83"/>
      <c r="R112" s="84"/>
      <c r="S112" s="83"/>
      <c r="T112" s="83"/>
      <c r="U112" s="84"/>
      <c r="V112" s="83"/>
      <c r="W112" s="97"/>
    </row>
    <row r="113" ht="21.95" customHeight="1">
      <c r="A113" s="150">
        <v>2020</v>
      </c>
      <c r="B113" s="100">
        <v>12</v>
      </c>
      <c r="C113" s="83">
        <v>69.2</v>
      </c>
      <c r="D113" s="87">
        <v>5.76666666666667</v>
      </c>
      <c r="E113" s="40"/>
      <c r="F113" s="151">
        <v>2020</v>
      </c>
      <c r="G113" s="100">
        <v>4</v>
      </c>
      <c r="H113" s="83">
        <v>17.9</v>
      </c>
      <c r="I113" s="87">
        <v>4.475</v>
      </c>
      <c r="J113" s="40"/>
      <c r="K113" s="151">
        <v>2020</v>
      </c>
      <c r="L113" s="100">
        <v>0</v>
      </c>
      <c r="M113" s="83">
        <v>0</v>
      </c>
      <c r="N113" s="89"/>
      <c r="O113" s="96"/>
      <c r="P113" s="83"/>
      <c r="Q113" s="83"/>
      <c r="R113" s="84"/>
      <c r="S113" s="83"/>
      <c r="T113" s="83"/>
      <c r="U113" s="84"/>
      <c r="V113" s="83"/>
      <c r="W113" s="97"/>
    </row>
    <row r="114" ht="21.95" customHeight="1">
      <c r="A114" s="150">
        <v>2021</v>
      </c>
      <c r="B114" s="100">
        <v>22</v>
      </c>
      <c r="C114" s="83">
        <v>126.7</v>
      </c>
      <c r="D114" s="87">
        <v>5.75909090909091</v>
      </c>
      <c r="E114" s="40"/>
      <c r="F114" s="151">
        <v>2021</v>
      </c>
      <c r="G114" s="100">
        <v>10</v>
      </c>
      <c r="H114" s="83">
        <v>50.9</v>
      </c>
      <c r="I114" s="87">
        <v>5.09</v>
      </c>
      <c r="J114" s="40"/>
      <c r="K114" s="151">
        <v>2021</v>
      </c>
      <c r="L114" s="100">
        <v>0</v>
      </c>
      <c r="M114" s="83">
        <v>0</v>
      </c>
      <c r="N114" s="89"/>
      <c r="O114" s="96"/>
      <c r="P114" s="83"/>
      <c r="Q114" s="83"/>
      <c r="R114" s="84"/>
      <c r="S114" s="83"/>
      <c r="T114" s="83"/>
      <c r="U114" s="84"/>
      <c r="V114" s="83"/>
      <c r="W114" s="97"/>
    </row>
    <row r="115" ht="21.95" customHeight="1">
      <c r="A115" s="150">
        <v>2022</v>
      </c>
      <c r="B115" s="100">
        <v>21</v>
      </c>
      <c r="C115" s="83">
        <v>122.3</v>
      </c>
      <c r="D115" s="87">
        <v>5.82380952380952</v>
      </c>
      <c r="E115" s="40"/>
      <c r="F115" s="151">
        <v>2022</v>
      </c>
      <c r="G115" s="100">
        <v>8</v>
      </c>
      <c r="H115" s="83">
        <v>39.1</v>
      </c>
      <c r="I115" s="87">
        <v>4.8875</v>
      </c>
      <c r="J115" s="40"/>
      <c r="K115" s="151">
        <v>2022</v>
      </c>
      <c r="L115" s="100">
        <v>0</v>
      </c>
      <c r="M115" s="83">
        <v>0</v>
      </c>
      <c r="N115" s="89"/>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90"/>
      <c r="E134" s="40"/>
      <c r="F134" s="88"/>
      <c r="G134" s="84"/>
      <c r="H134" s="83"/>
      <c r="I134" s="90"/>
      <c r="J134" s="40"/>
      <c r="K134" s="88"/>
      <c r="L134" s="84"/>
      <c r="M134" s="83"/>
      <c r="N134" s="91"/>
      <c r="O134" s="82"/>
      <c r="P134" s="83"/>
      <c r="Q134" s="83"/>
      <c r="R134" s="84"/>
      <c r="S134" s="84"/>
      <c r="T134" s="83"/>
      <c r="U134" s="83"/>
      <c r="V134" s="83"/>
      <c r="W134" s="85"/>
    </row>
    <row r="135" ht="21.95" customHeight="1">
      <c r="A135" s="86"/>
      <c r="B135" s="84"/>
      <c r="C135" s="83"/>
      <c r="D135" s="90"/>
      <c r="E135" s="40"/>
      <c r="F135" s="88"/>
      <c r="G135" s="84"/>
      <c r="H135" s="83"/>
      <c r="I135" s="90"/>
      <c r="J135" s="40"/>
      <c r="K135" s="88"/>
      <c r="L135" s="84"/>
      <c r="M135" s="83"/>
      <c r="N135" s="91"/>
      <c r="O135" s="82"/>
      <c r="P135" s="83"/>
      <c r="Q135" s="83"/>
      <c r="R135" s="84"/>
      <c r="S135" s="84"/>
      <c r="T135" s="83"/>
      <c r="U135" s="83"/>
      <c r="V135" s="83"/>
      <c r="W135" s="85"/>
    </row>
    <row r="136" ht="21.95" customHeight="1">
      <c r="A136" t="s" s="92">
        <v>97</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100">
        <f>AVERAGE(B79:B88)</f>
        <v>26.2</v>
      </c>
      <c r="C138" s="83">
        <f>AVERAGE(C79:C88)</f>
        <v>150.56</v>
      </c>
      <c r="D138" s="87">
        <f>AVERAGE(D79:D88)</f>
        <v>5.76206995123324</v>
      </c>
      <c r="E138" s="40"/>
      <c r="F138" t="s" s="99">
        <v>99</v>
      </c>
      <c r="G138" s="100">
        <f>AVERAGE(G79:G88)</f>
        <v>9.9</v>
      </c>
      <c r="H138" s="83">
        <f>AVERAGE(H79:H88)</f>
        <v>49.18</v>
      </c>
      <c r="I138" s="87">
        <f>AVERAGE(I79:I88)</f>
        <v>4.9540632798574</v>
      </c>
      <c r="J138" s="40"/>
      <c r="K138" t="s" s="99">
        <v>99</v>
      </c>
      <c r="L138" s="100">
        <f>AVERAGE(L79:L88)</f>
        <v>0.2</v>
      </c>
      <c r="M138" s="83">
        <f>AVERAGE(M79:M88)</f>
        <v>0.5600000000000001</v>
      </c>
      <c r="N138" s="89">
        <f>AVERAGE(N79:N88)</f>
        <v>2.8</v>
      </c>
      <c r="O138" s="96"/>
      <c r="P138" s="83"/>
      <c r="Q138" s="83"/>
      <c r="R138" s="84"/>
      <c r="S138" s="83"/>
      <c r="T138" s="83"/>
      <c r="U138" s="84"/>
      <c r="V138" s="83"/>
      <c r="W138" s="97"/>
    </row>
    <row r="139" ht="21.95" customHeight="1">
      <c r="A139" t="s" s="98">
        <v>100</v>
      </c>
      <c r="B139" s="83">
        <f>AVERAGE(B90:B99)</f>
        <v>24.2</v>
      </c>
      <c r="C139" s="83">
        <f>AVERAGE(C90:C99)</f>
        <v>136.62</v>
      </c>
      <c r="D139" s="87">
        <f>AVERAGE(D90:D99)</f>
        <v>5.69617440142504</v>
      </c>
      <c r="E139" s="40"/>
      <c r="F139" t="s" s="99">
        <v>100</v>
      </c>
      <c r="G139" s="83">
        <f>AVERAGE(G90:G99)</f>
        <v>10.1</v>
      </c>
      <c r="H139" s="83">
        <f>AVERAGE(H90:H99)</f>
        <v>48.25</v>
      </c>
      <c r="I139" s="87">
        <f>AVERAGE(I90:I99)</f>
        <v>4.81176945929887</v>
      </c>
      <c r="J139" s="40"/>
      <c r="K139" t="s" s="99">
        <v>100</v>
      </c>
      <c r="L139" s="83">
        <f>AVERAGE(L90:L99)</f>
        <v>0.7</v>
      </c>
      <c r="M139" s="83">
        <f>AVERAGE(M90:M99)</f>
        <v>1.75</v>
      </c>
      <c r="N139" s="89">
        <f>AVERAGE(N90:N99)</f>
        <v>2.53333333333333</v>
      </c>
      <c r="O139" s="96"/>
      <c r="P139" s="83"/>
      <c r="Q139" s="83"/>
      <c r="R139" s="84"/>
      <c r="S139" s="83"/>
      <c r="T139" s="83"/>
      <c r="U139" s="84"/>
      <c r="V139" s="83"/>
      <c r="W139" s="97"/>
    </row>
    <row r="140" ht="21.95" customHeight="1">
      <c r="A140" t="s" s="101">
        <v>101</v>
      </c>
      <c r="B140" s="84"/>
      <c r="C140" s="84"/>
      <c r="D140" s="90"/>
      <c r="E140" s="40"/>
      <c r="F140" t="s" s="102">
        <v>101</v>
      </c>
      <c r="G140" s="84"/>
      <c r="H140" s="84"/>
      <c r="I140" s="90"/>
      <c r="J140" s="40"/>
      <c r="K140" t="s" s="102">
        <v>101</v>
      </c>
      <c r="L140" s="84"/>
      <c r="M140" s="84"/>
      <c r="N140" s="91"/>
      <c r="O140" s="96"/>
      <c r="P140" s="83"/>
      <c r="Q140" s="83"/>
      <c r="R140" s="84"/>
      <c r="S140" s="83"/>
      <c r="T140" s="83"/>
      <c r="U140" s="84"/>
      <c r="V140" s="83"/>
      <c r="W140" s="97"/>
    </row>
    <row r="141" ht="21.95" customHeight="1">
      <c r="A141" t="s" s="103">
        <v>102</v>
      </c>
      <c r="B141" s="83">
        <f>AVERAGE(B87:B96)</f>
        <v>22.1</v>
      </c>
      <c r="C141" s="83">
        <f>AVERAGE(C87:C96)</f>
        <v>125.2</v>
      </c>
      <c r="D141" s="87">
        <f>AVERAGE(D87:D96)</f>
        <v>5.72696756257458</v>
      </c>
      <c r="E141" s="40"/>
      <c r="F141" t="s" s="104">
        <v>102</v>
      </c>
      <c r="G141" s="83">
        <f>AVERAGE(G87:G96)</f>
        <v>8.5</v>
      </c>
      <c r="H141" s="83">
        <f>AVERAGE(H87:H96)</f>
        <v>40.13</v>
      </c>
      <c r="I141" s="87">
        <f>AVERAGE(I87:I96)</f>
        <v>4.75278244631186</v>
      </c>
      <c r="J141" s="40"/>
      <c r="K141" t="s" s="104">
        <v>102</v>
      </c>
      <c r="L141" s="83">
        <f>AVERAGE(L87:L96)</f>
        <v>0.6</v>
      </c>
      <c r="M141" s="83">
        <f>AVERAGE(M87:M96)</f>
        <v>1.5</v>
      </c>
      <c r="N141" s="89">
        <f>AVERAGE(N87:N96)</f>
        <v>2.54444444444444</v>
      </c>
      <c r="O141" s="96"/>
      <c r="P141" s="83"/>
      <c r="Q141" s="83"/>
      <c r="R141" s="84"/>
      <c r="S141" s="83"/>
      <c r="T141" s="83"/>
      <c r="U141" s="84"/>
      <c r="V141" s="83"/>
      <c r="W141" s="97"/>
    </row>
    <row r="142" ht="21.95" customHeight="1">
      <c r="A142" t="s" s="103">
        <v>103</v>
      </c>
      <c r="B142" s="83">
        <f>AVERAGE(B98:B107)</f>
        <v>22.7</v>
      </c>
      <c r="C142" s="83">
        <f>AVERAGE(C98:C107)</f>
        <v>132.42</v>
      </c>
      <c r="D142" s="87">
        <f>AVERAGE(D98:D107)</f>
        <v>5.82482695058353</v>
      </c>
      <c r="E142" s="40"/>
      <c r="F142" t="s" s="104">
        <v>103</v>
      </c>
      <c r="G142" s="83">
        <f>AVERAGE(G98:G107)</f>
        <v>7.5</v>
      </c>
      <c r="H142" s="83">
        <f>AVERAGE(H98:H107)</f>
        <v>37.56</v>
      </c>
      <c r="I142" s="87">
        <f>AVERAGE(I98:I107)</f>
        <v>5.05607142857143</v>
      </c>
      <c r="J142" s="40"/>
      <c r="K142" t="s" s="104">
        <v>103</v>
      </c>
      <c r="L142" s="83">
        <f>AVERAGE(L98:L107)</f>
        <v>0.3</v>
      </c>
      <c r="M142" s="83">
        <f>AVERAGE(M98:M107)</f>
        <v>0.97</v>
      </c>
      <c r="N142" s="89">
        <f>AVERAGE(N98:N107)</f>
        <v>3.23333333333333</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AVERAGE(B84:B88)</f>
        <v>25</v>
      </c>
      <c r="C145" s="83">
        <f>AVERAGE(C84:C88)</f>
        <v>144.8</v>
      </c>
      <c r="D145" s="87">
        <f>AVERAGE(D84:D88)</f>
        <v>5.80567211227455</v>
      </c>
      <c r="E145" s="40"/>
      <c r="F145" t="s" s="99">
        <v>99</v>
      </c>
      <c r="G145" s="83">
        <f>AVERAGE(G84:G88)</f>
        <v>9</v>
      </c>
      <c r="H145" s="83">
        <f>AVERAGE(H84:H88)</f>
        <v>45.48</v>
      </c>
      <c r="I145" s="87">
        <f>AVERAGE(I84:I88)</f>
        <v>4.97566666666667</v>
      </c>
      <c r="J145" s="40"/>
      <c r="K145" t="s" s="99">
        <v>99</v>
      </c>
      <c r="L145" s="83">
        <f>AVERAGE(L84:L88)</f>
        <v>0.2</v>
      </c>
      <c r="M145" s="83">
        <f>AVERAGE(M84:M88)</f>
        <v>0.58</v>
      </c>
      <c r="N145" s="89">
        <f>AVERAGE(N84:N88)</f>
        <v>2.9</v>
      </c>
      <c r="O145" s="96"/>
      <c r="P145" s="83"/>
      <c r="Q145" s="83"/>
      <c r="R145" s="84"/>
      <c r="S145" s="83"/>
      <c r="T145" s="83"/>
      <c r="U145" s="84"/>
      <c r="V145" s="83"/>
      <c r="W145" s="97"/>
    </row>
    <row r="146" ht="21.95" customHeight="1">
      <c r="A146" t="s" s="98">
        <v>100</v>
      </c>
      <c r="B146" s="83">
        <f>AVERAGE(B90:B94)</f>
        <v>23.8</v>
      </c>
      <c r="C146" s="83">
        <f>AVERAGE(C90:C94)</f>
        <v>131.44</v>
      </c>
      <c r="D146" s="87">
        <f>AVERAGE(D90:D94)</f>
        <v>5.62536738226252</v>
      </c>
      <c r="E146" s="40"/>
      <c r="F146" t="s" s="99">
        <v>100</v>
      </c>
      <c r="G146" s="83">
        <f>AVERAGE(G90:G94)</f>
        <v>11</v>
      </c>
      <c r="H146" s="83">
        <f>AVERAGE(H90:H94)</f>
        <v>51.3</v>
      </c>
      <c r="I146" s="87">
        <f>AVERAGE(I90:I94)</f>
        <v>4.69354901960784</v>
      </c>
      <c r="J146" s="40"/>
      <c r="K146" t="s" s="99">
        <v>100</v>
      </c>
      <c r="L146" s="83">
        <f>AVERAGE(L90:L94)</f>
        <v>1</v>
      </c>
      <c r="M146" s="83">
        <f>AVERAGE(M90:M94)</f>
        <v>2.42</v>
      </c>
      <c r="N146" s="89">
        <f>AVERAGE(N90:N94)</f>
        <v>2.36666666666667</v>
      </c>
      <c r="O146" s="96"/>
      <c r="P146" s="83"/>
      <c r="Q146" s="83"/>
      <c r="R146" s="84"/>
      <c r="S146" s="83"/>
      <c r="T146" s="83"/>
      <c r="U146" s="84"/>
      <c r="V146" s="83"/>
      <c r="W146" s="97"/>
    </row>
    <row r="147" ht="21.95" customHeight="1">
      <c r="A147" t="s" s="101">
        <v>101</v>
      </c>
      <c r="B147" s="84"/>
      <c r="C147" s="84"/>
      <c r="D147" s="90"/>
      <c r="E147" s="40"/>
      <c r="F147" t="s" s="102">
        <v>101</v>
      </c>
      <c r="G147" s="84"/>
      <c r="H147" s="84"/>
      <c r="I147" s="90"/>
      <c r="J147" s="40"/>
      <c r="K147" t="s" s="102">
        <v>101</v>
      </c>
      <c r="L147" s="84"/>
      <c r="M147" s="84"/>
      <c r="N147" s="91"/>
      <c r="O147" s="96"/>
      <c r="P147" s="83"/>
      <c r="Q147" s="83"/>
      <c r="R147" s="84"/>
      <c r="S147" s="83"/>
      <c r="T147" s="83"/>
      <c r="U147" s="84"/>
      <c r="V147" s="83"/>
      <c r="W147" s="97"/>
    </row>
    <row r="148" ht="21.95" customHeight="1">
      <c r="A148" t="s" s="103">
        <v>102</v>
      </c>
      <c r="B148" s="83">
        <f>AVERAGE(B92:B96)</f>
        <v>17.4</v>
      </c>
      <c r="C148" s="83">
        <f>AVERAGE(C92:C96)</f>
        <v>101.86</v>
      </c>
      <c r="D148" s="87">
        <f>AVERAGE(D92:D96)</f>
        <v>5.85426560821957</v>
      </c>
      <c r="E148" s="40"/>
      <c r="F148" t="s" s="104">
        <v>102</v>
      </c>
      <c r="G148" s="83">
        <f>AVERAGE(G92:G96)</f>
        <v>6.2</v>
      </c>
      <c r="H148" s="83">
        <f>AVERAGE(H92:H96)</f>
        <v>31.62</v>
      </c>
      <c r="I148" s="87">
        <f>AVERAGE(I92:I96)</f>
        <v>4.93811111111111</v>
      </c>
      <c r="J148" s="40"/>
      <c r="K148" t="s" s="104">
        <v>102</v>
      </c>
      <c r="L148" s="83">
        <f>AVERAGE(L92:L96)</f>
        <v>0</v>
      </c>
      <c r="M148" s="83">
        <f>AVERAGE(M92:M96)</f>
        <v>0</v>
      </c>
      <c r="N148" s="89">
        <f>AVERAGE(N92:N96)</f>
      </c>
      <c r="O148" s="96"/>
      <c r="P148" s="83"/>
      <c r="Q148" s="83"/>
      <c r="R148" s="84"/>
      <c r="S148" s="83"/>
      <c r="T148" s="83"/>
      <c r="U148" s="84"/>
      <c r="V148" s="83"/>
      <c r="W148" s="97"/>
    </row>
    <row r="149" ht="21.95" customHeight="1">
      <c r="A149" t="s" s="103">
        <v>103</v>
      </c>
      <c r="B149" s="83">
        <f>AVERAGE(B98:B102)</f>
        <v>26.2</v>
      </c>
      <c r="C149" s="83">
        <f>AVERAGE(C98:C102)</f>
        <v>151.5</v>
      </c>
      <c r="D149" s="87">
        <f>AVERAGE(D98:D102)</f>
        <v>5.79947532973849</v>
      </c>
      <c r="E149" s="40"/>
      <c r="F149" t="s" s="104">
        <v>103</v>
      </c>
      <c r="G149" s="83">
        <f>AVERAGE(G98:G102)</f>
        <v>9.6</v>
      </c>
      <c r="H149" s="83">
        <f>AVERAGE(H98:H102)</f>
        <v>48.04</v>
      </c>
      <c r="I149" s="87">
        <f>AVERAGE(I98:I102)</f>
        <v>5.051</v>
      </c>
      <c r="J149" s="40"/>
      <c r="K149" t="s" s="104">
        <v>103</v>
      </c>
      <c r="L149" s="83">
        <f>AVERAGE(L98:L102)</f>
        <v>0.4</v>
      </c>
      <c r="M149" s="83">
        <f>AVERAGE(M98:M102)</f>
        <v>1.28</v>
      </c>
      <c r="N149" s="89">
        <f>AVERAGE(N98:N102)</f>
        <v>3.2</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2.xml><?xml version="1.0" encoding="utf-8"?>
<worksheet xmlns:r="http://schemas.openxmlformats.org/officeDocument/2006/relationships" xmlns="http://schemas.openxmlformats.org/spreadsheetml/2006/main">
  <dimension ref="A1:W148"/>
  <sheetViews>
    <sheetView workbookViewId="0" showGridLines="0" defaultGridColor="1"/>
  </sheetViews>
  <sheetFormatPr defaultColWidth="16.3333" defaultRowHeight="19.9" customHeight="1" outlineLevelRow="0" outlineLevelCol="0"/>
  <cols>
    <col min="1" max="1" width="10" style="246" customWidth="1"/>
    <col min="2" max="4" width="12.1719" style="246" customWidth="1"/>
    <col min="5" max="5" width="1.35156" style="246" customWidth="1"/>
    <col min="6" max="6" width="10" style="246" customWidth="1"/>
    <col min="7" max="9" width="12.1719" style="246" customWidth="1"/>
    <col min="10" max="10" width="1.35156" style="246" customWidth="1"/>
    <col min="11" max="11" width="10" style="246" customWidth="1"/>
    <col min="12" max="14" width="12.1719" style="246" customWidth="1"/>
    <col min="15" max="15" width="10.8516" style="246" customWidth="1"/>
    <col min="16" max="17" width="6.5" style="246" customWidth="1"/>
    <col min="18" max="18" width="10.8516" style="246" customWidth="1"/>
    <col min="19" max="20" width="6.5" style="246" customWidth="1"/>
    <col min="21" max="21" width="10.8516" style="246" customWidth="1"/>
    <col min="22" max="23" width="6.5" style="246" customWidth="1"/>
    <col min="24" max="16384" width="16.3516" style="246" customWidth="1"/>
  </cols>
  <sheetData>
    <row r="1" ht="64.15" customHeight="1">
      <c r="A1" t="s" s="164">
        <v>153</v>
      </c>
      <c r="B1" t="s" s="27">
        <v>40</v>
      </c>
      <c r="C1" t="s" s="27">
        <v>41</v>
      </c>
      <c r="D1" t="s" s="28">
        <v>42</v>
      </c>
      <c r="E1" s="29"/>
      <c r="F1" t="s" s="30">
        <v>269</v>
      </c>
      <c r="G1" t="s" s="27">
        <v>44</v>
      </c>
      <c r="H1" t="s" s="27">
        <v>45</v>
      </c>
      <c r="I1" t="s" s="28">
        <v>46</v>
      </c>
      <c r="J1" s="29"/>
      <c r="K1" t="s" s="30">
        <v>200</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1914</v>
      </c>
      <c r="B3" s="144">
        <v>28</v>
      </c>
      <c r="C3" s="78">
        <v>134.4</v>
      </c>
      <c r="D3" s="79">
        <v>4.8</v>
      </c>
      <c r="E3" s="40"/>
      <c r="F3" s="145">
        <v>1914</v>
      </c>
      <c r="G3" s="144">
        <v>11</v>
      </c>
      <c r="H3" s="78">
        <v>40.7</v>
      </c>
      <c r="I3" s="79">
        <v>3.7</v>
      </c>
      <c r="J3" s="40"/>
      <c r="K3" s="145">
        <v>1914</v>
      </c>
      <c r="L3" s="144">
        <v>1</v>
      </c>
      <c r="M3" s="78">
        <v>2.2</v>
      </c>
      <c r="N3" s="81">
        <v>2.2</v>
      </c>
      <c r="O3" s="152"/>
      <c r="P3" s="135"/>
      <c r="Q3" s="97"/>
      <c r="R3" s="153"/>
      <c r="S3" s="135"/>
      <c r="T3" s="97"/>
      <c r="U3" s="153"/>
      <c r="V3" s="135"/>
      <c r="W3" s="97"/>
    </row>
    <row r="4" ht="21.95" customHeight="1">
      <c r="A4" s="150">
        <v>1915</v>
      </c>
      <c r="B4" s="100">
        <v>32</v>
      </c>
      <c r="C4" s="83">
        <v>154.5</v>
      </c>
      <c r="D4" s="87">
        <v>4.828125</v>
      </c>
      <c r="E4" s="40"/>
      <c r="F4" s="151">
        <v>1915</v>
      </c>
      <c r="G4" s="100">
        <v>11</v>
      </c>
      <c r="H4" s="83">
        <v>42.3</v>
      </c>
      <c r="I4" s="87">
        <v>3.84545454545455</v>
      </c>
      <c r="J4" s="40"/>
      <c r="K4" s="151">
        <v>1915</v>
      </c>
      <c r="L4" s="100">
        <v>1</v>
      </c>
      <c r="M4" s="83">
        <v>1.8</v>
      </c>
      <c r="N4" s="89">
        <v>1.8</v>
      </c>
      <c r="O4" s="152"/>
      <c r="P4" s="135"/>
      <c r="Q4" s="97"/>
      <c r="R4" s="153"/>
      <c r="S4" s="135"/>
      <c r="T4" s="97"/>
      <c r="U4" s="153"/>
      <c r="V4" s="135"/>
      <c r="W4" s="97"/>
    </row>
    <row r="5" ht="21.95" customHeight="1">
      <c r="A5" s="150">
        <v>1916</v>
      </c>
      <c r="B5" s="100">
        <v>33</v>
      </c>
      <c r="C5" s="83">
        <v>142.3</v>
      </c>
      <c r="D5" s="87">
        <v>4.31212121212121</v>
      </c>
      <c r="E5" s="40"/>
      <c r="F5" s="151">
        <v>1916</v>
      </c>
      <c r="G5" s="100">
        <v>19</v>
      </c>
      <c r="H5" s="83">
        <v>67.40000000000001</v>
      </c>
      <c r="I5" s="87">
        <v>3.54736842105263</v>
      </c>
      <c r="J5" s="40"/>
      <c r="K5" s="151">
        <v>1916</v>
      </c>
      <c r="L5" s="100">
        <v>3</v>
      </c>
      <c r="M5" s="83">
        <v>5.6</v>
      </c>
      <c r="N5" s="89">
        <v>1.86666666666667</v>
      </c>
      <c r="O5" s="152"/>
      <c r="P5" s="135"/>
      <c r="Q5" s="97"/>
      <c r="R5" s="153"/>
      <c r="S5" s="135"/>
      <c r="T5" s="97"/>
      <c r="U5" s="153"/>
      <c r="V5" s="135"/>
      <c r="W5" s="97"/>
    </row>
    <row r="6" ht="21.95" customHeight="1">
      <c r="A6" s="150">
        <v>1917</v>
      </c>
      <c r="B6" s="100">
        <v>41</v>
      </c>
      <c r="C6" s="83">
        <v>174</v>
      </c>
      <c r="D6" s="87">
        <v>4.24390243902439</v>
      </c>
      <c r="E6" s="40"/>
      <c r="F6" s="151">
        <v>1917</v>
      </c>
      <c r="G6" s="100">
        <v>25</v>
      </c>
      <c r="H6" s="83">
        <v>87.2</v>
      </c>
      <c r="I6" s="87">
        <v>3.488</v>
      </c>
      <c r="J6" s="40"/>
      <c r="K6" s="151">
        <v>1917</v>
      </c>
      <c r="L6" s="100">
        <v>5</v>
      </c>
      <c r="M6" s="83">
        <v>7.6</v>
      </c>
      <c r="N6" s="89">
        <v>1.52</v>
      </c>
      <c r="O6" s="152"/>
      <c r="P6" s="135"/>
      <c r="Q6" s="97"/>
      <c r="R6" s="153"/>
      <c r="S6" s="135"/>
      <c r="T6" s="97"/>
      <c r="U6" s="153"/>
      <c r="V6" s="135"/>
      <c r="W6" s="97"/>
    </row>
    <row r="7" ht="21.95" customHeight="1">
      <c r="A7" s="150">
        <v>1918</v>
      </c>
      <c r="B7" s="100">
        <v>22</v>
      </c>
      <c r="C7" s="83">
        <v>101</v>
      </c>
      <c r="D7" s="87">
        <v>4.59090909090909</v>
      </c>
      <c r="E7" s="40"/>
      <c r="F7" s="151">
        <v>1918</v>
      </c>
      <c r="G7" s="100">
        <v>12</v>
      </c>
      <c r="H7" s="83">
        <v>45.5</v>
      </c>
      <c r="I7" s="87">
        <v>3.79166666666667</v>
      </c>
      <c r="J7" s="40"/>
      <c r="K7" s="151">
        <v>1918</v>
      </c>
      <c r="L7" s="100">
        <v>1</v>
      </c>
      <c r="M7" s="83">
        <v>0.6</v>
      </c>
      <c r="N7" s="89">
        <v>0.6</v>
      </c>
      <c r="O7" s="152"/>
      <c r="P7" s="135"/>
      <c r="Q7" s="97"/>
      <c r="R7" s="153"/>
      <c r="S7" s="135"/>
      <c r="T7" s="97"/>
      <c r="U7" s="153"/>
      <c r="V7" s="135"/>
      <c r="W7" s="97"/>
    </row>
    <row r="8" ht="21.95" customHeight="1">
      <c r="A8" s="150">
        <v>1919</v>
      </c>
      <c r="B8" s="100">
        <v>29</v>
      </c>
      <c r="C8" s="83">
        <v>123.2</v>
      </c>
      <c r="D8" s="87">
        <v>4.24827586206897</v>
      </c>
      <c r="E8" s="40"/>
      <c r="F8" s="151">
        <v>1919</v>
      </c>
      <c r="G8" s="100">
        <v>16</v>
      </c>
      <c r="H8" s="83">
        <v>54.8</v>
      </c>
      <c r="I8" s="87">
        <v>3.425</v>
      </c>
      <c r="J8" s="40"/>
      <c r="K8" s="151">
        <v>1919</v>
      </c>
      <c r="L8" s="100">
        <v>4</v>
      </c>
      <c r="M8" s="83">
        <v>7.5</v>
      </c>
      <c r="N8" s="89">
        <v>1.875</v>
      </c>
      <c r="O8" s="152"/>
      <c r="P8" s="135"/>
      <c r="Q8" s="97"/>
      <c r="R8" s="153"/>
      <c r="S8" s="135"/>
      <c r="T8" s="97"/>
      <c r="U8" s="153"/>
      <c r="V8" s="135"/>
      <c r="W8" s="97"/>
    </row>
    <row r="9" ht="21.95" customHeight="1">
      <c r="A9" s="150">
        <v>1920</v>
      </c>
      <c r="B9" s="100">
        <v>36</v>
      </c>
      <c r="C9" s="83">
        <v>146.1</v>
      </c>
      <c r="D9" s="87">
        <v>4.05833333333333</v>
      </c>
      <c r="E9" s="40"/>
      <c r="F9" s="151">
        <v>1920</v>
      </c>
      <c r="G9" s="100">
        <v>27</v>
      </c>
      <c r="H9" s="83">
        <v>97.09999999999999</v>
      </c>
      <c r="I9" s="87">
        <v>3.5962962962963</v>
      </c>
      <c r="J9" s="40"/>
      <c r="K9" s="151">
        <v>1920</v>
      </c>
      <c r="L9" s="100">
        <v>5</v>
      </c>
      <c r="M9" s="83">
        <v>8.9</v>
      </c>
      <c r="N9" s="89">
        <v>1.78</v>
      </c>
      <c r="O9" s="152"/>
      <c r="P9" s="135"/>
      <c r="Q9" s="97"/>
      <c r="R9" s="153"/>
      <c r="S9" s="135"/>
      <c r="T9" s="97"/>
      <c r="U9" s="153"/>
      <c r="V9" s="135"/>
      <c r="W9" s="97"/>
    </row>
    <row r="10" ht="21.95" customHeight="1">
      <c r="A10" s="150">
        <v>1921</v>
      </c>
      <c r="B10" s="100">
        <v>29</v>
      </c>
      <c r="C10" s="83">
        <v>137.3</v>
      </c>
      <c r="D10" s="87">
        <v>4.73448275862069</v>
      </c>
      <c r="E10" s="40"/>
      <c r="F10" s="151">
        <v>1921</v>
      </c>
      <c r="G10" s="100">
        <v>14</v>
      </c>
      <c r="H10" s="83">
        <v>54.4</v>
      </c>
      <c r="I10" s="87">
        <v>3.88571428571429</v>
      </c>
      <c r="J10" s="40"/>
      <c r="K10" s="151">
        <v>1921</v>
      </c>
      <c r="L10" s="100">
        <v>3</v>
      </c>
      <c r="M10" s="83">
        <v>7.5</v>
      </c>
      <c r="N10" s="89">
        <v>2.5</v>
      </c>
      <c r="O10" s="152"/>
      <c r="P10" s="135"/>
      <c r="Q10" s="97"/>
      <c r="R10" s="153"/>
      <c r="S10" s="135"/>
      <c r="T10" s="97"/>
      <c r="U10" s="153"/>
      <c r="V10" s="135"/>
      <c r="W10" s="97"/>
    </row>
    <row r="11" ht="21.95" customHeight="1">
      <c r="A11" s="150">
        <v>1922</v>
      </c>
      <c r="B11" s="100">
        <v>48</v>
      </c>
      <c r="C11" s="83">
        <v>217</v>
      </c>
      <c r="D11" s="87">
        <v>4.52083333333333</v>
      </c>
      <c r="E11" s="40"/>
      <c r="F11" s="151">
        <v>1922</v>
      </c>
      <c r="G11" s="100">
        <v>26</v>
      </c>
      <c r="H11" s="83">
        <v>97.09999999999999</v>
      </c>
      <c r="I11" s="87">
        <v>3.73461538461538</v>
      </c>
      <c r="J11" s="40"/>
      <c r="K11" s="151">
        <v>1922</v>
      </c>
      <c r="L11" s="100">
        <v>4</v>
      </c>
      <c r="M11" s="83">
        <v>8.699999999999999</v>
      </c>
      <c r="N11" s="89">
        <v>2.175</v>
      </c>
      <c r="O11" s="152"/>
      <c r="P11" s="135"/>
      <c r="Q11" s="97"/>
      <c r="R11" s="153"/>
      <c r="S11" s="135"/>
      <c r="T11" s="97"/>
      <c r="U11" s="153"/>
      <c r="V11" s="135"/>
      <c r="W11" s="97"/>
    </row>
    <row r="12" ht="21.95" customHeight="1">
      <c r="A12" s="150">
        <v>1923</v>
      </c>
      <c r="B12" s="100">
        <v>43</v>
      </c>
      <c r="C12" s="83">
        <v>192.8</v>
      </c>
      <c r="D12" s="87">
        <v>4.48372093023256</v>
      </c>
      <c r="E12" s="40"/>
      <c r="F12" s="151">
        <v>1923</v>
      </c>
      <c r="G12" s="100">
        <v>22</v>
      </c>
      <c r="H12" s="83">
        <v>79.5</v>
      </c>
      <c r="I12" s="87">
        <v>3.61363636363636</v>
      </c>
      <c r="J12" s="40"/>
      <c r="K12" s="151">
        <v>1923</v>
      </c>
      <c r="L12" s="100">
        <v>5</v>
      </c>
      <c r="M12" s="83">
        <v>9.9</v>
      </c>
      <c r="N12" s="89">
        <v>1.98</v>
      </c>
      <c r="O12" s="152"/>
      <c r="P12" s="135"/>
      <c r="Q12" s="97"/>
      <c r="R12" s="153"/>
      <c r="S12" s="135"/>
      <c r="T12" s="97"/>
      <c r="U12" s="153"/>
      <c r="V12" s="135"/>
      <c r="W12" s="97"/>
    </row>
    <row r="13" ht="21.95" customHeight="1">
      <c r="A13" s="150">
        <v>1924</v>
      </c>
      <c r="B13" s="100">
        <v>42</v>
      </c>
      <c r="C13" s="83">
        <v>183</v>
      </c>
      <c r="D13" s="87">
        <v>4.35714285714286</v>
      </c>
      <c r="E13" s="40"/>
      <c r="F13" s="151">
        <v>1924</v>
      </c>
      <c r="G13" s="100">
        <v>25</v>
      </c>
      <c r="H13" s="83">
        <v>89.90000000000001</v>
      </c>
      <c r="I13" s="87">
        <v>3.596</v>
      </c>
      <c r="J13" s="40"/>
      <c r="K13" s="151">
        <v>1924</v>
      </c>
      <c r="L13" s="100">
        <v>6</v>
      </c>
      <c r="M13" s="83">
        <v>14.5</v>
      </c>
      <c r="N13" s="89">
        <v>2.41666666666667</v>
      </c>
      <c r="O13" s="152"/>
      <c r="P13" s="135"/>
      <c r="Q13" s="97"/>
      <c r="R13" s="153"/>
      <c r="S13" s="135"/>
      <c r="T13" s="97"/>
      <c r="U13" s="153"/>
      <c r="V13" s="135"/>
      <c r="W13" s="97"/>
    </row>
    <row r="14" ht="21.95" customHeight="1">
      <c r="A14" s="150">
        <v>1925</v>
      </c>
      <c r="B14" s="100">
        <v>42</v>
      </c>
      <c r="C14" s="83">
        <v>193.3</v>
      </c>
      <c r="D14" s="87">
        <v>4.60238095238095</v>
      </c>
      <c r="E14" s="40"/>
      <c r="F14" s="151">
        <v>1925</v>
      </c>
      <c r="G14" s="100">
        <v>21</v>
      </c>
      <c r="H14" s="83">
        <v>79.8</v>
      </c>
      <c r="I14" s="87">
        <v>3.8</v>
      </c>
      <c r="J14" s="40"/>
      <c r="K14" s="151">
        <v>1925</v>
      </c>
      <c r="L14" s="100">
        <v>1</v>
      </c>
      <c r="M14" s="83">
        <v>1.8</v>
      </c>
      <c r="N14" s="89">
        <v>1.8</v>
      </c>
      <c r="O14" s="152"/>
      <c r="P14" s="135"/>
      <c r="Q14" s="97"/>
      <c r="R14" s="153"/>
      <c r="S14" s="135"/>
      <c r="T14" s="97"/>
      <c r="U14" s="153"/>
      <c r="V14" s="135"/>
      <c r="W14" s="97"/>
    </row>
    <row r="15" ht="21.95" customHeight="1">
      <c r="A15" s="150">
        <v>1926</v>
      </c>
      <c r="B15" s="100">
        <v>37</v>
      </c>
      <c r="C15" s="83">
        <v>168.7</v>
      </c>
      <c r="D15" s="87">
        <v>4.55945945945946</v>
      </c>
      <c r="E15" s="40"/>
      <c r="F15" s="151">
        <v>1926</v>
      </c>
      <c r="G15" s="100">
        <v>19</v>
      </c>
      <c r="H15" s="83">
        <v>69.8</v>
      </c>
      <c r="I15" s="87">
        <v>3.67368421052632</v>
      </c>
      <c r="J15" s="40"/>
      <c r="K15" s="151">
        <v>1926</v>
      </c>
      <c r="L15" s="100">
        <v>4</v>
      </c>
      <c r="M15" s="83">
        <v>9.1</v>
      </c>
      <c r="N15" s="89">
        <v>2.275</v>
      </c>
      <c r="O15" s="152"/>
      <c r="P15" s="135"/>
      <c r="Q15" s="97"/>
      <c r="R15" s="153"/>
      <c r="S15" s="135"/>
      <c r="T15" s="97"/>
      <c r="U15" s="153"/>
      <c r="V15" s="135"/>
      <c r="W15" s="97"/>
    </row>
    <row r="16" ht="21.95" customHeight="1">
      <c r="A16" s="150">
        <v>1927</v>
      </c>
      <c r="B16" s="100">
        <v>1</v>
      </c>
      <c r="C16" s="83">
        <v>5.8</v>
      </c>
      <c r="D16" s="87">
        <v>5.8</v>
      </c>
      <c r="E16" s="40"/>
      <c r="F16" s="151">
        <v>1927</v>
      </c>
      <c r="G16" s="100">
        <v>0</v>
      </c>
      <c r="H16" s="83">
        <v>0</v>
      </c>
      <c r="I16" s="87"/>
      <c r="J16" s="40"/>
      <c r="K16" s="151">
        <v>1927</v>
      </c>
      <c r="L16" s="100">
        <v>0</v>
      </c>
      <c r="M16" s="83">
        <v>0</v>
      </c>
      <c r="N16" s="89"/>
      <c r="O16" s="152"/>
      <c r="P16" s="135"/>
      <c r="Q16" s="97"/>
      <c r="R16" s="153"/>
      <c r="S16" s="135"/>
      <c r="T16" s="97"/>
      <c r="U16" s="153"/>
      <c r="V16" s="135"/>
      <c r="W16" s="97"/>
    </row>
    <row r="17" ht="21.95" customHeight="1">
      <c r="A17" s="150">
        <v>1928</v>
      </c>
      <c r="B17" s="100">
        <v>0</v>
      </c>
      <c r="C17" s="83">
        <v>0</v>
      </c>
      <c r="D17" s="87"/>
      <c r="E17" s="40"/>
      <c r="F17" s="151">
        <v>1928</v>
      </c>
      <c r="G17" s="100">
        <v>0</v>
      </c>
      <c r="H17" s="83">
        <v>0</v>
      </c>
      <c r="I17" s="87"/>
      <c r="J17" s="40"/>
      <c r="K17" s="151">
        <v>1928</v>
      </c>
      <c r="L17" s="100">
        <v>0</v>
      </c>
      <c r="M17" s="83">
        <v>0</v>
      </c>
      <c r="N17" s="89"/>
      <c r="O17" s="152"/>
      <c r="P17" s="135"/>
      <c r="Q17" s="97"/>
      <c r="R17" s="153"/>
      <c r="S17" s="135"/>
      <c r="T17" s="97"/>
      <c r="U17" s="153"/>
      <c r="V17" s="135"/>
      <c r="W17" s="97"/>
    </row>
    <row r="18" ht="21.95" customHeight="1">
      <c r="A18" s="150">
        <v>1929</v>
      </c>
      <c r="B18" s="100">
        <v>0</v>
      </c>
      <c r="C18" s="83">
        <v>0</v>
      </c>
      <c r="D18" s="87"/>
      <c r="E18" s="40"/>
      <c r="F18" s="151">
        <v>1929</v>
      </c>
      <c r="G18" s="100">
        <v>0</v>
      </c>
      <c r="H18" s="83">
        <v>0</v>
      </c>
      <c r="I18" s="87"/>
      <c r="J18" s="40"/>
      <c r="K18" s="151">
        <v>1929</v>
      </c>
      <c r="L18" s="100">
        <v>0</v>
      </c>
      <c r="M18" s="83">
        <v>0</v>
      </c>
      <c r="N18" s="89"/>
      <c r="O18" s="152"/>
      <c r="P18" s="135"/>
      <c r="Q18" s="97"/>
      <c r="R18" s="153"/>
      <c r="S18" s="135"/>
      <c r="T18" s="97"/>
      <c r="U18" s="153"/>
      <c r="V18" s="135"/>
      <c r="W18" s="97"/>
    </row>
    <row r="19" ht="21.95" customHeight="1">
      <c r="A19" s="150">
        <v>1930</v>
      </c>
      <c r="B19" s="100">
        <v>23</v>
      </c>
      <c r="C19" s="83">
        <v>101.1</v>
      </c>
      <c r="D19" s="87">
        <v>4.39565217391304</v>
      </c>
      <c r="E19" s="40"/>
      <c r="F19" s="151">
        <v>1930</v>
      </c>
      <c r="G19" s="100">
        <v>11</v>
      </c>
      <c r="H19" s="83">
        <v>39.3</v>
      </c>
      <c r="I19" s="87">
        <v>3.57272727272727</v>
      </c>
      <c r="J19" s="40"/>
      <c r="K19" s="151">
        <v>1930</v>
      </c>
      <c r="L19" s="100">
        <v>2</v>
      </c>
      <c r="M19" s="83">
        <v>2.8</v>
      </c>
      <c r="N19" s="89">
        <v>1.4</v>
      </c>
      <c r="O19" s="152"/>
      <c r="P19" s="135"/>
      <c r="Q19" s="97"/>
      <c r="R19" s="153"/>
      <c r="S19" s="135"/>
      <c r="T19" s="97"/>
      <c r="U19" s="153"/>
      <c r="V19" s="135"/>
      <c r="W19" s="97"/>
    </row>
    <row r="20" ht="21.95" customHeight="1">
      <c r="A20" s="150">
        <v>1931</v>
      </c>
      <c r="B20" s="100">
        <v>51</v>
      </c>
      <c r="C20" s="83">
        <v>214.5</v>
      </c>
      <c r="D20" s="87">
        <v>4.20588235294118</v>
      </c>
      <c r="E20" s="40"/>
      <c r="F20" s="151">
        <v>1931</v>
      </c>
      <c r="G20" s="100">
        <v>23</v>
      </c>
      <c r="H20" s="83">
        <v>68.5</v>
      </c>
      <c r="I20" s="87">
        <v>2.97826086956522</v>
      </c>
      <c r="J20" s="40"/>
      <c r="K20" s="151">
        <v>1931</v>
      </c>
      <c r="L20" s="100">
        <v>9</v>
      </c>
      <c r="M20" s="83">
        <v>15.6</v>
      </c>
      <c r="N20" s="89">
        <v>1.73333333333333</v>
      </c>
      <c r="O20" s="152"/>
      <c r="P20" s="135"/>
      <c r="Q20" s="97"/>
      <c r="R20" s="153"/>
      <c r="S20" s="135"/>
      <c r="T20" s="97"/>
      <c r="U20" s="153"/>
      <c r="V20" s="135"/>
      <c r="W20" s="97"/>
    </row>
    <row r="21" ht="21.95" customHeight="1">
      <c r="A21" s="150">
        <v>1932</v>
      </c>
      <c r="B21" s="100">
        <v>42</v>
      </c>
      <c r="C21" s="83">
        <v>173.5</v>
      </c>
      <c r="D21" s="87">
        <v>4.13095238095238</v>
      </c>
      <c r="E21" s="40"/>
      <c r="F21" s="151">
        <v>1932</v>
      </c>
      <c r="G21" s="100">
        <v>27</v>
      </c>
      <c r="H21" s="83">
        <v>93.7</v>
      </c>
      <c r="I21" s="87">
        <v>3.47037037037037</v>
      </c>
      <c r="J21" s="40"/>
      <c r="K21" s="151">
        <v>1932</v>
      </c>
      <c r="L21" s="100">
        <v>7</v>
      </c>
      <c r="M21" s="83">
        <v>16.8</v>
      </c>
      <c r="N21" s="89">
        <v>2.4</v>
      </c>
      <c r="O21" s="152"/>
      <c r="P21" s="135"/>
      <c r="Q21" s="97"/>
      <c r="R21" s="153"/>
      <c r="S21" s="135"/>
      <c r="T21" s="97"/>
      <c r="U21" s="153"/>
      <c r="V21" s="135"/>
      <c r="W21" s="97"/>
    </row>
    <row r="22" ht="21.95" customHeight="1">
      <c r="A22" s="150">
        <v>1933</v>
      </c>
      <c r="B22" s="100">
        <v>43</v>
      </c>
      <c r="C22" s="83">
        <v>174.2</v>
      </c>
      <c r="D22" s="87">
        <v>4.05116279069767</v>
      </c>
      <c r="E22" s="40"/>
      <c r="F22" s="151">
        <v>1933</v>
      </c>
      <c r="G22" s="100">
        <v>29</v>
      </c>
      <c r="H22" s="83">
        <v>98.2</v>
      </c>
      <c r="I22" s="87">
        <v>3.38620689655172</v>
      </c>
      <c r="J22" s="40"/>
      <c r="K22" s="151">
        <v>1933</v>
      </c>
      <c r="L22" s="100">
        <v>8</v>
      </c>
      <c r="M22" s="83">
        <v>11.8</v>
      </c>
      <c r="N22" s="89">
        <v>1.475</v>
      </c>
      <c r="O22" s="152"/>
      <c r="P22" s="135"/>
      <c r="Q22" s="97"/>
      <c r="R22" s="153"/>
      <c r="S22" s="135"/>
      <c r="T22" s="97"/>
      <c r="U22" s="153"/>
      <c r="V22" s="135"/>
      <c r="W22" s="97"/>
    </row>
    <row r="23" ht="21.95" customHeight="1">
      <c r="A23" s="150">
        <v>1934</v>
      </c>
      <c r="B23" s="100">
        <v>40</v>
      </c>
      <c r="C23" s="83">
        <v>167.4</v>
      </c>
      <c r="D23" s="87">
        <v>4.185</v>
      </c>
      <c r="E23" s="40"/>
      <c r="F23" s="151">
        <v>1934</v>
      </c>
      <c r="G23" s="100">
        <v>23</v>
      </c>
      <c r="H23" s="83">
        <v>74.59999999999999</v>
      </c>
      <c r="I23" s="87">
        <v>3.24347826086957</v>
      </c>
      <c r="J23" s="40"/>
      <c r="K23" s="151">
        <v>1934</v>
      </c>
      <c r="L23" s="100">
        <v>8</v>
      </c>
      <c r="M23" s="83">
        <v>14.5</v>
      </c>
      <c r="N23" s="89">
        <v>1.8125</v>
      </c>
      <c r="O23" s="152"/>
      <c r="P23" s="135"/>
      <c r="Q23" s="97"/>
      <c r="R23" s="153"/>
      <c r="S23" s="135"/>
      <c r="T23" s="97"/>
      <c r="U23" s="153"/>
      <c r="V23" s="135"/>
      <c r="W23" s="97"/>
    </row>
    <row r="24" ht="21.95" customHeight="1">
      <c r="A24" s="150">
        <v>1935</v>
      </c>
      <c r="B24" s="100">
        <v>48</v>
      </c>
      <c r="C24" s="83">
        <v>196.9</v>
      </c>
      <c r="D24" s="87">
        <v>4.10208333333333</v>
      </c>
      <c r="E24" s="40"/>
      <c r="F24" s="151">
        <v>1935</v>
      </c>
      <c r="G24" s="100">
        <v>30</v>
      </c>
      <c r="H24" s="83">
        <v>102.7</v>
      </c>
      <c r="I24" s="87">
        <v>3.42333333333333</v>
      </c>
      <c r="J24" s="40"/>
      <c r="K24" s="151">
        <v>1935</v>
      </c>
      <c r="L24" s="100">
        <v>7</v>
      </c>
      <c r="M24" s="83">
        <v>10</v>
      </c>
      <c r="N24" s="89">
        <v>1.42857142857143</v>
      </c>
      <c r="O24" s="152"/>
      <c r="P24" s="135"/>
      <c r="Q24" s="97"/>
      <c r="R24" s="153"/>
      <c r="S24" s="135"/>
      <c r="T24" s="97"/>
      <c r="U24" s="153"/>
      <c r="V24" s="135"/>
      <c r="W24" s="97"/>
    </row>
    <row r="25" ht="21.95" customHeight="1">
      <c r="A25" s="150">
        <v>1936</v>
      </c>
      <c r="B25" s="100">
        <v>35</v>
      </c>
      <c r="C25" s="83">
        <v>146</v>
      </c>
      <c r="D25" s="87">
        <v>4.17142857142857</v>
      </c>
      <c r="E25" s="40"/>
      <c r="F25" s="151">
        <v>1936</v>
      </c>
      <c r="G25" s="100">
        <v>21</v>
      </c>
      <c r="H25" s="83">
        <v>73</v>
      </c>
      <c r="I25" s="87">
        <v>3.47619047619048</v>
      </c>
      <c r="J25" s="40"/>
      <c r="K25" s="151">
        <v>1936</v>
      </c>
      <c r="L25" s="100">
        <v>4</v>
      </c>
      <c r="M25" s="83">
        <v>5.1</v>
      </c>
      <c r="N25" s="89">
        <v>1.275</v>
      </c>
      <c r="O25" s="152"/>
      <c r="P25" s="135"/>
      <c r="Q25" s="97"/>
      <c r="R25" s="153"/>
      <c r="S25" s="135"/>
      <c r="T25" s="97"/>
      <c r="U25" s="153"/>
      <c r="V25" s="135"/>
      <c r="W25" s="97"/>
    </row>
    <row r="26" ht="21.95" customHeight="1">
      <c r="A26" s="150">
        <v>1937</v>
      </c>
      <c r="B26" s="100">
        <v>38</v>
      </c>
      <c r="C26" s="83">
        <v>180.4</v>
      </c>
      <c r="D26" s="87">
        <v>4.74736842105263</v>
      </c>
      <c r="E26" s="40"/>
      <c r="F26" s="151">
        <v>1937</v>
      </c>
      <c r="G26" s="100">
        <v>18</v>
      </c>
      <c r="H26" s="83">
        <v>71.3</v>
      </c>
      <c r="I26" s="87">
        <v>3.96111111111111</v>
      </c>
      <c r="J26" s="40"/>
      <c r="K26" s="151">
        <v>1937</v>
      </c>
      <c r="L26" s="100">
        <v>2</v>
      </c>
      <c r="M26" s="83">
        <v>4.5</v>
      </c>
      <c r="N26" s="89">
        <v>2.25</v>
      </c>
      <c r="O26" s="152"/>
      <c r="P26" s="135"/>
      <c r="Q26" s="97"/>
      <c r="R26" s="153"/>
      <c r="S26" s="135"/>
      <c r="T26" s="97"/>
      <c r="U26" s="153"/>
      <c r="V26" s="135"/>
      <c r="W26" s="97"/>
    </row>
    <row r="27" ht="21.95" customHeight="1">
      <c r="A27" s="150">
        <v>1938</v>
      </c>
      <c r="B27" s="100">
        <v>31</v>
      </c>
      <c r="C27" s="83">
        <v>143.4</v>
      </c>
      <c r="D27" s="87">
        <v>4.6258064516129</v>
      </c>
      <c r="E27" s="40"/>
      <c r="F27" s="151">
        <v>1938</v>
      </c>
      <c r="G27" s="100">
        <v>14</v>
      </c>
      <c r="H27" s="83">
        <v>53.6</v>
      </c>
      <c r="I27" s="87">
        <v>3.82857142857143</v>
      </c>
      <c r="J27" s="40"/>
      <c r="K27" s="151">
        <v>1938</v>
      </c>
      <c r="L27" s="100">
        <v>4</v>
      </c>
      <c r="M27" s="83">
        <v>11.2</v>
      </c>
      <c r="N27" s="89">
        <v>2.8</v>
      </c>
      <c r="O27" s="152"/>
      <c r="P27" s="135"/>
      <c r="Q27" s="97"/>
      <c r="R27" s="153"/>
      <c r="S27" s="135"/>
      <c r="T27" s="97"/>
      <c r="U27" s="153"/>
      <c r="V27" s="135"/>
      <c r="W27" s="97"/>
    </row>
    <row r="28" ht="21.95" customHeight="1">
      <c r="A28" s="150">
        <v>1939</v>
      </c>
      <c r="B28" s="100">
        <v>30</v>
      </c>
      <c r="C28" s="83">
        <v>131.1</v>
      </c>
      <c r="D28" s="87">
        <v>4.37</v>
      </c>
      <c r="E28" s="40"/>
      <c r="F28" s="151">
        <v>1939</v>
      </c>
      <c r="G28" s="100">
        <v>16</v>
      </c>
      <c r="H28" s="83">
        <v>57.5</v>
      </c>
      <c r="I28" s="87">
        <v>3.59375</v>
      </c>
      <c r="J28" s="40"/>
      <c r="K28" s="151">
        <v>1939</v>
      </c>
      <c r="L28" s="100">
        <v>5</v>
      </c>
      <c r="M28" s="83">
        <v>12.8</v>
      </c>
      <c r="N28" s="89">
        <v>2.56</v>
      </c>
      <c r="O28" s="152"/>
      <c r="P28" s="135"/>
      <c r="Q28" s="97"/>
      <c r="R28" s="153"/>
      <c r="S28" s="135"/>
      <c r="T28" s="97"/>
      <c r="U28" s="153"/>
      <c r="V28" s="135"/>
      <c r="W28" s="97"/>
    </row>
    <row r="29" ht="21.95" customHeight="1">
      <c r="A29" s="150">
        <v>1940</v>
      </c>
      <c r="B29" s="100">
        <v>40</v>
      </c>
      <c r="C29" s="83">
        <v>177.6</v>
      </c>
      <c r="D29" s="87">
        <v>4.44</v>
      </c>
      <c r="E29" s="40"/>
      <c r="F29" s="151">
        <v>1940</v>
      </c>
      <c r="G29" s="100">
        <v>19</v>
      </c>
      <c r="H29" s="83">
        <v>66.59999999999999</v>
      </c>
      <c r="I29" s="87">
        <v>3.50526315789474</v>
      </c>
      <c r="J29" s="40"/>
      <c r="K29" s="151">
        <v>1940</v>
      </c>
      <c r="L29" s="100">
        <v>5</v>
      </c>
      <c r="M29" s="83">
        <v>11.7</v>
      </c>
      <c r="N29" s="89">
        <v>2.34</v>
      </c>
      <c r="O29" s="152"/>
      <c r="P29" s="135"/>
      <c r="Q29" s="97"/>
      <c r="R29" s="153"/>
      <c r="S29" s="135"/>
      <c r="T29" s="97"/>
      <c r="U29" s="153"/>
      <c r="V29" s="135"/>
      <c r="W29" s="97"/>
    </row>
    <row r="30" ht="21.95" customHeight="1">
      <c r="A30" s="150">
        <v>1941</v>
      </c>
      <c r="B30" s="100">
        <v>24</v>
      </c>
      <c r="C30" s="83">
        <v>114.1</v>
      </c>
      <c r="D30" s="87">
        <v>4.75416666666667</v>
      </c>
      <c r="E30" s="40"/>
      <c r="F30" s="151">
        <v>1941</v>
      </c>
      <c r="G30" s="100">
        <v>11</v>
      </c>
      <c r="H30" s="83">
        <v>43.1</v>
      </c>
      <c r="I30" s="87">
        <v>3.91818181818182</v>
      </c>
      <c r="J30" s="40"/>
      <c r="K30" s="151">
        <v>1941</v>
      </c>
      <c r="L30" s="100">
        <v>2</v>
      </c>
      <c r="M30" s="83">
        <v>5</v>
      </c>
      <c r="N30" s="89">
        <v>2.5</v>
      </c>
      <c r="O30" s="152"/>
      <c r="P30" s="135"/>
      <c r="Q30" s="97"/>
      <c r="R30" s="153"/>
      <c r="S30" s="135"/>
      <c r="T30" s="97"/>
      <c r="U30" s="153"/>
      <c r="V30" s="135"/>
      <c r="W30" s="97"/>
    </row>
    <row r="31" ht="21.95" customHeight="1">
      <c r="A31" s="150">
        <v>1942</v>
      </c>
      <c r="B31" s="100">
        <v>26</v>
      </c>
      <c r="C31" s="83">
        <v>112.5</v>
      </c>
      <c r="D31" s="87">
        <v>4.32692307692308</v>
      </c>
      <c r="E31" s="40"/>
      <c r="F31" s="151">
        <v>1942</v>
      </c>
      <c r="G31" s="100">
        <v>16</v>
      </c>
      <c r="H31" s="83">
        <v>60.1</v>
      </c>
      <c r="I31" s="87">
        <v>3.75625</v>
      </c>
      <c r="J31" s="40"/>
      <c r="K31" s="151">
        <v>1942</v>
      </c>
      <c r="L31" s="100">
        <v>3</v>
      </c>
      <c r="M31" s="83">
        <v>5</v>
      </c>
      <c r="N31" s="89">
        <v>1.66666666666667</v>
      </c>
      <c r="O31" s="152"/>
      <c r="P31" s="135"/>
      <c r="Q31" s="97"/>
      <c r="R31" s="153"/>
      <c r="S31" s="135"/>
      <c r="T31" s="97"/>
      <c r="U31" s="153"/>
      <c r="V31" s="135"/>
      <c r="W31" s="97"/>
    </row>
    <row r="32" ht="21.95" customHeight="1">
      <c r="A32" s="150">
        <v>1943</v>
      </c>
      <c r="B32" s="100">
        <v>36</v>
      </c>
      <c r="C32" s="83">
        <v>161</v>
      </c>
      <c r="D32" s="87">
        <v>4.47222222222222</v>
      </c>
      <c r="E32" s="40"/>
      <c r="F32" s="151">
        <v>1943</v>
      </c>
      <c r="G32" s="100">
        <v>18</v>
      </c>
      <c r="H32" s="83">
        <v>64.40000000000001</v>
      </c>
      <c r="I32" s="87">
        <v>3.57777777777778</v>
      </c>
      <c r="J32" s="40"/>
      <c r="K32" s="151">
        <v>1943</v>
      </c>
      <c r="L32" s="100">
        <v>5</v>
      </c>
      <c r="M32" s="83">
        <v>11</v>
      </c>
      <c r="N32" s="89">
        <v>2.2</v>
      </c>
      <c r="O32" s="152"/>
      <c r="P32" s="135"/>
      <c r="Q32" s="97"/>
      <c r="R32" s="153"/>
      <c r="S32" s="135"/>
      <c r="T32" s="97"/>
      <c r="U32" s="153"/>
      <c r="V32" s="135"/>
      <c r="W32" s="97"/>
    </row>
    <row r="33" ht="21.95" customHeight="1">
      <c r="A33" s="150">
        <v>1944</v>
      </c>
      <c r="B33" s="100">
        <v>26</v>
      </c>
      <c r="C33" s="83">
        <v>129.7</v>
      </c>
      <c r="D33" s="87">
        <v>4.98846153846154</v>
      </c>
      <c r="E33" s="40"/>
      <c r="F33" s="151">
        <v>1944</v>
      </c>
      <c r="G33" s="100">
        <v>10</v>
      </c>
      <c r="H33" s="83">
        <v>41.3</v>
      </c>
      <c r="I33" s="87">
        <v>4.13</v>
      </c>
      <c r="J33" s="40"/>
      <c r="K33" s="151">
        <v>1944</v>
      </c>
      <c r="L33" s="100">
        <v>0</v>
      </c>
      <c r="M33" s="83">
        <v>0</v>
      </c>
      <c r="N33" s="89"/>
      <c r="O33" s="152"/>
      <c r="P33" s="135"/>
      <c r="Q33" s="97"/>
      <c r="R33" s="153"/>
      <c r="S33" s="135"/>
      <c r="T33" s="97"/>
      <c r="U33" s="153"/>
      <c r="V33" s="135"/>
      <c r="W33" s="97"/>
    </row>
    <row r="34" ht="21.95" customHeight="1">
      <c r="A34" s="150">
        <v>1945</v>
      </c>
      <c r="B34" s="100">
        <v>25</v>
      </c>
      <c r="C34" s="83">
        <v>111.4</v>
      </c>
      <c r="D34" s="87">
        <v>4.456</v>
      </c>
      <c r="E34" s="40"/>
      <c r="F34" s="151">
        <v>1945</v>
      </c>
      <c r="G34" s="100">
        <v>10</v>
      </c>
      <c r="H34" s="83">
        <v>31.6</v>
      </c>
      <c r="I34" s="87">
        <v>3.16</v>
      </c>
      <c r="J34" s="40"/>
      <c r="K34" s="151">
        <v>1945</v>
      </c>
      <c r="L34" s="100">
        <v>4</v>
      </c>
      <c r="M34" s="83">
        <v>9.5</v>
      </c>
      <c r="N34" s="89">
        <v>2.375</v>
      </c>
      <c r="O34" s="152"/>
      <c r="P34" s="135"/>
      <c r="Q34" s="97"/>
      <c r="R34" s="153"/>
      <c r="S34" s="135"/>
      <c r="T34" s="97"/>
      <c r="U34" s="153"/>
      <c r="V34" s="135"/>
      <c r="W34" s="97"/>
    </row>
    <row r="35" ht="21.95" customHeight="1">
      <c r="A35" s="150">
        <v>1946</v>
      </c>
      <c r="B35" s="100">
        <v>14</v>
      </c>
      <c r="C35" s="83">
        <v>62.1</v>
      </c>
      <c r="D35" s="87">
        <v>4.43571428571429</v>
      </c>
      <c r="E35" s="40"/>
      <c r="F35" s="151">
        <v>1946</v>
      </c>
      <c r="G35" s="100">
        <v>8</v>
      </c>
      <c r="H35" s="83">
        <v>30.9</v>
      </c>
      <c r="I35" s="87">
        <v>3.8625</v>
      </c>
      <c r="J35" s="40"/>
      <c r="K35" s="151">
        <v>1946</v>
      </c>
      <c r="L35" s="100">
        <v>0</v>
      </c>
      <c r="M35" s="83">
        <v>0</v>
      </c>
      <c r="N35" s="89"/>
      <c r="O35" s="152"/>
      <c r="P35" s="135"/>
      <c r="Q35" s="97"/>
      <c r="R35" s="153"/>
      <c r="S35" s="135"/>
      <c r="T35" s="97"/>
      <c r="U35" s="153"/>
      <c r="V35" s="135"/>
      <c r="W35" s="97"/>
    </row>
    <row r="36" ht="21.95" customHeight="1">
      <c r="A36" s="150">
        <v>1947</v>
      </c>
      <c r="B36" s="100">
        <v>27</v>
      </c>
      <c r="C36" s="83">
        <v>124.4</v>
      </c>
      <c r="D36" s="87">
        <v>4.60740740740741</v>
      </c>
      <c r="E36" s="40"/>
      <c r="F36" s="151">
        <v>1947</v>
      </c>
      <c r="G36" s="100">
        <v>13</v>
      </c>
      <c r="H36" s="83">
        <v>50.8</v>
      </c>
      <c r="I36" s="87">
        <v>3.90769230769231</v>
      </c>
      <c r="J36" s="40"/>
      <c r="K36" s="151">
        <v>1947</v>
      </c>
      <c r="L36" s="100">
        <v>2</v>
      </c>
      <c r="M36" s="83">
        <v>5</v>
      </c>
      <c r="N36" s="89">
        <v>2.5</v>
      </c>
      <c r="O36" s="152"/>
      <c r="P36" s="135"/>
      <c r="Q36" s="97"/>
      <c r="R36" s="153"/>
      <c r="S36" s="135"/>
      <c r="T36" s="97"/>
      <c r="U36" s="153"/>
      <c r="V36" s="135"/>
      <c r="W36" s="97"/>
    </row>
    <row r="37" ht="21.95" customHeight="1">
      <c r="A37" s="150">
        <v>1948</v>
      </c>
      <c r="B37" s="100">
        <v>35</v>
      </c>
      <c r="C37" s="83">
        <v>149.4</v>
      </c>
      <c r="D37" s="87">
        <v>4.26857142857143</v>
      </c>
      <c r="E37" s="40"/>
      <c r="F37" s="151">
        <v>1948</v>
      </c>
      <c r="G37" s="100">
        <v>21</v>
      </c>
      <c r="H37" s="83">
        <v>74.59999999999999</v>
      </c>
      <c r="I37" s="87">
        <v>3.55238095238095</v>
      </c>
      <c r="J37" s="40"/>
      <c r="K37" s="151">
        <v>1948</v>
      </c>
      <c r="L37" s="100">
        <v>3</v>
      </c>
      <c r="M37" s="83">
        <v>6.7</v>
      </c>
      <c r="N37" s="89">
        <v>2.23333333333333</v>
      </c>
      <c r="O37" s="152"/>
      <c r="P37" s="135"/>
      <c r="Q37" s="97"/>
      <c r="R37" s="153"/>
      <c r="S37" s="135"/>
      <c r="T37" s="97"/>
      <c r="U37" s="153"/>
      <c r="V37" s="135"/>
      <c r="W37" s="97"/>
    </row>
    <row r="38" ht="21.95" customHeight="1">
      <c r="A38" s="150">
        <v>1949</v>
      </c>
      <c r="B38" s="100">
        <v>33</v>
      </c>
      <c r="C38" s="83">
        <v>150.2</v>
      </c>
      <c r="D38" s="87">
        <v>4.55151515151515</v>
      </c>
      <c r="E38" s="40"/>
      <c r="F38" s="151">
        <v>1949</v>
      </c>
      <c r="G38" s="100">
        <v>19</v>
      </c>
      <c r="H38" s="83">
        <v>74</v>
      </c>
      <c r="I38" s="87">
        <v>3.89473684210526</v>
      </c>
      <c r="J38" s="40"/>
      <c r="K38" s="151">
        <v>1949</v>
      </c>
      <c r="L38" s="100">
        <v>2</v>
      </c>
      <c r="M38" s="83">
        <v>5</v>
      </c>
      <c r="N38" s="89">
        <v>2.5</v>
      </c>
      <c r="O38" s="152"/>
      <c r="P38" s="135"/>
      <c r="Q38" s="97"/>
      <c r="R38" s="153"/>
      <c r="S38" s="135"/>
      <c r="T38" s="97"/>
      <c r="U38" s="153"/>
      <c r="V38" s="135"/>
      <c r="W38" s="97"/>
    </row>
    <row r="39" ht="21.95" customHeight="1">
      <c r="A39" s="150">
        <v>1950</v>
      </c>
      <c r="B39" s="100">
        <v>47</v>
      </c>
      <c r="C39" s="83">
        <v>198.2</v>
      </c>
      <c r="D39" s="87">
        <v>4.21702127659574</v>
      </c>
      <c r="E39" s="40"/>
      <c r="F39" s="151">
        <v>1950</v>
      </c>
      <c r="G39" s="100">
        <v>23</v>
      </c>
      <c r="H39" s="83">
        <v>69.40000000000001</v>
      </c>
      <c r="I39" s="87">
        <v>3.01739130434783</v>
      </c>
      <c r="J39" s="40"/>
      <c r="K39" s="151">
        <v>1950</v>
      </c>
      <c r="L39" s="100">
        <v>9</v>
      </c>
      <c r="M39" s="83">
        <v>11.6</v>
      </c>
      <c r="N39" s="89">
        <v>1.28888888888889</v>
      </c>
      <c r="O39" s="152"/>
      <c r="P39" s="135"/>
      <c r="Q39" s="97"/>
      <c r="R39" s="153"/>
      <c r="S39" s="135"/>
      <c r="T39" s="97"/>
      <c r="U39" s="153"/>
      <c r="V39" s="135"/>
      <c r="W39" s="97"/>
    </row>
    <row r="40" ht="21.95" customHeight="1">
      <c r="A40" s="150">
        <v>1951</v>
      </c>
      <c r="B40" s="100">
        <v>43</v>
      </c>
      <c r="C40" s="83">
        <v>183.3</v>
      </c>
      <c r="D40" s="87">
        <v>4.26279069767442</v>
      </c>
      <c r="E40" s="40"/>
      <c r="F40" s="151">
        <v>1951</v>
      </c>
      <c r="G40" s="100">
        <v>24</v>
      </c>
      <c r="H40" s="83">
        <v>82.3</v>
      </c>
      <c r="I40" s="87">
        <v>3.42916666666667</v>
      </c>
      <c r="J40" s="40"/>
      <c r="K40" s="151">
        <v>1951</v>
      </c>
      <c r="L40" s="100">
        <v>7</v>
      </c>
      <c r="M40" s="83">
        <v>15</v>
      </c>
      <c r="N40" s="89">
        <v>2.14285714285714</v>
      </c>
      <c r="O40" s="152"/>
      <c r="P40" s="135"/>
      <c r="Q40" s="97"/>
      <c r="R40" s="153"/>
      <c r="S40" s="135"/>
      <c r="T40" s="97"/>
      <c r="U40" s="153"/>
      <c r="V40" s="135"/>
      <c r="W40" s="97"/>
    </row>
    <row r="41" ht="21.95" customHeight="1">
      <c r="A41" s="150">
        <v>1952</v>
      </c>
      <c r="B41" s="100">
        <v>39</v>
      </c>
      <c r="C41" s="83">
        <v>153.8</v>
      </c>
      <c r="D41" s="87">
        <v>3.94358974358974</v>
      </c>
      <c r="E41" s="40"/>
      <c r="F41" s="151">
        <v>1952</v>
      </c>
      <c r="G41" s="100">
        <v>23</v>
      </c>
      <c r="H41" s="83">
        <v>70.8</v>
      </c>
      <c r="I41" s="87">
        <v>3.07826086956522</v>
      </c>
      <c r="J41" s="40"/>
      <c r="K41" s="151">
        <v>1952</v>
      </c>
      <c r="L41" s="100">
        <v>8</v>
      </c>
      <c r="M41" s="83">
        <v>11.8</v>
      </c>
      <c r="N41" s="89">
        <v>1.475</v>
      </c>
      <c r="O41" s="152"/>
      <c r="P41" s="135"/>
      <c r="Q41" s="97"/>
      <c r="R41" s="153"/>
      <c r="S41" s="135"/>
      <c r="T41" s="97"/>
      <c r="U41" s="153"/>
      <c r="V41" s="135"/>
      <c r="W41" s="97"/>
    </row>
    <row r="42" ht="21.95" customHeight="1">
      <c r="A42" s="150">
        <v>1953</v>
      </c>
      <c r="B42" s="100">
        <v>27</v>
      </c>
      <c r="C42" s="83">
        <v>128.5</v>
      </c>
      <c r="D42" s="87">
        <v>4.75925925925926</v>
      </c>
      <c r="E42" s="40"/>
      <c r="F42" s="151">
        <v>1953</v>
      </c>
      <c r="G42" s="100">
        <v>10</v>
      </c>
      <c r="H42" s="83">
        <v>37.5</v>
      </c>
      <c r="I42" s="87">
        <v>3.75</v>
      </c>
      <c r="J42" s="40"/>
      <c r="K42" s="151">
        <v>1953</v>
      </c>
      <c r="L42" s="100">
        <v>1</v>
      </c>
      <c r="M42" s="83">
        <v>2.2</v>
      </c>
      <c r="N42" s="89">
        <v>2.2</v>
      </c>
      <c r="O42" s="152"/>
      <c r="P42" s="135"/>
      <c r="Q42" s="97"/>
      <c r="R42" s="153"/>
      <c r="S42" s="135"/>
      <c r="T42" s="97"/>
      <c r="U42" s="153"/>
      <c r="V42" s="135"/>
      <c r="W42" s="97"/>
    </row>
    <row r="43" ht="21.95" customHeight="1">
      <c r="A43" s="150">
        <v>1954</v>
      </c>
      <c r="B43" s="100">
        <v>32</v>
      </c>
      <c r="C43" s="83">
        <v>141.6</v>
      </c>
      <c r="D43" s="87">
        <v>4.425</v>
      </c>
      <c r="E43" s="40"/>
      <c r="F43" s="151">
        <v>1954</v>
      </c>
      <c r="G43" s="100">
        <v>13</v>
      </c>
      <c r="H43" s="83">
        <v>43</v>
      </c>
      <c r="I43" s="87">
        <v>3.30769230769231</v>
      </c>
      <c r="J43" s="40"/>
      <c r="K43" s="151">
        <v>1954</v>
      </c>
      <c r="L43" s="100">
        <v>4</v>
      </c>
      <c r="M43" s="83">
        <v>7.2</v>
      </c>
      <c r="N43" s="89">
        <v>1.8</v>
      </c>
      <c r="O43" s="152"/>
      <c r="P43" s="135"/>
      <c r="Q43" s="97"/>
      <c r="R43" s="153"/>
      <c r="S43" s="135"/>
      <c r="T43" s="97"/>
      <c r="U43" s="153"/>
      <c r="V43" s="135"/>
      <c r="W43" s="97"/>
    </row>
    <row r="44" ht="21.95" customHeight="1">
      <c r="A44" s="150">
        <v>1955</v>
      </c>
      <c r="B44" s="100">
        <v>8</v>
      </c>
      <c r="C44" s="83">
        <v>32.7</v>
      </c>
      <c r="D44" s="87">
        <v>4.0875</v>
      </c>
      <c r="E44" s="40"/>
      <c r="F44" s="151">
        <v>1955</v>
      </c>
      <c r="G44" s="100">
        <v>6</v>
      </c>
      <c r="H44" s="83">
        <v>22.1</v>
      </c>
      <c r="I44" s="87">
        <v>3.68333333333333</v>
      </c>
      <c r="J44" s="40"/>
      <c r="K44" s="151">
        <v>1955</v>
      </c>
      <c r="L44" s="100">
        <v>2</v>
      </c>
      <c r="M44" s="83">
        <v>5.6</v>
      </c>
      <c r="N44" s="89">
        <v>2.8</v>
      </c>
      <c r="O44" s="152"/>
      <c r="P44" s="135"/>
      <c r="Q44" s="97"/>
      <c r="R44" s="153"/>
      <c r="S44" s="135"/>
      <c r="T44" s="97"/>
      <c r="U44" s="153"/>
      <c r="V44" s="135"/>
      <c r="W44" s="97"/>
    </row>
    <row r="45" ht="21.95" customHeight="1">
      <c r="A45" s="150">
        <v>1956</v>
      </c>
      <c r="B45" s="100">
        <v>39</v>
      </c>
      <c r="C45" s="83">
        <v>163.1</v>
      </c>
      <c r="D45" s="87">
        <v>4.18205128205128</v>
      </c>
      <c r="E45" s="40"/>
      <c r="F45" s="151">
        <v>1956</v>
      </c>
      <c r="G45" s="100">
        <v>21</v>
      </c>
      <c r="H45" s="83">
        <v>65.3</v>
      </c>
      <c r="I45" s="87">
        <v>3.10952380952381</v>
      </c>
      <c r="J45" s="40"/>
      <c r="K45" s="151">
        <v>1956</v>
      </c>
      <c r="L45" s="100">
        <v>8</v>
      </c>
      <c r="M45" s="83">
        <v>17.3</v>
      </c>
      <c r="N45" s="89">
        <v>2.1625</v>
      </c>
      <c r="O45" s="152"/>
      <c r="P45" s="135"/>
      <c r="Q45" s="97"/>
      <c r="R45" s="153"/>
      <c r="S45" s="135"/>
      <c r="T45" s="97"/>
      <c r="U45" s="153"/>
      <c r="V45" s="135"/>
      <c r="W45" s="97"/>
    </row>
    <row r="46" ht="21.95" customHeight="1">
      <c r="A46" s="150">
        <v>1957</v>
      </c>
      <c r="B46" s="100">
        <v>25</v>
      </c>
      <c r="C46" s="83">
        <v>101.2</v>
      </c>
      <c r="D46" s="87">
        <v>4.048</v>
      </c>
      <c r="E46" s="40"/>
      <c r="F46" s="151">
        <v>1957</v>
      </c>
      <c r="G46" s="100">
        <v>14</v>
      </c>
      <c r="H46" s="83">
        <v>42.6</v>
      </c>
      <c r="I46" s="87">
        <v>3.04285714285714</v>
      </c>
      <c r="J46" s="40"/>
      <c r="K46" s="151">
        <v>1957</v>
      </c>
      <c r="L46" s="100">
        <v>6</v>
      </c>
      <c r="M46" s="83">
        <v>10.1</v>
      </c>
      <c r="N46" s="89">
        <v>1.68333333333333</v>
      </c>
      <c r="O46" s="152"/>
      <c r="P46" s="135"/>
      <c r="Q46" s="97"/>
      <c r="R46" s="153"/>
      <c r="S46" s="135"/>
      <c r="T46" s="97"/>
      <c r="U46" s="153"/>
      <c r="V46" s="135"/>
      <c r="W46" s="97"/>
    </row>
    <row r="47" ht="21.95" customHeight="1">
      <c r="A47" s="150">
        <v>1958</v>
      </c>
      <c r="B47" s="100">
        <v>58</v>
      </c>
      <c r="C47" s="83">
        <v>225.7</v>
      </c>
      <c r="D47" s="87">
        <v>3.89137931034483</v>
      </c>
      <c r="E47" s="40"/>
      <c r="F47" s="151">
        <v>1958</v>
      </c>
      <c r="G47" s="100">
        <v>41</v>
      </c>
      <c r="H47" s="83">
        <v>137.1</v>
      </c>
      <c r="I47" s="87">
        <v>3.34390243902439</v>
      </c>
      <c r="J47" s="40"/>
      <c r="K47" s="151">
        <v>1958</v>
      </c>
      <c r="L47" s="100">
        <v>12</v>
      </c>
      <c r="M47" s="83">
        <v>18.9</v>
      </c>
      <c r="N47" s="89">
        <v>1.575</v>
      </c>
      <c r="O47" s="152"/>
      <c r="P47" s="135"/>
      <c r="Q47" s="97"/>
      <c r="R47" s="153"/>
      <c r="S47" s="135"/>
      <c r="T47" s="97"/>
      <c r="U47" s="153"/>
      <c r="V47" s="135"/>
      <c r="W47" s="97"/>
    </row>
    <row r="48" ht="21.95" customHeight="1">
      <c r="A48" s="150">
        <v>1959</v>
      </c>
      <c r="B48" s="100">
        <v>39</v>
      </c>
      <c r="C48" s="83">
        <v>167</v>
      </c>
      <c r="D48" s="87">
        <v>4.28205128205128</v>
      </c>
      <c r="E48" s="40"/>
      <c r="F48" s="151">
        <v>1959</v>
      </c>
      <c r="G48" s="100">
        <v>23</v>
      </c>
      <c r="H48" s="83">
        <v>82.2</v>
      </c>
      <c r="I48" s="87">
        <v>3.57391304347826</v>
      </c>
      <c r="J48" s="40"/>
      <c r="K48" s="151">
        <v>1959</v>
      </c>
      <c r="L48" s="100">
        <v>6</v>
      </c>
      <c r="M48" s="83">
        <v>12.8</v>
      </c>
      <c r="N48" s="89">
        <v>2.13333333333333</v>
      </c>
      <c r="O48" s="152"/>
      <c r="P48" s="135"/>
      <c r="Q48" s="97"/>
      <c r="R48" s="153"/>
      <c r="S48" s="135"/>
      <c r="T48" s="97"/>
      <c r="U48" s="153"/>
      <c r="V48" s="135"/>
      <c r="W48" s="97"/>
    </row>
    <row r="49" ht="21.95" customHeight="1">
      <c r="A49" s="150">
        <v>1960</v>
      </c>
      <c r="B49" s="100">
        <v>50</v>
      </c>
      <c r="C49" s="83">
        <v>199.1</v>
      </c>
      <c r="D49" s="87">
        <v>3.982</v>
      </c>
      <c r="E49" s="40"/>
      <c r="F49" s="151">
        <v>1960</v>
      </c>
      <c r="G49" s="100">
        <v>34</v>
      </c>
      <c r="H49" s="83">
        <v>114.3</v>
      </c>
      <c r="I49" s="87">
        <v>3.36176470588235</v>
      </c>
      <c r="J49" s="40"/>
      <c r="K49" s="151">
        <v>1960</v>
      </c>
      <c r="L49" s="100">
        <v>12</v>
      </c>
      <c r="M49" s="83">
        <v>25.6</v>
      </c>
      <c r="N49" s="89">
        <v>2.13333333333333</v>
      </c>
      <c r="O49" s="152"/>
      <c r="P49" s="135"/>
      <c r="Q49" s="97"/>
      <c r="R49" s="153"/>
      <c r="S49" s="135"/>
      <c r="T49" s="97"/>
      <c r="U49" s="153"/>
      <c r="V49" s="135"/>
      <c r="W49" s="97"/>
    </row>
    <row r="50" ht="21.95" customHeight="1">
      <c r="A50" s="150">
        <v>1961</v>
      </c>
      <c r="B50" s="100">
        <v>27</v>
      </c>
      <c r="C50" s="83">
        <v>112.2</v>
      </c>
      <c r="D50" s="87">
        <v>4.15555555555556</v>
      </c>
      <c r="E50" s="40"/>
      <c r="F50" s="151">
        <v>1961</v>
      </c>
      <c r="G50" s="100">
        <v>17</v>
      </c>
      <c r="H50" s="83">
        <v>59.8</v>
      </c>
      <c r="I50" s="87">
        <v>3.51764705882353</v>
      </c>
      <c r="J50" s="40"/>
      <c r="K50" s="151">
        <v>1961</v>
      </c>
      <c r="L50" s="100">
        <v>6</v>
      </c>
      <c r="M50" s="83">
        <v>15.1</v>
      </c>
      <c r="N50" s="89">
        <v>2.51666666666667</v>
      </c>
      <c r="O50" s="152"/>
      <c r="P50" s="135"/>
      <c r="Q50" s="97"/>
      <c r="R50" s="153"/>
      <c r="S50" s="135"/>
      <c r="T50" s="97"/>
      <c r="U50" s="153"/>
      <c r="V50" s="135"/>
      <c r="W50" s="97"/>
    </row>
    <row r="51" ht="21.95" customHeight="1">
      <c r="A51" s="150">
        <v>1962</v>
      </c>
      <c r="B51" s="100">
        <v>21</v>
      </c>
      <c r="C51" s="83">
        <v>90.59999999999999</v>
      </c>
      <c r="D51" s="87">
        <v>4.31428571428571</v>
      </c>
      <c r="E51" s="40"/>
      <c r="F51" s="151">
        <v>1962</v>
      </c>
      <c r="G51" s="100">
        <v>10</v>
      </c>
      <c r="H51" s="83">
        <v>32.6</v>
      </c>
      <c r="I51" s="87">
        <v>3.26</v>
      </c>
      <c r="J51" s="40"/>
      <c r="K51" s="151">
        <v>1962</v>
      </c>
      <c r="L51" s="100">
        <v>2</v>
      </c>
      <c r="M51" s="83">
        <v>3.3</v>
      </c>
      <c r="N51" s="89">
        <v>1.65</v>
      </c>
      <c r="O51" s="152"/>
      <c r="P51" s="135"/>
      <c r="Q51" s="97"/>
      <c r="R51" s="153"/>
      <c r="S51" s="135"/>
      <c r="T51" s="97"/>
      <c r="U51" s="153"/>
      <c r="V51" s="135"/>
      <c r="W51" s="97"/>
    </row>
    <row r="52" ht="21.95" customHeight="1">
      <c r="A52" s="150">
        <v>1963</v>
      </c>
      <c r="B52" s="100">
        <v>32</v>
      </c>
      <c r="C52" s="83">
        <v>142.4</v>
      </c>
      <c r="D52" s="87">
        <v>4.45</v>
      </c>
      <c r="E52" s="40"/>
      <c r="F52" s="151">
        <v>1963</v>
      </c>
      <c r="G52" s="100">
        <v>14</v>
      </c>
      <c r="H52" s="83">
        <v>47</v>
      </c>
      <c r="I52" s="87">
        <v>3.35714285714286</v>
      </c>
      <c r="J52" s="40"/>
      <c r="K52" s="151">
        <v>1963</v>
      </c>
      <c r="L52" s="100">
        <v>5</v>
      </c>
      <c r="M52" s="83">
        <v>11.6</v>
      </c>
      <c r="N52" s="89">
        <v>2.32</v>
      </c>
      <c r="O52" s="152"/>
      <c r="P52" s="135"/>
      <c r="Q52" s="97"/>
      <c r="R52" s="153"/>
      <c r="S52" s="135"/>
      <c r="T52" s="97"/>
      <c r="U52" s="153"/>
      <c r="V52" s="135"/>
      <c r="W52" s="97"/>
    </row>
    <row r="53" ht="21.95" customHeight="1">
      <c r="A53" s="150">
        <v>1964</v>
      </c>
      <c r="B53" s="100">
        <v>8</v>
      </c>
      <c r="C53" s="83">
        <v>40.2</v>
      </c>
      <c r="D53" s="87">
        <v>5.025</v>
      </c>
      <c r="E53" s="40"/>
      <c r="F53" s="151">
        <v>1964</v>
      </c>
      <c r="G53" s="100">
        <v>2</v>
      </c>
      <c r="H53" s="83">
        <v>7.8</v>
      </c>
      <c r="I53" s="87">
        <v>3.9</v>
      </c>
      <c r="J53" s="40"/>
      <c r="K53" s="151">
        <v>1964</v>
      </c>
      <c r="L53" s="100">
        <v>0</v>
      </c>
      <c r="M53" s="83">
        <v>0</v>
      </c>
      <c r="N53" s="89"/>
      <c r="O53" s="152"/>
      <c r="P53" s="135"/>
      <c r="Q53" s="97"/>
      <c r="R53" s="153"/>
      <c r="S53" s="135"/>
      <c r="T53" s="97"/>
      <c r="U53" s="153"/>
      <c r="V53" s="135"/>
      <c r="W53" s="97"/>
    </row>
    <row r="54" ht="21.95" customHeight="1">
      <c r="A54" s="150">
        <v>1965</v>
      </c>
      <c r="B54" s="100">
        <v>30</v>
      </c>
      <c r="C54" s="83">
        <v>137.4</v>
      </c>
      <c r="D54" s="87">
        <v>4.58</v>
      </c>
      <c r="E54" s="40"/>
      <c r="F54" s="151">
        <v>1965</v>
      </c>
      <c r="G54" s="100">
        <v>14</v>
      </c>
      <c r="H54" s="83">
        <v>50.2</v>
      </c>
      <c r="I54" s="87">
        <v>3.58571428571429</v>
      </c>
      <c r="J54" s="40"/>
      <c r="K54" s="151">
        <v>1965</v>
      </c>
      <c r="L54" s="100">
        <v>3</v>
      </c>
      <c r="M54" s="83">
        <v>7.8</v>
      </c>
      <c r="N54" s="89">
        <v>2.6</v>
      </c>
      <c r="O54" s="152"/>
      <c r="P54" s="135"/>
      <c r="Q54" s="97"/>
      <c r="R54" s="153"/>
      <c r="S54" s="135"/>
      <c r="T54" s="97"/>
      <c r="U54" s="153"/>
      <c r="V54" s="135"/>
      <c r="W54" s="97"/>
    </row>
    <row r="55" ht="21.95" customHeight="1">
      <c r="A55" s="150">
        <v>1966</v>
      </c>
      <c r="B55" s="100">
        <v>16</v>
      </c>
      <c r="C55" s="83">
        <v>68.90000000000001</v>
      </c>
      <c r="D55" s="87">
        <v>4.30625</v>
      </c>
      <c r="E55" s="40"/>
      <c r="F55" s="151">
        <v>1966</v>
      </c>
      <c r="G55" s="100">
        <v>12</v>
      </c>
      <c r="H55" s="83">
        <v>47.1</v>
      </c>
      <c r="I55" s="87">
        <v>3.925</v>
      </c>
      <c r="J55" s="40"/>
      <c r="K55" s="151">
        <v>1966</v>
      </c>
      <c r="L55" s="100">
        <v>0</v>
      </c>
      <c r="M55" s="83">
        <v>0</v>
      </c>
      <c r="N55" s="89"/>
      <c r="O55" s="152"/>
      <c r="P55" s="135"/>
      <c r="Q55" s="97"/>
      <c r="R55" s="153"/>
      <c r="S55" s="135"/>
      <c r="T55" s="97"/>
      <c r="U55" s="153"/>
      <c r="V55" s="135"/>
      <c r="W55" s="97"/>
    </row>
    <row r="56" ht="21.95" customHeight="1">
      <c r="A56" s="150">
        <v>1967</v>
      </c>
      <c r="B56" s="100">
        <v>37</v>
      </c>
      <c r="C56" s="83">
        <v>179.6</v>
      </c>
      <c r="D56" s="87">
        <v>4.85405405405405</v>
      </c>
      <c r="E56" s="40"/>
      <c r="F56" s="151">
        <v>1967</v>
      </c>
      <c r="G56" s="100">
        <v>9</v>
      </c>
      <c r="H56" s="83">
        <v>31.2</v>
      </c>
      <c r="I56" s="87">
        <v>3.46666666666667</v>
      </c>
      <c r="J56" s="40"/>
      <c r="K56" s="151">
        <v>1967</v>
      </c>
      <c r="L56" s="100">
        <v>1</v>
      </c>
      <c r="M56" s="83">
        <v>0.8</v>
      </c>
      <c r="N56" s="89">
        <v>0.8</v>
      </c>
      <c r="O56" s="152"/>
      <c r="P56" s="135"/>
      <c r="Q56" s="97"/>
      <c r="R56" s="153"/>
      <c r="S56" s="135"/>
      <c r="T56" s="97"/>
      <c r="U56" s="153"/>
      <c r="V56" s="135"/>
      <c r="W56" s="97"/>
    </row>
    <row r="57" ht="21.95" customHeight="1">
      <c r="A57" s="150">
        <v>1968</v>
      </c>
      <c r="B57" s="100">
        <v>38</v>
      </c>
      <c r="C57" s="83">
        <v>168.6</v>
      </c>
      <c r="D57" s="87">
        <v>4.43684210526316</v>
      </c>
      <c r="E57" s="40"/>
      <c r="F57" s="151">
        <v>1968</v>
      </c>
      <c r="G57" s="100">
        <v>22</v>
      </c>
      <c r="H57" s="83">
        <v>81.7</v>
      </c>
      <c r="I57" s="87">
        <v>3.71363636363636</v>
      </c>
      <c r="J57" s="40"/>
      <c r="K57" s="151">
        <v>1968</v>
      </c>
      <c r="L57" s="100">
        <v>4</v>
      </c>
      <c r="M57" s="83">
        <v>10</v>
      </c>
      <c r="N57" s="89">
        <v>2.5</v>
      </c>
      <c r="O57" s="152"/>
      <c r="P57" s="135"/>
      <c r="Q57" s="97"/>
      <c r="R57" s="153"/>
      <c r="S57" s="135"/>
      <c r="T57" s="97"/>
      <c r="U57" s="153"/>
      <c r="V57" s="135"/>
      <c r="W57" s="97"/>
    </row>
    <row r="58" ht="21.95" customHeight="1">
      <c r="A58" s="150">
        <v>1969</v>
      </c>
      <c r="B58" s="100">
        <v>22</v>
      </c>
      <c r="C58" s="83">
        <v>98.7</v>
      </c>
      <c r="D58" s="87">
        <v>4.48636363636364</v>
      </c>
      <c r="E58" s="40"/>
      <c r="F58" s="151">
        <v>1969</v>
      </c>
      <c r="G58" s="100">
        <v>11</v>
      </c>
      <c r="H58" s="83">
        <v>39.8</v>
      </c>
      <c r="I58" s="87">
        <v>3.61818181818182</v>
      </c>
      <c r="J58" s="40"/>
      <c r="K58" s="151">
        <v>1969</v>
      </c>
      <c r="L58" s="100">
        <v>3</v>
      </c>
      <c r="M58" s="83">
        <v>7.2</v>
      </c>
      <c r="N58" s="89">
        <v>2.4</v>
      </c>
      <c r="O58" s="152"/>
      <c r="P58" s="135"/>
      <c r="Q58" s="97"/>
      <c r="R58" s="153"/>
      <c r="S58" s="135"/>
      <c r="T58" s="97"/>
      <c r="U58" s="153"/>
      <c r="V58" s="135"/>
      <c r="W58" s="97"/>
    </row>
    <row r="59" ht="21.95" customHeight="1">
      <c r="A59" s="150">
        <v>1970</v>
      </c>
      <c r="B59" s="100">
        <v>31</v>
      </c>
      <c r="C59" s="83">
        <v>140.1</v>
      </c>
      <c r="D59" s="87">
        <v>4.51935483870968</v>
      </c>
      <c r="E59" s="40"/>
      <c r="F59" s="151">
        <v>1970</v>
      </c>
      <c r="G59" s="100">
        <v>19</v>
      </c>
      <c r="H59" s="83">
        <v>75.5</v>
      </c>
      <c r="I59" s="87">
        <v>3.97368421052632</v>
      </c>
      <c r="J59" s="40"/>
      <c r="K59" s="151">
        <v>1970</v>
      </c>
      <c r="L59" s="100">
        <v>1</v>
      </c>
      <c r="M59" s="83">
        <v>2.8</v>
      </c>
      <c r="N59" s="89">
        <v>2.8</v>
      </c>
      <c r="O59" s="152"/>
      <c r="P59" s="135"/>
      <c r="Q59" s="97"/>
      <c r="R59" s="153"/>
      <c r="S59" s="135"/>
      <c r="T59" s="97"/>
      <c r="U59" s="153"/>
      <c r="V59" s="135"/>
      <c r="W59" s="97"/>
    </row>
    <row r="60" ht="21.95" customHeight="1">
      <c r="A60" s="150">
        <v>1971</v>
      </c>
      <c r="B60" s="100">
        <v>38</v>
      </c>
      <c r="C60" s="83">
        <v>182.8</v>
      </c>
      <c r="D60" s="87">
        <v>4.81052631578947</v>
      </c>
      <c r="E60" s="40"/>
      <c r="F60" s="151">
        <v>1971</v>
      </c>
      <c r="G60" s="100">
        <v>18</v>
      </c>
      <c r="H60" s="83">
        <v>75.2</v>
      </c>
      <c r="I60" s="87">
        <v>4.17777777777778</v>
      </c>
      <c r="J60" s="40"/>
      <c r="K60" s="151">
        <v>1971</v>
      </c>
      <c r="L60" s="100">
        <v>1</v>
      </c>
      <c r="M60" s="83">
        <v>2.8</v>
      </c>
      <c r="N60" s="89">
        <v>2.8</v>
      </c>
      <c r="O60" s="152"/>
      <c r="P60" s="135"/>
      <c r="Q60" s="97"/>
      <c r="R60" s="153"/>
      <c r="S60" s="135"/>
      <c r="T60" s="97"/>
      <c r="U60" s="153"/>
      <c r="V60" s="135"/>
      <c r="W60" s="97"/>
    </row>
    <row r="61" ht="21.95" customHeight="1">
      <c r="A61" s="150">
        <v>1972</v>
      </c>
      <c r="B61" s="100">
        <v>21</v>
      </c>
      <c r="C61" s="83">
        <v>108.5</v>
      </c>
      <c r="D61" s="87">
        <v>5.16666666666667</v>
      </c>
      <c r="E61" s="40"/>
      <c r="F61" s="151">
        <v>1972</v>
      </c>
      <c r="G61" s="100">
        <v>5</v>
      </c>
      <c r="H61" s="83">
        <v>20.4</v>
      </c>
      <c r="I61" s="87">
        <v>4.08</v>
      </c>
      <c r="J61" s="40"/>
      <c r="K61" s="151">
        <v>1972</v>
      </c>
      <c r="L61" s="100">
        <v>0</v>
      </c>
      <c r="M61" s="83">
        <v>0</v>
      </c>
      <c r="N61" s="89"/>
      <c r="O61" s="152"/>
      <c r="P61" s="135"/>
      <c r="Q61" s="97"/>
      <c r="R61" s="153"/>
      <c r="S61" s="135"/>
      <c r="T61" s="97"/>
      <c r="U61" s="153"/>
      <c r="V61" s="135"/>
      <c r="W61" s="97"/>
    </row>
    <row r="62" ht="21.95" customHeight="1">
      <c r="A62" s="150">
        <v>1973</v>
      </c>
      <c r="B62" s="100">
        <v>36</v>
      </c>
      <c r="C62" s="83">
        <v>177.3</v>
      </c>
      <c r="D62" s="87">
        <v>4.925</v>
      </c>
      <c r="E62" s="40"/>
      <c r="F62" s="151">
        <v>1973</v>
      </c>
      <c r="G62" s="100">
        <v>13</v>
      </c>
      <c r="H62" s="83">
        <v>51.5</v>
      </c>
      <c r="I62" s="87">
        <v>3.96153846153846</v>
      </c>
      <c r="J62" s="40"/>
      <c r="K62" s="151">
        <v>1973</v>
      </c>
      <c r="L62" s="100">
        <v>1</v>
      </c>
      <c r="M62" s="83">
        <v>2.6</v>
      </c>
      <c r="N62" s="89">
        <v>2.6</v>
      </c>
      <c r="O62" s="152"/>
      <c r="P62" s="135"/>
      <c r="Q62" s="97"/>
      <c r="R62" s="153"/>
      <c r="S62" s="135"/>
      <c r="T62" s="97"/>
      <c r="U62" s="153"/>
      <c r="V62" s="135"/>
      <c r="W62" s="97"/>
    </row>
    <row r="63" ht="21.95" customHeight="1">
      <c r="A63" s="150">
        <v>1974</v>
      </c>
      <c r="B63" s="100">
        <v>28</v>
      </c>
      <c r="C63" s="83">
        <v>135.5</v>
      </c>
      <c r="D63" s="87">
        <v>4.83928571428571</v>
      </c>
      <c r="E63" s="40"/>
      <c r="F63" s="151">
        <v>1974</v>
      </c>
      <c r="G63" s="100">
        <v>12</v>
      </c>
      <c r="H63" s="83">
        <v>45.2</v>
      </c>
      <c r="I63" s="87">
        <v>3.76666666666667</v>
      </c>
      <c r="J63" s="40"/>
      <c r="K63" s="151">
        <v>1974</v>
      </c>
      <c r="L63" s="100">
        <v>3</v>
      </c>
      <c r="M63" s="83">
        <v>6.9</v>
      </c>
      <c r="N63" s="89">
        <v>2.3</v>
      </c>
      <c r="O63" s="152"/>
      <c r="P63" s="135"/>
      <c r="Q63" s="97"/>
      <c r="R63" s="153"/>
      <c r="S63" s="135"/>
      <c r="T63" s="97"/>
      <c r="U63" s="153"/>
      <c r="V63" s="135"/>
      <c r="W63" s="97"/>
    </row>
    <row r="64" ht="21.95" customHeight="1">
      <c r="A64" s="150">
        <v>1975</v>
      </c>
      <c r="B64" s="100">
        <v>0</v>
      </c>
      <c r="C64" s="83">
        <v>0</v>
      </c>
      <c r="D64" s="87"/>
      <c r="E64" s="40"/>
      <c r="F64" s="151">
        <v>1975</v>
      </c>
      <c r="G64" s="100">
        <v>0</v>
      </c>
      <c r="H64" s="83">
        <v>0</v>
      </c>
      <c r="I64" s="87"/>
      <c r="J64" s="40"/>
      <c r="K64" s="151">
        <v>1975</v>
      </c>
      <c r="L64" s="100">
        <v>0</v>
      </c>
      <c r="M64" s="83">
        <v>0</v>
      </c>
      <c r="N64" s="89"/>
      <c r="O64" s="152"/>
      <c r="P64" s="135"/>
      <c r="Q64" s="97"/>
      <c r="R64" s="153"/>
      <c r="S64" s="135"/>
      <c r="T64" s="97"/>
      <c r="U64" s="153"/>
      <c r="V64" s="135"/>
      <c r="W64" s="97"/>
    </row>
    <row r="65" ht="21.95" customHeight="1">
      <c r="A65" s="150">
        <v>1976</v>
      </c>
      <c r="B65" s="204">
        <v>1</v>
      </c>
      <c r="C65" s="205">
        <v>5.5</v>
      </c>
      <c r="D65" s="206">
        <v>5.5</v>
      </c>
      <c r="E65" s="40"/>
      <c r="F65" s="151">
        <v>1976</v>
      </c>
      <c r="G65" s="204">
        <v>0</v>
      </c>
      <c r="H65" s="205">
        <v>0</v>
      </c>
      <c r="I65" s="206"/>
      <c r="J65" s="40"/>
      <c r="K65" s="151">
        <v>1976</v>
      </c>
      <c r="L65" s="204">
        <v>0</v>
      </c>
      <c r="M65" s="205">
        <v>0</v>
      </c>
      <c r="N65" s="207"/>
      <c r="O65" t="s" s="131">
        <v>110</v>
      </c>
      <c r="P65" s="135">
        <f>AVERAGE(B65:B84)</f>
        <v>38.6</v>
      </c>
      <c r="Q65" s="97">
        <f>AVERAGE(D65:D84)</f>
        <v>4.80747621923669</v>
      </c>
      <c r="R65" t="s" s="134">
        <v>110</v>
      </c>
      <c r="S65" s="135">
        <f>AVERAGE(G65:G84)</f>
        <v>15.35</v>
      </c>
      <c r="T65" s="97">
        <f>AVERAGE(I65:I84)</f>
        <v>3.70940185462161</v>
      </c>
      <c r="U65" t="s" s="134">
        <v>110</v>
      </c>
      <c r="V65" s="135">
        <f>AVERAGE(L65:L84)</f>
        <v>2.35</v>
      </c>
      <c r="W65" s="97">
        <f>AVERAGE(N65:N84)</f>
        <v>1.85855902777778</v>
      </c>
    </row>
    <row r="66" ht="21.95" customHeight="1">
      <c r="A66" s="150">
        <v>1977</v>
      </c>
      <c r="B66" s="100">
        <v>60</v>
      </c>
      <c r="C66" s="83">
        <v>263.4</v>
      </c>
      <c r="D66" s="87">
        <v>4.39</v>
      </c>
      <c r="E66" s="40"/>
      <c r="F66" s="151">
        <v>1977</v>
      </c>
      <c r="G66" s="100">
        <v>31</v>
      </c>
      <c r="H66" s="83">
        <v>102.1</v>
      </c>
      <c r="I66" s="87">
        <v>3.29354838709677</v>
      </c>
      <c r="J66" s="40"/>
      <c r="K66" s="151">
        <v>1977</v>
      </c>
      <c r="L66" s="100">
        <v>9</v>
      </c>
      <c r="M66" s="83">
        <v>12.7</v>
      </c>
      <c r="N66" s="89">
        <v>1.41111111111111</v>
      </c>
      <c r="O66" t="s" s="131">
        <v>111</v>
      </c>
      <c r="P66" s="135">
        <f>AVERAGE(B66:B84)</f>
        <v>40.5789473684211</v>
      </c>
      <c r="Q66" s="97">
        <f>AVERAGE(D66:D84)</f>
        <v>4.77102759919651</v>
      </c>
      <c r="R66" t="s" s="134">
        <v>111</v>
      </c>
      <c r="S66" s="135">
        <f>AVERAGE(G66:G84)</f>
        <v>16.1578947368421</v>
      </c>
      <c r="T66" s="97">
        <f>AVERAGE(I66:I84)</f>
        <v>3.70940185462161</v>
      </c>
      <c r="U66" t="s" s="134">
        <v>111</v>
      </c>
      <c r="V66" s="135">
        <f>AVERAGE(L66:L84)</f>
        <v>2.47368421052632</v>
      </c>
      <c r="W66" s="97">
        <f>AVERAGE(N66:N84)</f>
        <v>1.85855902777778</v>
      </c>
    </row>
    <row r="67" ht="21.95" customHeight="1">
      <c r="A67" s="150">
        <v>1978</v>
      </c>
      <c r="B67" s="100">
        <v>37</v>
      </c>
      <c r="C67" s="83">
        <v>183.9</v>
      </c>
      <c r="D67" s="87">
        <v>4.97027027027027</v>
      </c>
      <c r="E67" s="40"/>
      <c r="F67" s="151">
        <v>1978</v>
      </c>
      <c r="G67" s="100">
        <v>12</v>
      </c>
      <c r="H67" s="83">
        <v>46</v>
      </c>
      <c r="I67" s="87">
        <v>3.83333333333333</v>
      </c>
      <c r="J67" s="40"/>
      <c r="K67" s="151">
        <v>1978</v>
      </c>
      <c r="L67" s="100">
        <v>3</v>
      </c>
      <c r="M67" s="83">
        <v>8.1</v>
      </c>
      <c r="N67" s="89">
        <v>2.7</v>
      </c>
      <c r="O67" t="s" s="131">
        <v>112</v>
      </c>
      <c r="P67" s="135">
        <f>AVERAGE(B67:B84)</f>
        <v>39.5</v>
      </c>
      <c r="Q67" s="97">
        <f>AVERAGE(D67:D84)</f>
        <v>4.79219579915187</v>
      </c>
      <c r="R67" t="s" s="134">
        <v>112</v>
      </c>
      <c r="S67" s="135">
        <f>AVERAGE(G67:G84)</f>
        <v>15.3333333333333</v>
      </c>
      <c r="T67" s="97">
        <f>AVERAGE(I67:I84)</f>
        <v>3.73250482503965</v>
      </c>
      <c r="U67" t="s" s="134">
        <v>112</v>
      </c>
      <c r="V67" s="135">
        <f>AVERAGE(L67:L84)</f>
        <v>2.11111111111111</v>
      </c>
      <c r="W67" s="97">
        <f>AVERAGE(N67:N84)</f>
        <v>1.88838888888889</v>
      </c>
    </row>
    <row r="68" ht="21.95" customHeight="1">
      <c r="A68" s="150">
        <v>1979</v>
      </c>
      <c r="B68" s="100">
        <v>59</v>
      </c>
      <c r="C68" s="83">
        <v>292.2</v>
      </c>
      <c r="D68" s="87">
        <v>4.95254237288136</v>
      </c>
      <c r="E68" s="40"/>
      <c r="F68" s="151">
        <v>1979</v>
      </c>
      <c r="G68" s="100">
        <v>22</v>
      </c>
      <c r="H68" s="83">
        <v>87.8</v>
      </c>
      <c r="I68" s="87">
        <v>3.99090909090909</v>
      </c>
      <c r="J68" s="40"/>
      <c r="K68" s="151">
        <v>1979</v>
      </c>
      <c r="L68" s="100">
        <v>1</v>
      </c>
      <c r="M68" s="83">
        <v>2</v>
      </c>
      <c r="N68" s="89">
        <v>2</v>
      </c>
      <c r="O68" t="s" s="131">
        <v>113</v>
      </c>
      <c r="P68" s="135">
        <f>AVERAGE(B68:B84)</f>
        <v>39.6470588235294</v>
      </c>
      <c r="Q68" s="97">
        <f>AVERAGE(D68:D84)</f>
        <v>4.78172083026256</v>
      </c>
      <c r="R68" t="s" s="134">
        <v>113</v>
      </c>
      <c r="S68" s="135">
        <f>AVERAGE(G68:G84)</f>
        <v>15.5294117647059</v>
      </c>
      <c r="T68" s="97">
        <f>AVERAGE(I68:I84)</f>
        <v>3.7265737363165</v>
      </c>
      <c r="U68" t="s" s="134">
        <v>113</v>
      </c>
      <c r="V68" s="135">
        <f>AVERAGE(L68:L84)</f>
        <v>2.05882352941176</v>
      </c>
      <c r="W68" s="97">
        <f>AVERAGE(N68:N84)</f>
        <v>1.83041666666667</v>
      </c>
    </row>
    <row r="69" ht="21.95" customHeight="1">
      <c r="A69" s="150">
        <v>1980</v>
      </c>
      <c r="B69" s="100">
        <v>38</v>
      </c>
      <c r="C69" s="83">
        <v>189.3</v>
      </c>
      <c r="D69" s="87">
        <v>4.98157894736842</v>
      </c>
      <c r="E69" s="40"/>
      <c r="F69" s="151">
        <v>1980</v>
      </c>
      <c r="G69" s="100">
        <v>13</v>
      </c>
      <c r="H69" s="83">
        <v>51.8</v>
      </c>
      <c r="I69" s="87">
        <v>3.98461538461538</v>
      </c>
      <c r="J69" s="40"/>
      <c r="K69" s="151">
        <v>1980</v>
      </c>
      <c r="L69" s="100">
        <v>1</v>
      </c>
      <c r="M69" s="83">
        <v>2.5</v>
      </c>
      <c r="N69" s="89">
        <v>2.5</v>
      </c>
      <c r="O69" t="s" s="131">
        <v>114</v>
      </c>
      <c r="P69" s="135">
        <f>AVERAGE(B69:B84)</f>
        <v>38.4375</v>
      </c>
      <c r="Q69" s="97">
        <f>AVERAGE(D69:D84)</f>
        <v>4.77104448384888</v>
      </c>
      <c r="R69" t="s" s="134">
        <v>114</v>
      </c>
      <c r="S69" s="135">
        <f>AVERAGE(G69:G84)</f>
        <v>15.125</v>
      </c>
      <c r="T69" s="97">
        <f>AVERAGE(I69:I84)</f>
        <v>3.71005277665446</v>
      </c>
      <c r="U69" t="s" s="134">
        <v>114</v>
      </c>
      <c r="V69" s="135">
        <f>AVERAGE(L69:L84)</f>
        <v>2.125</v>
      </c>
      <c r="W69" s="97">
        <f>AVERAGE(N69:N84)</f>
        <v>1.81737179487179</v>
      </c>
    </row>
    <row r="70" ht="21.95" customHeight="1">
      <c r="A70" s="150">
        <v>1981</v>
      </c>
      <c r="B70" s="100">
        <v>59</v>
      </c>
      <c r="C70" s="83">
        <v>287.8</v>
      </c>
      <c r="D70" s="87">
        <v>4.87796610169492</v>
      </c>
      <c r="E70" s="40"/>
      <c r="F70" s="151">
        <v>1981</v>
      </c>
      <c r="G70" s="100">
        <v>24</v>
      </c>
      <c r="H70" s="83">
        <v>95.7</v>
      </c>
      <c r="I70" s="87">
        <v>3.9875</v>
      </c>
      <c r="J70" s="40"/>
      <c r="K70" s="151">
        <v>1981</v>
      </c>
      <c r="L70" s="100">
        <v>0</v>
      </c>
      <c r="M70" s="83">
        <v>0</v>
      </c>
      <c r="N70" s="89"/>
      <c r="O70" t="s" s="131">
        <v>115</v>
      </c>
      <c r="P70" s="135">
        <f>AVERAGE(B70:B84)</f>
        <v>38.4666666666667</v>
      </c>
      <c r="Q70" s="97">
        <f>AVERAGE(D70:D84)</f>
        <v>4.75700885294758</v>
      </c>
      <c r="R70" t="s" s="134">
        <v>115</v>
      </c>
      <c r="S70" s="135">
        <f>AVERAGE(G70:G84)</f>
        <v>15.2666666666667</v>
      </c>
      <c r="T70" s="97">
        <f>AVERAGE(I70:I84)</f>
        <v>3.6917486027904</v>
      </c>
      <c r="U70" t="s" s="134">
        <v>115</v>
      </c>
      <c r="V70" s="135">
        <f>AVERAGE(L70:L84)</f>
        <v>2.2</v>
      </c>
      <c r="W70" s="97">
        <f>AVERAGE(N70:N84)</f>
        <v>1.76048611111111</v>
      </c>
    </row>
    <row r="71" ht="21.95" customHeight="1">
      <c r="A71" s="150">
        <v>1982</v>
      </c>
      <c r="B71" s="100">
        <v>32</v>
      </c>
      <c r="C71" s="83">
        <v>163</v>
      </c>
      <c r="D71" s="87">
        <v>5.09375</v>
      </c>
      <c r="E71" s="40"/>
      <c r="F71" s="151">
        <v>1982</v>
      </c>
      <c r="G71" s="100">
        <v>10</v>
      </c>
      <c r="H71" s="83">
        <v>39</v>
      </c>
      <c r="I71" s="87">
        <v>3.9</v>
      </c>
      <c r="J71" s="40"/>
      <c r="K71" s="151">
        <v>1982</v>
      </c>
      <c r="L71" s="100">
        <v>0</v>
      </c>
      <c r="M71" s="83">
        <v>0</v>
      </c>
      <c r="N71" s="89"/>
      <c r="O71" t="s" s="131">
        <v>116</v>
      </c>
      <c r="P71" s="135">
        <f>AVERAGE(B71:B84)</f>
        <v>37</v>
      </c>
      <c r="Q71" s="97">
        <f>AVERAGE(D71:D84)</f>
        <v>4.74836904946562</v>
      </c>
      <c r="R71" t="s" s="134">
        <v>116</v>
      </c>
      <c r="S71" s="135">
        <f>AVERAGE(G71:G84)</f>
        <v>14.6428571428571</v>
      </c>
      <c r="T71" s="97">
        <f>AVERAGE(I71:I84)</f>
        <v>3.67062350298971</v>
      </c>
      <c r="U71" t="s" s="134">
        <v>116</v>
      </c>
      <c r="V71" s="135">
        <f>AVERAGE(L71:L84)</f>
        <v>2.35714285714286</v>
      </c>
      <c r="W71" s="97">
        <f>AVERAGE(N71:N84)</f>
        <v>1.76048611111111</v>
      </c>
    </row>
    <row r="72" ht="21.95" customHeight="1">
      <c r="A72" s="150">
        <v>1983</v>
      </c>
      <c r="B72" s="100">
        <v>34</v>
      </c>
      <c r="C72" s="83">
        <v>139.2</v>
      </c>
      <c r="D72" s="87">
        <v>4.09411764705882</v>
      </c>
      <c r="E72" s="40"/>
      <c r="F72" s="151">
        <v>1983</v>
      </c>
      <c r="G72" s="100">
        <v>19</v>
      </c>
      <c r="H72" s="83">
        <v>56.5</v>
      </c>
      <c r="I72" s="87">
        <v>2.97368421052632</v>
      </c>
      <c r="J72" s="40"/>
      <c r="K72" s="151">
        <v>1983</v>
      </c>
      <c r="L72" s="100">
        <v>8</v>
      </c>
      <c r="M72" s="83">
        <v>15.1</v>
      </c>
      <c r="N72" s="89">
        <v>1.8875</v>
      </c>
      <c r="O72" t="s" s="131">
        <v>117</v>
      </c>
      <c r="P72" s="135">
        <f>AVERAGE(B72:B84)</f>
        <v>37.3846153846154</v>
      </c>
      <c r="Q72" s="97">
        <f>AVERAGE(D72:D84)</f>
        <v>4.7218012840399</v>
      </c>
      <c r="R72" t="s" s="134">
        <v>117</v>
      </c>
      <c r="S72" s="135">
        <f>AVERAGE(G72:G84)</f>
        <v>15</v>
      </c>
      <c r="T72" s="97">
        <f>AVERAGE(I72:I84)</f>
        <v>3.65297915706584</v>
      </c>
      <c r="U72" t="s" s="134">
        <v>117</v>
      </c>
      <c r="V72" s="135">
        <f>AVERAGE(L72:L84)</f>
        <v>2.53846153846154</v>
      </c>
      <c r="W72" s="97">
        <f>AVERAGE(N72:N84)</f>
        <v>1.76048611111111</v>
      </c>
    </row>
    <row r="73" ht="21.95" customHeight="1">
      <c r="A73" s="150">
        <v>1984</v>
      </c>
      <c r="B73" s="100">
        <v>30</v>
      </c>
      <c r="C73" s="83">
        <v>149.4</v>
      </c>
      <c r="D73" s="87">
        <v>4.98</v>
      </c>
      <c r="E73" s="40"/>
      <c r="F73" s="151">
        <v>1984</v>
      </c>
      <c r="G73" s="100">
        <v>8</v>
      </c>
      <c r="H73" s="83">
        <v>28.8</v>
      </c>
      <c r="I73" s="87">
        <v>3.6</v>
      </c>
      <c r="J73" s="40"/>
      <c r="K73" s="151">
        <v>1984</v>
      </c>
      <c r="L73" s="100">
        <v>1</v>
      </c>
      <c r="M73" s="83">
        <v>1.4</v>
      </c>
      <c r="N73" s="89">
        <v>1.4</v>
      </c>
      <c r="O73" t="s" s="131">
        <v>118</v>
      </c>
      <c r="P73" s="135">
        <f>AVERAGE(B73:B84)</f>
        <v>37.6666666666667</v>
      </c>
      <c r="Q73" s="97">
        <f>AVERAGE(D73:D84)</f>
        <v>4.77410825378833</v>
      </c>
      <c r="R73" t="s" s="134">
        <v>118</v>
      </c>
      <c r="S73" s="135">
        <f>AVERAGE(G73:G84)</f>
        <v>14.6666666666667</v>
      </c>
      <c r="T73" s="97">
        <f>AVERAGE(I73:I84)</f>
        <v>3.70958706927747</v>
      </c>
      <c r="U73" t="s" s="134">
        <v>118</v>
      </c>
      <c r="V73" s="135">
        <f>AVERAGE(L73:L84)</f>
        <v>2.08333333333333</v>
      </c>
      <c r="W73" s="97">
        <f>AVERAGE(N73:N84)</f>
        <v>1.74893939393939</v>
      </c>
    </row>
    <row r="74" ht="21.95" customHeight="1">
      <c r="A74" s="150">
        <v>1985</v>
      </c>
      <c r="B74" s="100">
        <v>31</v>
      </c>
      <c r="C74" s="83">
        <v>150.8</v>
      </c>
      <c r="D74" s="87">
        <v>4.86451612903226</v>
      </c>
      <c r="E74" s="40"/>
      <c r="F74" s="151">
        <v>1985</v>
      </c>
      <c r="G74" s="100">
        <v>12</v>
      </c>
      <c r="H74" s="83">
        <v>45.8</v>
      </c>
      <c r="I74" s="87">
        <v>3.81666666666667</v>
      </c>
      <c r="J74" s="40"/>
      <c r="K74" s="151">
        <v>1985</v>
      </c>
      <c r="L74" s="100">
        <v>0</v>
      </c>
      <c r="M74" s="83">
        <v>0</v>
      </c>
      <c r="N74" s="89"/>
      <c r="O74" t="s" s="131">
        <v>119</v>
      </c>
      <c r="P74" s="135">
        <f>AVERAGE(B74:B84)</f>
        <v>38.3636363636364</v>
      </c>
      <c r="Q74" s="97">
        <f>AVERAGE(D74:D84)</f>
        <v>4.75539082231454</v>
      </c>
      <c r="R74" t="s" s="134">
        <v>119</v>
      </c>
      <c r="S74" s="135">
        <f>AVERAGE(G74:G84)</f>
        <v>15.2727272727273</v>
      </c>
      <c r="T74" s="97">
        <f>AVERAGE(I74:I84)</f>
        <v>3.71954953012088</v>
      </c>
      <c r="U74" t="s" s="134">
        <v>119</v>
      </c>
      <c r="V74" s="135">
        <f>AVERAGE(L74:L84)</f>
        <v>2.18181818181818</v>
      </c>
      <c r="W74" s="97">
        <f>AVERAGE(N74:N84)</f>
        <v>1.78383333333333</v>
      </c>
    </row>
    <row r="75" ht="21.95" customHeight="1">
      <c r="A75" s="150">
        <v>1986</v>
      </c>
      <c r="B75" s="100">
        <v>38</v>
      </c>
      <c r="C75" s="83">
        <v>186.8</v>
      </c>
      <c r="D75" s="87">
        <v>4.91578947368421</v>
      </c>
      <c r="E75" s="40"/>
      <c r="F75" s="151">
        <v>1986</v>
      </c>
      <c r="G75" s="100">
        <v>14</v>
      </c>
      <c r="H75" s="83">
        <v>56.8</v>
      </c>
      <c r="I75" s="87">
        <v>4.05714285714286</v>
      </c>
      <c r="J75" s="40"/>
      <c r="K75" s="151">
        <v>1986</v>
      </c>
      <c r="L75" s="100">
        <v>1</v>
      </c>
      <c r="M75" s="83">
        <v>2.5</v>
      </c>
      <c r="N75" s="89">
        <v>2.5</v>
      </c>
      <c r="O75" t="s" s="131">
        <v>98</v>
      </c>
      <c r="P75" s="135">
        <f>AVERAGE(B75:B84)</f>
        <v>39.1</v>
      </c>
      <c r="Q75" s="97">
        <f>AVERAGE(D75:D84)</f>
        <v>4.74447829164277</v>
      </c>
      <c r="R75" t="s" s="134">
        <v>98</v>
      </c>
      <c r="S75" s="135">
        <f>AVERAGE(G75:G84)</f>
        <v>15.6</v>
      </c>
      <c r="T75" s="97">
        <f>AVERAGE(I75:I84)</f>
        <v>3.7098378164663</v>
      </c>
      <c r="U75" t="s" s="134">
        <v>98</v>
      </c>
      <c r="V75" s="135">
        <f>AVERAGE(L75:L84)</f>
        <v>2.4</v>
      </c>
      <c r="W75" s="97">
        <f>AVERAGE(N75:N84)</f>
        <v>1.78383333333333</v>
      </c>
    </row>
    <row r="76" ht="21.95" customHeight="1">
      <c r="A76" s="150">
        <v>1987</v>
      </c>
      <c r="B76" s="100">
        <v>45</v>
      </c>
      <c r="C76" s="83">
        <v>212.7</v>
      </c>
      <c r="D76" s="87">
        <v>4.72666666666667</v>
      </c>
      <c r="E76" s="40"/>
      <c r="F76" s="151">
        <v>1987</v>
      </c>
      <c r="G76" s="100">
        <v>19</v>
      </c>
      <c r="H76" s="83">
        <v>71.5</v>
      </c>
      <c r="I76" s="87">
        <v>3.76315789473684</v>
      </c>
      <c r="J76" s="40"/>
      <c r="K76" s="151">
        <v>1987</v>
      </c>
      <c r="L76" s="100">
        <v>3</v>
      </c>
      <c r="M76" s="83">
        <v>7.3</v>
      </c>
      <c r="N76" s="89">
        <v>2.43333333333333</v>
      </c>
      <c r="O76" t="s" s="131">
        <v>120</v>
      </c>
      <c r="P76" s="135">
        <f>AVERAGE(B76:B84)</f>
        <v>39.2222222222222</v>
      </c>
      <c r="Q76" s="97">
        <f>AVERAGE(D76:D84)</f>
        <v>4.72544371586038</v>
      </c>
      <c r="R76" t="s" s="134">
        <v>120</v>
      </c>
      <c r="S76" s="135">
        <f>AVERAGE(G76:G84)</f>
        <v>15.7777777777778</v>
      </c>
      <c r="T76" s="97">
        <f>AVERAGE(I76:I84)</f>
        <v>3.67124836750224</v>
      </c>
      <c r="U76" t="s" s="134">
        <v>120</v>
      </c>
      <c r="V76" s="135">
        <f>AVERAGE(L76:L84)</f>
        <v>2.55555555555556</v>
      </c>
      <c r="W76" s="97">
        <f>AVERAGE(N76:N84)</f>
        <v>1.70425925925926</v>
      </c>
    </row>
    <row r="77" ht="21.95" customHeight="1">
      <c r="A77" s="150">
        <v>1988</v>
      </c>
      <c r="B77" s="100">
        <v>33</v>
      </c>
      <c r="C77" s="83">
        <v>159.1</v>
      </c>
      <c r="D77" s="87">
        <v>4.82121212121212</v>
      </c>
      <c r="E77" s="40"/>
      <c r="F77" s="151">
        <v>1988</v>
      </c>
      <c r="G77" s="100">
        <v>11</v>
      </c>
      <c r="H77" s="83">
        <v>40.4</v>
      </c>
      <c r="I77" s="87">
        <v>3.67272727272727</v>
      </c>
      <c r="J77" s="40"/>
      <c r="K77" s="151">
        <v>1988</v>
      </c>
      <c r="L77" s="100">
        <v>1</v>
      </c>
      <c r="M77" s="83">
        <v>1.2</v>
      </c>
      <c r="N77" s="89">
        <v>1.2</v>
      </c>
      <c r="O77" t="s" s="131">
        <v>121</v>
      </c>
      <c r="P77" s="135">
        <f>AVERAGE(B77:B84)</f>
        <v>38.5</v>
      </c>
      <c r="Q77" s="97">
        <f>AVERAGE(D77:D84)</f>
        <v>4.7252908470096</v>
      </c>
      <c r="R77" t="s" s="134">
        <v>121</v>
      </c>
      <c r="S77" s="135">
        <f>AVERAGE(G77:G84)</f>
        <v>15.375</v>
      </c>
      <c r="T77" s="97">
        <f>AVERAGE(I77:I84)</f>
        <v>3.65975967659791</v>
      </c>
      <c r="U77" t="s" s="134">
        <v>121</v>
      </c>
      <c r="V77" s="135">
        <f>AVERAGE(L77:L84)</f>
        <v>2.5</v>
      </c>
      <c r="W77" s="97">
        <f>AVERAGE(N77:N84)</f>
        <v>1.613125</v>
      </c>
    </row>
    <row r="78" ht="21.95" customHeight="1">
      <c r="A78" s="150">
        <v>1989</v>
      </c>
      <c r="B78" s="100">
        <v>48</v>
      </c>
      <c r="C78" s="83">
        <v>225.5</v>
      </c>
      <c r="D78" s="87">
        <v>4.69791666666667</v>
      </c>
      <c r="E78" s="40"/>
      <c r="F78" s="151">
        <v>1989</v>
      </c>
      <c r="G78" s="100">
        <v>21</v>
      </c>
      <c r="H78" s="83">
        <v>77.09999999999999</v>
      </c>
      <c r="I78" s="87">
        <v>3.67142857142857</v>
      </c>
      <c r="J78" s="40"/>
      <c r="K78" s="151">
        <v>1989</v>
      </c>
      <c r="L78" s="100">
        <v>5</v>
      </c>
      <c r="M78" s="83">
        <v>9.4</v>
      </c>
      <c r="N78" s="89">
        <v>1.88</v>
      </c>
      <c r="O78" t="s" s="131">
        <v>122</v>
      </c>
      <c r="P78" s="135">
        <f>AVERAGE(B78:B84)</f>
        <v>39.2857142857143</v>
      </c>
      <c r="Q78" s="97">
        <f>AVERAGE(D78:D84)</f>
        <v>4.71158780783781</v>
      </c>
      <c r="R78" t="s" s="134">
        <v>122</v>
      </c>
      <c r="S78" s="135">
        <f>AVERAGE(G78:G84)</f>
        <v>16</v>
      </c>
      <c r="T78" s="97">
        <f>AVERAGE(I78:I84)</f>
        <v>3.65790716286515</v>
      </c>
      <c r="U78" t="s" s="134">
        <v>122</v>
      </c>
      <c r="V78" s="135">
        <f>AVERAGE(L78:L84)</f>
        <v>2.71428571428571</v>
      </c>
      <c r="W78" s="97">
        <f>AVERAGE(N78:N84)</f>
        <v>1.67214285714286</v>
      </c>
    </row>
    <row r="79" ht="21.95" customHeight="1">
      <c r="A79" s="150">
        <v>1990</v>
      </c>
      <c r="B79" s="100">
        <v>44</v>
      </c>
      <c r="C79" s="83">
        <v>192.6</v>
      </c>
      <c r="D79" s="87">
        <v>4.37727272727273</v>
      </c>
      <c r="E79" s="40"/>
      <c r="F79" s="151">
        <v>1990</v>
      </c>
      <c r="G79" s="100">
        <v>21</v>
      </c>
      <c r="H79" s="83">
        <v>67.2</v>
      </c>
      <c r="I79" s="87">
        <v>3.2</v>
      </c>
      <c r="J79" s="40"/>
      <c r="K79" s="151">
        <v>1990</v>
      </c>
      <c r="L79" s="100">
        <v>5</v>
      </c>
      <c r="M79" s="83">
        <v>8</v>
      </c>
      <c r="N79" s="89">
        <v>1.6</v>
      </c>
      <c r="O79" t="s" s="131">
        <v>123</v>
      </c>
      <c r="P79" s="135">
        <f>AVERAGE(B79:B84)</f>
        <v>37.8333333333333</v>
      </c>
      <c r="Q79" s="97">
        <f>AVERAGE(D79:D84)</f>
        <v>4.71386633136633</v>
      </c>
      <c r="R79" t="s" s="134">
        <v>123</v>
      </c>
      <c r="S79" s="135">
        <f>AVERAGE(G79:G84)</f>
        <v>15.1666666666667</v>
      </c>
      <c r="T79" s="97">
        <f>AVERAGE(I79:I84)</f>
        <v>3.65565359477124</v>
      </c>
      <c r="U79" t="s" s="134">
        <v>123</v>
      </c>
      <c r="V79" s="135">
        <f>AVERAGE(L79:L84)</f>
        <v>2.33333333333333</v>
      </c>
      <c r="W79" s="97">
        <f>AVERAGE(N79:N84)</f>
        <v>1.6375</v>
      </c>
    </row>
    <row r="80" ht="21.95" customHeight="1">
      <c r="A80" s="150">
        <v>1991</v>
      </c>
      <c r="B80" s="100">
        <v>37</v>
      </c>
      <c r="C80" s="83">
        <v>175.7</v>
      </c>
      <c r="D80" s="87">
        <v>4.74864864864865</v>
      </c>
      <c r="E80" s="40"/>
      <c r="F80" s="151">
        <v>1991</v>
      </c>
      <c r="G80" s="100">
        <v>17</v>
      </c>
      <c r="H80" s="83">
        <v>65.8</v>
      </c>
      <c r="I80" s="87">
        <v>3.87058823529412</v>
      </c>
      <c r="J80" s="40"/>
      <c r="K80" s="151">
        <v>1991</v>
      </c>
      <c r="L80" s="100">
        <v>1</v>
      </c>
      <c r="M80" s="83">
        <v>1.8</v>
      </c>
      <c r="N80" s="89">
        <v>1.8</v>
      </c>
      <c r="O80" t="s" s="131">
        <v>104</v>
      </c>
      <c r="P80" s="135">
        <f>AVERAGE(B80:B84)</f>
        <v>36.6</v>
      </c>
      <c r="Q80" s="97">
        <f>AVERAGE(D80:D84)</f>
        <v>4.78118505218505</v>
      </c>
      <c r="R80" t="s" s="134">
        <v>104</v>
      </c>
      <c r="S80" s="135">
        <f>AVERAGE(G80:G84)</f>
        <v>14</v>
      </c>
      <c r="T80" s="97">
        <f>AVERAGE(I80:I84)</f>
        <v>3.74678431372549</v>
      </c>
      <c r="U80" t="s" s="134">
        <v>104</v>
      </c>
      <c r="V80" s="135">
        <f>AVERAGE(L80:L84)</f>
        <v>1.8</v>
      </c>
      <c r="W80" s="97">
        <f>AVERAGE(N80:N84)</f>
        <v>1.645</v>
      </c>
    </row>
    <row r="81" ht="21.95" customHeight="1">
      <c r="A81" s="150">
        <v>1992</v>
      </c>
      <c r="B81" s="100">
        <v>36</v>
      </c>
      <c r="C81" s="83">
        <v>172.6</v>
      </c>
      <c r="D81" s="87">
        <v>4.79444444444444</v>
      </c>
      <c r="E81" s="40"/>
      <c r="F81" s="151">
        <v>1992</v>
      </c>
      <c r="G81" s="100">
        <v>15</v>
      </c>
      <c r="H81" s="83">
        <v>60.3</v>
      </c>
      <c r="I81" s="87">
        <v>4.02</v>
      </c>
      <c r="J81" s="40"/>
      <c r="K81" s="151">
        <v>1992</v>
      </c>
      <c r="L81" s="100">
        <v>1</v>
      </c>
      <c r="M81" s="83">
        <v>0.7</v>
      </c>
      <c r="N81" s="89">
        <v>0.7</v>
      </c>
      <c r="O81" t="s" s="131">
        <v>124</v>
      </c>
      <c r="P81" s="135">
        <f>AVERAGE(B81:B84)</f>
        <v>36.5</v>
      </c>
      <c r="Q81" s="97">
        <f>AVERAGE(D81:D84)</f>
        <v>4.78931915306915</v>
      </c>
      <c r="R81" t="s" s="134">
        <v>124</v>
      </c>
      <c r="S81" s="135">
        <f>AVERAGE(G81:G84)</f>
        <v>13.25</v>
      </c>
      <c r="T81" s="97">
        <f>AVERAGE(I81:I84)</f>
        <v>3.71583333333333</v>
      </c>
      <c r="U81" t="s" s="134">
        <v>124</v>
      </c>
      <c r="V81" s="135">
        <f>AVERAGE(L81:L84)</f>
        <v>2</v>
      </c>
      <c r="W81" s="97">
        <f>AVERAGE(N81:N84)</f>
        <v>1.60625</v>
      </c>
    </row>
    <row r="82" ht="21.95" customHeight="1">
      <c r="A82" s="150">
        <v>1993</v>
      </c>
      <c r="B82" s="100">
        <v>44</v>
      </c>
      <c r="C82" s="83">
        <v>209.7</v>
      </c>
      <c r="D82" s="87">
        <v>4.76590909090909</v>
      </c>
      <c r="E82" s="40"/>
      <c r="F82" s="151">
        <v>1993</v>
      </c>
      <c r="G82" s="100">
        <v>15</v>
      </c>
      <c r="H82" s="83">
        <v>50.9</v>
      </c>
      <c r="I82" s="87">
        <v>3.39333333333333</v>
      </c>
      <c r="J82" s="40"/>
      <c r="K82" s="151">
        <v>1993</v>
      </c>
      <c r="L82" s="100">
        <v>2</v>
      </c>
      <c r="M82" s="83">
        <v>3.5</v>
      </c>
      <c r="N82" s="89">
        <v>1.75</v>
      </c>
      <c r="O82" t="s" s="131">
        <v>125</v>
      </c>
      <c r="P82" s="135">
        <f>AVERAGE(B82:B84)</f>
        <v>36.6666666666667</v>
      </c>
      <c r="Q82" s="97">
        <f>AVERAGE(D82:D84)</f>
        <v>4.78761072261072</v>
      </c>
      <c r="R82" t="s" s="134">
        <v>125</v>
      </c>
      <c r="S82" s="135">
        <f>AVERAGE(G82:G84)</f>
        <v>12.6666666666667</v>
      </c>
      <c r="T82" s="97">
        <f>AVERAGE(I82:I84)</f>
        <v>3.61444444444444</v>
      </c>
      <c r="U82" t="s" s="134">
        <v>125</v>
      </c>
      <c r="V82" s="135">
        <f>AVERAGE(L82:L84)</f>
        <v>2.33333333333333</v>
      </c>
      <c r="W82" s="97">
        <f>AVERAGE(N82:N84)</f>
        <v>1.90833333333333</v>
      </c>
    </row>
    <row r="83" ht="21.95" customHeight="1">
      <c r="A83" s="150">
        <v>1994</v>
      </c>
      <c r="B83" s="100">
        <v>40</v>
      </c>
      <c r="C83" s="83">
        <v>194.8</v>
      </c>
      <c r="D83" s="87">
        <v>4.87</v>
      </c>
      <c r="E83" s="40"/>
      <c r="F83" s="151">
        <v>1994</v>
      </c>
      <c r="G83" s="100">
        <v>12</v>
      </c>
      <c r="H83" s="83">
        <v>46.2</v>
      </c>
      <c r="I83" s="87">
        <v>3.85</v>
      </c>
      <c r="J83" s="40"/>
      <c r="K83" s="151">
        <v>1994</v>
      </c>
      <c r="L83" s="100">
        <v>1</v>
      </c>
      <c r="M83" s="83">
        <v>1.5</v>
      </c>
      <c r="N83" s="89">
        <v>1.5</v>
      </c>
      <c r="O83" t="s" s="131">
        <v>126</v>
      </c>
      <c r="P83" s="135">
        <f>AVERAGE(B83:B84)</f>
        <v>33</v>
      </c>
      <c r="Q83" s="97">
        <f>AVERAGE(D83:D84)</f>
        <v>4.79846153846154</v>
      </c>
      <c r="R83" t="s" s="134">
        <v>126</v>
      </c>
      <c r="S83" s="135">
        <f>AVERAGE(G83:G84)</f>
        <v>11.5</v>
      </c>
      <c r="T83" s="97">
        <f>AVERAGE(I83:I84)</f>
        <v>3.725</v>
      </c>
      <c r="U83" t="s" s="134">
        <v>126</v>
      </c>
      <c r="V83" s="135">
        <f>AVERAGE(L83:L84)</f>
        <v>2.5</v>
      </c>
      <c r="W83" s="97">
        <f>AVERAGE(N83:N84)</f>
        <v>1.9875</v>
      </c>
    </row>
    <row r="84" ht="21.95" customHeight="1">
      <c r="A84" s="150">
        <v>1995</v>
      </c>
      <c r="B84" s="154">
        <v>26</v>
      </c>
      <c r="C84" s="155">
        <v>122.9</v>
      </c>
      <c r="D84" s="156">
        <v>4.72692307692308</v>
      </c>
      <c r="E84" s="40"/>
      <c r="F84" s="151">
        <v>1995</v>
      </c>
      <c r="G84" s="154">
        <v>11</v>
      </c>
      <c r="H84" s="155">
        <v>39.6</v>
      </c>
      <c r="I84" s="156">
        <v>3.6</v>
      </c>
      <c r="J84" s="40"/>
      <c r="K84" s="151">
        <v>1995</v>
      </c>
      <c r="L84" s="154">
        <v>4</v>
      </c>
      <c r="M84" s="155">
        <v>9.9</v>
      </c>
      <c r="N84" s="157">
        <v>2.475</v>
      </c>
      <c r="O84" t="s" s="131">
        <v>127</v>
      </c>
      <c r="P84" s="135">
        <f>AVERAGE(B84)</f>
        <v>26</v>
      </c>
      <c r="Q84" s="97">
        <f>AVERAGE(D84)</f>
        <v>4.72692307692308</v>
      </c>
      <c r="R84" t="s" s="134">
        <v>127</v>
      </c>
      <c r="S84" s="135">
        <f>AVERAGE(G84)</f>
        <v>11</v>
      </c>
      <c r="T84" s="97">
        <f>AVERAGE(I84)</f>
        <v>3.6</v>
      </c>
      <c r="U84" t="s" s="134">
        <v>127</v>
      </c>
      <c r="V84" s="135">
        <f>AVERAGE(L84)</f>
        <v>4</v>
      </c>
      <c r="W84" s="97">
        <f>AVERAGE(N84)</f>
        <v>2.475</v>
      </c>
    </row>
    <row r="85" ht="21.95" customHeight="1">
      <c r="A85" s="150">
        <v>1996</v>
      </c>
      <c r="B85" s="100">
        <v>32</v>
      </c>
      <c r="C85" s="83">
        <v>150.1</v>
      </c>
      <c r="D85" s="87">
        <v>4.690625</v>
      </c>
      <c r="E85" s="40"/>
      <c r="F85" s="151">
        <v>1996</v>
      </c>
      <c r="G85" s="100">
        <v>15</v>
      </c>
      <c r="H85" s="83">
        <v>54.1</v>
      </c>
      <c r="I85" s="87">
        <v>3.60666666666667</v>
      </c>
      <c r="J85" s="40"/>
      <c r="K85" s="151">
        <v>1996</v>
      </c>
      <c r="L85" s="100">
        <v>4</v>
      </c>
      <c r="M85" s="83">
        <v>8.6</v>
      </c>
      <c r="N85" s="89">
        <v>2.15</v>
      </c>
      <c r="O85" t="s" s="131">
        <v>128</v>
      </c>
      <c r="P85" s="158">
        <f>AVERAGE(B85)</f>
        <v>32</v>
      </c>
      <c r="Q85" s="159">
        <f>AVERAGE(D85)</f>
        <v>4.690625</v>
      </c>
      <c r="R85" t="s" s="134">
        <v>128</v>
      </c>
      <c r="S85" s="158">
        <f>AVERAGE(G85)</f>
        <v>15</v>
      </c>
      <c r="T85" s="159">
        <f>AVERAGE(I85)</f>
        <v>3.60666666666667</v>
      </c>
      <c r="U85" t="s" s="134">
        <v>128</v>
      </c>
      <c r="V85" s="158">
        <f>AVERAGE(L85)</f>
        <v>4</v>
      </c>
      <c r="W85" s="159">
        <f>AVERAGE(N85)</f>
        <v>2.15</v>
      </c>
    </row>
    <row r="86" ht="21.95" customHeight="1">
      <c r="A86" s="150">
        <v>1997</v>
      </c>
      <c r="B86" s="100">
        <v>42</v>
      </c>
      <c r="C86" s="83">
        <v>167.6</v>
      </c>
      <c r="D86" s="87">
        <v>3.99047619047619</v>
      </c>
      <c r="E86" s="40"/>
      <c r="F86" s="151">
        <v>1997</v>
      </c>
      <c r="G86" s="100">
        <v>31</v>
      </c>
      <c r="H86" s="83">
        <v>107.4</v>
      </c>
      <c r="I86" s="87">
        <v>3.46451612903226</v>
      </c>
      <c r="J86" s="40"/>
      <c r="K86" s="151">
        <v>1997</v>
      </c>
      <c r="L86" s="100">
        <v>10</v>
      </c>
      <c r="M86" s="83">
        <v>24.5</v>
      </c>
      <c r="N86" s="89">
        <v>2.45</v>
      </c>
      <c r="O86" t="s" s="131">
        <v>127</v>
      </c>
      <c r="P86" s="135">
        <f>AVERAGE(B86)</f>
        <v>42</v>
      </c>
      <c r="Q86" s="97">
        <f>AVERAGE(D86)</f>
        <v>3.99047619047619</v>
      </c>
      <c r="R86" t="s" s="134">
        <v>127</v>
      </c>
      <c r="S86" s="135">
        <f>AVERAGE(G86)</f>
        <v>31</v>
      </c>
      <c r="T86" s="97">
        <f>AVERAGE(I86)</f>
        <v>3.46451612903226</v>
      </c>
      <c r="U86" t="s" s="134">
        <v>127</v>
      </c>
      <c r="V86" s="135">
        <f>AVERAGE(L86)</f>
        <v>10</v>
      </c>
      <c r="W86" s="97">
        <f>AVERAGE(N86)</f>
        <v>2.45</v>
      </c>
    </row>
    <row r="87" ht="21.95" customHeight="1">
      <c r="A87" s="150">
        <v>1998</v>
      </c>
      <c r="B87" s="100">
        <v>25</v>
      </c>
      <c r="C87" s="83">
        <v>111.6</v>
      </c>
      <c r="D87" s="87">
        <v>4.464</v>
      </c>
      <c r="E87" s="40"/>
      <c r="F87" s="151">
        <v>1998</v>
      </c>
      <c r="G87" s="100">
        <v>13</v>
      </c>
      <c r="H87" s="83">
        <v>45.6</v>
      </c>
      <c r="I87" s="87">
        <v>3.50769230769231</v>
      </c>
      <c r="J87" s="40"/>
      <c r="K87" s="151">
        <v>1998</v>
      </c>
      <c r="L87" s="100">
        <v>3</v>
      </c>
      <c r="M87" s="83">
        <v>6.2</v>
      </c>
      <c r="N87" s="89">
        <v>2.06666666666667</v>
      </c>
      <c r="O87" t="s" s="131">
        <v>126</v>
      </c>
      <c r="P87" s="135">
        <f>AVERAGE(B86:B87)</f>
        <v>33.5</v>
      </c>
      <c r="Q87" s="97">
        <f>AVERAGE(D86:D87)</f>
        <v>4.2272380952381</v>
      </c>
      <c r="R87" t="s" s="134">
        <v>126</v>
      </c>
      <c r="S87" s="135">
        <f>AVERAGE(G86:G87)</f>
        <v>22</v>
      </c>
      <c r="T87" s="97">
        <f>AVERAGE(I86:I87)</f>
        <v>3.48610421836229</v>
      </c>
      <c r="U87" t="s" s="134">
        <v>126</v>
      </c>
      <c r="V87" s="135">
        <f>AVERAGE(L86:L87)</f>
        <v>6.5</v>
      </c>
      <c r="W87" s="97">
        <f>AVERAGE(N86:N87)</f>
        <v>2.25833333333334</v>
      </c>
    </row>
    <row r="88" ht="21.95" customHeight="1">
      <c r="A88" s="150">
        <v>1999</v>
      </c>
      <c r="B88" s="100">
        <v>37</v>
      </c>
      <c r="C88" s="83">
        <v>188.7</v>
      </c>
      <c r="D88" s="87">
        <v>5.1</v>
      </c>
      <c r="E88" s="40"/>
      <c r="F88" s="151">
        <v>1999</v>
      </c>
      <c r="G88" s="100">
        <v>7</v>
      </c>
      <c r="H88" s="83">
        <v>27.4</v>
      </c>
      <c r="I88" s="87">
        <v>3.91428571428571</v>
      </c>
      <c r="J88" s="40"/>
      <c r="K88" s="151">
        <v>1999</v>
      </c>
      <c r="L88" s="100">
        <v>0</v>
      </c>
      <c r="M88" s="83">
        <v>0</v>
      </c>
      <c r="N88" s="89"/>
      <c r="O88" t="s" s="131">
        <v>125</v>
      </c>
      <c r="P88" s="135">
        <f>AVERAGE(B86:B88)</f>
        <v>34.6666666666667</v>
      </c>
      <c r="Q88" s="97">
        <f>AVERAGE(D86:D88)</f>
        <v>4.51815873015873</v>
      </c>
      <c r="R88" t="s" s="134">
        <v>125</v>
      </c>
      <c r="S88" s="135">
        <f>AVERAGE(G86:G88)</f>
        <v>17</v>
      </c>
      <c r="T88" s="97">
        <f>AVERAGE(I86:I88)</f>
        <v>3.62883138367009</v>
      </c>
      <c r="U88" t="s" s="134">
        <v>125</v>
      </c>
      <c r="V88" s="135">
        <f>AVERAGE(L86:L88)</f>
        <v>4.33333333333333</v>
      </c>
      <c r="W88" s="97">
        <f>AVERAGE(N86:N88)</f>
        <v>2.25833333333334</v>
      </c>
    </row>
    <row r="89" ht="21.95" customHeight="1">
      <c r="A89" s="150">
        <v>2000</v>
      </c>
      <c r="B89" s="100">
        <v>45</v>
      </c>
      <c r="C89" s="83">
        <v>223.7</v>
      </c>
      <c r="D89" s="87">
        <v>4.97111111111111</v>
      </c>
      <c r="E89" s="40"/>
      <c r="F89" s="151">
        <v>2000</v>
      </c>
      <c r="G89" s="100">
        <v>17</v>
      </c>
      <c r="H89" s="83">
        <v>68.90000000000001</v>
      </c>
      <c r="I89" s="87">
        <v>4.05294117647059</v>
      </c>
      <c r="J89" s="40"/>
      <c r="K89" s="151">
        <v>2000</v>
      </c>
      <c r="L89" s="100">
        <v>1</v>
      </c>
      <c r="M89" s="83">
        <v>2.6</v>
      </c>
      <c r="N89" s="89">
        <v>2.6</v>
      </c>
      <c r="O89" t="s" s="131">
        <v>124</v>
      </c>
      <c r="P89" s="135">
        <f>AVERAGE(B86:B89)</f>
        <v>37.25</v>
      </c>
      <c r="Q89" s="97">
        <f>AVERAGE(D86:D89)</f>
        <v>4.63139682539683</v>
      </c>
      <c r="R89" t="s" s="134">
        <v>124</v>
      </c>
      <c r="S89" s="135">
        <f>AVERAGE(G86:G89)</f>
        <v>17</v>
      </c>
      <c r="T89" s="97">
        <f>AVERAGE(I86:I89)</f>
        <v>3.73485883187022</v>
      </c>
      <c r="U89" t="s" s="134">
        <v>124</v>
      </c>
      <c r="V89" s="135">
        <f>AVERAGE(L86:L89)</f>
        <v>3.5</v>
      </c>
      <c r="W89" s="97">
        <f>AVERAGE(N86:N89)</f>
        <v>2.37222222222222</v>
      </c>
    </row>
    <row r="90" ht="21.95" customHeight="1">
      <c r="A90" s="150">
        <v>2001</v>
      </c>
      <c r="B90" s="100">
        <v>42</v>
      </c>
      <c r="C90" s="83">
        <v>198.5</v>
      </c>
      <c r="D90" s="87">
        <v>4.72619047619048</v>
      </c>
      <c r="E90" s="40"/>
      <c r="F90" s="151">
        <v>2001</v>
      </c>
      <c r="G90" s="100">
        <v>23</v>
      </c>
      <c r="H90" s="83">
        <v>93.3</v>
      </c>
      <c r="I90" s="87">
        <v>4.05652173913043</v>
      </c>
      <c r="J90" s="40"/>
      <c r="K90" s="151">
        <v>2001</v>
      </c>
      <c r="L90" s="100">
        <v>2</v>
      </c>
      <c r="M90" s="83">
        <v>5.5</v>
      </c>
      <c r="N90" s="89">
        <v>2.75</v>
      </c>
      <c r="O90" t="s" s="131">
        <v>104</v>
      </c>
      <c r="P90" s="135">
        <f>AVERAGE(B86:B90)</f>
        <v>38.2</v>
      </c>
      <c r="Q90" s="97">
        <f>AVERAGE(D86:D90)</f>
        <v>4.65035555555556</v>
      </c>
      <c r="R90" t="s" s="134">
        <v>104</v>
      </c>
      <c r="S90" s="135">
        <f>AVERAGE(G86:G90)</f>
        <v>18.2</v>
      </c>
      <c r="T90" s="97">
        <f>AVERAGE(I86:I90)</f>
        <v>3.79919141332226</v>
      </c>
      <c r="U90" t="s" s="134">
        <v>104</v>
      </c>
      <c r="V90" s="135">
        <f>AVERAGE(L86:L90)</f>
        <v>3.2</v>
      </c>
      <c r="W90" s="97">
        <f>AVERAGE(N86:N90)</f>
        <v>2.46666666666667</v>
      </c>
    </row>
    <row r="91" ht="21.95" customHeight="1">
      <c r="A91" s="150">
        <v>2002</v>
      </c>
      <c r="B91" s="100">
        <v>45</v>
      </c>
      <c r="C91" s="83">
        <v>199.7</v>
      </c>
      <c r="D91" s="87">
        <v>4.43777777777778</v>
      </c>
      <c r="E91" s="40"/>
      <c r="F91" s="151">
        <v>2002</v>
      </c>
      <c r="G91" s="100">
        <v>23</v>
      </c>
      <c r="H91" s="83">
        <v>80.59999999999999</v>
      </c>
      <c r="I91" s="87">
        <v>3.50434782608696</v>
      </c>
      <c r="J91" s="40"/>
      <c r="K91" s="151">
        <v>2002</v>
      </c>
      <c r="L91" s="100">
        <v>5</v>
      </c>
      <c r="M91" s="83">
        <v>11</v>
      </c>
      <c r="N91" s="89">
        <v>2.2</v>
      </c>
      <c r="O91" t="s" s="131">
        <v>123</v>
      </c>
      <c r="P91" s="135">
        <f>AVERAGE(B86:B91)</f>
        <v>39.3333333333333</v>
      </c>
      <c r="Q91" s="97">
        <f>AVERAGE(D86:D91)</f>
        <v>4.61492592592593</v>
      </c>
      <c r="R91" t="s" s="134">
        <v>123</v>
      </c>
      <c r="S91" s="135">
        <f>AVERAGE(G86:G91)</f>
        <v>19</v>
      </c>
      <c r="T91" s="97">
        <f>AVERAGE(I86:I91)</f>
        <v>3.75005081544971</v>
      </c>
      <c r="U91" t="s" s="134">
        <v>123</v>
      </c>
      <c r="V91" s="135">
        <f>AVERAGE(L86:L91)</f>
        <v>3.5</v>
      </c>
      <c r="W91" s="97">
        <f>AVERAGE(N86:N91)</f>
        <v>2.41333333333333</v>
      </c>
    </row>
    <row r="92" ht="21.95" customHeight="1">
      <c r="A92" s="150">
        <v>2003</v>
      </c>
      <c r="B92" s="100">
        <v>34</v>
      </c>
      <c r="C92" s="83">
        <v>159.3</v>
      </c>
      <c r="D92" s="87">
        <v>4.68529411764706</v>
      </c>
      <c r="E92" s="40"/>
      <c r="F92" s="151">
        <v>2003</v>
      </c>
      <c r="G92" s="100">
        <v>16</v>
      </c>
      <c r="H92" s="83">
        <v>59.2</v>
      </c>
      <c r="I92" s="87">
        <v>3.7</v>
      </c>
      <c r="J92" s="40"/>
      <c r="K92" s="151">
        <v>2003</v>
      </c>
      <c r="L92" s="100">
        <v>2</v>
      </c>
      <c r="M92" s="83">
        <v>3.9</v>
      </c>
      <c r="N92" s="89">
        <v>1.95</v>
      </c>
      <c r="O92" t="s" s="131">
        <v>122</v>
      </c>
      <c r="P92" s="135">
        <f>AVERAGE(B86:B92)</f>
        <v>38.5714285714286</v>
      </c>
      <c r="Q92" s="97">
        <f>AVERAGE(D86:D92)</f>
        <v>4.62497852474323</v>
      </c>
      <c r="R92" t="s" s="134">
        <v>122</v>
      </c>
      <c r="S92" s="135">
        <f>AVERAGE(G86:G92)</f>
        <v>18.5714285714286</v>
      </c>
      <c r="T92" s="97">
        <f>AVERAGE(I86:I92)</f>
        <v>3.74290069895689</v>
      </c>
      <c r="U92" t="s" s="134">
        <v>122</v>
      </c>
      <c r="V92" s="135">
        <f>AVERAGE(L86:L92)</f>
        <v>3.28571428571429</v>
      </c>
      <c r="W92" s="97">
        <f>AVERAGE(N86:N92)</f>
        <v>2.33611111111111</v>
      </c>
    </row>
    <row r="93" ht="21.95" customHeight="1">
      <c r="A93" s="150">
        <v>2004</v>
      </c>
      <c r="B93" s="100">
        <v>27</v>
      </c>
      <c r="C93" s="83">
        <v>113</v>
      </c>
      <c r="D93" s="87">
        <v>4.18518518518519</v>
      </c>
      <c r="E93" s="40"/>
      <c r="F93" s="151">
        <v>2004</v>
      </c>
      <c r="G93" s="100">
        <v>15</v>
      </c>
      <c r="H93" s="83">
        <v>49.1</v>
      </c>
      <c r="I93" s="87">
        <v>3.27333333333333</v>
      </c>
      <c r="J93" s="40"/>
      <c r="K93" s="151">
        <v>2004</v>
      </c>
      <c r="L93" s="100">
        <v>4</v>
      </c>
      <c r="M93" s="83">
        <v>7.3</v>
      </c>
      <c r="N93" s="89">
        <v>1.825</v>
      </c>
      <c r="O93" t="s" s="131">
        <v>121</v>
      </c>
      <c r="P93" s="135">
        <f>AVERAGE(B86:B93)</f>
        <v>37.125</v>
      </c>
      <c r="Q93" s="97">
        <f>AVERAGE(D86:D93)</f>
        <v>4.57000435729848</v>
      </c>
      <c r="R93" t="s" s="134">
        <v>121</v>
      </c>
      <c r="S93" s="135">
        <f>AVERAGE(G86:G93)</f>
        <v>18.125</v>
      </c>
      <c r="T93" s="97">
        <f>AVERAGE(I86:I93)</f>
        <v>3.68420477825395</v>
      </c>
      <c r="U93" t="s" s="134">
        <v>121</v>
      </c>
      <c r="V93" s="135">
        <f>AVERAGE(L86:L93)</f>
        <v>3.375</v>
      </c>
      <c r="W93" s="97">
        <f>AVERAGE(N86:N93)</f>
        <v>2.26309523809524</v>
      </c>
    </row>
    <row r="94" ht="21.95" customHeight="1">
      <c r="A94" s="150">
        <v>2005</v>
      </c>
      <c r="B94" s="100">
        <v>35</v>
      </c>
      <c r="C94" s="83">
        <v>165.5</v>
      </c>
      <c r="D94" s="87">
        <v>4.72857142857143</v>
      </c>
      <c r="E94" s="40"/>
      <c r="F94" s="151">
        <v>2005</v>
      </c>
      <c r="G94" s="100">
        <v>12</v>
      </c>
      <c r="H94" s="83">
        <v>41</v>
      </c>
      <c r="I94" s="87">
        <v>3.41666666666667</v>
      </c>
      <c r="J94" s="40"/>
      <c r="K94" s="151">
        <v>2005</v>
      </c>
      <c r="L94" s="100">
        <v>4</v>
      </c>
      <c r="M94" s="83">
        <v>9.1</v>
      </c>
      <c r="N94" s="89">
        <v>2.275</v>
      </c>
      <c r="O94" t="s" s="131">
        <v>120</v>
      </c>
      <c r="P94" s="135">
        <f>AVERAGE(B86:B94)</f>
        <v>36.8888888888889</v>
      </c>
      <c r="Q94" s="97">
        <f>AVERAGE(D86:D94)</f>
        <v>4.58762292077325</v>
      </c>
      <c r="R94" t="s" s="134">
        <v>120</v>
      </c>
      <c r="S94" s="135">
        <f>AVERAGE(G86:G94)</f>
        <v>17.4444444444444</v>
      </c>
      <c r="T94" s="97">
        <f>AVERAGE(I86:I94)</f>
        <v>3.65447832141092</v>
      </c>
      <c r="U94" t="s" s="134">
        <v>120</v>
      </c>
      <c r="V94" s="135">
        <f>AVERAGE(L86:L94)</f>
        <v>3.44444444444444</v>
      </c>
      <c r="W94" s="97">
        <f>AVERAGE(N86:N94)</f>
        <v>2.26458333333333</v>
      </c>
    </row>
    <row r="95" ht="21.95" customHeight="1">
      <c r="A95" s="150">
        <v>2006</v>
      </c>
      <c r="B95" s="100">
        <v>38</v>
      </c>
      <c r="C95" s="83">
        <v>161.6</v>
      </c>
      <c r="D95" s="87">
        <v>4.25263157894737</v>
      </c>
      <c r="E95" s="40"/>
      <c r="F95" s="151">
        <v>2006</v>
      </c>
      <c r="G95" s="100">
        <v>24</v>
      </c>
      <c r="H95" s="83">
        <v>83.5</v>
      </c>
      <c r="I95" s="87">
        <v>3.47916666666667</v>
      </c>
      <c r="J95" s="40"/>
      <c r="K95" s="151">
        <v>2006</v>
      </c>
      <c r="L95" s="100">
        <v>8</v>
      </c>
      <c r="M95" s="83">
        <v>16.7</v>
      </c>
      <c r="N95" s="89">
        <v>2.0875</v>
      </c>
      <c r="O95" t="s" s="131">
        <v>98</v>
      </c>
      <c r="P95" s="135">
        <f>AVERAGE(B86:B95)</f>
        <v>37</v>
      </c>
      <c r="Q95" s="97">
        <f>AVERAGE(D86:D95)</f>
        <v>4.55412378659066</v>
      </c>
      <c r="R95" t="s" s="134">
        <v>98</v>
      </c>
      <c r="S95" s="135">
        <f>AVERAGE(G86:G95)</f>
        <v>18.1</v>
      </c>
      <c r="T95" s="97">
        <f>AVERAGE(I86:I95)</f>
        <v>3.63694715593649</v>
      </c>
      <c r="U95" t="s" s="134">
        <v>98</v>
      </c>
      <c r="V95" s="135">
        <f>AVERAGE(L86:L95)</f>
        <v>3.9</v>
      </c>
      <c r="W95" s="97">
        <f>AVERAGE(N86:N95)</f>
        <v>2.24490740740741</v>
      </c>
    </row>
    <row r="96" ht="21.95" customHeight="1">
      <c r="A96" s="150">
        <v>2007</v>
      </c>
      <c r="B96" s="100">
        <v>40</v>
      </c>
      <c r="C96" s="83">
        <v>178.7</v>
      </c>
      <c r="D96" s="87">
        <v>4.4675</v>
      </c>
      <c r="E96" s="40"/>
      <c r="F96" s="151">
        <v>2007</v>
      </c>
      <c r="G96" s="100">
        <v>25</v>
      </c>
      <c r="H96" s="83">
        <v>96</v>
      </c>
      <c r="I96" s="87">
        <v>3.84</v>
      </c>
      <c r="J96" s="40"/>
      <c r="K96" s="151">
        <v>2007</v>
      </c>
      <c r="L96" s="100">
        <v>3</v>
      </c>
      <c r="M96" s="83">
        <v>6</v>
      </c>
      <c r="N96" s="89">
        <v>2</v>
      </c>
      <c r="O96" t="s" s="131">
        <v>119</v>
      </c>
      <c r="P96" s="135">
        <f>AVERAGE(B86:B96)</f>
        <v>37.2727272727273</v>
      </c>
      <c r="Q96" s="97">
        <f>AVERAGE(D86:D96)</f>
        <v>4.5462488969006</v>
      </c>
      <c r="R96" t="s" s="134">
        <v>119</v>
      </c>
      <c r="S96" s="135">
        <f>AVERAGE(G86:G96)</f>
        <v>18.7272727272727</v>
      </c>
      <c r="T96" s="97">
        <f>AVERAGE(I86:I96)</f>
        <v>3.65540650539681</v>
      </c>
      <c r="U96" t="s" s="134">
        <v>119</v>
      </c>
      <c r="V96" s="135">
        <f>AVERAGE(L86:L96)</f>
        <v>3.81818181818182</v>
      </c>
      <c r="W96" s="97">
        <f>AVERAGE(N86:N96)</f>
        <v>2.22041666666667</v>
      </c>
    </row>
    <row r="97" ht="21.95" customHeight="1">
      <c r="A97" s="150">
        <v>2008</v>
      </c>
      <c r="B97" s="100">
        <v>39</v>
      </c>
      <c r="C97" s="83">
        <v>156.7</v>
      </c>
      <c r="D97" s="87">
        <v>4.01794871794872</v>
      </c>
      <c r="E97" s="40"/>
      <c r="F97" s="151">
        <v>2008</v>
      </c>
      <c r="G97" s="100">
        <v>20</v>
      </c>
      <c r="H97" s="83">
        <v>54.3</v>
      </c>
      <c r="I97" s="87">
        <v>2.715</v>
      </c>
      <c r="J97" s="40"/>
      <c r="K97" s="151">
        <v>2008</v>
      </c>
      <c r="L97" s="100">
        <v>11</v>
      </c>
      <c r="M97" s="83">
        <v>19.1</v>
      </c>
      <c r="N97" s="89">
        <v>1.73636363636364</v>
      </c>
      <c r="O97" t="s" s="131">
        <v>118</v>
      </c>
      <c r="P97" s="135">
        <f>AVERAGE(B86:B97)</f>
        <v>37.4166666666667</v>
      </c>
      <c r="Q97" s="97">
        <f>AVERAGE(D86:D97)</f>
        <v>4.50222388198794</v>
      </c>
      <c r="R97" t="s" s="134">
        <v>118</v>
      </c>
      <c r="S97" s="135">
        <f>AVERAGE(G86:G97)</f>
        <v>18.8333333333333</v>
      </c>
      <c r="T97" s="97">
        <f>AVERAGE(I86:I97)</f>
        <v>3.57703929661374</v>
      </c>
      <c r="U97" t="s" s="134">
        <v>118</v>
      </c>
      <c r="V97" s="135">
        <f>AVERAGE(L86:L97)</f>
        <v>4.41666666666667</v>
      </c>
      <c r="W97" s="97">
        <f>AVERAGE(N86:N97)</f>
        <v>2.17641184573003</v>
      </c>
    </row>
    <row r="98" ht="21.95" customHeight="1">
      <c r="A98" s="150">
        <v>2009</v>
      </c>
      <c r="B98" s="100">
        <v>35</v>
      </c>
      <c r="C98" s="83">
        <v>169.6</v>
      </c>
      <c r="D98" s="87">
        <v>4.84571428571429</v>
      </c>
      <c r="E98" s="40"/>
      <c r="F98" s="151">
        <v>2009</v>
      </c>
      <c r="G98" s="100">
        <v>13</v>
      </c>
      <c r="H98" s="83">
        <v>49.9</v>
      </c>
      <c r="I98" s="87">
        <v>3.83846153846154</v>
      </c>
      <c r="J98" s="40"/>
      <c r="K98" s="151">
        <v>2009</v>
      </c>
      <c r="L98" s="100">
        <v>1</v>
      </c>
      <c r="M98" s="83">
        <v>2.4</v>
      </c>
      <c r="N98" s="89">
        <v>2.4</v>
      </c>
      <c r="O98" t="s" s="131">
        <v>117</v>
      </c>
      <c r="P98" s="135">
        <f>AVERAGE(B86:B98)</f>
        <v>37.2307692307692</v>
      </c>
      <c r="Q98" s="97">
        <f>AVERAGE(D86:D98)</f>
        <v>4.52864622073612</v>
      </c>
      <c r="R98" t="s" s="134">
        <v>117</v>
      </c>
      <c r="S98" s="135">
        <f>AVERAGE(G86:G98)</f>
        <v>18.3846153846154</v>
      </c>
      <c r="T98" s="97">
        <f>AVERAGE(I86:I98)</f>
        <v>3.59714869983281</v>
      </c>
      <c r="U98" t="s" s="134">
        <v>117</v>
      </c>
      <c r="V98" s="135">
        <f>AVERAGE(L86:L98)</f>
        <v>4.15384615384615</v>
      </c>
      <c r="W98" s="97">
        <f>AVERAGE(N86:N98)</f>
        <v>2.19504419191919</v>
      </c>
    </row>
    <row r="99" ht="21.95" customHeight="1">
      <c r="A99" s="150">
        <v>2010</v>
      </c>
      <c r="B99" s="100">
        <v>38</v>
      </c>
      <c r="C99" s="83">
        <v>163.5</v>
      </c>
      <c r="D99" s="87">
        <v>4.30263157894737</v>
      </c>
      <c r="E99" s="40"/>
      <c r="F99" s="151">
        <v>2010</v>
      </c>
      <c r="G99" s="100">
        <v>22</v>
      </c>
      <c r="H99" s="83">
        <v>77.7</v>
      </c>
      <c r="I99" s="87">
        <v>3.53181818181818</v>
      </c>
      <c r="J99" s="40"/>
      <c r="K99" s="151">
        <v>2010</v>
      </c>
      <c r="L99" s="100">
        <v>3</v>
      </c>
      <c r="M99" s="83">
        <v>6.6</v>
      </c>
      <c r="N99" s="89">
        <v>2.2</v>
      </c>
      <c r="O99" t="s" s="131">
        <v>116</v>
      </c>
      <c r="P99" s="135">
        <f>AVERAGE(B86:B99)</f>
        <v>37.2857142857143</v>
      </c>
      <c r="Q99" s="97">
        <f>AVERAGE(D86:D99)</f>
        <v>4.51250231775121</v>
      </c>
      <c r="R99" t="s" s="134">
        <v>116</v>
      </c>
      <c r="S99" s="135">
        <f>AVERAGE(G86:G99)</f>
        <v>18.6428571428571</v>
      </c>
      <c r="T99" s="97">
        <f>AVERAGE(I86:I99)</f>
        <v>3.59248223426033</v>
      </c>
      <c r="U99" t="s" s="134">
        <v>116</v>
      </c>
      <c r="V99" s="135">
        <f>AVERAGE(L86:L99)</f>
        <v>4.07142857142857</v>
      </c>
      <c r="W99" s="97">
        <f>AVERAGE(N86:N99)</f>
        <v>2.19542540792541</v>
      </c>
    </row>
    <row r="100" ht="21.95" customHeight="1">
      <c r="A100" s="150">
        <v>2011</v>
      </c>
      <c r="B100" s="100">
        <v>24</v>
      </c>
      <c r="C100" s="83">
        <v>115</v>
      </c>
      <c r="D100" s="87">
        <v>4.79166666666667</v>
      </c>
      <c r="E100" s="40"/>
      <c r="F100" s="151">
        <v>2011</v>
      </c>
      <c r="G100" s="100">
        <v>9</v>
      </c>
      <c r="H100" s="83">
        <v>34.8</v>
      </c>
      <c r="I100" s="87">
        <v>3.86666666666667</v>
      </c>
      <c r="J100" s="40"/>
      <c r="K100" s="151">
        <v>2011</v>
      </c>
      <c r="L100" s="100">
        <v>0</v>
      </c>
      <c r="M100" s="83">
        <v>0</v>
      </c>
      <c r="N100" s="89"/>
      <c r="O100" t="s" s="131">
        <v>115</v>
      </c>
      <c r="P100" s="135">
        <f>AVERAGE(B86:B100)</f>
        <v>36.4</v>
      </c>
      <c r="Q100" s="97">
        <f>AVERAGE(D86:D100)</f>
        <v>4.53111327434558</v>
      </c>
      <c r="R100" t="s" s="134">
        <v>115</v>
      </c>
      <c r="S100" s="135">
        <f>AVERAGE(G86:G100)</f>
        <v>18</v>
      </c>
      <c r="T100" s="97">
        <f>AVERAGE(I86:I100)</f>
        <v>3.61076119642075</v>
      </c>
      <c r="U100" t="s" s="134">
        <v>115</v>
      </c>
      <c r="V100" s="135">
        <f>AVERAGE(L86:L100)</f>
        <v>3.8</v>
      </c>
      <c r="W100" s="97">
        <f>AVERAGE(N86:N100)</f>
        <v>2.19542540792541</v>
      </c>
    </row>
    <row r="101" ht="21.95" customHeight="1">
      <c r="A101" s="150">
        <v>2012</v>
      </c>
      <c r="B101" s="100">
        <v>44</v>
      </c>
      <c r="C101" s="83">
        <v>185.1</v>
      </c>
      <c r="D101" s="87">
        <v>4.20681818181818</v>
      </c>
      <c r="E101" s="40"/>
      <c r="F101" s="151">
        <v>2012</v>
      </c>
      <c r="G101" s="100">
        <v>24</v>
      </c>
      <c r="H101" s="83">
        <v>79.2</v>
      </c>
      <c r="I101" s="87">
        <v>3.3</v>
      </c>
      <c r="J101" s="40"/>
      <c r="K101" s="151">
        <v>2012</v>
      </c>
      <c r="L101" s="100">
        <v>7</v>
      </c>
      <c r="M101" s="83">
        <v>12.3</v>
      </c>
      <c r="N101" s="89">
        <v>1.75714285714286</v>
      </c>
      <c r="O101" t="s" s="131">
        <v>114</v>
      </c>
      <c r="P101" s="135">
        <f>AVERAGE(B86:B101)</f>
        <v>36.875</v>
      </c>
      <c r="Q101" s="97">
        <f>AVERAGE(D86:D101)</f>
        <v>4.51084483106262</v>
      </c>
      <c r="R101" t="s" s="134">
        <v>114</v>
      </c>
      <c r="S101" s="135">
        <f>AVERAGE(G86:G101)</f>
        <v>18.375</v>
      </c>
      <c r="T101" s="97">
        <f>AVERAGE(I86:I101)</f>
        <v>3.59133862164446</v>
      </c>
      <c r="U101" t="s" s="134">
        <v>114</v>
      </c>
      <c r="V101" s="135">
        <f>AVERAGE(L86:L101)</f>
        <v>4</v>
      </c>
      <c r="W101" s="97">
        <f>AVERAGE(N86:N101)</f>
        <v>2.16411951144094</v>
      </c>
    </row>
    <row r="102" ht="21.95" customHeight="1">
      <c r="A102" s="150">
        <v>2013</v>
      </c>
      <c r="B102" s="100">
        <v>28</v>
      </c>
      <c r="C102" s="83">
        <v>138</v>
      </c>
      <c r="D102" s="87">
        <v>4.92857142857143</v>
      </c>
      <c r="E102" s="40"/>
      <c r="F102" s="151">
        <v>2013</v>
      </c>
      <c r="G102" s="100">
        <v>10</v>
      </c>
      <c r="H102" s="83">
        <v>39.3</v>
      </c>
      <c r="I102" s="87">
        <v>3.93</v>
      </c>
      <c r="J102" s="40"/>
      <c r="K102" s="151">
        <v>2013</v>
      </c>
      <c r="L102" s="100">
        <v>1</v>
      </c>
      <c r="M102" s="83">
        <v>2.1</v>
      </c>
      <c r="N102" s="89">
        <v>2.1</v>
      </c>
      <c r="O102" t="s" s="131">
        <v>113</v>
      </c>
      <c r="P102" s="135">
        <f>AVERAGE(B86:B102)</f>
        <v>36.3529411764706</v>
      </c>
      <c r="Q102" s="97">
        <f>AVERAGE(D86:D102)</f>
        <v>4.53541698385725</v>
      </c>
      <c r="R102" t="s" s="134">
        <v>113</v>
      </c>
      <c r="S102" s="135">
        <f>AVERAGE(G86:G102)</f>
        <v>17.8823529411765</v>
      </c>
      <c r="T102" s="97">
        <f>AVERAGE(I86:I102)</f>
        <v>3.61125987919478</v>
      </c>
      <c r="U102" t="s" s="134">
        <v>113</v>
      </c>
      <c r="V102" s="135">
        <f>AVERAGE(L86:L102)</f>
        <v>3.82352941176471</v>
      </c>
      <c r="W102" s="97">
        <f>AVERAGE(N86:N102)</f>
        <v>2.15984487734488</v>
      </c>
    </row>
    <row r="103" ht="21.95" customHeight="1">
      <c r="A103" s="150">
        <v>2014</v>
      </c>
      <c r="B103" s="100">
        <v>25</v>
      </c>
      <c r="C103" s="83">
        <v>124.1</v>
      </c>
      <c r="D103" s="87">
        <v>4.964</v>
      </c>
      <c r="E103" s="40"/>
      <c r="F103" s="151">
        <v>2014</v>
      </c>
      <c r="G103" s="100">
        <v>10</v>
      </c>
      <c r="H103" s="83">
        <v>40.8</v>
      </c>
      <c r="I103" s="87">
        <v>4.08</v>
      </c>
      <c r="J103" s="40"/>
      <c r="K103" s="151">
        <v>2014</v>
      </c>
      <c r="L103" s="100">
        <v>0</v>
      </c>
      <c r="M103" s="83">
        <v>0</v>
      </c>
      <c r="N103" s="89"/>
      <c r="O103" t="s" s="131">
        <v>112</v>
      </c>
      <c r="P103" s="135">
        <f>AVERAGE(B86:B103)</f>
        <v>35.7222222222222</v>
      </c>
      <c r="Q103" s="97">
        <f>AVERAGE(D86:D103)</f>
        <v>4.55922715142074</v>
      </c>
      <c r="R103" t="s" s="134">
        <v>112</v>
      </c>
      <c r="S103" s="135">
        <f>AVERAGE(G86:G103)</f>
        <v>17.4444444444444</v>
      </c>
      <c r="T103" s="97">
        <f>AVERAGE(I86:I103)</f>
        <v>3.6373009970173</v>
      </c>
      <c r="U103" t="s" s="134">
        <v>112</v>
      </c>
      <c r="V103" s="135">
        <f>AVERAGE(L86:L103)</f>
        <v>3.61111111111111</v>
      </c>
      <c r="W103" s="97">
        <f>AVERAGE(N86:N103)</f>
        <v>2.15984487734488</v>
      </c>
    </row>
    <row r="104" ht="21.95" customHeight="1">
      <c r="A104" s="150">
        <v>2015</v>
      </c>
      <c r="B104" s="100">
        <v>31</v>
      </c>
      <c r="C104" s="83">
        <v>137.9</v>
      </c>
      <c r="D104" s="87">
        <v>4.44838709677419</v>
      </c>
      <c r="E104" s="40"/>
      <c r="F104" s="151">
        <v>2015</v>
      </c>
      <c r="G104" s="100">
        <v>15</v>
      </c>
      <c r="H104" s="83">
        <v>53.6</v>
      </c>
      <c r="I104" s="87">
        <v>3.57333333333333</v>
      </c>
      <c r="J104" s="40"/>
      <c r="K104" s="151">
        <v>2015</v>
      </c>
      <c r="L104" s="100">
        <v>3</v>
      </c>
      <c r="M104" s="83">
        <v>7</v>
      </c>
      <c r="N104" s="89">
        <v>2.33333333333333</v>
      </c>
      <c r="O104" t="s" s="131">
        <v>111</v>
      </c>
      <c r="P104" s="135">
        <f>AVERAGE(B86:B104)</f>
        <v>35.4736842105263</v>
      </c>
      <c r="Q104" s="97">
        <f>AVERAGE(D86:D104)</f>
        <v>4.55339346433408</v>
      </c>
      <c r="R104" t="s" s="134">
        <v>111</v>
      </c>
      <c r="S104" s="135">
        <f>AVERAGE(G86:G104)</f>
        <v>17.3157894736842</v>
      </c>
      <c r="T104" s="97">
        <f>AVERAGE(I86:I104)</f>
        <v>3.63393427787603</v>
      </c>
      <c r="U104" t="s" s="134">
        <v>111</v>
      </c>
      <c r="V104" s="135">
        <f>AVERAGE(L86:L104)</f>
        <v>3.57894736842105</v>
      </c>
      <c r="W104" s="97">
        <f>AVERAGE(N86:N104)</f>
        <v>2.17068790584416</v>
      </c>
    </row>
    <row r="105" ht="21.95" customHeight="1">
      <c r="A105" s="150">
        <v>2016</v>
      </c>
      <c r="B105" s="100">
        <v>45</v>
      </c>
      <c r="C105" s="83">
        <v>199.5</v>
      </c>
      <c r="D105" s="87">
        <v>4.43333333333333</v>
      </c>
      <c r="E105" s="40"/>
      <c r="F105" s="151">
        <v>2016</v>
      </c>
      <c r="G105" s="100">
        <v>27</v>
      </c>
      <c r="H105" s="83">
        <v>100.9</v>
      </c>
      <c r="I105" s="87">
        <v>3.73703703703704</v>
      </c>
      <c r="J105" s="40"/>
      <c r="K105" s="151">
        <v>2016</v>
      </c>
      <c r="L105" s="100">
        <v>5</v>
      </c>
      <c r="M105" s="83">
        <v>10.8</v>
      </c>
      <c r="N105" s="89">
        <v>2.16</v>
      </c>
      <c r="O105" t="s" s="131">
        <v>110</v>
      </c>
      <c r="P105" s="135">
        <f>AVERAGE(B86:B105)</f>
        <v>35.95</v>
      </c>
      <c r="Q105" s="97">
        <f>AVERAGE(D86:D105)</f>
        <v>4.54739045778404</v>
      </c>
      <c r="R105" t="s" s="134">
        <v>110</v>
      </c>
      <c r="S105" s="135">
        <f>AVERAGE(G86:G105)</f>
        <v>17.8</v>
      </c>
      <c r="T105" s="97">
        <f>AVERAGE(I86:I105)</f>
        <v>3.63908941583408</v>
      </c>
      <c r="U105" t="s" s="134">
        <v>110</v>
      </c>
      <c r="V105" s="135">
        <f>AVERAGE(L86:L105)</f>
        <v>3.65</v>
      </c>
      <c r="W105" s="97">
        <f>AVERAGE(N86:N105)</f>
        <v>2.17005920550038</v>
      </c>
    </row>
    <row r="106" ht="21.95" customHeight="1">
      <c r="A106" s="150">
        <v>2017</v>
      </c>
      <c r="B106" s="100">
        <v>46</v>
      </c>
      <c r="C106" s="83">
        <v>199.1</v>
      </c>
      <c r="D106" s="87">
        <v>4.32826086956522</v>
      </c>
      <c r="E106" s="40"/>
      <c r="F106" s="151">
        <v>2017</v>
      </c>
      <c r="G106" s="100">
        <v>27</v>
      </c>
      <c r="H106" s="83">
        <v>93.90000000000001</v>
      </c>
      <c r="I106" s="87">
        <v>3.47777777777778</v>
      </c>
      <c r="J106" s="40"/>
      <c r="K106" s="151">
        <v>2017</v>
      </c>
      <c r="L106" s="100">
        <v>6</v>
      </c>
      <c r="M106" s="83">
        <v>12</v>
      </c>
      <c r="N106" s="89">
        <v>2</v>
      </c>
      <c r="O106" s="96"/>
      <c r="P106" s="83"/>
      <c r="Q106" s="83"/>
      <c r="R106" s="84"/>
      <c r="S106" s="83"/>
      <c r="T106" s="83"/>
      <c r="U106" s="84"/>
      <c r="V106" s="83"/>
      <c r="W106" s="97"/>
    </row>
    <row r="107" ht="21.95" customHeight="1">
      <c r="A107" s="150">
        <v>2018</v>
      </c>
      <c r="B107" s="100">
        <v>36</v>
      </c>
      <c r="C107" s="83">
        <v>161.7</v>
      </c>
      <c r="D107" s="87">
        <v>4.49166666666667</v>
      </c>
      <c r="E107" s="40"/>
      <c r="F107" s="151">
        <v>2018</v>
      </c>
      <c r="G107" s="100">
        <v>20</v>
      </c>
      <c r="H107" s="83">
        <v>75.40000000000001</v>
      </c>
      <c r="I107" s="87">
        <v>3.77</v>
      </c>
      <c r="J107" s="40"/>
      <c r="K107" s="151">
        <v>2018</v>
      </c>
      <c r="L107" s="100">
        <v>3</v>
      </c>
      <c r="M107" s="83">
        <v>5.3</v>
      </c>
      <c r="N107" s="89">
        <v>1.76666666666667</v>
      </c>
      <c r="O107" s="96"/>
      <c r="P107" s="83"/>
      <c r="Q107" s="83"/>
      <c r="R107" s="84"/>
      <c r="S107" s="83"/>
      <c r="T107" s="83"/>
      <c r="U107" s="84"/>
      <c r="V107" s="83"/>
      <c r="W107" s="97"/>
    </row>
    <row r="108" ht="21.95" customHeight="1">
      <c r="A108" s="150">
        <v>2019</v>
      </c>
      <c r="B108" s="100">
        <v>40</v>
      </c>
      <c r="C108" s="83">
        <v>161.7</v>
      </c>
      <c r="D108" s="87">
        <v>4.0425</v>
      </c>
      <c r="E108" s="40"/>
      <c r="F108" s="151">
        <v>2019</v>
      </c>
      <c r="G108" s="100">
        <v>25</v>
      </c>
      <c r="H108" s="83">
        <v>80.8</v>
      </c>
      <c r="I108" s="87">
        <v>3.232</v>
      </c>
      <c r="J108" s="40"/>
      <c r="K108" s="151">
        <v>2019</v>
      </c>
      <c r="L108" s="100">
        <v>9</v>
      </c>
      <c r="M108" s="83">
        <v>19.4</v>
      </c>
      <c r="N108" s="89">
        <v>2.15555555555556</v>
      </c>
      <c r="O108" s="96"/>
      <c r="P108" s="83"/>
      <c r="Q108" s="83"/>
      <c r="R108" s="84"/>
      <c r="S108" s="83"/>
      <c r="T108" s="83"/>
      <c r="U108" s="84"/>
      <c r="V108" s="83"/>
      <c r="W108" s="97"/>
    </row>
    <row r="109" ht="21.95" customHeight="1">
      <c r="A109" s="150">
        <v>2020</v>
      </c>
      <c r="B109" s="100">
        <v>28</v>
      </c>
      <c r="C109" s="83">
        <v>141.7</v>
      </c>
      <c r="D109" s="87">
        <v>5.06071428571429</v>
      </c>
      <c r="E109" s="40"/>
      <c r="F109" s="151">
        <v>2020</v>
      </c>
      <c r="G109" s="100">
        <v>10</v>
      </c>
      <c r="H109" s="83">
        <v>42.1</v>
      </c>
      <c r="I109" s="87">
        <v>4.21</v>
      </c>
      <c r="J109" s="40"/>
      <c r="K109" s="151">
        <v>2020</v>
      </c>
      <c r="L109" s="100">
        <v>0</v>
      </c>
      <c r="M109" s="83">
        <v>0</v>
      </c>
      <c r="N109" s="89"/>
      <c r="O109" s="96"/>
      <c r="P109" s="83"/>
      <c r="Q109" s="83"/>
      <c r="R109" s="84"/>
      <c r="S109" s="83"/>
      <c r="T109" s="83"/>
      <c r="U109" s="84"/>
      <c r="V109" s="83"/>
      <c r="W109" s="97"/>
    </row>
    <row r="110" ht="21.95" customHeight="1">
      <c r="A110" s="150">
        <v>2021</v>
      </c>
      <c r="B110" s="100">
        <v>29</v>
      </c>
      <c r="C110" s="83">
        <v>124.1</v>
      </c>
      <c r="D110" s="87">
        <v>4.27931034482759</v>
      </c>
      <c r="E110" s="40"/>
      <c r="F110" s="151">
        <v>2021</v>
      </c>
      <c r="G110" s="100">
        <v>16</v>
      </c>
      <c r="H110" s="83">
        <v>51.9</v>
      </c>
      <c r="I110" s="87">
        <v>3.24375</v>
      </c>
      <c r="J110" s="40"/>
      <c r="K110" s="151">
        <v>2021</v>
      </c>
      <c r="L110" s="100">
        <v>5</v>
      </c>
      <c r="M110" s="83">
        <v>11.2</v>
      </c>
      <c r="N110" s="89">
        <v>2.24</v>
      </c>
      <c r="O110" s="96"/>
      <c r="P110" s="83"/>
      <c r="Q110" s="83"/>
      <c r="R110" s="84"/>
      <c r="S110" s="83"/>
      <c r="T110" s="83"/>
      <c r="U110" s="84"/>
      <c r="V110" s="83"/>
      <c r="W110" s="97"/>
    </row>
    <row r="111" ht="21.95" customHeight="1">
      <c r="A111" s="150">
        <v>2022</v>
      </c>
      <c r="B111" s="100">
        <v>23</v>
      </c>
      <c r="C111" s="83">
        <v>100</v>
      </c>
      <c r="D111" s="87">
        <v>4.34782608695652</v>
      </c>
      <c r="E111" s="40"/>
      <c r="F111" s="151">
        <v>2022</v>
      </c>
      <c r="G111" s="100">
        <v>9</v>
      </c>
      <c r="H111" s="83">
        <v>24</v>
      </c>
      <c r="I111" s="87">
        <v>2.66666666666667</v>
      </c>
      <c r="J111" s="40"/>
      <c r="K111" s="151">
        <v>2022</v>
      </c>
      <c r="L111" s="100">
        <v>4</v>
      </c>
      <c r="M111" s="83">
        <v>5.7</v>
      </c>
      <c r="N111" s="89">
        <v>1.425</v>
      </c>
      <c r="O111" s="96"/>
      <c r="P111" s="83"/>
      <c r="Q111" s="83"/>
      <c r="R111" s="84"/>
      <c r="S111" s="83"/>
      <c r="T111" s="83"/>
      <c r="U111" s="84"/>
      <c r="V111" s="83"/>
      <c r="W111" s="97"/>
    </row>
    <row r="112" ht="21.95" customHeight="1">
      <c r="A112" s="86"/>
      <c r="B112" s="84"/>
      <c r="C112" s="83"/>
      <c r="D112" s="87"/>
      <c r="E112" s="40"/>
      <c r="F112" s="88"/>
      <c r="G112" s="84"/>
      <c r="H112" s="83"/>
      <c r="I112" s="87"/>
      <c r="J112" s="40"/>
      <c r="K112" s="88"/>
      <c r="L112" s="84"/>
      <c r="M112" s="83"/>
      <c r="N112" s="89"/>
      <c r="O112" s="82"/>
      <c r="P112" s="83"/>
      <c r="Q112" s="83"/>
      <c r="R112" s="84"/>
      <c r="S112" s="84"/>
      <c r="T112" s="83"/>
      <c r="U112" s="83"/>
      <c r="V112" s="83"/>
      <c r="W112" s="85"/>
    </row>
    <row r="113" ht="21.95" customHeight="1">
      <c r="A113" s="86"/>
      <c r="B113" s="84"/>
      <c r="C113" s="83"/>
      <c r="D113" s="87"/>
      <c r="E113" s="40"/>
      <c r="F113" s="88"/>
      <c r="G113" s="84"/>
      <c r="H113" s="83"/>
      <c r="I113" s="87"/>
      <c r="J113" s="40"/>
      <c r="K113" s="88"/>
      <c r="L113" s="84"/>
      <c r="M113" s="83"/>
      <c r="N113" s="89"/>
      <c r="O113" s="82"/>
      <c r="P113" s="83"/>
      <c r="Q113" s="83"/>
      <c r="R113" s="84"/>
      <c r="S113" s="84"/>
      <c r="T113" s="83"/>
      <c r="U113" s="83"/>
      <c r="V113" s="83"/>
      <c r="W113" s="85"/>
    </row>
    <row r="114" ht="21.95" customHeight="1">
      <c r="A114" s="86"/>
      <c r="B114" s="84"/>
      <c r="C114" s="83"/>
      <c r="D114" s="87"/>
      <c r="E114" s="40"/>
      <c r="F114" s="88"/>
      <c r="G114" s="84"/>
      <c r="H114" s="83"/>
      <c r="I114" s="87"/>
      <c r="J114" s="40"/>
      <c r="K114" s="88"/>
      <c r="L114" s="84"/>
      <c r="M114" s="83"/>
      <c r="N114" s="89"/>
      <c r="O114" s="82"/>
      <c r="P114" s="83"/>
      <c r="Q114" s="83"/>
      <c r="R114" s="84"/>
      <c r="S114" s="84"/>
      <c r="T114" s="83"/>
      <c r="U114" s="83"/>
      <c r="V114" s="83"/>
      <c r="W114" s="85"/>
    </row>
    <row r="115" ht="21.95" customHeight="1">
      <c r="A115" s="86"/>
      <c r="B115" s="84"/>
      <c r="C115" s="83"/>
      <c r="D115" s="87"/>
      <c r="E115" s="40"/>
      <c r="F115" s="88"/>
      <c r="G115" s="84"/>
      <c r="H115" s="83"/>
      <c r="I115" s="87"/>
      <c r="J115" s="40"/>
      <c r="K115" s="88"/>
      <c r="L115" s="84"/>
      <c r="M115" s="83"/>
      <c r="N115" s="89"/>
      <c r="O115" s="82"/>
      <c r="P115" s="83"/>
      <c r="Q115" s="83"/>
      <c r="R115" s="84"/>
      <c r="S115" s="84"/>
      <c r="T115" s="83"/>
      <c r="U115" s="83"/>
      <c r="V115" s="83"/>
      <c r="W115" s="85"/>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90"/>
      <c r="E130" s="40"/>
      <c r="F130" s="88"/>
      <c r="G130" s="84"/>
      <c r="H130" s="83"/>
      <c r="I130" s="90"/>
      <c r="J130" s="40"/>
      <c r="K130" s="88"/>
      <c r="L130" s="84"/>
      <c r="M130" s="83"/>
      <c r="N130" s="91"/>
      <c r="O130" s="82"/>
      <c r="P130" s="83"/>
      <c r="Q130" s="83"/>
      <c r="R130" s="84"/>
      <c r="S130" s="84"/>
      <c r="T130" s="83"/>
      <c r="U130" s="83"/>
      <c r="V130" s="83"/>
      <c r="W130" s="85"/>
    </row>
    <row r="131" ht="21.95" customHeight="1">
      <c r="A131" s="86"/>
      <c r="B131" s="84"/>
      <c r="C131" s="83"/>
      <c r="D131" s="90"/>
      <c r="E131" s="40"/>
      <c r="F131" s="88"/>
      <c r="G131" s="84"/>
      <c r="H131" s="83"/>
      <c r="I131" s="90"/>
      <c r="J131" s="40"/>
      <c r="K131" s="88"/>
      <c r="L131" s="84"/>
      <c r="M131" s="83"/>
      <c r="N131" s="91"/>
      <c r="O131" s="82"/>
      <c r="P131" s="83"/>
      <c r="Q131" s="83"/>
      <c r="R131" s="84"/>
      <c r="S131" s="84"/>
      <c r="T131" s="83"/>
      <c r="U131" s="83"/>
      <c r="V131" s="83"/>
      <c r="W131" s="85"/>
    </row>
    <row r="132" ht="21.95" customHeight="1">
      <c r="A132" t="s" s="92">
        <v>97</v>
      </c>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t="s" s="93">
        <v>98</v>
      </c>
      <c r="B133" s="94"/>
      <c r="C133" s="83"/>
      <c r="D133" s="87"/>
      <c r="E133" s="40"/>
      <c r="F133" t="s" s="95">
        <v>98</v>
      </c>
      <c r="G133" s="94"/>
      <c r="H133" s="83"/>
      <c r="I133" s="87"/>
      <c r="J133" s="40"/>
      <c r="K133" t="s" s="95">
        <v>98</v>
      </c>
      <c r="L133" s="94"/>
      <c r="M133" s="83"/>
      <c r="N133" s="89"/>
      <c r="O133" s="96"/>
      <c r="P133" s="83"/>
      <c r="Q133" s="83"/>
      <c r="R133" s="84"/>
      <c r="S133" s="83"/>
      <c r="T133" s="83"/>
      <c r="U133" s="84"/>
      <c r="V133" s="83"/>
      <c r="W133" s="97"/>
    </row>
    <row r="134" ht="21.95" customHeight="1">
      <c r="A134" t="s" s="98">
        <v>99</v>
      </c>
      <c r="B134" s="100">
        <f>AVERAGE(B75:B84)</f>
        <v>39.1</v>
      </c>
      <c r="C134" s="83">
        <f>AVERAGE(C75:C84)</f>
        <v>185.24</v>
      </c>
      <c r="D134" s="87">
        <f>AVERAGE(D75:D84)</f>
        <v>4.74447829164277</v>
      </c>
      <c r="E134" s="40"/>
      <c r="F134" t="s" s="99">
        <v>99</v>
      </c>
      <c r="G134" s="100">
        <f>AVERAGE(G75:G84)</f>
        <v>15.6</v>
      </c>
      <c r="H134" s="83">
        <f>AVERAGE(H75:H84)</f>
        <v>57.58</v>
      </c>
      <c r="I134" s="87">
        <f>AVERAGE(I75:I84)</f>
        <v>3.7098378164663</v>
      </c>
      <c r="J134" s="40"/>
      <c r="K134" t="s" s="99">
        <v>99</v>
      </c>
      <c r="L134" s="100">
        <f>AVERAGE(L75:L84)</f>
        <v>2.4</v>
      </c>
      <c r="M134" s="83">
        <f>AVERAGE(M75:M84)</f>
        <v>4.58</v>
      </c>
      <c r="N134" s="89">
        <f>AVERAGE(N75:N84)</f>
        <v>1.78383333333333</v>
      </c>
      <c r="O134" s="96"/>
      <c r="P134" s="83"/>
      <c r="Q134" s="83"/>
      <c r="R134" s="84"/>
      <c r="S134" s="83"/>
      <c r="T134" s="83"/>
      <c r="U134" s="84"/>
      <c r="V134" s="83"/>
      <c r="W134" s="97"/>
    </row>
    <row r="135" ht="21.95" customHeight="1">
      <c r="A135" t="s" s="98">
        <v>100</v>
      </c>
      <c r="B135" s="83">
        <f>AVERAGE(B86:B95)</f>
        <v>37</v>
      </c>
      <c r="C135" s="83">
        <f>AVERAGE(C86:C95)</f>
        <v>168.92</v>
      </c>
      <c r="D135" s="87">
        <f>AVERAGE(D86:D95)</f>
        <v>4.55412378659066</v>
      </c>
      <c r="E135" s="40"/>
      <c r="F135" t="s" s="99">
        <v>100</v>
      </c>
      <c r="G135" s="83">
        <f>AVERAGE(G86:G95)</f>
        <v>18.1</v>
      </c>
      <c r="H135" s="83">
        <f>AVERAGE(H86:H95)</f>
        <v>65.59999999999999</v>
      </c>
      <c r="I135" s="87">
        <f>AVERAGE(I86:I95)</f>
        <v>3.63694715593649</v>
      </c>
      <c r="J135" s="40"/>
      <c r="K135" t="s" s="99">
        <v>100</v>
      </c>
      <c r="L135" s="83">
        <f>AVERAGE(L86:L95)</f>
        <v>3.9</v>
      </c>
      <c r="M135" s="83">
        <f>AVERAGE(M86:M95)</f>
        <v>8.68</v>
      </c>
      <c r="N135" s="89">
        <f>AVERAGE(N86:N95)</f>
        <v>2.24490740740741</v>
      </c>
      <c r="O135" s="96"/>
      <c r="P135" s="83"/>
      <c r="Q135" s="83"/>
      <c r="R135" s="84"/>
      <c r="S135" s="83"/>
      <c r="T135" s="83"/>
      <c r="U135" s="84"/>
      <c r="V135" s="83"/>
      <c r="W135" s="97"/>
    </row>
    <row r="136" ht="21.95" customHeight="1">
      <c r="A136" t="s" s="101">
        <v>101</v>
      </c>
      <c r="B136" s="84"/>
      <c r="C136" s="84"/>
      <c r="D136" s="90"/>
      <c r="E136" s="40"/>
      <c r="F136" t="s" s="102">
        <v>101</v>
      </c>
      <c r="G136" s="84"/>
      <c r="H136" s="84"/>
      <c r="I136" s="90"/>
      <c r="J136" s="40"/>
      <c r="K136" t="s" s="102">
        <v>101</v>
      </c>
      <c r="L136" s="84"/>
      <c r="M136" s="84"/>
      <c r="N136" s="91"/>
      <c r="O136" s="96"/>
      <c r="P136" s="83"/>
      <c r="Q136" s="83"/>
      <c r="R136" s="84"/>
      <c r="S136" s="83"/>
      <c r="T136" s="83"/>
      <c r="U136" s="84"/>
      <c r="V136" s="83"/>
      <c r="W136" s="97"/>
    </row>
    <row r="137" ht="21.95" customHeight="1">
      <c r="A137" t="s" s="103">
        <v>102</v>
      </c>
      <c r="B137" s="83">
        <f>AVERAGE(B55:B64)</f>
        <v>26.7</v>
      </c>
      <c r="C137" s="83">
        <f>AVERAGE(C55:C64)</f>
        <v>126</v>
      </c>
      <c r="D137" s="87">
        <f>AVERAGE(D55:D64)</f>
        <v>4.70492703679249</v>
      </c>
      <c r="E137" s="40"/>
      <c r="F137" t="s" s="104">
        <v>102</v>
      </c>
      <c r="G137" s="83">
        <f>AVERAGE(G55:G64)</f>
        <v>12.1</v>
      </c>
      <c r="H137" s="83">
        <f>AVERAGE(H55:H64)</f>
        <v>46.76</v>
      </c>
      <c r="I137" s="87">
        <f>AVERAGE(I55:I64)</f>
        <v>3.85368355166601</v>
      </c>
      <c r="J137" s="40"/>
      <c r="K137" t="s" s="104">
        <v>102</v>
      </c>
      <c r="L137" s="83">
        <f>AVERAGE(L55:L64)</f>
        <v>1.4</v>
      </c>
      <c r="M137" s="83">
        <f>AVERAGE(M55:M64)</f>
        <v>3.31</v>
      </c>
      <c r="N137" s="89">
        <f>AVERAGE(N55:N64)</f>
        <v>2.31428571428571</v>
      </c>
      <c r="O137" s="96"/>
      <c r="P137" s="83"/>
      <c r="Q137" s="83"/>
      <c r="R137" s="84"/>
      <c r="S137" s="83"/>
      <c r="T137" s="83"/>
      <c r="U137" s="84"/>
      <c r="V137" s="83"/>
      <c r="W137" s="97"/>
    </row>
    <row r="138" ht="21.95" customHeight="1">
      <c r="A138" t="s" s="103">
        <v>103</v>
      </c>
      <c r="B138" s="83">
        <f>AVERAGE(B66:B75)</f>
        <v>41.8</v>
      </c>
      <c r="C138" s="83">
        <f>AVERAGE(C66:C75)</f>
        <v>200.58</v>
      </c>
      <c r="D138" s="87">
        <f>AVERAGE(D66:D75)</f>
        <v>4.81205309419903</v>
      </c>
      <c r="E138" s="40"/>
      <c r="F138" t="s" s="104">
        <v>103</v>
      </c>
      <c r="G138" s="83">
        <f>AVERAGE(G66:G75)</f>
        <v>16.5</v>
      </c>
      <c r="H138" s="83">
        <f>AVERAGE(H66:H75)</f>
        <v>61.03</v>
      </c>
      <c r="I138" s="87">
        <f>AVERAGE(I66:I75)</f>
        <v>3.74373999302904</v>
      </c>
      <c r="J138" s="40"/>
      <c r="K138" t="s" s="104">
        <v>103</v>
      </c>
      <c r="L138" s="83">
        <f>AVERAGE(L66:L75)</f>
        <v>2.4</v>
      </c>
      <c r="M138" s="83">
        <f>AVERAGE(M66:M75)</f>
        <v>4.43</v>
      </c>
      <c r="N138" s="89">
        <f>AVERAGE(N66:N75)</f>
        <v>2.05694444444444</v>
      </c>
      <c r="O138" s="96"/>
      <c r="P138" s="83"/>
      <c r="Q138" s="83"/>
      <c r="R138" s="84"/>
      <c r="S138" s="83"/>
      <c r="T138" s="83"/>
      <c r="U138" s="84"/>
      <c r="V138" s="83"/>
      <c r="W138" s="97"/>
    </row>
    <row r="139" ht="21.95" customHeight="1">
      <c r="A139" s="105"/>
      <c r="B139" s="84"/>
      <c r="C139" s="84"/>
      <c r="D139" s="90"/>
      <c r="E139" s="40"/>
      <c r="F139" s="106"/>
      <c r="G139" s="84"/>
      <c r="H139" s="84"/>
      <c r="I139" s="90"/>
      <c r="J139" s="40"/>
      <c r="K139" s="106"/>
      <c r="L139" s="84"/>
      <c r="M139" s="84"/>
      <c r="N139" s="91"/>
      <c r="O139" s="96"/>
      <c r="P139" s="83"/>
      <c r="Q139" s="83"/>
      <c r="R139" s="84"/>
      <c r="S139" s="83"/>
      <c r="T139" s="83"/>
      <c r="U139" s="84"/>
      <c r="V139" s="83"/>
      <c r="W139" s="97"/>
    </row>
    <row r="140" ht="21.95" customHeight="1">
      <c r="A140" t="s" s="93">
        <v>104</v>
      </c>
      <c r="B140" s="84"/>
      <c r="C140" s="84"/>
      <c r="D140" s="90"/>
      <c r="E140" s="40"/>
      <c r="F140" t="s" s="95">
        <v>104</v>
      </c>
      <c r="G140" s="84"/>
      <c r="H140" s="84"/>
      <c r="I140" s="90"/>
      <c r="J140" s="40"/>
      <c r="K140" t="s" s="95">
        <v>104</v>
      </c>
      <c r="L140" s="84"/>
      <c r="M140" s="84"/>
      <c r="N140" s="91"/>
      <c r="O140" s="96"/>
      <c r="P140" s="83"/>
      <c r="Q140" s="83"/>
      <c r="R140" s="84"/>
      <c r="S140" s="83"/>
      <c r="T140" s="83"/>
      <c r="U140" s="84"/>
      <c r="V140" s="83"/>
      <c r="W140" s="97"/>
    </row>
    <row r="141" ht="21.95" customHeight="1">
      <c r="A141" t="s" s="98">
        <v>99</v>
      </c>
      <c r="B141" s="83">
        <f>AVERAGE(B80:B84)</f>
        <v>36.6</v>
      </c>
      <c r="C141" s="83">
        <f>AVERAGE(C80:C84)</f>
        <v>175.14</v>
      </c>
      <c r="D141" s="87">
        <f>AVERAGE(D80:D84)</f>
        <v>4.78118505218505</v>
      </c>
      <c r="E141" s="40"/>
      <c r="F141" t="s" s="99">
        <v>99</v>
      </c>
      <c r="G141" s="83">
        <f>AVERAGE(G80:G84)</f>
        <v>14</v>
      </c>
      <c r="H141" s="83">
        <f>AVERAGE(H80:H84)</f>
        <v>52.56</v>
      </c>
      <c r="I141" s="87">
        <f>AVERAGE(I80:I84)</f>
        <v>3.74678431372549</v>
      </c>
      <c r="J141" s="40"/>
      <c r="K141" t="s" s="99">
        <v>99</v>
      </c>
      <c r="L141" s="83">
        <f>AVERAGE(L80:L84)</f>
        <v>1.8</v>
      </c>
      <c r="M141" s="83">
        <f>AVERAGE(M80:M84)</f>
        <v>3.48</v>
      </c>
      <c r="N141" s="89">
        <f>AVERAGE(N80:N84)</f>
        <v>1.645</v>
      </c>
      <c r="O141" s="96"/>
      <c r="P141" s="83"/>
      <c r="Q141" s="83"/>
      <c r="R141" s="84"/>
      <c r="S141" s="83"/>
      <c r="T141" s="83"/>
      <c r="U141" s="84"/>
      <c r="V141" s="83"/>
      <c r="W141" s="97"/>
    </row>
    <row r="142" ht="21.95" customHeight="1">
      <c r="A142" t="s" s="98">
        <v>100</v>
      </c>
      <c r="B142" s="83">
        <f>AVERAGE(B86:B90)</f>
        <v>38.2</v>
      </c>
      <c r="C142" s="83">
        <f>AVERAGE(C86:C90)</f>
        <v>178.02</v>
      </c>
      <c r="D142" s="87">
        <f>AVERAGE(D86:D90)</f>
        <v>4.65035555555556</v>
      </c>
      <c r="E142" s="40"/>
      <c r="F142" t="s" s="99">
        <v>100</v>
      </c>
      <c r="G142" s="83">
        <f>AVERAGE(G86:G90)</f>
        <v>18.2</v>
      </c>
      <c r="H142" s="83">
        <f>AVERAGE(H86:H90)</f>
        <v>68.52</v>
      </c>
      <c r="I142" s="87">
        <f>AVERAGE(I86:I90)</f>
        <v>3.79919141332226</v>
      </c>
      <c r="J142" s="40"/>
      <c r="K142" t="s" s="99">
        <v>100</v>
      </c>
      <c r="L142" s="83">
        <f>AVERAGE(L86:L90)</f>
        <v>3.2</v>
      </c>
      <c r="M142" s="83">
        <f>AVERAGE(M86:M90)</f>
        <v>7.76</v>
      </c>
      <c r="N142" s="89">
        <f>AVERAGE(N86:N90)</f>
        <v>2.46666666666667</v>
      </c>
      <c r="O142" s="96"/>
      <c r="P142" s="83"/>
      <c r="Q142" s="83"/>
      <c r="R142" s="84"/>
      <c r="S142" s="83"/>
      <c r="T142" s="83"/>
      <c r="U142" s="84"/>
      <c r="V142" s="83"/>
      <c r="W142" s="97"/>
    </row>
    <row r="143" ht="21.95" customHeight="1">
      <c r="A143" t="s" s="101">
        <v>101</v>
      </c>
      <c r="B143" s="84"/>
      <c r="C143" s="84"/>
      <c r="D143" s="90"/>
      <c r="E143" s="40"/>
      <c r="F143" t="s" s="102">
        <v>101</v>
      </c>
      <c r="G143" s="84"/>
      <c r="H143" s="84"/>
      <c r="I143" s="90"/>
      <c r="J143" s="40"/>
      <c r="K143" t="s" s="102">
        <v>101</v>
      </c>
      <c r="L143" s="84"/>
      <c r="M143" s="84"/>
      <c r="N143" s="91"/>
      <c r="O143" s="96"/>
      <c r="P143" s="83"/>
      <c r="Q143" s="83"/>
      <c r="R143" s="84"/>
      <c r="S143" s="83"/>
      <c r="T143" s="83"/>
      <c r="U143" s="84"/>
      <c r="V143" s="83"/>
      <c r="W143" s="97"/>
    </row>
    <row r="144" ht="21.95" customHeight="1">
      <c r="A144" t="s" s="103">
        <v>102</v>
      </c>
      <c r="B144" s="83">
        <f>AVERAGE(B60:B64)</f>
        <v>24.6</v>
      </c>
      <c r="C144" s="83">
        <f>AVERAGE(C60:C64)</f>
        <v>120.82</v>
      </c>
      <c r="D144" s="87">
        <f>AVERAGE(D60:D64)</f>
        <v>4.93536967418546</v>
      </c>
      <c r="E144" s="40"/>
      <c r="F144" t="s" s="104">
        <v>102</v>
      </c>
      <c r="G144" s="83">
        <f>AVERAGE(G60:G64)</f>
        <v>9.6</v>
      </c>
      <c r="H144" s="83">
        <f>AVERAGE(H60:H64)</f>
        <v>38.46</v>
      </c>
      <c r="I144" s="87">
        <f>AVERAGE(I60:I64)</f>
        <v>3.99649572649573</v>
      </c>
      <c r="J144" s="40"/>
      <c r="K144" t="s" s="104">
        <v>102</v>
      </c>
      <c r="L144" s="83">
        <f>AVERAGE(L60:L64)</f>
        <v>1</v>
      </c>
      <c r="M144" s="83">
        <f>AVERAGE(M60:M64)</f>
        <v>2.46</v>
      </c>
      <c r="N144" s="89">
        <f>AVERAGE(N60:N64)</f>
        <v>2.56666666666667</v>
      </c>
      <c r="O144" s="96"/>
      <c r="P144" s="83"/>
      <c r="Q144" s="83"/>
      <c r="R144" s="84"/>
      <c r="S144" s="83"/>
      <c r="T144" s="83"/>
      <c r="U144" s="84"/>
      <c r="V144" s="83"/>
      <c r="W144" s="97"/>
    </row>
    <row r="145" ht="21.95" customHeight="1">
      <c r="A145" t="s" s="103">
        <v>103</v>
      </c>
      <c r="B145" s="83">
        <f>AVERAGE(B66:B70)</f>
        <v>50.6</v>
      </c>
      <c r="C145" s="83">
        <f>AVERAGE(C66:C70)</f>
        <v>243.32</v>
      </c>
      <c r="D145" s="87">
        <f>AVERAGE(D66:D70)</f>
        <v>4.83447153844299</v>
      </c>
      <c r="E145" s="40"/>
      <c r="F145" t="s" s="104">
        <v>103</v>
      </c>
      <c r="G145" s="83">
        <f>AVERAGE(G66:G70)</f>
        <v>20.4</v>
      </c>
      <c r="H145" s="83">
        <f>AVERAGE(H66:H70)</f>
        <v>76.68000000000001</v>
      </c>
      <c r="I145" s="87">
        <f>AVERAGE(I66:I70)</f>
        <v>3.81798123919091</v>
      </c>
      <c r="J145" s="40"/>
      <c r="K145" t="s" s="104">
        <v>103</v>
      </c>
      <c r="L145" s="83">
        <f>AVERAGE(L66:L70)</f>
        <v>2.8</v>
      </c>
      <c r="M145" s="83">
        <f>AVERAGE(M66:M70)</f>
        <v>5.06</v>
      </c>
      <c r="N145" s="89">
        <f>AVERAGE(N66:N70)</f>
        <v>2.15277777777778</v>
      </c>
      <c r="O145" s="96"/>
      <c r="P145" s="83"/>
      <c r="Q145" s="83"/>
      <c r="R145" s="84"/>
      <c r="S145" s="83"/>
      <c r="T145" s="83"/>
      <c r="U145" s="84"/>
      <c r="V145" s="83"/>
      <c r="W145" s="97"/>
    </row>
    <row r="146" ht="21.95" customHeight="1">
      <c r="A146" s="105"/>
      <c r="B146" s="83"/>
      <c r="C146" s="83"/>
      <c r="D146" s="87"/>
      <c r="E146" s="40"/>
      <c r="F146" s="106"/>
      <c r="G146" s="84"/>
      <c r="H146" s="83"/>
      <c r="I146" s="87"/>
      <c r="J146" s="40"/>
      <c r="K146" s="106"/>
      <c r="L146" s="84"/>
      <c r="M146" s="83"/>
      <c r="N146" s="89"/>
      <c r="O146" s="96"/>
      <c r="P146" s="83"/>
      <c r="Q146" s="83"/>
      <c r="R146" s="84"/>
      <c r="S146" s="83"/>
      <c r="T146" s="83"/>
      <c r="U146" s="84"/>
      <c r="V146" s="83"/>
      <c r="W146" s="97"/>
    </row>
    <row r="147" ht="21.95" customHeight="1">
      <c r="A147" s="105"/>
      <c r="B147" s="107"/>
      <c r="C147" t="s" s="108">
        <v>105</v>
      </c>
      <c r="D147" s="87"/>
      <c r="E147" s="40"/>
      <c r="F147" s="106"/>
      <c r="G147" s="84"/>
      <c r="H147" s="83"/>
      <c r="I147" s="87"/>
      <c r="J147" s="40"/>
      <c r="K147" s="106"/>
      <c r="L147" s="84"/>
      <c r="M147" s="83"/>
      <c r="N147" s="89"/>
      <c r="O147" s="96"/>
      <c r="P147" s="83"/>
      <c r="Q147" s="83"/>
      <c r="R147" s="84"/>
      <c r="S147" s="83"/>
      <c r="T147" s="83"/>
      <c r="U147" s="84"/>
      <c r="V147" s="83"/>
      <c r="W147" s="97"/>
    </row>
    <row r="148" ht="22.75" customHeight="1">
      <c r="A148" s="109"/>
      <c r="B148" s="110"/>
      <c r="C148" t="s" s="111">
        <v>106</v>
      </c>
      <c r="D148" s="112"/>
      <c r="E148" s="113"/>
      <c r="F148" s="114"/>
      <c r="G148" s="115"/>
      <c r="H148" s="116"/>
      <c r="I148" s="112"/>
      <c r="J148" s="113"/>
      <c r="K148" s="114"/>
      <c r="L148" s="115"/>
      <c r="M148" s="116"/>
      <c r="N148" s="117"/>
      <c r="O148" s="118"/>
      <c r="P148" s="116"/>
      <c r="Q148" s="116"/>
      <c r="R148" s="115"/>
      <c r="S148" s="116"/>
      <c r="T148" s="116"/>
      <c r="U148" s="115"/>
      <c r="V148" s="116"/>
      <c r="W148"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3.xml><?xml version="1.0" encoding="utf-8"?>
<worksheet xmlns:r="http://schemas.openxmlformats.org/officeDocument/2006/relationships" xmlns="http://schemas.openxmlformats.org/spreadsheetml/2006/main">
  <dimension ref="A1:W115"/>
  <sheetViews>
    <sheetView workbookViewId="0" showGridLines="0" defaultGridColor="1"/>
  </sheetViews>
  <sheetFormatPr defaultColWidth="16.3333" defaultRowHeight="19.9" customHeight="1" outlineLevelRow="0" outlineLevelCol="0"/>
  <cols>
    <col min="1" max="1" width="10" style="247" customWidth="1"/>
    <col min="2" max="4" width="12.1719" style="247" customWidth="1"/>
    <col min="5" max="5" width="1.35156" style="247" customWidth="1"/>
    <col min="6" max="6" width="10" style="247" customWidth="1"/>
    <col min="7" max="9" width="12.1719" style="247" customWidth="1"/>
    <col min="10" max="10" width="1.35156" style="247" customWidth="1"/>
    <col min="11" max="11" width="10" style="247" customWidth="1"/>
    <col min="12" max="14" width="12.1719" style="247" customWidth="1"/>
    <col min="15" max="15" width="10.8516" style="247" customWidth="1"/>
    <col min="16" max="17" width="6.5" style="247" customWidth="1"/>
    <col min="18" max="18" width="10.8516" style="247" customWidth="1"/>
    <col min="19" max="20" width="6.5" style="247" customWidth="1"/>
    <col min="21" max="21" width="10.8516" style="247" customWidth="1"/>
    <col min="22" max="23" width="6.5" style="247" customWidth="1"/>
    <col min="24" max="16384" width="16.3516" style="247" customWidth="1"/>
  </cols>
  <sheetData>
    <row r="1" ht="64.15" customHeight="1">
      <c r="A1" t="s" s="164">
        <v>271</v>
      </c>
      <c r="B1" t="s" s="27">
        <v>40</v>
      </c>
      <c r="C1" t="s" s="27">
        <v>41</v>
      </c>
      <c r="D1" t="s" s="28">
        <v>42</v>
      </c>
      <c r="E1" s="29"/>
      <c r="F1" t="s" s="30">
        <v>272</v>
      </c>
      <c r="G1" t="s" s="27">
        <v>44</v>
      </c>
      <c r="H1" t="s" s="27">
        <v>45</v>
      </c>
      <c r="I1" t="s" s="28">
        <v>46</v>
      </c>
      <c r="J1" s="29"/>
      <c r="K1" t="s" s="30">
        <v>200</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1947</v>
      </c>
      <c r="B3" s="144">
        <v>35</v>
      </c>
      <c r="C3" s="78">
        <v>77.09999999999999</v>
      </c>
      <c r="D3" s="79">
        <v>2.20285714285714</v>
      </c>
      <c r="E3" s="40"/>
      <c r="F3" s="145">
        <v>1947</v>
      </c>
      <c r="G3" s="144">
        <v>15</v>
      </c>
      <c r="H3" s="78">
        <v>20</v>
      </c>
      <c r="I3" s="79">
        <v>1.33333333333333</v>
      </c>
      <c r="J3" s="40"/>
      <c r="K3" s="145">
        <v>1947</v>
      </c>
      <c r="L3" s="144">
        <v>1</v>
      </c>
      <c r="M3" s="78">
        <v>-0.4</v>
      </c>
      <c r="N3" s="81">
        <v>-0.4</v>
      </c>
      <c r="O3" s="152"/>
      <c r="P3" s="135"/>
      <c r="Q3" s="97"/>
      <c r="R3" s="153"/>
      <c r="S3" s="135"/>
      <c r="T3" s="97"/>
      <c r="U3" s="153"/>
      <c r="V3" s="135"/>
      <c r="W3" s="97"/>
    </row>
    <row r="4" ht="21.95" customHeight="1">
      <c r="A4" s="150">
        <v>1948</v>
      </c>
      <c r="B4" s="100">
        <v>54</v>
      </c>
      <c r="C4" s="83">
        <v>94.5</v>
      </c>
      <c r="D4" s="87">
        <v>1.75</v>
      </c>
      <c r="E4" s="40"/>
      <c r="F4" s="151">
        <v>1948</v>
      </c>
      <c r="G4" s="100">
        <v>29</v>
      </c>
      <c r="H4" s="83">
        <v>26.2</v>
      </c>
      <c r="I4" s="87">
        <v>0.903448275862069</v>
      </c>
      <c r="J4" s="40"/>
      <c r="K4" s="151">
        <v>1948</v>
      </c>
      <c r="L4" s="100">
        <v>6</v>
      </c>
      <c r="M4" s="83">
        <v>-2.2</v>
      </c>
      <c r="N4" s="89">
        <v>-0.366666666666667</v>
      </c>
      <c r="O4" s="152"/>
      <c r="P4" s="135"/>
      <c r="Q4" s="97"/>
      <c r="R4" s="153"/>
      <c r="S4" s="135"/>
      <c r="T4" s="97"/>
      <c r="U4" s="153"/>
      <c r="V4" s="135"/>
      <c r="W4" s="97"/>
    </row>
    <row r="5" ht="21.95" customHeight="1">
      <c r="A5" s="150">
        <v>1949</v>
      </c>
      <c r="B5" s="100">
        <v>43</v>
      </c>
      <c r="C5" s="83">
        <v>84.3</v>
      </c>
      <c r="D5" s="87">
        <v>1.96046511627907</v>
      </c>
      <c r="E5" s="40"/>
      <c r="F5" s="151">
        <v>1949</v>
      </c>
      <c r="G5" s="100">
        <v>20</v>
      </c>
      <c r="H5" s="83">
        <v>19.4</v>
      </c>
      <c r="I5" s="87">
        <v>0.97</v>
      </c>
      <c r="J5" s="40"/>
      <c r="K5" s="151">
        <v>1949</v>
      </c>
      <c r="L5" s="100">
        <v>5</v>
      </c>
      <c r="M5" s="83">
        <v>-2.2</v>
      </c>
      <c r="N5" s="89">
        <v>-0.44</v>
      </c>
      <c r="O5" s="152"/>
      <c r="P5" s="135"/>
      <c r="Q5" s="97"/>
      <c r="R5" s="153"/>
      <c r="S5" s="135"/>
      <c r="T5" s="97"/>
      <c r="U5" s="153"/>
      <c r="V5" s="135"/>
      <c r="W5" s="97"/>
    </row>
    <row r="6" ht="21.95" customHeight="1">
      <c r="A6" s="150">
        <v>1950</v>
      </c>
      <c r="B6" s="100">
        <v>58</v>
      </c>
      <c r="C6" s="83">
        <v>79</v>
      </c>
      <c r="D6" s="87">
        <v>1.36206896551724</v>
      </c>
      <c r="E6" s="40"/>
      <c r="F6" s="151">
        <v>1950</v>
      </c>
      <c r="G6" s="100">
        <v>36</v>
      </c>
      <c r="H6" s="83">
        <v>16</v>
      </c>
      <c r="I6" s="87">
        <v>0.444444444444444</v>
      </c>
      <c r="J6" s="40"/>
      <c r="K6" s="151">
        <v>1950</v>
      </c>
      <c r="L6" s="100">
        <v>14</v>
      </c>
      <c r="M6" s="83">
        <v>-12.8</v>
      </c>
      <c r="N6" s="89">
        <v>-0.914285714285714</v>
      </c>
      <c r="O6" s="152"/>
      <c r="P6" s="135"/>
      <c r="Q6" s="97"/>
      <c r="R6" s="153"/>
      <c r="S6" s="135"/>
      <c r="T6" s="97"/>
      <c r="U6" s="153"/>
      <c r="V6" s="135"/>
      <c r="W6" s="97"/>
    </row>
    <row r="7" ht="21.95" customHeight="1">
      <c r="A7" s="150">
        <v>1951</v>
      </c>
      <c r="B7" s="100">
        <v>41</v>
      </c>
      <c r="C7" s="83">
        <v>92.2</v>
      </c>
      <c r="D7" s="87">
        <v>2.24878048780488</v>
      </c>
      <c r="E7" s="40"/>
      <c r="F7" s="151">
        <v>1951</v>
      </c>
      <c r="G7" s="100">
        <v>16</v>
      </c>
      <c r="H7" s="83">
        <v>23.4</v>
      </c>
      <c r="I7" s="87">
        <v>1.4625</v>
      </c>
      <c r="J7" s="40"/>
      <c r="K7" s="151">
        <v>1951</v>
      </c>
      <c r="L7" s="100">
        <v>0</v>
      </c>
      <c r="M7" s="83">
        <v>0</v>
      </c>
      <c r="N7" s="89"/>
      <c r="O7" s="152"/>
      <c r="P7" s="135"/>
      <c r="Q7" s="97"/>
      <c r="R7" s="153"/>
      <c r="S7" s="135"/>
      <c r="T7" s="97"/>
      <c r="U7" s="153"/>
      <c r="V7" s="135"/>
      <c r="W7" s="97"/>
    </row>
    <row r="8" ht="21.95" customHeight="1">
      <c r="A8" s="150">
        <v>1952</v>
      </c>
      <c r="B8" s="100">
        <v>59</v>
      </c>
      <c r="C8" s="83">
        <v>102.9</v>
      </c>
      <c r="D8" s="87">
        <v>1.74406779661017</v>
      </c>
      <c r="E8" s="40"/>
      <c r="F8" s="151">
        <v>1952</v>
      </c>
      <c r="G8" s="100">
        <v>36</v>
      </c>
      <c r="H8" s="83">
        <v>36.2</v>
      </c>
      <c r="I8" s="87">
        <v>1.00555555555556</v>
      </c>
      <c r="J8" s="40"/>
      <c r="K8" s="151">
        <v>1952</v>
      </c>
      <c r="L8" s="100">
        <v>6</v>
      </c>
      <c r="M8" s="83">
        <v>-3.5</v>
      </c>
      <c r="N8" s="89">
        <v>-0.583333333333333</v>
      </c>
      <c r="O8" s="152"/>
      <c r="P8" s="135"/>
      <c r="Q8" s="97"/>
      <c r="R8" s="153"/>
      <c r="S8" s="135"/>
      <c r="T8" s="97"/>
      <c r="U8" s="153"/>
      <c r="V8" s="135"/>
      <c r="W8" s="97"/>
    </row>
    <row r="9" ht="21.95" customHeight="1">
      <c r="A9" s="150">
        <v>1953</v>
      </c>
      <c r="B9" s="100">
        <v>41</v>
      </c>
      <c r="C9" s="83">
        <v>87.2</v>
      </c>
      <c r="D9" s="87">
        <v>2.12682926829268</v>
      </c>
      <c r="E9" s="40"/>
      <c r="F9" s="151">
        <v>1953</v>
      </c>
      <c r="G9" s="100">
        <v>19</v>
      </c>
      <c r="H9" s="83">
        <v>24.4</v>
      </c>
      <c r="I9" s="87">
        <v>1.28421052631579</v>
      </c>
      <c r="J9" s="40"/>
      <c r="K9" s="151">
        <v>1953</v>
      </c>
      <c r="L9" s="100">
        <v>1</v>
      </c>
      <c r="M9" s="83">
        <v>-0.2</v>
      </c>
      <c r="N9" s="89">
        <v>-0.2</v>
      </c>
      <c r="O9" s="152"/>
      <c r="P9" s="135"/>
      <c r="Q9" s="97"/>
      <c r="R9" s="153"/>
      <c r="S9" s="135"/>
      <c r="T9" s="97"/>
      <c r="U9" s="153"/>
      <c r="V9" s="135"/>
      <c r="W9" s="97"/>
    </row>
    <row r="10" ht="21.95" customHeight="1">
      <c r="A10" s="150">
        <v>1954</v>
      </c>
      <c r="B10" s="100">
        <v>41</v>
      </c>
      <c r="C10" s="83">
        <v>82.40000000000001</v>
      </c>
      <c r="D10" s="87">
        <v>2.00975609756098</v>
      </c>
      <c r="E10" s="40"/>
      <c r="F10" s="151">
        <v>1954</v>
      </c>
      <c r="G10" s="100">
        <v>20</v>
      </c>
      <c r="H10" s="83">
        <v>20.1</v>
      </c>
      <c r="I10" s="87">
        <v>1.005</v>
      </c>
      <c r="J10" s="40"/>
      <c r="K10" s="151">
        <v>1954</v>
      </c>
      <c r="L10" s="100">
        <v>3</v>
      </c>
      <c r="M10" s="83">
        <v>-2</v>
      </c>
      <c r="N10" s="89">
        <v>-0.666666666666667</v>
      </c>
      <c r="O10" s="152"/>
      <c r="P10" s="135"/>
      <c r="Q10" s="97"/>
      <c r="R10" s="153"/>
      <c r="S10" s="135"/>
      <c r="T10" s="97"/>
      <c r="U10" s="153"/>
      <c r="V10" s="135"/>
      <c r="W10" s="97"/>
    </row>
    <row r="11" ht="21.95" customHeight="1">
      <c r="A11" s="150">
        <v>1955</v>
      </c>
      <c r="B11" s="100">
        <v>22</v>
      </c>
      <c r="C11" s="83">
        <v>46.7</v>
      </c>
      <c r="D11" s="87">
        <v>2.12272727272727</v>
      </c>
      <c r="E11" s="40"/>
      <c r="F11" s="151">
        <v>1955</v>
      </c>
      <c r="G11" s="100">
        <v>10</v>
      </c>
      <c r="H11" s="83">
        <v>15</v>
      </c>
      <c r="I11" s="87">
        <v>1.5</v>
      </c>
      <c r="J11" s="40"/>
      <c r="K11" s="151">
        <v>1955</v>
      </c>
      <c r="L11" s="100">
        <v>0</v>
      </c>
      <c r="M11" s="83">
        <v>0</v>
      </c>
      <c r="N11" s="89"/>
      <c r="O11" s="152"/>
      <c r="P11" s="135"/>
      <c r="Q11" s="97"/>
      <c r="R11" s="153"/>
      <c r="S11" s="135"/>
      <c r="T11" s="97"/>
      <c r="U11" s="153"/>
      <c r="V11" s="135"/>
      <c r="W11" s="97"/>
    </row>
    <row r="12" ht="21.95" customHeight="1">
      <c r="A12" s="150">
        <v>1956</v>
      </c>
      <c r="B12" s="100">
        <v>49</v>
      </c>
      <c r="C12" s="83">
        <v>72</v>
      </c>
      <c r="D12" s="87">
        <v>1.46938775510204</v>
      </c>
      <c r="E12" s="40"/>
      <c r="F12" s="151">
        <v>1956</v>
      </c>
      <c r="G12" s="100">
        <v>29</v>
      </c>
      <c r="H12" s="83">
        <v>13.8</v>
      </c>
      <c r="I12" s="87">
        <v>0.475862068965517</v>
      </c>
      <c r="J12" s="40"/>
      <c r="K12" s="151">
        <v>1956</v>
      </c>
      <c r="L12" s="100">
        <v>9</v>
      </c>
      <c r="M12" s="83">
        <v>-10.5</v>
      </c>
      <c r="N12" s="89">
        <v>-1.16666666666667</v>
      </c>
      <c r="O12" s="152"/>
      <c r="P12" s="135"/>
      <c r="Q12" s="97"/>
      <c r="R12" s="153"/>
      <c r="S12" s="135"/>
      <c r="T12" s="97"/>
      <c r="U12" s="153"/>
      <c r="V12" s="135"/>
      <c r="W12" s="97"/>
    </row>
    <row r="13" ht="21.95" customHeight="1">
      <c r="A13" s="150">
        <v>1957</v>
      </c>
      <c r="B13" s="100">
        <v>48</v>
      </c>
      <c r="C13" s="83">
        <v>73.2</v>
      </c>
      <c r="D13" s="87">
        <v>1.525</v>
      </c>
      <c r="E13" s="40"/>
      <c r="F13" s="151">
        <v>1957</v>
      </c>
      <c r="G13" s="100">
        <v>29</v>
      </c>
      <c r="H13" s="83">
        <v>19.3</v>
      </c>
      <c r="I13" s="87">
        <v>0.66551724137931</v>
      </c>
      <c r="J13" s="40"/>
      <c r="K13" s="151">
        <v>1957</v>
      </c>
      <c r="L13" s="100">
        <v>7</v>
      </c>
      <c r="M13" s="83">
        <v>-2.9</v>
      </c>
      <c r="N13" s="89">
        <v>-0.414285714285714</v>
      </c>
      <c r="O13" s="152"/>
      <c r="P13" s="135"/>
      <c r="Q13" s="97"/>
      <c r="R13" s="153"/>
      <c r="S13" s="135"/>
      <c r="T13" s="97"/>
      <c r="U13" s="153"/>
      <c r="V13" s="135"/>
      <c r="W13" s="97"/>
    </row>
    <row r="14" ht="21.95" customHeight="1">
      <c r="A14" s="150">
        <v>1958</v>
      </c>
      <c r="B14" s="100">
        <v>40</v>
      </c>
      <c r="C14" s="83">
        <v>84.2</v>
      </c>
      <c r="D14" s="87">
        <v>2.105</v>
      </c>
      <c r="E14" s="40"/>
      <c r="F14" s="151">
        <v>1958</v>
      </c>
      <c r="G14" s="100">
        <v>16</v>
      </c>
      <c r="H14" s="83">
        <v>17.1</v>
      </c>
      <c r="I14" s="87">
        <v>1.06875</v>
      </c>
      <c r="J14" s="40"/>
      <c r="K14" s="151">
        <v>1958</v>
      </c>
      <c r="L14" s="100">
        <v>4</v>
      </c>
      <c r="M14" s="83">
        <v>-2.9</v>
      </c>
      <c r="N14" s="89">
        <v>-0.725</v>
      </c>
      <c r="O14" s="152"/>
      <c r="P14" s="135"/>
      <c r="Q14" s="97"/>
      <c r="R14" s="153"/>
      <c r="S14" s="135"/>
      <c r="T14" s="97"/>
      <c r="U14" s="153"/>
      <c r="V14" s="135"/>
      <c r="W14" s="97"/>
    </row>
    <row r="15" ht="21.95" customHeight="1">
      <c r="A15" s="150">
        <v>1959</v>
      </c>
      <c r="B15" s="100">
        <v>40</v>
      </c>
      <c r="C15" s="83">
        <v>73.5</v>
      </c>
      <c r="D15" s="87">
        <v>1.8375</v>
      </c>
      <c r="E15" s="40"/>
      <c r="F15" s="151">
        <v>1959</v>
      </c>
      <c r="G15" s="100">
        <v>22</v>
      </c>
      <c r="H15" s="83">
        <v>22.2</v>
      </c>
      <c r="I15" s="87">
        <v>1.00909090909091</v>
      </c>
      <c r="J15" s="40"/>
      <c r="K15" s="151">
        <v>1959</v>
      </c>
      <c r="L15" s="100">
        <v>3</v>
      </c>
      <c r="M15" s="83">
        <v>-0.5</v>
      </c>
      <c r="N15" s="89">
        <v>-0.166666666666667</v>
      </c>
      <c r="O15" s="152"/>
      <c r="P15" s="135"/>
      <c r="Q15" s="97"/>
      <c r="R15" s="153"/>
      <c r="S15" s="135"/>
      <c r="T15" s="97"/>
      <c r="U15" s="153"/>
      <c r="V15" s="135"/>
      <c r="W15" s="97"/>
    </row>
    <row r="16" ht="21.95" customHeight="1">
      <c r="A16" s="150">
        <v>1960</v>
      </c>
      <c r="B16" s="100">
        <v>66</v>
      </c>
      <c r="C16" s="83">
        <v>101.1</v>
      </c>
      <c r="D16" s="87">
        <v>1.53181818181818</v>
      </c>
      <c r="E16" s="40"/>
      <c r="F16" s="151">
        <v>1960</v>
      </c>
      <c r="G16" s="100">
        <v>40</v>
      </c>
      <c r="H16" s="83">
        <v>29.5</v>
      </c>
      <c r="I16" s="87">
        <v>0.7375</v>
      </c>
      <c r="J16" s="40"/>
      <c r="K16" s="151">
        <v>1960</v>
      </c>
      <c r="L16" s="100">
        <v>12</v>
      </c>
      <c r="M16" s="83">
        <v>-5</v>
      </c>
      <c r="N16" s="89">
        <v>-0.416666666666667</v>
      </c>
      <c r="O16" s="152"/>
      <c r="P16" s="135"/>
      <c r="Q16" s="97"/>
      <c r="R16" s="153"/>
      <c r="S16" s="135"/>
      <c r="T16" s="97"/>
      <c r="U16" s="153"/>
      <c r="V16" s="135"/>
      <c r="W16" s="97"/>
    </row>
    <row r="17" ht="21.95" customHeight="1">
      <c r="A17" s="150">
        <v>1961</v>
      </c>
      <c r="B17" s="100">
        <v>45</v>
      </c>
      <c r="C17" s="83">
        <v>56.3</v>
      </c>
      <c r="D17" s="87">
        <v>1.25111111111111</v>
      </c>
      <c r="E17" s="40"/>
      <c r="F17" s="151">
        <v>1961</v>
      </c>
      <c r="G17" s="100">
        <v>28</v>
      </c>
      <c r="H17" s="83">
        <v>5.1</v>
      </c>
      <c r="I17" s="87">
        <v>0.182142857142857</v>
      </c>
      <c r="J17" s="40"/>
      <c r="K17" s="151">
        <v>1961</v>
      </c>
      <c r="L17" s="100">
        <v>10</v>
      </c>
      <c r="M17" s="83">
        <v>-15.7</v>
      </c>
      <c r="N17" s="89">
        <v>-1.57</v>
      </c>
      <c r="O17" s="152"/>
      <c r="P17" s="135"/>
      <c r="Q17" s="97"/>
      <c r="R17" s="153"/>
      <c r="S17" s="135"/>
      <c r="T17" s="97"/>
      <c r="U17" s="153"/>
      <c r="V17" s="135"/>
      <c r="W17" s="97"/>
    </row>
    <row r="18" ht="21.95" customHeight="1">
      <c r="A18" s="150">
        <v>1962</v>
      </c>
      <c r="B18" s="100">
        <v>28</v>
      </c>
      <c r="C18" s="83">
        <v>56.5</v>
      </c>
      <c r="D18" s="87">
        <v>2.01785714285714</v>
      </c>
      <c r="E18" s="40"/>
      <c r="F18" s="151">
        <v>1962</v>
      </c>
      <c r="G18" s="100">
        <v>11</v>
      </c>
      <c r="H18" s="83">
        <v>8</v>
      </c>
      <c r="I18" s="87">
        <v>0.727272727272727</v>
      </c>
      <c r="J18" s="40"/>
      <c r="K18" s="151">
        <v>1962</v>
      </c>
      <c r="L18" s="100">
        <v>3</v>
      </c>
      <c r="M18" s="83">
        <v>-2</v>
      </c>
      <c r="N18" s="89">
        <v>-0.666666666666667</v>
      </c>
      <c r="O18" s="152"/>
      <c r="P18" s="135"/>
      <c r="Q18" s="97"/>
      <c r="R18" s="153"/>
      <c r="S18" s="135"/>
      <c r="T18" s="97"/>
      <c r="U18" s="153"/>
      <c r="V18" s="135"/>
      <c r="W18" s="97"/>
    </row>
    <row r="19" ht="21.95" customHeight="1">
      <c r="A19" s="150">
        <v>1963</v>
      </c>
      <c r="B19" s="100">
        <v>37</v>
      </c>
      <c r="C19" s="83">
        <v>69.2</v>
      </c>
      <c r="D19" s="87">
        <v>1.87027027027027</v>
      </c>
      <c r="E19" s="40"/>
      <c r="F19" s="151">
        <v>1963</v>
      </c>
      <c r="G19" s="100">
        <v>20</v>
      </c>
      <c r="H19" s="83">
        <v>20.6</v>
      </c>
      <c r="I19" s="87">
        <v>1.03</v>
      </c>
      <c r="J19" s="40"/>
      <c r="K19" s="151">
        <v>1963</v>
      </c>
      <c r="L19" s="100">
        <v>4</v>
      </c>
      <c r="M19" s="83">
        <v>-3.9</v>
      </c>
      <c r="N19" s="89">
        <v>-0.975</v>
      </c>
      <c r="O19" s="152"/>
      <c r="P19" s="135"/>
      <c r="Q19" s="97"/>
      <c r="R19" s="153"/>
      <c r="S19" s="135"/>
      <c r="T19" s="97"/>
      <c r="U19" s="153"/>
      <c r="V19" s="135"/>
      <c r="W19" s="97"/>
    </row>
    <row r="20" ht="21.95" customHeight="1">
      <c r="A20" s="150">
        <v>1964</v>
      </c>
      <c r="B20" s="100">
        <v>32</v>
      </c>
      <c r="C20" s="83">
        <v>63.2</v>
      </c>
      <c r="D20" s="87">
        <v>1.975</v>
      </c>
      <c r="E20" s="40"/>
      <c r="F20" s="151">
        <v>1964</v>
      </c>
      <c r="G20" s="100">
        <v>16</v>
      </c>
      <c r="H20" s="83">
        <v>15.9</v>
      </c>
      <c r="I20" s="87">
        <v>0.99375</v>
      </c>
      <c r="J20" s="40"/>
      <c r="K20" s="151">
        <v>1964</v>
      </c>
      <c r="L20" s="100">
        <v>4</v>
      </c>
      <c r="M20" s="83">
        <v>-2.6</v>
      </c>
      <c r="N20" s="89">
        <v>-0.65</v>
      </c>
      <c r="O20" s="152"/>
      <c r="P20" s="135"/>
      <c r="Q20" s="97"/>
      <c r="R20" s="153"/>
      <c r="S20" s="135"/>
      <c r="T20" s="97"/>
      <c r="U20" s="153"/>
      <c r="V20" s="135"/>
      <c r="W20" s="97"/>
    </row>
    <row r="21" ht="21.95" customHeight="1">
      <c r="A21" s="150">
        <v>1965</v>
      </c>
      <c r="B21" s="100">
        <v>29</v>
      </c>
      <c r="C21" s="83">
        <v>58.6</v>
      </c>
      <c r="D21" s="87">
        <v>2.02068965517241</v>
      </c>
      <c r="E21" s="40"/>
      <c r="F21" s="151">
        <v>1965</v>
      </c>
      <c r="G21" s="100">
        <v>17</v>
      </c>
      <c r="H21" s="83">
        <v>21.9</v>
      </c>
      <c r="I21" s="87">
        <v>1.28823529411765</v>
      </c>
      <c r="J21" s="40"/>
      <c r="K21" s="151">
        <v>1965</v>
      </c>
      <c r="L21" s="100">
        <v>2</v>
      </c>
      <c r="M21" s="83">
        <v>-0.2</v>
      </c>
      <c r="N21" s="89">
        <v>-0.1</v>
      </c>
      <c r="O21" s="152"/>
      <c r="P21" s="135"/>
      <c r="Q21" s="97"/>
      <c r="R21" s="153"/>
      <c r="S21" s="135"/>
      <c r="T21" s="97"/>
      <c r="U21" s="153"/>
      <c r="V21" s="135"/>
      <c r="W21" s="97"/>
    </row>
    <row r="22" ht="21.95" customHeight="1">
      <c r="A22" s="150">
        <v>1966</v>
      </c>
      <c r="B22" s="100">
        <v>32</v>
      </c>
      <c r="C22" s="83">
        <v>51.9</v>
      </c>
      <c r="D22" s="87">
        <v>1.621875</v>
      </c>
      <c r="E22" s="40"/>
      <c r="F22" s="151">
        <v>1966</v>
      </c>
      <c r="G22" s="100">
        <v>18</v>
      </c>
      <c r="H22" s="83">
        <v>15.9</v>
      </c>
      <c r="I22" s="87">
        <v>0.883333333333333</v>
      </c>
      <c r="J22" s="40"/>
      <c r="K22" s="151">
        <v>1966</v>
      </c>
      <c r="L22" s="100">
        <v>5</v>
      </c>
      <c r="M22" s="83">
        <v>-2.6</v>
      </c>
      <c r="N22" s="89">
        <v>-0.52</v>
      </c>
      <c r="O22" s="152"/>
      <c r="P22" s="135"/>
      <c r="Q22" s="97"/>
      <c r="R22" s="153"/>
      <c r="S22" s="135"/>
      <c r="T22" s="97"/>
      <c r="U22" s="153"/>
      <c r="V22" s="135"/>
      <c r="W22" s="97"/>
    </row>
    <row r="23" ht="21.95" customHeight="1">
      <c r="A23" s="150">
        <v>1967</v>
      </c>
      <c r="B23" s="100">
        <v>67</v>
      </c>
      <c r="C23" s="83">
        <v>83.5</v>
      </c>
      <c r="D23" s="87">
        <v>1.24626865671642</v>
      </c>
      <c r="E23" s="40"/>
      <c r="F23" s="151">
        <v>1967</v>
      </c>
      <c r="G23" s="100">
        <v>48</v>
      </c>
      <c r="H23" s="83">
        <v>29.4</v>
      </c>
      <c r="I23" s="87">
        <v>0.6125</v>
      </c>
      <c r="J23" s="40"/>
      <c r="K23" s="151">
        <v>1967</v>
      </c>
      <c r="L23" s="100">
        <v>11</v>
      </c>
      <c r="M23" s="83">
        <v>-13.1</v>
      </c>
      <c r="N23" s="89">
        <v>-1.19090909090909</v>
      </c>
      <c r="O23" s="152"/>
      <c r="P23" s="135"/>
      <c r="Q23" s="97"/>
      <c r="R23" s="153"/>
      <c r="S23" s="135"/>
      <c r="T23" s="97"/>
      <c r="U23" s="153"/>
      <c r="V23" s="135"/>
      <c r="W23" s="97"/>
    </row>
    <row r="24" ht="21.95" customHeight="1">
      <c r="A24" s="150">
        <v>1968</v>
      </c>
      <c r="B24" s="100">
        <v>70</v>
      </c>
      <c r="C24" s="83">
        <v>84.5</v>
      </c>
      <c r="D24" s="87">
        <v>1.20714285714286</v>
      </c>
      <c r="E24" s="40"/>
      <c r="F24" s="151">
        <v>1968</v>
      </c>
      <c r="G24" s="100">
        <v>44</v>
      </c>
      <c r="H24" s="83">
        <v>11.6</v>
      </c>
      <c r="I24" s="87">
        <v>0.263636363636364</v>
      </c>
      <c r="J24" s="40"/>
      <c r="K24" s="151">
        <v>1968</v>
      </c>
      <c r="L24" s="100">
        <v>19</v>
      </c>
      <c r="M24" s="83">
        <v>-16.7</v>
      </c>
      <c r="N24" s="89">
        <v>-0.878947368421053</v>
      </c>
      <c r="O24" s="152"/>
      <c r="P24" s="135"/>
      <c r="Q24" s="97"/>
      <c r="R24" s="153"/>
      <c r="S24" s="135"/>
      <c r="T24" s="97"/>
      <c r="U24" s="153"/>
      <c r="V24" s="135"/>
      <c r="W24" s="97"/>
    </row>
    <row r="25" ht="21.95" customHeight="1">
      <c r="A25" s="150">
        <v>1969</v>
      </c>
      <c r="B25" s="100">
        <v>43</v>
      </c>
      <c r="C25" s="83">
        <v>59.2</v>
      </c>
      <c r="D25" s="87">
        <v>1.37674418604651</v>
      </c>
      <c r="E25" s="40"/>
      <c r="F25" s="151">
        <v>1969</v>
      </c>
      <c r="G25" s="100">
        <v>27</v>
      </c>
      <c r="H25" s="83">
        <v>13.6</v>
      </c>
      <c r="I25" s="87">
        <v>0.503703703703704</v>
      </c>
      <c r="J25" s="40"/>
      <c r="K25" s="151">
        <v>1969</v>
      </c>
      <c r="L25" s="100">
        <v>10</v>
      </c>
      <c r="M25" s="83">
        <v>-9.300000000000001</v>
      </c>
      <c r="N25" s="89">
        <v>-0.93</v>
      </c>
      <c r="O25" s="152"/>
      <c r="P25" s="135"/>
      <c r="Q25" s="97"/>
      <c r="R25" s="153"/>
      <c r="S25" s="135"/>
      <c r="T25" s="97"/>
      <c r="U25" s="153"/>
      <c r="V25" s="135"/>
      <c r="W25" s="97"/>
    </row>
    <row r="26" ht="21.95" customHeight="1">
      <c r="A26" s="150">
        <v>1970</v>
      </c>
      <c r="B26" s="100">
        <v>67</v>
      </c>
      <c r="C26" s="83">
        <v>100.9</v>
      </c>
      <c r="D26" s="87">
        <v>1.50597014925373</v>
      </c>
      <c r="E26" s="40"/>
      <c r="F26" s="151">
        <v>1970</v>
      </c>
      <c r="G26" s="100">
        <v>37</v>
      </c>
      <c r="H26" s="83">
        <v>13.4</v>
      </c>
      <c r="I26" s="87">
        <v>0.362162162162162</v>
      </c>
      <c r="J26" s="40"/>
      <c r="K26" s="151">
        <v>1970</v>
      </c>
      <c r="L26" s="100">
        <v>16</v>
      </c>
      <c r="M26" s="83">
        <v>-15.1</v>
      </c>
      <c r="N26" s="89">
        <v>-0.94375</v>
      </c>
      <c r="O26" s="152"/>
      <c r="P26" s="135"/>
      <c r="Q26" s="97"/>
      <c r="R26" s="153"/>
      <c r="S26" s="135"/>
      <c r="T26" s="97"/>
      <c r="U26" s="153"/>
      <c r="V26" s="135"/>
      <c r="W26" s="97"/>
    </row>
    <row r="27" ht="21.95" customHeight="1">
      <c r="A27" s="150">
        <v>1971</v>
      </c>
      <c r="B27" s="100">
        <v>52</v>
      </c>
      <c r="C27" s="83">
        <v>91.7</v>
      </c>
      <c r="D27" s="87">
        <v>1.76346153846154</v>
      </c>
      <c r="E27" s="40"/>
      <c r="F27" s="151">
        <v>1971</v>
      </c>
      <c r="G27" s="100">
        <v>30</v>
      </c>
      <c r="H27" s="83">
        <v>26.9</v>
      </c>
      <c r="I27" s="87">
        <v>0.8966666666666669</v>
      </c>
      <c r="J27" s="40"/>
      <c r="K27" s="151">
        <v>1971</v>
      </c>
      <c r="L27" s="100">
        <v>9</v>
      </c>
      <c r="M27" s="83">
        <v>-4.3</v>
      </c>
      <c r="N27" s="89">
        <v>-0.477777777777778</v>
      </c>
      <c r="O27" s="152"/>
      <c r="P27" s="135"/>
      <c r="Q27" s="97"/>
      <c r="R27" s="153"/>
      <c r="S27" s="135"/>
      <c r="T27" s="97"/>
      <c r="U27" s="153"/>
      <c r="V27" s="135"/>
      <c r="W27" s="97"/>
    </row>
    <row r="28" ht="21.95" customHeight="1">
      <c r="A28" s="150">
        <v>1972</v>
      </c>
      <c r="B28" s="100">
        <v>39</v>
      </c>
      <c r="C28" s="83">
        <v>79.7</v>
      </c>
      <c r="D28" s="87">
        <v>2.04358974358974</v>
      </c>
      <c r="E28" s="40"/>
      <c r="F28" s="151">
        <v>1972</v>
      </c>
      <c r="G28" s="100">
        <v>18</v>
      </c>
      <c r="H28" s="83">
        <v>19.7</v>
      </c>
      <c r="I28" s="87">
        <v>1.09444444444444</v>
      </c>
      <c r="J28" s="40"/>
      <c r="K28" s="151">
        <v>1972</v>
      </c>
      <c r="L28" s="100">
        <v>2</v>
      </c>
      <c r="M28" s="83">
        <v>-0.1</v>
      </c>
      <c r="N28" s="89">
        <v>-0.05</v>
      </c>
      <c r="O28" s="152"/>
      <c r="P28" s="135"/>
      <c r="Q28" s="97"/>
      <c r="R28" s="153"/>
      <c r="S28" s="135"/>
      <c r="T28" s="97"/>
      <c r="U28" s="153"/>
      <c r="V28" s="135"/>
      <c r="W28" s="97"/>
    </row>
    <row r="29" ht="21.95" customHeight="1">
      <c r="A29" s="150">
        <v>1973</v>
      </c>
      <c r="B29" s="100">
        <v>42</v>
      </c>
      <c r="C29" s="83">
        <v>83.5</v>
      </c>
      <c r="D29" s="87">
        <v>1.98809523809524</v>
      </c>
      <c r="E29" s="40"/>
      <c r="F29" s="151">
        <v>1973</v>
      </c>
      <c r="G29" s="100">
        <v>18</v>
      </c>
      <c r="H29" s="83">
        <v>14.8</v>
      </c>
      <c r="I29" s="87">
        <v>0.822222222222222</v>
      </c>
      <c r="J29" s="40"/>
      <c r="K29" s="151">
        <v>1973</v>
      </c>
      <c r="L29" s="100">
        <v>5</v>
      </c>
      <c r="M29" s="83">
        <v>-0.8</v>
      </c>
      <c r="N29" s="89">
        <v>-0.16</v>
      </c>
      <c r="O29" s="152"/>
      <c r="P29" s="135"/>
      <c r="Q29" s="97"/>
      <c r="R29" s="153"/>
      <c r="S29" s="135"/>
      <c r="T29" s="97"/>
      <c r="U29" s="153"/>
      <c r="V29" s="135"/>
      <c r="W29" s="97"/>
    </row>
    <row r="30" ht="21.95" customHeight="1">
      <c r="A30" s="150">
        <v>1974</v>
      </c>
      <c r="B30" s="100">
        <v>48</v>
      </c>
      <c r="C30" s="83">
        <v>97.59999999999999</v>
      </c>
      <c r="D30" s="87">
        <v>2.03333333333333</v>
      </c>
      <c r="E30" s="40"/>
      <c r="F30" s="151">
        <v>1974</v>
      </c>
      <c r="G30" s="100">
        <v>19</v>
      </c>
      <c r="H30" s="83">
        <v>14.8</v>
      </c>
      <c r="I30" s="87">
        <v>0.7789473684210531</v>
      </c>
      <c r="J30" s="40"/>
      <c r="K30" s="151">
        <v>1974</v>
      </c>
      <c r="L30" s="100">
        <v>5</v>
      </c>
      <c r="M30" s="83">
        <v>-5.3</v>
      </c>
      <c r="N30" s="89">
        <v>-1.06</v>
      </c>
      <c r="O30" s="152"/>
      <c r="P30" s="135"/>
      <c r="Q30" s="97"/>
      <c r="R30" s="153"/>
      <c r="S30" s="135"/>
      <c r="T30" s="97"/>
      <c r="U30" s="153"/>
      <c r="V30" s="135"/>
      <c r="W30" s="97"/>
    </row>
    <row r="31" ht="21.95" customHeight="1">
      <c r="A31" s="150">
        <v>1975</v>
      </c>
      <c r="B31" s="100">
        <v>40</v>
      </c>
      <c r="C31" s="83">
        <v>77.7</v>
      </c>
      <c r="D31" s="87">
        <v>1.9425</v>
      </c>
      <c r="E31" s="40"/>
      <c r="F31" s="151">
        <v>1975</v>
      </c>
      <c r="G31" s="100">
        <v>19</v>
      </c>
      <c r="H31" s="83">
        <v>19.5</v>
      </c>
      <c r="I31" s="87">
        <v>1.02631578947368</v>
      </c>
      <c r="J31" s="40"/>
      <c r="K31" s="151">
        <v>1975</v>
      </c>
      <c r="L31" s="100">
        <v>2</v>
      </c>
      <c r="M31" s="83">
        <v>-2.6</v>
      </c>
      <c r="N31" s="89">
        <v>-1.3</v>
      </c>
      <c r="O31" s="152"/>
      <c r="P31" s="135"/>
      <c r="Q31" s="97"/>
      <c r="R31" s="153"/>
      <c r="S31" s="135"/>
      <c r="T31" s="97"/>
      <c r="U31" s="153"/>
      <c r="V31" s="135"/>
      <c r="W31" s="97"/>
    </row>
    <row r="32" ht="21.95" customHeight="1">
      <c r="A32" s="150">
        <v>1976</v>
      </c>
      <c r="B32" s="100">
        <v>46</v>
      </c>
      <c r="C32" s="83">
        <v>61.7</v>
      </c>
      <c r="D32" s="87">
        <v>1.34130434782609</v>
      </c>
      <c r="E32" s="40"/>
      <c r="F32" s="151">
        <v>1976</v>
      </c>
      <c r="G32" s="100">
        <v>27</v>
      </c>
      <c r="H32" s="83">
        <v>6.7</v>
      </c>
      <c r="I32" s="87">
        <v>0.248148148148148</v>
      </c>
      <c r="J32" s="40"/>
      <c r="K32" s="151">
        <v>1976</v>
      </c>
      <c r="L32" s="100">
        <v>11</v>
      </c>
      <c r="M32" s="83">
        <v>-16.2</v>
      </c>
      <c r="N32" s="89">
        <v>-1.47272727272727</v>
      </c>
      <c r="O32" t="s" s="131">
        <v>110</v>
      </c>
      <c r="P32" s="135">
        <f>AVERAGE(B32:B51)</f>
        <v>32.85</v>
      </c>
      <c r="Q32" s="97">
        <f>AVERAGE(D32:D51)</f>
        <v>2.02839880581893</v>
      </c>
      <c r="R32" t="s" s="134">
        <v>110</v>
      </c>
      <c r="S32" s="135">
        <f>AVERAGE(G32:G51)</f>
        <v>15.75</v>
      </c>
      <c r="T32" s="97">
        <f>AVERAGE(I32:I51)</f>
        <v>1.16953154157032</v>
      </c>
      <c r="U32" t="s" s="134">
        <v>110</v>
      </c>
      <c r="V32" s="135">
        <f>AVERAGE(L32:L51)</f>
        <v>2.25</v>
      </c>
      <c r="W32" s="97">
        <f>AVERAGE(N32:N51)</f>
        <v>-0.6037067099567101</v>
      </c>
    </row>
    <row r="33" ht="21.95" customHeight="1">
      <c r="A33" s="150">
        <v>1977</v>
      </c>
      <c r="B33" s="100">
        <v>36</v>
      </c>
      <c r="C33" s="83">
        <v>78</v>
      </c>
      <c r="D33" s="87">
        <v>2.16666666666667</v>
      </c>
      <c r="E33" s="40"/>
      <c r="F33" s="151">
        <v>1977</v>
      </c>
      <c r="G33" s="100">
        <v>17</v>
      </c>
      <c r="H33" s="83">
        <v>20.3</v>
      </c>
      <c r="I33" s="87">
        <v>1.19411764705882</v>
      </c>
      <c r="J33" s="40"/>
      <c r="K33" s="151">
        <v>1977</v>
      </c>
      <c r="L33" s="100">
        <v>2</v>
      </c>
      <c r="M33" s="83">
        <v>-0.4</v>
      </c>
      <c r="N33" s="89">
        <v>-0.2</v>
      </c>
      <c r="O33" t="s" s="131">
        <v>111</v>
      </c>
      <c r="P33" s="135">
        <f>AVERAGE(B33:B51)</f>
        <v>32.1578947368421</v>
      </c>
      <c r="Q33" s="97">
        <f>AVERAGE(D33:D51)</f>
        <v>2.06456167202908</v>
      </c>
      <c r="R33" t="s" s="134">
        <v>111</v>
      </c>
      <c r="S33" s="135">
        <f>AVERAGE(G33:G51)</f>
        <v>15.1578947368421</v>
      </c>
      <c r="T33" s="97">
        <f>AVERAGE(I33:I51)</f>
        <v>1.21802540438202</v>
      </c>
      <c r="U33" t="s" s="134">
        <v>111</v>
      </c>
      <c r="V33" s="135">
        <f>AVERAGE(L33:L51)</f>
        <v>1.78947368421053</v>
      </c>
      <c r="W33" s="97">
        <f>AVERAGE(N33:N51)</f>
        <v>-0.536858974358974</v>
      </c>
    </row>
    <row r="34" ht="21.95" customHeight="1">
      <c r="A34" s="150">
        <v>1978</v>
      </c>
      <c r="B34" s="100">
        <v>24</v>
      </c>
      <c r="C34" s="83">
        <v>54.1</v>
      </c>
      <c r="D34" s="87">
        <v>2.25416666666667</v>
      </c>
      <c r="E34" s="40"/>
      <c r="F34" s="151">
        <v>1978</v>
      </c>
      <c r="G34" s="100">
        <v>8</v>
      </c>
      <c r="H34" s="83">
        <v>10.9</v>
      </c>
      <c r="I34" s="87">
        <v>1.3625</v>
      </c>
      <c r="J34" s="40"/>
      <c r="K34" s="151">
        <v>1978</v>
      </c>
      <c r="L34" s="100">
        <v>0</v>
      </c>
      <c r="M34" s="83">
        <v>0</v>
      </c>
      <c r="N34" s="89"/>
      <c r="O34" t="s" s="131">
        <v>112</v>
      </c>
      <c r="P34" s="135">
        <f>AVERAGE(B34:B51)</f>
        <v>31.9444444444444</v>
      </c>
      <c r="Q34" s="97">
        <f>AVERAGE(D34:D51)</f>
        <v>2.05888917232699</v>
      </c>
      <c r="R34" t="s" s="134">
        <v>112</v>
      </c>
      <c r="S34" s="135">
        <f>AVERAGE(G34:G51)</f>
        <v>15.0555555555556</v>
      </c>
      <c r="T34" s="97">
        <f>AVERAGE(I34:I51)</f>
        <v>1.2193536131222</v>
      </c>
      <c r="U34" t="s" s="134">
        <v>112</v>
      </c>
      <c r="V34" s="135">
        <f>AVERAGE(L34:L51)</f>
        <v>1.77777777777778</v>
      </c>
      <c r="W34" s="97">
        <f>AVERAGE(N34:N51)</f>
        <v>-0.564930555555556</v>
      </c>
    </row>
    <row r="35" ht="21.95" customHeight="1">
      <c r="A35" s="150">
        <v>1979</v>
      </c>
      <c r="B35" s="100">
        <v>45</v>
      </c>
      <c r="C35" s="83">
        <v>103.3</v>
      </c>
      <c r="D35" s="87">
        <v>2.29555555555556</v>
      </c>
      <c r="E35" s="40"/>
      <c r="F35" s="151">
        <v>1979</v>
      </c>
      <c r="G35" s="100">
        <v>15</v>
      </c>
      <c r="H35" s="83">
        <v>20.7</v>
      </c>
      <c r="I35" s="87">
        <v>1.38</v>
      </c>
      <c r="J35" s="40"/>
      <c r="K35" s="151">
        <v>1979</v>
      </c>
      <c r="L35" s="100">
        <v>0</v>
      </c>
      <c r="M35" s="83">
        <v>0</v>
      </c>
      <c r="N35" s="89"/>
      <c r="O35" t="s" s="131">
        <v>113</v>
      </c>
      <c r="P35" s="135">
        <f>AVERAGE(B35:B51)</f>
        <v>32.4117647058824</v>
      </c>
      <c r="Q35" s="97">
        <f>AVERAGE(D35:D51)</f>
        <v>2.04740226089524</v>
      </c>
      <c r="R35" t="s" s="134">
        <v>113</v>
      </c>
      <c r="S35" s="135">
        <f>AVERAGE(G35:G51)</f>
        <v>15.4705882352941</v>
      </c>
      <c r="T35" s="97">
        <f>AVERAGE(I35:I51)</f>
        <v>1.2109332374235</v>
      </c>
      <c r="U35" t="s" s="134">
        <v>113</v>
      </c>
      <c r="V35" s="135">
        <f>AVERAGE(L35:L51)</f>
        <v>1.88235294117647</v>
      </c>
      <c r="W35" s="97">
        <f>AVERAGE(N35:N51)</f>
        <v>-0.564930555555556</v>
      </c>
    </row>
    <row r="36" ht="21.95" customHeight="1">
      <c r="A36" s="150">
        <v>1980</v>
      </c>
      <c r="B36" s="100">
        <v>19</v>
      </c>
      <c r="C36" s="83">
        <v>44.6</v>
      </c>
      <c r="D36" s="87">
        <v>2.34736842105263</v>
      </c>
      <c r="E36" s="40"/>
      <c r="F36" s="151">
        <v>1980</v>
      </c>
      <c r="G36" s="100">
        <v>8</v>
      </c>
      <c r="H36" s="83">
        <v>14</v>
      </c>
      <c r="I36" s="87">
        <v>1.75</v>
      </c>
      <c r="J36" s="40"/>
      <c r="K36" s="151">
        <v>1980</v>
      </c>
      <c r="L36" s="100">
        <v>0</v>
      </c>
      <c r="M36" s="83">
        <v>0</v>
      </c>
      <c r="N36" s="89"/>
      <c r="O36" t="s" s="131">
        <v>114</v>
      </c>
      <c r="P36" s="135">
        <f>AVERAGE(B36:B51)</f>
        <v>31.625</v>
      </c>
      <c r="Q36" s="97">
        <f>AVERAGE(D36:D51)</f>
        <v>2.03189267997897</v>
      </c>
      <c r="R36" t="s" s="134">
        <v>114</v>
      </c>
      <c r="S36" s="135">
        <f>AVERAGE(G36:G51)</f>
        <v>15.5</v>
      </c>
      <c r="T36" s="97">
        <f>AVERAGE(I36:I51)</f>
        <v>1.20036656476247</v>
      </c>
      <c r="U36" t="s" s="134">
        <v>114</v>
      </c>
      <c r="V36" s="135">
        <f>AVERAGE(L36:L51)</f>
        <v>2</v>
      </c>
      <c r="W36" s="97">
        <f>AVERAGE(N36:N51)</f>
        <v>-0.564930555555556</v>
      </c>
    </row>
    <row r="37" ht="21.95" customHeight="1">
      <c r="A37" s="150">
        <v>1981</v>
      </c>
      <c r="B37" s="100">
        <v>43</v>
      </c>
      <c r="C37" s="83">
        <v>94.3</v>
      </c>
      <c r="D37" s="87">
        <v>2.19302325581395</v>
      </c>
      <c r="E37" s="40"/>
      <c r="F37" s="151">
        <v>1981</v>
      </c>
      <c r="G37" s="100">
        <v>14</v>
      </c>
      <c r="H37" s="83">
        <v>13.5</v>
      </c>
      <c r="I37" s="87">
        <v>0.964285714285714</v>
      </c>
      <c r="J37" s="40"/>
      <c r="K37" s="151">
        <v>1981</v>
      </c>
      <c r="L37" s="100">
        <v>4</v>
      </c>
      <c r="M37" s="83">
        <v>-1.7</v>
      </c>
      <c r="N37" s="89">
        <v>-0.425</v>
      </c>
      <c r="O37" t="s" s="131">
        <v>115</v>
      </c>
      <c r="P37" s="135">
        <f>AVERAGE(B37:B51)</f>
        <v>32.4666666666667</v>
      </c>
      <c r="Q37" s="97">
        <f>AVERAGE(D37:D51)</f>
        <v>2.0108609639074</v>
      </c>
      <c r="R37" t="s" s="134">
        <v>115</v>
      </c>
      <c r="S37" s="135">
        <f>AVERAGE(G37:G51)</f>
        <v>16</v>
      </c>
      <c r="T37" s="97">
        <f>AVERAGE(I37:I51)</f>
        <v>1.16372433574663</v>
      </c>
      <c r="U37" t="s" s="134">
        <v>115</v>
      </c>
      <c r="V37" s="135">
        <f>AVERAGE(L37:L51)</f>
        <v>2.13333333333333</v>
      </c>
      <c r="W37" s="97">
        <f>AVERAGE(N37:N51)</f>
        <v>-0.564930555555556</v>
      </c>
    </row>
    <row r="38" ht="21.95" customHeight="1">
      <c r="A38" s="150">
        <v>1982</v>
      </c>
      <c r="B38" s="100">
        <v>46</v>
      </c>
      <c r="C38" s="83">
        <v>71.2</v>
      </c>
      <c r="D38" s="87">
        <v>1.54782608695652</v>
      </c>
      <c r="E38" s="40"/>
      <c r="F38" s="151">
        <v>1982</v>
      </c>
      <c r="G38" s="100">
        <v>29</v>
      </c>
      <c r="H38" s="83">
        <v>25.4</v>
      </c>
      <c r="I38" s="87">
        <v>0.875862068965517</v>
      </c>
      <c r="J38" s="40"/>
      <c r="K38" s="151">
        <v>1982</v>
      </c>
      <c r="L38" s="100">
        <v>8</v>
      </c>
      <c r="M38" s="83">
        <v>-1.1</v>
      </c>
      <c r="N38" s="89">
        <v>-0.1375</v>
      </c>
      <c r="O38" t="s" s="131">
        <v>116</v>
      </c>
      <c r="P38" s="135">
        <f>AVERAGE(B38:B51)</f>
        <v>31.7142857142857</v>
      </c>
      <c r="Q38" s="97">
        <f>AVERAGE(D38:D51)</f>
        <v>1.99784937162836</v>
      </c>
      <c r="R38" t="s" s="134">
        <v>116</v>
      </c>
      <c r="S38" s="135">
        <f>AVERAGE(G38:G51)</f>
        <v>16.1428571428571</v>
      </c>
      <c r="T38" s="97">
        <f>AVERAGE(I38:I51)</f>
        <v>1.17796995156527</v>
      </c>
      <c r="U38" t="s" s="134">
        <v>116</v>
      </c>
      <c r="V38" s="135">
        <f>AVERAGE(L38:L51)</f>
        <v>2</v>
      </c>
      <c r="W38" s="97">
        <f>AVERAGE(N38:N51)</f>
        <v>-0.577651515151515</v>
      </c>
    </row>
    <row r="39" ht="21.95" customHeight="1">
      <c r="A39" s="150">
        <v>1983</v>
      </c>
      <c r="B39" s="100">
        <v>28</v>
      </c>
      <c r="C39" s="83">
        <v>37</v>
      </c>
      <c r="D39" s="87">
        <v>1.32142857142857</v>
      </c>
      <c r="E39" s="40"/>
      <c r="F39" s="151">
        <v>1983</v>
      </c>
      <c r="G39" s="100">
        <v>17</v>
      </c>
      <c r="H39" s="83">
        <v>4.9</v>
      </c>
      <c r="I39" s="87">
        <v>0.288235294117647</v>
      </c>
      <c r="J39" s="40"/>
      <c r="K39" s="151">
        <v>1983</v>
      </c>
      <c r="L39" s="100">
        <v>4</v>
      </c>
      <c r="M39" s="83">
        <v>-4.6</v>
      </c>
      <c r="N39" s="89">
        <v>-1.15</v>
      </c>
      <c r="O39" t="s" s="131">
        <v>117</v>
      </c>
      <c r="P39" s="135">
        <f>AVERAGE(B39:B51)</f>
        <v>30.6153846153846</v>
      </c>
      <c r="Q39" s="97">
        <f>AVERAGE(D39:D51)</f>
        <v>2.03246654737234</v>
      </c>
      <c r="R39" t="s" s="134">
        <v>117</v>
      </c>
      <c r="S39" s="135">
        <f>AVERAGE(G39:G51)</f>
        <v>15.1538461538462</v>
      </c>
      <c r="T39" s="97">
        <f>AVERAGE(I39:I51)</f>
        <v>1.20120901945756</v>
      </c>
      <c r="U39" t="s" s="134">
        <v>117</v>
      </c>
      <c r="V39" s="135">
        <f>AVERAGE(L39:L51)</f>
        <v>1.53846153846154</v>
      </c>
      <c r="W39" s="97">
        <f>AVERAGE(N39:N51)</f>
        <v>-0.621666666666667</v>
      </c>
    </row>
    <row r="40" ht="21.95" customHeight="1">
      <c r="A40" s="150">
        <v>1984</v>
      </c>
      <c r="B40" s="100">
        <v>34</v>
      </c>
      <c r="C40" s="83">
        <v>74.3</v>
      </c>
      <c r="D40" s="87">
        <v>2.18529411764706</v>
      </c>
      <c r="E40" s="40"/>
      <c r="F40" s="151">
        <v>1984</v>
      </c>
      <c r="G40" s="100">
        <v>13</v>
      </c>
      <c r="H40" s="83">
        <v>14.7</v>
      </c>
      <c r="I40" s="87">
        <v>1.13076923076923</v>
      </c>
      <c r="J40" s="40"/>
      <c r="K40" s="151">
        <v>1984</v>
      </c>
      <c r="L40" s="100">
        <v>2</v>
      </c>
      <c r="M40" s="83">
        <v>-1</v>
      </c>
      <c r="N40" s="89">
        <v>-0.5</v>
      </c>
      <c r="O40" t="s" s="131">
        <v>118</v>
      </c>
      <c r="P40" s="135">
        <f>AVERAGE(B40:B51)</f>
        <v>30.8333333333333</v>
      </c>
      <c r="Q40" s="97">
        <f>AVERAGE(D40:D51)</f>
        <v>2.09171971203432</v>
      </c>
      <c r="R40" t="s" s="134">
        <v>118</v>
      </c>
      <c r="S40" s="135">
        <f>AVERAGE(G40:G51)</f>
        <v>15</v>
      </c>
      <c r="T40" s="97">
        <f>AVERAGE(I40:I51)</f>
        <v>1.27729016323589</v>
      </c>
      <c r="U40" t="s" s="134">
        <v>118</v>
      </c>
      <c r="V40" s="135">
        <f>AVERAGE(L40:L51)</f>
        <v>1.33333333333333</v>
      </c>
      <c r="W40" s="97">
        <f>AVERAGE(N40:N51)</f>
        <v>-0.562962962962963</v>
      </c>
    </row>
    <row r="41" ht="21.95" customHeight="1">
      <c r="A41" s="150">
        <v>1985</v>
      </c>
      <c r="B41" s="100">
        <v>22</v>
      </c>
      <c r="C41" s="83">
        <v>40.5</v>
      </c>
      <c r="D41" s="87">
        <v>1.84090909090909</v>
      </c>
      <c r="E41" s="40"/>
      <c r="F41" s="151">
        <v>1985</v>
      </c>
      <c r="G41" s="100">
        <v>11</v>
      </c>
      <c r="H41" s="83">
        <v>10</v>
      </c>
      <c r="I41" s="87">
        <v>0.9090909090909089</v>
      </c>
      <c r="J41" s="40"/>
      <c r="K41" s="151">
        <v>1985</v>
      </c>
      <c r="L41" s="100">
        <v>2</v>
      </c>
      <c r="M41" s="83">
        <v>-0.8</v>
      </c>
      <c r="N41" s="89">
        <v>-0.4</v>
      </c>
      <c r="O41" t="s" s="131">
        <v>119</v>
      </c>
      <c r="P41" s="135">
        <f>AVERAGE(B41:B51)</f>
        <v>30.5454545454545</v>
      </c>
      <c r="Q41" s="97">
        <f>AVERAGE(D41:D51)</f>
        <v>2.08321294788771</v>
      </c>
      <c r="R41" t="s" s="134">
        <v>119</v>
      </c>
      <c r="S41" s="135">
        <f>AVERAGE(G41:G51)</f>
        <v>15.1818181818182</v>
      </c>
      <c r="T41" s="97">
        <f>AVERAGE(I41:I51)</f>
        <v>1.29061024800558</v>
      </c>
      <c r="U41" t="s" s="134">
        <v>119</v>
      </c>
      <c r="V41" s="135">
        <f>AVERAGE(L41:L51)</f>
        <v>1.27272727272727</v>
      </c>
      <c r="W41" s="97">
        <f>AVERAGE(N41:N51)</f>
        <v>-0.570833333333333</v>
      </c>
    </row>
    <row r="42" ht="21.95" customHeight="1">
      <c r="A42" s="150">
        <v>1986</v>
      </c>
      <c r="B42" s="100">
        <v>32</v>
      </c>
      <c r="C42" s="83">
        <v>71.8</v>
      </c>
      <c r="D42" s="87">
        <v>2.24375</v>
      </c>
      <c r="E42" s="40"/>
      <c r="F42" s="151">
        <v>1986</v>
      </c>
      <c r="G42" s="100">
        <v>14</v>
      </c>
      <c r="H42" s="83">
        <v>22.1</v>
      </c>
      <c r="I42" s="87">
        <v>1.57857142857143</v>
      </c>
      <c r="J42" s="40"/>
      <c r="K42" s="151">
        <v>1986</v>
      </c>
      <c r="L42" s="100">
        <v>0</v>
      </c>
      <c r="M42" s="83">
        <v>0</v>
      </c>
      <c r="N42" s="89"/>
      <c r="O42" t="s" s="131">
        <v>98</v>
      </c>
      <c r="P42" s="135">
        <f>AVERAGE(B42:B51)</f>
        <v>31.4</v>
      </c>
      <c r="Q42" s="97">
        <f>AVERAGE(D42:D51)</f>
        <v>2.10744333358557</v>
      </c>
      <c r="R42" t="s" s="134">
        <v>98</v>
      </c>
      <c r="S42" s="135">
        <f>AVERAGE(G42:G51)</f>
        <v>15.6</v>
      </c>
      <c r="T42" s="97">
        <f>AVERAGE(I42:I51)</f>
        <v>1.32876218189705</v>
      </c>
      <c r="U42" t="s" s="134">
        <v>98</v>
      </c>
      <c r="V42" s="135">
        <f>AVERAGE(L42:L51)</f>
        <v>1.2</v>
      </c>
      <c r="W42" s="97">
        <f>AVERAGE(N42:N51)</f>
        <v>-0.595238095238095</v>
      </c>
    </row>
    <row r="43" ht="21.95" customHeight="1">
      <c r="A43" s="150">
        <v>1987</v>
      </c>
      <c r="B43" s="100">
        <v>48</v>
      </c>
      <c r="C43" s="83">
        <v>81.59999999999999</v>
      </c>
      <c r="D43" s="87">
        <v>1.7</v>
      </c>
      <c r="E43" s="40"/>
      <c r="F43" s="151">
        <v>1987</v>
      </c>
      <c r="G43" s="100">
        <v>32</v>
      </c>
      <c r="H43" s="83">
        <v>34.5</v>
      </c>
      <c r="I43" s="87">
        <v>1.078125</v>
      </c>
      <c r="J43" s="40"/>
      <c r="K43" s="151">
        <v>1987</v>
      </c>
      <c r="L43" s="100">
        <v>3</v>
      </c>
      <c r="M43" s="83">
        <v>-2</v>
      </c>
      <c r="N43" s="89">
        <v>-0.666666666666667</v>
      </c>
      <c r="O43" t="s" s="131">
        <v>120</v>
      </c>
      <c r="P43" s="135">
        <f>AVERAGE(B43:B51)</f>
        <v>31.3333333333333</v>
      </c>
      <c r="Q43" s="97">
        <f>AVERAGE(D43:D51)</f>
        <v>2.09229814842842</v>
      </c>
      <c r="R43" t="s" s="134">
        <v>120</v>
      </c>
      <c r="S43" s="135">
        <f>AVERAGE(G43:G51)</f>
        <v>15.7777777777778</v>
      </c>
      <c r="T43" s="97">
        <f>AVERAGE(I43:I51)</f>
        <v>1.30100559893323</v>
      </c>
      <c r="U43" t="s" s="134">
        <v>120</v>
      </c>
      <c r="V43" s="135">
        <f>AVERAGE(L43:L51)</f>
        <v>1.33333333333333</v>
      </c>
      <c r="W43" s="97">
        <f>AVERAGE(N43:N51)</f>
        <v>-0.595238095238095</v>
      </c>
    </row>
    <row r="44" ht="21.95" customHeight="1">
      <c r="A44" s="150">
        <v>1988</v>
      </c>
      <c r="B44" s="100">
        <v>33</v>
      </c>
      <c r="C44" s="83">
        <v>57.2</v>
      </c>
      <c r="D44" s="87">
        <v>1.73333333333333</v>
      </c>
      <c r="E44" s="40"/>
      <c r="F44" s="151">
        <v>1988</v>
      </c>
      <c r="G44" s="100">
        <v>19</v>
      </c>
      <c r="H44" s="83">
        <v>16.7</v>
      </c>
      <c r="I44" s="87">
        <v>0.878947368421053</v>
      </c>
      <c r="J44" s="40"/>
      <c r="K44" s="151">
        <v>1988</v>
      </c>
      <c r="L44" s="100">
        <v>3</v>
      </c>
      <c r="M44" s="83">
        <v>-3.9</v>
      </c>
      <c r="N44" s="89">
        <v>-1.3</v>
      </c>
      <c r="O44" t="s" s="131">
        <v>121</v>
      </c>
      <c r="P44" s="135">
        <f>AVERAGE(B44:B51)</f>
        <v>29.25</v>
      </c>
      <c r="Q44" s="97">
        <f>AVERAGE(D44:D51)</f>
        <v>2.14133541698197</v>
      </c>
      <c r="R44" t="s" s="134">
        <v>121</v>
      </c>
      <c r="S44" s="135">
        <f>AVERAGE(G44:G51)</f>
        <v>13.75</v>
      </c>
      <c r="T44" s="97">
        <f>AVERAGE(I44:I51)</f>
        <v>1.32886567379988</v>
      </c>
      <c r="U44" t="s" s="134">
        <v>121</v>
      </c>
      <c r="V44" s="135">
        <f>AVERAGE(L44:L51)</f>
        <v>1.125</v>
      </c>
      <c r="W44" s="97">
        <f>AVERAGE(N44:N51)</f>
        <v>-0.583333333333333</v>
      </c>
    </row>
    <row r="45" ht="21.95" customHeight="1">
      <c r="A45" s="150">
        <v>1989</v>
      </c>
      <c r="B45" s="100">
        <v>42</v>
      </c>
      <c r="C45" s="83">
        <v>83.5</v>
      </c>
      <c r="D45" s="87">
        <v>1.98809523809524</v>
      </c>
      <c r="E45" s="40"/>
      <c r="F45" s="151">
        <v>1989</v>
      </c>
      <c r="G45" s="100">
        <v>20</v>
      </c>
      <c r="H45" s="83">
        <v>22.3</v>
      </c>
      <c r="I45" s="87">
        <v>1.115</v>
      </c>
      <c r="J45" s="40"/>
      <c r="K45" s="151">
        <v>1989</v>
      </c>
      <c r="L45" s="100">
        <v>1</v>
      </c>
      <c r="M45" s="83">
        <v>-0.5</v>
      </c>
      <c r="N45" s="89">
        <v>-0.5</v>
      </c>
      <c r="O45" t="s" s="131">
        <v>122</v>
      </c>
      <c r="P45" s="135">
        <f>AVERAGE(B45:B51)</f>
        <v>28.7142857142857</v>
      </c>
      <c r="Q45" s="97">
        <f>AVERAGE(D45:D51)</f>
        <v>2.19962142893177</v>
      </c>
      <c r="R45" t="s" s="134">
        <v>122</v>
      </c>
      <c r="S45" s="135">
        <f>AVERAGE(G45:G51)</f>
        <v>13</v>
      </c>
      <c r="T45" s="97">
        <f>AVERAGE(I45:I51)</f>
        <v>1.39313971742543</v>
      </c>
      <c r="U45" t="s" s="134">
        <v>122</v>
      </c>
      <c r="V45" s="135">
        <f>AVERAGE(L45:L51)</f>
        <v>0.857142857142857</v>
      </c>
      <c r="W45" s="97">
        <f>AVERAGE(N45:N51)</f>
        <v>-0.44</v>
      </c>
    </row>
    <row r="46" ht="21.95" customHeight="1">
      <c r="A46" s="150">
        <v>1990</v>
      </c>
      <c r="B46" s="100">
        <v>26</v>
      </c>
      <c r="C46" s="83">
        <v>53.4</v>
      </c>
      <c r="D46" s="87">
        <v>2.05384615384615</v>
      </c>
      <c r="E46" s="40"/>
      <c r="F46" s="151">
        <v>1990</v>
      </c>
      <c r="G46" s="100">
        <v>14</v>
      </c>
      <c r="H46" s="83">
        <v>18.4</v>
      </c>
      <c r="I46" s="87">
        <v>1.31428571428571</v>
      </c>
      <c r="J46" s="40"/>
      <c r="K46" s="151">
        <v>1990</v>
      </c>
      <c r="L46" s="100">
        <v>1</v>
      </c>
      <c r="M46" s="83">
        <v>-0.1</v>
      </c>
      <c r="N46" s="89">
        <v>-0.1</v>
      </c>
      <c r="O46" t="s" s="131">
        <v>123</v>
      </c>
      <c r="P46" s="135">
        <f>AVERAGE(B46:B51)</f>
        <v>26.5</v>
      </c>
      <c r="Q46" s="97">
        <f>AVERAGE(D46:D51)</f>
        <v>2.2348757940712</v>
      </c>
      <c r="R46" t="s" s="134">
        <v>123</v>
      </c>
      <c r="S46" s="135">
        <f>AVERAGE(G46:G51)</f>
        <v>11.8333333333333</v>
      </c>
      <c r="T46" s="97">
        <f>AVERAGE(I46:I51)</f>
        <v>1.43949633699634</v>
      </c>
      <c r="U46" t="s" s="134">
        <v>123</v>
      </c>
      <c r="V46" s="135">
        <f>AVERAGE(L46:L51)</f>
        <v>0.833333333333333</v>
      </c>
      <c r="W46" s="97">
        <f>AVERAGE(N46:N51)</f>
        <v>-0.425</v>
      </c>
    </row>
    <row r="47" ht="21.95" customHeight="1">
      <c r="A47" s="150">
        <v>1991</v>
      </c>
      <c r="B47" s="100">
        <v>14</v>
      </c>
      <c r="C47" s="83">
        <v>38.2</v>
      </c>
      <c r="D47" s="87">
        <v>2.72857142857143</v>
      </c>
      <c r="E47" s="40"/>
      <c r="F47" s="151">
        <v>1991</v>
      </c>
      <c r="G47" s="100">
        <v>2</v>
      </c>
      <c r="H47" s="83">
        <v>3.6</v>
      </c>
      <c r="I47" s="87">
        <v>1.8</v>
      </c>
      <c r="J47" s="40"/>
      <c r="K47" s="151">
        <v>1991</v>
      </c>
      <c r="L47" s="100">
        <v>0</v>
      </c>
      <c r="M47" s="83">
        <v>0</v>
      </c>
      <c r="N47" s="89"/>
      <c r="O47" t="s" s="131">
        <v>104</v>
      </c>
      <c r="P47" s="135">
        <f>AVERAGE(B47:B51)</f>
        <v>26.6</v>
      </c>
      <c r="Q47" s="97">
        <f>AVERAGE(D47:D51)</f>
        <v>2.2710817221162</v>
      </c>
      <c r="R47" t="s" s="134">
        <v>104</v>
      </c>
      <c r="S47" s="135">
        <f>AVERAGE(G47:G51)</f>
        <v>11.4</v>
      </c>
      <c r="T47" s="97">
        <f>AVERAGE(I47:I51)</f>
        <v>1.46453846153846</v>
      </c>
      <c r="U47" t="s" s="134">
        <v>104</v>
      </c>
      <c r="V47" s="135">
        <f>AVERAGE(L47:L51)</f>
        <v>0.8</v>
      </c>
      <c r="W47" s="97">
        <f>AVERAGE(N47:N51)</f>
        <v>-0.533333333333333</v>
      </c>
    </row>
    <row r="48" ht="21.95" customHeight="1">
      <c r="A48" s="150">
        <v>1992</v>
      </c>
      <c r="B48" s="100">
        <v>29</v>
      </c>
      <c r="C48" s="83">
        <v>63.6</v>
      </c>
      <c r="D48" s="87">
        <v>2.19310344827586</v>
      </c>
      <c r="E48" s="40"/>
      <c r="F48" s="151">
        <v>1992</v>
      </c>
      <c r="G48" s="100">
        <v>13</v>
      </c>
      <c r="H48" s="83">
        <v>17</v>
      </c>
      <c r="I48" s="87">
        <v>1.30769230769231</v>
      </c>
      <c r="J48" s="40"/>
      <c r="K48" s="151">
        <v>1992</v>
      </c>
      <c r="L48" s="100">
        <v>1</v>
      </c>
      <c r="M48" s="83">
        <v>-0.1</v>
      </c>
      <c r="N48" s="89">
        <v>-0.1</v>
      </c>
      <c r="O48" t="s" s="131">
        <v>124</v>
      </c>
      <c r="P48" s="135">
        <f>AVERAGE(B48:B51)</f>
        <v>29.75</v>
      </c>
      <c r="Q48" s="97">
        <f>AVERAGE(D48:D51)</f>
        <v>2.1567092955024</v>
      </c>
      <c r="R48" t="s" s="134">
        <v>124</v>
      </c>
      <c r="S48" s="135">
        <f>AVERAGE(G48:G51)</f>
        <v>13.75</v>
      </c>
      <c r="T48" s="97">
        <f>AVERAGE(I48:I51)</f>
        <v>1.38067307692308</v>
      </c>
      <c r="U48" t="s" s="134">
        <v>124</v>
      </c>
      <c r="V48" s="135">
        <f>AVERAGE(L48:L51)</f>
        <v>1</v>
      </c>
      <c r="W48" s="97">
        <f>AVERAGE(N48:N51)</f>
        <v>-0.533333333333333</v>
      </c>
    </row>
    <row r="49" ht="21.95" customHeight="1">
      <c r="A49" s="150">
        <v>1993</v>
      </c>
      <c r="B49" s="154">
        <v>27</v>
      </c>
      <c r="C49" s="155">
        <v>59.8</v>
      </c>
      <c r="D49" s="156">
        <v>2.21481481481481</v>
      </c>
      <c r="E49" s="40"/>
      <c r="F49" s="151">
        <v>1993</v>
      </c>
      <c r="G49" s="154">
        <v>11</v>
      </c>
      <c r="H49" s="155">
        <v>15.4</v>
      </c>
      <c r="I49" s="156">
        <v>1.4</v>
      </c>
      <c r="J49" s="40"/>
      <c r="K49" s="151">
        <v>1993</v>
      </c>
      <c r="L49" s="154">
        <v>1</v>
      </c>
      <c r="M49" s="155">
        <v>-1</v>
      </c>
      <c r="N49" s="157">
        <v>-1</v>
      </c>
      <c r="O49" t="s" s="131">
        <v>125</v>
      </c>
      <c r="P49" s="135">
        <f>AVERAGE(B49:B51)</f>
        <v>30</v>
      </c>
      <c r="Q49" s="97">
        <f>AVERAGE(D49:D51)</f>
        <v>2.14457791124458</v>
      </c>
      <c r="R49" t="s" s="134">
        <v>125</v>
      </c>
      <c r="S49" s="135">
        <f>AVERAGE(G49:G51)</f>
        <v>14</v>
      </c>
      <c r="T49" s="97">
        <f>AVERAGE(I49:I51)</f>
        <v>1.405</v>
      </c>
      <c r="U49" t="s" s="134">
        <v>125</v>
      </c>
      <c r="V49" s="135">
        <f>AVERAGE(L49:L51)</f>
        <v>1</v>
      </c>
      <c r="W49" s="97">
        <f>AVERAGE(N49:N51)</f>
        <v>-0.75</v>
      </c>
    </row>
    <row r="50" ht="21.95" customHeight="1">
      <c r="A50" s="150">
        <v>1994</v>
      </c>
      <c r="B50" s="100">
        <v>37</v>
      </c>
      <c r="C50" s="83">
        <v>82.09999999999999</v>
      </c>
      <c r="D50" s="87">
        <v>2.21891891891892</v>
      </c>
      <c r="E50" s="40"/>
      <c r="F50" s="151">
        <v>1994</v>
      </c>
      <c r="G50" s="100">
        <v>15</v>
      </c>
      <c r="H50" s="83">
        <v>21.6</v>
      </c>
      <c r="I50" s="87">
        <v>1.44</v>
      </c>
      <c r="J50" s="40"/>
      <c r="K50" s="151">
        <v>1994</v>
      </c>
      <c r="L50" s="100">
        <v>0</v>
      </c>
      <c r="M50" s="83">
        <v>0</v>
      </c>
      <c r="N50" s="89"/>
      <c r="O50" t="s" s="131">
        <v>126</v>
      </c>
      <c r="P50" s="135">
        <f>AVERAGE(B50:B51)</f>
        <v>31.5</v>
      </c>
      <c r="Q50" s="97">
        <f>AVERAGE(D50:D51)</f>
        <v>2.10945945945946</v>
      </c>
      <c r="R50" t="s" s="134">
        <v>126</v>
      </c>
      <c r="S50" s="135">
        <f>AVERAGE(G50:G51)</f>
        <v>15.5</v>
      </c>
      <c r="T50" s="97">
        <f>AVERAGE(I50:I51)</f>
        <v>1.4075</v>
      </c>
      <c r="U50" t="s" s="134">
        <v>126</v>
      </c>
      <c r="V50" s="135">
        <f>AVERAGE(L50:L51)</f>
        <v>1</v>
      </c>
      <c r="W50" s="97">
        <f>AVERAGE(N50:N51)</f>
        <v>-0.5</v>
      </c>
    </row>
    <row r="51" ht="21.95" customHeight="1">
      <c r="A51" s="150">
        <v>1995</v>
      </c>
      <c r="B51" s="100">
        <v>26</v>
      </c>
      <c r="C51" s="83">
        <v>52</v>
      </c>
      <c r="D51" s="87">
        <v>2</v>
      </c>
      <c r="E51" s="40"/>
      <c r="F51" s="151">
        <v>1995</v>
      </c>
      <c r="G51" s="100">
        <v>16</v>
      </c>
      <c r="H51" s="83">
        <v>22</v>
      </c>
      <c r="I51" s="87">
        <v>1.375</v>
      </c>
      <c r="J51" s="40"/>
      <c r="K51" s="151">
        <v>1995</v>
      </c>
      <c r="L51" s="100">
        <v>2</v>
      </c>
      <c r="M51" s="83">
        <v>-1</v>
      </c>
      <c r="N51" s="89">
        <v>-0.5</v>
      </c>
      <c r="O51" t="s" s="131">
        <v>127</v>
      </c>
      <c r="P51" s="135">
        <f>AVERAGE(B51)</f>
        <v>26</v>
      </c>
      <c r="Q51" s="97">
        <f>AVERAGE(D51)</f>
        <v>2</v>
      </c>
      <c r="R51" t="s" s="134">
        <v>127</v>
      </c>
      <c r="S51" s="135">
        <f>AVERAGE(G51)</f>
        <v>16</v>
      </c>
      <c r="T51" s="97">
        <f>AVERAGE(I51)</f>
        <v>1.375</v>
      </c>
      <c r="U51" t="s" s="134">
        <v>127</v>
      </c>
      <c r="V51" s="135">
        <f>AVERAGE(L51)</f>
        <v>2</v>
      </c>
      <c r="W51" s="97">
        <f>AVERAGE(N51)</f>
        <v>-0.5</v>
      </c>
    </row>
    <row r="52" ht="21.95" customHeight="1">
      <c r="A52" s="150">
        <v>1996</v>
      </c>
      <c r="B52" s="100">
        <v>15</v>
      </c>
      <c r="C52" s="83">
        <v>32</v>
      </c>
      <c r="D52" s="87">
        <v>2.13333333333333</v>
      </c>
      <c r="E52" s="40"/>
      <c r="F52" s="151">
        <v>1996</v>
      </c>
      <c r="G52" s="100">
        <v>9</v>
      </c>
      <c r="H52" s="83">
        <v>14</v>
      </c>
      <c r="I52" s="87">
        <v>1.55555555555556</v>
      </c>
      <c r="J52" s="40"/>
      <c r="K52" s="151">
        <v>1996</v>
      </c>
      <c r="L52" s="100">
        <v>1</v>
      </c>
      <c r="M52" s="83">
        <v>0</v>
      </c>
      <c r="N52" s="89">
        <v>0</v>
      </c>
      <c r="O52" t="s" s="131">
        <v>128</v>
      </c>
      <c r="P52" s="158">
        <f>AVERAGE(B52)</f>
        <v>15</v>
      </c>
      <c r="Q52" s="159">
        <f>AVERAGE(D52)</f>
        <v>2.13333333333333</v>
      </c>
      <c r="R52" t="s" s="134">
        <v>128</v>
      </c>
      <c r="S52" s="158">
        <f>AVERAGE(G52)</f>
        <v>9</v>
      </c>
      <c r="T52" s="159">
        <f>AVERAGE(I52)</f>
        <v>1.55555555555556</v>
      </c>
      <c r="U52" t="s" s="134">
        <v>128</v>
      </c>
      <c r="V52" s="158">
        <f>AVERAGE(L52)</f>
        <v>1</v>
      </c>
      <c r="W52" s="159">
        <f>AVERAGE(N52)</f>
        <v>0</v>
      </c>
    </row>
    <row r="53" ht="21.95" customHeight="1">
      <c r="A53" s="150">
        <v>1997</v>
      </c>
      <c r="B53" s="100">
        <v>34</v>
      </c>
      <c r="C53" s="83">
        <v>47.9</v>
      </c>
      <c r="D53" s="87">
        <v>1.40882352941176</v>
      </c>
      <c r="E53" s="40"/>
      <c r="F53" s="151">
        <v>1997</v>
      </c>
      <c r="G53" s="100">
        <v>22</v>
      </c>
      <c r="H53" s="83">
        <v>13.7</v>
      </c>
      <c r="I53" s="87">
        <v>0.622727272727273</v>
      </c>
      <c r="J53" s="40"/>
      <c r="K53" s="151">
        <v>1997</v>
      </c>
      <c r="L53" s="100">
        <v>7</v>
      </c>
      <c r="M53" s="83">
        <v>-6.5</v>
      </c>
      <c r="N53" s="89">
        <v>-0.928571428571429</v>
      </c>
      <c r="O53" t="s" s="131">
        <v>127</v>
      </c>
      <c r="P53" s="135">
        <f>AVERAGE(B53)</f>
        <v>34</v>
      </c>
      <c r="Q53" s="97">
        <f>AVERAGE(D53)</f>
        <v>1.40882352941176</v>
      </c>
      <c r="R53" t="s" s="134">
        <v>127</v>
      </c>
      <c r="S53" s="135">
        <f>AVERAGE(G53)</f>
        <v>22</v>
      </c>
      <c r="T53" s="97">
        <f>AVERAGE(I53)</f>
        <v>0.622727272727273</v>
      </c>
      <c r="U53" t="s" s="134">
        <v>127</v>
      </c>
      <c r="V53" s="135">
        <f>AVERAGE(L53)</f>
        <v>7</v>
      </c>
      <c r="W53" s="97">
        <f>AVERAGE(N53)</f>
        <v>-0.928571428571429</v>
      </c>
    </row>
    <row r="54" ht="21.95" customHeight="1">
      <c r="A54" s="150">
        <v>1998</v>
      </c>
      <c r="B54" s="100">
        <v>25</v>
      </c>
      <c r="C54" s="83">
        <v>53.6</v>
      </c>
      <c r="D54" s="87">
        <v>2.144</v>
      </c>
      <c r="E54" s="40"/>
      <c r="F54" s="151">
        <v>1998</v>
      </c>
      <c r="G54" s="100">
        <v>12</v>
      </c>
      <c r="H54" s="83">
        <v>14.9</v>
      </c>
      <c r="I54" s="87">
        <v>1.24166666666667</v>
      </c>
      <c r="J54" s="40"/>
      <c r="K54" s="151">
        <v>1998</v>
      </c>
      <c r="L54" s="100">
        <v>1</v>
      </c>
      <c r="M54" s="83">
        <v>0</v>
      </c>
      <c r="N54" s="89">
        <v>0</v>
      </c>
      <c r="O54" t="s" s="131">
        <v>126</v>
      </c>
      <c r="P54" s="135">
        <f>AVERAGE(B53:B54)</f>
        <v>29.5</v>
      </c>
      <c r="Q54" s="97">
        <f>AVERAGE(D53:D54)</f>
        <v>1.77641176470588</v>
      </c>
      <c r="R54" t="s" s="134">
        <v>126</v>
      </c>
      <c r="S54" s="135">
        <f>AVERAGE(G53:G54)</f>
        <v>17</v>
      </c>
      <c r="T54" s="97">
        <f>AVERAGE(I53:I54)</f>
        <v>0.932196969696972</v>
      </c>
      <c r="U54" t="s" s="134">
        <v>126</v>
      </c>
      <c r="V54" s="135">
        <f>AVERAGE(L53:L54)</f>
        <v>4</v>
      </c>
      <c r="W54" s="97">
        <f>AVERAGE(N53:N54)</f>
        <v>-0.464285714285715</v>
      </c>
    </row>
    <row r="55" ht="21.95" customHeight="1">
      <c r="A55" s="150">
        <v>1999</v>
      </c>
      <c r="B55" s="100">
        <v>26</v>
      </c>
      <c r="C55" s="83">
        <v>53.7</v>
      </c>
      <c r="D55" s="87">
        <v>2.06538461538462</v>
      </c>
      <c r="E55" s="40"/>
      <c r="F55" s="151">
        <v>1999</v>
      </c>
      <c r="G55" s="100">
        <v>13</v>
      </c>
      <c r="H55" s="83">
        <v>16.5</v>
      </c>
      <c r="I55" s="87">
        <v>1.26923076923077</v>
      </c>
      <c r="J55" s="40"/>
      <c r="K55" s="151">
        <v>1999</v>
      </c>
      <c r="L55" s="100">
        <v>1</v>
      </c>
      <c r="M55" s="83">
        <v>-0.2</v>
      </c>
      <c r="N55" s="89">
        <v>-0.2</v>
      </c>
      <c r="O55" t="s" s="131">
        <v>125</v>
      </c>
      <c r="P55" s="135">
        <f>AVERAGE(B53:B55)</f>
        <v>28.3333333333333</v>
      </c>
      <c r="Q55" s="97">
        <f>AVERAGE(D53:D55)</f>
        <v>1.87273604826546</v>
      </c>
      <c r="R55" t="s" s="134">
        <v>125</v>
      </c>
      <c r="S55" s="135">
        <f>AVERAGE(G53:G55)</f>
        <v>15.6666666666667</v>
      </c>
      <c r="T55" s="97">
        <f>AVERAGE(I53:I55)</f>
        <v>1.04454156954157</v>
      </c>
      <c r="U55" t="s" s="134">
        <v>125</v>
      </c>
      <c r="V55" s="135">
        <f>AVERAGE(L53:L55)</f>
        <v>3</v>
      </c>
      <c r="W55" s="97">
        <f>AVERAGE(N53:N55)</f>
        <v>-0.376190476190476</v>
      </c>
    </row>
    <row r="56" ht="21.95" customHeight="1">
      <c r="A56" s="150">
        <v>2000</v>
      </c>
      <c r="B56" s="100">
        <v>31</v>
      </c>
      <c r="C56" s="83">
        <v>50.4</v>
      </c>
      <c r="D56" s="87">
        <v>1.6258064516129</v>
      </c>
      <c r="E56" s="40"/>
      <c r="F56" s="151">
        <v>2000</v>
      </c>
      <c r="G56" s="100">
        <v>19</v>
      </c>
      <c r="H56" s="83">
        <v>15.3</v>
      </c>
      <c r="I56" s="87">
        <v>0.805263157894737</v>
      </c>
      <c r="J56" s="40"/>
      <c r="K56" s="151">
        <v>2000</v>
      </c>
      <c r="L56" s="100">
        <v>4</v>
      </c>
      <c r="M56" s="83">
        <v>-2.3</v>
      </c>
      <c r="N56" s="89">
        <v>-0.575</v>
      </c>
      <c r="O56" t="s" s="131">
        <v>124</v>
      </c>
      <c r="P56" s="135">
        <f>AVERAGE(B53:B56)</f>
        <v>29</v>
      </c>
      <c r="Q56" s="97">
        <f>AVERAGE(D53:D56)</f>
        <v>1.81100364910232</v>
      </c>
      <c r="R56" t="s" s="134">
        <v>124</v>
      </c>
      <c r="S56" s="135">
        <f>AVERAGE(G53:G56)</f>
        <v>16.5</v>
      </c>
      <c r="T56" s="97">
        <f>AVERAGE(I53:I56)</f>
        <v>0.984721966629863</v>
      </c>
      <c r="U56" t="s" s="134">
        <v>124</v>
      </c>
      <c r="V56" s="135">
        <f>AVERAGE(L53:L56)</f>
        <v>3.25</v>
      </c>
      <c r="W56" s="97">
        <f>AVERAGE(N53:N56)</f>
        <v>-0.425892857142857</v>
      </c>
    </row>
    <row r="57" ht="21.95" customHeight="1">
      <c r="A57" s="150">
        <v>2001</v>
      </c>
      <c r="B57" s="100">
        <v>27</v>
      </c>
      <c r="C57" s="83">
        <v>61.8</v>
      </c>
      <c r="D57" s="87">
        <v>2.28888888888889</v>
      </c>
      <c r="E57" s="40"/>
      <c r="F57" s="151">
        <v>2001</v>
      </c>
      <c r="G57" s="100">
        <v>11</v>
      </c>
      <c r="H57" s="83">
        <v>16.7</v>
      </c>
      <c r="I57" s="87">
        <v>1.51818181818182</v>
      </c>
      <c r="J57" s="40"/>
      <c r="K57" s="151">
        <v>2001</v>
      </c>
      <c r="L57" s="100">
        <v>0</v>
      </c>
      <c r="M57" s="83">
        <v>0</v>
      </c>
      <c r="N57" s="89"/>
      <c r="O57" t="s" s="131">
        <v>104</v>
      </c>
      <c r="P57" s="135">
        <f>AVERAGE(B53:B57)</f>
        <v>28.6</v>
      </c>
      <c r="Q57" s="97">
        <f>AVERAGE(D53:D57)</f>
        <v>1.90658069705963</v>
      </c>
      <c r="R57" t="s" s="134">
        <v>104</v>
      </c>
      <c r="S57" s="135">
        <f>AVERAGE(G53:G57)</f>
        <v>15.4</v>
      </c>
      <c r="T57" s="97">
        <f>AVERAGE(I53:I57)</f>
        <v>1.09141393694025</v>
      </c>
      <c r="U57" t="s" s="134">
        <v>104</v>
      </c>
      <c r="V57" s="135">
        <f>AVERAGE(L53:L57)</f>
        <v>2.6</v>
      </c>
      <c r="W57" s="97">
        <f>AVERAGE(N53:N57)</f>
        <v>-0.425892857142857</v>
      </c>
    </row>
    <row r="58" ht="21.95" customHeight="1">
      <c r="A58" s="150">
        <v>2002</v>
      </c>
      <c r="B58" s="100">
        <v>33</v>
      </c>
      <c r="C58" s="83">
        <v>70.8</v>
      </c>
      <c r="D58" s="87">
        <v>2.14545454545455</v>
      </c>
      <c r="E58" s="40"/>
      <c r="F58" s="151">
        <v>2002</v>
      </c>
      <c r="G58" s="100">
        <v>12</v>
      </c>
      <c r="H58" s="83">
        <v>13.2</v>
      </c>
      <c r="I58" s="87">
        <v>1.1</v>
      </c>
      <c r="J58" s="40"/>
      <c r="K58" s="151">
        <v>2002</v>
      </c>
      <c r="L58" s="100">
        <v>1</v>
      </c>
      <c r="M58" s="83">
        <v>-1</v>
      </c>
      <c r="N58" s="89">
        <v>-1</v>
      </c>
      <c r="O58" t="s" s="131">
        <v>123</v>
      </c>
      <c r="P58" s="135">
        <f>AVERAGE(B53:B58)</f>
        <v>29.3333333333333</v>
      </c>
      <c r="Q58" s="97">
        <f>AVERAGE(D53:D58)</f>
        <v>1.94639300512545</v>
      </c>
      <c r="R58" t="s" s="134">
        <v>123</v>
      </c>
      <c r="S58" s="135">
        <f>AVERAGE(G53:G58)</f>
        <v>14.8333333333333</v>
      </c>
      <c r="T58" s="97">
        <f>AVERAGE(I53:I58)</f>
        <v>1.09284494745021</v>
      </c>
      <c r="U58" t="s" s="134">
        <v>123</v>
      </c>
      <c r="V58" s="135">
        <f>AVERAGE(L53:L58)</f>
        <v>2.33333333333333</v>
      </c>
      <c r="W58" s="97">
        <f>AVERAGE(N53:N58)</f>
        <v>-0.540714285714286</v>
      </c>
    </row>
    <row r="59" ht="21.95" customHeight="1">
      <c r="A59" s="150">
        <v>2003</v>
      </c>
      <c r="B59" s="100">
        <v>21</v>
      </c>
      <c r="C59" s="83">
        <v>51.6</v>
      </c>
      <c r="D59" s="87">
        <v>2.45714285714286</v>
      </c>
      <c r="E59" s="40"/>
      <c r="F59" s="151">
        <v>2003</v>
      </c>
      <c r="G59" s="100">
        <v>5</v>
      </c>
      <c r="H59" s="83">
        <v>5.4</v>
      </c>
      <c r="I59" s="87">
        <v>1.08</v>
      </c>
      <c r="J59" s="40"/>
      <c r="K59" s="151">
        <v>2003</v>
      </c>
      <c r="L59" s="100">
        <v>0</v>
      </c>
      <c r="M59" s="83">
        <v>0</v>
      </c>
      <c r="N59" s="89"/>
      <c r="O59" t="s" s="131">
        <v>122</v>
      </c>
      <c r="P59" s="135">
        <f>AVERAGE(B53:B59)</f>
        <v>28.1428571428571</v>
      </c>
      <c r="Q59" s="97">
        <f>AVERAGE(D53:D59)</f>
        <v>2.01935726969937</v>
      </c>
      <c r="R59" t="s" s="134">
        <v>122</v>
      </c>
      <c r="S59" s="135">
        <f>AVERAGE(G53:G59)</f>
        <v>13.4285714285714</v>
      </c>
      <c r="T59" s="97">
        <f>AVERAGE(I53:I59)</f>
        <v>1.09100995495732</v>
      </c>
      <c r="U59" t="s" s="134">
        <v>122</v>
      </c>
      <c r="V59" s="135">
        <f>AVERAGE(L53:L59)</f>
        <v>2</v>
      </c>
      <c r="W59" s="97">
        <f>AVERAGE(N53:N59)</f>
        <v>-0.540714285714286</v>
      </c>
    </row>
    <row r="60" ht="21.95" customHeight="1">
      <c r="A60" s="150">
        <v>2004</v>
      </c>
      <c r="B60" s="100">
        <v>29</v>
      </c>
      <c r="C60" s="83">
        <v>50.1</v>
      </c>
      <c r="D60" s="87">
        <v>1.72758620689655</v>
      </c>
      <c r="E60" s="40"/>
      <c r="F60" s="151">
        <v>2004</v>
      </c>
      <c r="G60" s="100">
        <v>13</v>
      </c>
      <c r="H60" s="83">
        <v>6</v>
      </c>
      <c r="I60" s="87">
        <v>0.461538461538462</v>
      </c>
      <c r="J60" s="40"/>
      <c r="K60" s="151">
        <v>2004</v>
      </c>
      <c r="L60" s="100">
        <v>5</v>
      </c>
      <c r="M60" s="83">
        <v>-5.4</v>
      </c>
      <c r="N60" s="89">
        <v>-1.08</v>
      </c>
      <c r="O60" t="s" s="131">
        <v>121</v>
      </c>
      <c r="P60" s="135">
        <f>AVERAGE(B53:B60)</f>
        <v>28.25</v>
      </c>
      <c r="Q60" s="97">
        <f>AVERAGE(D53:D60)</f>
        <v>1.98288588684902</v>
      </c>
      <c r="R60" t="s" s="134">
        <v>121</v>
      </c>
      <c r="S60" s="135">
        <f>AVERAGE(G53:G60)</f>
        <v>13.375</v>
      </c>
      <c r="T60" s="97">
        <f>AVERAGE(I53:I60)</f>
        <v>1.01232601827997</v>
      </c>
      <c r="U60" t="s" s="134">
        <v>121</v>
      </c>
      <c r="V60" s="135">
        <f>AVERAGE(L53:L60)</f>
        <v>2.375</v>
      </c>
      <c r="W60" s="97">
        <f>AVERAGE(N53:N60)</f>
        <v>-0.630595238095238</v>
      </c>
    </row>
    <row r="61" ht="21.95" customHeight="1">
      <c r="A61" s="150">
        <v>2005</v>
      </c>
      <c r="B61" s="100">
        <v>26</v>
      </c>
      <c r="C61" s="83">
        <v>56.1</v>
      </c>
      <c r="D61" s="87">
        <v>2.15769230769231</v>
      </c>
      <c r="E61" s="40"/>
      <c r="F61" s="151">
        <v>2005</v>
      </c>
      <c r="G61" s="100">
        <v>13</v>
      </c>
      <c r="H61" s="83">
        <v>17.4</v>
      </c>
      <c r="I61" s="87">
        <v>1.33846153846154</v>
      </c>
      <c r="J61" s="40"/>
      <c r="K61" s="151">
        <v>2005</v>
      </c>
      <c r="L61" s="100">
        <v>0</v>
      </c>
      <c r="M61" s="83">
        <v>0</v>
      </c>
      <c r="N61" s="89"/>
      <c r="O61" t="s" s="131">
        <v>120</v>
      </c>
      <c r="P61" s="135">
        <f>AVERAGE(B53:B61)</f>
        <v>28</v>
      </c>
      <c r="Q61" s="97">
        <f>AVERAGE(D53:D61)</f>
        <v>2.00230882249827</v>
      </c>
      <c r="R61" t="s" s="134">
        <v>120</v>
      </c>
      <c r="S61" s="135">
        <f>AVERAGE(G53:G61)</f>
        <v>13.3333333333333</v>
      </c>
      <c r="T61" s="97">
        <f>AVERAGE(I53:I61)</f>
        <v>1.04856329830014</v>
      </c>
      <c r="U61" t="s" s="134">
        <v>120</v>
      </c>
      <c r="V61" s="135">
        <f>AVERAGE(L53:L61)</f>
        <v>2.11111111111111</v>
      </c>
      <c r="W61" s="97">
        <f>AVERAGE(N53:N61)</f>
        <v>-0.630595238095238</v>
      </c>
    </row>
    <row r="62" ht="21.95" customHeight="1">
      <c r="A62" s="150">
        <v>2006</v>
      </c>
      <c r="B62" s="100">
        <v>37</v>
      </c>
      <c r="C62" s="83">
        <v>49.8</v>
      </c>
      <c r="D62" s="87">
        <v>1.34594594594595</v>
      </c>
      <c r="E62" s="40"/>
      <c r="F62" s="151">
        <v>2006</v>
      </c>
      <c r="G62" s="100">
        <v>19</v>
      </c>
      <c r="H62" s="83">
        <v>1.5</v>
      </c>
      <c r="I62" s="87">
        <v>0.0789473684210526</v>
      </c>
      <c r="J62" s="40"/>
      <c r="K62" s="151">
        <v>2006</v>
      </c>
      <c r="L62" s="100">
        <v>11</v>
      </c>
      <c r="M62" s="83">
        <v>-7.5</v>
      </c>
      <c r="N62" s="89">
        <v>-0.681818181818182</v>
      </c>
      <c r="O62" t="s" s="131">
        <v>98</v>
      </c>
      <c r="P62" s="135">
        <f>AVERAGE(B53:B62)</f>
        <v>28.9</v>
      </c>
      <c r="Q62" s="97">
        <f>AVERAGE(D53:D62)</f>
        <v>1.93667253484304</v>
      </c>
      <c r="R62" t="s" s="134">
        <v>98</v>
      </c>
      <c r="S62" s="135">
        <f>AVERAGE(G53:G62)</f>
        <v>13.9</v>
      </c>
      <c r="T62" s="97">
        <f>AVERAGE(I53:I62)</f>
        <v>0.951601705312232</v>
      </c>
      <c r="U62" t="s" s="134">
        <v>98</v>
      </c>
      <c r="V62" s="135">
        <f>AVERAGE(L53:L62)</f>
        <v>3</v>
      </c>
      <c r="W62" s="97">
        <f>AVERAGE(N53:N62)</f>
        <v>-0.63791280148423</v>
      </c>
    </row>
    <row r="63" ht="21.95" customHeight="1">
      <c r="A63" s="150">
        <v>2007</v>
      </c>
      <c r="B63" s="100">
        <v>43</v>
      </c>
      <c r="C63" s="83">
        <v>85.59999999999999</v>
      </c>
      <c r="D63" s="87">
        <v>1.9906976744186</v>
      </c>
      <c r="E63" s="40"/>
      <c r="F63" s="151">
        <v>2007</v>
      </c>
      <c r="G63" s="100">
        <v>21</v>
      </c>
      <c r="H63" s="83">
        <v>23.1</v>
      </c>
      <c r="I63" s="87">
        <v>1.1</v>
      </c>
      <c r="J63" s="40"/>
      <c r="K63" s="151">
        <v>2007</v>
      </c>
      <c r="L63" s="100">
        <v>2</v>
      </c>
      <c r="M63" s="83">
        <v>-0.5</v>
      </c>
      <c r="N63" s="89">
        <v>-0.25</v>
      </c>
      <c r="O63" t="s" s="131">
        <v>119</v>
      </c>
      <c r="P63" s="135">
        <f>AVERAGE(B53:B63)</f>
        <v>30.1818181818182</v>
      </c>
      <c r="Q63" s="97">
        <f>AVERAGE(D53:D63)</f>
        <v>1.94158391116809</v>
      </c>
      <c r="R63" t="s" s="134">
        <v>119</v>
      </c>
      <c r="S63" s="135">
        <f>AVERAGE(G53:G63)</f>
        <v>14.5454545454545</v>
      </c>
      <c r="T63" s="97">
        <f>AVERAGE(I53:I63)</f>
        <v>0.965092459374757</v>
      </c>
      <c r="U63" t="s" s="134">
        <v>119</v>
      </c>
      <c r="V63" s="135">
        <f>AVERAGE(L53:L63)</f>
        <v>2.90909090909091</v>
      </c>
      <c r="W63" s="97">
        <f>AVERAGE(N53:N63)</f>
        <v>-0.589423701298701</v>
      </c>
    </row>
    <row r="64" ht="21.95" customHeight="1">
      <c r="A64" s="150">
        <v>2008</v>
      </c>
      <c r="B64" s="100">
        <v>35</v>
      </c>
      <c r="C64" s="83">
        <v>66.3</v>
      </c>
      <c r="D64" s="87">
        <v>1.89428571428571</v>
      </c>
      <c r="E64" s="40"/>
      <c r="F64" s="151">
        <v>2008</v>
      </c>
      <c r="G64" s="100">
        <v>20</v>
      </c>
      <c r="H64" s="83">
        <v>22.4</v>
      </c>
      <c r="I64" s="87">
        <v>1.12</v>
      </c>
      <c r="J64" s="40"/>
      <c r="K64" s="151">
        <v>2008</v>
      </c>
      <c r="L64" s="100">
        <v>1</v>
      </c>
      <c r="M64" s="83">
        <v>0</v>
      </c>
      <c r="N64" s="89">
        <v>0</v>
      </c>
      <c r="O64" t="s" s="131">
        <v>118</v>
      </c>
      <c r="P64" s="135">
        <f>AVERAGE(B53:B64)</f>
        <v>30.5833333333333</v>
      </c>
      <c r="Q64" s="97">
        <f>AVERAGE(D53:D64)</f>
        <v>1.93764239476123</v>
      </c>
      <c r="R64" t="s" s="134">
        <v>118</v>
      </c>
      <c r="S64" s="135">
        <f>AVERAGE(G53:G64)</f>
        <v>15</v>
      </c>
      <c r="T64" s="97">
        <f>AVERAGE(I53:I64)</f>
        <v>0.9780014210935269</v>
      </c>
      <c r="U64" t="s" s="134">
        <v>118</v>
      </c>
      <c r="V64" s="135">
        <f>AVERAGE(L53:L64)</f>
        <v>2.75</v>
      </c>
      <c r="W64" s="97">
        <f>AVERAGE(N53:N64)</f>
        <v>-0.523932178932179</v>
      </c>
    </row>
    <row r="65" ht="21.95" customHeight="1">
      <c r="A65" s="150">
        <v>2009</v>
      </c>
      <c r="B65" s="100">
        <v>18</v>
      </c>
      <c r="C65" s="83">
        <v>50.6</v>
      </c>
      <c r="D65" s="87">
        <v>2.81111111111111</v>
      </c>
      <c r="E65" s="40"/>
      <c r="F65" s="151">
        <v>2009</v>
      </c>
      <c r="G65" s="100">
        <v>2</v>
      </c>
      <c r="H65" s="83">
        <v>3</v>
      </c>
      <c r="I65" s="87">
        <v>1.5</v>
      </c>
      <c r="J65" s="40"/>
      <c r="K65" s="151">
        <v>2009</v>
      </c>
      <c r="L65" s="100">
        <v>0</v>
      </c>
      <c r="M65" s="83">
        <v>0</v>
      </c>
      <c r="N65" s="89"/>
      <c r="O65" t="s" s="131">
        <v>117</v>
      </c>
      <c r="P65" s="135">
        <f>AVERAGE(B53:B65)</f>
        <v>29.6153846153846</v>
      </c>
      <c r="Q65" s="97">
        <f>AVERAGE(D53:D65)</f>
        <v>2.00483229601891</v>
      </c>
      <c r="R65" t="s" s="134">
        <v>117</v>
      </c>
      <c r="S65" s="135">
        <f>AVERAGE(G53:G65)</f>
        <v>14</v>
      </c>
      <c r="T65" s="97">
        <f>AVERAGE(I53:I65)</f>
        <v>1.01815515793249</v>
      </c>
      <c r="U65" t="s" s="134">
        <v>117</v>
      </c>
      <c r="V65" s="135">
        <f>AVERAGE(L53:L65)</f>
        <v>2.53846153846154</v>
      </c>
      <c r="W65" s="97">
        <f>AVERAGE(N53:N65)</f>
        <v>-0.523932178932179</v>
      </c>
    </row>
    <row r="66" ht="21.95" customHeight="1">
      <c r="A66" s="150">
        <v>2010</v>
      </c>
      <c r="B66" s="100">
        <v>35</v>
      </c>
      <c r="C66" s="83">
        <v>75.5</v>
      </c>
      <c r="D66" s="87">
        <v>2.15714285714286</v>
      </c>
      <c r="E66" s="40"/>
      <c r="F66" s="151">
        <v>2010</v>
      </c>
      <c r="G66" s="100">
        <v>13</v>
      </c>
      <c r="H66" s="83">
        <v>13.8</v>
      </c>
      <c r="I66" s="87">
        <v>1.06153846153846</v>
      </c>
      <c r="J66" s="40"/>
      <c r="K66" s="151">
        <v>2010</v>
      </c>
      <c r="L66" s="100">
        <v>1</v>
      </c>
      <c r="M66" s="83">
        <v>0</v>
      </c>
      <c r="N66" s="89">
        <v>0</v>
      </c>
      <c r="O66" t="s" s="131">
        <v>116</v>
      </c>
      <c r="P66" s="135">
        <f>AVERAGE(B53:B66)</f>
        <v>30</v>
      </c>
      <c r="Q66" s="97">
        <f>AVERAGE(D53:D66)</f>
        <v>2.01571162181348</v>
      </c>
      <c r="R66" t="s" s="134">
        <v>116</v>
      </c>
      <c r="S66" s="135">
        <f>AVERAGE(G53:G66)</f>
        <v>13.9285714285714</v>
      </c>
      <c r="T66" s="97">
        <f>AVERAGE(I53:I66)</f>
        <v>1.02125396533291</v>
      </c>
      <c r="U66" t="s" s="134">
        <v>116</v>
      </c>
      <c r="V66" s="135">
        <f>AVERAGE(L53:L66)</f>
        <v>2.42857142857143</v>
      </c>
      <c r="W66" s="97">
        <f>AVERAGE(N53:N66)</f>
        <v>-0.471538961038961</v>
      </c>
    </row>
    <row r="67" ht="21.95" customHeight="1">
      <c r="A67" s="150">
        <v>2011</v>
      </c>
      <c r="B67" s="100">
        <v>18</v>
      </c>
      <c r="C67" s="83">
        <v>48</v>
      </c>
      <c r="D67" s="87">
        <v>2.66666666666667</v>
      </c>
      <c r="E67" s="40"/>
      <c r="F67" s="151">
        <v>2011</v>
      </c>
      <c r="G67" s="100">
        <v>2</v>
      </c>
      <c r="H67" s="83">
        <v>2.6</v>
      </c>
      <c r="I67" s="87">
        <v>1.3</v>
      </c>
      <c r="J67" s="40"/>
      <c r="K67" s="151">
        <v>2011</v>
      </c>
      <c r="L67" s="100">
        <v>0</v>
      </c>
      <c r="M67" s="83">
        <v>0</v>
      </c>
      <c r="N67" s="89"/>
      <c r="O67" t="s" s="131">
        <v>115</v>
      </c>
      <c r="P67" s="135">
        <f>AVERAGE(B53:B67)</f>
        <v>29.2</v>
      </c>
      <c r="Q67" s="97">
        <f>AVERAGE(D53:D67)</f>
        <v>2.05910862480369</v>
      </c>
      <c r="R67" t="s" s="134">
        <v>115</v>
      </c>
      <c r="S67" s="135">
        <f>AVERAGE(G53:G67)</f>
        <v>13.1333333333333</v>
      </c>
      <c r="T67" s="97">
        <f>AVERAGE(I53:I67)</f>
        <v>1.03983703431072</v>
      </c>
      <c r="U67" t="s" s="134">
        <v>115</v>
      </c>
      <c r="V67" s="135">
        <f>AVERAGE(L53:L67)</f>
        <v>2.26666666666667</v>
      </c>
      <c r="W67" s="97">
        <f>AVERAGE(N53:N67)</f>
        <v>-0.471538961038961</v>
      </c>
    </row>
    <row r="68" ht="21.95" customHeight="1">
      <c r="A68" s="150">
        <v>2012</v>
      </c>
      <c r="B68" s="100">
        <v>51</v>
      </c>
      <c r="C68" s="83">
        <v>73.5</v>
      </c>
      <c r="D68" s="87">
        <v>1.44117647058824</v>
      </c>
      <c r="E68" s="40"/>
      <c r="F68" s="151">
        <v>2012</v>
      </c>
      <c r="G68" s="100">
        <v>34</v>
      </c>
      <c r="H68" s="83">
        <v>24.5</v>
      </c>
      <c r="I68" s="87">
        <v>0.720588235294118</v>
      </c>
      <c r="J68" s="40"/>
      <c r="K68" s="151">
        <v>2012</v>
      </c>
      <c r="L68" s="100">
        <v>11</v>
      </c>
      <c r="M68" s="83">
        <v>-4.7</v>
      </c>
      <c r="N68" s="89">
        <v>-0.427272727272727</v>
      </c>
      <c r="O68" t="s" s="131">
        <v>114</v>
      </c>
      <c r="P68" s="135">
        <f>AVERAGE(B53:B68)</f>
        <v>30.5625</v>
      </c>
      <c r="Q68" s="97">
        <f>AVERAGE(D53:D68)</f>
        <v>2.02048786516522</v>
      </c>
      <c r="R68" t="s" s="134">
        <v>114</v>
      </c>
      <c r="S68" s="135">
        <f>AVERAGE(G53:G68)</f>
        <v>14.4375</v>
      </c>
      <c r="T68" s="97">
        <f>AVERAGE(I53:I68)</f>
        <v>1.01988398437218</v>
      </c>
      <c r="U68" t="s" s="134">
        <v>114</v>
      </c>
      <c r="V68" s="135">
        <f>AVERAGE(L53:L68)</f>
        <v>2.8125</v>
      </c>
      <c r="W68" s="97">
        <f>AVERAGE(N53:N68)</f>
        <v>-0.467514757969303</v>
      </c>
    </row>
    <row r="69" ht="21.95" customHeight="1">
      <c r="A69" s="150">
        <v>2013</v>
      </c>
      <c r="B69" s="100">
        <v>17</v>
      </c>
      <c r="C69" s="83">
        <v>35.8</v>
      </c>
      <c r="D69" s="87">
        <v>2.10588235294118</v>
      </c>
      <c r="E69" s="40"/>
      <c r="F69" s="151">
        <v>2013</v>
      </c>
      <c r="G69" s="100">
        <v>7</v>
      </c>
      <c r="H69" s="83">
        <v>7.4</v>
      </c>
      <c r="I69" s="87">
        <v>1.05714285714286</v>
      </c>
      <c r="J69" s="40"/>
      <c r="K69" s="151">
        <v>2013</v>
      </c>
      <c r="L69" s="100">
        <v>0</v>
      </c>
      <c r="M69" s="83">
        <v>0</v>
      </c>
      <c r="N69" s="89"/>
      <c r="O69" t="s" s="131">
        <v>113</v>
      </c>
      <c r="P69" s="135">
        <f>AVERAGE(B53:B69)</f>
        <v>29.7647058823529</v>
      </c>
      <c r="Q69" s="97">
        <f>AVERAGE(D53:D69)</f>
        <v>2.02551107032852</v>
      </c>
      <c r="R69" t="s" s="134">
        <v>113</v>
      </c>
      <c r="S69" s="135">
        <f>AVERAGE(G53:G69)</f>
        <v>14</v>
      </c>
      <c r="T69" s="97">
        <f>AVERAGE(I53:I69)</f>
        <v>1.02207568277046</v>
      </c>
      <c r="U69" t="s" s="134">
        <v>113</v>
      </c>
      <c r="V69" s="135">
        <f>AVERAGE(L53:L69)</f>
        <v>2.64705882352941</v>
      </c>
      <c r="W69" s="97">
        <f>AVERAGE(N53:N69)</f>
        <v>-0.467514757969303</v>
      </c>
    </row>
    <row r="70" ht="21.95" customHeight="1">
      <c r="A70" s="150">
        <v>2014</v>
      </c>
      <c r="B70" s="100">
        <v>25</v>
      </c>
      <c r="C70" s="83">
        <v>42.3</v>
      </c>
      <c r="D70" s="87">
        <v>1.692</v>
      </c>
      <c r="E70" s="40"/>
      <c r="F70" s="151">
        <v>2014</v>
      </c>
      <c r="G70" s="100">
        <v>18</v>
      </c>
      <c r="H70" s="83">
        <v>22.4</v>
      </c>
      <c r="I70" s="87">
        <v>1.24444444444444</v>
      </c>
      <c r="J70" s="40"/>
      <c r="K70" s="151">
        <v>2014</v>
      </c>
      <c r="L70" s="100">
        <v>3</v>
      </c>
      <c r="M70" s="83">
        <v>-0.2</v>
      </c>
      <c r="N70" s="89">
        <v>-0.06666666666666669</v>
      </c>
      <c r="O70" t="s" s="131">
        <v>112</v>
      </c>
      <c r="P70" s="135">
        <f>AVERAGE(B53:B70)</f>
        <v>29.5</v>
      </c>
      <c r="Q70" s="97">
        <f>AVERAGE(D53:D70)</f>
        <v>2.00698267753249</v>
      </c>
      <c r="R70" t="s" s="134">
        <v>112</v>
      </c>
      <c r="S70" s="135">
        <f>AVERAGE(G53:G70)</f>
        <v>14.2222222222222</v>
      </c>
      <c r="T70" s="97">
        <f>AVERAGE(I53:I70)</f>
        <v>1.03442950286346</v>
      </c>
      <c r="U70" t="s" s="134">
        <v>112</v>
      </c>
      <c r="V70" s="135">
        <f>AVERAGE(L53:L70)</f>
        <v>2.66666666666667</v>
      </c>
      <c r="W70" s="97">
        <f>AVERAGE(N53:N70)</f>
        <v>-0.43411075036075</v>
      </c>
    </row>
    <row r="71" ht="21.95" customHeight="1">
      <c r="A71" s="150">
        <v>2015</v>
      </c>
      <c r="B71" s="100">
        <v>30</v>
      </c>
      <c r="C71" s="83">
        <v>60.4</v>
      </c>
      <c r="D71" s="87">
        <v>2.01333333333333</v>
      </c>
      <c r="E71" s="40"/>
      <c r="F71" s="151">
        <v>2015</v>
      </c>
      <c r="G71" s="100">
        <v>16</v>
      </c>
      <c r="H71" s="83">
        <v>20.4</v>
      </c>
      <c r="I71" s="87">
        <v>1.275</v>
      </c>
      <c r="J71" s="40"/>
      <c r="K71" s="151">
        <v>2015</v>
      </c>
      <c r="L71" s="100">
        <v>2</v>
      </c>
      <c r="M71" s="83">
        <v>-0.2</v>
      </c>
      <c r="N71" s="89">
        <v>-0.1</v>
      </c>
      <c r="O71" t="s" s="131">
        <v>111</v>
      </c>
      <c r="P71" s="135">
        <f>AVERAGE(B53:B71)</f>
        <v>29.5263157894737</v>
      </c>
      <c r="Q71" s="97">
        <f>AVERAGE(D53:D71)</f>
        <v>2.00731692257464</v>
      </c>
      <c r="R71" t="s" s="134">
        <v>111</v>
      </c>
      <c r="S71" s="135">
        <f>AVERAGE(G53:G71)</f>
        <v>14.3157894736842</v>
      </c>
      <c r="T71" s="97">
        <f>AVERAGE(I53:I71)</f>
        <v>1.04709110797591</v>
      </c>
      <c r="U71" t="s" s="134">
        <v>111</v>
      </c>
      <c r="V71" s="135">
        <f>AVERAGE(L53:L71)</f>
        <v>2.63157894736842</v>
      </c>
      <c r="W71" s="97">
        <f>AVERAGE(N53:N71)</f>
        <v>-0.408409923409923</v>
      </c>
    </row>
    <row r="72" ht="21.95" customHeight="1">
      <c r="A72" s="150">
        <v>2016</v>
      </c>
      <c r="B72" s="100">
        <v>39</v>
      </c>
      <c r="C72" s="83">
        <v>87.09999999999999</v>
      </c>
      <c r="D72" s="87">
        <v>2.23333333333333</v>
      </c>
      <c r="E72" s="40"/>
      <c r="F72" s="151">
        <v>2016</v>
      </c>
      <c r="G72" s="100">
        <v>16</v>
      </c>
      <c r="H72" s="83">
        <v>19.8</v>
      </c>
      <c r="I72" s="87">
        <v>1.2375</v>
      </c>
      <c r="J72" s="40"/>
      <c r="K72" s="151">
        <v>2016</v>
      </c>
      <c r="L72" s="100">
        <v>2</v>
      </c>
      <c r="M72" s="83">
        <v>-1.1</v>
      </c>
      <c r="N72" s="89">
        <v>-0.55</v>
      </c>
      <c r="O72" t="s" s="131">
        <v>110</v>
      </c>
      <c r="P72" s="135">
        <f>AVERAGE(B53:B72)</f>
        <v>30</v>
      </c>
      <c r="Q72" s="97">
        <f>AVERAGE(D53:D72)</f>
        <v>2.01861774311257</v>
      </c>
      <c r="R72" t="s" s="134">
        <v>110</v>
      </c>
      <c r="S72" s="135">
        <f>AVERAGE(G53:G72)</f>
        <v>14.4</v>
      </c>
      <c r="T72" s="97">
        <f>AVERAGE(I53:I72)</f>
        <v>1.05661155257711</v>
      </c>
      <c r="U72" t="s" s="134">
        <v>110</v>
      </c>
      <c r="V72" s="135">
        <f>AVERAGE(L53:L72)</f>
        <v>2.6</v>
      </c>
      <c r="W72" s="97">
        <f>AVERAGE(N53:N72)</f>
        <v>-0.418523500309215</v>
      </c>
    </row>
    <row r="73" ht="21.95" customHeight="1">
      <c r="A73" s="150">
        <v>2017</v>
      </c>
      <c r="B73" s="100">
        <v>38</v>
      </c>
      <c r="C73" s="83">
        <v>61.7</v>
      </c>
      <c r="D73" s="87">
        <v>1.62368421052632</v>
      </c>
      <c r="E73" s="40"/>
      <c r="F73" s="151">
        <v>2017</v>
      </c>
      <c r="G73" s="100">
        <v>20</v>
      </c>
      <c r="H73" s="83">
        <v>12.2</v>
      </c>
      <c r="I73" s="87">
        <v>0.61</v>
      </c>
      <c r="J73" s="40"/>
      <c r="K73" s="151">
        <v>2017</v>
      </c>
      <c r="L73" s="100">
        <v>7</v>
      </c>
      <c r="M73" s="83">
        <v>-4.6</v>
      </c>
      <c r="N73" s="89">
        <v>-0.657142857142857</v>
      </c>
      <c r="O73" s="96"/>
      <c r="P73" s="83"/>
      <c r="Q73" s="83"/>
      <c r="R73" s="84"/>
      <c r="S73" s="83"/>
      <c r="T73" s="83"/>
      <c r="U73" s="84"/>
      <c r="V73" s="83"/>
      <c r="W73" s="97"/>
    </row>
    <row r="74" ht="21.95" customHeight="1">
      <c r="A74" s="150">
        <v>2018</v>
      </c>
      <c r="B74" s="100">
        <v>37</v>
      </c>
      <c r="C74" s="83">
        <v>72</v>
      </c>
      <c r="D74" s="87">
        <v>1.94594594594595</v>
      </c>
      <c r="E74" s="40"/>
      <c r="F74" s="151">
        <v>2018</v>
      </c>
      <c r="G74" s="100">
        <v>19</v>
      </c>
      <c r="H74" s="83">
        <v>20</v>
      </c>
      <c r="I74" s="87">
        <v>1.05263157894737</v>
      </c>
      <c r="J74" s="40"/>
      <c r="K74" s="151">
        <v>2018</v>
      </c>
      <c r="L74" s="100">
        <v>3</v>
      </c>
      <c r="M74" s="83">
        <v>-0.5</v>
      </c>
      <c r="N74" s="89">
        <v>-0.166666666666667</v>
      </c>
      <c r="O74" s="96"/>
      <c r="P74" s="83"/>
      <c r="Q74" s="83"/>
      <c r="R74" s="84"/>
      <c r="S74" s="83"/>
      <c r="T74" s="83"/>
      <c r="U74" s="84"/>
      <c r="V74" s="83"/>
      <c r="W74" s="97"/>
    </row>
    <row r="75" ht="21.95" customHeight="1">
      <c r="A75" s="150">
        <v>2019</v>
      </c>
      <c r="B75" s="100">
        <v>47</v>
      </c>
      <c r="C75" s="83">
        <v>81.8</v>
      </c>
      <c r="D75" s="87">
        <v>1.74042553191489</v>
      </c>
      <c r="E75" s="40"/>
      <c r="F75" s="151">
        <v>2019</v>
      </c>
      <c r="G75" s="100">
        <v>25</v>
      </c>
      <c r="H75" s="83">
        <v>21.7</v>
      </c>
      <c r="I75" s="87">
        <v>0.868</v>
      </c>
      <c r="J75" s="40"/>
      <c r="K75" s="151">
        <v>2019</v>
      </c>
      <c r="L75" s="100">
        <v>5</v>
      </c>
      <c r="M75" s="83">
        <v>-3.5</v>
      </c>
      <c r="N75" s="89">
        <v>-0.7</v>
      </c>
      <c r="O75" s="96"/>
      <c r="P75" s="83"/>
      <c r="Q75" s="83"/>
      <c r="R75" s="84"/>
      <c r="S75" s="83"/>
      <c r="T75" s="83"/>
      <c r="U75" s="84"/>
      <c r="V75" s="83"/>
      <c r="W75" s="97"/>
    </row>
    <row r="76" ht="21.95" customHeight="1">
      <c r="A76" s="150">
        <v>2020</v>
      </c>
      <c r="B76" s="100">
        <v>29</v>
      </c>
      <c r="C76" s="83">
        <v>65.09999999999999</v>
      </c>
      <c r="D76" s="87">
        <v>2.2448275862069</v>
      </c>
      <c r="E76" s="40"/>
      <c r="F76" s="151">
        <v>2020</v>
      </c>
      <c r="G76" s="100">
        <v>11</v>
      </c>
      <c r="H76" s="83">
        <v>13.7</v>
      </c>
      <c r="I76" s="87">
        <v>1.24545454545455</v>
      </c>
      <c r="J76" s="40"/>
      <c r="K76" s="151">
        <v>2020</v>
      </c>
      <c r="L76" s="100">
        <v>1</v>
      </c>
      <c r="M76" s="83">
        <v>0</v>
      </c>
      <c r="N76" s="89">
        <v>0</v>
      </c>
      <c r="O76" s="96"/>
      <c r="P76" s="83"/>
      <c r="Q76" s="83"/>
      <c r="R76" s="84"/>
      <c r="S76" s="83"/>
      <c r="T76" s="83"/>
      <c r="U76" s="84"/>
      <c r="V76" s="83"/>
      <c r="W76" s="97"/>
    </row>
    <row r="77" ht="21.95" customHeight="1">
      <c r="A77" s="150">
        <v>2021</v>
      </c>
      <c r="B77" s="100">
        <v>22</v>
      </c>
      <c r="C77" s="83">
        <v>48.7</v>
      </c>
      <c r="D77" s="87">
        <v>2.21363636363636</v>
      </c>
      <c r="E77" s="40"/>
      <c r="F77" s="151">
        <v>2021</v>
      </c>
      <c r="G77" s="100">
        <v>9</v>
      </c>
      <c r="H77" s="83">
        <v>11.4</v>
      </c>
      <c r="I77" s="87">
        <v>1.26666666666667</v>
      </c>
      <c r="J77" s="40"/>
      <c r="K77" s="151">
        <v>2021</v>
      </c>
      <c r="L77" s="100">
        <v>0</v>
      </c>
      <c r="M77" s="83">
        <v>0</v>
      </c>
      <c r="N77" s="89"/>
      <c r="O77" s="96"/>
      <c r="P77" s="83"/>
      <c r="Q77" s="83"/>
      <c r="R77" s="84"/>
      <c r="S77" s="83"/>
      <c r="T77" s="83"/>
      <c r="U77" s="84"/>
      <c r="V77" s="83"/>
      <c r="W77" s="97"/>
    </row>
    <row r="78" ht="21.95" customHeight="1">
      <c r="A78" s="150">
        <v>2022</v>
      </c>
      <c r="B78" s="100">
        <v>28</v>
      </c>
      <c r="C78" s="83">
        <v>45.2</v>
      </c>
      <c r="D78" s="87">
        <v>1.61428571428571</v>
      </c>
      <c r="E78" s="40"/>
      <c r="F78" s="151">
        <v>2022</v>
      </c>
      <c r="G78" s="100">
        <v>16</v>
      </c>
      <c r="H78" s="83">
        <v>10.4</v>
      </c>
      <c r="I78" s="87">
        <v>0.65</v>
      </c>
      <c r="J78" s="40"/>
      <c r="K78" s="151">
        <v>2022</v>
      </c>
      <c r="L78" s="100">
        <v>4</v>
      </c>
      <c r="M78" s="83">
        <v>-4.3</v>
      </c>
      <c r="N78" s="89">
        <v>-1.075</v>
      </c>
      <c r="O78" s="96"/>
      <c r="P78" s="83"/>
      <c r="Q78" s="83"/>
      <c r="R78" s="84"/>
      <c r="S78" s="83"/>
      <c r="T78" s="83"/>
      <c r="U78" s="84"/>
      <c r="V78" s="83"/>
      <c r="W78" s="97"/>
    </row>
    <row r="79" ht="21.95" customHeight="1">
      <c r="A79" s="86"/>
      <c r="B79" s="84"/>
      <c r="C79" s="83"/>
      <c r="D79" s="87"/>
      <c r="E79" s="40"/>
      <c r="F79" s="88"/>
      <c r="G79" s="84"/>
      <c r="H79" s="83"/>
      <c r="I79" s="87"/>
      <c r="J79" s="40"/>
      <c r="K79" s="88"/>
      <c r="L79" s="84"/>
      <c r="M79" s="83"/>
      <c r="N79" s="89"/>
      <c r="O79" s="82"/>
      <c r="P79" s="83"/>
      <c r="Q79" s="83"/>
      <c r="R79" s="84"/>
      <c r="S79" s="84"/>
      <c r="T79" s="83"/>
      <c r="U79" s="83"/>
      <c r="V79" s="83"/>
      <c r="W79" s="85"/>
    </row>
    <row r="80" ht="21.95" customHeight="1">
      <c r="A80" s="86"/>
      <c r="B80" s="84"/>
      <c r="C80" s="83"/>
      <c r="D80" s="87"/>
      <c r="E80" s="40"/>
      <c r="F80" s="88"/>
      <c r="G80" s="84"/>
      <c r="H80" s="83"/>
      <c r="I80" s="87"/>
      <c r="J80" s="40"/>
      <c r="K80" s="88"/>
      <c r="L80" s="84"/>
      <c r="M80" s="83"/>
      <c r="N80" s="89"/>
      <c r="O80" s="82"/>
      <c r="P80" s="83"/>
      <c r="Q80" s="83"/>
      <c r="R80" s="84"/>
      <c r="S80" s="84"/>
      <c r="T80" s="83"/>
      <c r="U80" s="83"/>
      <c r="V80" s="83"/>
      <c r="W80" s="85"/>
    </row>
    <row r="81" ht="21.95" customHeight="1">
      <c r="A81" s="86"/>
      <c r="B81" s="84"/>
      <c r="C81" s="83"/>
      <c r="D81" s="87"/>
      <c r="E81" s="40"/>
      <c r="F81" s="88"/>
      <c r="G81" s="84"/>
      <c r="H81" s="83"/>
      <c r="I81" s="87"/>
      <c r="J81" s="40"/>
      <c r="K81" s="88"/>
      <c r="L81" s="84"/>
      <c r="M81" s="83"/>
      <c r="N81" s="89"/>
      <c r="O81" s="82"/>
      <c r="P81" s="83"/>
      <c r="Q81" s="83"/>
      <c r="R81" s="84"/>
      <c r="S81" s="84"/>
      <c r="T81" s="83"/>
      <c r="U81" s="83"/>
      <c r="V81" s="83"/>
      <c r="W81" s="85"/>
    </row>
    <row r="82" ht="21.95" customHeight="1">
      <c r="A82" s="86"/>
      <c r="B82" s="84"/>
      <c r="C82" s="83"/>
      <c r="D82" s="87"/>
      <c r="E82" s="40"/>
      <c r="F82" s="88"/>
      <c r="G82" s="84"/>
      <c r="H82" s="83"/>
      <c r="I82" s="87"/>
      <c r="J82" s="40"/>
      <c r="K82" s="88"/>
      <c r="L82" s="84"/>
      <c r="M82" s="83"/>
      <c r="N82" s="89"/>
      <c r="O82" s="82"/>
      <c r="P82" s="83"/>
      <c r="Q82" s="83"/>
      <c r="R82" s="84"/>
      <c r="S82" s="84"/>
      <c r="T82" s="83"/>
      <c r="U82" s="83"/>
      <c r="V82" s="83"/>
      <c r="W82" s="85"/>
    </row>
    <row r="83" ht="21.95" customHeight="1">
      <c r="A83" s="86"/>
      <c r="B83" s="84"/>
      <c r="C83" s="83"/>
      <c r="D83" s="87"/>
      <c r="E83" s="40"/>
      <c r="F83" s="88"/>
      <c r="G83" s="84"/>
      <c r="H83" s="83"/>
      <c r="I83" s="87"/>
      <c r="J83" s="40"/>
      <c r="K83" s="88"/>
      <c r="L83" s="84"/>
      <c r="M83" s="83"/>
      <c r="N83" s="89"/>
      <c r="O83" s="82"/>
      <c r="P83" s="83"/>
      <c r="Q83" s="83"/>
      <c r="R83" s="84"/>
      <c r="S83" s="84"/>
      <c r="T83" s="83"/>
      <c r="U83" s="83"/>
      <c r="V83" s="83"/>
      <c r="W83" s="85"/>
    </row>
    <row r="84" ht="21.95" customHeight="1">
      <c r="A84" s="86"/>
      <c r="B84" s="84"/>
      <c r="C84" s="83"/>
      <c r="D84" s="87"/>
      <c r="E84" s="40"/>
      <c r="F84" s="88"/>
      <c r="G84" s="84"/>
      <c r="H84" s="83"/>
      <c r="I84" s="87"/>
      <c r="J84" s="40"/>
      <c r="K84" s="88"/>
      <c r="L84" s="84"/>
      <c r="M84" s="83"/>
      <c r="N84" s="89"/>
      <c r="O84" s="82"/>
      <c r="P84" s="83"/>
      <c r="Q84" s="83"/>
      <c r="R84" s="84"/>
      <c r="S84" s="84"/>
      <c r="T84" s="83"/>
      <c r="U84" s="83"/>
      <c r="V84" s="83"/>
      <c r="W84" s="85"/>
    </row>
    <row r="85" ht="21.95" customHeight="1">
      <c r="A85" s="86"/>
      <c r="B85" s="84"/>
      <c r="C85" s="83"/>
      <c r="D85" s="87"/>
      <c r="E85" s="40"/>
      <c r="F85" s="88"/>
      <c r="G85" s="84"/>
      <c r="H85" s="83"/>
      <c r="I85" s="87"/>
      <c r="J85" s="40"/>
      <c r="K85" s="88"/>
      <c r="L85" s="84"/>
      <c r="M85" s="83"/>
      <c r="N85" s="89"/>
      <c r="O85" s="82"/>
      <c r="P85" s="83"/>
      <c r="Q85" s="83"/>
      <c r="R85" s="84"/>
      <c r="S85" s="84"/>
      <c r="T85" s="83"/>
      <c r="U85" s="83"/>
      <c r="V85" s="83"/>
      <c r="W85" s="85"/>
    </row>
    <row r="86" ht="21.95" customHeight="1">
      <c r="A86" s="86"/>
      <c r="B86" s="84"/>
      <c r="C86" s="83"/>
      <c r="D86" s="87"/>
      <c r="E86" s="40"/>
      <c r="F86" s="88"/>
      <c r="G86" s="84"/>
      <c r="H86" s="83"/>
      <c r="I86" s="87"/>
      <c r="J86" s="40"/>
      <c r="K86" s="88"/>
      <c r="L86" s="84"/>
      <c r="M86" s="83"/>
      <c r="N86" s="89"/>
      <c r="O86" s="82"/>
      <c r="P86" s="83"/>
      <c r="Q86" s="83"/>
      <c r="R86" s="84"/>
      <c r="S86" s="84"/>
      <c r="T86" s="83"/>
      <c r="U86" s="83"/>
      <c r="V86" s="83"/>
      <c r="W86" s="85"/>
    </row>
    <row r="87" ht="21.95" customHeight="1">
      <c r="A87" s="86"/>
      <c r="B87" s="84"/>
      <c r="C87" s="83"/>
      <c r="D87" s="87"/>
      <c r="E87" s="40"/>
      <c r="F87" s="88"/>
      <c r="G87" s="84"/>
      <c r="H87" s="83"/>
      <c r="I87" s="87"/>
      <c r="J87" s="40"/>
      <c r="K87" s="88"/>
      <c r="L87" s="84"/>
      <c r="M87" s="83"/>
      <c r="N87" s="89"/>
      <c r="O87" s="82"/>
      <c r="P87" s="83"/>
      <c r="Q87" s="83"/>
      <c r="R87" s="84"/>
      <c r="S87" s="84"/>
      <c r="T87" s="83"/>
      <c r="U87" s="83"/>
      <c r="V87" s="83"/>
      <c r="W87" s="85"/>
    </row>
    <row r="88" ht="21.95" customHeight="1">
      <c r="A88" s="86"/>
      <c r="B88" s="84"/>
      <c r="C88" s="83"/>
      <c r="D88" s="87"/>
      <c r="E88" s="40"/>
      <c r="F88" s="88"/>
      <c r="G88" s="84"/>
      <c r="H88" s="83"/>
      <c r="I88" s="87"/>
      <c r="J88" s="40"/>
      <c r="K88" s="88"/>
      <c r="L88" s="84"/>
      <c r="M88" s="83"/>
      <c r="N88" s="89"/>
      <c r="O88" s="82"/>
      <c r="P88" s="83"/>
      <c r="Q88" s="83"/>
      <c r="R88" s="84"/>
      <c r="S88" s="84"/>
      <c r="T88" s="83"/>
      <c r="U88" s="83"/>
      <c r="V88" s="83"/>
      <c r="W88" s="85"/>
    </row>
    <row r="89" ht="21.95" customHeight="1">
      <c r="A89" s="86"/>
      <c r="B89" s="84"/>
      <c r="C89" s="83"/>
      <c r="D89" s="87"/>
      <c r="E89" s="40"/>
      <c r="F89" s="88"/>
      <c r="G89" s="84"/>
      <c r="H89" s="83"/>
      <c r="I89" s="87"/>
      <c r="J89" s="40"/>
      <c r="K89" s="88"/>
      <c r="L89" s="84"/>
      <c r="M89" s="83"/>
      <c r="N89" s="89"/>
      <c r="O89" s="82"/>
      <c r="P89" s="83"/>
      <c r="Q89" s="83"/>
      <c r="R89" s="84"/>
      <c r="S89" s="84"/>
      <c r="T89" s="83"/>
      <c r="U89" s="83"/>
      <c r="V89" s="83"/>
      <c r="W89" s="85"/>
    </row>
    <row r="90" ht="21.95" customHeight="1">
      <c r="A90" s="86"/>
      <c r="B90" s="84"/>
      <c r="C90" s="83"/>
      <c r="D90" s="87"/>
      <c r="E90" s="40"/>
      <c r="F90" s="88"/>
      <c r="G90" s="84"/>
      <c r="H90" s="83"/>
      <c r="I90" s="87"/>
      <c r="J90" s="40"/>
      <c r="K90" s="88"/>
      <c r="L90" s="84"/>
      <c r="M90" s="83"/>
      <c r="N90" s="89"/>
      <c r="O90" s="82"/>
      <c r="P90" s="83"/>
      <c r="Q90" s="83"/>
      <c r="R90" s="84"/>
      <c r="S90" s="84"/>
      <c r="T90" s="83"/>
      <c r="U90" s="83"/>
      <c r="V90" s="83"/>
      <c r="W90" s="85"/>
    </row>
    <row r="91" ht="21.95" customHeight="1">
      <c r="A91" s="86"/>
      <c r="B91" s="84"/>
      <c r="C91" s="83"/>
      <c r="D91" s="87"/>
      <c r="E91" s="40"/>
      <c r="F91" s="88"/>
      <c r="G91" s="84"/>
      <c r="H91" s="83"/>
      <c r="I91" s="87"/>
      <c r="J91" s="40"/>
      <c r="K91" s="88"/>
      <c r="L91" s="84"/>
      <c r="M91" s="83"/>
      <c r="N91" s="89"/>
      <c r="O91" s="82"/>
      <c r="P91" s="83"/>
      <c r="Q91" s="83"/>
      <c r="R91" s="84"/>
      <c r="S91" s="84"/>
      <c r="T91" s="83"/>
      <c r="U91" s="83"/>
      <c r="V91" s="83"/>
      <c r="W91" s="85"/>
    </row>
    <row r="92" ht="21.95" customHeight="1">
      <c r="A92" s="86"/>
      <c r="B92" s="84"/>
      <c r="C92" s="83"/>
      <c r="D92" s="87"/>
      <c r="E92" s="40"/>
      <c r="F92" s="88"/>
      <c r="G92" s="84"/>
      <c r="H92" s="83"/>
      <c r="I92" s="87"/>
      <c r="J92" s="40"/>
      <c r="K92" s="88"/>
      <c r="L92" s="84"/>
      <c r="M92" s="83"/>
      <c r="N92" s="89"/>
      <c r="O92" s="82"/>
      <c r="P92" s="83"/>
      <c r="Q92" s="83"/>
      <c r="R92" s="84"/>
      <c r="S92" s="84"/>
      <c r="T92" s="83"/>
      <c r="U92" s="83"/>
      <c r="V92" s="83"/>
      <c r="W92" s="85"/>
    </row>
    <row r="93" ht="21.95" customHeight="1">
      <c r="A93" s="86"/>
      <c r="B93" s="84"/>
      <c r="C93" s="83"/>
      <c r="D93" s="87"/>
      <c r="E93" s="40"/>
      <c r="F93" s="88"/>
      <c r="G93" s="84"/>
      <c r="H93" s="83"/>
      <c r="I93" s="87"/>
      <c r="J93" s="40"/>
      <c r="K93" s="88"/>
      <c r="L93" s="84"/>
      <c r="M93" s="83"/>
      <c r="N93" s="89"/>
      <c r="O93" s="82"/>
      <c r="P93" s="83"/>
      <c r="Q93" s="83"/>
      <c r="R93" s="84"/>
      <c r="S93" s="84"/>
      <c r="T93" s="83"/>
      <c r="U93" s="83"/>
      <c r="V93" s="83"/>
      <c r="W93" s="85"/>
    </row>
    <row r="94" ht="21.95" customHeight="1">
      <c r="A94" s="86"/>
      <c r="B94" s="84"/>
      <c r="C94" s="83"/>
      <c r="D94" s="87"/>
      <c r="E94" s="40"/>
      <c r="F94" s="88"/>
      <c r="G94" s="84"/>
      <c r="H94" s="83"/>
      <c r="I94" s="87"/>
      <c r="J94" s="40"/>
      <c r="K94" s="88"/>
      <c r="L94" s="84"/>
      <c r="M94" s="83"/>
      <c r="N94" s="89"/>
      <c r="O94" s="82"/>
      <c r="P94" s="83"/>
      <c r="Q94" s="83"/>
      <c r="R94" s="84"/>
      <c r="S94" s="84"/>
      <c r="T94" s="83"/>
      <c r="U94" s="83"/>
      <c r="V94" s="83"/>
      <c r="W94" s="85"/>
    </row>
    <row r="95" ht="21.95" customHeight="1">
      <c r="A95" s="86"/>
      <c r="B95" s="84"/>
      <c r="C95" s="83"/>
      <c r="D95" s="87"/>
      <c r="E95" s="40"/>
      <c r="F95" s="88"/>
      <c r="G95" s="84"/>
      <c r="H95" s="83"/>
      <c r="I95" s="87"/>
      <c r="J95" s="40"/>
      <c r="K95" s="88"/>
      <c r="L95" s="84"/>
      <c r="M95" s="83"/>
      <c r="N95" s="89"/>
      <c r="O95" s="82"/>
      <c r="P95" s="83"/>
      <c r="Q95" s="83"/>
      <c r="R95" s="84"/>
      <c r="S95" s="84"/>
      <c r="T95" s="83"/>
      <c r="U95" s="83"/>
      <c r="V95" s="83"/>
      <c r="W95" s="85"/>
    </row>
    <row r="96" ht="21.95" customHeight="1">
      <c r="A96" s="86"/>
      <c r="B96" s="84"/>
      <c r="C96" s="83"/>
      <c r="D96" s="87"/>
      <c r="E96" s="40"/>
      <c r="F96" s="88"/>
      <c r="G96" s="84"/>
      <c r="H96" s="83"/>
      <c r="I96" s="87"/>
      <c r="J96" s="40"/>
      <c r="K96" s="88"/>
      <c r="L96" s="84"/>
      <c r="M96" s="83"/>
      <c r="N96" s="89"/>
      <c r="O96" s="82"/>
      <c r="P96" s="83"/>
      <c r="Q96" s="83"/>
      <c r="R96" s="84"/>
      <c r="S96" s="84"/>
      <c r="T96" s="83"/>
      <c r="U96" s="83"/>
      <c r="V96" s="83"/>
      <c r="W96" s="85"/>
    </row>
    <row r="97" ht="21.95" customHeight="1">
      <c r="A97" s="86"/>
      <c r="B97" s="84"/>
      <c r="C97" s="83"/>
      <c r="D97" s="90"/>
      <c r="E97" s="40"/>
      <c r="F97" s="88"/>
      <c r="G97" s="84"/>
      <c r="H97" s="83"/>
      <c r="I97" s="90"/>
      <c r="J97" s="40"/>
      <c r="K97" s="88"/>
      <c r="L97" s="84"/>
      <c r="M97" s="83"/>
      <c r="N97" s="91"/>
      <c r="O97" s="82"/>
      <c r="P97" s="83"/>
      <c r="Q97" s="83"/>
      <c r="R97" s="84"/>
      <c r="S97" s="84"/>
      <c r="T97" s="83"/>
      <c r="U97" s="83"/>
      <c r="V97" s="83"/>
      <c r="W97" s="85"/>
    </row>
    <row r="98" ht="21.95" customHeight="1">
      <c r="A98" s="86"/>
      <c r="B98" s="84"/>
      <c r="C98" s="83"/>
      <c r="D98" s="90"/>
      <c r="E98" s="40"/>
      <c r="F98" s="88"/>
      <c r="G98" s="84"/>
      <c r="H98" s="83"/>
      <c r="I98" s="90"/>
      <c r="J98" s="40"/>
      <c r="K98" s="88"/>
      <c r="L98" s="84"/>
      <c r="M98" s="83"/>
      <c r="N98" s="91"/>
      <c r="O98" s="82"/>
      <c r="P98" s="83"/>
      <c r="Q98" s="83"/>
      <c r="R98" s="84"/>
      <c r="S98" s="84"/>
      <c r="T98" s="83"/>
      <c r="U98" s="83"/>
      <c r="V98" s="83"/>
      <c r="W98" s="85"/>
    </row>
    <row r="99" ht="21.95" customHeight="1">
      <c r="A99" t="s" s="92">
        <v>97</v>
      </c>
      <c r="B99" s="84"/>
      <c r="C99" s="83"/>
      <c r="D99" s="87"/>
      <c r="E99" s="40"/>
      <c r="F99" s="88"/>
      <c r="G99" s="84"/>
      <c r="H99" s="83"/>
      <c r="I99" s="87"/>
      <c r="J99" s="40"/>
      <c r="K99" s="88"/>
      <c r="L99" s="84"/>
      <c r="M99" s="83"/>
      <c r="N99" s="89"/>
      <c r="O99" s="82"/>
      <c r="P99" s="83"/>
      <c r="Q99" s="83"/>
      <c r="R99" s="84"/>
      <c r="S99" s="84"/>
      <c r="T99" s="83"/>
      <c r="U99" s="83"/>
      <c r="V99" s="83"/>
      <c r="W99" s="85"/>
    </row>
    <row r="100" ht="21.95" customHeight="1">
      <c r="A100" t="s" s="93">
        <v>98</v>
      </c>
      <c r="B100" t="s" s="162">
        <v>273</v>
      </c>
      <c r="C100" s="83"/>
      <c r="D100" s="87"/>
      <c r="E100" s="40"/>
      <c r="F100" t="s" s="95">
        <v>98</v>
      </c>
      <c r="G100" t="s" s="162">
        <v>273</v>
      </c>
      <c r="H100" s="83"/>
      <c r="I100" s="87"/>
      <c r="J100" s="40"/>
      <c r="K100" t="s" s="95">
        <v>98</v>
      </c>
      <c r="L100" t="s" s="162">
        <v>273</v>
      </c>
      <c r="M100" s="83"/>
      <c r="N100" s="89"/>
      <c r="O100" s="96"/>
      <c r="P100" s="83"/>
      <c r="Q100" s="83"/>
      <c r="R100" s="84"/>
      <c r="S100" s="83"/>
      <c r="T100" s="83"/>
      <c r="U100" s="84"/>
      <c r="V100" s="83"/>
      <c r="W100" s="97"/>
    </row>
    <row r="101" ht="21.95" customHeight="1">
      <c r="A101" t="s" s="98">
        <v>99</v>
      </c>
      <c r="B101" s="100">
        <f>AVERAGE(B42:B51)</f>
        <v>31.4</v>
      </c>
      <c r="C101" s="83">
        <f>AVERAGE(C42:C51)</f>
        <v>64.31999999999999</v>
      </c>
      <c r="D101" s="87">
        <f>AVERAGE(D42:D51)</f>
        <v>2.10744333358557</v>
      </c>
      <c r="E101" s="40"/>
      <c r="F101" t="s" s="99">
        <v>99</v>
      </c>
      <c r="G101" s="100">
        <f>AVERAGE(G42:G51)</f>
        <v>15.6</v>
      </c>
      <c r="H101" s="83">
        <f>AVERAGE(H42:H51)</f>
        <v>19.36</v>
      </c>
      <c r="I101" s="87">
        <f>AVERAGE(I42:I51)</f>
        <v>1.32876218189705</v>
      </c>
      <c r="J101" s="40"/>
      <c r="K101" t="s" s="99">
        <v>99</v>
      </c>
      <c r="L101" s="100">
        <f>AVERAGE(L42:L51)</f>
        <v>1.2</v>
      </c>
      <c r="M101" s="83">
        <f>AVERAGE(M42:M51)</f>
        <v>-0.86</v>
      </c>
      <c r="N101" s="89">
        <f>AVERAGE(N42:N51)</f>
        <v>-0.595238095238095</v>
      </c>
      <c r="O101" s="96"/>
      <c r="P101" s="83"/>
      <c r="Q101" s="83"/>
      <c r="R101" s="84"/>
      <c r="S101" s="83"/>
      <c r="T101" s="83"/>
      <c r="U101" s="84"/>
      <c r="V101" s="83"/>
      <c r="W101" s="97"/>
    </row>
    <row r="102" ht="21.95" customHeight="1">
      <c r="A102" t="s" s="98">
        <v>100</v>
      </c>
      <c r="B102" s="83">
        <f>AVERAGE(B53:B62)</f>
        <v>28.9</v>
      </c>
      <c r="C102" s="83">
        <f>AVERAGE(C53:C62)</f>
        <v>54.58</v>
      </c>
      <c r="D102" s="87">
        <f>AVERAGE(D53:D62)</f>
        <v>1.93667253484304</v>
      </c>
      <c r="E102" s="40"/>
      <c r="F102" t="s" s="99">
        <v>100</v>
      </c>
      <c r="G102" s="83">
        <f>AVERAGE(G53:G62)</f>
        <v>13.9</v>
      </c>
      <c r="H102" s="83">
        <f>AVERAGE(H53:H62)</f>
        <v>12.06</v>
      </c>
      <c r="I102" s="87">
        <f>AVERAGE(I53:I62)</f>
        <v>0.951601705312232</v>
      </c>
      <c r="J102" s="40"/>
      <c r="K102" t="s" s="99">
        <v>100</v>
      </c>
      <c r="L102" s="83">
        <f>AVERAGE(L53:L62)</f>
        <v>3</v>
      </c>
      <c r="M102" s="83">
        <f>AVERAGE(M53:M62)</f>
        <v>-2.29</v>
      </c>
      <c r="N102" s="89">
        <f>AVERAGE(N53:N62)</f>
        <v>-0.63791280148423</v>
      </c>
      <c r="O102" s="96"/>
      <c r="P102" s="83"/>
      <c r="Q102" s="83"/>
      <c r="R102" s="84"/>
      <c r="S102" s="83"/>
      <c r="T102" s="83"/>
      <c r="U102" s="84"/>
      <c r="V102" s="83"/>
      <c r="W102" s="97"/>
    </row>
    <row r="103" ht="21.95" customHeight="1">
      <c r="A103" t="s" s="101">
        <v>101</v>
      </c>
      <c r="B103" s="84"/>
      <c r="C103" s="84"/>
      <c r="D103" s="90"/>
      <c r="E103" s="40"/>
      <c r="F103" t="s" s="102">
        <v>101</v>
      </c>
      <c r="G103" s="84"/>
      <c r="H103" s="84"/>
      <c r="I103" s="90"/>
      <c r="J103" s="40"/>
      <c r="K103" t="s" s="102">
        <v>101</v>
      </c>
      <c r="L103" s="84"/>
      <c r="M103" s="84"/>
      <c r="N103" s="91"/>
      <c r="O103" s="96"/>
      <c r="P103" s="83"/>
      <c r="Q103" s="83"/>
      <c r="R103" s="84"/>
      <c r="S103" s="83"/>
      <c r="T103" s="83"/>
      <c r="U103" s="84"/>
      <c r="V103" s="83"/>
      <c r="W103" s="97"/>
    </row>
    <row r="104" ht="21.95" customHeight="1">
      <c r="A104" t="s" s="103">
        <v>102</v>
      </c>
      <c r="B104" s="83">
        <f>AVERAGE(B39:B48)</f>
        <v>30.8</v>
      </c>
      <c r="C104" s="83">
        <f>AVERAGE(C39:C48)</f>
        <v>60.11</v>
      </c>
      <c r="D104" s="87">
        <f>AVERAGE(D39:D48)</f>
        <v>1.99883313821067</v>
      </c>
      <c r="E104" s="40"/>
      <c r="F104" t="s" s="104">
        <v>102</v>
      </c>
      <c r="G104" s="83">
        <f>AVERAGE(G39:G48)</f>
        <v>15.5</v>
      </c>
      <c r="H104" s="83">
        <f>AVERAGE(H39:H48)</f>
        <v>16.42</v>
      </c>
      <c r="I104" s="87">
        <f>AVERAGE(I39:I48)</f>
        <v>1.14007172529483</v>
      </c>
      <c r="J104" s="40"/>
      <c r="K104" t="s" s="104">
        <v>102</v>
      </c>
      <c r="L104" s="83">
        <f>AVERAGE(L39:L48)</f>
        <v>1.7</v>
      </c>
      <c r="M104" s="83">
        <f>AVERAGE(M39:M48)</f>
        <v>-1.3</v>
      </c>
      <c r="N104" s="89">
        <f>AVERAGE(N39:N48)</f>
        <v>-0.589583333333333</v>
      </c>
      <c r="O104" s="96"/>
      <c r="P104" s="83"/>
      <c r="Q104" s="83"/>
      <c r="R104" s="84"/>
      <c r="S104" s="83"/>
      <c r="T104" s="83"/>
      <c r="U104" s="84"/>
      <c r="V104" s="83"/>
      <c r="W104" s="97"/>
    </row>
    <row r="105" ht="21.95" customHeight="1">
      <c r="A105" t="s" s="103">
        <v>103</v>
      </c>
      <c r="B105" s="83">
        <f>AVERAGE(B50:B59)</f>
        <v>27.5</v>
      </c>
      <c r="C105" s="83">
        <f>AVERAGE(C50:C59)</f>
        <v>55.59</v>
      </c>
      <c r="D105" s="87">
        <f>AVERAGE(D50:D59)</f>
        <v>2.04877531401478</v>
      </c>
      <c r="E105" s="40"/>
      <c r="F105" t="s" s="104">
        <v>103</v>
      </c>
      <c r="G105" s="83">
        <f>AVERAGE(G50:G59)</f>
        <v>13.4</v>
      </c>
      <c r="H105" s="83">
        <f>AVERAGE(H50:H59)</f>
        <v>15.33</v>
      </c>
      <c r="I105" s="87">
        <f>AVERAGE(I50:I59)</f>
        <v>1.20076252402568</v>
      </c>
      <c r="J105" s="40"/>
      <c r="K105" t="s" s="104">
        <v>103</v>
      </c>
      <c r="L105" s="83">
        <f>AVERAGE(L50:L59)</f>
        <v>1.7</v>
      </c>
      <c r="M105" s="83">
        <f>AVERAGE(M50:M59)</f>
        <v>-1.1</v>
      </c>
      <c r="N105" s="89">
        <f>AVERAGE(N50:N59)</f>
        <v>-0.45765306122449</v>
      </c>
      <c r="O105" s="96"/>
      <c r="P105" s="83"/>
      <c r="Q105" s="83"/>
      <c r="R105" s="84"/>
      <c r="S105" s="83"/>
      <c r="T105" s="83"/>
      <c r="U105" s="84"/>
      <c r="V105" s="83"/>
      <c r="W105" s="97"/>
    </row>
    <row r="106" ht="21.95" customHeight="1">
      <c r="A106" s="105"/>
      <c r="B106" s="84"/>
      <c r="C106" s="84"/>
      <c r="D106" s="90"/>
      <c r="E106" s="40"/>
      <c r="F106" s="106"/>
      <c r="G106" s="84"/>
      <c r="H106" s="84"/>
      <c r="I106" s="90"/>
      <c r="J106" s="40"/>
      <c r="K106" s="106"/>
      <c r="L106" s="84"/>
      <c r="M106" s="84"/>
      <c r="N106" s="91"/>
      <c r="O106" s="96"/>
      <c r="P106" s="83"/>
      <c r="Q106" s="83"/>
      <c r="R106" s="84"/>
      <c r="S106" s="83"/>
      <c r="T106" s="83"/>
      <c r="U106" s="84"/>
      <c r="V106" s="83"/>
      <c r="W106" s="97"/>
    </row>
    <row r="107" ht="21.95" customHeight="1">
      <c r="A107" t="s" s="93">
        <v>104</v>
      </c>
      <c r="B107" s="84"/>
      <c r="C107" s="84"/>
      <c r="D107" s="90"/>
      <c r="E107" s="40"/>
      <c r="F107" t="s" s="95">
        <v>104</v>
      </c>
      <c r="G107" s="84"/>
      <c r="H107" s="84"/>
      <c r="I107" s="90"/>
      <c r="J107" s="40"/>
      <c r="K107" t="s" s="95">
        <v>104</v>
      </c>
      <c r="L107" s="84"/>
      <c r="M107" s="84"/>
      <c r="N107" s="91"/>
      <c r="O107" s="96"/>
      <c r="P107" s="83"/>
      <c r="Q107" s="83"/>
      <c r="R107" s="84"/>
      <c r="S107" s="83"/>
      <c r="T107" s="83"/>
      <c r="U107" s="84"/>
      <c r="V107" s="83"/>
      <c r="W107" s="97"/>
    </row>
    <row r="108" ht="21.95" customHeight="1">
      <c r="A108" t="s" s="98">
        <v>99</v>
      </c>
      <c r="B108" s="83">
        <f>AVERAGE(B47:B51)</f>
        <v>26.6</v>
      </c>
      <c r="C108" s="83">
        <f>AVERAGE(C47:C51)</f>
        <v>59.14</v>
      </c>
      <c r="D108" s="87">
        <f>AVERAGE(D47:D51)</f>
        <v>2.2710817221162</v>
      </c>
      <c r="E108" s="40"/>
      <c r="F108" t="s" s="99">
        <v>99</v>
      </c>
      <c r="G108" s="83">
        <f>AVERAGE(G47:G51)</f>
        <v>11.4</v>
      </c>
      <c r="H108" s="83">
        <f>AVERAGE(H47:H51)</f>
        <v>15.92</v>
      </c>
      <c r="I108" s="87">
        <f>AVERAGE(I47:I51)</f>
        <v>1.46453846153846</v>
      </c>
      <c r="J108" s="40"/>
      <c r="K108" t="s" s="99">
        <v>99</v>
      </c>
      <c r="L108" s="83">
        <f>AVERAGE(L47:L51)</f>
        <v>0.8</v>
      </c>
      <c r="M108" s="83">
        <f>AVERAGE(M47:M51)</f>
        <v>-0.42</v>
      </c>
      <c r="N108" s="89">
        <f>AVERAGE(N47:N51)</f>
        <v>-0.533333333333333</v>
      </c>
      <c r="O108" s="96"/>
      <c r="P108" s="83"/>
      <c r="Q108" s="83"/>
      <c r="R108" s="84"/>
      <c r="S108" s="83"/>
      <c r="T108" s="83"/>
      <c r="U108" s="84"/>
      <c r="V108" s="83"/>
      <c r="W108" s="97"/>
    </row>
    <row r="109" ht="21.95" customHeight="1">
      <c r="A109" t="s" s="98">
        <v>100</v>
      </c>
      <c r="B109" s="83">
        <f>AVERAGE(B53:B57)</f>
        <v>28.6</v>
      </c>
      <c r="C109" s="83">
        <f>AVERAGE(C53:C57)</f>
        <v>53.48</v>
      </c>
      <c r="D109" s="87">
        <f>AVERAGE(D53:D57)</f>
        <v>1.90658069705963</v>
      </c>
      <c r="E109" s="40"/>
      <c r="F109" t="s" s="99">
        <v>100</v>
      </c>
      <c r="G109" s="83">
        <f>AVERAGE(G53:G57)</f>
        <v>15.4</v>
      </c>
      <c r="H109" s="83">
        <f>AVERAGE(H53:H57)</f>
        <v>15.42</v>
      </c>
      <c r="I109" s="87">
        <f>AVERAGE(I53:I57)</f>
        <v>1.09141393694025</v>
      </c>
      <c r="J109" s="40"/>
      <c r="K109" t="s" s="99">
        <v>100</v>
      </c>
      <c r="L109" s="83">
        <f>AVERAGE(L53:L57)</f>
        <v>2.6</v>
      </c>
      <c r="M109" s="83">
        <f>AVERAGE(M53:M57)</f>
        <v>-1.8</v>
      </c>
      <c r="N109" s="89">
        <f>AVERAGE(N53:N57)</f>
        <v>-0.425892857142857</v>
      </c>
      <c r="O109" s="96"/>
      <c r="P109" s="83"/>
      <c r="Q109" s="83"/>
      <c r="R109" s="84"/>
      <c r="S109" s="83"/>
      <c r="T109" s="83"/>
      <c r="U109" s="84"/>
      <c r="V109" s="83"/>
      <c r="W109" s="97"/>
    </row>
    <row r="110" ht="21.95" customHeight="1">
      <c r="A110" t="s" s="101">
        <v>101</v>
      </c>
      <c r="B110" s="84"/>
      <c r="C110" s="84"/>
      <c r="D110" s="90"/>
      <c r="E110" s="40"/>
      <c r="F110" t="s" s="102">
        <v>101</v>
      </c>
      <c r="G110" s="84"/>
      <c r="H110" s="84"/>
      <c r="I110" s="90"/>
      <c r="J110" s="40"/>
      <c r="K110" t="s" s="102">
        <v>101</v>
      </c>
      <c r="L110" s="84"/>
      <c r="M110" s="84"/>
      <c r="N110" s="91"/>
      <c r="O110" s="96"/>
      <c r="P110" s="83"/>
      <c r="Q110" s="83"/>
      <c r="R110" s="84"/>
      <c r="S110" s="83"/>
      <c r="T110" s="83"/>
      <c r="U110" s="84"/>
      <c r="V110" s="83"/>
      <c r="W110" s="97"/>
    </row>
    <row r="111" ht="21.95" customHeight="1">
      <c r="A111" t="s" s="103">
        <v>102</v>
      </c>
      <c r="B111" s="83">
        <f>AVERAGE(B44:B48)</f>
        <v>28.8</v>
      </c>
      <c r="C111" s="83">
        <f>AVERAGE(C44:C48)</f>
        <v>59.18</v>
      </c>
      <c r="D111" s="87">
        <f>AVERAGE(D44:D48)</f>
        <v>2.1393899204244</v>
      </c>
      <c r="E111" s="40"/>
      <c r="F111" t="s" s="104">
        <v>102</v>
      </c>
      <c r="G111" s="83">
        <f>AVERAGE(G44:G48)</f>
        <v>13.6</v>
      </c>
      <c r="H111" s="83">
        <f>AVERAGE(H44:H48)</f>
        <v>15.6</v>
      </c>
      <c r="I111" s="87">
        <f>AVERAGE(I44:I48)</f>
        <v>1.28318507807981</v>
      </c>
      <c r="J111" s="40"/>
      <c r="K111" t="s" s="104">
        <v>102</v>
      </c>
      <c r="L111" s="83">
        <f>AVERAGE(L44:L48)</f>
        <v>1.2</v>
      </c>
      <c r="M111" s="83">
        <f>AVERAGE(M44:M48)</f>
        <v>-0.92</v>
      </c>
      <c r="N111" s="89">
        <f>AVERAGE(N44:N48)</f>
        <v>-0.5</v>
      </c>
      <c r="O111" s="96"/>
      <c r="P111" s="83"/>
      <c r="Q111" s="83"/>
      <c r="R111" s="84"/>
      <c r="S111" s="83"/>
      <c r="T111" s="83"/>
      <c r="U111" s="84"/>
      <c r="V111" s="83"/>
      <c r="W111" s="97"/>
    </row>
    <row r="112" ht="21.95" customHeight="1">
      <c r="A112" t="s" s="103">
        <v>103</v>
      </c>
      <c r="B112" s="83">
        <f>AVERAGE(B50:B54)</f>
        <v>27.4</v>
      </c>
      <c r="C112" s="83">
        <f>AVERAGE(C50:C54)</f>
        <v>53.52</v>
      </c>
      <c r="D112" s="87">
        <f>AVERAGE(D50:D54)</f>
        <v>1.9810151563328</v>
      </c>
      <c r="E112" s="40"/>
      <c r="F112" t="s" s="104">
        <v>103</v>
      </c>
      <c r="G112" s="83">
        <f>AVERAGE(G50:G54)</f>
        <v>14.8</v>
      </c>
      <c r="H112" s="83">
        <f>AVERAGE(H50:H54)</f>
        <v>17.24</v>
      </c>
      <c r="I112" s="87">
        <f>AVERAGE(I50:I54)</f>
        <v>1.2469898989899</v>
      </c>
      <c r="J112" s="40"/>
      <c r="K112" t="s" s="104">
        <v>103</v>
      </c>
      <c r="L112" s="83">
        <f>AVERAGE(L50:L54)</f>
        <v>2.2</v>
      </c>
      <c r="M112" s="83">
        <f>AVERAGE(M50:M54)</f>
        <v>-1.5</v>
      </c>
      <c r="N112" s="89">
        <f>AVERAGE(N50:N54)</f>
        <v>-0.357142857142857</v>
      </c>
      <c r="O112" s="96"/>
      <c r="P112" s="83"/>
      <c r="Q112" s="83"/>
      <c r="R112" s="84"/>
      <c r="S112" s="83"/>
      <c r="T112" s="83"/>
      <c r="U112" s="84"/>
      <c r="V112" s="83"/>
      <c r="W112" s="97"/>
    </row>
    <row r="113" ht="21.95" customHeight="1">
      <c r="A113" s="105"/>
      <c r="B113" s="83"/>
      <c r="C113" s="83"/>
      <c r="D113" s="87"/>
      <c r="E113" s="40"/>
      <c r="F113" s="106"/>
      <c r="G113" s="84"/>
      <c r="H113" s="83"/>
      <c r="I113" s="87"/>
      <c r="J113" s="40"/>
      <c r="K113" s="106"/>
      <c r="L113" s="84"/>
      <c r="M113" s="83"/>
      <c r="N113" s="89"/>
      <c r="O113" s="96"/>
      <c r="P113" s="83"/>
      <c r="Q113" s="83"/>
      <c r="R113" s="84"/>
      <c r="S113" s="83"/>
      <c r="T113" s="83"/>
      <c r="U113" s="84"/>
      <c r="V113" s="83"/>
      <c r="W113" s="97"/>
    </row>
    <row r="114" ht="21.95" customHeight="1">
      <c r="A114" s="105"/>
      <c r="B114" s="107"/>
      <c r="C114" t="s" s="108">
        <v>105</v>
      </c>
      <c r="D114" s="87"/>
      <c r="E114" s="40"/>
      <c r="F114" s="106"/>
      <c r="G114" s="84"/>
      <c r="H114" s="83"/>
      <c r="I114" s="87"/>
      <c r="J114" s="40"/>
      <c r="K114" s="106"/>
      <c r="L114" s="84"/>
      <c r="M114" s="83"/>
      <c r="N114" s="89"/>
      <c r="O114" s="96"/>
      <c r="P114" s="83"/>
      <c r="Q114" s="83"/>
      <c r="R114" s="84"/>
      <c r="S114" s="83"/>
      <c r="T114" s="83"/>
      <c r="U114" s="84"/>
      <c r="V114" s="83"/>
      <c r="W114" s="97"/>
    </row>
    <row r="115" ht="22.75" customHeight="1">
      <c r="A115" s="109"/>
      <c r="B115" s="110"/>
      <c r="C115" t="s" s="111">
        <v>106</v>
      </c>
      <c r="D115" s="112"/>
      <c r="E115" s="113"/>
      <c r="F115" s="114"/>
      <c r="G115" s="115"/>
      <c r="H115" s="116"/>
      <c r="I115" s="112"/>
      <c r="J115" s="113"/>
      <c r="K115" s="114"/>
      <c r="L115" s="115"/>
      <c r="M115" s="116"/>
      <c r="N115" s="117"/>
      <c r="O115" s="118"/>
      <c r="P115" s="116"/>
      <c r="Q115" s="116"/>
      <c r="R115" s="115"/>
      <c r="S115" s="116"/>
      <c r="T115" s="116"/>
      <c r="U115" s="115"/>
      <c r="V115" s="116"/>
      <c r="W115"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4.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48" customWidth="1"/>
    <col min="2" max="4" width="12.1719" style="248" customWidth="1"/>
    <col min="5" max="5" width="1.35156" style="248" customWidth="1"/>
    <col min="6" max="6" width="10" style="248" customWidth="1"/>
    <col min="7" max="9" width="12.1719" style="248" customWidth="1"/>
    <col min="10" max="10" width="1.35156" style="248" customWidth="1"/>
    <col min="11" max="11" width="10" style="248" customWidth="1"/>
    <col min="12" max="14" width="12.1719" style="248" customWidth="1"/>
    <col min="15" max="15" width="10.8516" style="248" customWidth="1"/>
    <col min="16" max="17" width="6.5" style="248" customWidth="1"/>
    <col min="18" max="18" width="10.8516" style="248" customWidth="1"/>
    <col min="19" max="20" width="6.5" style="248" customWidth="1"/>
    <col min="21" max="21" width="10.8516" style="248" customWidth="1"/>
    <col min="22" max="23" width="6.5" style="248" customWidth="1"/>
    <col min="24" max="16384" width="16.3516" style="248" customWidth="1"/>
  </cols>
  <sheetData>
    <row r="1" ht="64.15" customHeight="1">
      <c r="A1" t="s" s="164">
        <v>275</v>
      </c>
      <c r="B1" t="s" s="27">
        <v>40</v>
      </c>
      <c r="C1" t="s" s="27">
        <v>41</v>
      </c>
      <c r="D1" t="s" s="28">
        <v>42</v>
      </c>
      <c r="E1" s="29"/>
      <c r="F1" t="s" s="30">
        <v>173</v>
      </c>
      <c r="G1" t="s" s="27">
        <v>44</v>
      </c>
      <c r="H1" t="s" s="27">
        <v>45</v>
      </c>
      <c r="I1" t="s" s="28">
        <v>46</v>
      </c>
      <c r="J1" s="29"/>
      <c r="K1" t="s" s="30">
        <v>200</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41</v>
      </c>
      <c r="C3" s="78">
        <v>292.4</v>
      </c>
      <c r="D3" s="79">
        <v>7.13170731707317</v>
      </c>
      <c r="E3" s="40"/>
      <c r="F3" s="145">
        <v>1910</v>
      </c>
      <c r="G3" s="144">
        <v>24</v>
      </c>
      <c r="H3" s="78">
        <v>159.8</v>
      </c>
      <c r="I3" s="79">
        <v>6.65833333333333</v>
      </c>
      <c r="J3" s="40"/>
      <c r="K3" s="145">
        <v>1910</v>
      </c>
      <c r="L3" s="144">
        <v>2</v>
      </c>
      <c r="M3" s="78">
        <v>7.8</v>
      </c>
      <c r="N3" s="81">
        <v>3.9</v>
      </c>
      <c r="O3" s="146"/>
      <c r="P3" s="147"/>
      <c r="Q3" s="148"/>
      <c r="R3" s="149"/>
      <c r="S3" s="147"/>
      <c r="T3" s="148"/>
      <c r="U3" s="149"/>
      <c r="V3" s="147"/>
      <c r="W3" s="148"/>
    </row>
    <row r="4" ht="21.95" customHeight="1">
      <c r="A4" s="150">
        <v>1911</v>
      </c>
      <c r="B4" s="100">
        <v>80</v>
      </c>
      <c r="C4" s="83">
        <v>531.8</v>
      </c>
      <c r="D4" s="87">
        <v>6.6475</v>
      </c>
      <c r="E4" s="40"/>
      <c r="F4" s="151">
        <v>1911</v>
      </c>
      <c r="G4" s="100">
        <v>60</v>
      </c>
      <c r="H4" s="83">
        <v>375.8</v>
      </c>
      <c r="I4" s="87">
        <v>6.26333333333333</v>
      </c>
      <c r="J4" s="40"/>
      <c r="K4" s="151">
        <v>1911</v>
      </c>
      <c r="L4" s="100">
        <v>17</v>
      </c>
      <c r="M4" s="83">
        <v>81.2</v>
      </c>
      <c r="N4" s="89">
        <v>4.77647058823529</v>
      </c>
      <c r="O4" s="152"/>
      <c r="P4" s="135"/>
      <c r="Q4" s="97"/>
      <c r="R4" s="153"/>
      <c r="S4" s="135"/>
      <c r="T4" s="97"/>
      <c r="U4" s="153"/>
      <c r="V4" s="135"/>
      <c r="W4" s="97"/>
    </row>
    <row r="5" ht="21.95" customHeight="1">
      <c r="A5" s="150">
        <v>1912</v>
      </c>
      <c r="B5" s="100">
        <v>29</v>
      </c>
      <c r="C5" s="83">
        <v>206.8</v>
      </c>
      <c r="D5" s="87">
        <v>7.13103448275862</v>
      </c>
      <c r="E5" s="40"/>
      <c r="F5" s="151">
        <v>1912</v>
      </c>
      <c r="G5" s="100">
        <v>20</v>
      </c>
      <c r="H5" s="83">
        <v>136.6</v>
      </c>
      <c r="I5" s="87">
        <v>6.83</v>
      </c>
      <c r="J5" s="40"/>
      <c r="K5" s="151">
        <v>1912</v>
      </c>
      <c r="L5" s="100">
        <v>3</v>
      </c>
      <c r="M5" s="83">
        <v>16.2</v>
      </c>
      <c r="N5" s="89">
        <v>5.4</v>
      </c>
      <c r="O5" s="152"/>
      <c r="P5" s="135"/>
      <c r="Q5" s="97"/>
      <c r="R5" s="153"/>
      <c r="S5" s="135"/>
      <c r="T5" s="97"/>
      <c r="U5" s="153"/>
      <c r="V5" s="135"/>
      <c r="W5" s="97"/>
    </row>
    <row r="6" ht="21.95" customHeight="1">
      <c r="A6" s="150">
        <v>1913</v>
      </c>
      <c r="B6" s="100">
        <v>41</v>
      </c>
      <c r="C6" s="83">
        <v>289.1</v>
      </c>
      <c r="D6" s="87">
        <v>7.05121951219512</v>
      </c>
      <c r="E6" s="40"/>
      <c r="F6" s="151">
        <v>1913</v>
      </c>
      <c r="G6" s="100">
        <v>32</v>
      </c>
      <c r="H6" s="83">
        <v>218.9</v>
      </c>
      <c r="I6" s="87">
        <v>6.840625</v>
      </c>
      <c r="J6" s="40"/>
      <c r="K6" s="151">
        <v>1913</v>
      </c>
      <c r="L6" s="100">
        <v>5</v>
      </c>
      <c r="M6" s="83">
        <v>28</v>
      </c>
      <c r="N6" s="89">
        <v>5.6</v>
      </c>
      <c r="O6" s="152"/>
      <c r="P6" s="135"/>
      <c r="Q6" s="97"/>
      <c r="R6" s="153"/>
      <c r="S6" s="135"/>
      <c r="T6" s="97"/>
      <c r="U6" s="153"/>
      <c r="V6" s="135"/>
      <c r="W6" s="97"/>
    </row>
    <row r="7" ht="21.95" customHeight="1">
      <c r="A7" s="150">
        <v>1914</v>
      </c>
      <c r="B7" s="100">
        <v>33</v>
      </c>
      <c r="C7" s="83">
        <v>223.8</v>
      </c>
      <c r="D7" s="87">
        <v>6.78181818181818</v>
      </c>
      <c r="E7" s="40"/>
      <c r="F7" s="151">
        <v>1914</v>
      </c>
      <c r="G7" s="100">
        <v>28</v>
      </c>
      <c r="H7" s="83">
        <v>184.8</v>
      </c>
      <c r="I7" s="87">
        <v>6.6</v>
      </c>
      <c r="J7" s="40"/>
      <c r="K7" s="151">
        <v>1914</v>
      </c>
      <c r="L7" s="100">
        <v>6</v>
      </c>
      <c r="M7" s="83">
        <v>30.6</v>
      </c>
      <c r="N7" s="89">
        <v>5.1</v>
      </c>
      <c r="O7" s="152"/>
      <c r="P7" s="135"/>
      <c r="Q7" s="97"/>
      <c r="R7" s="153"/>
      <c r="S7" s="135"/>
      <c r="T7" s="97"/>
      <c r="U7" s="153"/>
      <c r="V7" s="135"/>
      <c r="W7" s="97"/>
    </row>
    <row r="8" ht="21.95" customHeight="1">
      <c r="A8" s="150">
        <v>1915</v>
      </c>
      <c r="B8" s="100">
        <v>38</v>
      </c>
      <c r="C8" s="83">
        <v>271.8</v>
      </c>
      <c r="D8" s="87">
        <v>7.15263157894737</v>
      </c>
      <c r="E8" s="40"/>
      <c r="F8" s="151">
        <v>1915</v>
      </c>
      <c r="G8" s="100">
        <v>27</v>
      </c>
      <c r="H8" s="83">
        <v>186</v>
      </c>
      <c r="I8" s="87">
        <v>6.88888888888889</v>
      </c>
      <c r="J8" s="40"/>
      <c r="K8" s="151">
        <v>1915</v>
      </c>
      <c r="L8" s="100">
        <v>2</v>
      </c>
      <c r="M8" s="83">
        <v>11.2</v>
      </c>
      <c r="N8" s="89">
        <v>5.6</v>
      </c>
      <c r="O8" s="152"/>
      <c r="P8" s="135"/>
      <c r="Q8" s="97"/>
      <c r="R8" s="153"/>
      <c r="S8" s="135"/>
      <c r="T8" s="97"/>
      <c r="U8" s="153"/>
      <c r="V8" s="135"/>
      <c r="W8" s="97"/>
    </row>
    <row r="9" ht="21.95" customHeight="1">
      <c r="A9" s="150">
        <v>1916</v>
      </c>
      <c r="B9" s="100">
        <v>24</v>
      </c>
      <c r="C9" s="83">
        <v>173.6</v>
      </c>
      <c r="D9" s="87">
        <v>7.23333333333333</v>
      </c>
      <c r="E9" s="40"/>
      <c r="F9" s="151">
        <v>1916</v>
      </c>
      <c r="G9" s="100">
        <v>12</v>
      </c>
      <c r="H9" s="83">
        <v>80</v>
      </c>
      <c r="I9" s="87">
        <v>6.66666666666667</v>
      </c>
      <c r="J9" s="40"/>
      <c r="K9" s="151">
        <v>1916</v>
      </c>
      <c r="L9" s="100">
        <v>3</v>
      </c>
      <c r="M9" s="83">
        <v>16.2</v>
      </c>
      <c r="N9" s="89">
        <v>5.4</v>
      </c>
      <c r="O9" s="152"/>
      <c r="P9" s="135"/>
      <c r="Q9" s="97"/>
      <c r="R9" s="153"/>
      <c r="S9" s="135"/>
      <c r="T9" s="97"/>
      <c r="U9" s="153"/>
      <c r="V9" s="135"/>
      <c r="W9" s="97"/>
    </row>
    <row r="10" ht="21.95" customHeight="1">
      <c r="A10" s="150">
        <v>1917</v>
      </c>
      <c r="B10" s="100">
        <v>54</v>
      </c>
      <c r="C10" s="83">
        <v>382.3</v>
      </c>
      <c r="D10" s="87">
        <v>7.07962962962963</v>
      </c>
      <c r="E10" s="40"/>
      <c r="F10" s="151">
        <v>1917</v>
      </c>
      <c r="G10" s="100">
        <v>39</v>
      </c>
      <c r="H10" s="83">
        <v>265.3</v>
      </c>
      <c r="I10" s="87">
        <v>6.8025641025641</v>
      </c>
      <c r="J10" s="40"/>
      <c r="K10" s="151">
        <v>1917</v>
      </c>
      <c r="L10" s="100">
        <v>2</v>
      </c>
      <c r="M10" s="83">
        <v>10.6</v>
      </c>
      <c r="N10" s="89">
        <v>5.3</v>
      </c>
      <c r="O10" s="152"/>
      <c r="P10" s="135"/>
      <c r="Q10" s="97"/>
      <c r="R10" s="153"/>
      <c r="S10" s="135"/>
      <c r="T10" s="97"/>
      <c r="U10" s="153"/>
      <c r="V10" s="135"/>
      <c r="W10" s="97"/>
    </row>
    <row r="11" ht="21.95" customHeight="1">
      <c r="A11" s="150">
        <v>1918</v>
      </c>
      <c r="B11" s="100">
        <v>41</v>
      </c>
      <c r="C11" s="83">
        <v>286.4</v>
      </c>
      <c r="D11" s="87">
        <v>6.98536585365854</v>
      </c>
      <c r="E11" s="40"/>
      <c r="F11" s="151">
        <v>1918</v>
      </c>
      <c r="G11" s="100">
        <v>26</v>
      </c>
      <c r="H11" s="83">
        <v>169.4</v>
      </c>
      <c r="I11" s="87">
        <v>6.51538461538462</v>
      </c>
      <c r="J11" s="40"/>
      <c r="K11" s="151">
        <v>1918</v>
      </c>
      <c r="L11" s="100">
        <v>3</v>
      </c>
      <c r="M11" s="83">
        <v>15</v>
      </c>
      <c r="N11" s="89">
        <v>5</v>
      </c>
      <c r="O11" s="152"/>
      <c r="P11" s="135"/>
      <c r="Q11" s="97"/>
      <c r="R11" s="153"/>
      <c r="S11" s="135"/>
      <c r="T11" s="97"/>
      <c r="U11" s="153"/>
      <c r="V11" s="135"/>
      <c r="W11" s="97"/>
    </row>
    <row r="12" ht="21.95" customHeight="1">
      <c r="A12" s="150">
        <v>1919</v>
      </c>
      <c r="B12" s="100">
        <v>36</v>
      </c>
      <c r="C12" s="83">
        <v>251.1</v>
      </c>
      <c r="D12" s="87">
        <v>6.975</v>
      </c>
      <c r="E12" s="40"/>
      <c r="F12" s="151">
        <v>1919</v>
      </c>
      <c r="G12" s="100">
        <v>24</v>
      </c>
      <c r="H12" s="83">
        <v>157.8</v>
      </c>
      <c r="I12" s="87">
        <v>6.575</v>
      </c>
      <c r="J12" s="40"/>
      <c r="K12" s="151">
        <v>1919</v>
      </c>
      <c r="L12" s="100">
        <v>3</v>
      </c>
      <c r="M12" s="83">
        <v>13.7</v>
      </c>
      <c r="N12" s="89">
        <v>4.56666666666667</v>
      </c>
      <c r="O12" s="152"/>
      <c r="P12" s="135"/>
      <c r="Q12" s="97"/>
      <c r="R12" s="153"/>
      <c r="S12" s="135"/>
      <c r="T12" s="97"/>
      <c r="U12" s="153"/>
      <c r="V12" s="135"/>
      <c r="W12" s="97"/>
    </row>
    <row r="13" ht="21.95" customHeight="1">
      <c r="A13" s="150">
        <v>1920</v>
      </c>
      <c r="B13" s="100">
        <v>31</v>
      </c>
      <c r="C13" s="83">
        <v>223.9</v>
      </c>
      <c r="D13" s="87">
        <v>7.22258064516129</v>
      </c>
      <c r="E13" s="40"/>
      <c r="F13" s="151">
        <v>1920</v>
      </c>
      <c r="G13" s="100">
        <v>17</v>
      </c>
      <c r="H13" s="83">
        <v>116.3</v>
      </c>
      <c r="I13" s="87">
        <v>6.84117647058824</v>
      </c>
      <c r="J13" s="40"/>
      <c r="K13" s="151">
        <v>1920</v>
      </c>
      <c r="L13" s="100">
        <v>1</v>
      </c>
      <c r="M13" s="83">
        <v>4.7</v>
      </c>
      <c r="N13" s="89">
        <v>4.7</v>
      </c>
      <c r="O13" s="152"/>
      <c r="P13" s="135"/>
      <c r="Q13" s="97"/>
      <c r="R13" s="153"/>
      <c r="S13" s="135"/>
      <c r="T13" s="97"/>
      <c r="U13" s="153"/>
      <c r="V13" s="135"/>
      <c r="W13" s="97"/>
    </row>
    <row r="14" ht="21.95" customHeight="1">
      <c r="A14" s="150">
        <v>1921</v>
      </c>
      <c r="B14" s="100">
        <v>32</v>
      </c>
      <c r="C14" s="83">
        <v>220.8</v>
      </c>
      <c r="D14" s="87">
        <v>6.9</v>
      </c>
      <c r="E14" s="40"/>
      <c r="F14" s="151">
        <v>1921</v>
      </c>
      <c r="G14" s="100">
        <v>20</v>
      </c>
      <c r="H14" s="83">
        <v>127.7</v>
      </c>
      <c r="I14" s="87">
        <v>6.385</v>
      </c>
      <c r="J14" s="40"/>
      <c r="K14" s="151">
        <v>1921</v>
      </c>
      <c r="L14" s="100">
        <v>3</v>
      </c>
      <c r="M14" s="83">
        <v>14.4</v>
      </c>
      <c r="N14" s="89">
        <v>4.8</v>
      </c>
      <c r="O14" s="152"/>
      <c r="P14" s="135"/>
      <c r="Q14" s="97"/>
      <c r="R14" s="153"/>
      <c r="S14" s="135"/>
      <c r="T14" s="97"/>
      <c r="U14" s="153"/>
      <c r="V14" s="135"/>
      <c r="W14" s="97"/>
    </row>
    <row r="15" ht="21.95" customHeight="1">
      <c r="A15" s="150">
        <v>1922</v>
      </c>
      <c r="B15" s="100">
        <v>22</v>
      </c>
      <c r="C15" s="83">
        <v>155</v>
      </c>
      <c r="D15" s="87">
        <v>7.04545454545455</v>
      </c>
      <c r="E15" s="40"/>
      <c r="F15" s="151">
        <v>1922</v>
      </c>
      <c r="G15" s="100">
        <v>12</v>
      </c>
      <c r="H15" s="83">
        <v>77</v>
      </c>
      <c r="I15" s="87">
        <v>6.41666666666667</v>
      </c>
      <c r="J15" s="40"/>
      <c r="K15" s="151">
        <v>1922</v>
      </c>
      <c r="L15" s="100">
        <v>3</v>
      </c>
      <c r="M15" s="83">
        <v>14.7</v>
      </c>
      <c r="N15" s="89">
        <v>4.9</v>
      </c>
      <c r="O15" s="152"/>
      <c r="P15" s="135"/>
      <c r="Q15" s="97"/>
      <c r="R15" s="153"/>
      <c r="S15" s="135"/>
      <c r="T15" s="97"/>
      <c r="U15" s="153"/>
      <c r="V15" s="135"/>
      <c r="W15" s="97"/>
    </row>
    <row r="16" ht="21.95" customHeight="1">
      <c r="A16" s="150">
        <v>1923</v>
      </c>
      <c r="B16" s="100">
        <v>24</v>
      </c>
      <c r="C16" s="83">
        <v>176</v>
      </c>
      <c r="D16" s="87">
        <v>7.33333333333333</v>
      </c>
      <c r="E16" s="40"/>
      <c r="F16" s="151">
        <v>1923</v>
      </c>
      <c r="G16" s="100">
        <v>14</v>
      </c>
      <c r="H16" s="83">
        <v>98.3</v>
      </c>
      <c r="I16" s="87">
        <v>7.02142857142857</v>
      </c>
      <c r="J16" s="40"/>
      <c r="K16" s="151">
        <v>1923</v>
      </c>
      <c r="L16" s="100">
        <v>0</v>
      </c>
      <c r="M16" s="83">
        <v>0</v>
      </c>
      <c r="N16" s="89"/>
      <c r="O16" s="152"/>
      <c r="P16" s="135"/>
      <c r="Q16" s="97"/>
      <c r="R16" s="153"/>
      <c r="S16" s="135"/>
      <c r="T16" s="97"/>
      <c r="U16" s="153"/>
      <c r="V16" s="135"/>
      <c r="W16" s="97"/>
    </row>
    <row r="17" ht="21.95" customHeight="1">
      <c r="A17" s="150">
        <v>1924</v>
      </c>
      <c r="B17" s="100">
        <v>29</v>
      </c>
      <c r="C17" s="83">
        <v>200.6</v>
      </c>
      <c r="D17" s="87">
        <v>6.91724137931034</v>
      </c>
      <c r="E17" s="40"/>
      <c r="F17" s="151">
        <v>1924</v>
      </c>
      <c r="G17" s="100">
        <v>21</v>
      </c>
      <c r="H17" s="83">
        <v>138.9</v>
      </c>
      <c r="I17" s="87">
        <v>6.61428571428571</v>
      </c>
      <c r="J17" s="40"/>
      <c r="K17" s="151">
        <v>1924</v>
      </c>
      <c r="L17" s="100">
        <v>2</v>
      </c>
      <c r="M17" s="83">
        <v>10.6</v>
      </c>
      <c r="N17" s="89">
        <v>5.3</v>
      </c>
      <c r="O17" s="152"/>
      <c r="P17" s="135"/>
      <c r="Q17" s="97"/>
      <c r="R17" s="153"/>
      <c r="S17" s="135"/>
      <c r="T17" s="97"/>
      <c r="U17" s="153"/>
      <c r="V17" s="135"/>
      <c r="W17" s="97"/>
    </row>
    <row r="18" ht="21.95" customHeight="1">
      <c r="A18" s="150">
        <v>1925</v>
      </c>
      <c r="B18" s="100">
        <v>43</v>
      </c>
      <c r="C18" s="83">
        <v>296.9</v>
      </c>
      <c r="D18" s="87">
        <v>6.9046511627907</v>
      </c>
      <c r="E18" s="40"/>
      <c r="F18" s="151">
        <v>1925</v>
      </c>
      <c r="G18" s="100">
        <v>29</v>
      </c>
      <c r="H18" s="83">
        <v>190.2</v>
      </c>
      <c r="I18" s="87">
        <v>6.55862068965517</v>
      </c>
      <c r="J18" s="40"/>
      <c r="K18" s="151">
        <v>1925</v>
      </c>
      <c r="L18" s="100">
        <v>3</v>
      </c>
      <c r="M18" s="83">
        <v>16.8</v>
      </c>
      <c r="N18" s="89">
        <v>5.6</v>
      </c>
      <c r="O18" s="152"/>
      <c r="P18" s="135"/>
      <c r="Q18" s="97"/>
      <c r="R18" s="153"/>
      <c r="S18" s="135"/>
      <c r="T18" s="97"/>
      <c r="U18" s="153"/>
      <c r="V18" s="135"/>
      <c r="W18" s="97"/>
    </row>
    <row r="19" ht="21.95" customHeight="1">
      <c r="A19" s="150">
        <v>1926</v>
      </c>
      <c r="B19" s="100">
        <v>29</v>
      </c>
      <c r="C19" s="83">
        <v>201.3</v>
      </c>
      <c r="D19" s="87">
        <v>6.94137931034483</v>
      </c>
      <c r="E19" s="40"/>
      <c r="F19" s="151">
        <v>1926</v>
      </c>
      <c r="G19" s="100">
        <v>16</v>
      </c>
      <c r="H19" s="83">
        <v>101.5</v>
      </c>
      <c r="I19" s="87">
        <v>6.34375</v>
      </c>
      <c r="J19" s="40"/>
      <c r="K19" s="151">
        <v>1926</v>
      </c>
      <c r="L19" s="100">
        <v>4</v>
      </c>
      <c r="M19" s="83">
        <v>20.9</v>
      </c>
      <c r="N19" s="89">
        <v>5.225</v>
      </c>
      <c r="O19" s="152"/>
      <c r="P19" s="135"/>
      <c r="Q19" s="97"/>
      <c r="R19" s="153"/>
      <c r="S19" s="135"/>
      <c r="T19" s="97"/>
      <c r="U19" s="153"/>
      <c r="V19" s="135"/>
      <c r="W19" s="97"/>
    </row>
    <row r="20" ht="21.95" customHeight="1">
      <c r="A20" s="150">
        <v>1927</v>
      </c>
      <c r="B20" s="100">
        <v>66</v>
      </c>
      <c r="C20" s="83">
        <v>457.1</v>
      </c>
      <c r="D20" s="87">
        <v>6.92575757575758</v>
      </c>
      <c r="E20" s="40"/>
      <c r="F20" s="151">
        <v>1927</v>
      </c>
      <c r="G20" s="100">
        <v>46</v>
      </c>
      <c r="H20" s="83">
        <v>303.4</v>
      </c>
      <c r="I20" s="87">
        <v>6.59565217391304</v>
      </c>
      <c r="J20" s="40"/>
      <c r="K20" s="151">
        <v>1927</v>
      </c>
      <c r="L20" s="100">
        <v>3</v>
      </c>
      <c r="M20" s="83">
        <v>14.8</v>
      </c>
      <c r="N20" s="89">
        <v>4.93333333333333</v>
      </c>
      <c r="O20" s="152"/>
      <c r="P20" s="135"/>
      <c r="Q20" s="97"/>
      <c r="R20" s="153"/>
      <c r="S20" s="135"/>
      <c r="T20" s="97"/>
      <c r="U20" s="153"/>
      <c r="V20" s="135"/>
      <c r="W20" s="97"/>
    </row>
    <row r="21" ht="21.95" customHeight="1">
      <c r="A21" s="150">
        <v>1928</v>
      </c>
      <c r="B21" s="100">
        <v>32</v>
      </c>
      <c r="C21" s="83">
        <v>227.9</v>
      </c>
      <c r="D21" s="87">
        <v>7.121875</v>
      </c>
      <c r="E21" s="40"/>
      <c r="F21" s="151">
        <v>1928</v>
      </c>
      <c r="G21" s="100">
        <v>14</v>
      </c>
      <c r="H21" s="83">
        <v>90.5</v>
      </c>
      <c r="I21" s="87">
        <v>6.46428571428571</v>
      </c>
      <c r="J21" s="40"/>
      <c r="K21" s="151">
        <v>1928</v>
      </c>
      <c r="L21" s="100">
        <v>3</v>
      </c>
      <c r="M21" s="83">
        <v>16.8</v>
      </c>
      <c r="N21" s="89">
        <v>5.6</v>
      </c>
      <c r="O21" s="152"/>
      <c r="P21" s="135"/>
      <c r="Q21" s="97"/>
      <c r="R21" s="153"/>
      <c r="S21" s="135"/>
      <c r="T21" s="97"/>
      <c r="U21" s="153"/>
      <c r="V21" s="135"/>
      <c r="W21" s="97"/>
    </row>
    <row r="22" ht="21.95" customHeight="1">
      <c r="A22" s="150">
        <v>1929</v>
      </c>
      <c r="B22" s="100">
        <v>66</v>
      </c>
      <c r="C22" s="83">
        <v>433.7</v>
      </c>
      <c r="D22" s="87">
        <v>6.57121212121212</v>
      </c>
      <c r="E22" s="40"/>
      <c r="F22" s="151">
        <v>1929</v>
      </c>
      <c r="G22" s="100">
        <v>48</v>
      </c>
      <c r="H22" s="83">
        <v>295.3</v>
      </c>
      <c r="I22" s="87">
        <v>6.15208333333333</v>
      </c>
      <c r="J22" s="40"/>
      <c r="K22" s="151">
        <v>1929</v>
      </c>
      <c r="L22" s="100">
        <v>14</v>
      </c>
      <c r="M22" s="83">
        <v>71</v>
      </c>
      <c r="N22" s="89">
        <v>5.07142857142857</v>
      </c>
      <c r="O22" s="152"/>
      <c r="P22" s="135"/>
      <c r="Q22" s="97"/>
      <c r="R22" s="153"/>
      <c r="S22" s="135"/>
      <c r="T22" s="97"/>
      <c r="U22" s="153"/>
      <c r="V22" s="135"/>
      <c r="W22" s="97"/>
    </row>
    <row r="23" ht="21.95" customHeight="1">
      <c r="A23" s="150">
        <v>1930</v>
      </c>
      <c r="B23" s="100">
        <v>31</v>
      </c>
      <c r="C23" s="83">
        <v>214.9</v>
      </c>
      <c r="D23" s="87">
        <v>6.93225806451613</v>
      </c>
      <c r="E23" s="40"/>
      <c r="F23" s="151">
        <v>1930</v>
      </c>
      <c r="G23" s="100">
        <v>17</v>
      </c>
      <c r="H23" s="83">
        <v>107.1</v>
      </c>
      <c r="I23" s="87">
        <v>6.3</v>
      </c>
      <c r="J23" s="40"/>
      <c r="K23" s="151">
        <v>1930</v>
      </c>
      <c r="L23" s="100">
        <v>5</v>
      </c>
      <c r="M23" s="83">
        <v>24.2</v>
      </c>
      <c r="N23" s="89">
        <v>4.84</v>
      </c>
      <c r="O23" s="152"/>
      <c r="P23" s="135"/>
      <c r="Q23" s="97"/>
      <c r="R23" s="153"/>
      <c r="S23" s="135"/>
      <c r="T23" s="97"/>
      <c r="U23" s="153"/>
      <c r="V23" s="135"/>
      <c r="W23" s="97"/>
    </row>
    <row r="24" ht="21.95" customHeight="1">
      <c r="A24" s="150">
        <v>1931</v>
      </c>
      <c r="B24" s="100">
        <v>37</v>
      </c>
      <c r="C24" s="83">
        <v>260.8</v>
      </c>
      <c r="D24" s="87">
        <v>7.04864864864865</v>
      </c>
      <c r="E24" s="40"/>
      <c r="F24" s="151">
        <v>1931</v>
      </c>
      <c r="G24" s="100">
        <v>27</v>
      </c>
      <c r="H24" s="83">
        <v>182.9</v>
      </c>
      <c r="I24" s="87">
        <v>6.77407407407407</v>
      </c>
      <c r="J24" s="40"/>
      <c r="K24" s="151">
        <v>1931</v>
      </c>
      <c r="L24" s="100">
        <v>1</v>
      </c>
      <c r="M24" s="83">
        <v>5</v>
      </c>
      <c r="N24" s="89">
        <v>5</v>
      </c>
      <c r="O24" s="152"/>
      <c r="P24" s="135"/>
      <c r="Q24" s="97"/>
      <c r="R24" s="153"/>
      <c r="S24" s="135"/>
      <c r="T24" s="97"/>
      <c r="U24" s="153"/>
      <c r="V24" s="135"/>
      <c r="W24" s="97"/>
    </row>
    <row r="25" ht="21.95" customHeight="1">
      <c r="A25" s="150">
        <v>1932</v>
      </c>
      <c r="B25" s="100">
        <v>39</v>
      </c>
      <c r="C25" s="83">
        <v>259.7</v>
      </c>
      <c r="D25" s="87">
        <v>6.65897435897436</v>
      </c>
      <c r="E25" s="40"/>
      <c r="F25" s="151">
        <v>1932</v>
      </c>
      <c r="G25" s="100">
        <v>25</v>
      </c>
      <c r="H25" s="83">
        <v>151.3</v>
      </c>
      <c r="I25" s="87">
        <v>6.052</v>
      </c>
      <c r="J25" s="40"/>
      <c r="K25" s="151">
        <v>1932</v>
      </c>
      <c r="L25" s="100">
        <v>9</v>
      </c>
      <c r="M25" s="83">
        <v>41.5</v>
      </c>
      <c r="N25" s="89">
        <v>4.61111111111111</v>
      </c>
      <c r="O25" s="152"/>
      <c r="P25" s="135"/>
      <c r="Q25" s="97"/>
      <c r="R25" s="153"/>
      <c r="S25" s="135"/>
      <c r="T25" s="97"/>
      <c r="U25" s="153"/>
      <c r="V25" s="135"/>
      <c r="W25" s="97"/>
    </row>
    <row r="26" ht="21.95" customHeight="1">
      <c r="A26" s="150">
        <v>1933</v>
      </c>
      <c r="B26" s="100">
        <v>40</v>
      </c>
      <c r="C26" s="83">
        <v>276.6</v>
      </c>
      <c r="D26" s="87">
        <v>6.915</v>
      </c>
      <c r="E26" s="40"/>
      <c r="F26" s="151">
        <v>1933</v>
      </c>
      <c r="G26" s="100">
        <v>29</v>
      </c>
      <c r="H26" s="83">
        <v>191.5</v>
      </c>
      <c r="I26" s="87">
        <v>6.60344827586207</v>
      </c>
      <c r="J26" s="40"/>
      <c r="K26" s="151">
        <v>1933</v>
      </c>
      <c r="L26" s="100">
        <v>3</v>
      </c>
      <c r="M26" s="83">
        <v>15.1</v>
      </c>
      <c r="N26" s="89">
        <v>5.03333333333333</v>
      </c>
      <c r="O26" s="152"/>
      <c r="P26" s="135"/>
      <c r="Q26" s="97"/>
      <c r="R26" s="153"/>
      <c r="S26" s="135"/>
      <c r="T26" s="97"/>
      <c r="U26" s="153"/>
      <c r="V26" s="135"/>
      <c r="W26" s="97"/>
    </row>
    <row r="27" ht="21.95" customHeight="1">
      <c r="A27" s="150">
        <v>1934</v>
      </c>
      <c r="B27" s="100">
        <v>33</v>
      </c>
      <c r="C27" s="83">
        <v>231.5</v>
      </c>
      <c r="D27" s="87">
        <v>7.01515151515152</v>
      </c>
      <c r="E27" s="40"/>
      <c r="F27" s="151">
        <v>1934</v>
      </c>
      <c r="G27" s="100">
        <v>22</v>
      </c>
      <c r="H27" s="83">
        <v>147.4</v>
      </c>
      <c r="I27" s="87">
        <v>6.7</v>
      </c>
      <c r="J27" s="40"/>
      <c r="K27" s="151">
        <v>1934</v>
      </c>
      <c r="L27" s="100">
        <v>1</v>
      </c>
      <c r="M27" s="83">
        <v>5.6</v>
      </c>
      <c r="N27" s="89">
        <v>5.6</v>
      </c>
      <c r="O27" s="152"/>
      <c r="P27" s="135"/>
      <c r="Q27" s="97"/>
      <c r="R27" s="153"/>
      <c r="S27" s="135"/>
      <c r="T27" s="97"/>
      <c r="U27" s="153"/>
      <c r="V27" s="135"/>
      <c r="W27" s="97"/>
    </row>
    <row r="28" ht="21.95" customHeight="1">
      <c r="A28" s="150">
        <v>1935</v>
      </c>
      <c r="B28" s="100">
        <v>43</v>
      </c>
      <c r="C28" s="83">
        <v>295.4</v>
      </c>
      <c r="D28" s="87">
        <v>6.86976744186047</v>
      </c>
      <c r="E28" s="40"/>
      <c r="F28" s="151">
        <v>1935</v>
      </c>
      <c r="G28" s="100">
        <v>30</v>
      </c>
      <c r="H28" s="83">
        <v>194.4</v>
      </c>
      <c r="I28" s="87">
        <v>6.48</v>
      </c>
      <c r="J28" s="40"/>
      <c r="K28" s="151">
        <v>1935</v>
      </c>
      <c r="L28" s="100">
        <v>5</v>
      </c>
      <c r="M28" s="83">
        <v>25.7</v>
      </c>
      <c r="N28" s="89">
        <v>5.14</v>
      </c>
      <c r="O28" s="152"/>
      <c r="P28" s="135"/>
      <c r="Q28" s="97"/>
      <c r="R28" s="153"/>
      <c r="S28" s="135"/>
      <c r="T28" s="97"/>
      <c r="U28" s="153"/>
      <c r="V28" s="135"/>
      <c r="W28" s="97"/>
    </row>
    <row r="29" ht="21.95" customHeight="1">
      <c r="A29" s="150">
        <v>1936</v>
      </c>
      <c r="B29" s="100">
        <v>63</v>
      </c>
      <c r="C29" s="83">
        <v>431.8</v>
      </c>
      <c r="D29" s="87">
        <v>6.85396825396825</v>
      </c>
      <c r="E29" s="40"/>
      <c r="F29" s="151">
        <v>1936</v>
      </c>
      <c r="G29" s="100">
        <v>44</v>
      </c>
      <c r="H29" s="83">
        <v>285</v>
      </c>
      <c r="I29" s="87">
        <v>6.47727272727273</v>
      </c>
      <c r="J29" s="40"/>
      <c r="K29" s="151">
        <v>1936</v>
      </c>
      <c r="L29" s="100">
        <v>8</v>
      </c>
      <c r="M29" s="83">
        <v>41.5</v>
      </c>
      <c r="N29" s="89">
        <v>5.1875</v>
      </c>
      <c r="O29" s="152"/>
      <c r="P29" s="135"/>
      <c r="Q29" s="97"/>
      <c r="R29" s="153"/>
      <c r="S29" s="135"/>
      <c r="T29" s="97"/>
      <c r="U29" s="153"/>
      <c r="V29" s="135"/>
      <c r="W29" s="97"/>
    </row>
    <row r="30" ht="21.95" customHeight="1">
      <c r="A30" s="150">
        <v>1937</v>
      </c>
      <c r="B30" s="100">
        <v>43</v>
      </c>
      <c r="C30" s="83">
        <v>293</v>
      </c>
      <c r="D30" s="87">
        <v>6.81395348837209</v>
      </c>
      <c r="E30" s="40"/>
      <c r="F30" s="151">
        <v>1937</v>
      </c>
      <c r="G30" s="100">
        <v>29</v>
      </c>
      <c r="H30" s="83">
        <v>184.7</v>
      </c>
      <c r="I30" s="87">
        <v>6.36896551724138</v>
      </c>
      <c r="J30" s="40"/>
      <c r="K30" s="151">
        <v>1937</v>
      </c>
      <c r="L30" s="100">
        <v>7</v>
      </c>
      <c r="M30" s="83">
        <v>34.7</v>
      </c>
      <c r="N30" s="89">
        <v>4.95714285714286</v>
      </c>
      <c r="O30" s="152"/>
      <c r="P30" s="135"/>
      <c r="Q30" s="97"/>
      <c r="R30" s="153"/>
      <c r="S30" s="135"/>
      <c r="T30" s="97"/>
      <c r="U30" s="153"/>
      <c r="V30" s="135"/>
      <c r="W30" s="97"/>
    </row>
    <row r="31" ht="21.95" customHeight="1">
      <c r="A31" s="150">
        <v>1938</v>
      </c>
      <c r="B31" s="100">
        <v>48</v>
      </c>
      <c r="C31" s="83">
        <v>320.7</v>
      </c>
      <c r="D31" s="87">
        <v>6.68125</v>
      </c>
      <c r="E31" s="40"/>
      <c r="F31" s="151">
        <v>1938</v>
      </c>
      <c r="G31" s="100">
        <v>35</v>
      </c>
      <c r="H31" s="83">
        <v>219.9</v>
      </c>
      <c r="I31" s="87">
        <v>6.28285714285714</v>
      </c>
      <c r="J31" s="40"/>
      <c r="K31" s="151">
        <v>1938</v>
      </c>
      <c r="L31" s="100">
        <v>8</v>
      </c>
      <c r="M31" s="83">
        <v>39</v>
      </c>
      <c r="N31" s="89">
        <v>4.875</v>
      </c>
      <c r="O31" s="152"/>
      <c r="P31" s="135"/>
      <c r="Q31" s="97"/>
      <c r="R31" s="153"/>
      <c r="S31" s="135"/>
      <c r="T31" s="97"/>
      <c r="U31" s="153"/>
      <c r="V31" s="135"/>
      <c r="W31" s="97"/>
    </row>
    <row r="32" ht="21.95" customHeight="1">
      <c r="A32" s="150">
        <v>1939</v>
      </c>
      <c r="B32" s="100">
        <v>56</v>
      </c>
      <c r="C32" s="83">
        <v>383.7</v>
      </c>
      <c r="D32" s="87">
        <v>6.85178571428571</v>
      </c>
      <c r="E32" s="40"/>
      <c r="F32" s="151">
        <v>1939</v>
      </c>
      <c r="G32" s="100">
        <v>38</v>
      </c>
      <c r="H32" s="83">
        <v>243.3</v>
      </c>
      <c r="I32" s="87">
        <v>6.40263157894737</v>
      </c>
      <c r="J32" s="40"/>
      <c r="K32" s="151">
        <v>1939</v>
      </c>
      <c r="L32" s="100">
        <v>8</v>
      </c>
      <c r="M32" s="83">
        <v>39.5</v>
      </c>
      <c r="N32" s="89">
        <v>4.9375</v>
      </c>
      <c r="O32" s="152"/>
      <c r="P32" s="135"/>
      <c r="Q32" s="97"/>
      <c r="R32" s="153"/>
      <c r="S32" s="135"/>
      <c r="T32" s="97"/>
      <c r="U32" s="153"/>
      <c r="V32" s="135"/>
      <c r="W32" s="97"/>
    </row>
    <row r="33" ht="21.95" customHeight="1">
      <c r="A33" s="150">
        <v>1940</v>
      </c>
      <c r="B33" s="100">
        <v>28</v>
      </c>
      <c r="C33" s="83">
        <v>197.2</v>
      </c>
      <c r="D33" s="87">
        <v>7.04285714285714</v>
      </c>
      <c r="E33" s="40"/>
      <c r="F33" s="151">
        <v>1940</v>
      </c>
      <c r="G33" s="100">
        <v>16</v>
      </c>
      <c r="H33" s="83">
        <v>104</v>
      </c>
      <c r="I33" s="87">
        <v>6.5</v>
      </c>
      <c r="J33" s="40"/>
      <c r="K33" s="151">
        <v>1940</v>
      </c>
      <c r="L33" s="100">
        <v>3</v>
      </c>
      <c r="M33" s="83">
        <v>15.6</v>
      </c>
      <c r="N33" s="89">
        <v>5.2</v>
      </c>
      <c r="O33" s="152"/>
      <c r="P33" s="135"/>
      <c r="Q33" s="97"/>
      <c r="R33" s="153"/>
      <c r="S33" s="135"/>
      <c r="T33" s="97"/>
      <c r="U33" s="153"/>
      <c r="V33" s="135"/>
      <c r="W33" s="97"/>
    </row>
    <row r="34" ht="21.95" customHeight="1">
      <c r="A34" s="150">
        <v>1941</v>
      </c>
      <c r="B34" s="100">
        <v>41</v>
      </c>
      <c r="C34" s="83">
        <v>291.3</v>
      </c>
      <c r="D34" s="87">
        <v>7.10487804878049</v>
      </c>
      <c r="E34" s="40"/>
      <c r="F34" s="151">
        <v>1941</v>
      </c>
      <c r="G34" s="100">
        <v>23</v>
      </c>
      <c r="H34" s="83">
        <v>152.1</v>
      </c>
      <c r="I34" s="87">
        <v>6.61304347826087</v>
      </c>
      <c r="J34" s="40"/>
      <c r="K34" s="151">
        <v>1941</v>
      </c>
      <c r="L34" s="100">
        <v>4</v>
      </c>
      <c r="M34" s="83">
        <v>20.4</v>
      </c>
      <c r="N34" s="89">
        <v>5.1</v>
      </c>
      <c r="O34" s="152"/>
      <c r="P34" s="135"/>
      <c r="Q34" s="97"/>
      <c r="R34" s="153"/>
      <c r="S34" s="135"/>
      <c r="T34" s="97"/>
      <c r="U34" s="153"/>
      <c r="V34" s="135"/>
      <c r="W34" s="97"/>
    </row>
    <row r="35" ht="21.95" customHeight="1">
      <c r="A35" s="150">
        <v>1942</v>
      </c>
      <c r="B35" s="100">
        <v>22</v>
      </c>
      <c r="C35" s="83">
        <v>156.8</v>
      </c>
      <c r="D35" s="87">
        <v>7.12727272727273</v>
      </c>
      <c r="E35" s="40"/>
      <c r="F35" s="151">
        <v>1942</v>
      </c>
      <c r="G35" s="100">
        <v>14</v>
      </c>
      <c r="H35" s="83">
        <v>94.40000000000001</v>
      </c>
      <c r="I35" s="87">
        <v>6.74285714285714</v>
      </c>
      <c r="J35" s="40"/>
      <c r="K35" s="151">
        <v>1942</v>
      </c>
      <c r="L35" s="100">
        <v>1</v>
      </c>
      <c r="M35" s="83">
        <v>5.6</v>
      </c>
      <c r="N35" s="89">
        <v>5.6</v>
      </c>
      <c r="O35" s="152"/>
      <c r="P35" s="135"/>
      <c r="Q35" s="97"/>
      <c r="R35" s="153"/>
      <c r="S35" s="135"/>
      <c r="T35" s="97"/>
      <c r="U35" s="153"/>
      <c r="V35" s="135"/>
      <c r="W35" s="97"/>
    </row>
    <row r="36" ht="21.95" customHeight="1">
      <c r="A36" s="150">
        <v>1943</v>
      </c>
      <c r="B36" s="100">
        <v>91</v>
      </c>
      <c r="C36" s="83">
        <v>575.9</v>
      </c>
      <c r="D36" s="87">
        <v>6.32857142857143</v>
      </c>
      <c r="E36" s="40"/>
      <c r="F36" s="151">
        <v>1943</v>
      </c>
      <c r="G36" s="100">
        <v>69</v>
      </c>
      <c r="H36" s="83">
        <v>404.3</v>
      </c>
      <c r="I36" s="87">
        <v>5.85942028985507</v>
      </c>
      <c r="J36" s="40"/>
      <c r="K36" s="151">
        <v>1943</v>
      </c>
      <c r="L36" s="100">
        <v>29</v>
      </c>
      <c r="M36" s="83">
        <v>134.7</v>
      </c>
      <c r="N36" s="89">
        <v>4.6448275862069</v>
      </c>
      <c r="O36" s="152"/>
      <c r="P36" s="135"/>
      <c r="Q36" s="97"/>
      <c r="R36" s="153"/>
      <c r="S36" s="135"/>
      <c r="T36" s="97"/>
      <c r="U36" s="153"/>
      <c r="V36" s="135"/>
      <c r="W36" s="97"/>
    </row>
    <row r="37" ht="21.95" customHeight="1">
      <c r="A37" s="150">
        <v>1944</v>
      </c>
      <c r="B37" s="100">
        <v>60</v>
      </c>
      <c r="C37" s="83">
        <v>376.9</v>
      </c>
      <c r="D37" s="87">
        <v>6.28166666666667</v>
      </c>
      <c r="E37" s="40"/>
      <c r="F37" s="151">
        <v>1944</v>
      </c>
      <c r="G37" s="100">
        <v>45</v>
      </c>
      <c r="H37" s="83">
        <v>259.9</v>
      </c>
      <c r="I37" s="87">
        <v>5.77555555555556</v>
      </c>
      <c r="J37" s="40"/>
      <c r="K37" s="151">
        <v>1944</v>
      </c>
      <c r="L37" s="100">
        <v>22</v>
      </c>
      <c r="M37" s="83">
        <v>109.2</v>
      </c>
      <c r="N37" s="89">
        <v>4.96363636363636</v>
      </c>
      <c r="O37" s="152"/>
      <c r="P37" s="135"/>
      <c r="Q37" s="97"/>
      <c r="R37" s="153"/>
      <c r="S37" s="135"/>
      <c r="T37" s="97"/>
      <c r="U37" s="153"/>
      <c r="V37" s="135"/>
      <c r="W37" s="97"/>
    </row>
    <row r="38" ht="21.95" customHeight="1">
      <c r="A38" s="150">
        <v>1945</v>
      </c>
      <c r="B38" s="100">
        <v>52</v>
      </c>
      <c r="C38" s="83">
        <v>348.7</v>
      </c>
      <c r="D38" s="87">
        <v>6.70576923076923</v>
      </c>
      <c r="E38" s="40"/>
      <c r="F38" s="151">
        <v>1945</v>
      </c>
      <c r="G38" s="100">
        <v>41</v>
      </c>
      <c r="H38" s="83">
        <v>262.9</v>
      </c>
      <c r="I38" s="87">
        <v>6.41219512195122</v>
      </c>
      <c r="J38" s="40"/>
      <c r="K38" s="151">
        <v>1945</v>
      </c>
      <c r="L38" s="100">
        <v>6</v>
      </c>
      <c r="M38" s="83">
        <v>30.1</v>
      </c>
      <c r="N38" s="89">
        <v>5.01666666666667</v>
      </c>
      <c r="O38" s="152"/>
      <c r="P38" s="135"/>
      <c r="Q38" s="97"/>
      <c r="R38" s="153"/>
      <c r="S38" s="135"/>
      <c r="T38" s="97"/>
      <c r="U38" s="153"/>
      <c r="V38" s="135"/>
      <c r="W38" s="97"/>
    </row>
    <row r="39" ht="21.95" customHeight="1">
      <c r="A39" s="150">
        <v>1946</v>
      </c>
      <c r="B39" s="100">
        <v>60</v>
      </c>
      <c r="C39" s="83">
        <v>410.5</v>
      </c>
      <c r="D39" s="87">
        <v>6.84166666666667</v>
      </c>
      <c r="E39" s="40"/>
      <c r="F39" s="151">
        <v>1946</v>
      </c>
      <c r="G39" s="100">
        <v>41</v>
      </c>
      <c r="H39" s="83">
        <v>262.3</v>
      </c>
      <c r="I39" s="87">
        <v>6.39756097560976</v>
      </c>
      <c r="J39" s="40"/>
      <c r="K39" s="151">
        <v>1946</v>
      </c>
      <c r="L39" s="100">
        <v>10</v>
      </c>
      <c r="M39" s="83">
        <v>52.1</v>
      </c>
      <c r="N39" s="89">
        <v>5.21</v>
      </c>
      <c r="O39" s="152"/>
      <c r="P39" s="135"/>
      <c r="Q39" s="97"/>
      <c r="R39" s="153"/>
      <c r="S39" s="135"/>
      <c r="T39" s="97"/>
      <c r="U39" s="153"/>
      <c r="V39" s="135"/>
      <c r="W39" s="97"/>
    </row>
    <row r="40" ht="21.95" customHeight="1">
      <c r="A40" s="150">
        <v>1947</v>
      </c>
      <c r="B40" s="100">
        <v>36</v>
      </c>
      <c r="C40" s="83">
        <v>252.7</v>
      </c>
      <c r="D40" s="87">
        <v>7.01944444444444</v>
      </c>
      <c r="E40" s="40"/>
      <c r="F40" s="151">
        <v>1947</v>
      </c>
      <c r="G40" s="100">
        <v>26</v>
      </c>
      <c r="H40" s="83">
        <v>174.7</v>
      </c>
      <c r="I40" s="87">
        <v>6.71923076923077</v>
      </c>
      <c r="J40" s="40"/>
      <c r="K40" s="151">
        <v>1947</v>
      </c>
      <c r="L40" s="100">
        <v>3</v>
      </c>
      <c r="M40" s="83">
        <v>16.8</v>
      </c>
      <c r="N40" s="89">
        <v>5.6</v>
      </c>
      <c r="O40" s="152"/>
      <c r="P40" s="135"/>
      <c r="Q40" s="97"/>
      <c r="R40" s="153"/>
      <c r="S40" s="135"/>
      <c r="T40" s="97"/>
      <c r="U40" s="153"/>
      <c r="V40" s="135"/>
      <c r="W40" s="97"/>
    </row>
    <row r="41" ht="21.95" customHeight="1">
      <c r="A41" s="150">
        <v>1948</v>
      </c>
      <c r="B41" s="100">
        <v>35</v>
      </c>
      <c r="C41" s="83">
        <v>240</v>
      </c>
      <c r="D41" s="87">
        <v>6.85714285714286</v>
      </c>
      <c r="E41" s="40"/>
      <c r="F41" s="151">
        <v>1948</v>
      </c>
      <c r="G41" s="100">
        <v>24</v>
      </c>
      <c r="H41" s="83">
        <v>154.2</v>
      </c>
      <c r="I41" s="87">
        <v>6.425</v>
      </c>
      <c r="J41" s="40"/>
      <c r="K41" s="151">
        <v>1948</v>
      </c>
      <c r="L41" s="100">
        <v>6</v>
      </c>
      <c r="M41" s="83">
        <v>32.4</v>
      </c>
      <c r="N41" s="89">
        <v>5.4</v>
      </c>
      <c r="O41" s="152"/>
      <c r="P41" s="135"/>
      <c r="Q41" s="97"/>
      <c r="R41" s="153"/>
      <c r="S41" s="135"/>
      <c r="T41" s="97"/>
      <c r="U41" s="153"/>
      <c r="V41" s="135"/>
      <c r="W41" s="97"/>
    </row>
    <row r="42" ht="21.95" customHeight="1">
      <c r="A42" s="150">
        <v>1949</v>
      </c>
      <c r="B42" s="100">
        <v>63</v>
      </c>
      <c r="C42" s="83">
        <v>428.6</v>
      </c>
      <c r="D42" s="87">
        <v>6.8031746031746</v>
      </c>
      <c r="E42" s="40"/>
      <c r="F42" s="151">
        <v>1949</v>
      </c>
      <c r="G42" s="100">
        <v>50</v>
      </c>
      <c r="H42" s="83">
        <v>327.2</v>
      </c>
      <c r="I42" s="87">
        <v>6.544</v>
      </c>
      <c r="J42" s="40"/>
      <c r="K42" s="151">
        <v>1949</v>
      </c>
      <c r="L42" s="100">
        <v>11</v>
      </c>
      <c r="M42" s="83">
        <v>57.7</v>
      </c>
      <c r="N42" s="89">
        <v>5.24545454545455</v>
      </c>
      <c r="O42" s="152"/>
      <c r="P42" s="135"/>
      <c r="Q42" s="97"/>
      <c r="R42" s="153"/>
      <c r="S42" s="135"/>
      <c r="T42" s="97"/>
      <c r="U42" s="153"/>
      <c r="V42" s="135"/>
      <c r="W42" s="97"/>
    </row>
    <row r="43" ht="21.95" customHeight="1">
      <c r="A43" s="150">
        <v>1950</v>
      </c>
      <c r="B43" s="100">
        <v>12</v>
      </c>
      <c r="C43" s="83">
        <v>79.5</v>
      </c>
      <c r="D43" s="87">
        <v>6.625</v>
      </c>
      <c r="E43" s="40"/>
      <c r="F43" s="151">
        <v>1950</v>
      </c>
      <c r="G43" s="100">
        <v>7</v>
      </c>
      <c r="H43" s="83">
        <v>40.5</v>
      </c>
      <c r="I43" s="87">
        <v>5.78571428571429</v>
      </c>
      <c r="J43" s="40"/>
      <c r="K43" s="151">
        <v>1950</v>
      </c>
      <c r="L43" s="100">
        <v>3</v>
      </c>
      <c r="M43" s="83">
        <v>11.7</v>
      </c>
      <c r="N43" s="89">
        <v>3.9</v>
      </c>
      <c r="O43" s="152"/>
      <c r="P43" s="135"/>
      <c r="Q43" s="97"/>
      <c r="R43" s="153"/>
      <c r="S43" s="135"/>
      <c r="T43" s="97"/>
      <c r="U43" s="153"/>
      <c r="V43" s="135"/>
      <c r="W43" s="97"/>
    </row>
    <row r="44" ht="21.95" customHeight="1">
      <c r="A44" s="150">
        <v>1951</v>
      </c>
      <c r="B44" s="100">
        <v>22</v>
      </c>
      <c r="C44" s="83">
        <v>150.6</v>
      </c>
      <c r="D44" s="87">
        <v>6.84545454545455</v>
      </c>
      <c r="E44" s="40"/>
      <c r="F44" s="151">
        <v>1951</v>
      </c>
      <c r="G44" s="100">
        <v>14</v>
      </c>
      <c r="H44" s="83">
        <v>88.2</v>
      </c>
      <c r="I44" s="87">
        <v>6.3</v>
      </c>
      <c r="J44" s="40"/>
      <c r="K44" s="151">
        <v>1951</v>
      </c>
      <c r="L44" s="100">
        <v>3</v>
      </c>
      <c r="M44" s="83">
        <v>14.4</v>
      </c>
      <c r="N44" s="89">
        <v>4.8</v>
      </c>
      <c r="O44" s="152"/>
      <c r="P44" s="135"/>
      <c r="Q44" s="97"/>
      <c r="R44" s="153"/>
      <c r="S44" s="135"/>
      <c r="T44" s="97"/>
      <c r="U44" s="153"/>
      <c r="V44" s="135"/>
      <c r="W44" s="97"/>
    </row>
    <row r="45" ht="21.95" customHeight="1">
      <c r="A45" s="150">
        <v>1952</v>
      </c>
      <c r="B45" s="100">
        <v>23</v>
      </c>
      <c r="C45" s="83">
        <v>159.8</v>
      </c>
      <c r="D45" s="87">
        <v>6.94782608695652</v>
      </c>
      <c r="E45" s="40"/>
      <c r="F45" s="151">
        <v>1952</v>
      </c>
      <c r="G45" s="100">
        <v>15</v>
      </c>
      <c r="H45" s="83">
        <v>97.40000000000001</v>
      </c>
      <c r="I45" s="87">
        <v>6.49333333333333</v>
      </c>
      <c r="J45" s="40"/>
      <c r="K45" s="151">
        <v>1952</v>
      </c>
      <c r="L45" s="100">
        <v>3</v>
      </c>
      <c r="M45" s="83">
        <v>16.8</v>
      </c>
      <c r="N45" s="89">
        <v>5.6</v>
      </c>
      <c r="O45" s="152"/>
      <c r="P45" s="135"/>
      <c r="Q45" s="97"/>
      <c r="R45" s="153"/>
      <c r="S45" s="135"/>
      <c r="T45" s="97"/>
      <c r="U45" s="153"/>
      <c r="V45" s="135"/>
      <c r="W45" s="97"/>
    </row>
    <row r="46" ht="21.95" customHeight="1">
      <c r="A46" s="150">
        <v>1953</v>
      </c>
      <c r="B46" s="100">
        <v>27</v>
      </c>
      <c r="C46" s="83">
        <v>200.9</v>
      </c>
      <c r="D46" s="87">
        <v>7.44074074074074</v>
      </c>
      <c r="E46" s="40"/>
      <c r="F46" s="151">
        <v>1953</v>
      </c>
      <c r="G46" s="100">
        <v>10</v>
      </c>
      <c r="H46" s="83">
        <v>68.3</v>
      </c>
      <c r="I46" s="87">
        <v>6.83</v>
      </c>
      <c r="J46" s="40"/>
      <c r="K46" s="151">
        <v>1953</v>
      </c>
      <c r="L46" s="100">
        <v>1</v>
      </c>
      <c r="M46" s="83">
        <v>5.6</v>
      </c>
      <c r="N46" s="89">
        <v>5.6</v>
      </c>
      <c r="O46" s="152"/>
      <c r="P46" s="135"/>
      <c r="Q46" s="97"/>
      <c r="R46" s="153"/>
      <c r="S46" s="135"/>
      <c r="T46" s="97"/>
      <c r="U46" s="153"/>
      <c r="V46" s="135"/>
      <c r="W46" s="97"/>
    </row>
    <row r="47" ht="21.95" customHeight="1">
      <c r="A47" s="150">
        <v>1954</v>
      </c>
      <c r="B47" s="100">
        <v>22</v>
      </c>
      <c r="C47" s="83">
        <v>163</v>
      </c>
      <c r="D47" s="87">
        <v>7.40909090909091</v>
      </c>
      <c r="E47" s="40"/>
      <c r="F47" s="151">
        <v>1954</v>
      </c>
      <c r="G47" s="100">
        <v>11</v>
      </c>
      <c r="H47" s="83">
        <v>77.2</v>
      </c>
      <c r="I47" s="87">
        <v>7.01818181818182</v>
      </c>
      <c r="J47" s="40"/>
      <c r="K47" s="151">
        <v>1954</v>
      </c>
      <c r="L47" s="100">
        <v>0</v>
      </c>
      <c r="M47" s="83">
        <v>0</v>
      </c>
      <c r="N47" s="89"/>
      <c r="O47" s="152"/>
      <c r="P47" s="135"/>
      <c r="Q47" s="97"/>
      <c r="R47" s="153"/>
      <c r="S47" s="135"/>
      <c r="T47" s="97"/>
      <c r="U47" s="153"/>
      <c r="V47" s="135"/>
      <c r="W47" s="97"/>
    </row>
    <row r="48" ht="21.95" customHeight="1">
      <c r="A48" s="150">
        <v>1955</v>
      </c>
      <c r="B48" s="100">
        <v>40</v>
      </c>
      <c r="C48" s="83">
        <v>260.9</v>
      </c>
      <c r="D48" s="87">
        <v>6.5225</v>
      </c>
      <c r="E48" s="40"/>
      <c r="F48" s="151">
        <v>1955</v>
      </c>
      <c r="G48" s="100">
        <v>34</v>
      </c>
      <c r="H48" s="83">
        <v>214.1</v>
      </c>
      <c r="I48" s="87">
        <v>6.29705882352941</v>
      </c>
      <c r="J48" s="40"/>
      <c r="K48" s="151">
        <v>1955</v>
      </c>
      <c r="L48" s="100">
        <v>9</v>
      </c>
      <c r="M48" s="83">
        <v>45.7</v>
      </c>
      <c r="N48" s="89">
        <v>5.07777777777778</v>
      </c>
      <c r="O48" s="152"/>
      <c r="P48" s="135"/>
      <c r="Q48" s="97"/>
      <c r="R48" s="153"/>
      <c r="S48" s="135"/>
      <c r="T48" s="97"/>
      <c r="U48" s="153"/>
      <c r="V48" s="135"/>
      <c r="W48" s="97"/>
    </row>
    <row r="49" ht="21.95" customHeight="1">
      <c r="A49" s="150">
        <v>1956</v>
      </c>
      <c r="B49" s="100">
        <v>57</v>
      </c>
      <c r="C49" s="83">
        <v>389.2</v>
      </c>
      <c r="D49" s="87">
        <v>6.8280701754386</v>
      </c>
      <c r="E49" s="40"/>
      <c r="F49" s="151">
        <v>1956</v>
      </c>
      <c r="G49" s="100">
        <v>43</v>
      </c>
      <c r="H49" s="83">
        <v>280</v>
      </c>
      <c r="I49" s="87">
        <v>6.51162790697674</v>
      </c>
      <c r="J49" s="40"/>
      <c r="K49" s="151">
        <v>1956</v>
      </c>
      <c r="L49" s="100">
        <v>8</v>
      </c>
      <c r="M49" s="83">
        <v>41.2</v>
      </c>
      <c r="N49" s="89">
        <v>5.15</v>
      </c>
      <c r="O49" s="152"/>
      <c r="P49" s="135"/>
      <c r="Q49" s="97"/>
      <c r="R49" s="153"/>
      <c r="S49" s="135"/>
      <c r="T49" s="97"/>
      <c r="U49" s="153"/>
      <c r="V49" s="135"/>
      <c r="W49" s="97"/>
    </row>
    <row r="50" ht="21.95" customHeight="1">
      <c r="A50" s="150">
        <v>1957</v>
      </c>
      <c r="B50" s="100">
        <v>54</v>
      </c>
      <c r="C50" s="83">
        <v>378</v>
      </c>
      <c r="D50" s="87">
        <v>7</v>
      </c>
      <c r="E50" s="40"/>
      <c r="F50" s="151">
        <v>1957</v>
      </c>
      <c r="G50" s="100">
        <v>30</v>
      </c>
      <c r="H50" s="83">
        <v>190.8</v>
      </c>
      <c r="I50" s="87">
        <v>6.36</v>
      </c>
      <c r="J50" s="40"/>
      <c r="K50" s="151">
        <v>1957</v>
      </c>
      <c r="L50" s="100">
        <v>9</v>
      </c>
      <c r="M50" s="83">
        <v>48.6</v>
      </c>
      <c r="N50" s="89">
        <v>5.4</v>
      </c>
      <c r="O50" s="152"/>
      <c r="P50" s="135"/>
      <c r="Q50" s="97"/>
      <c r="R50" s="153"/>
      <c r="S50" s="135"/>
      <c r="T50" s="97"/>
      <c r="U50" s="153"/>
      <c r="V50" s="135"/>
      <c r="W50" s="97"/>
    </row>
    <row r="51" ht="21.95" customHeight="1">
      <c r="A51" s="150">
        <v>1958</v>
      </c>
      <c r="B51" s="100">
        <v>36</v>
      </c>
      <c r="C51" s="83">
        <v>245.5</v>
      </c>
      <c r="D51" s="87">
        <v>6.81944444444444</v>
      </c>
      <c r="E51" s="40"/>
      <c r="F51" s="151">
        <v>1958</v>
      </c>
      <c r="G51" s="100">
        <v>23</v>
      </c>
      <c r="H51" s="83">
        <v>144.1</v>
      </c>
      <c r="I51" s="87">
        <v>6.26521739130435</v>
      </c>
      <c r="J51" s="40"/>
      <c r="K51" s="151">
        <v>1958</v>
      </c>
      <c r="L51" s="100">
        <v>9</v>
      </c>
      <c r="M51" s="83">
        <v>48</v>
      </c>
      <c r="N51" s="89">
        <v>5.33333333333333</v>
      </c>
      <c r="O51" s="152"/>
      <c r="P51" s="135"/>
      <c r="Q51" s="97"/>
      <c r="R51" s="153"/>
      <c r="S51" s="135"/>
      <c r="T51" s="97"/>
      <c r="U51" s="153"/>
      <c r="V51" s="135"/>
      <c r="W51" s="97"/>
    </row>
    <row r="52" ht="21.95" customHeight="1">
      <c r="A52" s="150">
        <v>1959</v>
      </c>
      <c r="B52" s="100">
        <v>48</v>
      </c>
      <c r="C52" s="83">
        <v>340.3</v>
      </c>
      <c r="D52" s="87">
        <v>7.08958333333333</v>
      </c>
      <c r="E52" s="40"/>
      <c r="F52" s="151">
        <v>1959</v>
      </c>
      <c r="G52" s="100">
        <v>27</v>
      </c>
      <c r="H52" s="83">
        <v>176.5</v>
      </c>
      <c r="I52" s="87">
        <v>6.53703703703704</v>
      </c>
      <c r="J52" s="40"/>
      <c r="K52" s="151">
        <v>1959</v>
      </c>
      <c r="L52" s="100">
        <v>5</v>
      </c>
      <c r="M52" s="83">
        <v>23.9</v>
      </c>
      <c r="N52" s="89">
        <v>4.78</v>
      </c>
      <c r="O52" s="152"/>
      <c r="P52" s="135"/>
      <c r="Q52" s="97"/>
      <c r="R52" s="153"/>
      <c r="S52" s="135"/>
      <c r="T52" s="97"/>
      <c r="U52" s="153"/>
      <c r="V52" s="135"/>
      <c r="W52" s="97"/>
    </row>
    <row r="53" ht="21.95" customHeight="1">
      <c r="A53" s="150">
        <v>1960</v>
      </c>
      <c r="B53" s="100">
        <v>36</v>
      </c>
      <c r="C53" s="83">
        <v>253.5</v>
      </c>
      <c r="D53" s="87">
        <v>7.04166666666667</v>
      </c>
      <c r="E53" s="40"/>
      <c r="F53" s="151">
        <v>1960</v>
      </c>
      <c r="G53" s="100">
        <v>24</v>
      </c>
      <c r="H53" s="83">
        <v>159.9</v>
      </c>
      <c r="I53" s="87">
        <v>6.6625</v>
      </c>
      <c r="J53" s="40"/>
      <c r="K53" s="151">
        <v>1960</v>
      </c>
      <c r="L53" s="100">
        <v>5</v>
      </c>
      <c r="M53" s="83">
        <v>27.4</v>
      </c>
      <c r="N53" s="89">
        <v>5.48</v>
      </c>
      <c r="O53" s="152"/>
      <c r="P53" s="135"/>
      <c r="Q53" s="97"/>
      <c r="R53" s="153"/>
      <c r="S53" s="135"/>
      <c r="T53" s="97"/>
      <c r="U53" s="153"/>
      <c r="V53" s="135"/>
      <c r="W53" s="97"/>
    </row>
    <row r="54" ht="21.95" customHeight="1">
      <c r="A54" s="150">
        <v>1961</v>
      </c>
      <c r="B54" s="100">
        <v>30</v>
      </c>
      <c r="C54" s="83">
        <v>199.9</v>
      </c>
      <c r="D54" s="87">
        <v>6.66333333333333</v>
      </c>
      <c r="E54" s="40"/>
      <c r="F54" s="151">
        <v>1961</v>
      </c>
      <c r="G54" s="100">
        <v>18</v>
      </c>
      <c r="H54" s="83">
        <v>106.3</v>
      </c>
      <c r="I54" s="87">
        <v>5.90555555555556</v>
      </c>
      <c r="J54" s="40"/>
      <c r="K54" s="151">
        <v>1961</v>
      </c>
      <c r="L54" s="100">
        <v>8</v>
      </c>
      <c r="M54" s="83">
        <v>38.5</v>
      </c>
      <c r="N54" s="89">
        <v>4.8125</v>
      </c>
      <c r="O54" s="152"/>
      <c r="P54" s="135"/>
      <c r="Q54" s="97"/>
      <c r="R54" s="153"/>
      <c r="S54" s="135"/>
      <c r="T54" s="97"/>
      <c r="U54" s="153"/>
      <c r="V54" s="135"/>
      <c r="W54" s="97"/>
    </row>
    <row r="55" ht="21.95" customHeight="1">
      <c r="A55" s="150">
        <v>1962</v>
      </c>
      <c r="B55" s="100">
        <v>40</v>
      </c>
      <c r="C55" s="83">
        <v>260.8</v>
      </c>
      <c r="D55" s="87">
        <v>6.52</v>
      </c>
      <c r="E55" s="40"/>
      <c r="F55" s="151">
        <v>1962</v>
      </c>
      <c r="G55" s="100">
        <v>29</v>
      </c>
      <c r="H55" s="83">
        <v>175.6</v>
      </c>
      <c r="I55" s="87">
        <v>6.0551724137931</v>
      </c>
      <c r="J55" s="40"/>
      <c r="K55" s="151">
        <v>1962</v>
      </c>
      <c r="L55" s="100">
        <v>11</v>
      </c>
      <c r="M55" s="83">
        <v>52.8</v>
      </c>
      <c r="N55" s="89">
        <v>4.8</v>
      </c>
      <c r="O55" s="152"/>
      <c r="P55" s="135"/>
      <c r="Q55" s="97"/>
      <c r="R55" s="153"/>
      <c r="S55" s="135"/>
      <c r="T55" s="97"/>
      <c r="U55" s="153"/>
      <c r="V55" s="135"/>
      <c r="W55" s="97"/>
    </row>
    <row r="56" ht="21.95" customHeight="1">
      <c r="A56" s="150">
        <v>1963</v>
      </c>
      <c r="B56" s="100">
        <v>31</v>
      </c>
      <c r="C56" s="83">
        <v>221.1</v>
      </c>
      <c r="D56" s="87">
        <v>7.13225806451613</v>
      </c>
      <c r="E56" s="40"/>
      <c r="F56" s="151">
        <v>1963</v>
      </c>
      <c r="G56" s="100">
        <v>15</v>
      </c>
      <c r="H56" s="83">
        <v>98.09999999999999</v>
      </c>
      <c r="I56" s="87">
        <v>6.54</v>
      </c>
      <c r="J56" s="40"/>
      <c r="K56" s="151">
        <v>1963</v>
      </c>
      <c r="L56" s="100">
        <v>2</v>
      </c>
      <c r="M56" s="83">
        <v>11.2</v>
      </c>
      <c r="N56" s="89">
        <v>5.6</v>
      </c>
      <c r="O56" s="152"/>
      <c r="P56" s="135"/>
      <c r="Q56" s="97"/>
      <c r="R56" s="153"/>
      <c r="S56" s="135"/>
      <c r="T56" s="97"/>
      <c r="U56" s="153"/>
      <c r="V56" s="135"/>
      <c r="W56" s="97"/>
    </row>
    <row r="57" ht="21.95" customHeight="1">
      <c r="A57" s="150">
        <v>1964</v>
      </c>
      <c r="B57" s="100">
        <v>35</v>
      </c>
      <c r="C57" s="83">
        <v>240.7</v>
      </c>
      <c r="D57" s="87">
        <v>6.87714285714286</v>
      </c>
      <c r="E57" s="40"/>
      <c r="F57" s="151">
        <v>1964</v>
      </c>
      <c r="G57" s="100">
        <v>23</v>
      </c>
      <c r="H57" s="83">
        <v>147.4</v>
      </c>
      <c r="I57" s="87">
        <v>6.40869565217391</v>
      </c>
      <c r="J57" s="40"/>
      <c r="K57" s="151">
        <v>1964</v>
      </c>
      <c r="L57" s="100">
        <v>5</v>
      </c>
      <c r="M57" s="83">
        <v>24.5</v>
      </c>
      <c r="N57" s="89">
        <v>4.9</v>
      </c>
      <c r="O57" s="152"/>
      <c r="P57" s="135"/>
      <c r="Q57" s="97"/>
      <c r="R57" s="153"/>
      <c r="S57" s="135"/>
      <c r="T57" s="97"/>
      <c r="U57" s="153"/>
      <c r="V57" s="135"/>
      <c r="W57" s="97"/>
    </row>
    <row r="58" ht="21.95" customHeight="1">
      <c r="A58" s="150">
        <v>1965</v>
      </c>
      <c r="B58" s="100">
        <v>32</v>
      </c>
      <c r="C58" s="83">
        <v>228.1</v>
      </c>
      <c r="D58" s="87">
        <v>7.128125</v>
      </c>
      <c r="E58" s="40"/>
      <c r="F58" s="151">
        <v>1965</v>
      </c>
      <c r="G58" s="100">
        <v>15</v>
      </c>
      <c r="H58" s="83">
        <v>95.8</v>
      </c>
      <c r="I58" s="87">
        <v>6.38666666666667</v>
      </c>
      <c r="J58" s="40"/>
      <c r="K58" s="151">
        <v>1965</v>
      </c>
      <c r="L58" s="100">
        <v>2</v>
      </c>
      <c r="M58" s="83">
        <v>10.3</v>
      </c>
      <c r="N58" s="89">
        <v>5.15</v>
      </c>
      <c r="O58" s="152"/>
      <c r="P58" s="135"/>
      <c r="Q58" s="97"/>
      <c r="R58" s="153"/>
      <c r="S58" s="135"/>
      <c r="T58" s="97"/>
      <c r="U58" s="153"/>
      <c r="V58" s="135"/>
      <c r="W58" s="97"/>
    </row>
    <row r="59" ht="21.95" customHeight="1">
      <c r="A59" s="150">
        <v>1966</v>
      </c>
      <c r="B59" s="100">
        <v>45</v>
      </c>
      <c r="C59" s="83">
        <v>313.3</v>
      </c>
      <c r="D59" s="87">
        <v>6.96222222222222</v>
      </c>
      <c r="E59" s="40"/>
      <c r="F59" s="151">
        <v>1966</v>
      </c>
      <c r="G59" s="100">
        <v>30</v>
      </c>
      <c r="H59" s="83">
        <v>196.9</v>
      </c>
      <c r="I59" s="87">
        <v>6.56333333333333</v>
      </c>
      <c r="J59" s="40"/>
      <c r="K59" s="151">
        <v>1966</v>
      </c>
      <c r="L59" s="100">
        <v>5</v>
      </c>
      <c r="M59" s="83">
        <v>26.2</v>
      </c>
      <c r="N59" s="89">
        <v>5.24</v>
      </c>
      <c r="O59" s="152"/>
      <c r="P59" s="135"/>
      <c r="Q59" s="97"/>
      <c r="R59" s="153"/>
      <c r="S59" s="135"/>
      <c r="T59" s="97"/>
      <c r="U59" s="153"/>
      <c r="V59" s="135"/>
      <c r="W59" s="97"/>
    </row>
    <row r="60" ht="21.95" customHeight="1">
      <c r="A60" s="150">
        <v>1967</v>
      </c>
      <c r="B60" s="100">
        <v>36</v>
      </c>
      <c r="C60" s="83">
        <v>252.7</v>
      </c>
      <c r="D60" s="87">
        <v>7.01944444444444</v>
      </c>
      <c r="E60" s="40"/>
      <c r="F60" s="151">
        <v>1967</v>
      </c>
      <c r="G60" s="100">
        <v>19</v>
      </c>
      <c r="H60" s="83">
        <v>121.1</v>
      </c>
      <c r="I60" s="87">
        <v>6.37368421052632</v>
      </c>
      <c r="J60" s="40"/>
      <c r="K60" s="151">
        <v>1967</v>
      </c>
      <c r="L60" s="100">
        <v>3</v>
      </c>
      <c r="M60" s="83">
        <v>14.3</v>
      </c>
      <c r="N60" s="89">
        <v>4.76666666666667</v>
      </c>
      <c r="O60" s="152"/>
      <c r="P60" s="135"/>
      <c r="Q60" s="97"/>
      <c r="R60" s="153"/>
      <c r="S60" s="135"/>
      <c r="T60" s="97"/>
      <c r="U60" s="153"/>
      <c r="V60" s="135"/>
      <c r="W60" s="97"/>
    </row>
    <row r="61" ht="21.95" customHeight="1">
      <c r="A61" s="150">
        <v>1968</v>
      </c>
      <c r="B61" s="100">
        <v>42</v>
      </c>
      <c r="C61" s="83">
        <v>297.7</v>
      </c>
      <c r="D61" s="87">
        <v>7.08809523809524</v>
      </c>
      <c r="E61" s="40"/>
      <c r="F61" s="151">
        <v>1968</v>
      </c>
      <c r="G61" s="100">
        <v>22</v>
      </c>
      <c r="H61" s="83">
        <v>145.3</v>
      </c>
      <c r="I61" s="87">
        <v>6.60454545454545</v>
      </c>
      <c r="J61" s="40"/>
      <c r="K61" s="151">
        <v>1968</v>
      </c>
      <c r="L61" s="100">
        <v>4</v>
      </c>
      <c r="M61" s="83">
        <v>22.2</v>
      </c>
      <c r="N61" s="89">
        <v>5.55</v>
      </c>
      <c r="O61" s="152"/>
      <c r="P61" s="135"/>
      <c r="Q61" s="97"/>
      <c r="R61" s="153"/>
      <c r="S61" s="135"/>
      <c r="T61" s="97"/>
      <c r="U61" s="153"/>
      <c r="V61" s="135"/>
      <c r="W61" s="97"/>
    </row>
    <row r="62" ht="21.95" customHeight="1">
      <c r="A62" s="150">
        <v>1969</v>
      </c>
      <c r="B62" s="100">
        <v>30</v>
      </c>
      <c r="C62" s="83">
        <v>204.8</v>
      </c>
      <c r="D62" s="87">
        <v>6.82666666666667</v>
      </c>
      <c r="E62" s="40"/>
      <c r="F62" s="151">
        <v>1969</v>
      </c>
      <c r="G62" s="100">
        <v>15</v>
      </c>
      <c r="H62" s="83">
        <v>91.3</v>
      </c>
      <c r="I62" s="87">
        <v>6.08666666666667</v>
      </c>
      <c r="J62" s="40"/>
      <c r="K62" s="151">
        <v>1969</v>
      </c>
      <c r="L62" s="100">
        <v>4</v>
      </c>
      <c r="M62" s="83">
        <v>17.7</v>
      </c>
      <c r="N62" s="89">
        <v>4.425</v>
      </c>
      <c r="O62" s="152"/>
      <c r="P62" s="135"/>
      <c r="Q62" s="97"/>
      <c r="R62" s="153"/>
      <c r="S62" s="135"/>
      <c r="T62" s="97"/>
      <c r="U62" s="153"/>
      <c r="V62" s="135"/>
      <c r="W62" s="97"/>
    </row>
    <row r="63" ht="21.95" customHeight="1">
      <c r="A63" s="150">
        <v>1970</v>
      </c>
      <c r="B63" s="100">
        <v>46</v>
      </c>
      <c r="C63" s="83">
        <v>319</v>
      </c>
      <c r="D63" s="87">
        <v>6.93478260869565</v>
      </c>
      <c r="E63" s="40"/>
      <c r="F63" s="151">
        <v>1970</v>
      </c>
      <c r="G63" s="100">
        <v>30</v>
      </c>
      <c r="H63" s="83">
        <v>194.1</v>
      </c>
      <c r="I63" s="87">
        <v>6.47</v>
      </c>
      <c r="J63" s="40"/>
      <c r="K63" s="151">
        <v>1970</v>
      </c>
      <c r="L63" s="100">
        <v>6</v>
      </c>
      <c r="M63" s="83">
        <v>33</v>
      </c>
      <c r="N63" s="89">
        <v>5.5</v>
      </c>
      <c r="O63" s="152"/>
      <c r="P63" s="135"/>
      <c r="Q63" s="97"/>
      <c r="R63" s="153"/>
      <c r="S63" s="135"/>
      <c r="T63" s="97"/>
      <c r="U63" s="153"/>
      <c r="V63" s="135"/>
      <c r="W63" s="97"/>
    </row>
    <row r="64" ht="21.95" customHeight="1">
      <c r="A64" s="150">
        <v>1971</v>
      </c>
      <c r="B64" s="100">
        <v>45</v>
      </c>
      <c r="C64" s="83">
        <v>320.8</v>
      </c>
      <c r="D64" s="87">
        <v>7.12888888888889</v>
      </c>
      <c r="E64" s="40"/>
      <c r="F64" s="151">
        <v>1971</v>
      </c>
      <c r="G64" s="100">
        <v>33</v>
      </c>
      <c r="H64" s="83">
        <v>227.7</v>
      </c>
      <c r="I64" s="87">
        <v>6.9</v>
      </c>
      <c r="J64" s="40"/>
      <c r="K64" s="151">
        <v>1971</v>
      </c>
      <c r="L64" s="100">
        <v>2</v>
      </c>
      <c r="M64" s="83">
        <v>11.2</v>
      </c>
      <c r="N64" s="89">
        <v>5.6</v>
      </c>
      <c r="O64" s="152"/>
      <c r="P64" s="135"/>
      <c r="Q64" s="97"/>
      <c r="R64" s="153"/>
      <c r="S64" s="135"/>
      <c r="T64" s="97"/>
      <c r="U64" s="153"/>
      <c r="V64" s="135"/>
      <c r="W64" s="97"/>
    </row>
    <row r="65" ht="21.95" customHeight="1">
      <c r="A65" s="150">
        <v>1972</v>
      </c>
      <c r="B65" s="100">
        <v>21</v>
      </c>
      <c r="C65" s="83">
        <v>152.3</v>
      </c>
      <c r="D65" s="87">
        <v>7.25238095238095</v>
      </c>
      <c r="E65" s="40"/>
      <c r="F65" s="151">
        <v>1972</v>
      </c>
      <c r="G65" s="100">
        <v>11</v>
      </c>
      <c r="H65" s="83">
        <v>75.2</v>
      </c>
      <c r="I65" s="87">
        <v>6.83636363636364</v>
      </c>
      <c r="J65" s="40"/>
      <c r="K65" s="151">
        <v>1972</v>
      </c>
      <c r="L65" s="100">
        <v>1</v>
      </c>
      <c r="M65" s="83">
        <v>5.6</v>
      </c>
      <c r="N65" s="89">
        <v>5.6</v>
      </c>
      <c r="O65" s="152"/>
      <c r="P65" s="135"/>
      <c r="Q65" s="97"/>
      <c r="R65" s="153"/>
      <c r="S65" s="135"/>
      <c r="T65" s="97"/>
      <c r="U65" s="153"/>
      <c r="V65" s="135"/>
      <c r="W65" s="97"/>
    </row>
    <row r="66" ht="21.95" customHeight="1">
      <c r="A66" s="150">
        <v>1973</v>
      </c>
      <c r="B66" s="100">
        <v>12</v>
      </c>
      <c r="C66" s="83">
        <v>81.7</v>
      </c>
      <c r="D66" s="87">
        <v>6.80833333333333</v>
      </c>
      <c r="E66" s="40"/>
      <c r="F66" s="151">
        <v>1973</v>
      </c>
      <c r="G66" s="100">
        <v>8</v>
      </c>
      <c r="H66" s="83">
        <v>51.7</v>
      </c>
      <c r="I66" s="87">
        <v>6.4625</v>
      </c>
      <c r="J66" s="40"/>
      <c r="K66" s="151">
        <v>1973</v>
      </c>
      <c r="L66" s="100">
        <v>1</v>
      </c>
      <c r="M66" s="83">
        <v>5</v>
      </c>
      <c r="N66" s="89">
        <v>5</v>
      </c>
      <c r="O66" s="152"/>
      <c r="P66" s="135"/>
      <c r="Q66" s="97"/>
      <c r="R66" s="153"/>
      <c r="S66" s="135"/>
      <c r="T66" s="97"/>
      <c r="U66" s="153"/>
      <c r="V66" s="135"/>
      <c r="W66" s="97"/>
    </row>
    <row r="67" ht="21.95" customHeight="1">
      <c r="A67" s="150">
        <v>1974</v>
      </c>
      <c r="B67" s="100">
        <v>20</v>
      </c>
      <c r="C67" s="83">
        <v>140.9</v>
      </c>
      <c r="D67" s="87">
        <v>7.045</v>
      </c>
      <c r="E67" s="40"/>
      <c r="F67" s="151">
        <v>1974</v>
      </c>
      <c r="G67" s="100">
        <v>9</v>
      </c>
      <c r="H67" s="83">
        <v>57.7</v>
      </c>
      <c r="I67" s="87">
        <v>6.41111111111111</v>
      </c>
      <c r="J67" s="40"/>
      <c r="K67" s="151">
        <v>1974</v>
      </c>
      <c r="L67" s="100">
        <v>1</v>
      </c>
      <c r="M67" s="83">
        <v>5.6</v>
      </c>
      <c r="N67" s="89">
        <v>5.6</v>
      </c>
      <c r="O67" s="152"/>
      <c r="P67" s="135"/>
      <c r="Q67" s="97"/>
      <c r="R67" s="153"/>
      <c r="S67" s="135"/>
      <c r="T67" s="97"/>
      <c r="U67" s="153"/>
      <c r="V67" s="135"/>
      <c r="W67" s="97"/>
    </row>
    <row r="68" ht="21.95" customHeight="1">
      <c r="A68" s="150">
        <v>1975</v>
      </c>
      <c r="B68" s="100">
        <v>18</v>
      </c>
      <c r="C68" s="83">
        <v>128.3</v>
      </c>
      <c r="D68" s="87">
        <v>7.12777777777778</v>
      </c>
      <c r="E68" s="40"/>
      <c r="F68" s="151">
        <v>1975</v>
      </c>
      <c r="G68" s="100">
        <v>9</v>
      </c>
      <c r="H68" s="83">
        <v>60.8</v>
      </c>
      <c r="I68" s="87">
        <v>6.75555555555556</v>
      </c>
      <c r="J68" s="40"/>
      <c r="K68" s="151">
        <v>1975</v>
      </c>
      <c r="L68" s="100">
        <v>0</v>
      </c>
      <c r="M68" s="83">
        <v>0</v>
      </c>
      <c r="N68" s="89"/>
      <c r="O68" s="152"/>
      <c r="P68" s="135"/>
      <c r="Q68" s="97"/>
      <c r="R68" s="153"/>
      <c r="S68" s="135"/>
      <c r="T68" s="97"/>
      <c r="U68" s="153"/>
      <c r="V68" s="135"/>
      <c r="W68" s="97"/>
    </row>
    <row r="69" ht="21.95" customHeight="1">
      <c r="A69" s="150">
        <v>1976</v>
      </c>
      <c r="B69" s="100">
        <v>22</v>
      </c>
      <c r="C69" s="83">
        <v>158.5</v>
      </c>
      <c r="D69" s="87">
        <v>7.20454545454545</v>
      </c>
      <c r="E69" s="40"/>
      <c r="F69" s="151">
        <v>1976</v>
      </c>
      <c r="G69" s="100">
        <v>10</v>
      </c>
      <c r="H69" s="83">
        <v>68</v>
      </c>
      <c r="I69" s="87">
        <v>6.8</v>
      </c>
      <c r="J69" s="40"/>
      <c r="K69" s="151">
        <v>1976</v>
      </c>
      <c r="L69" s="100">
        <v>0</v>
      </c>
      <c r="M69" s="83">
        <v>0</v>
      </c>
      <c r="N69" s="89"/>
      <c r="O69" s="152"/>
      <c r="P69" s="135"/>
      <c r="Q69" s="97"/>
      <c r="R69" s="153"/>
      <c r="S69" s="135"/>
      <c r="T69" s="97"/>
      <c r="U69" s="153"/>
      <c r="V69" s="135"/>
      <c r="W69" s="97"/>
    </row>
    <row r="70" ht="21.95" customHeight="1">
      <c r="A70" s="150">
        <v>1977</v>
      </c>
      <c r="B70" s="100">
        <v>35</v>
      </c>
      <c r="C70" s="83">
        <v>241.2</v>
      </c>
      <c r="D70" s="87">
        <v>6.89142857142857</v>
      </c>
      <c r="E70" s="40"/>
      <c r="F70" s="151">
        <v>1977</v>
      </c>
      <c r="G70" s="100">
        <v>23</v>
      </c>
      <c r="H70" s="83">
        <v>150.7</v>
      </c>
      <c r="I70" s="87">
        <v>6.55217391304348</v>
      </c>
      <c r="J70" s="40"/>
      <c r="K70" s="151">
        <v>1977</v>
      </c>
      <c r="L70" s="100">
        <v>1</v>
      </c>
      <c r="M70" s="83">
        <v>5.5</v>
      </c>
      <c r="N70" s="89">
        <v>5.5</v>
      </c>
      <c r="O70" s="152"/>
      <c r="P70" s="135"/>
      <c r="Q70" s="97"/>
      <c r="R70" s="153"/>
      <c r="S70" s="135"/>
      <c r="T70" s="97"/>
      <c r="U70" s="153"/>
      <c r="V70" s="135"/>
      <c r="W70" s="97"/>
    </row>
    <row r="71" ht="21.95" customHeight="1">
      <c r="A71" s="150">
        <v>1978</v>
      </c>
      <c r="B71" s="100">
        <v>32</v>
      </c>
      <c r="C71" s="83">
        <v>208.6</v>
      </c>
      <c r="D71" s="87">
        <v>6.51875</v>
      </c>
      <c r="E71" s="40"/>
      <c r="F71" s="151">
        <v>1978</v>
      </c>
      <c r="G71" s="100">
        <v>25</v>
      </c>
      <c r="H71" s="83">
        <v>154.7</v>
      </c>
      <c r="I71" s="87">
        <v>6.188</v>
      </c>
      <c r="J71" s="40"/>
      <c r="K71" s="151">
        <v>1978</v>
      </c>
      <c r="L71" s="100">
        <v>4</v>
      </c>
      <c r="M71" s="83">
        <v>18.7</v>
      </c>
      <c r="N71" s="89">
        <v>4.675</v>
      </c>
      <c r="O71" s="152"/>
      <c r="P71" s="135"/>
      <c r="Q71" s="97"/>
      <c r="R71" s="153"/>
      <c r="S71" s="135"/>
      <c r="T71" s="97"/>
      <c r="U71" s="153"/>
      <c r="V71" s="135"/>
      <c r="W71" s="97"/>
    </row>
    <row r="72" ht="21.95" customHeight="1">
      <c r="A72" s="150">
        <v>1979</v>
      </c>
      <c r="B72" s="100">
        <v>26</v>
      </c>
      <c r="C72" s="83">
        <v>189.1</v>
      </c>
      <c r="D72" s="87">
        <v>7.27307692307692</v>
      </c>
      <c r="E72" s="40"/>
      <c r="F72" s="151">
        <v>1979</v>
      </c>
      <c r="G72" s="100">
        <v>11</v>
      </c>
      <c r="H72" s="83">
        <v>75.3</v>
      </c>
      <c r="I72" s="87">
        <v>6.84545454545455</v>
      </c>
      <c r="J72" s="40"/>
      <c r="K72" s="151">
        <v>1979</v>
      </c>
      <c r="L72" s="100">
        <v>0</v>
      </c>
      <c r="M72" s="83">
        <v>0</v>
      </c>
      <c r="N72" s="89"/>
      <c r="O72" s="152"/>
      <c r="P72" s="135"/>
      <c r="Q72" s="97"/>
      <c r="R72" s="153"/>
      <c r="S72" s="135"/>
      <c r="T72" s="97"/>
      <c r="U72" s="153"/>
      <c r="V72" s="135"/>
      <c r="W72" s="97"/>
    </row>
    <row r="73" ht="21.95" customHeight="1">
      <c r="A73" s="150">
        <v>1980</v>
      </c>
      <c r="B73" s="100">
        <v>14</v>
      </c>
      <c r="C73" s="83">
        <v>102.2</v>
      </c>
      <c r="D73" s="87">
        <v>7.3</v>
      </c>
      <c r="E73" s="40"/>
      <c r="F73" s="151">
        <v>1980</v>
      </c>
      <c r="G73" s="100">
        <v>6</v>
      </c>
      <c r="H73" s="83">
        <v>41.7</v>
      </c>
      <c r="I73" s="87">
        <v>6.95</v>
      </c>
      <c r="J73" s="40"/>
      <c r="K73" s="151">
        <v>1980</v>
      </c>
      <c r="L73" s="100">
        <v>0</v>
      </c>
      <c r="M73" s="83">
        <v>0</v>
      </c>
      <c r="N73" s="89"/>
      <c r="O73" t="s" s="131">
        <v>110</v>
      </c>
      <c r="P73" s="135">
        <f>AVERAGE(B73:B92)</f>
        <v>35.1</v>
      </c>
      <c r="Q73" s="97">
        <f>AVERAGE(D73:D92)</f>
        <v>6.79868597255483</v>
      </c>
      <c r="R73" t="s" s="134">
        <v>110</v>
      </c>
      <c r="S73" s="135">
        <f>AVERAGE(G73:G92)</f>
        <v>23.6</v>
      </c>
      <c r="T73" s="97">
        <f>AVERAGE(I73:I92)</f>
        <v>6.41195380759908</v>
      </c>
      <c r="U73" t="s" s="134">
        <v>110</v>
      </c>
      <c r="V73" s="135">
        <f>AVERAGE(L73:L92)</f>
        <v>4.05</v>
      </c>
      <c r="W73" s="97">
        <f>AVERAGE(N73:N92)</f>
        <v>4.93231902356902</v>
      </c>
    </row>
    <row r="74" ht="21.95" customHeight="1">
      <c r="A74" s="150">
        <v>1981</v>
      </c>
      <c r="B74" s="100">
        <v>36</v>
      </c>
      <c r="C74" s="83">
        <v>232.6</v>
      </c>
      <c r="D74" s="87">
        <v>6.46111111111111</v>
      </c>
      <c r="E74" s="40"/>
      <c r="F74" s="151">
        <v>1981</v>
      </c>
      <c r="G74" s="100">
        <v>28</v>
      </c>
      <c r="H74" s="83">
        <v>171.9</v>
      </c>
      <c r="I74" s="87">
        <v>6.13928571428571</v>
      </c>
      <c r="J74" s="40"/>
      <c r="K74" s="151">
        <v>1981</v>
      </c>
      <c r="L74" s="100">
        <v>8</v>
      </c>
      <c r="M74" s="83">
        <v>40</v>
      </c>
      <c r="N74" s="89">
        <v>5</v>
      </c>
      <c r="O74" t="s" s="131">
        <v>111</v>
      </c>
      <c r="P74" s="135">
        <f>AVERAGE(B74:B92)</f>
        <v>36.2105263157895</v>
      </c>
      <c r="Q74" s="97">
        <f>AVERAGE(D74:D92)</f>
        <v>6.77230102374192</v>
      </c>
      <c r="R74" t="s" s="134">
        <v>111</v>
      </c>
      <c r="S74" s="135">
        <f>AVERAGE(G74:G92)</f>
        <v>24.5263157894737</v>
      </c>
      <c r="T74" s="97">
        <f>AVERAGE(I74:I92)</f>
        <v>6.3836355869464</v>
      </c>
      <c r="U74" t="s" s="134">
        <v>111</v>
      </c>
      <c r="V74" s="135">
        <f>AVERAGE(L74:L92)</f>
        <v>4.26315789473684</v>
      </c>
      <c r="W74" s="97">
        <f>AVERAGE(N74:N92)</f>
        <v>4.93231902356902</v>
      </c>
    </row>
    <row r="75" ht="21.95" customHeight="1">
      <c r="A75" s="150">
        <v>1982</v>
      </c>
      <c r="B75" s="100">
        <v>38</v>
      </c>
      <c r="C75" s="83">
        <v>252.3</v>
      </c>
      <c r="D75" s="87">
        <v>6.63947368421053</v>
      </c>
      <c r="E75" s="40"/>
      <c r="F75" s="151">
        <v>1982</v>
      </c>
      <c r="G75" s="100">
        <v>23</v>
      </c>
      <c r="H75" s="83">
        <v>139.2</v>
      </c>
      <c r="I75" s="87">
        <v>6.05217391304348</v>
      </c>
      <c r="J75" s="40"/>
      <c r="K75" s="151">
        <v>1982</v>
      </c>
      <c r="L75" s="100">
        <v>5</v>
      </c>
      <c r="M75" s="83">
        <v>22.2</v>
      </c>
      <c r="N75" s="89">
        <v>4.44</v>
      </c>
      <c r="O75" t="s" s="131">
        <v>112</v>
      </c>
      <c r="P75" s="135">
        <f>AVERAGE(B75:B92)</f>
        <v>36.2222222222222</v>
      </c>
      <c r="Q75" s="97">
        <f>AVERAGE(D75:D92)</f>
        <v>6.78958935222141</v>
      </c>
      <c r="R75" t="s" s="134">
        <v>112</v>
      </c>
      <c r="S75" s="135">
        <f>AVERAGE(G75:G92)</f>
        <v>24.3333333333333</v>
      </c>
      <c r="T75" s="97">
        <f>AVERAGE(I75:I92)</f>
        <v>6.39721057987199</v>
      </c>
      <c r="U75" t="s" s="134">
        <v>112</v>
      </c>
      <c r="V75" s="135">
        <f>AVERAGE(L75:L92)</f>
        <v>4.05555555555556</v>
      </c>
      <c r="W75" s="97">
        <f>AVERAGE(N75:N92)</f>
        <v>4.92833778966132</v>
      </c>
    </row>
    <row r="76" ht="21.95" customHeight="1">
      <c r="A76" s="150">
        <v>1983</v>
      </c>
      <c r="B76" s="100">
        <v>28</v>
      </c>
      <c r="C76" s="83">
        <v>186.9</v>
      </c>
      <c r="D76" s="87">
        <v>6.675</v>
      </c>
      <c r="E76" s="40"/>
      <c r="F76" s="151">
        <v>1983</v>
      </c>
      <c r="G76" s="100">
        <v>20</v>
      </c>
      <c r="H76" s="83">
        <v>126.3</v>
      </c>
      <c r="I76" s="87">
        <v>6.315</v>
      </c>
      <c r="J76" s="40"/>
      <c r="K76" s="151">
        <v>1983</v>
      </c>
      <c r="L76" s="100">
        <v>3</v>
      </c>
      <c r="M76" s="83">
        <v>14.8</v>
      </c>
      <c r="N76" s="89">
        <v>4.93333333333333</v>
      </c>
      <c r="O76" t="s" s="131">
        <v>113</v>
      </c>
      <c r="P76" s="135">
        <f>AVERAGE(B76:B92)</f>
        <v>36.1176470588235</v>
      </c>
      <c r="Q76" s="97">
        <f>AVERAGE(D76:D92)</f>
        <v>6.79841968563382</v>
      </c>
      <c r="R76" t="s" s="134">
        <v>113</v>
      </c>
      <c r="S76" s="135">
        <f>AVERAGE(G76:G92)</f>
        <v>24.4117647058824</v>
      </c>
      <c r="T76" s="97">
        <f>AVERAGE(I76:I92)</f>
        <v>6.41750685439131</v>
      </c>
      <c r="U76" t="s" s="134">
        <v>113</v>
      </c>
      <c r="V76" s="135">
        <f>AVERAGE(L76:L92)</f>
        <v>4</v>
      </c>
      <c r="W76" s="97">
        <f>AVERAGE(N76:N92)</f>
        <v>4.95885890151515</v>
      </c>
    </row>
    <row r="77" ht="21.95" customHeight="1">
      <c r="A77" s="150">
        <v>1984</v>
      </c>
      <c r="B77" s="100">
        <v>40</v>
      </c>
      <c r="C77" s="83">
        <v>276.6</v>
      </c>
      <c r="D77" s="87">
        <v>6.915</v>
      </c>
      <c r="E77" s="40"/>
      <c r="F77" s="151">
        <v>1984</v>
      </c>
      <c r="G77" s="100">
        <v>26</v>
      </c>
      <c r="H77" s="83">
        <v>169.7</v>
      </c>
      <c r="I77" s="87">
        <v>6.52692307692308</v>
      </c>
      <c r="J77" s="40"/>
      <c r="K77" s="151">
        <v>1984</v>
      </c>
      <c r="L77" s="100">
        <v>2</v>
      </c>
      <c r="M77" s="83">
        <v>10.2</v>
      </c>
      <c r="N77" s="89">
        <v>5.1</v>
      </c>
      <c r="O77" t="s" s="131">
        <v>114</v>
      </c>
      <c r="P77" s="135">
        <f>AVERAGE(B77:B92)</f>
        <v>36.625</v>
      </c>
      <c r="Q77" s="97">
        <f>AVERAGE(D77:D92)</f>
        <v>6.80613341598593</v>
      </c>
      <c r="R77" t="s" s="134">
        <v>114</v>
      </c>
      <c r="S77" s="135">
        <f>AVERAGE(G77:G92)</f>
        <v>24.6875</v>
      </c>
      <c r="T77" s="97">
        <f>AVERAGE(I77:I92)</f>
        <v>6.42391353279077</v>
      </c>
      <c r="U77" t="s" s="134">
        <v>114</v>
      </c>
      <c r="V77" s="135">
        <f>AVERAGE(L77:L92)</f>
        <v>4.0625</v>
      </c>
      <c r="W77" s="97">
        <f>AVERAGE(N77:N92)</f>
        <v>4.96056060606061</v>
      </c>
    </row>
    <row r="78" ht="21.95" customHeight="1">
      <c r="A78" s="150">
        <v>1985</v>
      </c>
      <c r="B78" s="100">
        <v>38</v>
      </c>
      <c r="C78" s="83">
        <v>253.9</v>
      </c>
      <c r="D78" s="87">
        <v>6.68157894736842</v>
      </c>
      <c r="E78" s="40"/>
      <c r="F78" s="151">
        <v>1985</v>
      </c>
      <c r="G78" s="100">
        <v>29</v>
      </c>
      <c r="H78" s="83">
        <v>185.2</v>
      </c>
      <c r="I78" s="87">
        <v>6.38620689655172</v>
      </c>
      <c r="J78" s="40"/>
      <c r="K78" s="151">
        <v>1985</v>
      </c>
      <c r="L78" s="100">
        <v>5</v>
      </c>
      <c r="M78" s="83">
        <v>25.9</v>
      </c>
      <c r="N78" s="89">
        <v>5.18</v>
      </c>
      <c r="O78" t="s" s="131">
        <v>115</v>
      </c>
      <c r="P78" s="135">
        <f>AVERAGE(B78:B92)</f>
        <v>36.4</v>
      </c>
      <c r="Q78" s="97">
        <f>AVERAGE(D78:D92)</f>
        <v>6.79887564371832</v>
      </c>
      <c r="R78" t="s" s="134">
        <v>115</v>
      </c>
      <c r="S78" s="135">
        <f>AVERAGE(G78:G92)</f>
        <v>24.6</v>
      </c>
      <c r="T78" s="97">
        <f>AVERAGE(I78:I92)</f>
        <v>6.41704622984862</v>
      </c>
      <c r="U78" t="s" s="134">
        <v>115</v>
      </c>
      <c r="V78" s="135">
        <f>AVERAGE(L78:L92)</f>
        <v>4.2</v>
      </c>
      <c r="W78" s="97">
        <f>AVERAGE(N78:N92)</f>
        <v>4.95060064935065</v>
      </c>
    </row>
    <row r="79" ht="21.95" customHeight="1">
      <c r="A79" s="150">
        <v>1986</v>
      </c>
      <c r="B79" s="100">
        <v>36</v>
      </c>
      <c r="C79" s="83">
        <v>247.3</v>
      </c>
      <c r="D79" s="87">
        <v>6.86944444444444</v>
      </c>
      <c r="E79" s="40"/>
      <c r="F79" s="151">
        <v>1986</v>
      </c>
      <c r="G79" s="100">
        <v>22</v>
      </c>
      <c r="H79" s="83">
        <v>141.6</v>
      </c>
      <c r="I79" s="87">
        <v>6.43636363636364</v>
      </c>
      <c r="J79" s="40"/>
      <c r="K79" s="151">
        <v>1986</v>
      </c>
      <c r="L79" s="100">
        <v>3</v>
      </c>
      <c r="M79" s="83">
        <v>11.1</v>
      </c>
      <c r="N79" s="89">
        <v>3.7</v>
      </c>
      <c r="O79" t="s" s="131">
        <v>116</v>
      </c>
      <c r="P79" s="135">
        <f>AVERAGE(B79:B92)</f>
        <v>36.2857142857143</v>
      </c>
      <c r="Q79" s="97">
        <f>AVERAGE(D79:D92)</f>
        <v>6.80725397917189</v>
      </c>
      <c r="R79" t="s" s="134">
        <v>116</v>
      </c>
      <c r="S79" s="135">
        <f>AVERAGE(G79:G92)</f>
        <v>24.2857142857143</v>
      </c>
      <c r="T79" s="97">
        <f>AVERAGE(I79:I92)</f>
        <v>6.41924903936983</v>
      </c>
      <c r="U79" t="s" s="134">
        <v>116</v>
      </c>
      <c r="V79" s="135">
        <f>AVERAGE(L79:L92)</f>
        <v>4.14285714285714</v>
      </c>
      <c r="W79" s="97">
        <f>AVERAGE(N79:N92)</f>
        <v>4.93295454545455</v>
      </c>
    </row>
    <row r="80" ht="21.95" customHeight="1">
      <c r="A80" s="150">
        <v>1987</v>
      </c>
      <c r="B80" s="100">
        <v>48</v>
      </c>
      <c r="C80" s="83">
        <v>321.1</v>
      </c>
      <c r="D80" s="87">
        <v>6.68958333333333</v>
      </c>
      <c r="E80" s="40"/>
      <c r="F80" s="151">
        <v>1987</v>
      </c>
      <c r="G80" s="100">
        <v>35</v>
      </c>
      <c r="H80" s="83">
        <v>222.6</v>
      </c>
      <c r="I80" s="87">
        <v>6.36</v>
      </c>
      <c r="J80" s="40"/>
      <c r="K80" s="151">
        <v>1987</v>
      </c>
      <c r="L80" s="100">
        <v>8</v>
      </c>
      <c r="M80" s="83">
        <v>42.1</v>
      </c>
      <c r="N80" s="89">
        <v>5.2625</v>
      </c>
      <c r="O80" t="s" s="131">
        <v>117</v>
      </c>
      <c r="P80" s="135">
        <f>AVERAGE(B80:B92)</f>
        <v>36.3076923076923</v>
      </c>
      <c r="Q80" s="97">
        <f>AVERAGE(D80:D92)</f>
        <v>6.80247009722785</v>
      </c>
      <c r="R80" t="s" s="134">
        <v>117</v>
      </c>
      <c r="S80" s="135">
        <f>AVERAGE(G80:G92)</f>
        <v>24.4615384615385</v>
      </c>
      <c r="T80" s="97">
        <f>AVERAGE(I80:I92)</f>
        <v>6.41793253190876</v>
      </c>
      <c r="U80" t="s" s="134">
        <v>117</v>
      </c>
      <c r="V80" s="135">
        <f>AVERAGE(L80:L92)</f>
        <v>4.23076923076923</v>
      </c>
      <c r="W80" s="97">
        <f>AVERAGE(N80:N92)</f>
        <v>5.03570075757576</v>
      </c>
    </row>
    <row r="81" ht="21.95" customHeight="1">
      <c r="A81" s="150">
        <v>1988</v>
      </c>
      <c r="B81" s="100">
        <v>17</v>
      </c>
      <c r="C81" s="83">
        <v>114.2</v>
      </c>
      <c r="D81" s="87">
        <v>6.71764705882353</v>
      </c>
      <c r="E81" s="40"/>
      <c r="F81" s="151">
        <v>1988</v>
      </c>
      <c r="G81" s="100">
        <v>12</v>
      </c>
      <c r="H81" s="83">
        <v>75.90000000000001</v>
      </c>
      <c r="I81" s="87">
        <v>6.325</v>
      </c>
      <c r="J81" s="40"/>
      <c r="K81" s="151">
        <v>1988</v>
      </c>
      <c r="L81" s="100">
        <v>3</v>
      </c>
      <c r="M81" s="83">
        <v>15.5</v>
      </c>
      <c r="N81" s="89">
        <v>5.16666666666667</v>
      </c>
      <c r="O81" t="s" s="131">
        <v>118</v>
      </c>
      <c r="P81" s="135">
        <f>AVERAGE(B81:B92)</f>
        <v>35.3333333333333</v>
      </c>
      <c r="Q81" s="97">
        <f>AVERAGE(D81:D92)</f>
        <v>6.81187732755239</v>
      </c>
      <c r="R81" t="s" s="134">
        <v>118</v>
      </c>
      <c r="S81" s="135">
        <f>AVERAGE(G81:G92)</f>
        <v>23.5833333333333</v>
      </c>
      <c r="T81" s="97">
        <f>AVERAGE(I81:I92)</f>
        <v>6.42276024290116</v>
      </c>
      <c r="U81" t="s" s="134">
        <v>118</v>
      </c>
      <c r="V81" s="135">
        <f>AVERAGE(L81:L92)</f>
        <v>3.91666666666667</v>
      </c>
      <c r="W81" s="97">
        <f>AVERAGE(N81:N92)</f>
        <v>5.0150826446281</v>
      </c>
    </row>
    <row r="82" ht="21.95" customHeight="1">
      <c r="A82" s="150">
        <v>1989</v>
      </c>
      <c r="B82" s="100">
        <v>47</v>
      </c>
      <c r="C82" s="83">
        <v>333.4</v>
      </c>
      <c r="D82" s="87">
        <v>7.0936170212766</v>
      </c>
      <c r="E82" s="40"/>
      <c r="F82" s="151">
        <v>1989</v>
      </c>
      <c r="G82" s="100">
        <v>25</v>
      </c>
      <c r="H82" s="83">
        <v>165.9</v>
      </c>
      <c r="I82" s="87">
        <v>6.636</v>
      </c>
      <c r="J82" s="40"/>
      <c r="K82" s="151">
        <v>1989</v>
      </c>
      <c r="L82" s="100">
        <v>2</v>
      </c>
      <c r="M82" s="83">
        <v>10.5</v>
      </c>
      <c r="N82" s="89">
        <v>5.25</v>
      </c>
      <c r="O82" t="s" s="131">
        <v>119</v>
      </c>
      <c r="P82" s="135">
        <f>AVERAGE(B82:B92)</f>
        <v>37</v>
      </c>
      <c r="Q82" s="97">
        <f>AVERAGE(D82:D92)</f>
        <v>6.82044371561865</v>
      </c>
      <c r="R82" t="s" s="134">
        <v>119</v>
      </c>
      <c r="S82" s="135">
        <f>AVERAGE(G82:G92)</f>
        <v>24.6363636363636</v>
      </c>
      <c r="T82" s="97">
        <f>AVERAGE(I82:I92)</f>
        <v>6.43164753771036</v>
      </c>
      <c r="U82" t="s" s="134">
        <v>119</v>
      </c>
      <c r="V82" s="135">
        <f>AVERAGE(L82:L92)</f>
        <v>4</v>
      </c>
      <c r="W82" s="97">
        <f>AVERAGE(N82:N92)</f>
        <v>4.99992424242424</v>
      </c>
    </row>
    <row r="83" ht="21.95" customHeight="1">
      <c r="A83" s="150">
        <v>1990</v>
      </c>
      <c r="B83" s="100">
        <v>36</v>
      </c>
      <c r="C83" s="83">
        <v>252.4</v>
      </c>
      <c r="D83" s="87">
        <v>7.01111111111111</v>
      </c>
      <c r="E83" s="40"/>
      <c r="F83" s="151">
        <v>1990</v>
      </c>
      <c r="G83" s="100">
        <v>19</v>
      </c>
      <c r="H83" s="83">
        <v>123.4</v>
      </c>
      <c r="I83" s="87">
        <v>6.49473684210526</v>
      </c>
      <c r="J83" s="40"/>
      <c r="K83" s="151">
        <v>1990</v>
      </c>
      <c r="L83" s="100">
        <v>2</v>
      </c>
      <c r="M83" s="83">
        <v>8.6</v>
      </c>
      <c r="N83" s="89">
        <v>4.3</v>
      </c>
      <c r="O83" t="s" s="131">
        <v>98</v>
      </c>
      <c r="P83" s="135">
        <f>AVERAGE(B83:B92)</f>
        <v>36</v>
      </c>
      <c r="Q83" s="97">
        <f>AVERAGE(D83:D92)</f>
        <v>6.79312638505286</v>
      </c>
      <c r="R83" t="s" s="134">
        <v>98</v>
      </c>
      <c r="S83" s="135">
        <f>AVERAGE(G83:G92)</f>
        <v>24.6</v>
      </c>
      <c r="T83" s="97">
        <f>AVERAGE(I83:I92)</f>
        <v>6.41121229148139</v>
      </c>
      <c r="U83" t="s" s="134">
        <v>98</v>
      </c>
      <c r="V83" s="135">
        <f>AVERAGE(L83:L92)</f>
        <v>4.2</v>
      </c>
      <c r="W83" s="97">
        <f>AVERAGE(N83:N92)</f>
        <v>4.97213804713805</v>
      </c>
    </row>
    <row r="84" ht="21.95" customHeight="1">
      <c r="A84" s="150">
        <v>1991</v>
      </c>
      <c r="B84" s="100">
        <v>42</v>
      </c>
      <c r="C84" s="83">
        <v>277.2</v>
      </c>
      <c r="D84" s="87">
        <v>6.6</v>
      </c>
      <c r="E84" s="40"/>
      <c r="F84" s="151">
        <v>1991</v>
      </c>
      <c r="G84" s="100">
        <v>31</v>
      </c>
      <c r="H84" s="83">
        <v>193.3</v>
      </c>
      <c r="I84" s="87">
        <v>6.23548387096774</v>
      </c>
      <c r="J84" s="40"/>
      <c r="K84" s="151">
        <v>1991</v>
      </c>
      <c r="L84" s="100">
        <v>8</v>
      </c>
      <c r="M84" s="83">
        <v>38.6</v>
      </c>
      <c r="N84" s="89">
        <v>4.825</v>
      </c>
      <c r="O84" t="s" s="131">
        <v>120</v>
      </c>
      <c r="P84" s="135">
        <f>AVERAGE(B84:B92)</f>
        <v>36</v>
      </c>
      <c r="Q84" s="97">
        <f>AVERAGE(D84:D92)</f>
        <v>6.76890585993527</v>
      </c>
      <c r="R84" t="s" s="134">
        <v>120</v>
      </c>
      <c r="S84" s="135">
        <f>AVERAGE(G84:G92)</f>
        <v>25.2222222222222</v>
      </c>
      <c r="T84" s="97">
        <f>AVERAGE(I84:I92)</f>
        <v>6.40193178585652</v>
      </c>
      <c r="U84" t="s" s="134">
        <v>120</v>
      </c>
      <c r="V84" s="135">
        <f>AVERAGE(L84:L92)</f>
        <v>4.44444444444444</v>
      </c>
      <c r="W84" s="97">
        <f>AVERAGE(N84:N92)</f>
        <v>5.0561553030303</v>
      </c>
    </row>
    <row r="85" ht="21.95" customHeight="1">
      <c r="A85" s="150">
        <v>1992</v>
      </c>
      <c r="B85" s="100">
        <v>50</v>
      </c>
      <c r="C85" s="83">
        <v>351.5</v>
      </c>
      <c r="D85" s="87">
        <v>7.03</v>
      </c>
      <c r="E85" s="40"/>
      <c r="F85" s="151">
        <v>1992</v>
      </c>
      <c r="G85" s="100">
        <v>31</v>
      </c>
      <c r="H85" s="83">
        <v>206.3</v>
      </c>
      <c r="I85" s="87">
        <v>6.65483870967742</v>
      </c>
      <c r="J85" s="40"/>
      <c r="K85" s="151">
        <v>1992</v>
      </c>
      <c r="L85" s="100">
        <v>3</v>
      </c>
      <c r="M85" s="83">
        <v>16.2</v>
      </c>
      <c r="N85" s="89">
        <v>5.4</v>
      </c>
      <c r="O85" t="s" s="131">
        <v>121</v>
      </c>
      <c r="P85" s="135">
        <f>AVERAGE(B85:B92)</f>
        <v>35.25</v>
      </c>
      <c r="Q85" s="97">
        <f>AVERAGE(D85:D92)</f>
        <v>6.79001909242718</v>
      </c>
      <c r="R85" t="s" s="134">
        <v>121</v>
      </c>
      <c r="S85" s="135">
        <f>AVERAGE(G85:G92)</f>
        <v>24.5</v>
      </c>
      <c r="T85" s="97">
        <f>AVERAGE(I85:I92)</f>
        <v>6.42273777521761</v>
      </c>
      <c r="U85" t="s" s="134">
        <v>121</v>
      </c>
      <c r="V85" s="135">
        <f>AVERAGE(L85:L92)</f>
        <v>4</v>
      </c>
      <c r="W85" s="97">
        <f>AVERAGE(N85:N92)</f>
        <v>5.08917748917749</v>
      </c>
    </row>
    <row r="86" ht="21.95" customHeight="1">
      <c r="A86" s="150">
        <v>1993</v>
      </c>
      <c r="B86" s="100">
        <v>32</v>
      </c>
      <c r="C86" s="83">
        <v>223.6</v>
      </c>
      <c r="D86" s="87">
        <v>6.9875</v>
      </c>
      <c r="E86" s="40"/>
      <c r="F86" s="151">
        <v>1993</v>
      </c>
      <c r="G86" s="100">
        <v>15</v>
      </c>
      <c r="H86" s="83">
        <v>95.40000000000001</v>
      </c>
      <c r="I86" s="87">
        <v>6.36</v>
      </c>
      <c r="J86" s="40"/>
      <c r="K86" s="151">
        <v>1993</v>
      </c>
      <c r="L86" s="100">
        <v>3</v>
      </c>
      <c r="M86" s="83">
        <v>16</v>
      </c>
      <c r="N86" s="89">
        <v>5.33333333333333</v>
      </c>
      <c r="O86" t="s" s="131">
        <v>122</v>
      </c>
      <c r="P86" s="135">
        <f>AVERAGE(B86:B92)</f>
        <v>33.1428571428571</v>
      </c>
      <c r="Q86" s="97">
        <f>AVERAGE(D86:D92)</f>
        <v>6.75573610563106</v>
      </c>
      <c r="R86" t="s" s="134">
        <v>122</v>
      </c>
      <c r="S86" s="135">
        <f>AVERAGE(G86:G92)</f>
        <v>23.5714285714286</v>
      </c>
      <c r="T86" s="97">
        <f>AVERAGE(I86:I92)</f>
        <v>6.38958049886621</v>
      </c>
      <c r="U86" t="s" s="134">
        <v>122</v>
      </c>
      <c r="V86" s="135">
        <f>AVERAGE(L86:L92)</f>
        <v>4.14285714285714</v>
      </c>
      <c r="W86" s="97">
        <f>AVERAGE(N86:N92)</f>
        <v>5.03737373737374</v>
      </c>
    </row>
    <row r="87" ht="21.95" customHeight="1">
      <c r="A87" s="150">
        <v>1994</v>
      </c>
      <c r="B87" s="100">
        <v>44</v>
      </c>
      <c r="C87" s="83">
        <v>286.3</v>
      </c>
      <c r="D87" s="87">
        <v>6.50681818181818</v>
      </c>
      <c r="E87" s="40"/>
      <c r="F87" s="151">
        <v>1994</v>
      </c>
      <c r="G87" s="100">
        <v>36</v>
      </c>
      <c r="H87" s="83">
        <v>225.9</v>
      </c>
      <c r="I87" s="87">
        <v>6.275</v>
      </c>
      <c r="J87" s="40"/>
      <c r="K87" s="151">
        <v>1994</v>
      </c>
      <c r="L87" s="100">
        <v>5</v>
      </c>
      <c r="M87" s="83">
        <v>21.8</v>
      </c>
      <c r="N87" s="89">
        <v>4.36</v>
      </c>
      <c r="O87" t="s" s="131">
        <v>123</v>
      </c>
      <c r="P87" s="135">
        <f>AVERAGE(B87:B92)</f>
        <v>33.3333333333333</v>
      </c>
      <c r="Q87" s="97">
        <f>AVERAGE(D87:D92)</f>
        <v>6.71710878990291</v>
      </c>
      <c r="R87" t="s" s="134">
        <v>123</v>
      </c>
      <c r="S87" s="135">
        <f>AVERAGE(G87:G92)</f>
        <v>25</v>
      </c>
      <c r="T87" s="97">
        <f>AVERAGE(I87:I92)</f>
        <v>6.39451058201058</v>
      </c>
      <c r="U87" t="s" s="134">
        <v>123</v>
      </c>
      <c r="V87" s="135">
        <f>AVERAGE(L87:L92)</f>
        <v>4.33333333333333</v>
      </c>
      <c r="W87" s="97">
        <f>AVERAGE(N87:N92)</f>
        <v>4.97818181818182</v>
      </c>
    </row>
    <row r="88" ht="21.95" customHeight="1">
      <c r="A88" s="150">
        <v>1995</v>
      </c>
      <c r="B88" s="100">
        <v>51</v>
      </c>
      <c r="C88" s="83">
        <v>323.5</v>
      </c>
      <c r="D88" s="87">
        <v>6.34313725490196</v>
      </c>
      <c r="E88" s="40"/>
      <c r="F88" s="151">
        <v>1995</v>
      </c>
      <c r="G88" s="100">
        <v>42</v>
      </c>
      <c r="H88" s="83">
        <v>255.4</v>
      </c>
      <c r="I88" s="87">
        <v>6.08095238095238</v>
      </c>
      <c r="J88" s="40"/>
      <c r="K88" s="151">
        <v>1995</v>
      </c>
      <c r="L88" s="100">
        <v>11</v>
      </c>
      <c r="M88" s="83">
        <v>54.9</v>
      </c>
      <c r="N88" s="89">
        <v>4.99090909090909</v>
      </c>
      <c r="O88" t="s" s="131">
        <v>104</v>
      </c>
      <c r="P88" s="135">
        <f>AVERAGE(B88:B92)</f>
        <v>31.2</v>
      </c>
      <c r="Q88" s="97">
        <f>AVERAGE(D88:D92)</f>
        <v>6.75916691151985</v>
      </c>
      <c r="R88" t="s" s="134">
        <v>104</v>
      </c>
      <c r="S88" s="135">
        <f>AVERAGE(G88:G92)</f>
        <v>22.8</v>
      </c>
      <c r="T88" s="97">
        <f>AVERAGE(I88:I92)</f>
        <v>6.4184126984127</v>
      </c>
      <c r="U88" t="s" s="134">
        <v>104</v>
      </c>
      <c r="V88" s="135">
        <f>AVERAGE(L88:L92)</f>
        <v>4.2</v>
      </c>
      <c r="W88" s="97">
        <f>AVERAGE(N88:N92)</f>
        <v>5.13272727272727</v>
      </c>
    </row>
    <row r="89" ht="21.95" customHeight="1">
      <c r="A89" s="150">
        <v>1996</v>
      </c>
      <c r="B89" s="100">
        <v>44</v>
      </c>
      <c r="C89" s="83">
        <v>296.2</v>
      </c>
      <c r="D89" s="87">
        <v>6.73181818181818</v>
      </c>
      <c r="E89" s="40"/>
      <c r="F89" s="151">
        <v>1996</v>
      </c>
      <c r="G89" s="100">
        <v>33</v>
      </c>
      <c r="H89" s="83">
        <v>213.4</v>
      </c>
      <c r="I89" s="87">
        <v>6.46666666666667</v>
      </c>
      <c r="J89" s="40"/>
      <c r="K89" s="151">
        <v>1996</v>
      </c>
      <c r="L89" s="100">
        <v>5</v>
      </c>
      <c r="M89" s="83">
        <v>25.7</v>
      </c>
      <c r="N89" s="89">
        <v>5.14</v>
      </c>
      <c r="O89" t="s" s="131">
        <v>124</v>
      </c>
      <c r="P89" s="135">
        <f>AVERAGE(B89:B92)</f>
        <v>26.25</v>
      </c>
      <c r="Q89" s="97">
        <f>AVERAGE(D89:D92)</f>
        <v>6.86317432567433</v>
      </c>
      <c r="R89" t="s" s="134">
        <v>124</v>
      </c>
      <c r="S89" s="135">
        <f>AVERAGE(G89:G92)</f>
        <v>18</v>
      </c>
      <c r="T89" s="97">
        <f>AVERAGE(I89:I92)</f>
        <v>6.50277777777778</v>
      </c>
      <c r="U89" t="s" s="134">
        <v>124</v>
      </c>
      <c r="V89" s="135">
        <f>AVERAGE(L89:L92)</f>
        <v>2.5</v>
      </c>
      <c r="W89" s="97">
        <f>AVERAGE(N89:N92)</f>
        <v>5.18</v>
      </c>
    </row>
    <row r="90" ht="21.95" customHeight="1">
      <c r="A90" s="150">
        <v>1997</v>
      </c>
      <c r="B90" s="100">
        <v>21</v>
      </c>
      <c r="C90" s="83">
        <v>140.7</v>
      </c>
      <c r="D90" s="87">
        <v>6.7</v>
      </c>
      <c r="E90" s="40"/>
      <c r="F90" s="151">
        <v>1997</v>
      </c>
      <c r="G90" s="100">
        <v>18</v>
      </c>
      <c r="H90" s="83">
        <v>117.8</v>
      </c>
      <c r="I90" s="87">
        <v>6.54444444444444</v>
      </c>
      <c r="J90" s="40"/>
      <c r="K90" s="151">
        <v>1997</v>
      </c>
      <c r="L90" s="100">
        <v>2</v>
      </c>
      <c r="M90" s="83">
        <v>10</v>
      </c>
      <c r="N90" s="89">
        <v>5</v>
      </c>
      <c r="O90" t="s" s="131">
        <v>125</v>
      </c>
      <c r="P90" s="135">
        <f>AVERAGE(B90:B92)</f>
        <v>20.3333333333333</v>
      </c>
      <c r="Q90" s="97">
        <f>AVERAGE(D90:D92)</f>
        <v>6.90695970695971</v>
      </c>
      <c r="R90" t="s" s="134">
        <v>125</v>
      </c>
      <c r="S90" s="135">
        <f>AVERAGE(G90:G92)</f>
        <v>13</v>
      </c>
      <c r="T90" s="97">
        <f>AVERAGE(I90:I92)</f>
        <v>6.51481481481481</v>
      </c>
      <c r="U90" t="s" s="134">
        <v>125</v>
      </c>
      <c r="V90" s="135">
        <f>AVERAGE(L90:L92)</f>
        <v>1.66666666666667</v>
      </c>
      <c r="W90" s="97">
        <f>AVERAGE(N90:N92)</f>
        <v>5.2</v>
      </c>
    </row>
    <row r="91" ht="21.95" customHeight="1">
      <c r="A91" s="150">
        <v>1998</v>
      </c>
      <c r="B91" s="100">
        <v>26</v>
      </c>
      <c r="C91" s="83">
        <v>179.2</v>
      </c>
      <c r="D91" s="87">
        <v>6.89230769230769</v>
      </c>
      <c r="E91" s="40"/>
      <c r="F91" s="151">
        <v>1998</v>
      </c>
      <c r="G91" s="100">
        <v>14</v>
      </c>
      <c r="H91" s="83">
        <v>87.8</v>
      </c>
      <c r="I91" s="87">
        <v>6.27142857142857</v>
      </c>
      <c r="J91" s="40"/>
      <c r="K91" s="151">
        <v>1998</v>
      </c>
      <c r="L91" s="100">
        <v>3</v>
      </c>
      <c r="M91" s="83">
        <v>16.2</v>
      </c>
      <c r="N91" s="89">
        <v>5.4</v>
      </c>
      <c r="O91" t="s" s="131">
        <v>126</v>
      </c>
      <c r="P91" s="135">
        <f>AVERAGE(B91:B92)</f>
        <v>20</v>
      </c>
      <c r="Q91" s="97">
        <f>AVERAGE(D91:D92)</f>
        <v>7.01043956043956</v>
      </c>
      <c r="R91" t="s" s="134">
        <v>126</v>
      </c>
      <c r="S91" s="135">
        <f>AVERAGE(G91:G92)</f>
        <v>10.5</v>
      </c>
      <c r="T91" s="97">
        <f>AVERAGE(I91:I92)</f>
        <v>6.5</v>
      </c>
      <c r="U91" t="s" s="134">
        <v>126</v>
      </c>
      <c r="V91" s="135">
        <f>AVERAGE(L91:L92)</f>
        <v>1.5</v>
      </c>
      <c r="W91" s="97">
        <f>AVERAGE(N91:N92)</f>
        <v>5.4</v>
      </c>
    </row>
    <row r="92" ht="21.95" customHeight="1">
      <c r="A92" s="150">
        <v>1999</v>
      </c>
      <c r="B92" s="100">
        <v>14</v>
      </c>
      <c r="C92" s="83">
        <v>99.8</v>
      </c>
      <c r="D92" s="87">
        <v>7.12857142857143</v>
      </c>
      <c r="E92" s="40"/>
      <c r="F92" s="151">
        <v>1999</v>
      </c>
      <c r="G92" s="100">
        <v>7</v>
      </c>
      <c r="H92" s="83">
        <v>47.1</v>
      </c>
      <c r="I92" s="87">
        <v>6.72857142857143</v>
      </c>
      <c r="J92" s="40"/>
      <c r="K92" s="151">
        <v>1999</v>
      </c>
      <c r="L92" s="100">
        <v>0</v>
      </c>
      <c r="M92" s="83">
        <v>0</v>
      </c>
      <c r="N92" s="89"/>
      <c r="O92" t="s" s="131">
        <v>127</v>
      </c>
      <c r="P92" s="135">
        <f>AVERAGE(B92)</f>
        <v>14</v>
      </c>
      <c r="Q92" s="97">
        <f>AVERAGE(D92)</f>
        <v>7.12857142857143</v>
      </c>
      <c r="R92" t="s" s="134">
        <v>127</v>
      </c>
      <c r="S92" s="135">
        <f>AVERAGE(G92)</f>
        <v>7</v>
      </c>
      <c r="T92" s="97">
        <f>AVERAGE(I92)</f>
        <v>6.72857142857143</v>
      </c>
      <c r="U92" t="s" s="134">
        <v>127</v>
      </c>
      <c r="V92" s="135">
        <f>AVERAGE(L92)</f>
        <v>0</v>
      </c>
      <c r="W92" s="97"/>
    </row>
    <row r="93" ht="21.95" customHeight="1">
      <c r="A93" s="150">
        <v>2000</v>
      </c>
      <c r="B93" s="154">
        <v>24</v>
      </c>
      <c r="C93" s="155">
        <v>167.1</v>
      </c>
      <c r="D93" s="156">
        <v>6.9625</v>
      </c>
      <c r="E93" s="40"/>
      <c r="F93" s="151">
        <v>2000</v>
      </c>
      <c r="G93" s="154">
        <v>12</v>
      </c>
      <c r="H93" s="155">
        <v>77</v>
      </c>
      <c r="I93" s="156">
        <v>6.41666666666667</v>
      </c>
      <c r="J93" s="40"/>
      <c r="K93" s="151">
        <v>2000</v>
      </c>
      <c r="L93" s="154">
        <v>2</v>
      </c>
      <c r="M93" s="155">
        <v>10</v>
      </c>
      <c r="N93" s="157">
        <v>5</v>
      </c>
      <c r="O93" t="s" s="131">
        <v>128</v>
      </c>
      <c r="P93" s="158">
        <f>AVERAGE(B93)</f>
        <v>24</v>
      </c>
      <c r="Q93" s="159">
        <f>AVERAGE(D93)</f>
        <v>6.9625</v>
      </c>
      <c r="R93" t="s" s="134">
        <v>128</v>
      </c>
      <c r="S93" s="158">
        <f>AVERAGE(G93)</f>
        <v>12</v>
      </c>
      <c r="T93" s="159">
        <f>AVERAGE(I93)</f>
        <v>6.41666666666667</v>
      </c>
      <c r="U93" t="s" s="134">
        <v>128</v>
      </c>
      <c r="V93" s="158">
        <f>AVERAGE(L93)</f>
        <v>2</v>
      </c>
      <c r="W93" s="159">
        <f>AVERAGE(N93)</f>
        <v>5</v>
      </c>
    </row>
    <row r="94" ht="21.95" customHeight="1">
      <c r="A94" s="150">
        <v>2001</v>
      </c>
      <c r="B94" s="100">
        <v>23</v>
      </c>
      <c r="C94" s="83">
        <v>162.3</v>
      </c>
      <c r="D94" s="87">
        <v>7.05652173913043</v>
      </c>
      <c r="E94" s="40"/>
      <c r="F94" s="151">
        <v>2001</v>
      </c>
      <c r="G94" s="100">
        <v>12</v>
      </c>
      <c r="H94" s="83">
        <v>78.8</v>
      </c>
      <c r="I94" s="87">
        <v>6.56666666666667</v>
      </c>
      <c r="J94" s="40"/>
      <c r="K94" s="151">
        <v>2001</v>
      </c>
      <c r="L94" s="100">
        <v>1</v>
      </c>
      <c r="M94" s="83">
        <v>4.4</v>
      </c>
      <c r="N94" s="89">
        <v>4.4</v>
      </c>
      <c r="O94" t="s" s="131">
        <v>127</v>
      </c>
      <c r="P94" s="135">
        <f>AVERAGE(B94)</f>
        <v>23</v>
      </c>
      <c r="Q94" s="97">
        <f>AVERAGE(D94)</f>
        <v>7.05652173913043</v>
      </c>
      <c r="R94" t="s" s="134">
        <v>127</v>
      </c>
      <c r="S94" s="135">
        <f>AVERAGE(G94)</f>
        <v>12</v>
      </c>
      <c r="T94" s="97">
        <f>AVERAGE(I94)</f>
        <v>6.56666666666667</v>
      </c>
      <c r="U94" t="s" s="134">
        <v>127</v>
      </c>
      <c r="V94" s="135">
        <f>AVERAGE(L94)</f>
        <v>1</v>
      </c>
      <c r="W94" s="97">
        <f>AVERAGE(N94)</f>
        <v>4.4</v>
      </c>
    </row>
    <row r="95" ht="21.95" customHeight="1">
      <c r="A95" s="150">
        <v>2002</v>
      </c>
      <c r="B95" s="100">
        <v>33</v>
      </c>
      <c r="C95" s="83">
        <v>235.4</v>
      </c>
      <c r="D95" s="87">
        <v>7.13333333333333</v>
      </c>
      <c r="E95" s="40"/>
      <c r="F95" s="151">
        <v>2002</v>
      </c>
      <c r="G95" s="100">
        <v>15</v>
      </c>
      <c r="H95" s="83">
        <v>99.8</v>
      </c>
      <c r="I95" s="87">
        <v>6.65333333333333</v>
      </c>
      <c r="J95" s="40"/>
      <c r="K95" s="151">
        <v>2002</v>
      </c>
      <c r="L95" s="100">
        <v>0</v>
      </c>
      <c r="M95" s="83">
        <v>0</v>
      </c>
      <c r="N95" s="89"/>
      <c r="O95" t="s" s="131">
        <v>126</v>
      </c>
      <c r="P95" s="135">
        <f>AVERAGE(B94:B95)</f>
        <v>28</v>
      </c>
      <c r="Q95" s="97">
        <f>AVERAGE(D94:D95)</f>
        <v>7.09492753623188</v>
      </c>
      <c r="R95" t="s" s="134">
        <v>126</v>
      </c>
      <c r="S95" s="135">
        <f>AVERAGE(G94:G95)</f>
        <v>13.5</v>
      </c>
      <c r="T95" s="97">
        <f>AVERAGE(I94:I95)</f>
        <v>6.61</v>
      </c>
      <c r="U95" t="s" s="134">
        <v>126</v>
      </c>
      <c r="V95" s="135">
        <f>AVERAGE(L94:L95)</f>
        <v>0.5</v>
      </c>
      <c r="W95" s="97">
        <f>AVERAGE(N94:N95)</f>
        <v>4.4</v>
      </c>
    </row>
    <row r="96" ht="21.95" customHeight="1">
      <c r="A96" s="150">
        <v>2003</v>
      </c>
      <c r="B96" s="100">
        <v>44</v>
      </c>
      <c r="C96" s="83">
        <v>307.4</v>
      </c>
      <c r="D96" s="87">
        <v>6.98636363636364</v>
      </c>
      <c r="E96" s="40"/>
      <c r="F96" s="151">
        <v>2003</v>
      </c>
      <c r="G96" s="100">
        <v>28</v>
      </c>
      <c r="H96" s="83">
        <v>186.8</v>
      </c>
      <c r="I96" s="87">
        <v>6.67142857142857</v>
      </c>
      <c r="J96" s="40"/>
      <c r="K96" s="151">
        <v>2003</v>
      </c>
      <c r="L96" s="100">
        <v>1</v>
      </c>
      <c r="M96" s="83">
        <v>5.2</v>
      </c>
      <c r="N96" s="89">
        <v>5.2</v>
      </c>
      <c r="O96" t="s" s="131">
        <v>125</v>
      </c>
      <c r="P96" s="135">
        <f>AVERAGE(B94:B96)</f>
        <v>33.3333333333333</v>
      </c>
      <c r="Q96" s="97">
        <f>AVERAGE(D94:D96)</f>
        <v>7.05873956960913</v>
      </c>
      <c r="R96" t="s" s="134">
        <v>125</v>
      </c>
      <c r="S96" s="135">
        <f>AVERAGE(G94:G96)</f>
        <v>18.3333333333333</v>
      </c>
      <c r="T96" s="97">
        <f>AVERAGE(I94:I96)</f>
        <v>6.63047619047619</v>
      </c>
      <c r="U96" t="s" s="134">
        <v>125</v>
      </c>
      <c r="V96" s="135">
        <f>AVERAGE(L94:L96)</f>
        <v>0.666666666666667</v>
      </c>
      <c r="W96" s="97">
        <f>AVERAGE(N94:N96)</f>
        <v>4.8</v>
      </c>
    </row>
    <row r="97" ht="21.95" customHeight="1">
      <c r="A97" s="150">
        <v>2004</v>
      </c>
      <c r="B97" s="100">
        <v>38</v>
      </c>
      <c r="C97" s="83">
        <v>261.9</v>
      </c>
      <c r="D97" s="87">
        <v>6.89210526315789</v>
      </c>
      <c r="E97" s="40"/>
      <c r="F97" s="151">
        <v>2004</v>
      </c>
      <c r="G97" s="100">
        <v>25</v>
      </c>
      <c r="H97" s="83">
        <v>162.4</v>
      </c>
      <c r="I97" s="87">
        <v>6.496</v>
      </c>
      <c r="J97" s="40"/>
      <c r="K97" s="151">
        <v>2004</v>
      </c>
      <c r="L97" s="100">
        <v>3</v>
      </c>
      <c r="M97" s="83">
        <v>16.6</v>
      </c>
      <c r="N97" s="89">
        <v>5.53333333333333</v>
      </c>
      <c r="O97" t="s" s="131">
        <v>124</v>
      </c>
      <c r="P97" s="135">
        <f>AVERAGE(B94:B97)</f>
        <v>34.5</v>
      </c>
      <c r="Q97" s="97">
        <f>AVERAGE(D94:D97)</f>
        <v>7.01708099299632</v>
      </c>
      <c r="R97" t="s" s="134">
        <v>124</v>
      </c>
      <c r="S97" s="135">
        <f>AVERAGE(G94:G97)</f>
        <v>20</v>
      </c>
      <c r="T97" s="97">
        <f>AVERAGE(I94:I97)</f>
        <v>6.59685714285714</v>
      </c>
      <c r="U97" t="s" s="134">
        <v>124</v>
      </c>
      <c r="V97" s="135">
        <f>AVERAGE(L94:L97)</f>
        <v>1.25</v>
      </c>
      <c r="W97" s="97">
        <f>AVERAGE(N94:N97)</f>
        <v>5.04444444444444</v>
      </c>
    </row>
    <row r="98" ht="21.95" customHeight="1">
      <c r="A98" s="150">
        <v>2005</v>
      </c>
      <c r="B98" s="100">
        <v>23</v>
      </c>
      <c r="C98" s="83">
        <v>167.1</v>
      </c>
      <c r="D98" s="87">
        <v>7.26521739130435</v>
      </c>
      <c r="E98" s="40"/>
      <c r="F98" s="151">
        <v>2005</v>
      </c>
      <c r="G98" s="100">
        <v>9</v>
      </c>
      <c r="H98" s="83">
        <v>59.9</v>
      </c>
      <c r="I98" s="87">
        <v>6.65555555555556</v>
      </c>
      <c r="J98" s="40"/>
      <c r="K98" s="151">
        <v>2005</v>
      </c>
      <c r="L98" s="100">
        <v>1</v>
      </c>
      <c r="M98" s="83">
        <v>5.2</v>
      </c>
      <c r="N98" s="89">
        <v>5.2</v>
      </c>
      <c r="O98" t="s" s="131">
        <v>104</v>
      </c>
      <c r="P98" s="135">
        <f>AVERAGE(B94:B98)</f>
        <v>32.2</v>
      </c>
      <c r="Q98" s="97">
        <f>AVERAGE(D94:D98)</f>
        <v>7.06670827265793</v>
      </c>
      <c r="R98" t="s" s="134">
        <v>104</v>
      </c>
      <c r="S98" s="135">
        <f>AVERAGE(G94:G98)</f>
        <v>17.8</v>
      </c>
      <c r="T98" s="97">
        <f>AVERAGE(I94:I98)</f>
        <v>6.60859682539683</v>
      </c>
      <c r="U98" t="s" s="134">
        <v>104</v>
      </c>
      <c r="V98" s="135">
        <f>AVERAGE(L94:L98)</f>
        <v>1.2</v>
      </c>
      <c r="W98" s="97">
        <f>AVERAGE(N94:N98)</f>
        <v>5.08333333333333</v>
      </c>
    </row>
    <row r="99" ht="21.95" customHeight="1">
      <c r="A99" s="150">
        <v>2006</v>
      </c>
      <c r="B99" s="100">
        <v>19</v>
      </c>
      <c r="C99" s="83">
        <v>133.3</v>
      </c>
      <c r="D99" s="87">
        <v>7.01578947368421</v>
      </c>
      <c r="E99" s="40"/>
      <c r="F99" s="151">
        <v>2006</v>
      </c>
      <c r="G99" s="100">
        <v>8</v>
      </c>
      <c r="H99" s="83">
        <v>50.2</v>
      </c>
      <c r="I99" s="87">
        <v>6.275</v>
      </c>
      <c r="J99" s="40"/>
      <c r="K99" s="151">
        <v>2006</v>
      </c>
      <c r="L99" s="100">
        <v>2</v>
      </c>
      <c r="M99" s="83">
        <v>10.2</v>
      </c>
      <c r="N99" s="89">
        <v>5.1</v>
      </c>
      <c r="O99" t="s" s="131">
        <v>123</v>
      </c>
      <c r="P99" s="135">
        <f>AVERAGE(B94:B99)</f>
        <v>30</v>
      </c>
      <c r="Q99" s="97">
        <f>AVERAGE(D94:D99)</f>
        <v>7.05822180616231</v>
      </c>
      <c r="R99" t="s" s="134">
        <v>123</v>
      </c>
      <c r="S99" s="135">
        <f>AVERAGE(G94:G99)</f>
        <v>16.1666666666667</v>
      </c>
      <c r="T99" s="97">
        <f>AVERAGE(I94:I99)</f>
        <v>6.55299735449736</v>
      </c>
      <c r="U99" t="s" s="134">
        <v>123</v>
      </c>
      <c r="V99" s="135">
        <f>AVERAGE(L94:L99)</f>
        <v>1.33333333333333</v>
      </c>
      <c r="W99" s="97">
        <f>AVERAGE(N94:N99)</f>
        <v>5.08666666666667</v>
      </c>
    </row>
    <row r="100" ht="21.95" customHeight="1">
      <c r="A100" s="150">
        <v>2007</v>
      </c>
      <c r="B100" s="100">
        <v>26</v>
      </c>
      <c r="C100" s="83">
        <v>187.4</v>
      </c>
      <c r="D100" s="87">
        <v>7.20769230769231</v>
      </c>
      <c r="E100" s="40"/>
      <c r="F100" s="151">
        <v>2007</v>
      </c>
      <c r="G100" s="100">
        <v>13</v>
      </c>
      <c r="H100" s="83">
        <v>86.90000000000001</v>
      </c>
      <c r="I100" s="87">
        <v>6.68461538461538</v>
      </c>
      <c r="J100" s="40"/>
      <c r="K100" s="151">
        <v>2007</v>
      </c>
      <c r="L100" s="100">
        <v>0</v>
      </c>
      <c r="M100" s="83">
        <v>0</v>
      </c>
      <c r="N100" s="89"/>
      <c r="O100" t="s" s="131">
        <v>122</v>
      </c>
      <c r="P100" s="135">
        <f>AVERAGE(B94:B100)</f>
        <v>29.4285714285714</v>
      </c>
      <c r="Q100" s="97">
        <f>AVERAGE(D94:D100)</f>
        <v>7.07957473495231</v>
      </c>
      <c r="R100" t="s" s="134">
        <v>122</v>
      </c>
      <c r="S100" s="135">
        <f>AVERAGE(G94:G100)</f>
        <v>15.7142857142857</v>
      </c>
      <c r="T100" s="97">
        <f>AVERAGE(I94:I100)</f>
        <v>6.5717999302285</v>
      </c>
      <c r="U100" t="s" s="134">
        <v>122</v>
      </c>
      <c r="V100" s="135">
        <f>AVERAGE(L94:L100)</f>
        <v>1.14285714285714</v>
      </c>
      <c r="W100" s="97">
        <f>AVERAGE(N94:N100)</f>
        <v>5.08666666666667</v>
      </c>
    </row>
    <row r="101" ht="21.95" customHeight="1">
      <c r="A101" s="150">
        <v>2008</v>
      </c>
      <c r="B101" s="100">
        <v>42</v>
      </c>
      <c r="C101" s="83">
        <v>298</v>
      </c>
      <c r="D101" s="87">
        <v>7.0952380952381</v>
      </c>
      <c r="E101" s="40"/>
      <c r="F101" s="151">
        <v>2008</v>
      </c>
      <c r="G101" s="100">
        <v>28</v>
      </c>
      <c r="H101" s="83">
        <v>189</v>
      </c>
      <c r="I101" s="87">
        <v>6.75</v>
      </c>
      <c r="J101" s="40"/>
      <c r="K101" s="151">
        <v>2008</v>
      </c>
      <c r="L101" s="100">
        <v>0</v>
      </c>
      <c r="M101" s="83">
        <v>0</v>
      </c>
      <c r="N101" s="89"/>
      <c r="O101" t="s" s="131">
        <v>121</v>
      </c>
      <c r="P101" s="135">
        <f>AVERAGE(B94:B101)</f>
        <v>31</v>
      </c>
      <c r="Q101" s="97">
        <f>AVERAGE(D94:D101)</f>
        <v>7.08153265498803</v>
      </c>
      <c r="R101" t="s" s="134">
        <v>121</v>
      </c>
      <c r="S101" s="135">
        <f>AVERAGE(G94:G101)</f>
        <v>17.25</v>
      </c>
      <c r="T101" s="97">
        <f>AVERAGE(I94:I101)</f>
        <v>6.59407493894994</v>
      </c>
      <c r="U101" t="s" s="134">
        <v>121</v>
      </c>
      <c r="V101" s="135">
        <f>AVERAGE(L94:L101)</f>
        <v>1</v>
      </c>
      <c r="W101" s="97">
        <f>AVERAGE(N94:N101)</f>
        <v>5.08666666666667</v>
      </c>
    </row>
    <row r="102" ht="21.95" customHeight="1">
      <c r="A102" s="150">
        <v>2009</v>
      </c>
      <c r="B102" s="100">
        <v>37</v>
      </c>
      <c r="C102" s="83">
        <v>264.1</v>
      </c>
      <c r="D102" s="87">
        <v>7.13783783783784</v>
      </c>
      <c r="E102" s="40"/>
      <c r="F102" s="151">
        <v>2009</v>
      </c>
      <c r="G102" s="100">
        <v>16</v>
      </c>
      <c r="H102" s="83">
        <v>104.8</v>
      </c>
      <c r="I102" s="87">
        <v>6.55</v>
      </c>
      <c r="J102" s="40"/>
      <c r="K102" s="151">
        <v>2009</v>
      </c>
      <c r="L102" s="100">
        <v>1</v>
      </c>
      <c r="M102" s="83">
        <v>5.5</v>
      </c>
      <c r="N102" s="89">
        <v>5.5</v>
      </c>
      <c r="O102" t="s" s="131">
        <v>120</v>
      </c>
      <c r="P102" s="135">
        <f>AVERAGE(B94:B102)</f>
        <v>31.6666666666667</v>
      </c>
      <c r="Q102" s="97">
        <f>AVERAGE(D94:D102)</f>
        <v>7.08778878641579</v>
      </c>
      <c r="R102" t="s" s="134">
        <v>120</v>
      </c>
      <c r="S102" s="135">
        <f>AVERAGE(G94:G102)</f>
        <v>17.1111111111111</v>
      </c>
      <c r="T102" s="97">
        <f>AVERAGE(I94:I102)</f>
        <v>6.58917772351106</v>
      </c>
      <c r="U102" t="s" s="134">
        <v>120</v>
      </c>
      <c r="V102" s="135">
        <f>AVERAGE(L94:L102)</f>
        <v>1</v>
      </c>
      <c r="W102" s="97">
        <f>AVERAGE(N94:N102)</f>
        <v>5.15555555555556</v>
      </c>
    </row>
    <row r="103" ht="21.95" customHeight="1">
      <c r="A103" s="150">
        <v>2010</v>
      </c>
      <c r="B103" s="100">
        <v>51</v>
      </c>
      <c r="C103" s="83">
        <v>354.9</v>
      </c>
      <c r="D103" s="87">
        <v>6.95882352941176</v>
      </c>
      <c r="E103" s="40"/>
      <c r="F103" s="151">
        <v>2010</v>
      </c>
      <c r="G103" s="100">
        <v>27</v>
      </c>
      <c r="H103" s="83">
        <v>174.4</v>
      </c>
      <c r="I103" s="87">
        <v>6.45925925925926</v>
      </c>
      <c r="J103" s="40"/>
      <c r="K103" s="151">
        <v>2010</v>
      </c>
      <c r="L103" s="100">
        <v>1</v>
      </c>
      <c r="M103" s="83">
        <v>4.3</v>
      </c>
      <c r="N103" s="89">
        <v>4.3</v>
      </c>
      <c r="O103" t="s" s="131">
        <v>98</v>
      </c>
      <c r="P103" s="135">
        <f>AVERAGE(B94:B103)</f>
        <v>33.6</v>
      </c>
      <c r="Q103" s="97">
        <f>AVERAGE(D94:D103)</f>
        <v>7.07489226071539</v>
      </c>
      <c r="R103" t="s" s="134">
        <v>98</v>
      </c>
      <c r="S103" s="135">
        <f>AVERAGE(G94:G103)</f>
        <v>18.1</v>
      </c>
      <c r="T103" s="97">
        <f>AVERAGE(I94:I103)</f>
        <v>6.57618587708588</v>
      </c>
      <c r="U103" t="s" s="134">
        <v>98</v>
      </c>
      <c r="V103" s="135">
        <f>AVERAGE(L94:L103)</f>
        <v>1</v>
      </c>
      <c r="W103" s="97">
        <f>AVERAGE(N94:N103)</f>
        <v>5.03333333333333</v>
      </c>
    </row>
    <row r="104" ht="21.95" customHeight="1">
      <c r="A104" s="150">
        <v>2011</v>
      </c>
      <c r="B104" s="100">
        <v>35</v>
      </c>
      <c r="C104" s="83">
        <v>245</v>
      </c>
      <c r="D104" s="87">
        <v>7</v>
      </c>
      <c r="E104" s="40"/>
      <c r="F104" s="151">
        <v>2011</v>
      </c>
      <c r="G104" s="100">
        <v>20</v>
      </c>
      <c r="H104" s="83">
        <v>131.5</v>
      </c>
      <c r="I104" s="87">
        <v>6.575</v>
      </c>
      <c r="J104" s="40"/>
      <c r="K104" s="151">
        <v>2011</v>
      </c>
      <c r="L104" s="100">
        <v>3</v>
      </c>
      <c r="M104" s="83">
        <v>15.3</v>
      </c>
      <c r="N104" s="89">
        <v>5.1</v>
      </c>
      <c r="O104" t="s" s="131">
        <v>119</v>
      </c>
      <c r="P104" s="135">
        <f>AVERAGE(B94:B104)</f>
        <v>33.7272727272727</v>
      </c>
      <c r="Q104" s="97">
        <f>AVERAGE(D94:D104)</f>
        <v>7.06808387337762</v>
      </c>
      <c r="R104" t="s" s="134">
        <v>119</v>
      </c>
      <c r="S104" s="135">
        <f>AVERAGE(G94:G104)</f>
        <v>18.2727272727273</v>
      </c>
      <c r="T104" s="97">
        <f>AVERAGE(I94:I104)</f>
        <v>6.57607807007807</v>
      </c>
      <c r="U104" t="s" s="134">
        <v>119</v>
      </c>
      <c r="V104" s="135">
        <f>AVERAGE(L94:L104)</f>
        <v>1.18181818181818</v>
      </c>
      <c r="W104" s="97">
        <f>AVERAGE(N94:N104)</f>
        <v>5.04166666666667</v>
      </c>
    </row>
    <row r="105" ht="21.95" customHeight="1">
      <c r="A105" s="150">
        <v>2012</v>
      </c>
      <c r="B105" s="100">
        <v>44</v>
      </c>
      <c r="C105" s="83">
        <v>311.8</v>
      </c>
      <c r="D105" s="87">
        <v>7.08636363636364</v>
      </c>
      <c r="E105" s="40"/>
      <c r="F105" s="151">
        <v>2012</v>
      </c>
      <c r="G105" s="100">
        <v>23</v>
      </c>
      <c r="H105" s="83">
        <v>152.9</v>
      </c>
      <c r="I105" s="87">
        <v>6.64782608695652</v>
      </c>
      <c r="J105" s="40"/>
      <c r="K105" s="151">
        <v>2012</v>
      </c>
      <c r="L105" s="100">
        <v>1</v>
      </c>
      <c r="M105" s="83">
        <v>5.1</v>
      </c>
      <c r="N105" s="89">
        <v>5.1</v>
      </c>
      <c r="O105" t="s" s="131">
        <v>118</v>
      </c>
      <c r="P105" s="135">
        <f>AVERAGE(B94:B105)</f>
        <v>34.5833333333333</v>
      </c>
      <c r="Q105" s="97">
        <f>AVERAGE(D94:D105)</f>
        <v>7.06960718695979</v>
      </c>
      <c r="R105" t="s" s="134">
        <v>118</v>
      </c>
      <c r="S105" s="135">
        <f>AVERAGE(G94:G105)</f>
        <v>18.6666666666667</v>
      </c>
      <c r="T105" s="97">
        <f>AVERAGE(I94:I105)</f>
        <v>6.58205707148461</v>
      </c>
      <c r="U105" t="s" s="134">
        <v>118</v>
      </c>
      <c r="V105" s="135">
        <f>AVERAGE(L94:L105)</f>
        <v>1.16666666666667</v>
      </c>
      <c r="W105" s="97">
        <f>AVERAGE(N94:N105)</f>
        <v>5.04814814814815</v>
      </c>
    </row>
    <row r="106" ht="21.95" customHeight="1">
      <c r="A106" s="150">
        <v>2013</v>
      </c>
      <c r="B106" s="100">
        <v>22</v>
      </c>
      <c r="C106" s="83">
        <v>154.7</v>
      </c>
      <c r="D106" s="87">
        <v>7.03181818181818</v>
      </c>
      <c r="E106" s="40"/>
      <c r="F106" s="151">
        <v>2013</v>
      </c>
      <c r="G106" s="100">
        <v>13</v>
      </c>
      <c r="H106" s="83">
        <v>85.90000000000001</v>
      </c>
      <c r="I106" s="87">
        <v>6.60769230769231</v>
      </c>
      <c r="J106" s="40"/>
      <c r="K106" s="151">
        <v>2013</v>
      </c>
      <c r="L106" s="100">
        <v>1</v>
      </c>
      <c r="M106" s="83">
        <v>5.3</v>
      </c>
      <c r="N106" s="89">
        <v>5.3</v>
      </c>
      <c r="O106" t="s" s="131">
        <v>117</v>
      </c>
      <c r="P106" s="135">
        <f>AVERAGE(B94:B106)</f>
        <v>33.6153846153846</v>
      </c>
      <c r="Q106" s="97">
        <f>AVERAGE(D94:D106)</f>
        <v>7.06670034041044</v>
      </c>
      <c r="R106" t="s" s="134">
        <v>117</v>
      </c>
      <c r="S106" s="135">
        <f>AVERAGE(G94:G106)</f>
        <v>18.2307692307692</v>
      </c>
      <c r="T106" s="97">
        <f>AVERAGE(I94:I106)</f>
        <v>6.58402901273135</v>
      </c>
      <c r="U106" t="s" s="134">
        <v>117</v>
      </c>
      <c r="V106" s="135">
        <f>AVERAGE(L94:L106)</f>
        <v>1.15384615384615</v>
      </c>
      <c r="W106" s="97">
        <f>AVERAGE(N94:N106)</f>
        <v>5.07333333333333</v>
      </c>
    </row>
    <row r="107" ht="21.95" customHeight="1">
      <c r="A107" s="150">
        <v>2014</v>
      </c>
      <c r="B107" s="100">
        <v>14</v>
      </c>
      <c r="C107" s="83">
        <v>96.2</v>
      </c>
      <c r="D107" s="87">
        <v>6.87142857142857</v>
      </c>
      <c r="E107" s="40"/>
      <c r="F107" s="151">
        <v>2014</v>
      </c>
      <c r="G107" s="100">
        <v>9</v>
      </c>
      <c r="H107" s="83">
        <v>58.4</v>
      </c>
      <c r="I107" s="87">
        <v>6.48888888888889</v>
      </c>
      <c r="J107" s="40"/>
      <c r="K107" s="151">
        <v>2014</v>
      </c>
      <c r="L107" s="100">
        <v>1</v>
      </c>
      <c r="M107" s="83">
        <v>5.1</v>
      </c>
      <c r="N107" s="89">
        <v>5.1</v>
      </c>
      <c r="O107" t="s" s="131">
        <v>116</v>
      </c>
      <c r="P107" s="135">
        <f>AVERAGE(B94:B107)</f>
        <v>32.2142857142857</v>
      </c>
      <c r="Q107" s="97">
        <f>AVERAGE(D94:D107)</f>
        <v>7.05275235691173</v>
      </c>
      <c r="R107" t="s" s="134">
        <v>116</v>
      </c>
      <c r="S107" s="135">
        <f>AVERAGE(G94:G107)</f>
        <v>17.5714285714286</v>
      </c>
      <c r="T107" s="97">
        <f>AVERAGE(I94:I107)</f>
        <v>6.57723328959975</v>
      </c>
      <c r="U107" t="s" s="134">
        <v>116</v>
      </c>
      <c r="V107" s="135">
        <f>AVERAGE(L94:L107)</f>
        <v>1.14285714285714</v>
      </c>
      <c r="W107" s="97">
        <f>AVERAGE(N94:N107)</f>
        <v>5.07575757575758</v>
      </c>
    </row>
    <row r="108" ht="21.95" customHeight="1">
      <c r="A108" s="150">
        <v>2015</v>
      </c>
      <c r="B108" s="100">
        <v>37</v>
      </c>
      <c r="C108" s="83">
        <v>260.4</v>
      </c>
      <c r="D108" s="87">
        <v>7.03783783783784</v>
      </c>
      <c r="E108" s="40"/>
      <c r="F108" s="151">
        <v>2015</v>
      </c>
      <c r="G108" s="100">
        <v>23</v>
      </c>
      <c r="H108" s="83">
        <v>152.4</v>
      </c>
      <c r="I108" s="87">
        <v>6.62608695652174</v>
      </c>
      <c r="J108" s="40"/>
      <c r="K108" s="151">
        <v>2015</v>
      </c>
      <c r="L108" s="100">
        <v>1</v>
      </c>
      <c r="M108" s="83">
        <v>5.6</v>
      </c>
      <c r="N108" s="89">
        <v>5.6</v>
      </c>
      <c r="O108" t="s" s="131">
        <v>115</v>
      </c>
      <c r="P108" s="135">
        <f>AVERAGE(B94:B108)</f>
        <v>32.5333333333333</v>
      </c>
      <c r="Q108" s="97">
        <f>AVERAGE(D94:D108)</f>
        <v>7.05175805564014</v>
      </c>
      <c r="R108" t="s" s="134">
        <v>115</v>
      </c>
      <c r="S108" s="135">
        <f>AVERAGE(G94:G108)</f>
        <v>17.9333333333333</v>
      </c>
      <c r="T108" s="97">
        <f>AVERAGE(I94:I108)</f>
        <v>6.58049020072788</v>
      </c>
      <c r="U108" t="s" s="134">
        <v>115</v>
      </c>
      <c r="V108" s="135">
        <f>AVERAGE(L94:L108)</f>
        <v>1.13333333333333</v>
      </c>
      <c r="W108" s="97">
        <f>AVERAGE(N94:N108)</f>
        <v>5.11944444444444</v>
      </c>
    </row>
    <row r="109" ht="21.95" customHeight="1">
      <c r="A109" s="150">
        <v>2016</v>
      </c>
      <c r="B109" s="100">
        <v>18</v>
      </c>
      <c r="C109" s="83">
        <v>128.5</v>
      </c>
      <c r="D109" s="87">
        <v>7.13888888888889</v>
      </c>
      <c r="E109" s="40"/>
      <c r="F109" s="151">
        <v>2016</v>
      </c>
      <c r="G109" s="100">
        <v>9</v>
      </c>
      <c r="H109" s="83">
        <v>60.2</v>
      </c>
      <c r="I109" s="87">
        <v>6.68888888888889</v>
      </c>
      <c r="J109" s="40"/>
      <c r="K109" s="151">
        <v>2016</v>
      </c>
      <c r="L109" s="100">
        <v>0</v>
      </c>
      <c r="M109" s="83">
        <v>0</v>
      </c>
      <c r="N109" s="89"/>
      <c r="O109" t="s" s="131">
        <v>114</v>
      </c>
      <c r="P109" s="135">
        <f>AVERAGE(B94:B109)</f>
        <v>31.625</v>
      </c>
      <c r="Q109" s="97">
        <f>AVERAGE(D94:D109)</f>
        <v>7.05720373271819</v>
      </c>
      <c r="R109" t="s" s="134">
        <v>114</v>
      </c>
      <c r="S109" s="135">
        <f>AVERAGE(G94:G109)</f>
        <v>17.375</v>
      </c>
      <c r="T109" s="97">
        <f>AVERAGE(I94:I109)</f>
        <v>6.58726511873795</v>
      </c>
      <c r="U109" t="s" s="134">
        <v>114</v>
      </c>
      <c r="V109" s="135">
        <f>AVERAGE(L94:L109)</f>
        <v>1.0625</v>
      </c>
      <c r="W109" s="97">
        <f>AVERAGE(N94:N109)</f>
        <v>5.11944444444444</v>
      </c>
    </row>
    <row r="110" ht="21.95" customHeight="1">
      <c r="A110" s="150">
        <v>2017</v>
      </c>
      <c r="B110" s="100">
        <v>30</v>
      </c>
      <c r="C110" s="83">
        <v>219.6</v>
      </c>
      <c r="D110" s="87">
        <v>7.32</v>
      </c>
      <c r="E110" s="40"/>
      <c r="F110" s="151">
        <v>2017</v>
      </c>
      <c r="G110" s="100">
        <v>10</v>
      </c>
      <c r="H110" s="83">
        <v>66.09999999999999</v>
      </c>
      <c r="I110" s="87">
        <v>6.61</v>
      </c>
      <c r="J110" s="40"/>
      <c r="K110" s="151">
        <v>2017</v>
      </c>
      <c r="L110" s="100">
        <v>0</v>
      </c>
      <c r="M110" s="83">
        <v>0</v>
      </c>
      <c r="N110" s="89"/>
      <c r="O110" t="s" s="131">
        <v>113</v>
      </c>
      <c r="P110" s="135">
        <f>AVERAGE(B94:B110)</f>
        <v>31.5294117647059</v>
      </c>
      <c r="Q110" s="97">
        <f>AVERAGE(D94:D110)</f>
        <v>7.07266233667594</v>
      </c>
      <c r="R110" t="s" s="134">
        <v>113</v>
      </c>
      <c r="S110" s="135">
        <f>AVERAGE(G94:G110)</f>
        <v>16.9411764705882</v>
      </c>
      <c r="T110" s="97">
        <f>AVERAGE(I94:I110)</f>
        <v>6.58860246469454</v>
      </c>
      <c r="U110" t="s" s="134">
        <v>113</v>
      </c>
      <c r="V110" s="135">
        <f>AVERAGE(L94:L110)</f>
        <v>1</v>
      </c>
      <c r="W110" s="97">
        <f>AVERAGE(N94:N110)</f>
        <v>5.11944444444444</v>
      </c>
    </row>
    <row r="111" ht="21.95" customHeight="1">
      <c r="A111" s="150">
        <v>2018</v>
      </c>
      <c r="B111" s="100">
        <v>30</v>
      </c>
      <c r="C111" s="83">
        <v>210.2</v>
      </c>
      <c r="D111" s="87">
        <v>7.00666666666667</v>
      </c>
      <c r="E111" s="40"/>
      <c r="F111" s="151">
        <v>2018</v>
      </c>
      <c r="G111" s="100">
        <v>16</v>
      </c>
      <c r="H111" s="83">
        <v>102.8</v>
      </c>
      <c r="I111" s="87">
        <v>6.425</v>
      </c>
      <c r="J111" s="40"/>
      <c r="K111" s="151">
        <v>2018</v>
      </c>
      <c r="L111" s="100">
        <v>4</v>
      </c>
      <c r="M111" s="83">
        <v>21.4</v>
      </c>
      <c r="N111" s="89">
        <v>5.35</v>
      </c>
      <c r="O111" t="s" s="131">
        <v>112</v>
      </c>
      <c r="P111" s="135">
        <f>AVERAGE(B94:B111)</f>
        <v>31.4444444444444</v>
      </c>
      <c r="Q111" s="97">
        <f>AVERAGE(D94:D111)</f>
        <v>7.06899591056431</v>
      </c>
      <c r="R111" t="s" s="134">
        <v>112</v>
      </c>
      <c r="S111" s="135">
        <f>AVERAGE(G94:G111)</f>
        <v>16.8888888888889</v>
      </c>
      <c r="T111" s="97">
        <f>AVERAGE(I94:I111)</f>
        <v>6.57951343887817</v>
      </c>
      <c r="U111" t="s" s="134">
        <v>112</v>
      </c>
      <c r="V111" s="135">
        <f>AVERAGE(L94:L111)</f>
        <v>1.16666666666667</v>
      </c>
      <c r="W111" s="97">
        <f>AVERAGE(N94:N111)</f>
        <v>5.13717948717949</v>
      </c>
    </row>
    <row r="112" ht="21.95" customHeight="1">
      <c r="A112" s="150">
        <v>2019</v>
      </c>
      <c r="B112" s="100">
        <v>23</v>
      </c>
      <c r="C112" s="83">
        <v>166.1</v>
      </c>
      <c r="D112" s="87">
        <v>7.22173913043478</v>
      </c>
      <c r="E112" s="40"/>
      <c r="F112" s="151">
        <v>2019</v>
      </c>
      <c r="G112" s="100">
        <v>9</v>
      </c>
      <c r="H112" s="83">
        <v>59.7</v>
      </c>
      <c r="I112" s="87">
        <v>6.63333333333333</v>
      </c>
      <c r="J112" s="40"/>
      <c r="K112" s="151">
        <v>2019</v>
      </c>
      <c r="L112" s="100">
        <v>0</v>
      </c>
      <c r="M112" s="83">
        <v>0</v>
      </c>
      <c r="N112" s="89"/>
      <c r="O112" t="s" s="131">
        <v>111</v>
      </c>
      <c r="P112" s="135">
        <f>AVERAGE(B94:B112)</f>
        <v>31</v>
      </c>
      <c r="Q112" s="97">
        <f>AVERAGE(D94:D112)</f>
        <v>7.0770350273996</v>
      </c>
      <c r="R112" t="s" s="134">
        <v>111</v>
      </c>
      <c r="S112" s="135">
        <f>AVERAGE(G94:G112)</f>
        <v>16.4736842105263</v>
      </c>
      <c r="T112" s="97">
        <f>AVERAGE(I94:I112)</f>
        <v>6.58234606490213</v>
      </c>
      <c r="U112" t="s" s="134">
        <v>111</v>
      </c>
      <c r="V112" s="135">
        <f>AVERAGE(L94:L112)</f>
        <v>1.10526315789474</v>
      </c>
      <c r="W112" s="97">
        <f>AVERAGE(N94:N112)</f>
        <v>5.13717948717949</v>
      </c>
    </row>
    <row r="113" ht="21.95" customHeight="1">
      <c r="A113" s="150">
        <v>2020</v>
      </c>
      <c r="B113" s="100">
        <v>17</v>
      </c>
      <c r="C113" s="83">
        <v>116.9</v>
      </c>
      <c r="D113" s="87">
        <v>6.87647058823529</v>
      </c>
      <c r="E113" s="40"/>
      <c r="F113" s="151">
        <v>2020</v>
      </c>
      <c r="G113" s="100">
        <v>8</v>
      </c>
      <c r="H113" s="83">
        <v>47.8</v>
      </c>
      <c r="I113" s="87">
        <v>5.975</v>
      </c>
      <c r="J113" s="40"/>
      <c r="K113" s="151">
        <v>2020</v>
      </c>
      <c r="L113" s="100">
        <v>2</v>
      </c>
      <c r="M113" s="83">
        <v>8.6</v>
      </c>
      <c r="N113" s="89">
        <v>4.3</v>
      </c>
      <c r="O113" t="s" s="131">
        <v>110</v>
      </c>
      <c r="P113" s="135">
        <f>AVERAGE(B94:B113)</f>
        <v>30.3</v>
      </c>
      <c r="Q113" s="97">
        <f>AVERAGE(D94:D113)</f>
        <v>7.06700680544139</v>
      </c>
      <c r="R113" t="s" s="134">
        <v>110</v>
      </c>
      <c r="S113" s="135">
        <f>AVERAGE(G94:G113)</f>
        <v>16.05</v>
      </c>
      <c r="T113" s="97">
        <f>AVERAGE(I94:I113)</f>
        <v>6.55197876165702</v>
      </c>
      <c r="U113" t="s" s="134">
        <v>110</v>
      </c>
      <c r="V113" s="135">
        <f>AVERAGE(L94:L113)</f>
        <v>1.15</v>
      </c>
      <c r="W113" s="97">
        <f>AVERAGE(N94:N113)</f>
        <v>5.07738095238095</v>
      </c>
    </row>
    <row r="114" ht="21.95" customHeight="1">
      <c r="A114" s="150">
        <v>2021</v>
      </c>
      <c r="B114" s="100">
        <v>16</v>
      </c>
      <c r="C114" s="83">
        <v>118.1</v>
      </c>
      <c r="D114" s="87">
        <v>7.38125</v>
      </c>
      <c r="E114" s="40"/>
      <c r="F114" s="151">
        <v>2021</v>
      </c>
      <c r="G114" s="100">
        <v>6</v>
      </c>
      <c r="H114" s="83">
        <v>40.3</v>
      </c>
      <c r="I114" s="87">
        <v>6.71666666666667</v>
      </c>
      <c r="J114" s="40"/>
      <c r="K114" s="151">
        <v>2021</v>
      </c>
      <c r="L114" s="100">
        <v>0</v>
      </c>
      <c r="M114" s="83">
        <v>0</v>
      </c>
      <c r="N114" s="89"/>
      <c r="O114" s="96"/>
      <c r="P114" s="83"/>
      <c r="Q114" s="83"/>
      <c r="R114" s="84"/>
      <c r="S114" s="83"/>
      <c r="T114" s="83"/>
      <c r="U114" s="84"/>
      <c r="V114" s="83"/>
      <c r="W114" s="97"/>
    </row>
    <row r="115" ht="21.95" customHeight="1">
      <c r="A115" s="150">
        <v>2022</v>
      </c>
      <c r="B115" s="100">
        <v>25</v>
      </c>
      <c r="C115" s="83">
        <v>177.5</v>
      </c>
      <c r="D115" s="87">
        <v>7.1</v>
      </c>
      <c r="E115" s="40"/>
      <c r="F115" s="151">
        <v>2022</v>
      </c>
      <c r="G115" s="100">
        <v>14</v>
      </c>
      <c r="H115" s="83">
        <v>93.59999999999999</v>
      </c>
      <c r="I115" s="87">
        <v>6.68571428571429</v>
      </c>
      <c r="J115" s="40"/>
      <c r="K115" s="151">
        <v>2022</v>
      </c>
      <c r="L115" s="100">
        <v>1</v>
      </c>
      <c r="M115" s="83">
        <v>5.5</v>
      </c>
      <c r="N115" s="89">
        <v>5.5</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87"/>
      <c r="E134" s="40"/>
      <c r="F134" s="88"/>
      <c r="G134" s="84"/>
      <c r="H134" s="83"/>
      <c r="I134" s="87"/>
      <c r="J134" s="40"/>
      <c r="K134" s="88"/>
      <c r="L134" s="84"/>
      <c r="M134" s="83"/>
      <c r="N134" s="89"/>
      <c r="O134" s="82"/>
      <c r="P134" s="83"/>
      <c r="Q134" s="83"/>
      <c r="R134" s="84"/>
      <c r="S134" s="84"/>
      <c r="T134" s="83"/>
      <c r="U134" s="83"/>
      <c r="V134" s="83"/>
      <c r="W134" s="85"/>
    </row>
    <row r="135" ht="21.95" customHeight="1">
      <c r="A135" s="86"/>
      <c r="B135" s="84"/>
      <c r="C135" s="83"/>
      <c r="D135" s="90"/>
      <c r="E135" s="40"/>
      <c r="F135" s="88"/>
      <c r="G135" s="84"/>
      <c r="H135" s="83"/>
      <c r="I135" s="90"/>
      <c r="J135" s="40"/>
      <c r="K135" s="88"/>
      <c r="L135" s="84"/>
      <c r="M135" s="83"/>
      <c r="N135" s="91"/>
      <c r="O135" s="82"/>
      <c r="P135" s="83"/>
      <c r="Q135" s="83"/>
      <c r="R135" s="84"/>
      <c r="S135" s="84"/>
      <c r="T135" s="83"/>
      <c r="U135" s="83"/>
      <c r="V135" s="83"/>
      <c r="W135" s="85"/>
    </row>
    <row r="136" ht="21.95" customHeight="1">
      <c r="A136" t="s" s="92">
        <v>190</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98</v>
      </c>
      <c r="B137" t="s" s="162">
        <v>276</v>
      </c>
      <c r="C137" s="83"/>
      <c r="D137" s="87"/>
      <c r="E137" s="40"/>
      <c r="F137" t="s" s="95">
        <v>98</v>
      </c>
      <c r="G137" t="s" s="162">
        <v>276</v>
      </c>
      <c r="H137" s="83"/>
      <c r="I137" s="87"/>
      <c r="J137" s="40"/>
      <c r="K137" t="s" s="95">
        <v>98</v>
      </c>
      <c r="L137" t="s" s="162">
        <v>276</v>
      </c>
      <c r="M137" s="83"/>
      <c r="N137" s="89"/>
      <c r="O137" s="96"/>
      <c r="P137" s="83"/>
      <c r="Q137" s="83"/>
      <c r="R137" s="84"/>
      <c r="S137" s="83"/>
      <c r="T137" s="83"/>
      <c r="U137" s="84"/>
      <c r="V137" s="83"/>
      <c r="W137" s="97"/>
    </row>
    <row r="138" ht="21.95" customHeight="1">
      <c r="A138" t="s" s="98">
        <v>99</v>
      </c>
      <c r="B138" s="100">
        <f>AVERAGE(B83:B92)</f>
        <v>36</v>
      </c>
      <c r="C138" s="83">
        <f>AVERAGE(C77:C86)</f>
        <v>265.12</v>
      </c>
      <c r="D138" s="87">
        <f>AVERAGE(D77:D86)</f>
        <v>6.85954819163574</v>
      </c>
      <c r="E138" s="40"/>
      <c r="F138" t="s" s="99">
        <v>99</v>
      </c>
      <c r="G138" s="100">
        <f>AVERAGE(G83:G92)</f>
        <v>24.6</v>
      </c>
      <c r="H138" s="83">
        <f>AVERAGE(H77:H86)</f>
        <v>157.93</v>
      </c>
      <c r="I138" s="87">
        <f>AVERAGE(I77:I86)</f>
        <v>6.44155530325889</v>
      </c>
      <c r="J138" s="40"/>
      <c r="K138" t="s" s="99">
        <v>99</v>
      </c>
      <c r="L138" s="100">
        <f>AVERAGE(L83:L92)</f>
        <v>4.2</v>
      </c>
      <c r="M138" s="83">
        <f>AVERAGE(M77:M86)</f>
        <v>19.47</v>
      </c>
      <c r="N138" s="89">
        <f>AVERAGE(N77:N86)</f>
        <v>4.95175</v>
      </c>
      <c r="O138" s="96"/>
      <c r="P138" s="83"/>
      <c r="Q138" s="83"/>
      <c r="R138" s="84"/>
      <c r="S138" s="83"/>
      <c r="T138" s="83"/>
      <c r="U138" s="84"/>
      <c r="V138" s="83"/>
      <c r="W138" s="97"/>
    </row>
    <row r="139" ht="21.95" customHeight="1">
      <c r="A139" t="s" s="98">
        <v>100</v>
      </c>
      <c r="B139" s="83">
        <f>AVERAGE(B94:B103)</f>
        <v>33.6</v>
      </c>
      <c r="C139" s="83">
        <f>AVERAGE(C88:C97)</f>
        <v>217.35</v>
      </c>
      <c r="D139" s="87">
        <f>AVERAGE(D88:D97)</f>
        <v>6.88266585295846</v>
      </c>
      <c r="E139" s="40"/>
      <c r="F139" t="s" s="99">
        <v>100</v>
      </c>
      <c r="G139" s="83">
        <f>AVERAGE(G94:G103)</f>
        <v>18.1</v>
      </c>
      <c r="H139" s="83">
        <f>AVERAGE(H88:H97)</f>
        <v>132.63</v>
      </c>
      <c r="I139" s="87">
        <f>AVERAGE(I88:I97)</f>
        <v>6.48961587301587</v>
      </c>
      <c r="J139" s="40"/>
      <c r="K139" t="s" s="99">
        <v>100</v>
      </c>
      <c r="L139" s="83">
        <f>AVERAGE(L94:L103)</f>
        <v>1</v>
      </c>
      <c r="M139" s="83">
        <f>AVERAGE(M88:M97)</f>
        <v>14.3</v>
      </c>
      <c r="N139" s="89">
        <f>AVERAGE(N88:N97)</f>
        <v>5.0830303030303</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c r="C141" s="83"/>
      <c r="D141" s="87"/>
      <c r="E141" s="40"/>
      <c r="F141" t="s" s="104">
        <v>102</v>
      </c>
      <c r="G141" s="83"/>
      <c r="H141" s="83"/>
      <c r="I141" s="87"/>
      <c r="J141" s="40"/>
      <c r="K141" t="s" s="104">
        <v>102</v>
      </c>
      <c r="L141" s="83"/>
      <c r="M141" s="83"/>
      <c r="N141" s="89"/>
      <c r="O141" s="96"/>
      <c r="P141" s="83"/>
      <c r="Q141" s="83"/>
      <c r="R141" s="84"/>
      <c r="S141" s="83"/>
      <c r="T141" s="83"/>
      <c r="U141" s="84"/>
      <c r="V141" s="83"/>
      <c r="W141" s="97"/>
    </row>
    <row r="142" ht="21.95" customHeight="1">
      <c r="A142" t="s" s="103">
        <v>103</v>
      </c>
      <c r="B142" s="83"/>
      <c r="C142" s="83"/>
      <c r="D142" s="87"/>
      <c r="E142" s="40"/>
      <c r="F142" t="s" s="104">
        <v>103</v>
      </c>
      <c r="G142" s="83"/>
      <c r="H142" s="83"/>
      <c r="I142" s="87"/>
      <c r="J142" s="40"/>
      <c r="K142" t="s" s="104">
        <v>103</v>
      </c>
      <c r="L142" s="83"/>
      <c r="M142" s="83"/>
      <c r="N142" s="89"/>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AVERAGE(B88:B92)</f>
        <v>31.2</v>
      </c>
      <c r="C145" s="83">
        <f>AVERAGE(C82:C86)</f>
        <v>287.62</v>
      </c>
      <c r="D145" s="87">
        <f>AVERAGE(D82:D86)</f>
        <v>6.94444562647754</v>
      </c>
      <c r="E145" s="40"/>
      <c r="F145" t="s" s="99">
        <v>99</v>
      </c>
      <c r="G145" s="83">
        <f>AVERAGE(G88:G92)</f>
        <v>22.8</v>
      </c>
      <c r="H145" s="83">
        <f>AVERAGE(H82:H86)</f>
        <v>156.86</v>
      </c>
      <c r="I145" s="87">
        <f>AVERAGE(I82:I86)</f>
        <v>6.47621188455008</v>
      </c>
      <c r="J145" s="40"/>
      <c r="K145" t="s" s="99">
        <v>99</v>
      </c>
      <c r="L145" s="83">
        <f>AVERAGE(L88:L92)</f>
        <v>4.2</v>
      </c>
      <c r="M145" s="83">
        <f>AVERAGE(M82:M86)</f>
        <v>17.98</v>
      </c>
      <c r="N145" s="89">
        <f>AVERAGE(N82:N86)</f>
        <v>5.02166666666667</v>
      </c>
      <c r="O145" s="96"/>
      <c r="P145" s="83"/>
      <c r="Q145" s="83"/>
      <c r="R145" s="84"/>
      <c r="S145" s="83"/>
      <c r="T145" s="83"/>
      <c r="U145" s="84"/>
      <c r="V145" s="83"/>
      <c r="W145" s="97"/>
    </row>
    <row r="146" ht="21.95" customHeight="1">
      <c r="A146" t="s" s="98">
        <v>100</v>
      </c>
      <c r="B146" s="83">
        <f>AVERAGE(B94:B98)</f>
        <v>32.2</v>
      </c>
      <c r="C146" s="83">
        <f>AVERAGE(C88:C92)</f>
        <v>207.88</v>
      </c>
      <c r="D146" s="87">
        <f>AVERAGE(D88:D92)</f>
        <v>6.75916691151985</v>
      </c>
      <c r="E146" s="40"/>
      <c r="F146" t="s" s="99">
        <v>100</v>
      </c>
      <c r="G146" s="83">
        <f>AVERAGE(G94:G98)</f>
        <v>17.8</v>
      </c>
      <c r="H146" s="83">
        <f>AVERAGE(H88:H92)</f>
        <v>144.3</v>
      </c>
      <c r="I146" s="87">
        <f>AVERAGE(I88:I92)</f>
        <v>6.4184126984127</v>
      </c>
      <c r="J146" s="40"/>
      <c r="K146" t="s" s="99">
        <v>100</v>
      </c>
      <c r="L146" s="83">
        <f>AVERAGE(L94:L98)</f>
        <v>1.2</v>
      </c>
      <c r="M146" s="83">
        <f>AVERAGE(M88:M92)</f>
        <v>21.36</v>
      </c>
      <c r="N146" s="89">
        <f>AVERAGE(N88:N92)</f>
        <v>5.13272727272727</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c r="C148" s="83"/>
      <c r="D148" s="87"/>
      <c r="E148" s="40"/>
      <c r="F148" t="s" s="104">
        <v>102</v>
      </c>
      <c r="G148" s="83"/>
      <c r="H148" s="83"/>
      <c r="I148" s="87"/>
      <c r="J148" s="40"/>
      <c r="K148" t="s" s="104">
        <v>102</v>
      </c>
      <c r="L148" s="83"/>
      <c r="M148" s="83"/>
      <c r="N148" s="89"/>
      <c r="O148" s="96"/>
      <c r="P148" s="83"/>
      <c r="Q148" s="83"/>
      <c r="R148" s="84"/>
      <c r="S148" s="83"/>
      <c r="T148" s="83"/>
      <c r="U148" s="84"/>
      <c r="V148" s="83"/>
      <c r="W148" s="97"/>
    </row>
    <row r="149" ht="21.95" customHeight="1">
      <c r="A149" t="s" s="103">
        <v>103</v>
      </c>
      <c r="B149" s="83"/>
      <c r="C149" s="83"/>
      <c r="D149" s="87"/>
      <c r="E149" s="40"/>
      <c r="F149" t="s" s="104">
        <v>103</v>
      </c>
      <c r="G149" s="83"/>
      <c r="H149" s="83"/>
      <c r="I149" s="87"/>
      <c r="J149" s="40"/>
      <c r="K149" t="s" s="104">
        <v>103</v>
      </c>
      <c r="L149" s="83"/>
      <c r="M149" s="83"/>
      <c r="N149" s="89"/>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5.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49" customWidth="1"/>
    <col min="2" max="4" width="12.1719" style="249" customWidth="1"/>
    <col min="5" max="5" width="1.35156" style="249" customWidth="1"/>
    <col min="6" max="6" width="10" style="249" customWidth="1"/>
    <col min="7" max="9" width="12.1719" style="249" customWidth="1"/>
    <col min="10" max="10" width="1.35156" style="249" customWidth="1"/>
    <col min="11" max="11" width="10" style="249" customWidth="1"/>
    <col min="12" max="14" width="12.1719" style="249" customWidth="1"/>
    <col min="15" max="15" width="10.8516" style="249" customWidth="1"/>
    <col min="16" max="17" width="6.5" style="249" customWidth="1"/>
    <col min="18" max="18" width="10.8516" style="249" customWidth="1"/>
    <col min="19" max="20" width="6.5" style="249" customWidth="1"/>
    <col min="21" max="21" width="10.8516" style="249" customWidth="1"/>
    <col min="22" max="23" width="6.5" style="249" customWidth="1"/>
    <col min="24" max="16384" width="16.3516" style="249" customWidth="1"/>
  </cols>
  <sheetData>
    <row r="1" ht="64.15" customHeight="1">
      <c r="A1" t="s" s="164">
        <v>278</v>
      </c>
      <c r="B1" t="s" s="27">
        <v>40</v>
      </c>
      <c r="C1" t="s" s="27">
        <v>41</v>
      </c>
      <c r="D1" t="s" s="28">
        <v>42</v>
      </c>
      <c r="E1" s="29"/>
      <c r="F1" t="s" s="30">
        <v>279</v>
      </c>
      <c r="G1" t="s" s="27">
        <v>44</v>
      </c>
      <c r="H1" t="s" s="27">
        <v>45</v>
      </c>
      <c r="I1" t="s" s="28">
        <v>46</v>
      </c>
      <c r="J1" s="29"/>
      <c r="K1" t="s" s="30">
        <v>165</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34</v>
      </c>
      <c r="C3" s="78">
        <v>61.4</v>
      </c>
      <c r="D3" s="79">
        <v>1.80588235294118</v>
      </c>
      <c r="E3" s="40"/>
      <c r="F3" s="145">
        <v>1910</v>
      </c>
      <c r="G3" s="144">
        <v>25</v>
      </c>
      <c r="H3" s="78">
        <v>25.7</v>
      </c>
      <c r="I3" s="79">
        <v>1.028</v>
      </c>
      <c r="J3" s="40"/>
      <c r="K3" s="145">
        <v>1910</v>
      </c>
      <c r="L3" s="144">
        <v>5</v>
      </c>
      <c r="M3" s="78">
        <v>-2.2</v>
      </c>
      <c r="N3" s="81">
        <v>-0.44</v>
      </c>
      <c r="O3" s="146"/>
      <c r="P3" s="147"/>
      <c r="Q3" s="148"/>
      <c r="R3" s="149"/>
      <c r="S3" s="147"/>
      <c r="T3" s="148"/>
      <c r="U3" s="149"/>
      <c r="V3" s="147"/>
      <c r="W3" s="148"/>
    </row>
    <row r="4" ht="21.95" customHeight="1">
      <c r="A4" s="150">
        <v>1911</v>
      </c>
      <c r="B4" s="100">
        <v>60</v>
      </c>
      <c r="C4" s="83">
        <v>116</v>
      </c>
      <c r="D4" s="87">
        <v>1.93333333333333</v>
      </c>
      <c r="E4" s="40"/>
      <c r="F4" s="151">
        <v>1911</v>
      </c>
      <c r="G4" s="100">
        <v>38</v>
      </c>
      <c r="H4" s="83">
        <v>31.2</v>
      </c>
      <c r="I4" s="87">
        <v>0.821052631578947</v>
      </c>
      <c r="J4" s="40"/>
      <c r="K4" s="151">
        <v>1911</v>
      </c>
      <c r="L4" s="100">
        <v>11</v>
      </c>
      <c r="M4" s="83">
        <v>-20</v>
      </c>
      <c r="N4" s="89">
        <v>-1.81818181818182</v>
      </c>
      <c r="O4" s="152"/>
      <c r="P4" s="135"/>
      <c r="Q4" s="97"/>
      <c r="R4" s="153"/>
      <c r="S4" s="135"/>
      <c r="T4" s="97"/>
      <c r="U4" s="153"/>
      <c r="V4" s="135"/>
      <c r="W4" s="97"/>
    </row>
    <row r="5" ht="21.95" customHeight="1">
      <c r="A5" s="150">
        <v>1912</v>
      </c>
      <c r="B5" s="100">
        <v>44</v>
      </c>
      <c r="C5" s="83">
        <v>128.8</v>
      </c>
      <c r="D5" s="87">
        <v>2.92727272727273</v>
      </c>
      <c r="E5" s="40"/>
      <c r="F5" s="151">
        <v>1912</v>
      </c>
      <c r="G5" s="100">
        <v>19</v>
      </c>
      <c r="H5" s="83">
        <v>27.9</v>
      </c>
      <c r="I5" s="87">
        <v>1.46842105263158</v>
      </c>
      <c r="J5" s="40"/>
      <c r="K5" s="151">
        <v>1912</v>
      </c>
      <c r="L5" s="100">
        <v>2</v>
      </c>
      <c r="M5" s="83">
        <v>-1.8</v>
      </c>
      <c r="N5" s="89">
        <v>-0.9</v>
      </c>
      <c r="O5" s="152"/>
      <c r="P5" s="135"/>
      <c r="Q5" s="97"/>
      <c r="R5" s="153"/>
      <c r="S5" s="135"/>
      <c r="T5" s="97"/>
      <c r="U5" s="153"/>
      <c r="V5" s="135"/>
      <c r="W5" s="97"/>
    </row>
    <row r="6" ht="21.95" customHeight="1">
      <c r="A6" s="150">
        <v>1913</v>
      </c>
      <c r="B6" s="100">
        <v>48</v>
      </c>
      <c r="C6" s="83">
        <v>131.8</v>
      </c>
      <c r="D6" s="87">
        <v>2.74583333333333</v>
      </c>
      <c r="E6" s="40"/>
      <c r="F6" s="151">
        <v>1913</v>
      </c>
      <c r="G6" s="100">
        <v>23</v>
      </c>
      <c r="H6" s="83">
        <v>29.6</v>
      </c>
      <c r="I6" s="87">
        <v>1.28695652173913</v>
      </c>
      <c r="J6" s="40"/>
      <c r="K6" s="151">
        <v>1913</v>
      </c>
      <c r="L6" s="100">
        <v>5</v>
      </c>
      <c r="M6" s="83">
        <v>-4.2</v>
      </c>
      <c r="N6" s="89">
        <v>-0.84</v>
      </c>
      <c r="O6" s="152"/>
      <c r="P6" s="135"/>
      <c r="Q6" s="97"/>
      <c r="R6" s="153"/>
      <c r="S6" s="135"/>
      <c r="T6" s="97"/>
      <c r="U6" s="153"/>
      <c r="V6" s="135"/>
      <c r="W6" s="97"/>
    </row>
    <row r="7" ht="21.95" customHeight="1">
      <c r="A7" s="150">
        <v>1914</v>
      </c>
      <c r="B7" s="100">
        <v>43</v>
      </c>
      <c r="C7" s="83">
        <v>86.2</v>
      </c>
      <c r="D7" s="87">
        <v>2.0046511627907</v>
      </c>
      <c r="E7" s="40"/>
      <c r="F7" s="151">
        <v>1914</v>
      </c>
      <c r="G7" s="100">
        <v>26</v>
      </c>
      <c r="H7" s="83">
        <v>18.2</v>
      </c>
      <c r="I7" s="87">
        <v>0.7</v>
      </c>
      <c r="J7" s="40"/>
      <c r="K7" s="151">
        <v>1914</v>
      </c>
      <c r="L7" s="100">
        <v>10</v>
      </c>
      <c r="M7" s="83">
        <v>-9.1</v>
      </c>
      <c r="N7" s="89">
        <v>-0.91</v>
      </c>
      <c r="O7" s="152"/>
      <c r="P7" s="135"/>
      <c r="Q7" s="97"/>
      <c r="R7" s="153"/>
      <c r="S7" s="135"/>
      <c r="T7" s="97"/>
      <c r="U7" s="153"/>
      <c r="V7" s="135"/>
      <c r="W7" s="97"/>
    </row>
    <row r="8" ht="21.95" customHeight="1">
      <c r="A8" s="150">
        <v>1915</v>
      </c>
      <c r="B8" s="100">
        <v>51</v>
      </c>
      <c r="C8" s="83">
        <v>139.1</v>
      </c>
      <c r="D8" s="87">
        <v>2.72745098039216</v>
      </c>
      <c r="E8" s="40"/>
      <c r="F8" s="151">
        <v>1915</v>
      </c>
      <c r="G8" s="100">
        <v>24</v>
      </c>
      <c r="H8" s="83">
        <v>28.9</v>
      </c>
      <c r="I8" s="87">
        <v>1.20416666666667</v>
      </c>
      <c r="J8" s="40"/>
      <c r="K8" s="151">
        <v>1915</v>
      </c>
      <c r="L8" s="100">
        <v>5</v>
      </c>
      <c r="M8" s="83">
        <v>-3.5</v>
      </c>
      <c r="N8" s="89">
        <v>-0.7</v>
      </c>
      <c r="O8" s="152"/>
      <c r="P8" s="135"/>
      <c r="Q8" s="97"/>
      <c r="R8" s="153"/>
      <c r="S8" s="135"/>
      <c r="T8" s="97"/>
      <c r="U8" s="153"/>
      <c r="V8" s="135"/>
      <c r="W8" s="97"/>
    </row>
    <row r="9" ht="21.95" customHeight="1">
      <c r="A9" s="150">
        <v>1916</v>
      </c>
      <c r="B9" s="100">
        <v>34</v>
      </c>
      <c r="C9" s="83">
        <v>96.5</v>
      </c>
      <c r="D9" s="87">
        <v>2.83823529411765</v>
      </c>
      <c r="E9" s="40"/>
      <c r="F9" s="151">
        <v>1916</v>
      </c>
      <c r="G9" s="100">
        <v>15</v>
      </c>
      <c r="H9" s="83">
        <v>14.5</v>
      </c>
      <c r="I9" s="87">
        <v>0.966666666666667</v>
      </c>
      <c r="J9" s="40"/>
      <c r="K9" s="151">
        <v>1916</v>
      </c>
      <c r="L9" s="100">
        <v>4</v>
      </c>
      <c r="M9" s="83">
        <v>-3.1</v>
      </c>
      <c r="N9" s="89">
        <v>-0.775</v>
      </c>
      <c r="O9" s="152"/>
      <c r="P9" s="135"/>
      <c r="Q9" s="97"/>
      <c r="R9" s="153"/>
      <c r="S9" s="135"/>
      <c r="T9" s="97"/>
      <c r="U9" s="153"/>
      <c r="V9" s="135"/>
      <c r="W9" s="97"/>
    </row>
    <row r="10" ht="21.95" customHeight="1">
      <c r="A10" s="150">
        <v>1917</v>
      </c>
      <c r="B10" s="100">
        <v>57</v>
      </c>
      <c r="C10" s="83">
        <v>111.4</v>
      </c>
      <c r="D10" s="87">
        <v>1.95438596491228</v>
      </c>
      <c r="E10" s="40"/>
      <c r="F10" s="151">
        <v>1917</v>
      </c>
      <c r="G10" s="100">
        <v>40</v>
      </c>
      <c r="H10" s="83">
        <v>40.1</v>
      </c>
      <c r="I10" s="87">
        <v>1.0025</v>
      </c>
      <c r="J10" s="40"/>
      <c r="K10" s="151">
        <v>1917</v>
      </c>
      <c r="L10" s="100">
        <v>10</v>
      </c>
      <c r="M10" s="83">
        <v>-12</v>
      </c>
      <c r="N10" s="89">
        <v>-1.2</v>
      </c>
      <c r="O10" s="152"/>
      <c r="P10" s="135"/>
      <c r="Q10" s="97"/>
      <c r="R10" s="153"/>
      <c r="S10" s="135"/>
      <c r="T10" s="97"/>
      <c r="U10" s="153"/>
      <c r="V10" s="135"/>
      <c r="W10" s="97"/>
    </row>
    <row r="11" ht="21.95" customHeight="1">
      <c r="A11" s="150">
        <v>1918</v>
      </c>
      <c r="B11" s="100">
        <v>72</v>
      </c>
      <c r="C11" s="83">
        <v>124.9</v>
      </c>
      <c r="D11" s="87">
        <v>1.73472222222222</v>
      </c>
      <c r="E11" s="40"/>
      <c r="F11" s="151">
        <v>1918</v>
      </c>
      <c r="G11" s="100">
        <v>43</v>
      </c>
      <c r="H11" s="83">
        <v>10.7</v>
      </c>
      <c r="I11" s="87">
        <v>0.248837209302326</v>
      </c>
      <c r="J11" s="40"/>
      <c r="K11" s="151">
        <v>1918</v>
      </c>
      <c r="L11" s="100">
        <v>21</v>
      </c>
      <c r="M11" s="83">
        <v>-34.2</v>
      </c>
      <c r="N11" s="89">
        <v>-1.62857142857143</v>
      </c>
      <c r="O11" s="152"/>
      <c r="P11" s="135"/>
      <c r="Q11" s="97"/>
      <c r="R11" s="153"/>
      <c r="S11" s="135"/>
      <c r="T11" s="97"/>
      <c r="U11" s="153"/>
      <c r="V11" s="135"/>
      <c r="W11" s="97"/>
    </row>
    <row r="12" ht="21.95" customHeight="1">
      <c r="A12" s="150">
        <v>1919</v>
      </c>
      <c r="B12" s="100">
        <v>64</v>
      </c>
      <c r="C12" s="83">
        <v>113.6</v>
      </c>
      <c r="D12" s="87">
        <v>1.775</v>
      </c>
      <c r="E12" s="40"/>
      <c r="F12" s="151">
        <v>1919</v>
      </c>
      <c r="G12" s="100">
        <v>44</v>
      </c>
      <c r="H12" s="83">
        <v>35.7</v>
      </c>
      <c r="I12" s="87">
        <v>0.811363636363636</v>
      </c>
      <c r="J12" s="40"/>
      <c r="K12" s="151">
        <v>1919</v>
      </c>
      <c r="L12" s="100">
        <v>13</v>
      </c>
      <c r="M12" s="83">
        <v>-25.2</v>
      </c>
      <c r="N12" s="89">
        <v>-1.93846153846154</v>
      </c>
      <c r="O12" s="152"/>
      <c r="P12" s="135"/>
      <c r="Q12" s="97"/>
      <c r="R12" s="153"/>
      <c r="S12" s="135"/>
      <c r="T12" s="97"/>
      <c r="U12" s="153"/>
      <c r="V12" s="135"/>
      <c r="W12" s="97"/>
    </row>
    <row r="13" ht="21.95" customHeight="1">
      <c r="A13" s="150">
        <v>1920</v>
      </c>
      <c r="B13" s="100">
        <v>27</v>
      </c>
      <c r="C13" s="83">
        <v>66.09999999999999</v>
      </c>
      <c r="D13" s="87">
        <v>2.44814814814815</v>
      </c>
      <c r="E13" s="40"/>
      <c r="F13" s="151">
        <v>1920</v>
      </c>
      <c r="G13" s="100">
        <v>16</v>
      </c>
      <c r="H13" s="83">
        <v>20.4</v>
      </c>
      <c r="I13" s="87">
        <v>1.275</v>
      </c>
      <c r="J13" s="40"/>
      <c r="K13" s="151">
        <v>1920</v>
      </c>
      <c r="L13" s="100">
        <v>3</v>
      </c>
      <c r="M13" s="83">
        <v>-1.4</v>
      </c>
      <c r="N13" s="89">
        <v>-0.466666666666667</v>
      </c>
      <c r="O13" s="152"/>
      <c r="P13" s="135"/>
      <c r="Q13" s="97"/>
      <c r="R13" s="153"/>
      <c r="S13" s="135"/>
      <c r="T13" s="97"/>
      <c r="U13" s="153"/>
      <c r="V13" s="135"/>
      <c r="W13" s="97"/>
    </row>
    <row r="14" ht="21.95" customHeight="1">
      <c r="A14" s="150">
        <v>1921</v>
      </c>
      <c r="B14" s="100">
        <v>14</v>
      </c>
      <c r="C14" s="83">
        <v>35.9</v>
      </c>
      <c r="D14" s="87">
        <v>2.56428571428571</v>
      </c>
      <c r="E14" s="40"/>
      <c r="F14" s="151">
        <v>1921</v>
      </c>
      <c r="G14" s="100">
        <v>7</v>
      </c>
      <c r="H14" s="83">
        <v>7.9</v>
      </c>
      <c r="I14" s="87">
        <v>1.12857142857143</v>
      </c>
      <c r="J14" s="40"/>
      <c r="K14" s="151">
        <v>1921</v>
      </c>
      <c r="L14" s="100">
        <v>2</v>
      </c>
      <c r="M14" s="83">
        <v>-1.7</v>
      </c>
      <c r="N14" s="89">
        <v>-0.85</v>
      </c>
      <c r="O14" s="152"/>
      <c r="P14" s="135"/>
      <c r="Q14" s="97"/>
      <c r="R14" s="153"/>
      <c r="S14" s="135"/>
      <c r="T14" s="97"/>
      <c r="U14" s="153"/>
      <c r="V14" s="135"/>
      <c r="W14" s="97"/>
    </row>
    <row r="15" ht="21.95" customHeight="1">
      <c r="A15" s="150">
        <v>1922</v>
      </c>
      <c r="B15" s="100">
        <v>54</v>
      </c>
      <c r="C15" s="83">
        <v>128.3</v>
      </c>
      <c r="D15" s="87">
        <v>2.37592592592593</v>
      </c>
      <c r="E15" s="40"/>
      <c r="F15" s="151">
        <v>1922</v>
      </c>
      <c r="G15" s="100">
        <v>27</v>
      </c>
      <c r="H15" s="83">
        <v>30.3</v>
      </c>
      <c r="I15" s="87">
        <v>1.12222222222222</v>
      </c>
      <c r="J15" s="40"/>
      <c r="K15" s="151">
        <v>1922</v>
      </c>
      <c r="L15" s="100">
        <v>10</v>
      </c>
      <c r="M15" s="83">
        <v>-4</v>
      </c>
      <c r="N15" s="89">
        <v>-0.4</v>
      </c>
      <c r="O15" s="152"/>
      <c r="P15" s="135"/>
      <c r="Q15" s="97"/>
      <c r="R15" s="153"/>
      <c r="S15" s="135"/>
      <c r="T15" s="97"/>
      <c r="U15" s="153"/>
      <c r="V15" s="135"/>
      <c r="W15" s="97"/>
    </row>
    <row r="16" ht="21.95" customHeight="1">
      <c r="A16" s="150">
        <v>1923</v>
      </c>
      <c r="B16" s="100">
        <v>66</v>
      </c>
      <c r="C16" s="83">
        <v>171.9</v>
      </c>
      <c r="D16" s="87">
        <v>2.60454545454545</v>
      </c>
      <c r="E16" s="40"/>
      <c r="F16" s="151">
        <v>1923</v>
      </c>
      <c r="G16" s="100">
        <v>40</v>
      </c>
      <c r="H16" s="83">
        <v>70</v>
      </c>
      <c r="I16" s="87">
        <v>1.75</v>
      </c>
      <c r="J16" s="40"/>
      <c r="K16" s="151">
        <v>1923</v>
      </c>
      <c r="L16" s="100">
        <v>2</v>
      </c>
      <c r="M16" s="83">
        <v>-0.8</v>
      </c>
      <c r="N16" s="89">
        <v>-0.4</v>
      </c>
      <c r="O16" s="152"/>
      <c r="P16" s="135"/>
      <c r="Q16" s="97"/>
      <c r="R16" s="153"/>
      <c r="S16" s="135"/>
      <c r="T16" s="97"/>
      <c r="U16" s="153"/>
      <c r="V16" s="135"/>
      <c r="W16" s="97"/>
    </row>
    <row r="17" ht="21.95" customHeight="1">
      <c r="A17" s="150">
        <v>1924</v>
      </c>
      <c r="B17" s="100">
        <v>51</v>
      </c>
      <c r="C17" s="83">
        <v>119.7</v>
      </c>
      <c r="D17" s="87">
        <v>2.34705882352941</v>
      </c>
      <c r="E17" s="40"/>
      <c r="F17" s="151">
        <v>1924</v>
      </c>
      <c r="G17" s="100">
        <v>32</v>
      </c>
      <c r="H17" s="83">
        <v>44.2</v>
      </c>
      <c r="I17" s="87">
        <v>1.38125</v>
      </c>
      <c r="J17" s="40"/>
      <c r="K17" s="151">
        <v>1924</v>
      </c>
      <c r="L17" s="100">
        <v>9</v>
      </c>
      <c r="M17" s="83">
        <v>-4.7</v>
      </c>
      <c r="N17" s="89">
        <v>-0.522222222222222</v>
      </c>
      <c r="O17" s="152"/>
      <c r="P17" s="135"/>
      <c r="Q17" s="97"/>
      <c r="R17" s="153"/>
      <c r="S17" s="135"/>
      <c r="T17" s="97"/>
      <c r="U17" s="153"/>
      <c r="V17" s="135"/>
      <c r="W17" s="97"/>
    </row>
    <row r="18" ht="21.95" customHeight="1">
      <c r="A18" s="150">
        <v>1925</v>
      </c>
      <c r="B18" s="100">
        <v>76</v>
      </c>
      <c r="C18" s="83">
        <v>154.6</v>
      </c>
      <c r="D18" s="87">
        <v>2.03421052631579</v>
      </c>
      <c r="E18" s="40"/>
      <c r="F18" s="151">
        <v>1925</v>
      </c>
      <c r="G18" s="100">
        <v>50</v>
      </c>
      <c r="H18" s="83">
        <v>49.3</v>
      </c>
      <c r="I18" s="87">
        <v>0.986</v>
      </c>
      <c r="J18" s="40"/>
      <c r="K18" s="151">
        <v>1925</v>
      </c>
      <c r="L18" s="100">
        <v>13</v>
      </c>
      <c r="M18" s="83">
        <v>-11.3</v>
      </c>
      <c r="N18" s="89">
        <v>-0.869230769230769</v>
      </c>
      <c r="O18" s="152"/>
      <c r="P18" s="135"/>
      <c r="Q18" s="97"/>
      <c r="R18" s="153"/>
      <c r="S18" s="135"/>
      <c r="T18" s="97"/>
      <c r="U18" s="153"/>
      <c r="V18" s="135"/>
      <c r="W18" s="97"/>
    </row>
    <row r="19" ht="21.95" customHeight="1">
      <c r="A19" s="150">
        <v>1926</v>
      </c>
      <c r="B19" s="100">
        <v>46</v>
      </c>
      <c r="C19" s="83">
        <v>107.3</v>
      </c>
      <c r="D19" s="87">
        <v>2.33260869565217</v>
      </c>
      <c r="E19" s="40"/>
      <c r="F19" s="151">
        <v>1926</v>
      </c>
      <c r="G19" s="100">
        <v>30</v>
      </c>
      <c r="H19" s="83">
        <v>43.7</v>
      </c>
      <c r="I19" s="87">
        <v>1.45666666666667</v>
      </c>
      <c r="J19" s="40"/>
      <c r="K19" s="151">
        <v>1926</v>
      </c>
      <c r="L19" s="100">
        <v>4</v>
      </c>
      <c r="M19" s="83">
        <v>-1.2</v>
      </c>
      <c r="N19" s="89">
        <v>-0.3</v>
      </c>
      <c r="O19" s="152"/>
      <c r="P19" s="135"/>
      <c r="Q19" s="97"/>
      <c r="R19" s="153"/>
      <c r="S19" s="135"/>
      <c r="T19" s="97"/>
      <c r="U19" s="153"/>
      <c r="V19" s="135"/>
      <c r="W19" s="97"/>
    </row>
    <row r="20" ht="21.95" customHeight="1">
      <c r="A20" s="150">
        <v>1927</v>
      </c>
      <c r="B20" s="100">
        <v>69</v>
      </c>
      <c r="C20" s="83">
        <v>105.9</v>
      </c>
      <c r="D20" s="87">
        <v>1.53478260869565</v>
      </c>
      <c r="E20" s="40"/>
      <c r="F20" s="151">
        <v>1927</v>
      </c>
      <c r="G20" s="100">
        <v>51</v>
      </c>
      <c r="H20" s="83">
        <v>34</v>
      </c>
      <c r="I20" s="87">
        <v>0.666666666666667</v>
      </c>
      <c r="J20" s="40"/>
      <c r="K20" s="151">
        <v>1927</v>
      </c>
      <c r="L20" s="100">
        <v>22</v>
      </c>
      <c r="M20" s="83">
        <v>-24</v>
      </c>
      <c r="N20" s="89">
        <v>-1.09090909090909</v>
      </c>
      <c r="O20" s="152"/>
      <c r="P20" s="135"/>
      <c r="Q20" s="97"/>
      <c r="R20" s="153"/>
      <c r="S20" s="135"/>
      <c r="T20" s="97"/>
      <c r="U20" s="153"/>
      <c r="V20" s="135"/>
      <c r="W20" s="97"/>
    </row>
    <row r="21" ht="21.95" customHeight="1">
      <c r="A21" s="150">
        <v>1928</v>
      </c>
      <c r="B21" s="100">
        <v>54</v>
      </c>
      <c r="C21" s="83">
        <v>121.3</v>
      </c>
      <c r="D21" s="87">
        <v>2.2462962962963</v>
      </c>
      <c r="E21" s="40"/>
      <c r="F21" s="151">
        <v>1928</v>
      </c>
      <c r="G21" s="100">
        <v>33</v>
      </c>
      <c r="H21" s="83">
        <v>34.3</v>
      </c>
      <c r="I21" s="87">
        <v>1.03939393939394</v>
      </c>
      <c r="J21" s="40"/>
      <c r="K21" s="151">
        <v>1928</v>
      </c>
      <c r="L21" s="100">
        <v>10</v>
      </c>
      <c r="M21" s="83">
        <v>-8.4</v>
      </c>
      <c r="N21" s="89">
        <v>-0.84</v>
      </c>
      <c r="O21" s="152"/>
      <c r="P21" s="135"/>
      <c r="Q21" s="97"/>
      <c r="R21" s="153"/>
      <c r="S21" s="135"/>
      <c r="T21" s="97"/>
      <c r="U21" s="153"/>
      <c r="V21" s="135"/>
      <c r="W21" s="97"/>
    </row>
    <row r="22" ht="21.95" customHeight="1">
      <c r="A22" s="150">
        <v>1929</v>
      </c>
      <c r="B22" s="100">
        <v>81</v>
      </c>
      <c r="C22" s="83">
        <v>139.9</v>
      </c>
      <c r="D22" s="87">
        <v>1.72716049382716</v>
      </c>
      <c r="E22" s="40"/>
      <c r="F22" s="151">
        <v>1929</v>
      </c>
      <c r="G22" s="100">
        <v>50</v>
      </c>
      <c r="H22" s="83">
        <v>19.3</v>
      </c>
      <c r="I22" s="87">
        <v>0.386</v>
      </c>
      <c r="J22" s="40"/>
      <c r="K22" s="151">
        <v>1929</v>
      </c>
      <c r="L22" s="100">
        <v>22</v>
      </c>
      <c r="M22" s="83">
        <v>-31.3</v>
      </c>
      <c r="N22" s="89">
        <v>-1.42272727272727</v>
      </c>
      <c r="O22" s="152"/>
      <c r="P22" s="135"/>
      <c r="Q22" s="97"/>
      <c r="R22" s="153"/>
      <c r="S22" s="135"/>
      <c r="T22" s="97"/>
      <c r="U22" s="153"/>
      <c r="V22" s="135"/>
      <c r="W22" s="97"/>
    </row>
    <row r="23" ht="21.95" customHeight="1">
      <c r="A23" s="150">
        <v>1930</v>
      </c>
      <c r="B23" s="100">
        <v>44</v>
      </c>
      <c r="C23" s="83">
        <v>86.8</v>
      </c>
      <c r="D23" s="87">
        <v>1.97272727272727</v>
      </c>
      <c r="E23" s="40"/>
      <c r="F23" s="151">
        <v>1930</v>
      </c>
      <c r="G23" s="100">
        <v>27</v>
      </c>
      <c r="H23" s="83">
        <v>18.9</v>
      </c>
      <c r="I23" s="87">
        <v>0.7</v>
      </c>
      <c r="J23" s="40"/>
      <c r="K23" s="151">
        <v>1930</v>
      </c>
      <c r="L23" s="100">
        <v>7</v>
      </c>
      <c r="M23" s="83">
        <v>-8.5</v>
      </c>
      <c r="N23" s="89">
        <v>-1.21428571428571</v>
      </c>
      <c r="O23" s="152"/>
      <c r="P23" s="135"/>
      <c r="Q23" s="97"/>
      <c r="R23" s="153"/>
      <c r="S23" s="135"/>
      <c r="T23" s="97"/>
      <c r="U23" s="153"/>
      <c r="V23" s="135"/>
      <c r="W23" s="97"/>
    </row>
    <row r="24" ht="21.95" customHeight="1">
      <c r="A24" s="150">
        <v>1931</v>
      </c>
      <c r="B24" s="100">
        <v>48</v>
      </c>
      <c r="C24" s="83">
        <v>123.7</v>
      </c>
      <c r="D24" s="87">
        <v>2.57708333333333</v>
      </c>
      <c r="E24" s="40"/>
      <c r="F24" s="151">
        <v>1931</v>
      </c>
      <c r="G24" s="100">
        <v>27</v>
      </c>
      <c r="H24" s="83">
        <v>41</v>
      </c>
      <c r="I24" s="87">
        <v>1.51851851851852</v>
      </c>
      <c r="J24" s="40"/>
      <c r="K24" s="151">
        <v>1931</v>
      </c>
      <c r="L24" s="100">
        <v>4</v>
      </c>
      <c r="M24" s="83">
        <v>-2.5</v>
      </c>
      <c r="N24" s="89">
        <v>-0.625</v>
      </c>
      <c r="O24" s="152"/>
      <c r="P24" s="135"/>
      <c r="Q24" s="97"/>
      <c r="R24" s="153"/>
      <c r="S24" s="135"/>
      <c r="T24" s="97"/>
      <c r="U24" s="153"/>
      <c r="V24" s="135"/>
      <c r="W24" s="97"/>
    </row>
    <row r="25" ht="21.95" customHeight="1">
      <c r="A25" s="150">
        <v>1932</v>
      </c>
      <c r="B25" s="100">
        <v>56</v>
      </c>
      <c r="C25" s="83">
        <v>101.2</v>
      </c>
      <c r="D25" s="87">
        <v>1.80714285714286</v>
      </c>
      <c r="E25" s="40"/>
      <c r="F25" s="151">
        <v>1932</v>
      </c>
      <c r="G25" s="100">
        <v>34</v>
      </c>
      <c r="H25" s="83">
        <v>11.2</v>
      </c>
      <c r="I25" s="87">
        <v>0.329411764705882</v>
      </c>
      <c r="J25" s="40"/>
      <c r="K25" s="151">
        <v>1932</v>
      </c>
      <c r="L25" s="100">
        <v>14</v>
      </c>
      <c r="M25" s="83">
        <v>-13.9</v>
      </c>
      <c r="N25" s="89">
        <v>-0.992857142857143</v>
      </c>
      <c r="O25" s="152"/>
      <c r="P25" s="135"/>
      <c r="Q25" s="97"/>
      <c r="R25" s="153"/>
      <c r="S25" s="135"/>
      <c r="T25" s="97"/>
      <c r="U25" s="153"/>
      <c r="V25" s="135"/>
      <c r="W25" s="97"/>
    </row>
    <row r="26" ht="21.95" customHeight="1">
      <c r="A26" s="150">
        <v>1933</v>
      </c>
      <c r="B26" s="100">
        <v>39</v>
      </c>
      <c r="C26" s="83">
        <v>94.09999999999999</v>
      </c>
      <c r="D26" s="87">
        <v>2.41282051282051</v>
      </c>
      <c r="E26" s="40"/>
      <c r="F26" s="151">
        <v>1933</v>
      </c>
      <c r="G26" s="100">
        <v>26</v>
      </c>
      <c r="H26" s="83">
        <v>37.7</v>
      </c>
      <c r="I26" s="87">
        <v>1.45</v>
      </c>
      <c r="J26" s="40"/>
      <c r="K26" s="151">
        <v>1933</v>
      </c>
      <c r="L26" s="100">
        <v>4</v>
      </c>
      <c r="M26" s="83">
        <v>-2.1</v>
      </c>
      <c r="N26" s="89">
        <v>-0.525</v>
      </c>
      <c r="O26" s="152"/>
      <c r="P26" s="135"/>
      <c r="Q26" s="97"/>
      <c r="R26" s="153"/>
      <c r="S26" s="135"/>
      <c r="T26" s="97"/>
      <c r="U26" s="153"/>
      <c r="V26" s="135"/>
      <c r="W26" s="97"/>
    </row>
    <row r="27" ht="21.95" customHeight="1">
      <c r="A27" s="150">
        <v>1934</v>
      </c>
      <c r="B27" s="100">
        <v>48</v>
      </c>
      <c r="C27" s="83">
        <v>126.7</v>
      </c>
      <c r="D27" s="87">
        <v>2.63958333333333</v>
      </c>
      <c r="E27" s="40"/>
      <c r="F27" s="151">
        <v>1934</v>
      </c>
      <c r="G27" s="100">
        <v>25</v>
      </c>
      <c r="H27" s="83">
        <v>31.5</v>
      </c>
      <c r="I27" s="87">
        <v>1.26</v>
      </c>
      <c r="J27" s="40"/>
      <c r="K27" s="151">
        <v>1934</v>
      </c>
      <c r="L27" s="100">
        <v>2</v>
      </c>
      <c r="M27" s="83">
        <v>-3.9</v>
      </c>
      <c r="N27" s="89">
        <v>-1.95</v>
      </c>
      <c r="O27" s="152"/>
      <c r="P27" s="135"/>
      <c r="Q27" s="97"/>
      <c r="R27" s="153"/>
      <c r="S27" s="135"/>
      <c r="T27" s="97"/>
      <c r="U27" s="153"/>
      <c r="V27" s="135"/>
      <c r="W27" s="97"/>
    </row>
    <row r="28" ht="21.95" customHeight="1">
      <c r="A28" s="150">
        <v>1935</v>
      </c>
      <c r="B28" s="100">
        <v>61</v>
      </c>
      <c r="C28" s="83">
        <v>124</v>
      </c>
      <c r="D28" s="87">
        <v>2.0327868852459</v>
      </c>
      <c r="E28" s="40"/>
      <c r="F28" s="151">
        <v>1935</v>
      </c>
      <c r="G28" s="100">
        <v>41</v>
      </c>
      <c r="H28" s="83">
        <v>48.3</v>
      </c>
      <c r="I28" s="87">
        <v>1.1780487804878</v>
      </c>
      <c r="J28" s="40"/>
      <c r="K28" s="151">
        <v>1935</v>
      </c>
      <c r="L28" s="100">
        <v>10</v>
      </c>
      <c r="M28" s="83">
        <v>-8.4</v>
      </c>
      <c r="N28" s="89">
        <v>-0.84</v>
      </c>
      <c r="O28" s="152"/>
      <c r="P28" s="135"/>
      <c r="Q28" s="97"/>
      <c r="R28" s="153"/>
      <c r="S28" s="135"/>
      <c r="T28" s="97"/>
      <c r="U28" s="153"/>
      <c r="V28" s="135"/>
      <c r="W28" s="97"/>
    </row>
    <row r="29" ht="21.95" customHeight="1">
      <c r="A29" s="150">
        <v>1936</v>
      </c>
      <c r="B29" s="100">
        <v>34</v>
      </c>
      <c r="C29" s="83">
        <v>88.09999999999999</v>
      </c>
      <c r="D29" s="87">
        <v>2.59117647058824</v>
      </c>
      <c r="E29" s="40"/>
      <c r="F29" s="151">
        <v>1936</v>
      </c>
      <c r="G29" s="100">
        <v>17</v>
      </c>
      <c r="H29" s="83">
        <v>20.6</v>
      </c>
      <c r="I29" s="87">
        <v>1.21176470588235</v>
      </c>
      <c r="J29" s="40"/>
      <c r="K29" s="151">
        <v>1936</v>
      </c>
      <c r="L29" s="100">
        <v>3</v>
      </c>
      <c r="M29" s="83">
        <v>0</v>
      </c>
      <c r="N29" s="89">
        <v>0</v>
      </c>
      <c r="O29" s="152"/>
      <c r="P29" s="135"/>
      <c r="Q29" s="97"/>
      <c r="R29" s="153"/>
      <c r="S29" s="135"/>
      <c r="T29" s="97"/>
      <c r="U29" s="153"/>
      <c r="V29" s="135"/>
      <c r="W29" s="97"/>
    </row>
    <row r="30" ht="21.95" customHeight="1">
      <c r="A30" s="150">
        <v>1937</v>
      </c>
      <c r="B30" s="100">
        <v>38</v>
      </c>
      <c r="C30" s="83">
        <v>113.4</v>
      </c>
      <c r="D30" s="87">
        <v>2.98421052631579</v>
      </c>
      <c r="E30" s="40"/>
      <c r="F30" s="151">
        <v>1937</v>
      </c>
      <c r="G30" s="100">
        <v>19</v>
      </c>
      <c r="H30" s="83">
        <v>37.6</v>
      </c>
      <c r="I30" s="87">
        <v>1.97894736842105</v>
      </c>
      <c r="J30" s="40"/>
      <c r="K30" s="151">
        <v>1937</v>
      </c>
      <c r="L30" s="100">
        <v>0</v>
      </c>
      <c r="M30" s="83">
        <v>0</v>
      </c>
      <c r="N30" s="89"/>
      <c r="O30" s="152"/>
      <c r="P30" s="135"/>
      <c r="Q30" s="97"/>
      <c r="R30" s="153"/>
      <c r="S30" s="135"/>
      <c r="T30" s="97"/>
      <c r="U30" s="153"/>
      <c r="V30" s="135"/>
      <c r="W30" s="97"/>
    </row>
    <row r="31" ht="21.95" customHeight="1">
      <c r="A31" s="150">
        <v>1938</v>
      </c>
      <c r="B31" s="100">
        <v>29</v>
      </c>
      <c r="C31" s="83">
        <v>86.40000000000001</v>
      </c>
      <c r="D31" s="87">
        <v>2.97931034482759</v>
      </c>
      <c r="E31" s="40"/>
      <c r="F31" s="151">
        <v>1938</v>
      </c>
      <c r="G31" s="100">
        <v>12</v>
      </c>
      <c r="H31" s="83">
        <v>20</v>
      </c>
      <c r="I31" s="87">
        <v>1.66666666666667</v>
      </c>
      <c r="J31" s="40"/>
      <c r="K31" s="151">
        <v>1938</v>
      </c>
      <c r="L31" s="100">
        <v>3</v>
      </c>
      <c r="M31" s="83">
        <v>-0.3</v>
      </c>
      <c r="N31" s="89">
        <v>-0.1</v>
      </c>
      <c r="O31" s="152"/>
      <c r="P31" s="135"/>
      <c r="Q31" s="97"/>
      <c r="R31" s="153"/>
      <c r="S31" s="135"/>
      <c r="T31" s="97"/>
      <c r="U31" s="153"/>
      <c r="V31" s="135"/>
      <c r="W31" s="97"/>
    </row>
    <row r="32" ht="21.95" customHeight="1">
      <c r="A32" s="150">
        <v>1939</v>
      </c>
      <c r="B32" s="100">
        <v>51</v>
      </c>
      <c r="C32" s="83">
        <v>142</v>
      </c>
      <c r="D32" s="87">
        <v>2.7843137254902</v>
      </c>
      <c r="E32" s="40"/>
      <c r="F32" s="151">
        <v>1939</v>
      </c>
      <c r="G32" s="100">
        <v>30</v>
      </c>
      <c r="H32" s="83">
        <v>59.3</v>
      </c>
      <c r="I32" s="87">
        <v>1.97666666666667</v>
      </c>
      <c r="J32" s="40"/>
      <c r="K32" s="151">
        <v>1939</v>
      </c>
      <c r="L32" s="100">
        <v>0</v>
      </c>
      <c r="M32" s="83">
        <v>0</v>
      </c>
      <c r="N32" s="89"/>
      <c r="O32" s="152"/>
      <c r="P32" s="135"/>
      <c r="Q32" s="97"/>
      <c r="R32" s="153"/>
      <c r="S32" s="135"/>
      <c r="T32" s="97"/>
      <c r="U32" s="153"/>
      <c r="V32" s="135"/>
      <c r="W32" s="97"/>
    </row>
    <row r="33" ht="21.95" customHeight="1">
      <c r="A33" s="150">
        <v>1940</v>
      </c>
      <c r="B33" s="100">
        <v>39</v>
      </c>
      <c r="C33" s="83">
        <v>83.7</v>
      </c>
      <c r="D33" s="87">
        <v>2.14615384615385</v>
      </c>
      <c r="E33" s="40"/>
      <c r="F33" s="151">
        <v>1940</v>
      </c>
      <c r="G33" s="100">
        <v>20</v>
      </c>
      <c r="H33" s="83">
        <v>12.5</v>
      </c>
      <c r="I33" s="87">
        <v>0.625</v>
      </c>
      <c r="J33" s="40"/>
      <c r="K33" s="151">
        <v>1940</v>
      </c>
      <c r="L33" s="100">
        <v>7</v>
      </c>
      <c r="M33" s="83">
        <v>-9.4</v>
      </c>
      <c r="N33" s="89">
        <v>-1.34285714285714</v>
      </c>
      <c r="O33" s="152"/>
      <c r="P33" s="135"/>
      <c r="Q33" s="97"/>
      <c r="R33" s="153"/>
      <c r="S33" s="135"/>
      <c r="T33" s="97"/>
      <c r="U33" s="153"/>
      <c r="V33" s="135"/>
      <c r="W33" s="97"/>
    </row>
    <row r="34" ht="21.95" customHeight="1">
      <c r="A34" s="150">
        <v>1941</v>
      </c>
      <c r="B34" s="100">
        <v>43</v>
      </c>
      <c r="C34" s="83">
        <v>84.40000000000001</v>
      </c>
      <c r="D34" s="87">
        <v>1.96279069767442</v>
      </c>
      <c r="E34" s="40"/>
      <c r="F34" s="151">
        <v>1941</v>
      </c>
      <c r="G34" s="100">
        <v>27</v>
      </c>
      <c r="H34" s="83">
        <v>23.9</v>
      </c>
      <c r="I34" s="87">
        <v>0.885185185185185</v>
      </c>
      <c r="J34" s="40"/>
      <c r="K34" s="151">
        <v>1941</v>
      </c>
      <c r="L34" s="100">
        <v>12</v>
      </c>
      <c r="M34" s="83">
        <v>-8.9</v>
      </c>
      <c r="N34" s="89">
        <v>-0.741666666666667</v>
      </c>
      <c r="O34" s="152"/>
      <c r="P34" s="135"/>
      <c r="Q34" s="97"/>
      <c r="R34" s="153"/>
      <c r="S34" s="135"/>
      <c r="T34" s="97"/>
      <c r="U34" s="153"/>
      <c r="V34" s="135"/>
      <c r="W34" s="97"/>
    </row>
    <row r="35" ht="21.95" customHeight="1">
      <c r="A35" s="150">
        <v>1942</v>
      </c>
      <c r="B35" s="100">
        <v>31</v>
      </c>
      <c r="C35" s="83">
        <v>110.3</v>
      </c>
      <c r="D35" s="87">
        <v>3.55806451612903</v>
      </c>
      <c r="E35" s="40"/>
      <c r="F35" s="151">
        <v>1942</v>
      </c>
      <c r="G35" s="100">
        <v>6</v>
      </c>
      <c r="H35" s="83">
        <v>8.5</v>
      </c>
      <c r="I35" s="87">
        <v>1.41666666666667</v>
      </c>
      <c r="J35" s="40"/>
      <c r="K35" s="151">
        <v>1942</v>
      </c>
      <c r="L35" s="100">
        <v>1</v>
      </c>
      <c r="M35" s="83">
        <v>-1</v>
      </c>
      <c r="N35" s="89">
        <v>-1</v>
      </c>
      <c r="O35" s="152"/>
      <c r="P35" s="135"/>
      <c r="Q35" s="97"/>
      <c r="R35" s="153"/>
      <c r="S35" s="135"/>
      <c r="T35" s="97"/>
      <c r="U35" s="153"/>
      <c r="V35" s="135"/>
      <c r="W35" s="97"/>
    </row>
    <row r="36" ht="21.95" customHeight="1">
      <c r="A36" s="150">
        <v>1943</v>
      </c>
      <c r="B36" s="100">
        <v>55</v>
      </c>
      <c r="C36" s="83">
        <v>93.5</v>
      </c>
      <c r="D36" s="87">
        <v>1.7</v>
      </c>
      <c r="E36" s="40"/>
      <c r="F36" s="151">
        <v>1943</v>
      </c>
      <c r="G36" s="100">
        <v>35</v>
      </c>
      <c r="H36" s="83">
        <v>13.6</v>
      </c>
      <c r="I36" s="87">
        <v>0.388571428571429</v>
      </c>
      <c r="J36" s="40"/>
      <c r="K36" s="151">
        <v>1943</v>
      </c>
      <c r="L36" s="100">
        <v>14</v>
      </c>
      <c r="M36" s="83">
        <v>-19.6</v>
      </c>
      <c r="N36" s="89">
        <v>-1.4</v>
      </c>
      <c r="O36" s="152"/>
      <c r="P36" s="135"/>
      <c r="Q36" s="97"/>
      <c r="R36" s="153"/>
      <c r="S36" s="135"/>
      <c r="T36" s="97"/>
      <c r="U36" s="153"/>
      <c r="V36" s="135"/>
      <c r="W36" s="97"/>
    </row>
    <row r="37" ht="21.95" customHeight="1">
      <c r="A37" s="150">
        <v>1944</v>
      </c>
      <c r="B37" s="100">
        <v>43</v>
      </c>
      <c r="C37" s="83">
        <v>115.3</v>
      </c>
      <c r="D37" s="87">
        <v>2.68139534883721</v>
      </c>
      <c r="E37" s="40"/>
      <c r="F37" s="151">
        <v>1944</v>
      </c>
      <c r="G37" s="100">
        <v>19</v>
      </c>
      <c r="H37" s="83">
        <v>21.9</v>
      </c>
      <c r="I37" s="87">
        <v>1.15263157894737</v>
      </c>
      <c r="J37" s="40"/>
      <c r="K37" s="151">
        <v>1944</v>
      </c>
      <c r="L37" s="100">
        <v>4</v>
      </c>
      <c r="M37" s="83">
        <v>-2.4</v>
      </c>
      <c r="N37" s="89">
        <v>-0.6</v>
      </c>
      <c r="O37" s="152"/>
      <c r="P37" s="135"/>
      <c r="Q37" s="97"/>
      <c r="R37" s="153"/>
      <c r="S37" s="135"/>
      <c r="T37" s="97"/>
      <c r="U37" s="153"/>
      <c r="V37" s="135"/>
      <c r="W37" s="97"/>
    </row>
    <row r="38" ht="21.95" customHeight="1">
      <c r="A38" s="150">
        <v>1945</v>
      </c>
      <c r="B38" s="100">
        <v>21</v>
      </c>
      <c r="C38" s="83">
        <v>67.90000000000001</v>
      </c>
      <c r="D38" s="87">
        <v>3.23333333333333</v>
      </c>
      <c r="E38" s="40"/>
      <c r="F38" s="151">
        <v>1945</v>
      </c>
      <c r="G38" s="100">
        <v>7</v>
      </c>
      <c r="H38" s="83">
        <v>8.9</v>
      </c>
      <c r="I38" s="87">
        <v>1.27142857142857</v>
      </c>
      <c r="J38" s="40"/>
      <c r="K38" s="151">
        <v>1945</v>
      </c>
      <c r="L38" s="100">
        <v>2</v>
      </c>
      <c r="M38" s="83">
        <v>-0.5</v>
      </c>
      <c r="N38" s="89">
        <v>-0.25</v>
      </c>
      <c r="O38" s="152"/>
      <c r="P38" s="135"/>
      <c r="Q38" s="97"/>
      <c r="R38" s="153"/>
      <c r="S38" s="135"/>
      <c r="T38" s="97"/>
      <c r="U38" s="153"/>
      <c r="V38" s="135"/>
      <c r="W38" s="97"/>
    </row>
    <row r="39" ht="21.95" customHeight="1">
      <c r="A39" s="150">
        <v>1946</v>
      </c>
      <c r="B39" s="100">
        <v>58</v>
      </c>
      <c r="C39" s="83">
        <v>108.1</v>
      </c>
      <c r="D39" s="87">
        <v>1.86379310344828</v>
      </c>
      <c r="E39" s="40"/>
      <c r="F39" s="151">
        <v>1946</v>
      </c>
      <c r="G39" s="100">
        <v>40</v>
      </c>
      <c r="H39" s="83">
        <v>37.2</v>
      </c>
      <c r="I39" s="87">
        <v>0.93</v>
      </c>
      <c r="J39" s="40"/>
      <c r="K39" s="151">
        <v>1946</v>
      </c>
      <c r="L39" s="100">
        <v>13</v>
      </c>
      <c r="M39" s="83">
        <v>-10.6</v>
      </c>
      <c r="N39" s="89">
        <v>-0.815384615384615</v>
      </c>
      <c r="O39" s="152"/>
      <c r="P39" s="135"/>
      <c r="Q39" s="97"/>
      <c r="R39" s="153"/>
      <c r="S39" s="135"/>
      <c r="T39" s="97"/>
      <c r="U39" s="153"/>
      <c r="V39" s="135"/>
      <c r="W39" s="97"/>
    </row>
    <row r="40" ht="21.95" customHeight="1">
      <c r="A40" s="150">
        <v>1947</v>
      </c>
      <c r="B40" s="100">
        <v>47</v>
      </c>
      <c r="C40" s="83">
        <v>110.7</v>
      </c>
      <c r="D40" s="87">
        <v>2.35531914893617</v>
      </c>
      <c r="E40" s="40"/>
      <c r="F40" s="151">
        <v>1947</v>
      </c>
      <c r="G40" s="100">
        <v>31</v>
      </c>
      <c r="H40" s="83">
        <v>42.8</v>
      </c>
      <c r="I40" s="87">
        <v>1.38064516129032</v>
      </c>
      <c r="J40" s="40"/>
      <c r="K40" s="151">
        <v>1947</v>
      </c>
      <c r="L40" s="100">
        <v>5</v>
      </c>
      <c r="M40" s="83">
        <v>-1.7</v>
      </c>
      <c r="N40" s="89">
        <v>-0.34</v>
      </c>
      <c r="O40" s="152"/>
      <c r="P40" s="135"/>
      <c r="Q40" s="97"/>
      <c r="R40" s="153"/>
      <c r="S40" s="135"/>
      <c r="T40" s="97"/>
      <c r="U40" s="153"/>
      <c r="V40" s="135"/>
      <c r="W40" s="97"/>
    </row>
    <row r="41" ht="21.95" customHeight="1">
      <c r="A41" s="150">
        <v>1948</v>
      </c>
      <c r="B41" s="100">
        <v>41</v>
      </c>
      <c r="C41" s="83">
        <v>116.3</v>
      </c>
      <c r="D41" s="87">
        <v>2.83658536585366</v>
      </c>
      <c r="E41" s="40"/>
      <c r="F41" s="151">
        <v>1948</v>
      </c>
      <c r="G41" s="100">
        <v>23</v>
      </c>
      <c r="H41" s="83">
        <v>46.8</v>
      </c>
      <c r="I41" s="87">
        <v>2.03478260869565</v>
      </c>
      <c r="J41" s="40"/>
      <c r="K41" s="151">
        <v>1948</v>
      </c>
      <c r="L41" s="100">
        <v>0</v>
      </c>
      <c r="M41" s="83">
        <v>0</v>
      </c>
      <c r="N41" s="89"/>
      <c r="O41" s="152"/>
      <c r="P41" s="135"/>
      <c r="Q41" s="97"/>
      <c r="R41" s="153"/>
      <c r="S41" s="135"/>
      <c r="T41" s="97"/>
      <c r="U41" s="153"/>
      <c r="V41" s="135"/>
      <c r="W41" s="97"/>
    </row>
    <row r="42" ht="21.95" customHeight="1">
      <c r="A42" s="150">
        <v>1949</v>
      </c>
      <c r="B42" s="100">
        <v>54</v>
      </c>
      <c r="C42" s="83">
        <v>120.9</v>
      </c>
      <c r="D42" s="87">
        <v>2.23888888888889</v>
      </c>
      <c r="E42" s="40"/>
      <c r="F42" s="151">
        <v>1949</v>
      </c>
      <c r="G42" s="100">
        <v>31</v>
      </c>
      <c r="H42" s="83">
        <v>33.4</v>
      </c>
      <c r="I42" s="87">
        <v>1.07741935483871</v>
      </c>
      <c r="J42" s="40"/>
      <c r="K42" s="151">
        <v>1949</v>
      </c>
      <c r="L42" s="100">
        <v>8</v>
      </c>
      <c r="M42" s="83">
        <v>-1</v>
      </c>
      <c r="N42" s="89">
        <v>-0.125</v>
      </c>
      <c r="O42" s="152"/>
      <c r="P42" s="135"/>
      <c r="Q42" s="97"/>
      <c r="R42" s="153"/>
      <c r="S42" s="135"/>
      <c r="T42" s="97"/>
      <c r="U42" s="153"/>
      <c r="V42" s="135"/>
      <c r="W42" s="97"/>
    </row>
    <row r="43" ht="21.95" customHeight="1">
      <c r="A43" s="150">
        <v>1950</v>
      </c>
      <c r="B43" s="100">
        <v>15</v>
      </c>
      <c r="C43" s="83">
        <v>41.6</v>
      </c>
      <c r="D43" s="87">
        <v>2.77333333333333</v>
      </c>
      <c r="E43" s="40"/>
      <c r="F43" s="151">
        <v>1950</v>
      </c>
      <c r="G43" s="100">
        <v>8</v>
      </c>
      <c r="H43" s="83">
        <v>15.1</v>
      </c>
      <c r="I43" s="87">
        <v>1.8875</v>
      </c>
      <c r="J43" s="40"/>
      <c r="K43" s="151">
        <v>1950</v>
      </c>
      <c r="L43" s="100">
        <v>1</v>
      </c>
      <c r="M43" s="83">
        <v>0</v>
      </c>
      <c r="N43" s="89">
        <v>0</v>
      </c>
      <c r="O43" s="152"/>
      <c r="P43" s="135"/>
      <c r="Q43" s="97"/>
      <c r="R43" s="153"/>
      <c r="S43" s="135"/>
      <c r="T43" s="97"/>
      <c r="U43" s="153"/>
      <c r="V43" s="135"/>
      <c r="W43" s="97"/>
    </row>
    <row r="44" ht="21.95" customHeight="1">
      <c r="A44" s="150">
        <v>1951</v>
      </c>
      <c r="B44" s="100">
        <v>52</v>
      </c>
      <c r="C44" s="83">
        <v>107.3</v>
      </c>
      <c r="D44" s="87">
        <v>2.06346153846154</v>
      </c>
      <c r="E44" s="40"/>
      <c r="F44" s="151">
        <v>1951</v>
      </c>
      <c r="G44" s="100">
        <v>35</v>
      </c>
      <c r="H44" s="83">
        <v>39.6</v>
      </c>
      <c r="I44" s="87">
        <v>1.13142857142857</v>
      </c>
      <c r="J44" s="40"/>
      <c r="K44" s="151">
        <v>1951</v>
      </c>
      <c r="L44" s="100">
        <v>9</v>
      </c>
      <c r="M44" s="83">
        <v>-9.5</v>
      </c>
      <c r="N44" s="89">
        <v>-1.05555555555556</v>
      </c>
      <c r="O44" s="152"/>
      <c r="P44" s="135"/>
      <c r="Q44" s="97"/>
      <c r="R44" s="153"/>
      <c r="S44" s="135"/>
      <c r="T44" s="97"/>
      <c r="U44" s="153"/>
      <c r="V44" s="135"/>
      <c r="W44" s="97"/>
    </row>
    <row r="45" ht="21.95" customHeight="1">
      <c r="A45" s="150">
        <v>1952</v>
      </c>
      <c r="B45" s="100">
        <v>35</v>
      </c>
      <c r="C45" s="83">
        <v>91.2</v>
      </c>
      <c r="D45" s="87">
        <v>2.60571428571429</v>
      </c>
      <c r="E45" s="40"/>
      <c r="F45" s="151">
        <v>1952</v>
      </c>
      <c r="G45" s="100">
        <v>18</v>
      </c>
      <c r="H45" s="83">
        <v>24.7</v>
      </c>
      <c r="I45" s="87">
        <v>1.37222222222222</v>
      </c>
      <c r="J45" s="40"/>
      <c r="K45" s="151">
        <v>1952</v>
      </c>
      <c r="L45" s="100">
        <v>3</v>
      </c>
      <c r="M45" s="83">
        <v>-4.5</v>
      </c>
      <c r="N45" s="89">
        <v>-1.5</v>
      </c>
      <c r="O45" s="152"/>
      <c r="P45" s="135"/>
      <c r="Q45" s="97"/>
      <c r="R45" s="153"/>
      <c r="S45" s="135"/>
      <c r="T45" s="97"/>
      <c r="U45" s="153"/>
      <c r="V45" s="135"/>
      <c r="W45" s="97"/>
    </row>
    <row r="46" ht="21.95" customHeight="1">
      <c r="A46" s="150">
        <v>1953</v>
      </c>
      <c r="B46" s="100">
        <v>55</v>
      </c>
      <c r="C46" s="83">
        <v>91.7</v>
      </c>
      <c r="D46" s="87">
        <v>1.66727272727273</v>
      </c>
      <c r="E46" s="40"/>
      <c r="F46" s="151">
        <v>1953</v>
      </c>
      <c r="G46" s="100">
        <v>40</v>
      </c>
      <c r="H46" s="83">
        <v>35.6</v>
      </c>
      <c r="I46" s="87">
        <v>0.89</v>
      </c>
      <c r="J46" s="40"/>
      <c r="K46" s="151">
        <v>1953</v>
      </c>
      <c r="L46" s="100">
        <v>12</v>
      </c>
      <c r="M46" s="83">
        <v>-9.5</v>
      </c>
      <c r="N46" s="89">
        <v>-0.791666666666667</v>
      </c>
      <c r="O46" s="152"/>
      <c r="P46" s="135"/>
      <c r="Q46" s="97"/>
      <c r="R46" s="153"/>
      <c r="S46" s="135"/>
      <c r="T46" s="97"/>
      <c r="U46" s="153"/>
      <c r="V46" s="135"/>
      <c r="W46" s="97"/>
    </row>
    <row r="47" ht="21.95" customHeight="1">
      <c r="A47" s="150">
        <v>1954</v>
      </c>
      <c r="B47" s="100">
        <v>11</v>
      </c>
      <c r="C47" s="83">
        <v>28.6</v>
      </c>
      <c r="D47" s="87">
        <v>2.6</v>
      </c>
      <c r="E47" s="40"/>
      <c r="F47" s="151">
        <v>1954</v>
      </c>
      <c r="G47" s="100">
        <v>5</v>
      </c>
      <c r="H47" s="83">
        <v>5</v>
      </c>
      <c r="I47" s="87">
        <v>1</v>
      </c>
      <c r="J47" s="40"/>
      <c r="K47" s="151">
        <v>1954</v>
      </c>
      <c r="L47" s="100">
        <v>1</v>
      </c>
      <c r="M47" s="83">
        <v>-0.1</v>
      </c>
      <c r="N47" s="89">
        <v>-0.1</v>
      </c>
      <c r="O47" s="152"/>
      <c r="P47" s="135"/>
      <c r="Q47" s="97"/>
      <c r="R47" s="153"/>
      <c r="S47" s="135"/>
      <c r="T47" s="97"/>
      <c r="U47" s="153"/>
      <c r="V47" s="135"/>
      <c r="W47" s="97"/>
    </row>
    <row r="48" ht="21.95" customHeight="1">
      <c r="A48" s="150">
        <v>1955</v>
      </c>
      <c r="B48" s="100">
        <v>31</v>
      </c>
      <c r="C48" s="83">
        <v>92.90000000000001</v>
      </c>
      <c r="D48" s="87">
        <v>2.99677419354839</v>
      </c>
      <c r="E48" s="40"/>
      <c r="F48" s="151">
        <v>1955</v>
      </c>
      <c r="G48" s="100">
        <v>12</v>
      </c>
      <c r="H48" s="83">
        <v>17.6</v>
      </c>
      <c r="I48" s="87">
        <v>1.46666666666667</v>
      </c>
      <c r="J48" s="40"/>
      <c r="K48" s="151">
        <v>1955</v>
      </c>
      <c r="L48" s="100">
        <v>1</v>
      </c>
      <c r="M48" s="83">
        <v>-0.3</v>
      </c>
      <c r="N48" s="89">
        <v>-0.3</v>
      </c>
      <c r="O48" s="152"/>
      <c r="P48" s="135"/>
      <c r="Q48" s="97"/>
      <c r="R48" s="153"/>
      <c r="S48" s="135"/>
      <c r="T48" s="97"/>
      <c r="U48" s="153"/>
      <c r="V48" s="135"/>
      <c r="W48" s="97"/>
    </row>
    <row r="49" ht="21.95" customHeight="1">
      <c r="A49" s="150">
        <v>1956</v>
      </c>
      <c r="B49" s="100">
        <v>43</v>
      </c>
      <c r="C49" s="83">
        <v>128.6</v>
      </c>
      <c r="D49" s="87">
        <v>2.9906976744186</v>
      </c>
      <c r="E49" s="40"/>
      <c r="F49" s="151">
        <v>1956</v>
      </c>
      <c r="G49" s="100">
        <v>17</v>
      </c>
      <c r="H49" s="83">
        <v>26.3</v>
      </c>
      <c r="I49" s="87">
        <v>1.54705882352941</v>
      </c>
      <c r="J49" s="40"/>
      <c r="K49" s="151">
        <v>1956</v>
      </c>
      <c r="L49" s="100">
        <v>2</v>
      </c>
      <c r="M49" s="83">
        <v>0</v>
      </c>
      <c r="N49" s="89">
        <v>0</v>
      </c>
      <c r="O49" s="152"/>
      <c r="P49" s="135"/>
      <c r="Q49" s="97"/>
      <c r="R49" s="153"/>
      <c r="S49" s="135"/>
      <c r="T49" s="97"/>
      <c r="U49" s="153"/>
      <c r="V49" s="135"/>
      <c r="W49" s="97"/>
    </row>
    <row r="50" ht="21.95" customHeight="1">
      <c r="A50" s="150">
        <v>1957</v>
      </c>
      <c r="B50" s="100">
        <v>38</v>
      </c>
      <c r="C50" s="83">
        <v>101.6</v>
      </c>
      <c r="D50" s="87">
        <v>2.67368421052632</v>
      </c>
      <c r="E50" s="40"/>
      <c r="F50" s="151">
        <v>1957</v>
      </c>
      <c r="G50" s="100">
        <v>18</v>
      </c>
      <c r="H50" s="83">
        <v>22.5</v>
      </c>
      <c r="I50" s="87">
        <v>1.25</v>
      </c>
      <c r="J50" s="40"/>
      <c r="K50" s="151">
        <v>1957</v>
      </c>
      <c r="L50" s="100">
        <v>2</v>
      </c>
      <c r="M50" s="83">
        <v>-0.4</v>
      </c>
      <c r="N50" s="89">
        <v>-0.2</v>
      </c>
      <c r="O50" s="152"/>
      <c r="P50" s="135"/>
      <c r="Q50" s="97"/>
      <c r="R50" s="153"/>
      <c r="S50" s="135"/>
      <c r="T50" s="97"/>
      <c r="U50" s="153"/>
      <c r="V50" s="135"/>
      <c r="W50" s="97"/>
    </row>
    <row r="51" ht="21.95" customHeight="1">
      <c r="A51" s="150">
        <v>1958</v>
      </c>
      <c r="B51" s="100">
        <v>29</v>
      </c>
      <c r="C51" s="83">
        <v>83.59999999999999</v>
      </c>
      <c r="D51" s="87">
        <v>2.88275862068966</v>
      </c>
      <c r="E51" s="40"/>
      <c r="F51" s="151">
        <v>1958</v>
      </c>
      <c r="G51" s="100">
        <v>13</v>
      </c>
      <c r="H51" s="83">
        <v>19</v>
      </c>
      <c r="I51" s="87">
        <v>1.46153846153846</v>
      </c>
      <c r="J51" s="40"/>
      <c r="K51" s="151">
        <v>1958</v>
      </c>
      <c r="L51" s="100">
        <v>2</v>
      </c>
      <c r="M51" s="83">
        <v>-1.4</v>
      </c>
      <c r="N51" s="89">
        <v>-0.7</v>
      </c>
      <c r="O51" s="152"/>
      <c r="P51" s="135"/>
      <c r="Q51" s="97"/>
      <c r="R51" s="153"/>
      <c r="S51" s="135"/>
      <c r="T51" s="97"/>
      <c r="U51" s="153"/>
      <c r="V51" s="135"/>
      <c r="W51" s="97"/>
    </row>
    <row r="52" ht="21.95" customHeight="1">
      <c r="A52" s="150">
        <v>1959</v>
      </c>
      <c r="B52" s="100">
        <v>34</v>
      </c>
      <c r="C52" s="83">
        <v>92.59999999999999</v>
      </c>
      <c r="D52" s="87">
        <v>2.72352941176471</v>
      </c>
      <c r="E52" s="40"/>
      <c r="F52" s="151">
        <v>1959</v>
      </c>
      <c r="G52" s="100">
        <v>15</v>
      </c>
      <c r="H52" s="83">
        <v>19.1</v>
      </c>
      <c r="I52" s="87">
        <v>1.27333333333333</v>
      </c>
      <c r="J52" s="40"/>
      <c r="K52" s="151">
        <v>1959</v>
      </c>
      <c r="L52" s="100">
        <v>2</v>
      </c>
      <c r="M52" s="83">
        <v>-0.7</v>
      </c>
      <c r="N52" s="89">
        <v>-0.35</v>
      </c>
      <c r="O52" s="152"/>
      <c r="P52" s="135"/>
      <c r="Q52" s="97"/>
      <c r="R52" s="153"/>
      <c r="S52" s="135"/>
      <c r="T52" s="97"/>
      <c r="U52" s="153"/>
      <c r="V52" s="135"/>
      <c r="W52" s="97"/>
    </row>
    <row r="53" ht="21.95" customHeight="1">
      <c r="A53" s="150">
        <v>1960</v>
      </c>
      <c r="B53" s="100">
        <v>65</v>
      </c>
      <c r="C53" s="83">
        <v>151.2</v>
      </c>
      <c r="D53" s="87">
        <v>2.32615384615385</v>
      </c>
      <c r="E53" s="40"/>
      <c r="F53" s="151">
        <v>1960</v>
      </c>
      <c r="G53" s="100">
        <v>37</v>
      </c>
      <c r="H53" s="83">
        <v>39.5</v>
      </c>
      <c r="I53" s="87">
        <v>1.06756756756757</v>
      </c>
      <c r="J53" s="40"/>
      <c r="K53" s="151">
        <v>1960</v>
      </c>
      <c r="L53" s="100">
        <v>8</v>
      </c>
      <c r="M53" s="83">
        <v>-3</v>
      </c>
      <c r="N53" s="89">
        <v>-0.375</v>
      </c>
      <c r="O53" s="152"/>
      <c r="P53" s="135"/>
      <c r="Q53" s="97"/>
      <c r="R53" s="153"/>
      <c r="S53" s="135"/>
      <c r="T53" s="97"/>
      <c r="U53" s="153"/>
      <c r="V53" s="135"/>
      <c r="W53" s="97"/>
    </row>
    <row r="54" ht="21.95" customHeight="1">
      <c r="A54" s="150">
        <v>1961</v>
      </c>
      <c r="B54" s="100">
        <v>57</v>
      </c>
      <c r="C54" s="83">
        <v>136.3</v>
      </c>
      <c r="D54" s="87">
        <v>2.39122807017544</v>
      </c>
      <c r="E54" s="40"/>
      <c r="F54" s="151">
        <v>1961</v>
      </c>
      <c r="G54" s="100">
        <v>33</v>
      </c>
      <c r="H54" s="83">
        <v>46.6</v>
      </c>
      <c r="I54" s="87">
        <v>1.41212121212121</v>
      </c>
      <c r="J54" s="40"/>
      <c r="K54" s="151">
        <v>1961</v>
      </c>
      <c r="L54" s="100">
        <v>7</v>
      </c>
      <c r="M54" s="83">
        <v>-6.8</v>
      </c>
      <c r="N54" s="89">
        <v>-0.971428571428571</v>
      </c>
      <c r="O54" s="152"/>
      <c r="P54" s="135"/>
      <c r="Q54" s="97"/>
      <c r="R54" s="153"/>
      <c r="S54" s="135"/>
      <c r="T54" s="97"/>
      <c r="U54" s="153"/>
      <c r="V54" s="135"/>
      <c r="W54" s="97"/>
    </row>
    <row r="55" ht="21.95" customHeight="1">
      <c r="A55" s="150">
        <v>1962</v>
      </c>
      <c r="B55" s="100">
        <v>44</v>
      </c>
      <c r="C55" s="83">
        <v>133.7</v>
      </c>
      <c r="D55" s="87">
        <v>3.03863636363636</v>
      </c>
      <c r="E55" s="40"/>
      <c r="F55" s="151">
        <v>1962</v>
      </c>
      <c r="G55" s="100">
        <v>19</v>
      </c>
      <c r="H55" s="83">
        <v>25.5</v>
      </c>
      <c r="I55" s="87">
        <v>1.34210526315789</v>
      </c>
      <c r="J55" s="40"/>
      <c r="K55" s="151">
        <v>1962</v>
      </c>
      <c r="L55" s="100">
        <v>3</v>
      </c>
      <c r="M55" s="83">
        <v>-0.6</v>
      </c>
      <c r="N55" s="89">
        <v>-0.2</v>
      </c>
      <c r="O55" s="152"/>
      <c r="P55" s="135"/>
      <c r="Q55" s="97"/>
      <c r="R55" s="153"/>
      <c r="S55" s="135"/>
      <c r="T55" s="97"/>
      <c r="U55" s="153"/>
      <c r="V55" s="135"/>
      <c r="W55" s="97"/>
    </row>
    <row r="56" ht="21.95" customHeight="1">
      <c r="A56" s="150">
        <v>1963</v>
      </c>
      <c r="B56" s="100">
        <v>37</v>
      </c>
      <c r="C56" s="83">
        <v>72</v>
      </c>
      <c r="D56" s="87">
        <v>1.94594594594595</v>
      </c>
      <c r="E56" s="40"/>
      <c r="F56" s="151">
        <v>1963</v>
      </c>
      <c r="G56" s="100">
        <v>21</v>
      </c>
      <c r="H56" s="83">
        <v>6.9</v>
      </c>
      <c r="I56" s="87">
        <v>0.328571428571429</v>
      </c>
      <c r="J56" s="40"/>
      <c r="K56" s="151">
        <v>1963</v>
      </c>
      <c r="L56" s="100">
        <v>9</v>
      </c>
      <c r="M56" s="83">
        <v>-12.1</v>
      </c>
      <c r="N56" s="89">
        <v>-1.34444444444444</v>
      </c>
      <c r="O56" s="152"/>
      <c r="P56" s="135"/>
      <c r="Q56" s="97"/>
      <c r="R56" s="153"/>
      <c r="S56" s="135"/>
      <c r="T56" s="97"/>
      <c r="U56" s="153"/>
      <c r="V56" s="135"/>
      <c r="W56" s="97"/>
    </row>
    <row r="57" ht="21.95" customHeight="1">
      <c r="A57" s="150">
        <v>1964</v>
      </c>
      <c r="B57" s="100">
        <v>37</v>
      </c>
      <c r="C57" s="83">
        <v>103.8</v>
      </c>
      <c r="D57" s="87">
        <v>2.80540540540541</v>
      </c>
      <c r="E57" s="40"/>
      <c r="F57" s="151">
        <v>1964</v>
      </c>
      <c r="G57" s="100">
        <v>19</v>
      </c>
      <c r="H57" s="83">
        <v>32.9</v>
      </c>
      <c r="I57" s="87">
        <v>1.73157894736842</v>
      </c>
      <c r="J57" s="40"/>
      <c r="K57" s="151">
        <v>1964</v>
      </c>
      <c r="L57" s="100">
        <v>1</v>
      </c>
      <c r="M57" s="83">
        <v>-2.1</v>
      </c>
      <c r="N57" s="89">
        <v>-2.1</v>
      </c>
      <c r="O57" s="152"/>
      <c r="P57" s="135"/>
      <c r="Q57" s="97"/>
      <c r="R57" s="153"/>
      <c r="S57" s="135"/>
      <c r="T57" s="97"/>
      <c r="U57" s="153"/>
      <c r="V57" s="135"/>
      <c r="W57" s="97"/>
    </row>
    <row r="58" ht="21.95" customHeight="1">
      <c r="A58" s="150">
        <v>1965</v>
      </c>
      <c r="B58" s="100">
        <v>38</v>
      </c>
      <c r="C58" s="83">
        <v>93.40000000000001</v>
      </c>
      <c r="D58" s="87">
        <v>2.45789473684211</v>
      </c>
      <c r="E58" s="40"/>
      <c r="F58" s="151">
        <v>1965</v>
      </c>
      <c r="G58" s="100">
        <v>18</v>
      </c>
      <c r="H58" s="83">
        <v>13.7</v>
      </c>
      <c r="I58" s="87">
        <v>0.761111111111111</v>
      </c>
      <c r="J58" s="40"/>
      <c r="K58" s="151">
        <v>1965</v>
      </c>
      <c r="L58" s="100">
        <v>3</v>
      </c>
      <c r="M58" s="83">
        <v>-7.8</v>
      </c>
      <c r="N58" s="89">
        <v>-2.6</v>
      </c>
      <c r="O58" s="152"/>
      <c r="P58" s="135"/>
      <c r="Q58" s="97"/>
      <c r="R58" s="153"/>
      <c r="S58" s="135"/>
      <c r="T58" s="97"/>
      <c r="U58" s="153"/>
      <c r="V58" s="135"/>
      <c r="W58" s="97"/>
    </row>
    <row r="59" ht="21.95" customHeight="1">
      <c r="A59" s="150">
        <v>1966</v>
      </c>
      <c r="B59" s="100">
        <v>32</v>
      </c>
      <c r="C59" s="83">
        <v>88.90000000000001</v>
      </c>
      <c r="D59" s="87">
        <v>2.778125</v>
      </c>
      <c r="E59" s="40"/>
      <c r="F59" s="151">
        <v>1966</v>
      </c>
      <c r="G59" s="100">
        <v>15</v>
      </c>
      <c r="H59" s="83">
        <v>16</v>
      </c>
      <c r="I59" s="87">
        <v>1.06666666666667</v>
      </c>
      <c r="J59" s="40"/>
      <c r="K59" s="151">
        <v>1966</v>
      </c>
      <c r="L59" s="100">
        <v>6</v>
      </c>
      <c r="M59" s="83">
        <v>-3.6</v>
      </c>
      <c r="N59" s="89">
        <v>-0.6</v>
      </c>
      <c r="O59" s="152"/>
      <c r="P59" s="135"/>
      <c r="Q59" s="97"/>
      <c r="R59" s="153"/>
      <c r="S59" s="135"/>
      <c r="T59" s="97"/>
      <c r="U59" s="153"/>
      <c r="V59" s="135"/>
      <c r="W59" s="97"/>
    </row>
    <row r="60" ht="21.95" customHeight="1">
      <c r="A60" s="150">
        <v>1967</v>
      </c>
      <c r="B60" s="100">
        <v>39</v>
      </c>
      <c r="C60" s="83">
        <v>116</v>
      </c>
      <c r="D60" s="87">
        <v>2.97435897435897</v>
      </c>
      <c r="E60" s="40"/>
      <c r="F60" s="151">
        <v>1967</v>
      </c>
      <c r="G60" s="100">
        <v>20</v>
      </c>
      <c r="H60" s="83">
        <v>42.5</v>
      </c>
      <c r="I60" s="87">
        <v>2.125</v>
      </c>
      <c r="J60" s="40"/>
      <c r="K60" s="151">
        <v>1967</v>
      </c>
      <c r="L60" s="100">
        <v>1</v>
      </c>
      <c r="M60" s="83">
        <v>-0.4</v>
      </c>
      <c r="N60" s="89">
        <v>-0.4</v>
      </c>
      <c r="O60" s="152"/>
      <c r="P60" s="135"/>
      <c r="Q60" s="97"/>
      <c r="R60" s="153"/>
      <c r="S60" s="135"/>
      <c r="T60" s="97"/>
      <c r="U60" s="153"/>
      <c r="V60" s="135"/>
      <c r="W60" s="97"/>
    </row>
    <row r="61" ht="21.95" customHeight="1">
      <c r="A61" s="150">
        <v>1968</v>
      </c>
      <c r="B61" s="100">
        <v>44</v>
      </c>
      <c r="C61" s="83">
        <v>125.8</v>
      </c>
      <c r="D61" s="87">
        <v>2.85909090909091</v>
      </c>
      <c r="E61" s="40"/>
      <c r="F61" s="151">
        <v>1968</v>
      </c>
      <c r="G61" s="100">
        <v>19</v>
      </c>
      <c r="H61" s="83">
        <v>23.7</v>
      </c>
      <c r="I61" s="87">
        <v>1.24736842105263</v>
      </c>
      <c r="J61" s="40"/>
      <c r="K61" s="151">
        <v>1968</v>
      </c>
      <c r="L61" s="100">
        <v>4</v>
      </c>
      <c r="M61" s="83">
        <v>-2</v>
      </c>
      <c r="N61" s="89">
        <v>-0.5</v>
      </c>
      <c r="O61" s="152"/>
      <c r="P61" s="135"/>
      <c r="Q61" s="97"/>
      <c r="R61" s="153"/>
      <c r="S61" s="135"/>
      <c r="T61" s="97"/>
      <c r="U61" s="153"/>
      <c r="V61" s="135"/>
      <c r="W61" s="97"/>
    </row>
    <row r="62" ht="21.95" customHeight="1">
      <c r="A62" s="150">
        <v>1969</v>
      </c>
      <c r="B62" s="100">
        <v>17</v>
      </c>
      <c r="C62" s="83">
        <v>58.7</v>
      </c>
      <c r="D62" s="87">
        <v>3.45294117647059</v>
      </c>
      <c r="E62" s="40"/>
      <c r="F62" s="151">
        <v>1969</v>
      </c>
      <c r="G62" s="100">
        <v>6</v>
      </c>
      <c r="H62" s="83">
        <v>13.4</v>
      </c>
      <c r="I62" s="87">
        <v>2.23333333333333</v>
      </c>
      <c r="J62" s="40"/>
      <c r="K62" s="151">
        <v>1969</v>
      </c>
      <c r="L62" s="100">
        <v>0</v>
      </c>
      <c r="M62" s="83">
        <v>0</v>
      </c>
      <c r="N62" s="89"/>
      <c r="O62" s="152"/>
      <c r="P62" s="135"/>
      <c r="Q62" s="97"/>
      <c r="R62" s="153"/>
      <c r="S62" s="135"/>
      <c r="T62" s="97"/>
      <c r="U62" s="153"/>
      <c r="V62" s="135"/>
      <c r="W62" s="97"/>
    </row>
    <row r="63" ht="21.95" customHeight="1">
      <c r="A63" s="150">
        <v>1970</v>
      </c>
      <c r="B63" s="100">
        <v>55</v>
      </c>
      <c r="C63" s="83">
        <v>132.4</v>
      </c>
      <c r="D63" s="87">
        <v>2.40727272727273</v>
      </c>
      <c r="E63" s="40"/>
      <c r="F63" s="151">
        <v>1970</v>
      </c>
      <c r="G63" s="100">
        <v>32</v>
      </c>
      <c r="H63" s="83">
        <v>41.5</v>
      </c>
      <c r="I63" s="87">
        <v>1.296875</v>
      </c>
      <c r="J63" s="40"/>
      <c r="K63" s="151">
        <v>1970</v>
      </c>
      <c r="L63" s="100">
        <v>6</v>
      </c>
      <c r="M63" s="83">
        <v>-6.7</v>
      </c>
      <c r="N63" s="89">
        <v>-1.11666666666667</v>
      </c>
      <c r="O63" s="152"/>
      <c r="P63" s="135"/>
      <c r="Q63" s="97"/>
      <c r="R63" s="153"/>
      <c r="S63" s="135"/>
      <c r="T63" s="97"/>
      <c r="U63" s="153"/>
      <c r="V63" s="135"/>
      <c r="W63" s="97"/>
    </row>
    <row r="64" ht="21.95" customHeight="1">
      <c r="A64" s="150">
        <v>1971</v>
      </c>
      <c r="B64" s="100">
        <v>38</v>
      </c>
      <c r="C64" s="83">
        <v>93.3</v>
      </c>
      <c r="D64" s="87">
        <v>2.45526315789474</v>
      </c>
      <c r="E64" s="40"/>
      <c r="F64" s="151">
        <v>1971</v>
      </c>
      <c r="G64" s="100">
        <v>20</v>
      </c>
      <c r="H64" s="83">
        <v>22.4</v>
      </c>
      <c r="I64" s="87">
        <v>1.12</v>
      </c>
      <c r="J64" s="40"/>
      <c r="K64" s="151">
        <v>1971</v>
      </c>
      <c r="L64" s="100">
        <v>5</v>
      </c>
      <c r="M64" s="83">
        <v>-3.2</v>
      </c>
      <c r="N64" s="89">
        <v>-0.64</v>
      </c>
      <c r="O64" s="152"/>
      <c r="P64" s="135"/>
      <c r="Q64" s="97"/>
      <c r="R64" s="153"/>
      <c r="S64" s="135"/>
      <c r="T64" s="97"/>
      <c r="U64" s="153"/>
      <c r="V64" s="135"/>
      <c r="W64" s="97"/>
    </row>
    <row r="65" ht="21.95" customHeight="1">
      <c r="A65" s="150">
        <v>1972</v>
      </c>
      <c r="B65" s="100">
        <v>34</v>
      </c>
      <c r="C65" s="83">
        <v>69.09999999999999</v>
      </c>
      <c r="D65" s="87">
        <v>2.03235294117647</v>
      </c>
      <c r="E65" s="40"/>
      <c r="F65" s="151">
        <v>1972</v>
      </c>
      <c r="G65" s="100">
        <v>21</v>
      </c>
      <c r="H65" s="83">
        <v>16.8</v>
      </c>
      <c r="I65" s="87">
        <v>0.8</v>
      </c>
      <c r="J65" s="40"/>
      <c r="K65" s="151">
        <v>1972</v>
      </c>
      <c r="L65" s="100">
        <v>7</v>
      </c>
      <c r="M65" s="83">
        <v>-4.1</v>
      </c>
      <c r="N65" s="89">
        <v>-0.585714285714286</v>
      </c>
      <c r="O65" s="152"/>
      <c r="P65" s="135"/>
      <c r="Q65" s="97"/>
      <c r="R65" s="153"/>
      <c r="S65" s="135"/>
      <c r="T65" s="97"/>
      <c r="U65" s="153"/>
      <c r="V65" s="135"/>
      <c r="W65" s="97"/>
    </row>
    <row r="66" ht="21.95" customHeight="1">
      <c r="A66" s="150">
        <v>1973</v>
      </c>
      <c r="B66" s="100">
        <v>9</v>
      </c>
      <c r="C66" s="83">
        <v>33.9</v>
      </c>
      <c r="D66" s="87">
        <v>3.76666666666667</v>
      </c>
      <c r="E66" s="40"/>
      <c r="F66" s="151">
        <v>1973</v>
      </c>
      <c r="G66" s="100">
        <v>1</v>
      </c>
      <c r="H66" s="83">
        <v>2.4</v>
      </c>
      <c r="I66" s="87">
        <v>2.4</v>
      </c>
      <c r="J66" s="40"/>
      <c r="K66" s="151">
        <v>1973</v>
      </c>
      <c r="L66" s="100">
        <v>0</v>
      </c>
      <c r="M66" s="83">
        <v>0</v>
      </c>
      <c r="N66" s="89"/>
      <c r="O66" s="152"/>
      <c r="P66" s="135"/>
      <c r="Q66" s="97"/>
      <c r="R66" s="153"/>
      <c r="S66" s="135"/>
      <c r="T66" s="97"/>
      <c r="U66" s="153"/>
      <c r="V66" s="135"/>
      <c r="W66" s="97"/>
    </row>
    <row r="67" ht="21.95" customHeight="1">
      <c r="A67" s="150">
        <v>1974</v>
      </c>
      <c r="B67" s="100">
        <v>46</v>
      </c>
      <c r="C67" s="83">
        <v>118.2</v>
      </c>
      <c r="D67" s="87">
        <v>2.5695652173913</v>
      </c>
      <c r="E67" s="40"/>
      <c r="F67" s="151">
        <v>1974</v>
      </c>
      <c r="G67" s="100">
        <v>23</v>
      </c>
      <c r="H67" s="83">
        <v>29</v>
      </c>
      <c r="I67" s="87">
        <v>1.26086956521739</v>
      </c>
      <c r="J67" s="40"/>
      <c r="K67" s="151">
        <v>1974</v>
      </c>
      <c r="L67" s="100">
        <v>7</v>
      </c>
      <c r="M67" s="83">
        <v>-2</v>
      </c>
      <c r="N67" s="89">
        <v>-0.285714285714286</v>
      </c>
      <c r="O67" s="152"/>
      <c r="P67" s="135"/>
      <c r="Q67" s="97"/>
      <c r="R67" s="153"/>
      <c r="S67" s="135"/>
      <c r="T67" s="97"/>
      <c r="U67" s="153"/>
      <c r="V67" s="135"/>
      <c r="W67" s="97"/>
    </row>
    <row r="68" ht="21.95" customHeight="1">
      <c r="A68" s="150">
        <v>1975</v>
      </c>
      <c r="B68" s="100">
        <v>22</v>
      </c>
      <c r="C68" s="83">
        <v>79.09999999999999</v>
      </c>
      <c r="D68" s="87">
        <v>3.59545454545455</v>
      </c>
      <c r="E68" s="40"/>
      <c r="F68" s="151">
        <v>1975</v>
      </c>
      <c r="G68" s="100">
        <v>4</v>
      </c>
      <c r="H68" s="83">
        <v>9.199999999999999</v>
      </c>
      <c r="I68" s="87">
        <v>2.3</v>
      </c>
      <c r="J68" s="40"/>
      <c r="K68" s="151">
        <v>1975</v>
      </c>
      <c r="L68" s="100">
        <v>0</v>
      </c>
      <c r="M68" s="83">
        <v>0</v>
      </c>
      <c r="N68" s="89"/>
      <c r="O68" s="152"/>
      <c r="P68" s="135"/>
      <c r="Q68" s="97"/>
      <c r="R68" s="153"/>
      <c r="S68" s="135"/>
      <c r="T68" s="97"/>
      <c r="U68" s="153"/>
      <c r="V68" s="135"/>
      <c r="W68" s="97"/>
    </row>
    <row r="69" ht="21.95" customHeight="1">
      <c r="A69" s="150">
        <v>1976</v>
      </c>
      <c r="B69" s="100">
        <v>37</v>
      </c>
      <c r="C69" s="83">
        <v>118.4</v>
      </c>
      <c r="D69" s="87">
        <v>3.2</v>
      </c>
      <c r="E69" s="40"/>
      <c r="F69" s="151">
        <v>1976</v>
      </c>
      <c r="G69" s="100">
        <v>15</v>
      </c>
      <c r="H69" s="83">
        <v>26.6</v>
      </c>
      <c r="I69" s="87">
        <v>1.77333333333333</v>
      </c>
      <c r="J69" s="40"/>
      <c r="K69" s="151">
        <v>1976</v>
      </c>
      <c r="L69" s="100">
        <v>1</v>
      </c>
      <c r="M69" s="83">
        <v>0</v>
      </c>
      <c r="N69" s="89">
        <v>0</v>
      </c>
      <c r="O69" s="152"/>
      <c r="P69" s="135"/>
      <c r="Q69" s="97"/>
      <c r="R69" s="153"/>
      <c r="S69" s="135"/>
      <c r="T69" s="97"/>
      <c r="U69" s="153"/>
      <c r="V69" s="135"/>
      <c r="W69" s="97"/>
    </row>
    <row r="70" ht="21.95" customHeight="1">
      <c r="A70" s="150">
        <v>1977</v>
      </c>
      <c r="B70" s="100">
        <v>37</v>
      </c>
      <c r="C70" s="83">
        <v>99.90000000000001</v>
      </c>
      <c r="D70" s="87">
        <v>2.7</v>
      </c>
      <c r="E70" s="40"/>
      <c r="F70" s="151">
        <v>1977</v>
      </c>
      <c r="G70" s="100">
        <v>17</v>
      </c>
      <c r="H70" s="83">
        <v>22.5</v>
      </c>
      <c r="I70" s="87">
        <v>1.32352941176471</v>
      </c>
      <c r="J70" s="40"/>
      <c r="K70" s="151">
        <v>1977</v>
      </c>
      <c r="L70" s="100">
        <v>3</v>
      </c>
      <c r="M70" s="83">
        <v>-1.8</v>
      </c>
      <c r="N70" s="89">
        <v>-0.6</v>
      </c>
      <c r="O70" s="152"/>
      <c r="P70" s="135"/>
      <c r="Q70" s="97"/>
      <c r="R70" s="153"/>
      <c r="S70" s="135"/>
      <c r="T70" s="97"/>
      <c r="U70" s="153"/>
      <c r="V70" s="135"/>
      <c r="W70" s="97"/>
    </row>
    <row r="71" ht="21.95" customHeight="1">
      <c r="A71" s="150">
        <v>1978</v>
      </c>
      <c r="B71" s="100">
        <v>25</v>
      </c>
      <c r="C71" s="83">
        <v>85.09999999999999</v>
      </c>
      <c r="D71" s="87">
        <v>3.404</v>
      </c>
      <c r="E71" s="40"/>
      <c r="F71" s="151">
        <v>1978</v>
      </c>
      <c r="G71" s="100">
        <v>10</v>
      </c>
      <c r="H71" s="83">
        <v>22.5</v>
      </c>
      <c r="I71" s="87">
        <v>2.25</v>
      </c>
      <c r="J71" s="40"/>
      <c r="K71" s="151">
        <v>1978</v>
      </c>
      <c r="L71" s="100">
        <v>0</v>
      </c>
      <c r="M71" s="83">
        <v>0</v>
      </c>
      <c r="N71" s="89"/>
      <c r="O71" s="152"/>
      <c r="P71" s="135"/>
      <c r="Q71" s="97"/>
      <c r="R71" s="153"/>
      <c r="S71" s="135"/>
      <c r="T71" s="97"/>
      <c r="U71" s="153"/>
      <c r="V71" s="135"/>
      <c r="W71" s="97"/>
    </row>
    <row r="72" ht="21.95" customHeight="1">
      <c r="A72" s="150">
        <v>1979</v>
      </c>
      <c r="B72" s="100">
        <v>29</v>
      </c>
      <c r="C72" s="83">
        <v>79.59999999999999</v>
      </c>
      <c r="D72" s="87">
        <v>2.7448275862069</v>
      </c>
      <c r="E72" s="40"/>
      <c r="F72" s="151">
        <v>1979</v>
      </c>
      <c r="G72" s="100">
        <v>15</v>
      </c>
      <c r="H72" s="83">
        <v>22.1</v>
      </c>
      <c r="I72" s="87">
        <v>1.47333333333333</v>
      </c>
      <c r="J72" s="40"/>
      <c r="K72" s="151">
        <v>1979</v>
      </c>
      <c r="L72" s="100">
        <v>1</v>
      </c>
      <c r="M72" s="83">
        <v>0</v>
      </c>
      <c r="N72" s="89">
        <v>0</v>
      </c>
      <c r="O72" s="152"/>
      <c r="P72" s="135"/>
      <c r="Q72" s="97"/>
      <c r="R72" s="153"/>
      <c r="S72" s="135"/>
      <c r="T72" s="97"/>
      <c r="U72" s="153"/>
      <c r="V72" s="135"/>
      <c r="W72" s="97"/>
    </row>
    <row r="73" ht="21.95" customHeight="1">
      <c r="A73" s="150">
        <v>1980</v>
      </c>
      <c r="B73" s="100">
        <v>29</v>
      </c>
      <c r="C73" s="83">
        <v>94.5</v>
      </c>
      <c r="D73" s="87">
        <v>3.25862068965517</v>
      </c>
      <c r="E73" s="40"/>
      <c r="F73" s="151">
        <v>1980</v>
      </c>
      <c r="G73" s="100">
        <v>8</v>
      </c>
      <c r="H73" s="83">
        <v>9.300000000000001</v>
      </c>
      <c r="I73" s="87">
        <v>1.1625</v>
      </c>
      <c r="J73" s="40"/>
      <c r="K73" s="151">
        <v>1980</v>
      </c>
      <c r="L73" s="100">
        <v>1</v>
      </c>
      <c r="M73" s="83">
        <v>0</v>
      </c>
      <c r="N73" s="89">
        <v>0</v>
      </c>
      <c r="O73" s="152"/>
      <c r="P73" s="135"/>
      <c r="Q73" s="97"/>
      <c r="R73" s="153"/>
      <c r="S73" s="135"/>
      <c r="T73" s="97"/>
      <c r="U73" s="153"/>
      <c r="V73" s="135"/>
      <c r="W73" s="97"/>
    </row>
    <row r="74" ht="21.95" customHeight="1">
      <c r="A74" s="150">
        <v>1981</v>
      </c>
      <c r="B74" s="100">
        <v>28</v>
      </c>
      <c r="C74" s="83">
        <v>88.90000000000001</v>
      </c>
      <c r="D74" s="87">
        <v>3.175</v>
      </c>
      <c r="E74" s="40"/>
      <c r="F74" s="151">
        <v>1981</v>
      </c>
      <c r="G74" s="100">
        <v>11</v>
      </c>
      <c r="H74" s="83">
        <v>19.9</v>
      </c>
      <c r="I74" s="87">
        <v>1.80909090909091</v>
      </c>
      <c r="J74" s="40"/>
      <c r="K74" s="151">
        <v>1981</v>
      </c>
      <c r="L74" s="100">
        <v>1</v>
      </c>
      <c r="M74" s="83">
        <v>-0.5</v>
      </c>
      <c r="N74" s="89">
        <v>-0.5</v>
      </c>
      <c r="O74" s="152"/>
      <c r="P74" s="135"/>
      <c r="Q74" s="97"/>
      <c r="R74" s="153"/>
      <c r="S74" s="135"/>
      <c r="T74" s="97"/>
      <c r="U74" s="153"/>
      <c r="V74" s="135"/>
      <c r="W74" s="97"/>
    </row>
    <row r="75" ht="21.95" customHeight="1">
      <c r="A75" s="150">
        <v>1982</v>
      </c>
      <c r="B75" s="100">
        <v>41</v>
      </c>
      <c r="C75" s="83">
        <v>76.5</v>
      </c>
      <c r="D75" s="87">
        <v>1.86585365853659</v>
      </c>
      <c r="E75" s="40"/>
      <c r="F75" s="151">
        <v>1982</v>
      </c>
      <c r="G75" s="100">
        <v>25</v>
      </c>
      <c r="H75" s="83">
        <v>14.2</v>
      </c>
      <c r="I75" s="87">
        <v>0.5679999999999999</v>
      </c>
      <c r="J75" s="40"/>
      <c r="K75" s="151">
        <v>1982</v>
      </c>
      <c r="L75" s="100">
        <v>11</v>
      </c>
      <c r="M75" s="83">
        <v>-6.5</v>
      </c>
      <c r="N75" s="89">
        <v>-0.5909090909090911</v>
      </c>
      <c r="O75" s="152"/>
      <c r="P75" s="135"/>
      <c r="Q75" s="97"/>
      <c r="R75" s="153"/>
      <c r="S75" s="135"/>
      <c r="T75" s="97"/>
      <c r="U75" s="153"/>
      <c r="V75" s="135"/>
      <c r="W75" s="97"/>
    </row>
    <row r="76" ht="21.95" customHeight="1">
      <c r="A76" s="150">
        <v>1983</v>
      </c>
      <c r="B76" s="100">
        <v>6</v>
      </c>
      <c r="C76" s="83">
        <v>22</v>
      </c>
      <c r="D76" s="87">
        <v>3.66666666666667</v>
      </c>
      <c r="E76" s="40"/>
      <c r="F76" s="151">
        <v>1983</v>
      </c>
      <c r="G76" s="100">
        <v>1</v>
      </c>
      <c r="H76" s="83">
        <v>2.5</v>
      </c>
      <c r="I76" s="87">
        <v>2.5</v>
      </c>
      <c r="J76" s="40"/>
      <c r="K76" s="151">
        <v>1983</v>
      </c>
      <c r="L76" s="100">
        <v>0</v>
      </c>
      <c r="M76" s="83">
        <v>0</v>
      </c>
      <c r="N76" s="89"/>
      <c r="O76" t="s" s="131">
        <v>110</v>
      </c>
      <c r="P76" s="135">
        <f>AVERAGE(B76:B95)</f>
        <v>25.05</v>
      </c>
      <c r="Q76" s="97">
        <f>AVERAGE(D76:D95)</f>
        <v>3.08244863853032</v>
      </c>
      <c r="R76" t="s" s="134">
        <v>110</v>
      </c>
      <c r="S76" s="135">
        <f>AVERAGE(G76:G95)</f>
        <v>10.45</v>
      </c>
      <c r="T76" s="97">
        <f>AVERAGE(I76:I95)</f>
        <v>1.70131977213963</v>
      </c>
      <c r="U76" t="s" s="134">
        <v>110</v>
      </c>
      <c r="V76" s="135">
        <f>AVERAGE(L76:L95)</f>
        <v>0.95</v>
      </c>
      <c r="W76" s="97">
        <f>AVERAGE(N76:N95)</f>
        <v>-0.490277777777778</v>
      </c>
    </row>
    <row r="77" ht="21.95" customHeight="1">
      <c r="A77" s="150">
        <v>1984</v>
      </c>
      <c r="B77" s="100">
        <v>22</v>
      </c>
      <c r="C77" s="83">
        <v>72.2</v>
      </c>
      <c r="D77" s="87">
        <v>3.28181818181818</v>
      </c>
      <c r="E77" s="40"/>
      <c r="F77" s="151">
        <v>1984</v>
      </c>
      <c r="G77" s="100">
        <v>7</v>
      </c>
      <c r="H77" s="83">
        <v>8.199999999999999</v>
      </c>
      <c r="I77" s="87">
        <v>1.17142857142857</v>
      </c>
      <c r="J77" s="40"/>
      <c r="K77" s="151">
        <v>1984</v>
      </c>
      <c r="L77" s="100">
        <v>2</v>
      </c>
      <c r="M77" s="83">
        <v>-0.5</v>
      </c>
      <c r="N77" s="89">
        <v>-0.25</v>
      </c>
      <c r="O77" t="s" s="131">
        <v>111</v>
      </c>
      <c r="P77" s="135">
        <f>AVERAGE(B77:B95)</f>
        <v>26.0526315789474</v>
      </c>
      <c r="Q77" s="97">
        <f>AVERAGE(D77:D95)</f>
        <v>3.05170032125999</v>
      </c>
      <c r="R77" t="s" s="134">
        <v>111</v>
      </c>
      <c r="S77" s="135">
        <f>AVERAGE(G77:G95)</f>
        <v>10.9473684210526</v>
      </c>
      <c r="T77" s="97">
        <f>AVERAGE(I77:I95)</f>
        <v>1.65928397067329</v>
      </c>
      <c r="U77" t="s" s="134">
        <v>111</v>
      </c>
      <c r="V77" s="135">
        <f>AVERAGE(L77:L95)</f>
        <v>1</v>
      </c>
      <c r="W77" s="97">
        <f>AVERAGE(N77:N95)</f>
        <v>-0.490277777777778</v>
      </c>
    </row>
    <row r="78" ht="21.95" customHeight="1">
      <c r="A78" s="150">
        <v>1985</v>
      </c>
      <c r="B78" s="100">
        <v>29</v>
      </c>
      <c r="C78" s="83">
        <v>80.90000000000001</v>
      </c>
      <c r="D78" s="87">
        <v>2.78965517241379</v>
      </c>
      <c r="E78" s="40"/>
      <c r="F78" s="151">
        <v>1985</v>
      </c>
      <c r="G78" s="100">
        <v>10</v>
      </c>
      <c r="H78" s="83">
        <v>6.8</v>
      </c>
      <c r="I78" s="87">
        <v>0.68</v>
      </c>
      <c r="J78" s="40"/>
      <c r="K78" s="151">
        <v>1985</v>
      </c>
      <c r="L78" s="100">
        <v>2</v>
      </c>
      <c r="M78" s="83">
        <v>-3.4</v>
      </c>
      <c r="N78" s="89">
        <v>-1.7</v>
      </c>
      <c r="O78" t="s" s="131">
        <v>112</v>
      </c>
      <c r="P78" s="135">
        <f>AVERAGE(B78:B95)</f>
        <v>26.2777777777778</v>
      </c>
      <c r="Q78" s="97">
        <f>AVERAGE(D78:D95)</f>
        <v>3.03891599567342</v>
      </c>
      <c r="R78" t="s" s="134">
        <v>112</v>
      </c>
      <c r="S78" s="135">
        <f>AVERAGE(G78:G95)</f>
        <v>11.1666666666667</v>
      </c>
      <c r="T78" s="97">
        <f>AVERAGE(I78:I95)</f>
        <v>1.68638704840911</v>
      </c>
      <c r="U78" t="s" s="134">
        <v>112</v>
      </c>
      <c r="V78" s="135">
        <f>AVERAGE(L78:L95)</f>
        <v>0.944444444444444</v>
      </c>
      <c r="W78" s="97">
        <f>AVERAGE(N78:N95)</f>
        <v>-0.512121212121212</v>
      </c>
    </row>
    <row r="79" ht="21.95" customHeight="1">
      <c r="A79" s="150">
        <v>1986</v>
      </c>
      <c r="B79" s="100">
        <v>24</v>
      </c>
      <c r="C79" s="83">
        <v>75.7</v>
      </c>
      <c r="D79" s="87">
        <v>3.15416666666667</v>
      </c>
      <c r="E79" s="40"/>
      <c r="F79" s="151">
        <v>1986</v>
      </c>
      <c r="G79" s="100">
        <v>10</v>
      </c>
      <c r="H79" s="83">
        <v>19.1</v>
      </c>
      <c r="I79" s="87">
        <v>1.91</v>
      </c>
      <c r="J79" s="40"/>
      <c r="K79" s="151">
        <v>1986</v>
      </c>
      <c r="L79" s="100">
        <v>1</v>
      </c>
      <c r="M79" s="83">
        <v>-0.5</v>
      </c>
      <c r="N79" s="89">
        <v>-0.5</v>
      </c>
      <c r="O79" t="s" s="131">
        <v>113</v>
      </c>
      <c r="P79" s="135">
        <f>AVERAGE(B79:B95)</f>
        <v>26.1176470588235</v>
      </c>
      <c r="Q79" s="97">
        <f>AVERAGE(D79:D95)</f>
        <v>3.05357839704163</v>
      </c>
      <c r="R79" t="s" s="134">
        <v>113</v>
      </c>
      <c r="S79" s="135">
        <f>AVERAGE(G79:G95)</f>
        <v>11.2352941176471</v>
      </c>
      <c r="T79" s="97">
        <f>AVERAGE(I79:I95)</f>
        <v>1.74558628655082</v>
      </c>
      <c r="U79" t="s" s="134">
        <v>113</v>
      </c>
      <c r="V79" s="135">
        <f>AVERAGE(L79:L95)</f>
        <v>0.882352941176471</v>
      </c>
      <c r="W79" s="97">
        <f>AVERAGE(N79:N95)</f>
        <v>-0.393333333333333</v>
      </c>
    </row>
    <row r="80" ht="21.95" customHeight="1">
      <c r="A80" s="150">
        <v>1987</v>
      </c>
      <c r="B80" s="100">
        <v>26</v>
      </c>
      <c r="C80" s="83">
        <v>73.40000000000001</v>
      </c>
      <c r="D80" s="87">
        <v>2.82307692307692</v>
      </c>
      <c r="E80" s="40"/>
      <c r="F80" s="151">
        <v>1987</v>
      </c>
      <c r="G80" s="100">
        <v>12</v>
      </c>
      <c r="H80" s="83">
        <v>22.5</v>
      </c>
      <c r="I80" s="87">
        <v>1.875</v>
      </c>
      <c r="J80" s="40"/>
      <c r="K80" s="151">
        <v>1987</v>
      </c>
      <c r="L80" s="100">
        <v>0</v>
      </c>
      <c r="M80" s="83">
        <v>0</v>
      </c>
      <c r="N80" s="89"/>
      <c r="O80" t="s" s="131">
        <v>114</v>
      </c>
      <c r="P80" s="135">
        <f>AVERAGE(B80:B95)</f>
        <v>26.25</v>
      </c>
      <c r="Q80" s="97">
        <f>AVERAGE(D80:D95)</f>
        <v>3.04729163019007</v>
      </c>
      <c r="R80" t="s" s="134">
        <v>114</v>
      </c>
      <c r="S80" s="135">
        <f>AVERAGE(G80:G95)</f>
        <v>11.3125</v>
      </c>
      <c r="T80" s="97">
        <f>AVERAGE(I80:I95)</f>
        <v>1.73531042946025</v>
      </c>
      <c r="U80" t="s" s="134">
        <v>114</v>
      </c>
      <c r="V80" s="135">
        <f>AVERAGE(L80:L95)</f>
        <v>0.875</v>
      </c>
      <c r="W80" s="97">
        <f>AVERAGE(N80:N95)</f>
        <v>-0.381481481481481</v>
      </c>
    </row>
    <row r="81" ht="21.95" customHeight="1">
      <c r="A81" s="150">
        <v>1988</v>
      </c>
      <c r="B81" s="100">
        <v>13</v>
      </c>
      <c r="C81" s="83">
        <v>49.9</v>
      </c>
      <c r="D81" s="87">
        <v>3.83846153846154</v>
      </c>
      <c r="E81" s="40"/>
      <c r="F81" s="151">
        <v>1988</v>
      </c>
      <c r="G81" s="100">
        <v>2</v>
      </c>
      <c r="H81" s="83">
        <v>3.9</v>
      </c>
      <c r="I81" s="87">
        <v>1.95</v>
      </c>
      <c r="J81" s="40"/>
      <c r="K81" s="151">
        <v>1988</v>
      </c>
      <c r="L81" s="100">
        <v>0</v>
      </c>
      <c r="M81" s="83">
        <v>0</v>
      </c>
      <c r="N81" s="89"/>
      <c r="O81" t="s" s="131">
        <v>115</v>
      </c>
      <c r="P81" s="135">
        <f>AVERAGE(B81:B95)</f>
        <v>26.2666666666667</v>
      </c>
      <c r="Q81" s="97">
        <f>AVERAGE(D81:D95)</f>
        <v>3.06223927733094</v>
      </c>
      <c r="R81" t="s" s="134">
        <v>115</v>
      </c>
      <c r="S81" s="135">
        <f>AVERAGE(G81:G95)</f>
        <v>11.2666666666667</v>
      </c>
      <c r="T81" s="97">
        <f>AVERAGE(I81:I95)</f>
        <v>1.72599779142426</v>
      </c>
      <c r="U81" t="s" s="134">
        <v>115</v>
      </c>
      <c r="V81" s="135">
        <f>AVERAGE(L81:L95)</f>
        <v>0.933333333333333</v>
      </c>
      <c r="W81" s="97">
        <f>AVERAGE(N81:N95)</f>
        <v>-0.381481481481481</v>
      </c>
    </row>
    <row r="82" ht="21.95" customHeight="1">
      <c r="A82" s="150">
        <v>1989</v>
      </c>
      <c r="B82" s="100">
        <v>27</v>
      </c>
      <c r="C82" s="83">
        <v>76.09999999999999</v>
      </c>
      <c r="D82" s="87">
        <v>2.81851851851852</v>
      </c>
      <c r="E82" s="40"/>
      <c r="F82" s="151">
        <v>1989</v>
      </c>
      <c r="G82" s="100">
        <v>13</v>
      </c>
      <c r="H82" s="83">
        <v>22.5</v>
      </c>
      <c r="I82" s="87">
        <v>1.73076923076923</v>
      </c>
      <c r="J82" s="40"/>
      <c r="K82" s="151">
        <v>1989</v>
      </c>
      <c r="L82" s="100">
        <v>0</v>
      </c>
      <c r="M82" s="83">
        <v>0</v>
      </c>
      <c r="N82" s="89"/>
      <c r="O82" t="s" s="131">
        <v>116</v>
      </c>
      <c r="P82" s="135">
        <f>AVERAGE(B82:B95)</f>
        <v>27.2142857142857</v>
      </c>
      <c r="Q82" s="97">
        <f>AVERAGE(D82:D95)</f>
        <v>3.00679483010733</v>
      </c>
      <c r="R82" t="s" s="134">
        <v>116</v>
      </c>
      <c r="S82" s="135">
        <f>AVERAGE(G82:G95)</f>
        <v>11.9285714285714</v>
      </c>
      <c r="T82" s="97">
        <f>AVERAGE(I82:I95)</f>
        <v>1.70999763366885</v>
      </c>
      <c r="U82" t="s" s="134">
        <v>116</v>
      </c>
      <c r="V82" s="135">
        <f>AVERAGE(L82:L95)</f>
        <v>1</v>
      </c>
      <c r="W82" s="97">
        <f>AVERAGE(N82:N95)</f>
        <v>-0.381481481481481</v>
      </c>
    </row>
    <row r="83" ht="21.95" customHeight="1">
      <c r="A83" s="150">
        <v>1990</v>
      </c>
      <c r="B83" s="100">
        <v>39</v>
      </c>
      <c r="C83" s="83">
        <v>120.5</v>
      </c>
      <c r="D83" s="87">
        <v>3.08974358974359</v>
      </c>
      <c r="E83" s="40"/>
      <c r="F83" s="151">
        <v>1990</v>
      </c>
      <c r="G83" s="100">
        <v>15</v>
      </c>
      <c r="H83" s="83">
        <v>25.5</v>
      </c>
      <c r="I83" s="87">
        <v>1.7</v>
      </c>
      <c r="J83" s="40"/>
      <c r="K83" s="151">
        <v>1990</v>
      </c>
      <c r="L83" s="100">
        <v>1</v>
      </c>
      <c r="M83" s="83">
        <v>0</v>
      </c>
      <c r="N83" s="89">
        <v>0</v>
      </c>
      <c r="O83" t="s" s="131">
        <v>117</v>
      </c>
      <c r="P83" s="135">
        <f>AVERAGE(B83:B95)</f>
        <v>27.2307692307692</v>
      </c>
      <c r="Q83" s="97">
        <f>AVERAGE(D83:D95)</f>
        <v>3.02127762330647</v>
      </c>
      <c r="R83" t="s" s="134">
        <v>117</v>
      </c>
      <c r="S83" s="135">
        <f>AVERAGE(G83:G95)</f>
        <v>11.8461538461538</v>
      </c>
      <c r="T83" s="97">
        <f>AVERAGE(I83:I95)</f>
        <v>1.70839981850728</v>
      </c>
      <c r="U83" t="s" s="134">
        <v>117</v>
      </c>
      <c r="V83" s="135">
        <f>AVERAGE(L83:L95)</f>
        <v>1.07692307692308</v>
      </c>
      <c r="W83" s="97">
        <f>AVERAGE(N83:N95)</f>
        <v>-0.381481481481481</v>
      </c>
    </row>
    <row r="84" ht="21.95" customHeight="1">
      <c r="A84" s="150">
        <v>1991</v>
      </c>
      <c r="B84" s="100">
        <v>33</v>
      </c>
      <c r="C84" s="83">
        <v>99</v>
      </c>
      <c r="D84" s="87">
        <v>3</v>
      </c>
      <c r="E84" s="40"/>
      <c r="F84" s="151">
        <v>1991</v>
      </c>
      <c r="G84" s="100">
        <v>16</v>
      </c>
      <c r="H84" s="83">
        <v>30.3</v>
      </c>
      <c r="I84" s="87">
        <v>1.89375</v>
      </c>
      <c r="J84" s="40"/>
      <c r="K84" s="151">
        <v>1991</v>
      </c>
      <c r="L84" s="100">
        <v>1</v>
      </c>
      <c r="M84" s="83">
        <v>-0.6</v>
      </c>
      <c r="N84" s="89">
        <v>-0.6</v>
      </c>
      <c r="O84" t="s" s="131">
        <v>118</v>
      </c>
      <c r="P84" s="135">
        <f>AVERAGE(B84:B95)</f>
        <v>26.25</v>
      </c>
      <c r="Q84" s="97">
        <f>AVERAGE(D84:D95)</f>
        <v>3.01557212610338</v>
      </c>
      <c r="R84" t="s" s="134">
        <v>118</v>
      </c>
      <c r="S84" s="135">
        <f>AVERAGE(G84:G95)</f>
        <v>11.5833333333333</v>
      </c>
      <c r="T84" s="97">
        <f>AVERAGE(I84:I95)</f>
        <v>1.70909980338289</v>
      </c>
      <c r="U84" t="s" s="134">
        <v>118</v>
      </c>
      <c r="V84" s="135">
        <f>AVERAGE(L84:L95)</f>
        <v>1.08333333333333</v>
      </c>
      <c r="W84" s="97">
        <f>AVERAGE(N84:N95)</f>
        <v>-0.429166666666667</v>
      </c>
    </row>
    <row r="85" ht="21.95" customHeight="1">
      <c r="A85" s="150">
        <v>1992</v>
      </c>
      <c r="B85" s="100">
        <v>25</v>
      </c>
      <c r="C85" s="83">
        <v>74.7</v>
      </c>
      <c r="D85" s="87">
        <v>2.988</v>
      </c>
      <c r="E85" s="40"/>
      <c r="F85" s="151">
        <v>1992</v>
      </c>
      <c r="G85" s="100">
        <v>10</v>
      </c>
      <c r="H85" s="83">
        <v>15.3</v>
      </c>
      <c r="I85" s="87">
        <v>1.53</v>
      </c>
      <c r="J85" s="40"/>
      <c r="K85" s="151">
        <v>1992</v>
      </c>
      <c r="L85" s="100">
        <v>1</v>
      </c>
      <c r="M85" s="83">
        <v>-0.1</v>
      </c>
      <c r="N85" s="89">
        <v>-0.1</v>
      </c>
      <c r="O85" t="s" s="131">
        <v>119</v>
      </c>
      <c r="P85" s="135">
        <f>AVERAGE(B85:B95)</f>
        <v>25.6363636363636</v>
      </c>
      <c r="Q85" s="97">
        <f>AVERAGE(D85:D95)</f>
        <v>3.01698777393096</v>
      </c>
      <c r="R85" t="s" s="134">
        <v>119</v>
      </c>
      <c r="S85" s="135">
        <f>AVERAGE(G85:G95)</f>
        <v>11.1818181818182</v>
      </c>
      <c r="T85" s="97">
        <f>AVERAGE(I85:I95)</f>
        <v>1.69231342187225</v>
      </c>
      <c r="U85" t="s" s="134">
        <v>119</v>
      </c>
      <c r="V85" s="135">
        <f>AVERAGE(L85:L95)</f>
        <v>1.09090909090909</v>
      </c>
      <c r="W85" s="97">
        <f>AVERAGE(N85:N95)</f>
        <v>-0.404761904761905</v>
      </c>
    </row>
    <row r="86" ht="21.95" customHeight="1">
      <c r="A86" s="150">
        <v>1993</v>
      </c>
      <c r="B86" s="100">
        <v>12</v>
      </c>
      <c r="C86" s="83">
        <v>43.5</v>
      </c>
      <c r="D86" s="87">
        <v>3.625</v>
      </c>
      <c r="E86" s="40"/>
      <c r="F86" s="151">
        <v>1993</v>
      </c>
      <c r="G86" s="100">
        <v>3</v>
      </c>
      <c r="H86" s="83">
        <v>7.7</v>
      </c>
      <c r="I86" s="87">
        <v>2.56666666666667</v>
      </c>
      <c r="J86" s="40"/>
      <c r="K86" s="151">
        <v>1993</v>
      </c>
      <c r="L86" s="100">
        <v>0</v>
      </c>
      <c r="M86" s="83">
        <v>0</v>
      </c>
      <c r="N86" s="89"/>
      <c r="O86" t="s" s="131">
        <v>98</v>
      </c>
      <c r="P86" s="135">
        <f>AVERAGE(B86:B95)</f>
        <v>25.7</v>
      </c>
      <c r="Q86" s="97">
        <f>AVERAGE(D86:D95)</f>
        <v>3.01988655132405</v>
      </c>
      <c r="R86" t="s" s="134">
        <v>98</v>
      </c>
      <c r="S86" s="135">
        <f>AVERAGE(G86:G95)</f>
        <v>11.3</v>
      </c>
      <c r="T86" s="97">
        <f>AVERAGE(I86:I95)</f>
        <v>1.70854476405947</v>
      </c>
      <c r="U86" t="s" s="134">
        <v>98</v>
      </c>
      <c r="V86" s="135">
        <f>AVERAGE(L86:L95)</f>
        <v>1.1</v>
      </c>
      <c r="W86" s="97">
        <f>AVERAGE(N86:N95)</f>
        <v>-0.455555555555556</v>
      </c>
    </row>
    <row r="87" ht="21.95" customHeight="1">
      <c r="A87" s="150">
        <v>1994</v>
      </c>
      <c r="B87" s="100">
        <v>40</v>
      </c>
      <c r="C87" s="83">
        <v>97.40000000000001</v>
      </c>
      <c r="D87" s="87">
        <v>2.435</v>
      </c>
      <c r="E87" s="40"/>
      <c r="F87" s="151">
        <v>1994</v>
      </c>
      <c r="G87" s="100">
        <v>24</v>
      </c>
      <c r="H87" s="83">
        <v>35.3</v>
      </c>
      <c r="I87" s="87">
        <v>1.47083333333333</v>
      </c>
      <c r="J87" s="40"/>
      <c r="K87" s="151">
        <v>1994</v>
      </c>
      <c r="L87" s="100">
        <v>3</v>
      </c>
      <c r="M87" s="83">
        <v>-1.8</v>
      </c>
      <c r="N87" s="89">
        <v>-0.6</v>
      </c>
      <c r="O87" t="s" s="131">
        <v>120</v>
      </c>
      <c r="P87" s="135">
        <f>AVERAGE(B87:B95)</f>
        <v>27.2222222222222</v>
      </c>
      <c r="Q87" s="97">
        <f>AVERAGE(D87:D95)</f>
        <v>2.95265172369339</v>
      </c>
      <c r="R87" t="s" s="134">
        <v>120</v>
      </c>
      <c r="S87" s="135">
        <f>AVERAGE(G87:G95)</f>
        <v>12.2222222222222</v>
      </c>
      <c r="T87" s="97">
        <f>AVERAGE(I87:I95)</f>
        <v>1.613197885992</v>
      </c>
      <c r="U87" t="s" s="134">
        <v>120</v>
      </c>
      <c r="V87" s="135">
        <f>AVERAGE(L87:L95)</f>
        <v>1.22222222222222</v>
      </c>
      <c r="W87" s="97">
        <f>AVERAGE(N87:N95)</f>
        <v>-0.455555555555556</v>
      </c>
    </row>
    <row r="88" ht="21.95" customHeight="1">
      <c r="A88" s="150">
        <v>1995</v>
      </c>
      <c r="B88" s="100">
        <v>28</v>
      </c>
      <c r="C88" s="83">
        <v>99.8</v>
      </c>
      <c r="D88" s="87">
        <v>3.56428571428571</v>
      </c>
      <c r="E88" s="40"/>
      <c r="F88" s="151">
        <v>1995</v>
      </c>
      <c r="G88" s="100">
        <v>4</v>
      </c>
      <c r="H88" s="83">
        <v>5.8</v>
      </c>
      <c r="I88" s="87">
        <v>1.45</v>
      </c>
      <c r="J88" s="40"/>
      <c r="K88" s="151">
        <v>1995</v>
      </c>
      <c r="L88" s="100">
        <v>1</v>
      </c>
      <c r="M88" s="83">
        <v>-0.3</v>
      </c>
      <c r="N88" s="89">
        <v>-0.3</v>
      </c>
      <c r="O88" t="s" s="131">
        <v>121</v>
      </c>
      <c r="P88" s="135">
        <f>AVERAGE(B88:B95)</f>
        <v>25.625</v>
      </c>
      <c r="Q88" s="97">
        <f>AVERAGE(D88:D95)</f>
        <v>3.01735818915506</v>
      </c>
      <c r="R88" t="s" s="134">
        <v>121</v>
      </c>
      <c r="S88" s="135">
        <f>AVERAGE(G88:G95)</f>
        <v>10.75</v>
      </c>
      <c r="T88" s="97">
        <f>AVERAGE(I88:I95)</f>
        <v>1.63099345507434</v>
      </c>
      <c r="U88" t="s" s="134">
        <v>121</v>
      </c>
      <c r="V88" s="135">
        <f>AVERAGE(L88:L95)</f>
        <v>1</v>
      </c>
      <c r="W88" s="97">
        <f>AVERAGE(N88:N95)</f>
        <v>-0.426666666666667</v>
      </c>
    </row>
    <row r="89" ht="21.95" customHeight="1">
      <c r="A89" s="150">
        <v>1996</v>
      </c>
      <c r="B89" s="100">
        <v>32</v>
      </c>
      <c r="C89" s="83">
        <v>101.3</v>
      </c>
      <c r="D89" s="87">
        <v>3.165625</v>
      </c>
      <c r="E89" s="40"/>
      <c r="F89" s="151">
        <v>1996</v>
      </c>
      <c r="G89" s="100">
        <v>13</v>
      </c>
      <c r="H89" s="83">
        <v>22.3</v>
      </c>
      <c r="I89" s="87">
        <v>1.71538461538462</v>
      </c>
      <c r="J89" s="40"/>
      <c r="K89" s="151">
        <v>1996</v>
      </c>
      <c r="L89" s="100">
        <v>0</v>
      </c>
      <c r="M89" s="83">
        <v>0</v>
      </c>
      <c r="N89" s="89"/>
      <c r="O89" t="s" s="131">
        <v>122</v>
      </c>
      <c r="P89" s="135">
        <f>AVERAGE(B89:B95)</f>
        <v>25.2857142857143</v>
      </c>
      <c r="Q89" s="97">
        <f>AVERAGE(D89:D95)</f>
        <v>2.93922568556497</v>
      </c>
      <c r="R89" t="s" s="134">
        <v>122</v>
      </c>
      <c r="S89" s="135">
        <f>AVERAGE(G89:G95)</f>
        <v>11.7142857142857</v>
      </c>
      <c r="T89" s="97">
        <f>AVERAGE(I89:I95)</f>
        <v>1.6568496629421</v>
      </c>
      <c r="U89" t="s" s="134">
        <v>122</v>
      </c>
      <c r="V89" s="135">
        <f>AVERAGE(L89:L95)</f>
        <v>1</v>
      </c>
      <c r="W89" s="97">
        <f>AVERAGE(N89:N95)</f>
        <v>-0.458333333333333</v>
      </c>
    </row>
    <row r="90" ht="21.95" customHeight="1">
      <c r="A90" s="150">
        <v>1997</v>
      </c>
      <c r="B90" s="100">
        <v>14</v>
      </c>
      <c r="C90" s="83">
        <v>43.9</v>
      </c>
      <c r="D90" s="87">
        <v>3.13571428571429</v>
      </c>
      <c r="E90" s="40"/>
      <c r="F90" s="151">
        <v>1997</v>
      </c>
      <c r="G90" s="100">
        <v>4</v>
      </c>
      <c r="H90" s="83">
        <v>5.3</v>
      </c>
      <c r="I90" s="87">
        <v>1.325</v>
      </c>
      <c r="J90" s="40"/>
      <c r="K90" s="151">
        <v>1997</v>
      </c>
      <c r="L90" s="100">
        <v>0</v>
      </c>
      <c r="M90" s="83">
        <v>0</v>
      </c>
      <c r="N90" s="89"/>
      <c r="O90" t="s" s="131">
        <v>123</v>
      </c>
      <c r="P90" s="135">
        <f>AVERAGE(B90:B95)</f>
        <v>24.1666666666667</v>
      </c>
      <c r="Q90" s="97">
        <f>AVERAGE(D90:D95)</f>
        <v>2.90149246649247</v>
      </c>
      <c r="R90" t="s" s="134">
        <v>123</v>
      </c>
      <c r="S90" s="135">
        <f>AVERAGE(G90:G95)</f>
        <v>11.5</v>
      </c>
      <c r="T90" s="97">
        <f>AVERAGE(I90:I95)</f>
        <v>1.64709383753501</v>
      </c>
      <c r="U90" t="s" s="134">
        <v>123</v>
      </c>
      <c r="V90" s="135">
        <f>AVERAGE(L90:L95)</f>
        <v>1.16666666666667</v>
      </c>
      <c r="W90" s="97">
        <f>AVERAGE(N90:N95)</f>
        <v>-0.458333333333333</v>
      </c>
    </row>
    <row r="91" ht="21.95" customHeight="1">
      <c r="A91" s="150">
        <v>1998</v>
      </c>
      <c r="B91" s="100">
        <v>11</v>
      </c>
      <c r="C91" s="83">
        <v>33.4</v>
      </c>
      <c r="D91" s="87">
        <v>3.03636363636364</v>
      </c>
      <c r="E91" s="40"/>
      <c r="F91" s="151">
        <v>1998</v>
      </c>
      <c r="G91" s="100">
        <v>6</v>
      </c>
      <c r="H91" s="83">
        <v>12.9</v>
      </c>
      <c r="I91" s="87">
        <v>2.15</v>
      </c>
      <c r="J91" s="40"/>
      <c r="K91" s="151">
        <v>1998</v>
      </c>
      <c r="L91" s="100">
        <v>0</v>
      </c>
      <c r="M91" s="83">
        <v>0</v>
      </c>
      <c r="N91" s="89"/>
      <c r="O91" t="s" s="131">
        <v>104</v>
      </c>
      <c r="P91" s="135">
        <f>AVERAGE(B91:B95)</f>
        <v>26.2</v>
      </c>
      <c r="Q91" s="97">
        <f>AVERAGE(D91:D95)</f>
        <v>2.8546481026481</v>
      </c>
      <c r="R91" t="s" s="134">
        <v>104</v>
      </c>
      <c r="S91" s="135">
        <f>AVERAGE(G91:G95)</f>
        <v>13</v>
      </c>
      <c r="T91" s="97">
        <f>AVERAGE(I91:I95)</f>
        <v>1.71151260504202</v>
      </c>
      <c r="U91" t="s" s="134">
        <v>104</v>
      </c>
      <c r="V91" s="135">
        <f>AVERAGE(L91:L95)</f>
        <v>1.4</v>
      </c>
      <c r="W91" s="97">
        <f>AVERAGE(N91:N95)</f>
        <v>-0.458333333333333</v>
      </c>
    </row>
    <row r="92" ht="21.95" customHeight="1">
      <c r="A92" s="150">
        <v>1999</v>
      </c>
      <c r="B92" s="100">
        <v>18</v>
      </c>
      <c r="C92" s="83">
        <v>54.8</v>
      </c>
      <c r="D92" s="87">
        <v>3.04444444444444</v>
      </c>
      <c r="E92" s="40"/>
      <c r="F92" s="151">
        <v>1999</v>
      </c>
      <c r="G92" s="100">
        <v>8</v>
      </c>
      <c r="H92" s="83">
        <v>12.8</v>
      </c>
      <c r="I92" s="87">
        <v>1.6</v>
      </c>
      <c r="J92" s="40"/>
      <c r="K92" s="151">
        <v>1999</v>
      </c>
      <c r="L92" s="100">
        <v>1</v>
      </c>
      <c r="M92" s="83">
        <v>-0.3</v>
      </c>
      <c r="N92" s="89">
        <v>-0.3</v>
      </c>
      <c r="O92" t="s" s="131">
        <v>124</v>
      </c>
      <c r="P92" s="135">
        <f>AVERAGE(B92:B95)</f>
        <v>30</v>
      </c>
      <c r="Q92" s="97">
        <f>AVERAGE(D92:D95)</f>
        <v>2.80921921921922</v>
      </c>
      <c r="R92" t="s" s="134">
        <v>124</v>
      </c>
      <c r="S92" s="135">
        <f>AVERAGE(G92:G95)</f>
        <v>14.75</v>
      </c>
      <c r="T92" s="97">
        <f>AVERAGE(I92:I95)</f>
        <v>1.60189075630252</v>
      </c>
      <c r="U92" t="s" s="134">
        <v>124</v>
      </c>
      <c r="V92" s="135">
        <f>AVERAGE(L92:L95)</f>
        <v>1.75</v>
      </c>
      <c r="W92" s="97">
        <f>AVERAGE(N92:N95)</f>
        <v>-0.458333333333333</v>
      </c>
    </row>
    <row r="93" ht="21.95" customHeight="1">
      <c r="A93" s="150">
        <v>2000</v>
      </c>
      <c r="B93" s="100">
        <v>35</v>
      </c>
      <c r="C93" s="83">
        <v>94.5</v>
      </c>
      <c r="D93" s="87">
        <v>2.7</v>
      </c>
      <c r="E93" s="40"/>
      <c r="F93" s="151">
        <v>2000</v>
      </c>
      <c r="G93" s="100">
        <v>17</v>
      </c>
      <c r="H93" s="83">
        <v>28.3</v>
      </c>
      <c r="I93" s="87">
        <v>1.66470588235294</v>
      </c>
      <c r="J93" s="40"/>
      <c r="K93" s="151">
        <v>2000</v>
      </c>
      <c r="L93" s="100">
        <v>1</v>
      </c>
      <c r="M93" s="83">
        <v>-0.3</v>
      </c>
      <c r="N93" s="89">
        <v>-0.3</v>
      </c>
      <c r="O93" t="s" s="131">
        <v>125</v>
      </c>
      <c r="P93" s="135">
        <f>AVERAGE(B93:B95)</f>
        <v>34</v>
      </c>
      <c r="Q93" s="97">
        <f>AVERAGE(D93:D95)</f>
        <v>2.73081081081081</v>
      </c>
      <c r="R93" t="s" s="134">
        <v>125</v>
      </c>
      <c r="S93" s="135">
        <f>AVERAGE(G93:G95)</f>
        <v>17</v>
      </c>
      <c r="T93" s="97">
        <f>AVERAGE(I93:I95)</f>
        <v>1.60252100840336</v>
      </c>
      <c r="U93" t="s" s="134">
        <v>125</v>
      </c>
      <c r="V93" s="135">
        <f>AVERAGE(L93:L95)</f>
        <v>2</v>
      </c>
      <c r="W93" s="97">
        <f>AVERAGE(N93:N95)</f>
        <v>-0.511111111111111</v>
      </c>
    </row>
    <row r="94" ht="21.95" customHeight="1">
      <c r="A94" s="150">
        <v>2001</v>
      </c>
      <c r="B94" s="100">
        <v>30</v>
      </c>
      <c r="C94" s="83">
        <v>88.8</v>
      </c>
      <c r="D94" s="87">
        <v>2.96</v>
      </c>
      <c r="E94" s="40"/>
      <c r="F94" s="151">
        <v>2001</v>
      </c>
      <c r="G94" s="100">
        <v>14</v>
      </c>
      <c r="H94" s="83">
        <v>25.8</v>
      </c>
      <c r="I94" s="87">
        <v>1.84285714285714</v>
      </c>
      <c r="J94" s="40"/>
      <c r="K94" s="151">
        <v>2001</v>
      </c>
      <c r="L94" s="100">
        <v>2</v>
      </c>
      <c r="M94" s="83">
        <v>-1.4</v>
      </c>
      <c r="N94" s="89">
        <v>-0.7</v>
      </c>
      <c r="O94" t="s" s="131">
        <v>126</v>
      </c>
      <c r="P94" s="135">
        <f>AVERAGE(B94:B95)</f>
        <v>33.5</v>
      </c>
      <c r="Q94" s="97">
        <f>AVERAGE(D94:D95)</f>
        <v>2.74621621621622</v>
      </c>
      <c r="R94" t="s" s="134">
        <v>126</v>
      </c>
      <c r="S94" s="135">
        <f>AVERAGE(G94:G95)</f>
        <v>17</v>
      </c>
      <c r="T94" s="97">
        <f>AVERAGE(I94:I95)</f>
        <v>1.57142857142857</v>
      </c>
      <c r="U94" t="s" s="134">
        <v>126</v>
      </c>
      <c r="V94" s="135">
        <f>AVERAGE(L94:L95)</f>
        <v>2.5</v>
      </c>
      <c r="W94" s="97">
        <f>AVERAGE(N94:N95)</f>
        <v>-0.616666666666667</v>
      </c>
    </row>
    <row r="95" ht="21.95" customHeight="1">
      <c r="A95" s="150">
        <v>2002</v>
      </c>
      <c r="B95" s="100">
        <v>37</v>
      </c>
      <c r="C95" s="83">
        <v>93.7</v>
      </c>
      <c r="D95" s="87">
        <v>2.53243243243243</v>
      </c>
      <c r="E95" s="40"/>
      <c r="F95" s="151">
        <v>2002</v>
      </c>
      <c r="G95" s="100">
        <v>20</v>
      </c>
      <c r="H95" s="83">
        <v>26</v>
      </c>
      <c r="I95" s="87">
        <v>1.3</v>
      </c>
      <c r="J95" s="40"/>
      <c r="K95" s="151">
        <v>2002</v>
      </c>
      <c r="L95" s="100">
        <v>3</v>
      </c>
      <c r="M95" s="83">
        <v>-1.6</v>
      </c>
      <c r="N95" s="89">
        <v>-0.533333333333333</v>
      </c>
      <c r="O95" t="s" s="131">
        <v>127</v>
      </c>
      <c r="P95" s="135">
        <f>AVERAGE(B95)</f>
        <v>37</v>
      </c>
      <c r="Q95" s="97">
        <f>AVERAGE(D95)</f>
        <v>2.53243243243243</v>
      </c>
      <c r="R95" t="s" s="134">
        <v>127</v>
      </c>
      <c r="S95" s="135">
        <f>AVERAGE(G95)</f>
        <v>20</v>
      </c>
      <c r="T95" s="97">
        <f>AVERAGE(I95)</f>
        <v>1.3</v>
      </c>
      <c r="U95" t="s" s="134">
        <v>127</v>
      </c>
      <c r="V95" s="135">
        <f>AVERAGE(L95)</f>
        <v>3</v>
      </c>
      <c r="W95" s="97">
        <f>AVERAGE(N95)</f>
        <v>-0.533333333333333</v>
      </c>
    </row>
    <row r="96" ht="21.95" customHeight="1">
      <c r="A96" s="150">
        <v>2003</v>
      </c>
      <c r="B96" s="154">
        <v>20</v>
      </c>
      <c r="C96" s="155">
        <v>49.3</v>
      </c>
      <c r="D96" s="156">
        <v>2.465</v>
      </c>
      <c r="E96" s="40"/>
      <c r="F96" s="151">
        <v>2003</v>
      </c>
      <c r="G96" s="154">
        <v>11</v>
      </c>
      <c r="H96" s="155">
        <v>13.7</v>
      </c>
      <c r="I96" s="156">
        <v>1.24545454545455</v>
      </c>
      <c r="J96" s="40"/>
      <c r="K96" s="151">
        <v>2003</v>
      </c>
      <c r="L96" s="154">
        <v>2</v>
      </c>
      <c r="M96" s="155">
        <v>-0.6</v>
      </c>
      <c r="N96" s="157">
        <v>-0.3</v>
      </c>
      <c r="O96" t="s" s="131">
        <v>128</v>
      </c>
      <c r="P96" s="158">
        <f>AVERAGE(B96)</f>
        <v>20</v>
      </c>
      <c r="Q96" s="159">
        <f>AVERAGE(D96)</f>
        <v>2.465</v>
      </c>
      <c r="R96" t="s" s="134">
        <v>128</v>
      </c>
      <c r="S96" s="158">
        <f>AVERAGE(G96)</f>
        <v>11</v>
      </c>
      <c r="T96" s="159">
        <f>AVERAGE(I96)</f>
        <v>1.24545454545455</v>
      </c>
      <c r="U96" t="s" s="134">
        <v>128</v>
      </c>
      <c r="V96" s="158">
        <f>AVERAGE(L96)</f>
        <v>2</v>
      </c>
      <c r="W96" s="159">
        <f>AVERAGE(N96)</f>
        <v>-0.3</v>
      </c>
    </row>
    <row r="97" ht="21.95" customHeight="1">
      <c r="A97" s="150">
        <v>2004</v>
      </c>
      <c r="B97" s="100">
        <v>39</v>
      </c>
      <c r="C97" s="83">
        <v>117.7</v>
      </c>
      <c r="D97" s="87">
        <v>3.01794871794872</v>
      </c>
      <c r="E97" s="40"/>
      <c r="F97" s="151">
        <v>2004</v>
      </c>
      <c r="G97" s="100">
        <v>15</v>
      </c>
      <c r="H97" s="83">
        <v>21.9</v>
      </c>
      <c r="I97" s="87">
        <v>1.46</v>
      </c>
      <c r="J97" s="40"/>
      <c r="K97" s="151">
        <v>2004</v>
      </c>
      <c r="L97" s="100">
        <v>1</v>
      </c>
      <c r="M97" s="83">
        <v>-0.2</v>
      </c>
      <c r="N97" s="89">
        <v>-0.2</v>
      </c>
      <c r="O97" t="s" s="131">
        <v>127</v>
      </c>
      <c r="P97" s="135">
        <f>AVERAGE(B97)</f>
        <v>39</v>
      </c>
      <c r="Q97" s="97">
        <f>AVERAGE(D97)</f>
        <v>3.01794871794872</v>
      </c>
      <c r="R97" t="s" s="134">
        <v>127</v>
      </c>
      <c r="S97" s="135">
        <f>AVERAGE(G97)</f>
        <v>15</v>
      </c>
      <c r="T97" s="97">
        <f>AVERAGE(I97)</f>
        <v>1.46</v>
      </c>
      <c r="U97" t="s" s="134">
        <v>127</v>
      </c>
      <c r="V97" s="135">
        <f>AVERAGE(L97)</f>
        <v>1</v>
      </c>
      <c r="W97" s="97">
        <f>AVERAGE(N97)</f>
        <v>-0.2</v>
      </c>
    </row>
    <row r="98" ht="21.95" customHeight="1">
      <c r="A98" s="150">
        <v>2005</v>
      </c>
      <c r="B98" s="100">
        <v>13</v>
      </c>
      <c r="C98" s="83">
        <v>48.6</v>
      </c>
      <c r="D98" s="87">
        <v>3.73846153846154</v>
      </c>
      <c r="E98" s="40"/>
      <c r="F98" s="151">
        <v>2005</v>
      </c>
      <c r="G98" s="100">
        <v>3</v>
      </c>
      <c r="H98" s="83">
        <v>6.3</v>
      </c>
      <c r="I98" s="87">
        <v>2.1</v>
      </c>
      <c r="J98" s="40"/>
      <c r="K98" s="151">
        <v>2005</v>
      </c>
      <c r="L98" s="100">
        <v>0</v>
      </c>
      <c r="M98" s="83">
        <v>0</v>
      </c>
      <c r="N98" s="89"/>
      <c r="O98" t="s" s="131">
        <v>126</v>
      </c>
      <c r="P98" s="135">
        <f>AVERAGE(B97:B98)</f>
        <v>26</v>
      </c>
      <c r="Q98" s="97">
        <f>AVERAGE(D97:D98)</f>
        <v>3.37820512820513</v>
      </c>
      <c r="R98" t="s" s="134">
        <v>126</v>
      </c>
      <c r="S98" s="135">
        <f>AVERAGE(G97:G98)</f>
        <v>9</v>
      </c>
      <c r="T98" s="97">
        <f>AVERAGE(I97:I98)</f>
        <v>1.78</v>
      </c>
      <c r="U98" t="s" s="134">
        <v>126</v>
      </c>
      <c r="V98" s="135">
        <f>AVERAGE(L97:L98)</f>
        <v>0.5</v>
      </c>
      <c r="W98" s="97">
        <f>AVERAGE(N97:N98)</f>
        <v>-0.2</v>
      </c>
    </row>
    <row r="99" ht="21.95" customHeight="1">
      <c r="A99" s="150">
        <v>2006</v>
      </c>
      <c r="B99" s="100">
        <v>20</v>
      </c>
      <c r="C99" s="83">
        <v>74</v>
      </c>
      <c r="D99" s="87">
        <v>3.7</v>
      </c>
      <c r="E99" s="40"/>
      <c r="F99" s="151">
        <v>2006</v>
      </c>
      <c r="G99" s="100">
        <v>4</v>
      </c>
      <c r="H99" s="83">
        <v>8.699999999999999</v>
      </c>
      <c r="I99" s="87">
        <v>2.175</v>
      </c>
      <c r="J99" s="40"/>
      <c r="K99" s="151">
        <v>2006</v>
      </c>
      <c r="L99" s="100">
        <v>0</v>
      </c>
      <c r="M99" s="83">
        <v>0</v>
      </c>
      <c r="N99" s="89"/>
      <c r="O99" t="s" s="131">
        <v>125</v>
      </c>
      <c r="P99" s="135">
        <f>AVERAGE(B97:B99)</f>
        <v>24</v>
      </c>
      <c r="Q99" s="97">
        <f>AVERAGE(D97:D99)</f>
        <v>3.48547008547009</v>
      </c>
      <c r="R99" t="s" s="134">
        <v>125</v>
      </c>
      <c r="S99" s="135">
        <f>AVERAGE(G97:G99)</f>
        <v>7.33333333333333</v>
      </c>
      <c r="T99" s="97">
        <f>AVERAGE(I97:I99)</f>
        <v>1.91166666666667</v>
      </c>
      <c r="U99" t="s" s="134">
        <v>125</v>
      </c>
      <c r="V99" s="135">
        <f>AVERAGE(L97:L99)</f>
        <v>0.333333333333333</v>
      </c>
      <c r="W99" s="97">
        <f>AVERAGE(N97:N99)</f>
        <v>-0.2</v>
      </c>
    </row>
    <row r="100" ht="21.95" customHeight="1">
      <c r="A100" s="150">
        <v>2007</v>
      </c>
      <c r="B100" s="100">
        <v>30</v>
      </c>
      <c r="C100" s="83">
        <v>78.40000000000001</v>
      </c>
      <c r="D100" s="87">
        <v>2.61333333333333</v>
      </c>
      <c r="E100" s="40"/>
      <c r="F100" s="151">
        <v>2007</v>
      </c>
      <c r="G100" s="100">
        <v>16</v>
      </c>
      <c r="H100" s="83">
        <v>23.8</v>
      </c>
      <c r="I100" s="87">
        <v>1.4875</v>
      </c>
      <c r="J100" s="40"/>
      <c r="K100" s="151">
        <v>2007</v>
      </c>
      <c r="L100" s="100">
        <v>2</v>
      </c>
      <c r="M100" s="83">
        <v>-1</v>
      </c>
      <c r="N100" s="89">
        <v>-0.5</v>
      </c>
      <c r="O100" t="s" s="131">
        <v>124</v>
      </c>
      <c r="P100" s="135">
        <f>AVERAGE(B97:B100)</f>
        <v>25.5</v>
      </c>
      <c r="Q100" s="97">
        <f>AVERAGE(D97:D100)</f>
        <v>3.2674358974359</v>
      </c>
      <c r="R100" t="s" s="134">
        <v>124</v>
      </c>
      <c r="S100" s="135">
        <f>AVERAGE(G97:G100)</f>
        <v>9.5</v>
      </c>
      <c r="T100" s="97">
        <f>AVERAGE(I97:I100)</f>
        <v>1.805625</v>
      </c>
      <c r="U100" t="s" s="134">
        <v>124</v>
      </c>
      <c r="V100" s="135">
        <f>AVERAGE(L97:L100)</f>
        <v>0.75</v>
      </c>
      <c r="W100" s="97">
        <f>AVERAGE(N97:N100)</f>
        <v>-0.35</v>
      </c>
    </row>
    <row r="101" ht="21.95" customHeight="1">
      <c r="A101" s="150">
        <v>2008</v>
      </c>
      <c r="B101" s="100">
        <v>33</v>
      </c>
      <c r="C101" s="83">
        <v>97.90000000000001</v>
      </c>
      <c r="D101" s="87">
        <v>2.96666666666667</v>
      </c>
      <c r="E101" s="40"/>
      <c r="F101" s="151">
        <v>2008</v>
      </c>
      <c r="G101" s="100">
        <v>16</v>
      </c>
      <c r="H101" s="83">
        <v>28.4</v>
      </c>
      <c r="I101" s="87">
        <v>1.775</v>
      </c>
      <c r="J101" s="40"/>
      <c r="K101" s="151">
        <v>2008</v>
      </c>
      <c r="L101" s="100">
        <v>1</v>
      </c>
      <c r="M101" s="83">
        <v>0</v>
      </c>
      <c r="N101" s="89">
        <v>0</v>
      </c>
      <c r="O101" t="s" s="131">
        <v>104</v>
      </c>
      <c r="P101" s="135">
        <f>AVERAGE(B97:B101)</f>
        <v>27</v>
      </c>
      <c r="Q101" s="97">
        <f>AVERAGE(D97:D101)</f>
        <v>3.20728205128205</v>
      </c>
      <c r="R101" t="s" s="134">
        <v>104</v>
      </c>
      <c r="S101" s="135">
        <f>AVERAGE(G97:G101)</f>
        <v>10.8</v>
      </c>
      <c r="T101" s="97">
        <f>AVERAGE(I97:I101)</f>
        <v>1.7995</v>
      </c>
      <c r="U101" t="s" s="134">
        <v>104</v>
      </c>
      <c r="V101" s="135">
        <f>AVERAGE(L97:L101)</f>
        <v>0.8</v>
      </c>
      <c r="W101" s="97">
        <f>AVERAGE(N97:N101)</f>
        <v>-0.233333333333333</v>
      </c>
    </row>
    <row r="102" ht="21.95" customHeight="1">
      <c r="A102" s="150">
        <v>2009</v>
      </c>
      <c r="B102" s="100">
        <v>24</v>
      </c>
      <c r="C102" s="83">
        <v>80</v>
      </c>
      <c r="D102" s="87">
        <v>3.33333333333333</v>
      </c>
      <c r="E102" s="40"/>
      <c r="F102" s="151">
        <v>2009</v>
      </c>
      <c r="G102" s="100">
        <v>6</v>
      </c>
      <c r="H102" s="83">
        <v>8.5</v>
      </c>
      <c r="I102" s="87">
        <v>1.41666666666667</v>
      </c>
      <c r="J102" s="40"/>
      <c r="K102" s="151">
        <v>2009</v>
      </c>
      <c r="L102" s="100">
        <v>0</v>
      </c>
      <c r="M102" s="83">
        <v>0</v>
      </c>
      <c r="N102" s="89"/>
      <c r="O102" t="s" s="131">
        <v>123</v>
      </c>
      <c r="P102" s="135">
        <f>AVERAGE(B97:B102)</f>
        <v>26.5</v>
      </c>
      <c r="Q102" s="97">
        <f>AVERAGE(D97:D102)</f>
        <v>3.2282905982906</v>
      </c>
      <c r="R102" t="s" s="134">
        <v>123</v>
      </c>
      <c r="S102" s="135">
        <f>AVERAGE(G97:G102)</f>
        <v>10</v>
      </c>
      <c r="T102" s="97">
        <f>AVERAGE(I97:I102)</f>
        <v>1.73569444444445</v>
      </c>
      <c r="U102" t="s" s="134">
        <v>123</v>
      </c>
      <c r="V102" s="135">
        <f>AVERAGE(L97:L102)</f>
        <v>0.666666666666667</v>
      </c>
      <c r="W102" s="97">
        <f>AVERAGE(N97:N102)</f>
        <v>-0.233333333333333</v>
      </c>
    </row>
    <row r="103" ht="21.95" customHeight="1">
      <c r="A103" s="150">
        <v>2010</v>
      </c>
      <c r="B103" s="100">
        <v>22</v>
      </c>
      <c r="C103" s="83">
        <v>76.8</v>
      </c>
      <c r="D103" s="87">
        <v>3.49090909090909</v>
      </c>
      <c r="E103" s="40"/>
      <c r="F103" s="151">
        <v>2010</v>
      </c>
      <c r="G103" s="100">
        <v>7</v>
      </c>
      <c r="H103" s="83">
        <v>12.7</v>
      </c>
      <c r="I103" s="87">
        <v>1.81428571428571</v>
      </c>
      <c r="J103" s="40"/>
      <c r="K103" s="151">
        <v>2010</v>
      </c>
      <c r="L103" s="100">
        <v>0</v>
      </c>
      <c r="M103" s="83">
        <v>0</v>
      </c>
      <c r="N103" s="89"/>
      <c r="O103" t="s" s="131">
        <v>122</v>
      </c>
      <c r="P103" s="135">
        <f>AVERAGE(B97:B103)</f>
        <v>25.8571428571429</v>
      </c>
      <c r="Q103" s="97">
        <f>AVERAGE(D97:D103)</f>
        <v>3.26580752580753</v>
      </c>
      <c r="R103" t="s" s="134">
        <v>122</v>
      </c>
      <c r="S103" s="135">
        <f>AVERAGE(G97:G103)</f>
        <v>9.571428571428569</v>
      </c>
      <c r="T103" s="97">
        <f>AVERAGE(I97:I103)</f>
        <v>1.74692176870748</v>
      </c>
      <c r="U103" t="s" s="134">
        <v>122</v>
      </c>
      <c r="V103" s="135">
        <f>AVERAGE(L97:L103)</f>
        <v>0.571428571428571</v>
      </c>
      <c r="W103" s="97">
        <f>AVERAGE(N97:N103)</f>
        <v>-0.233333333333333</v>
      </c>
    </row>
    <row r="104" ht="21.95" customHeight="1">
      <c r="A104" s="150">
        <v>2011</v>
      </c>
      <c r="B104" s="100">
        <v>42</v>
      </c>
      <c r="C104" s="83">
        <v>116.8</v>
      </c>
      <c r="D104" s="87">
        <v>2.78095238095238</v>
      </c>
      <c r="E104" s="40"/>
      <c r="F104" s="151">
        <v>2011</v>
      </c>
      <c r="G104" s="100">
        <v>21</v>
      </c>
      <c r="H104" s="83">
        <v>34.2</v>
      </c>
      <c r="I104" s="87">
        <v>1.62857142857143</v>
      </c>
      <c r="J104" s="40"/>
      <c r="K104" s="151">
        <v>2011</v>
      </c>
      <c r="L104" s="100">
        <v>1</v>
      </c>
      <c r="M104" s="83">
        <v>-0.5</v>
      </c>
      <c r="N104" s="89">
        <v>-0.5</v>
      </c>
      <c r="O104" t="s" s="131">
        <v>121</v>
      </c>
      <c r="P104" s="135">
        <f>AVERAGE(B97:B104)</f>
        <v>27.875</v>
      </c>
      <c r="Q104" s="97">
        <f>AVERAGE(D97:D104)</f>
        <v>3.20520063270063</v>
      </c>
      <c r="R104" t="s" s="134">
        <v>121</v>
      </c>
      <c r="S104" s="135">
        <f>AVERAGE(G97:G104)</f>
        <v>11</v>
      </c>
      <c r="T104" s="97">
        <f>AVERAGE(I97:I104)</f>
        <v>1.73212797619048</v>
      </c>
      <c r="U104" t="s" s="134">
        <v>121</v>
      </c>
      <c r="V104" s="135">
        <f>AVERAGE(L97:L104)</f>
        <v>0.625</v>
      </c>
      <c r="W104" s="97">
        <f>AVERAGE(N97:N104)</f>
        <v>-0.3</v>
      </c>
    </row>
    <row r="105" ht="21.95" customHeight="1">
      <c r="A105" s="150">
        <v>2012</v>
      </c>
      <c r="B105" s="100">
        <v>33</v>
      </c>
      <c r="C105" s="83">
        <v>84</v>
      </c>
      <c r="D105" s="87">
        <v>2.54545454545455</v>
      </c>
      <c r="E105" s="40"/>
      <c r="F105" s="151">
        <v>2012</v>
      </c>
      <c r="G105" s="100">
        <v>15</v>
      </c>
      <c r="H105" s="83">
        <v>18.7</v>
      </c>
      <c r="I105" s="87">
        <v>1.24666666666667</v>
      </c>
      <c r="J105" s="40"/>
      <c r="K105" s="151">
        <v>2012</v>
      </c>
      <c r="L105" s="100">
        <v>3</v>
      </c>
      <c r="M105" s="83">
        <v>-2.2</v>
      </c>
      <c r="N105" s="89">
        <v>-0.7333333333333329</v>
      </c>
      <c r="O105" t="s" s="131">
        <v>120</v>
      </c>
      <c r="P105" s="135">
        <f>AVERAGE(B97:B105)</f>
        <v>28.4444444444444</v>
      </c>
      <c r="Q105" s="97">
        <f>AVERAGE(D97:D105)</f>
        <v>3.13189551189551</v>
      </c>
      <c r="R105" t="s" s="134">
        <v>120</v>
      </c>
      <c r="S105" s="135">
        <f>AVERAGE(G97:G105)</f>
        <v>11.4444444444444</v>
      </c>
      <c r="T105" s="97">
        <f>AVERAGE(I97:I105)</f>
        <v>1.67818783068783</v>
      </c>
      <c r="U105" t="s" s="134">
        <v>120</v>
      </c>
      <c r="V105" s="135">
        <f>AVERAGE(L97:L105)</f>
        <v>0.888888888888889</v>
      </c>
      <c r="W105" s="97">
        <f>AVERAGE(N97:N105)</f>
        <v>-0.386666666666667</v>
      </c>
    </row>
    <row r="106" ht="21.95" customHeight="1">
      <c r="A106" s="150">
        <v>2013</v>
      </c>
      <c r="B106" s="100">
        <v>19</v>
      </c>
      <c r="C106" s="83">
        <v>61.4</v>
      </c>
      <c r="D106" s="87">
        <v>3.23157894736842</v>
      </c>
      <c r="E106" s="40"/>
      <c r="F106" s="151">
        <v>2013</v>
      </c>
      <c r="G106" s="100">
        <v>7</v>
      </c>
      <c r="H106" s="83">
        <v>14.7</v>
      </c>
      <c r="I106" s="87">
        <v>2.1</v>
      </c>
      <c r="J106" s="40"/>
      <c r="K106" s="151">
        <v>2013</v>
      </c>
      <c r="L106" s="100">
        <v>0</v>
      </c>
      <c r="M106" s="83">
        <v>0</v>
      </c>
      <c r="N106" s="89"/>
      <c r="O106" t="s" s="131">
        <v>98</v>
      </c>
      <c r="P106" s="135">
        <f>AVERAGE(B97:B106)</f>
        <v>27.5</v>
      </c>
      <c r="Q106" s="97">
        <f>AVERAGE(D97:D106)</f>
        <v>3.1418638554428</v>
      </c>
      <c r="R106" t="s" s="134">
        <v>98</v>
      </c>
      <c r="S106" s="135">
        <f>AVERAGE(G97:G106)</f>
        <v>11</v>
      </c>
      <c r="T106" s="97">
        <f>AVERAGE(I97:I106)</f>
        <v>1.72036904761905</v>
      </c>
      <c r="U106" t="s" s="134">
        <v>98</v>
      </c>
      <c r="V106" s="135">
        <f>AVERAGE(L97:L106)</f>
        <v>0.8</v>
      </c>
      <c r="W106" s="97">
        <f>AVERAGE(N97:N106)</f>
        <v>-0.386666666666667</v>
      </c>
    </row>
    <row r="107" ht="21.95" customHeight="1">
      <c r="A107" s="150">
        <v>2014</v>
      </c>
      <c r="B107" s="100">
        <v>21</v>
      </c>
      <c r="C107" s="83">
        <v>55</v>
      </c>
      <c r="D107" s="87">
        <v>2.61904761904762</v>
      </c>
      <c r="E107" s="40"/>
      <c r="F107" s="151">
        <v>2014</v>
      </c>
      <c r="G107" s="100">
        <v>12</v>
      </c>
      <c r="H107" s="83">
        <v>15.4</v>
      </c>
      <c r="I107" s="87">
        <v>1.28333333333333</v>
      </c>
      <c r="J107" s="40"/>
      <c r="K107" s="151">
        <v>2014</v>
      </c>
      <c r="L107" s="100">
        <v>3</v>
      </c>
      <c r="M107" s="83">
        <v>-1.9</v>
      </c>
      <c r="N107" s="89">
        <v>-0.633333333333333</v>
      </c>
      <c r="O107" t="s" s="131">
        <v>119</v>
      </c>
      <c r="P107" s="135">
        <f>AVERAGE(B97:B107)</f>
        <v>26.9090909090909</v>
      </c>
      <c r="Q107" s="97">
        <f>AVERAGE(D97:D107)</f>
        <v>3.0943351066796</v>
      </c>
      <c r="R107" t="s" s="134">
        <v>119</v>
      </c>
      <c r="S107" s="135">
        <f>AVERAGE(G97:G107)</f>
        <v>11.0909090909091</v>
      </c>
      <c r="T107" s="97">
        <f>AVERAGE(I97:I107)</f>
        <v>1.68063852813853</v>
      </c>
      <c r="U107" t="s" s="134">
        <v>119</v>
      </c>
      <c r="V107" s="135">
        <f>AVERAGE(L97:L107)</f>
        <v>1</v>
      </c>
      <c r="W107" s="97">
        <f>AVERAGE(N97:N107)</f>
        <v>-0.427777777777778</v>
      </c>
    </row>
    <row r="108" ht="21.95" customHeight="1">
      <c r="A108" s="150">
        <v>2015</v>
      </c>
      <c r="B108" s="100">
        <v>27</v>
      </c>
      <c r="C108" s="83">
        <v>81.3</v>
      </c>
      <c r="D108" s="87">
        <v>3.01111111111111</v>
      </c>
      <c r="E108" s="40"/>
      <c r="F108" s="151">
        <v>2015</v>
      </c>
      <c r="G108" s="100">
        <v>13</v>
      </c>
      <c r="H108" s="83">
        <v>23.1</v>
      </c>
      <c r="I108" s="87">
        <v>1.77692307692308</v>
      </c>
      <c r="J108" s="40"/>
      <c r="K108" s="151">
        <v>2015</v>
      </c>
      <c r="L108" s="100">
        <v>1</v>
      </c>
      <c r="M108" s="83">
        <v>0</v>
      </c>
      <c r="N108" s="89">
        <v>0</v>
      </c>
      <c r="O108" t="s" s="131">
        <v>118</v>
      </c>
      <c r="P108" s="135">
        <f>AVERAGE(B97:B108)</f>
        <v>26.9166666666667</v>
      </c>
      <c r="Q108" s="97">
        <f>AVERAGE(D97:D108)</f>
        <v>3.08739977371556</v>
      </c>
      <c r="R108" t="s" s="134">
        <v>118</v>
      </c>
      <c r="S108" s="135">
        <f>AVERAGE(G97:G108)</f>
        <v>11.25</v>
      </c>
      <c r="T108" s="97">
        <f>AVERAGE(I97:I108)</f>
        <v>1.68866224053724</v>
      </c>
      <c r="U108" t="s" s="134">
        <v>118</v>
      </c>
      <c r="V108" s="135">
        <f>AVERAGE(L97:L108)</f>
        <v>1</v>
      </c>
      <c r="W108" s="97">
        <f>AVERAGE(N97:N108)</f>
        <v>-0.366666666666667</v>
      </c>
    </row>
    <row r="109" ht="21.95" customHeight="1">
      <c r="A109" s="150">
        <v>2016</v>
      </c>
      <c r="B109" s="100">
        <v>11</v>
      </c>
      <c r="C109" s="83">
        <v>35</v>
      </c>
      <c r="D109" s="87">
        <v>3.18181818181818</v>
      </c>
      <c r="E109" s="40"/>
      <c r="F109" s="151">
        <v>2016</v>
      </c>
      <c r="G109" s="100">
        <v>5</v>
      </c>
      <c r="H109" s="83">
        <v>10.7</v>
      </c>
      <c r="I109" s="87">
        <v>2.14</v>
      </c>
      <c r="J109" s="40"/>
      <c r="K109" s="151">
        <v>2016</v>
      </c>
      <c r="L109" s="100">
        <v>0</v>
      </c>
      <c r="M109" s="83">
        <v>0</v>
      </c>
      <c r="N109" s="89"/>
      <c r="O109" t="s" s="131">
        <v>117</v>
      </c>
      <c r="P109" s="135">
        <f>AVERAGE(B97:B109)</f>
        <v>25.6923076923077</v>
      </c>
      <c r="Q109" s="97">
        <f>AVERAGE(D97:D109)</f>
        <v>3.094662728185</v>
      </c>
      <c r="R109" t="s" s="134">
        <v>117</v>
      </c>
      <c r="S109" s="135">
        <f>AVERAGE(G97:G109)</f>
        <v>10.7692307692308</v>
      </c>
      <c r="T109" s="97">
        <f>AVERAGE(I97:I109)</f>
        <v>1.72338052972668</v>
      </c>
      <c r="U109" t="s" s="134">
        <v>117</v>
      </c>
      <c r="V109" s="135">
        <f>AVERAGE(L97:L109)</f>
        <v>0.923076923076923</v>
      </c>
      <c r="W109" s="97">
        <f>AVERAGE(N97:N109)</f>
        <v>-0.366666666666667</v>
      </c>
    </row>
    <row r="110" ht="21.95" customHeight="1">
      <c r="A110" s="150">
        <v>2017</v>
      </c>
      <c r="B110" s="100">
        <v>22</v>
      </c>
      <c r="C110" s="83">
        <v>76.09999999999999</v>
      </c>
      <c r="D110" s="87">
        <v>3.45909090909091</v>
      </c>
      <c r="E110" s="40"/>
      <c r="F110" s="151">
        <v>2017</v>
      </c>
      <c r="G110" s="100">
        <v>7</v>
      </c>
      <c r="H110" s="83">
        <v>15.2</v>
      </c>
      <c r="I110" s="87">
        <v>2.17142857142857</v>
      </c>
      <c r="J110" s="40"/>
      <c r="K110" s="151">
        <v>2017</v>
      </c>
      <c r="L110" s="100">
        <v>0</v>
      </c>
      <c r="M110" s="83">
        <v>0</v>
      </c>
      <c r="N110" s="89"/>
      <c r="O110" t="s" s="131">
        <v>116</v>
      </c>
      <c r="P110" s="135">
        <f>AVERAGE(B97:B110)</f>
        <v>25.4285714285714</v>
      </c>
      <c r="Q110" s="97">
        <f>AVERAGE(D97:D110)</f>
        <v>3.12069331253542</v>
      </c>
      <c r="R110" t="s" s="134">
        <v>116</v>
      </c>
      <c r="S110" s="135">
        <f>AVERAGE(G97:G110)</f>
        <v>10.5</v>
      </c>
      <c r="T110" s="97">
        <f>AVERAGE(I97:I110)</f>
        <v>1.75538396127682</v>
      </c>
      <c r="U110" t="s" s="134">
        <v>116</v>
      </c>
      <c r="V110" s="135">
        <f>AVERAGE(L97:L110)</f>
        <v>0.857142857142857</v>
      </c>
      <c r="W110" s="97">
        <f>AVERAGE(N97:N110)</f>
        <v>-0.366666666666667</v>
      </c>
    </row>
    <row r="111" ht="21.95" customHeight="1">
      <c r="A111" s="150">
        <v>2018</v>
      </c>
      <c r="B111" s="100">
        <v>43</v>
      </c>
      <c r="C111" s="83">
        <v>106.7</v>
      </c>
      <c r="D111" s="87">
        <v>2.48139534883721</v>
      </c>
      <c r="E111" s="40"/>
      <c r="F111" s="151">
        <v>2018</v>
      </c>
      <c r="G111" s="100">
        <v>24</v>
      </c>
      <c r="H111" s="83">
        <v>30.2</v>
      </c>
      <c r="I111" s="87">
        <v>1.25833333333333</v>
      </c>
      <c r="J111" s="40"/>
      <c r="K111" s="151">
        <v>2018</v>
      </c>
      <c r="L111" s="100">
        <v>4</v>
      </c>
      <c r="M111" s="83">
        <v>-5.8</v>
      </c>
      <c r="N111" s="89">
        <v>-1.45</v>
      </c>
      <c r="O111" t="s" s="131">
        <v>115</v>
      </c>
      <c r="P111" s="135">
        <f>AVERAGE(B97:B111)</f>
        <v>26.6</v>
      </c>
      <c r="Q111" s="97">
        <f>AVERAGE(D97:D111)</f>
        <v>3.07807344828887</v>
      </c>
      <c r="R111" t="s" s="134">
        <v>115</v>
      </c>
      <c r="S111" s="135">
        <f>AVERAGE(G97:G111)</f>
        <v>11.4</v>
      </c>
      <c r="T111" s="97">
        <f>AVERAGE(I97:I111)</f>
        <v>1.72224725274725</v>
      </c>
      <c r="U111" t="s" s="134">
        <v>115</v>
      </c>
      <c r="V111" s="135">
        <f>AVERAGE(L97:L111)</f>
        <v>1.06666666666667</v>
      </c>
      <c r="W111" s="97">
        <f>AVERAGE(N97:N111)</f>
        <v>-0.502083333333333</v>
      </c>
    </row>
    <row r="112" ht="21.95" customHeight="1">
      <c r="A112" s="150">
        <v>2019</v>
      </c>
      <c r="B112" s="100">
        <v>27</v>
      </c>
      <c r="C112" s="83">
        <v>94.8</v>
      </c>
      <c r="D112" s="87">
        <v>3.51111111111111</v>
      </c>
      <c r="E112" s="40"/>
      <c r="F112" s="151">
        <v>2019</v>
      </c>
      <c r="G112" s="100">
        <v>7</v>
      </c>
      <c r="H112" s="83">
        <v>13.7</v>
      </c>
      <c r="I112" s="87">
        <v>1.95714285714286</v>
      </c>
      <c r="J112" s="40"/>
      <c r="K112" s="151">
        <v>2019</v>
      </c>
      <c r="L112" s="100">
        <v>0</v>
      </c>
      <c r="M112" s="83">
        <v>0</v>
      </c>
      <c r="N112" s="89"/>
      <c r="O112" t="s" s="131">
        <v>114</v>
      </c>
      <c r="P112" s="135">
        <f>AVERAGE(B97:B112)</f>
        <v>26.625</v>
      </c>
      <c r="Q112" s="97">
        <f>AVERAGE(D97:D112)</f>
        <v>3.10513830221526</v>
      </c>
      <c r="R112" t="s" s="134">
        <v>114</v>
      </c>
      <c r="S112" s="135">
        <f>AVERAGE(G97:G112)</f>
        <v>11.125</v>
      </c>
      <c r="T112" s="97">
        <f>AVERAGE(I97:I112)</f>
        <v>1.73692822802198</v>
      </c>
      <c r="U112" t="s" s="134">
        <v>114</v>
      </c>
      <c r="V112" s="135">
        <f>AVERAGE(L97:L112)</f>
        <v>1</v>
      </c>
      <c r="W112" s="97">
        <f>AVERAGE(N97:N112)</f>
        <v>-0.502083333333333</v>
      </c>
    </row>
    <row r="113" ht="21.95" customHeight="1">
      <c r="A113" s="150">
        <v>2020</v>
      </c>
      <c r="B113" s="100">
        <v>22</v>
      </c>
      <c r="C113" s="83">
        <v>84.3</v>
      </c>
      <c r="D113" s="87">
        <v>3.83181818181818</v>
      </c>
      <c r="E113" s="40"/>
      <c r="F113" s="151">
        <v>2020</v>
      </c>
      <c r="G113" s="100">
        <v>4</v>
      </c>
      <c r="H113" s="83">
        <v>10.3</v>
      </c>
      <c r="I113" s="87">
        <v>2.575</v>
      </c>
      <c r="J113" s="40"/>
      <c r="K113" s="151">
        <v>2020</v>
      </c>
      <c r="L113" s="100">
        <v>0</v>
      </c>
      <c r="M113" s="83">
        <v>0</v>
      </c>
      <c r="N113" s="89"/>
      <c r="O113" t="s" s="131">
        <v>113</v>
      </c>
      <c r="P113" s="135">
        <f>AVERAGE(B97:B113)</f>
        <v>26.3529411764706</v>
      </c>
      <c r="Q113" s="97">
        <f>AVERAGE(D97:D113)</f>
        <v>3.14788417748602</v>
      </c>
      <c r="R113" t="s" s="134">
        <v>113</v>
      </c>
      <c r="S113" s="135">
        <f>AVERAGE(G97:G113)</f>
        <v>10.7058823529412</v>
      </c>
      <c r="T113" s="97">
        <f>AVERAGE(I97:I113)</f>
        <v>1.7862265675501</v>
      </c>
      <c r="U113" t="s" s="134">
        <v>113</v>
      </c>
      <c r="V113" s="135">
        <f>AVERAGE(L97:L113)</f>
        <v>0.9411764705882349</v>
      </c>
      <c r="W113" s="97">
        <f>AVERAGE(N97:N113)</f>
        <v>-0.502083333333333</v>
      </c>
    </row>
    <row r="114" ht="21.95" customHeight="1">
      <c r="A114" s="150">
        <v>2021</v>
      </c>
      <c r="B114" s="100">
        <v>25</v>
      </c>
      <c r="C114" s="83">
        <v>73</v>
      </c>
      <c r="D114" s="87">
        <v>2.92</v>
      </c>
      <c r="E114" s="40"/>
      <c r="F114" s="151">
        <v>2021</v>
      </c>
      <c r="G114" s="100">
        <v>13</v>
      </c>
      <c r="H114" s="83">
        <v>23.9</v>
      </c>
      <c r="I114" s="87">
        <v>1.83846153846154</v>
      </c>
      <c r="J114" s="40"/>
      <c r="K114" s="151">
        <v>2021</v>
      </c>
      <c r="L114" s="100">
        <v>0</v>
      </c>
      <c r="M114" s="83">
        <v>0</v>
      </c>
      <c r="N114" s="89"/>
      <c r="O114" t="s" s="131">
        <v>112</v>
      </c>
      <c r="P114" s="135">
        <f>AVERAGE(B97:B114)</f>
        <v>26.2777777777778</v>
      </c>
      <c r="Q114" s="97">
        <f>AVERAGE(D97:D114)</f>
        <v>3.13522394540346</v>
      </c>
      <c r="R114" t="s" s="134">
        <v>112</v>
      </c>
      <c r="S114" s="135">
        <f>AVERAGE(G97:G114)</f>
        <v>10.8333333333333</v>
      </c>
      <c r="T114" s="97">
        <f>AVERAGE(I97:I114)</f>
        <v>1.78912851037851</v>
      </c>
      <c r="U114" t="s" s="134">
        <v>112</v>
      </c>
      <c r="V114" s="135">
        <f>AVERAGE(L97:L114)</f>
        <v>0.888888888888889</v>
      </c>
      <c r="W114" s="97">
        <f>AVERAGE(N97:N114)</f>
        <v>-0.502083333333333</v>
      </c>
    </row>
    <row r="115" ht="21.95" customHeight="1">
      <c r="A115" s="150">
        <v>2022</v>
      </c>
      <c r="B115" s="100">
        <v>32</v>
      </c>
      <c r="C115" s="83">
        <v>125.6</v>
      </c>
      <c r="D115" s="87">
        <v>3.925</v>
      </c>
      <c r="E115" s="40"/>
      <c r="F115" s="151">
        <v>2022</v>
      </c>
      <c r="G115" s="100">
        <v>4</v>
      </c>
      <c r="H115" s="83">
        <v>11.1</v>
      </c>
      <c r="I115" s="87">
        <v>2.775</v>
      </c>
      <c r="J115" s="40"/>
      <c r="K115" s="151">
        <v>2022</v>
      </c>
      <c r="L115" s="100">
        <v>0</v>
      </c>
      <c r="M115" s="83">
        <v>0</v>
      </c>
      <c r="N115" s="89"/>
      <c r="O115" t="s" s="131">
        <v>111</v>
      </c>
      <c r="P115" s="135">
        <f>AVERAGE(B97:B115)</f>
        <v>26.5789473684211</v>
      </c>
      <c r="Q115" s="97">
        <f>AVERAGE(D97:D115)</f>
        <v>3.1767911061717</v>
      </c>
      <c r="R115" t="s" s="134">
        <v>111</v>
      </c>
      <c r="S115" s="135">
        <f>AVERAGE(G97:G115)</f>
        <v>10.4736842105263</v>
      </c>
      <c r="T115" s="97">
        <f>AVERAGE(I97:I115)</f>
        <v>1.84101648351648</v>
      </c>
      <c r="U115" t="s" s="134">
        <v>111</v>
      </c>
      <c r="V115" s="135">
        <f>AVERAGE(L97:L115)</f>
        <v>0.842105263157895</v>
      </c>
      <c r="W115" s="97">
        <f>AVERAGE(N97:N115)</f>
        <v>-0.502083333333333</v>
      </c>
    </row>
    <row r="116" ht="21.95" customHeight="1">
      <c r="A116" s="86"/>
      <c r="B116" s="84"/>
      <c r="C116" s="83"/>
      <c r="D116" s="87"/>
      <c r="E116" s="40"/>
      <c r="F116" s="88"/>
      <c r="G116" s="84"/>
      <c r="H116" s="83"/>
      <c r="I116" s="87"/>
      <c r="J116" s="40"/>
      <c r="K116" s="88"/>
      <c r="L116" s="84"/>
      <c r="M116" s="83"/>
      <c r="N116" s="89"/>
      <c r="O116" s="96"/>
      <c r="P116" s="83"/>
      <c r="Q116" s="83"/>
      <c r="R116" s="84"/>
      <c r="S116" s="83"/>
      <c r="T116" s="83"/>
      <c r="U116" s="84"/>
      <c r="V116" s="83"/>
      <c r="W116" s="97"/>
    </row>
    <row r="117" ht="21.95" customHeight="1">
      <c r="A117" s="86"/>
      <c r="B117" s="84"/>
      <c r="C117" s="83"/>
      <c r="D117" s="87"/>
      <c r="E117" s="40"/>
      <c r="F117" s="88"/>
      <c r="G117" s="84"/>
      <c r="H117" s="83"/>
      <c r="I117" s="87"/>
      <c r="J117" s="40"/>
      <c r="K117" s="88"/>
      <c r="L117" s="84"/>
      <c r="M117" s="83"/>
      <c r="N117" s="89"/>
      <c r="O117" s="96"/>
      <c r="P117" s="83"/>
      <c r="Q117" s="83"/>
      <c r="R117" s="84"/>
      <c r="S117" s="83"/>
      <c r="T117" s="83"/>
      <c r="U117" s="84"/>
      <c r="V117" s="83"/>
      <c r="W117" s="97"/>
    </row>
    <row r="118" ht="21.95" customHeight="1">
      <c r="A118" s="86"/>
      <c r="B118" s="84"/>
      <c r="C118" s="83"/>
      <c r="D118" s="87"/>
      <c r="E118" s="40"/>
      <c r="F118" s="88"/>
      <c r="G118" s="84"/>
      <c r="H118" s="83"/>
      <c r="I118" s="87"/>
      <c r="J118" s="40"/>
      <c r="K118" s="88"/>
      <c r="L118" s="84"/>
      <c r="M118" s="83"/>
      <c r="N118" s="89"/>
      <c r="O118" s="96"/>
      <c r="P118" s="83"/>
      <c r="Q118" s="83"/>
      <c r="R118" s="84"/>
      <c r="S118" s="83"/>
      <c r="T118" s="83"/>
      <c r="U118" s="84"/>
      <c r="V118" s="83"/>
      <c r="W118" s="97"/>
    </row>
    <row r="119" ht="21.95" customHeight="1">
      <c r="A119" s="86"/>
      <c r="B119" s="84"/>
      <c r="C119" s="83"/>
      <c r="D119" s="87"/>
      <c r="E119" s="40"/>
      <c r="F119" s="88"/>
      <c r="G119" s="84"/>
      <c r="H119" s="83"/>
      <c r="I119" s="87"/>
      <c r="J119" s="40"/>
      <c r="K119" s="88"/>
      <c r="L119" s="84"/>
      <c r="M119" s="83"/>
      <c r="N119" s="89"/>
      <c r="O119" s="96"/>
      <c r="P119" s="83"/>
      <c r="Q119" s="83"/>
      <c r="R119" s="84"/>
      <c r="S119" s="83"/>
      <c r="T119" s="83"/>
      <c r="U119" s="84"/>
      <c r="V119" s="83"/>
      <c r="W119" s="97"/>
    </row>
    <row r="120" ht="21.95" customHeight="1">
      <c r="A120" s="86"/>
      <c r="B120" s="84"/>
      <c r="C120" s="83"/>
      <c r="D120" s="87"/>
      <c r="E120" s="40"/>
      <c r="F120" s="88"/>
      <c r="G120" s="84"/>
      <c r="H120" s="83"/>
      <c r="I120" s="87"/>
      <c r="J120" s="40"/>
      <c r="K120" s="88"/>
      <c r="L120" s="84"/>
      <c r="M120" s="83"/>
      <c r="N120" s="89"/>
      <c r="O120" s="96"/>
      <c r="P120" s="83"/>
      <c r="Q120" s="83"/>
      <c r="R120" s="84"/>
      <c r="S120" s="83"/>
      <c r="T120" s="83"/>
      <c r="U120" s="84"/>
      <c r="V120" s="83"/>
      <c r="W120" s="97"/>
    </row>
    <row r="121" ht="21.95" customHeight="1">
      <c r="A121" s="86"/>
      <c r="B121" s="84"/>
      <c r="C121" s="83"/>
      <c r="D121" s="87"/>
      <c r="E121" s="40"/>
      <c r="F121" s="88"/>
      <c r="G121" s="84"/>
      <c r="H121" s="83"/>
      <c r="I121" s="87"/>
      <c r="J121" s="40"/>
      <c r="K121" s="88"/>
      <c r="L121" s="84"/>
      <c r="M121" s="83"/>
      <c r="N121" s="89"/>
      <c r="O121" s="96"/>
      <c r="P121" s="83"/>
      <c r="Q121" s="83"/>
      <c r="R121" s="84"/>
      <c r="S121" s="83"/>
      <c r="T121" s="83"/>
      <c r="U121" s="84"/>
      <c r="V121" s="83"/>
      <c r="W121" s="97"/>
    </row>
    <row r="122" ht="21.95" customHeight="1">
      <c r="A122" s="86"/>
      <c r="B122" s="84"/>
      <c r="C122" s="83"/>
      <c r="D122" s="87"/>
      <c r="E122" s="40"/>
      <c r="F122" s="88"/>
      <c r="G122" s="84"/>
      <c r="H122" s="83"/>
      <c r="I122" s="87"/>
      <c r="J122" s="40"/>
      <c r="K122" s="88"/>
      <c r="L122" s="84"/>
      <c r="M122" s="83"/>
      <c r="N122" s="89"/>
      <c r="O122" s="96"/>
      <c r="P122" s="83"/>
      <c r="Q122" s="83"/>
      <c r="R122" s="84"/>
      <c r="S122" s="83"/>
      <c r="T122" s="83"/>
      <c r="U122" s="84"/>
      <c r="V122" s="83"/>
      <c r="W122" s="97"/>
    </row>
    <row r="123" ht="21.95" customHeight="1">
      <c r="A123" s="86"/>
      <c r="B123" s="84"/>
      <c r="C123" s="83"/>
      <c r="D123" s="87"/>
      <c r="E123" s="40"/>
      <c r="F123" s="88"/>
      <c r="G123" s="84"/>
      <c r="H123" s="83"/>
      <c r="I123" s="87"/>
      <c r="J123" s="40"/>
      <c r="K123" s="88"/>
      <c r="L123" s="84"/>
      <c r="M123" s="83"/>
      <c r="N123" s="89"/>
      <c r="O123" s="96"/>
      <c r="P123" s="83"/>
      <c r="Q123" s="83"/>
      <c r="R123" s="84"/>
      <c r="S123" s="83"/>
      <c r="T123" s="83"/>
      <c r="U123" s="84"/>
      <c r="V123" s="83"/>
      <c r="W123" s="97"/>
    </row>
    <row r="124" ht="21.95" customHeight="1">
      <c r="A124" s="86"/>
      <c r="B124" s="84"/>
      <c r="C124" s="83"/>
      <c r="D124" s="87"/>
      <c r="E124" s="40"/>
      <c r="F124" s="88"/>
      <c r="G124" s="84"/>
      <c r="H124" s="83"/>
      <c r="I124" s="87"/>
      <c r="J124" s="40"/>
      <c r="K124" s="88"/>
      <c r="L124" s="84"/>
      <c r="M124" s="83"/>
      <c r="N124" s="89"/>
      <c r="O124" s="96"/>
      <c r="P124" s="83"/>
      <c r="Q124" s="83"/>
      <c r="R124" s="84"/>
      <c r="S124" s="83"/>
      <c r="T124" s="83"/>
      <c r="U124" s="84"/>
      <c r="V124" s="83"/>
      <c r="W124" s="97"/>
    </row>
    <row r="125" ht="21.95" customHeight="1">
      <c r="A125" s="86"/>
      <c r="B125" s="84"/>
      <c r="C125" s="83"/>
      <c r="D125" s="87"/>
      <c r="E125" s="40"/>
      <c r="F125" s="88"/>
      <c r="G125" s="84"/>
      <c r="H125" s="83"/>
      <c r="I125" s="87"/>
      <c r="J125" s="40"/>
      <c r="K125" s="88"/>
      <c r="L125" s="84"/>
      <c r="M125" s="83"/>
      <c r="N125" s="89"/>
      <c r="O125" s="96"/>
      <c r="P125" s="83"/>
      <c r="Q125" s="83"/>
      <c r="R125" s="84"/>
      <c r="S125" s="83"/>
      <c r="T125" s="83"/>
      <c r="U125" s="84"/>
      <c r="V125" s="83"/>
      <c r="W125" s="97"/>
    </row>
    <row r="126" ht="21.95" customHeight="1">
      <c r="A126" s="86"/>
      <c r="B126" s="84"/>
      <c r="C126" s="83"/>
      <c r="D126" s="87"/>
      <c r="E126" s="40"/>
      <c r="F126" s="88"/>
      <c r="G126" s="84"/>
      <c r="H126" s="83"/>
      <c r="I126" s="87"/>
      <c r="J126" s="40"/>
      <c r="K126" s="88"/>
      <c r="L126" s="84"/>
      <c r="M126" s="83"/>
      <c r="N126" s="89"/>
      <c r="O126" s="96"/>
      <c r="P126" s="83"/>
      <c r="Q126" s="83"/>
      <c r="R126" s="84"/>
      <c r="S126" s="83"/>
      <c r="T126" s="83"/>
      <c r="U126" s="84"/>
      <c r="V126" s="83"/>
      <c r="W126" s="97"/>
    </row>
    <row r="127" ht="21.95" customHeight="1">
      <c r="A127" s="86"/>
      <c r="B127" s="84"/>
      <c r="C127" s="83"/>
      <c r="D127" s="87"/>
      <c r="E127" s="40"/>
      <c r="F127" s="88"/>
      <c r="G127" s="84"/>
      <c r="H127" s="83"/>
      <c r="I127" s="87"/>
      <c r="J127" s="40"/>
      <c r="K127" s="88"/>
      <c r="L127" s="84"/>
      <c r="M127" s="83"/>
      <c r="N127" s="89"/>
      <c r="O127" s="96"/>
      <c r="P127" s="83"/>
      <c r="Q127" s="83"/>
      <c r="R127" s="84"/>
      <c r="S127" s="83"/>
      <c r="T127" s="83"/>
      <c r="U127" s="84"/>
      <c r="V127" s="83"/>
      <c r="W127" s="97"/>
    </row>
    <row r="128" ht="21.95" customHeight="1">
      <c r="A128" s="86"/>
      <c r="B128" s="84"/>
      <c r="C128" s="83"/>
      <c r="D128" s="87"/>
      <c r="E128" s="40"/>
      <c r="F128" s="88"/>
      <c r="G128" s="84"/>
      <c r="H128" s="83"/>
      <c r="I128" s="87"/>
      <c r="J128" s="40"/>
      <c r="K128" s="88"/>
      <c r="L128" s="84"/>
      <c r="M128" s="83"/>
      <c r="N128" s="89"/>
      <c r="O128" s="96"/>
      <c r="P128" s="83"/>
      <c r="Q128" s="83"/>
      <c r="R128" s="84"/>
      <c r="S128" s="83"/>
      <c r="T128" s="83"/>
      <c r="U128" s="84"/>
      <c r="V128" s="83"/>
      <c r="W128" s="97"/>
    </row>
    <row r="129" ht="21.95" customHeight="1">
      <c r="A129" s="86"/>
      <c r="B129" s="84"/>
      <c r="C129" s="83"/>
      <c r="D129" s="87"/>
      <c r="E129" s="40"/>
      <c r="F129" s="88"/>
      <c r="G129" s="84"/>
      <c r="H129" s="83"/>
      <c r="I129" s="87"/>
      <c r="J129" s="40"/>
      <c r="K129" s="88"/>
      <c r="L129" s="84"/>
      <c r="M129" s="83"/>
      <c r="N129" s="89"/>
      <c r="O129" s="96"/>
      <c r="P129" s="83"/>
      <c r="Q129" s="83"/>
      <c r="R129" s="84"/>
      <c r="S129" s="83"/>
      <c r="T129" s="83"/>
      <c r="U129" s="84"/>
      <c r="V129" s="83"/>
      <c r="W129" s="97"/>
    </row>
    <row r="130" ht="21.95" customHeight="1">
      <c r="A130" s="86"/>
      <c r="B130" s="84"/>
      <c r="C130" s="83"/>
      <c r="D130" s="87"/>
      <c r="E130" s="40"/>
      <c r="F130" s="88"/>
      <c r="G130" s="84"/>
      <c r="H130" s="83"/>
      <c r="I130" s="87"/>
      <c r="J130" s="40"/>
      <c r="K130" s="88"/>
      <c r="L130" s="84"/>
      <c r="M130" s="83"/>
      <c r="N130" s="89"/>
      <c r="O130" s="96"/>
      <c r="P130" s="83"/>
      <c r="Q130" s="83"/>
      <c r="R130" s="84"/>
      <c r="S130" s="83"/>
      <c r="T130" s="83"/>
      <c r="U130" s="84"/>
      <c r="V130" s="83"/>
      <c r="W130" s="97"/>
    </row>
    <row r="131" ht="21.95" customHeight="1">
      <c r="A131" s="86"/>
      <c r="B131" s="84"/>
      <c r="C131" s="83"/>
      <c r="D131" s="87"/>
      <c r="E131" s="40"/>
      <c r="F131" s="88"/>
      <c r="G131" s="84"/>
      <c r="H131" s="83"/>
      <c r="I131" s="87"/>
      <c r="J131" s="40"/>
      <c r="K131" s="88"/>
      <c r="L131" s="84"/>
      <c r="M131" s="83"/>
      <c r="N131" s="89"/>
      <c r="O131" s="96"/>
      <c r="P131" s="83"/>
      <c r="Q131" s="83"/>
      <c r="R131" s="84"/>
      <c r="S131" s="83"/>
      <c r="T131" s="83"/>
      <c r="U131" s="84"/>
      <c r="V131" s="83"/>
      <c r="W131" s="97"/>
    </row>
    <row r="132" ht="21.95" customHeight="1">
      <c r="A132" s="86"/>
      <c r="B132" s="84"/>
      <c r="C132" s="83"/>
      <c r="D132" s="87"/>
      <c r="E132" s="40"/>
      <c r="F132" s="88"/>
      <c r="G132" s="84"/>
      <c r="H132" s="83"/>
      <c r="I132" s="87"/>
      <c r="J132" s="40"/>
      <c r="K132" s="88"/>
      <c r="L132" s="84"/>
      <c r="M132" s="83"/>
      <c r="N132" s="89"/>
      <c r="O132" s="96"/>
      <c r="P132" s="83"/>
      <c r="Q132" s="83"/>
      <c r="R132" s="84"/>
      <c r="S132" s="83"/>
      <c r="T132" s="83"/>
      <c r="U132" s="84"/>
      <c r="V132" s="83"/>
      <c r="W132" s="97"/>
    </row>
    <row r="133" ht="21.95" customHeight="1">
      <c r="A133" s="86"/>
      <c r="B133" s="84"/>
      <c r="C133" s="83"/>
      <c r="D133" s="87"/>
      <c r="E133" s="40"/>
      <c r="F133" s="88"/>
      <c r="G133" s="84"/>
      <c r="H133" s="83"/>
      <c r="I133" s="87"/>
      <c r="J133" s="40"/>
      <c r="K133" s="88"/>
      <c r="L133" s="8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84"/>
      <c r="C136" s="83"/>
      <c r="D136" s="87"/>
      <c r="E136" s="40"/>
      <c r="F136" s="88"/>
      <c r="G136" s="84"/>
      <c r="H136" s="83"/>
      <c r="I136" s="87"/>
      <c r="J136" s="40"/>
      <c r="K136" s="88"/>
      <c r="L136" s="84"/>
      <c r="M136" s="83"/>
      <c r="N136" s="89"/>
      <c r="O136" s="96"/>
      <c r="P136" s="83"/>
      <c r="Q136" s="83"/>
      <c r="R136" s="84"/>
      <c r="S136" s="83"/>
      <c r="T136" s="83"/>
      <c r="U136" s="84"/>
      <c r="V136" s="83"/>
      <c r="W136" s="97"/>
    </row>
    <row r="137" ht="21.95" customHeight="1">
      <c r="A137" t="s" s="93">
        <v>98</v>
      </c>
      <c r="B137" t="s" s="162">
        <v>280</v>
      </c>
      <c r="C137" s="83"/>
      <c r="D137" s="87"/>
      <c r="E137" s="40"/>
      <c r="F137" t="s" s="95">
        <v>98</v>
      </c>
      <c r="G137" t="s" s="162">
        <v>280</v>
      </c>
      <c r="H137" s="83"/>
      <c r="I137" s="87"/>
      <c r="J137" s="40"/>
      <c r="K137" t="s" s="95">
        <v>98</v>
      </c>
      <c r="L137" t="s" s="162">
        <v>280</v>
      </c>
      <c r="M137" s="83"/>
      <c r="N137" s="89"/>
      <c r="O137" s="96"/>
      <c r="P137" s="83"/>
      <c r="Q137" s="83"/>
      <c r="R137" s="84"/>
      <c r="S137" s="83"/>
      <c r="T137" s="83"/>
      <c r="U137" s="84"/>
      <c r="V137" s="83"/>
      <c r="W137" s="97"/>
    </row>
    <row r="138" ht="21.95" customHeight="1">
      <c r="A138" t="s" s="98">
        <v>99</v>
      </c>
      <c r="B138" s="100">
        <f>AVERAGE(B86:B95)</f>
        <v>25.7</v>
      </c>
      <c r="C138" s="83">
        <f>AVERAGE(C86:C95)</f>
        <v>75.11</v>
      </c>
      <c r="D138" s="87">
        <f>AVERAGE(D86:D95)</f>
        <v>3.01988655132405</v>
      </c>
      <c r="E138" s="40"/>
      <c r="F138" t="s" s="99">
        <v>99</v>
      </c>
      <c r="G138" s="100">
        <f>AVERAGE(G86:G95)</f>
        <v>11.3</v>
      </c>
      <c r="H138" s="83">
        <f>AVERAGE(H86:H95)</f>
        <v>18.22</v>
      </c>
      <c r="I138" s="87">
        <f>AVERAGE(I86:I95)</f>
        <v>1.70854476405947</v>
      </c>
      <c r="J138" s="40"/>
      <c r="K138" t="s" s="99">
        <v>99</v>
      </c>
      <c r="L138" s="100">
        <f>AVERAGE(L86:L95)</f>
        <v>1.1</v>
      </c>
      <c r="M138" s="83">
        <f>AVERAGE(M86:M95)</f>
        <v>-0.57</v>
      </c>
      <c r="N138" s="250">
        <f>AVERAGE(N86:N95)</f>
        <v>-0.455555555555556</v>
      </c>
      <c r="O138" s="96"/>
      <c r="P138" s="83"/>
      <c r="Q138" s="83"/>
      <c r="R138" s="84"/>
      <c r="S138" s="83"/>
      <c r="T138" s="83"/>
      <c r="U138" s="84"/>
      <c r="V138" s="83"/>
      <c r="W138" s="97"/>
    </row>
    <row r="139" ht="21.95" customHeight="1">
      <c r="A139" t="s" s="98">
        <v>100</v>
      </c>
      <c r="B139" s="83">
        <f>AVERAGE(B97:B106)</f>
        <v>27.5</v>
      </c>
      <c r="C139" s="83">
        <f>AVERAGE(C97:C106)</f>
        <v>83.56</v>
      </c>
      <c r="D139" s="87">
        <f>AVERAGE(D97:D106)</f>
        <v>3.1418638554428</v>
      </c>
      <c r="E139" s="40"/>
      <c r="F139" t="s" s="99">
        <v>100</v>
      </c>
      <c r="G139" s="83">
        <f>AVERAGE(G97:G106)</f>
        <v>11</v>
      </c>
      <c r="H139" s="83">
        <f>AVERAGE(H97:H106)</f>
        <v>17.79</v>
      </c>
      <c r="I139" s="87">
        <f>AVERAGE(I97:I106)</f>
        <v>1.72036904761905</v>
      </c>
      <c r="J139" s="40"/>
      <c r="K139" t="s" s="99">
        <v>100</v>
      </c>
      <c r="L139" s="83">
        <f>AVERAGE(L97:L106)</f>
        <v>0.8</v>
      </c>
      <c r="M139" s="83">
        <f>AVERAGE(M97:M106)</f>
        <v>-0.39</v>
      </c>
      <c r="N139" s="250">
        <f>AVERAGE(N97:N106)</f>
        <v>-0.386666666666667</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100">
        <f>AVERAGE(B86:B95)</f>
        <v>25.7</v>
      </c>
      <c r="C141" s="83">
        <f>AVERAGE(C86:C95)</f>
        <v>75.11</v>
      </c>
      <c r="D141" s="87">
        <f>AVERAGE(D86:D95)</f>
        <v>3.01988655132405</v>
      </c>
      <c r="E141" s="40"/>
      <c r="F141" t="s" s="104">
        <v>102</v>
      </c>
      <c r="G141" s="100">
        <f>AVERAGE(G86:G95)</f>
        <v>11.3</v>
      </c>
      <c r="H141" s="83">
        <f>AVERAGE(H86:H95)</f>
        <v>18.22</v>
      </c>
      <c r="I141" s="87">
        <f>AVERAGE(I86:I95)</f>
        <v>1.70854476405947</v>
      </c>
      <c r="J141" s="40"/>
      <c r="K141" t="s" s="104">
        <v>102</v>
      </c>
      <c r="L141" s="100">
        <f>AVERAGE(L86:L95)</f>
        <v>1.1</v>
      </c>
      <c r="M141" s="83">
        <f>AVERAGE(M86:M95)</f>
        <v>-0.57</v>
      </c>
      <c r="N141" s="250">
        <f>AVERAGE(N86:N95)</f>
        <v>-0.455555555555556</v>
      </c>
      <c r="O141" s="96"/>
      <c r="P141" s="83"/>
      <c r="Q141" s="83"/>
      <c r="R141" s="84"/>
      <c r="S141" s="83"/>
      <c r="T141" s="83"/>
      <c r="U141" s="84"/>
      <c r="V141" s="83"/>
      <c r="W141" s="97"/>
    </row>
    <row r="142" ht="21.95" customHeight="1">
      <c r="A142" t="s" s="103">
        <v>103</v>
      </c>
      <c r="B142" s="83">
        <f>AVERAGE(B97:B106)</f>
        <v>27.5</v>
      </c>
      <c r="C142" s="83">
        <f>AVERAGE(C97:C106)</f>
        <v>83.56</v>
      </c>
      <c r="D142" s="87">
        <f>AVERAGE(D97:D106)</f>
        <v>3.1418638554428</v>
      </c>
      <c r="E142" s="40"/>
      <c r="F142" t="s" s="104">
        <v>103</v>
      </c>
      <c r="G142" s="83">
        <f>AVERAGE(G97:G106)</f>
        <v>11</v>
      </c>
      <c r="H142" s="83">
        <f>AVERAGE(H97:H106)</f>
        <v>17.79</v>
      </c>
      <c r="I142" s="87">
        <f>AVERAGE(I97:I106)</f>
        <v>1.72036904761905</v>
      </c>
      <c r="J142" s="40"/>
      <c r="K142" t="s" s="104">
        <v>103</v>
      </c>
      <c r="L142" s="83">
        <f>AVERAGE(L97:L106)</f>
        <v>0.8</v>
      </c>
      <c r="M142" s="83">
        <f>AVERAGE(M97:M106)</f>
        <v>-0.39</v>
      </c>
      <c r="N142" s="250">
        <f>AVERAGE(N97:N106)</f>
        <v>-0.386666666666667</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AVERAGE(B91:B95)</f>
        <v>26.2</v>
      </c>
      <c r="C145" s="83">
        <f>AVERAGE(C91:C95)</f>
        <v>73.04000000000001</v>
      </c>
      <c r="D145" s="87">
        <f>AVERAGE(D91:D95)</f>
        <v>2.8546481026481</v>
      </c>
      <c r="E145" s="40"/>
      <c r="F145" t="s" s="99">
        <v>99</v>
      </c>
      <c r="G145" s="83">
        <f>AVERAGE(G91:G95)</f>
        <v>13</v>
      </c>
      <c r="H145" s="83">
        <f>AVERAGE(H91:H95)</f>
        <v>21.16</v>
      </c>
      <c r="I145" s="87">
        <f>AVERAGE(I91:I95)</f>
        <v>1.71151260504202</v>
      </c>
      <c r="J145" s="40"/>
      <c r="K145" t="s" s="99">
        <v>99</v>
      </c>
      <c r="L145" s="83">
        <f>AVERAGE(L91:L95)</f>
        <v>1.4</v>
      </c>
      <c r="M145" s="83">
        <f>AVERAGE(M91:M95)</f>
        <v>-0.72</v>
      </c>
      <c r="N145" s="250">
        <f>AVERAGE(N91:N95)</f>
        <v>-0.458333333333333</v>
      </c>
      <c r="O145" s="96"/>
      <c r="P145" s="83"/>
      <c r="Q145" s="83"/>
      <c r="R145" s="84"/>
      <c r="S145" s="83"/>
      <c r="T145" s="83"/>
      <c r="U145" s="84"/>
      <c r="V145" s="83"/>
      <c r="W145" s="97"/>
    </row>
    <row r="146" ht="21.95" customHeight="1">
      <c r="A146" t="s" s="98">
        <v>100</v>
      </c>
      <c r="B146" s="83">
        <f>AVERAGE(B97:B101)</f>
        <v>27</v>
      </c>
      <c r="C146" s="83">
        <f>AVERAGE(C97:C101)</f>
        <v>83.31999999999999</v>
      </c>
      <c r="D146" s="87">
        <f>AVERAGE(D97:D101)</f>
        <v>3.20728205128205</v>
      </c>
      <c r="E146" s="40"/>
      <c r="F146" t="s" s="99">
        <v>100</v>
      </c>
      <c r="G146" s="83">
        <f>AVERAGE(G97:G101)</f>
        <v>10.8</v>
      </c>
      <c r="H146" s="83">
        <f>AVERAGE(H97:H101)</f>
        <v>17.82</v>
      </c>
      <c r="I146" s="87">
        <f>AVERAGE(I97:I101)</f>
        <v>1.7995</v>
      </c>
      <c r="J146" s="40"/>
      <c r="K146" t="s" s="99">
        <v>100</v>
      </c>
      <c r="L146" s="83">
        <f>AVERAGE(L97:L101)</f>
        <v>0.8</v>
      </c>
      <c r="M146" s="83">
        <f>AVERAGE(M97:M101)</f>
        <v>-0.24</v>
      </c>
      <c r="N146" s="250">
        <f>AVERAGE(N97:N101)</f>
        <v>-0.233333333333333</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AVERAGE(B91:B95)</f>
        <v>26.2</v>
      </c>
      <c r="C148" s="83">
        <f>AVERAGE(C91:C95)</f>
        <v>73.04000000000001</v>
      </c>
      <c r="D148" s="87">
        <f>AVERAGE(D91:D95)</f>
        <v>2.8546481026481</v>
      </c>
      <c r="E148" s="40"/>
      <c r="F148" t="s" s="104">
        <v>102</v>
      </c>
      <c r="G148" s="83">
        <f>AVERAGE(G91:G95)</f>
        <v>13</v>
      </c>
      <c r="H148" s="83">
        <f>AVERAGE(H91:H95)</f>
        <v>21.16</v>
      </c>
      <c r="I148" s="87">
        <f>AVERAGE(I91:I95)</f>
        <v>1.71151260504202</v>
      </c>
      <c r="J148" s="40"/>
      <c r="K148" t="s" s="104">
        <v>102</v>
      </c>
      <c r="L148" s="83">
        <f>AVERAGE(L91:L95)</f>
        <v>1.4</v>
      </c>
      <c r="M148" s="83">
        <f>AVERAGE(M91:M95)</f>
        <v>-0.72</v>
      </c>
      <c r="N148" s="250">
        <f>AVERAGE(N91:N95)</f>
        <v>-0.458333333333333</v>
      </c>
      <c r="O148" s="96"/>
      <c r="P148" s="83"/>
      <c r="Q148" s="83"/>
      <c r="R148" s="84"/>
      <c r="S148" s="83"/>
      <c r="T148" s="83"/>
      <c r="U148" s="84"/>
      <c r="V148" s="83"/>
      <c r="W148" s="97"/>
    </row>
    <row r="149" ht="21.95" customHeight="1">
      <c r="A149" t="s" s="103">
        <v>103</v>
      </c>
      <c r="B149" s="83">
        <f>AVERAGE(B97:B101)</f>
        <v>27</v>
      </c>
      <c r="C149" s="83">
        <f>AVERAGE(C97:C101)</f>
        <v>83.31999999999999</v>
      </c>
      <c r="D149" s="87">
        <f>AVERAGE(D97:D101)</f>
        <v>3.20728205128205</v>
      </c>
      <c r="E149" s="40"/>
      <c r="F149" t="s" s="104">
        <v>103</v>
      </c>
      <c r="G149" s="83">
        <f>AVERAGE(G97:G101)</f>
        <v>10.8</v>
      </c>
      <c r="H149" s="83">
        <f>AVERAGE(H97:H101)</f>
        <v>17.82</v>
      </c>
      <c r="I149" s="87">
        <f>AVERAGE(I97:I101)</f>
        <v>1.7995</v>
      </c>
      <c r="J149" s="40"/>
      <c r="K149" t="s" s="104">
        <v>103</v>
      </c>
      <c r="L149" s="83">
        <f>AVERAGE(L97:L101)</f>
        <v>0.8</v>
      </c>
      <c r="M149" s="83">
        <f>AVERAGE(M97:M101)</f>
        <v>-0.24</v>
      </c>
      <c r="N149" s="250">
        <f>AVERAGE(N97:N101)</f>
        <v>-0.233333333333333</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250"/>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250"/>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6.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51" customWidth="1"/>
    <col min="2" max="4" width="12.1719" style="251" customWidth="1"/>
    <col min="5" max="5" width="1.35156" style="251" customWidth="1"/>
    <col min="6" max="6" width="10" style="251" customWidth="1"/>
    <col min="7" max="9" width="12.1719" style="251" customWidth="1"/>
    <col min="10" max="10" width="1.35156" style="251" customWidth="1"/>
    <col min="11" max="11" width="10" style="251" customWidth="1"/>
    <col min="12" max="14" width="12.1719" style="251" customWidth="1"/>
    <col min="15" max="15" width="10.8516" style="251" customWidth="1"/>
    <col min="16" max="17" width="6.5" style="251" customWidth="1"/>
    <col min="18" max="18" width="10.8516" style="251" customWidth="1"/>
    <col min="19" max="20" width="6.5" style="251" customWidth="1"/>
    <col min="21" max="21" width="10.8516" style="251" customWidth="1"/>
    <col min="22" max="23" width="6.5" style="251" customWidth="1"/>
    <col min="24" max="16384" width="16.3516" style="251" customWidth="1"/>
  </cols>
  <sheetData>
    <row r="1" ht="64.15" customHeight="1">
      <c r="A1" t="s" s="164">
        <v>282</v>
      </c>
      <c r="B1" t="s" s="27">
        <v>40</v>
      </c>
      <c r="C1" t="s" s="27">
        <v>41</v>
      </c>
      <c r="D1" t="s" s="28">
        <v>42</v>
      </c>
      <c r="E1" s="29"/>
      <c r="F1" t="s" s="30">
        <v>283</v>
      </c>
      <c r="G1" t="s" s="27">
        <v>44</v>
      </c>
      <c r="H1" t="s" s="27">
        <v>45</v>
      </c>
      <c r="I1" t="s" s="28">
        <v>46</v>
      </c>
      <c r="J1" s="29"/>
      <c r="K1" t="s" s="30">
        <v>223</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25</v>
      </c>
      <c r="C3" s="78">
        <v>173.9</v>
      </c>
      <c r="D3" s="79">
        <v>6.956</v>
      </c>
      <c r="E3" s="40"/>
      <c r="F3" s="145">
        <v>1910</v>
      </c>
      <c r="G3" s="144">
        <v>17</v>
      </c>
      <c r="H3" s="78">
        <v>99.8</v>
      </c>
      <c r="I3" s="79">
        <v>5.87058823529412</v>
      </c>
      <c r="J3" s="40"/>
      <c r="K3" s="145">
        <v>1910</v>
      </c>
      <c r="L3" s="144">
        <v>5</v>
      </c>
      <c r="M3" s="78">
        <v>18.3</v>
      </c>
      <c r="N3" s="81">
        <v>3.66</v>
      </c>
      <c r="O3" s="146"/>
      <c r="P3" s="147"/>
      <c r="Q3" s="148"/>
      <c r="R3" s="149"/>
      <c r="S3" s="147"/>
      <c r="T3" s="148"/>
      <c r="U3" s="149"/>
      <c r="V3" s="147"/>
      <c r="W3" s="148"/>
    </row>
    <row r="4" ht="21.95" customHeight="1">
      <c r="A4" s="150">
        <v>1911</v>
      </c>
      <c r="B4" s="100">
        <v>53</v>
      </c>
      <c r="C4" s="83">
        <v>410.5</v>
      </c>
      <c r="D4" s="87">
        <v>7.74528301886792</v>
      </c>
      <c r="E4" s="40"/>
      <c r="F4" s="151">
        <v>1911</v>
      </c>
      <c r="G4" s="100">
        <v>25</v>
      </c>
      <c r="H4" s="83">
        <v>136.6</v>
      </c>
      <c r="I4" s="87">
        <v>5.464</v>
      </c>
      <c r="J4" s="40"/>
      <c r="K4" s="151">
        <v>1911</v>
      </c>
      <c r="L4" s="100">
        <v>9</v>
      </c>
      <c r="M4" s="83">
        <v>32</v>
      </c>
      <c r="N4" s="89">
        <v>3.55555555555556</v>
      </c>
      <c r="O4" s="152"/>
      <c r="P4" s="135"/>
      <c r="Q4" s="97"/>
      <c r="R4" s="153"/>
      <c r="S4" s="135"/>
      <c r="T4" s="97"/>
      <c r="U4" s="153"/>
      <c r="V4" s="135"/>
      <c r="W4" s="97"/>
    </row>
    <row r="5" ht="21.95" customHeight="1">
      <c r="A5" s="150">
        <v>1912</v>
      </c>
      <c r="B5" s="100">
        <v>25</v>
      </c>
      <c r="C5" s="83">
        <v>208.4</v>
      </c>
      <c r="D5" s="87">
        <v>8.336</v>
      </c>
      <c r="E5" s="40"/>
      <c r="F5" s="151">
        <v>1912</v>
      </c>
      <c r="G5" s="100">
        <v>11</v>
      </c>
      <c r="H5" s="83">
        <v>70.5</v>
      </c>
      <c r="I5" s="87">
        <v>6.40909090909091</v>
      </c>
      <c r="J5" s="40"/>
      <c r="K5" s="151">
        <v>1912</v>
      </c>
      <c r="L5" s="100">
        <v>1</v>
      </c>
      <c r="M5" s="83">
        <v>4.3</v>
      </c>
      <c r="N5" s="89">
        <v>4.3</v>
      </c>
      <c r="O5" s="152"/>
      <c r="P5" s="135"/>
      <c r="Q5" s="97"/>
      <c r="R5" s="153"/>
      <c r="S5" s="135"/>
      <c r="T5" s="97"/>
      <c r="U5" s="153"/>
      <c r="V5" s="135"/>
      <c r="W5" s="97"/>
    </row>
    <row r="6" ht="21.95" customHeight="1">
      <c r="A6" s="150">
        <v>1913</v>
      </c>
      <c r="B6" s="100">
        <v>47</v>
      </c>
      <c r="C6" s="83">
        <v>378.8</v>
      </c>
      <c r="D6" s="87">
        <v>8.05957446808511</v>
      </c>
      <c r="E6" s="40"/>
      <c r="F6" s="151">
        <v>1913</v>
      </c>
      <c r="G6" s="100">
        <v>22</v>
      </c>
      <c r="H6" s="83">
        <v>142.7</v>
      </c>
      <c r="I6" s="87">
        <v>6.48636363636364</v>
      </c>
      <c r="J6" s="40"/>
      <c r="K6" s="151">
        <v>1913</v>
      </c>
      <c r="L6" s="100">
        <v>2</v>
      </c>
      <c r="M6" s="83">
        <v>5.5</v>
      </c>
      <c r="N6" s="89">
        <v>2.75</v>
      </c>
      <c r="O6" s="152"/>
      <c r="P6" s="135"/>
      <c r="Q6" s="97"/>
      <c r="R6" s="153"/>
      <c r="S6" s="135"/>
      <c r="T6" s="97"/>
      <c r="U6" s="153"/>
      <c r="V6" s="135"/>
      <c r="W6" s="97"/>
    </row>
    <row r="7" ht="21.95" customHeight="1">
      <c r="A7" s="150">
        <v>1914</v>
      </c>
      <c r="B7" s="100">
        <v>53</v>
      </c>
      <c r="C7" s="83">
        <v>450.4</v>
      </c>
      <c r="D7" s="87">
        <v>8.498113207547171</v>
      </c>
      <c r="E7" s="40"/>
      <c r="F7" s="151">
        <v>1914</v>
      </c>
      <c r="G7" s="100">
        <v>23</v>
      </c>
      <c r="H7" s="83">
        <v>157.8</v>
      </c>
      <c r="I7" s="87">
        <v>6.86086956521739</v>
      </c>
      <c r="J7" s="40"/>
      <c r="K7" s="151">
        <v>1914</v>
      </c>
      <c r="L7" s="100">
        <v>3</v>
      </c>
      <c r="M7" s="83">
        <v>12.2</v>
      </c>
      <c r="N7" s="89">
        <v>4.06666666666667</v>
      </c>
      <c r="O7" s="152"/>
      <c r="P7" s="135"/>
      <c r="Q7" s="97"/>
      <c r="R7" s="153"/>
      <c r="S7" s="135"/>
      <c r="T7" s="97"/>
      <c r="U7" s="153"/>
      <c r="V7" s="135"/>
      <c r="W7" s="97"/>
    </row>
    <row r="8" ht="21.95" customHeight="1">
      <c r="A8" s="150">
        <v>1915</v>
      </c>
      <c r="B8" s="100">
        <v>42</v>
      </c>
      <c r="C8" s="83">
        <v>375.8</v>
      </c>
      <c r="D8" s="87">
        <v>8.94761904761905</v>
      </c>
      <c r="E8" s="40"/>
      <c r="F8" s="151">
        <v>1915</v>
      </c>
      <c r="G8" s="100">
        <v>13</v>
      </c>
      <c r="H8" s="83">
        <v>81.40000000000001</v>
      </c>
      <c r="I8" s="87">
        <v>6.26153846153846</v>
      </c>
      <c r="J8" s="40"/>
      <c r="K8" s="151">
        <v>1915</v>
      </c>
      <c r="L8" s="100">
        <v>2</v>
      </c>
      <c r="M8" s="83">
        <v>7</v>
      </c>
      <c r="N8" s="89">
        <v>3.5</v>
      </c>
      <c r="O8" s="152"/>
      <c r="P8" s="135"/>
      <c r="Q8" s="97"/>
      <c r="R8" s="153"/>
      <c r="S8" s="135"/>
      <c r="T8" s="97"/>
      <c r="U8" s="153"/>
      <c r="V8" s="135"/>
      <c r="W8" s="97"/>
    </row>
    <row r="9" ht="21.95" customHeight="1">
      <c r="A9" s="150">
        <v>1916</v>
      </c>
      <c r="B9" s="100">
        <v>22</v>
      </c>
      <c r="C9" s="83">
        <v>179.3</v>
      </c>
      <c r="D9" s="87">
        <v>8.15</v>
      </c>
      <c r="E9" s="40"/>
      <c r="F9" s="151">
        <v>1916</v>
      </c>
      <c r="G9" s="100">
        <v>9</v>
      </c>
      <c r="H9" s="83">
        <v>50.4</v>
      </c>
      <c r="I9" s="87">
        <v>5.6</v>
      </c>
      <c r="J9" s="40"/>
      <c r="K9" s="151">
        <v>1916</v>
      </c>
      <c r="L9" s="100">
        <v>4</v>
      </c>
      <c r="M9" s="83">
        <v>13.4</v>
      </c>
      <c r="N9" s="89">
        <v>3.35</v>
      </c>
      <c r="O9" s="152"/>
      <c r="P9" s="135"/>
      <c r="Q9" s="97"/>
      <c r="R9" s="153"/>
      <c r="S9" s="135"/>
      <c r="T9" s="97"/>
      <c r="U9" s="153"/>
      <c r="V9" s="135"/>
      <c r="W9" s="97"/>
    </row>
    <row r="10" ht="21.95" customHeight="1">
      <c r="A10" s="150">
        <v>1917</v>
      </c>
      <c r="B10" s="100">
        <v>30</v>
      </c>
      <c r="C10" s="83">
        <v>245.2</v>
      </c>
      <c r="D10" s="87">
        <v>8.17333333333333</v>
      </c>
      <c r="E10" s="40"/>
      <c r="F10" s="151">
        <v>1917</v>
      </c>
      <c r="G10" s="100">
        <v>14</v>
      </c>
      <c r="H10" s="83">
        <v>84.90000000000001</v>
      </c>
      <c r="I10" s="87">
        <v>6.06428571428571</v>
      </c>
      <c r="J10" s="40"/>
      <c r="K10" s="151">
        <v>1917</v>
      </c>
      <c r="L10" s="100">
        <v>3</v>
      </c>
      <c r="M10" s="83">
        <v>6.6</v>
      </c>
      <c r="N10" s="89">
        <v>2.2</v>
      </c>
      <c r="O10" s="152"/>
      <c r="P10" s="135"/>
      <c r="Q10" s="97"/>
      <c r="R10" s="153"/>
      <c r="S10" s="135"/>
      <c r="T10" s="97"/>
      <c r="U10" s="153"/>
      <c r="V10" s="135"/>
      <c r="W10" s="97"/>
    </row>
    <row r="11" ht="21.95" customHeight="1">
      <c r="A11" s="150">
        <v>1918</v>
      </c>
      <c r="B11" s="100">
        <v>62</v>
      </c>
      <c r="C11" s="83">
        <v>468.9</v>
      </c>
      <c r="D11" s="87">
        <v>7.56290322580645</v>
      </c>
      <c r="E11" s="40"/>
      <c r="F11" s="151">
        <v>1918</v>
      </c>
      <c r="G11" s="100">
        <v>39</v>
      </c>
      <c r="H11" s="83">
        <v>240.2</v>
      </c>
      <c r="I11" s="87">
        <v>6.15897435897436</v>
      </c>
      <c r="J11" s="40"/>
      <c r="K11" s="151">
        <v>1918</v>
      </c>
      <c r="L11" s="100">
        <v>6</v>
      </c>
      <c r="M11" s="83">
        <v>20.9</v>
      </c>
      <c r="N11" s="89">
        <v>3.48333333333333</v>
      </c>
      <c r="O11" s="152"/>
      <c r="P11" s="135"/>
      <c r="Q11" s="97"/>
      <c r="R11" s="153"/>
      <c r="S11" s="135"/>
      <c r="T11" s="97"/>
      <c r="U11" s="153"/>
      <c r="V11" s="135"/>
      <c r="W11" s="97"/>
    </row>
    <row r="12" ht="21.95" customHeight="1">
      <c r="A12" s="150">
        <v>1919</v>
      </c>
      <c r="B12" s="100">
        <v>49</v>
      </c>
      <c r="C12" s="83">
        <v>366.6</v>
      </c>
      <c r="D12" s="87">
        <v>7.48163265306122</v>
      </c>
      <c r="E12" s="40"/>
      <c r="F12" s="151">
        <v>1919</v>
      </c>
      <c r="G12" s="100">
        <v>28</v>
      </c>
      <c r="H12" s="83">
        <v>165.2</v>
      </c>
      <c r="I12" s="87">
        <v>5.9</v>
      </c>
      <c r="J12" s="40"/>
      <c r="K12" s="151">
        <v>1919</v>
      </c>
      <c r="L12" s="100">
        <v>7</v>
      </c>
      <c r="M12" s="83">
        <v>26.9</v>
      </c>
      <c r="N12" s="89">
        <v>3.84285714285714</v>
      </c>
      <c r="O12" s="152"/>
      <c r="P12" s="135"/>
      <c r="Q12" s="97"/>
      <c r="R12" s="153"/>
      <c r="S12" s="135"/>
      <c r="T12" s="97"/>
      <c r="U12" s="153"/>
      <c r="V12" s="135"/>
      <c r="W12" s="97"/>
    </row>
    <row r="13" ht="21.95" customHeight="1">
      <c r="A13" s="150">
        <v>1920</v>
      </c>
      <c r="B13" s="100">
        <v>21</v>
      </c>
      <c r="C13" s="83">
        <v>186.1</v>
      </c>
      <c r="D13" s="87">
        <v>8.861904761904761</v>
      </c>
      <c r="E13" s="40"/>
      <c r="F13" s="151">
        <v>1920</v>
      </c>
      <c r="G13" s="100">
        <v>7</v>
      </c>
      <c r="H13" s="83">
        <v>48.8</v>
      </c>
      <c r="I13" s="87">
        <v>6.97142857142857</v>
      </c>
      <c r="J13" s="40"/>
      <c r="K13" s="151">
        <v>1920</v>
      </c>
      <c r="L13" s="100">
        <v>1</v>
      </c>
      <c r="M13" s="83">
        <v>4.4</v>
      </c>
      <c r="N13" s="89">
        <v>4.4</v>
      </c>
      <c r="O13" s="152"/>
      <c r="P13" s="135"/>
      <c r="Q13" s="97"/>
      <c r="R13" s="153"/>
      <c r="S13" s="135"/>
      <c r="T13" s="97"/>
      <c r="U13" s="153"/>
      <c r="V13" s="135"/>
      <c r="W13" s="97"/>
    </row>
    <row r="14" ht="21.95" customHeight="1">
      <c r="A14" s="150">
        <v>1921</v>
      </c>
      <c r="B14" s="100">
        <v>20</v>
      </c>
      <c r="C14" s="83">
        <v>120.5</v>
      </c>
      <c r="D14" s="87">
        <v>6.025</v>
      </c>
      <c r="E14" s="40"/>
      <c r="F14" s="151">
        <v>1921</v>
      </c>
      <c r="G14" s="100">
        <v>17</v>
      </c>
      <c r="H14" s="83">
        <v>89.3</v>
      </c>
      <c r="I14" s="87">
        <v>5.25294117647059</v>
      </c>
      <c r="J14" s="40"/>
      <c r="K14" s="151">
        <v>1921</v>
      </c>
      <c r="L14" s="100">
        <v>6</v>
      </c>
      <c r="M14" s="83">
        <v>18.3</v>
      </c>
      <c r="N14" s="89">
        <v>3.05</v>
      </c>
      <c r="O14" s="152"/>
      <c r="P14" s="135"/>
      <c r="Q14" s="97"/>
      <c r="R14" s="153"/>
      <c r="S14" s="135"/>
      <c r="T14" s="97"/>
      <c r="U14" s="153"/>
      <c r="V14" s="135"/>
      <c r="W14" s="97"/>
    </row>
    <row r="15" ht="21.95" customHeight="1">
      <c r="A15" s="150">
        <v>1922</v>
      </c>
      <c r="B15" s="100">
        <v>56</v>
      </c>
      <c r="C15" s="83">
        <v>371.4</v>
      </c>
      <c r="D15" s="87">
        <v>6.63214285714286</v>
      </c>
      <c r="E15" s="40"/>
      <c r="F15" s="151">
        <v>1922</v>
      </c>
      <c r="G15" s="100">
        <v>34</v>
      </c>
      <c r="H15" s="83">
        <v>161.3</v>
      </c>
      <c r="I15" s="87">
        <v>4.74411764705882</v>
      </c>
      <c r="J15" s="40"/>
      <c r="K15" s="151">
        <v>1922</v>
      </c>
      <c r="L15" s="100">
        <v>15</v>
      </c>
      <c r="M15" s="83">
        <v>35.5</v>
      </c>
      <c r="N15" s="89">
        <v>2.36666666666667</v>
      </c>
      <c r="O15" s="152"/>
      <c r="P15" s="135"/>
      <c r="Q15" s="97"/>
      <c r="R15" s="153"/>
      <c r="S15" s="135"/>
      <c r="T15" s="97"/>
      <c r="U15" s="153"/>
      <c r="V15" s="135"/>
      <c r="W15" s="97"/>
    </row>
    <row r="16" ht="21.95" customHeight="1">
      <c r="A16" s="150">
        <v>1923</v>
      </c>
      <c r="B16" s="100">
        <v>72</v>
      </c>
      <c r="C16" s="83">
        <v>558.1</v>
      </c>
      <c r="D16" s="87">
        <v>7.75138888888889</v>
      </c>
      <c r="E16" s="40"/>
      <c r="F16" s="151">
        <v>1923</v>
      </c>
      <c r="G16" s="100">
        <v>43</v>
      </c>
      <c r="H16" s="83">
        <v>269.5</v>
      </c>
      <c r="I16" s="87">
        <v>6.26744186046512</v>
      </c>
      <c r="J16" s="40"/>
      <c r="K16" s="151">
        <v>1923</v>
      </c>
      <c r="L16" s="100">
        <v>8</v>
      </c>
      <c r="M16" s="83">
        <v>28.9</v>
      </c>
      <c r="N16" s="89">
        <v>3.6125</v>
      </c>
      <c r="O16" s="152"/>
      <c r="P16" s="135"/>
      <c r="Q16" s="97"/>
      <c r="R16" s="153"/>
      <c r="S16" s="135"/>
      <c r="T16" s="97"/>
      <c r="U16" s="153"/>
      <c r="V16" s="135"/>
      <c r="W16" s="97"/>
    </row>
    <row r="17" ht="21.95" customHeight="1">
      <c r="A17" s="150">
        <v>1924</v>
      </c>
      <c r="B17" s="100">
        <v>31</v>
      </c>
      <c r="C17" s="83">
        <v>250.4</v>
      </c>
      <c r="D17" s="87">
        <v>8.07741935483871</v>
      </c>
      <c r="E17" s="40"/>
      <c r="F17" s="151">
        <v>1924</v>
      </c>
      <c r="G17" s="100">
        <v>14</v>
      </c>
      <c r="H17" s="83">
        <v>87.7</v>
      </c>
      <c r="I17" s="87">
        <v>6.26428571428571</v>
      </c>
      <c r="J17" s="40"/>
      <c r="K17" s="151">
        <v>1924</v>
      </c>
      <c r="L17" s="100">
        <v>3</v>
      </c>
      <c r="M17" s="83">
        <v>12.7</v>
      </c>
      <c r="N17" s="89">
        <v>4.23333333333333</v>
      </c>
      <c r="O17" s="152"/>
      <c r="P17" s="135"/>
      <c r="Q17" s="97"/>
      <c r="R17" s="153"/>
      <c r="S17" s="135"/>
      <c r="T17" s="97"/>
      <c r="U17" s="153"/>
      <c r="V17" s="135"/>
      <c r="W17" s="97"/>
    </row>
    <row r="18" ht="21.95" customHeight="1">
      <c r="A18" s="150">
        <v>1925</v>
      </c>
      <c r="B18" s="100">
        <v>54</v>
      </c>
      <c r="C18" s="83">
        <v>415.6</v>
      </c>
      <c r="D18" s="87">
        <v>7.6962962962963</v>
      </c>
      <c r="E18" s="40"/>
      <c r="F18" s="151">
        <v>1925</v>
      </c>
      <c r="G18" s="100">
        <v>29</v>
      </c>
      <c r="H18" s="83">
        <v>170.4</v>
      </c>
      <c r="I18" s="87">
        <v>5.87586206896552</v>
      </c>
      <c r="J18" s="40"/>
      <c r="K18" s="151">
        <v>1925</v>
      </c>
      <c r="L18" s="100">
        <v>7</v>
      </c>
      <c r="M18" s="83">
        <v>22.2</v>
      </c>
      <c r="N18" s="89">
        <v>3.17142857142857</v>
      </c>
      <c r="O18" s="152"/>
      <c r="P18" s="135"/>
      <c r="Q18" s="97"/>
      <c r="R18" s="153"/>
      <c r="S18" s="135"/>
      <c r="T18" s="97"/>
      <c r="U18" s="153"/>
      <c r="V18" s="135"/>
      <c r="W18" s="97"/>
    </row>
    <row r="19" ht="21.95" customHeight="1">
      <c r="A19" s="150">
        <v>1926</v>
      </c>
      <c r="B19" s="100">
        <v>34</v>
      </c>
      <c r="C19" s="83">
        <v>290.5</v>
      </c>
      <c r="D19" s="87">
        <v>8.544117647058821</v>
      </c>
      <c r="E19" s="40"/>
      <c r="F19" s="151">
        <v>1926</v>
      </c>
      <c r="G19" s="100">
        <v>10</v>
      </c>
      <c r="H19" s="83">
        <v>52.2</v>
      </c>
      <c r="I19" s="87">
        <v>5.22</v>
      </c>
      <c r="J19" s="40"/>
      <c r="K19" s="151">
        <v>1926</v>
      </c>
      <c r="L19" s="100">
        <v>5</v>
      </c>
      <c r="M19" s="83">
        <v>15</v>
      </c>
      <c r="N19" s="89">
        <v>3</v>
      </c>
      <c r="O19" s="152"/>
      <c r="P19" s="135"/>
      <c r="Q19" s="97"/>
      <c r="R19" s="153"/>
      <c r="S19" s="135"/>
      <c r="T19" s="97"/>
      <c r="U19" s="153"/>
      <c r="V19" s="135"/>
      <c r="W19" s="97"/>
    </row>
    <row r="20" ht="21.95" customHeight="1">
      <c r="A20" s="150">
        <v>1927</v>
      </c>
      <c r="B20" s="100">
        <v>11</v>
      </c>
      <c r="C20" s="83">
        <v>100</v>
      </c>
      <c r="D20" s="87">
        <v>9.09090909090909</v>
      </c>
      <c r="E20" s="40"/>
      <c r="F20" s="151">
        <v>1927</v>
      </c>
      <c r="G20" s="100">
        <v>4</v>
      </c>
      <c r="H20" s="83">
        <v>29.9</v>
      </c>
      <c r="I20" s="87">
        <v>7.475</v>
      </c>
      <c r="J20" s="40"/>
      <c r="K20" s="151">
        <v>1927</v>
      </c>
      <c r="L20" s="100">
        <v>0</v>
      </c>
      <c r="M20" s="83">
        <v>0</v>
      </c>
      <c r="N20" s="89"/>
      <c r="O20" s="152"/>
      <c r="P20" s="135"/>
      <c r="Q20" s="97"/>
      <c r="R20" s="153"/>
      <c r="S20" s="135"/>
      <c r="T20" s="97"/>
      <c r="U20" s="153"/>
      <c r="V20" s="135"/>
      <c r="W20" s="97"/>
    </row>
    <row r="21" ht="21.95" customHeight="1">
      <c r="A21" s="150">
        <v>1928</v>
      </c>
      <c r="B21" s="100">
        <v>53</v>
      </c>
      <c r="C21" s="83">
        <v>335.6</v>
      </c>
      <c r="D21" s="87">
        <v>6.33207547169811</v>
      </c>
      <c r="E21" s="40"/>
      <c r="F21" s="151">
        <v>1928</v>
      </c>
      <c r="G21" s="100">
        <v>38</v>
      </c>
      <c r="H21" s="83">
        <v>189.5</v>
      </c>
      <c r="I21" s="87">
        <v>4.98684210526316</v>
      </c>
      <c r="J21" s="40"/>
      <c r="K21" s="151">
        <v>1928</v>
      </c>
      <c r="L21" s="100">
        <v>14</v>
      </c>
      <c r="M21" s="83">
        <v>40.6</v>
      </c>
      <c r="N21" s="89">
        <v>2.9</v>
      </c>
      <c r="O21" s="152"/>
      <c r="P21" s="135"/>
      <c r="Q21" s="97"/>
      <c r="R21" s="153"/>
      <c r="S21" s="135"/>
      <c r="T21" s="97"/>
      <c r="U21" s="153"/>
      <c r="V21" s="135"/>
      <c r="W21" s="97"/>
    </row>
    <row r="22" ht="21.95" customHeight="1">
      <c r="A22" s="150">
        <v>1929</v>
      </c>
      <c r="B22" s="100">
        <v>73</v>
      </c>
      <c r="C22" s="83">
        <v>541.4</v>
      </c>
      <c r="D22" s="87">
        <v>7.41643835616438</v>
      </c>
      <c r="E22" s="40"/>
      <c r="F22" s="151">
        <v>1929</v>
      </c>
      <c r="G22" s="100">
        <v>39</v>
      </c>
      <c r="H22" s="83">
        <v>214.5</v>
      </c>
      <c r="I22" s="87">
        <v>5.5</v>
      </c>
      <c r="J22" s="40"/>
      <c r="K22" s="151">
        <v>1929</v>
      </c>
      <c r="L22" s="100">
        <v>15</v>
      </c>
      <c r="M22" s="83">
        <v>52.1</v>
      </c>
      <c r="N22" s="89">
        <v>3.47333333333333</v>
      </c>
      <c r="O22" s="152"/>
      <c r="P22" s="135"/>
      <c r="Q22" s="97"/>
      <c r="R22" s="153"/>
      <c r="S22" s="135"/>
      <c r="T22" s="97"/>
      <c r="U22" s="153"/>
      <c r="V22" s="135"/>
      <c r="W22" s="97"/>
    </row>
    <row r="23" ht="21.95" customHeight="1">
      <c r="A23" s="150">
        <v>1930</v>
      </c>
      <c r="B23" s="100">
        <v>46</v>
      </c>
      <c r="C23" s="83">
        <v>307.4</v>
      </c>
      <c r="D23" s="87">
        <v>6.68260869565217</v>
      </c>
      <c r="E23" s="40"/>
      <c r="F23" s="151">
        <v>1930</v>
      </c>
      <c r="G23" s="100">
        <v>35</v>
      </c>
      <c r="H23" s="83">
        <v>197.3</v>
      </c>
      <c r="I23" s="87">
        <v>5.63714285714286</v>
      </c>
      <c r="J23" s="40"/>
      <c r="K23" s="151">
        <v>1930</v>
      </c>
      <c r="L23" s="100">
        <v>13</v>
      </c>
      <c r="M23" s="83">
        <v>49.8</v>
      </c>
      <c r="N23" s="89">
        <v>3.83076923076923</v>
      </c>
      <c r="O23" s="152"/>
      <c r="P23" s="135"/>
      <c r="Q23" s="97"/>
      <c r="R23" s="153"/>
      <c r="S23" s="135"/>
      <c r="T23" s="97"/>
      <c r="U23" s="153"/>
      <c r="V23" s="135"/>
      <c r="W23" s="97"/>
    </row>
    <row r="24" ht="21.95" customHeight="1">
      <c r="A24" s="150">
        <v>1931</v>
      </c>
      <c r="B24" s="100">
        <v>21</v>
      </c>
      <c r="C24" s="83">
        <v>162.6</v>
      </c>
      <c r="D24" s="87">
        <v>7.74285714285714</v>
      </c>
      <c r="E24" s="40"/>
      <c r="F24" s="151">
        <v>1931</v>
      </c>
      <c r="G24" s="100">
        <v>13</v>
      </c>
      <c r="H24" s="83">
        <v>82.7</v>
      </c>
      <c r="I24" s="87">
        <v>6.36153846153846</v>
      </c>
      <c r="J24" s="40"/>
      <c r="K24" s="151">
        <v>1931</v>
      </c>
      <c r="L24" s="100">
        <v>1</v>
      </c>
      <c r="M24" s="83">
        <v>4.4</v>
      </c>
      <c r="N24" s="89">
        <v>4.4</v>
      </c>
      <c r="O24" s="152"/>
      <c r="P24" s="135"/>
      <c r="Q24" s="97"/>
      <c r="R24" s="153"/>
      <c r="S24" s="135"/>
      <c r="T24" s="97"/>
      <c r="U24" s="153"/>
      <c r="V24" s="135"/>
      <c r="W24" s="97"/>
    </row>
    <row r="25" ht="21.95" customHeight="1">
      <c r="A25" s="150">
        <v>1932</v>
      </c>
      <c r="B25" s="100">
        <v>54</v>
      </c>
      <c r="C25" s="83">
        <v>373.3</v>
      </c>
      <c r="D25" s="87">
        <v>6.91296296296296</v>
      </c>
      <c r="E25" s="40"/>
      <c r="F25" s="151">
        <v>1932</v>
      </c>
      <c r="G25" s="100">
        <v>37</v>
      </c>
      <c r="H25" s="83">
        <v>213.3</v>
      </c>
      <c r="I25" s="87">
        <v>5.76486486486486</v>
      </c>
      <c r="J25" s="40"/>
      <c r="K25" s="151">
        <v>1932</v>
      </c>
      <c r="L25" s="100">
        <v>9</v>
      </c>
      <c r="M25" s="83">
        <v>24.7</v>
      </c>
      <c r="N25" s="89">
        <v>2.74444444444444</v>
      </c>
      <c r="O25" s="152"/>
      <c r="P25" s="135"/>
      <c r="Q25" s="97"/>
      <c r="R25" s="153"/>
      <c r="S25" s="135"/>
      <c r="T25" s="97"/>
      <c r="U25" s="153"/>
      <c r="V25" s="135"/>
      <c r="W25" s="97"/>
    </row>
    <row r="26" ht="21.95" customHeight="1">
      <c r="A26" s="150">
        <v>1933</v>
      </c>
      <c r="B26" s="100">
        <v>23</v>
      </c>
      <c r="C26" s="83">
        <v>170.8</v>
      </c>
      <c r="D26" s="87">
        <v>7.42608695652174</v>
      </c>
      <c r="E26" s="40"/>
      <c r="F26" s="151">
        <v>1933</v>
      </c>
      <c r="G26" s="100">
        <v>11</v>
      </c>
      <c r="H26" s="83">
        <v>52.7</v>
      </c>
      <c r="I26" s="87">
        <v>4.79090909090909</v>
      </c>
      <c r="J26" s="40"/>
      <c r="K26" s="151">
        <v>1933</v>
      </c>
      <c r="L26" s="100">
        <v>8</v>
      </c>
      <c r="M26" s="83">
        <v>30.8</v>
      </c>
      <c r="N26" s="89">
        <v>3.85</v>
      </c>
      <c r="O26" s="152"/>
      <c r="P26" s="135"/>
      <c r="Q26" s="97"/>
      <c r="R26" s="153"/>
      <c r="S26" s="135"/>
      <c r="T26" s="97"/>
      <c r="U26" s="153"/>
      <c r="V26" s="135"/>
      <c r="W26" s="97"/>
    </row>
    <row r="27" ht="21.95" customHeight="1">
      <c r="A27" s="150">
        <v>1934</v>
      </c>
      <c r="B27" s="100">
        <v>27</v>
      </c>
      <c r="C27" s="83">
        <v>232.2</v>
      </c>
      <c r="D27" s="87">
        <v>8.6</v>
      </c>
      <c r="E27" s="40"/>
      <c r="F27" s="151">
        <v>1934</v>
      </c>
      <c r="G27" s="100">
        <v>13</v>
      </c>
      <c r="H27" s="83">
        <v>97.90000000000001</v>
      </c>
      <c r="I27" s="87">
        <v>7.53076923076923</v>
      </c>
      <c r="J27" s="40"/>
      <c r="K27" s="151">
        <v>1934</v>
      </c>
      <c r="L27" s="100">
        <v>0</v>
      </c>
      <c r="M27" s="83">
        <v>0</v>
      </c>
      <c r="N27" s="89"/>
      <c r="O27" s="152"/>
      <c r="P27" s="135"/>
      <c r="Q27" s="97"/>
      <c r="R27" s="153"/>
      <c r="S27" s="135"/>
      <c r="T27" s="97"/>
      <c r="U27" s="153"/>
      <c r="V27" s="135"/>
      <c r="W27" s="97"/>
    </row>
    <row r="28" ht="21.95" customHeight="1">
      <c r="A28" s="150">
        <v>1935</v>
      </c>
      <c r="B28" s="100">
        <v>35</v>
      </c>
      <c r="C28" s="83">
        <v>312.3</v>
      </c>
      <c r="D28" s="87">
        <v>8.92285714285714</v>
      </c>
      <c r="E28" s="40"/>
      <c r="F28" s="151">
        <v>1935</v>
      </c>
      <c r="G28" s="100">
        <v>9</v>
      </c>
      <c r="H28" s="83">
        <v>53</v>
      </c>
      <c r="I28" s="87">
        <v>5.88888888888889</v>
      </c>
      <c r="J28" s="40"/>
      <c r="K28" s="151">
        <v>1935</v>
      </c>
      <c r="L28" s="100">
        <v>3</v>
      </c>
      <c r="M28" s="83">
        <v>7.8</v>
      </c>
      <c r="N28" s="89">
        <v>2.6</v>
      </c>
      <c r="O28" s="152"/>
      <c r="P28" s="135"/>
      <c r="Q28" s="97"/>
      <c r="R28" s="153"/>
      <c r="S28" s="135"/>
      <c r="T28" s="97"/>
      <c r="U28" s="153"/>
      <c r="V28" s="135"/>
      <c r="W28" s="97"/>
    </row>
    <row r="29" ht="21.95" customHeight="1">
      <c r="A29" s="150">
        <v>1936</v>
      </c>
      <c r="B29" s="100">
        <v>19</v>
      </c>
      <c r="C29" s="83">
        <v>147.8</v>
      </c>
      <c r="D29" s="87">
        <v>7.77894736842105</v>
      </c>
      <c r="E29" s="40"/>
      <c r="F29" s="151">
        <v>1936</v>
      </c>
      <c r="G29" s="100">
        <v>10</v>
      </c>
      <c r="H29" s="83">
        <v>61.8</v>
      </c>
      <c r="I29" s="87">
        <v>6.18</v>
      </c>
      <c r="J29" s="40"/>
      <c r="K29" s="151">
        <v>1936</v>
      </c>
      <c r="L29" s="100">
        <v>1</v>
      </c>
      <c r="M29" s="83">
        <v>2.2</v>
      </c>
      <c r="N29" s="89">
        <v>2.2</v>
      </c>
      <c r="O29" s="152"/>
      <c r="P29" s="135"/>
      <c r="Q29" s="97"/>
      <c r="R29" s="153"/>
      <c r="S29" s="135"/>
      <c r="T29" s="97"/>
      <c r="U29" s="153"/>
      <c r="V29" s="135"/>
      <c r="W29" s="97"/>
    </row>
    <row r="30" ht="21.95" customHeight="1">
      <c r="A30" s="150">
        <v>1937</v>
      </c>
      <c r="B30" s="100">
        <v>49</v>
      </c>
      <c r="C30" s="83">
        <v>387.6</v>
      </c>
      <c r="D30" s="87">
        <v>7.91020408163265</v>
      </c>
      <c r="E30" s="40"/>
      <c r="F30" s="151">
        <v>1937</v>
      </c>
      <c r="G30" s="100">
        <v>24</v>
      </c>
      <c r="H30" s="83">
        <v>139.3</v>
      </c>
      <c r="I30" s="87">
        <v>5.80416666666667</v>
      </c>
      <c r="J30" s="40"/>
      <c r="K30" s="151">
        <v>1937</v>
      </c>
      <c r="L30" s="100">
        <v>6</v>
      </c>
      <c r="M30" s="83">
        <v>16.6</v>
      </c>
      <c r="N30" s="89">
        <v>2.76666666666667</v>
      </c>
      <c r="O30" s="152"/>
      <c r="P30" s="135"/>
      <c r="Q30" s="97"/>
      <c r="R30" s="153"/>
      <c r="S30" s="135"/>
      <c r="T30" s="97"/>
      <c r="U30" s="153"/>
      <c r="V30" s="135"/>
      <c r="W30" s="97"/>
    </row>
    <row r="31" ht="21.95" customHeight="1">
      <c r="A31" s="150">
        <v>1938</v>
      </c>
      <c r="B31" s="100">
        <v>18</v>
      </c>
      <c r="C31" s="83">
        <v>159.4</v>
      </c>
      <c r="D31" s="87">
        <v>8.85555555555556</v>
      </c>
      <c r="E31" s="40"/>
      <c r="F31" s="151">
        <v>1938</v>
      </c>
      <c r="G31" s="100">
        <v>5</v>
      </c>
      <c r="H31" s="83">
        <v>33.7</v>
      </c>
      <c r="I31" s="87">
        <v>6.74</v>
      </c>
      <c r="J31" s="40"/>
      <c r="K31" s="151">
        <v>1938</v>
      </c>
      <c r="L31" s="100">
        <v>0</v>
      </c>
      <c r="M31" s="83">
        <v>0</v>
      </c>
      <c r="N31" s="89"/>
      <c r="O31" s="152"/>
      <c r="P31" s="135"/>
      <c r="Q31" s="97"/>
      <c r="R31" s="153"/>
      <c r="S31" s="135"/>
      <c r="T31" s="97"/>
      <c r="U31" s="153"/>
      <c r="V31" s="135"/>
      <c r="W31" s="97"/>
    </row>
    <row r="32" ht="21.95" customHeight="1">
      <c r="A32" s="150">
        <v>1939</v>
      </c>
      <c r="B32" s="100">
        <v>57</v>
      </c>
      <c r="C32" s="83">
        <v>334.5</v>
      </c>
      <c r="D32" s="87">
        <v>5.86842105263158</v>
      </c>
      <c r="E32" s="40"/>
      <c r="F32" s="151">
        <v>1939</v>
      </c>
      <c r="G32" s="100">
        <v>48</v>
      </c>
      <c r="H32" s="83">
        <v>247.4</v>
      </c>
      <c r="I32" s="87">
        <v>5.15416666666667</v>
      </c>
      <c r="J32" s="40"/>
      <c r="K32" s="151">
        <v>1939</v>
      </c>
      <c r="L32" s="100">
        <v>19</v>
      </c>
      <c r="M32" s="83">
        <v>58.6</v>
      </c>
      <c r="N32" s="89">
        <v>3.08421052631579</v>
      </c>
      <c r="O32" s="152"/>
      <c r="P32" s="135"/>
      <c r="Q32" s="97"/>
      <c r="R32" s="153"/>
      <c r="S32" s="135"/>
      <c r="T32" s="97"/>
      <c r="U32" s="153"/>
      <c r="V32" s="135"/>
      <c r="W32" s="97"/>
    </row>
    <row r="33" ht="21.95" customHeight="1">
      <c r="A33" s="150">
        <v>1940</v>
      </c>
      <c r="B33" s="100">
        <v>42</v>
      </c>
      <c r="C33" s="83">
        <v>357.8</v>
      </c>
      <c r="D33" s="87">
        <v>8.519047619047621</v>
      </c>
      <c r="E33" s="40"/>
      <c r="F33" s="151">
        <v>1940</v>
      </c>
      <c r="G33" s="100">
        <v>15</v>
      </c>
      <c r="H33" s="83">
        <v>92</v>
      </c>
      <c r="I33" s="87">
        <v>6.13333333333333</v>
      </c>
      <c r="J33" s="40"/>
      <c r="K33" s="151">
        <v>1940</v>
      </c>
      <c r="L33" s="100">
        <v>4</v>
      </c>
      <c r="M33" s="83">
        <v>13.2</v>
      </c>
      <c r="N33" s="89">
        <v>3.3</v>
      </c>
      <c r="O33" s="152"/>
      <c r="P33" s="135"/>
      <c r="Q33" s="97"/>
      <c r="R33" s="153"/>
      <c r="S33" s="135"/>
      <c r="T33" s="97"/>
      <c r="U33" s="153"/>
      <c r="V33" s="135"/>
      <c r="W33" s="97"/>
    </row>
    <row r="34" ht="21.95" customHeight="1">
      <c r="A34" s="150">
        <v>1941</v>
      </c>
      <c r="B34" s="100">
        <v>57</v>
      </c>
      <c r="C34" s="83">
        <v>387.3</v>
      </c>
      <c r="D34" s="87">
        <v>6.79473684210526</v>
      </c>
      <c r="E34" s="40"/>
      <c r="F34" s="151">
        <v>1941</v>
      </c>
      <c r="G34" s="100">
        <v>36</v>
      </c>
      <c r="H34" s="83">
        <v>184.4</v>
      </c>
      <c r="I34" s="87">
        <v>5.12222222222222</v>
      </c>
      <c r="J34" s="40"/>
      <c r="K34" s="151">
        <v>1941</v>
      </c>
      <c r="L34" s="100">
        <v>15</v>
      </c>
      <c r="M34" s="83">
        <v>42.1</v>
      </c>
      <c r="N34" s="89">
        <v>2.80666666666667</v>
      </c>
      <c r="O34" s="152"/>
      <c r="P34" s="135"/>
      <c r="Q34" s="97"/>
      <c r="R34" s="153"/>
      <c r="S34" s="135"/>
      <c r="T34" s="97"/>
      <c r="U34" s="153"/>
      <c r="V34" s="135"/>
      <c r="W34" s="97"/>
    </row>
    <row r="35" ht="21.95" customHeight="1">
      <c r="A35" s="150">
        <v>1942</v>
      </c>
      <c r="B35" s="100">
        <v>20</v>
      </c>
      <c r="C35" s="83">
        <v>168.7</v>
      </c>
      <c r="D35" s="87">
        <v>8.435</v>
      </c>
      <c r="E35" s="40"/>
      <c r="F35" s="151">
        <v>1942</v>
      </c>
      <c r="G35" s="100">
        <v>9</v>
      </c>
      <c r="H35" s="83">
        <v>62.7</v>
      </c>
      <c r="I35" s="87">
        <v>6.96666666666667</v>
      </c>
      <c r="J35" s="40"/>
      <c r="K35" s="151">
        <v>1942</v>
      </c>
      <c r="L35" s="100">
        <v>0</v>
      </c>
      <c r="M35" s="83">
        <v>0</v>
      </c>
      <c r="N35" s="89"/>
      <c r="O35" s="152"/>
      <c r="P35" s="135"/>
      <c r="Q35" s="97"/>
      <c r="R35" s="153"/>
      <c r="S35" s="135"/>
      <c r="T35" s="97"/>
      <c r="U35" s="153"/>
      <c r="V35" s="135"/>
      <c r="W35" s="97"/>
    </row>
    <row r="36" ht="21.95" customHeight="1">
      <c r="A36" s="150">
        <v>1943</v>
      </c>
      <c r="B36" s="100">
        <v>29</v>
      </c>
      <c r="C36" s="83">
        <v>198.6</v>
      </c>
      <c r="D36" s="87">
        <v>6.84827586206897</v>
      </c>
      <c r="E36" s="40"/>
      <c r="F36" s="151">
        <v>1943</v>
      </c>
      <c r="G36" s="100">
        <v>21</v>
      </c>
      <c r="H36" s="83">
        <v>122</v>
      </c>
      <c r="I36" s="87">
        <v>5.80952380952381</v>
      </c>
      <c r="J36" s="40"/>
      <c r="K36" s="151">
        <v>1943</v>
      </c>
      <c r="L36" s="100">
        <v>5</v>
      </c>
      <c r="M36" s="83">
        <v>16.5</v>
      </c>
      <c r="N36" s="89">
        <v>3.3</v>
      </c>
      <c r="O36" s="152"/>
      <c r="P36" s="135"/>
      <c r="Q36" s="97"/>
      <c r="R36" s="153"/>
      <c r="S36" s="135"/>
      <c r="T36" s="97"/>
      <c r="U36" s="153"/>
      <c r="V36" s="135"/>
      <c r="W36" s="97"/>
    </row>
    <row r="37" ht="21.95" customHeight="1">
      <c r="A37" s="150">
        <v>1944</v>
      </c>
      <c r="B37" s="100">
        <v>29</v>
      </c>
      <c r="C37" s="83">
        <v>237.3</v>
      </c>
      <c r="D37" s="87">
        <v>8.182758620689659</v>
      </c>
      <c r="E37" s="40"/>
      <c r="F37" s="151">
        <v>1944</v>
      </c>
      <c r="G37" s="100">
        <v>18</v>
      </c>
      <c r="H37" s="83">
        <v>133.2</v>
      </c>
      <c r="I37" s="87">
        <v>7.4</v>
      </c>
      <c r="J37" s="40"/>
      <c r="K37" s="151">
        <v>1944</v>
      </c>
      <c r="L37" s="100">
        <v>0</v>
      </c>
      <c r="M37" s="83">
        <v>0</v>
      </c>
      <c r="N37" s="89"/>
      <c r="O37" s="152"/>
      <c r="P37" s="135"/>
      <c r="Q37" s="97"/>
      <c r="R37" s="153"/>
      <c r="S37" s="135"/>
      <c r="T37" s="97"/>
      <c r="U37" s="153"/>
      <c r="V37" s="135"/>
      <c r="W37" s="97"/>
    </row>
    <row r="38" ht="21.95" customHeight="1">
      <c r="A38" s="150">
        <v>1945</v>
      </c>
      <c r="B38" s="100">
        <v>38</v>
      </c>
      <c r="C38" s="83">
        <v>292.8</v>
      </c>
      <c r="D38" s="87">
        <v>7.70526315789474</v>
      </c>
      <c r="E38" s="40"/>
      <c r="F38" s="151">
        <v>1945</v>
      </c>
      <c r="G38" s="100">
        <v>23</v>
      </c>
      <c r="H38" s="83">
        <v>142.1</v>
      </c>
      <c r="I38" s="87">
        <v>6.17826086956522</v>
      </c>
      <c r="J38" s="40"/>
      <c r="K38" s="151">
        <v>1945</v>
      </c>
      <c r="L38" s="100">
        <v>4</v>
      </c>
      <c r="M38" s="83">
        <v>11</v>
      </c>
      <c r="N38" s="89">
        <v>2.75</v>
      </c>
      <c r="O38" s="152"/>
      <c r="P38" s="135"/>
      <c r="Q38" s="97"/>
      <c r="R38" s="153"/>
      <c r="S38" s="135"/>
      <c r="T38" s="97"/>
      <c r="U38" s="153"/>
      <c r="V38" s="135"/>
      <c r="W38" s="97"/>
    </row>
    <row r="39" ht="21.95" customHeight="1">
      <c r="A39" s="150">
        <v>1946</v>
      </c>
      <c r="B39" s="100">
        <v>71</v>
      </c>
      <c r="C39" s="83">
        <v>553.3</v>
      </c>
      <c r="D39" s="87">
        <v>7.79295774647887</v>
      </c>
      <c r="E39" s="40"/>
      <c r="F39" s="151">
        <v>1946</v>
      </c>
      <c r="G39" s="100">
        <v>34</v>
      </c>
      <c r="H39" s="83">
        <v>191.4</v>
      </c>
      <c r="I39" s="87">
        <v>5.62941176470588</v>
      </c>
      <c r="J39" s="40"/>
      <c r="K39" s="151">
        <v>1946</v>
      </c>
      <c r="L39" s="100">
        <v>11</v>
      </c>
      <c r="M39" s="83">
        <v>25.3</v>
      </c>
      <c r="N39" s="89">
        <v>2.3</v>
      </c>
      <c r="O39" s="152"/>
      <c r="P39" s="135"/>
      <c r="Q39" s="97"/>
      <c r="R39" s="153"/>
      <c r="S39" s="135"/>
      <c r="T39" s="97"/>
      <c r="U39" s="153"/>
      <c r="V39" s="135"/>
      <c r="W39" s="97"/>
    </row>
    <row r="40" ht="21.95" customHeight="1">
      <c r="A40" s="150">
        <v>1947</v>
      </c>
      <c r="B40" s="100">
        <v>33</v>
      </c>
      <c r="C40" s="83">
        <v>300.7</v>
      </c>
      <c r="D40" s="87">
        <v>9.11212121212121</v>
      </c>
      <c r="E40" s="40"/>
      <c r="F40" s="151">
        <v>1947</v>
      </c>
      <c r="G40" s="100">
        <v>11</v>
      </c>
      <c r="H40" s="83">
        <v>83.90000000000001</v>
      </c>
      <c r="I40" s="87">
        <v>7.62727272727273</v>
      </c>
      <c r="J40" s="40"/>
      <c r="K40" s="151">
        <v>1947</v>
      </c>
      <c r="L40" s="100">
        <v>0</v>
      </c>
      <c r="M40" s="83">
        <v>0</v>
      </c>
      <c r="N40" s="89"/>
      <c r="O40" s="152"/>
      <c r="P40" s="135"/>
      <c r="Q40" s="97"/>
      <c r="R40" s="153"/>
      <c r="S40" s="135"/>
      <c r="T40" s="97"/>
      <c r="U40" s="153"/>
      <c r="V40" s="135"/>
      <c r="W40" s="97"/>
    </row>
    <row r="41" ht="21.95" customHeight="1">
      <c r="A41" s="150">
        <v>1948</v>
      </c>
      <c r="B41" s="100">
        <v>34</v>
      </c>
      <c r="C41" s="83">
        <v>277.9</v>
      </c>
      <c r="D41" s="87">
        <v>8.17352941176471</v>
      </c>
      <c r="E41" s="40"/>
      <c r="F41" s="151">
        <v>1948</v>
      </c>
      <c r="G41" s="100">
        <v>15</v>
      </c>
      <c r="H41" s="83">
        <v>94</v>
      </c>
      <c r="I41" s="87">
        <v>6.26666666666667</v>
      </c>
      <c r="J41" s="40"/>
      <c r="K41" s="151">
        <v>1948</v>
      </c>
      <c r="L41" s="100">
        <v>2</v>
      </c>
      <c r="M41" s="83">
        <v>6.1</v>
      </c>
      <c r="N41" s="89">
        <v>3.05</v>
      </c>
      <c r="O41" s="152"/>
      <c r="P41" s="135"/>
      <c r="Q41" s="97"/>
      <c r="R41" s="153"/>
      <c r="S41" s="135"/>
      <c r="T41" s="97"/>
      <c r="U41" s="153"/>
      <c r="V41" s="135"/>
      <c r="W41" s="97"/>
    </row>
    <row r="42" ht="21.95" customHeight="1">
      <c r="A42" s="150">
        <v>1949</v>
      </c>
      <c r="B42" s="100">
        <v>56</v>
      </c>
      <c r="C42" s="83">
        <v>366.8</v>
      </c>
      <c r="D42" s="87">
        <v>6.55</v>
      </c>
      <c r="E42" s="40"/>
      <c r="F42" s="151">
        <v>1949</v>
      </c>
      <c r="G42" s="100">
        <v>40</v>
      </c>
      <c r="H42" s="83">
        <v>207.6</v>
      </c>
      <c r="I42" s="87">
        <v>5.19</v>
      </c>
      <c r="J42" s="40"/>
      <c r="K42" s="151">
        <v>1949</v>
      </c>
      <c r="L42" s="100">
        <v>17</v>
      </c>
      <c r="M42" s="83">
        <v>44.3</v>
      </c>
      <c r="N42" s="89">
        <v>2.60588235294118</v>
      </c>
      <c r="O42" s="152"/>
      <c r="P42" s="135"/>
      <c r="Q42" s="97"/>
      <c r="R42" s="153"/>
      <c r="S42" s="135"/>
      <c r="T42" s="97"/>
      <c r="U42" s="153"/>
      <c r="V42" s="135"/>
      <c r="W42" s="97"/>
    </row>
    <row r="43" ht="21.95" customHeight="1">
      <c r="A43" s="150">
        <v>1950</v>
      </c>
      <c r="B43" s="100">
        <v>39</v>
      </c>
      <c r="C43" s="83">
        <v>294</v>
      </c>
      <c r="D43" s="87">
        <v>7.53846153846154</v>
      </c>
      <c r="E43" s="40"/>
      <c r="F43" s="151">
        <v>1950</v>
      </c>
      <c r="G43" s="100">
        <v>24</v>
      </c>
      <c r="H43" s="83">
        <v>146.8</v>
      </c>
      <c r="I43" s="87">
        <v>6.11666666666667</v>
      </c>
      <c r="J43" s="40"/>
      <c r="K43" s="151">
        <v>1950</v>
      </c>
      <c r="L43" s="100">
        <v>5</v>
      </c>
      <c r="M43" s="83">
        <v>17.6</v>
      </c>
      <c r="N43" s="89">
        <v>3.52</v>
      </c>
      <c r="O43" s="152"/>
      <c r="P43" s="135"/>
      <c r="Q43" s="97"/>
      <c r="R43" s="153"/>
      <c r="S43" s="135"/>
      <c r="T43" s="97"/>
      <c r="U43" s="153"/>
      <c r="V43" s="135"/>
      <c r="W43" s="97"/>
    </row>
    <row r="44" ht="21.95" customHeight="1">
      <c r="A44" s="150">
        <v>1951</v>
      </c>
      <c r="B44" s="100">
        <v>68</v>
      </c>
      <c r="C44" s="83">
        <v>484.4</v>
      </c>
      <c r="D44" s="87">
        <v>7.12352941176471</v>
      </c>
      <c r="E44" s="40"/>
      <c r="F44" s="151">
        <v>1951</v>
      </c>
      <c r="G44" s="100">
        <v>46</v>
      </c>
      <c r="H44" s="83">
        <v>263.7</v>
      </c>
      <c r="I44" s="87">
        <v>5.73260869565217</v>
      </c>
      <c r="J44" s="40"/>
      <c r="K44" s="151">
        <v>1951</v>
      </c>
      <c r="L44" s="100">
        <v>14</v>
      </c>
      <c r="M44" s="83">
        <v>49.3</v>
      </c>
      <c r="N44" s="89">
        <v>3.52142857142857</v>
      </c>
      <c r="O44" s="152"/>
      <c r="P44" s="135"/>
      <c r="Q44" s="97"/>
      <c r="R44" s="153"/>
      <c r="S44" s="135"/>
      <c r="T44" s="97"/>
      <c r="U44" s="153"/>
      <c r="V44" s="135"/>
      <c r="W44" s="97"/>
    </row>
    <row r="45" ht="21.95" customHeight="1">
      <c r="A45" s="150">
        <v>1952</v>
      </c>
      <c r="B45" s="100">
        <v>43</v>
      </c>
      <c r="C45" s="83">
        <v>349.5</v>
      </c>
      <c r="D45" s="87">
        <v>8.127906976744191</v>
      </c>
      <c r="E45" s="40"/>
      <c r="F45" s="151">
        <v>1952</v>
      </c>
      <c r="G45" s="100">
        <v>19</v>
      </c>
      <c r="H45" s="83">
        <v>119.4</v>
      </c>
      <c r="I45" s="87">
        <v>6.28421052631579</v>
      </c>
      <c r="J45" s="40"/>
      <c r="K45" s="151">
        <v>1952</v>
      </c>
      <c r="L45" s="100">
        <v>5</v>
      </c>
      <c r="M45" s="83">
        <v>16.7</v>
      </c>
      <c r="N45" s="89">
        <v>3.34</v>
      </c>
      <c r="O45" s="152"/>
      <c r="P45" s="135"/>
      <c r="Q45" s="97"/>
      <c r="R45" s="153"/>
      <c r="S45" s="135"/>
      <c r="T45" s="97"/>
      <c r="U45" s="153"/>
      <c r="V45" s="135"/>
      <c r="W45" s="97"/>
    </row>
    <row r="46" ht="21.95" customHeight="1">
      <c r="A46" s="150">
        <v>1953</v>
      </c>
      <c r="B46" s="100">
        <v>72</v>
      </c>
      <c r="C46" s="83">
        <v>515.8</v>
      </c>
      <c r="D46" s="87">
        <v>7.16388888888889</v>
      </c>
      <c r="E46" s="40"/>
      <c r="F46" s="151">
        <v>1953</v>
      </c>
      <c r="G46" s="100">
        <v>51</v>
      </c>
      <c r="H46" s="83">
        <v>310.9</v>
      </c>
      <c r="I46" s="87">
        <v>6.09607843137255</v>
      </c>
      <c r="J46" s="40"/>
      <c r="K46" s="151">
        <v>1953</v>
      </c>
      <c r="L46" s="100">
        <v>11</v>
      </c>
      <c r="M46" s="83">
        <v>35.5</v>
      </c>
      <c r="N46" s="89">
        <v>3.22727272727273</v>
      </c>
      <c r="O46" s="152"/>
      <c r="P46" s="135"/>
      <c r="Q46" s="97"/>
      <c r="R46" s="153"/>
      <c r="S46" s="135"/>
      <c r="T46" s="97"/>
      <c r="U46" s="153"/>
      <c r="V46" s="135"/>
      <c r="W46" s="97"/>
    </row>
    <row r="47" ht="21.95" customHeight="1">
      <c r="A47" s="150">
        <v>1954</v>
      </c>
      <c r="B47" s="100">
        <v>50</v>
      </c>
      <c r="C47" s="83">
        <v>421.7</v>
      </c>
      <c r="D47" s="87">
        <v>8.433999999999999</v>
      </c>
      <c r="E47" s="40"/>
      <c r="F47" s="151">
        <v>1954</v>
      </c>
      <c r="G47" s="100">
        <v>22</v>
      </c>
      <c r="H47" s="83">
        <v>146.6</v>
      </c>
      <c r="I47" s="87">
        <v>6.66363636363636</v>
      </c>
      <c r="J47" s="40"/>
      <c r="K47" s="151">
        <v>1954</v>
      </c>
      <c r="L47" s="100">
        <v>4</v>
      </c>
      <c r="M47" s="83">
        <v>14.9</v>
      </c>
      <c r="N47" s="89">
        <v>3.725</v>
      </c>
      <c r="O47" s="152"/>
      <c r="P47" s="135"/>
      <c r="Q47" s="97"/>
      <c r="R47" s="153"/>
      <c r="S47" s="135"/>
      <c r="T47" s="97"/>
      <c r="U47" s="153"/>
      <c r="V47" s="135"/>
      <c r="W47" s="97"/>
    </row>
    <row r="48" ht="21.95" customHeight="1">
      <c r="A48" s="150">
        <v>1955</v>
      </c>
      <c r="B48" s="100">
        <v>17</v>
      </c>
      <c r="C48" s="83">
        <v>166.8</v>
      </c>
      <c r="D48" s="87">
        <v>9.81176470588235</v>
      </c>
      <c r="E48" s="40"/>
      <c r="F48" s="151">
        <v>1955</v>
      </c>
      <c r="G48" s="100">
        <v>1</v>
      </c>
      <c r="H48" s="83">
        <v>7.2</v>
      </c>
      <c r="I48" s="87">
        <v>7.2</v>
      </c>
      <c r="J48" s="40"/>
      <c r="K48" s="151">
        <v>1955</v>
      </c>
      <c r="L48" s="100">
        <v>0</v>
      </c>
      <c r="M48" s="83">
        <v>0</v>
      </c>
      <c r="N48" s="89"/>
      <c r="O48" s="152"/>
      <c r="P48" s="135"/>
      <c r="Q48" s="97"/>
      <c r="R48" s="153"/>
      <c r="S48" s="135"/>
      <c r="T48" s="97"/>
      <c r="U48" s="153"/>
      <c r="V48" s="135"/>
      <c r="W48" s="97"/>
    </row>
    <row r="49" ht="21.95" customHeight="1">
      <c r="A49" s="150">
        <v>1956</v>
      </c>
      <c r="B49" s="100">
        <v>50</v>
      </c>
      <c r="C49" s="83">
        <v>347.7</v>
      </c>
      <c r="D49" s="87">
        <v>6.954</v>
      </c>
      <c r="E49" s="40"/>
      <c r="F49" s="151">
        <v>1956</v>
      </c>
      <c r="G49" s="100">
        <v>29</v>
      </c>
      <c r="H49" s="83">
        <v>148.2</v>
      </c>
      <c r="I49" s="87">
        <v>5.11034482758621</v>
      </c>
      <c r="J49" s="40"/>
      <c r="K49" s="151">
        <v>1956</v>
      </c>
      <c r="L49" s="100">
        <v>15</v>
      </c>
      <c r="M49" s="83">
        <v>56</v>
      </c>
      <c r="N49" s="89">
        <v>3.73333333333333</v>
      </c>
      <c r="O49" s="152"/>
      <c r="P49" s="135"/>
      <c r="Q49" s="97"/>
      <c r="R49" s="153"/>
      <c r="S49" s="135"/>
      <c r="T49" s="97"/>
      <c r="U49" s="153"/>
      <c r="V49" s="135"/>
      <c r="W49" s="97"/>
    </row>
    <row r="50" ht="21.95" customHeight="1">
      <c r="A50" s="150">
        <v>1957</v>
      </c>
      <c r="B50" s="100">
        <v>33</v>
      </c>
      <c r="C50" s="83">
        <v>269.3</v>
      </c>
      <c r="D50" s="87">
        <v>8.16060606060606</v>
      </c>
      <c r="E50" s="40"/>
      <c r="F50" s="151">
        <v>1957</v>
      </c>
      <c r="G50" s="100">
        <v>15</v>
      </c>
      <c r="H50" s="83">
        <v>95.59999999999999</v>
      </c>
      <c r="I50" s="87">
        <v>6.37333333333333</v>
      </c>
      <c r="J50" s="40"/>
      <c r="K50" s="151">
        <v>1957</v>
      </c>
      <c r="L50" s="100">
        <v>2</v>
      </c>
      <c r="M50" s="83">
        <v>7.8</v>
      </c>
      <c r="N50" s="89">
        <v>3.9</v>
      </c>
      <c r="O50" s="152"/>
      <c r="P50" s="135"/>
      <c r="Q50" s="97"/>
      <c r="R50" s="153"/>
      <c r="S50" s="135"/>
      <c r="T50" s="97"/>
      <c r="U50" s="153"/>
      <c r="V50" s="135"/>
      <c r="W50" s="97"/>
    </row>
    <row r="51" ht="21.95" customHeight="1">
      <c r="A51" s="150">
        <v>1958</v>
      </c>
      <c r="B51" s="100">
        <v>8</v>
      </c>
      <c r="C51" s="83">
        <v>74</v>
      </c>
      <c r="D51" s="87">
        <v>9.25</v>
      </c>
      <c r="E51" s="40"/>
      <c r="F51" s="151">
        <v>1958</v>
      </c>
      <c r="G51" s="100">
        <v>3</v>
      </c>
      <c r="H51" s="83">
        <v>23.4</v>
      </c>
      <c r="I51" s="87">
        <v>7.8</v>
      </c>
      <c r="J51" s="40"/>
      <c r="K51" s="151">
        <v>1958</v>
      </c>
      <c r="L51" s="100">
        <v>0</v>
      </c>
      <c r="M51" s="83">
        <v>0</v>
      </c>
      <c r="N51" s="89"/>
      <c r="O51" s="152"/>
      <c r="P51" s="135"/>
      <c r="Q51" s="97"/>
      <c r="R51" s="153"/>
      <c r="S51" s="135"/>
      <c r="T51" s="97"/>
      <c r="U51" s="153"/>
      <c r="V51" s="135"/>
      <c r="W51" s="97"/>
    </row>
    <row r="52" ht="21.95" customHeight="1">
      <c r="A52" s="150">
        <v>1959</v>
      </c>
      <c r="B52" s="100">
        <v>45</v>
      </c>
      <c r="C52" s="83">
        <v>336.5</v>
      </c>
      <c r="D52" s="87">
        <v>7.47777777777778</v>
      </c>
      <c r="E52" s="40"/>
      <c r="F52" s="151">
        <v>1959</v>
      </c>
      <c r="G52" s="100">
        <v>30</v>
      </c>
      <c r="H52" s="83">
        <v>189.9</v>
      </c>
      <c r="I52" s="87">
        <v>6.33</v>
      </c>
      <c r="J52" s="40"/>
      <c r="K52" s="151">
        <v>1959</v>
      </c>
      <c r="L52" s="100">
        <v>7</v>
      </c>
      <c r="M52" s="83">
        <v>26</v>
      </c>
      <c r="N52" s="89">
        <v>3.71428571428571</v>
      </c>
      <c r="O52" s="152"/>
      <c r="P52" s="135"/>
      <c r="Q52" s="97"/>
      <c r="R52" s="153"/>
      <c r="S52" s="135"/>
      <c r="T52" s="97"/>
      <c r="U52" s="153"/>
      <c r="V52" s="135"/>
      <c r="W52" s="97"/>
    </row>
    <row r="53" ht="21.95" customHeight="1">
      <c r="A53" s="150">
        <v>1960</v>
      </c>
      <c r="B53" s="100">
        <v>42</v>
      </c>
      <c r="C53" s="83">
        <v>329.4</v>
      </c>
      <c r="D53" s="87">
        <v>7.84285714285714</v>
      </c>
      <c r="E53" s="40"/>
      <c r="F53" s="151">
        <v>1960</v>
      </c>
      <c r="G53" s="100">
        <v>18</v>
      </c>
      <c r="H53" s="83">
        <v>96.59999999999999</v>
      </c>
      <c r="I53" s="87">
        <v>5.36666666666667</v>
      </c>
      <c r="J53" s="40"/>
      <c r="K53" s="151">
        <v>1960</v>
      </c>
      <c r="L53" s="100">
        <v>6</v>
      </c>
      <c r="M53" s="83">
        <v>19.8</v>
      </c>
      <c r="N53" s="89">
        <v>3.3</v>
      </c>
      <c r="O53" s="152"/>
      <c r="P53" s="135"/>
      <c r="Q53" s="97"/>
      <c r="R53" s="153"/>
      <c r="S53" s="135"/>
      <c r="T53" s="97"/>
      <c r="U53" s="153"/>
      <c r="V53" s="135"/>
      <c r="W53" s="97"/>
    </row>
    <row r="54" ht="21.95" customHeight="1">
      <c r="A54" s="150">
        <v>1961</v>
      </c>
      <c r="B54" s="100">
        <v>64</v>
      </c>
      <c r="C54" s="83">
        <v>459.3</v>
      </c>
      <c r="D54" s="87">
        <v>7.1765625</v>
      </c>
      <c r="E54" s="40"/>
      <c r="F54" s="151">
        <v>1961</v>
      </c>
      <c r="G54" s="100">
        <v>47</v>
      </c>
      <c r="H54" s="83">
        <v>292.1</v>
      </c>
      <c r="I54" s="87">
        <v>6.21489361702128</v>
      </c>
      <c r="J54" s="40"/>
      <c r="K54" s="151">
        <v>1961</v>
      </c>
      <c r="L54" s="100">
        <v>8</v>
      </c>
      <c r="M54" s="83">
        <v>30.8</v>
      </c>
      <c r="N54" s="89">
        <v>3.85</v>
      </c>
      <c r="O54" s="152"/>
      <c r="P54" s="135"/>
      <c r="Q54" s="97"/>
      <c r="R54" s="153"/>
      <c r="S54" s="135"/>
      <c r="T54" s="97"/>
      <c r="U54" s="153"/>
      <c r="V54" s="135"/>
      <c r="W54" s="97"/>
    </row>
    <row r="55" ht="21.95" customHeight="1">
      <c r="A55" s="150">
        <v>1962</v>
      </c>
      <c r="B55" s="100">
        <v>23</v>
      </c>
      <c r="C55" s="83">
        <v>153.4</v>
      </c>
      <c r="D55" s="87">
        <v>6.6695652173913</v>
      </c>
      <c r="E55" s="40"/>
      <c r="F55" s="151">
        <v>1962</v>
      </c>
      <c r="G55" s="100">
        <v>13</v>
      </c>
      <c r="H55" s="83">
        <v>55</v>
      </c>
      <c r="I55" s="87">
        <v>4.23076923076923</v>
      </c>
      <c r="J55" s="40"/>
      <c r="K55" s="151">
        <v>1962</v>
      </c>
      <c r="L55" s="100">
        <v>9</v>
      </c>
      <c r="M55" s="83">
        <v>27.8</v>
      </c>
      <c r="N55" s="89">
        <v>3.08888888888889</v>
      </c>
      <c r="O55" s="152"/>
      <c r="P55" s="135"/>
      <c r="Q55" s="97"/>
      <c r="R55" s="153"/>
      <c r="S55" s="135"/>
      <c r="T55" s="97"/>
      <c r="U55" s="153"/>
      <c r="V55" s="135"/>
      <c r="W55" s="97"/>
    </row>
    <row r="56" ht="21.95" customHeight="1">
      <c r="A56" s="150">
        <v>1963</v>
      </c>
      <c r="B56" s="100">
        <v>0</v>
      </c>
      <c r="C56" s="83">
        <v>0</v>
      </c>
      <c r="D56" s="87"/>
      <c r="E56" s="40"/>
      <c r="F56" s="151">
        <v>1963</v>
      </c>
      <c r="G56" s="100">
        <v>0</v>
      </c>
      <c r="H56" s="83">
        <v>0</v>
      </c>
      <c r="I56" s="87"/>
      <c r="J56" s="40"/>
      <c r="K56" s="151">
        <v>1963</v>
      </c>
      <c r="L56" s="100">
        <v>0</v>
      </c>
      <c r="M56" s="83">
        <v>0</v>
      </c>
      <c r="N56" s="89"/>
      <c r="O56" s="152"/>
      <c r="P56" s="135"/>
      <c r="Q56" s="97"/>
      <c r="R56" s="153"/>
      <c r="S56" s="135"/>
      <c r="T56" s="97"/>
      <c r="U56" s="153"/>
      <c r="V56" s="135"/>
      <c r="W56" s="97"/>
    </row>
    <row r="57" ht="21.95" customHeight="1">
      <c r="A57" s="150">
        <v>1964</v>
      </c>
      <c r="B57" s="100">
        <v>55</v>
      </c>
      <c r="C57" s="83">
        <v>361.9</v>
      </c>
      <c r="D57" s="87">
        <v>6.58</v>
      </c>
      <c r="E57" s="40"/>
      <c r="F57" s="151">
        <v>1964</v>
      </c>
      <c r="G57" s="100">
        <v>44</v>
      </c>
      <c r="H57" s="83">
        <v>255</v>
      </c>
      <c r="I57" s="87">
        <v>5.79545454545455</v>
      </c>
      <c r="J57" s="40"/>
      <c r="K57" s="151">
        <v>1964</v>
      </c>
      <c r="L57" s="100">
        <v>15</v>
      </c>
      <c r="M57" s="83">
        <v>53.5</v>
      </c>
      <c r="N57" s="89">
        <v>3.56666666666667</v>
      </c>
      <c r="O57" s="152"/>
      <c r="P57" s="135"/>
      <c r="Q57" s="97"/>
      <c r="R57" s="153"/>
      <c r="S57" s="135"/>
      <c r="T57" s="97"/>
      <c r="U57" s="153"/>
      <c r="V57" s="135"/>
      <c r="W57" s="97"/>
    </row>
    <row r="58" ht="21.95" customHeight="1">
      <c r="A58" s="150">
        <v>1965</v>
      </c>
      <c r="B58" s="100">
        <v>55</v>
      </c>
      <c r="C58" s="83">
        <v>373</v>
      </c>
      <c r="D58" s="87">
        <v>6.78181818181818</v>
      </c>
      <c r="E58" s="40"/>
      <c r="F58" s="151">
        <v>1965</v>
      </c>
      <c r="G58" s="100">
        <v>35</v>
      </c>
      <c r="H58" s="83">
        <v>177</v>
      </c>
      <c r="I58" s="87">
        <v>5.05714285714286</v>
      </c>
      <c r="J58" s="40"/>
      <c r="K58" s="151">
        <v>1965</v>
      </c>
      <c r="L58" s="100">
        <v>13</v>
      </c>
      <c r="M58" s="83">
        <v>23.7</v>
      </c>
      <c r="N58" s="89">
        <v>1.82307692307692</v>
      </c>
      <c r="O58" s="152"/>
      <c r="P58" s="135"/>
      <c r="Q58" s="97"/>
      <c r="R58" s="153"/>
      <c r="S58" s="135"/>
      <c r="T58" s="97"/>
      <c r="U58" s="153"/>
      <c r="V58" s="135"/>
      <c r="W58" s="97"/>
    </row>
    <row r="59" ht="21.95" customHeight="1">
      <c r="A59" s="150">
        <v>1966</v>
      </c>
      <c r="B59" s="100">
        <v>23</v>
      </c>
      <c r="C59" s="83">
        <v>186.6</v>
      </c>
      <c r="D59" s="87">
        <v>8.11304347826087</v>
      </c>
      <c r="E59" s="40"/>
      <c r="F59" s="151">
        <v>1966</v>
      </c>
      <c r="G59" s="100">
        <v>11</v>
      </c>
      <c r="H59" s="83">
        <v>74.2</v>
      </c>
      <c r="I59" s="87">
        <v>6.74545454545455</v>
      </c>
      <c r="J59" s="40"/>
      <c r="K59" s="151">
        <v>1966</v>
      </c>
      <c r="L59" s="100">
        <v>0</v>
      </c>
      <c r="M59" s="83">
        <v>0</v>
      </c>
      <c r="N59" s="89"/>
      <c r="O59" s="152"/>
      <c r="P59" s="135"/>
      <c r="Q59" s="97"/>
      <c r="R59" s="153"/>
      <c r="S59" s="135"/>
      <c r="T59" s="97"/>
      <c r="U59" s="153"/>
      <c r="V59" s="135"/>
      <c r="W59" s="97"/>
    </row>
    <row r="60" ht="21.95" customHeight="1">
      <c r="A60" s="150">
        <v>1967</v>
      </c>
      <c r="B60" s="100">
        <v>52</v>
      </c>
      <c r="C60" s="83">
        <v>413.1</v>
      </c>
      <c r="D60" s="87">
        <v>7.94423076923077</v>
      </c>
      <c r="E60" s="40"/>
      <c r="F60" s="151">
        <v>1967</v>
      </c>
      <c r="G60" s="100">
        <v>30</v>
      </c>
      <c r="H60" s="83">
        <v>201.1</v>
      </c>
      <c r="I60" s="87">
        <v>6.70333333333333</v>
      </c>
      <c r="J60" s="40"/>
      <c r="K60" s="151">
        <v>1967</v>
      </c>
      <c r="L60" s="100">
        <v>1</v>
      </c>
      <c r="M60" s="83">
        <v>3.3</v>
      </c>
      <c r="N60" s="89">
        <v>3.3</v>
      </c>
      <c r="O60" s="152"/>
      <c r="P60" s="135"/>
      <c r="Q60" s="97"/>
      <c r="R60" s="153"/>
      <c r="S60" s="135"/>
      <c r="T60" s="97"/>
      <c r="U60" s="153"/>
      <c r="V60" s="135"/>
      <c r="W60" s="97"/>
    </row>
    <row r="61" ht="21.95" customHeight="1">
      <c r="A61" s="150">
        <v>1968</v>
      </c>
      <c r="B61" s="100">
        <v>38</v>
      </c>
      <c r="C61" s="83">
        <v>335.2</v>
      </c>
      <c r="D61" s="87">
        <v>8.821052631578951</v>
      </c>
      <c r="E61" s="40"/>
      <c r="F61" s="151">
        <v>1968</v>
      </c>
      <c r="G61" s="100">
        <v>11</v>
      </c>
      <c r="H61" s="83">
        <v>70.2</v>
      </c>
      <c r="I61" s="87">
        <v>6.38181818181818</v>
      </c>
      <c r="J61" s="40"/>
      <c r="K61" s="151">
        <v>1968</v>
      </c>
      <c r="L61" s="100">
        <v>0</v>
      </c>
      <c r="M61" s="83">
        <v>0</v>
      </c>
      <c r="N61" s="89"/>
      <c r="O61" s="152"/>
      <c r="P61" s="135"/>
      <c r="Q61" s="97"/>
      <c r="R61" s="153"/>
      <c r="S61" s="135"/>
      <c r="T61" s="97"/>
      <c r="U61" s="153"/>
      <c r="V61" s="135"/>
      <c r="W61" s="97"/>
    </row>
    <row r="62" ht="21.95" customHeight="1">
      <c r="A62" s="150">
        <v>1969</v>
      </c>
      <c r="B62" s="100">
        <v>25</v>
      </c>
      <c r="C62" s="83">
        <v>232.9</v>
      </c>
      <c r="D62" s="87">
        <v>9.316000000000001</v>
      </c>
      <c r="E62" s="40"/>
      <c r="F62" s="151">
        <v>1969</v>
      </c>
      <c r="G62" s="100">
        <v>7</v>
      </c>
      <c r="H62" s="83">
        <v>52.9</v>
      </c>
      <c r="I62" s="87">
        <v>7.55714285714286</v>
      </c>
      <c r="J62" s="40"/>
      <c r="K62" s="151">
        <v>1969</v>
      </c>
      <c r="L62" s="100">
        <v>0</v>
      </c>
      <c r="M62" s="83">
        <v>0</v>
      </c>
      <c r="N62" s="89"/>
      <c r="O62" s="152"/>
      <c r="P62" s="135"/>
      <c r="Q62" s="97"/>
      <c r="R62" s="153"/>
      <c r="S62" s="135"/>
      <c r="T62" s="97"/>
      <c r="U62" s="153"/>
      <c r="V62" s="135"/>
      <c r="W62" s="97"/>
    </row>
    <row r="63" ht="21.95" customHeight="1">
      <c r="A63" s="150">
        <v>1970</v>
      </c>
      <c r="B63" s="100">
        <v>22</v>
      </c>
      <c r="C63" s="83">
        <v>199.8</v>
      </c>
      <c r="D63" s="87">
        <v>9.08181818181818</v>
      </c>
      <c r="E63" s="40"/>
      <c r="F63" s="151">
        <v>1970</v>
      </c>
      <c r="G63" s="100">
        <v>6</v>
      </c>
      <c r="H63" s="83">
        <v>41.9</v>
      </c>
      <c r="I63" s="87">
        <v>6.98333333333333</v>
      </c>
      <c r="J63" s="40"/>
      <c r="K63" s="151">
        <v>1970</v>
      </c>
      <c r="L63" s="100">
        <v>0</v>
      </c>
      <c r="M63" s="83">
        <v>0</v>
      </c>
      <c r="N63" s="89"/>
      <c r="O63" s="152"/>
      <c r="P63" s="135"/>
      <c r="Q63" s="97"/>
      <c r="R63" s="153"/>
      <c r="S63" s="135"/>
      <c r="T63" s="97"/>
      <c r="U63" s="153"/>
      <c r="V63" s="135"/>
      <c r="W63" s="97"/>
    </row>
    <row r="64" ht="21.95" customHeight="1">
      <c r="A64" s="150">
        <v>1971</v>
      </c>
      <c r="B64" s="100">
        <v>21</v>
      </c>
      <c r="C64" s="83">
        <v>159.1</v>
      </c>
      <c r="D64" s="87">
        <v>7.57619047619048</v>
      </c>
      <c r="E64" s="40"/>
      <c r="F64" s="151">
        <v>1971</v>
      </c>
      <c r="G64" s="100">
        <v>11</v>
      </c>
      <c r="H64" s="83">
        <v>57.7</v>
      </c>
      <c r="I64" s="87">
        <v>5.24545454545455</v>
      </c>
      <c r="J64" s="40"/>
      <c r="K64" s="151">
        <v>1971</v>
      </c>
      <c r="L64" s="100">
        <v>4</v>
      </c>
      <c r="M64" s="83">
        <v>12.2</v>
      </c>
      <c r="N64" s="89">
        <v>3.05</v>
      </c>
      <c r="O64" s="152"/>
      <c r="P64" s="135"/>
      <c r="Q64" s="97"/>
      <c r="R64" s="153"/>
      <c r="S64" s="135"/>
      <c r="T64" s="97"/>
      <c r="U64" s="153"/>
      <c r="V64" s="135"/>
      <c r="W64" s="97"/>
    </row>
    <row r="65" ht="21.95" customHeight="1">
      <c r="A65" s="150">
        <v>1972</v>
      </c>
      <c r="B65" s="100">
        <v>56</v>
      </c>
      <c r="C65" s="83">
        <v>467.9</v>
      </c>
      <c r="D65" s="87">
        <v>8.355357142857139</v>
      </c>
      <c r="E65" s="40"/>
      <c r="F65" s="151">
        <v>1972</v>
      </c>
      <c r="G65" s="100">
        <v>27</v>
      </c>
      <c r="H65" s="83">
        <v>179</v>
      </c>
      <c r="I65" s="87">
        <v>6.62962962962963</v>
      </c>
      <c r="J65" s="40"/>
      <c r="K65" s="151">
        <v>1972</v>
      </c>
      <c r="L65" s="100">
        <v>1</v>
      </c>
      <c r="M65" s="83">
        <v>4.4</v>
      </c>
      <c r="N65" s="89">
        <v>4.4</v>
      </c>
      <c r="O65" s="152"/>
      <c r="P65" s="135"/>
      <c r="Q65" s="97"/>
      <c r="R65" s="153"/>
      <c r="S65" s="135"/>
      <c r="T65" s="97"/>
      <c r="U65" s="153"/>
      <c r="V65" s="135"/>
      <c r="W65" s="97"/>
    </row>
    <row r="66" ht="21.95" customHeight="1">
      <c r="A66" s="150">
        <v>1973</v>
      </c>
      <c r="B66" s="100">
        <v>11</v>
      </c>
      <c r="C66" s="83">
        <v>104.9</v>
      </c>
      <c r="D66" s="87">
        <v>9.536363636363641</v>
      </c>
      <c r="E66" s="40"/>
      <c r="F66" s="151">
        <v>1973</v>
      </c>
      <c r="G66" s="100">
        <v>2</v>
      </c>
      <c r="H66" s="83">
        <v>15.6</v>
      </c>
      <c r="I66" s="87">
        <v>7.8</v>
      </c>
      <c r="J66" s="40"/>
      <c r="K66" s="151">
        <v>1973</v>
      </c>
      <c r="L66" s="100">
        <v>0</v>
      </c>
      <c r="M66" s="83">
        <v>0</v>
      </c>
      <c r="N66" s="89"/>
      <c r="O66" s="152"/>
      <c r="P66" s="135"/>
      <c r="Q66" s="97"/>
      <c r="R66" s="153"/>
      <c r="S66" s="135"/>
      <c r="T66" s="97"/>
      <c r="U66" s="153"/>
      <c r="V66" s="135"/>
      <c r="W66" s="97"/>
    </row>
    <row r="67" ht="21.95" customHeight="1">
      <c r="A67" s="150">
        <v>1974</v>
      </c>
      <c r="B67" s="100">
        <v>63</v>
      </c>
      <c r="C67" s="83">
        <v>455.9</v>
      </c>
      <c r="D67" s="87">
        <v>7.23650793650794</v>
      </c>
      <c r="E67" s="40"/>
      <c r="F67" s="151">
        <v>1974</v>
      </c>
      <c r="G67" s="100">
        <v>41</v>
      </c>
      <c r="H67" s="83">
        <v>241.8</v>
      </c>
      <c r="I67" s="87">
        <v>5.89756097560976</v>
      </c>
      <c r="J67" s="40"/>
      <c r="K67" s="151">
        <v>1974</v>
      </c>
      <c r="L67" s="100">
        <v>9</v>
      </c>
      <c r="M67" s="83">
        <v>22.3</v>
      </c>
      <c r="N67" s="89">
        <v>2.47777777777778</v>
      </c>
      <c r="O67" s="152"/>
      <c r="P67" s="135"/>
      <c r="Q67" s="97"/>
      <c r="R67" s="153"/>
      <c r="S67" s="135"/>
      <c r="T67" s="97"/>
      <c r="U67" s="153"/>
      <c r="V67" s="135"/>
      <c r="W67" s="97"/>
    </row>
    <row r="68" ht="21.95" customHeight="1">
      <c r="A68" s="150">
        <v>1975</v>
      </c>
      <c r="B68" s="100">
        <v>26</v>
      </c>
      <c r="C68" s="83">
        <v>210.6</v>
      </c>
      <c r="D68" s="87">
        <v>8.1</v>
      </c>
      <c r="E68" s="40"/>
      <c r="F68" s="151">
        <v>1975</v>
      </c>
      <c r="G68" s="100">
        <v>12</v>
      </c>
      <c r="H68" s="83">
        <v>70.8</v>
      </c>
      <c r="I68" s="87">
        <v>5.9</v>
      </c>
      <c r="J68" s="40"/>
      <c r="K68" s="151">
        <v>1975</v>
      </c>
      <c r="L68" s="100">
        <v>4</v>
      </c>
      <c r="M68" s="83">
        <v>14.7</v>
      </c>
      <c r="N68" s="89">
        <v>3.675</v>
      </c>
      <c r="O68" s="152"/>
      <c r="P68" s="135"/>
      <c r="Q68" s="97"/>
      <c r="R68" s="153"/>
      <c r="S68" s="135"/>
      <c r="T68" s="97"/>
      <c r="U68" s="153"/>
      <c r="V68" s="135"/>
      <c r="W68" s="97"/>
    </row>
    <row r="69" ht="21.95" customHeight="1">
      <c r="A69" s="150">
        <v>1976</v>
      </c>
      <c r="B69" s="100">
        <v>66</v>
      </c>
      <c r="C69" s="83">
        <v>494.9</v>
      </c>
      <c r="D69" s="87">
        <v>7.49848484848485</v>
      </c>
      <c r="E69" s="40"/>
      <c r="F69" s="151">
        <v>1976</v>
      </c>
      <c r="G69" s="100">
        <v>37</v>
      </c>
      <c r="H69" s="83">
        <v>203.9</v>
      </c>
      <c r="I69" s="87">
        <v>5.51081081081081</v>
      </c>
      <c r="J69" s="40"/>
      <c r="K69" s="151">
        <v>1976</v>
      </c>
      <c r="L69" s="100">
        <v>12</v>
      </c>
      <c r="M69" s="83">
        <v>41.4</v>
      </c>
      <c r="N69" s="89">
        <v>3.45</v>
      </c>
      <c r="O69" s="152"/>
      <c r="P69" s="135"/>
      <c r="Q69" s="97"/>
      <c r="R69" s="153"/>
      <c r="S69" s="135"/>
      <c r="T69" s="97"/>
      <c r="U69" s="153"/>
      <c r="V69" s="135"/>
      <c r="W69" s="97"/>
    </row>
    <row r="70" ht="21.95" customHeight="1">
      <c r="A70" s="150">
        <v>1977</v>
      </c>
      <c r="B70" s="100">
        <v>44</v>
      </c>
      <c r="C70" s="83">
        <v>371.4</v>
      </c>
      <c r="D70" s="87">
        <v>8.44090909090909</v>
      </c>
      <c r="E70" s="40"/>
      <c r="F70" s="151">
        <v>1977</v>
      </c>
      <c r="G70" s="100">
        <v>11</v>
      </c>
      <c r="H70" s="83">
        <v>41.6</v>
      </c>
      <c r="I70" s="87">
        <v>3.78181818181818</v>
      </c>
      <c r="J70" s="40"/>
      <c r="K70" s="151">
        <v>1977</v>
      </c>
      <c r="L70" s="100">
        <v>9</v>
      </c>
      <c r="M70" s="83">
        <v>27.7</v>
      </c>
      <c r="N70" s="89">
        <v>3.07777777777778</v>
      </c>
      <c r="O70" s="152"/>
      <c r="P70" s="135"/>
      <c r="Q70" s="97"/>
      <c r="R70" s="153"/>
      <c r="S70" s="135"/>
      <c r="T70" s="97"/>
      <c r="U70" s="153"/>
      <c r="V70" s="135"/>
      <c r="W70" s="97"/>
    </row>
    <row r="71" ht="21.95" customHeight="1">
      <c r="A71" s="150">
        <v>1978</v>
      </c>
      <c r="B71" s="100">
        <v>28</v>
      </c>
      <c r="C71" s="83">
        <v>214.6</v>
      </c>
      <c r="D71" s="87">
        <v>7.66428571428571</v>
      </c>
      <c r="E71" s="40"/>
      <c r="F71" s="151">
        <v>1978</v>
      </c>
      <c r="G71" s="100">
        <v>14</v>
      </c>
      <c r="H71" s="83">
        <v>71.90000000000001</v>
      </c>
      <c r="I71" s="87">
        <v>5.13571428571429</v>
      </c>
      <c r="J71" s="40"/>
      <c r="K71" s="151">
        <v>1978</v>
      </c>
      <c r="L71" s="100">
        <v>7</v>
      </c>
      <c r="M71" s="83">
        <v>23.4</v>
      </c>
      <c r="N71" s="89">
        <v>3.34285714285714</v>
      </c>
      <c r="O71" s="152"/>
      <c r="P71" s="135"/>
      <c r="Q71" s="97"/>
      <c r="R71" s="153"/>
      <c r="S71" s="135"/>
      <c r="T71" s="97"/>
      <c r="U71" s="153"/>
      <c r="V71" s="135"/>
      <c r="W71" s="97"/>
    </row>
    <row r="72" ht="21.95" customHeight="1">
      <c r="A72" s="150">
        <v>1979</v>
      </c>
      <c r="B72" s="100">
        <v>41</v>
      </c>
      <c r="C72" s="83">
        <v>346.1</v>
      </c>
      <c r="D72" s="87">
        <v>8.44146341463415</v>
      </c>
      <c r="E72" s="40"/>
      <c r="F72" s="151">
        <v>1979</v>
      </c>
      <c r="G72" s="100">
        <v>13</v>
      </c>
      <c r="H72" s="83">
        <v>73.40000000000001</v>
      </c>
      <c r="I72" s="87">
        <v>5.64615384615385</v>
      </c>
      <c r="J72" s="40"/>
      <c r="K72" s="151">
        <v>1979</v>
      </c>
      <c r="L72" s="100">
        <v>4</v>
      </c>
      <c r="M72" s="83">
        <v>8.699999999999999</v>
      </c>
      <c r="N72" s="89">
        <v>2.175</v>
      </c>
      <c r="O72" s="152"/>
      <c r="P72" s="135"/>
      <c r="Q72" s="97"/>
      <c r="R72" s="153"/>
      <c r="S72" s="135"/>
      <c r="T72" s="97"/>
      <c r="U72" s="153"/>
      <c r="V72" s="135"/>
      <c r="W72" s="97"/>
    </row>
    <row r="73" ht="21.95" customHeight="1">
      <c r="A73" s="150">
        <v>1980</v>
      </c>
      <c r="B73" s="100">
        <v>36</v>
      </c>
      <c r="C73" s="83">
        <v>297.9</v>
      </c>
      <c r="D73" s="87">
        <v>8.275</v>
      </c>
      <c r="E73" s="40"/>
      <c r="F73" s="151">
        <v>1980</v>
      </c>
      <c r="G73" s="100">
        <v>15</v>
      </c>
      <c r="H73" s="83">
        <v>87</v>
      </c>
      <c r="I73" s="87">
        <v>5.8</v>
      </c>
      <c r="J73" s="40"/>
      <c r="K73" s="151">
        <v>1980</v>
      </c>
      <c r="L73" s="100">
        <v>4</v>
      </c>
      <c r="M73" s="83">
        <v>14.8</v>
      </c>
      <c r="N73" s="89">
        <v>3.7</v>
      </c>
      <c r="O73" s="152"/>
      <c r="P73" s="135"/>
      <c r="Q73" s="97"/>
      <c r="R73" s="153"/>
      <c r="S73" s="135"/>
      <c r="T73" s="97"/>
      <c r="U73" s="153"/>
      <c r="V73" s="135"/>
      <c r="W73" s="97"/>
    </row>
    <row r="74" ht="21.95" customHeight="1">
      <c r="A74" s="150">
        <v>1981</v>
      </c>
      <c r="B74" s="100">
        <v>39</v>
      </c>
      <c r="C74" s="83">
        <v>337</v>
      </c>
      <c r="D74" s="87">
        <v>8.641025641025641</v>
      </c>
      <c r="E74" s="40"/>
      <c r="F74" s="151">
        <v>1981</v>
      </c>
      <c r="G74" s="100">
        <v>18</v>
      </c>
      <c r="H74" s="83">
        <v>119.8</v>
      </c>
      <c r="I74" s="87">
        <v>6.65555555555556</v>
      </c>
      <c r="J74" s="40"/>
      <c r="K74" s="151">
        <v>1981</v>
      </c>
      <c r="L74" s="100">
        <v>3</v>
      </c>
      <c r="M74" s="83">
        <v>9.6</v>
      </c>
      <c r="N74" s="89">
        <v>3.2</v>
      </c>
      <c r="O74" s="152"/>
      <c r="P74" s="135"/>
      <c r="Q74" s="97"/>
      <c r="R74" s="153"/>
      <c r="S74" s="135"/>
      <c r="T74" s="97"/>
      <c r="U74" s="153"/>
      <c r="V74" s="135"/>
      <c r="W74" s="97"/>
    </row>
    <row r="75" ht="21.95" customHeight="1">
      <c r="A75" s="150">
        <v>1982</v>
      </c>
      <c r="B75" s="100">
        <v>52</v>
      </c>
      <c r="C75" s="83">
        <v>365.1</v>
      </c>
      <c r="D75" s="87">
        <v>7.02115384615385</v>
      </c>
      <c r="E75" s="40"/>
      <c r="F75" s="151">
        <v>1982</v>
      </c>
      <c r="G75" s="100">
        <v>33</v>
      </c>
      <c r="H75" s="83">
        <v>178.2</v>
      </c>
      <c r="I75" s="87">
        <v>5.4</v>
      </c>
      <c r="J75" s="40"/>
      <c r="K75" s="151">
        <v>1982</v>
      </c>
      <c r="L75" s="100">
        <v>9</v>
      </c>
      <c r="M75" s="83">
        <v>22.4</v>
      </c>
      <c r="N75" s="89">
        <v>2.48888888888889</v>
      </c>
      <c r="O75" s="152"/>
      <c r="P75" s="135"/>
      <c r="Q75" s="97"/>
      <c r="R75" s="153"/>
      <c r="S75" s="135"/>
      <c r="T75" s="97"/>
      <c r="U75" s="153"/>
      <c r="V75" s="135"/>
      <c r="W75" s="97"/>
    </row>
    <row r="76" ht="21.95" customHeight="1">
      <c r="A76" s="150">
        <v>1983</v>
      </c>
      <c r="B76" s="100">
        <v>31</v>
      </c>
      <c r="C76" s="83">
        <v>260.2</v>
      </c>
      <c r="D76" s="87">
        <v>8.39354838709677</v>
      </c>
      <c r="E76" s="40"/>
      <c r="F76" s="151">
        <v>1983</v>
      </c>
      <c r="G76" s="100">
        <v>11</v>
      </c>
      <c r="H76" s="83">
        <v>66.2</v>
      </c>
      <c r="I76" s="87">
        <v>6.01818181818182</v>
      </c>
      <c r="J76" s="40"/>
      <c r="K76" s="151">
        <v>1983</v>
      </c>
      <c r="L76" s="100">
        <v>3</v>
      </c>
      <c r="M76" s="83">
        <v>7.6</v>
      </c>
      <c r="N76" s="89">
        <v>2.53333333333333</v>
      </c>
      <c r="O76" s="152"/>
      <c r="P76" s="135"/>
      <c r="Q76" s="97"/>
      <c r="R76" s="153"/>
      <c r="S76" s="135"/>
      <c r="T76" s="97"/>
      <c r="U76" s="153"/>
      <c r="V76" s="135"/>
      <c r="W76" s="97"/>
    </row>
    <row r="77" ht="21.95" customHeight="1">
      <c r="A77" s="150">
        <v>1984</v>
      </c>
      <c r="B77" s="100">
        <v>43</v>
      </c>
      <c r="C77" s="83">
        <v>279.3</v>
      </c>
      <c r="D77" s="87">
        <v>6.4953488372093</v>
      </c>
      <c r="E77" s="40"/>
      <c r="F77" s="151">
        <v>1984</v>
      </c>
      <c r="G77" s="100">
        <v>26</v>
      </c>
      <c r="H77" s="83">
        <v>107.6</v>
      </c>
      <c r="I77" s="87">
        <v>4.13846153846154</v>
      </c>
      <c r="J77" s="40"/>
      <c r="K77" s="151">
        <v>1984</v>
      </c>
      <c r="L77" s="100">
        <v>11</v>
      </c>
      <c r="M77" s="83">
        <v>7.5</v>
      </c>
      <c r="N77" s="89">
        <v>0.681818181818182</v>
      </c>
      <c r="O77" t="s" s="131">
        <v>110</v>
      </c>
      <c r="P77" s="135">
        <f>AVERAGE(B77:B96)</f>
        <v>30.8</v>
      </c>
      <c r="Q77" s="97">
        <f>AVERAGE(D77:D96)</f>
        <v>8.301135704506709</v>
      </c>
      <c r="R77" t="s" s="134">
        <v>110</v>
      </c>
      <c r="S77" s="135">
        <f>AVERAGE(G77:G96)</f>
        <v>13.3</v>
      </c>
      <c r="T77" s="97">
        <f>AVERAGE(I77:I96)</f>
        <v>6.16276916186151</v>
      </c>
      <c r="U77" t="s" s="134">
        <v>110</v>
      </c>
      <c r="V77" s="135">
        <f>AVERAGE(L77:L96)</f>
        <v>2.6</v>
      </c>
      <c r="W77" s="97">
        <f>AVERAGE(N77:N96)</f>
        <v>3.01792929292929</v>
      </c>
    </row>
    <row r="78" ht="21.95" customHeight="1">
      <c r="A78" s="150">
        <v>1985</v>
      </c>
      <c r="B78" s="100">
        <v>33</v>
      </c>
      <c r="C78" s="83">
        <v>275</v>
      </c>
      <c r="D78" s="87">
        <v>8.33333333333333</v>
      </c>
      <c r="E78" s="40"/>
      <c r="F78" s="151">
        <v>1985</v>
      </c>
      <c r="G78" s="100">
        <v>16</v>
      </c>
      <c r="H78" s="83">
        <v>108.1</v>
      </c>
      <c r="I78" s="87">
        <v>6.75625</v>
      </c>
      <c r="J78" s="40"/>
      <c r="K78" s="151">
        <v>1985</v>
      </c>
      <c r="L78" s="100">
        <v>1</v>
      </c>
      <c r="M78" s="83">
        <v>4</v>
      </c>
      <c r="N78" s="89">
        <v>4</v>
      </c>
      <c r="O78" t="s" s="131">
        <v>111</v>
      </c>
      <c r="P78" s="135">
        <f>AVERAGE(B78:B96)</f>
        <v>30.1578947368421</v>
      </c>
      <c r="Q78" s="97">
        <f>AVERAGE(D78:D96)</f>
        <v>8.396177118575</v>
      </c>
      <c r="R78" t="s" s="134">
        <v>111</v>
      </c>
      <c r="S78" s="135">
        <f>AVERAGE(G78:G96)</f>
        <v>12.6315789473684</v>
      </c>
      <c r="T78" s="97">
        <f>AVERAGE(I78:I96)</f>
        <v>6.27523069649484</v>
      </c>
      <c r="U78" t="s" s="134">
        <v>111</v>
      </c>
      <c r="V78" s="135">
        <f>AVERAGE(L78:L96)</f>
        <v>2.15789473684211</v>
      </c>
      <c r="W78" s="97">
        <f>AVERAGE(N78:N96)</f>
        <v>3.23030303030303</v>
      </c>
    </row>
    <row r="79" ht="21.95" customHeight="1">
      <c r="A79" s="150">
        <v>1986</v>
      </c>
      <c r="B79" s="100">
        <v>17</v>
      </c>
      <c r="C79" s="83">
        <v>111.7</v>
      </c>
      <c r="D79" s="87">
        <v>6.57058823529412</v>
      </c>
      <c r="E79" s="40"/>
      <c r="F79" s="151">
        <v>1986</v>
      </c>
      <c r="G79" s="100">
        <v>12</v>
      </c>
      <c r="H79" s="83">
        <v>59.8</v>
      </c>
      <c r="I79" s="87">
        <v>4.98333333333333</v>
      </c>
      <c r="J79" s="40"/>
      <c r="K79" s="151">
        <v>1986</v>
      </c>
      <c r="L79" s="100">
        <v>4</v>
      </c>
      <c r="M79" s="83">
        <v>9</v>
      </c>
      <c r="N79" s="89">
        <v>2.25</v>
      </c>
      <c r="O79" t="s" s="131">
        <v>112</v>
      </c>
      <c r="P79" s="135">
        <f>AVERAGE(B79:B96)</f>
        <v>30</v>
      </c>
      <c r="Q79" s="97">
        <f>AVERAGE(D79:D96)</f>
        <v>8.39966843997731</v>
      </c>
      <c r="R79" t="s" s="134">
        <v>112</v>
      </c>
      <c r="S79" s="135">
        <f>AVERAGE(G79:G96)</f>
        <v>12.4444444444444</v>
      </c>
      <c r="T79" s="97">
        <f>AVERAGE(I79:I96)</f>
        <v>6.24693544334748</v>
      </c>
      <c r="U79" t="s" s="134">
        <v>112</v>
      </c>
      <c r="V79" s="135">
        <f>AVERAGE(L79:L96)</f>
        <v>2.22222222222222</v>
      </c>
      <c r="W79" s="97">
        <f>AVERAGE(N79:N96)</f>
        <v>3.15333333333333</v>
      </c>
    </row>
    <row r="80" ht="21.95" customHeight="1">
      <c r="A80" s="150">
        <v>1987</v>
      </c>
      <c r="B80" s="100">
        <v>33</v>
      </c>
      <c r="C80" s="83">
        <v>285.9</v>
      </c>
      <c r="D80" s="87">
        <v>8.66363636363636</v>
      </c>
      <c r="E80" s="40"/>
      <c r="F80" s="151">
        <v>1987</v>
      </c>
      <c r="G80" s="100">
        <v>11</v>
      </c>
      <c r="H80" s="83">
        <v>75.90000000000001</v>
      </c>
      <c r="I80" s="87">
        <v>6.9</v>
      </c>
      <c r="J80" s="40"/>
      <c r="K80" s="151">
        <v>1987</v>
      </c>
      <c r="L80" s="100">
        <v>0</v>
      </c>
      <c r="M80" s="83">
        <v>0</v>
      </c>
      <c r="N80" s="89"/>
      <c r="O80" t="s" s="131">
        <v>113</v>
      </c>
      <c r="P80" s="135">
        <f>AVERAGE(B80:B96)</f>
        <v>30.7647058823529</v>
      </c>
      <c r="Q80" s="97">
        <f>AVERAGE(D80:D96)</f>
        <v>8.50726139319397</v>
      </c>
      <c r="R80" t="s" s="134">
        <v>113</v>
      </c>
      <c r="S80" s="135">
        <f>AVERAGE(G80:G96)</f>
        <v>12.4705882352941</v>
      </c>
      <c r="T80" s="97">
        <f>AVERAGE(I80:I96)</f>
        <v>6.32591057522336</v>
      </c>
      <c r="U80" t="s" s="134">
        <v>113</v>
      </c>
      <c r="V80" s="135">
        <f>AVERAGE(L80:L96)</f>
        <v>2.11764705882353</v>
      </c>
      <c r="W80" s="97">
        <f>AVERAGE(N80:N96)</f>
        <v>3.2537037037037</v>
      </c>
    </row>
    <row r="81" ht="21.95" customHeight="1">
      <c r="A81" s="150">
        <v>1988</v>
      </c>
      <c r="B81" s="100">
        <v>26</v>
      </c>
      <c r="C81" s="83">
        <v>225.8</v>
      </c>
      <c r="D81" s="87">
        <v>8.68461538461538</v>
      </c>
      <c r="E81" s="40"/>
      <c r="F81" s="151">
        <v>1988</v>
      </c>
      <c r="G81" s="100">
        <v>9</v>
      </c>
      <c r="H81" s="83">
        <v>59.2</v>
      </c>
      <c r="I81" s="87">
        <v>6.57777777777778</v>
      </c>
      <c r="J81" s="40"/>
      <c r="K81" s="151">
        <v>1988</v>
      </c>
      <c r="L81" s="100">
        <v>0</v>
      </c>
      <c r="M81" s="83">
        <v>0</v>
      </c>
      <c r="N81" s="89"/>
      <c r="O81" t="s" s="131">
        <v>114</v>
      </c>
      <c r="P81" s="135">
        <f>AVERAGE(B81:B96)</f>
        <v>30.625</v>
      </c>
      <c r="Q81" s="97">
        <f>AVERAGE(D81:D96)</f>
        <v>8.49748795754132</v>
      </c>
      <c r="R81" t="s" s="134">
        <v>114</v>
      </c>
      <c r="S81" s="135">
        <f>AVERAGE(G81:G96)</f>
        <v>12.5625</v>
      </c>
      <c r="T81" s="97">
        <f>AVERAGE(I81:I96)</f>
        <v>6.28763794690492</v>
      </c>
      <c r="U81" t="s" s="134">
        <v>114</v>
      </c>
      <c r="V81" s="135">
        <f>AVERAGE(L81:L96)</f>
        <v>2.25</v>
      </c>
      <c r="W81" s="97">
        <f>AVERAGE(N81:N96)</f>
        <v>3.2537037037037</v>
      </c>
    </row>
    <row r="82" ht="21.95" customHeight="1">
      <c r="A82" s="150">
        <v>1989</v>
      </c>
      <c r="B82" s="100">
        <v>31</v>
      </c>
      <c r="C82" s="83">
        <v>261.9</v>
      </c>
      <c r="D82" s="87">
        <v>8.448387096774191</v>
      </c>
      <c r="E82" s="40"/>
      <c r="F82" s="151">
        <v>1989</v>
      </c>
      <c r="G82" s="100">
        <v>13</v>
      </c>
      <c r="H82" s="83">
        <v>80.8</v>
      </c>
      <c r="I82" s="87">
        <v>6.21538461538462</v>
      </c>
      <c r="J82" s="40"/>
      <c r="K82" s="151">
        <v>1989</v>
      </c>
      <c r="L82" s="100">
        <v>1</v>
      </c>
      <c r="M82" s="83">
        <v>3.5</v>
      </c>
      <c r="N82" s="89">
        <v>3.5</v>
      </c>
      <c r="O82" t="s" s="131">
        <v>115</v>
      </c>
      <c r="P82" s="135">
        <f>AVERAGE(B82:B96)</f>
        <v>30.9333333333333</v>
      </c>
      <c r="Q82" s="97">
        <f>AVERAGE(D82:D96)</f>
        <v>8.485012795736379</v>
      </c>
      <c r="R82" t="s" s="134">
        <v>115</v>
      </c>
      <c r="S82" s="135">
        <f>AVERAGE(G82:G96)</f>
        <v>12.8</v>
      </c>
      <c r="T82" s="97">
        <f>AVERAGE(I82:I96)</f>
        <v>6.26691367327114</v>
      </c>
      <c r="U82" t="s" s="134">
        <v>115</v>
      </c>
      <c r="V82" s="135">
        <f>AVERAGE(L82:L96)</f>
        <v>2.4</v>
      </c>
      <c r="W82" s="97">
        <f>AVERAGE(N82:N96)</f>
        <v>3.2537037037037</v>
      </c>
    </row>
    <row r="83" ht="21.95" customHeight="1">
      <c r="A83" s="150">
        <v>1990</v>
      </c>
      <c r="B83" s="100">
        <v>36</v>
      </c>
      <c r="C83" s="83">
        <v>259.2</v>
      </c>
      <c r="D83" s="87">
        <v>7.2</v>
      </c>
      <c r="E83" s="40"/>
      <c r="F83" s="151">
        <v>1990</v>
      </c>
      <c r="G83" s="100">
        <v>23</v>
      </c>
      <c r="H83" s="83">
        <v>131.3</v>
      </c>
      <c r="I83" s="87">
        <v>5.70869565217391</v>
      </c>
      <c r="J83" s="40"/>
      <c r="K83" s="151">
        <v>1990</v>
      </c>
      <c r="L83" s="100">
        <v>5</v>
      </c>
      <c r="M83" s="83">
        <v>10.7</v>
      </c>
      <c r="N83" s="89">
        <v>2.14</v>
      </c>
      <c r="O83" t="s" s="131">
        <v>116</v>
      </c>
      <c r="P83" s="135">
        <f>AVERAGE(B83:B96)</f>
        <v>30.9285714285714</v>
      </c>
      <c r="Q83" s="97">
        <f>AVERAGE(D83:D96)</f>
        <v>8.487628917090831</v>
      </c>
      <c r="R83" t="s" s="134">
        <v>116</v>
      </c>
      <c r="S83" s="135">
        <f>AVERAGE(G83:G96)</f>
        <v>12.7857142857143</v>
      </c>
      <c r="T83" s="97">
        <f>AVERAGE(I83:I96)</f>
        <v>6.27087744695472</v>
      </c>
      <c r="U83" t="s" s="134">
        <v>116</v>
      </c>
      <c r="V83" s="135">
        <f>AVERAGE(L83:L96)</f>
        <v>2.5</v>
      </c>
      <c r="W83" s="97">
        <f>AVERAGE(N83:N96)</f>
        <v>3.22291666666667</v>
      </c>
    </row>
    <row r="84" ht="21.95" customHeight="1">
      <c r="A84" s="150">
        <v>1991</v>
      </c>
      <c r="B84" s="100">
        <v>49</v>
      </c>
      <c r="C84" s="83">
        <v>425.9</v>
      </c>
      <c r="D84" s="87">
        <v>8.691836734693879</v>
      </c>
      <c r="E84" s="40"/>
      <c r="F84" s="151">
        <v>1991</v>
      </c>
      <c r="G84" s="100">
        <v>19</v>
      </c>
      <c r="H84" s="83">
        <v>131.5</v>
      </c>
      <c r="I84" s="87">
        <v>6.92105263157895</v>
      </c>
      <c r="J84" s="40"/>
      <c r="K84" s="151">
        <v>1991</v>
      </c>
      <c r="L84" s="100">
        <v>1</v>
      </c>
      <c r="M84" s="83">
        <v>4.2</v>
      </c>
      <c r="N84" s="89">
        <v>4.2</v>
      </c>
      <c r="O84" t="s" s="131">
        <v>117</v>
      </c>
      <c r="P84" s="135">
        <f>AVERAGE(B84:B96)</f>
        <v>30.5384615384615</v>
      </c>
      <c r="Q84" s="97">
        <f>AVERAGE(D84:D96)</f>
        <v>8.586677295328579</v>
      </c>
      <c r="R84" t="s" s="134">
        <v>117</v>
      </c>
      <c r="S84" s="135">
        <f>AVERAGE(G84:G96)</f>
        <v>12</v>
      </c>
      <c r="T84" s="97">
        <f>AVERAGE(I84:I96)</f>
        <v>6.31772592985312</v>
      </c>
      <c r="U84" t="s" s="134">
        <v>117</v>
      </c>
      <c r="V84" s="135">
        <f>AVERAGE(L84:L96)</f>
        <v>2.30769230769231</v>
      </c>
      <c r="W84" s="97">
        <f>AVERAGE(N84:N96)</f>
        <v>3.37761904761905</v>
      </c>
    </row>
    <row r="85" ht="21.95" customHeight="1">
      <c r="A85" s="150">
        <v>1992</v>
      </c>
      <c r="B85" s="100">
        <v>31</v>
      </c>
      <c r="C85" s="83">
        <v>266.3</v>
      </c>
      <c r="D85" s="87">
        <v>8.590322580645161</v>
      </c>
      <c r="E85" s="40"/>
      <c r="F85" s="151">
        <v>1992</v>
      </c>
      <c r="G85" s="100">
        <v>13</v>
      </c>
      <c r="H85" s="83">
        <v>88.2</v>
      </c>
      <c r="I85" s="87">
        <v>6.78461538461538</v>
      </c>
      <c r="J85" s="40"/>
      <c r="K85" s="151">
        <v>1992</v>
      </c>
      <c r="L85" s="100">
        <v>0</v>
      </c>
      <c r="M85" s="83">
        <v>0</v>
      </c>
      <c r="N85" s="89"/>
      <c r="O85" t="s" s="131">
        <v>118</v>
      </c>
      <c r="P85" s="135">
        <f>AVERAGE(B85:B96)</f>
        <v>29</v>
      </c>
      <c r="Q85" s="97">
        <f>AVERAGE(D85:D96)</f>
        <v>8.57791400871481</v>
      </c>
      <c r="R85" t="s" s="134">
        <v>118</v>
      </c>
      <c r="S85" s="135">
        <f>AVERAGE(G85:G96)</f>
        <v>11.4166666666667</v>
      </c>
      <c r="T85" s="97">
        <f>AVERAGE(I85:I96)</f>
        <v>6.26287804787805</v>
      </c>
      <c r="U85" t="s" s="134">
        <v>118</v>
      </c>
      <c r="V85" s="135">
        <f>AVERAGE(L85:L96)</f>
        <v>2.41666666666667</v>
      </c>
      <c r="W85" s="97">
        <f>AVERAGE(N85:N96)</f>
        <v>3.24055555555556</v>
      </c>
    </row>
    <row r="86" ht="21.95" customHeight="1">
      <c r="A86" s="150">
        <v>1993</v>
      </c>
      <c r="B86" s="100">
        <v>10</v>
      </c>
      <c r="C86" s="83">
        <v>95.40000000000001</v>
      </c>
      <c r="D86" s="87">
        <v>9.539999999999999</v>
      </c>
      <c r="E86" s="40"/>
      <c r="F86" s="151">
        <v>1993</v>
      </c>
      <c r="G86" s="100">
        <v>0</v>
      </c>
      <c r="H86" s="83">
        <v>0</v>
      </c>
      <c r="I86" s="87"/>
      <c r="J86" s="40"/>
      <c r="K86" s="151">
        <v>1993</v>
      </c>
      <c r="L86" s="100">
        <v>0</v>
      </c>
      <c r="M86" s="83">
        <v>0</v>
      </c>
      <c r="N86" s="89"/>
      <c r="O86" t="s" s="131">
        <v>119</v>
      </c>
      <c r="P86" s="135">
        <f>AVERAGE(B86:B96)</f>
        <v>28.8181818181818</v>
      </c>
      <c r="Q86" s="97">
        <f>AVERAGE(D86:D96)</f>
        <v>8.576785956721141</v>
      </c>
      <c r="R86" t="s" s="134">
        <v>119</v>
      </c>
      <c r="S86" s="135">
        <f>AVERAGE(G86:G96)</f>
        <v>11.2727272727273</v>
      </c>
      <c r="T86" s="97">
        <f>AVERAGE(I86:I96)</f>
        <v>6.21070431420431</v>
      </c>
      <c r="U86" t="s" s="134">
        <v>119</v>
      </c>
      <c r="V86" s="135">
        <f>AVERAGE(L86:L96)</f>
        <v>2.63636363636364</v>
      </c>
      <c r="W86" s="97">
        <f>AVERAGE(N86:N96)</f>
        <v>3.24055555555556</v>
      </c>
    </row>
    <row r="87" ht="21.95" customHeight="1">
      <c r="A87" s="150">
        <v>1994</v>
      </c>
      <c r="B87" s="100">
        <v>26</v>
      </c>
      <c r="C87" s="83">
        <v>248.9</v>
      </c>
      <c r="D87" s="87">
        <v>9.57307692307692</v>
      </c>
      <c r="E87" s="40"/>
      <c r="F87" s="151">
        <v>1994</v>
      </c>
      <c r="G87" s="100">
        <v>3</v>
      </c>
      <c r="H87" s="83">
        <v>21.4</v>
      </c>
      <c r="I87" s="87">
        <v>7.13333333333333</v>
      </c>
      <c r="J87" s="40"/>
      <c r="K87" s="151">
        <v>1994</v>
      </c>
      <c r="L87" s="100">
        <v>0</v>
      </c>
      <c r="M87" s="83">
        <v>0</v>
      </c>
      <c r="N87" s="89"/>
      <c r="O87" t="s" s="131">
        <v>98</v>
      </c>
      <c r="P87" s="135">
        <f>AVERAGE(B87:B96)</f>
        <v>30.7</v>
      </c>
      <c r="Q87" s="97">
        <f>AVERAGE(D87:D96)</f>
        <v>8.480464552393251</v>
      </c>
      <c r="R87" t="s" s="134">
        <v>98</v>
      </c>
      <c r="S87" s="135">
        <f>AVERAGE(G87:G96)</f>
        <v>12.4</v>
      </c>
      <c r="T87" s="97">
        <f>AVERAGE(I87:I96)</f>
        <v>6.21070431420431</v>
      </c>
      <c r="U87" t="s" s="134">
        <v>98</v>
      </c>
      <c r="V87" s="135">
        <f>AVERAGE(L87:L96)</f>
        <v>2.9</v>
      </c>
      <c r="W87" s="97">
        <f>AVERAGE(N87:N96)</f>
        <v>3.24055555555556</v>
      </c>
    </row>
    <row r="88" ht="21.95" customHeight="1">
      <c r="A88" s="150">
        <v>1995</v>
      </c>
      <c r="B88" s="100">
        <v>24</v>
      </c>
      <c r="C88" s="83">
        <v>210.8</v>
      </c>
      <c r="D88" s="87">
        <v>8.78333333333333</v>
      </c>
      <c r="E88" s="40"/>
      <c r="F88" s="151">
        <v>1995</v>
      </c>
      <c r="G88" s="100">
        <v>8</v>
      </c>
      <c r="H88" s="83">
        <v>51.5</v>
      </c>
      <c r="I88" s="87">
        <v>6.4375</v>
      </c>
      <c r="J88" s="40"/>
      <c r="K88" s="151">
        <v>1995</v>
      </c>
      <c r="L88" s="100">
        <v>1</v>
      </c>
      <c r="M88" s="83">
        <v>3.5</v>
      </c>
      <c r="N88" s="89">
        <v>3.5</v>
      </c>
      <c r="O88" t="s" s="131">
        <v>120</v>
      </c>
      <c r="P88" s="135">
        <f>AVERAGE(B88:B96)</f>
        <v>31.2222222222222</v>
      </c>
      <c r="Q88" s="97">
        <f>AVERAGE(D88:D96)</f>
        <v>8.35906317787285</v>
      </c>
      <c r="R88" t="s" s="134">
        <v>120</v>
      </c>
      <c r="S88" s="135">
        <f>AVERAGE(G88:G96)</f>
        <v>13.4444444444444</v>
      </c>
      <c r="T88" s="97">
        <f>AVERAGE(I88:I96)</f>
        <v>6.10818997874553</v>
      </c>
      <c r="U88" t="s" s="134">
        <v>120</v>
      </c>
      <c r="V88" s="135">
        <f>AVERAGE(L88:L96)</f>
        <v>3.22222222222222</v>
      </c>
      <c r="W88" s="97">
        <f>AVERAGE(N88:N96)</f>
        <v>3.24055555555556</v>
      </c>
    </row>
    <row r="89" ht="21.95" customHeight="1">
      <c r="A89" s="150">
        <v>1996</v>
      </c>
      <c r="B89" s="100">
        <v>34</v>
      </c>
      <c r="C89" s="83">
        <v>273.1</v>
      </c>
      <c r="D89" s="87">
        <v>8.03235294117647</v>
      </c>
      <c r="E89" s="40"/>
      <c r="F89" s="151">
        <v>1996</v>
      </c>
      <c r="G89" s="100">
        <v>16</v>
      </c>
      <c r="H89" s="83">
        <v>91.5</v>
      </c>
      <c r="I89" s="87">
        <v>5.71875</v>
      </c>
      <c r="J89" s="40"/>
      <c r="K89" s="151">
        <v>1996</v>
      </c>
      <c r="L89" s="100">
        <v>4</v>
      </c>
      <c r="M89" s="83">
        <v>14.7</v>
      </c>
      <c r="N89" s="89">
        <v>3.675</v>
      </c>
      <c r="O89" t="s" s="131">
        <v>121</v>
      </c>
      <c r="P89" s="135">
        <f>AVERAGE(B89:B96)</f>
        <v>32.125</v>
      </c>
      <c r="Q89" s="97">
        <f>AVERAGE(D89:D96)</f>
        <v>8.30602940844029</v>
      </c>
      <c r="R89" t="s" s="134">
        <v>121</v>
      </c>
      <c r="S89" s="135">
        <f>AVERAGE(G89:G96)</f>
        <v>14.125</v>
      </c>
      <c r="T89" s="97">
        <f>AVERAGE(I89:I96)</f>
        <v>6.06702622608873</v>
      </c>
      <c r="U89" t="s" s="134">
        <v>121</v>
      </c>
      <c r="V89" s="135">
        <f>AVERAGE(L89:L96)</f>
        <v>3.5</v>
      </c>
      <c r="W89" s="97">
        <f>AVERAGE(N89:N96)</f>
        <v>3.18866666666667</v>
      </c>
    </row>
    <row r="90" ht="21.95" customHeight="1">
      <c r="A90" s="150">
        <v>1997</v>
      </c>
      <c r="B90" s="100">
        <v>19</v>
      </c>
      <c r="C90" s="83">
        <v>158.2</v>
      </c>
      <c r="D90" s="87">
        <v>8.32631578947368</v>
      </c>
      <c r="E90" s="40"/>
      <c r="F90" s="151">
        <v>1997</v>
      </c>
      <c r="G90" s="100">
        <v>8</v>
      </c>
      <c r="H90" s="83">
        <v>47</v>
      </c>
      <c r="I90" s="87">
        <v>5.875</v>
      </c>
      <c r="J90" s="40"/>
      <c r="K90" s="151">
        <v>1997</v>
      </c>
      <c r="L90" s="100">
        <v>3</v>
      </c>
      <c r="M90" s="83">
        <v>9.4</v>
      </c>
      <c r="N90" s="89">
        <v>3.13333333333333</v>
      </c>
      <c r="O90" t="s" s="131">
        <v>122</v>
      </c>
      <c r="P90" s="135">
        <f>AVERAGE(B90:B96)</f>
        <v>31.8571428571429</v>
      </c>
      <c r="Q90" s="97">
        <f>AVERAGE(D90:D96)</f>
        <v>8.34512604662083</v>
      </c>
      <c r="R90" t="s" s="134">
        <v>122</v>
      </c>
      <c r="S90" s="135">
        <f>AVERAGE(G90:G96)</f>
        <v>13.8571428571429</v>
      </c>
      <c r="T90" s="97">
        <f>AVERAGE(I90:I96)</f>
        <v>6.11677997267283</v>
      </c>
      <c r="U90" t="s" s="134">
        <v>122</v>
      </c>
      <c r="V90" s="135">
        <f>AVERAGE(L90:L96)</f>
        <v>3.42857142857143</v>
      </c>
      <c r="W90" s="97">
        <f>AVERAGE(N90:N96)</f>
        <v>3.06708333333333</v>
      </c>
    </row>
    <row r="91" ht="21.95" customHeight="1">
      <c r="A91" s="150">
        <v>1998</v>
      </c>
      <c r="B91" s="100">
        <v>16</v>
      </c>
      <c r="C91" s="83">
        <v>146.9</v>
      </c>
      <c r="D91" s="87">
        <v>9.18125</v>
      </c>
      <c r="E91" s="40"/>
      <c r="F91" s="151">
        <v>1998</v>
      </c>
      <c r="G91" s="100">
        <v>6</v>
      </c>
      <c r="H91" s="83">
        <v>43</v>
      </c>
      <c r="I91" s="87">
        <v>7.16666666666667</v>
      </c>
      <c r="J91" s="40"/>
      <c r="K91" s="151">
        <v>1998</v>
      </c>
      <c r="L91" s="100">
        <v>0</v>
      </c>
      <c r="M91" s="83">
        <v>0</v>
      </c>
      <c r="N91" s="89"/>
      <c r="O91" t="s" s="131">
        <v>123</v>
      </c>
      <c r="P91" s="135">
        <f>AVERAGE(B91:B96)</f>
        <v>34</v>
      </c>
      <c r="Q91" s="97">
        <f>AVERAGE(D91:D96)</f>
        <v>8.34826108947869</v>
      </c>
      <c r="R91" t="s" s="134">
        <v>123</v>
      </c>
      <c r="S91" s="135">
        <f>AVERAGE(G91:G96)</f>
        <v>14.8333333333333</v>
      </c>
      <c r="T91" s="97">
        <f>AVERAGE(I91:I96)</f>
        <v>6.15707663478497</v>
      </c>
      <c r="U91" t="s" s="134">
        <v>123</v>
      </c>
      <c r="V91" s="135">
        <f>AVERAGE(L91:L96)</f>
        <v>3.5</v>
      </c>
      <c r="W91" s="97">
        <f>AVERAGE(N91:N96)</f>
        <v>3.045</v>
      </c>
    </row>
    <row r="92" ht="21.95" customHeight="1">
      <c r="A92" s="150">
        <v>1999</v>
      </c>
      <c r="B92" s="100">
        <v>28</v>
      </c>
      <c r="C92" s="83">
        <v>238.5</v>
      </c>
      <c r="D92" s="87">
        <v>8.517857142857141</v>
      </c>
      <c r="E92" s="40"/>
      <c r="F92" s="151">
        <v>1999</v>
      </c>
      <c r="G92" s="100">
        <v>13</v>
      </c>
      <c r="H92" s="83">
        <v>92.2</v>
      </c>
      <c r="I92" s="87">
        <v>7.09230769230769</v>
      </c>
      <c r="J92" s="40"/>
      <c r="K92" s="151">
        <v>1999</v>
      </c>
      <c r="L92" s="100">
        <v>0</v>
      </c>
      <c r="M92" s="83">
        <v>0</v>
      </c>
      <c r="N92" s="89"/>
      <c r="O92" t="s" s="131">
        <v>104</v>
      </c>
      <c r="P92" s="135">
        <f>AVERAGE(B92:B96)</f>
        <v>37.6</v>
      </c>
      <c r="Q92" s="97">
        <f>AVERAGE(D92:D96)</f>
        <v>8.18166330737443</v>
      </c>
      <c r="R92" t="s" s="134">
        <v>104</v>
      </c>
      <c r="S92" s="135">
        <f>AVERAGE(G92:G96)</f>
        <v>16.6</v>
      </c>
      <c r="T92" s="97">
        <f>AVERAGE(I92:I96)</f>
        <v>5.95515862840863</v>
      </c>
      <c r="U92" t="s" s="134">
        <v>104</v>
      </c>
      <c r="V92" s="135">
        <f>AVERAGE(L92:L96)</f>
        <v>4.2</v>
      </c>
      <c r="W92" s="97">
        <f>AVERAGE(N92:N96)</f>
        <v>3.045</v>
      </c>
    </row>
    <row r="93" ht="21.95" customHeight="1">
      <c r="A93" s="150">
        <v>2000</v>
      </c>
      <c r="B93" s="100">
        <v>41</v>
      </c>
      <c r="C93" s="83">
        <v>305.8</v>
      </c>
      <c r="D93" s="87">
        <v>7.45853658536585</v>
      </c>
      <c r="E93" s="40"/>
      <c r="F93" s="151">
        <v>2000</v>
      </c>
      <c r="G93" s="100">
        <v>20</v>
      </c>
      <c r="H93" s="83">
        <v>97.3</v>
      </c>
      <c r="I93" s="87">
        <v>4.865</v>
      </c>
      <c r="J93" s="40"/>
      <c r="K93" s="151">
        <v>2000</v>
      </c>
      <c r="L93" s="100">
        <v>10</v>
      </c>
      <c r="M93" s="83">
        <v>35.6</v>
      </c>
      <c r="N93" s="89">
        <v>3.56</v>
      </c>
      <c r="O93" t="s" s="131">
        <v>124</v>
      </c>
      <c r="P93" s="135">
        <f>AVERAGE(B93:B96)</f>
        <v>40</v>
      </c>
      <c r="Q93" s="97">
        <f>AVERAGE(D93:D96)</f>
        <v>8.097614848503749</v>
      </c>
      <c r="R93" t="s" s="134">
        <v>124</v>
      </c>
      <c r="S93" s="135">
        <f>AVERAGE(G93:G96)</f>
        <v>17.5</v>
      </c>
      <c r="T93" s="97">
        <f>AVERAGE(I93:I96)</f>
        <v>5.67087136243386</v>
      </c>
      <c r="U93" t="s" s="134">
        <v>124</v>
      </c>
      <c r="V93" s="135">
        <f>AVERAGE(L93:L96)</f>
        <v>5.25</v>
      </c>
      <c r="W93" s="97">
        <f>AVERAGE(N93:N96)</f>
        <v>3.045</v>
      </c>
    </row>
    <row r="94" ht="21.95" customHeight="1">
      <c r="A94" s="150">
        <v>2001</v>
      </c>
      <c r="B94" s="100">
        <v>51</v>
      </c>
      <c r="C94" s="83">
        <v>403.5</v>
      </c>
      <c r="D94" s="87">
        <v>7.91176470588235</v>
      </c>
      <c r="E94" s="40"/>
      <c r="F94" s="151">
        <v>2001</v>
      </c>
      <c r="G94" s="100">
        <v>27</v>
      </c>
      <c r="H94" s="83">
        <v>169.9</v>
      </c>
      <c r="I94" s="87">
        <v>6.29259259259259</v>
      </c>
      <c r="J94" s="40"/>
      <c r="K94" s="151">
        <v>2001</v>
      </c>
      <c r="L94" s="100">
        <v>4</v>
      </c>
      <c r="M94" s="83">
        <v>11.9</v>
      </c>
      <c r="N94" s="89">
        <v>2.975</v>
      </c>
      <c r="O94" t="s" s="131">
        <v>125</v>
      </c>
      <c r="P94" s="135">
        <f>AVERAGE(B94:B96)</f>
        <v>39.6666666666667</v>
      </c>
      <c r="Q94" s="97">
        <f>AVERAGE(D94:D96)</f>
        <v>8.31064093621638</v>
      </c>
      <c r="R94" t="s" s="134">
        <v>125</v>
      </c>
      <c r="S94" s="135">
        <f>AVERAGE(G94:G96)</f>
        <v>16.6666666666667</v>
      </c>
      <c r="T94" s="97">
        <f>AVERAGE(I94:I96)</f>
        <v>5.93949514991182</v>
      </c>
      <c r="U94" t="s" s="134">
        <v>125</v>
      </c>
      <c r="V94" s="135">
        <f>AVERAGE(L94:L96)</f>
        <v>3.66666666666667</v>
      </c>
      <c r="W94" s="97">
        <f>AVERAGE(N94:N96)</f>
        <v>2.7875</v>
      </c>
    </row>
    <row r="95" ht="21.95" customHeight="1">
      <c r="A95" s="150">
        <v>2002</v>
      </c>
      <c r="B95" s="100">
        <v>46</v>
      </c>
      <c r="C95" s="83">
        <v>370.6</v>
      </c>
      <c r="D95" s="87">
        <v>8.05652173913043</v>
      </c>
      <c r="E95" s="40"/>
      <c r="F95" s="151">
        <v>2002</v>
      </c>
      <c r="G95" s="100">
        <v>16</v>
      </c>
      <c r="H95" s="83">
        <v>73.09999999999999</v>
      </c>
      <c r="I95" s="87">
        <v>4.56875</v>
      </c>
      <c r="J95" s="40"/>
      <c r="K95" s="151">
        <v>2002</v>
      </c>
      <c r="L95" s="100">
        <v>7</v>
      </c>
      <c r="M95" s="83">
        <v>18.2</v>
      </c>
      <c r="N95" s="89">
        <v>2.6</v>
      </c>
      <c r="O95" t="s" s="131">
        <v>126</v>
      </c>
      <c r="P95" s="135">
        <f>AVERAGE(B95:B96)</f>
        <v>34</v>
      </c>
      <c r="Q95" s="97">
        <f>AVERAGE(D95:D96)</f>
        <v>8.5100790513834</v>
      </c>
      <c r="R95" t="s" s="134">
        <v>126</v>
      </c>
      <c r="S95" s="135">
        <f>AVERAGE(G95:G96)</f>
        <v>11.5</v>
      </c>
      <c r="T95" s="97">
        <f>AVERAGE(I95:I96)</f>
        <v>5.76294642857143</v>
      </c>
      <c r="U95" t="s" s="134">
        <v>126</v>
      </c>
      <c r="V95" s="135">
        <f>AVERAGE(L95:L96)</f>
        <v>3.5</v>
      </c>
      <c r="W95" s="97">
        <f>AVERAGE(N95:N96)</f>
        <v>2.6</v>
      </c>
    </row>
    <row r="96" ht="21.95" customHeight="1">
      <c r="A96" s="150">
        <v>2003</v>
      </c>
      <c r="B96" s="100">
        <v>22</v>
      </c>
      <c r="C96" s="83">
        <v>197.2</v>
      </c>
      <c r="D96" s="87">
        <v>8.963636363636359</v>
      </c>
      <c r="E96" s="40"/>
      <c r="F96" s="151">
        <v>2003</v>
      </c>
      <c r="G96" s="100">
        <v>7</v>
      </c>
      <c r="H96" s="83">
        <v>48.7</v>
      </c>
      <c r="I96" s="87">
        <v>6.95714285714286</v>
      </c>
      <c r="J96" s="40"/>
      <c r="K96" s="151">
        <v>2003</v>
      </c>
      <c r="L96" s="100">
        <v>0</v>
      </c>
      <c r="M96" s="83">
        <v>0</v>
      </c>
      <c r="N96" s="89"/>
      <c r="O96" t="s" s="131">
        <v>127</v>
      </c>
      <c r="P96" s="135">
        <f>AVERAGE(B96)</f>
        <v>22</v>
      </c>
      <c r="Q96" s="97">
        <f>AVERAGE(D96)</f>
        <v>8.963636363636359</v>
      </c>
      <c r="R96" t="s" s="134">
        <v>127</v>
      </c>
      <c r="S96" s="135">
        <f>AVERAGE(G96)</f>
        <v>7</v>
      </c>
      <c r="T96" s="97">
        <f>AVERAGE(I96)</f>
        <v>6.95714285714286</v>
      </c>
      <c r="U96" t="s" s="134">
        <v>127</v>
      </c>
      <c r="V96" s="135">
        <f>AVERAGE(L96)</f>
        <v>0</v>
      </c>
      <c r="W96" s="97"/>
    </row>
    <row r="97" ht="21.95" customHeight="1">
      <c r="A97" s="150">
        <v>2004</v>
      </c>
      <c r="B97" s="154">
        <v>48</v>
      </c>
      <c r="C97" s="155">
        <v>368.3</v>
      </c>
      <c r="D97" s="156">
        <v>7.67291666666667</v>
      </c>
      <c r="E97" s="40"/>
      <c r="F97" s="151">
        <v>2004</v>
      </c>
      <c r="G97" s="154">
        <v>25</v>
      </c>
      <c r="H97" s="155">
        <v>142.9</v>
      </c>
      <c r="I97" s="156">
        <v>5.716</v>
      </c>
      <c r="J97" s="40"/>
      <c r="K97" s="151">
        <v>2004</v>
      </c>
      <c r="L97" s="154">
        <v>5</v>
      </c>
      <c r="M97" s="155">
        <v>15.7</v>
      </c>
      <c r="N97" s="157">
        <v>3.14</v>
      </c>
      <c r="O97" t="s" s="131">
        <v>128</v>
      </c>
      <c r="P97" s="158">
        <f>AVERAGE(B97)</f>
        <v>48</v>
      </c>
      <c r="Q97" s="159">
        <f>AVERAGE(D97)</f>
        <v>7.67291666666667</v>
      </c>
      <c r="R97" t="s" s="134">
        <v>128</v>
      </c>
      <c r="S97" s="158">
        <f>AVERAGE(G97)</f>
        <v>25</v>
      </c>
      <c r="T97" s="159">
        <f>AVERAGE(I97)</f>
        <v>5.716</v>
      </c>
      <c r="U97" t="s" s="134">
        <v>128</v>
      </c>
      <c r="V97" s="158">
        <f>AVERAGE(L97)</f>
        <v>5</v>
      </c>
      <c r="W97" s="159">
        <f>AVERAGE(N97)</f>
        <v>3.14</v>
      </c>
    </row>
    <row r="98" ht="21.95" customHeight="1">
      <c r="A98" s="150">
        <v>2005</v>
      </c>
      <c r="B98" s="100">
        <v>12</v>
      </c>
      <c r="C98" s="83">
        <v>116.4</v>
      </c>
      <c r="D98" s="87">
        <v>9.699999999999999</v>
      </c>
      <c r="E98" s="40"/>
      <c r="F98" s="151">
        <v>2005</v>
      </c>
      <c r="G98" s="100">
        <v>2</v>
      </c>
      <c r="H98" s="83">
        <v>15.6</v>
      </c>
      <c r="I98" s="87">
        <v>7.8</v>
      </c>
      <c r="J98" s="40"/>
      <c r="K98" s="151">
        <v>2005</v>
      </c>
      <c r="L98" s="100">
        <v>0</v>
      </c>
      <c r="M98" s="83">
        <v>0</v>
      </c>
      <c r="N98" s="89"/>
      <c r="O98" t="s" s="131">
        <v>127</v>
      </c>
      <c r="P98" s="135">
        <f>AVERAGE(B98)</f>
        <v>12</v>
      </c>
      <c r="Q98" s="97">
        <f>AVERAGE(D98)</f>
        <v>9.699999999999999</v>
      </c>
      <c r="R98" t="s" s="134">
        <v>127</v>
      </c>
      <c r="S98" s="135">
        <f>AVERAGE(G98)</f>
        <v>2</v>
      </c>
      <c r="T98" s="97">
        <f>AVERAGE(I98)</f>
        <v>7.8</v>
      </c>
      <c r="U98" t="s" s="134">
        <v>127</v>
      </c>
      <c r="V98" s="135">
        <f>AVERAGE(L98)</f>
        <v>0</v>
      </c>
      <c r="W98" s="97"/>
    </row>
    <row r="99" ht="21.95" customHeight="1">
      <c r="A99" s="150">
        <v>2006</v>
      </c>
      <c r="B99" s="100">
        <v>37</v>
      </c>
      <c r="C99" s="83">
        <v>313.8</v>
      </c>
      <c r="D99" s="87">
        <v>8.481081081081079</v>
      </c>
      <c r="E99" s="40"/>
      <c r="F99" s="151">
        <v>2006</v>
      </c>
      <c r="G99" s="100">
        <v>12</v>
      </c>
      <c r="H99" s="83">
        <v>72.7</v>
      </c>
      <c r="I99" s="87">
        <v>6.05833333333333</v>
      </c>
      <c r="J99" s="40"/>
      <c r="K99" s="151">
        <v>2006</v>
      </c>
      <c r="L99" s="100">
        <v>3</v>
      </c>
      <c r="M99" s="83">
        <v>9.9</v>
      </c>
      <c r="N99" s="89">
        <v>3.3</v>
      </c>
      <c r="O99" t="s" s="131">
        <v>126</v>
      </c>
      <c r="P99" s="135">
        <f>AVERAGE(B98:B99)</f>
        <v>24.5</v>
      </c>
      <c r="Q99" s="97">
        <f>AVERAGE(D98:D99)</f>
        <v>9.090540540540539</v>
      </c>
      <c r="R99" t="s" s="134">
        <v>126</v>
      </c>
      <c r="S99" s="135">
        <f>AVERAGE(G98:G99)</f>
        <v>7</v>
      </c>
      <c r="T99" s="97">
        <f>AVERAGE(I98:I99)</f>
        <v>6.92916666666667</v>
      </c>
      <c r="U99" t="s" s="134">
        <v>126</v>
      </c>
      <c r="V99" s="135">
        <f>AVERAGE(L98:L99)</f>
        <v>1.5</v>
      </c>
      <c r="W99" s="97">
        <f>AVERAGE(N98:N99)</f>
        <v>3.3</v>
      </c>
    </row>
    <row r="100" ht="21.95" customHeight="1">
      <c r="A100" s="150">
        <v>2007</v>
      </c>
      <c r="B100" s="100">
        <v>25</v>
      </c>
      <c r="C100" s="83">
        <v>172</v>
      </c>
      <c r="D100" s="87">
        <v>6.88</v>
      </c>
      <c r="E100" s="40"/>
      <c r="F100" s="151">
        <v>2007</v>
      </c>
      <c r="G100" s="100">
        <v>19</v>
      </c>
      <c r="H100" s="83">
        <v>113.6</v>
      </c>
      <c r="I100" s="87">
        <v>5.97894736842105</v>
      </c>
      <c r="J100" s="40"/>
      <c r="K100" s="151">
        <v>2007</v>
      </c>
      <c r="L100" s="100">
        <v>5</v>
      </c>
      <c r="M100" s="83">
        <v>16.9</v>
      </c>
      <c r="N100" s="89">
        <v>3.38</v>
      </c>
      <c r="O100" t="s" s="131">
        <v>125</v>
      </c>
      <c r="P100" s="135">
        <f>AVERAGE(B98:B100)</f>
        <v>24.6666666666667</v>
      </c>
      <c r="Q100" s="97">
        <f>AVERAGE(D98:D100)</f>
        <v>8.353693693693691</v>
      </c>
      <c r="R100" t="s" s="134">
        <v>125</v>
      </c>
      <c r="S100" s="135">
        <f>AVERAGE(G98:G100)</f>
        <v>11</v>
      </c>
      <c r="T100" s="97">
        <f>AVERAGE(I98:I100)</f>
        <v>6.61242690058479</v>
      </c>
      <c r="U100" t="s" s="134">
        <v>125</v>
      </c>
      <c r="V100" s="135">
        <f>AVERAGE(L98:L100)</f>
        <v>2.66666666666667</v>
      </c>
      <c r="W100" s="97">
        <f>AVERAGE(N98:N100)</f>
        <v>3.34</v>
      </c>
    </row>
    <row r="101" ht="21.95" customHeight="1">
      <c r="A101" s="150">
        <v>2008</v>
      </c>
      <c r="B101" s="100">
        <v>30</v>
      </c>
      <c r="C101" s="83">
        <v>272.3</v>
      </c>
      <c r="D101" s="87">
        <v>9.07666666666667</v>
      </c>
      <c r="E101" s="40"/>
      <c r="F101" s="151">
        <v>2008</v>
      </c>
      <c r="G101" s="100">
        <v>7</v>
      </c>
      <c r="H101" s="83">
        <v>42.7</v>
      </c>
      <c r="I101" s="87">
        <v>6.1</v>
      </c>
      <c r="J101" s="40"/>
      <c r="K101" s="151">
        <v>2008</v>
      </c>
      <c r="L101" s="100">
        <v>1</v>
      </c>
      <c r="M101" s="83">
        <v>2.5</v>
      </c>
      <c r="N101" s="89">
        <v>2.5</v>
      </c>
      <c r="O101" t="s" s="131">
        <v>124</v>
      </c>
      <c r="P101" s="135">
        <f>AVERAGE(B98:B101)</f>
        <v>26</v>
      </c>
      <c r="Q101" s="97">
        <f>AVERAGE(D98:D101)</f>
        <v>8.53443693693694</v>
      </c>
      <c r="R101" t="s" s="134">
        <v>124</v>
      </c>
      <c r="S101" s="135">
        <f>AVERAGE(G98:G101)</f>
        <v>10</v>
      </c>
      <c r="T101" s="97">
        <f>AVERAGE(I98:I101)</f>
        <v>6.4843201754386</v>
      </c>
      <c r="U101" t="s" s="134">
        <v>124</v>
      </c>
      <c r="V101" s="135">
        <f>AVERAGE(L98:L101)</f>
        <v>2.25</v>
      </c>
      <c r="W101" s="97">
        <f>AVERAGE(N98:N101)</f>
        <v>3.06</v>
      </c>
    </row>
    <row r="102" ht="21.95" customHeight="1">
      <c r="A102" s="150">
        <v>2009</v>
      </c>
      <c r="B102" s="100">
        <v>39</v>
      </c>
      <c r="C102" s="83">
        <v>334.9</v>
      </c>
      <c r="D102" s="87">
        <v>8.58717948717949</v>
      </c>
      <c r="E102" s="40"/>
      <c r="F102" s="151">
        <v>2009</v>
      </c>
      <c r="G102" s="100">
        <v>14</v>
      </c>
      <c r="H102" s="83">
        <v>92.5</v>
      </c>
      <c r="I102" s="87">
        <v>6.60714285714286</v>
      </c>
      <c r="J102" s="40"/>
      <c r="K102" s="151">
        <v>2009</v>
      </c>
      <c r="L102" s="100">
        <v>2</v>
      </c>
      <c r="M102" s="83">
        <v>4.6</v>
      </c>
      <c r="N102" s="89">
        <v>2.3</v>
      </c>
      <c r="O102" t="s" s="131">
        <v>104</v>
      </c>
      <c r="P102" s="135">
        <f>AVERAGE(B98:B102)</f>
        <v>28.6</v>
      </c>
      <c r="Q102" s="97">
        <f>AVERAGE(D98:D102)</f>
        <v>8.54498544698545</v>
      </c>
      <c r="R102" t="s" s="134">
        <v>104</v>
      </c>
      <c r="S102" s="135">
        <f>AVERAGE(G98:G102)</f>
        <v>10.8</v>
      </c>
      <c r="T102" s="97">
        <f>AVERAGE(I98:I102)</f>
        <v>6.50888471177945</v>
      </c>
      <c r="U102" t="s" s="134">
        <v>104</v>
      </c>
      <c r="V102" s="135">
        <f>AVERAGE(L98:L102)</f>
        <v>2.2</v>
      </c>
      <c r="W102" s="97">
        <f>AVERAGE(N98:N102)</f>
        <v>2.87</v>
      </c>
    </row>
    <row r="103" ht="21.95" customHeight="1">
      <c r="A103" s="150">
        <v>2010</v>
      </c>
      <c r="B103" s="100">
        <v>4</v>
      </c>
      <c r="C103" s="83">
        <v>36.4</v>
      </c>
      <c r="D103" s="87">
        <v>9.1</v>
      </c>
      <c r="E103" s="40"/>
      <c r="F103" s="151">
        <v>2010</v>
      </c>
      <c r="G103" s="100">
        <v>2</v>
      </c>
      <c r="H103" s="83">
        <v>15.7</v>
      </c>
      <c r="I103" s="87">
        <v>7.85</v>
      </c>
      <c r="J103" s="40"/>
      <c r="K103" s="151">
        <v>2010</v>
      </c>
      <c r="L103" s="100">
        <v>0</v>
      </c>
      <c r="M103" s="83">
        <v>0</v>
      </c>
      <c r="N103" s="89"/>
      <c r="O103" t="s" s="131">
        <v>123</v>
      </c>
      <c r="P103" s="135">
        <f>AVERAGE(B98:B103)</f>
        <v>24.5</v>
      </c>
      <c r="Q103" s="97">
        <f>AVERAGE(D98:D103)</f>
        <v>8.637487872487871</v>
      </c>
      <c r="R103" t="s" s="134">
        <v>123</v>
      </c>
      <c r="S103" s="135">
        <f>AVERAGE(G98:G103)</f>
        <v>9.33333333333333</v>
      </c>
      <c r="T103" s="97">
        <f>AVERAGE(I98:I103)</f>
        <v>6.73240392648287</v>
      </c>
      <c r="U103" t="s" s="134">
        <v>123</v>
      </c>
      <c r="V103" s="135">
        <f>AVERAGE(L98:L103)</f>
        <v>1.83333333333333</v>
      </c>
      <c r="W103" s="97">
        <f>AVERAGE(N98:N103)</f>
        <v>2.87</v>
      </c>
    </row>
    <row r="104" ht="21.95" customHeight="1">
      <c r="A104" s="150">
        <v>2011</v>
      </c>
      <c r="B104" s="100">
        <v>64</v>
      </c>
      <c r="C104" s="83">
        <v>495.1</v>
      </c>
      <c r="D104" s="87">
        <v>7.7359375</v>
      </c>
      <c r="E104" s="40"/>
      <c r="F104" s="151">
        <v>2011</v>
      </c>
      <c r="G104" s="100">
        <v>36</v>
      </c>
      <c r="H104" s="83">
        <v>226.4</v>
      </c>
      <c r="I104" s="87">
        <v>6.28888888888889</v>
      </c>
      <c r="J104" s="40"/>
      <c r="K104" s="151">
        <v>2011</v>
      </c>
      <c r="L104" s="100">
        <v>3</v>
      </c>
      <c r="M104" s="83">
        <v>9.6</v>
      </c>
      <c r="N104" s="89">
        <v>3.2</v>
      </c>
      <c r="O104" t="s" s="131">
        <v>122</v>
      </c>
      <c r="P104" s="135">
        <f>AVERAGE(B98:B104)</f>
        <v>30.1428571428571</v>
      </c>
      <c r="Q104" s="97">
        <f>AVERAGE(D98:D104)</f>
        <v>8.508694962132459</v>
      </c>
      <c r="R104" t="s" s="134">
        <v>122</v>
      </c>
      <c r="S104" s="135">
        <f>AVERAGE(G98:G104)</f>
        <v>13.1428571428571</v>
      </c>
      <c r="T104" s="97">
        <f>AVERAGE(I98:I104)</f>
        <v>6.66904463539802</v>
      </c>
      <c r="U104" t="s" s="134">
        <v>122</v>
      </c>
      <c r="V104" s="135">
        <f>AVERAGE(L98:L104)</f>
        <v>2</v>
      </c>
      <c r="W104" s="97">
        <f>AVERAGE(N98:N104)</f>
        <v>2.936</v>
      </c>
    </row>
    <row r="105" ht="21.95" customHeight="1">
      <c r="A105" s="150">
        <v>2012</v>
      </c>
      <c r="B105" s="100">
        <v>44</v>
      </c>
      <c r="C105" s="83">
        <v>346.9</v>
      </c>
      <c r="D105" s="87">
        <v>7.88409090909091</v>
      </c>
      <c r="E105" s="40"/>
      <c r="F105" s="151">
        <v>2012</v>
      </c>
      <c r="G105" s="100">
        <v>25</v>
      </c>
      <c r="H105" s="83">
        <v>153.8</v>
      </c>
      <c r="I105" s="87">
        <v>6.152</v>
      </c>
      <c r="J105" s="40"/>
      <c r="K105" s="151">
        <v>2012</v>
      </c>
      <c r="L105" s="100">
        <v>4</v>
      </c>
      <c r="M105" s="83">
        <v>13.1</v>
      </c>
      <c r="N105" s="89">
        <v>3.275</v>
      </c>
      <c r="O105" t="s" s="131">
        <v>121</v>
      </c>
      <c r="P105" s="135">
        <f>AVERAGE(B98:B105)</f>
        <v>31.875</v>
      </c>
      <c r="Q105" s="97">
        <f>AVERAGE(D98:D105)</f>
        <v>8.430619455502271</v>
      </c>
      <c r="R105" t="s" s="134">
        <v>121</v>
      </c>
      <c r="S105" s="135">
        <f>AVERAGE(G98:G105)</f>
        <v>14.625</v>
      </c>
      <c r="T105" s="97">
        <f>AVERAGE(I98:I105)</f>
        <v>6.60441405597327</v>
      </c>
      <c r="U105" t="s" s="134">
        <v>121</v>
      </c>
      <c r="V105" s="135">
        <f>AVERAGE(L98:L105)</f>
        <v>2.25</v>
      </c>
      <c r="W105" s="97">
        <f>AVERAGE(N98:N105)</f>
        <v>2.9925</v>
      </c>
    </row>
    <row r="106" ht="21.95" customHeight="1">
      <c r="A106" s="150">
        <v>2013</v>
      </c>
      <c r="B106" s="100">
        <v>21</v>
      </c>
      <c r="C106" s="83">
        <v>200.2</v>
      </c>
      <c r="D106" s="87">
        <v>9.53333333333333</v>
      </c>
      <c r="E106" s="40"/>
      <c r="F106" s="151">
        <v>2013</v>
      </c>
      <c r="G106" s="100">
        <v>5</v>
      </c>
      <c r="H106" s="83">
        <v>35.7</v>
      </c>
      <c r="I106" s="87">
        <v>7.14</v>
      </c>
      <c r="J106" s="40"/>
      <c r="K106" s="151">
        <v>2013</v>
      </c>
      <c r="L106" s="100">
        <v>0</v>
      </c>
      <c r="M106" s="83">
        <v>0</v>
      </c>
      <c r="N106" s="89"/>
      <c r="O106" t="s" s="131">
        <v>120</v>
      </c>
      <c r="P106" s="135">
        <f>AVERAGE(B98:B106)</f>
        <v>30.6666666666667</v>
      </c>
      <c r="Q106" s="97">
        <f>AVERAGE(D98:D106)</f>
        <v>8.553143219705721</v>
      </c>
      <c r="R106" t="s" s="134">
        <v>120</v>
      </c>
      <c r="S106" s="135">
        <f>AVERAGE(G98:G106)</f>
        <v>13.5555555555556</v>
      </c>
      <c r="T106" s="97">
        <f>AVERAGE(I98:I106)</f>
        <v>6.66392360530957</v>
      </c>
      <c r="U106" t="s" s="134">
        <v>120</v>
      </c>
      <c r="V106" s="135">
        <f>AVERAGE(L98:L106)</f>
        <v>2</v>
      </c>
      <c r="W106" s="97">
        <f>AVERAGE(N98:N106)</f>
        <v>2.9925</v>
      </c>
    </row>
    <row r="107" ht="21.95" customHeight="1">
      <c r="A107" s="150">
        <v>2014</v>
      </c>
      <c r="B107" s="100">
        <v>35</v>
      </c>
      <c r="C107" s="83">
        <v>286</v>
      </c>
      <c r="D107" s="87">
        <v>8.171428571428571</v>
      </c>
      <c r="E107" s="40"/>
      <c r="F107" s="151">
        <v>2014</v>
      </c>
      <c r="G107" s="100">
        <v>18</v>
      </c>
      <c r="H107" s="83">
        <v>119.3</v>
      </c>
      <c r="I107" s="87">
        <v>6.62777777777778</v>
      </c>
      <c r="J107" s="40"/>
      <c r="K107" s="151">
        <v>2014</v>
      </c>
      <c r="L107" s="100">
        <v>0</v>
      </c>
      <c r="M107" s="83">
        <v>0</v>
      </c>
      <c r="N107" s="89"/>
      <c r="O107" t="s" s="131">
        <v>98</v>
      </c>
      <c r="P107" s="135">
        <f>AVERAGE(B98:B107)</f>
        <v>31.1</v>
      </c>
      <c r="Q107" s="97">
        <f>AVERAGE(D98:D107)</f>
        <v>8.51497175487801</v>
      </c>
      <c r="R107" t="s" s="134">
        <v>98</v>
      </c>
      <c r="S107" s="135">
        <f>AVERAGE(G98:G107)</f>
        <v>14</v>
      </c>
      <c r="T107" s="97">
        <f>AVERAGE(I98:I107)</f>
        <v>6.66030902255639</v>
      </c>
      <c r="U107" t="s" s="134">
        <v>98</v>
      </c>
      <c r="V107" s="135">
        <f>AVERAGE(L98:L107)</f>
        <v>1.8</v>
      </c>
      <c r="W107" s="97">
        <f>AVERAGE(N98:N107)</f>
        <v>2.9925</v>
      </c>
    </row>
    <row r="108" ht="21.95" customHeight="1">
      <c r="A108" s="150">
        <v>2015</v>
      </c>
      <c r="B108" s="100">
        <v>20</v>
      </c>
      <c r="C108" s="83">
        <v>174.8</v>
      </c>
      <c r="D108" s="87">
        <v>8.74</v>
      </c>
      <c r="E108" s="40"/>
      <c r="F108" s="151">
        <v>2015</v>
      </c>
      <c r="G108" s="100">
        <v>6</v>
      </c>
      <c r="H108" s="83">
        <v>37.2</v>
      </c>
      <c r="I108" s="87">
        <v>6.2</v>
      </c>
      <c r="J108" s="40"/>
      <c r="K108" s="151">
        <v>2015</v>
      </c>
      <c r="L108" s="100">
        <v>1</v>
      </c>
      <c r="M108" s="83">
        <v>2.7</v>
      </c>
      <c r="N108" s="89">
        <v>2.7</v>
      </c>
      <c r="O108" t="s" s="131">
        <v>119</v>
      </c>
      <c r="P108" s="135">
        <f>AVERAGE(B98:B108)</f>
        <v>30.0909090909091</v>
      </c>
      <c r="Q108" s="97">
        <f>AVERAGE(D98:D108)</f>
        <v>8.535428868070911</v>
      </c>
      <c r="R108" t="s" s="134">
        <v>119</v>
      </c>
      <c r="S108" s="135">
        <f>AVERAGE(G98:G108)</f>
        <v>13.2727272727273</v>
      </c>
      <c r="T108" s="97">
        <f>AVERAGE(I98:I108)</f>
        <v>6.61846274777854</v>
      </c>
      <c r="U108" t="s" s="134">
        <v>119</v>
      </c>
      <c r="V108" s="135">
        <f>AVERAGE(L98:L108)</f>
        <v>1.72727272727273</v>
      </c>
      <c r="W108" s="97">
        <f>AVERAGE(N98:N108)</f>
        <v>2.95071428571429</v>
      </c>
    </row>
    <row r="109" ht="21.95" customHeight="1">
      <c r="A109" s="150">
        <v>2016</v>
      </c>
      <c r="B109" s="100">
        <v>9</v>
      </c>
      <c r="C109" s="83">
        <v>87.7</v>
      </c>
      <c r="D109" s="87">
        <v>9.74444444444444</v>
      </c>
      <c r="E109" s="40"/>
      <c r="F109" s="151">
        <v>2016</v>
      </c>
      <c r="G109" s="100">
        <v>0</v>
      </c>
      <c r="H109" s="83">
        <v>0</v>
      </c>
      <c r="I109" s="87"/>
      <c r="J109" s="40"/>
      <c r="K109" s="151">
        <v>2016</v>
      </c>
      <c r="L109" s="100">
        <v>0</v>
      </c>
      <c r="M109" s="83">
        <v>0</v>
      </c>
      <c r="N109" s="89"/>
      <c r="O109" t="s" s="131">
        <v>118</v>
      </c>
      <c r="P109" s="135">
        <f>AVERAGE(B98:B109)</f>
        <v>28.3333333333333</v>
      </c>
      <c r="Q109" s="97">
        <f>AVERAGE(D98:D109)</f>
        <v>8.63618016610204</v>
      </c>
      <c r="R109" t="s" s="134">
        <v>118</v>
      </c>
      <c r="S109" s="135">
        <f>AVERAGE(G98:G109)</f>
        <v>12.1666666666667</v>
      </c>
      <c r="T109" s="97">
        <f>AVERAGE(I98:I109)</f>
        <v>6.61846274777854</v>
      </c>
      <c r="U109" t="s" s="134">
        <v>118</v>
      </c>
      <c r="V109" s="135">
        <f>AVERAGE(L98:L109)</f>
        <v>1.58333333333333</v>
      </c>
      <c r="W109" s="97">
        <f>AVERAGE(N98:N109)</f>
        <v>2.95071428571429</v>
      </c>
    </row>
    <row r="110" ht="21.95" customHeight="1">
      <c r="A110" s="150">
        <v>2017</v>
      </c>
      <c r="B110" s="100">
        <v>19</v>
      </c>
      <c r="C110" s="83">
        <v>185.6</v>
      </c>
      <c r="D110" s="87">
        <v>9.768421052631579</v>
      </c>
      <c r="E110" s="40"/>
      <c r="F110" s="151">
        <v>2017</v>
      </c>
      <c r="G110" s="100">
        <v>2</v>
      </c>
      <c r="H110" s="83">
        <v>15.7</v>
      </c>
      <c r="I110" s="87">
        <v>7.85</v>
      </c>
      <c r="J110" s="40"/>
      <c r="K110" s="151">
        <v>2017</v>
      </c>
      <c r="L110" s="100">
        <v>0</v>
      </c>
      <c r="M110" s="83">
        <v>0</v>
      </c>
      <c r="N110" s="89"/>
      <c r="O110" t="s" s="131">
        <v>117</v>
      </c>
      <c r="P110" s="135">
        <f>AVERAGE(B98:B110)</f>
        <v>27.6153846153846</v>
      </c>
      <c r="Q110" s="97">
        <f>AVERAGE(D98:D110)</f>
        <v>8.723275618912011</v>
      </c>
      <c r="R110" t="s" s="134">
        <v>117</v>
      </c>
      <c r="S110" s="135">
        <f>AVERAGE(G98:G110)</f>
        <v>11.3846153846154</v>
      </c>
      <c r="T110" s="97">
        <f>AVERAGE(I98:I110)</f>
        <v>6.72109085213033</v>
      </c>
      <c r="U110" t="s" s="134">
        <v>117</v>
      </c>
      <c r="V110" s="135">
        <f>AVERAGE(L98:L110)</f>
        <v>1.46153846153846</v>
      </c>
      <c r="W110" s="97">
        <f>AVERAGE(N98:N110)</f>
        <v>2.95071428571429</v>
      </c>
    </row>
    <row r="111" ht="21.95" customHeight="1">
      <c r="A111" s="150">
        <v>2018</v>
      </c>
      <c r="B111" s="100">
        <v>46</v>
      </c>
      <c r="C111" s="83">
        <v>419.5</v>
      </c>
      <c r="D111" s="87">
        <v>9.119565217391299</v>
      </c>
      <c r="E111" s="40"/>
      <c r="F111" s="151">
        <v>2018</v>
      </c>
      <c r="G111" s="100">
        <v>10</v>
      </c>
      <c r="H111" s="83">
        <v>62.2</v>
      </c>
      <c r="I111" s="87">
        <v>6.22</v>
      </c>
      <c r="J111" s="40"/>
      <c r="K111" s="151">
        <v>2018</v>
      </c>
      <c r="L111" s="100">
        <v>1</v>
      </c>
      <c r="M111" s="83">
        <v>4.4</v>
      </c>
      <c r="N111" s="89">
        <v>4.4</v>
      </c>
      <c r="O111" t="s" s="131">
        <v>116</v>
      </c>
      <c r="P111" s="135">
        <f>AVERAGE(B98:B111)</f>
        <v>28.9285714285714</v>
      </c>
      <c r="Q111" s="97">
        <f>AVERAGE(D98:D111)</f>
        <v>8.751582018803379</v>
      </c>
      <c r="R111" t="s" s="134">
        <v>116</v>
      </c>
      <c r="S111" s="135">
        <f>AVERAGE(G98:G111)</f>
        <v>11.2857142857143</v>
      </c>
      <c r="T111" s="97">
        <f>AVERAGE(I98:I111)</f>
        <v>6.68254540196645</v>
      </c>
      <c r="U111" t="s" s="134">
        <v>116</v>
      </c>
      <c r="V111" s="135">
        <f>AVERAGE(L98:L111)</f>
        <v>1.42857142857143</v>
      </c>
      <c r="W111" s="97">
        <f>AVERAGE(N98:N111)</f>
        <v>3.131875</v>
      </c>
    </row>
    <row r="112" ht="21.95" customHeight="1">
      <c r="A112" s="150">
        <v>2019</v>
      </c>
      <c r="B112" s="100">
        <v>34</v>
      </c>
      <c r="C112" s="83">
        <v>293.6</v>
      </c>
      <c r="D112" s="87">
        <v>8.63529411764706</v>
      </c>
      <c r="E112" s="40"/>
      <c r="F112" s="151">
        <v>2019</v>
      </c>
      <c r="G112" s="100">
        <v>15</v>
      </c>
      <c r="H112" s="83">
        <v>102.6</v>
      </c>
      <c r="I112" s="87">
        <v>6.84</v>
      </c>
      <c r="J112" s="40"/>
      <c r="K112" s="151">
        <v>2019</v>
      </c>
      <c r="L112" s="100">
        <v>1</v>
      </c>
      <c r="M112" s="83">
        <v>3.8</v>
      </c>
      <c r="N112" s="89">
        <v>3.8</v>
      </c>
      <c r="O112" t="s" s="131">
        <v>115</v>
      </c>
      <c r="P112" s="135">
        <f>AVERAGE(B98:B112)</f>
        <v>29.2666666666667</v>
      </c>
      <c r="Q112" s="97">
        <f>AVERAGE(D98:D112)</f>
        <v>8.74382949205963</v>
      </c>
      <c r="R112" t="s" s="134">
        <v>115</v>
      </c>
      <c r="S112" s="135">
        <f>AVERAGE(G98:G112)</f>
        <v>11.5333333333333</v>
      </c>
      <c r="T112" s="97">
        <f>AVERAGE(I98:I112)</f>
        <v>6.69379215896885</v>
      </c>
      <c r="U112" t="s" s="134">
        <v>115</v>
      </c>
      <c r="V112" s="135">
        <f>AVERAGE(L98:L112)</f>
        <v>1.4</v>
      </c>
      <c r="W112" s="97">
        <f>AVERAGE(N98:N112)</f>
        <v>3.20611111111111</v>
      </c>
    </row>
    <row r="113" ht="21.95" customHeight="1">
      <c r="A113" s="150">
        <v>2020</v>
      </c>
      <c r="B113" s="100">
        <v>26</v>
      </c>
      <c r="C113" s="83">
        <v>214</v>
      </c>
      <c r="D113" s="87">
        <v>8.23076923076923</v>
      </c>
      <c r="E113" s="40"/>
      <c r="F113" s="151">
        <v>2020</v>
      </c>
      <c r="G113" s="100">
        <v>14</v>
      </c>
      <c r="H113" s="83">
        <v>95.8</v>
      </c>
      <c r="I113" s="87">
        <v>6.84285714285714</v>
      </c>
      <c r="J113" s="40"/>
      <c r="K113" s="151">
        <v>2020</v>
      </c>
      <c r="L113" s="100">
        <v>0</v>
      </c>
      <c r="M113" s="83">
        <v>0</v>
      </c>
      <c r="N113" s="89"/>
      <c r="O113" t="s" s="131">
        <v>114</v>
      </c>
      <c r="P113" s="135">
        <f>AVERAGE(B98:B113)</f>
        <v>29.0625</v>
      </c>
      <c r="Q113" s="97">
        <f>AVERAGE(D98:D113)</f>
        <v>8.71176322572898</v>
      </c>
      <c r="R113" t="s" s="134">
        <v>114</v>
      </c>
      <c r="S113" s="135">
        <f>AVERAGE(G98:G113)</f>
        <v>11.6875</v>
      </c>
      <c r="T113" s="97">
        <f>AVERAGE(I98:I113)</f>
        <v>6.7037298245614</v>
      </c>
      <c r="U113" t="s" s="134">
        <v>114</v>
      </c>
      <c r="V113" s="135">
        <f>AVERAGE(L98:L113)</f>
        <v>1.3125</v>
      </c>
      <c r="W113" s="97">
        <f>AVERAGE(N98:N113)</f>
        <v>3.20611111111111</v>
      </c>
    </row>
    <row r="114" ht="21.95" customHeight="1">
      <c r="A114" s="150">
        <v>2021</v>
      </c>
      <c r="B114" s="100">
        <v>11</v>
      </c>
      <c r="C114" s="83">
        <v>95.2</v>
      </c>
      <c r="D114" s="87">
        <v>8.654545454545451</v>
      </c>
      <c r="E114" s="40"/>
      <c r="F114" s="151">
        <v>2021</v>
      </c>
      <c r="G114" s="100">
        <v>4</v>
      </c>
      <c r="H114" s="83">
        <v>25.3</v>
      </c>
      <c r="I114" s="87">
        <v>6.325</v>
      </c>
      <c r="J114" s="40"/>
      <c r="K114" s="151">
        <v>2021</v>
      </c>
      <c r="L114" s="100">
        <v>0</v>
      </c>
      <c r="M114" s="83">
        <v>0</v>
      </c>
      <c r="N114" s="89"/>
      <c r="O114" t="s" s="131">
        <v>113</v>
      </c>
      <c r="P114" s="135">
        <f>AVERAGE(B98:B114)</f>
        <v>28</v>
      </c>
      <c r="Q114" s="97">
        <f>AVERAGE(D98:D114)</f>
        <v>8.70839747448289</v>
      </c>
      <c r="R114" t="s" s="134">
        <v>113</v>
      </c>
      <c r="S114" s="135">
        <f>AVERAGE(G98:G114)</f>
        <v>11.2352941176471</v>
      </c>
      <c r="T114" s="97">
        <f>AVERAGE(I98:I114)</f>
        <v>6.68005921052632</v>
      </c>
      <c r="U114" t="s" s="134">
        <v>113</v>
      </c>
      <c r="V114" s="135">
        <f>AVERAGE(L98:L114)</f>
        <v>1.23529411764706</v>
      </c>
      <c r="W114" s="97">
        <f>AVERAGE(N98:N114)</f>
        <v>3.20611111111111</v>
      </c>
    </row>
    <row r="115" ht="21.95" customHeight="1">
      <c r="A115" s="150">
        <v>2022</v>
      </c>
      <c r="B115" s="100">
        <v>22</v>
      </c>
      <c r="C115" s="83">
        <v>186.1</v>
      </c>
      <c r="D115" s="87">
        <v>8.459090909090911</v>
      </c>
      <c r="E115" s="40"/>
      <c r="F115" s="151">
        <v>2022</v>
      </c>
      <c r="G115" s="100">
        <v>9</v>
      </c>
      <c r="H115" s="83">
        <v>56.5</v>
      </c>
      <c r="I115" s="87">
        <v>6.27777777777778</v>
      </c>
      <c r="J115" s="40"/>
      <c r="K115" s="151">
        <v>2022</v>
      </c>
      <c r="L115" s="100">
        <v>1</v>
      </c>
      <c r="M115" s="83">
        <v>3.8</v>
      </c>
      <c r="N115" s="89">
        <v>3.8</v>
      </c>
      <c r="O115" t="s" s="131">
        <v>112</v>
      </c>
      <c r="P115" s="135">
        <f>AVERAGE(B98:B115)</f>
        <v>27.6666666666667</v>
      </c>
      <c r="Q115" s="97">
        <f>AVERAGE(D98:D115)</f>
        <v>8.69454710973889</v>
      </c>
      <c r="R115" t="s" s="134">
        <v>112</v>
      </c>
      <c r="S115" s="135">
        <f>AVERAGE(G98:G115)</f>
        <v>11.1111111111111</v>
      </c>
      <c r="T115" s="97">
        <f>AVERAGE(I98:I115)</f>
        <v>6.65639559683523</v>
      </c>
      <c r="U115" t="s" s="134">
        <v>112</v>
      </c>
      <c r="V115" s="135">
        <f>AVERAGE(L98:L115)</f>
        <v>1.22222222222222</v>
      </c>
      <c r="W115" s="97">
        <f>AVERAGE(N98:N115)</f>
        <v>3.2655</v>
      </c>
    </row>
    <row r="116" ht="21.95" customHeight="1">
      <c r="A116" s="86"/>
      <c r="B116" s="84"/>
      <c r="C116" s="83"/>
      <c r="D116" s="87"/>
      <c r="E116" s="40"/>
      <c r="F116" s="88"/>
      <c r="G116" s="84"/>
      <c r="H116" s="83"/>
      <c r="I116" s="87"/>
      <c r="J116" s="40"/>
      <c r="K116" s="88"/>
      <c r="L116" s="84"/>
      <c r="M116" s="83"/>
      <c r="N116" s="89"/>
      <c r="O116" s="96"/>
      <c r="P116" s="83"/>
      <c r="Q116" s="83"/>
      <c r="R116" s="84"/>
      <c r="S116" s="83"/>
      <c r="T116" s="83"/>
      <c r="U116" s="84"/>
      <c r="V116" s="83"/>
      <c r="W116" s="97"/>
    </row>
    <row r="117" ht="21.95" customHeight="1">
      <c r="A117" s="86"/>
      <c r="B117" s="84"/>
      <c r="C117" s="83"/>
      <c r="D117" s="87"/>
      <c r="E117" s="40"/>
      <c r="F117" s="88"/>
      <c r="G117" s="84"/>
      <c r="H117" s="83"/>
      <c r="I117" s="87"/>
      <c r="J117" s="40"/>
      <c r="K117" s="88"/>
      <c r="L117" s="84"/>
      <c r="M117" s="83"/>
      <c r="N117" s="89"/>
      <c r="O117" s="96"/>
      <c r="P117" s="83"/>
      <c r="Q117" s="83"/>
      <c r="R117" s="84"/>
      <c r="S117" s="83"/>
      <c r="T117" s="83"/>
      <c r="U117" s="84"/>
      <c r="V117" s="83"/>
      <c r="W117" s="97"/>
    </row>
    <row r="118" ht="21.95" customHeight="1">
      <c r="A118" s="86"/>
      <c r="B118" s="84"/>
      <c r="C118" s="83"/>
      <c r="D118" s="87"/>
      <c r="E118" s="40"/>
      <c r="F118" s="88"/>
      <c r="G118" s="84"/>
      <c r="H118" s="83"/>
      <c r="I118" s="87"/>
      <c r="J118" s="40"/>
      <c r="K118" s="88"/>
      <c r="L118" s="84"/>
      <c r="M118" s="83"/>
      <c r="N118" s="89"/>
      <c r="O118" s="96"/>
      <c r="P118" s="83"/>
      <c r="Q118" s="83"/>
      <c r="R118" s="84"/>
      <c r="S118" s="83"/>
      <c r="T118" s="83"/>
      <c r="U118" s="84"/>
      <c r="V118" s="83"/>
      <c r="W118" s="97"/>
    </row>
    <row r="119" ht="21.95" customHeight="1">
      <c r="A119" s="86"/>
      <c r="B119" s="84"/>
      <c r="C119" s="83"/>
      <c r="D119" s="87"/>
      <c r="E119" s="40"/>
      <c r="F119" s="88"/>
      <c r="G119" s="84"/>
      <c r="H119" s="83"/>
      <c r="I119" s="87"/>
      <c r="J119" s="40"/>
      <c r="K119" s="88"/>
      <c r="L119" s="84"/>
      <c r="M119" s="83"/>
      <c r="N119" s="89"/>
      <c r="O119" s="96"/>
      <c r="P119" s="83"/>
      <c r="Q119" s="83"/>
      <c r="R119" s="84"/>
      <c r="S119" s="83"/>
      <c r="T119" s="83"/>
      <c r="U119" s="84"/>
      <c r="V119" s="83"/>
      <c r="W119" s="97"/>
    </row>
    <row r="120" ht="21.95" customHeight="1">
      <c r="A120" s="86"/>
      <c r="B120" s="84"/>
      <c r="C120" s="83"/>
      <c r="D120" s="87"/>
      <c r="E120" s="40"/>
      <c r="F120" s="88"/>
      <c r="G120" s="84"/>
      <c r="H120" s="83"/>
      <c r="I120" s="87"/>
      <c r="J120" s="40"/>
      <c r="K120" s="88"/>
      <c r="L120" s="84"/>
      <c r="M120" s="83"/>
      <c r="N120" s="89"/>
      <c r="O120" s="96"/>
      <c r="P120" s="83"/>
      <c r="Q120" s="83"/>
      <c r="R120" s="84"/>
      <c r="S120" s="83"/>
      <c r="T120" s="83"/>
      <c r="U120" s="84"/>
      <c r="V120" s="83"/>
      <c r="W120" s="97"/>
    </row>
    <row r="121" ht="21.95" customHeight="1">
      <c r="A121" s="86"/>
      <c r="B121" s="84"/>
      <c r="C121" s="83"/>
      <c r="D121" s="87"/>
      <c r="E121" s="40"/>
      <c r="F121" s="88"/>
      <c r="G121" s="84"/>
      <c r="H121" s="83"/>
      <c r="I121" s="87"/>
      <c r="J121" s="40"/>
      <c r="K121" s="88"/>
      <c r="L121" s="84"/>
      <c r="M121" s="83"/>
      <c r="N121" s="89"/>
      <c r="O121" s="96"/>
      <c r="P121" s="83"/>
      <c r="Q121" s="83"/>
      <c r="R121" s="84"/>
      <c r="S121" s="83"/>
      <c r="T121" s="83"/>
      <c r="U121" s="84"/>
      <c r="V121" s="83"/>
      <c r="W121" s="97"/>
    </row>
    <row r="122" ht="21.95" customHeight="1">
      <c r="A122" s="86"/>
      <c r="B122" s="84"/>
      <c r="C122" s="83"/>
      <c r="D122" s="87"/>
      <c r="E122" s="40"/>
      <c r="F122" s="88"/>
      <c r="G122" s="84"/>
      <c r="H122" s="83"/>
      <c r="I122" s="87"/>
      <c r="J122" s="40"/>
      <c r="K122" s="88"/>
      <c r="L122" s="84"/>
      <c r="M122" s="83"/>
      <c r="N122" s="89"/>
      <c r="O122" s="96"/>
      <c r="P122" s="83"/>
      <c r="Q122" s="83"/>
      <c r="R122" s="84"/>
      <c r="S122" s="83"/>
      <c r="T122" s="83"/>
      <c r="U122" s="84"/>
      <c r="V122" s="83"/>
      <c r="W122" s="97"/>
    </row>
    <row r="123" ht="21.95" customHeight="1">
      <c r="A123" s="86"/>
      <c r="B123" s="84"/>
      <c r="C123" s="83"/>
      <c r="D123" s="87"/>
      <c r="E123" s="40"/>
      <c r="F123" s="88"/>
      <c r="G123" s="84"/>
      <c r="H123" s="83"/>
      <c r="I123" s="87"/>
      <c r="J123" s="40"/>
      <c r="K123" s="88"/>
      <c r="L123" s="84"/>
      <c r="M123" s="83"/>
      <c r="N123" s="89"/>
      <c r="O123" s="96"/>
      <c r="P123" s="83"/>
      <c r="Q123" s="83"/>
      <c r="R123" s="84"/>
      <c r="S123" s="83"/>
      <c r="T123" s="83"/>
      <c r="U123" s="84"/>
      <c r="V123" s="83"/>
      <c r="W123" s="97"/>
    </row>
    <row r="124" ht="21.95" customHeight="1">
      <c r="A124" s="86"/>
      <c r="B124" s="84"/>
      <c r="C124" s="83"/>
      <c r="D124" s="87"/>
      <c r="E124" s="40"/>
      <c r="F124" s="88"/>
      <c r="G124" s="84"/>
      <c r="H124" s="83"/>
      <c r="I124" s="87"/>
      <c r="J124" s="40"/>
      <c r="K124" s="88"/>
      <c r="L124" s="84"/>
      <c r="M124" s="83"/>
      <c r="N124" s="89"/>
      <c r="O124" s="96"/>
      <c r="P124" s="83"/>
      <c r="Q124" s="83"/>
      <c r="R124" s="84"/>
      <c r="S124" s="83"/>
      <c r="T124" s="83"/>
      <c r="U124" s="84"/>
      <c r="V124" s="83"/>
      <c r="W124" s="97"/>
    </row>
    <row r="125" ht="21.95" customHeight="1">
      <c r="A125" s="86"/>
      <c r="B125" s="84"/>
      <c r="C125" s="83"/>
      <c r="D125" s="87"/>
      <c r="E125" s="40"/>
      <c r="F125" s="88"/>
      <c r="G125" s="84"/>
      <c r="H125" s="83"/>
      <c r="I125" s="87"/>
      <c r="J125" s="40"/>
      <c r="K125" s="88"/>
      <c r="L125" s="84"/>
      <c r="M125" s="83"/>
      <c r="N125" s="89"/>
      <c r="O125" s="96"/>
      <c r="P125" s="83"/>
      <c r="Q125" s="83"/>
      <c r="R125" s="84"/>
      <c r="S125" s="83"/>
      <c r="T125" s="83"/>
      <c r="U125" s="84"/>
      <c r="V125" s="83"/>
      <c r="W125" s="97"/>
    </row>
    <row r="126" ht="21.95" customHeight="1">
      <c r="A126" s="86"/>
      <c r="B126" s="84"/>
      <c r="C126" s="83"/>
      <c r="D126" s="87"/>
      <c r="E126" s="40"/>
      <c r="F126" s="88"/>
      <c r="G126" s="84"/>
      <c r="H126" s="83"/>
      <c r="I126" s="87"/>
      <c r="J126" s="40"/>
      <c r="K126" s="88"/>
      <c r="L126" s="84"/>
      <c r="M126" s="83"/>
      <c r="N126" s="89"/>
      <c r="O126" s="96"/>
      <c r="P126" s="83"/>
      <c r="Q126" s="83"/>
      <c r="R126" s="84"/>
      <c r="S126" s="83"/>
      <c r="T126" s="83"/>
      <c r="U126" s="84"/>
      <c r="V126" s="83"/>
      <c r="W126" s="97"/>
    </row>
    <row r="127" ht="21.95" customHeight="1">
      <c r="A127" s="86"/>
      <c r="B127" s="84"/>
      <c r="C127" s="83"/>
      <c r="D127" s="87"/>
      <c r="E127" s="40"/>
      <c r="F127" s="88"/>
      <c r="G127" s="84"/>
      <c r="H127" s="83"/>
      <c r="I127" s="87"/>
      <c r="J127" s="40"/>
      <c r="K127" s="88"/>
      <c r="L127" s="84"/>
      <c r="M127" s="83"/>
      <c r="N127" s="89"/>
      <c r="O127" s="96"/>
      <c r="P127" s="83"/>
      <c r="Q127" s="83"/>
      <c r="R127" s="84"/>
      <c r="S127" s="83"/>
      <c r="T127" s="83"/>
      <c r="U127" s="84"/>
      <c r="V127" s="83"/>
      <c r="W127" s="97"/>
    </row>
    <row r="128" ht="21.95" customHeight="1">
      <c r="A128" s="86"/>
      <c r="B128" s="84"/>
      <c r="C128" s="83"/>
      <c r="D128" s="87"/>
      <c r="E128" s="40"/>
      <c r="F128" s="88"/>
      <c r="G128" s="84"/>
      <c r="H128" s="83"/>
      <c r="I128" s="87"/>
      <c r="J128" s="40"/>
      <c r="K128" s="88"/>
      <c r="L128" s="84"/>
      <c r="M128" s="83"/>
      <c r="N128" s="89"/>
      <c r="O128" s="96"/>
      <c r="P128" s="83"/>
      <c r="Q128" s="83"/>
      <c r="R128" s="84"/>
      <c r="S128" s="83"/>
      <c r="T128" s="83"/>
      <c r="U128" s="84"/>
      <c r="V128" s="83"/>
      <c r="W128" s="97"/>
    </row>
    <row r="129" ht="21.95" customHeight="1">
      <c r="A129" s="86"/>
      <c r="B129" s="84"/>
      <c r="C129" s="83"/>
      <c r="D129" s="87"/>
      <c r="E129" s="40"/>
      <c r="F129" s="88"/>
      <c r="G129" s="84"/>
      <c r="H129" s="83"/>
      <c r="I129" s="87"/>
      <c r="J129" s="40"/>
      <c r="K129" s="88"/>
      <c r="L129" s="84"/>
      <c r="M129" s="83"/>
      <c r="N129" s="89"/>
      <c r="O129" s="96"/>
      <c r="P129" s="83"/>
      <c r="Q129" s="83"/>
      <c r="R129" s="84"/>
      <c r="S129" s="83"/>
      <c r="T129" s="83"/>
      <c r="U129" s="84"/>
      <c r="V129" s="83"/>
      <c r="W129" s="97"/>
    </row>
    <row r="130" ht="21.95" customHeight="1">
      <c r="A130" s="86"/>
      <c r="B130" s="84"/>
      <c r="C130" s="83"/>
      <c r="D130" s="87"/>
      <c r="E130" s="40"/>
      <c r="F130" s="88"/>
      <c r="G130" s="84"/>
      <c r="H130" s="83"/>
      <c r="I130" s="87"/>
      <c r="J130" s="40"/>
      <c r="K130" s="88"/>
      <c r="L130" s="84"/>
      <c r="M130" s="83"/>
      <c r="N130" s="89"/>
      <c r="O130" s="96"/>
      <c r="P130" s="83"/>
      <c r="Q130" s="83"/>
      <c r="R130" s="84"/>
      <c r="S130" s="83"/>
      <c r="T130" s="83"/>
      <c r="U130" s="84"/>
      <c r="V130" s="83"/>
      <c r="W130" s="97"/>
    </row>
    <row r="131" ht="21.95" customHeight="1">
      <c r="A131" s="86"/>
      <c r="B131" s="84"/>
      <c r="C131" s="83"/>
      <c r="D131" s="87"/>
      <c r="E131" s="40"/>
      <c r="F131" s="88"/>
      <c r="G131" s="84"/>
      <c r="H131" s="83"/>
      <c r="I131" s="87"/>
      <c r="J131" s="40"/>
      <c r="K131" s="88"/>
      <c r="L131" s="84"/>
      <c r="M131" s="83"/>
      <c r="N131" s="89"/>
      <c r="O131" s="96"/>
      <c r="P131" s="83"/>
      <c r="Q131" s="83"/>
      <c r="R131" s="84"/>
      <c r="S131" s="83"/>
      <c r="T131" s="83"/>
      <c r="U131" s="84"/>
      <c r="V131" s="83"/>
      <c r="W131" s="97"/>
    </row>
    <row r="132" ht="21.95" customHeight="1">
      <c r="A132" s="86"/>
      <c r="B132" s="84"/>
      <c r="C132" s="83"/>
      <c r="D132" s="87"/>
      <c r="E132" s="40"/>
      <c r="F132" s="88"/>
      <c r="G132" s="84"/>
      <c r="H132" s="83"/>
      <c r="I132" s="87"/>
      <c r="J132" s="40"/>
      <c r="K132" s="88"/>
      <c r="L132" s="84"/>
      <c r="M132" s="83"/>
      <c r="N132" s="89"/>
      <c r="O132" s="96"/>
      <c r="P132" s="83"/>
      <c r="Q132" s="83"/>
      <c r="R132" s="84"/>
      <c r="S132" s="83"/>
      <c r="T132" s="83"/>
      <c r="U132" s="84"/>
      <c r="V132" s="83"/>
      <c r="W132" s="97"/>
    </row>
    <row r="133" ht="21.95" customHeight="1">
      <c r="A133" s="86"/>
      <c r="B133" s="84"/>
      <c r="C133" s="83"/>
      <c r="D133" s="87"/>
      <c r="E133" s="40"/>
      <c r="F133" s="88"/>
      <c r="G133" s="84"/>
      <c r="H133" s="83"/>
      <c r="I133" s="87"/>
      <c r="J133" s="40"/>
      <c r="K133" s="88"/>
      <c r="L133" s="8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84"/>
      <c r="C136" s="83"/>
      <c r="D136" s="87"/>
      <c r="E136" s="40"/>
      <c r="F136" s="88"/>
      <c r="G136" s="84"/>
      <c r="H136" s="83"/>
      <c r="I136" s="87"/>
      <c r="J136" s="40"/>
      <c r="K136" s="88"/>
      <c r="L136" s="84"/>
      <c r="M136" s="83"/>
      <c r="N136" s="89"/>
      <c r="O136" s="96"/>
      <c r="P136" s="83"/>
      <c r="Q136" s="83"/>
      <c r="R136" s="84"/>
      <c r="S136" s="83"/>
      <c r="T136" s="83"/>
      <c r="U136" s="84"/>
      <c r="V136" s="83"/>
      <c r="W136" s="97"/>
    </row>
    <row r="137" ht="21.95" customHeight="1">
      <c r="A137" t="s" s="93">
        <v>98</v>
      </c>
      <c r="B137" t="s" s="162">
        <v>284</v>
      </c>
      <c r="C137" s="83"/>
      <c r="D137" s="87"/>
      <c r="E137" s="40"/>
      <c r="F137" t="s" s="95">
        <v>98</v>
      </c>
      <c r="G137" t="s" s="162">
        <v>284</v>
      </c>
      <c r="H137" s="83"/>
      <c r="I137" s="87"/>
      <c r="J137" s="40"/>
      <c r="K137" t="s" s="95">
        <v>98</v>
      </c>
      <c r="L137" t="s" s="162">
        <v>284</v>
      </c>
      <c r="M137" s="83"/>
      <c r="N137" s="89"/>
      <c r="O137" s="96"/>
      <c r="P137" s="83"/>
      <c r="Q137" s="83"/>
      <c r="R137" s="84"/>
      <c r="S137" s="83"/>
      <c r="T137" s="83"/>
      <c r="U137" s="84"/>
      <c r="V137" s="83"/>
      <c r="W137" s="97"/>
    </row>
    <row r="138" ht="21.95" customHeight="1">
      <c r="A138" t="s" s="98">
        <v>99</v>
      </c>
      <c r="B138" s="83">
        <f>AVERAGE(B87:B96)</f>
        <v>30.7</v>
      </c>
      <c r="C138" s="83">
        <f>AVERAGE(C87:C96)</f>
        <v>255.35</v>
      </c>
      <c r="D138" s="87">
        <f>AVERAGE(D87:D96)</f>
        <v>8.480464552393251</v>
      </c>
      <c r="E138" s="40"/>
      <c r="F138" t="s" s="99">
        <v>99</v>
      </c>
      <c r="G138" s="83">
        <f>AVERAGE(G87:G96)</f>
        <v>12.4</v>
      </c>
      <c r="H138" s="83">
        <f>AVERAGE(H87:H96)</f>
        <v>73.56</v>
      </c>
      <c r="I138" s="87">
        <f>AVERAGE(I87:I96)</f>
        <v>6.21070431420431</v>
      </c>
      <c r="J138" s="40"/>
      <c r="K138" t="s" s="99">
        <v>99</v>
      </c>
      <c r="L138" s="83">
        <f>AVERAGE(L87:L96)</f>
        <v>2.9</v>
      </c>
      <c r="M138" s="83">
        <f>AVERAGE(M87:M96)</f>
        <v>9.33</v>
      </c>
      <c r="N138" s="89">
        <f>AVERAGE(N87:N96)</f>
        <v>3.24055555555556</v>
      </c>
      <c r="O138" s="96"/>
      <c r="P138" s="83"/>
      <c r="Q138" s="83"/>
      <c r="R138" s="84"/>
      <c r="S138" s="83"/>
      <c r="T138" s="83"/>
      <c r="U138" s="84"/>
      <c r="V138" s="83"/>
      <c r="W138" s="97"/>
    </row>
    <row r="139" ht="21.95" customHeight="1">
      <c r="A139" t="s" s="98">
        <v>100</v>
      </c>
      <c r="B139" s="83">
        <f>AVERAGE(B98:B107)</f>
        <v>31.1</v>
      </c>
      <c r="C139" s="83">
        <f>AVERAGE(C98:C107)</f>
        <v>257.4</v>
      </c>
      <c r="D139" s="87">
        <f>AVERAGE(D98:D107)</f>
        <v>8.51497175487801</v>
      </c>
      <c r="E139" s="40"/>
      <c r="F139" t="s" s="99">
        <v>100</v>
      </c>
      <c r="G139" s="83">
        <f>AVERAGE(G98:G107)</f>
        <v>14</v>
      </c>
      <c r="H139" s="83">
        <f>AVERAGE(H98:H107)</f>
        <v>88.8</v>
      </c>
      <c r="I139" s="87">
        <f>AVERAGE(I98:I107)</f>
        <v>6.66030902255639</v>
      </c>
      <c r="J139" s="40"/>
      <c r="K139" t="s" s="99">
        <v>100</v>
      </c>
      <c r="L139" s="83">
        <f>AVERAGE(L98:L107)</f>
        <v>1.8</v>
      </c>
      <c r="M139" s="83">
        <f>AVERAGE(M98:M107)</f>
        <v>5.66</v>
      </c>
      <c r="N139" s="89">
        <f>AVERAGE(N98:N107)</f>
        <v>2.9925</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f>AVERAGE(B87:B96)</f>
        <v>30.7</v>
      </c>
      <c r="C141" s="83">
        <f>AVERAGE(C87:C96)</f>
        <v>255.35</v>
      </c>
      <c r="D141" s="87">
        <f>AVERAGE(D87:D96)</f>
        <v>8.480464552393251</v>
      </c>
      <c r="E141" s="40"/>
      <c r="F141" t="s" s="104">
        <v>102</v>
      </c>
      <c r="G141" s="83">
        <f>AVERAGE(G87:G96)</f>
        <v>12.4</v>
      </c>
      <c r="H141" s="83">
        <f>AVERAGE(H87:H96)</f>
        <v>73.56</v>
      </c>
      <c r="I141" s="87">
        <f>AVERAGE(I87:I96)</f>
        <v>6.21070431420431</v>
      </c>
      <c r="J141" s="40"/>
      <c r="K141" t="s" s="104">
        <v>102</v>
      </c>
      <c r="L141" s="83">
        <f>AVERAGE(L87:L96)</f>
        <v>2.9</v>
      </c>
      <c r="M141" s="83">
        <f>AVERAGE(M87:M96)</f>
        <v>9.33</v>
      </c>
      <c r="N141" s="89">
        <f>AVERAGE(N87:N96)</f>
        <v>3.24055555555556</v>
      </c>
      <c r="O141" s="96"/>
      <c r="P141" s="83"/>
      <c r="Q141" s="83"/>
      <c r="R141" s="84"/>
      <c r="S141" s="83"/>
      <c r="T141" s="83"/>
      <c r="U141" s="84"/>
      <c r="V141" s="83"/>
      <c r="W141" s="97"/>
    </row>
    <row r="142" ht="21.95" customHeight="1">
      <c r="A142" t="s" s="103">
        <v>103</v>
      </c>
      <c r="B142" s="83">
        <f>AVERAGE(B98:B107)</f>
        <v>31.1</v>
      </c>
      <c r="C142" s="83">
        <f>AVERAGE(C98:C107)</f>
        <v>257.4</v>
      </c>
      <c r="D142" s="87">
        <f>AVERAGE(D98:D107)</f>
        <v>8.51497175487801</v>
      </c>
      <c r="E142" s="40"/>
      <c r="F142" t="s" s="104">
        <v>103</v>
      </c>
      <c r="G142" s="83">
        <f>AVERAGE(G98:G107)</f>
        <v>14</v>
      </c>
      <c r="H142" s="83">
        <f>AVERAGE(H98:H107)</f>
        <v>88.8</v>
      </c>
      <c r="I142" s="87">
        <f>AVERAGE(I98:I107)</f>
        <v>6.66030902255639</v>
      </c>
      <c r="J142" s="40"/>
      <c r="K142" t="s" s="104">
        <v>103</v>
      </c>
      <c r="L142" s="83">
        <f>AVERAGE(L98:L107)</f>
        <v>1.8</v>
      </c>
      <c r="M142" s="83">
        <f>AVERAGE(M98:M107)</f>
        <v>5.66</v>
      </c>
      <c r="N142" s="89">
        <f>AVERAGE(N98:N107)</f>
        <v>2.9925</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AVERAGE(B92:B96)</f>
        <v>37.6</v>
      </c>
      <c r="C145" s="83">
        <f>AVERAGE(C92:C96)</f>
        <v>303.12</v>
      </c>
      <c r="D145" s="87">
        <f>AVERAGE(D92:D96)</f>
        <v>8.18166330737443</v>
      </c>
      <c r="E145" s="40"/>
      <c r="F145" t="s" s="99">
        <v>99</v>
      </c>
      <c r="G145" s="83">
        <f>AVERAGE(G92:G96)</f>
        <v>16.6</v>
      </c>
      <c r="H145" s="83">
        <f>AVERAGE(H92:H96)</f>
        <v>96.23999999999999</v>
      </c>
      <c r="I145" s="87">
        <f>AVERAGE(I92:I96)</f>
        <v>5.95515862840863</v>
      </c>
      <c r="J145" s="40"/>
      <c r="K145" t="s" s="99">
        <v>99</v>
      </c>
      <c r="L145" s="83">
        <f>AVERAGE(L92:L96)</f>
        <v>4.2</v>
      </c>
      <c r="M145" s="83">
        <f>AVERAGE(M92:M96)</f>
        <v>13.14</v>
      </c>
      <c r="N145" s="89">
        <f>AVERAGE(N92:N96)</f>
        <v>3.045</v>
      </c>
      <c r="O145" s="96"/>
      <c r="P145" s="83"/>
      <c r="Q145" s="83"/>
      <c r="R145" s="84"/>
      <c r="S145" s="83"/>
      <c r="T145" s="83"/>
      <c r="U145" s="84"/>
      <c r="V145" s="83"/>
      <c r="W145" s="97"/>
    </row>
    <row r="146" ht="21.95" customHeight="1">
      <c r="A146" t="s" s="98">
        <v>100</v>
      </c>
      <c r="B146" s="83">
        <f>AVERAGE(B98:B102)</f>
        <v>28.6</v>
      </c>
      <c r="C146" s="83">
        <f>AVERAGE(C98:C102)</f>
        <v>241.88</v>
      </c>
      <c r="D146" s="87">
        <f>AVERAGE(D98:D102)</f>
        <v>8.54498544698545</v>
      </c>
      <c r="E146" s="40"/>
      <c r="F146" t="s" s="99">
        <v>100</v>
      </c>
      <c r="G146" s="83">
        <f>AVERAGE(G98:G102)</f>
        <v>10.8</v>
      </c>
      <c r="H146" s="83">
        <f>AVERAGE(H98:H102)</f>
        <v>67.42</v>
      </c>
      <c r="I146" s="87">
        <f>AVERAGE(I98:I102)</f>
        <v>6.50888471177945</v>
      </c>
      <c r="J146" s="40"/>
      <c r="K146" t="s" s="99">
        <v>100</v>
      </c>
      <c r="L146" s="83">
        <f>AVERAGE(L98:L102)</f>
        <v>2.2</v>
      </c>
      <c r="M146" s="83">
        <f>AVERAGE(M98:M102)</f>
        <v>6.78</v>
      </c>
      <c r="N146" s="89">
        <f>AVERAGE(N98:N102)</f>
        <v>2.87</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AVERAGE(B92:B96)</f>
        <v>37.6</v>
      </c>
      <c r="C148" s="83">
        <f>AVERAGE(C92:C96)</f>
        <v>303.12</v>
      </c>
      <c r="D148" s="87">
        <f>AVERAGE(D92:D96)</f>
        <v>8.18166330737443</v>
      </c>
      <c r="E148" s="40"/>
      <c r="F148" t="s" s="104">
        <v>102</v>
      </c>
      <c r="G148" s="83">
        <f>AVERAGE(G92:G96)</f>
        <v>16.6</v>
      </c>
      <c r="H148" s="83">
        <f>AVERAGE(H92:H96)</f>
        <v>96.23999999999999</v>
      </c>
      <c r="I148" s="87">
        <f>AVERAGE(I92:I96)</f>
        <v>5.95515862840863</v>
      </c>
      <c r="J148" s="40"/>
      <c r="K148" t="s" s="104">
        <v>102</v>
      </c>
      <c r="L148" s="83">
        <f>AVERAGE(L92:L96)</f>
        <v>4.2</v>
      </c>
      <c r="M148" s="83">
        <f>AVERAGE(M92:M96)</f>
        <v>13.14</v>
      </c>
      <c r="N148" s="89">
        <f>AVERAGE(N92:N96)</f>
        <v>3.045</v>
      </c>
      <c r="O148" s="96"/>
      <c r="P148" s="83"/>
      <c r="Q148" s="83"/>
      <c r="R148" s="84"/>
      <c r="S148" s="83"/>
      <c r="T148" s="83"/>
      <c r="U148" s="84"/>
      <c r="V148" s="83"/>
      <c r="W148" s="97"/>
    </row>
    <row r="149" ht="21.95" customHeight="1">
      <c r="A149" t="s" s="103">
        <v>103</v>
      </c>
      <c r="B149" s="83">
        <f>AVERAGE(B98:B102)</f>
        <v>28.6</v>
      </c>
      <c r="C149" s="83">
        <f>AVERAGE(C98:C102)</f>
        <v>241.88</v>
      </c>
      <c r="D149" s="87">
        <f>AVERAGE(D98:D102)</f>
        <v>8.54498544698545</v>
      </c>
      <c r="E149" s="40"/>
      <c r="F149" t="s" s="104">
        <v>103</v>
      </c>
      <c r="G149" s="83">
        <f>AVERAGE(G98:G102)</f>
        <v>10.8</v>
      </c>
      <c r="H149" s="83">
        <f>AVERAGE(H98:H102)</f>
        <v>67.42</v>
      </c>
      <c r="I149" s="87">
        <f>AVERAGE(I98:I102)</f>
        <v>6.50888471177945</v>
      </c>
      <c r="J149" s="40"/>
      <c r="K149" t="s" s="104">
        <v>103</v>
      </c>
      <c r="L149" s="83">
        <f>AVERAGE(L98:L102)</f>
        <v>2.2</v>
      </c>
      <c r="M149" s="83">
        <f>AVERAGE(M98:M102)</f>
        <v>6.78</v>
      </c>
      <c r="N149" s="89">
        <f>AVERAGE(N98:N102)</f>
        <v>2.87</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7.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52" customWidth="1"/>
    <col min="2" max="4" width="12.1719" style="252" customWidth="1"/>
    <col min="5" max="5" width="1.35156" style="252" customWidth="1"/>
    <col min="6" max="6" width="10" style="252" customWidth="1"/>
    <col min="7" max="9" width="12.1719" style="252" customWidth="1"/>
    <col min="10" max="10" width="1.35156" style="252" customWidth="1"/>
    <col min="11" max="11" width="10" style="252" customWidth="1"/>
    <col min="12" max="14" width="12.1719" style="252" customWidth="1"/>
    <col min="15" max="15" width="10.8516" style="252" customWidth="1"/>
    <col min="16" max="17" width="6.5" style="252" customWidth="1"/>
    <col min="18" max="18" width="10.8516" style="252" customWidth="1"/>
    <col min="19" max="20" width="6.5" style="252" customWidth="1"/>
    <col min="21" max="21" width="10.8516" style="252" customWidth="1"/>
    <col min="22" max="23" width="6.5" style="252" customWidth="1"/>
    <col min="24" max="16384" width="16.3516" style="252" customWidth="1"/>
  </cols>
  <sheetData>
    <row r="1" ht="64.15" customHeight="1">
      <c r="A1" t="s" s="164">
        <v>199</v>
      </c>
      <c r="B1" t="s" s="27">
        <v>40</v>
      </c>
      <c r="C1" t="s" s="27">
        <v>41</v>
      </c>
      <c r="D1" t="s" s="28">
        <v>42</v>
      </c>
      <c r="E1" s="29"/>
      <c r="F1" t="s" s="30">
        <v>286</v>
      </c>
      <c r="G1" t="s" s="27">
        <v>44</v>
      </c>
      <c r="H1" t="s" s="27">
        <v>45</v>
      </c>
      <c r="I1" t="s" s="28">
        <v>46</v>
      </c>
      <c r="J1" s="29"/>
      <c r="K1" t="s" s="30">
        <v>223</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23</v>
      </c>
      <c r="C3" s="78">
        <v>159</v>
      </c>
      <c r="D3" s="79">
        <v>6.91304347826087</v>
      </c>
      <c r="E3" s="40"/>
      <c r="F3" s="145">
        <v>1910</v>
      </c>
      <c r="G3" s="144">
        <v>7</v>
      </c>
      <c r="H3" s="78">
        <v>41.6</v>
      </c>
      <c r="I3" s="79">
        <v>5.94285714285714</v>
      </c>
      <c r="J3" s="40"/>
      <c r="K3" s="145">
        <v>1910</v>
      </c>
      <c r="L3" s="144">
        <v>0</v>
      </c>
      <c r="M3" s="78">
        <v>0</v>
      </c>
      <c r="N3" s="81"/>
      <c r="O3" s="146"/>
      <c r="P3" s="147"/>
      <c r="Q3" s="148"/>
      <c r="R3" s="149"/>
      <c r="S3" s="147"/>
      <c r="T3" s="148"/>
      <c r="U3" s="149"/>
      <c r="V3" s="147"/>
      <c r="W3" s="148"/>
    </row>
    <row r="4" ht="21.95" customHeight="1">
      <c r="A4" s="150">
        <v>1911</v>
      </c>
      <c r="B4" s="100">
        <v>30</v>
      </c>
      <c r="C4" s="83">
        <v>197</v>
      </c>
      <c r="D4" s="87">
        <v>6.56666666666667</v>
      </c>
      <c r="E4" s="40"/>
      <c r="F4" s="151">
        <v>1911</v>
      </c>
      <c r="G4" s="100">
        <v>14</v>
      </c>
      <c r="H4" s="83">
        <v>80.09999999999999</v>
      </c>
      <c r="I4" s="87">
        <v>5.72142857142857</v>
      </c>
      <c r="J4" s="40"/>
      <c r="K4" s="151">
        <v>1911</v>
      </c>
      <c r="L4" s="100">
        <v>1</v>
      </c>
      <c r="M4" s="83">
        <v>4.3</v>
      </c>
      <c r="N4" s="89">
        <v>4.3</v>
      </c>
      <c r="O4" s="152"/>
      <c r="P4" s="135"/>
      <c r="Q4" s="97"/>
      <c r="R4" s="153"/>
      <c r="S4" s="135"/>
      <c r="T4" s="97"/>
      <c r="U4" s="153"/>
      <c r="V4" s="135"/>
      <c r="W4" s="97"/>
    </row>
    <row r="5" ht="21.95" customHeight="1">
      <c r="A5" s="150">
        <v>1912</v>
      </c>
      <c r="B5" s="100">
        <v>20</v>
      </c>
      <c r="C5" s="83">
        <v>122.2</v>
      </c>
      <c r="D5" s="87">
        <v>6.11</v>
      </c>
      <c r="E5" s="40"/>
      <c r="F5" s="151">
        <v>1912</v>
      </c>
      <c r="G5" s="100">
        <v>8</v>
      </c>
      <c r="H5" s="83">
        <v>34.3</v>
      </c>
      <c r="I5" s="87">
        <v>4.2875</v>
      </c>
      <c r="J5" s="40"/>
      <c r="K5" s="151">
        <v>1912</v>
      </c>
      <c r="L5" s="100">
        <v>4</v>
      </c>
      <c r="M5" s="83">
        <v>10.7</v>
      </c>
      <c r="N5" s="89">
        <v>2.675</v>
      </c>
      <c r="O5" s="152"/>
      <c r="P5" s="135"/>
      <c r="Q5" s="97"/>
      <c r="R5" s="153"/>
      <c r="S5" s="135"/>
      <c r="T5" s="97"/>
      <c r="U5" s="153"/>
      <c r="V5" s="135"/>
      <c r="W5" s="97"/>
    </row>
    <row r="6" ht="21.95" customHeight="1">
      <c r="A6" s="150">
        <v>1913</v>
      </c>
      <c r="B6" s="100">
        <v>22</v>
      </c>
      <c r="C6" s="83">
        <v>130</v>
      </c>
      <c r="D6" s="87">
        <v>5.90909090909091</v>
      </c>
      <c r="E6" s="40"/>
      <c r="F6" s="151">
        <v>1913</v>
      </c>
      <c r="G6" s="100">
        <v>12</v>
      </c>
      <c r="H6" s="83">
        <v>57.7</v>
      </c>
      <c r="I6" s="87">
        <v>4.80833333333333</v>
      </c>
      <c r="J6" s="40"/>
      <c r="K6" s="151">
        <v>1913</v>
      </c>
      <c r="L6" s="100">
        <v>4</v>
      </c>
      <c r="M6" s="83">
        <v>14</v>
      </c>
      <c r="N6" s="89">
        <v>3.5</v>
      </c>
      <c r="O6" s="152"/>
      <c r="P6" s="135"/>
      <c r="Q6" s="97"/>
      <c r="R6" s="153"/>
      <c r="S6" s="135"/>
      <c r="T6" s="97"/>
      <c r="U6" s="153"/>
      <c r="V6" s="135"/>
      <c r="W6" s="97"/>
    </row>
    <row r="7" ht="21.95" customHeight="1">
      <c r="A7" s="150">
        <v>1914</v>
      </c>
      <c r="B7" s="100">
        <v>29</v>
      </c>
      <c r="C7" s="83">
        <v>184</v>
      </c>
      <c r="D7" s="87">
        <v>6.3448275862069</v>
      </c>
      <c r="E7" s="40"/>
      <c r="F7" s="151">
        <v>1914</v>
      </c>
      <c r="G7" s="100">
        <v>15</v>
      </c>
      <c r="H7" s="83">
        <v>83.2</v>
      </c>
      <c r="I7" s="87">
        <v>5.54666666666667</v>
      </c>
      <c r="J7" s="40"/>
      <c r="K7" s="151">
        <v>1914</v>
      </c>
      <c r="L7" s="100">
        <v>1</v>
      </c>
      <c r="M7" s="83">
        <v>3.9</v>
      </c>
      <c r="N7" s="89">
        <v>3.9</v>
      </c>
      <c r="O7" s="152"/>
      <c r="P7" s="135"/>
      <c r="Q7" s="97"/>
      <c r="R7" s="153"/>
      <c r="S7" s="135"/>
      <c r="T7" s="97"/>
      <c r="U7" s="153"/>
      <c r="V7" s="135"/>
      <c r="W7" s="97"/>
    </row>
    <row r="8" ht="21.95" customHeight="1">
      <c r="A8" s="150">
        <v>1915</v>
      </c>
      <c r="B8" s="100">
        <v>4</v>
      </c>
      <c r="C8" s="83">
        <v>24.5</v>
      </c>
      <c r="D8" s="87">
        <v>6.125</v>
      </c>
      <c r="E8" s="40"/>
      <c r="F8" s="151">
        <v>1915</v>
      </c>
      <c r="G8" s="100">
        <v>3</v>
      </c>
      <c r="H8" s="83">
        <v>16.7</v>
      </c>
      <c r="I8" s="87">
        <v>5.56666666666667</v>
      </c>
      <c r="J8" s="40"/>
      <c r="K8" s="151">
        <v>1915</v>
      </c>
      <c r="L8" s="100">
        <v>0</v>
      </c>
      <c r="M8" s="83">
        <v>0</v>
      </c>
      <c r="N8" s="89"/>
      <c r="O8" s="152"/>
      <c r="P8" s="135"/>
      <c r="Q8" s="97"/>
      <c r="R8" s="153"/>
      <c r="S8" s="135"/>
      <c r="T8" s="97"/>
      <c r="U8" s="153"/>
      <c r="V8" s="135"/>
      <c r="W8" s="97"/>
    </row>
    <row r="9" ht="21.95" customHeight="1">
      <c r="A9" s="150">
        <v>1916</v>
      </c>
      <c r="B9" s="100">
        <v>22</v>
      </c>
      <c r="C9" s="83">
        <v>127.5</v>
      </c>
      <c r="D9" s="87">
        <v>5.79545454545455</v>
      </c>
      <c r="E9" s="40"/>
      <c r="F9" s="151">
        <v>1916</v>
      </c>
      <c r="G9" s="100">
        <v>13</v>
      </c>
      <c r="H9" s="83">
        <v>62.2</v>
      </c>
      <c r="I9" s="87">
        <v>4.78461538461538</v>
      </c>
      <c r="J9" s="40"/>
      <c r="K9" s="151">
        <v>1916</v>
      </c>
      <c r="L9" s="100">
        <v>4</v>
      </c>
      <c r="M9" s="83">
        <v>13.7</v>
      </c>
      <c r="N9" s="89">
        <v>3.425</v>
      </c>
      <c r="O9" s="152"/>
      <c r="P9" s="135"/>
      <c r="Q9" s="97"/>
      <c r="R9" s="153"/>
      <c r="S9" s="135"/>
      <c r="T9" s="97"/>
      <c r="U9" s="153"/>
      <c r="V9" s="135"/>
      <c r="W9" s="97"/>
    </row>
    <row r="10" ht="21.95" customHeight="1">
      <c r="A10" s="150">
        <v>1917</v>
      </c>
      <c r="B10" s="100">
        <v>23</v>
      </c>
      <c r="C10" s="83">
        <v>148.8</v>
      </c>
      <c r="D10" s="87">
        <v>6.4695652173913</v>
      </c>
      <c r="E10" s="40"/>
      <c r="F10" s="151">
        <v>1917</v>
      </c>
      <c r="G10" s="100">
        <v>12</v>
      </c>
      <c r="H10" s="83">
        <v>68.3</v>
      </c>
      <c r="I10" s="87">
        <v>5.69166666666667</v>
      </c>
      <c r="J10" s="40"/>
      <c r="K10" s="151">
        <v>1917</v>
      </c>
      <c r="L10" s="100">
        <v>0</v>
      </c>
      <c r="M10" s="83">
        <v>0</v>
      </c>
      <c r="N10" s="89"/>
      <c r="O10" s="152"/>
      <c r="P10" s="135"/>
      <c r="Q10" s="97"/>
      <c r="R10" s="153"/>
      <c r="S10" s="135"/>
      <c r="T10" s="97"/>
      <c r="U10" s="153"/>
      <c r="V10" s="135"/>
      <c r="W10" s="97"/>
    </row>
    <row r="11" ht="21.95" customHeight="1">
      <c r="A11" s="150">
        <v>1918</v>
      </c>
      <c r="B11" s="100">
        <v>12</v>
      </c>
      <c r="C11" s="83">
        <v>80.2</v>
      </c>
      <c r="D11" s="87">
        <v>6.68333333333333</v>
      </c>
      <c r="E11" s="40"/>
      <c r="F11" s="151">
        <v>1918</v>
      </c>
      <c r="G11" s="100">
        <v>6</v>
      </c>
      <c r="H11" s="83">
        <v>36.3</v>
      </c>
      <c r="I11" s="87">
        <v>6.05</v>
      </c>
      <c r="J11" s="40"/>
      <c r="K11" s="151">
        <v>1918</v>
      </c>
      <c r="L11" s="100">
        <v>0</v>
      </c>
      <c r="M11" s="83">
        <v>0</v>
      </c>
      <c r="N11" s="89"/>
      <c r="O11" s="152"/>
      <c r="P11" s="135"/>
      <c r="Q11" s="97"/>
      <c r="R11" s="153"/>
      <c r="S11" s="135"/>
      <c r="T11" s="97"/>
      <c r="U11" s="153"/>
      <c r="V11" s="135"/>
      <c r="W11" s="97"/>
    </row>
    <row r="12" ht="21.95" customHeight="1">
      <c r="A12" s="150">
        <v>1919</v>
      </c>
      <c r="B12" s="100">
        <v>22</v>
      </c>
      <c r="C12" s="83">
        <v>140.1</v>
      </c>
      <c r="D12" s="87">
        <v>6.36818181818182</v>
      </c>
      <c r="E12" s="40"/>
      <c r="F12" s="151">
        <v>1919</v>
      </c>
      <c r="G12" s="100">
        <v>10</v>
      </c>
      <c r="H12" s="83">
        <v>56.9</v>
      </c>
      <c r="I12" s="87">
        <v>5.69</v>
      </c>
      <c r="J12" s="40"/>
      <c r="K12" s="151">
        <v>1919</v>
      </c>
      <c r="L12" s="100">
        <v>0</v>
      </c>
      <c r="M12" s="83">
        <v>0</v>
      </c>
      <c r="N12" s="89"/>
      <c r="O12" s="152"/>
      <c r="P12" s="135"/>
      <c r="Q12" s="97"/>
      <c r="R12" s="153"/>
      <c r="S12" s="135"/>
      <c r="T12" s="97"/>
      <c r="U12" s="153"/>
      <c r="V12" s="135"/>
      <c r="W12" s="97"/>
    </row>
    <row r="13" ht="21.95" customHeight="1">
      <c r="A13" s="150">
        <v>1920</v>
      </c>
      <c r="B13" s="100">
        <v>16</v>
      </c>
      <c r="C13" s="83">
        <v>98</v>
      </c>
      <c r="D13" s="87">
        <v>6.125</v>
      </c>
      <c r="E13" s="40"/>
      <c r="F13" s="151">
        <v>1920</v>
      </c>
      <c r="G13" s="100">
        <v>8</v>
      </c>
      <c r="H13" s="83">
        <v>39.1</v>
      </c>
      <c r="I13" s="87">
        <v>4.8875</v>
      </c>
      <c r="J13" s="40"/>
      <c r="K13" s="151">
        <v>1920</v>
      </c>
      <c r="L13" s="100">
        <v>1</v>
      </c>
      <c r="M13" s="83">
        <v>2.8</v>
      </c>
      <c r="N13" s="89">
        <v>2.8</v>
      </c>
      <c r="O13" s="152"/>
      <c r="P13" s="135"/>
      <c r="Q13" s="97"/>
      <c r="R13" s="153"/>
      <c r="S13" s="135"/>
      <c r="T13" s="97"/>
      <c r="U13" s="153"/>
      <c r="V13" s="135"/>
      <c r="W13" s="97"/>
    </row>
    <row r="14" ht="21.95" customHeight="1">
      <c r="A14" s="150">
        <v>1921</v>
      </c>
      <c r="B14" s="100">
        <v>16</v>
      </c>
      <c r="C14" s="83">
        <v>112.9</v>
      </c>
      <c r="D14" s="87">
        <v>7.05625</v>
      </c>
      <c r="E14" s="40"/>
      <c r="F14" s="151">
        <v>1921</v>
      </c>
      <c r="G14" s="100">
        <v>2</v>
      </c>
      <c r="H14" s="83">
        <v>12.4</v>
      </c>
      <c r="I14" s="87">
        <v>6.2</v>
      </c>
      <c r="J14" s="40"/>
      <c r="K14" s="151">
        <v>1921</v>
      </c>
      <c r="L14" s="100">
        <v>0</v>
      </c>
      <c r="M14" s="83">
        <v>0</v>
      </c>
      <c r="N14" s="89"/>
      <c r="O14" s="152"/>
      <c r="P14" s="135"/>
      <c r="Q14" s="97"/>
      <c r="R14" s="153"/>
      <c r="S14" s="135"/>
      <c r="T14" s="97"/>
      <c r="U14" s="153"/>
      <c r="V14" s="135"/>
      <c r="W14" s="97"/>
    </row>
    <row r="15" ht="21.95" customHeight="1">
      <c r="A15" s="150">
        <v>1922</v>
      </c>
      <c r="B15" s="100">
        <v>29</v>
      </c>
      <c r="C15" s="83">
        <v>193.6</v>
      </c>
      <c r="D15" s="87">
        <v>6.67586206896552</v>
      </c>
      <c r="E15" s="40"/>
      <c r="F15" s="151">
        <v>1922</v>
      </c>
      <c r="G15" s="100">
        <v>6</v>
      </c>
      <c r="H15" s="83">
        <v>26.4</v>
      </c>
      <c r="I15" s="87">
        <v>4.4</v>
      </c>
      <c r="J15" s="40"/>
      <c r="K15" s="151">
        <v>1922</v>
      </c>
      <c r="L15" s="100">
        <v>1</v>
      </c>
      <c r="M15" s="83">
        <v>1.1</v>
      </c>
      <c r="N15" s="89">
        <v>1.1</v>
      </c>
      <c r="O15" s="152"/>
      <c r="P15" s="135"/>
      <c r="Q15" s="97"/>
      <c r="R15" s="153"/>
      <c r="S15" s="135"/>
      <c r="T15" s="97"/>
      <c r="U15" s="153"/>
      <c r="V15" s="135"/>
      <c r="W15" s="97"/>
    </row>
    <row r="16" ht="21.95" customHeight="1">
      <c r="A16" s="150">
        <v>1923</v>
      </c>
      <c r="B16" s="100">
        <v>9</v>
      </c>
      <c r="C16" s="83">
        <v>58.7</v>
      </c>
      <c r="D16" s="87">
        <v>6.52222222222222</v>
      </c>
      <c r="E16" s="40"/>
      <c r="F16" s="151">
        <v>1923</v>
      </c>
      <c r="G16" s="100">
        <v>2</v>
      </c>
      <c r="H16" s="83">
        <v>8.9</v>
      </c>
      <c r="I16" s="87">
        <v>4.45</v>
      </c>
      <c r="J16" s="40"/>
      <c r="K16" s="151">
        <v>1923</v>
      </c>
      <c r="L16" s="100">
        <v>1</v>
      </c>
      <c r="M16" s="83">
        <v>3.9</v>
      </c>
      <c r="N16" s="89">
        <v>3.9</v>
      </c>
      <c r="O16" s="152"/>
      <c r="P16" s="135"/>
      <c r="Q16" s="97"/>
      <c r="R16" s="153"/>
      <c r="S16" s="135"/>
      <c r="T16" s="97"/>
      <c r="U16" s="153"/>
      <c r="V16" s="135"/>
      <c r="W16" s="97"/>
    </row>
    <row r="17" ht="21.95" customHeight="1">
      <c r="A17" s="150">
        <v>1924</v>
      </c>
      <c r="B17" s="100">
        <v>19</v>
      </c>
      <c r="C17" s="83">
        <v>133.2</v>
      </c>
      <c r="D17" s="87">
        <v>7.01052631578947</v>
      </c>
      <c r="E17" s="40"/>
      <c r="F17" s="151">
        <v>1924</v>
      </c>
      <c r="G17" s="100">
        <v>3</v>
      </c>
      <c r="H17" s="83">
        <v>18</v>
      </c>
      <c r="I17" s="87">
        <v>6</v>
      </c>
      <c r="J17" s="40"/>
      <c r="K17" s="151">
        <v>1924</v>
      </c>
      <c r="L17" s="100">
        <v>0</v>
      </c>
      <c r="M17" s="83">
        <v>0</v>
      </c>
      <c r="N17" s="89"/>
      <c r="O17" s="152"/>
      <c r="P17" s="135"/>
      <c r="Q17" s="97"/>
      <c r="R17" s="153"/>
      <c r="S17" s="135"/>
      <c r="T17" s="97"/>
      <c r="U17" s="153"/>
      <c r="V17" s="135"/>
      <c r="W17" s="97"/>
    </row>
    <row r="18" ht="21.95" customHeight="1">
      <c r="A18" s="150">
        <v>1925</v>
      </c>
      <c r="B18" s="100">
        <v>23</v>
      </c>
      <c r="C18" s="83">
        <v>151</v>
      </c>
      <c r="D18" s="87">
        <v>6.56521739130435</v>
      </c>
      <c r="E18" s="40"/>
      <c r="F18" s="151">
        <v>1925</v>
      </c>
      <c r="G18" s="100">
        <v>9</v>
      </c>
      <c r="H18" s="83">
        <v>51.7</v>
      </c>
      <c r="I18" s="87">
        <v>5.74444444444444</v>
      </c>
      <c r="J18" s="40"/>
      <c r="K18" s="151">
        <v>1925</v>
      </c>
      <c r="L18" s="100">
        <v>0</v>
      </c>
      <c r="M18" s="83">
        <v>0</v>
      </c>
      <c r="N18" s="89"/>
      <c r="O18" s="152"/>
      <c r="P18" s="135"/>
      <c r="Q18" s="97"/>
      <c r="R18" s="153"/>
      <c r="S18" s="135"/>
      <c r="T18" s="97"/>
      <c r="U18" s="153"/>
      <c r="V18" s="135"/>
      <c r="W18" s="97"/>
    </row>
    <row r="19" ht="21.95" customHeight="1">
      <c r="A19" s="150">
        <v>1926</v>
      </c>
      <c r="B19" s="100">
        <v>13</v>
      </c>
      <c r="C19" s="83">
        <v>89.59999999999999</v>
      </c>
      <c r="D19" s="87">
        <v>6.89230769230769</v>
      </c>
      <c r="E19" s="40"/>
      <c r="F19" s="151">
        <v>1926</v>
      </c>
      <c r="G19" s="100">
        <v>4</v>
      </c>
      <c r="H19" s="83">
        <v>22.9</v>
      </c>
      <c r="I19" s="87">
        <v>5.725</v>
      </c>
      <c r="J19" s="40"/>
      <c r="K19" s="151">
        <v>1926</v>
      </c>
      <c r="L19" s="100">
        <v>0</v>
      </c>
      <c r="M19" s="83">
        <v>0</v>
      </c>
      <c r="N19" s="89"/>
      <c r="O19" s="152"/>
      <c r="P19" s="135"/>
      <c r="Q19" s="97"/>
      <c r="R19" s="153"/>
      <c r="S19" s="135"/>
      <c r="T19" s="97"/>
      <c r="U19" s="153"/>
      <c r="V19" s="135"/>
      <c r="W19" s="97"/>
    </row>
    <row r="20" ht="21.95" customHeight="1">
      <c r="A20" s="150">
        <v>1927</v>
      </c>
      <c r="B20" s="100">
        <v>15</v>
      </c>
      <c r="C20" s="83">
        <v>107.3</v>
      </c>
      <c r="D20" s="87">
        <v>7.15333333333333</v>
      </c>
      <c r="E20" s="40"/>
      <c r="F20" s="151">
        <v>1927</v>
      </c>
      <c r="G20" s="100">
        <v>3</v>
      </c>
      <c r="H20" s="83">
        <v>18.4</v>
      </c>
      <c r="I20" s="87">
        <v>6.13333333333333</v>
      </c>
      <c r="J20" s="40"/>
      <c r="K20" s="151">
        <v>1927</v>
      </c>
      <c r="L20" s="100">
        <v>0</v>
      </c>
      <c r="M20" s="83">
        <v>0</v>
      </c>
      <c r="N20" s="89"/>
      <c r="O20" s="152"/>
      <c r="P20" s="135"/>
      <c r="Q20" s="97"/>
      <c r="R20" s="153"/>
      <c r="S20" s="135"/>
      <c r="T20" s="97"/>
      <c r="U20" s="153"/>
      <c r="V20" s="135"/>
      <c r="W20" s="97"/>
    </row>
    <row r="21" ht="21.95" customHeight="1">
      <c r="A21" s="150">
        <v>1928</v>
      </c>
      <c r="B21" s="100">
        <v>13</v>
      </c>
      <c r="C21" s="83">
        <v>83.40000000000001</v>
      </c>
      <c r="D21" s="87">
        <v>6.41538461538462</v>
      </c>
      <c r="E21" s="40"/>
      <c r="F21" s="151">
        <v>1928</v>
      </c>
      <c r="G21" s="100">
        <v>4</v>
      </c>
      <c r="H21" s="83">
        <v>19.1</v>
      </c>
      <c r="I21" s="87">
        <v>4.775</v>
      </c>
      <c r="J21" s="40"/>
      <c r="K21" s="151">
        <v>1928</v>
      </c>
      <c r="L21" s="100">
        <v>2</v>
      </c>
      <c r="M21" s="83">
        <v>7.8</v>
      </c>
      <c r="N21" s="89">
        <v>3.9</v>
      </c>
      <c r="O21" s="152"/>
      <c r="P21" s="135"/>
      <c r="Q21" s="97"/>
      <c r="R21" s="153"/>
      <c r="S21" s="135"/>
      <c r="T21" s="97"/>
      <c r="U21" s="153"/>
      <c r="V21" s="135"/>
      <c r="W21" s="97"/>
    </row>
    <row r="22" ht="21.95" customHeight="1">
      <c r="A22" s="150">
        <v>1929</v>
      </c>
      <c r="B22" s="100">
        <v>23</v>
      </c>
      <c r="C22" s="83">
        <v>163.2</v>
      </c>
      <c r="D22" s="87">
        <v>7.09565217391304</v>
      </c>
      <c r="E22" s="40"/>
      <c r="F22" s="151">
        <v>1929</v>
      </c>
      <c r="G22" s="100">
        <v>4</v>
      </c>
      <c r="H22" s="83">
        <v>23</v>
      </c>
      <c r="I22" s="87">
        <v>5.75</v>
      </c>
      <c r="J22" s="40"/>
      <c r="K22" s="151">
        <v>1929</v>
      </c>
      <c r="L22" s="100">
        <v>1</v>
      </c>
      <c r="M22" s="83">
        <v>4.2</v>
      </c>
      <c r="N22" s="89">
        <v>4.2</v>
      </c>
      <c r="O22" s="152"/>
      <c r="P22" s="135"/>
      <c r="Q22" s="97"/>
      <c r="R22" s="153"/>
      <c r="S22" s="135"/>
      <c r="T22" s="97"/>
      <c r="U22" s="153"/>
      <c r="V22" s="135"/>
      <c r="W22" s="97"/>
    </row>
    <row r="23" ht="21.95" customHeight="1">
      <c r="A23" s="150">
        <v>1930</v>
      </c>
      <c r="B23" s="100">
        <v>13</v>
      </c>
      <c r="C23" s="83">
        <v>86.7</v>
      </c>
      <c r="D23" s="87">
        <v>6.66923076923077</v>
      </c>
      <c r="E23" s="40"/>
      <c r="F23" s="151">
        <v>1930</v>
      </c>
      <c r="G23" s="100">
        <v>4</v>
      </c>
      <c r="H23" s="83">
        <v>22</v>
      </c>
      <c r="I23" s="87">
        <v>5.5</v>
      </c>
      <c r="J23" s="40"/>
      <c r="K23" s="151">
        <v>1930</v>
      </c>
      <c r="L23" s="100">
        <v>0</v>
      </c>
      <c r="M23" s="83">
        <v>0</v>
      </c>
      <c r="N23" s="89"/>
      <c r="O23" s="152"/>
      <c r="P23" s="135"/>
      <c r="Q23" s="97"/>
      <c r="R23" s="153"/>
      <c r="S23" s="135"/>
      <c r="T23" s="97"/>
      <c r="U23" s="153"/>
      <c r="V23" s="135"/>
      <c r="W23" s="97"/>
    </row>
    <row r="24" ht="21.95" customHeight="1">
      <c r="A24" s="150">
        <v>1931</v>
      </c>
      <c r="B24" s="100">
        <v>22</v>
      </c>
      <c r="C24" s="83">
        <v>132.7</v>
      </c>
      <c r="D24" s="87">
        <v>6.03181818181818</v>
      </c>
      <c r="E24" s="40"/>
      <c r="F24" s="151">
        <v>1931</v>
      </c>
      <c r="G24" s="100">
        <v>14</v>
      </c>
      <c r="H24" s="83">
        <v>74.3</v>
      </c>
      <c r="I24" s="87">
        <v>5.30714285714286</v>
      </c>
      <c r="J24" s="40"/>
      <c r="K24" s="151">
        <v>1931</v>
      </c>
      <c r="L24" s="100">
        <v>2</v>
      </c>
      <c r="M24" s="83">
        <v>8.1</v>
      </c>
      <c r="N24" s="89">
        <v>4.05</v>
      </c>
      <c r="O24" s="152"/>
      <c r="P24" s="135"/>
      <c r="Q24" s="97"/>
      <c r="R24" s="153"/>
      <c r="S24" s="135"/>
      <c r="T24" s="97"/>
      <c r="U24" s="153"/>
      <c r="V24" s="135"/>
      <c r="W24" s="97"/>
    </row>
    <row r="25" ht="21.95" customHeight="1">
      <c r="A25" s="150">
        <v>1932</v>
      </c>
      <c r="B25" s="100">
        <v>16</v>
      </c>
      <c r="C25" s="83">
        <v>99.7</v>
      </c>
      <c r="D25" s="87">
        <v>6.23125</v>
      </c>
      <c r="E25" s="40"/>
      <c r="F25" s="151">
        <v>1932</v>
      </c>
      <c r="G25" s="100">
        <v>8</v>
      </c>
      <c r="H25" s="83">
        <v>42.6</v>
      </c>
      <c r="I25" s="87">
        <v>5.325</v>
      </c>
      <c r="J25" s="40"/>
      <c r="K25" s="151">
        <v>1932</v>
      </c>
      <c r="L25" s="100">
        <v>1</v>
      </c>
      <c r="M25" s="83">
        <v>3.9</v>
      </c>
      <c r="N25" s="89">
        <v>3.9</v>
      </c>
      <c r="O25" s="152"/>
      <c r="P25" s="135"/>
      <c r="Q25" s="97"/>
      <c r="R25" s="153"/>
      <c r="S25" s="135"/>
      <c r="T25" s="97"/>
      <c r="U25" s="153"/>
      <c r="V25" s="135"/>
      <c r="W25" s="97"/>
    </row>
    <row r="26" ht="21.95" customHeight="1">
      <c r="A26" s="150">
        <v>1933</v>
      </c>
      <c r="B26" s="100">
        <v>18</v>
      </c>
      <c r="C26" s="83">
        <v>122.2</v>
      </c>
      <c r="D26" s="87">
        <v>6.78888888888889</v>
      </c>
      <c r="E26" s="40"/>
      <c r="F26" s="151">
        <v>1933</v>
      </c>
      <c r="G26" s="100">
        <v>5</v>
      </c>
      <c r="H26" s="83">
        <v>28.3</v>
      </c>
      <c r="I26" s="87">
        <v>5.66</v>
      </c>
      <c r="J26" s="40"/>
      <c r="K26" s="151">
        <v>1933</v>
      </c>
      <c r="L26" s="100">
        <v>0</v>
      </c>
      <c r="M26" s="83">
        <v>0</v>
      </c>
      <c r="N26" s="89"/>
      <c r="O26" s="152"/>
      <c r="P26" s="135"/>
      <c r="Q26" s="97"/>
      <c r="R26" s="153"/>
      <c r="S26" s="135"/>
      <c r="T26" s="97"/>
      <c r="U26" s="153"/>
      <c r="V26" s="135"/>
      <c r="W26" s="97"/>
    </row>
    <row r="27" ht="21.95" customHeight="1">
      <c r="A27" s="150">
        <v>1934</v>
      </c>
      <c r="B27" s="100">
        <v>39</v>
      </c>
      <c r="C27" s="83">
        <v>249</v>
      </c>
      <c r="D27" s="87">
        <v>6.38461538461538</v>
      </c>
      <c r="E27" s="40"/>
      <c r="F27" s="151">
        <v>1934</v>
      </c>
      <c r="G27" s="100">
        <v>18</v>
      </c>
      <c r="H27" s="83">
        <v>98.90000000000001</v>
      </c>
      <c r="I27" s="87">
        <v>5.49444444444444</v>
      </c>
      <c r="J27" s="40"/>
      <c r="K27" s="151">
        <v>1934</v>
      </c>
      <c r="L27" s="100">
        <v>0</v>
      </c>
      <c r="M27" s="83">
        <v>0</v>
      </c>
      <c r="N27" s="89"/>
      <c r="O27" s="152"/>
      <c r="P27" s="135"/>
      <c r="Q27" s="97"/>
      <c r="R27" s="153"/>
      <c r="S27" s="135"/>
      <c r="T27" s="97"/>
      <c r="U27" s="153"/>
      <c r="V27" s="135"/>
      <c r="W27" s="97"/>
    </row>
    <row r="28" ht="21.95" customHeight="1">
      <c r="A28" s="150">
        <v>1935</v>
      </c>
      <c r="B28" s="100">
        <v>19</v>
      </c>
      <c r="C28" s="83">
        <v>130.5</v>
      </c>
      <c r="D28" s="87">
        <v>6.86842105263158</v>
      </c>
      <c r="E28" s="40"/>
      <c r="F28" s="151">
        <v>1935</v>
      </c>
      <c r="G28" s="100">
        <v>7</v>
      </c>
      <c r="H28" s="83">
        <v>41.6</v>
      </c>
      <c r="I28" s="87">
        <v>5.94285714285714</v>
      </c>
      <c r="J28" s="40"/>
      <c r="K28" s="151">
        <v>1935</v>
      </c>
      <c r="L28" s="100">
        <v>0</v>
      </c>
      <c r="M28" s="83">
        <v>0</v>
      </c>
      <c r="N28" s="89"/>
      <c r="O28" s="152"/>
      <c r="P28" s="135"/>
      <c r="Q28" s="97"/>
      <c r="R28" s="153"/>
      <c r="S28" s="135"/>
      <c r="T28" s="97"/>
      <c r="U28" s="153"/>
      <c r="V28" s="135"/>
      <c r="W28" s="97"/>
    </row>
    <row r="29" ht="21.95" customHeight="1">
      <c r="A29" s="150">
        <v>1936</v>
      </c>
      <c r="B29" s="100">
        <v>14</v>
      </c>
      <c r="C29" s="83">
        <v>91.7</v>
      </c>
      <c r="D29" s="87">
        <v>6.55</v>
      </c>
      <c r="E29" s="40"/>
      <c r="F29" s="151">
        <v>1936</v>
      </c>
      <c r="G29" s="100">
        <v>6</v>
      </c>
      <c r="H29" s="83">
        <v>32.4</v>
      </c>
      <c r="I29" s="87">
        <v>5.4</v>
      </c>
      <c r="J29" s="40"/>
      <c r="K29" s="151">
        <v>1936</v>
      </c>
      <c r="L29" s="100">
        <v>0</v>
      </c>
      <c r="M29" s="83">
        <v>0</v>
      </c>
      <c r="N29" s="89"/>
      <c r="O29" s="152"/>
      <c r="P29" s="135"/>
      <c r="Q29" s="97"/>
      <c r="R29" s="153"/>
      <c r="S29" s="135"/>
      <c r="T29" s="97"/>
      <c r="U29" s="153"/>
      <c r="V29" s="135"/>
      <c r="W29" s="97"/>
    </row>
    <row r="30" ht="21.95" customHeight="1">
      <c r="A30" s="150">
        <v>1937</v>
      </c>
      <c r="B30" s="100">
        <v>22</v>
      </c>
      <c r="C30" s="83">
        <v>143</v>
      </c>
      <c r="D30" s="87">
        <v>6.5</v>
      </c>
      <c r="E30" s="40"/>
      <c r="F30" s="151">
        <v>1937</v>
      </c>
      <c r="G30" s="100">
        <v>8</v>
      </c>
      <c r="H30" s="83">
        <v>42.4</v>
      </c>
      <c r="I30" s="87">
        <v>5.3</v>
      </c>
      <c r="J30" s="40"/>
      <c r="K30" s="151">
        <v>1937</v>
      </c>
      <c r="L30" s="100">
        <v>1</v>
      </c>
      <c r="M30" s="83">
        <v>4</v>
      </c>
      <c r="N30" s="89">
        <v>4</v>
      </c>
      <c r="O30" s="152"/>
      <c r="P30" s="135"/>
      <c r="Q30" s="97"/>
      <c r="R30" s="153"/>
      <c r="S30" s="135"/>
      <c r="T30" s="97"/>
      <c r="U30" s="153"/>
      <c r="V30" s="135"/>
      <c r="W30" s="97"/>
    </row>
    <row r="31" ht="21.95" customHeight="1">
      <c r="A31" s="150">
        <v>1938</v>
      </c>
      <c r="B31" s="100">
        <v>15</v>
      </c>
      <c r="C31" s="83">
        <v>101.1</v>
      </c>
      <c r="D31" s="87">
        <v>6.74</v>
      </c>
      <c r="E31" s="40"/>
      <c r="F31" s="151">
        <v>1938</v>
      </c>
      <c r="G31" s="100">
        <v>5</v>
      </c>
      <c r="H31" s="83">
        <v>29</v>
      </c>
      <c r="I31" s="87">
        <v>5.8</v>
      </c>
      <c r="J31" s="40"/>
      <c r="K31" s="151">
        <v>1938</v>
      </c>
      <c r="L31" s="100">
        <v>0</v>
      </c>
      <c r="M31" s="83">
        <v>0</v>
      </c>
      <c r="N31" s="89"/>
      <c r="O31" s="152"/>
      <c r="P31" s="135"/>
      <c r="Q31" s="97"/>
      <c r="R31" s="153"/>
      <c r="S31" s="135"/>
      <c r="T31" s="97"/>
      <c r="U31" s="153"/>
      <c r="V31" s="135"/>
      <c r="W31" s="97"/>
    </row>
    <row r="32" ht="21.95" customHeight="1">
      <c r="A32" s="150">
        <v>1939</v>
      </c>
      <c r="B32" s="100">
        <v>13</v>
      </c>
      <c r="C32" s="83">
        <v>79.8</v>
      </c>
      <c r="D32" s="87">
        <v>6.13846153846154</v>
      </c>
      <c r="E32" s="40"/>
      <c r="F32" s="151">
        <v>1939</v>
      </c>
      <c r="G32" s="100">
        <v>7</v>
      </c>
      <c r="H32" s="83">
        <v>35.7</v>
      </c>
      <c r="I32" s="87">
        <v>5.1</v>
      </c>
      <c r="J32" s="40"/>
      <c r="K32" s="151">
        <v>1939</v>
      </c>
      <c r="L32" s="100">
        <v>1</v>
      </c>
      <c r="M32" s="83">
        <v>3.9</v>
      </c>
      <c r="N32" s="89">
        <v>3.9</v>
      </c>
      <c r="O32" s="152"/>
      <c r="P32" s="135"/>
      <c r="Q32" s="97"/>
      <c r="R32" s="153"/>
      <c r="S32" s="135"/>
      <c r="T32" s="97"/>
      <c r="U32" s="153"/>
      <c r="V32" s="135"/>
      <c r="W32" s="97"/>
    </row>
    <row r="33" ht="21.95" customHeight="1">
      <c r="A33" s="150">
        <v>1940</v>
      </c>
      <c r="B33" s="100">
        <v>11</v>
      </c>
      <c r="C33" s="83">
        <v>76.7</v>
      </c>
      <c r="D33" s="87">
        <v>6.97272727272727</v>
      </c>
      <c r="E33" s="40"/>
      <c r="F33" s="151">
        <v>1940</v>
      </c>
      <c r="G33" s="100">
        <v>2</v>
      </c>
      <c r="H33" s="83">
        <v>12.1</v>
      </c>
      <c r="I33" s="87">
        <v>6.05</v>
      </c>
      <c r="J33" s="40"/>
      <c r="K33" s="151">
        <v>1940</v>
      </c>
      <c r="L33" s="100">
        <v>0</v>
      </c>
      <c r="M33" s="83">
        <v>0</v>
      </c>
      <c r="N33" s="89"/>
      <c r="O33" s="152"/>
      <c r="P33" s="135"/>
      <c r="Q33" s="97"/>
      <c r="R33" s="153"/>
      <c r="S33" s="135"/>
      <c r="T33" s="97"/>
      <c r="U33" s="153"/>
      <c r="V33" s="135"/>
      <c r="W33" s="97"/>
    </row>
    <row r="34" ht="21.95" customHeight="1">
      <c r="A34" s="150">
        <v>1941</v>
      </c>
      <c r="B34" s="100">
        <v>10</v>
      </c>
      <c r="C34" s="83">
        <v>73.09999999999999</v>
      </c>
      <c r="D34" s="87">
        <v>7.31</v>
      </c>
      <c r="E34" s="40"/>
      <c r="F34" s="151">
        <v>1941</v>
      </c>
      <c r="G34" s="100">
        <v>0</v>
      </c>
      <c r="H34" s="83">
        <v>0</v>
      </c>
      <c r="I34" s="87"/>
      <c r="J34" s="40"/>
      <c r="K34" s="151">
        <v>1941</v>
      </c>
      <c r="L34" s="100">
        <v>0</v>
      </c>
      <c r="M34" s="83">
        <v>0</v>
      </c>
      <c r="N34" s="89"/>
      <c r="O34" s="152"/>
      <c r="P34" s="135"/>
      <c r="Q34" s="97"/>
      <c r="R34" s="153"/>
      <c r="S34" s="135"/>
      <c r="T34" s="97"/>
      <c r="U34" s="153"/>
      <c r="V34" s="135"/>
      <c r="W34" s="97"/>
    </row>
    <row r="35" ht="21.95" customHeight="1">
      <c r="A35" s="150">
        <v>1942</v>
      </c>
      <c r="B35" s="100">
        <v>6</v>
      </c>
      <c r="C35" s="83">
        <v>42.7</v>
      </c>
      <c r="D35" s="87">
        <v>7.11666666666667</v>
      </c>
      <c r="E35" s="40"/>
      <c r="F35" s="151">
        <v>1942</v>
      </c>
      <c r="G35" s="100">
        <v>1</v>
      </c>
      <c r="H35" s="83">
        <v>6.1</v>
      </c>
      <c r="I35" s="87">
        <v>6.1</v>
      </c>
      <c r="J35" s="40"/>
      <c r="K35" s="151">
        <v>1942</v>
      </c>
      <c r="L35" s="100">
        <v>0</v>
      </c>
      <c r="M35" s="83">
        <v>0</v>
      </c>
      <c r="N35" s="89"/>
      <c r="O35" s="152"/>
      <c r="P35" s="135"/>
      <c r="Q35" s="97"/>
      <c r="R35" s="153"/>
      <c r="S35" s="135"/>
      <c r="T35" s="97"/>
      <c r="U35" s="153"/>
      <c r="V35" s="135"/>
      <c r="W35" s="97"/>
    </row>
    <row r="36" ht="21.95" customHeight="1">
      <c r="A36" s="150">
        <v>1943</v>
      </c>
      <c r="B36" s="100">
        <v>47</v>
      </c>
      <c r="C36" s="83">
        <v>312</v>
      </c>
      <c r="D36" s="87">
        <v>6.63829787234043</v>
      </c>
      <c r="E36" s="40"/>
      <c r="F36" s="151">
        <v>1943</v>
      </c>
      <c r="G36" s="100">
        <v>15</v>
      </c>
      <c r="H36" s="83">
        <v>80.90000000000001</v>
      </c>
      <c r="I36" s="87">
        <v>5.39333333333333</v>
      </c>
      <c r="J36" s="40"/>
      <c r="K36" s="151">
        <v>1943</v>
      </c>
      <c r="L36" s="100">
        <v>2</v>
      </c>
      <c r="M36" s="83">
        <v>8.199999999999999</v>
      </c>
      <c r="N36" s="89">
        <v>4.1</v>
      </c>
      <c r="O36" s="152"/>
      <c r="P36" s="135"/>
      <c r="Q36" s="97"/>
      <c r="R36" s="153"/>
      <c r="S36" s="135"/>
      <c r="T36" s="97"/>
      <c r="U36" s="153"/>
      <c r="V36" s="135"/>
      <c r="W36" s="97"/>
    </row>
    <row r="37" ht="21.95" customHeight="1">
      <c r="A37" s="150">
        <v>1944</v>
      </c>
      <c r="B37" s="100">
        <v>32</v>
      </c>
      <c r="C37" s="83">
        <v>205.5</v>
      </c>
      <c r="D37" s="87">
        <v>6.421875</v>
      </c>
      <c r="E37" s="40"/>
      <c r="F37" s="151">
        <v>1944</v>
      </c>
      <c r="G37" s="100">
        <v>17</v>
      </c>
      <c r="H37" s="83">
        <v>93.40000000000001</v>
      </c>
      <c r="I37" s="87">
        <v>5.49411764705882</v>
      </c>
      <c r="J37" s="40"/>
      <c r="K37" s="151">
        <v>1944</v>
      </c>
      <c r="L37" s="100">
        <v>1</v>
      </c>
      <c r="M37" s="83">
        <v>3.3</v>
      </c>
      <c r="N37" s="89">
        <v>3.3</v>
      </c>
      <c r="O37" s="152"/>
      <c r="P37" s="135"/>
      <c r="Q37" s="97"/>
      <c r="R37" s="153"/>
      <c r="S37" s="135"/>
      <c r="T37" s="97"/>
      <c r="U37" s="153"/>
      <c r="V37" s="135"/>
      <c r="W37" s="97"/>
    </row>
    <row r="38" ht="21.95" customHeight="1">
      <c r="A38" s="150">
        <v>1945</v>
      </c>
      <c r="B38" s="100">
        <v>25</v>
      </c>
      <c r="C38" s="83">
        <v>169.3</v>
      </c>
      <c r="D38" s="87">
        <v>6.772</v>
      </c>
      <c r="E38" s="40"/>
      <c r="F38" s="151">
        <v>1945</v>
      </c>
      <c r="G38" s="100">
        <v>8</v>
      </c>
      <c r="H38" s="83">
        <v>45.3</v>
      </c>
      <c r="I38" s="87">
        <v>5.6625</v>
      </c>
      <c r="J38" s="40"/>
      <c r="K38" s="151">
        <v>1945</v>
      </c>
      <c r="L38" s="100">
        <v>1</v>
      </c>
      <c r="M38" s="83">
        <v>3.9</v>
      </c>
      <c r="N38" s="89">
        <v>3.9</v>
      </c>
      <c r="O38" s="152"/>
      <c r="P38" s="135"/>
      <c r="Q38" s="97"/>
      <c r="R38" s="153"/>
      <c r="S38" s="135"/>
      <c r="T38" s="97"/>
      <c r="U38" s="153"/>
      <c r="V38" s="135"/>
      <c r="W38" s="97"/>
    </row>
    <row r="39" ht="21.95" customHeight="1">
      <c r="A39" s="150">
        <v>1946</v>
      </c>
      <c r="B39" s="100">
        <v>8</v>
      </c>
      <c r="C39" s="83">
        <v>46.9</v>
      </c>
      <c r="D39" s="87">
        <v>5.8625</v>
      </c>
      <c r="E39" s="40"/>
      <c r="F39" s="151">
        <v>1946</v>
      </c>
      <c r="G39" s="100">
        <v>5</v>
      </c>
      <c r="H39" s="83">
        <v>24</v>
      </c>
      <c r="I39" s="87">
        <v>4.8</v>
      </c>
      <c r="J39" s="40"/>
      <c r="K39" s="151">
        <v>1946</v>
      </c>
      <c r="L39" s="100">
        <v>3</v>
      </c>
      <c r="M39" s="83">
        <v>11.9</v>
      </c>
      <c r="N39" s="89">
        <v>3.96666666666667</v>
      </c>
      <c r="O39" s="152"/>
      <c r="P39" s="135"/>
      <c r="Q39" s="97"/>
      <c r="R39" s="153"/>
      <c r="S39" s="135"/>
      <c r="T39" s="97"/>
      <c r="U39" s="153"/>
      <c r="V39" s="135"/>
      <c r="W39" s="97"/>
    </row>
    <row r="40" ht="21.95" customHeight="1">
      <c r="A40" s="150">
        <v>1947</v>
      </c>
      <c r="B40" s="100">
        <v>12</v>
      </c>
      <c r="C40" s="83">
        <v>81.8</v>
      </c>
      <c r="D40" s="87">
        <v>6.81666666666667</v>
      </c>
      <c r="E40" s="40"/>
      <c r="F40" s="151">
        <v>1947</v>
      </c>
      <c r="G40" s="100">
        <v>4</v>
      </c>
      <c r="H40" s="83">
        <v>22.3</v>
      </c>
      <c r="I40" s="87">
        <v>5.575</v>
      </c>
      <c r="J40" s="40"/>
      <c r="K40" s="151">
        <v>1947</v>
      </c>
      <c r="L40" s="100">
        <v>0</v>
      </c>
      <c r="M40" s="83">
        <v>0</v>
      </c>
      <c r="N40" s="89"/>
      <c r="O40" s="152"/>
      <c r="P40" s="135"/>
      <c r="Q40" s="97"/>
      <c r="R40" s="153"/>
      <c r="S40" s="135"/>
      <c r="T40" s="97"/>
      <c r="U40" s="153"/>
      <c r="V40" s="135"/>
      <c r="W40" s="97"/>
    </row>
    <row r="41" ht="21.95" customHeight="1">
      <c r="A41" s="150">
        <v>1948</v>
      </c>
      <c r="B41" s="100">
        <v>38</v>
      </c>
      <c r="C41" s="83">
        <v>254.5</v>
      </c>
      <c r="D41" s="87">
        <v>6.69736842105263</v>
      </c>
      <c r="E41" s="40"/>
      <c r="F41" s="151">
        <v>1948</v>
      </c>
      <c r="G41" s="100">
        <v>11</v>
      </c>
      <c r="H41" s="83">
        <v>58.2</v>
      </c>
      <c r="I41" s="87">
        <v>5.29090909090909</v>
      </c>
      <c r="J41" s="40"/>
      <c r="K41" s="151">
        <v>1948</v>
      </c>
      <c r="L41" s="100">
        <v>2</v>
      </c>
      <c r="M41" s="83">
        <v>6.9</v>
      </c>
      <c r="N41" s="89">
        <v>3.45</v>
      </c>
      <c r="O41" s="152"/>
      <c r="P41" s="135"/>
      <c r="Q41" s="97"/>
      <c r="R41" s="153"/>
      <c r="S41" s="135"/>
      <c r="T41" s="97"/>
      <c r="U41" s="153"/>
      <c r="V41" s="135"/>
      <c r="W41" s="97"/>
    </row>
    <row r="42" ht="21.95" customHeight="1">
      <c r="A42" s="150">
        <v>1949</v>
      </c>
      <c r="B42" s="100">
        <v>28</v>
      </c>
      <c r="C42" s="83">
        <v>190.4</v>
      </c>
      <c r="D42" s="87">
        <v>6.8</v>
      </c>
      <c r="E42" s="40"/>
      <c r="F42" s="151">
        <v>1949</v>
      </c>
      <c r="G42" s="100">
        <v>8</v>
      </c>
      <c r="H42" s="83">
        <v>43.5</v>
      </c>
      <c r="I42" s="87">
        <v>5.4375</v>
      </c>
      <c r="J42" s="40"/>
      <c r="K42" s="151">
        <v>1949</v>
      </c>
      <c r="L42" s="100">
        <v>1</v>
      </c>
      <c r="M42" s="83">
        <v>3.9</v>
      </c>
      <c r="N42" s="89">
        <v>3.9</v>
      </c>
      <c r="O42" s="152"/>
      <c r="P42" s="135"/>
      <c r="Q42" s="97"/>
      <c r="R42" s="153"/>
      <c r="S42" s="135"/>
      <c r="T42" s="97"/>
      <c r="U42" s="153"/>
      <c r="V42" s="135"/>
      <c r="W42" s="97"/>
    </row>
    <row r="43" ht="21.95" customHeight="1">
      <c r="A43" s="150">
        <v>1950</v>
      </c>
      <c r="B43" s="100">
        <v>47</v>
      </c>
      <c r="C43" s="83">
        <v>291.7</v>
      </c>
      <c r="D43" s="87">
        <v>6.2063829787234</v>
      </c>
      <c r="E43" s="40"/>
      <c r="F43" s="151">
        <v>1950</v>
      </c>
      <c r="G43" s="100">
        <v>21</v>
      </c>
      <c r="H43" s="83">
        <v>104.4</v>
      </c>
      <c r="I43" s="87">
        <v>4.97142857142857</v>
      </c>
      <c r="J43" s="40"/>
      <c r="K43" s="151">
        <v>1950</v>
      </c>
      <c r="L43" s="100">
        <v>5</v>
      </c>
      <c r="M43" s="83">
        <v>17.3</v>
      </c>
      <c r="N43" s="89">
        <v>3.46</v>
      </c>
      <c r="O43" s="152"/>
      <c r="P43" s="135"/>
      <c r="Q43" s="97"/>
      <c r="R43" s="153"/>
      <c r="S43" s="135"/>
      <c r="T43" s="97"/>
      <c r="U43" s="153"/>
      <c r="V43" s="135"/>
      <c r="W43" s="97"/>
    </row>
    <row r="44" ht="21.95" customHeight="1">
      <c r="A44" s="150">
        <v>1951</v>
      </c>
      <c r="B44" s="100">
        <v>54</v>
      </c>
      <c r="C44" s="83">
        <v>326.7</v>
      </c>
      <c r="D44" s="87">
        <v>6.05</v>
      </c>
      <c r="E44" s="40"/>
      <c r="F44" s="151">
        <v>1951</v>
      </c>
      <c r="G44" s="100">
        <v>25</v>
      </c>
      <c r="H44" s="83">
        <v>120.9</v>
      </c>
      <c r="I44" s="87">
        <v>4.836</v>
      </c>
      <c r="J44" s="40"/>
      <c r="K44" s="151">
        <v>1951</v>
      </c>
      <c r="L44" s="100">
        <v>5</v>
      </c>
      <c r="M44" s="83">
        <v>13</v>
      </c>
      <c r="N44" s="89">
        <v>2.6</v>
      </c>
      <c r="O44" s="152"/>
      <c r="P44" s="135"/>
      <c r="Q44" s="97"/>
      <c r="R44" s="153"/>
      <c r="S44" s="135"/>
      <c r="T44" s="97"/>
      <c r="U44" s="153"/>
      <c r="V44" s="135"/>
      <c r="W44" s="97"/>
    </row>
    <row r="45" ht="21.95" customHeight="1">
      <c r="A45" s="150">
        <v>1952</v>
      </c>
      <c r="B45" s="100">
        <v>65</v>
      </c>
      <c r="C45" s="83">
        <v>406.3</v>
      </c>
      <c r="D45" s="87">
        <v>6.25076923076923</v>
      </c>
      <c r="E45" s="40"/>
      <c r="F45" s="151">
        <v>1952</v>
      </c>
      <c r="G45" s="100">
        <v>35</v>
      </c>
      <c r="H45" s="83">
        <v>192.7</v>
      </c>
      <c r="I45" s="87">
        <v>5.50571428571429</v>
      </c>
      <c r="J45" s="40"/>
      <c r="K45" s="151">
        <v>1952</v>
      </c>
      <c r="L45" s="100">
        <v>2</v>
      </c>
      <c r="M45" s="83">
        <v>7.8</v>
      </c>
      <c r="N45" s="89">
        <v>3.9</v>
      </c>
      <c r="O45" s="152"/>
      <c r="P45" s="135"/>
      <c r="Q45" s="97"/>
      <c r="R45" s="153"/>
      <c r="S45" s="135"/>
      <c r="T45" s="97"/>
      <c r="U45" s="153"/>
      <c r="V45" s="135"/>
      <c r="W45" s="97"/>
    </row>
    <row r="46" ht="21.95" customHeight="1">
      <c r="A46" s="150">
        <v>1953</v>
      </c>
      <c r="B46" s="100">
        <v>49</v>
      </c>
      <c r="C46" s="83">
        <v>299.2</v>
      </c>
      <c r="D46" s="87">
        <v>6.10612244897959</v>
      </c>
      <c r="E46" s="40"/>
      <c r="F46" s="151">
        <v>1953</v>
      </c>
      <c r="G46" s="100">
        <v>24</v>
      </c>
      <c r="H46" s="83">
        <v>122.5</v>
      </c>
      <c r="I46" s="87">
        <v>5.10416666666667</v>
      </c>
      <c r="J46" s="40"/>
      <c r="K46" s="151">
        <v>1953</v>
      </c>
      <c r="L46" s="100">
        <v>5</v>
      </c>
      <c r="M46" s="83">
        <v>17.4</v>
      </c>
      <c r="N46" s="89">
        <v>3.48</v>
      </c>
      <c r="O46" s="152"/>
      <c r="P46" s="135"/>
      <c r="Q46" s="97"/>
      <c r="R46" s="153"/>
      <c r="S46" s="135"/>
      <c r="T46" s="97"/>
      <c r="U46" s="153"/>
      <c r="V46" s="135"/>
      <c r="W46" s="97"/>
    </row>
    <row r="47" ht="21.95" customHeight="1">
      <c r="A47" s="150">
        <v>1954</v>
      </c>
      <c r="B47" s="100">
        <v>53</v>
      </c>
      <c r="C47" s="83">
        <v>330.7</v>
      </c>
      <c r="D47" s="87">
        <v>6.23962264150943</v>
      </c>
      <c r="E47" s="40"/>
      <c r="F47" s="151">
        <v>1954</v>
      </c>
      <c r="G47" s="100">
        <v>24</v>
      </c>
      <c r="H47" s="83">
        <v>117.9</v>
      </c>
      <c r="I47" s="87">
        <v>4.9125</v>
      </c>
      <c r="J47" s="40"/>
      <c r="K47" s="151">
        <v>1954</v>
      </c>
      <c r="L47" s="100">
        <v>8</v>
      </c>
      <c r="M47" s="83">
        <v>28.4</v>
      </c>
      <c r="N47" s="89">
        <v>3.55</v>
      </c>
      <c r="O47" s="152"/>
      <c r="P47" s="135"/>
      <c r="Q47" s="97"/>
      <c r="R47" s="153"/>
      <c r="S47" s="135"/>
      <c r="T47" s="97"/>
      <c r="U47" s="153"/>
      <c r="V47" s="135"/>
      <c r="W47" s="97"/>
    </row>
    <row r="48" ht="21.95" customHeight="1">
      <c r="A48" s="150">
        <v>1955</v>
      </c>
      <c r="B48" s="100">
        <v>52</v>
      </c>
      <c r="C48" s="83">
        <v>320.9</v>
      </c>
      <c r="D48" s="87">
        <v>6.17115384615385</v>
      </c>
      <c r="E48" s="40"/>
      <c r="F48" s="151">
        <v>1955</v>
      </c>
      <c r="G48" s="100">
        <v>25</v>
      </c>
      <c r="H48" s="83">
        <v>125.2</v>
      </c>
      <c r="I48" s="87">
        <v>5.008</v>
      </c>
      <c r="J48" s="40"/>
      <c r="K48" s="151">
        <v>1955</v>
      </c>
      <c r="L48" s="100">
        <v>5</v>
      </c>
      <c r="M48" s="83">
        <v>13.4</v>
      </c>
      <c r="N48" s="89">
        <v>2.68</v>
      </c>
      <c r="O48" s="152"/>
      <c r="P48" s="135"/>
      <c r="Q48" s="97"/>
      <c r="R48" s="153"/>
      <c r="S48" s="135"/>
      <c r="T48" s="97"/>
      <c r="U48" s="153"/>
      <c r="V48" s="135"/>
      <c r="W48" s="97"/>
    </row>
    <row r="49" ht="21.95" customHeight="1">
      <c r="A49" s="150">
        <v>1956</v>
      </c>
      <c r="B49" s="100">
        <v>76</v>
      </c>
      <c r="C49" s="83">
        <v>440.6</v>
      </c>
      <c r="D49" s="87">
        <v>5.79736842105263</v>
      </c>
      <c r="E49" s="40"/>
      <c r="F49" s="151">
        <v>1956</v>
      </c>
      <c r="G49" s="100">
        <v>44</v>
      </c>
      <c r="H49" s="83">
        <v>213.2</v>
      </c>
      <c r="I49" s="87">
        <v>4.84545454545455</v>
      </c>
      <c r="J49" s="40"/>
      <c r="K49" s="151">
        <v>1956</v>
      </c>
      <c r="L49" s="100">
        <v>9</v>
      </c>
      <c r="M49" s="83">
        <v>26.5</v>
      </c>
      <c r="N49" s="89">
        <v>2.94444444444444</v>
      </c>
      <c r="O49" s="152"/>
      <c r="P49" s="135"/>
      <c r="Q49" s="97"/>
      <c r="R49" s="153"/>
      <c r="S49" s="135"/>
      <c r="T49" s="97"/>
      <c r="U49" s="153"/>
      <c r="V49" s="135"/>
      <c r="W49" s="97"/>
    </row>
    <row r="50" ht="21.95" customHeight="1">
      <c r="A50" s="150">
        <v>1957</v>
      </c>
      <c r="B50" s="100">
        <v>59</v>
      </c>
      <c r="C50" s="83">
        <v>362.1</v>
      </c>
      <c r="D50" s="87">
        <v>6.13728813559322</v>
      </c>
      <c r="E50" s="40"/>
      <c r="F50" s="151">
        <v>1957</v>
      </c>
      <c r="G50" s="100">
        <v>30</v>
      </c>
      <c r="H50" s="83">
        <v>153.5</v>
      </c>
      <c r="I50" s="87">
        <v>5.11666666666667</v>
      </c>
      <c r="J50" s="40"/>
      <c r="K50" s="151">
        <v>1957</v>
      </c>
      <c r="L50" s="100">
        <v>5</v>
      </c>
      <c r="M50" s="83">
        <v>16.4</v>
      </c>
      <c r="N50" s="89">
        <v>3.28</v>
      </c>
      <c r="O50" s="152"/>
      <c r="P50" s="135"/>
      <c r="Q50" s="97"/>
      <c r="R50" s="153"/>
      <c r="S50" s="135"/>
      <c r="T50" s="97"/>
      <c r="U50" s="153"/>
      <c r="V50" s="135"/>
      <c r="W50" s="97"/>
    </row>
    <row r="51" ht="21.95" customHeight="1">
      <c r="A51" s="150">
        <v>1958</v>
      </c>
      <c r="B51" s="100">
        <v>48</v>
      </c>
      <c r="C51" s="83">
        <v>290.5</v>
      </c>
      <c r="D51" s="87">
        <v>6.05208333333333</v>
      </c>
      <c r="E51" s="40"/>
      <c r="F51" s="151">
        <v>1958</v>
      </c>
      <c r="G51" s="100">
        <v>28</v>
      </c>
      <c r="H51" s="83">
        <v>148</v>
      </c>
      <c r="I51" s="87">
        <v>5.28571428571429</v>
      </c>
      <c r="J51" s="40"/>
      <c r="K51" s="151">
        <v>1958</v>
      </c>
      <c r="L51" s="100">
        <v>4</v>
      </c>
      <c r="M51" s="83">
        <v>13.7</v>
      </c>
      <c r="N51" s="89">
        <v>3.425</v>
      </c>
      <c r="O51" s="152"/>
      <c r="P51" s="135"/>
      <c r="Q51" s="97"/>
      <c r="R51" s="153"/>
      <c r="S51" s="135"/>
      <c r="T51" s="97"/>
      <c r="U51" s="153"/>
      <c r="V51" s="135"/>
      <c r="W51" s="97"/>
    </row>
    <row r="52" ht="21.95" customHeight="1">
      <c r="A52" s="150">
        <v>1959</v>
      </c>
      <c r="B52" s="100">
        <v>26</v>
      </c>
      <c r="C52" s="83">
        <v>173.5</v>
      </c>
      <c r="D52" s="87">
        <v>6.67307692307692</v>
      </c>
      <c r="E52" s="40"/>
      <c r="F52" s="151">
        <v>1959</v>
      </c>
      <c r="G52" s="100">
        <v>9</v>
      </c>
      <c r="H52" s="83">
        <v>49.2</v>
      </c>
      <c r="I52" s="87">
        <v>5.46666666666667</v>
      </c>
      <c r="J52" s="40"/>
      <c r="K52" s="151">
        <v>1959</v>
      </c>
      <c r="L52" s="100">
        <v>1</v>
      </c>
      <c r="M52" s="83">
        <v>3.9</v>
      </c>
      <c r="N52" s="89">
        <v>3.9</v>
      </c>
      <c r="O52" s="152"/>
      <c r="P52" s="135"/>
      <c r="Q52" s="97"/>
      <c r="R52" s="153"/>
      <c r="S52" s="135"/>
      <c r="T52" s="97"/>
      <c r="U52" s="153"/>
      <c r="V52" s="135"/>
      <c r="W52" s="97"/>
    </row>
    <row r="53" ht="21.95" customHeight="1">
      <c r="A53" s="150">
        <v>1960</v>
      </c>
      <c r="B53" s="100">
        <v>59</v>
      </c>
      <c r="C53" s="83">
        <v>362.9</v>
      </c>
      <c r="D53" s="87">
        <v>6.15084745762712</v>
      </c>
      <c r="E53" s="40"/>
      <c r="F53" s="151">
        <v>1960</v>
      </c>
      <c r="G53" s="100">
        <v>30</v>
      </c>
      <c r="H53" s="83">
        <v>152.3</v>
      </c>
      <c r="I53" s="87">
        <v>5.07666666666667</v>
      </c>
      <c r="J53" s="40"/>
      <c r="K53" s="151">
        <v>1960</v>
      </c>
      <c r="L53" s="100">
        <v>8</v>
      </c>
      <c r="M53" s="83">
        <v>31.4</v>
      </c>
      <c r="N53" s="89">
        <v>3.925</v>
      </c>
      <c r="O53" s="152"/>
      <c r="P53" s="135"/>
      <c r="Q53" s="97"/>
      <c r="R53" s="153"/>
      <c r="S53" s="135"/>
      <c r="T53" s="97"/>
      <c r="U53" s="153"/>
      <c r="V53" s="135"/>
      <c r="W53" s="97"/>
    </row>
    <row r="54" ht="21.95" customHeight="1">
      <c r="A54" s="150">
        <v>1961</v>
      </c>
      <c r="B54" s="100">
        <v>47</v>
      </c>
      <c r="C54" s="83">
        <v>290.9</v>
      </c>
      <c r="D54" s="87">
        <v>6.18936170212766</v>
      </c>
      <c r="E54" s="40"/>
      <c r="F54" s="151">
        <v>1961</v>
      </c>
      <c r="G54" s="100">
        <v>21</v>
      </c>
      <c r="H54" s="83">
        <v>104.4</v>
      </c>
      <c r="I54" s="87">
        <v>4.97142857142857</v>
      </c>
      <c r="J54" s="40"/>
      <c r="K54" s="151">
        <v>1961</v>
      </c>
      <c r="L54" s="100">
        <v>7</v>
      </c>
      <c r="M54" s="83">
        <v>24.8</v>
      </c>
      <c r="N54" s="89">
        <v>3.54285714285714</v>
      </c>
      <c r="O54" s="152"/>
      <c r="P54" s="135"/>
      <c r="Q54" s="97"/>
      <c r="R54" s="153"/>
      <c r="S54" s="135"/>
      <c r="T54" s="97"/>
      <c r="U54" s="153"/>
      <c r="V54" s="135"/>
      <c r="W54" s="97"/>
    </row>
    <row r="55" ht="21.95" customHeight="1">
      <c r="A55" s="150">
        <v>1962</v>
      </c>
      <c r="B55" s="100">
        <v>59</v>
      </c>
      <c r="C55" s="83">
        <v>390.1</v>
      </c>
      <c r="D55" s="87">
        <v>6.61186440677966</v>
      </c>
      <c r="E55" s="40"/>
      <c r="F55" s="151">
        <v>1962</v>
      </c>
      <c r="G55" s="100">
        <v>20</v>
      </c>
      <c r="H55" s="83">
        <v>106.7</v>
      </c>
      <c r="I55" s="87">
        <v>5.335</v>
      </c>
      <c r="J55" s="40"/>
      <c r="K55" s="151">
        <v>1962</v>
      </c>
      <c r="L55" s="100">
        <v>4</v>
      </c>
      <c r="M55" s="83">
        <v>14.3</v>
      </c>
      <c r="N55" s="89">
        <v>3.575</v>
      </c>
      <c r="O55" s="152"/>
      <c r="P55" s="135"/>
      <c r="Q55" s="97"/>
      <c r="R55" s="153"/>
      <c r="S55" s="135"/>
      <c r="T55" s="97"/>
      <c r="U55" s="153"/>
      <c r="V55" s="135"/>
      <c r="W55" s="97"/>
    </row>
    <row r="56" ht="21.95" customHeight="1">
      <c r="A56" s="150">
        <v>1963</v>
      </c>
      <c r="B56" s="100">
        <v>26</v>
      </c>
      <c r="C56" s="83">
        <v>182.7</v>
      </c>
      <c r="D56" s="87">
        <v>7.02692307692308</v>
      </c>
      <c r="E56" s="40"/>
      <c r="F56" s="151">
        <v>1963</v>
      </c>
      <c r="G56" s="100">
        <v>7</v>
      </c>
      <c r="H56" s="83">
        <v>41.5</v>
      </c>
      <c r="I56" s="87">
        <v>5.92857142857143</v>
      </c>
      <c r="J56" s="40"/>
      <c r="K56" s="151">
        <v>1963</v>
      </c>
      <c r="L56" s="100">
        <v>0</v>
      </c>
      <c r="M56" s="83">
        <v>0</v>
      </c>
      <c r="N56" s="89"/>
      <c r="O56" s="152"/>
      <c r="P56" s="135"/>
      <c r="Q56" s="97"/>
      <c r="R56" s="153"/>
      <c r="S56" s="135"/>
      <c r="T56" s="97"/>
      <c r="U56" s="153"/>
      <c r="V56" s="135"/>
      <c r="W56" s="97"/>
    </row>
    <row r="57" ht="21.95" customHeight="1">
      <c r="A57" s="150">
        <v>1964</v>
      </c>
      <c r="B57" s="100">
        <v>42</v>
      </c>
      <c r="C57" s="83">
        <v>269.2</v>
      </c>
      <c r="D57" s="87">
        <v>6.40952380952381</v>
      </c>
      <c r="E57" s="40"/>
      <c r="F57" s="151">
        <v>1964</v>
      </c>
      <c r="G57" s="100">
        <v>13</v>
      </c>
      <c r="H57" s="83">
        <v>61.8</v>
      </c>
      <c r="I57" s="87">
        <v>4.75384615384615</v>
      </c>
      <c r="J57" s="40"/>
      <c r="K57" s="151">
        <v>1964</v>
      </c>
      <c r="L57" s="100">
        <v>4</v>
      </c>
      <c r="M57" s="83">
        <v>12.1</v>
      </c>
      <c r="N57" s="89">
        <v>3.025</v>
      </c>
      <c r="O57" s="152"/>
      <c r="P57" s="135"/>
      <c r="Q57" s="97"/>
      <c r="R57" s="153"/>
      <c r="S57" s="135"/>
      <c r="T57" s="97"/>
      <c r="U57" s="153"/>
      <c r="V57" s="135"/>
      <c r="W57" s="97"/>
    </row>
    <row r="58" ht="21.95" customHeight="1">
      <c r="A58" s="150">
        <v>1965</v>
      </c>
      <c r="B58" s="100">
        <v>33</v>
      </c>
      <c r="C58" s="83">
        <v>224.7</v>
      </c>
      <c r="D58" s="87">
        <v>6.80909090909091</v>
      </c>
      <c r="E58" s="40"/>
      <c r="F58" s="151">
        <v>1965</v>
      </c>
      <c r="G58" s="100">
        <v>11</v>
      </c>
      <c r="H58" s="83">
        <v>61.5</v>
      </c>
      <c r="I58" s="87">
        <v>5.59090909090909</v>
      </c>
      <c r="J58" s="40"/>
      <c r="K58" s="151">
        <v>1965</v>
      </c>
      <c r="L58" s="100">
        <v>2</v>
      </c>
      <c r="M58" s="83">
        <v>7.8</v>
      </c>
      <c r="N58" s="89">
        <v>3.9</v>
      </c>
      <c r="O58" s="152"/>
      <c r="P58" s="135"/>
      <c r="Q58" s="97"/>
      <c r="R58" s="153"/>
      <c r="S58" s="135"/>
      <c r="T58" s="97"/>
      <c r="U58" s="153"/>
      <c r="V58" s="135"/>
      <c r="W58" s="97"/>
    </row>
    <row r="59" ht="21.95" customHeight="1">
      <c r="A59" s="150">
        <v>1966</v>
      </c>
      <c r="B59" s="100">
        <v>66</v>
      </c>
      <c r="C59" s="83">
        <v>383.9</v>
      </c>
      <c r="D59" s="87">
        <v>5.81666666666667</v>
      </c>
      <c r="E59" s="40"/>
      <c r="F59" s="151">
        <v>1966</v>
      </c>
      <c r="G59" s="100">
        <v>46</v>
      </c>
      <c r="H59" s="83">
        <v>240.9</v>
      </c>
      <c r="I59" s="87">
        <v>5.23695652173913</v>
      </c>
      <c r="J59" s="40"/>
      <c r="K59" s="151">
        <v>1966</v>
      </c>
      <c r="L59" s="100">
        <v>9</v>
      </c>
      <c r="M59" s="83">
        <v>29.8</v>
      </c>
      <c r="N59" s="89">
        <v>3.31111111111111</v>
      </c>
      <c r="O59" s="152"/>
      <c r="P59" s="135"/>
      <c r="Q59" s="97"/>
      <c r="R59" s="153"/>
      <c r="S59" s="135"/>
      <c r="T59" s="97"/>
      <c r="U59" s="153"/>
      <c r="V59" s="135"/>
      <c r="W59" s="97"/>
    </row>
    <row r="60" ht="21.95" customHeight="1">
      <c r="A60" s="150">
        <v>1967</v>
      </c>
      <c r="B60" s="100">
        <v>49</v>
      </c>
      <c r="C60" s="83">
        <v>307.9</v>
      </c>
      <c r="D60" s="87">
        <v>6.28367346938776</v>
      </c>
      <c r="E60" s="40"/>
      <c r="F60" s="151">
        <v>1967</v>
      </c>
      <c r="G60" s="100">
        <v>24</v>
      </c>
      <c r="H60" s="83">
        <v>132.9</v>
      </c>
      <c r="I60" s="87">
        <v>5.5375</v>
      </c>
      <c r="J60" s="40"/>
      <c r="K60" s="151">
        <v>1967</v>
      </c>
      <c r="L60" s="100">
        <v>2</v>
      </c>
      <c r="M60" s="83">
        <v>8.199999999999999</v>
      </c>
      <c r="N60" s="89">
        <v>4.1</v>
      </c>
      <c r="O60" s="152"/>
      <c r="P60" s="135"/>
      <c r="Q60" s="97"/>
      <c r="R60" s="153"/>
      <c r="S60" s="135"/>
      <c r="T60" s="97"/>
      <c r="U60" s="153"/>
      <c r="V60" s="135"/>
      <c r="W60" s="97"/>
    </row>
    <row r="61" ht="21.95" customHeight="1">
      <c r="A61" s="150">
        <v>1968</v>
      </c>
      <c r="B61" s="100">
        <v>75</v>
      </c>
      <c r="C61" s="83">
        <v>427.7</v>
      </c>
      <c r="D61" s="87">
        <v>5.70266666666667</v>
      </c>
      <c r="E61" s="40"/>
      <c r="F61" s="151">
        <v>1968</v>
      </c>
      <c r="G61" s="100">
        <v>46</v>
      </c>
      <c r="H61" s="83">
        <v>217.9</v>
      </c>
      <c r="I61" s="87">
        <v>4.73695652173913</v>
      </c>
      <c r="J61" s="40"/>
      <c r="K61" s="151">
        <v>1968</v>
      </c>
      <c r="L61" s="100">
        <v>18</v>
      </c>
      <c r="M61" s="83">
        <v>65.40000000000001</v>
      </c>
      <c r="N61" s="89">
        <v>3.63333333333333</v>
      </c>
      <c r="O61" s="152"/>
      <c r="P61" s="135"/>
      <c r="Q61" s="97"/>
      <c r="R61" s="153"/>
      <c r="S61" s="135"/>
      <c r="T61" s="97"/>
      <c r="U61" s="153"/>
      <c r="V61" s="135"/>
      <c r="W61" s="97"/>
    </row>
    <row r="62" ht="21.95" customHeight="1">
      <c r="A62" s="150">
        <v>1969</v>
      </c>
      <c r="B62" s="100">
        <v>68</v>
      </c>
      <c r="C62" s="83">
        <v>400.3</v>
      </c>
      <c r="D62" s="87">
        <v>5.88676470588235</v>
      </c>
      <c r="E62" s="40"/>
      <c r="F62" s="151">
        <v>1969</v>
      </c>
      <c r="G62" s="100">
        <v>37</v>
      </c>
      <c r="H62" s="83">
        <v>178.3</v>
      </c>
      <c r="I62" s="87">
        <v>4.81891891891892</v>
      </c>
      <c r="J62" s="40"/>
      <c r="K62" s="151">
        <v>1969</v>
      </c>
      <c r="L62" s="100">
        <v>8</v>
      </c>
      <c r="M62" s="83">
        <v>24.9</v>
      </c>
      <c r="N62" s="89">
        <v>3.1125</v>
      </c>
      <c r="O62" s="152"/>
      <c r="P62" s="135"/>
      <c r="Q62" s="97"/>
      <c r="R62" s="153"/>
      <c r="S62" s="135"/>
      <c r="T62" s="97"/>
      <c r="U62" s="153"/>
      <c r="V62" s="135"/>
      <c r="W62" s="97"/>
    </row>
    <row r="63" ht="21.95" customHeight="1">
      <c r="A63" s="150">
        <v>1970</v>
      </c>
      <c r="B63" s="100">
        <v>42</v>
      </c>
      <c r="C63" s="83">
        <v>279.3</v>
      </c>
      <c r="D63" s="87">
        <v>6.65</v>
      </c>
      <c r="E63" s="40"/>
      <c r="F63" s="151">
        <v>1970</v>
      </c>
      <c r="G63" s="100">
        <v>17</v>
      </c>
      <c r="H63" s="83">
        <v>96.7</v>
      </c>
      <c r="I63" s="87">
        <v>5.68823529411765</v>
      </c>
      <c r="J63" s="40"/>
      <c r="K63" s="151">
        <v>1970</v>
      </c>
      <c r="L63" s="100">
        <v>1</v>
      </c>
      <c r="M63" s="83">
        <v>3.4</v>
      </c>
      <c r="N63" s="89">
        <v>3.4</v>
      </c>
      <c r="O63" s="152"/>
      <c r="P63" s="135"/>
      <c r="Q63" s="97"/>
      <c r="R63" s="153"/>
      <c r="S63" s="135"/>
      <c r="T63" s="97"/>
      <c r="U63" s="153"/>
      <c r="V63" s="135"/>
      <c r="W63" s="97"/>
    </row>
    <row r="64" ht="21.95" customHeight="1">
      <c r="A64" s="150">
        <v>1971</v>
      </c>
      <c r="B64" s="100">
        <v>50</v>
      </c>
      <c r="C64" s="83">
        <v>305.7</v>
      </c>
      <c r="D64" s="87">
        <v>6.114</v>
      </c>
      <c r="E64" s="40"/>
      <c r="F64" s="151">
        <v>1971</v>
      </c>
      <c r="G64" s="100">
        <v>25</v>
      </c>
      <c r="H64" s="83">
        <v>123.7</v>
      </c>
      <c r="I64" s="87">
        <v>4.948</v>
      </c>
      <c r="J64" s="40"/>
      <c r="K64" s="151">
        <v>1971</v>
      </c>
      <c r="L64" s="100">
        <v>7</v>
      </c>
      <c r="M64" s="83">
        <v>25.9</v>
      </c>
      <c r="N64" s="89">
        <v>3.7</v>
      </c>
      <c r="O64" s="152"/>
      <c r="P64" s="135"/>
      <c r="Q64" s="97"/>
      <c r="R64" s="153"/>
      <c r="S64" s="135"/>
      <c r="T64" s="97"/>
      <c r="U64" s="153"/>
      <c r="V64" s="135"/>
      <c r="W64" s="97"/>
    </row>
    <row r="65" ht="21.95" customHeight="1">
      <c r="A65" s="150">
        <v>1972</v>
      </c>
      <c r="B65" s="100">
        <v>36</v>
      </c>
      <c r="C65" s="83">
        <v>219.1</v>
      </c>
      <c r="D65" s="87">
        <v>6.08611111111111</v>
      </c>
      <c r="E65" s="40"/>
      <c r="F65" s="151">
        <v>1972</v>
      </c>
      <c r="G65" s="100">
        <v>18</v>
      </c>
      <c r="H65" s="83">
        <v>91.7</v>
      </c>
      <c r="I65" s="87">
        <v>5.09444444444444</v>
      </c>
      <c r="J65" s="40"/>
      <c r="K65" s="151">
        <v>1972</v>
      </c>
      <c r="L65" s="100">
        <v>4</v>
      </c>
      <c r="M65" s="83">
        <v>14.4</v>
      </c>
      <c r="N65" s="89">
        <v>3.6</v>
      </c>
      <c r="O65" s="152"/>
      <c r="P65" s="135"/>
      <c r="Q65" s="97"/>
      <c r="R65" s="153"/>
      <c r="S65" s="135"/>
      <c r="T65" s="97"/>
      <c r="U65" s="153"/>
      <c r="V65" s="135"/>
      <c r="W65" s="97"/>
    </row>
    <row r="66" ht="21.95" customHeight="1">
      <c r="A66" s="150">
        <v>1973</v>
      </c>
      <c r="B66" s="100">
        <v>46</v>
      </c>
      <c r="C66" s="83">
        <v>277.7</v>
      </c>
      <c r="D66" s="87">
        <v>6.03695652173913</v>
      </c>
      <c r="E66" s="40"/>
      <c r="F66" s="151">
        <v>1973</v>
      </c>
      <c r="G66" s="100">
        <v>23</v>
      </c>
      <c r="H66" s="83">
        <v>111.2</v>
      </c>
      <c r="I66" s="87">
        <v>4.83478260869565</v>
      </c>
      <c r="J66" s="40"/>
      <c r="K66" s="151">
        <v>1973</v>
      </c>
      <c r="L66" s="100">
        <v>8</v>
      </c>
      <c r="M66" s="83">
        <v>25.2</v>
      </c>
      <c r="N66" s="89">
        <v>3.15</v>
      </c>
      <c r="O66" s="152"/>
      <c r="P66" s="135"/>
      <c r="Q66" s="97"/>
      <c r="R66" s="153"/>
      <c r="S66" s="135"/>
      <c r="T66" s="97"/>
      <c r="U66" s="153"/>
      <c r="V66" s="135"/>
      <c r="W66" s="97"/>
    </row>
    <row r="67" ht="21.95" customHeight="1">
      <c r="A67" s="150">
        <v>1974</v>
      </c>
      <c r="B67" s="100">
        <v>50</v>
      </c>
      <c r="C67" s="83">
        <v>318.5</v>
      </c>
      <c r="D67" s="87">
        <v>6.37</v>
      </c>
      <c r="E67" s="40"/>
      <c r="F67" s="151">
        <v>1974</v>
      </c>
      <c r="G67" s="100">
        <v>22</v>
      </c>
      <c r="H67" s="83">
        <v>116.7</v>
      </c>
      <c r="I67" s="87">
        <v>5.30454545454545</v>
      </c>
      <c r="J67" s="40"/>
      <c r="K67" s="151">
        <v>1974</v>
      </c>
      <c r="L67" s="100">
        <v>2</v>
      </c>
      <c r="M67" s="83">
        <v>6.9</v>
      </c>
      <c r="N67" s="89">
        <v>3.45</v>
      </c>
      <c r="O67" s="152"/>
      <c r="P67" s="135"/>
      <c r="Q67" s="97"/>
      <c r="R67" s="153"/>
      <c r="S67" s="135"/>
      <c r="T67" s="97"/>
      <c r="U67" s="153"/>
      <c r="V67" s="135"/>
      <c r="W67" s="97"/>
    </row>
    <row r="68" ht="21.95" customHeight="1">
      <c r="A68" s="150">
        <v>1975</v>
      </c>
      <c r="B68" s="100">
        <v>42</v>
      </c>
      <c r="C68" s="83">
        <v>274.9</v>
      </c>
      <c r="D68" s="87">
        <v>6.5452380952381</v>
      </c>
      <c r="E68" s="40"/>
      <c r="F68" s="151">
        <v>1975</v>
      </c>
      <c r="G68" s="100">
        <v>15</v>
      </c>
      <c r="H68" s="83">
        <v>80.90000000000001</v>
      </c>
      <c r="I68" s="87">
        <v>5.39333333333333</v>
      </c>
      <c r="J68" s="40"/>
      <c r="K68" s="151">
        <v>1975</v>
      </c>
      <c r="L68" s="100">
        <v>2</v>
      </c>
      <c r="M68" s="83">
        <v>8.300000000000001</v>
      </c>
      <c r="N68" s="89">
        <v>4.15</v>
      </c>
      <c r="O68" s="152"/>
      <c r="P68" s="135"/>
      <c r="Q68" s="97"/>
      <c r="R68" s="153"/>
      <c r="S68" s="135"/>
      <c r="T68" s="97"/>
      <c r="U68" s="153"/>
      <c r="V68" s="135"/>
      <c r="W68" s="97"/>
    </row>
    <row r="69" ht="21.95" customHeight="1">
      <c r="A69" s="150">
        <v>1976</v>
      </c>
      <c r="B69" s="100">
        <v>28</v>
      </c>
      <c r="C69" s="83">
        <v>187</v>
      </c>
      <c r="D69" s="87">
        <v>6.67857142857143</v>
      </c>
      <c r="E69" s="40"/>
      <c r="F69" s="151">
        <v>1976</v>
      </c>
      <c r="G69" s="100">
        <v>10</v>
      </c>
      <c r="H69" s="83">
        <v>56.5</v>
      </c>
      <c r="I69" s="87">
        <v>5.65</v>
      </c>
      <c r="J69" s="40"/>
      <c r="K69" s="151">
        <v>1976</v>
      </c>
      <c r="L69" s="100">
        <v>0</v>
      </c>
      <c r="M69" s="83">
        <v>0</v>
      </c>
      <c r="N69" s="89"/>
      <c r="O69" t="s" s="131">
        <v>110</v>
      </c>
      <c r="P69" s="135">
        <f>AVERAGE(B69:B88)</f>
        <v>42.8</v>
      </c>
      <c r="Q69" s="97">
        <f>AVERAGE(D69:D88)</f>
        <v>6.20294840115956</v>
      </c>
      <c r="R69" t="s" s="134">
        <v>110</v>
      </c>
      <c r="S69" s="135">
        <f>AVERAGE(G69:G88)</f>
        <v>22.25</v>
      </c>
      <c r="T69" s="97">
        <f>AVERAGE(I69:I88)</f>
        <v>5.26740506116446</v>
      </c>
      <c r="U69" t="s" s="134">
        <v>110</v>
      </c>
      <c r="V69" s="135">
        <f>AVERAGE(L69:L88)</f>
        <v>4.4</v>
      </c>
      <c r="W69" s="97">
        <f>AVERAGE(N69:N88)</f>
        <v>3.62513347763348</v>
      </c>
    </row>
    <row r="70" ht="21.95" customHeight="1">
      <c r="A70" s="150">
        <v>1977</v>
      </c>
      <c r="B70" s="100">
        <v>31</v>
      </c>
      <c r="C70" s="83">
        <v>190.6</v>
      </c>
      <c r="D70" s="87">
        <v>6.14838709677419</v>
      </c>
      <c r="E70" s="40"/>
      <c r="F70" s="151">
        <v>1977</v>
      </c>
      <c r="G70" s="100">
        <v>17</v>
      </c>
      <c r="H70" s="83">
        <v>88.7</v>
      </c>
      <c r="I70" s="87">
        <v>5.21764705882353</v>
      </c>
      <c r="J70" s="40"/>
      <c r="K70" s="151">
        <v>1977</v>
      </c>
      <c r="L70" s="100">
        <v>4</v>
      </c>
      <c r="M70" s="83">
        <v>15.4</v>
      </c>
      <c r="N70" s="89">
        <v>3.85</v>
      </c>
      <c r="O70" t="s" s="131">
        <v>111</v>
      </c>
      <c r="P70" s="135">
        <f>AVERAGE(B70:B88)</f>
        <v>43.5789473684211</v>
      </c>
      <c r="Q70" s="97">
        <f>AVERAGE(D70:D88)</f>
        <v>6.17791561024314</v>
      </c>
      <c r="R70" t="s" s="134">
        <v>111</v>
      </c>
      <c r="S70" s="135">
        <f>AVERAGE(G70:G88)</f>
        <v>22.8947368421053</v>
      </c>
      <c r="T70" s="97">
        <f>AVERAGE(I70:I88)</f>
        <v>5.24726848543627</v>
      </c>
      <c r="U70" t="s" s="134">
        <v>111</v>
      </c>
      <c r="V70" s="135">
        <f>AVERAGE(L70:L88)</f>
        <v>4.63157894736842</v>
      </c>
      <c r="W70" s="97">
        <f>AVERAGE(N70:N88)</f>
        <v>3.62513347763348</v>
      </c>
    </row>
    <row r="71" ht="21.95" customHeight="1">
      <c r="A71" s="150">
        <v>1978</v>
      </c>
      <c r="B71" s="100">
        <v>41</v>
      </c>
      <c r="C71" s="83">
        <v>268.8</v>
      </c>
      <c r="D71" s="87">
        <v>6.55609756097561</v>
      </c>
      <c r="E71" s="40"/>
      <c r="F71" s="151">
        <v>1978</v>
      </c>
      <c r="G71" s="100">
        <v>14</v>
      </c>
      <c r="H71" s="83">
        <v>76.90000000000001</v>
      </c>
      <c r="I71" s="87">
        <v>5.49285714285714</v>
      </c>
      <c r="J71" s="40"/>
      <c r="K71" s="151">
        <v>1978</v>
      </c>
      <c r="L71" s="100">
        <v>2</v>
      </c>
      <c r="M71" s="83">
        <v>7.6</v>
      </c>
      <c r="N71" s="89">
        <v>3.8</v>
      </c>
      <c r="O71" t="s" s="131">
        <v>112</v>
      </c>
      <c r="P71" s="135">
        <f>AVERAGE(B71:B88)</f>
        <v>44.2777777777778</v>
      </c>
      <c r="Q71" s="97">
        <f>AVERAGE(D71:D88)</f>
        <v>6.17955608321364</v>
      </c>
      <c r="R71" t="s" s="134">
        <v>112</v>
      </c>
      <c r="S71" s="135">
        <f>AVERAGE(G71:G88)</f>
        <v>23.2222222222222</v>
      </c>
      <c r="T71" s="97">
        <f>AVERAGE(I71:I88)</f>
        <v>5.24891412024809</v>
      </c>
      <c r="U71" t="s" s="134">
        <v>112</v>
      </c>
      <c r="V71" s="135">
        <f>AVERAGE(L71:L88)</f>
        <v>4.66666666666667</v>
      </c>
      <c r="W71" s="97">
        <f>AVERAGE(N71:N88)</f>
        <v>3.61190603514133</v>
      </c>
    </row>
    <row r="72" ht="21.95" customHeight="1">
      <c r="A72" s="150">
        <v>1979</v>
      </c>
      <c r="B72" s="100">
        <v>66</v>
      </c>
      <c r="C72" s="83">
        <v>392.4</v>
      </c>
      <c r="D72" s="87">
        <v>5.94545454545455</v>
      </c>
      <c r="E72" s="40"/>
      <c r="F72" s="151">
        <v>1979</v>
      </c>
      <c r="G72" s="100">
        <v>36</v>
      </c>
      <c r="H72" s="83">
        <v>177</v>
      </c>
      <c r="I72" s="87">
        <v>4.91666666666667</v>
      </c>
      <c r="J72" s="40"/>
      <c r="K72" s="151">
        <v>1979</v>
      </c>
      <c r="L72" s="100">
        <v>10</v>
      </c>
      <c r="M72" s="83">
        <v>27.8</v>
      </c>
      <c r="N72" s="89">
        <v>2.78</v>
      </c>
      <c r="O72" t="s" s="131">
        <v>113</v>
      </c>
      <c r="P72" s="135">
        <f>AVERAGE(B72:B88)</f>
        <v>44.4705882352941</v>
      </c>
      <c r="Q72" s="97">
        <f>AVERAGE(D72:D88)</f>
        <v>6.15740658452176</v>
      </c>
      <c r="R72" t="s" s="134">
        <v>113</v>
      </c>
      <c r="S72" s="135">
        <f>AVERAGE(G72:G88)</f>
        <v>23.7647058823529</v>
      </c>
      <c r="T72" s="97">
        <f>AVERAGE(I72:I88)</f>
        <v>5.23456453068285</v>
      </c>
      <c r="U72" t="s" s="134">
        <v>113</v>
      </c>
      <c r="V72" s="135">
        <f>AVERAGE(L72:L88)</f>
        <v>4.82352941176471</v>
      </c>
      <c r="W72" s="97">
        <f>AVERAGE(N72:N88)</f>
        <v>3.60015016233766</v>
      </c>
    </row>
    <row r="73" ht="21.95" customHeight="1">
      <c r="A73" s="150">
        <v>1980</v>
      </c>
      <c r="B73" s="100">
        <v>60</v>
      </c>
      <c r="C73" s="83">
        <v>347.9</v>
      </c>
      <c r="D73" s="87">
        <v>5.79833333333333</v>
      </c>
      <c r="E73" s="40"/>
      <c r="F73" s="151">
        <v>1980</v>
      </c>
      <c r="G73" s="100">
        <v>34</v>
      </c>
      <c r="H73" s="83">
        <v>162.7</v>
      </c>
      <c r="I73" s="87">
        <v>4.78529411764706</v>
      </c>
      <c r="J73" s="40"/>
      <c r="K73" s="151">
        <v>1980</v>
      </c>
      <c r="L73" s="100">
        <v>11</v>
      </c>
      <c r="M73" s="83">
        <v>38</v>
      </c>
      <c r="N73" s="89">
        <v>3.45454545454545</v>
      </c>
      <c r="O73" t="s" s="131">
        <v>114</v>
      </c>
      <c r="P73" s="135">
        <f>AVERAGE(B73:B88)</f>
        <v>43.125</v>
      </c>
      <c r="Q73" s="97">
        <f>AVERAGE(D73:D88)</f>
        <v>6.17065358696346</v>
      </c>
      <c r="R73" t="s" s="134">
        <v>114</v>
      </c>
      <c r="S73" s="135">
        <f>AVERAGE(G73:G88)</f>
        <v>23</v>
      </c>
      <c r="T73" s="97">
        <f>AVERAGE(I73:I88)</f>
        <v>5.25443314718386</v>
      </c>
      <c r="U73" t="s" s="134">
        <v>114</v>
      </c>
      <c r="V73" s="135">
        <f>AVERAGE(L73:L88)</f>
        <v>4.5</v>
      </c>
      <c r="W73" s="97">
        <f>AVERAGE(N73:N88)</f>
        <v>3.65482683982684</v>
      </c>
    </row>
    <row r="74" ht="21.95" customHeight="1">
      <c r="A74" s="150">
        <v>1981</v>
      </c>
      <c r="B74" s="100">
        <v>42</v>
      </c>
      <c r="C74" s="83">
        <v>263.8</v>
      </c>
      <c r="D74" s="87">
        <v>6.28095238095238</v>
      </c>
      <c r="E74" s="40"/>
      <c r="F74" s="151">
        <v>1981</v>
      </c>
      <c r="G74" s="100">
        <v>21</v>
      </c>
      <c r="H74" s="83">
        <v>114.9</v>
      </c>
      <c r="I74" s="87">
        <v>5.47142857142857</v>
      </c>
      <c r="J74" s="40"/>
      <c r="K74" s="151">
        <v>1981</v>
      </c>
      <c r="L74" s="100">
        <v>1</v>
      </c>
      <c r="M74" s="83">
        <v>4.2</v>
      </c>
      <c r="N74" s="89">
        <v>4.2</v>
      </c>
      <c r="O74" t="s" s="131">
        <v>115</v>
      </c>
      <c r="P74" s="135">
        <f>AVERAGE(B74:B88)</f>
        <v>42</v>
      </c>
      <c r="Q74" s="97">
        <f>AVERAGE(D74:D88)</f>
        <v>6.19547493720547</v>
      </c>
      <c r="R74" t="s" s="134">
        <v>115</v>
      </c>
      <c r="S74" s="135">
        <f>AVERAGE(G74:G88)</f>
        <v>22.2666666666667</v>
      </c>
      <c r="T74" s="97">
        <f>AVERAGE(I74:I88)</f>
        <v>5.28570908248631</v>
      </c>
      <c r="U74" t="s" s="134">
        <v>115</v>
      </c>
      <c r="V74" s="135">
        <f>AVERAGE(L74:L88)</f>
        <v>4.06666666666667</v>
      </c>
      <c r="W74" s="97">
        <f>AVERAGE(N74:N88)</f>
        <v>3.66913265306122</v>
      </c>
    </row>
    <row r="75" ht="21.95" customHeight="1">
      <c r="A75" s="150">
        <v>1982</v>
      </c>
      <c r="B75" s="100">
        <v>34</v>
      </c>
      <c r="C75" s="83">
        <v>213.3</v>
      </c>
      <c r="D75" s="87">
        <v>6.27352941176471</v>
      </c>
      <c r="E75" s="40"/>
      <c r="F75" s="151">
        <v>1982</v>
      </c>
      <c r="G75" s="100">
        <v>17</v>
      </c>
      <c r="H75" s="83">
        <v>91.90000000000001</v>
      </c>
      <c r="I75" s="87">
        <v>5.40588235294118</v>
      </c>
      <c r="J75" s="40"/>
      <c r="K75" s="151">
        <v>1982</v>
      </c>
      <c r="L75" s="100">
        <v>3</v>
      </c>
      <c r="M75" s="83">
        <v>10.9</v>
      </c>
      <c r="N75" s="89">
        <v>3.63333333333333</v>
      </c>
      <c r="O75" t="s" s="131">
        <v>116</v>
      </c>
      <c r="P75" s="135">
        <f>AVERAGE(B75:B88)</f>
        <v>42</v>
      </c>
      <c r="Q75" s="97">
        <f>AVERAGE(D75:D88)</f>
        <v>6.18936940550926</v>
      </c>
      <c r="R75" t="s" s="134">
        <v>116</v>
      </c>
      <c r="S75" s="135">
        <f>AVERAGE(G75:G88)</f>
        <v>22.3571428571429</v>
      </c>
      <c r="T75" s="97">
        <f>AVERAGE(I75:I88)</f>
        <v>5.27244340470472</v>
      </c>
      <c r="U75" t="s" s="134">
        <v>116</v>
      </c>
      <c r="V75" s="135">
        <f>AVERAGE(L75:L88)</f>
        <v>4.28571428571429</v>
      </c>
      <c r="W75" s="97">
        <f>AVERAGE(N75:N88)</f>
        <v>3.6282967032967</v>
      </c>
    </row>
    <row r="76" ht="21.95" customHeight="1">
      <c r="A76" s="150">
        <v>1983</v>
      </c>
      <c r="B76" s="100">
        <v>31</v>
      </c>
      <c r="C76" s="83">
        <v>199.4</v>
      </c>
      <c r="D76" s="87">
        <v>6.43225806451613</v>
      </c>
      <c r="E76" s="40"/>
      <c r="F76" s="151">
        <v>1983</v>
      </c>
      <c r="G76" s="100">
        <v>13</v>
      </c>
      <c r="H76" s="83">
        <v>69.3</v>
      </c>
      <c r="I76" s="87">
        <v>5.33076923076923</v>
      </c>
      <c r="J76" s="40"/>
      <c r="K76" s="151">
        <v>1983</v>
      </c>
      <c r="L76" s="100">
        <v>2</v>
      </c>
      <c r="M76" s="83">
        <v>7</v>
      </c>
      <c r="N76" s="89">
        <v>3.5</v>
      </c>
      <c r="O76" t="s" s="131">
        <v>117</v>
      </c>
      <c r="P76" s="135">
        <f>AVERAGE(B76:B88)</f>
        <v>42.6153846153846</v>
      </c>
      <c r="Q76" s="97">
        <f>AVERAGE(D76:D88)</f>
        <v>6.18289555887422</v>
      </c>
      <c r="R76" t="s" s="134">
        <v>117</v>
      </c>
      <c r="S76" s="135">
        <f>AVERAGE(G76:G88)</f>
        <v>22.7692307692308</v>
      </c>
      <c r="T76" s="97">
        <f>AVERAGE(I76:I88)</f>
        <v>5.262178870225</v>
      </c>
      <c r="U76" t="s" s="134">
        <v>117</v>
      </c>
      <c r="V76" s="135">
        <f>AVERAGE(L76:L88)</f>
        <v>4.38461538461538</v>
      </c>
      <c r="W76" s="97">
        <f>AVERAGE(N76:N88)</f>
        <v>3.62787698412698</v>
      </c>
    </row>
    <row r="77" ht="21.95" customHeight="1">
      <c r="A77" s="150">
        <v>1984</v>
      </c>
      <c r="B77" s="100">
        <v>45</v>
      </c>
      <c r="C77" s="83">
        <v>262.3</v>
      </c>
      <c r="D77" s="87">
        <v>5.82888888888889</v>
      </c>
      <c r="E77" s="40"/>
      <c r="F77" s="151">
        <v>1984</v>
      </c>
      <c r="G77" s="100">
        <v>27</v>
      </c>
      <c r="H77" s="83">
        <v>134.8</v>
      </c>
      <c r="I77" s="87">
        <v>4.99259259259259</v>
      </c>
      <c r="J77" s="40"/>
      <c r="K77" s="151">
        <v>1984</v>
      </c>
      <c r="L77" s="100">
        <v>7</v>
      </c>
      <c r="M77" s="83">
        <v>24.8</v>
      </c>
      <c r="N77" s="89">
        <v>3.54285714285714</v>
      </c>
      <c r="O77" t="s" s="131">
        <v>118</v>
      </c>
      <c r="P77" s="135">
        <f>AVERAGE(B77:B88)</f>
        <v>43.5833333333333</v>
      </c>
      <c r="Q77" s="97">
        <f>AVERAGE(D77:D88)</f>
        <v>6.16211535007073</v>
      </c>
      <c r="R77" t="s" s="134">
        <v>118</v>
      </c>
      <c r="S77" s="135">
        <f>AVERAGE(G77:G88)</f>
        <v>23.5833333333333</v>
      </c>
      <c r="T77" s="97">
        <f>AVERAGE(I77:I88)</f>
        <v>5.25646300684631</v>
      </c>
      <c r="U77" t="s" s="134">
        <v>118</v>
      </c>
      <c r="V77" s="135">
        <f>AVERAGE(L77:L88)</f>
        <v>4.58333333333333</v>
      </c>
      <c r="W77" s="97">
        <f>AVERAGE(N77:N88)</f>
        <v>3.63950216450216</v>
      </c>
    </row>
    <row r="78" ht="21.95" customHeight="1">
      <c r="A78" s="150">
        <v>1985</v>
      </c>
      <c r="B78" s="100">
        <v>41</v>
      </c>
      <c r="C78" s="83">
        <v>250.7</v>
      </c>
      <c r="D78" s="87">
        <v>6.11463414634146</v>
      </c>
      <c r="E78" s="40"/>
      <c r="F78" s="151">
        <v>1985</v>
      </c>
      <c r="G78" s="100">
        <v>22</v>
      </c>
      <c r="H78" s="83">
        <v>112.5</v>
      </c>
      <c r="I78" s="87">
        <v>5.11363636363636</v>
      </c>
      <c r="J78" s="40"/>
      <c r="K78" s="151">
        <v>1985</v>
      </c>
      <c r="L78" s="100">
        <v>4</v>
      </c>
      <c r="M78" s="83">
        <v>16</v>
      </c>
      <c r="N78" s="89">
        <v>4</v>
      </c>
      <c r="O78" t="s" s="131">
        <v>119</v>
      </c>
      <c r="P78" s="135">
        <f>AVERAGE(B78:B88)</f>
        <v>43.4545454545455</v>
      </c>
      <c r="Q78" s="97">
        <f>AVERAGE(D78:D88)</f>
        <v>6.19240866472363</v>
      </c>
      <c r="R78" t="s" s="134">
        <v>119</v>
      </c>
      <c r="S78" s="135">
        <f>AVERAGE(G78:G88)</f>
        <v>23.2727272727273</v>
      </c>
      <c r="T78" s="97">
        <f>AVERAGE(I78:I88)</f>
        <v>5.28045122632392</v>
      </c>
      <c r="U78" t="s" s="134">
        <v>119</v>
      </c>
      <c r="V78" s="135">
        <f>AVERAGE(L78:L88)</f>
        <v>4.36363636363636</v>
      </c>
      <c r="W78" s="97">
        <f>AVERAGE(N78:N88)</f>
        <v>3.64916666666667</v>
      </c>
    </row>
    <row r="79" ht="21.95" customHeight="1">
      <c r="A79" s="150">
        <v>1986</v>
      </c>
      <c r="B79" s="100">
        <v>57</v>
      </c>
      <c r="C79" s="83">
        <v>356.2</v>
      </c>
      <c r="D79" s="87">
        <v>6.24912280701754</v>
      </c>
      <c r="E79" s="40"/>
      <c r="F79" s="151">
        <v>1986</v>
      </c>
      <c r="G79" s="100">
        <v>31</v>
      </c>
      <c r="H79" s="83">
        <v>167.5</v>
      </c>
      <c r="I79" s="87">
        <v>5.40322580645161</v>
      </c>
      <c r="J79" s="40"/>
      <c r="K79" s="151">
        <v>1986</v>
      </c>
      <c r="L79" s="100">
        <v>4</v>
      </c>
      <c r="M79" s="83">
        <v>14.5</v>
      </c>
      <c r="N79" s="89">
        <v>3.625</v>
      </c>
      <c r="O79" t="s" s="131">
        <v>98</v>
      </c>
      <c r="P79" s="135">
        <f>AVERAGE(B79:B88)</f>
        <v>43.7</v>
      </c>
      <c r="Q79" s="97">
        <f>AVERAGE(D79:D88)</f>
        <v>6.20018611656184</v>
      </c>
      <c r="R79" t="s" s="134">
        <v>98</v>
      </c>
      <c r="S79" s="135">
        <f>AVERAGE(G79:G88)</f>
        <v>23.4</v>
      </c>
      <c r="T79" s="97">
        <f>AVERAGE(I79:I88)</f>
        <v>5.29713271259268</v>
      </c>
      <c r="U79" t="s" s="134">
        <v>98</v>
      </c>
      <c r="V79" s="135">
        <f>AVERAGE(L79:L88)</f>
        <v>4.4</v>
      </c>
      <c r="W79" s="97">
        <f>AVERAGE(N79:N88)</f>
        <v>3.61018518518519</v>
      </c>
    </row>
    <row r="80" ht="21.95" customHeight="1">
      <c r="A80" s="150">
        <v>1987</v>
      </c>
      <c r="B80" s="100">
        <v>39</v>
      </c>
      <c r="C80" s="83">
        <v>240.4</v>
      </c>
      <c r="D80" s="87">
        <v>6.16410256410256</v>
      </c>
      <c r="E80" s="40"/>
      <c r="F80" s="151">
        <v>1987</v>
      </c>
      <c r="G80" s="100">
        <v>23</v>
      </c>
      <c r="H80" s="83">
        <v>124.2</v>
      </c>
      <c r="I80" s="87">
        <v>5.4</v>
      </c>
      <c r="J80" s="40"/>
      <c r="K80" s="151">
        <v>1987</v>
      </c>
      <c r="L80" s="100">
        <v>3</v>
      </c>
      <c r="M80" s="83">
        <v>11.4</v>
      </c>
      <c r="N80" s="89">
        <v>3.8</v>
      </c>
      <c r="O80" t="s" s="131">
        <v>120</v>
      </c>
      <c r="P80" s="135">
        <f>AVERAGE(B80:B88)</f>
        <v>42.2222222222222</v>
      </c>
      <c r="Q80" s="97">
        <f>AVERAGE(D80:D88)</f>
        <v>6.19474870651121</v>
      </c>
      <c r="R80" t="s" s="134">
        <v>120</v>
      </c>
      <c r="S80" s="135">
        <f>AVERAGE(G80:G88)</f>
        <v>22.5555555555556</v>
      </c>
      <c r="T80" s="97">
        <f>AVERAGE(I80:I88)</f>
        <v>5.2853445910528</v>
      </c>
      <c r="U80" t="s" s="134">
        <v>120</v>
      </c>
      <c r="V80" s="135">
        <f>AVERAGE(L80:L88)</f>
        <v>4.44444444444444</v>
      </c>
      <c r="W80" s="97">
        <f>AVERAGE(N80:N88)</f>
        <v>3.60833333333333</v>
      </c>
    </row>
    <row r="81" ht="21.95" customHeight="1">
      <c r="A81" s="150">
        <v>1988</v>
      </c>
      <c r="B81" s="100">
        <v>33</v>
      </c>
      <c r="C81" s="83">
        <v>214.4</v>
      </c>
      <c r="D81" s="87">
        <v>6.4969696969697</v>
      </c>
      <c r="E81" s="40"/>
      <c r="F81" s="151">
        <v>1988</v>
      </c>
      <c r="G81" s="100">
        <v>14</v>
      </c>
      <c r="H81" s="83">
        <v>77.09999999999999</v>
      </c>
      <c r="I81" s="87">
        <v>5.50714285714286</v>
      </c>
      <c r="J81" s="40"/>
      <c r="K81" s="151">
        <v>1988</v>
      </c>
      <c r="L81" s="100">
        <v>0</v>
      </c>
      <c r="M81" s="83">
        <v>0</v>
      </c>
      <c r="N81" s="89"/>
      <c r="O81" t="s" s="131">
        <v>121</v>
      </c>
      <c r="P81" s="135">
        <f>AVERAGE(B81:B88)</f>
        <v>42.625</v>
      </c>
      <c r="Q81" s="97">
        <f>AVERAGE(D81:D88)</f>
        <v>6.19857947431229</v>
      </c>
      <c r="R81" t="s" s="134">
        <v>121</v>
      </c>
      <c r="S81" s="135">
        <f>AVERAGE(G81:G88)</f>
        <v>22.5</v>
      </c>
      <c r="T81" s="97">
        <f>AVERAGE(I81:I88)</f>
        <v>5.2710126649344</v>
      </c>
      <c r="U81" t="s" s="134">
        <v>121</v>
      </c>
      <c r="V81" s="135">
        <f>AVERAGE(L81:L88)</f>
        <v>4.625</v>
      </c>
      <c r="W81" s="97">
        <f>AVERAGE(N81:N88)</f>
        <v>3.58095238095238</v>
      </c>
    </row>
    <row r="82" ht="21.95" customHeight="1">
      <c r="A82" s="150">
        <v>1989</v>
      </c>
      <c r="B82" s="100">
        <v>56</v>
      </c>
      <c r="C82" s="83">
        <v>333.5</v>
      </c>
      <c r="D82" s="87">
        <v>5.95535714285714</v>
      </c>
      <c r="E82" s="40"/>
      <c r="F82" s="151">
        <v>1989</v>
      </c>
      <c r="G82" s="100">
        <v>34</v>
      </c>
      <c r="H82" s="83">
        <v>175.9</v>
      </c>
      <c r="I82" s="87">
        <v>5.17352941176471</v>
      </c>
      <c r="J82" s="40"/>
      <c r="K82" s="151">
        <v>1989</v>
      </c>
      <c r="L82" s="100">
        <v>8</v>
      </c>
      <c r="M82" s="83">
        <v>29.7</v>
      </c>
      <c r="N82" s="89">
        <v>3.7125</v>
      </c>
      <c r="O82" t="s" s="131">
        <v>122</v>
      </c>
      <c r="P82" s="135">
        <f>AVERAGE(B82:B88)</f>
        <v>44</v>
      </c>
      <c r="Q82" s="97">
        <f>AVERAGE(D82:D88)</f>
        <v>6.15595229964695</v>
      </c>
      <c r="R82" t="s" s="134">
        <v>122</v>
      </c>
      <c r="S82" s="135">
        <f>AVERAGE(G82:G88)</f>
        <v>23.7142857142857</v>
      </c>
      <c r="T82" s="97">
        <f>AVERAGE(I82:I88)</f>
        <v>5.23727978033319</v>
      </c>
      <c r="U82" t="s" s="134">
        <v>122</v>
      </c>
      <c r="V82" s="135">
        <f>AVERAGE(L82:L88)</f>
        <v>5.28571428571429</v>
      </c>
      <c r="W82" s="97">
        <f>AVERAGE(N82:N88)</f>
        <v>3.58095238095238</v>
      </c>
    </row>
    <row r="83" ht="21.95" customHeight="1">
      <c r="A83" s="150">
        <v>1990</v>
      </c>
      <c r="B83" s="154">
        <v>47</v>
      </c>
      <c r="C83" s="155">
        <v>253.3</v>
      </c>
      <c r="D83" s="156">
        <v>5.38936170212766</v>
      </c>
      <c r="E83" s="40"/>
      <c r="F83" s="151">
        <v>1990</v>
      </c>
      <c r="G83" s="154">
        <v>32</v>
      </c>
      <c r="H83" s="155">
        <v>147</v>
      </c>
      <c r="I83" s="156">
        <v>4.59375</v>
      </c>
      <c r="J83" s="40"/>
      <c r="K83" s="151">
        <v>1990</v>
      </c>
      <c r="L83" s="154">
        <v>12</v>
      </c>
      <c r="M83" s="155">
        <v>38</v>
      </c>
      <c r="N83" s="157">
        <v>3.16666666666667</v>
      </c>
      <c r="O83" t="s" s="131">
        <v>123</v>
      </c>
      <c r="P83" s="135">
        <f>AVERAGE(B83:B88)</f>
        <v>42</v>
      </c>
      <c r="Q83" s="97">
        <f>AVERAGE(D83:D88)</f>
        <v>6.18938482577858</v>
      </c>
      <c r="R83" t="s" s="134">
        <v>123</v>
      </c>
      <c r="S83" s="135">
        <f>AVERAGE(G83:G88)</f>
        <v>22</v>
      </c>
      <c r="T83" s="97">
        <f>AVERAGE(I83:I88)</f>
        <v>5.24790484176127</v>
      </c>
      <c r="U83" t="s" s="134">
        <v>123</v>
      </c>
      <c r="V83" s="135">
        <f>AVERAGE(L83:L88)</f>
        <v>4.83333333333333</v>
      </c>
      <c r="W83" s="97">
        <f>AVERAGE(N83:N88)</f>
        <v>3.55902777777778</v>
      </c>
    </row>
    <row r="84" ht="21.95" customHeight="1">
      <c r="A84" s="150">
        <v>1991</v>
      </c>
      <c r="B84" s="100">
        <v>31</v>
      </c>
      <c r="C84" s="83">
        <v>206.1</v>
      </c>
      <c r="D84" s="87">
        <v>6.64838709677419</v>
      </c>
      <c r="E84" s="40"/>
      <c r="F84" s="151">
        <v>1991</v>
      </c>
      <c r="G84" s="100">
        <v>12</v>
      </c>
      <c r="H84" s="83">
        <v>67.7</v>
      </c>
      <c r="I84" s="87">
        <v>5.64166666666667</v>
      </c>
      <c r="J84" s="40"/>
      <c r="K84" s="151">
        <v>1991</v>
      </c>
      <c r="L84" s="100">
        <v>1</v>
      </c>
      <c r="M84" s="83">
        <v>3.4</v>
      </c>
      <c r="N84" s="89">
        <v>3.4</v>
      </c>
      <c r="O84" t="s" s="131">
        <v>104</v>
      </c>
      <c r="P84" s="135">
        <f>AVERAGE(B84:B88)</f>
        <v>41</v>
      </c>
      <c r="Q84" s="97">
        <f>AVERAGE(D84:D88)</f>
        <v>6.34938945050876</v>
      </c>
      <c r="R84" t="s" s="134">
        <v>104</v>
      </c>
      <c r="S84" s="135">
        <f>AVERAGE(G84:G88)</f>
        <v>20</v>
      </c>
      <c r="T84" s="97">
        <f>AVERAGE(I84:I88)</f>
        <v>5.37873581011352</v>
      </c>
      <c r="U84" t="s" s="134">
        <v>104</v>
      </c>
      <c r="V84" s="135">
        <f>AVERAGE(L84:L88)</f>
        <v>3.4</v>
      </c>
      <c r="W84" s="97">
        <f>AVERAGE(N84:N88)</f>
        <v>3.6375</v>
      </c>
    </row>
    <row r="85" ht="21.95" customHeight="1">
      <c r="A85" s="150">
        <v>1992</v>
      </c>
      <c r="B85" s="100">
        <v>36</v>
      </c>
      <c r="C85" s="83">
        <v>226.1</v>
      </c>
      <c r="D85" s="87">
        <v>6.28055555555556</v>
      </c>
      <c r="E85" s="40"/>
      <c r="F85" s="151">
        <v>1992</v>
      </c>
      <c r="G85" s="100">
        <v>18</v>
      </c>
      <c r="H85" s="83">
        <v>94.5</v>
      </c>
      <c r="I85" s="87">
        <v>5.25</v>
      </c>
      <c r="J85" s="40"/>
      <c r="K85" s="151">
        <v>1992</v>
      </c>
      <c r="L85" s="100">
        <v>2</v>
      </c>
      <c r="M85" s="83">
        <v>7.2</v>
      </c>
      <c r="N85" s="89">
        <v>3.6</v>
      </c>
      <c r="O85" t="s" s="131">
        <v>124</v>
      </c>
      <c r="P85" s="135">
        <f>AVERAGE(B85:B88)</f>
        <v>43.5</v>
      </c>
      <c r="Q85" s="97">
        <f>AVERAGE(D85:D88)</f>
        <v>6.27464003894241</v>
      </c>
      <c r="R85" t="s" s="134">
        <v>124</v>
      </c>
      <c r="S85" s="135">
        <f>AVERAGE(G85:G88)</f>
        <v>22</v>
      </c>
      <c r="T85" s="97">
        <f>AVERAGE(I85:I88)</f>
        <v>5.31300309597523</v>
      </c>
      <c r="U85" t="s" s="134">
        <v>124</v>
      </c>
      <c r="V85" s="135">
        <f>AVERAGE(L85:L88)</f>
        <v>4</v>
      </c>
      <c r="W85" s="97">
        <f>AVERAGE(N85:N88)</f>
        <v>3.696875</v>
      </c>
    </row>
    <row r="86" ht="21.95" customHeight="1">
      <c r="A86" s="150">
        <v>1993</v>
      </c>
      <c r="B86" s="100">
        <v>63</v>
      </c>
      <c r="C86" s="83">
        <v>383.5</v>
      </c>
      <c r="D86" s="87">
        <v>6.08730158730159</v>
      </c>
      <c r="E86" s="40"/>
      <c r="F86" s="151">
        <v>1993</v>
      </c>
      <c r="G86" s="100">
        <v>34</v>
      </c>
      <c r="H86" s="83">
        <v>176.3</v>
      </c>
      <c r="I86" s="87">
        <v>5.18529411764706</v>
      </c>
      <c r="J86" s="40"/>
      <c r="K86" s="151">
        <v>1993</v>
      </c>
      <c r="L86" s="100">
        <v>8</v>
      </c>
      <c r="M86" s="83">
        <v>31.9</v>
      </c>
      <c r="N86" s="89">
        <v>3.9875</v>
      </c>
      <c r="O86" t="s" s="131">
        <v>125</v>
      </c>
      <c r="P86" s="135">
        <f>AVERAGE(B86:B88)</f>
        <v>46</v>
      </c>
      <c r="Q86" s="97">
        <f>AVERAGE(D86:D88)</f>
        <v>6.27266820007136</v>
      </c>
      <c r="R86" t="s" s="134">
        <v>125</v>
      </c>
      <c r="S86" s="135">
        <f>AVERAGE(G86:G88)</f>
        <v>23.3333333333333</v>
      </c>
      <c r="T86" s="97">
        <f>AVERAGE(I86:I88)</f>
        <v>5.33400412796698</v>
      </c>
      <c r="U86" t="s" s="134">
        <v>125</v>
      </c>
      <c r="V86" s="135">
        <f>AVERAGE(L86:L88)</f>
        <v>4.66666666666667</v>
      </c>
      <c r="W86" s="97">
        <f>AVERAGE(N86:N88)</f>
        <v>3.72916666666667</v>
      </c>
    </row>
    <row r="87" ht="21.95" customHeight="1">
      <c r="A87" s="150">
        <v>1994</v>
      </c>
      <c r="B87" s="100">
        <v>34</v>
      </c>
      <c r="C87" s="83">
        <v>217.4</v>
      </c>
      <c r="D87" s="87">
        <v>6.39411764705882</v>
      </c>
      <c r="E87" s="40"/>
      <c r="F87" s="151">
        <v>1994</v>
      </c>
      <c r="G87" s="100">
        <v>19</v>
      </c>
      <c r="H87" s="83">
        <v>107.5</v>
      </c>
      <c r="I87" s="87">
        <v>5.65789473684211</v>
      </c>
      <c r="J87" s="40"/>
      <c r="K87" s="151">
        <v>1994</v>
      </c>
      <c r="L87" s="100">
        <v>3</v>
      </c>
      <c r="M87" s="83">
        <v>12.5</v>
      </c>
      <c r="N87" s="89">
        <v>4.16666666666667</v>
      </c>
      <c r="O87" t="s" s="131">
        <v>126</v>
      </c>
      <c r="P87" s="135">
        <f>AVERAGE(B87:B88)</f>
        <v>37.5</v>
      </c>
      <c r="Q87" s="97">
        <f>AVERAGE(D87:D88)</f>
        <v>6.36535150645624</v>
      </c>
      <c r="R87" t="s" s="134">
        <v>126</v>
      </c>
      <c r="S87" s="135">
        <f>AVERAGE(G87:G88)</f>
        <v>18</v>
      </c>
      <c r="T87" s="97">
        <f>AVERAGE(I87:I88)</f>
        <v>5.40835913312694</v>
      </c>
      <c r="U87" t="s" s="134">
        <v>126</v>
      </c>
      <c r="V87" s="135">
        <f>AVERAGE(L87:L88)</f>
        <v>3</v>
      </c>
      <c r="W87" s="97">
        <f>AVERAGE(N87:N88)</f>
        <v>3.6</v>
      </c>
    </row>
    <row r="88" ht="21.95" customHeight="1">
      <c r="A88" s="150">
        <v>1995</v>
      </c>
      <c r="B88" s="100">
        <v>41</v>
      </c>
      <c r="C88" s="83">
        <v>259.8</v>
      </c>
      <c r="D88" s="87">
        <v>6.33658536585366</v>
      </c>
      <c r="E88" s="40"/>
      <c r="F88" s="151">
        <v>1995</v>
      </c>
      <c r="G88" s="100">
        <v>17</v>
      </c>
      <c r="H88" s="83">
        <v>87.7</v>
      </c>
      <c r="I88" s="87">
        <v>5.15882352941176</v>
      </c>
      <c r="J88" s="40"/>
      <c r="K88" s="151">
        <v>1995</v>
      </c>
      <c r="L88" s="100">
        <v>3</v>
      </c>
      <c r="M88" s="83">
        <v>9.1</v>
      </c>
      <c r="N88" s="89">
        <v>3.03333333333333</v>
      </c>
      <c r="O88" t="s" s="131">
        <v>127</v>
      </c>
      <c r="P88" s="135">
        <f>AVERAGE(B88)</f>
        <v>41</v>
      </c>
      <c r="Q88" s="97">
        <f>AVERAGE(D88)</f>
        <v>6.33658536585366</v>
      </c>
      <c r="R88" t="s" s="134">
        <v>127</v>
      </c>
      <c r="S88" s="135">
        <f>AVERAGE(G88)</f>
        <v>17</v>
      </c>
      <c r="T88" s="97">
        <f>AVERAGE(I88)</f>
        <v>5.15882352941176</v>
      </c>
      <c r="U88" t="s" s="134">
        <v>127</v>
      </c>
      <c r="V88" s="135">
        <f>AVERAGE(L88)</f>
        <v>3</v>
      </c>
      <c r="W88" s="97">
        <f>AVERAGE(N88)</f>
        <v>3.03333333333333</v>
      </c>
    </row>
    <row r="89" ht="21.95" customHeight="1">
      <c r="A89" s="150">
        <v>1996</v>
      </c>
      <c r="B89" s="100">
        <v>23</v>
      </c>
      <c r="C89" s="83">
        <v>150.8</v>
      </c>
      <c r="D89" s="87">
        <v>6.55652173913043</v>
      </c>
      <c r="E89" s="40"/>
      <c r="F89" s="151">
        <v>1996</v>
      </c>
      <c r="G89" s="100">
        <v>8</v>
      </c>
      <c r="H89" s="83">
        <v>44</v>
      </c>
      <c r="I89" s="87">
        <v>5.5</v>
      </c>
      <c r="J89" s="40"/>
      <c r="K89" s="151">
        <v>1996</v>
      </c>
      <c r="L89" s="100">
        <v>0</v>
      </c>
      <c r="M89" s="83">
        <v>0</v>
      </c>
      <c r="N89" s="89"/>
      <c r="O89" t="s" s="131">
        <v>128</v>
      </c>
      <c r="P89" s="158">
        <f>AVERAGE(B89)</f>
        <v>23</v>
      </c>
      <c r="Q89" s="159">
        <f>AVERAGE(D89)</f>
        <v>6.55652173913043</v>
      </c>
      <c r="R89" t="s" s="134">
        <v>128</v>
      </c>
      <c r="S89" s="158">
        <f>AVERAGE(G89)</f>
        <v>8</v>
      </c>
      <c r="T89" s="159">
        <f>AVERAGE(I89)</f>
        <v>5.5</v>
      </c>
      <c r="U89" t="s" s="134">
        <v>128</v>
      </c>
      <c r="V89" s="158">
        <f>AVERAGE(L89)</f>
        <v>0</v>
      </c>
      <c r="W89" s="159"/>
    </row>
    <row r="90" ht="21.95" customHeight="1">
      <c r="A90" s="150">
        <v>1997</v>
      </c>
      <c r="B90" s="100">
        <v>39</v>
      </c>
      <c r="C90" s="83">
        <v>217.2</v>
      </c>
      <c r="D90" s="87">
        <v>5.56923076923077</v>
      </c>
      <c r="E90" s="40"/>
      <c r="F90" s="151">
        <v>1997</v>
      </c>
      <c r="G90" s="100">
        <v>26</v>
      </c>
      <c r="H90" s="83">
        <v>122.8</v>
      </c>
      <c r="I90" s="87">
        <v>4.72307692307692</v>
      </c>
      <c r="J90" s="40"/>
      <c r="K90" s="151">
        <v>1997</v>
      </c>
      <c r="L90" s="100">
        <v>10</v>
      </c>
      <c r="M90" s="83">
        <v>36.5</v>
      </c>
      <c r="N90" s="89">
        <v>3.65</v>
      </c>
      <c r="O90" t="s" s="131">
        <v>127</v>
      </c>
      <c r="P90" s="135">
        <f>AVERAGE(B90)</f>
        <v>39</v>
      </c>
      <c r="Q90" s="97">
        <f>AVERAGE(D90)</f>
        <v>5.56923076923077</v>
      </c>
      <c r="R90" t="s" s="134">
        <v>127</v>
      </c>
      <c r="S90" s="135">
        <f>AVERAGE(G90)</f>
        <v>26</v>
      </c>
      <c r="T90" s="97">
        <f>AVERAGE(I90)</f>
        <v>4.72307692307692</v>
      </c>
      <c r="U90" t="s" s="134">
        <v>127</v>
      </c>
      <c r="V90" s="135">
        <f>AVERAGE(L90)</f>
        <v>10</v>
      </c>
      <c r="W90" s="97">
        <f>AVERAGE(N90)</f>
        <v>3.65</v>
      </c>
    </row>
    <row r="91" ht="21.95" customHeight="1">
      <c r="A91" s="150">
        <v>1998</v>
      </c>
      <c r="B91" s="100">
        <v>40</v>
      </c>
      <c r="C91" s="83">
        <v>248.9</v>
      </c>
      <c r="D91" s="87">
        <v>6.2225</v>
      </c>
      <c r="E91" s="40"/>
      <c r="F91" s="151">
        <v>1998</v>
      </c>
      <c r="G91" s="100">
        <v>17</v>
      </c>
      <c r="H91" s="83">
        <v>80.5</v>
      </c>
      <c r="I91" s="87">
        <v>4.73529411764706</v>
      </c>
      <c r="J91" s="40"/>
      <c r="K91" s="151">
        <v>1998</v>
      </c>
      <c r="L91" s="100">
        <v>4</v>
      </c>
      <c r="M91" s="83">
        <v>10.9</v>
      </c>
      <c r="N91" s="89">
        <v>2.725</v>
      </c>
      <c r="O91" t="s" s="131">
        <v>126</v>
      </c>
      <c r="P91" s="135">
        <f>AVERAGE(B90:B91)</f>
        <v>39.5</v>
      </c>
      <c r="Q91" s="97">
        <f>AVERAGE(D90:D91)</f>
        <v>5.89586538461539</v>
      </c>
      <c r="R91" t="s" s="134">
        <v>126</v>
      </c>
      <c r="S91" s="135">
        <f>AVERAGE(G90:G91)</f>
        <v>21.5</v>
      </c>
      <c r="T91" s="97">
        <f>AVERAGE(I90:I91)</f>
        <v>4.72918552036199</v>
      </c>
      <c r="U91" t="s" s="134">
        <v>126</v>
      </c>
      <c r="V91" s="135">
        <f>AVERAGE(L90:L91)</f>
        <v>7</v>
      </c>
      <c r="W91" s="97">
        <f>AVERAGE(N90:N91)</f>
        <v>3.1875</v>
      </c>
    </row>
    <row r="92" ht="21.95" customHeight="1">
      <c r="A92" s="150">
        <v>1999</v>
      </c>
      <c r="B92" s="204">
        <v>44</v>
      </c>
      <c r="C92" s="205">
        <v>282.6</v>
      </c>
      <c r="D92" s="206">
        <v>6.42272727272727</v>
      </c>
      <c r="E92" s="40"/>
      <c r="F92" s="151">
        <v>1999</v>
      </c>
      <c r="G92" s="204">
        <v>21</v>
      </c>
      <c r="H92" s="205">
        <v>113.9</v>
      </c>
      <c r="I92" s="206">
        <v>5.42380952380952</v>
      </c>
      <c r="J92" s="40"/>
      <c r="K92" s="151">
        <v>1999</v>
      </c>
      <c r="L92" s="204">
        <v>4</v>
      </c>
      <c r="M92" s="205">
        <v>15.6</v>
      </c>
      <c r="N92" s="207">
        <v>3.9</v>
      </c>
      <c r="O92" t="s" s="131">
        <v>125</v>
      </c>
      <c r="P92" s="135">
        <f>AVERAGE(B90:B92)</f>
        <v>41</v>
      </c>
      <c r="Q92" s="97">
        <f>AVERAGE(D90:D92)</f>
        <v>6.07148601398601</v>
      </c>
      <c r="R92" t="s" s="134">
        <v>125</v>
      </c>
      <c r="S92" s="135">
        <f>AVERAGE(G90:G92)</f>
        <v>21.3333333333333</v>
      </c>
      <c r="T92" s="97">
        <f>AVERAGE(I90:I92)</f>
        <v>4.9607268548445</v>
      </c>
      <c r="U92" t="s" s="134">
        <v>125</v>
      </c>
      <c r="V92" s="135">
        <f>AVERAGE(L90:L92)</f>
        <v>6</v>
      </c>
      <c r="W92" s="97">
        <f>AVERAGE(N90:N92)</f>
        <v>3.425</v>
      </c>
    </row>
    <row r="93" ht="21.95" customHeight="1">
      <c r="A93" s="150">
        <v>2000</v>
      </c>
      <c r="B93" s="100">
        <v>37</v>
      </c>
      <c r="C93" s="83">
        <v>241.2</v>
      </c>
      <c r="D93" s="87">
        <v>6.51891891891892</v>
      </c>
      <c r="E93" s="40"/>
      <c r="F93" s="151">
        <v>2000</v>
      </c>
      <c r="G93" s="100">
        <v>14</v>
      </c>
      <c r="H93" s="83">
        <v>73.8</v>
      </c>
      <c r="I93" s="87">
        <v>5.27142857142857</v>
      </c>
      <c r="J93" s="40"/>
      <c r="K93" s="151">
        <v>2000</v>
      </c>
      <c r="L93" s="100">
        <v>2</v>
      </c>
      <c r="M93" s="83">
        <v>7.1</v>
      </c>
      <c r="N93" s="89">
        <v>3.55</v>
      </c>
      <c r="O93" t="s" s="131">
        <v>124</v>
      </c>
      <c r="P93" s="135">
        <f>AVERAGE(B90:B93)</f>
        <v>40</v>
      </c>
      <c r="Q93" s="97">
        <f>AVERAGE(D90:D93)</f>
        <v>6.18334424021924</v>
      </c>
      <c r="R93" t="s" s="134">
        <v>124</v>
      </c>
      <c r="S93" s="135">
        <f>AVERAGE(G90:G93)</f>
        <v>19.5</v>
      </c>
      <c r="T93" s="97">
        <f>AVERAGE(I90:I93)</f>
        <v>5.03840228399052</v>
      </c>
      <c r="U93" t="s" s="134">
        <v>124</v>
      </c>
      <c r="V93" s="135">
        <f>AVERAGE(L90:L93)</f>
        <v>5</v>
      </c>
      <c r="W93" s="97">
        <f>AVERAGE(N90:N93)</f>
        <v>3.45625</v>
      </c>
    </row>
    <row r="94" ht="21.95" customHeight="1">
      <c r="A94" s="150">
        <v>2001</v>
      </c>
      <c r="B94" s="100">
        <v>71</v>
      </c>
      <c r="C94" s="83">
        <v>427.8</v>
      </c>
      <c r="D94" s="87">
        <v>6.02535211267606</v>
      </c>
      <c r="E94" s="40"/>
      <c r="F94" s="151">
        <v>2001</v>
      </c>
      <c r="G94" s="100">
        <v>38</v>
      </c>
      <c r="H94" s="83">
        <v>193.5</v>
      </c>
      <c r="I94" s="87">
        <v>5.09210526315789</v>
      </c>
      <c r="J94" s="40"/>
      <c r="K94" s="151">
        <v>2001</v>
      </c>
      <c r="L94" s="100">
        <v>11</v>
      </c>
      <c r="M94" s="83">
        <v>42.4</v>
      </c>
      <c r="N94" s="89">
        <v>3.85454545454545</v>
      </c>
      <c r="O94" t="s" s="131">
        <v>104</v>
      </c>
      <c r="P94" s="135">
        <f>AVERAGE(B90:B94)</f>
        <v>46.2</v>
      </c>
      <c r="Q94" s="97">
        <f>AVERAGE(D90:D94)</f>
        <v>6.1517458147106</v>
      </c>
      <c r="R94" t="s" s="134">
        <v>104</v>
      </c>
      <c r="S94" s="135">
        <f>AVERAGE(G90:G94)</f>
        <v>23.2</v>
      </c>
      <c r="T94" s="97">
        <f>AVERAGE(I90:I94)</f>
        <v>5.04914287982399</v>
      </c>
      <c r="U94" t="s" s="134">
        <v>104</v>
      </c>
      <c r="V94" s="135">
        <f>AVERAGE(L90:L94)</f>
        <v>6.2</v>
      </c>
      <c r="W94" s="97">
        <f>AVERAGE(N90:N94)</f>
        <v>3.53590909090909</v>
      </c>
    </row>
    <row r="95" ht="21.95" customHeight="1">
      <c r="A95" s="150">
        <v>2002</v>
      </c>
      <c r="B95" s="100">
        <v>49</v>
      </c>
      <c r="C95" s="83">
        <v>287.6</v>
      </c>
      <c r="D95" s="87">
        <v>5.86938775510204</v>
      </c>
      <c r="E95" s="40"/>
      <c r="F95" s="151">
        <v>2002</v>
      </c>
      <c r="G95" s="100">
        <v>27</v>
      </c>
      <c r="H95" s="83">
        <v>130.8</v>
      </c>
      <c r="I95" s="87">
        <v>4.84444444444444</v>
      </c>
      <c r="J95" s="40"/>
      <c r="K95" s="151">
        <v>2002</v>
      </c>
      <c r="L95" s="100">
        <v>7</v>
      </c>
      <c r="M95" s="83">
        <v>25.3</v>
      </c>
      <c r="N95" s="89">
        <v>3.61428571428571</v>
      </c>
      <c r="O95" t="s" s="131">
        <v>123</v>
      </c>
      <c r="P95" s="135">
        <f>AVERAGE(B90:B95)</f>
        <v>46.6666666666667</v>
      </c>
      <c r="Q95" s="97">
        <f>AVERAGE(D90:D95)</f>
        <v>6.10468613810918</v>
      </c>
      <c r="R95" t="s" s="134">
        <v>123</v>
      </c>
      <c r="S95" s="135">
        <f>AVERAGE(G90:G95)</f>
        <v>23.8333333333333</v>
      </c>
      <c r="T95" s="97">
        <f>AVERAGE(I90:I95)</f>
        <v>5.0150264739274</v>
      </c>
      <c r="U95" t="s" s="134">
        <v>123</v>
      </c>
      <c r="V95" s="135">
        <f>AVERAGE(L90:L95)</f>
        <v>6.33333333333333</v>
      </c>
      <c r="W95" s="97">
        <f>AVERAGE(N90:N95)</f>
        <v>3.54897186147186</v>
      </c>
    </row>
    <row r="96" ht="21.95" customHeight="1">
      <c r="A96" s="150">
        <v>2003</v>
      </c>
      <c r="B96" s="100">
        <v>49</v>
      </c>
      <c r="C96" s="83">
        <v>303.7</v>
      </c>
      <c r="D96" s="87">
        <v>6.19795918367347</v>
      </c>
      <c r="E96" s="40"/>
      <c r="F96" s="151">
        <v>2003</v>
      </c>
      <c r="G96" s="100">
        <v>25</v>
      </c>
      <c r="H96" s="83">
        <v>131.3</v>
      </c>
      <c r="I96" s="87">
        <v>5.252</v>
      </c>
      <c r="J96" s="40"/>
      <c r="K96" s="151">
        <v>2003</v>
      </c>
      <c r="L96" s="100">
        <v>5</v>
      </c>
      <c r="M96" s="83">
        <v>18.5</v>
      </c>
      <c r="N96" s="89">
        <v>3.7</v>
      </c>
      <c r="O96" t="s" s="131">
        <v>122</v>
      </c>
      <c r="P96" s="135">
        <f>AVERAGE(B90:B96)</f>
        <v>47</v>
      </c>
      <c r="Q96" s="97">
        <f>AVERAGE(D90:D96)</f>
        <v>6.11801085890408</v>
      </c>
      <c r="R96" t="s" s="134">
        <v>122</v>
      </c>
      <c r="S96" s="135">
        <f>AVERAGE(G90:G96)</f>
        <v>24</v>
      </c>
      <c r="T96" s="97">
        <f>AVERAGE(I90:I96)</f>
        <v>5.04887983479491</v>
      </c>
      <c r="U96" t="s" s="134">
        <v>122</v>
      </c>
      <c r="V96" s="135">
        <f>AVERAGE(L90:L96)</f>
        <v>6.14285714285714</v>
      </c>
      <c r="W96" s="97">
        <f>AVERAGE(N90:N96)</f>
        <v>3.57054730983302</v>
      </c>
    </row>
    <row r="97" ht="21.95" customHeight="1">
      <c r="A97" s="150">
        <v>2004</v>
      </c>
      <c r="B97" s="100">
        <v>56</v>
      </c>
      <c r="C97" s="83">
        <v>307.1</v>
      </c>
      <c r="D97" s="87">
        <v>5.48392857142857</v>
      </c>
      <c r="E97" s="40"/>
      <c r="F97" s="151">
        <v>2004</v>
      </c>
      <c r="G97" s="100">
        <v>34</v>
      </c>
      <c r="H97" s="83">
        <v>148.8</v>
      </c>
      <c r="I97" s="87">
        <v>4.37647058823529</v>
      </c>
      <c r="J97" s="40"/>
      <c r="K97" s="151">
        <v>2004</v>
      </c>
      <c r="L97" s="100">
        <v>14</v>
      </c>
      <c r="M97" s="83">
        <v>41.7</v>
      </c>
      <c r="N97" s="89">
        <v>2.97857142857143</v>
      </c>
      <c r="O97" t="s" s="131">
        <v>121</v>
      </c>
      <c r="P97" s="135">
        <f>AVERAGE(B90:B97)</f>
        <v>48.125</v>
      </c>
      <c r="Q97" s="97">
        <f>AVERAGE(D90:D97)</f>
        <v>6.03875057296964</v>
      </c>
      <c r="R97" t="s" s="134">
        <v>121</v>
      </c>
      <c r="S97" s="135">
        <f>AVERAGE(G90:G97)</f>
        <v>25.25</v>
      </c>
      <c r="T97" s="97">
        <f>AVERAGE(I90:I97)</f>
        <v>4.96482867897496</v>
      </c>
      <c r="U97" t="s" s="134">
        <v>121</v>
      </c>
      <c r="V97" s="135">
        <f>AVERAGE(L90:L97)</f>
        <v>7.125</v>
      </c>
      <c r="W97" s="97">
        <f>AVERAGE(N90:N97)</f>
        <v>3.49655032467532</v>
      </c>
    </row>
    <row r="98" ht="21.95" customHeight="1">
      <c r="A98" s="150">
        <v>2005</v>
      </c>
      <c r="B98" s="100">
        <v>65</v>
      </c>
      <c r="C98" s="83">
        <v>402.1</v>
      </c>
      <c r="D98" s="87">
        <v>6.18615384615385</v>
      </c>
      <c r="E98" s="40"/>
      <c r="F98" s="151">
        <v>2005</v>
      </c>
      <c r="G98" s="100">
        <v>30</v>
      </c>
      <c r="H98" s="83">
        <v>152</v>
      </c>
      <c r="I98" s="87">
        <v>5.06666666666667</v>
      </c>
      <c r="J98" s="40"/>
      <c r="K98" s="151">
        <v>2005</v>
      </c>
      <c r="L98" s="100">
        <v>7</v>
      </c>
      <c r="M98" s="83">
        <v>23.8</v>
      </c>
      <c r="N98" s="89">
        <v>3.4</v>
      </c>
      <c r="O98" t="s" s="131">
        <v>120</v>
      </c>
      <c r="P98" s="135">
        <f>AVERAGE(B90:B98)</f>
        <v>50</v>
      </c>
      <c r="Q98" s="97">
        <f>AVERAGE(D90:D98)</f>
        <v>6.05512871443455</v>
      </c>
      <c r="R98" t="s" s="134">
        <v>120</v>
      </c>
      <c r="S98" s="135">
        <f>AVERAGE(G90:G98)</f>
        <v>25.7777777777778</v>
      </c>
      <c r="T98" s="97">
        <f>AVERAGE(I90:I98)</f>
        <v>4.97614401094071</v>
      </c>
      <c r="U98" t="s" s="134">
        <v>120</v>
      </c>
      <c r="V98" s="135">
        <f>AVERAGE(L90:L98)</f>
        <v>7.11111111111111</v>
      </c>
      <c r="W98" s="97">
        <f>AVERAGE(N90:N98)</f>
        <v>3.48582251082251</v>
      </c>
    </row>
    <row r="99" ht="21.95" customHeight="1">
      <c r="A99" s="150">
        <v>2006</v>
      </c>
      <c r="B99" s="100">
        <v>36</v>
      </c>
      <c r="C99" s="83">
        <v>233</v>
      </c>
      <c r="D99" s="87">
        <v>6.47222222222222</v>
      </c>
      <c r="E99" s="40"/>
      <c r="F99" s="151">
        <v>2006</v>
      </c>
      <c r="G99" s="100">
        <v>15</v>
      </c>
      <c r="H99" s="83">
        <v>80.40000000000001</v>
      </c>
      <c r="I99" s="87">
        <v>5.36</v>
      </c>
      <c r="J99" s="40"/>
      <c r="K99" s="151">
        <v>2006</v>
      </c>
      <c r="L99" s="100">
        <v>3</v>
      </c>
      <c r="M99" s="83">
        <v>10.5</v>
      </c>
      <c r="N99" s="89">
        <v>3.5</v>
      </c>
      <c r="O99" t="s" s="131">
        <v>98</v>
      </c>
      <c r="P99" s="135">
        <f>AVERAGE(B90:B99)</f>
        <v>48.6</v>
      </c>
      <c r="Q99" s="97">
        <f>AVERAGE(D90:D99)</f>
        <v>6.09683806521332</v>
      </c>
      <c r="R99" t="s" s="134">
        <v>98</v>
      </c>
      <c r="S99" s="135">
        <f>AVERAGE(G90:G99)</f>
        <v>24.7</v>
      </c>
      <c r="T99" s="97">
        <f>AVERAGE(I90:I99)</f>
        <v>5.01452960984664</v>
      </c>
      <c r="U99" t="s" s="134">
        <v>98</v>
      </c>
      <c r="V99" s="135">
        <f>AVERAGE(L90:L99)</f>
        <v>6.7</v>
      </c>
      <c r="W99" s="97">
        <f>AVERAGE(N90:N99)</f>
        <v>3.48724025974026</v>
      </c>
    </row>
    <row r="100" ht="21.95" customHeight="1">
      <c r="A100" s="150">
        <v>2007</v>
      </c>
      <c r="B100" s="100">
        <v>24</v>
      </c>
      <c r="C100" s="83">
        <v>159.4</v>
      </c>
      <c r="D100" s="87">
        <v>6.64166666666667</v>
      </c>
      <c r="E100" s="40"/>
      <c r="F100" s="151">
        <v>2007</v>
      </c>
      <c r="G100" s="100">
        <v>8</v>
      </c>
      <c r="H100" s="83">
        <v>41.9</v>
      </c>
      <c r="I100" s="87">
        <v>5.2375</v>
      </c>
      <c r="J100" s="40"/>
      <c r="K100" s="151">
        <v>2007</v>
      </c>
      <c r="L100" s="100">
        <v>2</v>
      </c>
      <c r="M100" s="83">
        <v>8</v>
      </c>
      <c r="N100" s="89">
        <v>4</v>
      </c>
      <c r="O100" t="s" s="131">
        <v>119</v>
      </c>
      <c r="P100" s="135">
        <f>AVERAGE(B90:B100)</f>
        <v>46.3636363636364</v>
      </c>
      <c r="Q100" s="97">
        <f>AVERAGE(D90:D100)</f>
        <v>6.14636793807271</v>
      </c>
      <c r="R100" t="s" s="134">
        <v>119</v>
      </c>
      <c r="S100" s="135">
        <f>AVERAGE(G90:G100)</f>
        <v>23.1818181818182</v>
      </c>
      <c r="T100" s="97">
        <f>AVERAGE(I90:I100)</f>
        <v>5.03479964531512</v>
      </c>
      <c r="U100" t="s" s="134">
        <v>119</v>
      </c>
      <c r="V100" s="135">
        <f>AVERAGE(L90:L100)</f>
        <v>6.27272727272727</v>
      </c>
      <c r="W100" s="97">
        <f>AVERAGE(N90:N100)</f>
        <v>3.53385478158205</v>
      </c>
    </row>
    <row r="101" ht="21.95" customHeight="1">
      <c r="A101" s="150">
        <v>2008</v>
      </c>
      <c r="B101" s="100">
        <v>43</v>
      </c>
      <c r="C101" s="83">
        <v>243.7</v>
      </c>
      <c r="D101" s="87">
        <v>5.66744186046512</v>
      </c>
      <c r="E101" s="40"/>
      <c r="F101" s="151">
        <v>2008</v>
      </c>
      <c r="G101" s="100">
        <v>27</v>
      </c>
      <c r="H101" s="83">
        <v>130.5</v>
      </c>
      <c r="I101" s="87">
        <v>4.83333333333333</v>
      </c>
      <c r="J101" s="40"/>
      <c r="K101" s="151">
        <v>2008</v>
      </c>
      <c r="L101" s="100">
        <v>12</v>
      </c>
      <c r="M101" s="83">
        <v>46</v>
      </c>
      <c r="N101" s="89">
        <v>3.83333333333333</v>
      </c>
      <c r="O101" t="s" s="131">
        <v>118</v>
      </c>
      <c r="P101" s="135">
        <f>AVERAGE(B90:B101)</f>
        <v>46.0833333333333</v>
      </c>
      <c r="Q101" s="97">
        <f>AVERAGE(D90:D101)</f>
        <v>6.10645743160541</v>
      </c>
      <c r="R101" t="s" s="134">
        <v>118</v>
      </c>
      <c r="S101" s="135">
        <f>AVERAGE(G90:G101)</f>
        <v>23.5</v>
      </c>
      <c r="T101" s="97">
        <f>AVERAGE(I90:I101)</f>
        <v>5.01801078598331</v>
      </c>
      <c r="U101" t="s" s="134">
        <v>118</v>
      </c>
      <c r="V101" s="135">
        <f>AVERAGE(L90:L101)</f>
        <v>6.75</v>
      </c>
      <c r="W101" s="97">
        <f>AVERAGE(N90:N101)</f>
        <v>3.55881132756133</v>
      </c>
    </row>
    <row r="102" ht="21.95" customHeight="1">
      <c r="A102" s="150">
        <v>2009</v>
      </c>
      <c r="B102" s="100">
        <v>42</v>
      </c>
      <c r="C102" s="83">
        <v>247.3</v>
      </c>
      <c r="D102" s="87">
        <v>5.88809523809524</v>
      </c>
      <c r="E102" s="40"/>
      <c r="F102" s="151">
        <v>2009</v>
      </c>
      <c r="G102" s="100">
        <v>23</v>
      </c>
      <c r="H102" s="83">
        <v>112.9</v>
      </c>
      <c r="I102" s="87">
        <v>4.90869565217391</v>
      </c>
      <c r="J102" s="40"/>
      <c r="K102" s="151">
        <v>2009</v>
      </c>
      <c r="L102" s="100">
        <v>7</v>
      </c>
      <c r="M102" s="83">
        <v>24.8</v>
      </c>
      <c r="N102" s="89">
        <v>3.54285714285714</v>
      </c>
      <c r="O102" t="s" s="131">
        <v>117</v>
      </c>
      <c r="P102" s="135">
        <f>AVERAGE(B90:B102)</f>
        <v>45.7692307692308</v>
      </c>
      <c r="Q102" s="97">
        <f>AVERAGE(D90:D102)</f>
        <v>6.08966033979694</v>
      </c>
      <c r="R102" t="s" s="134">
        <v>117</v>
      </c>
      <c r="S102" s="135">
        <f>AVERAGE(G90:G102)</f>
        <v>23.4615384615385</v>
      </c>
      <c r="T102" s="97">
        <f>AVERAGE(I90:I102)</f>
        <v>5.00960192953643</v>
      </c>
      <c r="U102" t="s" s="134">
        <v>117</v>
      </c>
      <c r="V102" s="135">
        <f>AVERAGE(L90:L102)</f>
        <v>6.76923076923077</v>
      </c>
      <c r="W102" s="97">
        <f>AVERAGE(N90:N102)</f>
        <v>3.55758408258408</v>
      </c>
    </row>
    <row r="103" ht="21.95" customHeight="1">
      <c r="A103" s="150">
        <v>2010</v>
      </c>
      <c r="B103" s="100">
        <v>70</v>
      </c>
      <c r="C103" s="83">
        <v>376.3</v>
      </c>
      <c r="D103" s="87">
        <v>5.37571428571429</v>
      </c>
      <c r="E103" s="40"/>
      <c r="F103" s="151">
        <v>2010</v>
      </c>
      <c r="G103" s="100">
        <v>43</v>
      </c>
      <c r="H103" s="83">
        <v>184.3</v>
      </c>
      <c r="I103" s="87">
        <v>4.28604651162791</v>
      </c>
      <c r="J103" s="40"/>
      <c r="K103" s="151">
        <v>2010</v>
      </c>
      <c r="L103" s="100">
        <v>17</v>
      </c>
      <c r="M103" s="83">
        <v>49.7</v>
      </c>
      <c r="N103" s="89">
        <v>2.92352941176471</v>
      </c>
      <c r="O103" t="s" s="131">
        <v>116</v>
      </c>
      <c r="P103" s="135">
        <f>AVERAGE(B90:B103)</f>
        <v>47.5</v>
      </c>
      <c r="Q103" s="97">
        <f>AVERAGE(D90:D103)</f>
        <v>6.03866419307675</v>
      </c>
      <c r="R103" t="s" s="134">
        <v>116</v>
      </c>
      <c r="S103" s="135">
        <f>AVERAGE(G90:G103)</f>
        <v>24.8571428571429</v>
      </c>
      <c r="T103" s="97">
        <f>AVERAGE(I90:I103)</f>
        <v>4.95791939968582</v>
      </c>
      <c r="U103" t="s" s="134">
        <v>116</v>
      </c>
      <c r="V103" s="135">
        <f>AVERAGE(L90:L103)</f>
        <v>7.5</v>
      </c>
      <c r="W103" s="97">
        <f>AVERAGE(N90:N103)</f>
        <v>3.51229446323984</v>
      </c>
    </row>
    <row r="104" ht="21.95" customHeight="1">
      <c r="A104" s="150">
        <v>2011</v>
      </c>
      <c r="B104" s="100">
        <v>34</v>
      </c>
      <c r="C104" s="83">
        <v>193.1</v>
      </c>
      <c r="D104" s="87">
        <v>5.67941176470588</v>
      </c>
      <c r="E104" s="40"/>
      <c r="F104" s="151">
        <v>2011</v>
      </c>
      <c r="G104" s="100">
        <v>18</v>
      </c>
      <c r="H104" s="83">
        <v>81.3</v>
      </c>
      <c r="I104" s="87">
        <v>4.51666666666667</v>
      </c>
      <c r="J104" s="40"/>
      <c r="K104" s="151">
        <v>2011</v>
      </c>
      <c r="L104" s="100">
        <v>8</v>
      </c>
      <c r="M104" s="83">
        <v>28.8</v>
      </c>
      <c r="N104" s="89">
        <v>3.6</v>
      </c>
      <c r="O104" t="s" s="131">
        <v>115</v>
      </c>
      <c r="P104" s="135">
        <f>AVERAGE(B90:B104)</f>
        <v>46.6</v>
      </c>
      <c r="Q104" s="97">
        <f>AVERAGE(D90:D104)</f>
        <v>6.01471403118536</v>
      </c>
      <c r="R104" t="s" s="134">
        <v>115</v>
      </c>
      <c r="S104" s="135">
        <f>AVERAGE(G90:G104)</f>
        <v>24.4</v>
      </c>
      <c r="T104" s="97">
        <f>AVERAGE(I90:I104)</f>
        <v>4.92850255081788</v>
      </c>
      <c r="U104" t="s" s="134">
        <v>115</v>
      </c>
      <c r="V104" s="135">
        <f>AVERAGE(L90:L104)</f>
        <v>7.53333333333333</v>
      </c>
      <c r="W104" s="97">
        <f>AVERAGE(N90:N104)</f>
        <v>3.51814149902385</v>
      </c>
    </row>
    <row r="105" ht="21.95" customHeight="1">
      <c r="A105" s="150">
        <v>2012</v>
      </c>
      <c r="B105" s="100">
        <v>51</v>
      </c>
      <c r="C105" s="83">
        <v>304.7</v>
      </c>
      <c r="D105" s="87">
        <v>5.97450980392157</v>
      </c>
      <c r="E105" s="40"/>
      <c r="F105" s="151">
        <v>2012</v>
      </c>
      <c r="G105" s="100">
        <v>30</v>
      </c>
      <c r="H105" s="83">
        <v>153.5</v>
      </c>
      <c r="I105" s="87">
        <v>5.11666666666667</v>
      </c>
      <c r="J105" s="40"/>
      <c r="K105" s="151">
        <v>2012</v>
      </c>
      <c r="L105" s="100">
        <v>6</v>
      </c>
      <c r="M105" s="83">
        <v>18.9</v>
      </c>
      <c r="N105" s="89">
        <v>3.15</v>
      </c>
      <c r="O105" t="s" s="131">
        <v>114</v>
      </c>
      <c r="P105" s="135">
        <f>AVERAGE(B90:B105)</f>
        <v>46.875</v>
      </c>
      <c r="Q105" s="97">
        <f>AVERAGE(D90:D105)</f>
        <v>6.01220126698137</v>
      </c>
      <c r="R105" t="s" s="134">
        <v>114</v>
      </c>
      <c r="S105" s="135">
        <f>AVERAGE(G90:G105)</f>
        <v>24.75</v>
      </c>
      <c r="T105" s="97">
        <f>AVERAGE(I90:I105)</f>
        <v>4.94026280805843</v>
      </c>
      <c r="U105" t="s" s="134">
        <v>114</v>
      </c>
      <c r="V105" s="135">
        <f>AVERAGE(L90:L105)</f>
        <v>7.4375</v>
      </c>
      <c r="W105" s="97">
        <f>AVERAGE(N90:N105)</f>
        <v>3.49513265533486</v>
      </c>
    </row>
    <row r="106" ht="21.95" customHeight="1">
      <c r="A106" s="150">
        <v>2013</v>
      </c>
      <c r="B106" s="100">
        <v>51</v>
      </c>
      <c r="C106" s="83">
        <v>306.1</v>
      </c>
      <c r="D106" s="87">
        <v>6.00196078431373</v>
      </c>
      <c r="E106" s="40"/>
      <c r="F106" s="151">
        <v>2013</v>
      </c>
      <c r="G106" s="100">
        <v>26</v>
      </c>
      <c r="H106" s="83">
        <v>123.7</v>
      </c>
      <c r="I106" s="87">
        <v>4.75769230769231</v>
      </c>
      <c r="J106" s="40"/>
      <c r="K106" s="151">
        <v>2013</v>
      </c>
      <c r="L106" s="100">
        <v>10</v>
      </c>
      <c r="M106" s="83">
        <v>34.1</v>
      </c>
      <c r="N106" s="89">
        <v>3.41</v>
      </c>
      <c r="O106" t="s" s="131">
        <v>113</v>
      </c>
      <c r="P106" s="135">
        <f>AVERAGE(B90:B106)</f>
        <v>47.1176470588235</v>
      </c>
      <c r="Q106" s="97">
        <f>AVERAGE(D90:D106)</f>
        <v>6.01159888564798</v>
      </c>
      <c r="R106" t="s" s="134">
        <v>113</v>
      </c>
      <c r="S106" s="135">
        <f>AVERAGE(G90:G106)</f>
        <v>24.8235294117647</v>
      </c>
      <c r="T106" s="97">
        <f>AVERAGE(I90:I106)</f>
        <v>4.92952336686042</v>
      </c>
      <c r="U106" t="s" s="134">
        <v>113</v>
      </c>
      <c r="V106" s="135">
        <f>AVERAGE(L90:L106)</f>
        <v>7.58823529411765</v>
      </c>
      <c r="W106" s="97">
        <f>AVERAGE(N90:N106)</f>
        <v>3.49012485207987</v>
      </c>
    </row>
    <row r="107" ht="21.95" customHeight="1">
      <c r="A107" s="150">
        <v>2014</v>
      </c>
      <c r="B107" s="100">
        <v>39</v>
      </c>
      <c r="C107" s="83">
        <v>233.2</v>
      </c>
      <c r="D107" s="87">
        <v>5.97948717948718</v>
      </c>
      <c r="E107" s="40"/>
      <c r="F107" s="151">
        <v>2014</v>
      </c>
      <c r="G107" s="100">
        <v>20</v>
      </c>
      <c r="H107" s="83">
        <v>94.7</v>
      </c>
      <c r="I107" s="87">
        <v>4.735</v>
      </c>
      <c r="J107" s="40"/>
      <c r="K107" s="151">
        <v>2014</v>
      </c>
      <c r="L107" s="100">
        <v>8</v>
      </c>
      <c r="M107" s="83">
        <v>28.3</v>
      </c>
      <c r="N107" s="89">
        <v>3.5375</v>
      </c>
      <c r="O107" t="s" s="131">
        <v>112</v>
      </c>
      <c r="P107" s="135">
        <f>AVERAGE(B90:B107)</f>
        <v>46.6666666666667</v>
      </c>
      <c r="Q107" s="97">
        <f>AVERAGE(D90:D107)</f>
        <v>6.00981490197238</v>
      </c>
      <c r="R107" t="s" s="134">
        <v>112</v>
      </c>
      <c r="S107" s="135">
        <f>AVERAGE(G90:G107)</f>
        <v>24.5555555555556</v>
      </c>
      <c r="T107" s="97">
        <f>AVERAGE(I90:I107)</f>
        <v>4.91871651314595</v>
      </c>
      <c r="U107" t="s" s="134">
        <v>112</v>
      </c>
      <c r="V107" s="135">
        <f>AVERAGE(L90:L107)</f>
        <v>7.61111111111111</v>
      </c>
      <c r="W107" s="97">
        <f>AVERAGE(N90:N107)</f>
        <v>3.4927568047421</v>
      </c>
    </row>
    <row r="108" ht="21.95" customHeight="1">
      <c r="A108" s="150">
        <v>2015</v>
      </c>
      <c r="B108" s="100">
        <v>36</v>
      </c>
      <c r="C108" s="83">
        <v>220.1</v>
      </c>
      <c r="D108" s="87">
        <v>6.11388888888889</v>
      </c>
      <c r="E108" s="40"/>
      <c r="F108" s="151">
        <v>2015</v>
      </c>
      <c r="G108" s="100">
        <v>16</v>
      </c>
      <c r="H108" s="83">
        <v>78.3</v>
      </c>
      <c r="I108" s="87">
        <v>4.89375</v>
      </c>
      <c r="J108" s="40"/>
      <c r="K108" s="151">
        <v>2015</v>
      </c>
      <c r="L108" s="100">
        <v>3</v>
      </c>
      <c r="M108" s="83">
        <v>8.699999999999999</v>
      </c>
      <c r="N108" s="89">
        <v>2.9</v>
      </c>
      <c r="O108" t="s" s="131">
        <v>111</v>
      </c>
      <c r="P108" s="135">
        <f>AVERAGE(B90:B108)</f>
        <v>46.1052631578947</v>
      </c>
      <c r="Q108" s="97">
        <f>AVERAGE(D90:D108)</f>
        <v>6.01529248023114</v>
      </c>
      <c r="R108" t="s" s="134">
        <v>111</v>
      </c>
      <c r="S108" s="135">
        <f>AVERAGE(G90:G108)</f>
        <v>24.1052631578947</v>
      </c>
      <c r="T108" s="97">
        <f>AVERAGE(I90:I108)</f>
        <v>4.91740248613827</v>
      </c>
      <c r="U108" t="s" s="134">
        <v>111</v>
      </c>
      <c r="V108" s="135">
        <f>AVERAGE(L90:L108)</f>
        <v>7.36842105263158</v>
      </c>
      <c r="W108" s="97">
        <f>AVERAGE(N90:N108)</f>
        <v>3.46155907817672</v>
      </c>
    </row>
    <row r="109" ht="21.95" customHeight="1">
      <c r="A109" s="150">
        <v>2016</v>
      </c>
      <c r="B109" s="100">
        <v>77</v>
      </c>
      <c r="C109" s="83">
        <v>440.2</v>
      </c>
      <c r="D109" s="87">
        <v>5.71688311688312</v>
      </c>
      <c r="E109" s="40"/>
      <c r="F109" s="151">
        <v>2016</v>
      </c>
      <c r="G109" s="100">
        <v>43</v>
      </c>
      <c r="H109" s="83">
        <v>196.5</v>
      </c>
      <c r="I109" s="87">
        <v>4.56976744186047</v>
      </c>
      <c r="J109" s="40"/>
      <c r="K109" s="151">
        <v>2016</v>
      </c>
      <c r="L109" s="100">
        <v>16</v>
      </c>
      <c r="M109" s="83">
        <v>52.7</v>
      </c>
      <c r="N109" s="89">
        <v>3.29375</v>
      </c>
      <c r="O109" t="s" s="131">
        <v>110</v>
      </c>
      <c r="P109" s="135">
        <f>AVERAGE(B90:B109)</f>
        <v>47.65</v>
      </c>
      <c r="Q109" s="97">
        <f>AVERAGE(D90:D109)</f>
        <v>6.00037201206374</v>
      </c>
      <c r="R109" t="s" s="134">
        <v>110</v>
      </c>
      <c r="S109" s="135">
        <f>AVERAGE(G90:G109)</f>
        <v>25.05</v>
      </c>
      <c r="T109" s="97">
        <f>AVERAGE(I90:I109)</f>
        <v>4.90002073392438</v>
      </c>
      <c r="U109" t="s" s="134">
        <v>110</v>
      </c>
      <c r="V109" s="135">
        <f>AVERAGE(L90:L109)</f>
        <v>7.8</v>
      </c>
      <c r="W109" s="97">
        <f>AVERAGE(N90:N109)</f>
        <v>3.45316862426789</v>
      </c>
    </row>
    <row r="110" ht="21.95" customHeight="1">
      <c r="A110" s="150">
        <v>2017</v>
      </c>
      <c r="B110" s="100">
        <v>45</v>
      </c>
      <c r="C110" s="83">
        <v>264</v>
      </c>
      <c r="D110" s="87">
        <v>5.86666666666667</v>
      </c>
      <c r="E110" s="40"/>
      <c r="F110" s="151">
        <v>2017</v>
      </c>
      <c r="G110" s="100">
        <v>26</v>
      </c>
      <c r="H110" s="83">
        <v>125.6</v>
      </c>
      <c r="I110" s="87">
        <v>4.83076923076923</v>
      </c>
      <c r="J110" s="40"/>
      <c r="K110" s="151">
        <v>2017</v>
      </c>
      <c r="L110" s="100">
        <v>9</v>
      </c>
      <c r="M110" s="83">
        <v>29.8</v>
      </c>
      <c r="N110" s="89">
        <v>3.31111111111111</v>
      </c>
      <c r="O110" s="96"/>
      <c r="P110" s="83"/>
      <c r="Q110" s="83"/>
      <c r="R110" s="84"/>
      <c r="S110" s="83"/>
      <c r="T110" s="83"/>
      <c r="U110" s="84"/>
      <c r="V110" s="83"/>
      <c r="W110" s="97"/>
    </row>
    <row r="111" ht="21.95" customHeight="1">
      <c r="A111" s="150">
        <v>2018</v>
      </c>
      <c r="B111" s="100">
        <v>56</v>
      </c>
      <c r="C111" s="83">
        <v>335.9</v>
      </c>
      <c r="D111" s="87">
        <v>5.99821428571429</v>
      </c>
      <c r="E111" s="40"/>
      <c r="F111" s="151">
        <v>2018</v>
      </c>
      <c r="G111" s="100">
        <v>30</v>
      </c>
      <c r="H111" s="83">
        <v>149</v>
      </c>
      <c r="I111" s="87">
        <v>4.96666666666667</v>
      </c>
      <c r="J111" s="40"/>
      <c r="K111" s="151">
        <v>2018</v>
      </c>
      <c r="L111" s="100">
        <v>7</v>
      </c>
      <c r="M111" s="83">
        <v>22.1</v>
      </c>
      <c r="N111" s="89">
        <v>3.15714285714286</v>
      </c>
      <c r="O111" s="96"/>
      <c r="P111" s="83"/>
      <c r="Q111" s="83"/>
      <c r="R111" s="84"/>
      <c r="S111" s="83"/>
      <c r="T111" s="83"/>
      <c r="U111" s="84"/>
      <c r="V111" s="83"/>
      <c r="W111" s="97"/>
    </row>
    <row r="112" ht="21.95" customHeight="1">
      <c r="A112" s="150">
        <v>2019</v>
      </c>
      <c r="B112" s="100">
        <v>48</v>
      </c>
      <c r="C112" s="83">
        <v>299.7</v>
      </c>
      <c r="D112" s="87">
        <v>6.24375</v>
      </c>
      <c r="E112" s="40"/>
      <c r="F112" s="151">
        <v>2019</v>
      </c>
      <c r="G112" s="100">
        <v>23</v>
      </c>
      <c r="H112" s="83">
        <v>120.9</v>
      </c>
      <c r="I112" s="87">
        <v>5.25652173913043</v>
      </c>
      <c r="J112" s="40"/>
      <c r="K112" s="151">
        <v>2019</v>
      </c>
      <c r="L112" s="100">
        <v>4</v>
      </c>
      <c r="M112" s="83">
        <v>11.7</v>
      </c>
      <c r="N112" s="89">
        <v>2.925</v>
      </c>
      <c r="O112" s="96"/>
      <c r="P112" s="83"/>
      <c r="Q112" s="83"/>
      <c r="R112" s="84"/>
      <c r="S112" s="83"/>
      <c r="T112" s="83"/>
      <c r="U112" s="84"/>
      <c r="V112" s="83"/>
      <c r="W112" s="97"/>
    </row>
    <row r="113" ht="21.95" customHeight="1">
      <c r="A113" s="150">
        <v>2020</v>
      </c>
      <c r="B113" s="100">
        <v>29</v>
      </c>
      <c r="C113" s="83">
        <v>185.3</v>
      </c>
      <c r="D113" s="87">
        <v>6.38965517241379</v>
      </c>
      <c r="E113" s="40"/>
      <c r="F113" s="151">
        <v>2020</v>
      </c>
      <c r="G113" s="100">
        <v>16</v>
      </c>
      <c r="H113" s="83">
        <v>91.40000000000001</v>
      </c>
      <c r="I113" s="87">
        <v>5.7125</v>
      </c>
      <c r="J113" s="40"/>
      <c r="K113" s="151">
        <v>2020</v>
      </c>
      <c r="L113" s="100">
        <v>1</v>
      </c>
      <c r="M113" s="83">
        <v>3.7</v>
      </c>
      <c r="N113" s="89">
        <v>3.7</v>
      </c>
      <c r="O113" s="96"/>
      <c r="P113" s="83"/>
      <c r="Q113" s="83"/>
      <c r="R113" s="84"/>
      <c r="S113" s="83"/>
      <c r="T113" s="83"/>
      <c r="U113" s="84"/>
      <c r="V113" s="83"/>
      <c r="W113" s="97"/>
    </row>
    <row r="114" ht="21.95" customHeight="1">
      <c r="A114" s="150">
        <v>2021</v>
      </c>
      <c r="B114" s="100">
        <v>47</v>
      </c>
      <c r="C114" s="83">
        <v>280.4</v>
      </c>
      <c r="D114" s="87">
        <v>5.96595744680851</v>
      </c>
      <c r="E114" s="40"/>
      <c r="F114" s="151">
        <v>2021</v>
      </c>
      <c r="G114" s="100">
        <v>31</v>
      </c>
      <c r="H114" s="83">
        <v>163.9</v>
      </c>
      <c r="I114" s="87">
        <v>5.28709677419355</v>
      </c>
      <c r="J114" s="40"/>
      <c r="K114" s="151">
        <v>2021</v>
      </c>
      <c r="L114" s="100">
        <v>4</v>
      </c>
      <c r="M114" s="83">
        <v>14.8</v>
      </c>
      <c r="N114" s="89">
        <v>3.7</v>
      </c>
      <c r="O114" s="96"/>
      <c r="P114" s="83"/>
      <c r="Q114" s="83"/>
      <c r="R114" s="84"/>
      <c r="S114" s="83"/>
      <c r="T114" s="83"/>
      <c r="U114" s="84"/>
      <c r="V114" s="83"/>
      <c r="W114" s="97"/>
    </row>
    <row r="115" ht="21.95" customHeight="1">
      <c r="A115" s="150">
        <v>2022</v>
      </c>
      <c r="B115" s="100">
        <v>54</v>
      </c>
      <c r="C115" s="83">
        <v>331.3</v>
      </c>
      <c r="D115" s="87">
        <v>6.13518518518519</v>
      </c>
      <c r="E115" s="40"/>
      <c r="F115" s="151">
        <v>2022</v>
      </c>
      <c r="G115" s="100">
        <v>30</v>
      </c>
      <c r="H115" s="83">
        <v>157</v>
      </c>
      <c r="I115" s="87">
        <v>5.23333333333333</v>
      </c>
      <c r="J115" s="40"/>
      <c r="K115" s="151">
        <v>2022</v>
      </c>
      <c r="L115" s="100">
        <v>5</v>
      </c>
      <c r="M115" s="83">
        <v>18</v>
      </c>
      <c r="N115" s="89">
        <v>3.6</v>
      </c>
      <c r="O115" s="96"/>
      <c r="P115" s="83"/>
      <c r="Q115" s="83"/>
      <c r="R115" s="84"/>
      <c r="S115" s="83"/>
      <c r="T115" s="83"/>
      <c r="U115" s="84"/>
      <c r="V115" s="83"/>
      <c r="W115" s="97"/>
    </row>
    <row r="116" ht="21.95" customHeight="1">
      <c r="A116" s="86"/>
      <c r="B116" s="84"/>
      <c r="C116" s="83"/>
      <c r="D116" s="87"/>
      <c r="E116" s="40"/>
      <c r="F116" s="88"/>
      <c r="G116" s="84"/>
      <c r="H116" s="83"/>
      <c r="I116" s="87"/>
      <c r="J116" s="40"/>
      <c r="K116" s="88"/>
      <c r="L116" s="84"/>
      <c r="M116" s="83"/>
      <c r="N116" s="89"/>
      <c r="O116" s="96"/>
      <c r="P116" s="83"/>
      <c r="Q116" s="83"/>
      <c r="R116" s="84"/>
      <c r="S116" s="83"/>
      <c r="T116" s="83"/>
      <c r="U116" s="84"/>
      <c r="V116" s="83"/>
      <c r="W116" s="97"/>
    </row>
    <row r="117" ht="21.95" customHeight="1">
      <c r="A117" s="86"/>
      <c r="B117" s="84"/>
      <c r="C117" s="83"/>
      <c r="D117" s="87"/>
      <c r="E117" s="40"/>
      <c r="F117" s="88"/>
      <c r="G117" s="84"/>
      <c r="H117" s="83"/>
      <c r="I117" s="87"/>
      <c r="J117" s="40"/>
      <c r="K117" s="88"/>
      <c r="L117" s="84"/>
      <c r="M117" s="83"/>
      <c r="N117" s="89"/>
      <c r="O117" s="96"/>
      <c r="P117" s="83"/>
      <c r="Q117" s="83"/>
      <c r="R117" s="84"/>
      <c r="S117" s="83"/>
      <c r="T117" s="83"/>
      <c r="U117" s="84"/>
      <c r="V117" s="83"/>
      <c r="W117" s="97"/>
    </row>
    <row r="118" ht="21.95" customHeight="1">
      <c r="A118" s="86"/>
      <c r="B118" s="84"/>
      <c r="C118" s="83"/>
      <c r="D118" s="87"/>
      <c r="E118" s="40"/>
      <c r="F118" s="88"/>
      <c r="G118" s="84"/>
      <c r="H118" s="83"/>
      <c r="I118" s="87"/>
      <c r="J118" s="40"/>
      <c r="K118" s="88"/>
      <c r="L118" s="84"/>
      <c r="M118" s="83"/>
      <c r="N118" s="89"/>
      <c r="O118" s="96"/>
      <c r="P118" s="83"/>
      <c r="Q118" s="83"/>
      <c r="R118" s="84"/>
      <c r="S118" s="83"/>
      <c r="T118" s="83"/>
      <c r="U118" s="84"/>
      <c r="V118" s="83"/>
      <c r="W118" s="97"/>
    </row>
    <row r="119" ht="21.95" customHeight="1">
      <c r="A119" s="86"/>
      <c r="B119" s="84"/>
      <c r="C119" s="83"/>
      <c r="D119" s="87"/>
      <c r="E119" s="40"/>
      <c r="F119" s="88"/>
      <c r="G119" s="84"/>
      <c r="H119" s="83"/>
      <c r="I119" s="87"/>
      <c r="J119" s="40"/>
      <c r="K119" s="88"/>
      <c r="L119" s="84"/>
      <c r="M119" s="83"/>
      <c r="N119" s="89"/>
      <c r="O119" s="96"/>
      <c r="P119" s="83"/>
      <c r="Q119" s="83"/>
      <c r="R119" s="84"/>
      <c r="S119" s="83"/>
      <c r="T119" s="83"/>
      <c r="U119" s="84"/>
      <c r="V119" s="83"/>
      <c r="W119" s="97"/>
    </row>
    <row r="120" ht="21.95" customHeight="1">
      <c r="A120" s="86"/>
      <c r="B120" s="84"/>
      <c r="C120" s="83"/>
      <c r="D120" s="87"/>
      <c r="E120" s="40"/>
      <c r="F120" s="88"/>
      <c r="G120" s="84"/>
      <c r="H120" s="83"/>
      <c r="I120" s="87"/>
      <c r="J120" s="40"/>
      <c r="K120" s="88"/>
      <c r="L120" s="84"/>
      <c r="M120" s="83"/>
      <c r="N120" s="89"/>
      <c r="O120" s="96"/>
      <c r="P120" s="83"/>
      <c r="Q120" s="83"/>
      <c r="R120" s="84"/>
      <c r="S120" s="83"/>
      <c r="T120" s="83"/>
      <c r="U120" s="84"/>
      <c r="V120" s="83"/>
      <c r="W120" s="97"/>
    </row>
    <row r="121" ht="21.95" customHeight="1">
      <c r="A121" s="86"/>
      <c r="B121" s="84"/>
      <c r="C121" s="83"/>
      <c r="D121" s="87"/>
      <c r="E121" s="40"/>
      <c r="F121" s="88"/>
      <c r="G121" s="84"/>
      <c r="H121" s="83"/>
      <c r="I121" s="87"/>
      <c r="J121" s="40"/>
      <c r="K121" s="88"/>
      <c r="L121" s="84"/>
      <c r="M121" s="83"/>
      <c r="N121" s="89"/>
      <c r="O121" s="96"/>
      <c r="P121" s="83"/>
      <c r="Q121" s="83"/>
      <c r="R121" s="84"/>
      <c r="S121" s="83"/>
      <c r="T121" s="83"/>
      <c r="U121" s="84"/>
      <c r="V121" s="83"/>
      <c r="W121" s="97"/>
    </row>
    <row r="122" ht="21.95" customHeight="1">
      <c r="A122" s="86"/>
      <c r="B122" s="84"/>
      <c r="C122" s="83"/>
      <c r="D122" s="87"/>
      <c r="E122" s="40"/>
      <c r="F122" s="88"/>
      <c r="G122" s="84"/>
      <c r="H122" s="83"/>
      <c r="I122" s="87"/>
      <c r="J122" s="40"/>
      <c r="K122" s="88"/>
      <c r="L122" s="84"/>
      <c r="M122" s="83"/>
      <c r="N122" s="89"/>
      <c r="O122" s="96"/>
      <c r="P122" s="83"/>
      <c r="Q122" s="83"/>
      <c r="R122" s="84"/>
      <c r="S122" s="83"/>
      <c r="T122" s="83"/>
      <c r="U122" s="84"/>
      <c r="V122" s="83"/>
      <c r="W122" s="97"/>
    </row>
    <row r="123" ht="21.95" customHeight="1">
      <c r="A123" s="86"/>
      <c r="B123" s="84"/>
      <c r="C123" s="83"/>
      <c r="D123" s="87"/>
      <c r="E123" s="40"/>
      <c r="F123" s="88"/>
      <c r="G123" s="84"/>
      <c r="H123" s="83"/>
      <c r="I123" s="87"/>
      <c r="J123" s="40"/>
      <c r="K123" s="88"/>
      <c r="L123" s="84"/>
      <c r="M123" s="83"/>
      <c r="N123" s="89"/>
      <c r="O123" s="96"/>
      <c r="P123" s="83"/>
      <c r="Q123" s="83"/>
      <c r="R123" s="84"/>
      <c r="S123" s="83"/>
      <c r="T123" s="83"/>
      <c r="U123" s="84"/>
      <c r="V123" s="83"/>
      <c r="W123" s="97"/>
    </row>
    <row r="124" ht="21.95" customHeight="1">
      <c r="A124" s="86"/>
      <c r="B124" s="84"/>
      <c r="C124" s="83"/>
      <c r="D124" s="87"/>
      <c r="E124" s="40"/>
      <c r="F124" s="88"/>
      <c r="G124" s="84"/>
      <c r="H124" s="83"/>
      <c r="I124" s="87"/>
      <c r="J124" s="40"/>
      <c r="K124" s="88"/>
      <c r="L124" s="84"/>
      <c r="M124" s="83"/>
      <c r="N124" s="89"/>
      <c r="O124" s="96"/>
      <c r="P124" s="83"/>
      <c r="Q124" s="83"/>
      <c r="R124" s="84"/>
      <c r="S124" s="83"/>
      <c r="T124" s="83"/>
      <c r="U124" s="84"/>
      <c r="V124" s="83"/>
      <c r="W124" s="97"/>
    </row>
    <row r="125" ht="21.95" customHeight="1">
      <c r="A125" s="86"/>
      <c r="B125" s="84"/>
      <c r="C125" s="83"/>
      <c r="D125" s="87"/>
      <c r="E125" s="40"/>
      <c r="F125" s="88"/>
      <c r="G125" s="84"/>
      <c r="H125" s="83"/>
      <c r="I125" s="87"/>
      <c r="J125" s="40"/>
      <c r="K125" s="88"/>
      <c r="L125" s="84"/>
      <c r="M125" s="83"/>
      <c r="N125" s="89"/>
      <c r="O125" s="96"/>
      <c r="P125" s="83"/>
      <c r="Q125" s="83"/>
      <c r="R125" s="84"/>
      <c r="S125" s="83"/>
      <c r="T125" s="83"/>
      <c r="U125" s="84"/>
      <c r="V125" s="83"/>
      <c r="W125" s="97"/>
    </row>
    <row r="126" ht="21.95" customHeight="1">
      <c r="A126" s="86"/>
      <c r="B126" s="84"/>
      <c r="C126" s="83"/>
      <c r="D126" s="87"/>
      <c r="E126" s="40"/>
      <c r="F126" s="88"/>
      <c r="G126" s="84"/>
      <c r="H126" s="83"/>
      <c r="I126" s="87"/>
      <c r="J126" s="40"/>
      <c r="K126" s="88"/>
      <c r="L126" s="84"/>
      <c r="M126" s="83"/>
      <c r="N126" s="89"/>
      <c r="O126" s="96"/>
      <c r="P126" s="83"/>
      <c r="Q126" s="83"/>
      <c r="R126" s="84"/>
      <c r="S126" s="83"/>
      <c r="T126" s="83"/>
      <c r="U126" s="84"/>
      <c r="V126" s="83"/>
      <c r="W126" s="97"/>
    </row>
    <row r="127" ht="21.95" customHeight="1">
      <c r="A127" s="86"/>
      <c r="B127" s="84"/>
      <c r="C127" s="83"/>
      <c r="D127" s="87"/>
      <c r="E127" s="40"/>
      <c r="F127" s="88"/>
      <c r="G127" s="84"/>
      <c r="H127" s="83"/>
      <c r="I127" s="87"/>
      <c r="J127" s="40"/>
      <c r="K127" s="88"/>
      <c r="L127" s="84"/>
      <c r="M127" s="83"/>
      <c r="N127" s="89"/>
      <c r="O127" s="96"/>
      <c r="P127" s="83"/>
      <c r="Q127" s="83"/>
      <c r="R127" s="84"/>
      <c r="S127" s="83"/>
      <c r="T127" s="83"/>
      <c r="U127" s="84"/>
      <c r="V127" s="83"/>
      <c r="W127" s="97"/>
    </row>
    <row r="128" ht="21.95" customHeight="1">
      <c r="A128" s="86"/>
      <c r="B128" s="84"/>
      <c r="C128" s="83"/>
      <c r="D128" s="87"/>
      <c r="E128" s="40"/>
      <c r="F128" s="88"/>
      <c r="G128" s="84"/>
      <c r="H128" s="83"/>
      <c r="I128" s="87"/>
      <c r="J128" s="40"/>
      <c r="K128" s="88"/>
      <c r="L128" s="84"/>
      <c r="M128" s="83"/>
      <c r="N128" s="89"/>
      <c r="O128" s="96"/>
      <c r="P128" s="83"/>
      <c r="Q128" s="83"/>
      <c r="R128" s="84"/>
      <c r="S128" s="83"/>
      <c r="T128" s="83"/>
      <c r="U128" s="84"/>
      <c r="V128" s="83"/>
      <c r="W128" s="97"/>
    </row>
    <row r="129" ht="21.95" customHeight="1">
      <c r="A129" s="86"/>
      <c r="B129" s="84"/>
      <c r="C129" s="83"/>
      <c r="D129" s="87"/>
      <c r="E129" s="40"/>
      <c r="F129" s="88"/>
      <c r="G129" s="84"/>
      <c r="H129" s="83"/>
      <c r="I129" s="87"/>
      <c r="J129" s="40"/>
      <c r="K129" s="88"/>
      <c r="L129" s="84"/>
      <c r="M129" s="83"/>
      <c r="N129" s="89"/>
      <c r="O129" s="96"/>
      <c r="P129" s="83"/>
      <c r="Q129" s="83"/>
      <c r="R129" s="84"/>
      <c r="S129" s="83"/>
      <c r="T129" s="83"/>
      <c r="U129" s="84"/>
      <c r="V129" s="83"/>
      <c r="W129" s="97"/>
    </row>
    <row r="130" ht="21.95" customHeight="1">
      <c r="A130" s="86"/>
      <c r="B130" s="84"/>
      <c r="C130" s="83"/>
      <c r="D130" s="87"/>
      <c r="E130" s="40"/>
      <c r="F130" s="88"/>
      <c r="G130" s="84"/>
      <c r="H130" s="83"/>
      <c r="I130" s="87"/>
      <c r="J130" s="40"/>
      <c r="K130" s="88"/>
      <c r="L130" s="84"/>
      <c r="M130" s="83"/>
      <c r="N130" s="89"/>
      <c r="O130" s="96"/>
      <c r="P130" s="83"/>
      <c r="Q130" s="83"/>
      <c r="R130" s="84"/>
      <c r="S130" s="83"/>
      <c r="T130" s="83"/>
      <c r="U130" s="84"/>
      <c r="V130" s="83"/>
      <c r="W130" s="97"/>
    </row>
    <row r="131" ht="21.95" customHeight="1">
      <c r="A131" s="86"/>
      <c r="B131" s="84"/>
      <c r="C131" s="83"/>
      <c r="D131" s="87"/>
      <c r="E131" s="40"/>
      <c r="F131" s="88"/>
      <c r="G131" s="84"/>
      <c r="H131" s="83"/>
      <c r="I131" s="87"/>
      <c r="J131" s="40"/>
      <c r="K131" s="88"/>
      <c r="L131" s="84"/>
      <c r="M131" s="83"/>
      <c r="N131" s="89"/>
      <c r="O131" s="96"/>
      <c r="P131" s="83"/>
      <c r="Q131" s="83"/>
      <c r="R131" s="84"/>
      <c r="S131" s="83"/>
      <c r="T131" s="83"/>
      <c r="U131" s="84"/>
      <c r="V131" s="83"/>
      <c r="W131" s="97"/>
    </row>
    <row r="132" ht="21.95" customHeight="1">
      <c r="A132" s="86"/>
      <c r="B132" s="84"/>
      <c r="C132" s="83"/>
      <c r="D132" s="87"/>
      <c r="E132" s="40"/>
      <c r="F132" s="88"/>
      <c r="G132" s="84"/>
      <c r="H132" s="83"/>
      <c r="I132" s="87"/>
      <c r="J132" s="40"/>
      <c r="K132" s="88"/>
      <c r="L132" s="84"/>
      <c r="M132" s="83"/>
      <c r="N132" s="89"/>
      <c r="O132" s="96"/>
      <c r="P132" s="83"/>
      <c r="Q132" s="83"/>
      <c r="R132" s="84"/>
      <c r="S132" s="83"/>
      <c r="T132" s="83"/>
      <c r="U132" s="84"/>
      <c r="V132" s="83"/>
      <c r="W132" s="97"/>
    </row>
    <row r="133" ht="21.95" customHeight="1">
      <c r="A133" s="86"/>
      <c r="B133" s="84"/>
      <c r="C133" s="83"/>
      <c r="D133" s="87"/>
      <c r="E133" s="40"/>
      <c r="F133" s="88"/>
      <c r="G133" s="84"/>
      <c r="H133" s="83"/>
      <c r="I133" s="87"/>
      <c r="J133" s="40"/>
      <c r="K133" s="88"/>
      <c r="L133" s="8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84"/>
      <c r="C136" s="83"/>
      <c r="D136" s="87"/>
      <c r="E136" s="40"/>
      <c r="F136" s="88"/>
      <c r="G136" s="84"/>
      <c r="H136" s="83"/>
      <c r="I136" s="87"/>
      <c r="J136" s="40"/>
      <c r="K136" s="88"/>
      <c r="L136" s="84"/>
      <c r="M136" s="83"/>
      <c r="N136" s="89"/>
      <c r="O136" s="96"/>
      <c r="P136" s="83"/>
      <c r="Q136" s="83"/>
      <c r="R136" s="84"/>
      <c r="S136" s="83"/>
      <c r="T136" s="83"/>
      <c r="U136" s="84"/>
      <c r="V136" s="83"/>
      <c r="W136" s="97"/>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83">
        <f>AVERAGE(B79:B88)</f>
        <v>43.7</v>
      </c>
      <c r="C138" s="83">
        <f>AVERAGE(C79:C88)</f>
        <v>269.07</v>
      </c>
      <c r="D138" s="87">
        <f>AVERAGE(D79:D88)</f>
        <v>6.20018611656184</v>
      </c>
      <c r="E138" s="40"/>
      <c r="F138" t="s" s="99">
        <v>99</v>
      </c>
      <c r="G138" s="83">
        <f>AVERAGE(G79:G88)</f>
        <v>23.4</v>
      </c>
      <c r="H138" s="83">
        <f>AVERAGE(H79:H88)</f>
        <v>122.54</v>
      </c>
      <c r="I138" s="87">
        <f>AVERAGE(I79:I88)</f>
        <v>5.29713271259268</v>
      </c>
      <c r="J138" s="40"/>
      <c r="K138" t="s" s="99">
        <v>99</v>
      </c>
      <c r="L138" s="83">
        <f>AVERAGE(L79:L88)</f>
        <v>4.4</v>
      </c>
      <c r="M138" s="83">
        <f>AVERAGE(M79:M88)</f>
        <v>15.77</v>
      </c>
      <c r="N138" s="89">
        <f>AVERAGE(N79:N88)</f>
        <v>3.61018518518519</v>
      </c>
      <c r="O138" s="96"/>
      <c r="P138" s="83"/>
      <c r="Q138" s="83"/>
      <c r="R138" s="84"/>
      <c r="S138" s="83"/>
      <c r="T138" s="83"/>
      <c r="U138" s="84"/>
      <c r="V138" s="83"/>
      <c r="W138" s="97"/>
    </row>
    <row r="139" ht="21.95" customHeight="1">
      <c r="A139" t="s" s="98">
        <v>100</v>
      </c>
      <c r="B139" s="83">
        <f>AVERAGE(B90:B99)</f>
        <v>48.6</v>
      </c>
      <c r="C139" s="83">
        <f>AVERAGE(C90:C99)</f>
        <v>295.12</v>
      </c>
      <c r="D139" s="87">
        <f>AVERAGE(D90:D99)</f>
        <v>6.09683806521332</v>
      </c>
      <c r="E139" s="40"/>
      <c r="F139" t="s" s="99">
        <v>100</v>
      </c>
      <c r="G139" s="83">
        <f>AVERAGE(G90:G99)</f>
        <v>24.7</v>
      </c>
      <c r="H139" s="83">
        <f>AVERAGE(H90:H99)</f>
        <v>122.78</v>
      </c>
      <c r="I139" s="87">
        <f>AVERAGE(I90:I99)</f>
        <v>5.01452960984664</v>
      </c>
      <c r="J139" s="40"/>
      <c r="K139" t="s" s="99">
        <v>100</v>
      </c>
      <c r="L139" s="83">
        <f>AVERAGE(L90:L99)</f>
        <v>6.7</v>
      </c>
      <c r="M139" s="83">
        <f>AVERAGE(M90:M99)</f>
        <v>23.23</v>
      </c>
      <c r="N139" s="89">
        <f>AVERAGE(N90:N99)</f>
        <v>3.48724025974026</v>
      </c>
      <c r="O139" s="96"/>
      <c r="P139" s="83"/>
      <c r="Q139" s="83"/>
      <c r="R139" s="84"/>
      <c r="S139" s="83"/>
      <c r="T139" s="83"/>
      <c r="U139" s="84"/>
      <c r="V139" s="83"/>
      <c r="W139" s="97"/>
    </row>
    <row r="140" ht="21.95" customHeight="1">
      <c r="A140" t="s" s="101">
        <v>101</v>
      </c>
      <c r="B140" s="84"/>
      <c r="C140" s="84"/>
      <c r="D140" s="90"/>
      <c r="E140" s="40"/>
      <c r="F140" t="s" s="102">
        <v>101</v>
      </c>
      <c r="G140" s="84"/>
      <c r="H140" s="84"/>
      <c r="I140" s="90"/>
      <c r="J140" s="40"/>
      <c r="K140" t="s" s="102">
        <v>101</v>
      </c>
      <c r="L140" s="84"/>
      <c r="M140" s="84"/>
      <c r="N140" s="91"/>
      <c r="O140" s="96"/>
      <c r="P140" s="83"/>
      <c r="Q140" s="83"/>
      <c r="R140" s="84"/>
      <c r="S140" s="83"/>
      <c r="T140" s="83"/>
      <c r="U140" s="84"/>
      <c r="V140" s="83"/>
      <c r="W140" s="97"/>
    </row>
    <row r="141" ht="21.95" customHeight="1">
      <c r="A141" t="s" s="103">
        <v>102</v>
      </c>
      <c r="B141" s="83">
        <f>AVERAGE(B82:B91)</f>
        <v>41</v>
      </c>
      <c r="C141" s="83">
        <f>AVERAGE(C82:C91)</f>
        <v>249.66</v>
      </c>
      <c r="D141" s="87">
        <f>AVERAGE(D82:D91)</f>
        <v>6.14399186058898</v>
      </c>
      <c r="E141" s="40"/>
      <c r="F141" t="s" s="104">
        <v>102</v>
      </c>
      <c r="G141" s="83">
        <f>AVERAGE(G82:G91)</f>
        <v>21.7</v>
      </c>
      <c r="H141" s="83">
        <f>AVERAGE(H82:H91)</f>
        <v>110.39</v>
      </c>
      <c r="I141" s="87">
        <f>AVERAGE(I82:I91)</f>
        <v>5.16193295030563</v>
      </c>
      <c r="J141" s="40"/>
      <c r="K141" t="s" s="104">
        <v>102</v>
      </c>
      <c r="L141" s="83">
        <f>AVERAGE(L82:L91)</f>
        <v>5.1</v>
      </c>
      <c r="M141" s="83">
        <f>AVERAGE(M82:M91)</f>
        <v>17.92</v>
      </c>
      <c r="N141" s="89">
        <f>AVERAGE(N82:N91)</f>
        <v>3.49351851851852</v>
      </c>
      <c r="O141" s="96"/>
      <c r="P141" s="83"/>
      <c r="Q141" s="83"/>
      <c r="R141" s="84"/>
      <c r="S141" s="83"/>
      <c r="T141" s="83"/>
      <c r="U141" s="84"/>
      <c r="V141" s="83"/>
      <c r="W141" s="97"/>
    </row>
    <row r="142" ht="21.95" customHeight="1">
      <c r="A142" t="s" s="103">
        <v>103</v>
      </c>
      <c r="B142" s="83">
        <f>AVERAGE(B93:B102)</f>
        <v>47.2</v>
      </c>
      <c r="C142" s="83">
        <f>AVERAGE(C93:C102)</f>
        <v>285.29</v>
      </c>
      <c r="D142" s="87">
        <f>AVERAGE(D93:D102)</f>
        <v>6.09511263754022</v>
      </c>
      <c r="E142" s="40"/>
      <c r="F142" t="s" s="104">
        <v>103</v>
      </c>
      <c r="G142" s="83">
        <f>AVERAGE(G93:G102)</f>
        <v>24.1</v>
      </c>
      <c r="H142" s="83">
        <f>AVERAGE(H93:H102)</f>
        <v>119.59</v>
      </c>
      <c r="I142" s="87">
        <f>AVERAGE(I93:I102)</f>
        <v>5.02426445194401</v>
      </c>
      <c r="J142" s="40"/>
      <c r="K142" t="s" s="104">
        <v>103</v>
      </c>
      <c r="L142" s="83">
        <f>AVERAGE(L93:L102)</f>
        <v>7</v>
      </c>
      <c r="M142" s="83">
        <f>AVERAGE(M93:M102)</f>
        <v>24.81</v>
      </c>
      <c r="N142" s="89">
        <f>AVERAGE(N93:N102)</f>
        <v>3.59735930735931</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AVERAGE(B84:B88)</f>
        <v>41</v>
      </c>
      <c r="C145" s="83">
        <f>AVERAGE(C84:C88)</f>
        <v>258.58</v>
      </c>
      <c r="D145" s="87">
        <f>AVERAGE(D84:D88)</f>
        <v>6.34938945050876</v>
      </c>
      <c r="E145" s="40"/>
      <c r="F145" t="s" s="99">
        <v>99</v>
      </c>
      <c r="G145" s="83">
        <f>AVERAGE(G84:G88)</f>
        <v>20</v>
      </c>
      <c r="H145" s="83">
        <f>AVERAGE(H84:H88)</f>
        <v>106.74</v>
      </c>
      <c r="I145" s="87">
        <f>AVERAGE(I84:I88)</f>
        <v>5.37873581011352</v>
      </c>
      <c r="J145" s="40"/>
      <c r="K145" t="s" s="99">
        <v>99</v>
      </c>
      <c r="L145" s="83">
        <f>AVERAGE(L84:L88)</f>
        <v>3.4</v>
      </c>
      <c r="M145" s="83">
        <f>AVERAGE(M84:M88)</f>
        <v>12.82</v>
      </c>
      <c r="N145" s="89">
        <f>AVERAGE(N84:N88)</f>
        <v>3.6375</v>
      </c>
      <c r="O145" s="96"/>
      <c r="P145" s="83"/>
      <c r="Q145" s="83"/>
      <c r="R145" s="84"/>
      <c r="S145" s="83"/>
      <c r="T145" s="83"/>
      <c r="U145" s="84"/>
      <c r="V145" s="83"/>
      <c r="W145" s="97"/>
    </row>
    <row r="146" ht="21.95" customHeight="1">
      <c r="A146" t="s" s="98">
        <v>100</v>
      </c>
      <c r="B146" s="83">
        <f>AVERAGE(B90:B94)</f>
        <v>46.2</v>
      </c>
      <c r="C146" s="83">
        <f>AVERAGE(C90:C94)</f>
        <v>283.54</v>
      </c>
      <c r="D146" s="87">
        <f>AVERAGE(D90:D94)</f>
        <v>6.1517458147106</v>
      </c>
      <c r="E146" s="40"/>
      <c r="F146" t="s" s="99">
        <v>100</v>
      </c>
      <c r="G146" s="83">
        <f>AVERAGE(G90:G94)</f>
        <v>23.2</v>
      </c>
      <c r="H146" s="83">
        <f>AVERAGE(H90:H94)</f>
        <v>116.9</v>
      </c>
      <c r="I146" s="87">
        <f>AVERAGE(I90:I94)</f>
        <v>5.04914287982399</v>
      </c>
      <c r="J146" s="40"/>
      <c r="K146" t="s" s="99">
        <v>100</v>
      </c>
      <c r="L146" s="83">
        <f>AVERAGE(L90:L94)</f>
        <v>6.2</v>
      </c>
      <c r="M146" s="83">
        <f>AVERAGE(M90:M94)</f>
        <v>22.5</v>
      </c>
      <c r="N146" s="89">
        <f>AVERAGE(N90:N94)</f>
        <v>3.53590909090909</v>
      </c>
      <c r="O146" s="96"/>
      <c r="P146" s="83"/>
      <c r="Q146" s="83"/>
      <c r="R146" s="84"/>
      <c r="S146" s="83"/>
      <c r="T146" s="83"/>
      <c r="U146" s="84"/>
      <c r="V146" s="83"/>
      <c r="W146" s="97"/>
    </row>
    <row r="147" ht="21.95" customHeight="1">
      <c r="A147" t="s" s="101">
        <v>101</v>
      </c>
      <c r="B147" s="84"/>
      <c r="C147" s="84"/>
      <c r="D147" s="90"/>
      <c r="E147" s="40"/>
      <c r="F147" t="s" s="102">
        <v>101</v>
      </c>
      <c r="G147" s="84"/>
      <c r="H147" s="84"/>
      <c r="I147" s="90"/>
      <c r="J147" s="40"/>
      <c r="K147" t="s" s="102">
        <v>101</v>
      </c>
      <c r="L147" s="84"/>
      <c r="M147" s="84"/>
      <c r="N147" s="91"/>
      <c r="O147" s="96"/>
      <c r="P147" s="83"/>
      <c r="Q147" s="83"/>
      <c r="R147" s="84"/>
      <c r="S147" s="83"/>
      <c r="T147" s="83"/>
      <c r="U147" s="84"/>
      <c r="V147" s="83"/>
      <c r="W147" s="97"/>
    </row>
    <row r="148" ht="21.95" customHeight="1">
      <c r="A148" t="s" s="103">
        <v>102</v>
      </c>
      <c r="B148" s="83">
        <f>AVERAGE(B87:B91)</f>
        <v>35.4</v>
      </c>
      <c r="C148" s="83">
        <f>AVERAGE(C87:C91)</f>
        <v>218.82</v>
      </c>
      <c r="D148" s="87">
        <f>AVERAGE(D87:D91)</f>
        <v>6.21579110425474</v>
      </c>
      <c r="E148" s="40"/>
      <c r="F148" t="s" s="104">
        <v>102</v>
      </c>
      <c r="G148" s="83">
        <f>AVERAGE(G87:G91)</f>
        <v>17.4</v>
      </c>
      <c r="H148" s="83">
        <f>AVERAGE(H87:H91)</f>
        <v>88.5</v>
      </c>
      <c r="I148" s="87">
        <f>AVERAGE(I87:I91)</f>
        <v>5.15501786139557</v>
      </c>
      <c r="J148" s="40"/>
      <c r="K148" t="s" s="104">
        <v>102</v>
      </c>
      <c r="L148" s="83">
        <f>AVERAGE(L87:L91)</f>
        <v>4</v>
      </c>
      <c r="M148" s="83">
        <f>AVERAGE(M87:M91)</f>
        <v>13.8</v>
      </c>
      <c r="N148" s="89">
        <f>AVERAGE(N87:N91)</f>
        <v>3.39375</v>
      </c>
      <c r="O148" s="96"/>
      <c r="P148" s="83"/>
      <c r="Q148" s="83"/>
      <c r="R148" s="84"/>
      <c r="S148" s="83"/>
      <c r="T148" s="83"/>
      <c r="U148" s="84"/>
      <c r="V148" s="83"/>
      <c r="W148" s="97"/>
    </row>
    <row r="149" ht="21.95" customHeight="1">
      <c r="A149" t="s" s="103">
        <v>103</v>
      </c>
      <c r="B149" s="83">
        <f>AVERAGE(B93:B97)</f>
        <v>52.4</v>
      </c>
      <c r="C149" s="83">
        <f>AVERAGE(C93:C97)</f>
        <v>313.48</v>
      </c>
      <c r="D149" s="87">
        <f>AVERAGE(D93:D97)</f>
        <v>6.01910930835981</v>
      </c>
      <c r="E149" s="40"/>
      <c r="F149" t="s" s="104">
        <v>103</v>
      </c>
      <c r="G149" s="83">
        <f>AVERAGE(G93:G97)</f>
        <v>27.6</v>
      </c>
      <c r="H149" s="83">
        <f>AVERAGE(H93:H97)</f>
        <v>135.64</v>
      </c>
      <c r="I149" s="87">
        <f>AVERAGE(I93:I97)</f>
        <v>4.96728977345324</v>
      </c>
      <c r="J149" s="40"/>
      <c r="K149" t="s" s="104">
        <v>103</v>
      </c>
      <c r="L149" s="83">
        <f>AVERAGE(L93:L97)</f>
        <v>7.8</v>
      </c>
      <c r="M149" s="83">
        <f>AVERAGE(M93:M97)</f>
        <v>27</v>
      </c>
      <c r="N149" s="89">
        <f>AVERAGE(N93:N97)</f>
        <v>3.53948051948052</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8.xml><?xml version="1.0" encoding="utf-8"?>
<worksheet xmlns:r="http://schemas.openxmlformats.org/officeDocument/2006/relationships" xmlns="http://schemas.openxmlformats.org/spreadsheetml/2006/main">
  <dimension ref="A1:W105"/>
  <sheetViews>
    <sheetView workbookViewId="0" showGridLines="0" defaultGridColor="1"/>
  </sheetViews>
  <sheetFormatPr defaultColWidth="16.3333" defaultRowHeight="19.9" customHeight="1" outlineLevelRow="0" outlineLevelCol="0"/>
  <cols>
    <col min="1" max="1" width="10" style="253" customWidth="1"/>
    <col min="2" max="4" width="12.1719" style="253" customWidth="1"/>
    <col min="5" max="5" width="1.35156" style="253" customWidth="1"/>
    <col min="6" max="6" width="10" style="253" customWidth="1"/>
    <col min="7" max="9" width="12.1719" style="253" customWidth="1"/>
    <col min="10" max="10" width="1.35156" style="253" customWidth="1"/>
    <col min="11" max="11" width="10" style="253" customWidth="1"/>
    <col min="12" max="14" width="12.1719" style="253" customWidth="1"/>
    <col min="15" max="15" width="10.8516" style="253" customWidth="1"/>
    <col min="16" max="17" width="6.5" style="253" customWidth="1"/>
    <col min="18" max="18" width="10.8516" style="253" customWidth="1"/>
    <col min="19" max="20" width="6.5" style="253" customWidth="1"/>
    <col min="21" max="21" width="10.8516" style="253" customWidth="1"/>
    <col min="22" max="23" width="6.5" style="253" customWidth="1"/>
    <col min="24" max="16384" width="16.3516" style="253" customWidth="1"/>
  </cols>
  <sheetData>
    <row r="1" ht="64.15" customHeight="1">
      <c r="A1" t="s" s="164">
        <v>288</v>
      </c>
      <c r="B1" t="s" s="27">
        <v>40</v>
      </c>
      <c r="C1" t="s" s="27">
        <v>41</v>
      </c>
      <c r="D1" t="s" s="28">
        <v>42</v>
      </c>
      <c r="E1" s="29"/>
      <c r="F1" t="s" s="30">
        <v>289</v>
      </c>
      <c r="G1" t="s" s="27">
        <v>44</v>
      </c>
      <c r="H1" t="s" s="27">
        <v>45</v>
      </c>
      <c r="I1" t="s" s="28">
        <v>46</v>
      </c>
      <c r="J1" s="29"/>
      <c r="K1" t="s" s="30">
        <v>290</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1957</v>
      </c>
      <c r="B3" s="144">
        <v>35</v>
      </c>
      <c r="C3" s="78">
        <v>117.9</v>
      </c>
      <c r="D3" s="79">
        <v>3.36857142857143</v>
      </c>
      <c r="E3" s="40"/>
      <c r="F3" s="145">
        <v>1957</v>
      </c>
      <c r="G3" s="144">
        <v>24</v>
      </c>
      <c r="H3" s="78">
        <v>60.7</v>
      </c>
      <c r="I3" s="79">
        <v>2.52916666666667</v>
      </c>
      <c r="J3" s="40"/>
      <c r="K3" s="145">
        <v>1957</v>
      </c>
      <c r="L3" s="144">
        <v>10</v>
      </c>
      <c r="M3" s="78">
        <v>16.4</v>
      </c>
      <c r="N3" s="81">
        <v>1.64</v>
      </c>
      <c r="O3" s="152"/>
      <c r="P3" s="135"/>
      <c r="Q3" s="97"/>
      <c r="R3" s="153"/>
      <c r="S3" s="135"/>
      <c r="T3" s="97"/>
      <c r="U3" s="153"/>
      <c r="V3" s="135"/>
      <c r="W3" s="97"/>
    </row>
    <row r="4" ht="21.95" customHeight="1">
      <c r="A4" s="150">
        <v>1958</v>
      </c>
      <c r="B4" s="100">
        <v>34</v>
      </c>
      <c r="C4" s="83">
        <v>150.5</v>
      </c>
      <c r="D4" s="87">
        <v>4.42647058823529</v>
      </c>
      <c r="E4" s="40"/>
      <c r="F4" s="151">
        <v>1958</v>
      </c>
      <c r="G4" s="100">
        <v>14</v>
      </c>
      <c r="H4" s="83">
        <v>43.1</v>
      </c>
      <c r="I4" s="87">
        <v>3.07857142857143</v>
      </c>
      <c r="J4" s="40"/>
      <c r="K4" s="151">
        <v>1958</v>
      </c>
      <c r="L4" s="100">
        <v>2</v>
      </c>
      <c r="M4" s="83">
        <v>4</v>
      </c>
      <c r="N4" s="89">
        <v>2</v>
      </c>
      <c r="O4" s="152"/>
      <c r="P4" s="135"/>
      <c r="Q4" s="97"/>
      <c r="R4" s="153"/>
      <c r="S4" s="135"/>
      <c r="T4" s="97"/>
      <c r="U4" s="153"/>
      <c r="V4" s="135"/>
      <c r="W4" s="97"/>
    </row>
    <row r="5" ht="21.95" customHeight="1">
      <c r="A5" s="150">
        <v>1959</v>
      </c>
      <c r="B5" s="100">
        <v>31</v>
      </c>
      <c r="C5" s="83">
        <v>134.6</v>
      </c>
      <c r="D5" s="87">
        <v>4.34193548387097</v>
      </c>
      <c r="E5" s="40"/>
      <c r="F5" s="151">
        <v>1959</v>
      </c>
      <c r="G5" s="100">
        <v>15</v>
      </c>
      <c r="H5" s="83">
        <v>50</v>
      </c>
      <c r="I5" s="87">
        <v>3.33333333333333</v>
      </c>
      <c r="J5" s="40"/>
      <c r="K5" s="151">
        <v>1959</v>
      </c>
      <c r="L5" s="100">
        <v>0</v>
      </c>
      <c r="M5" s="83">
        <v>0</v>
      </c>
      <c r="N5" s="89"/>
      <c r="O5" s="152"/>
      <c r="P5" s="135"/>
      <c r="Q5" s="97"/>
      <c r="R5" s="153"/>
      <c r="S5" s="135"/>
      <c r="T5" s="97"/>
      <c r="U5" s="153"/>
      <c r="V5" s="135"/>
      <c r="W5" s="97"/>
    </row>
    <row r="6" ht="21.95" customHeight="1">
      <c r="A6" s="150">
        <v>1960</v>
      </c>
      <c r="B6" s="100">
        <v>52</v>
      </c>
      <c r="C6" s="83">
        <v>200.9</v>
      </c>
      <c r="D6" s="87">
        <v>3.86346153846154</v>
      </c>
      <c r="E6" s="40"/>
      <c r="F6" s="151">
        <v>1960</v>
      </c>
      <c r="G6" s="100">
        <v>28</v>
      </c>
      <c r="H6" s="83">
        <v>72.90000000000001</v>
      </c>
      <c r="I6" s="87">
        <v>2.60357142857143</v>
      </c>
      <c r="J6" s="40"/>
      <c r="K6" s="151">
        <v>1960</v>
      </c>
      <c r="L6" s="100">
        <v>7</v>
      </c>
      <c r="M6" s="83">
        <v>4.3</v>
      </c>
      <c r="N6" s="89">
        <v>0.614285714285714</v>
      </c>
      <c r="O6" s="152"/>
      <c r="P6" s="135"/>
      <c r="Q6" s="97"/>
      <c r="R6" s="153"/>
      <c r="S6" s="135"/>
      <c r="T6" s="97"/>
      <c r="U6" s="153"/>
      <c r="V6" s="135"/>
      <c r="W6" s="97"/>
    </row>
    <row r="7" ht="21.95" customHeight="1">
      <c r="A7" s="150">
        <v>1961</v>
      </c>
      <c r="B7" s="100">
        <v>53</v>
      </c>
      <c r="C7" s="83">
        <v>190.8</v>
      </c>
      <c r="D7" s="87">
        <v>3.6</v>
      </c>
      <c r="E7" s="40"/>
      <c r="F7" s="151">
        <v>1961</v>
      </c>
      <c r="G7" s="100">
        <v>35</v>
      </c>
      <c r="H7" s="83">
        <v>99</v>
      </c>
      <c r="I7" s="87">
        <v>2.82857142857143</v>
      </c>
      <c r="J7" s="40"/>
      <c r="K7" s="151">
        <v>1961</v>
      </c>
      <c r="L7" s="100">
        <v>6</v>
      </c>
      <c r="M7" s="83">
        <v>4.3</v>
      </c>
      <c r="N7" s="89">
        <v>0.716666666666667</v>
      </c>
      <c r="O7" s="152"/>
      <c r="P7" s="135"/>
      <c r="Q7" s="97"/>
      <c r="R7" s="153"/>
      <c r="S7" s="135"/>
      <c r="T7" s="97"/>
      <c r="U7" s="153"/>
      <c r="V7" s="135"/>
      <c r="W7" s="97"/>
    </row>
    <row r="8" ht="21.95" customHeight="1">
      <c r="A8" s="150">
        <v>1962</v>
      </c>
      <c r="B8" s="100">
        <v>29</v>
      </c>
      <c r="C8" s="83">
        <v>143.6</v>
      </c>
      <c r="D8" s="87">
        <v>4.95172413793103</v>
      </c>
      <c r="E8" s="40"/>
      <c r="F8" s="151">
        <v>1962</v>
      </c>
      <c r="G8" s="100">
        <v>7</v>
      </c>
      <c r="H8" s="83">
        <v>24.9</v>
      </c>
      <c r="I8" s="87">
        <v>3.55714285714286</v>
      </c>
      <c r="J8" s="40"/>
      <c r="K8" s="151">
        <v>1962</v>
      </c>
      <c r="L8" s="100">
        <v>1</v>
      </c>
      <c r="M8" s="83">
        <v>1.8</v>
      </c>
      <c r="N8" s="89">
        <v>1.8</v>
      </c>
      <c r="O8" s="152"/>
      <c r="P8" s="135"/>
      <c r="Q8" s="97"/>
      <c r="R8" s="153"/>
      <c r="S8" s="135"/>
      <c r="T8" s="97"/>
      <c r="U8" s="153"/>
      <c r="V8" s="135"/>
      <c r="W8" s="97"/>
    </row>
    <row r="9" ht="21.95" customHeight="1">
      <c r="A9" s="150">
        <v>1963</v>
      </c>
      <c r="B9" s="100">
        <v>27</v>
      </c>
      <c r="C9" s="83">
        <v>106.6</v>
      </c>
      <c r="D9" s="87">
        <v>3.94814814814815</v>
      </c>
      <c r="E9" s="40"/>
      <c r="F9" s="151">
        <v>1963</v>
      </c>
      <c r="G9" s="100">
        <v>14</v>
      </c>
      <c r="H9" s="83">
        <v>37.3</v>
      </c>
      <c r="I9" s="87">
        <v>2.66428571428571</v>
      </c>
      <c r="J9" s="40"/>
      <c r="K9" s="151">
        <v>1963</v>
      </c>
      <c r="L9" s="100">
        <v>4</v>
      </c>
      <c r="M9" s="83">
        <v>6.6</v>
      </c>
      <c r="N9" s="89">
        <v>1.65</v>
      </c>
      <c r="O9" s="152"/>
      <c r="P9" s="135"/>
      <c r="Q9" s="97"/>
      <c r="R9" s="153"/>
      <c r="S9" s="135"/>
      <c r="T9" s="97"/>
      <c r="U9" s="153"/>
      <c r="V9" s="135"/>
      <c r="W9" s="97"/>
    </row>
    <row r="10" ht="21.95" customHeight="1">
      <c r="A10" s="150">
        <v>1964</v>
      </c>
      <c r="B10" s="100">
        <v>27</v>
      </c>
      <c r="C10" s="83">
        <v>109.8</v>
      </c>
      <c r="D10" s="87">
        <v>4.06666666666667</v>
      </c>
      <c r="E10" s="40"/>
      <c r="F10" s="151">
        <v>1964</v>
      </c>
      <c r="G10" s="100">
        <v>14</v>
      </c>
      <c r="H10" s="83">
        <v>42.5</v>
      </c>
      <c r="I10" s="87">
        <v>3.03571428571429</v>
      </c>
      <c r="J10" s="40"/>
      <c r="K10" s="151">
        <v>1964</v>
      </c>
      <c r="L10" s="100">
        <v>2</v>
      </c>
      <c r="M10" s="83">
        <v>3.1</v>
      </c>
      <c r="N10" s="89">
        <v>1.55</v>
      </c>
      <c r="O10" s="152"/>
      <c r="P10" s="135"/>
      <c r="Q10" s="97"/>
      <c r="R10" s="153"/>
      <c r="S10" s="135"/>
      <c r="T10" s="97"/>
      <c r="U10" s="153"/>
      <c r="V10" s="135"/>
      <c r="W10" s="97"/>
    </row>
    <row r="11" ht="21.95" customHeight="1">
      <c r="A11" s="150">
        <v>1965</v>
      </c>
      <c r="B11" s="100">
        <v>34</v>
      </c>
      <c r="C11" s="83">
        <v>143.9</v>
      </c>
      <c r="D11" s="87">
        <v>4.23235294117647</v>
      </c>
      <c r="E11" s="40"/>
      <c r="F11" s="151">
        <v>1965</v>
      </c>
      <c r="G11" s="100">
        <v>16</v>
      </c>
      <c r="H11" s="83">
        <v>47.1</v>
      </c>
      <c r="I11" s="87">
        <v>2.94375</v>
      </c>
      <c r="J11" s="40"/>
      <c r="K11" s="151">
        <v>1965</v>
      </c>
      <c r="L11" s="100">
        <v>3</v>
      </c>
      <c r="M11" s="83">
        <v>4.8</v>
      </c>
      <c r="N11" s="89">
        <v>1.6</v>
      </c>
      <c r="O11" s="152"/>
      <c r="P11" s="135"/>
      <c r="Q11" s="97"/>
      <c r="R11" s="153"/>
      <c r="S11" s="135"/>
      <c r="T11" s="97"/>
      <c r="U11" s="153"/>
      <c r="V11" s="135"/>
      <c r="W11" s="97"/>
    </row>
    <row r="12" ht="21.95" customHeight="1">
      <c r="A12" s="150">
        <v>1966</v>
      </c>
      <c r="B12" s="100">
        <v>47</v>
      </c>
      <c r="C12" s="83">
        <v>204.3</v>
      </c>
      <c r="D12" s="87">
        <v>4.3468085106383</v>
      </c>
      <c r="E12" s="40"/>
      <c r="F12" s="151">
        <v>1966</v>
      </c>
      <c r="G12" s="100">
        <v>20</v>
      </c>
      <c r="H12" s="83">
        <v>63.1</v>
      </c>
      <c r="I12" s="87">
        <v>3.155</v>
      </c>
      <c r="J12" s="40"/>
      <c r="K12" s="151">
        <v>1966</v>
      </c>
      <c r="L12" s="100">
        <v>5</v>
      </c>
      <c r="M12" s="83">
        <v>7.5</v>
      </c>
      <c r="N12" s="89">
        <v>1.5</v>
      </c>
      <c r="O12" s="152"/>
      <c r="P12" s="135"/>
      <c r="Q12" s="97"/>
      <c r="R12" s="153"/>
      <c r="S12" s="135"/>
      <c r="T12" s="97"/>
      <c r="U12" s="153"/>
      <c r="V12" s="135"/>
      <c r="W12" s="97"/>
    </row>
    <row r="13" ht="21.95" customHeight="1">
      <c r="A13" s="150">
        <v>1967</v>
      </c>
      <c r="B13" s="100">
        <v>60</v>
      </c>
      <c r="C13" s="83">
        <v>223.1</v>
      </c>
      <c r="D13" s="87">
        <v>3.71833333333333</v>
      </c>
      <c r="E13" s="40"/>
      <c r="F13" s="151">
        <v>1967</v>
      </c>
      <c r="G13" s="100">
        <v>37</v>
      </c>
      <c r="H13" s="83">
        <v>105.5</v>
      </c>
      <c r="I13" s="87">
        <v>2.85135135135135</v>
      </c>
      <c r="J13" s="40"/>
      <c r="K13" s="151">
        <v>1967</v>
      </c>
      <c r="L13" s="100">
        <v>5</v>
      </c>
      <c r="M13" s="83">
        <v>1.8</v>
      </c>
      <c r="N13" s="89">
        <v>0.36</v>
      </c>
      <c r="O13" s="152"/>
      <c r="P13" s="135"/>
      <c r="Q13" s="97"/>
      <c r="R13" s="153"/>
      <c r="S13" s="135"/>
      <c r="T13" s="97"/>
      <c r="U13" s="153"/>
      <c r="V13" s="135"/>
      <c r="W13" s="97"/>
    </row>
    <row r="14" ht="21.95" customHeight="1">
      <c r="A14" s="150">
        <v>1968</v>
      </c>
      <c r="B14" s="100">
        <v>42</v>
      </c>
      <c r="C14" s="83">
        <v>161.4</v>
      </c>
      <c r="D14" s="87">
        <v>3.84285714285714</v>
      </c>
      <c r="E14" s="40"/>
      <c r="F14" s="151">
        <v>1968</v>
      </c>
      <c r="G14" s="100">
        <v>25</v>
      </c>
      <c r="H14" s="83">
        <v>72.5</v>
      </c>
      <c r="I14" s="87">
        <v>2.9</v>
      </c>
      <c r="J14" s="40"/>
      <c r="K14" s="151">
        <v>1968</v>
      </c>
      <c r="L14" s="100">
        <v>5</v>
      </c>
      <c r="M14" s="83">
        <v>3.3</v>
      </c>
      <c r="N14" s="89">
        <v>0.66</v>
      </c>
      <c r="O14" s="152"/>
      <c r="P14" s="135"/>
      <c r="Q14" s="97"/>
      <c r="R14" s="153"/>
      <c r="S14" s="135"/>
      <c r="T14" s="97"/>
      <c r="U14" s="153"/>
      <c r="V14" s="135"/>
      <c r="W14" s="97"/>
    </row>
    <row r="15" ht="21.95" customHeight="1">
      <c r="A15" s="150">
        <v>1969</v>
      </c>
      <c r="B15" s="100">
        <v>54</v>
      </c>
      <c r="C15" s="83">
        <v>212.2</v>
      </c>
      <c r="D15" s="87">
        <v>3.92962962962963</v>
      </c>
      <c r="E15" s="40"/>
      <c r="F15" s="151">
        <v>1969</v>
      </c>
      <c r="G15" s="100">
        <v>28</v>
      </c>
      <c r="H15" s="83">
        <v>73.5</v>
      </c>
      <c r="I15" s="87">
        <v>2.625</v>
      </c>
      <c r="J15" s="40"/>
      <c r="K15" s="151">
        <v>1969</v>
      </c>
      <c r="L15" s="100">
        <v>9</v>
      </c>
      <c r="M15" s="83">
        <v>9</v>
      </c>
      <c r="N15" s="89">
        <v>1</v>
      </c>
      <c r="O15" s="152"/>
      <c r="P15" s="135"/>
      <c r="Q15" s="97"/>
      <c r="R15" s="153"/>
      <c r="S15" s="135"/>
      <c r="T15" s="97"/>
      <c r="U15" s="153"/>
      <c r="V15" s="135"/>
      <c r="W15" s="97"/>
    </row>
    <row r="16" ht="21.95" customHeight="1">
      <c r="A16" s="150">
        <v>1970</v>
      </c>
      <c r="B16" s="100">
        <v>42</v>
      </c>
      <c r="C16" s="83">
        <v>180.4</v>
      </c>
      <c r="D16" s="87">
        <v>4.2952380952381</v>
      </c>
      <c r="E16" s="40"/>
      <c r="F16" s="151">
        <v>1970</v>
      </c>
      <c r="G16" s="100">
        <v>17</v>
      </c>
      <c r="H16" s="83">
        <v>49.2</v>
      </c>
      <c r="I16" s="87">
        <v>2.89411764705882</v>
      </c>
      <c r="J16" s="40"/>
      <c r="K16" s="151">
        <v>1970</v>
      </c>
      <c r="L16" s="100">
        <v>2</v>
      </c>
      <c r="M16" s="83">
        <v>2.2</v>
      </c>
      <c r="N16" s="89">
        <v>1.1</v>
      </c>
      <c r="O16" s="152"/>
      <c r="P16" s="135"/>
      <c r="Q16" s="97"/>
      <c r="R16" s="153"/>
      <c r="S16" s="135"/>
      <c r="T16" s="97"/>
      <c r="U16" s="153"/>
      <c r="V16" s="135"/>
      <c r="W16" s="97"/>
    </row>
    <row r="17" ht="21.95" customHeight="1">
      <c r="A17" s="150">
        <v>1971</v>
      </c>
      <c r="B17" s="100">
        <v>49</v>
      </c>
      <c r="C17" s="83">
        <v>216.7</v>
      </c>
      <c r="D17" s="87">
        <v>4.42244897959184</v>
      </c>
      <c r="E17" s="40"/>
      <c r="F17" s="151">
        <v>1971</v>
      </c>
      <c r="G17" s="100">
        <v>21</v>
      </c>
      <c r="H17" s="83">
        <v>64.3</v>
      </c>
      <c r="I17" s="87">
        <v>3.06190476190476</v>
      </c>
      <c r="J17" s="40"/>
      <c r="K17" s="151">
        <v>1971</v>
      </c>
      <c r="L17" s="100">
        <v>3</v>
      </c>
      <c r="M17" s="83">
        <v>4.6</v>
      </c>
      <c r="N17" s="89">
        <v>1.53333333333333</v>
      </c>
      <c r="O17" s="152"/>
      <c r="P17" s="135"/>
      <c r="Q17" s="97"/>
      <c r="R17" s="153"/>
      <c r="S17" s="135"/>
      <c r="T17" s="97"/>
      <c r="U17" s="153"/>
      <c r="V17" s="135"/>
      <c r="W17" s="97"/>
    </row>
    <row r="18" ht="21.95" customHeight="1">
      <c r="A18" s="150">
        <v>1972</v>
      </c>
      <c r="B18" s="100">
        <v>34</v>
      </c>
      <c r="C18" s="83">
        <v>147.3</v>
      </c>
      <c r="D18" s="87">
        <v>4.33235294117647</v>
      </c>
      <c r="E18" s="40"/>
      <c r="F18" s="151">
        <v>1972</v>
      </c>
      <c r="G18" s="100">
        <v>16</v>
      </c>
      <c r="H18" s="83">
        <v>51.5</v>
      </c>
      <c r="I18" s="87">
        <v>3.21875</v>
      </c>
      <c r="J18" s="40"/>
      <c r="K18" s="151">
        <v>1972</v>
      </c>
      <c r="L18" s="100">
        <v>1</v>
      </c>
      <c r="M18" s="83">
        <v>1.9</v>
      </c>
      <c r="N18" s="89">
        <v>1.9</v>
      </c>
      <c r="O18" s="152"/>
      <c r="P18" s="135"/>
      <c r="Q18" s="97"/>
      <c r="R18" s="153"/>
      <c r="S18" s="135"/>
      <c r="T18" s="97"/>
      <c r="U18" s="153"/>
      <c r="V18" s="135"/>
      <c r="W18" s="97"/>
    </row>
    <row r="19" ht="21.95" customHeight="1">
      <c r="A19" s="150">
        <v>1973</v>
      </c>
      <c r="B19" s="100">
        <v>22</v>
      </c>
      <c r="C19" s="83">
        <v>105.5</v>
      </c>
      <c r="D19" s="87">
        <v>4.79545454545455</v>
      </c>
      <c r="E19" s="40"/>
      <c r="F19" s="151">
        <v>1973</v>
      </c>
      <c r="G19" s="100">
        <v>8</v>
      </c>
      <c r="H19" s="83">
        <v>28</v>
      </c>
      <c r="I19" s="87">
        <v>3.5</v>
      </c>
      <c r="J19" s="40"/>
      <c r="K19" s="151">
        <v>1973</v>
      </c>
      <c r="L19" s="100">
        <v>0</v>
      </c>
      <c r="M19" s="83">
        <v>0</v>
      </c>
      <c r="N19" s="89"/>
      <c r="O19" s="152"/>
      <c r="P19" s="135"/>
      <c r="Q19" s="97"/>
      <c r="R19" s="153"/>
      <c r="S19" s="135"/>
      <c r="T19" s="97"/>
      <c r="U19" s="153"/>
      <c r="V19" s="135"/>
      <c r="W19" s="97"/>
    </row>
    <row r="20" ht="21.95" customHeight="1">
      <c r="A20" s="150">
        <v>1974</v>
      </c>
      <c r="B20" s="100">
        <v>42</v>
      </c>
      <c r="C20" s="83">
        <v>144.4</v>
      </c>
      <c r="D20" s="87">
        <v>3.43809523809524</v>
      </c>
      <c r="E20" s="40"/>
      <c r="F20" s="151">
        <v>1974</v>
      </c>
      <c r="G20" s="100">
        <v>27</v>
      </c>
      <c r="H20" s="83">
        <v>66.09999999999999</v>
      </c>
      <c r="I20" s="87">
        <v>2.44814814814815</v>
      </c>
      <c r="J20" s="40"/>
      <c r="K20" s="151">
        <v>1974</v>
      </c>
      <c r="L20" s="100">
        <v>7</v>
      </c>
      <c r="M20" s="83">
        <v>2.8</v>
      </c>
      <c r="N20" s="89">
        <v>0.4</v>
      </c>
      <c r="O20" s="152"/>
      <c r="P20" s="135"/>
      <c r="Q20" s="97"/>
      <c r="R20" s="153"/>
      <c r="S20" s="135"/>
      <c r="T20" s="97"/>
      <c r="U20" s="153"/>
      <c r="V20" s="135"/>
      <c r="W20" s="97"/>
    </row>
    <row r="21" ht="21.95" customHeight="1">
      <c r="A21" s="150">
        <v>1975</v>
      </c>
      <c r="B21" s="100">
        <v>45</v>
      </c>
      <c r="C21" s="83">
        <v>195</v>
      </c>
      <c r="D21" s="87">
        <v>4.33333333333333</v>
      </c>
      <c r="E21" s="40"/>
      <c r="F21" s="151">
        <v>1975</v>
      </c>
      <c r="G21" s="100">
        <v>21</v>
      </c>
      <c r="H21" s="83">
        <v>68.90000000000001</v>
      </c>
      <c r="I21" s="87">
        <v>3.28095238095238</v>
      </c>
      <c r="J21" s="40"/>
      <c r="K21" s="151">
        <v>1975</v>
      </c>
      <c r="L21" s="100">
        <v>2</v>
      </c>
      <c r="M21" s="83">
        <v>3.8</v>
      </c>
      <c r="N21" s="89">
        <v>1.9</v>
      </c>
      <c r="O21" s="152"/>
      <c r="P21" s="135"/>
      <c r="Q21" s="97"/>
      <c r="R21" s="153"/>
      <c r="S21" s="135"/>
      <c r="T21" s="97"/>
      <c r="U21" s="153"/>
      <c r="V21" s="135"/>
      <c r="W21" s="97"/>
    </row>
    <row r="22" ht="21.95" customHeight="1">
      <c r="A22" s="150">
        <v>1976</v>
      </c>
      <c r="B22" s="100">
        <v>52</v>
      </c>
      <c r="C22" s="83">
        <v>223.6</v>
      </c>
      <c r="D22" s="87">
        <v>4.3</v>
      </c>
      <c r="E22" s="40"/>
      <c r="F22" s="151">
        <v>1976</v>
      </c>
      <c r="G22" s="100">
        <v>25</v>
      </c>
      <c r="H22" s="83">
        <v>77.09999999999999</v>
      </c>
      <c r="I22" s="87">
        <v>3.084</v>
      </c>
      <c r="J22" s="40"/>
      <c r="K22" s="151">
        <v>1976</v>
      </c>
      <c r="L22" s="100">
        <v>6</v>
      </c>
      <c r="M22" s="83">
        <v>7.4</v>
      </c>
      <c r="N22" s="89">
        <v>1.23333333333333</v>
      </c>
      <c r="O22" t="s" s="131">
        <v>110</v>
      </c>
      <c r="P22" s="135">
        <f>AVERAGE(B22:B41)</f>
        <v>36.5</v>
      </c>
      <c r="Q22" s="97">
        <f>AVERAGE(D22:D41)</f>
        <v>4.12570853732133</v>
      </c>
      <c r="R22" t="s" s="134">
        <v>110</v>
      </c>
      <c r="S22" s="135">
        <f>AVERAGE(G22:G41)</f>
        <v>17.95</v>
      </c>
      <c r="T22" s="97">
        <f>AVERAGE(I22:I41)</f>
        <v>2.93061019388538</v>
      </c>
      <c r="U22" t="s" s="134">
        <v>110</v>
      </c>
      <c r="V22" s="135">
        <f>AVERAGE(L22:L41)</f>
        <v>4.3</v>
      </c>
      <c r="W22" s="97">
        <f>AVERAGE(N22:N41)</f>
        <v>1.34071010860485</v>
      </c>
    </row>
    <row r="23" ht="21.95" customHeight="1">
      <c r="A23" s="150">
        <v>1977</v>
      </c>
      <c r="B23" s="100">
        <v>42</v>
      </c>
      <c r="C23" s="83">
        <v>176.7</v>
      </c>
      <c r="D23" s="87">
        <v>4.20714285714286</v>
      </c>
      <c r="E23" s="40"/>
      <c r="F23" s="151">
        <v>1977</v>
      </c>
      <c r="G23" s="100">
        <v>21</v>
      </c>
      <c r="H23" s="83">
        <v>68.09999999999999</v>
      </c>
      <c r="I23" s="87">
        <v>3.24285714285714</v>
      </c>
      <c r="J23" s="40"/>
      <c r="K23" s="151">
        <v>1977</v>
      </c>
      <c r="L23" s="100">
        <v>3</v>
      </c>
      <c r="M23" s="83">
        <v>4.7</v>
      </c>
      <c r="N23" s="89">
        <v>1.56666666666667</v>
      </c>
      <c r="O23" t="s" s="131">
        <v>111</v>
      </c>
      <c r="P23" s="135">
        <f>AVERAGE(B23:B41)</f>
        <v>35.6842105263158</v>
      </c>
      <c r="Q23" s="97">
        <f>AVERAGE(D23:D41)</f>
        <v>4.1165353024435</v>
      </c>
      <c r="R23" t="s" s="134">
        <v>111</v>
      </c>
      <c r="S23" s="135">
        <f>AVERAGE(G23:G41)</f>
        <v>17.5789473684211</v>
      </c>
      <c r="T23" s="97">
        <f>AVERAGE(I23:I41)</f>
        <v>2.92253704619514</v>
      </c>
      <c r="U23" t="s" s="134">
        <v>111</v>
      </c>
      <c r="V23" s="135">
        <f>AVERAGE(L23:L41)</f>
        <v>4.21052631578947</v>
      </c>
      <c r="W23" s="97">
        <f>AVERAGE(N23:N41)</f>
        <v>1.34667548500882</v>
      </c>
    </row>
    <row r="24" ht="21.95" customHeight="1">
      <c r="A24" s="150">
        <v>1978</v>
      </c>
      <c r="B24" s="100">
        <v>42</v>
      </c>
      <c r="C24" s="83">
        <v>168.9</v>
      </c>
      <c r="D24" s="87">
        <v>4.02142857142857</v>
      </c>
      <c r="E24" s="40"/>
      <c r="F24" s="151">
        <v>1978</v>
      </c>
      <c r="G24" s="100">
        <v>21</v>
      </c>
      <c r="H24" s="83">
        <v>61.4</v>
      </c>
      <c r="I24" s="87">
        <v>2.92380952380952</v>
      </c>
      <c r="J24" s="40"/>
      <c r="K24" s="151">
        <v>1978</v>
      </c>
      <c r="L24" s="100">
        <v>3</v>
      </c>
      <c r="M24" s="83">
        <v>3.9</v>
      </c>
      <c r="N24" s="89">
        <v>1.3</v>
      </c>
      <c r="O24" t="s" s="131">
        <v>112</v>
      </c>
      <c r="P24" s="135">
        <f>AVERAGE(B24:B41)</f>
        <v>35.3333333333333</v>
      </c>
      <c r="Q24" s="97">
        <f>AVERAGE(D24:D41)</f>
        <v>4.11150154940465</v>
      </c>
      <c r="R24" t="s" s="134">
        <v>112</v>
      </c>
      <c r="S24" s="135">
        <f>AVERAGE(G24:G41)</f>
        <v>17.3888888888889</v>
      </c>
      <c r="T24" s="97">
        <f>AVERAGE(I24:I41)</f>
        <v>2.90474148526947</v>
      </c>
      <c r="U24" t="s" s="134">
        <v>112</v>
      </c>
      <c r="V24" s="135">
        <f>AVERAGE(L24:L41)</f>
        <v>4.27777777777778</v>
      </c>
      <c r="W24" s="97">
        <f>AVERAGE(N24:N41)</f>
        <v>1.33373482726424</v>
      </c>
    </row>
    <row r="25" ht="21.95" customHeight="1">
      <c r="A25" s="150">
        <v>1979</v>
      </c>
      <c r="B25" s="100">
        <v>34</v>
      </c>
      <c r="C25" s="83">
        <v>146.8</v>
      </c>
      <c r="D25" s="87">
        <v>4.31764705882353</v>
      </c>
      <c r="E25" s="40"/>
      <c r="F25" s="151">
        <v>1979</v>
      </c>
      <c r="G25" s="100">
        <v>16</v>
      </c>
      <c r="H25" s="83">
        <v>49.7</v>
      </c>
      <c r="I25" s="87">
        <v>3.10625</v>
      </c>
      <c r="J25" s="40"/>
      <c r="K25" s="151">
        <v>1979</v>
      </c>
      <c r="L25" s="100">
        <v>3</v>
      </c>
      <c r="M25" s="83">
        <v>4.2</v>
      </c>
      <c r="N25" s="89">
        <v>1.4</v>
      </c>
      <c r="O25" t="s" s="131">
        <v>113</v>
      </c>
      <c r="P25" s="135">
        <f>AVERAGE(B25:B41)</f>
        <v>34.9411764705882</v>
      </c>
      <c r="Q25" s="97">
        <f>AVERAGE(D25:D41)</f>
        <v>4.11679995987383</v>
      </c>
      <c r="R25" t="s" s="134">
        <v>113</v>
      </c>
      <c r="S25" s="135">
        <f>AVERAGE(G25:G41)</f>
        <v>17.1764705882353</v>
      </c>
      <c r="T25" s="97">
        <f>AVERAGE(I25:I41)</f>
        <v>2.90361983594358</v>
      </c>
      <c r="U25" t="s" s="134">
        <v>113</v>
      </c>
      <c r="V25" s="135">
        <f>AVERAGE(L25:L41)</f>
        <v>4.35294117647059</v>
      </c>
      <c r="W25" s="97">
        <f>AVERAGE(N25:N41)</f>
        <v>1.33584325396825</v>
      </c>
    </row>
    <row r="26" ht="21.95" customHeight="1">
      <c r="A26" s="150">
        <v>1980</v>
      </c>
      <c r="B26" s="100">
        <v>22</v>
      </c>
      <c r="C26" s="83">
        <v>102.6</v>
      </c>
      <c r="D26" s="87">
        <v>4.66363636363636</v>
      </c>
      <c r="E26" s="40"/>
      <c r="F26" s="151">
        <v>1980</v>
      </c>
      <c r="G26" s="100">
        <v>7</v>
      </c>
      <c r="H26" s="83">
        <v>23.5</v>
      </c>
      <c r="I26" s="87">
        <v>3.35714285714286</v>
      </c>
      <c r="J26" s="40"/>
      <c r="K26" s="151">
        <v>1980</v>
      </c>
      <c r="L26" s="100">
        <v>2</v>
      </c>
      <c r="M26" s="83">
        <v>3.1</v>
      </c>
      <c r="N26" s="89">
        <v>1.55</v>
      </c>
      <c r="O26" t="s" s="131">
        <v>114</v>
      </c>
      <c r="P26" s="135">
        <f>AVERAGE(B26:B41)</f>
        <v>35</v>
      </c>
      <c r="Q26" s="97">
        <f>AVERAGE(D26:D41)</f>
        <v>4.10424701618947</v>
      </c>
      <c r="R26" t="s" s="134">
        <v>114</v>
      </c>
      <c r="S26" s="135">
        <f>AVERAGE(G26:G41)</f>
        <v>17.25</v>
      </c>
      <c r="T26" s="97">
        <f>AVERAGE(I26:I41)</f>
        <v>2.89095545069006</v>
      </c>
      <c r="U26" t="s" s="134">
        <v>114</v>
      </c>
      <c r="V26" s="135">
        <f>AVERAGE(L26:L41)</f>
        <v>4.4375</v>
      </c>
      <c r="W26" s="97">
        <f>AVERAGE(N26:N41)</f>
        <v>1.33156613756614</v>
      </c>
    </row>
    <row r="27" ht="21.95" customHeight="1">
      <c r="A27" s="150">
        <v>1981</v>
      </c>
      <c r="B27" s="100">
        <v>40</v>
      </c>
      <c r="C27" s="83">
        <v>153.4</v>
      </c>
      <c r="D27" s="87">
        <v>3.835</v>
      </c>
      <c r="E27" s="40"/>
      <c r="F27" s="151">
        <v>1981</v>
      </c>
      <c r="G27" s="100">
        <v>23</v>
      </c>
      <c r="H27" s="83">
        <v>63.7</v>
      </c>
      <c r="I27" s="87">
        <v>2.7695652173913</v>
      </c>
      <c r="J27" s="40"/>
      <c r="K27" s="151">
        <v>1981</v>
      </c>
      <c r="L27" s="100">
        <v>7</v>
      </c>
      <c r="M27" s="83">
        <v>4.8</v>
      </c>
      <c r="N27" s="89">
        <v>0.6857142857142861</v>
      </c>
      <c r="O27" t="s" s="131">
        <v>115</v>
      </c>
      <c r="P27" s="135">
        <f>AVERAGE(B27:B41)</f>
        <v>35.8666666666667</v>
      </c>
      <c r="Q27" s="97">
        <f>AVERAGE(D27:D41)</f>
        <v>4.06695439302635</v>
      </c>
      <c r="R27" t="s" s="134">
        <v>115</v>
      </c>
      <c r="S27" s="135">
        <f>AVERAGE(G27:G41)</f>
        <v>17.9333333333333</v>
      </c>
      <c r="T27" s="97">
        <f>AVERAGE(I27:I41)</f>
        <v>2.85987629025987</v>
      </c>
      <c r="U27" t="s" s="134">
        <v>115</v>
      </c>
      <c r="V27" s="135">
        <f>AVERAGE(L27:L41)</f>
        <v>4.6</v>
      </c>
      <c r="W27" s="97">
        <f>AVERAGE(N27:N41)</f>
        <v>1.31596371882086</v>
      </c>
    </row>
    <row r="28" ht="21.95" customHeight="1">
      <c r="A28" s="150">
        <v>1982</v>
      </c>
      <c r="B28" s="100">
        <v>46</v>
      </c>
      <c r="C28" s="83">
        <v>172.8</v>
      </c>
      <c r="D28" s="87">
        <v>3.75652173913043</v>
      </c>
      <c r="E28" s="40"/>
      <c r="F28" s="151">
        <v>1982</v>
      </c>
      <c r="G28" s="100">
        <v>30</v>
      </c>
      <c r="H28" s="83">
        <v>88</v>
      </c>
      <c r="I28" s="87">
        <v>2.93333333333333</v>
      </c>
      <c r="J28" s="40"/>
      <c r="K28" s="151">
        <v>1982</v>
      </c>
      <c r="L28" s="100">
        <v>6</v>
      </c>
      <c r="M28" s="83">
        <v>8.9</v>
      </c>
      <c r="N28" s="89">
        <v>1.48333333333333</v>
      </c>
      <c r="O28" t="s" s="131">
        <v>116</v>
      </c>
      <c r="P28" s="135">
        <f>AVERAGE(B28:B41)</f>
        <v>35.5714285714286</v>
      </c>
      <c r="Q28" s="97">
        <f>AVERAGE(D28:D41)</f>
        <v>4.0835225639568</v>
      </c>
      <c r="R28" t="s" s="134">
        <v>116</v>
      </c>
      <c r="S28" s="135">
        <f>AVERAGE(G28:G41)</f>
        <v>17.5714285714286</v>
      </c>
      <c r="T28" s="97">
        <f>AVERAGE(I28:I41)</f>
        <v>2.86632708117905</v>
      </c>
      <c r="U28" t="s" s="134">
        <v>116</v>
      </c>
      <c r="V28" s="135">
        <f>AVERAGE(L28:L41)</f>
        <v>4.42857142857143</v>
      </c>
      <c r="W28" s="97">
        <f>AVERAGE(N28:N41)</f>
        <v>1.36444444444444</v>
      </c>
    </row>
    <row r="29" ht="21.95" customHeight="1">
      <c r="A29" s="150">
        <v>1983</v>
      </c>
      <c r="B29" s="100">
        <v>46</v>
      </c>
      <c r="C29" s="83">
        <v>171.6</v>
      </c>
      <c r="D29" s="87">
        <v>3.7304347826087</v>
      </c>
      <c r="E29" s="40"/>
      <c r="F29" s="151">
        <v>1983</v>
      </c>
      <c r="G29" s="100">
        <v>22</v>
      </c>
      <c r="H29" s="83">
        <v>44.1</v>
      </c>
      <c r="I29" s="87">
        <v>2.00454545454545</v>
      </c>
      <c r="J29" s="40"/>
      <c r="K29" s="151">
        <v>1983</v>
      </c>
      <c r="L29" s="100">
        <v>12</v>
      </c>
      <c r="M29" s="83">
        <v>10.5</v>
      </c>
      <c r="N29" s="89">
        <v>0.875</v>
      </c>
      <c r="O29" t="s" s="131">
        <v>117</v>
      </c>
      <c r="P29" s="135">
        <f>AVERAGE(B29:B41)</f>
        <v>34.7692307692308</v>
      </c>
      <c r="Q29" s="97">
        <f>AVERAGE(D29:D41)</f>
        <v>4.10867647355883</v>
      </c>
      <c r="R29" t="s" s="134">
        <v>117</v>
      </c>
      <c r="S29" s="135">
        <f>AVERAGE(G29:G41)</f>
        <v>16.6153846153846</v>
      </c>
      <c r="T29" s="97">
        <f>AVERAGE(I29:I41)</f>
        <v>2.86117275409026</v>
      </c>
      <c r="U29" t="s" s="134">
        <v>117</v>
      </c>
      <c r="V29" s="135">
        <f>AVERAGE(L29:L41)</f>
        <v>4.30769230769231</v>
      </c>
      <c r="W29" s="97">
        <f>AVERAGE(N29:N41)</f>
        <v>1.35453703703704</v>
      </c>
    </row>
    <row r="30" ht="21.95" customHeight="1">
      <c r="A30" s="150">
        <v>1984</v>
      </c>
      <c r="B30" s="100">
        <v>48</v>
      </c>
      <c r="C30" s="83">
        <v>180.1</v>
      </c>
      <c r="D30" s="87">
        <v>3.75208333333333</v>
      </c>
      <c r="E30" s="40"/>
      <c r="F30" s="151">
        <v>1984</v>
      </c>
      <c r="G30" s="100">
        <v>27</v>
      </c>
      <c r="H30" s="83">
        <v>74.40000000000001</v>
      </c>
      <c r="I30" s="87">
        <v>2.75555555555556</v>
      </c>
      <c r="J30" s="40"/>
      <c r="K30" s="151">
        <v>1984</v>
      </c>
      <c r="L30" s="100">
        <v>5</v>
      </c>
      <c r="M30" s="83">
        <v>7.1</v>
      </c>
      <c r="N30" s="89">
        <v>1.42</v>
      </c>
      <c r="O30" t="s" s="131">
        <v>118</v>
      </c>
      <c r="P30" s="135">
        <f>AVERAGE(B30:B41)</f>
        <v>33.8333333333333</v>
      </c>
      <c r="Q30" s="97">
        <f>AVERAGE(D30:D41)</f>
        <v>4.14019661447134</v>
      </c>
      <c r="R30" t="s" s="134">
        <v>118</v>
      </c>
      <c r="S30" s="135">
        <f>AVERAGE(G30:G41)</f>
        <v>16.1666666666667</v>
      </c>
      <c r="T30" s="97">
        <f>AVERAGE(I30:I41)</f>
        <v>2.93255836238567</v>
      </c>
      <c r="U30" t="s" s="134">
        <v>118</v>
      </c>
      <c r="V30" s="135">
        <f>AVERAGE(L30:L41)</f>
        <v>3.66666666666667</v>
      </c>
      <c r="W30" s="97">
        <f>AVERAGE(N30:N41)</f>
        <v>1.39813131313131</v>
      </c>
    </row>
    <row r="31" ht="21.95" customHeight="1">
      <c r="A31" s="150">
        <v>1985</v>
      </c>
      <c r="B31" s="100">
        <v>35</v>
      </c>
      <c r="C31" s="83">
        <v>152</v>
      </c>
      <c r="D31" s="87">
        <v>4.34285714285714</v>
      </c>
      <c r="E31" s="40"/>
      <c r="F31" s="151">
        <v>1985</v>
      </c>
      <c r="G31" s="100">
        <v>18</v>
      </c>
      <c r="H31" s="83">
        <v>61.7</v>
      </c>
      <c r="I31" s="87">
        <v>3.42777777777778</v>
      </c>
      <c r="J31" s="40"/>
      <c r="K31" s="151">
        <v>1985</v>
      </c>
      <c r="L31" s="100">
        <v>1</v>
      </c>
      <c r="M31" s="83">
        <v>0.9</v>
      </c>
      <c r="N31" s="89">
        <v>0.9</v>
      </c>
      <c r="O31" t="s" s="131">
        <v>119</v>
      </c>
      <c r="P31" s="135">
        <f>AVERAGE(B31:B41)</f>
        <v>32.5454545454545</v>
      </c>
      <c r="Q31" s="97">
        <f>AVERAGE(D31:D41)</f>
        <v>4.17547964002934</v>
      </c>
      <c r="R31" t="s" s="134">
        <v>119</v>
      </c>
      <c r="S31" s="135">
        <f>AVERAGE(G31:G41)</f>
        <v>15.1818181818182</v>
      </c>
      <c r="T31" s="97">
        <f>AVERAGE(I31:I41)</f>
        <v>2.94864952664295</v>
      </c>
      <c r="U31" t="s" s="134">
        <v>119</v>
      </c>
      <c r="V31" s="135">
        <f>AVERAGE(L31:L41)</f>
        <v>3.54545454545455</v>
      </c>
      <c r="W31" s="97">
        <f>AVERAGE(N31:N41)</f>
        <v>1.39594444444444</v>
      </c>
    </row>
    <row r="32" ht="21.95" customHeight="1">
      <c r="A32" s="150">
        <v>1986</v>
      </c>
      <c r="B32" s="100">
        <v>38</v>
      </c>
      <c r="C32" s="83">
        <v>167.7</v>
      </c>
      <c r="D32" s="87">
        <v>4.41315789473684</v>
      </c>
      <c r="E32" s="40"/>
      <c r="F32" s="151">
        <v>1986</v>
      </c>
      <c r="G32" s="100">
        <v>15</v>
      </c>
      <c r="H32" s="83">
        <v>47</v>
      </c>
      <c r="I32" s="87">
        <v>3.13333333333333</v>
      </c>
      <c r="J32" s="40"/>
      <c r="K32" s="151">
        <v>1986</v>
      </c>
      <c r="L32" s="100">
        <v>1</v>
      </c>
      <c r="M32" s="83">
        <v>2.1</v>
      </c>
      <c r="N32" s="89">
        <v>2.1</v>
      </c>
      <c r="O32" t="s" s="131">
        <v>98</v>
      </c>
      <c r="P32" s="135">
        <f>AVERAGE(B32:B41)</f>
        <v>32.3</v>
      </c>
      <c r="Q32" s="97">
        <f>AVERAGE(D32:D41)</f>
        <v>4.15874188974656</v>
      </c>
      <c r="R32" t="s" s="134">
        <v>98</v>
      </c>
      <c r="S32" s="135">
        <f>AVERAGE(G32:G41)</f>
        <v>14.9</v>
      </c>
      <c r="T32" s="97">
        <f>AVERAGE(I32:I41)</f>
        <v>2.90073670152946</v>
      </c>
      <c r="U32" t="s" s="134">
        <v>98</v>
      </c>
      <c r="V32" s="135">
        <f>AVERAGE(L32:L41)</f>
        <v>3.8</v>
      </c>
      <c r="W32" s="97">
        <f>AVERAGE(N32:N41)</f>
        <v>1.45104938271605</v>
      </c>
    </row>
    <row r="33" ht="21.95" customHeight="1">
      <c r="A33" s="150">
        <v>1987</v>
      </c>
      <c r="B33" s="100">
        <v>40</v>
      </c>
      <c r="C33" s="83">
        <v>176.1</v>
      </c>
      <c r="D33" s="87">
        <v>4.4025</v>
      </c>
      <c r="E33" s="40"/>
      <c r="F33" s="151">
        <v>1987</v>
      </c>
      <c r="G33" s="100">
        <v>14</v>
      </c>
      <c r="H33" s="83">
        <v>42</v>
      </c>
      <c r="I33" s="87">
        <v>3</v>
      </c>
      <c r="J33" s="40"/>
      <c r="K33" s="151">
        <v>1987</v>
      </c>
      <c r="L33" s="100">
        <v>2</v>
      </c>
      <c r="M33" s="83">
        <v>2.7</v>
      </c>
      <c r="N33" s="89">
        <v>1.35</v>
      </c>
      <c r="O33" t="s" s="131">
        <v>120</v>
      </c>
      <c r="P33" s="135">
        <f>AVERAGE(B33:B41)</f>
        <v>31.6666666666667</v>
      </c>
      <c r="Q33" s="97">
        <f>AVERAGE(D33:D41)</f>
        <v>4.13047344474764</v>
      </c>
      <c r="R33" t="s" s="134">
        <v>120</v>
      </c>
      <c r="S33" s="135">
        <f>AVERAGE(G33:G41)</f>
        <v>14.8888888888889</v>
      </c>
      <c r="T33" s="97">
        <f>AVERAGE(I33:I41)</f>
        <v>2.87489263132903</v>
      </c>
      <c r="U33" t="s" s="134">
        <v>120</v>
      </c>
      <c r="V33" s="135">
        <f>AVERAGE(L33:L41)</f>
        <v>4.11111111111111</v>
      </c>
      <c r="W33" s="97">
        <f>AVERAGE(N33:N41)</f>
        <v>1.36993055555556</v>
      </c>
    </row>
    <row r="34" ht="21.95" customHeight="1">
      <c r="A34" s="150">
        <v>1988</v>
      </c>
      <c r="B34" s="100">
        <v>24</v>
      </c>
      <c r="C34" s="83">
        <v>97.2</v>
      </c>
      <c r="D34" s="87">
        <v>4.05</v>
      </c>
      <c r="E34" s="40"/>
      <c r="F34" s="151">
        <v>1988</v>
      </c>
      <c r="G34" s="100">
        <v>12</v>
      </c>
      <c r="H34" s="83">
        <v>33.5</v>
      </c>
      <c r="I34" s="87">
        <v>2.79166666666667</v>
      </c>
      <c r="J34" s="40"/>
      <c r="K34" s="151">
        <v>1988</v>
      </c>
      <c r="L34" s="100">
        <v>3</v>
      </c>
      <c r="M34" s="83">
        <v>4.3</v>
      </c>
      <c r="N34" s="89">
        <v>1.43333333333333</v>
      </c>
      <c r="O34" t="s" s="131">
        <v>121</v>
      </c>
      <c r="P34" s="135">
        <f>AVERAGE(B34:B41)</f>
        <v>30.625</v>
      </c>
      <c r="Q34" s="97">
        <f>AVERAGE(D34:D41)</f>
        <v>4.09647012534109</v>
      </c>
      <c r="R34" t="s" s="134">
        <v>121</v>
      </c>
      <c r="S34" s="135">
        <f>AVERAGE(G34:G41)</f>
        <v>15</v>
      </c>
      <c r="T34" s="97">
        <f>AVERAGE(I34:I41)</f>
        <v>2.85925421024516</v>
      </c>
      <c r="U34" t="s" s="134">
        <v>121</v>
      </c>
      <c r="V34" s="135">
        <f>AVERAGE(L34:L41)</f>
        <v>4.375</v>
      </c>
      <c r="W34" s="97">
        <f>AVERAGE(N34:N41)</f>
        <v>1.37277777777778</v>
      </c>
    </row>
    <row r="35" ht="21.95" customHeight="1">
      <c r="A35" s="150">
        <v>1989</v>
      </c>
      <c r="B35" s="100">
        <v>55</v>
      </c>
      <c r="C35" s="83">
        <v>212.2</v>
      </c>
      <c r="D35" s="87">
        <v>3.85818181818182</v>
      </c>
      <c r="E35" s="40"/>
      <c r="F35" s="151">
        <v>1989</v>
      </c>
      <c r="G35" s="100">
        <v>32</v>
      </c>
      <c r="H35" s="83">
        <v>84.5</v>
      </c>
      <c r="I35" s="87">
        <v>2.640625</v>
      </c>
      <c r="J35" s="40"/>
      <c r="K35" s="151">
        <v>1989</v>
      </c>
      <c r="L35" s="100">
        <v>9</v>
      </c>
      <c r="M35" s="83">
        <v>6.4</v>
      </c>
      <c r="N35" s="89">
        <v>0.711111111111111</v>
      </c>
      <c r="O35" t="s" s="131">
        <v>122</v>
      </c>
      <c r="P35" s="135">
        <f>AVERAGE(B35:B41)</f>
        <v>31.5714285714286</v>
      </c>
      <c r="Q35" s="97">
        <f>AVERAGE(D35:D41)</f>
        <v>4.10310871467553</v>
      </c>
      <c r="R35" t="s" s="134">
        <v>122</v>
      </c>
      <c r="S35" s="135">
        <f>AVERAGE(G35:G41)</f>
        <v>15.4285714285714</v>
      </c>
      <c r="T35" s="97">
        <f>AVERAGE(I35:I41)</f>
        <v>2.86890957361352</v>
      </c>
      <c r="U35" t="s" s="134">
        <v>122</v>
      </c>
      <c r="V35" s="135">
        <f>AVERAGE(L35:L41)</f>
        <v>4.57142857142857</v>
      </c>
      <c r="W35" s="97">
        <f>AVERAGE(N35:N41)</f>
        <v>1.36268518518519</v>
      </c>
    </row>
    <row r="36" ht="21.95" customHeight="1">
      <c r="A36" s="150">
        <v>1990</v>
      </c>
      <c r="B36" s="100">
        <v>37</v>
      </c>
      <c r="C36" s="83">
        <v>141.6</v>
      </c>
      <c r="D36" s="87">
        <v>3.82702702702703</v>
      </c>
      <c r="E36" s="40"/>
      <c r="F36" s="151">
        <v>1990</v>
      </c>
      <c r="G36" s="100">
        <v>18</v>
      </c>
      <c r="H36" s="83">
        <v>44</v>
      </c>
      <c r="I36" s="87">
        <v>2.44444444444444</v>
      </c>
      <c r="J36" s="40"/>
      <c r="K36" s="151">
        <v>1990</v>
      </c>
      <c r="L36" s="100">
        <v>8</v>
      </c>
      <c r="M36" s="83">
        <v>8.6</v>
      </c>
      <c r="N36" s="89">
        <v>1.075</v>
      </c>
      <c r="O36" t="s" s="131">
        <v>123</v>
      </c>
      <c r="P36" s="135">
        <f>AVERAGE(B36:B41)</f>
        <v>27.6666666666667</v>
      </c>
      <c r="Q36" s="97">
        <f>AVERAGE(D36:D41)</f>
        <v>4.14392986409115</v>
      </c>
      <c r="R36" t="s" s="134">
        <v>123</v>
      </c>
      <c r="S36" s="135">
        <f>AVERAGE(G36:G41)</f>
        <v>12.6666666666667</v>
      </c>
      <c r="T36" s="97">
        <f>AVERAGE(I36:I41)</f>
        <v>2.90695700254911</v>
      </c>
      <c r="U36" t="s" s="134">
        <v>123</v>
      </c>
      <c r="V36" s="135">
        <f>AVERAGE(L36:L41)</f>
        <v>3.83333333333333</v>
      </c>
      <c r="W36" s="97">
        <f>AVERAGE(N36:N41)</f>
        <v>1.493</v>
      </c>
    </row>
    <row r="37" ht="21.95" customHeight="1">
      <c r="A37" s="150">
        <v>1991</v>
      </c>
      <c r="B37" s="100">
        <v>14</v>
      </c>
      <c r="C37" s="83">
        <v>63.6</v>
      </c>
      <c r="D37" s="87">
        <v>4.54285714285714</v>
      </c>
      <c r="E37" s="40"/>
      <c r="F37" s="151">
        <v>1991</v>
      </c>
      <c r="G37" s="100">
        <v>5</v>
      </c>
      <c r="H37" s="83">
        <v>15.3</v>
      </c>
      <c r="I37" s="87">
        <v>3.06</v>
      </c>
      <c r="J37" s="40"/>
      <c r="K37" s="151">
        <v>1991</v>
      </c>
      <c r="L37" s="100">
        <v>2</v>
      </c>
      <c r="M37" s="83">
        <v>3.6</v>
      </c>
      <c r="N37" s="89">
        <v>1.8</v>
      </c>
      <c r="O37" t="s" s="131">
        <v>104</v>
      </c>
      <c r="P37" s="135">
        <f>AVERAGE(B37:B41)</f>
        <v>25.8</v>
      </c>
      <c r="Q37" s="97">
        <f>AVERAGE(D37:D41)</f>
        <v>4.20731043150398</v>
      </c>
      <c r="R37" t="s" s="134">
        <v>104</v>
      </c>
      <c r="S37" s="135">
        <f>AVERAGE(G37:G41)</f>
        <v>11.6</v>
      </c>
      <c r="T37" s="97">
        <f>AVERAGE(I37:I41)</f>
        <v>2.99945951417004</v>
      </c>
      <c r="U37" t="s" s="134">
        <v>104</v>
      </c>
      <c r="V37" s="135">
        <f>AVERAGE(L37:L41)</f>
        <v>3</v>
      </c>
      <c r="W37" s="97">
        <f>AVERAGE(N37:N41)</f>
        <v>1.5975</v>
      </c>
    </row>
    <row r="38" ht="21.95" customHeight="1">
      <c r="A38" s="150">
        <v>1992</v>
      </c>
      <c r="B38" s="154">
        <v>22</v>
      </c>
      <c r="C38" s="155">
        <v>84.09999999999999</v>
      </c>
      <c r="D38" s="156">
        <v>3.82272727272727</v>
      </c>
      <c r="E38" s="40"/>
      <c r="F38" s="151">
        <v>1992</v>
      </c>
      <c r="G38" s="154">
        <v>13</v>
      </c>
      <c r="H38" s="155">
        <v>37.9</v>
      </c>
      <c r="I38" s="156">
        <v>2.91538461538462</v>
      </c>
      <c r="J38" s="40"/>
      <c r="K38" s="151">
        <v>1992</v>
      </c>
      <c r="L38" s="154">
        <v>4</v>
      </c>
      <c r="M38" s="155">
        <v>6.9</v>
      </c>
      <c r="N38" s="157">
        <v>1.725</v>
      </c>
      <c r="O38" t="s" s="131">
        <v>124</v>
      </c>
      <c r="P38" s="135">
        <f>AVERAGE(B38:B41)</f>
        <v>28.75</v>
      </c>
      <c r="Q38" s="97">
        <f>AVERAGE(D38:D41)</f>
        <v>4.12342375366569</v>
      </c>
      <c r="R38" t="s" s="134">
        <v>124</v>
      </c>
      <c r="S38" s="135">
        <f>AVERAGE(G38:G41)</f>
        <v>13.25</v>
      </c>
      <c r="T38" s="97">
        <f>AVERAGE(I38:I41)</f>
        <v>2.98432439271255</v>
      </c>
      <c r="U38" t="s" s="134">
        <v>124</v>
      </c>
      <c r="V38" s="135">
        <f>AVERAGE(L38:L41)</f>
        <v>3.25</v>
      </c>
      <c r="W38" s="97">
        <f>AVERAGE(N38:N41)</f>
        <v>1.53</v>
      </c>
    </row>
    <row r="39" ht="21.95" customHeight="1">
      <c r="A39" s="150">
        <v>1993</v>
      </c>
      <c r="B39" s="100">
        <v>31</v>
      </c>
      <c r="C39" s="83">
        <v>122.7</v>
      </c>
      <c r="D39" s="87">
        <v>3.95806451612903</v>
      </c>
      <c r="E39" s="40"/>
      <c r="F39" s="151">
        <v>1993</v>
      </c>
      <c r="G39" s="100">
        <v>13</v>
      </c>
      <c r="H39" s="83">
        <v>32.4</v>
      </c>
      <c r="I39" s="87">
        <v>2.49230769230769</v>
      </c>
      <c r="J39" s="40"/>
      <c r="K39" s="151">
        <v>1993</v>
      </c>
      <c r="L39" s="100">
        <v>5</v>
      </c>
      <c r="M39" s="83">
        <v>5.7</v>
      </c>
      <c r="N39" s="89">
        <v>1.14</v>
      </c>
      <c r="O39" t="s" s="131">
        <v>125</v>
      </c>
      <c r="P39" s="135">
        <f>AVERAGE(B39:B41)</f>
        <v>31</v>
      </c>
      <c r="Q39" s="97">
        <f>AVERAGE(D39:D41)</f>
        <v>4.22365591397849</v>
      </c>
      <c r="R39" t="s" s="134">
        <v>125</v>
      </c>
      <c r="S39" s="135">
        <f>AVERAGE(G39:G41)</f>
        <v>13.3333333333333</v>
      </c>
      <c r="T39" s="97">
        <f>AVERAGE(I39:I41)</f>
        <v>3.00730431848853</v>
      </c>
      <c r="U39" t="s" s="134">
        <v>125</v>
      </c>
      <c r="V39" s="135">
        <f>AVERAGE(L39:L41)</f>
        <v>3</v>
      </c>
      <c r="W39" s="97">
        <f>AVERAGE(N39:N41)</f>
        <v>1.4325</v>
      </c>
    </row>
    <row r="40" ht="21.95" customHeight="1">
      <c r="A40" s="150">
        <v>1994</v>
      </c>
      <c r="B40" s="100">
        <v>31</v>
      </c>
      <c r="C40" s="83">
        <v>120.1</v>
      </c>
      <c r="D40" s="87">
        <v>3.8741935483871</v>
      </c>
      <c r="E40" s="40"/>
      <c r="F40" s="151">
        <v>1994</v>
      </c>
      <c r="G40" s="100">
        <v>19</v>
      </c>
      <c r="H40" s="83">
        <v>55.9</v>
      </c>
      <c r="I40" s="87">
        <v>2.94210526315789</v>
      </c>
      <c r="J40" s="40"/>
      <c r="K40" s="151">
        <v>1994</v>
      </c>
      <c r="L40" s="100">
        <v>4</v>
      </c>
      <c r="M40" s="83">
        <v>6.9</v>
      </c>
      <c r="N40" s="89">
        <v>1.725</v>
      </c>
      <c r="O40" t="s" s="131">
        <v>126</v>
      </c>
      <c r="P40" s="135">
        <f>AVERAGE(B40:B41)</f>
        <v>31</v>
      </c>
      <c r="Q40" s="97">
        <f>AVERAGE(D40:D41)</f>
        <v>4.35645161290323</v>
      </c>
      <c r="R40" t="s" s="134">
        <v>126</v>
      </c>
      <c r="S40" s="135">
        <f>AVERAGE(G40:G41)</f>
        <v>13.5</v>
      </c>
      <c r="T40" s="97">
        <f>AVERAGE(I40:I41)</f>
        <v>3.26480263157895</v>
      </c>
      <c r="U40" t="s" s="134">
        <v>126</v>
      </c>
      <c r="V40" s="135">
        <f>AVERAGE(L40:L41)</f>
        <v>2</v>
      </c>
      <c r="W40" s="97">
        <f>AVERAGE(N40:N41)</f>
        <v>1.725</v>
      </c>
    </row>
    <row r="41" ht="21.95" customHeight="1">
      <c r="A41" s="150">
        <v>1995</v>
      </c>
      <c r="B41" s="100">
        <v>31</v>
      </c>
      <c r="C41" s="83">
        <v>150</v>
      </c>
      <c r="D41" s="87">
        <v>4.83870967741935</v>
      </c>
      <c r="E41" s="40"/>
      <c r="F41" s="151">
        <v>1995</v>
      </c>
      <c r="G41" s="100">
        <v>8</v>
      </c>
      <c r="H41" s="83">
        <v>28.7</v>
      </c>
      <c r="I41" s="87">
        <v>3.5875</v>
      </c>
      <c r="J41" s="40"/>
      <c r="K41" s="151">
        <v>1995</v>
      </c>
      <c r="L41" s="100">
        <v>0</v>
      </c>
      <c r="M41" s="83">
        <v>0</v>
      </c>
      <c r="N41" s="89"/>
      <c r="O41" t="s" s="131">
        <v>127</v>
      </c>
      <c r="P41" s="135">
        <f>AVERAGE(B41)</f>
        <v>31</v>
      </c>
      <c r="Q41" s="97">
        <f>AVERAGE(D41)</f>
        <v>4.83870967741935</v>
      </c>
      <c r="R41" t="s" s="134">
        <v>127</v>
      </c>
      <c r="S41" s="135">
        <f>AVERAGE(G41)</f>
        <v>8</v>
      </c>
      <c r="T41" s="97">
        <f>AVERAGE(I41)</f>
        <v>3.5875</v>
      </c>
      <c r="U41" t="s" s="134">
        <v>127</v>
      </c>
      <c r="V41" s="135">
        <f>AVERAGE(L41)</f>
        <v>0</v>
      </c>
      <c r="W41" s="97"/>
    </row>
    <row r="42" ht="21.95" customHeight="1">
      <c r="A42" s="150">
        <v>1996</v>
      </c>
      <c r="B42" s="100">
        <v>13</v>
      </c>
      <c r="C42" s="83">
        <v>64.3</v>
      </c>
      <c r="D42" s="87">
        <v>4.94615384615385</v>
      </c>
      <c r="E42" s="40"/>
      <c r="F42" s="151">
        <v>1996</v>
      </c>
      <c r="G42" s="100">
        <v>3</v>
      </c>
      <c r="H42" s="83">
        <v>10.6</v>
      </c>
      <c r="I42" s="87">
        <v>3.53333333333333</v>
      </c>
      <c r="J42" s="40"/>
      <c r="K42" s="151">
        <v>1996</v>
      </c>
      <c r="L42" s="100">
        <v>0</v>
      </c>
      <c r="M42" s="83">
        <v>0</v>
      </c>
      <c r="N42" s="89"/>
      <c r="O42" t="s" s="131">
        <v>128</v>
      </c>
      <c r="P42" s="158">
        <f>AVERAGE(B42)</f>
        <v>13</v>
      </c>
      <c r="Q42" s="159">
        <f>AVERAGE(D42)</f>
        <v>4.94615384615385</v>
      </c>
      <c r="R42" t="s" s="134">
        <v>128</v>
      </c>
      <c r="S42" s="158">
        <f>AVERAGE(G42)</f>
        <v>3</v>
      </c>
      <c r="T42" s="159">
        <f>AVERAGE(I42)</f>
        <v>3.53333333333333</v>
      </c>
      <c r="U42" t="s" s="134">
        <v>128</v>
      </c>
      <c r="V42" s="158">
        <f>AVERAGE(L42)</f>
        <v>0</v>
      </c>
      <c r="W42" s="159"/>
    </row>
    <row r="43" ht="21.95" customHeight="1">
      <c r="A43" s="150">
        <v>1997</v>
      </c>
      <c r="B43" s="100">
        <v>30</v>
      </c>
      <c r="C43" s="83">
        <v>127</v>
      </c>
      <c r="D43" s="87">
        <v>4.23333333333333</v>
      </c>
      <c r="E43" s="40"/>
      <c r="F43" s="151">
        <v>1997</v>
      </c>
      <c r="G43" s="100">
        <v>14</v>
      </c>
      <c r="H43" s="83">
        <v>45.7</v>
      </c>
      <c r="I43" s="87">
        <v>3.26428571428571</v>
      </c>
      <c r="J43" s="40"/>
      <c r="K43" s="151">
        <v>1997</v>
      </c>
      <c r="L43" s="100">
        <v>1</v>
      </c>
      <c r="M43" s="83">
        <v>2.1</v>
      </c>
      <c r="N43" s="89">
        <v>2.1</v>
      </c>
      <c r="O43" t="s" s="131">
        <v>127</v>
      </c>
      <c r="P43" s="135">
        <f>AVERAGE(B43)</f>
        <v>30</v>
      </c>
      <c r="Q43" s="97">
        <f>AVERAGE(D43)</f>
        <v>4.23333333333333</v>
      </c>
      <c r="R43" t="s" s="134">
        <v>127</v>
      </c>
      <c r="S43" s="135">
        <f>AVERAGE(G43)</f>
        <v>14</v>
      </c>
      <c r="T43" s="97">
        <f>AVERAGE(I43)</f>
        <v>3.26428571428571</v>
      </c>
      <c r="U43" t="s" s="134">
        <v>127</v>
      </c>
      <c r="V43" s="135">
        <f>AVERAGE(L43)</f>
        <v>1</v>
      </c>
      <c r="W43" s="97">
        <f>AVERAGE(N43)</f>
        <v>2.1</v>
      </c>
    </row>
    <row r="44" ht="21.95" customHeight="1">
      <c r="A44" s="150">
        <v>1998</v>
      </c>
      <c r="B44" s="100">
        <v>21</v>
      </c>
      <c r="C44" s="83">
        <v>76.5</v>
      </c>
      <c r="D44" s="87">
        <v>3.64285714285714</v>
      </c>
      <c r="E44" s="40"/>
      <c r="F44" s="151">
        <v>1998</v>
      </c>
      <c r="G44" s="100">
        <v>12</v>
      </c>
      <c r="H44" s="83">
        <v>27.9</v>
      </c>
      <c r="I44" s="87">
        <v>2.325</v>
      </c>
      <c r="J44" s="40"/>
      <c r="K44" s="151">
        <v>1998</v>
      </c>
      <c r="L44" s="100">
        <v>4</v>
      </c>
      <c r="M44" s="83">
        <v>4.1</v>
      </c>
      <c r="N44" s="89">
        <v>1.025</v>
      </c>
      <c r="O44" t="s" s="131">
        <v>126</v>
      </c>
      <c r="P44" s="135">
        <f>AVERAGE(B43:B44)</f>
        <v>25.5</v>
      </c>
      <c r="Q44" s="97">
        <f>AVERAGE(D43:D44)</f>
        <v>3.93809523809524</v>
      </c>
      <c r="R44" t="s" s="134">
        <v>126</v>
      </c>
      <c r="S44" s="135">
        <f>AVERAGE(G43:G44)</f>
        <v>13</v>
      </c>
      <c r="T44" s="97">
        <f>AVERAGE(I43:I44)</f>
        <v>2.79464285714286</v>
      </c>
      <c r="U44" t="s" s="134">
        <v>126</v>
      </c>
      <c r="V44" s="135">
        <f>AVERAGE(L43:L44)</f>
        <v>2.5</v>
      </c>
      <c r="W44" s="97">
        <f>AVERAGE(N43:N44)</f>
        <v>1.5625</v>
      </c>
    </row>
    <row r="45" ht="21.95" customHeight="1">
      <c r="A45" s="150">
        <v>1999</v>
      </c>
      <c r="B45" s="100">
        <v>29</v>
      </c>
      <c r="C45" s="83">
        <v>121.3</v>
      </c>
      <c r="D45" s="87">
        <v>4.18275862068966</v>
      </c>
      <c r="E45" s="40"/>
      <c r="F45" s="151">
        <v>1999</v>
      </c>
      <c r="G45" s="100">
        <v>17</v>
      </c>
      <c r="H45" s="83">
        <v>58.5</v>
      </c>
      <c r="I45" s="87">
        <v>3.44117647058824</v>
      </c>
      <c r="J45" s="40"/>
      <c r="K45" s="151">
        <v>1999</v>
      </c>
      <c r="L45" s="100">
        <v>1</v>
      </c>
      <c r="M45" s="83">
        <v>1</v>
      </c>
      <c r="N45" s="89">
        <v>1</v>
      </c>
      <c r="O45" t="s" s="131">
        <v>125</v>
      </c>
      <c r="P45" s="135">
        <f>AVERAGE(B43:B45)</f>
        <v>26.6666666666667</v>
      </c>
      <c r="Q45" s="97">
        <f>AVERAGE(D43:D45)</f>
        <v>4.01964969896004</v>
      </c>
      <c r="R45" t="s" s="134">
        <v>125</v>
      </c>
      <c r="S45" s="135">
        <f>AVERAGE(G43:G45)</f>
        <v>14.3333333333333</v>
      </c>
      <c r="T45" s="97">
        <f>AVERAGE(I43:I45)</f>
        <v>3.01015406162465</v>
      </c>
      <c r="U45" t="s" s="134">
        <v>125</v>
      </c>
      <c r="V45" s="135">
        <f>AVERAGE(L43:L45)</f>
        <v>2</v>
      </c>
      <c r="W45" s="97">
        <f>AVERAGE(N43:N45)</f>
        <v>1.375</v>
      </c>
    </row>
    <row r="46" ht="21.95" customHeight="1">
      <c r="A46" s="150">
        <v>2000</v>
      </c>
      <c r="B46" s="100">
        <v>60</v>
      </c>
      <c r="C46" s="83">
        <v>216.4</v>
      </c>
      <c r="D46" s="87">
        <v>3.60666666666667</v>
      </c>
      <c r="E46" s="40"/>
      <c r="F46" s="151">
        <v>2000</v>
      </c>
      <c r="G46" s="100">
        <v>43</v>
      </c>
      <c r="H46" s="83">
        <v>124.4</v>
      </c>
      <c r="I46" s="87">
        <v>2.89302325581395</v>
      </c>
      <c r="J46" s="40"/>
      <c r="K46" s="151">
        <v>2000</v>
      </c>
      <c r="L46" s="100">
        <v>8</v>
      </c>
      <c r="M46" s="83">
        <v>9.1</v>
      </c>
      <c r="N46" s="89">
        <v>1.1375</v>
      </c>
      <c r="O46" t="s" s="131">
        <v>124</v>
      </c>
      <c r="P46" s="135">
        <f>AVERAGE(B43:B46)</f>
        <v>35</v>
      </c>
      <c r="Q46" s="97">
        <f>AVERAGE(D43:D46)</f>
        <v>3.9164039408867</v>
      </c>
      <c r="R46" t="s" s="134">
        <v>124</v>
      </c>
      <c r="S46" s="135">
        <f>AVERAGE(G43:G46)</f>
        <v>21.5</v>
      </c>
      <c r="T46" s="97">
        <f>AVERAGE(I43:I46)</f>
        <v>2.98087136017198</v>
      </c>
      <c r="U46" t="s" s="134">
        <v>124</v>
      </c>
      <c r="V46" s="135">
        <f>AVERAGE(L43:L46)</f>
        <v>3.5</v>
      </c>
      <c r="W46" s="97">
        <f>AVERAGE(N43:N46)</f>
        <v>1.315625</v>
      </c>
    </row>
    <row r="47" ht="21.95" customHeight="1">
      <c r="A47" s="150">
        <v>2001</v>
      </c>
      <c r="B47" s="100">
        <v>45</v>
      </c>
      <c r="C47" s="83">
        <v>190.5</v>
      </c>
      <c r="D47" s="87">
        <v>4.23333333333333</v>
      </c>
      <c r="E47" s="40"/>
      <c r="F47" s="151">
        <v>2001</v>
      </c>
      <c r="G47" s="100">
        <v>19</v>
      </c>
      <c r="H47" s="83">
        <v>56</v>
      </c>
      <c r="I47" s="87">
        <v>2.94736842105263</v>
      </c>
      <c r="J47" s="40"/>
      <c r="K47" s="151">
        <v>2001</v>
      </c>
      <c r="L47" s="100">
        <v>3</v>
      </c>
      <c r="M47" s="83">
        <v>4.5</v>
      </c>
      <c r="N47" s="89">
        <v>1.5</v>
      </c>
      <c r="O47" t="s" s="131">
        <v>104</v>
      </c>
      <c r="P47" s="135">
        <f>AVERAGE(B43:B47)</f>
        <v>37</v>
      </c>
      <c r="Q47" s="97">
        <f>AVERAGE(D43:D47)</f>
        <v>3.97978981937603</v>
      </c>
      <c r="R47" t="s" s="134">
        <v>104</v>
      </c>
      <c r="S47" s="135">
        <f>AVERAGE(G43:G47)</f>
        <v>21</v>
      </c>
      <c r="T47" s="97">
        <f>AVERAGE(I43:I47)</f>
        <v>2.97417077234811</v>
      </c>
      <c r="U47" t="s" s="134">
        <v>104</v>
      </c>
      <c r="V47" s="135">
        <f>AVERAGE(L43:L47)</f>
        <v>3.4</v>
      </c>
      <c r="W47" s="97">
        <f>AVERAGE(N43:N47)</f>
        <v>1.3525</v>
      </c>
    </row>
    <row r="48" ht="21.95" customHeight="1">
      <c r="A48" s="150">
        <v>2002</v>
      </c>
      <c r="B48" s="100">
        <v>43</v>
      </c>
      <c r="C48" s="83">
        <v>186</v>
      </c>
      <c r="D48" s="87">
        <v>4.32558139534884</v>
      </c>
      <c r="E48" s="40"/>
      <c r="F48" s="151">
        <v>2002</v>
      </c>
      <c r="G48" s="100">
        <v>18</v>
      </c>
      <c r="H48" s="83">
        <v>55.2</v>
      </c>
      <c r="I48" s="87">
        <v>3.06666666666667</v>
      </c>
      <c r="J48" s="40"/>
      <c r="K48" s="151">
        <v>2002</v>
      </c>
      <c r="L48" s="100">
        <v>3</v>
      </c>
      <c r="M48" s="83">
        <v>1.7</v>
      </c>
      <c r="N48" s="89">
        <v>0.566666666666667</v>
      </c>
      <c r="O48" t="s" s="131">
        <v>123</v>
      </c>
      <c r="P48" s="135">
        <f>AVERAGE(B43:B48)</f>
        <v>38</v>
      </c>
      <c r="Q48" s="97">
        <f>AVERAGE(D43:D48)</f>
        <v>4.03742174870483</v>
      </c>
      <c r="R48" t="s" s="134">
        <v>123</v>
      </c>
      <c r="S48" s="135">
        <f>AVERAGE(G43:G48)</f>
        <v>20.5</v>
      </c>
      <c r="T48" s="97">
        <f>AVERAGE(I43:I48)</f>
        <v>2.98958675473453</v>
      </c>
      <c r="U48" t="s" s="134">
        <v>123</v>
      </c>
      <c r="V48" s="135">
        <f>AVERAGE(L43:L48)</f>
        <v>3.33333333333333</v>
      </c>
      <c r="W48" s="97">
        <f>AVERAGE(N43:N48)</f>
        <v>1.22152777777778</v>
      </c>
    </row>
    <row r="49" ht="21.95" customHeight="1">
      <c r="A49" s="150">
        <v>2003</v>
      </c>
      <c r="B49" s="100">
        <v>23</v>
      </c>
      <c r="C49" s="83">
        <v>100.4</v>
      </c>
      <c r="D49" s="87">
        <v>4.36521739130435</v>
      </c>
      <c r="E49" s="40"/>
      <c r="F49" s="151">
        <v>2003</v>
      </c>
      <c r="G49" s="100">
        <v>7</v>
      </c>
      <c r="H49" s="83">
        <v>16.8</v>
      </c>
      <c r="I49" s="87">
        <v>2.4</v>
      </c>
      <c r="J49" s="40"/>
      <c r="K49" s="151">
        <v>2003</v>
      </c>
      <c r="L49" s="100">
        <v>3</v>
      </c>
      <c r="M49" s="83">
        <v>4.9</v>
      </c>
      <c r="N49" s="89">
        <v>1.63333333333333</v>
      </c>
      <c r="O49" t="s" s="131">
        <v>122</v>
      </c>
      <c r="P49" s="135">
        <f>AVERAGE(B43:B49)</f>
        <v>35.8571428571429</v>
      </c>
      <c r="Q49" s="97">
        <f>AVERAGE(D43:D49)</f>
        <v>4.08424969764762</v>
      </c>
      <c r="R49" t="s" s="134">
        <v>122</v>
      </c>
      <c r="S49" s="135">
        <f>AVERAGE(G43:G49)</f>
        <v>18.5714285714286</v>
      </c>
      <c r="T49" s="97">
        <f>AVERAGE(I43:I49)</f>
        <v>2.90536007548674</v>
      </c>
      <c r="U49" t="s" s="134">
        <v>122</v>
      </c>
      <c r="V49" s="135">
        <f>AVERAGE(L43:L49)</f>
        <v>3.28571428571429</v>
      </c>
      <c r="W49" s="97">
        <f>AVERAGE(N43:N49)</f>
        <v>1.28035714285714</v>
      </c>
    </row>
    <row r="50" ht="21.95" customHeight="1">
      <c r="A50" s="150">
        <v>2004</v>
      </c>
      <c r="B50" s="100">
        <v>47</v>
      </c>
      <c r="C50" s="83">
        <v>203.4</v>
      </c>
      <c r="D50" s="87">
        <v>4.32765957446809</v>
      </c>
      <c r="E50" s="40"/>
      <c r="F50" s="151">
        <v>2004</v>
      </c>
      <c r="G50" s="100">
        <v>18</v>
      </c>
      <c r="H50" s="83">
        <v>51.2</v>
      </c>
      <c r="I50" s="87">
        <v>2.84444444444444</v>
      </c>
      <c r="J50" s="40"/>
      <c r="K50" s="151">
        <v>2004</v>
      </c>
      <c r="L50" s="100">
        <v>5</v>
      </c>
      <c r="M50" s="83">
        <v>8.6</v>
      </c>
      <c r="N50" s="89">
        <v>1.72</v>
      </c>
      <c r="O50" t="s" s="131">
        <v>121</v>
      </c>
      <c r="P50" s="135">
        <f>AVERAGE(B43:B50)</f>
        <v>37.25</v>
      </c>
      <c r="Q50" s="97">
        <f>AVERAGE(D43:D50)</f>
        <v>4.11467593225018</v>
      </c>
      <c r="R50" t="s" s="134">
        <v>121</v>
      </c>
      <c r="S50" s="135">
        <f>AVERAGE(G43:G50)</f>
        <v>18.5</v>
      </c>
      <c r="T50" s="97">
        <f>AVERAGE(I43:I50)</f>
        <v>2.89774562160646</v>
      </c>
      <c r="U50" t="s" s="134">
        <v>121</v>
      </c>
      <c r="V50" s="135">
        <f>AVERAGE(L43:L50)</f>
        <v>3.5</v>
      </c>
      <c r="W50" s="97">
        <f>AVERAGE(N43:N50)</f>
        <v>1.3353125</v>
      </c>
    </row>
    <row r="51" ht="21.95" customHeight="1">
      <c r="A51" s="150">
        <v>2005</v>
      </c>
      <c r="B51" s="100">
        <v>33</v>
      </c>
      <c r="C51" s="83">
        <v>149.6</v>
      </c>
      <c r="D51" s="87">
        <v>4.53333333333333</v>
      </c>
      <c r="E51" s="40"/>
      <c r="F51" s="151">
        <v>2005</v>
      </c>
      <c r="G51" s="100">
        <v>15</v>
      </c>
      <c r="H51" s="83">
        <v>53.2</v>
      </c>
      <c r="I51" s="87">
        <v>3.54666666666667</v>
      </c>
      <c r="J51" s="40"/>
      <c r="K51" s="151">
        <v>2005</v>
      </c>
      <c r="L51" s="100">
        <v>0</v>
      </c>
      <c r="M51" s="83">
        <v>0</v>
      </c>
      <c r="N51" s="89"/>
      <c r="O51" t="s" s="131">
        <v>120</v>
      </c>
      <c r="P51" s="135">
        <f>AVERAGE(B43:B51)</f>
        <v>36.7777777777778</v>
      </c>
      <c r="Q51" s="97">
        <f>AVERAGE(D43:D51)</f>
        <v>4.16119342125942</v>
      </c>
      <c r="R51" t="s" s="134">
        <v>120</v>
      </c>
      <c r="S51" s="135">
        <f>AVERAGE(G43:G51)</f>
        <v>18.1111111111111</v>
      </c>
      <c r="T51" s="97">
        <f>AVERAGE(I43:I51)</f>
        <v>2.96984795994648</v>
      </c>
      <c r="U51" t="s" s="134">
        <v>120</v>
      </c>
      <c r="V51" s="135">
        <f>AVERAGE(L43:L51)</f>
        <v>3.11111111111111</v>
      </c>
      <c r="W51" s="97">
        <f>AVERAGE(N43:N51)</f>
        <v>1.3353125</v>
      </c>
    </row>
    <row r="52" ht="21.95" customHeight="1">
      <c r="A52" s="150">
        <v>2006</v>
      </c>
      <c r="B52" s="100">
        <v>42</v>
      </c>
      <c r="C52" s="83">
        <v>191.1</v>
      </c>
      <c r="D52" s="87">
        <v>4.55</v>
      </c>
      <c r="E52" s="40"/>
      <c r="F52" s="151">
        <v>2006</v>
      </c>
      <c r="G52" s="100">
        <v>15</v>
      </c>
      <c r="H52" s="83">
        <v>46.7</v>
      </c>
      <c r="I52" s="87">
        <v>3.11333333333333</v>
      </c>
      <c r="J52" s="40"/>
      <c r="K52" s="151">
        <v>2006</v>
      </c>
      <c r="L52" s="100">
        <v>3</v>
      </c>
      <c r="M52" s="83">
        <v>4.9</v>
      </c>
      <c r="N52" s="89">
        <v>1.63333333333333</v>
      </c>
      <c r="O52" t="s" s="131">
        <v>98</v>
      </c>
      <c r="P52" s="135">
        <f>AVERAGE(B43:B52)</f>
        <v>37.3</v>
      </c>
      <c r="Q52" s="97">
        <f>AVERAGE(D43:D52)</f>
        <v>4.20007407913347</v>
      </c>
      <c r="R52" t="s" s="134">
        <v>98</v>
      </c>
      <c r="S52" s="135">
        <f>AVERAGE(G43:G52)</f>
        <v>17.8</v>
      </c>
      <c r="T52" s="97">
        <f>AVERAGE(I43:I52)</f>
        <v>2.98419649728516</v>
      </c>
      <c r="U52" t="s" s="134">
        <v>98</v>
      </c>
      <c r="V52" s="135">
        <f>AVERAGE(L43:L52)</f>
        <v>3.1</v>
      </c>
      <c r="W52" s="97">
        <f>AVERAGE(N43:N52)</f>
        <v>1.36842592592593</v>
      </c>
    </row>
    <row r="53" ht="21.95" customHeight="1">
      <c r="A53" s="150">
        <v>2007</v>
      </c>
      <c r="B53" s="100">
        <v>47</v>
      </c>
      <c r="C53" s="83">
        <v>206.5</v>
      </c>
      <c r="D53" s="87">
        <v>4.3936170212766</v>
      </c>
      <c r="E53" s="40"/>
      <c r="F53" s="151">
        <v>2007</v>
      </c>
      <c r="G53" s="100">
        <v>22</v>
      </c>
      <c r="H53" s="83">
        <v>72.5</v>
      </c>
      <c r="I53" s="87">
        <v>3.29545454545455</v>
      </c>
      <c r="J53" s="40"/>
      <c r="K53" s="151">
        <v>2007</v>
      </c>
      <c r="L53" s="100">
        <v>2</v>
      </c>
      <c r="M53" s="83">
        <v>2.6</v>
      </c>
      <c r="N53" s="89">
        <v>1.3</v>
      </c>
      <c r="O53" t="s" s="131">
        <v>119</v>
      </c>
      <c r="P53" s="135">
        <f>AVERAGE(B43:B53)</f>
        <v>38.1818181818182</v>
      </c>
      <c r="Q53" s="97">
        <f>AVERAGE(D43:D53)</f>
        <v>4.21766889205558</v>
      </c>
      <c r="R53" t="s" s="134">
        <v>119</v>
      </c>
      <c r="S53" s="135">
        <f>AVERAGE(G43:G53)</f>
        <v>18.1818181818182</v>
      </c>
      <c r="T53" s="97">
        <f>AVERAGE(I43:I53)</f>
        <v>3.01249268348238</v>
      </c>
      <c r="U53" t="s" s="134">
        <v>119</v>
      </c>
      <c r="V53" s="135">
        <f>AVERAGE(L43:L53)</f>
        <v>3</v>
      </c>
      <c r="W53" s="97">
        <f>AVERAGE(N43:N53)</f>
        <v>1.36158333333333</v>
      </c>
    </row>
    <row r="54" ht="21.95" customHeight="1">
      <c r="A54" s="150">
        <v>2008</v>
      </c>
      <c r="B54" s="100">
        <v>37</v>
      </c>
      <c r="C54" s="83">
        <v>143.2</v>
      </c>
      <c r="D54" s="87">
        <v>3.87027027027027</v>
      </c>
      <c r="E54" s="40"/>
      <c r="F54" s="151">
        <v>2008</v>
      </c>
      <c r="G54" s="100">
        <v>24</v>
      </c>
      <c r="H54" s="83">
        <v>76.09999999999999</v>
      </c>
      <c r="I54" s="87">
        <v>3.17083333333333</v>
      </c>
      <c r="J54" s="40"/>
      <c r="K54" s="151">
        <v>2008</v>
      </c>
      <c r="L54" s="100">
        <v>5</v>
      </c>
      <c r="M54" s="83">
        <v>9</v>
      </c>
      <c r="N54" s="89">
        <v>1.8</v>
      </c>
      <c r="O54" t="s" s="131">
        <v>118</v>
      </c>
      <c r="P54" s="135">
        <f>AVERAGE(B43:B54)</f>
        <v>38.0833333333333</v>
      </c>
      <c r="Q54" s="97">
        <f>AVERAGE(D43:D54)</f>
        <v>4.1887190069068</v>
      </c>
      <c r="R54" t="s" s="134">
        <v>118</v>
      </c>
      <c r="S54" s="135">
        <f>AVERAGE(G43:G54)</f>
        <v>18.6666666666667</v>
      </c>
      <c r="T54" s="97">
        <f>AVERAGE(I43:I54)</f>
        <v>3.02568773763663</v>
      </c>
      <c r="U54" t="s" s="134">
        <v>118</v>
      </c>
      <c r="V54" s="135">
        <f>AVERAGE(L43:L54)</f>
        <v>3.16666666666667</v>
      </c>
      <c r="W54" s="97">
        <f>AVERAGE(N43:N54)</f>
        <v>1.40143939393939</v>
      </c>
    </row>
    <row r="55" ht="21.95" customHeight="1">
      <c r="A55" s="150">
        <v>2009</v>
      </c>
      <c r="B55" s="204">
        <v>25</v>
      </c>
      <c r="C55" s="205">
        <v>114.5</v>
      </c>
      <c r="D55" s="206">
        <v>4.58</v>
      </c>
      <c r="E55" s="40"/>
      <c r="F55" s="151">
        <v>2009</v>
      </c>
      <c r="G55" s="204">
        <v>10</v>
      </c>
      <c r="H55" s="205">
        <v>33.8</v>
      </c>
      <c r="I55" s="206">
        <v>3.38</v>
      </c>
      <c r="J55" s="40"/>
      <c r="K55" s="151">
        <v>2009</v>
      </c>
      <c r="L55" s="204">
        <v>0</v>
      </c>
      <c r="M55" s="205">
        <v>0</v>
      </c>
      <c r="N55" s="207"/>
      <c r="O55" t="s" s="131">
        <v>117</v>
      </c>
      <c r="P55" s="135">
        <f>AVERAGE(B43:B55)</f>
        <v>37.0769230769231</v>
      </c>
      <c r="Q55" s="97">
        <f>AVERAGE(D43:D55)</f>
        <v>4.21881754483705</v>
      </c>
      <c r="R55" t="s" s="134">
        <v>117</v>
      </c>
      <c r="S55" s="135">
        <f>AVERAGE(G43:G55)</f>
        <v>18</v>
      </c>
      <c r="T55" s="97">
        <f>AVERAGE(I43:I55)</f>
        <v>3.05294252704919</v>
      </c>
      <c r="U55" t="s" s="134">
        <v>117</v>
      </c>
      <c r="V55" s="135">
        <f>AVERAGE(L43:L55)</f>
        <v>2.92307692307692</v>
      </c>
      <c r="W55" s="97">
        <f>AVERAGE(N43:N55)</f>
        <v>1.40143939393939</v>
      </c>
    </row>
    <row r="56" ht="21.95" customHeight="1">
      <c r="A56" s="150">
        <v>2010</v>
      </c>
      <c r="B56" s="100">
        <v>25</v>
      </c>
      <c r="C56" s="83">
        <v>114.6</v>
      </c>
      <c r="D56" s="87">
        <v>4.584</v>
      </c>
      <c r="E56" s="40"/>
      <c r="F56" s="151">
        <v>2010</v>
      </c>
      <c r="G56" s="100">
        <v>8</v>
      </c>
      <c r="H56" s="83">
        <v>25.7</v>
      </c>
      <c r="I56" s="87">
        <v>3.2125</v>
      </c>
      <c r="J56" s="40"/>
      <c r="K56" s="151">
        <v>2010</v>
      </c>
      <c r="L56" s="100">
        <v>0</v>
      </c>
      <c r="M56" s="83">
        <v>0</v>
      </c>
      <c r="N56" s="89"/>
      <c r="O56" t="s" s="131">
        <v>116</v>
      </c>
      <c r="P56" s="135">
        <f>AVERAGE(B43:B56)</f>
        <v>36.2142857142857</v>
      </c>
      <c r="Q56" s="97">
        <f>AVERAGE(D43:D56)</f>
        <v>4.24490200592012</v>
      </c>
      <c r="R56" t="s" s="134">
        <v>116</v>
      </c>
      <c r="S56" s="135">
        <f>AVERAGE(G43:G56)</f>
        <v>17.2857142857143</v>
      </c>
      <c r="T56" s="97">
        <f>AVERAGE(I43:I56)</f>
        <v>3.06433948940282</v>
      </c>
      <c r="U56" t="s" s="134">
        <v>116</v>
      </c>
      <c r="V56" s="135">
        <f>AVERAGE(L43:L56)</f>
        <v>2.71428571428571</v>
      </c>
      <c r="W56" s="97">
        <f>AVERAGE(N43:N56)</f>
        <v>1.40143939393939</v>
      </c>
    </row>
    <row r="57" ht="21.95" customHeight="1">
      <c r="A57" s="150">
        <v>2011</v>
      </c>
      <c r="B57" s="100">
        <v>32</v>
      </c>
      <c r="C57" s="83">
        <v>139.2</v>
      </c>
      <c r="D57" s="87">
        <v>4.35</v>
      </c>
      <c r="E57" s="40"/>
      <c r="F57" s="151">
        <v>2011</v>
      </c>
      <c r="G57" s="100">
        <v>13</v>
      </c>
      <c r="H57" s="83">
        <v>36.8</v>
      </c>
      <c r="I57" s="87">
        <v>2.83076923076923</v>
      </c>
      <c r="J57" s="40"/>
      <c r="K57" s="151">
        <v>2011</v>
      </c>
      <c r="L57" s="100">
        <v>4</v>
      </c>
      <c r="M57" s="83">
        <v>6.2</v>
      </c>
      <c r="N57" s="89">
        <v>1.55</v>
      </c>
      <c r="O57" t="s" s="131">
        <v>115</v>
      </c>
      <c r="P57" s="135">
        <f>AVERAGE(B43:B57)</f>
        <v>35.9333333333333</v>
      </c>
      <c r="Q57" s="97">
        <f>AVERAGE(D43:D57)</f>
        <v>4.25190853885877</v>
      </c>
      <c r="R57" t="s" s="134">
        <v>115</v>
      </c>
      <c r="S57" s="135">
        <f>AVERAGE(G43:G57)</f>
        <v>17</v>
      </c>
      <c r="T57" s="97">
        <f>AVERAGE(I43:I57)</f>
        <v>3.04876813882725</v>
      </c>
      <c r="U57" t="s" s="134">
        <v>115</v>
      </c>
      <c r="V57" s="135">
        <f>AVERAGE(L43:L57)</f>
        <v>2.8</v>
      </c>
      <c r="W57" s="97">
        <f>AVERAGE(N43:N57)</f>
        <v>1.41381944444444</v>
      </c>
    </row>
    <row r="58" ht="21.95" customHeight="1">
      <c r="A58" s="150">
        <v>2012</v>
      </c>
      <c r="B58" s="100">
        <v>61</v>
      </c>
      <c r="C58" s="83">
        <v>208.4</v>
      </c>
      <c r="D58" s="87">
        <v>3.41639344262295</v>
      </c>
      <c r="E58" s="40"/>
      <c r="F58" s="151">
        <v>2012</v>
      </c>
      <c r="G58" s="100">
        <v>36</v>
      </c>
      <c r="H58" s="83">
        <v>79.3</v>
      </c>
      <c r="I58" s="87">
        <v>2.20277777777778</v>
      </c>
      <c r="J58" s="40"/>
      <c r="K58" s="151">
        <v>2012</v>
      </c>
      <c r="L58" s="100">
        <v>18</v>
      </c>
      <c r="M58" s="83">
        <v>18.8</v>
      </c>
      <c r="N58" s="89">
        <v>1.04444444444444</v>
      </c>
      <c r="O58" t="s" s="131">
        <v>114</v>
      </c>
      <c r="P58" s="135">
        <f>AVERAGE(B43:B58)</f>
        <v>37.5</v>
      </c>
      <c r="Q58" s="97">
        <f>AVERAGE(D43:D58)</f>
        <v>4.19968884534404</v>
      </c>
      <c r="R58" t="s" s="134">
        <v>114</v>
      </c>
      <c r="S58" s="135">
        <f>AVERAGE(G43:G58)</f>
        <v>18.1875</v>
      </c>
      <c r="T58" s="97">
        <f>AVERAGE(I43:I58)</f>
        <v>2.99589374126166</v>
      </c>
      <c r="U58" t="s" s="134">
        <v>114</v>
      </c>
      <c r="V58" s="135">
        <f>AVERAGE(L43:L58)</f>
        <v>3.75</v>
      </c>
      <c r="W58" s="97">
        <f>AVERAGE(N43:N58)</f>
        <v>1.38540598290598</v>
      </c>
    </row>
    <row r="59" ht="21.95" customHeight="1">
      <c r="A59" s="150">
        <v>2013</v>
      </c>
      <c r="B59" s="100">
        <v>23</v>
      </c>
      <c r="C59" s="83">
        <v>96.8</v>
      </c>
      <c r="D59" s="87">
        <v>4.20869565217391</v>
      </c>
      <c r="E59" s="40"/>
      <c r="F59" s="151">
        <v>2013</v>
      </c>
      <c r="G59" s="100">
        <v>13</v>
      </c>
      <c r="H59" s="83">
        <v>43.2</v>
      </c>
      <c r="I59" s="87">
        <v>3.32307692307692</v>
      </c>
      <c r="J59" s="40"/>
      <c r="K59" s="151">
        <v>2013</v>
      </c>
      <c r="L59" s="100">
        <v>1</v>
      </c>
      <c r="M59" s="83">
        <v>2.1</v>
      </c>
      <c r="N59" s="89">
        <v>2.1</v>
      </c>
      <c r="O59" t="s" s="131">
        <v>113</v>
      </c>
      <c r="P59" s="135">
        <f>AVERAGE(B43:B59)</f>
        <v>36.6470588235294</v>
      </c>
      <c r="Q59" s="97">
        <f>AVERAGE(D43:D59)</f>
        <v>4.2002186575105</v>
      </c>
      <c r="R59" t="s" s="134">
        <v>113</v>
      </c>
      <c r="S59" s="135">
        <f>AVERAGE(G43:G59)</f>
        <v>17.8823529411765</v>
      </c>
      <c r="T59" s="97">
        <f>AVERAGE(I43:I59)</f>
        <v>3.0151398107802</v>
      </c>
      <c r="U59" t="s" s="134">
        <v>113</v>
      </c>
      <c r="V59" s="135">
        <f>AVERAGE(L43:L59)</f>
        <v>3.58823529411765</v>
      </c>
      <c r="W59" s="97">
        <f>AVERAGE(N43:N59)</f>
        <v>1.43644841269841</v>
      </c>
    </row>
    <row r="60" ht="21.95" customHeight="1">
      <c r="A60" s="150">
        <v>2014</v>
      </c>
      <c r="B60" s="100">
        <v>40</v>
      </c>
      <c r="C60" s="83">
        <v>144.2</v>
      </c>
      <c r="D60" s="87">
        <v>3.605</v>
      </c>
      <c r="E60" s="40"/>
      <c r="F60" s="151">
        <v>2014</v>
      </c>
      <c r="G60" s="100">
        <v>25</v>
      </c>
      <c r="H60" s="83">
        <v>66.59999999999999</v>
      </c>
      <c r="I60" s="87">
        <v>2.664</v>
      </c>
      <c r="J60" s="40"/>
      <c r="K60" s="151">
        <v>2014</v>
      </c>
      <c r="L60" s="100">
        <v>6</v>
      </c>
      <c r="M60" s="83">
        <v>6.4</v>
      </c>
      <c r="N60" s="89">
        <v>1.06666666666667</v>
      </c>
      <c r="O60" t="s" s="131">
        <v>112</v>
      </c>
      <c r="P60" s="135">
        <f>AVERAGE(B43:B60)</f>
        <v>36.8333333333333</v>
      </c>
      <c r="Q60" s="97">
        <f>AVERAGE(D43:D60)</f>
        <v>4.16715095431547</v>
      </c>
      <c r="R60" t="s" s="134">
        <v>112</v>
      </c>
      <c r="S60" s="135">
        <f>AVERAGE(G43:G60)</f>
        <v>18.2777777777778</v>
      </c>
      <c r="T60" s="97">
        <f>AVERAGE(I43:I60)</f>
        <v>2.99563204351464</v>
      </c>
      <c r="U60" t="s" s="134">
        <v>112</v>
      </c>
      <c r="V60" s="135">
        <f>AVERAGE(L43:L60)</f>
        <v>3.72222222222222</v>
      </c>
      <c r="W60" s="97">
        <f>AVERAGE(N43:N60)</f>
        <v>1.4117962962963</v>
      </c>
    </row>
    <row r="61" ht="21.95" customHeight="1">
      <c r="A61" s="150">
        <v>2015</v>
      </c>
      <c r="B61" s="100">
        <v>26</v>
      </c>
      <c r="C61" s="83">
        <v>113.8</v>
      </c>
      <c r="D61" s="87">
        <v>4.37692307692308</v>
      </c>
      <c r="E61" s="40"/>
      <c r="F61" s="151">
        <v>2015</v>
      </c>
      <c r="G61" s="100">
        <v>9</v>
      </c>
      <c r="H61" s="83">
        <v>26.7</v>
      </c>
      <c r="I61" s="87">
        <v>2.96666666666667</v>
      </c>
      <c r="J61" s="40"/>
      <c r="K61" s="151">
        <v>2015</v>
      </c>
      <c r="L61" s="100">
        <v>1</v>
      </c>
      <c r="M61" s="83">
        <v>1.6</v>
      </c>
      <c r="N61" s="89">
        <v>1.6</v>
      </c>
      <c r="O61" t="s" s="131">
        <v>111</v>
      </c>
      <c r="P61" s="135">
        <f>AVERAGE(B43:B61)</f>
        <v>36.2631578947368</v>
      </c>
      <c r="Q61" s="97">
        <f>AVERAGE(D43:D61)</f>
        <v>4.17819159234745</v>
      </c>
      <c r="R61" t="s" s="134">
        <v>111</v>
      </c>
      <c r="S61" s="135">
        <f>AVERAGE(G43:G61)</f>
        <v>17.7894736842105</v>
      </c>
      <c r="T61" s="97">
        <f>AVERAGE(I43:I61)</f>
        <v>2.99410754999632</v>
      </c>
      <c r="U61" t="s" s="134">
        <v>111</v>
      </c>
      <c r="V61" s="135">
        <f>AVERAGE(L43:L61)</f>
        <v>3.57894736842105</v>
      </c>
      <c r="W61" s="97">
        <f>AVERAGE(N43:N61)</f>
        <v>1.42355902777778</v>
      </c>
    </row>
    <row r="62" ht="21.95" customHeight="1">
      <c r="A62" s="150">
        <v>2016</v>
      </c>
      <c r="B62" s="100">
        <v>38</v>
      </c>
      <c r="C62" s="83">
        <v>160.1</v>
      </c>
      <c r="D62" s="87">
        <v>4.21315789473684</v>
      </c>
      <c r="E62" s="40"/>
      <c r="F62" s="151">
        <v>2016</v>
      </c>
      <c r="G62" s="100">
        <v>20</v>
      </c>
      <c r="H62" s="83">
        <v>64.8</v>
      </c>
      <c r="I62" s="87">
        <v>3.24</v>
      </c>
      <c r="J62" s="40"/>
      <c r="K62" s="151">
        <v>2016</v>
      </c>
      <c r="L62" s="100">
        <v>2</v>
      </c>
      <c r="M62" s="83">
        <v>2.6</v>
      </c>
      <c r="N62" s="89">
        <v>1.3</v>
      </c>
      <c r="O62" t="s" s="131">
        <v>110</v>
      </c>
      <c r="P62" s="135">
        <f>AVERAGE(B43:B62)</f>
        <v>36.35</v>
      </c>
      <c r="Q62" s="97">
        <f>AVERAGE(D43:D62)</f>
        <v>4.17993990746692</v>
      </c>
      <c r="R62" t="s" s="134">
        <v>110</v>
      </c>
      <c r="S62" s="135">
        <f>AVERAGE(G43:G62)</f>
        <v>17.9</v>
      </c>
      <c r="T62" s="97">
        <f>AVERAGE(I43:I62)</f>
        <v>3.00640217249651</v>
      </c>
      <c r="U62" t="s" s="134">
        <v>110</v>
      </c>
      <c r="V62" s="135">
        <f>AVERAGE(L43:L62)</f>
        <v>3.5</v>
      </c>
      <c r="W62" s="97">
        <f>AVERAGE(N43:N62)</f>
        <v>1.4162908496732</v>
      </c>
    </row>
    <row r="63" ht="21.95" customHeight="1">
      <c r="A63" s="150">
        <v>2017</v>
      </c>
      <c r="B63" s="100">
        <v>33</v>
      </c>
      <c r="C63" s="83">
        <v>113.8</v>
      </c>
      <c r="D63" s="87">
        <v>3.44848484848485</v>
      </c>
      <c r="E63" s="40"/>
      <c r="F63" s="151">
        <v>2017</v>
      </c>
      <c r="G63" s="100">
        <v>22</v>
      </c>
      <c r="H63" s="83">
        <v>56.5</v>
      </c>
      <c r="I63" s="87">
        <v>2.56818181818182</v>
      </c>
      <c r="J63" s="40"/>
      <c r="K63" s="151">
        <v>2017</v>
      </c>
      <c r="L63" s="100">
        <v>8</v>
      </c>
      <c r="M63" s="83">
        <v>4.7</v>
      </c>
      <c r="N63" s="89">
        <v>0.5875</v>
      </c>
      <c r="O63" s="96"/>
      <c r="P63" s="83"/>
      <c r="Q63" s="83"/>
      <c r="R63" s="84"/>
      <c r="S63" s="83"/>
      <c r="T63" s="83"/>
      <c r="U63" s="84"/>
      <c r="V63" s="83"/>
      <c r="W63" s="97"/>
    </row>
    <row r="64" ht="21.95" customHeight="1">
      <c r="A64" s="150">
        <v>2018</v>
      </c>
      <c r="B64" s="100">
        <v>54</v>
      </c>
      <c r="C64" s="83">
        <v>207.7</v>
      </c>
      <c r="D64" s="87">
        <v>3.8462962962963</v>
      </c>
      <c r="E64" s="40"/>
      <c r="F64" s="151">
        <v>2018</v>
      </c>
      <c r="G64" s="100">
        <v>28</v>
      </c>
      <c r="H64" s="83">
        <v>68.90000000000001</v>
      </c>
      <c r="I64" s="87">
        <v>2.46071428571429</v>
      </c>
      <c r="J64" s="40"/>
      <c r="K64" s="151">
        <v>2018</v>
      </c>
      <c r="L64" s="100">
        <v>9</v>
      </c>
      <c r="M64" s="83">
        <v>7.5</v>
      </c>
      <c r="N64" s="89">
        <v>0.833333333333333</v>
      </c>
      <c r="O64" s="96"/>
      <c r="P64" s="83"/>
      <c r="Q64" s="83"/>
      <c r="R64" s="84"/>
      <c r="S64" s="83"/>
      <c r="T64" s="83"/>
      <c r="U64" s="84"/>
      <c r="V64" s="83"/>
      <c r="W64" s="97"/>
    </row>
    <row r="65" ht="21.95" customHeight="1">
      <c r="A65" s="150">
        <v>2019</v>
      </c>
      <c r="B65" s="100">
        <v>34</v>
      </c>
      <c r="C65" s="83">
        <v>151.7</v>
      </c>
      <c r="D65" s="87">
        <v>4.46176470588235</v>
      </c>
      <c r="E65" s="40"/>
      <c r="F65" s="151">
        <v>2019</v>
      </c>
      <c r="G65" s="100">
        <v>13</v>
      </c>
      <c r="H65" s="83">
        <v>42</v>
      </c>
      <c r="I65" s="87">
        <v>3.23076923076923</v>
      </c>
      <c r="J65" s="40"/>
      <c r="K65" s="151">
        <v>2019</v>
      </c>
      <c r="L65" s="100">
        <v>2</v>
      </c>
      <c r="M65" s="83">
        <v>3.3</v>
      </c>
      <c r="N65" s="89">
        <v>1.65</v>
      </c>
      <c r="O65" s="96"/>
      <c r="P65" s="83"/>
      <c r="Q65" s="83"/>
      <c r="R65" s="84"/>
      <c r="S65" s="83"/>
      <c r="T65" s="83"/>
      <c r="U65" s="84"/>
      <c r="V65" s="83"/>
      <c r="W65" s="97"/>
    </row>
    <row r="66" ht="21.95" customHeight="1">
      <c r="A66" s="150">
        <v>2020</v>
      </c>
      <c r="B66" s="100">
        <v>32</v>
      </c>
      <c r="C66" s="83">
        <v>153.2</v>
      </c>
      <c r="D66" s="87">
        <v>4.7875</v>
      </c>
      <c r="E66" s="40"/>
      <c r="F66" s="151">
        <v>2020</v>
      </c>
      <c r="G66" s="100">
        <v>8</v>
      </c>
      <c r="H66" s="83">
        <v>26</v>
      </c>
      <c r="I66" s="87">
        <v>3.25</v>
      </c>
      <c r="J66" s="40"/>
      <c r="K66" s="151">
        <v>2020</v>
      </c>
      <c r="L66" s="100">
        <v>2</v>
      </c>
      <c r="M66" s="83">
        <v>3.4</v>
      </c>
      <c r="N66" s="89">
        <v>1.7</v>
      </c>
      <c r="O66" s="96"/>
      <c r="P66" s="83"/>
      <c r="Q66" s="83"/>
      <c r="R66" s="84"/>
      <c r="S66" s="83"/>
      <c r="T66" s="83"/>
      <c r="U66" s="84"/>
      <c r="V66" s="83"/>
      <c r="W66" s="97"/>
    </row>
    <row r="67" ht="21.95" customHeight="1">
      <c r="A67" s="150">
        <v>2021</v>
      </c>
      <c r="B67" s="100">
        <v>37</v>
      </c>
      <c r="C67" s="83">
        <v>167</v>
      </c>
      <c r="D67" s="87">
        <v>4.51351351351351</v>
      </c>
      <c r="E67" s="40"/>
      <c r="F67" s="151">
        <v>2021</v>
      </c>
      <c r="G67" s="100">
        <v>15</v>
      </c>
      <c r="H67" s="83">
        <v>48.2</v>
      </c>
      <c r="I67" s="87">
        <v>3.21333333333333</v>
      </c>
      <c r="J67" s="40"/>
      <c r="K67" s="151">
        <v>2021</v>
      </c>
      <c r="L67" s="100">
        <v>3</v>
      </c>
      <c r="M67" s="83">
        <v>4.5</v>
      </c>
      <c r="N67" s="89">
        <v>1.5</v>
      </c>
      <c r="O67" s="96"/>
      <c r="P67" s="83"/>
      <c r="Q67" s="83"/>
      <c r="R67" s="84"/>
      <c r="S67" s="83"/>
      <c r="T67" s="83"/>
      <c r="U67" s="84"/>
      <c r="V67" s="83"/>
      <c r="W67" s="97"/>
    </row>
    <row r="68" ht="21.95" customHeight="1">
      <c r="A68" s="150">
        <v>2022</v>
      </c>
      <c r="B68" s="100">
        <v>42</v>
      </c>
      <c r="C68" s="83">
        <v>167.2</v>
      </c>
      <c r="D68" s="87">
        <v>3.98095238095238</v>
      </c>
      <c r="E68" s="40"/>
      <c r="F68" s="151">
        <v>2022</v>
      </c>
      <c r="G68" s="100">
        <v>22</v>
      </c>
      <c r="H68" s="83">
        <v>62.1</v>
      </c>
      <c r="I68" s="87">
        <v>2.82272727272727</v>
      </c>
      <c r="J68" s="40"/>
      <c r="K68" s="151">
        <v>2022</v>
      </c>
      <c r="L68" s="100">
        <v>5</v>
      </c>
      <c r="M68" s="83">
        <v>2.8</v>
      </c>
      <c r="N68" s="89">
        <v>0.5600000000000001</v>
      </c>
      <c r="O68" s="96"/>
      <c r="P68" s="83"/>
      <c r="Q68" s="83"/>
      <c r="R68" s="84"/>
      <c r="S68" s="83"/>
      <c r="T68" s="83"/>
      <c r="U68" s="84"/>
      <c r="V68" s="83"/>
      <c r="W68" s="97"/>
    </row>
    <row r="69" ht="21.95" customHeight="1">
      <c r="A69" s="86"/>
      <c r="B69" s="84"/>
      <c r="C69" s="83"/>
      <c r="D69" s="87"/>
      <c r="E69" s="40"/>
      <c r="F69" s="88"/>
      <c r="G69" s="84"/>
      <c r="H69" s="83"/>
      <c r="I69" s="87"/>
      <c r="J69" s="40"/>
      <c r="K69" s="88"/>
      <c r="L69" s="84"/>
      <c r="M69" s="83"/>
      <c r="N69" s="89"/>
      <c r="O69" s="82"/>
      <c r="P69" s="83"/>
      <c r="Q69" s="83"/>
      <c r="R69" s="84"/>
      <c r="S69" s="84"/>
      <c r="T69" s="83"/>
      <c r="U69" s="83"/>
      <c r="V69" s="83"/>
      <c r="W69" s="85"/>
    </row>
    <row r="70" ht="21.95" customHeight="1">
      <c r="A70" s="86"/>
      <c r="B70" s="84"/>
      <c r="C70" s="83"/>
      <c r="D70" s="87"/>
      <c r="E70" s="40"/>
      <c r="F70" s="88"/>
      <c r="G70" s="84"/>
      <c r="H70" s="83"/>
      <c r="I70" s="87"/>
      <c r="J70" s="40"/>
      <c r="K70" s="88"/>
      <c r="L70" s="84"/>
      <c r="M70" s="83"/>
      <c r="N70" s="89"/>
      <c r="O70" s="82"/>
      <c r="P70" s="83"/>
      <c r="Q70" s="83"/>
      <c r="R70" s="84"/>
      <c r="S70" s="84"/>
      <c r="T70" s="83"/>
      <c r="U70" s="83"/>
      <c r="V70" s="83"/>
      <c r="W70" s="85"/>
    </row>
    <row r="71" ht="21.95" customHeight="1">
      <c r="A71" s="86"/>
      <c r="B71" s="84"/>
      <c r="C71" s="83"/>
      <c r="D71" s="87"/>
      <c r="E71" s="40"/>
      <c r="F71" s="88"/>
      <c r="G71" s="84"/>
      <c r="H71" s="83"/>
      <c r="I71" s="87"/>
      <c r="J71" s="40"/>
      <c r="K71" s="88"/>
      <c r="L71" s="84"/>
      <c r="M71" s="83"/>
      <c r="N71" s="89"/>
      <c r="O71" s="82"/>
      <c r="P71" s="83"/>
      <c r="Q71" s="83"/>
      <c r="R71" s="84"/>
      <c r="S71" s="84"/>
      <c r="T71" s="83"/>
      <c r="U71" s="83"/>
      <c r="V71" s="83"/>
      <c r="W71" s="85"/>
    </row>
    <row r="72" ht="21.95" customHeight="1">
      <c r="A72" s="86"/>
      <c r="B72" s="84"/>
      <c r="C72" s="83"/>
      <c r="D72" s="87"/>
      <c r="E72" s="40"/>
      <c r="F72" s="88"/>
      <c r="G72" s="84"/>
      <c r="H72" s="83"/>
      <c r="I72" s="87"/>
      <c r="J72" s="40"/>
      <c r="K72" s="88"/>
      <c r="L72" s="84"/>
      <c r="M72" s="83"/>
      <c r="N72" s="89"/>
      <c r="O72" s="82"/>
      <c r="P72" s="83"/>
      <c r="Q72" s="83"/>
      <c r="R72" s="84"/>
      <c r="S72" s="84"/>
      <c r="T72" s="83"/>
      <c r="U72" s="83"/>
      <c r="V72" s="83"/>
      <c r="W72" s="85"/>
    </row>
    <row r="73" ht="21.95" customHeight="1">
      <c r="A73" s="86"/>
      <c r="B73" s="84"/>
      <c r="C73" s="83"/>
      <c r="D73" s="87"/>
      <c r="E73" s="40"/>
      <c r="F73" s="88"/>
      <c r="G73" s="84"/>
      <c r="H73" s="83"/>
      <c r="I73" s="87"/>
      <c r="J73" s="40"/>
      <c r="K73" s="88"/>
      <c r="L73" s="84"/>
      <c r="M73" s="83"/>
      <c r="N73" s="89"/>
      <c r="O73" s="82"/>
      <c r="P73" s="83"/>
      <c r="Q73" s="83"/>
      <c r="R73" s="84"/>
      <c r="S73" s="84"/>
      <c r="T73" s="83"/>
      <c r="U73" s="83"/>
      <c r="V73" s="83"/>
      <c r="W73" s="85"/>
    </row>
    <row r="74" ht="21.95" customHeight="1">
      <c r="A74" s="86"/>
      <c r="B74" s="84"/>
      <c r="C74" s="83"/>
      <c r="D74" s="87"/>
      <c r="E74" s="40"/>
      <c r="F74" s="88"/>
      <c r="G74" s="84"/>
      <c r="H74" s="83"/>
      <c r="I74" s="87"/>
      <c r="J74" s="40"/>
      <c r="K74" s="88"/>
      <c r="L74" s="84"/>
      <c r="M74" s="83"/>
      <c r="N74" s="89"/>
      <c r="O74" s="82"/>
      <c r="P74" s="83"/>
      <c r="Q74" s="83"/>
      <c r="R74" s="84"/>
      <c r="S74" s="84"/>
      <c r="T74" s="83"/>
      <c r="U74" s="83"/>
      <c r="V74" s="83"/>
      <c r="W74" s="85"/>
    </row>
    <row r="75" ht="21.95" customHeight="1">
      <c r="A75" s="86"/>
      <c r="B75" s="84"/>
      <c r="C75" s="83"/>
      <c r="D75" s="87"/>
      <c r="E75" s="40"/>
      <c r="F75" s="88"/>
      <c r="G75" s="84"/>
      <c r="H75" s="83"/>
      <c r="I75" s="87"/>
      <c r="J75" s="40"/>
      <c r="K75" s="88"/>
      <c r="L75" s="84"/>
      <c r="M75" s="83"/>
      <c r="N75" s="89"/>
      <c r="O75" s="82"/>
      <c r="P75" s="83"/>
      <c r="Q75" s="83"/>
      <c r="R75" s="84"/>
      <c r="S75" s="84"/>
      <c r="T75" s="83"/>
      <c r="U75" s="83"/>
      <c r="V75" s="83"/>
      <c r="W75" s="85"/>
    </row>
    <row r="76" ht="21.95" customHeight="1">
      <c r="A76" s="86"/>
      <c r="B76" s="84"/>
      <c r="C76" s="83"/>
      <c r="D76" s="87"/>
      <c r="E76" s="40"/>
      <c r="F76" s="88"/>
      <c r="G76" s="84"/>
      <c r="H76" s="83"/>
      <c r="I76" s="87"/>
      <c r="J76" s="40"/>
      <c r="K76" s="88"/>
      <c r="L76" s="84"/>
      <c r="M76" s="83"/>
      <c r="N76" s="89"/>
      <c r="O76" s="82"/>
      <c r="P76" s="83"/>
      <c r="Q76" s="83"/>
      <c r="R76" s="84"/>
      <c r="S76" s="84"/>
      <c r="T76" s="83"/>
      <c r="U76" s="83"/>
      <c r="V76" s="83"/>
      <c r="W76" s="85"/>
    </row>
    <row r="77" ht="21.95" customHeight="1">
      <c r="A77" s="86"/>
      <c r="B77" s="84"/>
      <c r="C77" s="83"/>
      <c r="D77" s="87"/>
      <c r="E77" s="40"/>
      <c r="F77" s="88"/>
      <c r="G77" s="84"/>
      <c r="H77" s="83"/>
      <c r="I77" s="87"/>
      <c r="J77" s="40"/>
      <c r="K77" s="88"/>
      <c r="L77" s="84"/>
      <c r="M77" s="83"/>
      <c r="N77" s="89"/>
      <c r="O77" s="82"/>
      <c r="P77" s="83"/>
      <c r="Q77" s="83"/>
      <c r="R77" s="84"/>
      <c r="S77" s="84"/>
      <c r="T77" s="83"/>
      <c r="U77" s="83"/>
      <c r="V77" s="83"/>
      <c r="W77" s="85"/>
    </row>
    <row r="78" ht="21.95" customHeight="1">
      <c r="A78" s="86"/>
      <c r="B78" s="84"/>
      <c r="C78" s="83"/>
      <c r="D78" s="87"/>
      <c r="E78" s="40"/>
      <c r="F78" s="88"/>
      <c r="G78" s="84"/>
      <c r="H78" s="83"/>
      <c r="I78" s="87"/>
      <c r="J78" s="40"/>
      <c r="K78" s="88"/>
      <c r="L78" s="84"/>
      <c r="M78" s="83"/>
      <c r="N78" s="89"/>
      <c r="O78" s="82"/>
      <c r="P78" s="83"/>
      <c r="Q78" s="83"/>
      <c r="R78" s="84"/>
      <c r="S78" s="84"/>
      <c r="T78" s="83"/>
      <c r="U78" s="83"/>
      <c r="V78" s="83"/>
      <c r="W78" s="85"/>
    </row>
    <row r="79" ht="21.95" customHeight="1">
      <c r="A79" s="86"/>
      <c r="B79" s="84"/>
      <c r="C79" s="83"/>
      <c r="D79" s="87"/>
      <c r="E79" s="40"/>
      <c r="F79" s="88"/>
      <c r="G79" s="84"/>
      <c r="H79" s="83"/>
      <c r="I79" s="87"/>
      <c r="J79" s="40"/>
      <c r="K79" s="88"/>
      <c r="L79" s="84"/>
      <c r="M79" s="83"/>
      <c r="N79" s="89"/>
      <c r="O79" s="82"/>
      <c r="P79" s="83"/>
      <c r="Q79" s="83"/>
      <c r="R79" s="84"/>
      <c r="S79" s="84"/>
      <c r="T79" s="83"/>
      <c r="U79" s="83"/>
      <c r="V79" s="83"/>
      <c r="W79" s="85"/>
    </row>
    <row r="80" ht="21.95" customHeight="1">
      <c r="A80" s="86"/>
      <c r="B80" s="84"/>
      <c r="C80" s="83"/>
      <c r="D80" s="87"/>
      <c r="E80" s="40"/>
      <c r="F80" s="88"/>
      <c r="G80" s="84"/>
      <c r="H80" s="83"/>
      <c r="I80" s="87"/>
      <c r="J80" s="40"/>
      <c r="K80" s="88"/>
      <c r="L80" s="84"/>
      <c r="M80" s="83"/>
      <c r="N80" s="89"/>
      <c r="O80" s="82"/>
      <c r="P80" s="83"/>
      <c r="Q80" s="83"/>
      <c r="R80" s="84"/>
      <c r="S80" s="84"/>
      <c r="T80" s="83"/>
      <c r="U80" s="83"/>
      <c r="V80" s="83"/>
      <c r="W80" s="85"/>
    </row>
    <row r="81" ht="21.95" customHeight="1">
      <c r="A81" s="86"/>
      <c r="B81" s="84"/>
      <c r="C81" s="83"/>
      <c r="D81" s="87"/>
      <c r="E81" s="40"/>
      <c r="F81" s="88"/>
      <c r="G81" s="84"/>
      <c r="H81" s="83"/>
      <c r="I81" s="87"/>
      <c r="J81" s="40"/>
      <c r="K81" s="88"/>
      <c r="L81" s="84"/>
      <c r="M81" s="83"/>
      <c r="N81" s="89"/>
      <c r="O81" s="82"/>
      <c r="P81" s="83"/>
      <c r="Q81" s="83"/>
      <c r="R81" s="84"/>
      <c r="S81" s="84"/>
      <c r="T81" s="83"/>
      <c r="U81" s="83"/>
      <c r="V81" s="83"/>
      <c r="W81" s="85"/>
    </row>
    <row r="82" ht="21.95" customHeight="1">
      <c r="A82" s="86"/>
      <c r="B82" s="84"/>
      <c r="C82" s="83"/>
      <c r="D82" s="87"/>
      <c r="E82" s="40"/>
      <c r="F82" s="88"/>
      <c r="G82" s="84"/>
      <c r="H82" s="83"/>
      <c r="I82" s="87"/>
      <c r="J82" s="40"/>
      <c r="K82" s="88"/>
      <c r="L82" s="84"/>
      <c r="M82" s="83"/>
      <c r="N82" s="89"/>
      <c r="O82" s="82"/>
      <c r="P82" s="83"/>
      <c r="Q82" s="83"/>
      <c r="R82" s="84"/>
      <c r="S82" s="84"/>
      <c r="T82" s="83"/>
      <c r="U82" s="83"/>
      <c r="V82" s="83"/>
      <c r="W82" s="85"/>
    </row>
    <row r="83" ht="21.95" customHeight="1">
      <c r="A83" s="86"/>
      <c r="B83" s="84"/>
      <c r="C83" s="83"/>
      <c r="D83" s="87"/>
      <c r="E83" s="40"/>
      <c r="F83" s="88"/>
      <c r="G83" s="84"/>
      <c r="H83" s="83"/>
      <c r="I83" s="87"/>
      <c r="J83" s="40"/>
      <c r="K83" s="88"/>
      <c r="L83" s="84"/>
      <c r="M83" s="83"/>
      <c r="N83" s="89"/>
      <c r="O83" s="82"/>
      <c r="P83" s="83"/>
      <c r="Q83" s="83"/>
      <c r="R83" s="84"/>
      <c r="S83" s="84"/>
      <c r="T83" s="83"/>
      <c r="U83" s="83"/>
      <c r="V83" s="83"/>
      <c r="W83" s="85"/>
    </row>
    <row r="84" ht="21.95" customHeight="1">
      <c r="A84" s="86"/>
      <c r="B84" s="84"/>
      <c r="C84" s="83"/>
      <c r="D84" s="87"/>
      <c r="E84" s="40"/>
      <c r="F84" s="88"/>
      <c r="G84" s="84"/>
      <c r="H84" s="83"/>
      <c r="I84" s="87"/>
      <c r="J84" s="40"/>
      <c r="K84" s="88"/>
      <c r="L84" s="84"/>
      <c r="M84" s="83"/>
      <c r="N84" s="89"/>
      <c r="O84" s="82"/>
      <c r="P84" s="83"/>
      <c r="Q84" s="83"/>
      <c r="R84" s="84"/>
      <c r="S84" s="84"/>
      <c r="T84" s="83"/>
      <c r="U84" s="83"/>
      <c r="V84" s="83"/>
      <c r="W84" s="85"/>
    </row>
    <row r="85" ht="21.95" customHeight="1">
      <c r="A85" s="86"/>
      <c r="B85" s="84"/>
      <c r="C85" s="83"/>
      <c r="D85" s="87"/>
      <c r="E85" s="40"/>
      <c r="F85" s="88"/>
      <c r="G85" s="84"/>
      <c r="H85" s="83"/>
      <c r="I85" s="87"/>
      <c r="J85" s="40"/>
      <c r="K85" s="88"/>
      <c r="L85" s="84"/>
      <c r="M85" s="83"/>
      <c r="N85" s="89"/>
      <c r="O85" s="82"/>
      <c r="P85" s="83"/>
      <c r="Q85" s="83"/>
      <c r="R85" s="84"/>
      <c r="S85" s="84"/>
      <c r="T85" s="83"/>
      <c r="U85" s="83"/>
      <c r="V85" s="83"/>
      <c r="W85" s="85"/>
    </row>
    <row r="86" ht="21.95" customHeight="1">
      <c r="A86" s="86"/>
      <c r="B86" s="84"/>
      <c r="C86" s="83"/>
      <c r="D86" s="87"/>
      <c r="E86" s="40"/>
      <c r="F86" s="88"/>
      <c r="G86" s="84"/>
      <c r="H86" s="83"/>
      <c r="I86" s="87"/>
      <c r="J86" s="40"/>
      <c r="K86" s="88"/>
      <c r="L86" s="84"/>
      <c r="M86" s="83"/>
      <c r="N86" s="89"/>
      <c r="O86" s="82"/>
      <c r="P86" s="83"/>
      <c r="Q86" s="83"/>
      <c r="R86" s="84"/>
      <c r="S86" s="84"/>
      <c r="T86" s="83"/>
      <c r="U86" s="83"/>
      <c r="V86" s="83"/>
      <c r="W86" s="85"/>
    </row>
    <row r="87" ht="21.95" customHeight="1">
      <c r="A87" s="86"/>
      <c r="B87" s="84"/>
      <c r="C87" s="83"/>
      <c r="D87" s="90"/>
      <c r="E87" s="40"/>
      <c r="F87" s="88"/>
      <c r="G87" s="84"/>
      <c r="H87" s="83"/>
      <c r="I87" s="90"/>
      <c r="J87" s="40"/>
      <c r="K87" s="88"/>
      <c r="L87" s="84"/>
      <c r="M87" s="83"/>
      <c r="N87" s="91"/>
      <c r="O87" s="82"/>
      <c r="P87" s="83"/>
      <c r="Q87" s="83"/>
      <c r="R87" s="84"/>
      <c r="S87" s="84"/>
      <c r="T87" s="83"/>
      <c r="U87" s="83"/>
      <c r="V87" s="83"/>
      <c r="W87" s="85"/>
    </row>
    <row r="88" ht="21.95" customHeight="1">
      <c r="A88" s="86"/>
      <c r="B88" s="84"/>
      <c r="C88" s="83"/>
      <c r="D88" s="90"/>
      <c r="E88" s="40"/>
      <c r="F88" s="88"/>
      <c r="G88" s="84"/>
      <c r="H88" s="83"/>
      <c r="I88" s="90"/>
      <c r="J88" s="40"/>
      <c r="K88" s="88"/>
      <c r="L88" s="84"/>
      <c r="M88" s="83"/>
      <c r="N88" s="91"/>
      <c r="O88" s="82"/>
      <c r="P88" s="83"/>
      <c r="Q88" s="83"/>
      <c r="R88" s="84"/>
      <c r="S88" s="84"/>
      <c r="T88" s="83"/>
      <c r="U88" s="83"/>
      <c r="V88" s="83"/>
      <c r="W88" s="85"/>
    </row>
    <row r="89" ht="21.95" customHeight="1">
      <c r="A89" t="s" s="92">
        <v>97</v>
      </c>
      <c r="B89" s="84"/>
      <c r="C89" s="83"/>
      <c r="D89" s="87"/>
      <c r="E89" s="40"/>
      <c r="F89" s="88"/>
      <c r="G89" s="84"/>
      <c r="H89" s="83"/>
      <c r="I89" s="87"/>
      <c r="J89" s="40"/>
      <c r="K89" s="88"/>
      <c r="L89" s="84"/>
      <c r="M89" s="83"/>
      <c r="N89" s="89"/>
      <c r="O89" s="82"/>
      <c r="P89" s="83"/>
      <c r="Q89" s="83"/>
      <c r="R89" s="84"/>
      <c r="S89" s="84"/>
      <c r="T89" s="83"/>
      <c r="U89" s="83"/>
      <c r="V89" s="83"/>
      <c r="W89" s="85"/>
    </row>
    <row r="90" ht="21.95" customHeight="1">
      <c r="A90" t="s" s="93">
        <v>98</v>
      </c>
      <c r="B90" s="94"/>
      <c r="C90" s="83"/>
      <c r="D90" s="87"/>
      <c r="E90" s="40"/>
      <c r="F90" t="s" s="95">
        <v>98</v>
      </c>
      <c r="G90" s="94"/>
      <c r="H90" s="83"/>
      <c r="I90" s="87"/>
      <c r="J90" s="40"/>
      <c r="K90" t="s" s="95">
        <v>98</v>
      </c>
      <c r="L90" s="94"/>
      <c r="M90" s="83"/>
      <c r="N90" s="89"/>
      <c r="O90" s="96"/>
      <c r="P90" s="83"/>
      <c r="Q90" s="83"/>
      <c r="R90" s="84"/>
      <c r="S90" s="83"/>
      <c r="T90" s="83"/>
      <c r="U90" s="84"/>
      <c r="V90" s="83"/>
      <c r="W90" s="97"/>
    </row>
    <row r="91" ht="21.95" customHeight="1">
      <c r="A91" t="s" s="98">
        <v>99</v>
      </c>
      <c r="B91" s="100">
        <f>AVERAGE(B32:B41)</f>
        <v>32.3</v>
      </c>
      <c r="C91" s="83">
        <f>AVERAGE(C32:C41)</f>
        <v>133.53</v>
      </c>
      <c r="D91" s="87">
        <f>AVERAGE(D32:D41)</f>
        <v>4.15874188974656</v>
      </c>
      <c r="E91" s="40"/>
      <c r="F91" t="s" s="99">
        <v>99</v>
      </c>
      <c r="G91" s="100">
        <f>AVERAGE(G32:G41)</f>
        <v>14.9</v>
      </c>
      <c r="H91" s="83">
        <f>AVERAGE(H32:H41)</f>
        <v>42.12</v>
      </c>
      <c r="I91" s="87">
        <f>AVERAGE(I32:I41)</f>
        <v>2.90073670152946</v>
      </c>
      <c r="J91" s="40"/>
      <c r="K91" t="s" s="99">
        <v>99</v>
      </c>
      <c r="L91" s="100">
        <f>AVERAGE(L32:L41)</f>
        <v>3.8</v>
      </c>
      <c r="M91" s="83">
        <f>AVERAGE(M32:M41)</f>
        <v>4.72</v>
      </c>
      <c r="N91" s="89">
        <f>AVERAGE(N32:N41)</f>
        <v>1.45104938271605</v>
      </c>
      <c r="O91" s="96"/>
      <c r="P91" s="83"/>
      <c r="Q91" s="83"/>
      <c r="R91" s="84"/>
      <c r="S91" s="83"/>
      <c r="T91" s="83"/>
      <c r="U91" s="84"/>
      <c r="V91" s="83"/>
      <c r="W91" s="97"/>
    </row>
    <row r="92" ht="21.95" customHeight="1">
      <c r="A92" t="s" s="98">
        <v>100</v>
      </c>
      <c r="B92" s="83">
        <f>AVERAGE(B43:B52)</f>
        <v>37.3</v>
      </c>
      <c r="C92" s="83">
        <f>AVERAGE(C43:C52)</f>
        <v>156.22</v>
      </c>
      <c r="D92" s="87">
        <f>AVERAGE(D43:D52)</f>
        <v>4.20007407913347</v>
      </c>
      <c r="E92" s="40"/>
      <c r="F92" t="s" s="99">
        <v>100</v>
      </c>
      <c r="G92" s="83">
        <f>AVERAGE(G43:G52)</f>
        <v>17.8</v>
      </c>
      <c r="H92" s="83">
        <f>AVERAGE(H43:H52)</f>
        <v>53.56</v>
      </c>
      <c r="I92" s="87">
        <f>AVERAGE(I43:I52)</f>
        <v>2.98419649728516</v>
      </c>
      <c r="J92" s="40"/>
      <c r="K92" t="s" s="99">
        <v>100</v>
      </c>
      <c r="L92" s="83">
        <f>AVERAGE(L43:L52)</f>
        <v>3.1</v>
      </c>
      <c r="M92" s="83">
        <f>AVERAGE(M43:M52)</f>
        <v>4.09</v>
      </c>
      <c r="N92" s="89">
        <f>AVERAGE(N43:N52)</f>
        <v>1.36842592592593</v>
      </c>
      <c r="O92" s="96"/>
      <c r="P92" s="83"/>
      <c r="Q92" s="83"/>
      <c r="R92" s="84"/>
      <c r="S92" s="83"/>
      <c r="T92" s="83"/>
      <c r="U92" s="84"/>
      <c r="V92" s="83"/>
      <c r="W92" s="97"/>
    </row>
    <row r="93" ht="21.95" customHeight="1">
      <c r="A93" t="s" s="101">
        <v>101</v>
      </c>
      <c r="B93" s="84"/>
      <c r="C93" s="84"/>
      <c r="D93" s="90"/>
      <c r="E93" s="40"/>
      <c r="F93" t="s" s="102">
        <v>101</v>
      </c>
      <c r="G93" s="84"/>
      <c r="H93" s="84"/>
      <c r="I93" s="90"/>
      <c r="J93" s="40"/>
      <c r="K93" t="s" s="102">
        <v>101</v>
      </c>
      <c r="L93" s="84"/>
      <c r="M93" s="84"/>
      <c r="N93" s="91"/>
      <c r="O93" s="96"/>
      <c r="P93" s="83"/>
      <c r="Q93" s="83"/>
      <c r="R93" s="84"/>
      <c r="S93" s="83"/>
      <c r="T93" s="83"/>
      <c r="U93" s="84"/>
      <c r="V93" s="83"/>
      <c r="W93" s="97"/>
    </row>
    <row r="94" ht="21.95" customHeight="1">
      <c r="A94" t="s" s="103">
        <v>102</v>
      </c>
      <c r="B94" s="83">
        <f>AVERAGE(B45:B54)</f>
        <v>40.6</v>
      </c>
      <c r="C94" s="83">
        <f>AVERAGE(C45:C54)</f>
        <v>170.84</v>
      </c>
      <c r="D94" s="87">
        <f>AVERAGE(D45:D54)</f>
        <v>4.23884376066911</v>
      </c>
      <c r="E94" s="40"/>
      <c r="F94" t="s" s="104">
        <v>102</v>
      </c>
      <c r="G94" s="83">
        <f>AVERAGE(G45:G54)</f>
        <v>19.8</v>
      </c>
      <c r="H94" s="83">
        <f>AVERAGE(H45:H54)</f>
        <v>61.06</v>
      </c>
      <c r="I94" s="87">
        <f>AVERAGE(I45:I54)</f>
        <v>3.07189671373538</v>
      </c>
      <c r="J94" s="40"/>
      <c r="K94" t="s" s="104">
        <v>102</v>
      </c>
      <c r="L94" s="83">
        <f>AVERAGE(L45:L54)</f>
        <v>3.3</v>
      </c>
      <c r="M94" s="83">
        <f>AVERAGE(M45:M54)</f>
        <v>4.63</v>
      </c>
      <c r="N94" s="89">
        <f>AVERAGE(N45:N54)</f>
        <v>1.36564814814815</v>
      </c>
      <c r="O94" s="96"/>
      <c r="P94" s="83"/>
      <c r="Q94" s="83"/>
      <c r="R94" s="84"/>
      <c r="S94" s="83"/>
      <c r="T94" s="83"/>
      <c r="U94" s="84"/>
      <c r="V94" s="83"/>
      <c r="W94" s="97"/>
    </row>
    <row r="95" ht="21.95" customHeight="1">
      <c r="A95" t="s" s="103">
        <v>103</v>
      </c>
      <c r="B95" s="83">
        <f>AVERAGE(B56:B65)</f>
        <v>36.6</v>
      </c>
      <c r="C95" s="83">
        <f>AVERAGE(C56:C65)</f>
        <v>145.03</v>
      </c>
      <c r="D95" s="87">
        <f>AVERAGE(D56:D65)</f>
        <v>4.05107159171203</v>
      </c>
      <c r="E95" s="40"/>
      <c r="F95" t="s" s="104">
        <v>103</v>
      </c>
      <c r="G95" s="83">
        <f>AVERAGE(G56:G65)</f>
        <v>18.7</v>
      </c>
      <c r="H95" s="83">
        <f>AVERAGE(H56:H65)</f>
        <v>51.05</v>
      </c>
      <c r="I95" s="87">
        <f>AVERAGE(I56:I65)</f>
        <v>2.86994559329559</v>
      </c>
      <c r="J95" s="40"/>
      <c r="K95" t="s" s="104">
        <v>103</v>
      </c>
      <c r="L95" s="83">
        <f>AVERAGE(L56:L65)</f>
        <v>5.1</v>
      </c>
      <c r="M95" s="83">
        <f>AVERAGE(M56:M65)</f>
        <v>5.32</v>
      </c>
      <c r="N95" s="89">
        <f>AVERAGE(N56:N65)</f>
        <v>1.30354938271605</v>
      </c>
      <c r="O95" s="96"/>
      <c r="P95" s="83"/>
      <c r="Q95" s="83"/>
      <c r="R95" s="84"/>
      <c r="S95" s="83"/>
      <c r="T95" s="83"/>
      <c r="U95" s="84"/>
      <c r="V95" s="83"/>
      <c r="W95" s="97"/>
    </row>
    <row r="96" ht="21.95" customHeight="1">
      <c r="A96" s="105"/>
      <c r="B96" s="84"/>
      <c r="C96" s="84"/>
      <c r="D96" s="90"/>
      <c r="E96" s="40"/>
      <c r="F96" s="106"/>
      <c r="G96" s="84"/>
      <c r="H96" s="84"/>
      <c r="I96" s="90"/>
      <c r="J96" s="40"/>
      <c r="K96" s="106"/>
      <c r="L96" s="84"/>
      <c r="M96" s="84"/>
      <c r="N96" s="91"/>
      <c r="O96" s="96"/>
      <c r="P96" s="83"/>
      <c r="Q96" s="83"/>
      <c r="R96" s="84"/>
      <c r="S96" s="83"/>
      <c r="T96" s="83"/>
      <c r="U96" s="84"/>
      <c r="V96" s="83"/>
      <c r="W96" s="97"/>
    </row>
    <row r="97" ht="21.95" customHeight="1">
      <c r="A97" t="s" s="93">
        <v>104</v>
      </c>
      <c r="B97" s="84"/>
      <c r="C97" s="84"/>
      <c r="D97" s="90"/>
      <c r="E97" s="40"/>
      <c r="F97" t="s" s="95">
        <v>104</v>
      </c>
      <c r="G97" s="84"/>
      <c r="H97" s="84"/>
      <c r="I97" s="90"/>
      <c r="J97" s="40"/>
      <c r="K97" t="s" s="95">
        <v>104</v>
      </c>
      <c r="L97" s="84"/>
      <c r="M97" s="84"/>
      <c r="N97" s="91"/>
      <c r="O97" s="96"/>
      <c r="P97" s="83"/>
      <c r="Q97" s="83"/>
      <c r="R97" s="84"/>
      <c r="S97" s="83"/>
      <c r="T97" s="83"/>
      <c r="U97" s="84"/>
      <c r="V97" s="83"/>
      <c r="W97" s="97"/>
    </row>
    <row r="98" ht="21.95" customHeight="1">
      <c r="A98" t="s" s="98">
        <v>99</v>
      </c>
      <c r="B98" s="83">
        <f>AVERAGE(B37:B41)</f>
        <v>25.8</v>
      </c>
      <c r="C98" s="83">
        <f>AVERAGE(C37:C41)</f>
        <v>108.1</v>
      </c>
      <c r="D98" s="87">
        <f>AVERAGE(D37:D41)</f>
        <v>4.20731043150398</v>
      </c>
      <c r="E98" s="40"/>
      <c r="F98" t="s" s="99">
        <v>99</v>
      </c>
      <c r="G98" s="83">
        <f>AVERAGE(G37:G41)</f>
        <v>11.6</v>
      </c>
      <c r="H98" s="83">
        <f>AVERAGE(H37:H41)</f>
        <v>34.04</v>
      </c>
      <c r="I98" s="87">
        <f>AVERAGE(I37:I41)</f>
        <v>2.99945951417004</v>
      </c>
      <c r="J98" s="40"/>
      <c r="K98" t="s" s="99">
        <v>99</v>
      </c>
      <c r="L98" s="83">
        <f>AVERAGE(L37:L41)</f>
        <v>3</v>
      </c>
      <c r="M98" s="83">
        <f>AVERAGE(M37:M41)</f>
        <v>4.62</v>
      </c>
      <c r="N98" s="89">
        <f>AVERAGE(N37:N41)</f>
        <v>1.5975</v>
      </c>
      <c r="O98" s="96"/>
      <c r="P98" s="83"/>
      <c r="Q98" s="83"/>
      <c r="R98" s="84"/>
      <c r="S98" s="83"/>
      <c r="T98" s="83"/>
      <c r="U98" s="84"/>
      <c r="V98" s="83"/>
      <c r="W98" s="97"/>
    </row>
    <row r="99" ht="21.95" customHeight="1">
      <c r="A99" t="s" s="98">
        <v>100</v>
      </c>
      <c r="B99" s="83">
        <f>AVERAGE(B43:B47)</f>
        <v>37</v>
      </c>
      <c r="C99" s="83">
        <f>AVERAGE(C43:C47)</f>
        <v>146.34</v>
      </c>
      <c r="D99" s="87">
        <f>AVERAGE(D43:D47)</f>
        <v>3.97978981937603</v>
      </c>
      <c r="E99" s="40"/>
      <c r="F99" t="s" s="99">
        <v>100</v>
      </c>
      <c r="G99" s="83">
        <f>AVERAGE(G43:G47)</f>
        <v>21</v>
      </c>
      <c r="H99" s="83">
        <f>AVERAGE(H43:H47)</f>
        <v>62.5</v>
      </c>
      <c r="I99" s="87">
        <f>AVERAGE(I43:I47)</f>
        <v>2.97417077234811</v>
      </c>
      <c r="J99" s="40"/>
      <c r="K99" t="s" s="99">
        <v>100</v>
      </c>
      <c r="L99" s="83">
        <f>AVERAGE(L43:L47)</f>
        <v>3.4</v>
      </c>
      <c r="M99" s="83">
        <f>AVERAGE(M43:M47)</f>
        <v>4.16</v>
      </c>
      <c r="N99" s="89">
        <f>AVERAGE(N43:N47)</f>
        <v>1.3525</v>
      </c>
      <c r="O99" s="96"/>
      <c r="P99" s="83"/>
      <c r="Q99" s="83"/>
      <c r="R99" s="84"/>
      <c r="S99" s="83"/>
      <c r="T99" s="83"/>
      <c r="U99" s="84"/>
      <c r="V99" s="83"/>
      <c r="W99" s="97"/>
    </row>
    <row r="100" ht="21.95" customHeight="1">
      <c r="A100" t="s" s="101">
        <v>101</v>
      </c>
      <c r="B100" s="84"/>
      <c r="C100" s="84"/>
      <c r="D100" s="90"/>
      <c r="E100" s="40"/>
      <c r="F100" t="s" s="102">
        <v>101</v>
      </c>
      <c r="G100" s="84"/>
      <c r="H100" s="84"/>
      <c r="I100" s="90"/>
      <c r="J100" s="40"/>
      <c r="K100" t="s" s="102">
        <v>101</v>
      </c>
      <c r="L100" s="84"/>
      <c r="M100" s="84"/>
      <c r="N100" s="91"/>
      <c r="O100" s="96"/>
      <c r="P100" s="83"/>
      <c r="Q100" s="83"/>
      <c r="R100" s="84"/>
      <c r="S100" s="83"/>
      <c r="T100" s="83"/>
      <c r="U100" s="84"/>
      <c r="V100" s="83"/>
      <c r="W100" s="97"/>
    </row>
    <row r="101" ht="21.95" customHeight="1">
      <c r="A101" t="s" s="103">
        <v>102</v>
      </c>
      <c r="B101" s="83">
        <f>AVERAGE(B50:B54)</f>
        <v>41.2</v>
      </c>
      <c r="C101" s="83">
        <f>AVERAGE(C50:C54)</f>
        <v>178.76</v>
      </c>
      <c r="D101" s="87">
        <f>AVERAGE(D50:D54)</f>
        <v>4.33497603986966</v>
      </c>
      <c r="E101" s="40"/>
      <c r="F101" t="s" s="104">
        <v>102</v>
      </c>
      <c r="G101" s="83">
        <f>AVERAGE(G50:G54)</f>
        <v>18.8</v>
      </c>
      <c r="H101" s="83">
        <f>AVERAGE(H50:H54)</f>
        <v>59.94</v>
      </c>
      <c r="I101" s="87">
        <f>AVERAGE(I50:I54)</f>
        <v>3.19414646464646</v>
      </c>
      <c r="J101" s="40"/>
      <c r="K101" t="s" s="104">
        <v>102</v>
      </c>
      <c r="L101" s="83">
        <f>AVERAGE(L50:L54)</f>
        <v>3</v>
      </c>
      <c r="M101" s="83">
        <f>AVERAGE(M50:M54)</f>
        <v>5.02</v>
      </c>
      <c r="N101" s="89">
        <f>AVERAGE(N50:N54)</f>
        <v>1.61333333333333</v>
      </c>
      <c r="O101" s="96"/>
      <c r="P101" s="83"/>
      <c r="Q101" s="83"/>
      <c r="R101" s="84"/>
      <c r="S101" s="83"/>
      <c r="T101" s="83"/>
      <c r="U101" s="84"/>
      <c r="V101" s="83"/>
      <c r="W101" s="97"/>
    </row>
    <row r="102" ht="21.95" customHeight="1">
      <c r="A102" t="s" s="103">
        <v>103</v>
      </c>
      <c r="B102" s="83">
        <f>AVERAGE(B56:B60)</f>
        <v>36.2</v>
      </c>
      <c r="C102" s="83">
        <f>AVERAGE(C56:C60)</f>
        <v>140.64</v>
      </c>
      <c r="D102" s="87">
        <f>AVERAGE(D56:D60)</f>
        <v>4.03281781895937</v>
      </c>
      <c r="E102" s="40"/>
      <c r="F102" t="s" s="104">
        <v>103</v>
      </c>
      <c r="G102" s="83">
        <f>AVERAGE(G56:G60)</f>
        <v>19</v>
      </c>
      <c r="H102" s="83">
        <f>AVERAGE(H56:H60)</f>
        <v>50.32</v>
      </c>
      <c r="I102" s="87">
        <f>AVERAGE(I56:I60)</f>
        <v>2.84662478632479</v>
      </c>
      <c r="J102" s="40"/>
      <c r="K102" t="s" s="104">
        <v>103</v>
      </c>
      <c r="L102" s="83">
        <f>AVERAGE(L56:L60)</f>
        <v>5.8</v>
      </c>
      <c r="M102" s="83">
        <f>AVERAGE(M56:M60)</f>
        <v>6.7</v>
      </c>
      <c r="N102" s="89">
        <f>AVERAGE(N56:N60)</f>
        <v>1.44027777777778</v>
      </c>
      <c r="O102" s="96"/>
      <c r="P102" s="83"/>
      <c r="Q102" s="83"/>
      <c r="R102" s="84"/>
      <c r="S102" s="83"/>
      <c r="T102" s="83"/>
      <c r="U102" s="84"/>
      <c r="V102" s="83"/>
      <c r="W102" s="97"/>
    </row>
    <row r="103" ht="21.95" customHeight="1">
      <c r="A103" s="105"/>
      <c r="B103" s="83"/>
      <c r="C103" s="83"/>
      <c r="D103" s="87"/>
      <c r="E103" s="40"/>
      <c r="F103" s="106"/>
      <c r="G103" s="84"/>
      <c r="H103" s="83"/>
      <c r="I103" s="87"/>
      <c r="J103" s="40"/>
      <c r="K103" s="106"/>
      <c r="L103" s="84"/>
      <c r="M103" s="83"/>
      <c r="N103" s="89"/>
      <c r="O103" s="96"/>
      <c r="P103" s="83"/>
      <c r="Q103" s="83"/>
      <c r="R103" s="84"/>
      <c r="S103" s="83"/>
      <c r="T103" s="83"/>
      <c r="U103" s="84"/>
      <c r="V103" s="83"/>
      <c r="W103" s="97"/>
    </row>
    <row r="104" ht="21.95" customHeight="1">
      <c r="A104" s="105"/>
      <c r="B104" s="107"/>
      <c r="C104" t="s" s="108">
        <v>105</v>
      </c>
      <c r="D104" s="87"/>
      <c r="E104" s="40"/>
      <c r="F104" s="106"/>
      <c r="G104" s="84"/>
      <c r="H104" s="83"/>
      <c r="I104" s="87"/>
      <c r="J104" s="40"/>
      <c r="K104" s="106"/>
      <c r="L104" s="84"/>
      <c r="M104" s="83"/>
      <c r="N104" s="89"/>
      <c r="O104" s="96"/>
      <c r="P104" s="83"/>
      <c r="Q104" s="83"/>
      <c r="R104" s="84"/>
      <c r="S104" s="83"/>
      <c r="T104" s="83"/>
      <c r="U104" s="84"/>
      <c r="V104" s="83"/>
      <c r="W104" s="97"/>
    </row>
    <row r="105" ht="22.75" customHeight="1">
      <c r="A105" s="109"/>
      <c r="B105" s="110"/>
      <c r="C105" t="s" s="111">
        <v>106</v>
      </c>
      <c r="D105" s="112"/>
      <c r="E105" s="113"/>
      <c r="F105" s="114"/>
      <c r="G105" s="115"/>
      <c r="H105" s="116"/>
      <c r="I105" s="112"/>
      <c r="J105" s="113"/>
      <c r="K105" s="114"/>
      <c r="L105" s="115"/>
      <c r="M105" s="116"/>
      <c r="N105" s="117"/>
      <c r="O105" s="118"/>
      <c r="P105" s="116"/>
      <c r="Q105" s="116"/>
      <c r="R105" s="115"/>
      <c r="S105" s="116"/>
      <c r="T105" s="116"/>
      <c r="U105" s="115"/>
      <c r="V105" s="116"/>
      <c r="W105"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9.xml><?xml version="1.0" encoding="utf-8"?>
<worksheet xmlns:r="http://schemas.openxmlformats.org/officeDocument/2006/relationships" xmlns="http://schemas.openxmlformats.org/spreadsheetml/2006/main">
  <dimension ref="A1:W107"/>
  <sheetViews>
    <sheetView workbookViewId="0" showGridLines="0" defaultGridColor="1"/>
  </sheetViews>
  <sheetFormatPr defaultColWidth="16.3333" defaultRowHeight="19.9" customHeight="1" outlineLevelRow="0" outlineLevelCol="0"/>
  <cols>
    <col min="1" max="1" width="10" style="254" customWidth="1"/>
    <col min="2" max="4" width="12.1719" style="254" customWidth="1"/>
    <col min="5" max="5" width="1.35156" style="254" customWidth="1"/>
    <col min="6" max="6" width="10" style="254" customWidth="1"/>
    <col min="7" max="9" width="12.1719" style="254" customWidth="1"/>
    <col min="10" max="10" width="1.35156" style="254" customWidth="1"/>
    <col min="11" max="11" width="10" style="254" customWidth="1"/>
    <col min="12" max="14" width="12.1719" style="254" customWidth="1"/>
    <col min="15" max="15" width="10.8516" style="254" customWidth="1"/>
    <col min="16" max="17" width="6.5" style="254" customWidth="1"/>
    <col min="18" max="18" width="10.8516" style="254" customWidth="1"/>
    <col min="19" max="20" width="6.5" style="254" customWidth="1"/>
    <col min="21" max="21" width="10.8516" style="254" customWidth="1"/>
    <col min="22" max="23" width="6.5" style="254" customWidth="1"/>
    <col min="24" max="16384" width="16.3516" style="254" customWidth="1"/>
  </cols>
  <sheetData>
    <row r="1" ht="64.15" customHeight="1">
      <c r="A1" t="s" s="164">
        <v>292</v>
      </c>
      <c r="B1" t="s" s="27">
        <v>40</v>
      </c>
      <c r="C1" t="s" s="27">
        <v>41</v>
      </c>
      <c r="D1" t="s" s="28">
        <v>42</v>
      </c>
      <c r="E1" s="29"/>
      <c r="F1" t="s" s="30">
        <v>293</v>
      </c>
      <c r="G1" t="s" s="27">
        <v>44</v>
      </c>
      <c r="H1" t="s" s="27">
        <v>45</v>
      </c>
      <c r="I1" t="s" s="28">
        <v>46</v>
      </c>
      <c r="J1" s="29"/>
      <c r="K1" t="s" s="30">
        <v>294</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1955</v>
      </c>
      <c r="B3" s="144">
        <v>53</v>
      </c>
      <c r="C3" s="78">
        <v>-69.59999999999999</v>
      </c>
      <c r="D3" s="79">
        <v>-1.31320754716981</v>
      </c>
      <c r="E3" s="40"/>
      <c r="F3" s="145">
        <v>1955</v>
      </c>
      <c r="G3" s="144">
        <v>23</v>
      </c>
      <c r="H3" s="78">
        <v>-54.3</v>
      </c>
      <c r="I3" s="79">
        <v>-2.36086956521739</v>
      </c>
      <c r="J3" s="40"/>
      <c r="K3" s="145">
        <v>1955</v>
      </c>
      <c r="L3" s="144">
        <v>4</v>
      </c>
      <c r="M3" s="78">
        <v>-15.3</v>
      </c>
      <c r="N3" s="81">
        <v>-3.825</v>
      </c>
      <c r="O3" s="152"/>
      <c r="P3" s="135"/>
      <c r="Q3" s="97"/>
      <c r="R3" s="153"/>
      <c r="S3" s="135"/>
      <c r="T3" s="97"/>
      <c r="U3" s="153"/>
      <c r="V3" s="135"/>
      <c r="W3" s="97"/>
    </row>
    <row r="4" ht="21.95" customHeight="1">
      <c r="A4" s="150">
        <v>1956</v>
      </c>
      <c r="B4" s="100">
        <v>37</v>
      </c>
      <c r="C4" s="83">
        <v>-56.2</v>
      </c>
      <c r="D4" s="87">
        <v>-1.51891891891892</v>
      </c>
      <c r="E4" s="40"/>
      <c r="F4" s="151">
        <v>1956</v>
      </c>
      <c r="G4" s="100">
        <v>20</v>
      </c>
      <c r="H4" s="83">
        <v>-48</v>
      </c>
      <c r="I4" s="87">
        <v>-2.4</v>
      </c>
      <c r="J4" s="40"/>
      <c r="K4" s="151">
        <v>1956</v>
      </c>
      <c r="L4" s="100">
        <v>4</v>
      </c>
      <c r="M4" s="83">
        <v>-13.8</v>
      </c>
      <c r="N4" s="89">
        <v>-3.45</v>
      </c>
      <c r="O4" s="152"/>
      <c r="P4" s="135"/>
      <c r="Q4" s="97"/>
      <c r="R4" s="153"/>
      <c r="S4" s="135"/>
      <c r="T4" s="97"/>
      <c r="U4" s="153"/>
      <c r="V4" s="135"/>
      <c r="W4" s="97"/>
    </row>
    <row r="5" ht="21.95" customHeight="1">
      <c r="A5" s="150">
        <v>1957</v>
      </c>
      <c r="B5" s="100">
        <v>62</v>
      </c>
      <c r="C5" s="83">
        <v>-100.1</v>
      </c>
      <c r="D5" s="87">
        <v>-1.61451612903226</v>
      </c>
      <c r="E5" s="40"/>
      <c r="F5" s="151">
        <v>1957</v>
      </c>
      <c r="G5" s="100">
        <v>36</v>
      </c>
      <c r="H5" s="83">
        <v>-85.90000000000001</v>
      </c>
      <c r="I5" s="87">
        <v>-2.38611111111111</v>
      </c>
      <c r="J5" s="40"/>
      <c r="K5" s="151">
        <v>1957</v>
      </c>
      <c r="L5" s="100">
        <v>8</v>
      </c>
      <c r="M5" s="83">
        <v>-26.7</v>
      </c>
      <c r="N5" s="89">
        <v>-3.3375</v>
      </c>
      <c r="O5" s="152"/>
      <c r="P5" s="135"/>
      <c r="Q5" s="97"/>
      <c r="R5" s="153"/>
      <c r="S5" s="135"/>
      <c r="T5" s="97"/>
      <c r="U5" s="153"/>
      <c r="V5" s="135"/>
      <c r="W5" s="97"/>
    </row>
    <row r="6" ht="21.95" customHeight="1">
      <c r="A6" s="150">
        <v>1958</v>
      </c>
      <c r="B6" s="100">
        <v>49</v>
      </c>
      <c r="C6" s="83">
        <v>-73.09999999999999</v>
      </c>
      <c r="D6" s="87">
        <v>-1.49183673469388</v>
      </c>
      <c r="E6" s="40"/>
      <c r="F6" s="151">
        <v>1958</v>
      </c>
      <c r="G6" s="100">
        <v>24</v>
      </c>
      <c r="H6" s="83">
        <v>-61.7</v>
      </c>
      <c r="I6" s="87">
        <v>-2.57083333333333</v>
      </c>
      <c r="J6" s="40"/>
      <c r="K6" s="151">
        <v>1958</v>
      </c>
      <c r="L6" s="100">
        <v>7</v>
      </c>
      <c r="M6" s="83">
        <v>-26.7</v>
      </c>
      <c r="N6" s="89">
        <v>-3.81428571428571</v>
      </c>
      <c r="O6" s="152"/>
      <c r="P6" s="135"/>
      <c r="Q6" s="97"/>
      <c r="R6" s="153"/>
      <c r="S6" s="135"/>
      <c r="T6" s="97"/>
      <c r="U6" s="153"/>
      <c r="V6" s="135"/>
      <c r="W6" s="97"/>
    </row>
    <row r="7" ht="21.95" customHeight="1">
      <c r="A7" s="150">
        <v>1959</v>
      </c>
      <c r="B7" s="100">
        <v>43</v>
      </c>
      <c r="C7" s="83">
        <v>-73.59999999999999</v>
      </c>
      <c r="D7" s="87">
        <v>-1.71162790697674</v>
      </c>
      <c r="E7" s="40"/>
      <c r="F7" s="151">
        <v>1959</v>
      </c>
      <c r="G7" s="100">
        <v>25</v>
      </c>
      <c r="H7" s="83">
        <v>-63.5</v>
      </c>
      <c r="I7" s="87">
        <v>-2.54</v>
      </c>
      <c r="J7" s="40"/>
      <c r="K7" s="151">
        <v>1959</v>
      </c>
      <c r="L7" s="100">
        <v>7</v>
      </c>
      <c r="M7" s="83">
        <v>-27.5</v>
      </c>
      <c r="N7" s="89">
        <v>-3.92857142857143</v>
      </c>
      <c r="O7" s="152"/>
      <c r="P7" s="135"/>
      <c r="Q7" s="97"/>
      <c r="R7" s="153"/>
      <c r="S7" s="135"/>
      <c r="T7" s="97"/>
      <c r="U7" s="153"/>
      <c r="V7" s="135"/>
      <c r="W7" s="97"/>
    </row>
    <row r="8" ht="21.95" customHeight="1">
      <c r="A8" s="150">
        <v>1960</v>
      </c>
      <c r="B8" s="100">
        <v>40</v>
      </c>
      <c r="C8" s="83">
        <v>-58.6</v>
      </c>
      <c r="D8" s="87">
        <v>-1.465</v>
      </c>
      <c r="E8" s="40"/>
      <c r="F8" s="151">
        <v>1960</v>
      </c>
      <c r="G8" s="100">
        <v>22</v>
      </c>
      <c r="H8" s="83">
        <v>-48.2</v>
      </c>
      <c r="I8" s="87">
        <v>-2.19090909090909</v>
      </c>
      <c r="J8" s="40"/>
      <c r="K8" s="151">
        <v>1960</v>
      </c>
      <c r="L8" s="100">
        <v>3</v>
      </c>
      <c r="M8" s="83">
        <v>-11.1</v>
      </c>
      <c r="N8" s="89">
        <v>-3.7</v>
      </c>
      <c r="O8" s="152"/>
      <c r="P8" s="135"/>
      <c r="Q8" s="97"/>
      <c r="R8" s="153"/>
      <c r="S8" s="135"/>
      <c r="T8" s="97"/>
      <c r="U8" s="153"/>
      <c r="V8" s="135"/>
      <c r="W8" s="97"/>
    </row>
    <row r="9" ht="21.95" customHeight="1">
      <c r="A9" s="150">
        <v>1961</v>
      </c>
      <c r="B9" s="100">
        <v>40</v>
      </c>
      <c r="C9" s="83">
        <v>-52.8</v>
      </c>
      <c r="D9" s="87">
        <v>-1.32</v>
      </c>
      <c r="E9" s="40"/>
      <c r="F9" s="151">
        <v>1961</v>
      </c>
      <c r="G9" s="100">
        <v>18</v>
      </c>
      <c r="H9" s="83">
        <v>-40.4</v>
      </c>
      <c r="I9" s="87">
        <v>-2.24444444444444</v>
      </c>
      <c r="J9" s="40"/>
      <c r="K9" s="151">
        <v>1961</v>
      </c>
      <c r="L9" s="100">
        <v>3</v>
      </c>
      <c r="M9" s="83">
        <v>-11.5</v>
      </c>
      <c r="N9" s="89">
        <v>-3.83333333333333</v>
      </c>
      <c r="O9" s="152"/>
      <c r="P9" s="135"/>
      <c r="Q9" s="97"/>
      <c r="R9" s="153"/>
      <c r="S9" s="135"/>
      <c r="T9" s="97"/>
      <c r="U9" s="153"/>
      <c r="V9" s="135"/>
      <c r="W9" s="97"/>
    </row>
    <row r="10" ht="21.95" customHeight="1">
      <c r="A10" s="150">
        <v>1962</v>
      </c>
      <c r="B10" s="100">
        <v>30</v>
      </c>
      <c r="C10" s="83">
        <v>-38.3</v>
      </c>
      <c r="D10" s="87">
        <v>-1.27666666666667</v>
      </c>
      <c r="E10" s="40"/>
      <c r="F10" s="151">
        <v>1962</v>
      </c>
      <c r="G10" s="100">
        <v>14</v>
      </c>
      <c r="H10" s="83">
        <v>-28</v>
      </c>
      <c r="I10" s="87">
        <v>-2</v>
      </c>
      <c r="J10" s="40"/>
      <c r="K10" s="151">
        <v>1962</v>
      </c>
      <c r="L10" s="100">
        <v>1</v>
      </c>
      <c r="M10" s="83">
        <v>-3.2</v>
      </c>
      <c r="N10" s="89">
        <v>-3.2</v>
      </c>
      <c r="O10" s="152"/>
      <c r="P10" s="135"/>
      <c r="Q10" s="97"/>
      <c r="R10" s="153"/>
      <c r="S10" s="135"/>
      <c r="T10" s="97"/>
      <c r="U10" s="153"/>
      <c r="V10" s="135"/>
      <c r="W10" s="97"/>
    </row>
    <row r="11" ht="21.95" customHeight="1">
      <c r="A11" s="150">
        <v>1963</v>
      </c>
      <c r="B11" s="100">
        <v>52</v>
      </c>
      <c r="C11" s="83">
        <v>-90.5</v>
      </c>
      <c r="D11" s="87">
        <v>-1.74038461538462</v>
      </c>
      <c r="E11" s="40"/>
      <c r="F11" s="151">
        <v>1963</v>
      </c>
      <c r="G11" s="100">
        <v>29</v>
      </c>
      <c r="H11" s="83">
        <v>-78</v>
      </c>
      <c r="I11" s="87">
        <v>-2.68965517241379</v>
      </c>
      <c r="J11" s="40"/>
      <c r="K11" s="151">
        <v>1963</v>
      </c>
      <c r="L11" s="100">
        <v>11</v>
      </c>
      <c r="M11" s="83">
        <v>-38.3</v>
      </c>
      <c r="N11" s="89">
        <v>-3.48181818181818</v>
      </c>
      <c r="O11" s="152"/>
      <c r="P11" s="135"/>
      <c r="Q11" s="97"/>
      <c r="R11" s="153"/>
      <c r="S11" s="135"/>
      <c r="T11" s="97"/>
      <c r="U11" s="153"/>
      <c r="V11" s="135"/>
      <c r="W11" s="97"/>
    </row>
    <row r="12" ht="21.95" customHeight="1">
      <c r="A12" s="150">
        <v>1964</v>
      </c>
      <c r="B12" s="100">
        <v>32</v>
      </c>
      <c r="C12" s="83">
        <v>-32.3</v>
      </c>
      <c r="D12" s="87">
        <v>-1.009375</v>
      </c>
      <c r="E12" s="40"/>
      <c r="F12" s="151">
        <v>1964</v>
      </c>
      <c r="G12" s="100">
        <v>11</v>
      </c>
      <c r="H12" s="83">
        <v>-23</v>
      </c>
      <c r="I12" s="87">
        <v>-2.09090909090909</v>
      </c>
      <c r="J12" s="40"/>
      <c r="K12" s="151">
        <v>1964</v>
      </c>
      <c r="L12" s="100">
        <v>1</v>
      </c>
      <c r="M12" s="83">
        <v>-3.3</v>
      </c>
      <c r="N12" s="89">
        <v>-3.3</v>
      </c>
      <c r="O12" s="152"/>
      <c r="P12" s="135"/>
      <c r="Q12" s="97"/>
      <c r="R12" s="153"/>
      <c r="S12" s="135"/>
      <c r="T12" s="97"/>
      <c r="U12" s="153"/>
      <c r="V12" s="135"/>
      <c r="W12" s="97"/>
    </row>
    <row r="13" ht="21.95" customHeight="1">
      <c r="A13" s="150">
        <v>1965</v>
      </c>
      <c r="B13" s="100">
        <v>55</v>
      </c>
      <c r="C13" s="83">
        <v>-84.7</v>
      </c>
      <c r="D13" s="87">
        <v>-1.54</v>
      </c>
      <c r="E13" s="40"/>
      <c r="F13" s="151">
        <v>1965</v>
      </c>
      <c r="G13" s="100">
        <v>28</v>
      </c>
      <c r="H13" s="83">
        <v>-69.8</v>
      </c>
      <c r="I13" s="87">
        <v>-2.49285714285714</v>
      </c>
      <c r="J13" s="40"/>
      <c r="K13" s="151">
        <v>1965</v>
      </c>
      <c r="L13" s="100">
        <v>8</v>
      </c>
      <c r="M13" s="83">
        <v>-27.6</v>
      </c>
      <c r="N13" s="89">
        <v>-3.45</v>
      </c>
      <c r="O13" s="152"/>
      <c r="P13" s="135"/>
      <c r="Q13" s="97"/>
      <c r="R13" s="153"/>
      <c r="S13" s="135"/>
      <c r="T13" s="97"/>
      <c r="U13" s="153"/>
      <c r="V13" s="135"/>
      <c r="W13" s="97"/>
    </row>
    <row r="14" ht="21.95" customHeight="1">
      <c r="A14" s="150">
        <v>1966</v>
      </c>
      <c r="B14" s="100">
        <v>55</v>
      </c>
      <c r="C14" s="83">
        <v>-70.40000000000001</v>
      </c>
      <c r="D14" s="87">
        <v>-1.28</v>
      </c>
      <c r="E14" s="40"/>
      <c r="F14" s="151">
        <v>1966</v>
      </c>
      <c r="G14" s="100">
        <v>21</v>
      </c>
      <c r="H14" s="83">
        <v>-51.4</v>
      </c>
      <c r="I14" s="87">
        <v>-2.44761904761905</v>
      </c>
      <c r="J14" s="40"/>
      <c r="K14" s="151">
        <v>1966</v>
      </c>
      <c r="L14" s="100">
        <v>6</v>
      </c>
      <c r="M14" s="83">
        <v>-21.3</v>
      </c>
      <c r="N14" s="89">
        <v>-3.55</v>
      </c>
      <c r="O14" s="152"/>
      <c r="P14" s="135"/>
      <c r="Q14" s="97"/>
      <c r="R14" s="153"/>
      <c r="S14" s="135"/>
      <c r="T14" s="97"/>
      <c r="U14" s="153"/>
      <c r="V14" s="135"/>
      <c r="W14" s="97"/>
    </row>
    <row r="15" ht="21.95" customHeight="1">
      <c r="A15" s="150">
        <v>1967</v>
      </c>
      <c r="B15" s="100">
        <v>54</v>
      </c>
      <c r="C15" s="83">
        <v>-61.5</v>
      </c>
      <c r="D15" s="87">
        <v>-1.13888888888889</v>
      </c>
      <c r="E15" s="40"/>
      <c r="F15" s="151">
        <v>1967</v>
      </c>
      <c r="G15" s="100">
        <v>20</v>
      </c>
      <c r="H15" s="83">
        <v>-42.4</v>
      </c>
      <c r="I15" s="87">
        <v>-2.12</v>
      </c>
      <c r="J15" s="40"/>
      <c r="K15" s="151">
        <v>1967</v>
      </c>
      <c r="L15" s="100">
        <v>2</v>
      </c>
      <c r="M15" s="83">
        <v>-6.2</v>
      </c>
      <c r="N15" s="89">
        <v>-3.1</v>
      </c>
      <c r="O15" s="152"/>
      <c r="P15" s="135"/>
      <c r="Q15" s="97"/>
      <c r="R15" s="153"/>
      <c r="S15" s="135"/>
      <c r="T15" s="97"/>
      <c r="U15" s="153"/>
      <c r="V15" s="135"/>
      <c r="W15" s="97"/>
    </row>
    <row r="16" ht="21.95" customHeight="1">
      <c r="A16" s="150">
        <v>1968</v>
      </c>
      <c r="B16" s="100">
        <v>47</v>
      </c>
      <c r="C16" s="83">
        <v>-59.9</v>
      </c>
      <c r="D16" s="87">
        <v>-1.27446808510638</v>
      </c>
      <c r="E16" s="40"/>
      <c r="F16" s="151">
        <v>1968</v>
      </c>
      <c r="G16" s="100">
        <v>21</v>
      </c>
      <c r="H16" s="83">
        <v>-48.3</v>
      </c>
      <c r="I16" s="87">
        <v>-2.3</v>
      </c>
      <c r="J16" s="40"/>
      <c r="K16" s="151">
        <v>1968</v>
      </c>
      <c r="L16" s="100">
        <v>4</v>
      </c>
      <c r="M16" s="83">
        <v>-13.9</v>
      </c>
      <c r="N16" s="89">
        <v>-3.475</v>
      </c>
      <c r="O16" s="152"/>
      <c r="P16" s="135"/>
      <c r="Q16" s="97"/>
      <c r="R16" s="153"/>
      <c r="S16" s="135"/>
      <c r="T16" s="97"/>
      <c r="U16" s="153"/>
      <c r="V16" s="135"/>
      <c r="W16" s="97"/>
    </row>
    <row r="17" ht="21.95" customHeight="1">
      <c r="A17" s="150">
        <v>1969</v>
      </c>
      <c r="B17" s="100">
        <v>55</v>
      </c>
      <c r="C17" s="83">
        <v>-70.90000000000001</v>
      </c>
      <c r="D17" s="87">
        <v>-1.28909090909091</v>
      </c>
      <c r="E17" s="40"/>
      <c r="F17" s="151">
        <v>1969</v>
      </c>
      <c r="G17" s="100">
        <v>24</v>
      </c>
      <c r="H17" s="83">
        <v>-55.6</v>
      </c>
      <c r="I17" s="87">
        <v>-2.31666666666667</v>
      </c>
      <c r="J17" s="40"/>
      <c r="K17" s="151">
        <v>1969</v>
      </c>
      <c r="L17" s="100">
        <v>6</v>
      </c>
      <c r="M17" s="83">
        <v>-22.7</v>
      </c>
      <c r="N17" s="89">
        <v>-3.78333333333333</v>
      </c>
      <c r="O17" s="152"/>
      <c r="P17" s="135"/>
      <c r="Q17" s="97"/>
      <c r="R17" s="153"/>
      <c r="S17" s="135"/>
      <c r="T17" s="97"/>
      <c r="U17" s="153"/>
      <c r="V17" s="135"/>
      <c r="W17" s="97"/>
    </row>
    <row r="18" ht="21.95" customHeight="1">
      <c r="A18" s="150">
        <v>1970</v>
      </c>
      <c r="B18" s="100">
        <v>40</v>
      </c>
      <c r="C18" s="83">
        <v>-41</v>
      </c>
      <c r="D18" s="87">
        <v>-1.025</v>
      </c>
      <c r="E18" s="40"/>
      <c r="F18" s="151">
        <v>1970</v>
      </c>
      <c r="G18" s="100">
        <v>12</v>
      </c>
      <c r="H18" s="83">
        <v>-24.8</v>
      </c>
      <c r="I18" s="87">
        <v>-2.06666666666667</v>
      </c>
      <c r="J18" s="40"/>
      <c r="K18" s="151">
        <v>1970</v>
      </c>
      <c r="L18" s="100">
        <v>2</v>
      </c>
      <c r="M18" s="83">
        <v>-7.1</v>
      </c>
      <c r="N18" s="89">
        <v>-3.55</v>
      </c>
      <c r="O18" s="152"/>
      <c r="P18" s="135"/>
      <c r="Q18" s="97"/>
      <c r="R18" s="153"/>
      <c r="S18" s="135"/>
      <c r="T18" s="97"/>
      <c r="U18" s="153"/>
      <c r="V18" s="135"/>
      <c r="W18" s="97"/>
    </row>
    <row r="19" ht="21.95" customHeight="1">
      <c r="A19" s="150">
        <v>1971</v>
      </c>
      <c r="B19" s="100">
        <v>42</v>
      </c>
      <c r="C19" s="83">
        <v>-41</v>
      </c>
      <c r="D19" s="87">
        <v>-0.9761904761904761</v>
      </c>
      <c r="E19" s="40"/>
      <c r="F19" s="151">
        <v>1971</v>
      </c>
      <c r="G19" s="100">
        <v>12</v>
      </c>
      <c r="H19" s="83">
        <v>-25.3</v>
      </c>
      <c r="I19" s="87">
        <v>-2.10833333333333</v>
      </c>
      <c r="J19" s="40"/>
      <c r="K19" s="151">
        <v>1971</v>
      </c>
      <c r="L19" s="100">
        <v>1</v>
      </c>
      <c r="M19" s="83">
        <v>-4.4</v>
      </c>
      <c r="N19" s="89">
        <v>-4.4</v>
      </c>
      <c r="O19" s="152"/>
      <c r="P19" s="135"/>
      <c r="Q19" s="97"/>
      <c r="R19" s="153"/>
      <c r="S19" s="135"/>
      <c r="T19" s="97"/>
      <c r="U19" s="153"/>
      <c r="V19" s="135"/>
      <c r="W19" s="97"/>
    </row>
    <row r="20" ht="21.95" customHeight="1">
      <c r="A20" s="150">
        <v>1972</v>
      </c>
      <c r="B20" s="100">
        <v>41</v>
      </c>
      <c r="C20" s="83">
        <v>-78.90000000000001</v>
      </c>
      <c r="D20" s="87">
        <v>-1.92439024390244</v>
      </c>
      <c r="E20" s="40"/>
      <c r="F20" s="151">
        <v>1972</v>
      </c>
      <c r="G20" s="100">
        <v>23</v>
      </c>
      <c r="H20" s="83">
        <v>-68.09999999999999</v>
      </c>
      <c r="I20" s="87">
        <v>-2.96086956521739</v>
      </c>
      <c r="J20" s="40"/>
      <c r="K20" s="151">
        <v>1972</v>
      </c>
      <c r="L20" s="100">
        <v>7</v>
      </c>
      <c r="M20" s="83">
        <v>-35.2</v>
      </c>
      <c r="N20" s="89">
        <v>-5.02857142857143</v>
      </c>
      <c r="O20" s="152"/>
      <c r="P20" s="135"/>
      <c r="Q20" s="97"/>
      <c r="R20" s="153"/>
      <c r="S20" s="135"/>
      <c r="T20" s="97"/>
      <c r="U20" s="153"/>
      <c r="V20" s="135"/>
      <c r="W20" s="97"/>
    </row>
    <row r="21" ht="21.95" customHeight="1">
      <c r="A21" s="150">
        <v>1973</v>
      </c>
      <c r="B21" s="100">
        <v>40</v>
      </c>
      <c r="C21" s="83">
        <v>-75.8</v>
      </c>
      <c r="D21" s="87">
        <v>-1.895</v>
      </c>
      <c r="E21" s="40"/>
      <c r="F21" s="151">
        <v>1973</v>
      </c>
      <c r="G21" s="100">
        <v>25</v>
      </c>
      <c r="H21" s="83">
        <v>-67</v>
      </c>
      <c r="I21" s="87">
        <v>-2.68</v>
      </c>
      <c r="J21" s="40"/>
      <c r="K21" s="151">
        <v>1973</v>
      </c>
      <c r="L21" s="100">
        <v>12</v>
      </c>
      <c r="M21" s="83">
        <v>-42</v>
      </c>
      <c r="N21" s="89">
        <v>-3.5</v>
      </c>
      <c r="O21" s="152"/>
      <c r="P21" s="135"/>
      <c r="Q21" s="97"/>
      <c r="R21" s="153"/>
      <c r="S21" s="135"/>
      <c r="T21" s="97"/>
      <c r="U21" s="153"/>
      <c r="V21" s="135"/>
      <c r="W21" s="97"/>
    </row>
    <row r="22" ht="21.95" customHeight="1">
      <c r="A22" s="150">
        <v>1974</v>
      </c>
      <c r="B22" s="100">
        <v>27</v>
      </c>
      <c r="C22" s="83">
        <v>-29.7</v>
      </c>
      <c r="D22" s="87">
        <v>-1.1</v>
      </c>
      <c r="E22" s="40"/>
      <c r="F22" s="151">
        <v>1974</v>
      </c>
      <c r="G22" s="100">
        <v>11</v>
      </c>
      <c r="H22" s="83">
        <v>-24.3</v>
      </c>
      <c r="I22" s="87">
        <v>-2.20909090909091</v>
      </c>
      <c r="J22" s="40"/>
      <c r="K22" s="151">
        <v>1974</v>
      </c>
      <c r="L22" s="100">
        <v>2</v>
      </c>
      <c r="M22" s="83">
        <v>-7</v>
      </c>
      <c r="N22" s="89">
        <v>-3.5</v>
      </c>
      <c r="O22" s="152"/>
      <c r="P22" s="135"/>
      <c r="Q22" s="97"/>
      <c r="R22" s="153"/>
      <c r="S22" s="135"/>
      <c r="T22" s="97"/>
      <c r="U22" s="153"/>
      <c r="V22" s="135"/>
      <c r="W22" s="97"/>
    </row>
    <row r="23" ht="21.95" customHeight="1">
      <c r="A23" s="150">
        <v>1975</v>
      </c>
      <c r="B23" s="100">
        <v>29</v>
      </c>
      <c r="C23" s="83">
        <v>-28.1</v>
      </c>
      <c r="D23" s="87">
        <v>-0.968965517241379</v>
      </c>
      <c r="E23" s="40"/>
      <c r="F23" s="151">
        <v>1975</v>
      </c>
      <c r="G23" s="100">
        <v>8</v>
      </c>
      <c r="H23" s="83">
        <v>-17.3</v>
      </c>
      <c r="I23" s="87">
        <v>-2.1625</v>
      </c>
      <c r="J23" s="40"/>
      <c r="K23" s="151">
        <v>1975</v>
      </c>
      <c r="L23" s="100">
        <v>1</v>
      </c>
      <c r="M23" s="83">
        <v>-3.8</v>
      </c>
      <c r="N23" s="89">
        <v>-3.8</v>
      </c>
      <c r="O23" s="152"/>
      <c r="P23" s="135"/>
      <c r="Q23" s="97"/>
      <c r="R23" s="153"/>
      <c r="S23" s="135"/>
      <c r="T23" s="97"/>
      <c r="U23" s="153"/>
      <c r="V23" s="135"/>
      <c r="W23" s="97"/>
    </row>
    <row r="24" ht="21.95" customHeight="1">
      <c r="A24" s="150">
        <v>1976</v>
      </c>
      <c r="B24" s="100">
        <v>38</v>
      </c>
      <c r="C24" s="83">
        <v>-52.4</v>
      </c>
      <c r="D24" s="87">
        <v>-1.37894736842105</v>
      </c>
      <c r="E24" s="40"/>
      <c r="F24" s="151">
        <v>1976</v>
      </c>
      <c r="G24" s="100">
        <v>22</v>
      </c>
      <c r="H24" s="83">
        <v>-46.9</v>
      </c>
      <c r="I24" s="87">
        <v>-2.13181818181818</v>
      </c>
      <c r="J24" s="40"/>
      <c r="K24" s="151">
        <v>1976</v>
      </c>
      <c r="L24" s="100">
        <v>2</v>
      </c>
      <c r="M24" s="83">
        <v>-7.3</v>
      </c>
      <c r="N24" s="89">
        <v>-3.65</v>
      </c>
      <c r="O24" s="152"/>
      <c r="P24" s="135"/>
      <c r="Q24" s="97"/>
      <c r="R24" s="153"/>
      <c r="S24" s="135"/>
      <c r="T24" s="97"/>
      <c r="U24" s="153"/>
      <c r="V24" s="135"/>
      <c r="W24" s="97"/>
    </row>
    <row r="25" ht="21.95" customHeight="1">
      <c r="A25" s="150">
        <v>1977</v>
      </c>
      <c r="B25" s="100">
        <v>43</v>
      </c>
      <c r="C25" s="83">
        <v>-54.3</v>
      </c>
      <c r="D25" s="87">
        <v>-1.26279069767442</v>
      </c>
      <c r="E25" s="40"/>
      <c r="F25" s="151">
        <v>1977</v>
      </c>
      <c r="G25" s="100">
        <v>17</v>
      </c>
      <c r="H25" s="83">
        <v>-39.4</v>
      </c>
      <c r="I25" s="87">
        <v>-2.31764705882353</v>
      </c>
      <c r="J25" s="40"/>
      <c r="K25" s="151">
        <v>1977</v>
      </c>
      <c r="L25" s="100">
        <v>3</v>
      </c>
      <c r="M25" s="83">
        <v>-10.8</v>
      </c>
      <c r="N25" s="89">
        <v>-3.6</v>
      </c>
      <c r="O25" s="152"/>
      <c r="P25" s="135"/>
      <c r="Q25" s="97"/>
      <c r="R25" s="153"/>
      <c r="S25" s="135"/>
      <c r="T25" s="97"/>
      <c r="U25" s="153"/>
      <c r="V25" s="135"/>
      <c r="W25" s="97"/>
    </row>
    <row r="26" ht="21.95" customHeight="1">
      <c r="A26" s="150">
        <v>1978</v>
      </c>
      <c r="B26" s="100">
        <v>42</v>
      </c>
      <c r="C26" s="83">
        <v>-60.6</v>
      </c>
      <c r="D26" s="87">
        <v>-1.44285714285714</v>
      </c>
      <c r="E26" s="40"/>
      <c r="F26" s="151">
        <v>1978</v>
      </c>
      <c r="G26" s="100">
        <v>19</v>
      </c>
      <c r="H26" s="83">
        <v>-48</v>
      </c>
      <c r="I26" s="87">
        <v>-2.52631578947368</v>
      </c>
      <c r="J26" s="40"/>
      <c r="K26" s="151">
        <v>1978</v>
      </c>
      <c r="L26" s="100">
        <v>5</v>
      </c>
      <c r="M26" s="83">
        <v>-19.2</v>
      </c>
      <c r="N26" s="89">
        <v>-3.84</v>
      </c>
      <c r="O26" s="152"/>
      <c r="P26" s="135"/>
      <c r="Q26" s="97"/>
      <c r="R26" s="153"/>
      <c r="S26" s="135"/>
      <c r="T26" s="97"/>
      <c r="U26" s="153"/>
      <c r="V26" s="135"/>
      <c r="W26" s="97"/>
    </row>
    <row r="27" ht="21.95" customHeight="1">
      <c r="A27" s="150">
        <v>1979</v>
      </c>
      <c r="B27" s="100">
        <v>46</v>
      </c>
      <c r="C27" s="83">
        <v>-73</v>
      </c>
      <c r="D27" s="87">
        <v>-1.58695652173913</v>
      </c>
      <c r="E27" s="40"/>
      <c r="F27" s="151">
        <v>1979</v>
      </c>
      <c r="G27" s="100">
        <v>26</v>
      </c>
      <c r="H27" s="83">
        <v>-62.1</v>
      </c>
      <c r="I27" s="87">
        <v>-2.38846153846154</v>
      </c>
      <c r="J27" s="40"/>
      <c r="K27" s="151">
        <v>1979</v>
      </c>
      <c r="L27" s="100">
        <v>7</v>
      </c>
      <c r="M27" s="83">
        <v>-25</v>
      </c>
      <c r="N27" s="89">
        <v>-3.57142857142857</v>
      </c>
      <c r="O27" s="152"/>
      <c r="P27" s="135"/>
      <c r="Q27" s="97"/>
      <c r="R27" s="153"/>
      <c r="S27" s="135"/>
      <c r="T27" s="97"/>
      <c r="U27" s="153"/>
      <c r="V27" s="135"/>
      <c r="W27" s="97"/>
    </row>
    <row r="28" ht="21.95" customHeight="1">
      <c r="A28" s="150">
        <v>1980</v>
      </c>
      <c r="B28" s="100">
        <v>21</v>
      </c>
      <c r="C28" s="83">
        <v>-16.2</v>
      </c>
      <c r="D28" s="87">
        <v>-0.771428571428571</v>
      </c>
      <c r="E28" s="40"/>
      <c r="F28" s="151">
        <v>1980</v>
      </c>
      <c r="G28" s="100">
        <v>4</v>
      </c>
      <c r="H28" s="83">
        <v>-7.3</v>
      </c>
      <c r="I28" s="87">
        <v>-1.825</v>
      </c>
      <c r="J28" s="40"/>
      <c r="K28" s="151">
        <v>1980</v>
      </c>
      <c r="L28" s="100">
        <v>0</v>
      </c>
      <c r="M28" s="83">
        <v>0</v>
      </c>
      <c r="N28" s="89"/>
      <c r="O28" s="152"/>
      <c r="P28" s="135"/>
      <c r="Q28" s="97"/>
      <c r="R28" s="153"/>
      <c r="S28" s="135"/>
      <c r="T28" s="97"/>
      <c r="U28" s="153"/>
      <c r="V28" s="135"/>
      <c r="W28" s="97"/>
    </row>
    <row r="29" ht="21.95" customHeight="1">
      <c r="A29" s="150">
        <v>1981</v>
      </c>
      <c r="B29" s="100">
        <v>36</v>
      </c>
      <c r="C29" s="83">
        <v>-44.8</v>
      </c>
      <c r="D29" s="87">
        <v>-1.24444444444444</v>
      </c>
      <c r="E29" s="40"/>
      <c r="F29" s="151">
        <v>1981</v>
      </c>
      <c r="G29" s="100">
        <v>14</v>
      </c>
      <c r="H29" s="83">
        <v>-32.1</v>
      </c>
      <c r="I29" s="87">
        <v>-2.29285714285714</v>
      </c>
      <c r="J29" s="40"/>
      <c r="K29" s="151">
        <v>1981</v>
      </c>
      <c r="L29" s="100">
        <v>3</v>
      </c>
      <c r="M29" s="83">
        <v>-10.8</v>
      </c>
      <c r="N29" s="89">
        <v>-3.6</v>
      </c>
      <c r="O29" s="152"/>
      <c r="P29" s="135"/>
      <c r="Q29" s="97"/>
      <c r="R29" s="153"/>
      <c r="S29" s="135"/>
      <c r="T29" s="97"/>
      <c r="U29" s="153"/>
      <c r="V29" s="135"/>
      <c r="W29" s="97"/>
    </row>
    <row r="30" ht="21.95" customHeight="1">
      <c r="A30" s="150">
        <v>1982</v>
      </c>
      <c r="B30" s="100">
        <v>37</v>
      </c>
      <c r="C30" s="83">
        <v>-51.8</v>
      </c>
      <c r="D30" s="87">
        <v>-1.4</v>
      </c>
      <c r="E30" s="40"/>
      <c r="F30" s="151">
        <v>1982</v>
      </c>
      <c r="G30" s="100">
        <v>17</v>
      </c>
      <c r="H30" s="83">
        <v>-41.1</v>
      </c>
      <c r="I30" s="87">
        <v>-2.41764705882353</v>
      </c>
      <c r="J30" s="40"/>
      <c r="K30" s="151">
        <v>1982</v>
      </c>
      <c r="L30" s="100">
        <v>6</v>
      </c>
      <c r="M30" s="83">
        <v>-21.3</v>
      </c>
      <c r="N30" s="89">
        <v>-3.55</v>
      </c>
      <c r="O30" s="152"/>
      <c r="P30" s="135"/>
      <c r="Q30" s="97"/>
      <c r="R30" s="153"/>
      <c r="S30" s="135"/>
      <c r="T30" s="97"/>
      <c r="U30" s="153"/>
      <c r="V30" s="135"/>
      <c r="W30" s="97"/>
    </row>
    <row r="31" ht="21.95" customHeight="1">
      <c r="A31" s="150">
        <v>1983</v>
      </c>
      <c r="B31" s="100">
        <v>46</v>
      </c>
      <c r="C31" s="83">
        <v>-74</v>
      </c>
      <c r="D31" s="87">
        <v>-1.60869565217391</v>
      </c>
      <c r="E31" s="40"/>
      <c r="F31" s="151">
        <v>1983</v>
      </c>
      <c r="G31" s="100">
        <v>23</v>
      </c>
      <c r="H31" s="83">
        <v>-61.9</v>
      </c>
      <c r="I31" s="87">
        <v>-2.69130434782609</v>
      </c>
      <c r="J31" s="40"/>
      <c r="K31" s="151">
        <v>1983</v>
      </c>
      <c r="L31" s="100">
        <v>8</v>
      </c>
      <c r="M31" s="83">
        <v>-31.6</v>
      </c>
      <c r="N31" s="89">
        <v>-3.95</v>
      </c>
      <c r="O31" s="152"/>
      <c r="P31" s="135"/>
      <c r="Q31" s="97"/>
      <c r="R31" s="153"/>
      <c r="S31" s="135"/>
      <c r="T31" s="97"/>
      <c r="U31" s="153"/>
      <c r="V31" s="135"/>
      <c r="W31" s="97"/>
    </row>
    <row r="32" ht="21.95" customHeight="1">
      <c r="A32" s="150">
        <v>1984</v>
      </c>
      <c r="B32" s="100">
        <v>25</v>
      </c>
      <c r="C32" s="83">
        <v>-24.3</v>
      </c>
      <c r="D32" s="87">
        <v>-0.972</v>
      </c>
      <c r="E32" s="40"/>
      <c r="F32" s="151">
        <v>1984</v>
      </c>
      <c r="G32" s="100">
        <v>6</v>
      </c>
      <c r="H32" s="83">
        <v>-14</v>
      </c>
      <c r="I32" s="87">
        <v>-2.33333333333333</v>
      </c>
      <c r="J32" s="40"/>
      <c r="K32" s="151">
        <v>1984</v>
      </c>
      <c r="L32" s="100">
        <v>2</v>
      </c>
      <c r="M32" s="83">
        <v>-6.3</v>
      </c>
      <c r="N32" s="89">
        <v>-3.15</v>
      </c>
      <c r="O32" t="s" s="131">
        <v>110</v>
      </c>
      <c r="P32" s="135">
        <f>AVERAGE(B32:B51)</f>
        <v>35.15</v>
      </c>
      <c r="Q32" s="97">
        <f>AVERAGE(D32:D51)</f>
        <v>-1.26723121553283</v>
      </c>
      <c r="R32" t="s" s="134">
        <v>110</v>
      </c>
      <c r="S32" s="135">
        <f>AVERAGE(G32:G51)</f>
        <v>15.5</v>
      </c>
      <c r="T32" s="97">
        <f>AVERAGE(I32:I51)</f>
        <v>-2.16968451200828</v>
      </c>
      <c r="U32" t="s" s="134">
        <v>110</v>
      </c>
      <c r="V32" s="135">
        <f>AVERAGE(L32:L51)</f>
        <v>2.95</v>
      </c>
      <c r="W32" s="97">
        <f>AVERAGE(N32:N51)</f>
        <v>-3.61317927170868</v>
      </c>
    </row>
    <row r="33" ht="21.95" customHeight="1">
      <c r="A33" s="150">
        <v>1985</v>
      </c>
      <c r="B33" s="100">
        <v>30</v>
      </c>
      <c r="C33" s="83">
        <v>-37.6</v>
      </c>
      <c r="D33" s="87">
        <v>-1.25333333333333</v>
      </c>
      <c r="E33" s="40"/>
      <c r="F33" s="151">
        <v>1985</v>
      </c>
      <c r="G33" s="100">
        <v>13</v>
      </c>
      <c r="H33" s="83">
        <v>-26.1</v>
      </c>
      <c r="I33" s="87">
        <v>-2.00769230769231</v>
      </c>
      <c r="J33" s="40"/>
      <c r="K33" s="151">
        <v>1985</v>
      </c>
      <c r="L33" s="100">
        <v>1</v>
      </c>
      <c r="M33" s="83">
        <v>-3.7</v>
      </c>
      <c r="N33" s="89">
        <v>-3.7</v>
      </c>
      <c r="O33" t="s" s="131">
        <v>111</v>
      </c>
      <c r="P33" s="135">
        <f>AVERAGE(B33:B51)</f>
        <v>35.6842105263158</v>
      </c>
      <c r="Q33" s="97">
        <f>AVERAGE(D33:D51)</f>
        <v>-1.28276970056087</v>
      </c>
      <c r="R33" t="s" s="134">
        <v>111</v>
      </c>
      <c r="S33" s="135">
        <f>AVERAGE(G33:G51)</f>
        <v>16</v>
      </c>
      <c r="T33" s="97">
        <f>AVERAGE(I33:I51)</f>
        <v>-2.16107141614907</v>
      </c>
      <c r="U33" t="s" s="134">
        <v>111</v>
      </c>
      <c r="V33" s="135">
        <f>AVERAGE(L33:L51)</f>
        <v>3</v>
      </c>
      <c r="W33" s="97">
        <f>AVERAGE(N33:N51)</f>
        <v>-3.64212797619048</v>
      </c>
    </row>
    <row r="34" ht="21.95" customHeight="1">
      <c r="A34" s="150">
        <v>1986</v>
      </c>
      <c r="B34" s="100">
        <v>29</v>
      </c>
      <c r="C34" s="83">
        <v>-38.1</v>
      </c>
      <c r="D34" s="87">
        <v>-1.31379310344828</v>
      </c>
      <c r="E34" s="40"/>
      <c r="F34" s="151">
        <v>1986</v>
      </c>
      <c r="G34" s="100">
        <v>15</v>
      </c>
      <c r="H34" s="83">
        <v>-29.8</v>
      </c>
      <c r="I34" s="87">
        <v>-1.98666666666667</v>
      </c>
      <c r="J34" s="40"/>
      <c r="K34" s="151">
        <v>1986</v>
      </c>
      <c r="L34" s="100">
        <v>2</v>
      </c>
      <c r="M34" s="83">
        <v>-7.7</v>
      </c>
      <c r="N34" s="89">
        <v>-3.85</v>
      </c>
      <c r="O34" t="s" s="131">
        <v>112</v>
      </c>
      <c r="P34" s="135">
        <f>AVERAGE(B34:B51)</f>
        <v>36</v>
      </c>
      <c r="Q34" s="97">
        <f>AVERAGE(D34:D51)</f>
        <v>-1.28440505429573</v>
      </c>
      <c r="R34" t="s" s="134">
        <v>112</v>
      </c>
      <c r="S34" s="135">
        <f>AVERAGE(G34:G51)</f>
        <v>16.1666666666667</v>
      </c>
      <c r="T34" s="97">
        <f>AVERAGE(I34:I51)</f>
        <v>-2.169592477730</v>
      </c>
      <c r="U34" t="s" s="134">
        <v>112</v>
      </c>
      <c r="V34" s="135">
        <f>AVERAGE(L34:L51)</f>
        <v>3.11111111111111</v>
      </c>
      <c r="W34" s="97">
        <f>AVERAGE(N34:N51)</f>
        <v>-3.63826984126984</v>
      </c>
    </row>
    <row r="35" ht="21.95" customHeight="1">
      <c r="A35" s="150">
        <v>1987</v>
      </c>
      <c r="B35" s="100">
        <v>34</v>
      </c>
      <c r="C35" s="83">
        <v>-43.1</v>
      </c>
      <c r="D35" s="87">
        <v>-1.26764705882353</v>
      </c>
      <c r="E35" s="40"/>
      <c r="F35" s="151">
        <v>1987</v>
      </c>
      <c r="G35" s="100">
        <v>18</v>
      </c>
      <c r="H35" s="83">
        <v>-35.6</v>
      </c>
      <c r="I35" s="87">
        <v>-1.97777777777778</v>
      </c>
      <c r="J35" s="40"/>
      <c r="K35" s="151">
        <v>1987</v>
      </c>
      <c r="L35" s="100">
        <v>1</v>
      </c>
      <c r="M35" s="83">
        <v>-4.2</v>
      </c>
      <c r="N35" s="89">
        <v>-4.2</v>
      </c>
      <c r="O35" t="s" s="131">
        <v>113</v>
      </c>
      <c r="P35" s="135">
        <f>AVERAGE(B35:B51)</f>
        <v>36.4117647058824</v>
      </c>
      <c r="Q35" s="97">
        <f>AVERAGE(D35:D51)</f>
        <v>-1.28267634552205</v>
      </c>
      <c r="R35" t="s" s="134">
        <v>113</v>
      </c>
      <c r="S35" s="135">
        <f>AVERAGE(G35:G51)</f>
        <v>16.2352941176471</v>
      </c>
      <c r="T35" s="97">
        <f>AVERAGE(I35:I51)</f>
        <v>-2.18035281955725</v>
      </c>
      <c r="U35" t="s" s="134">
        <v>113</v>
      </c>
      <c r="V35" s="135">
        <f>AVERAGE(L35:L51)</f>
        <v>3.17647058823529</v>
      </c>
      <c r="W35" s="97">
        <f>AVERAGE(N35:N51)</f>
        <v>-3.6231462585034</v>
      </c>
    </row>
    <row r="36" ht="21.95" customHeight="1">
      <c r="A36" s="150">
        <v>1988</v>
      </c>
      <c r="B36" s="100">
        <v>22</v>
      </c>
      <c r="C36" s="83">
        <v>-25.7</v>
      </c>
      <c r="D36" s="87">
        <v>-1.16818181818182</v>
      </c>
      <c r="E36" s="40"/>
      <c r="F36" s="151">
        <v>1988</v>
      </c>
      <c r="G36" s="100">
        <v>8</v>
      </c>
      <c r="H36" s="83">
        <v>-18.4</v>
      </c>
      <c r="I36" s="87">
        <v>-2.3</v>
      </c>
      <c r="J36" s="40"/>
      <c r="K36" s="151">
        <v>1988</v>
      </c>
      <c r="L36" s="100">
        <v>2</v>
      </c>
      <c r="M36" s="83">
        <v>-6.5</v>
      </c>
      <c r="N36" s="89">
        <v>-3.25</v>
      </c>
      <c r="O36" t="s" s="131">
        <v>114</v>
      </c>
      <c r="P36" s="135">
        <f>AVERAGE(B36:B51)</f>
        <v>36.5625</v>
      </c>
      <c r="Q36" s="97">
        <f>AVERAGE(D36:D51)</f>
        <v>-1.28361567594071</v>
      </c>
      <c r="R36" t="s" s="134">
        <v>114</v>
      </c>
      <c r="S36" s="135">
        <f>AVERAGE(G36:G51)</f>
        <v>16.125</v>
      </c>
      <c r="T36" s="97">
        <f>AVERAGE(I36:I51)</f>
        <v>-2.19301375966847</v>
      </c>
      <c r="U36" t="s" s="134">
        <v>114</v>
      </c>
      <c r="V36" s="135">
        <f>AVERAGE(L36:L51)</f>
        <v>3.3125</v>
      </c>
      <c r="W36" s="97">
        <f>AVERAGE(N36:N51)</f>
        <v>-3.57877289377289</v>
      </c>
    </row>
    <row r="37" ht="21.95" customHeight="1">
      <c r="A37" s="150">
        <v>1989</v>
      </c>
      <c r="B37" s="100">
        <v>56</v>
      </c>
      <c r="C37" s="83">
        <v>-80.40000000000001</v>
      </c>
      <c r="D37" s="87">
        <v>-1.43571428571429</v>
      </c>
      <c r="E37" s="40"/>
      <c r="F37" s="151">
        <v>1989</v>
      </c>
      <c r="G37" s="100">
        <v>29</v>
      </c>
      <c r="H37" s="83">
        <v>-67.7</v>
      </c>
      <c r="I37" s="87">
        <v>-2.33448275862069</v>
      </c>
      <c r="J37" s="40"/>
      <c r="K37" s="151">
        <v>1989</v>
      </c>
      <c r="L37" s="100">
        <v>7</v>
      </c>
      <c r="M37" s="83">
        <v>-26.6</v>
      </c>
      <c r="N37" s="89">
        <v>-3.8</v>
      </c>
      <c r="O37" t="s" s="131">
        <v>115</v>
      </c>
      <c r="P37" s="135">
        <f>AVERAGE(B37:B51)</f>
        <v>37.5333333333333</v>
      </c>
      <c r="Q37" s="97">
        <f>AVERAGE(D37:D51)</f>
        <v>-1.29131126645797</v>
      </c>
      <c r="R37" t="s" s="134">
        <v>115</v>
      </c>
      <c r="S37" s="135">
        <f>AVERAGE(G37:G51)</f>
        <v>16.6666666666667</v>
      </c>
      <c r="T37" s="97">
        <f>AVERAGE(I37:I51)</f>
        <v>-2.18588134364637</v>
      </c>
      <c r="U37" t="s" s="134">
        <v>115</v>
      </c>
      <c r="V37" s="135">
        <f>AVERAGE(L37:L51)</f>
        <v>3.4</v>
      </c>
      <c r="W37" s="97">
        <f>AVERAGE(N37:N51)</f>
        <v>-3.60617063492064</v>
      </c>
    </row>
    <row r="38" ht="21.95" customHeight="1">
      <c r="A38" s="150">
        <v>1990</v>
      </c>
      <c r="B38" s="100">
        <v>43</v>
      </c>
      <c r="C38" s="83">
        <v>-63.9</v>
      </c>
      <c r="D38" s="87">
        <v>-1.48604651162791</v>
      </c>
      <c r="E38" s="40"/>
      <c r="F38" s="151">
        <v>1990</v>
      </c>
      <c r="G38" s="100">
        <v>20</v>
      </c>
      <c r="H38" s="83">
        <v>-47.2</v>
      </c>
      <c r="I38" s="87">
        <v>-2.36</v>
      </c>
      <c r="J38" s="40"/>
      <c r="K38" s="151">
        <v>1990</v>
      </c>
      <c r="L38" s="100">
        <v>5</v>
      </c>
      <c r="M38" s="83">
        <v>-16.9</v>
      </c>
      <c r="N38" s="89">
        <v>-3.38</v>
      </c>
      <c r="O38" t="s" s="131">
        <v>116</v>
      </c>
      <c r="P38" s="135">
        <f>AVERAGE(B38:B51)</f>
        <v>36.2142857142857</v>
      </c>
      <c r="Q38" s="97">
        <f>AVERAGE(D38:D51)</f>
        <v>-1.28099676508252</v>
      </c>
      <c r="R38" t="s" s="134">
        <v>116</v>
      </c>
      <c r="S38" s="135">
        <f>AVERAGE(G38:G51)</f>
        <v>15.7857142857143</v>
      </c>
      <c r="T38" s="97">
        <f>AVERAGE(I38:I51)</f>
        <v>-2.17526695686249</v>
      </c>
      <c r="U38" t="s" s="134">
        <v>116</v>
      </c>
      <c r="V38" s="135">
        <f>AVERAGE(L38:L51)</f>
        <v>3.14285714285714</v>
      </c>
      <c r="W38" s="97">
        <f>AVERAGE(N38:N51)</f>
        <v>-3.58854978354978</v>
      </c>
    </row>
    <row r="39" ht="21.95" customHeight="1">
      <c r="A39" s="150">
        <v>1991</v>
      </c>
      <c r="B39" s="100">
        <v>33</v>
      </c>
      <c r="C39" s="83">
        <v>-51.6</v>
      </c>
      <c r="D39" s="87">
        <v>-1.56363636363636</v>
      </c>
      <c r="E39" s="40"/>
      <c r="F39" s="151">
        <v>1991</v>
      </c>
      <c r="G39" s="100">
        <v>19</v>
      </c>
      <c r="H39" s="83">
        <v>-43.8</v>
      </c>
      <c r="I39" s="87">
        <v>-2.30526315789474</v>
      </c>
      <c r="J39" s="40"/>
      <c r="K39" s="151">
        <v>1991</v>
      </c>
      <c r="L39" s="100">
        <v>5</v>
      </c>
      <c r="M39" s="83">
        <v>-18.3</v>
      </c>
      <c r="N39" s="89">
        <v>-3.66</v>
      </c>
      <c r="O39" t="s" s="131">
        <v>117</v>
      </c>
      <c r="P39" s="135">
        <f>AVERAGE(B39:B51)</f>
        <v>35.6923076923077</v>
      </c>
      <c r="Q39" s="97">
        <f>AVERAGE(D39:D51)</f>
        <v>-1.26522370765595</v>
      </c>
      <c r="R39" t="s" s="134">
        <v>117</v>
      </c>
      <c r="S39" s="135">
        <f>AVERAGE(G39:G51)</f>
        <v>15.4615384615385</v>
      </c>
      <c r="T39" s="97">
        <f>AVERAGE(I39:I51)</f>
        <v>-2.16105672277499</v>
      </c>
      <c r="U39" t="s" s="134">
        <v>117</v>
      </c>
      <c r="V39" s="135">
        <f>AVERAGE(L39:L51)</f>
        <v>3</v>
      </c>
      <c r="W39" s="97">
        <f>AVERAGE(N39:N51)</f>
        <v>-3.60940476190476</v>
      </c>
    </row>
    <row r="40" ht="21.95" customHeight="1">
      <c r="A40" s="150">
        <v>1992</v>
      </c>
      <c r="B40" s="100">
        <v>37</v>
      </c>
      <c r="C40" s="83">
        <v>-64.59999999999999</v>
      </c>
      <c r="D40" s="87">
        <v>-1.74594594594595</v>
      </c>
      <c r="E40" s="40"/>
      <c r="F40" s="151">
        <v>1992</v>
      </c>
      <c r="G40" s="100">
        <v>22</v>
      </c>
      <c r="H40" s="83">
        <v>-56.3</v>
      </c>
      <c r="I40" s="87">
        <v>-2.55909090909091</v>
      </c>
      <c r="J40" s="40"/>
      <c r="K40" s="151">
        <v>1992</v>
      </c>
      <c r="L40" s="100">
        <v>7</v>
      </c>
      <c r="M40" s="83">
        <v>-28.6</v>
      </c>
      <c r="N40" s="89">
        <v>-4.08571428571429</v>
      </c>
      <c r="O40" t="s" s="131">
        <v>118</v>
      </c>
      <c r="P40" s="135">
        <f>AVERAGE(B40:B51)</f>
        <v>35.9166666666667</v>
      </c>
      <c r="Q40" s="97">
        <f>AVERAGE(D40:D51)</f>
        <v>-1.24035598632425</v>
      </c>
      <c r="R40" t="s" s="134">
        <v>118</v>
      </c>
      <c r="S40" s="135">
        <f>AVERAGE(G40:G51)</f>
        <v>15.1666666666667</v>
      </c>
      <c r="T40" s="97">
        <f>AVERAGE(I40:I51)</f>
        <v>-2.14903951984834</v>
      </c>
      <c r="U40" t="s" s="134">
        <v>118</v>
      </c>
      <c r="V40" s="135">
        <f>AVERAGE(L40:L51)</f>
        <v>2.83333333333333</v>
      </c>
      <c r="W40" s="97">
        <f>AVERAGE(N40:N51)</f>
        <v>-3.60378306878307</v>
      </c>
    </row>
    <row r="41" ht="21.95" customHeight="1">
      <c r="A41" s="150">
        <v>1993</v>
      </c>
      <c r="B41" s="100">
        <v>37</v>
      </c>
      <c r="C41" s="83">
        <v>-46</v>
      </c>
      <c r="D41" s="87">
        <v>-1.24324324324324</v>
      </c>
      <c r="E41" s="40"/>
      <c r="F41" s="151">
        <v>1993</v>
      </c>
      <c r="G41" s="100">
        <v>15</v>
      </c>
      <c r="H41" s="83">
        <v>-33.5</v>
      </c>
      <c r="I41" s="87">
        <v>-2.23333333333333</v>
      </c>
      <c r="J41" s="40"/>
      <c r="K41" s="151">
        <v>1993</v>
      </c>
      <c r="L41" s="100">
        <v>3</v>
      </c>
      <c r="M41" s="83">
        <v>-9.4</v>
      </c>
      <c r="N41" s="89">
        <v>-3.13333333333333</v>
      </c>
      <c r="O41" t="s" s="131">
        <v>119</v>
      </c>
      <c r="P41" s="135">
        <f>AVERAGE(B41:B51)</f>
        <v>35.8181818181818</v>
      </c>
      <c r="Q41" s="97">
        <f>AVERAGE(D41:D51)</f>
        <v>-1.19439326272228</v>
      </c>
      <c r="R41" t="s" s="134">
        <v>119</v>
      </c>
      <c r="S41" s="135">
        <f>AVERAGE(G41:G51)</f>
        <v>14.5454545454545</v>
      </c>
      <c r="T41" s="97">
        <f>AVERAGE(I41:I51)</f>
        <v>-2.11176212082629</v>
      </c>
      <c r="U41" t="s" s="134">
        <v>119</v>
      </c>
      <c r="V41" s="135">
        <f>AVERAGE(L41:L51)</f>
        <v>2.45454545454545</v>
      </c>
      <c r="W41" s="97">
        <f>AVERAGE(N41:N51)</f>
        <v>-3.54354166666667</v>
      </c>
    </row>
    <row r="42" ht="21.95" customHeight="1">
      <c r="A42" s="150">
        <v>1994</v>
      </c>
      <c r="B42" s="100">
        <v>44</v>
      </c>
      <c r="C42" s="83">
        <v>-66.7</v>
      </c>
      <c r="D42" s="87">
        <v>-1.51590909090909</v>
      </c>
      <c r="E42" s="40"/>
      <c r="F42" s="151">
        <v>1994</v>
      </c>
      <c r="G42" s="100">
        <v>21</v>
      </c>
      <c r="H42" s="83">
        <v>-55.7</v>
      </c>
      <c r="I42" s="87">
        <v>-2.65238095238095</v>
      </c>
      <c r="J42" s="40"/>
      <c r="K42" s="151">
        <v>1994</v>
      </c>
      <c r="L42" s="100">
        <v>8</v>
      </c>
      <c r="M42" s="83">
        <v>-30.2</v>
      </c>
      <c r="N42" s="89">
        <v>-3.775</v>
      </c>
      <c r="O42" t="s" s="131">
        <v>98</v>
      </c>
      <c r="P42" s="135">
        <f>AVERAGE(B42:B51)</f>
        <v>35.7</v>
      </c>
      <c r="Q42" s="97">
        <f>AVERAGE(D42:D51)</f>
        <v>-1.18950826467018</v>
      </c>
      <c r="R42" t="s" s="134">
        <v>98</v>
      </c>
      <c r="S42" s="135">
        <f>AVERAGE(G42:G51)</f>
        <v>14.5</v>
      </c>
      <c r="T42" s="97">
        <f>AVERAGE(I42:I51)</f>
        <v>-2.09960499957559</v>
      </c>
      <c r="U42" t="s" s="134">
        <v>98</v>
      </c>
      <c r="V42" s="135">
        <f>AVERAGE(L42:L51)</f>
        <v>2.4</v>
      </c>
      <c r="W42" s="97">
        <f>AVERAGE(N42:N51)</f>
        <v>-3.60214285714286</v>
      </c>
    </row>
    <row r="43" ht="21.95" customHeight="1">
      <c r="A43" s="150">
        <v>1995</v>
      </c>
      <c r="B43" s="100">
        <v>54</v>
      </c>
      <c r="C43" s="83">
        <v>-71.7</v>
      </c>
      <c r="D43" s="87">
        <v>-1.32777777777778</v>
      </c>
      <c r="E43" s="40"/>
      <c r="F43" s="151">
        <v>1995</v>
      </c>
      <c r="G43" s="100">
        <v>22</v>
      </c>
      <c r="H43" s="83">
        <v>-55.3</v>
      </c>
      <c r="I43" s="87">
        <v>-2.51363636363636</v>
      </c>
      <c r="J43" s="40"/>
      <c r="K43" s="151">
        <v>1995</v>
      </c>
      <c r="L43" s="100">
        <v>5</v>
      </c>
      <c r="M43" s="83">
        <v>-20.5</v>
      </c>
      <c r="N43" s="89">
        <v>-4.1</v>
      </c>
      <c r="O43" t="s" s="131">
        <v>120</v>
      </c>
      <c r="P43" s="135">
        <f>AVERAGE(B43:B51)</f>
        <v>34.7777777777778</v>
      </c>
      <c r="Q43" s="97">
        <f>AVERAGE(D43:D51)</f>
        <v>-1.15324150619919</v>
      </c>
      <c r="R43" t="s" s="134">
        <v>120</v>
      </c>
      <c r="S43" s="135">
        <f>AVERAGE(G43:G51)</f>
        <v>13.7777777777778</v>
      </c>
      <c r="T43" s="97">
        <f>AVERAGE(I43:I51)</f>
        <v>-2.03818544926388</v>
      </c>
      <c r="U43" t="s" s="134">
        <v>120</v>
      </c>
      <c r="V43" s="135">
        <f>AVERAGE(L43:L51)</f>
        <v>1.77777777777778</v>
      </c>
      <c r="W43" s="97">
        <f>AVERAGE(N43:N51)</f>
        <v>-3.57333333333333</v>
      </c>
    </row>
    <row r="44" ht="21.95" customHeight="1">
      <c r="A44" s="150">
        <v>1996</v>
      </c>
      <c r="B44" s="100">
        <v>31</v>
      </c>
      <c r="C44" s="83">
        <v>-33.9</v>
      </c>
      <c r="D44" s="87">
        <v>-1.09354838709677</v>
      </c>
      <c r="E44" s="40"/>
      <c r="F44" s="151">
        <v>1996</v>
      </c>
      <c r="G44" s="100">
        <v>12</v>
      </c>
      <c r="H44" s="83">
        <v>-23.2</v>
      </c>
      <c r="I44" s="87">
        <v>-1.93333333333333</v>
      </c>
      <c r="J44" s="40"/>
      <c r="K44" s="151">
        <v>1996</v>
      </c>
      <c r="L44" s="100">
        <v>1</v>
      </c>
      <c r="M44" s="83">
        <v>-3.4</v>
      </c>
      <c r="N44" s="89">
        <v>-3.4</v>
      </c>
      <c r="O44" t="s" s="131">
        <v>121</v>
      </c>
      <c r="P44" s="135">
        <f>AVERAGE(B44:B51)</f>
        <v>32.375</v>
      </c>
      <c r="Q44" s="97">
        <f>AVERAGE(D44:D51)</f>
        <v>-1.13142447225187</v>
      </c>
      <c r="R44" t="s" s="134">
        <v>121</v>
      </c>
      <c r="S44" s="135">
        <f>AVERAGE(G44:G51)</f>
        <v>12.75</v>
      </c>
      <c r="T44" s="97">
        <f>AVERAGE(I44:I51)</f>
        <v>-1.97875408496732</v>
      </c>
      <c r="U44" t="s" s="134">
        <v>121</v>
      </c>
      <c r="V44" s="135">
        <f>AVERAGE(L44:L51)</f>
        <v>1.375</v>
      </c>
      <c r="W44" s="97">
        <f>AVERAGE(N44:N51)</f>
        <v>-3.468</v>
      </c>
    </row>
    <row r="45" ht="21.95" customHeight="1">
      <c r="A45" s="150">
        <v>1997</v>
      </c>
      <c r="B45" s="100">
        <v>41</v>
      </c>
      <c r="C45" s="83">
        <v>-47</v>
      </c>
      <c r="D45" s="87">
        <v>-1.14634146341463</v>
      </c>
      <c r="E45" s="40"/>
      <c r="F45" s="151">
        <v>1997</v>
      </c>
      <c r="G45" s="100">
        <v>18</v>
      </c>
      <c r="H45" s="83">
        <v>-35.3</v>
      </c>
      <c r="I45" s="87">
        <v>-1.96111111111111</v>
      </c>
      <c r="J45" s="40"/>
      <c r="K45" s="151">
        <v>1997</v>
      </c>
      <c r="L45" s="100">
        <v>1</v>
      </c>
      <c r="M45" s="83">
        <v>-3.2</v>
      </c>
      <c r="N45" s="89">
        <v>-3.2</v>
      </c>
      <c r="O45" t="s" s="131">
        <v>122</v>
      </c>
      <c r="P45" s="135">
        <f>AVERAGE(B45:B51)</f>
        <v>32.5714285714286</v>
      </c>
      <c r="Q45" s="97">
        <f>AVERAGE(D45:D51)</f>
        <v>-1.13683534155974</v>
      </c>
      <c r="R45" t="s" s="134">
        <v>122</v>
      </c>
      <c r="S45" s="135">
        <f>AVERAGE(G45:G51)</f>
        <v>12.8571428571429</v>
      </c>
      <c r="T45" s="97">
        <f>AVERAGE(I45:I51)</f>
        <v>-1.98524276377218</v>
      </c>
      <c r="U45" t="s" s="134">
        <v>122</v>
      </c>
      <c r="V45" s="135">
        <f>AVERAGE(L45:L51)</f>
        <v>1.42857142857143</v>
      </c>
      <c r="W45" s="97">
        <f>AVERAGE(N45:N51)</f>
        <v>-3.485</v>
      </c>
    </row>
    <row r="46" ht="21.95" customHeight="1">
      <c r="A46" s="150">
        <v>1998</v>
      </c>
      <c r="B46" s="100">
        <v>50</v>
      </c>
      <c r="C46" s="83">
        <v>-59.1</v>
      </c>
      <c r="D46" s="87">
        <v>-1.182</v>
      </c>
      <c r="E46" s="40"/>
      <c r="F46" s="151">
        <v>1998</v>
      </c>
      <c r="G46" s="100">
        <v>20</v>
      </c>
      <c r="H46" s="83">
        <v>-39.1</v>
      </c>
      <c r="I46" s="87">
        <v>-1.955</v>
      </c>
      <c r="J46" s="40"/>
      <c r="K46" s="151">
        <v>1998</v>
      </c>
      <c r="L46" s="100">
        <v>2</v>
      </c>
      <c r="M46" s="83">
        <v>-7.1</v>
      </c>
      <c r="N46" s="89">
        <v>-3.55</v>
      </c>
      <c r="O46" t="s" s="131">
        <v>123</v>
      </c>
      <c r="P46" s="135">
        <f>AVERAGE(B46:B51)</f>
        <v>31.1666666666667</v>
      </c>
      <c r="Q46" s="97">
        <f>AVERAGE(D46:D51)</f>
        <v>-1.13525098791726</v>
      </c>
      <c r="R46" t="s" s="134">
        <v>123</v>
      </c>
      <c r="S46" s="135">
        <f>AVERAGE(G46:G51)</f>
        <v>12</v>
      </c>
      <c r="T46" s="97">
        <f>AVERAGE(I46:I51)</f>
        <v>-1.98926470588235</v>
      </c>
      <c r="U46" t="s" s="134">
        <v>123</v>
      </c>
      <c r="V46" s="135">
        <f>AVERAGE(L46:L51)</f>
        <v>1.5</v>
      </c>
      <c r="W46" s="97">
        <f>AVERAGE(N46:N51)</f>
        <v>-3.58</v>
      </c>
    </row>
    <row r="47" ht="21.95" customHeight="1">
      <c r="A47" s="150">
        <v>1999</v>
      </c>
      <c r="B47" s="100">
        <v>41</v>
      </c>
      <c r="C47" s="83">
        <v>-53.2</v>
      </c>
      <c r="D47" s="87">
        <v>-1.29756097560976</v>
      </c>
      <c r="E47" s="40"/>
      <c r="F47" s="151">
        <v>1999</v>
      </c>
      <c r="G47" s="100">
        <v>17</v>
      </c>
      <c r="H47" s="83">
        <v>-40.3</v>
      </c>
      <c r="I47" s="87">
        <v>-2.37058823529412</v>
      </c>
      <c r="J47" s="40"/>
      <c r="K47" s="151">
        <v>1999</v>
      </c>
      <c r="L47" s="100">
        <v>5</v>
      </c>
      <c r="M47" s="83">
        <v>-17.2</v>
      </c>
      <c r="N47" s="89">
        <v>-3.44</v>
      </c>
      <c r="O47" t="s" s="131">
        <v>104</v>
      </c>
      <c r="P47" s="135">
        <f>AVERAGE(B47:B51)</f>
        <v>27.4</v>
      </c>
      <c r="Q47" s="97">
        <f>AVERAGE(D47:D51)</f>
        <v>-1.12590118550071</v>
      </c>
      <c r="R47" t="s" s="134">
        <v>104</v>
      </c>
      <c r="S47" s="135">
        <f>AVERAGE(G47:G51)</f>
        <v>10.4</v>
      </c>
      <c r="T47" s="97">
        <f>AVERAGE(I47:I51)</f>
        <v>-1.99611764705882</v>
      </c>
      <c r="U47" t="s" s="134">
        <v>104</v>
      </c>
      <c r="V47" s="135">
        <f>AVERAGE(L47:L51)</f>
        <v>1.4</v>
      </c>
      <c r="W47" s="97">
        <f>AVERAGE(N47:N51)</f>
        <v>-3.595</v>
      </c>
    </row>
    <row r="48" ht="21.95" customHeight="1">
      <c r="A48" s="150">
        <v>2000</v>
      </c>
      <c r="B48" s="100">
        <v>34</v>
      </c>
      <c r="C48" s="83">
        <v>-45.8</v>
      </c>
      <c r="D48" s="87">
        <v>-1.34705882352941</v>
      </c>
      <c r="E48" s="40"/>
      <c r="F48" s="151">
        <v>2000</v>
      </c>
      <c r="G48" s="100">
        <v>15</v>
      </c>
      <c r="H48" s="83">
        <v>-33.9</v>
      </c>
      <c r="I48" s="87">
        <v>-2.26</v>
      </c>
      <c r="J48" s="40"/>
      <c r="K48" s="151">
        <v>2000</v>
      </c>
      <c r="L48" s="100">
        <v>2</v>
      </c>
      <c r="M48" s="83">
        <v>-7.5</v>
      </c>
      <c r="N48" s="89">
        <v>-3.75</v>
      </c>
      <c r="O48" t="s" s="131">
        <v>124</v>
      </c>
      <c r="P48" s="135">
        <f>AVERAGE(B48:B51)</f>
        <v>24</v>
      </c>
      <c r="Q48" s="97">
        <f>AVERAGE(D48:D51)</f>
        <v>-1.08298623797345</v>
      </c>
      <c r="R48" t="s" s="134">
        <v>124</v>
      </c>
      <c r="S48" s="135">
        <f>AVERAGE(G48:G51)</f>
        <v>8.75</v>
      </c>
      <c r="T48" s="97">
        <f>AVERAGE(I48:I51)</f>
        <v>-1.9025</v>
      </c>
      <c r="U48" t="s" s="134">
        <v>124</v>
      </c>
      <c r="V48" s="135">
        <f>AVERAGE(L48:L51)</f>
        <v>0.5</v>
      </c>
      <c r="W48" s="97">
        <f>AVERAGE(N48:N51)</f>
        <v>-3.75</v>
      </c>
    </row>
    <row r="49" ht="21.95" customHeight="1">
      <c r="A49" s="150">
        <v>2001</v>
      </c>
      <c r="B49" s="100">
        <v>23</v>
      </c>
      <c r="C49" s="83">
        <v>-18.6</v>
      </c>
      <c r="D49" s="87">
        <v>-0.808695652173913</v>
      </c>
      <c r="E49" s="40"/>
      <c r="F49" s="151">
        <v>2001</v>
      </c>
      <c r="G49" s="100">
        <v>5</v>
      </c>
      <c r="H49" s="83">
        <v>-8.300000000000001</v>
      </c>
      <c r="I49" s="87">
        <v>-1.66</v>
      </c>
      <c r="J49" s="40"/>
      <c r="K49" s="151">
        <v>2001</v>
      </c>
      <c r="L49" s="100">
        <v>0</v>
      </c>
      <c r="M49" s="83">
        <v>0</v>
      </c>
      <c r="N49" s="89"/>
      <c r="O49" t="s" s="131">
        <v>125</v>
      </c>
      <c r="P49" s="135">
        <f>AVERAGE(B49:B51)</f>
        <v>20.6666666666667</v>
      </c>
      <c r="Q49" s="97">
        <f>AVERAGE(D49:D51)</f>
        <v>-0.9949620427881311</v>
      </c>
      <c r="R49" t="s" s="134">
        <v>125</v>
      </c>
      <c r="S49" s="135">
        <f>AVERAGE(G49:G51)</f>
        <v>6.66666666666667</v>
      </c>
      <c r="T49" s="97">
        <f>AVERAGE(I49:I51)</f>
        <v>-1.78333333333333</v>
      </c>
      <c r="U49" t="s" s="134">
        <v>125</v>
      </c>
      <c r="V49" s="135">
        <f>AVERAGE(L49:L51)</f>
        <v>0</v>
      </c>
      <c r="W49" s="97"/>
    </row>
    <row r="50" ht="21.95" customHeight="1">
      <c r="A50" s="150">
        <v>2002</v>
      </c>
      <c r="B50" s="100">
        <v>21</v>
      </c>
      <c r="C50" s="83">
        <v>-17</v>
      </c>
      <c r="D50" s="87">
        <v>-0.80952380952381</v>
      </c>
      <c r="E50" s="40"/>
      <c r="F50" s="151">
        <v>2002</v>
      </c>
      <c r="G50" s="100">
        <v>5</v>
      </c>
      <c r="H50" s="83">
        <v>-8.4</v>
      </c>
      <c r="I50" s="87">
        <v>-1.68</v>
      </c>
      <c r="J50" s="40"/>
      <c r="K50" s="151">
        <v>2002</v>
      </c>
      <c r="L50" s="100">
        <v>0</v>
      </c>
      <c r="M50" s="83">
        <v>0</v>
      </c>
      <c r="N50" s="89"/>
      <c r="O50" t="s" s="131">
        <v>126</v>
      </c>
      <c r="P50" s="135">
        <f>AVERAGE(B50:B51)</f>
        <v>19.5</v>
      </c>
      <c r="Q50" s="97">
        <f>AVERAGE(D50:D51)</f>
        <v>-1.08809523809524</v>
      </c>
      <c r="R50" t="s" s="134">
        <v>126</v>
      </c>
      <c r="S50" s="135">
        <f>AVERAGE(G50:G51)</f>
        <v>7.5</v>
      </c>
      <c r="T50" s="97">
        <f>AVERAGE(I50:I51)</f>
        <v>-1.845</v>
      </c>
      <c r="U50" t="s" s="134">
        <v>126</v>
      </c>
      <c r="V50" s="135">
        <f>AVERAGE(L50:L51)</f>
        <v>0</v>
      </c>
      <c r="W50" s="97"/>
    </row>
    <row r="51" ht="21.95" customHeight="1">
      <c r="A51" s="150">
        <v>2003</v>
      </c>
      <c r="B51" s="100">
        <v>18</v>
      </c>
      <c r="C51" s="83">
        <v>-24.6</v>
      </c>
      <c r="D51" s="87">
        <v>-1.36666666666667</v>
      </c>
      <c r="E51" s="40"/>
      <c r="F51" s="151">
        <v>2003</v>
      </c>
      <c r="G51" s="100">
        <v>10</v>
      </c>
      <c r="H51" s="83">
        <v>-20.1</v>
      </c>
      <c r="I51" s="87">
        <v>-2.01</v>
      </c>
      <c r="J51" s="40"/>
      <c r="K51" s="151">
        <v>2003</v>
      </c>
      <c r="L51" s="100">
        <v>0</v>
      </c>
      <c r="M51" s="83">
        <v>0</v>
      </c>
      <c r="N51" s="89"/>
      <c r="O51" t="s" s="131">
        <v>127</v>
      </c>
      <c r="P51" s="135">
        <f>AVERAGE(B51)</f>
        <v>18</v>
      </c>
      <c r="Q51" s="97">
        <f>AVERAGE(D51)</f>
        <v>-1.36666666666667</v>
      </c>
      <c r="R51" t="s" s="134">
        <v>127</v>
      </c>
      <c r="S51" s="135">
        <f>AVERAGE(G51)</f>
        <v>10</v>
      </c>
      <c r="T51" s="97">
        <f>AVERAGE(I51)</f>
        <v>-2.01</v>
      </c>
      <c r="U51" t="s" s="134">
        <v>127</v>
      </c>
      <c r="V51" s="135">
        <f>AVERAGE(L51)</f>
        <v>0</v>
      </c>
      <c r="W51" s="97"/>
    </row>
    <row r="52" ht="21.95" customHeight="1">
      <c r="A52" s="150">
        <v>2004</v>
      </c>
      <c r="B52" s="154">
        <v>28</v>
      </c>
      <c r="C52" s="155">
        <v>-38.5</v>
      </c>
      <c r="D52" s="156">
        <v>-1.375</v>
      </c>
      <c r="E52" s="40"/>
      <c r="F52" s="151">
        <v>2004</v>
      </c>
      <c r="G52" s="154">
        <v>15</v>
      </c>
      <c r="H52" s="155">
        <v>-31.8</v>
      </c>
      <c r="I52" s="156">
        <v>-2.12</v>
      </c>
      <c r="J52" s="40"/>
      <c r="K52" s="151">
        <v>2004</v>
      </c>
      <c r="L52" s="154">
        <v>3</v>
      </c>
      <c r="M52" s="155">
        <v>-9.300000000000001</v>
      </c>
      <c r="N52" s="157">
        <v>-3.1</v>
      </c>
      <c r="O52" t="s" s="131">
        <v>128</v>
      </c>
      <c r="P52" s="158">
        <f>AVERAGE(B52)</f>
        <v>28</v>
      </c>
      <c r="Q52" s="159">
        <f>AVERAGE(D52)</f>
        <v>-1.375</v>
      </c>
      <c r="R52" t="s" s="134">
        <v>128</v>
      </c>
      <c r="S52" s="158">
        <f>AVERAGE(G52)</f>
        <v>15</v>
      </c>
      <c r="T52" s="159">
        <f>AVERAGE(I52)</f>
        <v>-2.12</v>
      </c>
      <c r="U52" t="s" s="134">
        <v>128</v>
      </c>
      <c r="V52" s="158">
        <f>AVERAGE(L52)</f>
        <v>3</v>
      </c>
      <c r="W52" s="159">
        <f>AVERAGE(N52)</f>
        <v>-3.1</v>
      </c>
    </row>
    <row r="53" ht="21.95" customHeight="1">
      <c r="A53" s="150">
        <v>2005</v>
      </c>
      <c r="B53" s="100">
        <v>22</v>
      </c>
      <c r="C53" s="83">
        <v>-24.9</v>
      </c>
      <c r="D53" s="87">
        <v>-1.13181818181818</v>
      </c>
      <c r="E53" s="40"/>
      <c r="F53" s="151">
        <v>2005</v>
      </c>
      <c r="G53" s="100">
        <v>11</v>
      </c>
      <c r="H53" s="83">
        <v>-18.8</v>
      </c>
      <c r="I53" s="87">
        <v>-1.70909090909091</v>
      </c>
      <c r="J53" s="40"/>
      <c r="K53" s="151">
        <v>2005</v>
      </c>
      <c r="L53" s="100">
        <v>0</v>
      </c>
      <c r="M53" s="83">
        <v>0</v>
      </c>
      <c r="N53" s="89"/>
      <c r="O53" t="s" s="131">
        <v>127</v>
      </c>
      <c r="P53" s="135">
        <f>AVERAGE(B53)</f>
        <v>22</v>
      </c>
      <c r="Q53" s="97">
        <f>AVERAGE(D53)</f>
        <v>-1.13181818181818</v>
      </c>
      <c r="R53" t="s" s="134">
        <v>127</v>
      </c>
      <c r="S53" s="135">
        <f>AVERAGE(G53)</f>
        <v>11</v>
      </c>
      <c r="T53" s="97">
        <f>AVERAGE(I53)</f>
        <v>-1.70909090909091</v>
      </c>
      <c r="U53" t="s" s="134">
        <v>127</v>
      </c>
      <c r="V53" s="135">
        <f>AVERAGE(L53)</f>
        <v>0</v>
      </c>
      <c r="W53" s="97"/>
    </row>
    <row r="54" ht="21.95" customHeight="1">
      <c r="A54" s="150">
        <v>2006</v>
      </c>
      <c r="B54" s="100">
        <v>45</v>
      </c>
      <c r="C54" s="83">
        <v>-76.09999999999999</v>
      </c>
      <c r="D54" s="87">
        <v>-1.69111111111111</v>
      </c>
      <c r="E54" s="40"/>
      <c r="F54" s="151">
        <v>2006</v>
      </c>
      <c r="G54" s="100">
        <v>26</v>
      </c>
      <c r="H54" s="83">
        <v>-66.09999999999999</v>
      </c>
      <c r="I54" s="87">
        <v>-2.54230769230769</v>
      </c>
      <c r="J54" s="40"/>
      <c r="K54" s="151">
        <v>2006</v>
      </c>
      <c r="L54" s="100">
        <v>5</v>
      </c>
      <c r="M54" s="83">
        <v>-16.7</v>
      </c>
      <c r="N54" s="89">
        <v>-3.34</v>
      </c>
      <c r="O54" t="s" s="131">
        <v>126</v>
      </c>
      <c r="P54" s="135">
        <f>AVERAGE(B53:B54)</f>
        <v>33.5</v>
      </c>
      <c r="Q54" s="97">
        <f>AVERAGE(D53:D54)</f>
        <v>-1.41146464646465</v>
      </c>
      <c r="R54" t="s" s="134">
        <v>126</v>
      </c>
      <c r="S54" s="135">
        <f>AVERAGE(G53:G54)</f>
        <v>18.5</v>
      </c>
      <c r="T54" s="97">
        <f>AVERAGE(I53:I54)</f>
        <v>-2.1256993006993</v>
      </c>
      <c r="U54" t="s" s="134">
        <v>126</v>
      </c>
      <c r="V54" s="135">
        <f>AVERAGE(L53:L54)</f>
        <v>2.5</v>
      </c>
      <c r="W54" s="97">
        <f>AVERAGE(N53:N54)</f>
        <v>-3.34</v>
      </c>
    </row>
    <row r="55" ht="21.95" customHeight="1">
      <c r="A55" s="150">
        <v>2007</v>
      </c>
      <c r="B55" s="100">
        <v>54</v>
      </c>
      <c r="C55" s="83">
        <v>-72.8</v>
      </c>
      <c r="D55" s="87">
        <v>-1.34814814814815</v>
      </c>
      <c r="E55" s="40"/>
      <c r="F55" s="151">
        <v>2007</v>
      </c>
      <c r="G55" s="100">
        <v>22</v>
      </c>
      <c r="H55" s="83">
        <v>-52.4</v>
      </c>
      <c r="I55" s="87">
        <v>-2.38181818181818</v>
      </c>
      <c r="J55" s="40"/>
      <c r="K55" s="151">
        <v>2007</v>
      </c>
      <c r="L55" s="100">
        <v>4</v>
      </c>
      <c r="M55" s="83">
        <v>-14.4</v>
      </c>
      <c r="N55" s="89">
        <v>-3.6</v>
      </c>
      <c r="O55" t="s" s="131">
        <v>125</v>
      </c>
      <c r="P55" s="135">
        <f>AVERAGE(B53:B55)</f>
        <v>40.3333333333333</v>
      </c>
      <c r="Q55" s="97">
        <f>AVERAGE(D53:D55)</f>
        <v>-1.39035914702581</v>
      </c>
      <c r="R55" t="s" s="134">
        <v>125</v>
      </c>
      <c r="S55" s="135">
        <f>AVERAGE(G53:G55)</f>
        <v>19.6666666666667</v>
      </c>
      <c r="T55" s="97">
        <f>AVERAGE(I53:I55)</f>
        <v>-2.21107226107226</v>
      </c>
      <c r="U55" t="s" s="134">
        <v>125</v>
      </c>
      <c r="V55" s="135">
        <f>AVERAGE(L53:L55)</f>
        <v>3</v>
      </c>
      <c r="W55" s="97">
        <f>AVERAGE(N53:N55)</f>
        <v>-3.47</v>
      </c>
    </row>
    <row r="56" ht="21.95" customHeight="1">
      <c r="A56" s="150">
        <v>2008</v>
      </c>
      <c r="B56" s="100">
        <v>56</v>
      </c>
      <c r="C56" s="83">
        <v>-101.5</v>
      </c>
      <c r="D56" s="87">
        <v>-1.8125</v>
      </c>
      <c r="E56" s="40"/>
      <c r="F56" s="151">
        <v>2008</v>
      </c>
      <c r="G56" s="100">
        <v>33</v>
      </c>
      <c r="H56" s="83">
        <v>-84.40000000000001</v>
      </c>
      <c r="I56" s="87">
        <v>-2.55757575757576</v>
      </c>
      <c r="J56" s="40"/>
      <c r="K56" s="151">
        <v>2008</v>
      </c>
      <c r="L56" s="100">
        <v>12</v>
      </c>
      <c r="M56" s="83">
        <v>-45.6</v>
      </c>
      <c r="N56" s="89">
        <v>-3.8</v>
      </c>
      <c r="O56" t="s" s="131">
        <v>124</v>
      </c>
      <c r="P56" s="135">
        <f>AVERAGE(B53:B56)</f>
        <v>44.25</v>
      </c>
      <c r="Q56" s="97">
        <f>AVERAGE(D53:D56)</f>
        <v>-1.49589436026936</v>
      </c>
      <c r="R56" t="s" s="134">
        <v>124</v>
      </c>
      <c r="S56" s="135">
        <f>AVERAGE(G53:G56)</f>
        <v>23</v>
      </c>
      <c r="T56" s="97">
        <f>AVERAGE(I53:I56)</f>
        <v>-2.29769813519814</v>
      </c>
      <c r="U56" t="s" s="134">
        <v>124</v>
      </c>
      <c r="V56" s="135">
        <f>AVERAGE(L53:L56)</f>
        <v>5.25</v>
      </c>
      <c r="W56" s="97">
        <f>AVERAGE(N53:N56)</f>
        <v>-3.58</v>
      </c>
    </row>
    <row r="57" ht="21.95" customHeight="1">
      <c r="A57" s="150">
        <v>2009</v>
      </c>
      <c r="B57" s="100">
        <v>31</v>
      </c>
      <c r="C57" s="83">
        <v>-33.8</v>
      </c>
      <c r="D57" s="87">
        <v>-1.09032258064516</v>
      </c>
      <c r="E57" s="40"/>
      <c r="F57" s="151">
        <v>2009</v>
      </c>
      <c r="G57" s="100">
        <v>11</v>
      </c>
      <c r="H57" s="83">
        <v>-22.9</v>
      </c>
      <c r="I57" s="87">
        <v>-2.08181818181818</v>
      </c>
      <c r="J57" s="40"/>
      <c r="K57" s="151">
        <v>2009</v>
      </c>
      <c r="L57" s="100">
        <v>2</v>
      </c>
      <c r="M57" s="83">
        <v>-6.5</v>
      </c>
      <c r="N57" s="89">
        <v>-3.25</v>
      </c>
      <c r="O57" t="s" s="131">
        <v>104</v>
      </c>
      <c r="P57" s="135">
        <f>AVERAGE(B53:B57)</f>
        <v>41.6</v>
      </c>
      <c r="Q57" s="97">
        <f>AVERAGE(D53:D57)</f>
        <v>-1.41478000434452</v>
      </c>
      <c r="R57" t="s" s="134">
        <v>104</v>
      </c>
      <c r="S57" s="135">
        <f>AVERAGE(G53:G57)</f>
        <v>20.6</v>
      </c>
      <c r="T57" s="97">
        <f>AVERAGE(I53:I57)</f>
        <v>-2.25452214452214</v>
      </c>
      <c r="U57" t="s" s="134">
        <v>104</v>
      </c>
      <c r="V57" s="135">
        <f>AVERAGE(L53:L57)</f>
        <v>4.6</v>
      </c>
      <c r="W57" s="97">
        <f>AVERAGE(N53:N57)</f>
        <v>-3.4975</v>
      </c>
    </row>
    <row r="58" ht="21.95" customHeight="1">
      <c r="A58" s="150">
        <v>2010</v>
      </c>
      <c r="B58" s="100">
        <v>58</v>
      </c>
      <c r="C58" s="83">
        <v>-92.2</v>
      </c>
      <c r="D58" s="87">
        <v>-1.58965517241379</v>
      </c>
      <c r="E58" s="40"/>
      <c r="F58" s="151">
        <v>2010</v>
      </c>
      <c r="G58" s="100">
        <v>33</v>
      </c>
      <c r="H58" s="83">
        <v>-77.90000000000001</v>
      </c>
      <c r="I58" s="87">
        <v>-2.36060606060606</v>
      </c>
      <c r="J58" s="40"/>
      <c r="K58" s="151">
        <v>2010</v>
      </c>
      <c r="L58" s="100">
        <v>6</v>
      </c>
      <c r="M58" s="83">
        <v>-21.1</v>
      </c>
      <c r="N58" s="89">
        <v>-3.51666666666667</v>
      </c>
      <c r="O58" t="s" s="131">
        <v>123</v>
      </c>
      <c r="P58" s="135">
        <f>AVERAGE(B53:B58)</f>
        <v>44.3333333333333</v>
      </c>
      <c r="Q58" s="97">
        <f>AVERAGE(D53:D58)</f>
        <v>-1.4439258656894</v>
      </c>
      <c r="R58" t="s" s="134">
        <v>123</v>
      </c>
      <c r="S58" s="135">
        <f>AVERAGE(G53:G58)</f>
        <v>22.6666666666667</v>
      </c>
      <c r="T58" s="97">
        <f>AVERAGE(I53:I58)</f>
        <v>-2.2722027972028</v>
      </c>
      <c r="U58" t="s" s="134">
        <v>123</v>
      </c>
      <c r="V58" s="135">
        <f>AVERAGE(L53:L58)</f>
        <v>4.83333333333333</v>
      </c>
      <c r="W58" s="97">
        <f>AVERAGE(N53:N58)</f>
        <v>-3.50133333333333</v>
      </c>
    </row>
    <row r="59" ht="21.95" customHeight="1">
      <c r="A59" s="150">
        <v>2011</v>
      </c>
      <c r="B59" s="100">
        <v>44</v>
      </c>
      <c r="C59" s="83">
        <v>-64.90000000000001</v>
      </c>
      <c r="D59" s="87">
        <v>-1.475</v>
      </c>
      <c r="E59" s="40"/>
      <c r="F59" s="151">
        <v>2011</v>
      </c>
      <c r="G59" s="100">
        <v>25</v>
      </c>
      <c r="H59" s="83">
        <v>-53.8</v>
      </c>
      <c r="I59" s="87">
        <v>-2.152</v>
      </c>
      <c r="J59" s="40"/>
      <c r="K59" s="151">
        <v>2011</v>
      </c>
      <c r="L59" s="100">
        <v>4</v>
      </c>
      <c r="M59" s="83">
        <v>-15.8</v>
      </c>
      <c r="N59" s="89">
        <v>-3.95</v>
      </c>
      <c r="O59" t="s" s="131">
        <v>122</v>
      </c>
      <c r="P59" s="135">
        <f>AVERAGE(B53:B59)</f>
        <v>44.2857142857143</v>
      </c>
      <c r="Q59" s="97">
        <f>AVERAGE(D53:D59)</f>
        <v>-1.44836502773377</v>
      </c>
      <c r="R59" t="s" s="134">
        <v>122</v>
      </c>
      <c r="S59" s="135">
        <f>AVERAGE(G53:G59)</f>
        <v>23</v>
      </c>
      <c r="T59" s="97">
        <f>AVERAGE(I53:I59)</f>
        <v>-2.25503096903097</v>
      </c>
      <c r="U59" t="s" s="134">
        <v>122</v>
      </c>
      <c r="V59" s="135">
        <f>AVERAGE(L53:L59)</f>
        <v>4.71428571428571</v>
      </c>
      <c r="W59" s="97">
        <f>AVERAGE(N53:N59)</f>
        <v>-3.57611111111111</v>
      </c>
    </row>
    <row r="60" ht="21.95" customHeight="1">
      <c r="A60" s="150">
        <v>2012</v>
      </c>
      <c r="B60" s="100">
        <v>36</v>
      </c>
      <c r="C60" s="83">
        <v>-51.5</v>
      </c>
      <c r="D60" s="87">
        <v>-1.43055555555556</v>
      </c>
      <c r="E60" s="40"/>
      <c r="F60" s="151">
        <v>2012</v>
      </c>
      <c r="G60" s="100">
        <v>17</v>
      </c>
      <c r="H60" s="83">
        <v>-42</v>
      </c>
      <c r="I60" s="87">
        <v>-2.47058823529412</v>
      </c>
      <c r="J60" s="40"/>
      <c r="K60" s="151">
        <v>2012</v>
      </c>
      <c r="L60" s="100">
        <v>5</v>
      </c>
      <c r="M60" s="83">
        <v>-18.3</v>
      </c>
      <c r="N60" s="89">
        <v>-3.66</v>
      </c>
      <c r="O60" t="s" s="131">
        <v>121</v>
      </c>
      <c r="P60" s="135">
        <f>AVERAGE(B53:B60)</f>
        <v>43.25</v>
      </c>
      <c r="Q60" s="97">
        <f>AVERAGE(D53:D60)</f>
        <v>-1.44613884371149</v>
      </c>
      <c r="R60" t="s" s="134">
        <v>121</v>
      </c>
      <c r="S60" s="135">
        <f>AVERAGE(G53:G60)</f>
        <v>22.25</v>
      </c>
      <c r="T60" s="97">
        <f>AVERAGE(I53:I60)</f>
        <v>-2.28197562731386</v>
      </c>
      <c r="U60" t="s" s="134">
        <v>121</v>
      </c>
      <c r="V60" s="135">
        <f>AVERAGE(L53:L60)</f>
        <v>4.75</v>
      </c>
      <c r="W60" s="97">
        <f>AVERAGE(N53:N60)</f>
        <v>-3.58809523809524</v>
      </c>
    </row>
    <row r="61" ht="21.95" customHeight="1">
      <c r="A61" s="150">
        <v>2013</v>
      </c>
      <c r="B61" s="100">
        <v>41</v>
      </c>
      <c r="C61" s="83">
        <v>-60.4</v>
      </c>
      <c r="D61" s="87">
        <v>-1.47317073170732</v>
      </c>
      <c r="E61" s="40"/>
      <c r="F61" s="151">
        <v>2013</v>
      </c>
      <c r="G61" s="100">
        <v>22</v>
      </c>
      <c r="H61" s="83">
        <v>-50.1</v>
      </c>
      <c r="I61" s="87">
        <v>-2.27727272727273</v>
      </c>
      <c r="J61" s="40"/>
      <c r="K61" s="151">
        <v>2013</v>
      </c>
      <c r="L61" s="100">
        <v>6</v>
      </c>
      <c r="M61" s="83">
        <v>-20.9</v>
      </c>
      <c r="N61" s="89">
        <v>-3.48333333333333</v>
      </c>
      <c r="O61" t="s" s="131">
        <v>120</v>
      </c>
      <c r="P61" s="135">
        <f>AVERAGE(B53:B61)</f>
        <v>43</v>
      </c>
      <c r="Q61" s="97">
        <f>AVERAGE(D53:D61)</f>
        <v>-1.44914238682214</v>
      </c>
      <c r="R61" t="s" s="134">
        <v>120</v>
      </c>
      <c r="S61" s="135">
        <f>AVERAGE(G53:G61)</f>
        <v>22.2222222222222</v>
      </c>
      <c r="T61" s="97">
        <f>AVERAGE(I53:I61)</f>
        <v>-2.28145308286485</v>
      </c>
      <c r="U61" t="s" s="134">
        <v>120</v>
      </c>
      <c r="V61" s="135">
        <f>AVERAGE(L53:L61)</f>
        <v>4.88888888888889</v>
      </c>
      <c r="W61" s="97">
        <f>AVERAGE(N53:N61)</f>
        <v>-3.575</v>
      </c>
    </row>
    <row r="62" ht="21.95" customHeight="1">
      <c r="A62" s="150">
        <v>2014</v>
      </c>
      <c r="B62" s="100">
        <v>35</v>
      </c>
      <c r="C62" s="83">
        <v>-34.7</v>
      </c>
      <c r="D62" s="87">
        <v>-0.991428571428571</v>
      </c>
      <c r="E62" s="40"/>
      <c r="F62" s="151">
        <v>2014</v>
      </c>
      <c r="G62" s="100">
        <v>13</v>
      </c>
      <c r="H62" s="83">
        <v>-23.2</v>
      </c>
      <c r="I62" s="87">
        <v>-1.78461538461538</v>
      </c>
      <c r="J62" s="40"/>
      <c r="K62" s="151">
        <v>2014</v>
      </c>
      <c r="L62" s="100">
        <v>0</v>
      </c>
      <c r="M62" s="83">
        <v>0</v>
      </c>
      <c r="N62" s="89"/>
      <c r="O62" t="s" s="131">
        <v>98</v>
      </c>
      <c r="P62" s="135">
        <f>AVERAGE(B53:B62)</f>
        <v>42.2</v>
      </c>
      <c r="Q62" s="97">
        <f>AVERAGE(D53:D62)</f>
        <v>-1.40337100528278</v>
      </c>
      <c r="R62" t="s" s="134">
        <v>98</v>
      </c>
      <c r="S62" s="135">
        <f>AVERAGE(G53:G62)</f>
        <v>21.3</v>
      </c>
      <c r="T62" s="97">
        <f>AVERAGE(I53:I62)</f>
        <v>-2.2317693130399</v>
      </c>
      <c r="U62" t="s" s="134">
        <v>98</v>
      </c>
      <c r="V62" s="135">
        <f>AVERAGE(L53:L62)</f>
        <v>4.4</v>
      </c>
      <c r="W62" s="97">
        <f>AVERAGE(N53:N62)</f>
        <v>-3.575</v>
      </c>
    </row>
    <row r="63" ht="21.95" customHeight="1">
      <c r="A63" s="150">
        <v>2015</v>
      </c>
      <c r="B63" s="100">
        <v>44</v>
      </c>
      <c r="C63" s="83">
        <v>-56.7</v>
      </c>
      <c r="D63" s="87">
        <v>-1.28863636363636</v>
      </c>
      <c r="E63" s="40"/>
      <c r="F63" s="151">
        <v>2015</v>
      </c>
      <c r="G63" s="100">
        <v>17</v>
      </c>
      <c r="H63" s="83">
        <v>-42.4</v>
      </c>
      <c r="I63" s="87">
        <v>-2.49411764705882</v>
      </c>
      <c r="J63" s="40"/>
      <c r="K63" s="151">
        <v>2015</v>
      </c>
      <c r="L63" s="100">
        <v>5</v>
      </c>
      <c r="M63" s="83">
        <v>-16.6</v>
      </c>
      <c r="N63" s="89">
        <v>-3.32</v>
      </c>
      <c r="O63" t="s" s="131">
        <v>119</v>
      </c>
      <c r="P63" s="135">
        <f>AVERAGE(B53:B63)</f>
        <v>42.3636363636364</v>
      </c>
      <c r="Q63" s="97">
        <f>AVERAGE(D53:D63)</f>
        <v>-1.39294058331493</v>
      </c>
      <c r="R63" t="s" s="134">
        <v>119</v>
      </c>
      <c r="S63" s="135">
        <f>AVERAGE(G53:G63)</f>
        <v>20.9090909090909</v>
      </c>
      <c r="T63" s="97">
        <f>AVERAGE(I53:I63)</f>
        <v>-2.25561916158708</v>
      </c>
      <c r="U63" t="s" s="134">
        <v>119</v>
      </c>
      <c r="V63" s="135">
        <f>AVERAGE(L53:L63)</f>
        <v>4.45454545454545</v>
      </c>
      <c r="W63" s="97">
        <f>AVERAGE(N53:N63)</f>
        <v>-3.54666666666667</v>
      </c>
    </row>
    <row r="64" ht="21.95" customHeight="1">
      <c r="A64" s="150">
        <v>2016</v>
      </c>
      <c r="B64" s="100">
        <v>28</v>
      </c>
      <c r="C64" s="83">
        <v>-33.1</v>
      </c>
      <c r="D64" s="87">
        <v>-1.18214285714286</v>
      </c>
      <c r="E64" s="40"/>
      <c r="F64" s="151">
        <v>2016</v>
      </c>
      <c r="G64" s="100">
        <v>13</v>
      </c>
      <c r="H64" s="83">
        <v>-26.5</v>
      </c>
      <c r="I64" s="87">
        <v>-2.03846153846154</v>
      </c>
      <c r="J64" s="40"/>
      <c r="K64" s="151">
        <v>2016</v>
      </c>
      <c r="L64" s="100">
        <v>1</v>
      </c>
      <c r="M64" s="83">
        <v>-3.1</v>
      </c>
      <c r="N64" s="89">
        <v>-3.1</v>
      </c>
      <c r="O64" t="s" s="131">
        <v>118</v>
      </c>
      <c r="P64" s="135">
        <f>AVERAGE(B53:B64)</f>
        <v>41.1666666666667</v>
      </c>
      <c r="Q64" s="97">
        <f>AVERAGE(D53:D64)</f>
        <v>-1.37537410613392</v>
      </c>
      <c r="R64" t="s" s="134">
        <v>118</v>
      </c>
      <c r="S64" s="135">
        <f>AVERAGE(G53:G64)</f>
        <v>20.25</v>
      </c>
      <c r="T64" s="97">
        <f>AVERAGE(I53:I64)</f>
        <v>-2.23752269299328</v>
      </c>
      <c r="U64" t="s" s="134">
        <v>118</v>
      </c>
      <c r="V64" s="135">
        <f>AVERAGE(L53:L64)</f>
        <v>4.16666666666667</v>
      </c>
      <c r="W64" s="97">
        <f>AVERAGE(N53:N64)</f>
        <v>-3.502</v>
      </c>
    </row>
    <row r="65" ht="21.95" customHeight="1">
      <c r="A65" s="150">
        <v>2017</v>
      </c>
      <c r="B65" s="100">
        <v>48</v>
      </c>
      <c r="C65" s="83">
        <v>-68.40000000000001</v>
      </c>
      <c r="D65" s="87">
        <v>-1.425</v>
      </c>
      <c r="E65" s="40"/>
      <c r="F65" s="151">
        <v>2017</v>
      </c>
      <c r="G65" s="100">
        <v>24</v>
      </c>
      <c r="H65" s="83">
        <v>-58.2</v>
      </c>
      <c r="I65" s="87">
        <v>-2.425</v>
      </c>
      <c r="J65" s="40"/>
      <c r="K65" s="151">
        <v>2017</v>
      </c>
      <c r="L65" s="100">
        <v>5</v>
      </c>
      <c r="M65" s="83">
        <v>-17.7</v>
      </c>
      <c r="N65" s="89">
        <v>-3.54</v>
      </c>
      <c r="O65" t="s" s="131">
        <v>117</v>
      </c>
      <c r="P65" s="135">
        <f>AVERAGE(B53:B65)</f>
        <v>41.6923076923077</v>
      </c>
      <c r="Q65" s="97">
        <f>AVERAGE(D53:D65)</f>
        <v>-1.37919148258516</v>
      </c>
      <c r="R65" t="s" s="134">
        <v>117</v>
      </c>
      <c r="S65" s="135">
        <f>AVERAGE(G53:G65)</f>
        <v>20.5384615384615</v>
      </c>
      <c r="T65" s="97">
        <f>AVERAGE(I53:I65)</f>
        <v>-2.25194402430149</v>
      </c>
      <c r="U65" t="s" s="134">
        <v>117</v>
      </c>
      <c r="V65" s="135">
        <f>AVERAGE(L53:L65)</f>
        <v>4.23076923076923</v>
      </c>
      <c r="W65" s="97">
        <f>AVERAGE(N53:N65)</f>
        <v>-3.50545454545455</v>
      </c>
    </row>
    <row r="66" ht="21.95" customHeight="1">
      <c r="A66" s="150">
        <v>2018</v>
      </c>
      <c r="B66" s="100">
        <v>32</v>
      </c>
      <c r="C66" s="83">
        <v>-28.7</v>
      </c>
      <c r="D66" s="87">
        <v>-0.896875</v>
      </c>
      <c r="E66" s="40"/>
      <c r="F66" s="151">
        <v>2018</v>
      </c>
      <c r="G66" s="100">
        <v>12</v>
      </c>
      <c r="H66" s="83">
        <v>-20.8</v>
      </c>
      <c r="I66" s="87">
        <v>-1.73333333333333</v>
      </c>
      <c r="J66" s="40"/>
      <c r="K66" s="151">
        <v>2018</v>
      </c>
      <c r="L66" s="100">
        <v>0</v>
      </c>
      <c r="M66" s="83">
        <v>0</v>
      </c>
      <c r="N66" s="89"/>
      <c r="O66" t="s" s="131">
        <v>116</v>
      </c>
      <c r="P66" s="135">
        <f>AVERAGE(B53:B66)</f>
        <v>41</v>
      </c>
      <c r="Q66" s="97">
        <f>AVERAGE(D53:D66)</f>
        <v>-1.34474030525765</v>
      </c>
      <c r="R66" t="s" s="134">
        <v>116</v>
      </c>
      <c r="S66" s="135">
        <f>AVERAGE(G53:G66)</f>
        <v>19.9285714285714</v>
      </c>
      <c r="T66" s="97">
        <f>AVERAGE(I53:I66)</f>
        <v>-2.21490040351805</v>
      </c>
      <c r="U66" t="s" s="134">
        <v>116</v>
      </c>
      <c r="V66" s="135">
        <f>AVERAGE(L53:L66)</f>
        <v>3.92857142857143</v>
      </c>
      <c r="W66" s="97">
        <f>AVERAGE(N53:N66)</f>
        <v>-3.50545454545455</v>
      </c>
    </row>
    <row r="67" ht="21.95" customHeight="1">
      <c r="A67" s="150">
        <v>2019</v>
      </c>
      <c r="B67" s="100">
        <v>35</v>
      </c>
      <c r="C67" s="83">
        <v>-49.2</v>
      </c>
      <c r="D67" s="87">
        <v>-1.40571428571429</v>
      </c>
      <c r="E67" s="40"/>
      <c r="F67" s="151">
        <v>2019</v>
      </c>
      <c r="G67" s="100">
        <v>17</v>
      </c>
      <c r="H67" s="83">
        <v>-39.1</v>
      </c>
      <c r="I67" s="87">
        <v>-2.3</v>
      </c>
      <c r="J67" s="40"/>
      <c r="K67" s="151">
        <v>2019</v>
      </c>
      <c r="L67" s="100">
        <v>2</v>
      </c>
      <c r="M67" s="83">
        <v>-8.9</v>
      </c>
      <c r="N67" s="89">
        <v>-4.45</v>
      </c>
      <c r="O67" t="s" s="131">
        <v>115</v>
      </c>
      <c r="P67" s="135">
        <f>AVERAGE(B53:B67)</f>
        <v>40.6</v>
      </c>
      <c r="Q67" s="97">
        <f>AVERAGE(D53:D67)</f>
        <v>-1.34880523728809</v>
      </c>
      <c r="R67" t="s" s="134">
        <v>115</v>
      </c>
      <c r="S67" s="135">
        <f>AVERAGE(G53:G67)</f>
        <v>19.7333333333333</v>
      </c>
      <c r="T67" s="97">
        <f>AVERAGE(I53:I67)</f>
        <v>-2.22057370995018</v>
      </c>
      <c r="U67" t="s" s="134">
        <v>115</v>
      </c>
      <c r="V67" s="135">
        <f>AVERAGE(L53:L67)</f>
        <v>3.8</v>
      </c>
      <c r="W67" s="97">
        <f>AVERAGE(N53:N67)</f>
        <v>-3.58416666666667</v>
      </c>
    </row>
    <row r="68" ht="21.95" customHeight="1">
      <c r="A68" s="150">
        <v>2020</v>
      </c>
      <c r="B68" s="100">
        <v>44</v>
      </c>
      <c r="C68" s="83">
        <v>-71</v>
      </c>
      <c r="D68" s="87">
        <v>-1.61363636363636</v>
      </c>
      <c r="E68" s="40"/>
      <c r="F68" s="151">
        <v>2020</v>
      </c>
      <c r="G68" s="100">
        <v>26</v>
      </c>
      <c r="H68" s="83">
        <v>-60.8</v>
      </c>
      <c r="I68" s="87">
        <v>-2.33846153846154</v>
      </c>
      <c r="J68" s="40"/>
      <c r="K68" s="151">
        <v>2020</v>
      </c>
      <c r="L68" s="100">
        <v>4</v>
      </c>
      <c r="M68" s="83">
        <v>-13.9</v>
      </c>
      <c r="N68" s="89">
        <v>-3.475</v>
      </c>
      <c r="O68" t="s" s="131">
        <v>114</v>
      </c>
      <c r="P68" s="135">
        <f>AVERAGE(B53:B68)</f>
        <v>40.8125</v>
      </c>
      <c r="Q68" s="97">
        <f>AVERAGE(D53:D68)</f>
        <v>-1.36535718268486</v>
      </c>
      <c r="R68" t="s" s="134">
        <v>114</v>
      </c>
      <c r="S68" s="135">
        <f>AVERAGE(G53:G68)</f>
        <v>20.125</v>
      </c>
      <c r="T68" s="97">
        <f>AVERAGE(I53:I68)</f>
        <v>-2.22794169923214</v>
      </c>
      <c r="U68" t="s" s="134">
        <v>114</v>
      </c>
      <c r="V68" s="135">
        <f>AVERAGE(L53:L68)</f>
        <v>3.8125</v>
      </c>
      <c r="W68" s="97">
        <f>AVERAGE(N53:N68)</f>
        <v>-3.57576923076923</v>
      </c>
    </row>
    <row r="69" ht="21.95" customHeight="1">
      <c r="A69" s="150">
        <v>2021</v>
      </c>
      <c r="B69" s="100">
        <v>30</v>
      </c>
      <c r="C69" s="83">
        <v>-41</v>
      </c>
      <c r="D69" s="87">
        <v>-1.36666666666667</v>
      </c>
      <c r="E69" s="40"/>
      <c r="F69" s="151">
        <v>2021</v>
      </c>
      <c r="G69" s="100">
        <v>14</v>
      </c>
      <c r="H69" s="83">
        <v>-32.6</v>
      </c>
      <c r="I69" s="87">
        <v>-2.32857142857143</v>
      </c>
      <c r="J69" s="40"/>
      <c r="K69" s="151">
        <v>2021</v>
      </c>
      <c r="L69" s="100">
        <v>4</v>
      </c>
      <c r="M69" s="83">
        <v>-13.9</v>
      </c>
      <c r="N69" s="89">
        <v>-3.475</v>
      </c>
      <c r="O69" t="s" s="131">
        <v>113</v>
      </c>
      <c r="P69" s="135">
        <f>AVERAGE(B53:B69)</f>
        <v>40.1764705882353</v>
      </c>
      <c r="Q69" s="97">
        <f>AVERAGE(D53:D69)</f>
        <v>-1.36543421115438</v>
      </c>
      <c r="R69" t="s" s="134">
        <v>113</v>
      </c>
      <c r="S69" s="135">
        <f>AVERAGE(G53:G69)</f>
        <v>19.7647058823529</v>
      </c>
      <c r="T69" s="97">
        <f>AVERAGE(I53:I69)</f>
        <v>-2.23386109507563</v>
      </c>
      <c r="U69" t="s" s="134">
        <v>113</v>
      </c>
      <c r="V69" s="135">
        <f>AVERAGE(L53:L69)</f>
        <v>3.82352941176471</v>
      </c>
      <c r="W69" s="97">
        <f>AVERAGE(N53:N69)</f>
        <v>-3.56857142857143</v>
      </c>
    </row>
    <row r="70" ht="21.95" customHeight="1">
      <c r="A70" s="150">
        <v>2022</v>
      </c>
      <c r="B70" s="100">
        <v>31</v>
      </c>
      <c r="C70" s="83">
        <v>-41</v>
      </c>
      <c r="D70" s="87">
        <v>-1.32258064516129</v>
      </c>
      <c r="E70" s="40"/>
      <c r="F70" s="151">
        <v>2022</v>
      </c>
      <c r="G70" s="100">
        <v>14</v>
      </c>
      <c r="H70" s="83">
        <v>-33.1</v>
      </c>
      <c r="I70" s="87">
        <v>-2.36428571428571</v>
      </c>
      <c r="J70" s="40"/>
      <c r="K70" s="151">
        <v>2022</v>
      </c>
      <c r="L70" s="100">
        <v>3</v>
      </c>
      <c r="M70" s="83">
        <v>-11</v>
      </c>
      <c r="N70" s="89">
        <v>-3.66666666666667</v>
      </c>
      <c r="O70" t="s" s="131">
        <v>112</v>
      </c>
      <c r="P70" s="135">
        <f>AVERAGE(B53:B70)</f>
        <v>39.6666666666667</v>
      </c>
      <c r="Q70" s="97">
        <f>AVERAGE(D53:D70)</f>
        <v>-1.36305345748809</v>
      </c>
      <c r="R70" t="s" s="134">
        <v>112</v>
      </c>
      <c r="S70" s="135">
        <f>AVERAGE(G53:G70)</f>
        <v>19.4444444444444</v>
      </c>
      <c r="T70" s="97">
        <f>AVERAGE(I53:I70)</f>
        <v>-2.24110690725397</v>
      </c>
      <c r="U70" t="s" s="134">
        <v>112</v>
      </c>
      <c r="V70" s="135">
        <f>AVERAGE(L53:L70)</f>
        <v>3.77777777777778</v>
      </c>
      <c r="W70" s="97">
        <f>AVERAGE(N53:N70)</f>
        <v>-3.57511111111111</v>
      </c>
    </row>
    <row r="71" ht="21.95" customHeight="1">
      <c r="A71" s="86"/>
      <c r="B71" s="84"/>
      <c r="C71" s="83"/>
      <c r="D71" s="87"/>
      <c r="E71" s="40"/>
      <c r="F71" s="88"/>
      <c r="G71" s="84"/>
      <c r="H71" s="83"/>
      <c r="I71" s="87"/>
      <c r="J71" s="40"/>
      <c r="K71" s="88"/>
      <c r="L71" s="84"/>
      <c r="M71" s="83"/>
      <c r="N71" s="89"/>
      <c r="O71" s="96"/>
      <c r="P71" s="83"/>
      <c r="Q71" s="83"/>
      <c r="R71" s="84"/>
      <c r="S71" s="83"/>
      <c r="T71" s="83"/>
      <c r="U71" s="84"/>
      <c r="V71" s="83"/>
      <c r="W71" s="97"/>
    </row>
    <row r="72" ht="21.95" customHeight="1">
      <c r="A72" s="86"/>
      <c r="B72" s="84"/>
      <c r="C72" s="83"/>
      <c r="D72" s="87"/>
      <c r="E72" s="40"/>
      <c r="F72" s="88"/>
      <c r="G72" s="84"/>
      <c r="H72" s="83"/>
      <c r="I72" s="87"/>
      <c r="J72" s="40"/>
      <c r="K72" s="88"/>
      <c r="L72" s="84"/>
      <c r="M72" s="83"/>
      <c r="N72" s="89"/>
      <c r="O72" s="96"/>
      <c r="P72" s="83"/>
      <c r="Q72" s="83"/>
      <c r="R72" s="84"/>
      <c r="S72" s="83"/>
      <c r="T72" s="83"/>
      <c r="U72" s="84"/>
      <c r="V72" s="83"/>
      <c r="W72" s="97"/>
    </row>
    <row r="73" ht="21.95" customHeight="1">
      <c r="A73" s="86"/>
      <c r="B73" s="84"/>
      <c r="C73" s="83"/>
      <c r="D73" s="87"/>
      <c r="E73" s="40"/>
      <c r="F73" s="88"/>
      <c r="G73" s="84"/>
      <c r="H73" s="83"/>
      <c r="I73" s="87"/>
      <c r="J73" s="40"/>
      <c r="K73" s="88"/>
      <c r="L73" s="84"/>
      <c r="M73" s="83"/>
      <c r="N73" s="89"/>
      <c r="O73" s="96"/>
      <c r="P73" s="83"/>
      <c r="Q73" s="83"/>
      <c r="R73" s="84"/>
      <c r="S73" s="83"/>
      <c r="T73" s="83"/>
      <c r="U73" s="84"/>
      <c r="V73" s="83"/>
      <c r="W73" s="97"/>
    </row>
    <row r="74" ht="21.95" customHeight="1">
      <c r="A74" s="86"/>
      <c r="B74" s="84"/>
      <c r="C74" s="83"/>
      <c r="D74" s="87"/>
      <c r="E74" s="40"/>
      <c r="F74" s="88"/>
      <c r="G74" s="84"/>
      <c r="H74" s="83"/>
      <c r="I74" s="87"/>
      <c r="J74" s="40"/>
      <c r="K74" s="88"/>
      <c r="L74" s="84"/>
      <c r="M74" s="83"/>
      <c r="N74" s="89"/>
      <c r="O74" s="96"/>
      <c r="P74" s="83"/>
      <c r="Q74" s="83"/>
      <c r="R74" s="84"/>
      <c r="S74" s="83"/>
      <c r="T74" s="83"/>
      <c r="U74" s="84"/>
      <c r="V74" s="83"/>
      <c r="W74" s="97"/>
    </row>
    <row r="75" ht="21.95" customHeight="1">
      <c r="A75" s="86"/>
      <c r="B75" s="84"/>
      <c r="C75" s="83"/>
      <c r="D75" s="87"/>
      <c r="E75" s="40"/>
      <c r="F75" s="88"/>
      <c r="G75" s="84"/>
      <c r="H75" s="83"/>
      <c r="I75" s="87"/>
      <c r="J75" s="40"/>
      <c r="K75" s="88"/>
      <c r="L75" s="84"/>
      <c r="M75" s="83"/>
      <c r="N75" s="89"/>
      <c r="O75" s="96"/>
      <c r="P75" s="83"/>
      <c r="Q75" s="83"/>
      <c r="R75" s="84"/>
      <c r="S75" s="83"/>
      <c r="T75" s="83"/>
      <c r="U75" s="84"/>
      <c r="V75" s="83"/>
      <c r="W75" s="97"/>
    </row>
    <row r="76" ht="21.95" customHeight="1">
      <c r="A76" s="86"/>
      <c r="B76" s="84"/>
      <c r="C76" s="83"/>
      <c r="D76" s="87"/>
      <c r="E76" s="40"/>
      <c r="F76" s="88"/>
      <c r="G76" s="84"/>
      <c r="H76" s="83"/>
      <c r="I76" s="87"/>
      <c r="J76" s="40"/>
      <c r="K76" s="88"/>
      <c r="L76" s="84"/>
      <c r="M76" s="83"/>
      <c r="N76" s="89"/>
      <c r="O76" s="96"/>
      <c r="P76" s="83"/>
      <c r="Q76" s="83"/>
      <c r="R76" s="84"/>
      <c r="S76" s="83"/>
      <c r="T76" s="83"/>
      <c r="U76" s="84"/>
      <c r="V76" s="83"/>
      <c r="W76" s="97"/>
    </row>
    <row r="77" ht="21.95" customHeight="1">
      <c r="A77" s="86"/>
      <c r="B77" s="84"/>
      <c r="C77" s="83"/>
      <c r="D77" s="87"/>
      <c r="E77" s="40"/>
      <c r="F77" s="88"/>
      <c r="G77" s="84"/>
      <c r="H77" s="83"/>
      <c r="I77" s="87"/>
      <c r="J77" s="40"/>
      <c r="K77" s="88"/>
      <c r="L77" s="84"/>
      <c r="M77" s="83"/>
      <c r="N77" s="89"/>
      <c r="O77" s="96"/>
      <c r="P77" s="83"/>
      <c r="Q77" s="83"/>
      <c r="R77" s="84"/>
      <c r="S77" s="83"/>
      <c r="T77" s="83"/>
      <c r="U77" s="84"/>
      <c r="V77" s="83"/>
      <c r="W77" s="97"/>
    </row>
    <row r="78" ht="21.95" customHeight="1">
      <c r="A78" s="86"/>
      <c r="B78" s="84"/>
      <c r="C78" s="83"/>
      <c r="D78" s="87"/>
      <c r="E78" s="40"/>
      <c r="F78" s="88"/>
      <c r="G78" s="84"/>
      <c r="H78" s="83"/>
      <c r="I78" s="87"/>
      <c r="J78" s="40"/>
      <c r="K78" s="88"/>
      <c r="L78" s="84"/>
      <c r="M78" s="83"/>
      <c r="N78" s="89"/>
      <c r="O78" s="96"/>
      <c r="P78" s="83"/>
      <c r="Q78" s="83"/>
      <c r="R78" s="84"/>
      <c r="S78" s="83"/>
      <c r="T78" s="83"/>
      <c r="U78" s="84"/>
      <c r="V78" s="83"/>
      <c r="W78" s="97"/>
    </row>
    <row r="79" ht="21.95" customHeight="1">
      <c r="A79" s="86"/>
      <c r="B79" s="84"/>
      <c r="C79" s="83"/>
      <c r="D79" s="87"/>
      <c r="E79" s="40"/>
      <c r="F79" s="88"/>
      <c r="G79" s="84"/>
      <c r="H79" s="83"/>
      <c r="I79" s="87"/>
      <c r="J79" s="40"/>
      <c r="K79" s="88"/>
      <c r="L79" s="84"/>
      <c r="M79" s="83"/>
      <c r="N79" s="89"/>
      <c r="O79" s="96"/>
      <c r="P79" s="83"/>
      <c r="Q79" s="83"/>
      <c r="R79" s="84"/>
      <c r="S79" s="83"/>
      <c r="T79" s="83"/>
      <c r="U79" s="84"/>
      <c r="V79" s="83"/>
      <c r="W79" s="97"/>
    </row>
    <row r="80" ht="21.95" customHeight="1">
      <c r="A80" s="86"/>
      <c r="B80" s="84"/>
      <c r="C80" s="83"/>
      <c r="D80" s="87"/>
      <c r="E80" s="40"/>
      <c r="F80" s="88"/>
      <c r="G80" s="84"/>
      <c r="H80" s="83"/>
      <c r="I80" s="87"/>
      <c r="J80" s="40"/>
      <c r="K80" s="88"/>
      <c r="L80" s="84"/>
      <c r="M80" s="83"/>
      <c r="N80" s="89"/>
      <c r="O80" s="96"/>
      <c r="P80" s="83"/>
      <c r="Q80" s="83"/>
      <c r="R80" s="84"/>
      <c r="S80" s="83"/>
      <c r="T80" s="83"/>
      <c r="U80" s="84"/>
      <c r="V80" s="83"/>
      <c r="W80" s="97"/>
    </row>
    <row r="81" ht="21.95" customHeight="1">
      <c r="A81" s="86"/>
      <c r="B81" s="84"/>
      <c r="C81" s="83"/>
      <c r="D81" s="87"/>
      <c r="E81" s="40"/>
      <c r="F81" s="88"/>
      <c r="G81" s="84"/>
      <c r="H81" s="83"/>
      <c r="I81" s="87"/>
      <c r="J81" s="40"/>
      <c r="K81" s="88"/>
      <c r="L81" s="84"/>
      <c r="M81" s="83"/>
      <c r="N81" s="89"/>
      <c r="O81" s="96"/>
      <c r="P81" s="83"/>
      <c r="Q81" s="83"/>
      <c r="R81" s="84"/>
      <c r="S81" s="83"/>
      <c r="T81" s="83"/>
      <c r="U81" s="84"/>
      <c r="V81" s="83"/>
      <c r="W81" s="97"/>
    </row>
    <row r="82" ht="21.95" customHeight="1">
      <c r="A82" s="86"/>
      <c r="B82" s="84"/>
      <c r="C82" s="83"/>
      <c r="D82" s="87"/>
      <c r="E82" s="40"/>
      <c r="F82" s="88"/>
      <c r="G82" s="84"/>
      <c r="H82" s="83"/>
      <c r="I82" s="87"/>
      <c r="J82" s="40"/>
      <c r="K82" s="88"/>
      <c r="L82" s="84"/>
      <c r="M82" s="83"/>
      <c r="N82" s="89"/>
      <c r="O82" s="96"/>
      <c r="P82" s="83"/>
      <c r="Q82" s="83"/>
      <c r="R82" s="84"/>
      <c r="S82" s="83"/>
      <c r="T82" s="83"/>
      <c r="U82" s="84"/>
      <c r="V82" s="83"/>
      <c r="W82" s="97"/>
    </row>
    <row r="83" ht="21.95" customHeight="1">
      <c r="A83" s="86"/>
      <c r="B83" s="84"/>
      <c r="C83" s="83"/>
      <c r="D83" s="87"/>
      <c r="E83" s="40"/>
      <c r="F83" s="88"/>
      <c r="G83" s="84"/>
      <c r="H83" s="83"/>
      <c r="I83" s="87"/>
      <c r="J83" s="40"/>
      <c r="K83" s="88"/>
      <c r="L83" s="84"/>
      <c r="M83" s="83"/>
      <c r="N83" s="89"/>
      <c r="O83" s="96"/>
      <c r="P83" s="83"/>
      <c r="Q83" s="83"/>
      <c r="R83" s="84"/>
      <c r="S83" s="83"/>
      <c r="T83" s="83"/>
      <c r="U83" s="84"/>
      <c r="V83" s="83"/>
      <c r="W83" s="97"/>
    </row>
    <row r="84" ht="21.95" customHeight="1">
      <c r="A84" s="86"/>
      <c r="B84" s="84"/>
      <c r="C84" s="83"/>
      <c r="D84" s="87"/>
      <c r="E84" s="40"/>
      <c r="F84" s="88"/>
      <c r="G84" s="84"/>
      <c r="H84" s="83"/>
      <c r="I84" s="87"/>
      <c r="J84" s="40"/>
      <c r="K84" s="88"/>
      <c r="L84" s="84"/>
      <c r="M84" s="83"/>
      <c r="N84" s="89"/>
      <c r="O84" s="96"/>
      <c r="P84" s="83"/>
      <c r="Q84" s="83"/>
      <c r="R84" s="84"/>
      <c r="S84" s="83"/>
      <c r="T84" s="83"/>
      <c r="U84" s="84"/>
      <c r="V84" s="83"/>
      <c r="W84" s="97"/>
    </row>
    <row r="85" ht="21.95" customHeight="1">
      <c r="A85" s="86"/>
      <c r="B85" s="84"/>
      <c r="C85" s="83"/>
      <c r="D85" s="87"/>
      <c r="E85" s="40"/>
      <c r="F85" s="88"/>
      <c r="G85" s="84"/>
      <c r="H85" s="83"/>
      <c r="I85" s="87"/>
      <c r="J85" s="40"/>
      <c r="K85" s="88"/>
      <c r="L85" s="84"/>
      <c r="M85" s="83"/>
      <c r="N85" s="89"/>
      <c r="O85" s="96"/>
      <c r="P85" s="83"/>
      <c r="Q85" s="83"/>
      <c r="R85" s="84"/>
      <c r="S85" s="83"/>
      <c r="T85" s="83"/>
      <c r="U85" s="84"/>
      <c r="V85" s="83"/>
      <c r="W85" s="97"/>
    </row>
    <row r="86" ht="21.95" customHeight="1">
      <c r="A86" s="86"/>
      <c r="B86" s="84"/>
      <c r="C86" s="83"/>
      <c r="D86" s="87"/>
      <c r="E86" s="40"/>
      <c r="F86" s="88"/>
      <c r="G86" s="84"/>
      <c r="H86" s="83"/>
      <c r="I86" s="87"/>
      <c r="J86" s="40"/>
      <c r="K86" s="88"/>
      <c r="L86" s="84"/>
      <c r="M86" s="83"/>
      <c r="N86" s="89"/>
      <c r="O86" s="96"/>
      <c r="P86" s="83"/>
      <c r="Q86" s="83"/>
      <c r="R86" s="84"/>
      <c r="S86" s="83"/>
      <c r="T86" s="83"/>
      <c r="U86" s="84"/>
      <c r="V86" s="83"/>
      <c r="W86" s="97"/>
    </row>
    <row r="87" ht="21.95" customHeight="1">
      <c r="A87" s="86"/>
      <c r="B87" s="84"/>
      <c r="C87" s="83"/>
      <c r="D87" s="87"/>
      <c r="E87" s="40"/>
      <c r="F87" s="88"/>
      <c r="G87" s="84"/>
      <c r="H87" s="83"/>
      <c r="I87" s="87"/>
      <c r="J87" s="40"/>
      <c r="K87" s="88"/>
      <c r="L87" s="84"/>
      <c r="M87" s="83"/>
      <c r="N87" s="89"/>
      <c r="O87" s="96"/>
      <c r="P87" s="83"/>
      <c r="Q87" s="83"/>
      <c r="R87" s="84"/>
      <c r="S87" s="83"/>
      <c r="T87" s="83"/>
      <c r="U87" s="84"/>
      <c r="V87" s="83"/>
      <c r="W87" s="97"/>
    </row>
    <row r="88" ht="21.95" customHeight="1">
      <c r="A88" s="86"/>
      <c r="B88" s="84"/>
      <c r="C88" s="83"/>
      <c r="D88" s="87"/>
      <c r="E88" s="40"/>
      <c r="F88" s="88"/>
      <c r="G88" s="84"/>
      <c r="H88" s="83"/>
      <c r="I88" s="87"/>
      <c r="J88" s="40"/>
      <c r="K88" s="88"/>
      <c r="L88" s="84"/>
      <c r="M88" s="83"/>
      <c r="N88" s="89"/>
      <c r="O88" s="96"/>
      <c r="P88" s="83"/>
      <c r="Q88" s="83"/>
      <c r="R88" s="84"/>
      <c r="S88" s="83"/>
      <c r="T88" s="83"/>
      <c r="U88" s="84"/>
      <c r="V88" s="83"/>
      <c r="W88" s="97"/>
    </row>
    <row r="89" ht="21.95" customHeight="1">
      <c r="A89" s="86"/>
      <c r="B89" s="84"/>
      <c r="C89" s="83"/>
      <c r="D89" s="87"/>
      <c r="E89" s="40"/>
      <c r="F89" s="88"/>
      <c r="G89" s="84"/>
      <c r="H89" s="83"/>
      <c r="I89" s="87"/>
      <c r="J89" s="40"/>
      <c r="K89" s="88"/>
      <c r="L89" s="84"/>
      <c r="M89" s="83"/>
      <c r="N89" s="89"/>
      <c r="O89" s="96"/>
      <c r="P89" s="83"/>
      <c r="Q89" s="83"/>
      <c r="R89" s="84"/>
      <c r="S89" s="83"/>
      <c r="T89" s="83"/>
      <c r="U89" s="84"/>
      <c r="V89" s="83"/>
      <c r="W89" s="97"/>
    </row>
    <row r="90" ht="21.95" customHeight="1">
      <c r="A90" s="86"/>
      <c r="B90" s="84"/>
      <c r="C90" s="83"/>
      <c r="D90" s="90"/>
      <c r="E90" s="40"/>
      <c r="F90" s="88"/>
      <c r="G90" s="84"/>
      <c r="H90" s="83"/>
      <c r="I90" s="90"/>
      <c r="J90" s="40"/>
      <c r="K90" s="88"/>
      <c r="L90" s="84"/>
      <c r="M90" s="83"/>
      <c r="N90" s="91"/>
      <c r="O90" s="96"/>
      <c r="P90" s="83"/>
      <c r="Q90" s="83"/>
      <c r="R90" s="84"/>
      <c r="S90" s="83"/>
      <c r="T90" s="83"/>
      <c r="U90" s="84"/>
      <c r="V90" s="83"/>
      <c r="W90" s="97"/>
    </row>
    <row r="91" ht="21.95" customHeight="1">
      <c r="A91" t="s" s="92">
        <v>97</v>
      </c>
      <c r="B91" s="84"/>
      <c r="C91" s="83"/>
      <c r="D91" s="87"/>
      <c r="E91" s="40"/>
      <c r="F91" s="88"/>
      <c r="G91" s="84"/>
      <c r="H91" s="83"/>
      <c r="I91" s="87"/>
      <c r="J91" s="40"/>
      <c r="K91" s="88"/>
      <c r="L91" s="84"/>
      <c r="M91" s="83"/>
      <c r="N91" s="89"/>
      <c r="O91" s="96"/>
      <c r="P91" s="83"/>
      <c r="Q91" s="83"/>
      <c r="R91" s="84"/>
      <c r="S91" s="83"/>
      <c r="T91" s="83"/>
      <c r="U91" s="84"/>
      <c r="V91" s="83"/>
      <c r="W91" s="97"/>
    </row>
    <row r="92" ht="21.95" customHeight="1">
      <c r="A92" t="s" s="93">
        <v>98</v>
      </c>
      <c r="B92" t="s" s="162">
        <v>295</v>
      </c>
      <c r="C92" s="83"/>
      <c r="D92" s="87"/>
      <c r="E92" s="40"/>
      <c r="F92" t="s" s="95">
        <v>98</v>
      </c>
      <c r="G92" t="s" s="162">
        <v>295</v>
      </c>
      <c r="H92" s="83"/>
      <c r="I92" s="87"/>
      <c r="J92" s="40"/>
      <c r="K92" t="s" s="95">
        <v>98</v>
      </c>
      <c r="L92" t="s" s="162">
        <v>295</v>
      </c>
      <c r="M92" s="83"/>
      <c r="N92" s="89"/>
      <c r="O92" s="96"/>
      <c r="P92" s="83"/>
      <c r="Q92" s="83"/>
      <c r="R92" s="84"/>
      <c r="S92" s="83"/>
      <c r="T92" s="83"/>
      <c r="U92" s="84"/>
      <c r="V92" s="83"/>
      <c r="W92" s="97"/>
    </row>
    <row r="93" ht="21.95" customHeight="1">
      <c r="A93" t="s" s="98">
        <v>99</v>
      </c>
      <c r="B93" s="100">
        <f>AVERAGE(B42:B51)</f>
        <v>35.7</v>
      </c>
      <c r="C93" s="83">
        <f>AVERAGE(C42:C51)</f>
        <v>-43.76</v>
      </c>
      <c r="D93" s="87">
        <f>AVERAGE(D42:D51)</f>
        <v>-1.18950826467018</v>
      </c>
      <c r="E93" s="40"/>
      <c r="F93" t="s" s="99">
        <v>99</v>
      </c>
      <c r="G93" s="100">
        <f>AVERAGE(G42:G51)</f>
        <v>14.5</v>
      </c>
      <c r="H93" s="83">
        <f>AVERAGE(H42:H51)</f>
        <v>-31.96</v>
      </c>
      <c r="I93" s="87">
        <f>AVERAGE(I42:I51)</f>
        <v>-2.09960499957559</v>
      </c>
      <c r="J93" s="40"/>
      <c r="K93" t="s" s="99">
        <v>99</v>
      </c>
      <c r="L93" s="100">
        <f>AVERAGE(L42:L51)</f>
        <v>2.4</v>
      </c>
      <c r="M93" s="83">
        <f>AVERAGE(M42:M51)</f>
        <v>-8.91</v>
      </c>
      <c r="N93" s="89">
        <f>AVERAGE(N42:N51)</f>
        <v>-3.60214285714286</v>
      </c>
      <c r="O93" s="96"/>
      <c r="P93" s="83"/>
      <c r="Q93" s="83"/>
      <c r="R93" s="84"/>
      <c r="S93" s="83"/>
      <c r="T93" s="83"/>
      <c r="U93" s="84"/>
      <c r="V93" s="83"/>
      <c r="W93" s="97"/>
    </row>
    <row r="94" ht="21.95" customHeight="1">
      <c r="A94" t="s" s="98">
        <v>100</v>
      </c>
      <c r="B94" s="83">
        <f>AVERAGE(B53:B62)</f>
        <v>42.2</v>
      </c>
      <c r="C94" s="83">
        <f>AVERAGE(C53:C62)</f>
        <v>-61.28</v>
      </c>
      <c r="D94" s="87">
        <f>AVERAGE(D53:D62)</f>
        <v>-1.40337100528278</v>
      </c>
      <c r="E94" s="40"/>
      <c r="F94" t="s" s="99">
        <v>100</v>
      </c>
      <c r="G94" s="83">
        <f>AVERAGE(G53:G62)</f>
        <v>21.3</v>
      </c>
      <c r="H94" s="83">
        <f>AVERAGE(H53:H62)</f>
        <v>-49.16</v>
      </c>
      <c r="I94" s="87">
        <f>AVERAGE(I53:I62)</f>
        <v>-2.2317693130399</v>
      </c>
      <c r="J94" s="40"/>
      <c r="K94" t="s" s="99">
        <v>100</v>
      </c>
      <c r="L94" s="83">
        <f>AVERAGE(L53:L62)</f>
        <v>4.4</v>
      </c>
      <c r="M94" s="83">
        <f>AVERAGE(M53:M62)</f>
        <v>-15.93</v>
      </c>
      <c r="N94" s="89">
        <f>AVERAGE(N53:N62)</f>
        <v>-3.575</v>
      </c>
      <c r="O94" s="96"/>
      <c r="P94" s="83"/>
      <c r="Q94" s="83"/>
      <c r="R94" s="84"/>
      <c r="S94" s="83"/>
      <c r="T94" s="83"/>
      <c r="U94" s="84"/>
      <c r="V94" s="83"/>
      <c r="W94" s="97"/>
    </row>
    <row r="95" ht="21.95" customHeight="1">
      <c r="A95" s="105"/>
      <c r="B95" s="84"/>
      <c r="C95" s="84"/>
      <c r="D95" s="90"/>
      <c r="E95" s="40"/>
      <c r="F95" s="106"/>
      <c r="G95" s="84"/>
      <c r="H95" s="84"/>
      <c r="I95" s="90"/>
      <c r="J95" s="40"/>
      <c r="K95" s="106"/>
      <c r="L95" s="84"/>
      <c r="M95" s="84"/>
      <c r="N95" s="91"/>
      <c r="O95" s="96"/>
      <c r="P95" s="83"/>
      <c r="Q95" s="83"/>
      <c r="R95" s="84"/>
      <c r="S95" s="83"/>
      <c r="T95" s="83"/>
      <c r="U95" s="84"/>
      <c r="V95" s="83"/>
      <c r="W95" s="97"/>
    </row>
    <row r="96" ht="21.95" customHeight="1">
      <c r="A96" t="s" s="103">
        <v>102</v>
      </c>
      <c r="B96" s="83">
        <f>AVERAGE(B42:B51)</f>
        <v>35.7</v>
      </c>
      <c r="C96" s="83">
        <f>AVERAGE(C42:C51)</f>
        <v>-43.76</v>
      </c>
      <c r="D96" s="87">
        <f>AVERAGE(D42:D51)</f>
        <v>-1.18950826467018</v>
      </c>
      <c r="E96" s="40"/>
      <c r="F96" t="s" s="104">
        <v>102</v>
      </c>
      <c r="G96" s="83">
        <f>AVERAGE(G42:G51)</f>
        <v>14.5</v>
      </c>
      <c r="H96" s="83">
        <f>AVERAGE(H42:H51)</f>
        <v>-31.96</v>
      </c>
      <c r="I96" s="87">
        <f>AVERAGE(I42:I51)</f>
        <v>-2.09960499957559</v>
      </c>
      <c r="J96" s="40"/>
      <c r="K96" t="s" s="104">
        <v>102</v>
      </c>
      <c r="L96" s="83">
        <f>AVERAGE(L42:L51)</f>
        <v>2.4</v>
      </c>
      <c r="M96" s="83">
        <f>AVERAGE(M42:M51)</f>
        <v>-8.91</v>
      </c>
      <c r="N96" s="89">
        <f>AVERAGE(N42:N51)</f>
        <v>-3.60214285714286</v>
      </c>
      <c r="O96" s="96"/>
      <c r="P96" s="83"/>
      <c r="Q96" s="83"/>
      <c r="R96" s="84"/>
      <c r="S96" s="83"/>
      <c r="T96" s="83"/>
      <c r="U96" s="84"/>
      <c r="V96" s="83"/>
      <c r="W96" s="97"/>
    </row>
    <row r="97" ht="21.95" customHeight="1">
      <c r="A97" t="s" s="103">
        <v>103</v>
      </c>
      <c r="B97" s="83">
        <f>AVERAGE(B53:B62)</f>
        <v>42.2</v>
      </c>
      <c r="C97" s="83">
        <f>AVERAGE(C53:C62)</f>
        <v>-61.28</v>
      </c>
      <c r="D97" s="87">
        <f>AVERAGE(D53:D62)</f>
        <v>-1.40337100528278</v>
      </c>
      <c r="E97" s="40"/>
      <c r="F97" t="s" s="104">
        <v>103</v>
      </c>
      <c r="G97" s="83">
        <f>AVERAGE(G53:G62)</f>
        <v>21.3</v>
      </c>
      <c r="H97" s="83">
        <f>AVERAGE(H53:H62)</f>
        <v>-49.16</v>
      </c>
      <c r="I97" s="87">
        <f>AVERAGE(I53:I62)</f>
        <v>-2.2317693130399</v>
      </c>
      <c r="J97" s="40"/>
      <c r="K97" t="s" s="104">
        <v>103</v>
      </c>
      <c r="L97" s="83">
        <f>AVERAGE(L53:L62)</f>
        <v>4.4</v>
      </c>
      <c r="M97" s="83">
        <f>AVERAGE(M53:M62)</f>
        <v>-15.93</v>
      </c>
      <c r="N97" s="89">
        <f>AVERAGE(N53:N62)</f>
        <v>-3.575</v>
      </c>
      <c r="O97" s="96"/>
      <c r="P97" s="83"/>
      <c r="Q97" s="83"/>
      <c r="R97" s="84"/>
      <c r="S97" s="83"/>
      <c r="T97" s="83"/>
      <c r="U97" s="84"/>
      <c r="V97" s="83"/>
      <c r="W97" s="97"/>
    </row>
    <row r="98" ht="21.95" customHeight="1">
      <c r="A98" s="105"/>
      <c r="B98" s="84"/>
      <c r="C98" s="84"/>
      <c r="D98" s="90"/>
      <c r="E98" s="40"/>
      <c r="F98" s="106"/>
      <c r="G98" s="84"/>
      <c r="H98" s="84"/>
      <c r="I98" s="90"/>
      <c r="J98" s="40"/>
      <c r="K98" s="106"/>
      <c r="L98" s="84"/>
      <c r="M98" s="84"/>
      <c r="N98" s="91"/>
      <c r="O98" s="96"/>
      <c r="P98" s="83"/>
      <c r="Q98" s="83"/>
      <c r="R98" s="84"/>
      <c r="S98" s="83"/>
      <c r="T98" s="83"/>
      <c r="U98" s="84"/>
      <c r="V98" s="83"/>
      <c r="W98" s="97"/>
    </row>
    <row r="99" ht="21.95" customHeight="1">
      <c r="A99" t="s" s="93">
        <v>104</v>
      </c>
      <c r="B99" s="84"/>
      <c r="C99" s="84"/>
      <c r="D99" s="90"/>
      <c r="E99" s="40"/>
      <c r="F99" t="s" s="95">
        <v>104</v>
      </c>
      <c r="G99" s="84"/>
      <c r="H99" s="84"/>
      <c r="I99" s="90"/>
      <c r="J99" s="40"/>
      <c r="K99" t="s" s="95">
        <v>104</v>
      </c>
      <c r="L99" s="84"/>
      <c r="M99" s="84"/>
      <c r="N99" s="91"/>
      <c r="O99" s="96"/>
      <c r="P99" s="83"/>
      <c r="Q99" s="83"/>
      <c r="R99" s="84"/>
      <c r="S99" s="83"/>
      <c r="T99" s="83"/>
      <c r="U99" s="84"/>
      <c r="V99" s="83"/>
      <c r="W99" s="97"/>
    </row>
    <row r="100" ht="21.95" customHeight="1">
      <c r="A100" t="s" s="98">
        <v>99</v>
      </c>
      <c r="B100" s="83">
        <f>AVERAGE(B47:B51)</f>
        <v>27.4</v>
      </c>
      <c r="C100" s="83">
        <f>AVERAGE(C47:C51)</f>
        <v>-31.84</v>
      </c>
      <c r="D100" s="87">
        <f>AVERAGE(D47:D51)</f>
        <v>-1.12590118550071</v>
      </c>
      <c r="E100" s="40"/>
      <c r="F100" t="s" s="99">
        <v>99</v>
      </c>
      <c r="G100" s="83">
        <f>AVERAGE(G47:G51)</f>
        <v>10.4</v>
      </c>
      <c r="H100" s="83">
        <f>AVERAGE(H47:H51)</f>
        <v>-22.2</v>
      </c>
      <c r="I100" s="87">
        <f>AVERAGE(I47:I51)</f>
        <v>-1.99611764705882</v>
      </c>
      <c r="J100" s="40"/>
      <c r="K100" t="s" s="99">
        <v>99</v>
      </c>
      <c r="L100" s="83">
        <f>AVERAGE(L47:L51)</f>
        <v>1.4</v>
      </c>
      <c r="M100" s="83">
        <f>AVERAGE(M47:M51)</f>
        <v>-4.94</v>
      </c>
      <c r="N100" s="89">
        <f>AVERAGE(N47:N51)</f>
        <v>-3.595</v>
      </c>
      <c r="O100" s="96"/>
      <c r="P100" s="83"/>
      <c r="Q100" s="83"/>
      <c r="R100" s="84"/>
      <c r="S100" s="83"/>
      <c r="T100" s="83"/>
      <c r="U100" s="84"/>
      <c r="V100" s="83"/>
      <c r="W100" s="97"/>
    </row>
    <row r="101" ht="21.95" customHeight="1">
      <c r="A101" t="s" s="98">
        <v>100</v>
      </c>
      <c r="B101" s="83">
        <f>AVERAGE(B53:B57)</f>
        <v>41.6</v>
      </c>
      <c r="C101" s="83">
        <f>AVERAGE(C53:C57)</f>
        <v>-61.82</v>
      </c>
      <c r="D101" s="87">
        <f>AVERAGE(D53:D57)</f>
        <v>-1.41478000434452</v>
      </c>
      <c r="E101" s="40"/>
      <c r="F101" t="s" s="99">
        <v>100</v>
      </c>
      <c r="G101" s="83">
        <f>AVERAGE(G53:G57)</f>
        <v>20.6</v>
      </c>
      <c r="H101" s="83">
        <f>AVERAGE(H53:H57)</f>
        <v>-48.92</v>
      </c>
      <c r="I101" s="87">
        <f>AVERAGE(I53:I57)</f>
        <v>-2.25452214452214</v>
      </c>
      <c r="J101" s="40"/>
      <c r="K101" t="s" s="99">
        <v>100</v>
      </c>
      <c r="L101" s="83">
        <f>AVERAGE(L53:L57)</f>
        <v>4.6</v>
      </c>
      <c r="M101" s="83">
        <f>AVERAGE(M53:M57)</f>
        <v>-16.64</v>
      </c>
      <c r="N101" s="89">
        <f>AVERAGE(N53:N57)</f>
        <v>-3.4975</v>
      </c>
      <c r="O101" s="96"/>
      <c r="P101" s="83"/>
      <c r="Q101" s="83"/>
      <c r="R101" s="84"/>
      <c r="S101" s="83"/>
      <c r="T101" s="83"/>
      <c r="U101" s="84"/>
      <c r="V101" s="83"/>
      <c r="W101" s="97"/>
    </row>
    <row r="102" ht="21.95" customHeight="1">
      <c r="A102" s="105"/>
      <c r="B102" s="84"/>
      <c r="C102" s="84"/>
      <c r="D102" s="90"/>
      <c r="E102" s="40"/>
      <c r="F102" s="106"/>
      <c r="G102" s="84"/>
      <c r="H102" s="84"/>
      <c r="I102" s="90"/>
      <c r="J102" s="40"/>
      <c r="K102" s="106"/>
      <c r="L102" s="84"/>
      <c r="M102" s="84"/>
      <c r="N102" s="91"/>
      <c r="O102" s="96"/>
      <c r="P102" s="83"/>
      <c r="Q102" s="83"/>
      <c r="R102" s="84"/>
      <c r="S102" s="83"/>
      <c r="T102" s="83"/>
      <c r="U102" s="84"/>
      <c r="V102" s="83"/>
      <c r="W102" s="97"/>
    </row>
    <row r="103" ht="21.95" customHeight="1">
      <c r="A103" t="s" s="103">
        <v>102</v>
      </c>
      <c r="B103" s="83">
        <f>AVERAGE(B47:B51)</f>
        <v>27.4</v>
      </c>
      <c r="C103" s="83">
        <f>AVERAGE(C47:C51)</f>
        <v>-31.84</v>
      </c>
      <c r="D103" s="87">
        <f>AVERAGE(D47:D51)</f>
        <v>-1.12590118550071</v>
      </c>
      <c r="E103" s="40"/>
      <c r="F103" t="s" s="104">
        <v>102</v>
      </c>
      <c r="G103" s="83">
        <f>AVERAGE(G47:G51)</f>
        <v>10.4</v>
      </c>
      <c r="H103" s="83">
        <f>AVERAGE(H47:H51)</f>
        <v>-22.2</v>
      </c>
      <c r="I103" s="87">
        <f>AVERAGE(I47:I51)</f>
        <v>-1.99611764705882</v>
      </c>
      <c r="J103" s="40"/>
      <c r="K103" t="s" s="104">
        <v>102</v>
      </c>
      <c r="L103" s="83">
        <f>AVERAGE(L47:L51)</f>
        <v>1.4</v>
      </c>
      <c r="M103" s="83">
        <f>AVERAGE(M47:M51)</f>
        <v>-4.94</v>
      </c>
      <c r="N103" s="89">
        <f>AVERAGE(N47:N51)</f>
        <v>-3.595</v>
      </c>
      <c r="O103" s="96"/>
      <c r="P103" s="83"/>
      <c r="Q103" s="83"/>
      <c r="R103" s="84"/>
      <c r="S103" s="83"/>
      <c r="T103" s="83"/>
      <c r="U103" s="84"/>
      <c r="V103" s="83"/>
      <c r="W103" s="97"/>
    </row>
    <row r="104" ht="21.95" customHeight="1">
      <c r="A104" t="s" s="103">
        <v>103</v>
      </c>
      <c r="B104" s="83">
        <f>AVERAGE(B53:B57)</f>
        <v>41.6</v>
      </c>
      <c r="C104" s="83">
        <f>AVERAGE(C53:C57)</f>
        <v>-61.82</v>
      </c>
      <c r="D104" s="87">
        <f>AVERAGE(D53:D57)</f>
        <v>-1.41478000434452</v>
      </c>
      <c r="E104" s="40"/>
      <c r="F104" t="s" s="104">
        <v>103</v>
      </c>
      <c r="G104" s="83">
        <f>AVERAGE(G53:G57)</f>
        <v>20.6</v>
      </c>
      <c r="H104" s="83">
        <f>AVERAGE(H53:H57)</f>
        <v>-48.92</v>
      </c>
      <c r="I104" s="87">
        <f>AVERAGE(I53:I57)</f>
        <v>-2.25452214452214</v>
      </c>
      <c r="J104" s="40"/>
      <c r="K104" t="s" s="104">
        <v>103</v>
      </c>
      <c r="L104" s="83">
        <f>AVERAGE(L53:L57)</f>
        <v>4.6</v>
      </c>
      <c r="M104" s="83">
        <f>AVERAGE(M53:M57)</f>
        <v>-16.64</v>
      </c>
      <c r="N104" s="89">
        <f>AVERAGE(N53:N57)</f>
        <v>-3.4975</v>
      </c>
      <c r="O104" s="96"/>
      <c r="P104" s="83"/>
      <c r="Q104" s="83"/>
      <c r="R104" s="84"/>
      <c r="S104" s="83"/>
      <c r="T104" s="83"/>
      <c r="U104" s="84"/>
      <c r="V104" s="83"/>
      <c r="W104" s="97"/>
    </row>
    <row r="105" ht="21.95" customHeight="1">
      <c r="A105" s="105"/>
      <c r="B105" s="83"/>
      <c r="C105" s="83"/>
      <c r="D105" s="87"/>
      <c r="E105" s="40"/>
      <c r="F105" s="106"/>
      <c r="G105" s="84"/>
      <c r="H105" s="83"/>
      <c r="I105" s="87"/>
      <c r="J105" s="40"/>
      <c r="K105" s="106"/>
      <c r="L105" s="84"/>
      <c r="M105" s="83"/>
      <c r="N105" s="89"/>
      <c r="O105" s="96"/>
      <c r="P105" s="83"/>
      <c r="Q105" s="83"/>
      <c r="R105" s="84"/>
      <c r="S105" s="83"/>
      <c r="T105" s="83"/>
      <c r="U105" s="84"/>
      <c r="V105" s="83"/>
      <c r="W105" s="97"/>
    </row>
    <row r="106" ht="21.95" customHeight="1">
      <c r="A106" s="105"/>
      <c r="B106" s="107"/>
      <c r="C106" t="s" s="108">
        <v>105</v>
      </c>
      <c r="D106" s="87"/>
      <c r="E106" s="40"/>
      <c r="F106" s="106"/>
      <c r="G106" s="84"/>
      <c r="H106" s="83"/>
      <c r="I106" s="87"/>
      <c r="J106" s="40"/>
      <c r="K106" s="106"/>
      <c r="L106" s="84"/>
      <c r="M106" s="83"/>
      <c r="N106" s="89"/>
      <c r="O106" s="96"/>
      <c r="P106" s="83"/>
      <c r="Q106" s="83"/>
      <c r="R106" s="84"/>
      <c r="S106" s="83"/>
      <c r="T106" s="83"/>
      <c r="U106" s="84"/>
      <c r="V106" s="83"/>
      <c r="W106" s="97"/>
    </row>
    <row r="107" ht="22.75" customHeight="1">
      <c r="A107" s="109"/>
      <c r="B107" s="110"/>
      <c r="C107" t="s" s="111">
        <v>106</v>
      </c>
      <c r="D107" s="112"/>
      <c r="E107" s="113"/>
      <c r="F107" s="114"/>
      <c r="G107" s="115"/>
      <c r="H107" s="116"/>
      <c r="I107" s="112"/>
      <c r="J107" s="113"/>
      <c r="K107" s="114"/>
      <c r="L107" s="115"/>
      <c r="M107" s="116"/>
      <c r="N107" s="117"/>
      <c r="O107" s="118"/>
      <c r="P107" s="116"/>
      <c r="Q107" s="116"/>
      <c r="R107" s="115"/>
      <c r="S107" s="116"/>
      <c r="T107" s="116"/>
      <c r="U107" s="115"/>
      <c r="V107" s="116"/>
      <c r="W107"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5" customWidth="1"/>
    <col min="2" max="4" width="12.1719" style="25" customWidth="1"/>
    <col min="5" max="5" width="1.35156" style="25" customWidth="1"/>
    <col min="6" max="6" width="10" style="25" customWidth="1"/>
    <col min="7" max="9" width="12.1719" style="25" customWidth="1"/>
    <col min="10" max="10" width="1.35156" style="25" customWidth="1"/>
    <col min="11" max="11" width="10" style="25" customWidth="1"/>
    <col min="12" max="14" width="12.1719" style="25" customWidth="1"/>
    <col min="15" max="15" width="10.8516" style="25" customWidth="1"/>
    <col min="16" max="17" width="6.5" style="25" customWidth="1"/>
    <col min="18" max="18" width="10.8516" style="25" customWidth="1"/>
    <col min="19" max="20" width="6.5" style="25" customWidth="1"/>
    <col min="21" max="21" width="10.8516" style="25" customWidth="1"/>
    <col min="22" max="23" width="6.5" style="25" customWidth="1"/>
    <col min="24" max="16384" width="16.3516" style="25" customWidth="1"/>
  </cols>
  <sheetData>
    <row r="1" ht="64.15" customHeight="1">
      <c r="A1" t="s" s="26">
        <v>39</v>
      </c>
      <c r="B1" t="s" s="27">
        <v>40</v>
      </c>
      <c r="C1" t="s" s="27">
        <v>41</v>
      </c>
      <c r="D1" t="s" s="28">
        <v>42</v>
      </c>
      <c r="E1" s="29"/>
      <c r="F1" t="s" s="30">
        <v>43</v>
      </c>
      <c r="G1" t="s" s="27">
        <v>44</v>
      </c>
      <c r="H1" t="s" s="27">
        <v>45</v>
      </c>
      <c r="I1" t="s" s="28">
        <v>46</v>
      </c>
      <c r="J1" s="29"/>
      <c r="K1" t="s" s="30">
        <v>47</v>
      </c>
      <c r="L1" t="s" s="27">
        <v>48</v>
      </c>
      <c r="M1" t="s" s="27">
        <v>49</v>
      </c>
      <c r="N1" t="s" s="31">
        <v>50</v>
      </c>
      <c r="O1" t="s" s="32">
        <v>51</v>
      </c>
      <c r="P1" t="s" s="33">
        <v>52</v>
      </c>
      <c r="Q1" s="34"/>
      <c r="R1" t="s" s="35">
        <v>51</v>
      </c>
      <c r="S1" t="s" s="33">
        <v>53</v>
      </c>
      <c r="T1" s="34"/>
      <c r="U1" t="s" s="35">
        <v>51</v>
      </c>
      <c r="V1" t="s" s="33">
        <v>54</v>
      </c>
      <c r="W1" s="36"/>
    </row>
    <row r="2" ht="22.6" customHeight="1">
      <c r="A2" s="37"/>
      <c r="B2" s="38"/>
      <c r="C2" s="38"/>
      <c r="D2" s="39"/>
      <c r="E2" s="40"/>
      <c r="F2" s="41"/>
      <c r="G2" s="38"/>
      <c r="H2" s="38"/>
      <c r="I2" s="39"/>
      <c r="J2" s="40"/>
      <c r="K2" s="41"/>
      <c r="L2" s="38"/>
      <c r="M2" s="38"/>
      <c r="N2" s="42"/>
      <c r="O2" s="43"/>
      <c r="P2" t="s" s="44">
        <v>55</v>
      </c>
      <c r="Q2" t="s" s="44">
        <v>56</v>
      </c>
      <c r="R2" s="45"/>
      <c r="S2" t="s" s="44">
        <v>55</v>
      </c>
      <c r="T2" t="s" s="44">
        <v>56</v>
      </c>
      <c r="U2" s="45"/>
      <c r="V2" t="s" s="44">
        <v>55</v>
      </c>
      <c r="W2" t="s" s="46">
        <v>56</v>
      </c>
    </row>
    <row r="3" ht="22.6" customHeight="1">
      <c r="A3" s="47">
        <v>1910</v>
      </c>
      <c r="B3" s="48">
        <v>26</v>
      </c>
      <c r="C3" s="49">
        <v>137.2</v>
      </c>
      <c r="D3" s="50">
        <v>5.27692307692308</v>
      </c>
      <c r="E3" s="40"/>
      <c r="F3" s="51">
        <v>1910</v>
      </c>
      <c r="G3" s="48">
        <v>12</v>
      </c>
      <c r="H3" s="49">
        <v>53.1</v>
      </c>
      <c r="I3" s="50">
        <v>4.425</v>
      </c>
      <c r="J3" s="40"/>
      <c r="K3" s="51">
        <v>1910</v>
      </c>
      <c r="L3" s="49">
        <v>2</v>
      </c>
      <c r="M3" s="49">
        <v>5.9</v>
      </c>
      <c r="N3" s="52">
        <v>2.95</v>
      </c>
      <c r="O3" s="43"/>
      <c r="P3" s="38"/>
      <c r="Q3" s="38"/>
      <c r="R3" s="45"/>
      <c r="S3" s="38"/>
      <c r="T3" s="38"/>
      <c r="U3" s="45"/>
      <c r="V3" s="38"/>
      <c r="W3" s="53"/>
    </row>
    <row r="4" ht="22.6" customHeight="1">
      <c r="A4" s="47">
        <v>1911</v>
      </c>
      <c r="B4" s="48">
        <v>36</v>
      </c>
      <c r="C4" s="49">
        <v>185</v>
      </c>
      <c r="D4" s="50">
        <v>5.13888888888889</v>
      </c>
      <c r="E4" s="40"/>
      <c r="F4" s="51">
        <v>1911</v>
      </c>
      <c r="G4" s="48">
        <v>16</v>
      </c>
      <c r="H4" s="49">
        <v>63.9</v>
      </c>
      <c r="I4" s="50">
        <v>3.99375</v>
      </c>
      <c r="J4" s="40"/>
      <c r="K4" s="51">
        <v>1911</v>
      </c>
      <c r="L4" s="49">
        <v>6</v>
      </c>
      <c r="M4" s="49">
        <v>17.7</v>
      </c>
      <c r="N4" s="52">
        <v>2.95</v>
      </c>
      <c r="O4" s="54"/>
      <c r="P4" s="49"/>
      <c r="Q4" s="49"/>
      <c r="R4" s="55"/>
      <c r="S4" s="49"/>
      <c r="T4" s="49"/>
      <c r="U4" s="55"/>
      <c r="V4" s="49"/>
      <c r="W4" s="56"/>
    </row>
    <row r="5" ht="22.6" customHeight="1">
      <c r="A5" s="47">
        <v>1912</v>
      </c>
      <c r="B5" s="48">
        <v>47</v>
      </c>
      <c r="C5" s="49">
        <v>256.7</v>
      </c>
      <c r="D5" s="50">
        <v>5.46170212765957</v>
      </c>
      <c r="E5" s="40"/>
      <c r="F5" s="51">
        <v>1912</v>
      </c>
      <c r="G5" s="48">
        <v>20</v>
      </c>
      <c r="H5" s="49">
        <v>92.40000000000001</v>
      </c>
      <c r="I5" s="50">
        <v>4.62</v>
      </c>
      <c r="J5" s="40"/>
      <c r="K5" s="51">
        <v>1912</v>
      </c>
      <c r="L5" s="49">
        <v>1</v>
      </c>
      <c r="M5" s="49">
        <v>2.8</v>
      </c>
      <c r="N5" s="52">
        <v>2.8</v>
      </c>
      <c r="O5" s="54"/>
      <c r="P5" s="49"/>
      <c r="Q5" s="49"/>
      <c r="R5" s="55"/>
      <c r="S5" s="49"/>
      <c r="T5" s="49"/>
      <c r="U5" s="55"/>
      <c r="V5" s="49"/>
      <c r="W5" s="56"/>
    </row>
    <row r="6" ht="22.6" customHeight="1">
      <c r="A6" s="47">
        <v>1913</v>
      </c>
      <c r="B6" s="48">
        <v>47</v>
      </c>
      <c r="C6" s="49">
        <v>231.5</v>
      </c>
      <c r="D6" s="50">
        <v>4.92553191489362</v>
      </c>
      <c r="E6" s="40"/>
      <c r="F6" s="51">
        <v>1913</v>
      </c>
      <c r="G6" s="48">
        <v>26</v>
      </c>
      <c r="H6" s="49">
        <v>103.5</v>
      </c>
      <c r="I6" s="50">
        <v>3.98076923076923</v>
      </c>
      <c r="J6" s="40"/>
      <c r="K6" s="51">
        <v>1913</v>
      </c>
      <c r="L6" s="49">
        <v>8</v>
      </c>
      <c r="M6" s="49">
        <v>21.1</v>
      </c>
      <c r="N6" s="52">
        <v>2.6375</v>
      </c>
      <c r="O6" s="54"/>
      <c r="P6" s="49"/>
      <c r="Q6" s="49"/>
      <c r="R6" s="55"/>
      <c r="S6" s="49"/>
      <c r="T6" s="49"/>
      <c r="U6" s="55"/>
      <c r="V6" s="49"/>
      <c r="W6" s="56"/>
    </row>
    <row r="7" ht="22.6" customHeight="1">
      <c r="A7" s="47">
        <v>1914</v>
      </c>
      <c r="B7" s="48">
        <v>57</v>
      </c>
      <c r="C7" s="49">
        <v>296.4</v>
      </c>
      <c r="D7" s="50">
        <v>5.2</v>
      </c>
      <c r="E7" s="40"/>
      <c r="F7" s="51">
        <v>1914</v>
      </c>
      <c r="G7" s="48">
        <v>30</v>
      </c>
      <c r="H7" s="49">
        <v>130</v>
      </c>
      <c r="I7" s="50">
        <v>4.33333333333333</v>
      </c>
      <c r="J7" s="40"/>
      <c r="K7" s="51">
        <v>1914</v>
      </c>
      <c r="L7" s="49">
        <v>8</v>
      </c>
      <c r="M7" s="49">
        <v>24.4</v>
      </c>
      <c r="N7" s="52">
        <v>3.05</v>
      </c>
      <c r="O7" s="54"/>
      <c r="P7" s="49"/>
      <c r="Q7" s="49"/>
      <c r="R7" s="55"/>
      <c r="S7" s="49"/>
      <c r="T7" s="49"/>
      <c r="U7" s="55"/>
      <c r="V7" s="49"/>
      <c r="W7" s="56"/>
    </row>
    <row r="8" ht="22.6" customHeight="1">
      <c r="A8" s="47">
        <v>1915</v>
      </c>
      <c r="B8" s="48">
        <v>21</v>
      </c>
      <c r="C8" s="49">
        <v>120</v>
      </c>
      <c r="D8" s="50">
        <v>5.71428571428571</v>
      </c>
      <c r="E8" s="40"/>
      <c r="F8" s="51">
        <v>1915</v>
      </c>
      <c r="G8" s="48">
        <v>5</v>
      </c>
      <c r="H8" s="49">
        <v>20.8</v>
      </c>
      <c r="I8" s="50">
        <v>4.16</v>
      </c>
      <c r="J8" s="40"/>
      <c r="K8" s="51">
        <v>1915</v>
      </c>
      <c r="L8" s="49">
        <v>2</v>
      </c>
      <c r="M8" s="49">
        <v>7</v>
      </c>
      <c r="N8" s="52">
        <v>3.5</v>
      </c>
      <c r="O8" s="54"/>
      <c r="P8" s="49"/>
      <c r="Q8" s="49"/>
      <c r="R8" s="55"/>
      <c r="S8" s="49"/>
      <c r="T8" s="49"/>
      <c r="U8" s="55"/>
      <c r="V8" s="49"/>
      <c r="W8" s="56"/>
    </row>
    <row r="9" ht="22.6" customHeight="1">
      <c r="A9" s="47">
        <v>1916</v>
      </c>
      <c r="B9" s="48">
        <v>36</v>
      </c>
      <c r="C9" s="49">
        <v>203.7</v>
      </c>
      <c r="D9" s="50">
        <v>5.65833333333333</v>
      </c>
      <c r="E9" s="40"/>
      <c r="F9" s="51">
        <v>1916</v>
      </c>
      <c r="G9" s="48">
        <v>13</v>
      </c>
      <c r="H9" s="49">
        <v>59.1</v>
      </c>
      <c r="I9" s="50">
        <v>4.54615384615385</v>
      </c>
      <c r="J9" s="40"/>
      <c r="K9" s="51">
        <v>1916</v>
      </c>
      <c r="L9" s="49">
        <v>1</v>
      </c>
      <c r="M9" s="49">
        <v>3.5</v>
      </c>
      <c r="N9" s="52">
        <v>3.5</v>
      </c>
      <c r="O9" s="54"/>
      <c r="P9" s="49"/>
      <c r="Q9" s="49"/>
      <c r="R9" s="55"/>
      <c r="S9" s="49"/>
      <c r="T9" s="49"/>
      <c r="U9" s="55"/>
      <c r="V9" s="49"/>
      <c r="W9" s="56"/>
    </row>
    <row r="10" ht="22.6" customHeight="1">
      <c r="A10" s="47">
        <v>1917</v>
      </c>
      <c r="B10" s="48">
        <v>35</v>
      </c>
      <c r="C10" s="49">
        <v>187.9</v>
      </c>
      <c r="D10" s="50">
        <v>5.36857142857143</v>
      </c>
      <c r="E10" s="40"/>
      <c r="F10" s="51">
        <v>1917</v>
      </c>
      <c r="G10" s="48">
        <v>20</v>
      </c>
      <c r="H10" s="49">
        <v>94.7</v>
      </c>
      <c r="I10" s="50">
        <v>4.735</v>
      </c>
      <c r="J10" s="40"/>
      <c r="K10" s="51">
        <v>1917</v>
      </c>
      <c r="L10" s="49">
        <v>1</v>
      </c>
      <c r="M10" s="49">
        <v>2.8</v>
      </c>
      <c r="N10" s="52">
        <v>2.8</v>
      </c>
      <c r="O10" s="54"/>
      <c r="P10" s="49"/>
      <c r="Q10" s="49"/>
      <c r="R10" s="55"/>
      <c r="S10" s="49"/>
      <c r="T10" s="49"/>
      <c r="U10" s="55"/>
      <c r="V10" s="49"/>
      <c r="W10" s="56"/>
    </row>
    <row r="11" ht="22.6" customHeight="1">
      <c r="A11" s="47">
        <v>1918</v>
      </c>
      <c r="B11" s="48">
        <v>48</v>
      </c>
      <c r="C11" s="49">
        <v>241</v>
      </c>
      <c r="D11" s="50">
        <v>5.02083333333333</v>
      </c>
      <c r="E11" s="40"/>
      <c r="F11" s="51">
        <v>1918</v>
      </c>
      <c r="G11" s="48">
        <v>27</v>
      </c>
      <c r="H11" s="49">
        <v>113.4</v>
      </c>
      <c r="I11" s="50">
        <v>4.2</v>
      </c>
      <c r="J11" s="40"/>
      <c r="K11" s="51">
        <v>1918</v>
      </c>
      <c r="L11" s="49">
        <v>6</v>
      </c>
      <c r="M11" s="49">
        <v>18.3</v>
      </c>
      <c r="N11" s="52">
        <v>3.05</v>
      </c>
      <c r="O11" s="54"/>
      <c r="P11" s="49"/>
      <c r="Q11" s="49"/>
      <c r="R11" s="55"/>
      <c r="S11" s="49"/>
      <c r="T11" s="49"/>
      <c r="U11" s="55"/>
      <c r="V11" s="49"/>
      <c r="W11" s="56"/>
    </row>
    <row r="12" ht="22.6" customHeight="1">
      <c r="A12" s="47">
        <v>1919</v>
      </c>
      <c r="B12" s="48">
        <v>40</v>
      </c>
      <c r="C12" s="49">
        <v>220.3</v>
      </c>
      <c r="D12" s="50">
        <v>5.5075</v>
      </c>
      <c r="E12" s="40"/>
      <c r="F12" s="51">
        <v>1919</v>
      </c>
      <c r="G12" s="48">
        <v>15</v>
      </c>
      <c r="H12" s="49">
        <v>67.2</v>
      </c>
      <c r="I12" s="50">
        <v>4.48</v>
      </c>
      <c r="J12" s="40"/>
      <c r="K12" s="51">
        <v>1919</v>
      </c>
      <c r="L12" s="49">
        <v>2</v>
      </c>
      <c r="M12" s="49">
        <v>5.6</v>
      </c>
      <c r="N12" s="52">
        <v>2.8</v>
      </c>
      <c r="O12" s="54"/>
      <c r="P12" s="49"/>
      <c r="Q12" s="49"/>
      <c r="R12" s="55"/>
      <c r="S12" s="49"/>
      <c r="T12" s="49"/>
      <c r="U12" s="55"/>
      <c r="V12" s="49"/>
      <c r="W12" s="56"/>
    </row>
    <row r="13" ht="22.6" customHeight="1">
      <c r="A13" s="47">
        <v>1920</v>
      </c>
      <c r="B13" s="48">
        <v>42</v>
      </c>
      <c r="C13" s="49">
        <v>237.2</v>
      </c>
      <c r="D13" s="50">
        <v>5.64761904761905</v>
      </c>
      <c r="E13" s="40"/>
      <c r="F13" s="51">
        <v>1920</v>
      </c>
      <c r="G13" s="48">
        <v>15</v>
      </c>
      <c r="H13" s="49">
        <v>68.3</v>
      </c>
      <c r="I13" s="50">
        <v>4.55333333333333</v>
      </c>
      <c r="J13" s="40"/>
      <c r="K13" s="51">
        <v>1920</v>
      </c>
      <c r="L13" s="49">
        <v>2</v>
      </c>
      <c r="M13" s="49">
        <v>6.1</v>
      </c>
      <c r="N13" s="52">
        <v>3.05</v>
      </c>
      <c r="O13" s="54"/>
      <c r="P13" s="49"/>
      <c r="Q13" s="49"/>
      <c r="R13" s="55"/>
      <c r="S13" s="49"/>
      <c r="T13" s="49"/>
      <c r="U13" s="55"/>
      <c r="V13" s="49"/>
      <c r="W13" s="56"/>
    </row>
    <row r="14" ht="22.6" customHeight="1">
      <c r="A14" s="47">
        <v>1921</v>
      </c>
      <c r="B14" s="48">
        <v>37</v>
      </c>
      <c r="C14" s="49">
        <v>201.8</v>
      </c>
      <c r="D14" s="50">
        <v>5.45405405405405</v>
      </c>
      <c r="E14" s="40"/>
      <c r="F14" s="51">
        <v>1921</v>
      </c>
      <c r="G14" s="48">
        <v>15</v>
      </c>
      <c r="H14" s="49">
        <v>68.2</v>
      </c>
      <c r="I14" s="50">
        <v>4.54666666666667</v>
      </c>
      <c r="J14" s="40"/>
      <c r="K14" s="51">
        <v>1921</v>
      </c>
      <c r="L14" s="49">
        <v>2</v>
      </c>
      <c r="M14" s="49">
        <v>5.8</v>
      </c>
      <c r="N14" s="52">
        <v>2.9</v>
      </c>
      <c r="O14" s="54"/>
      <c r="P14" s="49"/>
      <c r="Q14" s="49"/>
      <c r="R14" s="55"/>
      <c r="S14" s="49"/>
      <c r="T14" s="49"/>
      <c r="U14" s="55"/>
      <c r="V14" s="49"/>
      <c r="W14" s="56"/>
    </row>
    <row r="15" ht="22.6" customHeight="1">
      <c r="A15" s="47">
        <v>1922</v>
      </c>
      <c r="B15" s="48">
        <v>54</v>
      </c>
      <c r="C15" s="49">
        <v>282.2</v>
      </c>
      <c r="D15" s="50">
        <v>5.22592592592593</v>
      </c>
      <c r="E15" s="40"/>
      <c r="F15" s="51">
        <v>1922</v>
      </c>
      <c r="G15" s="48">
        <v>33</v>
      </c>
      <c r="H15" s="49">
        <v>152.7</v>
      </c>
      <c r="I15" s="50">
        <v>4.62727272727273</v>
      </c>
      <c r="J15" s="40"/>
      <c r="K15" s="51">
        <v>1922</v>
      </c>
      <c r="L15" s="49">
        <v>2</v>
      </c>
      <c r="M15" s="49">
        <v>5.5</v>
      </c>
      <c r="N15" s="52">
        <v>2.75</v>
      </c>
      <c r="O15" s="54"/>
      <c r="P15" s="49"/>
      <c r="Q15" s="49"/>
      <c r="R15" s="55"/>
      <c r="S15" s="49"/>
      <c r="T15" s="49"/>
      <c r="U15" s="55"/>
      <c r="V15" s="49"/>
      <c r="W15" s="56"/>
    </row>
    <row r="16" ht="22.6" customHeight="1">
      <c r="A16" s="47">
        <v>1923</v>
      </c>
      <c r="B16" s="48">
        <v>29</v>
      </c>
      <c r="C16" s="49">
        <v>170.6</v>
      </c>
      <c r="D16" s="50">
        <v>5.88275862068966</v>
      </c>
      <c r="E16" s="40"/>
      <c r="F16" s="51">
        <v>1923</v>
      </c>
      <c r="G16" s="48">
        <v>7</v>
      </c>
      <c r="H16" s="49">
        <v>30.8</v>
      </c>
      <c r="I16" s="50">
        <v>4.4</v>
      </c>
      <c r="J16" s="40"/>
      <c r="K16" s="51">
        <v>1923</v>
      </c>
      <c r="L16" s="49">
        <v>0</v>
      </c>
      <c r="M16" s="49">
        <v>0</v>
      </c>
      <c r="N16" s="52"/>
      <c r="O16" s="54"/>
      <c r="P16" s="49"/>
      <c r="Q16" s="49"/>
      <c r="R16" s="55"/>
      <c r="S16" s="49"/>
      <c r="T16" s="49"/>
      <c r="U16" s="55"/>
      <c r="V16" s="49"/>
      <c r="W16" s="56"/>
    </row>
    <row r="17" ht="22.6" customHeight="1">
      <c r="A17" s="47">
        <v>1924</v>
      </c>
      <c r="B17" s="48">
        <v>49</v>
      </c>
      <c r="C17" s="49">
        <v>253.5</v>
      </c>
      <c r="D17" s="50">
        <v>5.1734693877551</v>
      </c>
      <c r="E17" s="40"/>
      <c r="F17" s="51">
        <v>1924</v>
      </c>
      <c r="G17" s="48">
        <v>29</v>
      </c>
      <c r="H17" s="49">
        <v>131.9</v>
      </c>
      <c r="I17" s="50">
        <v>4.54827586206897</v>
      </c>
      <c r="J17" s="40"/>
      <c r="K17" s="51">
        <v>1924</v>
      </c>
      <c r="L17" s="49">
        <v>3</v>
      </c>
      <c r="M17" s="49">
        <v>8.199999999999999</v>
      </c>
      <c r="N17" s="52">
        <v>2.73333333333333</v>
      </c>
      <c r="O17" s="54"/>
      <c r="P17" s="49"/>
      <c r="Q17" s="49"/>
      <c r="R17" s="55"/>
      <c r="S17" s="49"/>
      <c r="T17" s="49"/>
      <c r="U17" s="55"/>
      <c r="V17" s="49"/>
      <c r="W17" s="56"/>
    </row>
    <row r="18" ht="22.6" customHeight="1">
      <c r="A18" s="47">
        <v>1925</v>
      </c>
      <c r="B18" s="48">
        <v>42</v>
      </c>
      <c r="C18" s="49">
        <v>210.6</v>
      </c>
      <c r="D18" s="50">
        <v>5.01428571428571</v>
      </c>
      <c r="E18" s="40"/>
      <c r="F18" s="51">
        <v>1925</v>
      </c>
      <c r="G18" s="48">
        <v>25</v>
      </c>
      <c r="H18" s="49">
        <v>104.6</v>
      </c>
      <c r="I18" s="50">
        <v>4.184</v>
      </c>
      <c r="J18" s="40"/>
      <c r="K18" s="51">
        <v>1925</v>
      </c>
      <c r="L18" s="49">
        <v>9</v>
      </c>
      <c r="M18" s="49">
        <v>27.9</v>
      </c>
      <c r="N18" s="52">
        <v>3.1</v>
      </c>
      <c r="O18" s="54"/>
      <c r="P18" s="49"/>
      <c r="Q18" s="49"/>
      <c r="R18" s="55"/>
      <c r="S18" s="49"/>
      <c r="T18" s="49"/>
      <c r="U18" s="55"/>
      <c r="V18" s="49"/>
      <c r="W18" s="56"/>
    </row>
    <row r="19" ht="22.6" customHeight="1">
      <c r="A19" s="47">
        <v>1926</v>
      </c>
      <c r="B19" s="48">
        <v>35</v>
      </c>
      <c r="C19" s="49">
        <v>196</v>
      </c>
      <c r="D19" s="50">
        <v>5.6</v>
      </c>
      <c r="E19" s="40"/>
      <c r="F19" s="51">
        <v>1926</v>
      </c>
      <c r="G19" s="48">
        <v>13</v>
      </c>
      <c r="H19" s="49">
        <v>60.6</v>
      </c>
      <c r="I19" s="50">
        <v>4.66153846153846</v>
      </c>
      <c r="J19" s="40"/>
      <c r="K19" s="51">
        <v>1926</v>
      </c>
      <c r="L19" s="49">
        <v>1</v>
      </c>
      <c r="M19" s="49">
        <v>3.2</v>
      </c>
      <c r="N19" s="52">
        <v>3.2</v>
      </c>
      <c r="O19" s="54"/>
      <c r="P19" s="49"/>
      <c r="Q19" s="49"/>
      <c r="R19" s="55"/>
      <c r="S19" s="49"/>
      <c r="T19" s="49"/>
      <c r="U19" s="55"/>
      <c r="V19" s="49"/>
      <c r="W19" s="56"/>
    </row>
    <row r="20" ht="22.6" customHeight="1">
      <c r="A20" s="47">
        <v>1927</v>
      </c>
      <c r="B20" s="48">
        <v>43</v>
      </c>
      <c r="C20" s="49">
        <v>209.4</v>
      </c>
      <c r="D20" s="50">
        <v>4.86976744186047</v>
      </c>
      <c r="E20" s="40"/>
      <c r="F20" s="51">
        <v>1927</v>
      </c>
      <c r="G20" s="48">
        <v>29</v>
      </c>
      <c r="H20" s="49">
        <v>121.3</v>
      </c>
      <c r="I20" s="50">
        <v>4.18275862068966</v>
      </c>
      <c r="J20" s="40"/>
      <c r="K20" s="51">
        <v>1927</v>
      </c>
      <c r="L20" s="49">
        <v>9</v>
      </c>
      <c r="M20" s="49">
        <v>28.4</v>
      </c>
      <c r="N20" s="52">
        <v>3.15555555555556</v>
      </c>
      <c r="O20" s="54"/>
      <c r="P20" s="49"/>
      <c r="Q20" s="49"/>
      <c r="R20" s="55"/>
      <c r="S20" s="49"/>
      <c r="T20" s="49"/>
      <c r="U20" s="55"/>
      <c r="V20" s="49"/>
      <c r="W20" s="56"/>
    </row>
    <row r="21" ht="22.6" customHeight="1">
      <c r="A21" s="47">
        <v>1928</v>
      </c>
      <c r="B21" s="48">
        <v>36</v>
      </c>
      <c r="C21" s="49">
        <v>182.3</v>
      </c>
      <c r="D21" s="50">
        <v>5.06388888888889</v>
      </c>
      <c r="E21" s="40"/>
      <c r="F21" s="51">
        <v>1928</v>
      </c>
      <c r="G21" s="48">
        <v>22</v>
      </c>
      <c r="H21" s="49">
        <v>94.8</v>
      </c>
      <c r="I21" s="50">
        <v>4.30909090909091</v>
      </c>
      <c r="J21" s="40"/>
      <c r="K21" s="51">
        <v>1928</v>
      </c>
      <c r="L21" s="49">
        <v>5</v>
      </c>
      <c r="M21" s="49">
        <v>13.1</v>
      </c>
      <c r="N21" s="52">
        <v>2.62</v>
      </c>
      <c r="O21" s="54"/>
      <c r="P21" s="49"/>
      <c r="Q21" s="49"/>
      <c r="R21" s="55"/>
      <c r="S21" s="49"/>
      <c r="T21" s="49"/>
      <c r="U21" s="55"/>
      <c r="V21" s="49"/>
      <c r="W21" s="56"/>
    </row>
    <row r="22" ht="22.6" customHeight="1">
      <c r="A22" s="47">
        <v>1929</v>
      </c>
      <c r="B22" s="48">
        <v>47</v>
      </c>
      <c r="C22" s="49">
        <v>241.4</v>
      </c>
      <c r="D22" s="50">
        <v>5.13617021276596</v>
      </c>
      <c r="E22" s="40"/>
      <c r="F22" s="51">
        <v>1929</v>
      </c>
      <c r="G22" s="48">
        <v>26</v>
      </c>
      <c r="H22" s="49">
        <v>112</v>
      </c>
      <c r="I22" s="50">
        <v>4.30769230769231</v>
      </c>
      <c r="J22" s="40"/>
      <c r="K22" s="51">
        <v>1929</v>
      </c>
      <c r="L22" s="49">
        <v>3</v>
      </c>
      <c r="M22" s="49">
        <v>8.1</v>
      </c>
      <c r="N22" s="52">
        <v>2.7</v>
      </c>
      <c r="O22" s="54"/>
      <c r="P22" s="49"/>
      <c r="Q22" s="49"/>
      <c r="R22" s="55"/>
      <c r="S22" s="49"/>
      <c r="T22" s="49"/>
      <c r="U22" s="55"/>
      <c r="V22" s="49"/>
      <c r="W22" s="56"/>
    </row>
    <row r="23" ht="22.6" customHeight="1">
      <c r="A23" s="47">
        <v>1930</v>
      </c>
      <c r="B23" s="48">
        <v>31</v>
      </c>
      <c r="C23" s="49">
        <v>166.4</v>
      </c>
      <c r="D23" s="50">
        <v>5.36774193548387</v>
      </c>
      <c r="E23" s="40"/>
      <c r="F23" s="51">
        <v>1930</v>
      </c>
      <c r="G23" s="48">
        <v>18</v>
      </c>
      <c r="H23" s="49">
        <v>86</v>
      </c>
      <c r="I23" s="50">
        <v>4.77777777777778</v>
      </c>
      <c r="J23" s="40"/>
      <c r="K23" s="51">
        <v>1930</v>
      </c>
      <c r="L23" s="49">
        <v>1</v>
      </c>
      <c r="M23" s="49">
        <v>3.3</v>
      </c>
      <c r="N23" s="52">
        <v>3.3</v>
      </c>
      <c r="O23" s="54"/>
      <c r="P23" s="49"/>
      <c r="Q23" s="49"/>
      <c r="R23" s="55"/>
      <c r="S23" s="49"/>
      <c r="T23" s="49"/>
      <c r="U23" s="55"/>
      <c r="V23" s="49"/>
      <c r="W23" s="56"/>
    </row>
    <row r="24" ht="22.6" customHeight="1">
      <c r="A24" s="47">
        <v>1931</v>
      </c>
      <c r="B24" s="48">
        <v>33</v>
      </c>
      <c r="C24" s="49">
        <v>185.3</v>
      </c>
      <c r="D24" s="50">
        <v>5.61515151515152</v>
      </c>
      <c r="E24" s="40"/>
      <c r="F24" s="51">
        <v>1931</v>
      </c>
      <c r="G24" s="48">
        <v>13</v>
      </c>
      <c r="H24" s="49">
        <v>60.7</v>
      </c>
      <c r="I24" s="50">
        <v>4.66923076923077</v>
      </c>
      <c r="J24" s="40"/>
      <c r="K24" s="51">
        <v>1931</v>
      </c>
      <c r="L24" s="49">
        <v>1</v>
      </c>
      <c r="M24" s="49">
        <v>3.3</v>
      </c>
      <c r="N24" s="52">
        <v>3.3</v>
      </c>
      <c r="O24" s="54"/>
      <c r="P24" s="49"/>
      <c r="Q24" s="49"/>
      <c r="R24" s="55"/>
      <c r="S24" s="49"/>
      <c r="T24" s="49"/>
      <c r="U24" s="55"/>
      <c r="V24" s="49"/>
      <c r="W24" s="56"/>
    </row>
    <row r="25" ht="22.6" customHeight="1">
      <c r="A25" s="47">
        <v>1932</v>
      </c>
      <c r="B25" s="48">
        <v>39</v>
      </c>
      <c r="C25" s="49">
        <v>211.3</v>
      </c>
      <c r="D25" s="50">
        <v>5.41794871794872</v>
      </c>
      <c r="E25" s="40"/>
      <c r="F25" s="51">
        <v>1932</v>
      </c>
      <c r="G25" s="48">
        <v>18</v>
      </c>
      <c r="H25" s="49">
        <v>82.59999999999999</v>
      </c>
      <c r="I25" s="50">
        <v>4.58888888888889</v>
      </c>
      <c r="J25" s="40"/>
      <c r="K25" s="51">
        <v>1932</v>
      </c>
      <c r="L25" s="49">
        <v>2</v>
      </c>
      <c r="M25" s="49">
        <v>6.5</v>
      </c>
      <c r="N25" s="52">
        <v>3.25</v>
      </c>
      <c r="O25" s="54"/>
      <c r="P25" s="49"/>
      <c r="Q25" s="49"/>
      <c r="R25" s="55"/>
      <c r="S25" s="49"/>
      <c r="T25" s="49"/>
      <c r="U25" s="55"/>
      <c r="V25" s="49"/>
      <c r="W25" s="56"/>
    </row>
    <row r="26" ht="22.6" customHeight="1">
      <c r="A26" s="47">
        <v>1933</v>
      </c>
      <c r="B26" s="48">
        <v>55</v>
      </c>
      <c r="C26" s="49">
        <v>298.9</v>
      </c>
      <c r="D26" s="50">
        <v>5.43454545454545</v>
      </c>
      <c r="E26" s="40"/>
      <c r="F26" s="51">
        <v>1933</v>
      </c>
      <c r="G26" s="48">
        <v>24</v>
      </c>
      <c r="H26" s="49">
        <v>102.9</v>
      </c>
      <c r="I26" s="50">
        <v>4.2875</v>
      </c>
      <c r="J26" s="40"/>
      <c r="K26" s="51">
        <v>1933</v>
      </c>
      <c r="L26" s="49">
        <v>5</v>
      </c>
      <c r="M26" s="49">
        <v>15.3</v>
      </c>
      <c r="N26" s="52">
        <v>3.06</v>
      </c>
      <c r="O26" s="54"/>
      <c r="P26" s="49"/>
      <c r="Q26" s="49"/>
      <c r="R26" s="55"/>
      <c r="S26" s="49"/>
      <c r="T26" s="49"/>
      <c r="U26" s="55"/>
      <c r="V26" s="49"/>
      <c r="W26" s="56"/>
    </row>
    <row r="27" ht="22.6" customHeight="1">
      <c r="A27" s="47">
        <v>1934</v>
      </c>
      <c r="B27" s="48">
        <v>32</v>
      </c>
      <c r="C27" s="49">
        <v>179</v>
      </c>
      <c r="D27" s="50">
        <v>5.59375</v>
      </c>
      <c r="E27" s="40"/>
      <c r="F27" s="51">
        <v>1934</v>
      </c>
      <c r="G27" s="48">
        <v>13</v>
      </c>
      <c r="H27" s="49">
        <v>62.3</v>
      </c>
      <c r="I27" s="50">
        <v>4.79230769230769</v>
      </c>
      <c r="J27" s="40"/>
      <c r="K27" s="51">
        <v>1934</v>
      </c>
      <c r="L27" s="49">
        <v>0</v>
      </c>
      <c r="M27" s="49">
        <v>0</v>
      </c>
      <c r="N27" s="52"/>
      <c r="O27" s="54"/>
      <c r="P27" s="49"/>
      <c r="Q27" s="49"/>
      <c r="R27" s="55"/>
      <c r="S27" s="49"/>
      <c r="T27" s="49"/>
      <c r="U27" s="55"/>
      <c r="V27" s="49"/>
      <c r="W27" s="56"/>
    </row>
    <row r="28" ht="22.6" customHeight="1">
      <c r="A28" s="47">
        <v>1935</v>
      </c>
      <c r="B28" s="48">
        <v>33</v>
      </c>
      <c r="C28" s="49">
        <v>182</v>
      </c>
      <c r="D28" s="50">
        <v>5.51515151515152</v>
      </c>
      <c r="E28" s="40"/>
      <c r="F28" s="51">
        <v>1935</v>
      </c>
      <c r="G28" s="48">
        <v>16</v>
      </c>
      <c r="H28" s="49">
        <v>75.40000000000001</v>
      </c>
      <c r="I28" s="50">
        <v>4.7125</v>
      </c>
      <c r="J28" s="40"/>
      <c r="K28" s="51">
        <v>1935</v>
      </c>
      <c r="L28" s="49">
        <v>0</v>
      </c>
      <c r="M28" s="49">
        <v>0</v>
      </c>
      <c r="N28" s="52"/>
      <c r="O28" s="54"/>
      <c r="P28" s="49"/>
      <c r="Q28" s="49"/>
      <c r="R28" s="55"/>
      <c r="S28" s="49"/>
      <c r="T28" s="49"/>
      <c r="U28" s="55"/>
      <c r="V28" s="49"/>
      <c r="W28" s="56"/>
    </row>
    <row r="29" ht="22.6" customHeight="1">
      <c r="A29" s="47">
        <v>1936</v>
      </c>
      <c r="B29" s="48">
        <v>39</v>
      </c>
      <c r="C29" s="49">
        <v>209</v>
      </c>
      <c r="D29" s="50">
        <v>5.35897435897436</v>
      </c>
      <c r="E29" s="40"/>
      <c r="F29" s="51">
        <v>1936</v>
      </c>
      <c r="G29" s="48">
        <v>18</v>
      </c>
      <c r="H29" s="49">
        <v>81.3</v>
      </c>
      <c r="I29" s="50">
        <v>4.51666666666667</v>
      </c>
      <c r="J29" s="40"/>
      <c r="K29" s="51">
        <v>1936</v>
      </c>
      <c r="L29" s="49">
        <v>2</v>
      </c>
      <c r="M29" s="49">
        <v>6.8</v>
      </c>
      <c r="N29" s="52">
        <v>3.4</v>
      </c>
      <c r="O29" s="54"/>
      <c r="P29" s="49"/>
      <c r="Q29" s="49"/>
      <c r="R29" s="55"/>
      <c r="S29" s="49"/>
      <c r="T29" s="49"/>
      <c r="U29" s="55"/>
      <c r="V29" s="49"/>
      <c r="W29" s="56"/>
    </row>
    <row r="30" ht="22.6" customHeight="1">
      <c r="A30" s="47">
        <v>1937</v>
      </c>
      <c r="B30" s="48">
        <v>43</v>
      </c>
      <c r="C30" s="49">
        <v>237.1</v>
      </c>
      <c r="D30" s="50">
        <v>5.51395348837209</v>
      </c>
      <c r="E30" s="40"/>
      <c r="F30" s="51">
        <v>1937</v>
      </c>
      <c r="G30" s="48">
        <v>19</v>
      </c>
      <c r="H30" s="49">
        <v>90.8</v>
      </c>
      <c r="I30" s="50">
        <v>4.77894736842105</v>
      </c>
      <c r="J30" s="40"/>
      <c r="K30" s="51">
        <v>1937</v>
      </c>
      <c r="L30" s="49">
        <v>0</v>
      </c>
      <c r="M30" s="49">
        <v>0</v>
      </c>
      <c r="N30" s="52"/>
      <c r="O30" s="54"/>
      <c r="P30" s="49"/>
      <c r="Q30" s="49"/>
      <c r="R30" s="55"/>
      <c r="S30" s="49"/>
      <c r="T30" s="49"/>
      <c r="U30" s="55"/>
      <c r="V30" s="49"/>
      <c r="W30" s="56"/>
    </row>
    <row r="31" ht="22.6" customHeight="1">
      <c r="A31" s="47">
        <v>1938</v>
      </c>
      <c r="B31" s="48">
        <v>40</v>
      </c>
      <c r="C31" s="49">
        <v>210.1</v>
      </c>
      <c r="D31" s="50">
        <v>5.2525</v>
      </c>
      <c r="E31" s="40"/>
      <c r="F31" s="51">
        <v>1938</v>
      </c>
      <c r="G31" s="48">
        <v>18</v>
      </c>
      <c r="H31" s="49">
        <v>76.09999999999999</v>
      </c>
      <c r="I31" s="50">
        <v>4.22777777777778</v>
      </c>
      <c r="J31" s="40"/>
      <c r="K31" s="51">
        <v>1938</v>
      </c>
      <c r="L31" s="49">
        <v>4</v>
      </c>
      <c r="M31" s="49">
        <v>13.1</v>
      </c>
      <c r="N31" s="52">
        <v>3.275</v>
      </c>
      <c r="O31" s="54"/>
      <c r="P31" s="49"/>
      <c r="Q31" s="49"/>
      <c r="R31" s="55"/>
      <c r="S31" s="49"/>
      <c r="T31" s="49"/>
      <c r="U31" s="55"/>
      <c r="V31" s="49"/>
      <c r="W31" s="56"/>
    </row>
    <row r="32" ht="22.6" customHeight="1">
      <c r="A32" s="47">
        <v>1939</v>
      </c>
      <c r="B32" s="48">
        <v>37</v>
      </c>
      <c r="C32" s="49">
        <v>195.7</v>
      </c>
      <c r="D32" s="50">
        <v>5.28918918918919</v>
      </c>
      <c r="E32" s="40"/>
      <c r="F32" s="51">
        <v>1939</v>
      </c>
      <c r="G32" s="48">
        <v>17</v>
      </c>
      <c r="H32" s="49">
        <v>69.3</v>
      </c>
      <c r="I32" s="50">
        <v>4.07647058823529</v>
      </c>
      <c r="J32" s="40"/>
      <c r="K32" s="51">
        <v>1939</v>
      </c>
      <c r="L32" s="49">
        <v>3</v>
      </c>
      <c r="M32" s="49">
        <v>7.2</v>
      </c>
      <c r="N32" s="52">
        <v>2.4</v>
      </c>
      <c r="O32" s="54"/>
      <c r="P32" s="49"/>
      <c r="Q32" s="49"/>
      <c r="R32" s="55"/>
      <c r="S32" s="49"/>
      <c r="T32" s="49"/>
      <c r="U32" s="55"/>
      <c r="V32" s="49"/>
      <c r="W32" s="56"/>
    </row>
    <row r="33" ht="22.6" customHeight="1">
      <c r="A33" s="47">
        <v>1940</v>
      </c>
      <c r="B33" s="48">
        <v>40</v>
      </c>
      <c r="C33" s="49">
        <v>216</v>
      </c>
      <c r="D33" s="50">
        <v>5.4</v>
      </c>
      <c r="E33" s="40"/>
      <c r="F33" s="51">
        <v>1940</v>
      </c>
      <c r="G33" s="48">
        <v>21</v>
      </c>
      <c r="H33" s="49">
        <v>95.7</v>
      </c>
      <c r="I33" s="50">
        <v>4.55714285714286</v>
      </c>
      <c r="J33" s="40"/>
      <c r="K33" s="51">
        <v>1940</v>
      </c>
      <c r="L33" s="49">
        <v>1</v>
      </c>
      <c r="M33" s="49">
        <v>3.2</v>
      </c>
      <c r="N33" s="52">
        <v>3.2</v>
      </c>
      <c r="O33" s="54"/>
      <c r="P33" s="49"/>
      <c r="Q33" s="49"/>
      <c r="R33" s="55"/>
      <c r="S33" s="49"/>
      <c r="T33" s="49"/>
      <c r="U33" s="55"/>
      <c r="V33" s="49"/>
      <c r="W33" s="56"/>
    </row>
    <row r="34" ht="22.6" customHeight="1">
      <c r="A34" s="47">
        <v>1941</v>
      </c>
      <c r="B34" s="48">
        <v>31</v>
      </c>
      <c r="C34" s="49">
        <v>178.1</v>
      </c>
      <c r="D34" s="50">
        <v>5.74516129032258</v>
      </c>
      <c r="E34" s="40"/>
      <c r="F34" s="51">
        <v>1941</v>
      </c>
      <c r="G34" s="48">
        <v>10</v>
      </c>
      <c r="H34" s="49">
        <v>49.2</v>
      </c>
      <c r="I34" s="50">
        <v>4.92</v>
      </c>
      <c r="J34" s="40"/>
      <c r="K34" s="51">
        <v>1941</v>
      </c>
      <c r="L34" s="49">
        <v>0</v>
      </c>
      <c r="M34" s="49">
        <v>0</v>
      </c>
      <c r="N34" s="52"/>
      <c r="O34" s="54"/>
      <c r="P34" s="49"/>
      <c r="Q34" s="49"/>
      <c r="R34" s="55"/>
      <c r="S34" s="49"/>
      <c r="T34" s="49"/>
      <c r="U34" s="55"/>
      <c r="V34" s="49"/>
      <c r="W34" s="56"/>
    </row>
    <row r="35" ht="22.6" customHeight="1">
      <c r="A35" s="47">
        <v>1942</v>
      </c>
      <c r="B35" s="48">
        <v>27</v>
      </c>
      <c r="C35" s="49">
        <v>155.3</v>
      </c>
      <c r="D35" s="50">
        <v>5.75185185185185</v>
      </c>
      <c r="E35" s="40"/>
      <c r="F35" s="51">
        <v>1942</v>
      </c>
      <c r="G35" s="48">
        <v>5</v>
      </c>
      <c r="H35" s="49">
        <v>24.1</v>
      </c>
      <c r="I35" s="50">
        <v>4.82</v>
      </c>
      <c r="J35" s="40"/>
      <c r="K35" s="51">
        <v>1942</v>
      </c>
      <c r="L35" s="49">
        <v>0</v>
      </c>
      <c r="M35" s="49">
        <v>0</v>
      </c>
      <c r="N35" s="52"/>
      <c r="O35" s="54"/>
      <c r="P35" s="49"/>
      <c r="Q35" s="49"/>
      <c r="R35" s="55"/>
      <c r="S35" s="49"/>
      <c r="T35" s="49"/>
      <c r="U35" s="55"/>
      <c r="V35" s="49"/>
      <c r="W35" s="56"/>
    </row>
    <row r="36" ht="22.6" customHeight="1">
      <c r="A36" s="47">
        <v>1943</v>
      </c>
      <c r="B36" s="48">
        <v>56</v>
      </c>
      <c r="C36" s="49">
        <v>307.8</v>
      </c>
      <c r="D36" s="50">
        <v>5.49642857142857</v>
      </c>
      <c r="E36" s="40"/>
      <c r="F36" s="51">
        <v>1943</v>
      </c>
      <c r="G36" s="48">
        <v>22</v>
      </c>
      <c r="H36" s="49">
        <v>96.90000000000001</v>
      </c>
      <c r="I36" s="50">
        <v>4.40454545454545</v>
      </c>
      <c r="J36" s="40"/>
      <c r="K36" s="51">
        <v>1943</v>
      </c>
      <c r="L36" s="49">
        <v>4</v>
      </c>
      <c r="M36" s="49">
        <v>12.4</v>
      </c>
      <c r="N36" s="52">
        <v>3.1</v>
      </c>
      <c r="O36" s="54"/>
      <c r="P36" s="49"/>
      <c r="Q36" s="49"/>
      <c r="R36" s="55"/>
      <c r="S36" s="49"/>
      <c r="T36" s="49"/>
      <c r="U36" s="55"/>
      <c r="V36" s="49"/>
      <c r="W36" s="56"/>
    </row>
    <row r="37" ht="22.6" customHeight="1">
      <c r="A37" s="47">
        <v>1944</v>
      </c>
      <c r="B37" s="48">
        <v>58</v>
      </c>
      <c r="C37" s="49">
        <v>290.8</v>
      </c>
      <c r="D37" s="50">
        <v>5.01379310344828</v>
      </c>
      <c r="E37" s="40"/>
      <c r="F37" s="51">
        <v>1944</v>
      </c>
      <c r="G37" s="48">
        <v>31</v>
      </c>
      <c r="H37" s="49">
        <v>126</v>
      </c>
      <c r="I37" s="50">
        <v>4.06451612903226</v>
      </c>
      <c r="J37" s="40"/>
      <c r="K37" s="51">
        <v>1944</v>
      </c>
      <c r="L37" s="49">
        <v>10</v>
      </c>
      <c r="M37" s="49">
        <v>27.6</v>
      </c>
      <c r="N37" s="52">
        <v>2.76</v>
      </c>
      <c r="O37" s="54"/>
      <c r="P37" s="49"/>
      <c r="Q37" s="49"/>
      <c r="R37" s="55"/>
      <c r="S37" s="49"/>
      <c r="T37" s="49"/>
      <c r="U37" s="55"/>
      <c r="V37" s="49"/>
      <c r="W37" s="56"/>
    </row>
    <row r="38" ht="22.6" customHeight="1">
      <c r="A38" s="47">
        <v>1945</v>
      </c>
      <c r="B38" s="48">
        <v>39</v>
      </c>
      <c r="C38" s="49">
        <v>197.1</v>
      </c>
      <c r="D38" s="50">
        <v>5.05384615384615</v>
      </c>
      <c r="E38" s="40"/>
      <c r="F38" s="51">
        <v>1945</v>
      </c>
      <c r="G38" s="48">
        <v>19</v>
      </c>
      <c r="H38" s="49">
        <v>73.40000000000001</v>
      </c>
      <c r="I38" s="50">
        <v>3.86315789473684</v>
      </c>
      <c r="J38" s="40"/>
      <c r="K38" s="51">
        <v>1945</v>
      </c>
      <c r="L38" s="49">
        <v>5</v>
      </c>
      <c r="M38" s="49">
        <v>11.3</v>
      </c>
      <c r="N38" s="52">
        <v>2.26</v>
      </c>
      <c r="O38" s="54"/>
      <c r="P38" s="49"/>
      <c r="Q38" s="49"/>
      <c r="R38" s="55"/>
      <c r="S38" s="49"/>
      <c r="T38" s="49"/>
      <c r="U38" s="55"/>
      <c r="V38" s="49"/>
      <c r="W38" s="56"/>
    </row>
    <row r="39" ht="22.6" customHeight="1">
      <c r="A39" s="47">
        <v>1946</v>
      </c>
      <c r="B39" s="48">
        <v>59</v>
      </c>
      <c r="C39" s="49">
        <v>311.2</v>
      </c>
      <c r="D39" s="50">
        <v>5.27457627118644</v>
      </c>
      <c r="E39" s="40"/>
      <c r="F39" s="51">
        <v>1946</v>
      </c>
      <c r="G39" s="48">
        <v>28</v>
      </c>
      <c r="H39" s="49">
        <v>118.7</v>
      </c>
      <c r="I39" s="50">
        <v>4.23928571428571</v>
      </c>
      <c r="J39" s="40"/>
      <c r="K39" s="51">
        <v>1946</v>
      </c>
      <c r="L39" s="49">
        <v>5</v>
      </c>
      <c r="M39" s="49">
        <v>15.2</v>
      </c>
      <c r="N39" s="52">
        <v>3.04</v>
      </c>
      <c r="O39" s="54"/>
      <c r="P39" s="49"/>
      <c r="Q39" s="49"/>
      <c r="R39" s="55"/>
      <c r="S39" s="49"/>
      <c r="T39" s="49"/>
      <c r="U39" s="55"/>
      <c r="V39" s="49"/>
      <c r="W39" s="56"/>
    </row>
    <row r="40" ht="22.6" customHeight="1">
      <c r="A40" s="47">
        <v>1947</v>
      </c>
      <c r="B40" s="48">
        <v>31</v>
      </c>
      <c r="C40" s="49">
        <v>175.4</v>
      </c>
      <c r="D40" s="50">
        <v>5.65806451612903</v>
      </c>
      <c r="E40" s="40"/>
      <c r="F40" s="51">
        <v>1947</v>
      </c>
      <c r="G40" s="48">
        <v>10</v>
      </c>
      <c r="H40" s="49">
        <v>45.6</v>
      </c>
      <c r="I40" s="50">
        <v>4.56</v>
      </c>
      <c r="J40" s="40"/>
      <c r="K40" s="51">
        <v>1947</v>
      </c>
      <c r="L40" s="49">
        <v>1</v>
      </c>
      <c r="M40" s="49">
        <v>3.4</v>
      </c>
      <c r="N40" s="52">
        <v>3.4</v>
      </c>
      <c r="O40" s="54"/>
      <c r="P40" s="49"/>
      <c r="Q40" s="49"/>
      <c r="R40" s="55"/>
      <c r="S40" s="49"/>
      <c r="T40" s="49"/>
      <c r="U40" s="55"/>
      <c r="V40" s="49"/>
      <c r="W40" s="56"/>
    </row>
    <row r="41" ht="22.6" customHeight="1">
      <c r="A41" s="47">
        <v>1948</v>
      </c>
      <c r="B41" s="48">
        <v>33</v>
      </c>
      <c r="C41" s="49">
        <v>185</v>
      </c>
      <c r="D41" s="50">
        <v>5.60606060606061</v>
      </c>
      <c r="E41" s="40"/>
      <c r="F41" s="51">
        <v>1948</v>
      </c>
      <c r="G41" s="48">
        <v>10</v>
      </c>
      <c r="H41" s="49">
        <v>46.2</v>
      </c>
      <c r="I41" s="50">
        <v>4.62</v>
      </c>
      <c r="J41" s="40"/>
      <c r="K41" s="51">
        <v>1948</v>
      </c>
      <c r="L41" s="49">
        <v>1</v>
      </c>
      <c r="M41" s="49">
        <v>2.9</v>
      </c>
      <c r="N41" s="52">
        <v>2.9</v>
      </c>
      <c r="O41" s="54"/>
      <c r="P41" s="49"/>
      <c r="Q41" s="49"/>
      <c r="R41" s="55"/>
      <c r="S41" s="49"/>
      <c r="T41" s="49"/>
      <c r="U41" s="55"/>
      <c r="V41" s="49"/>
      <c r="W41" s="56"/>
    </row>
    <row r="42" ht="22.6" customHeight="1">
      <c r="A42" s="47">
        <v>1949</v>
      </c>
      <c r="B42" s="48">
        <v>54</v>
      </c>
      <c r="C42" s="49">
        <v>290.6</v>
      </c>
      <c r="D42" s="50">
        <v>5.38148148148148</v>
      </c>
      <c r="E42" s="40"/>
      <c r="F42" s="51">
        <v>1949</v>
      </c>
      <c r="G42" s="48">
        <v>27</v>
      </c>
      <c r="H42" s="49">
        <v>124.6</v>
      </c>
      <c r="I42" s="50">
        <v>4.61481481481481</v>
      </c>
      <c r="J42" s="40"/>
      <c r="K42" s="51">
        <v>1949</v>
      </c>
      <c r="L42" s="49">
        <v>2</v>
      </c>
      <c r="M42" s="49">
        <v>5.3</v>
      </c>
      <c r="N42" s="52">
        <v>2.65</v>
      </c>
      <c r="O42" s="54"/>
      <c r="P42" s="49"/>
      <c r="Q42" s="49"/>
      <c r="R42" s="55"/>
      <c r="S42" s="49"/>
      <c r="T42" s="49"/>
      <c r="U42" s="55"/>
      <c r="V42" s="49"/>
      <c r="W42" s="56"/>
    </row>
    <row r="43" ht="22.6" customHeight="1">
      <c r="A43" s="47">
        <v>1950</v>
      </c>
      <c r="B43" s="48">
        <v>39</v>
      </c>
      <c r="C43" s="49">
        <v>222.9</v>
      </c>
      <c r="D43" s="50">
        <v>5.71538461538462</v>
      </c>
      <c r="E43" s="40"/>
      <c r="F43" s="51">
        <v>1950</v>
      </c>
      <c r="G43" s="48">
        <v>11</v>
      </c>
      <c r="H43" s="49">
        <v>51.9</v>
      </c>
      <c r="I43" s="50">
        <v>4.71818181818182</v>
      </c>
      <c r="J43" s="40"/>
      <c r="K43" s="51">
        <v>1950</v>
      </c>
      <c r="L43" s="49">
        <v>0</v>
      </c>
      <c r="M43" s="49">
        <v>0</v>
      </c>
      <c r="N43" s="52"/>
      <c r="O43" s="54"/>
      <c r="P43" s="49"/>
      <c r="Q43" s="49"/>
      <c r="R43" s="55"/>
      <c r="S43" s="49"/>
      <c r="T43" s="49"/>
      <c r="U43" s="55"/>
      <c r="V43" s="49"/>
      <c r="W43" s="56"/>
    </row>
    <row r="44" ht="22.6" customHeight="1">
      <c r="A44" s="47">
        <v>1951</v>
      </c>
      <c r="B44" s="48">
        <v>38</v>
      </c>
      <c r="C44" s="49">
        <v>211.9</v>
      </c>
      <c r="D44" s="50">
        <v>5.57631578947368</v>
      </c>
      <c r="E44" s="40"/>
      <c r="F44" s="51">
        <v>1951</v>
      </c>
      <c r="G44" s="48">
        <v>15</v>
      </c>
      <c r="H44" s="49">
        <v>65.8</v>
      </c>
      <c r="I44" s="50">
        <v>4.38666666666667</v>
      </c>
      <c r="J44" s="40"/>
      <c r="K44" s="51">
        <v>1951</v>
      </c>
      <c r="L44" s="49">
        <v>3</v>
      </c>
      <c r="M44" s="49">
        <v>8.5</v>
      </c>
      <c r="N44" s="52">
        <v>2.83333333333333</v>
      </c>
      <c r="O44" s="54"/>
      <c r="P44" s="49"/>
      <c r="Q44" s="49"/>
      <c r="R44" s="55"/>
      <c r="S44" s="49"/>
      <c r="T44" s="49"/>
      <c r="U44" s="55"/>
      <c r="V44" s="49"/>
      <c r="W44" s="56"/>
    </row>
    <row r="45" ht="22.6" customHeight="1">
      <c r="A45" s="47">
        <v>1952</v>
      </c>
      <c r="B45" s="48">
        <v>49</v>
      </c>
      <c r="C45" s="49">
        <v>250.9</v>
      </c>
      <c r="D45" s="50">
        <v>5.12040816326531</v>
      </c>
      <c r="E45" s="40"/>
      <c r="F45" s="51">
        <v>1952</v>
      </c>
      <c r="G45" s="48">
        <v>30</v>
      </c>
      <c r="H45" s="49">
        <v>133.7</v>
      </c>
      <c r="I45" s="50">
        <v>4.45666666666667</v>
      </c>
      <c r="J45" s="40"/>
      <c r="K45" s="51">
        <v>1952</v>
      </c>
      <c r="L45" s="49">
        <v>3</v>
      </c>
      <c r="M45" s="49">
        <v>7.5</v>
      </c>
      <c r="N45" s="52">
        <v>2.5</v>
      </c>
      <c r="O45" s="54"/>
      <c r="P45" s="49"/>
      <c r="Q45" s="49"/>
      <c r="R45" s="55"/>
      <c r="S45" s="49"/>
      <c r="T45" s="49"/>
      <c r="U45" s="55"/>
      <c r="V45" s="49"/>
      <c r="W45" s="56"/>
    </row>
    <row r="46" ht="22.6" customHeight="1">
      <c r="A46" s="47">
        <v>1953</v>
      </c>
      <c r="B46" s="48">
        <v>34</v>
      </c>
      <c r="C46" s="49">
        <v>184.4</v>
      </c>
      <c r="D46" s="50">
        <v>5.42352941176471</v>
      </c>
      <c r="E46" s="40"/>
      <c r="F46" s="51">
        <v>1953</v>
      </c>
      <c r="G46" s="48">
        <v>15</v>
      </c>
      <c r="H46" s="49">
        <v>69.40000000000001</v>
      </c>
      <c r="I46" s="50">
        <v>4.62666666666667</v>
      </c>
      <c r="J46" s="40"/>
      <c r="K46" s="51">
        <v>1953</v>
      </c>
      <c r="L46" s="49">
        <v>0</v>
      </c>
      <c r="M46" s="49">
        <v>0</v>
      </c>
      <c r="N46" s="52"/>
      <c r="O46" s="54"/>
      <c r="P46" s="49"/>
      <c r="Q46" s="49"/>
      <c r="R46" s="55"/>
      <c r="S46" s="49"/>
      <c r="T46" s="49"/>
      <c r="U46" s="55"/>
      <c r="V46" s="49"/>
      <c r="W46" s="56"/>
    </row>
    <row r="47" ht="22.6" customHeight="1">
      <c r="A47" s="47">
        <v>1954</v>
      </c>
      <c r="B47" s="48">
        <v>41</v>
      </c>
      <c r="C47" s="49">
        <v>225.9</v>
      </c>
      <c r="D47" s="50">
        <v>5.50975609756098</v>
      </c>
      <c r="E47" s="40"/>
      <c r="F47" s="51">
        <v>1954</v>
      </c>
      <c r="G47" s="48">
        <v>19</v>
      </c>
      <c r="H47" s="49">
        <v>89.7</v>
      </c>
      <c r="I47" s="50">
        <v>4.72105263157895</v>
      </c>
      <c r="J47" s="40"/>
      <c r="K47" s="51">
        <v>1954</v>
      </c>
      <c r="L47" s="49">
        <v>2</v>
      </c>
      <c r="M47" s="49">
        <v>6.9</v>
      </c>
      <c r="N47" s="52">
        <v>3.45</v>
      </c>
      <c r="O47" s="54"/>
      <c r="P47" s="49"/>
      <c r="Q47" s="49"/>
      <c r="R47" s="55"/>
      <c r="S47" s="49"/>
      <c r="T47" s="49"/>
      <c r="U47" s="55"/>
      <c r="V47" s="49"/>
      <c r="W47" s="56"/>
    </row>
    <row r="48" ht="22.6" customHeight="1">
      <c r="A48" s="47">
        <v>1955</v>
      </c>
      <c r="B48" s="48">
        <v>27</v>
      </c>
      <c r="C48" s="49">
        <v>157.1</v>
      </c>
      <c r="D48" s="50">
        <v>5.81851851851852</v>
      </c>
      <c r="E48" s="40"/>
      <c r="F48" s="51">
        <v>1955</v>
      </c>
      <c r="G48" s="48">
        <v>8</v>
      </c>
      <c r="H48" s="49">
        <v>38.7</v>
      </c>
      <c r="I48" s="50">
        <v>4.8375</v>
      </c>
      <c r="J48" s="40"/>
      <c r="K48" s="51">
        <v>1955</v>
      </c>
      <c r="L48" s="49">
        <v>0</v>
      </c>
      <c r="M48" s="49">
        <v>0</v>
      </c>
      <c r="N48" s="52"/>
      <c r="O48" s="54"/>
      <c r="P48" s="49"/>
      <c r="Q48" s="49"/>
      <c r="R48" s="55"/>
      <c r="S48" s="49"/>
      <c r="T48" s="49"/>
      <c r="U48" s="55"/>
      <c r="V48" s="49"/>
      <c r="W48" s="56"/>
    </row>
    <row r="49" ht="22.6" customHeight="1">
      <c r="A49" s="47">
        <v>1956</v>
      </c>
      <c r="B49" s="48">
        <v>19</v>
      </c>
      <c r="C49" s="49">
        <v>108.8</v>
      </c>
      <c r="D49" s="50">
        <v>5.72631578947368</v>
      </c>
      <c r="E49" s="40"/>
      <c r="F49" s="51">
        <v>1956</v>
      </c>
      <c r="G49" s="48">
        <v>7</v>
      </c>
      <c r="H49" s="49">
        <v>35</v>
      </c>
      <c r="I49" s="50">
        <v>5</v>
      </c>
      <c r="J49" s="40"/>
      <c r="K49" s="51">
        <v>1956</v>
      </c>
      <c r="L49" s="49">
        <v>0</v>
      </c>
      <c r="M49" s="49">
        <v>0</v>
      </c>
      <c r="N49" s="52"/>
      <c r="O49" s="54"/>
      <c r="P49" s="49"/>
      <c r="Q49" s="49"/>
      <c r="R49" s="55"/>
      <c r="S49" s="49"/>
      <c r="T49" s="49"/>
      <c r="U49" s="55"/>
      <c r="V49" s="49"/>
      <c r="W49" s="56"/>
    </row>
    <row r="50" ht="22.6" customHeight="1">
      <c r="A50" s="47">
        <v>1957</v>
      </c>
      <c r="B50" s="48">
        <v>37</v>
      </c>
      <c r="C50" s="49">
        <v>198.6</v>
      </c>
      <c r="D50" s="50">
        <v>5.36756756756757</v>
      </c>
      <c r="E50" s="40"/>
      <c r="F50" s="51">
        <v>1957</v>
      </c>
      <c r="G50" s="48">
        <v>17</v>
      </c>
      <c r="H50" s="49">
        <v>76</v>
      </c>
      <c r="I50" s="50">
        <v>4.47058823529412</v>
      </c>
      <c r="J50" s="40"/>
      <c r="K50" s="51">
        <v>1957</v>
      </c>
      <c r="L50" s="49">
        <v>1</v>
      </c>
      <c r="M50" s="49">
        <v>3.4</v>
      </c>
      <c r="N50" s="52">
        <v>3.4</v>
      </c>
      <c r="O50" s="54"/>
      <c r="P50" s="49"/>
      <c r="Q50" s="49"/>
      <c r="R50" s="55"/>
      <c r="S50" s="49"/>
      <c r="T50" s="49"/>
      <c r="U50" s="55"/>
      <c r="V50" s="49"/>
      <c r="W50" s="56"/>
    </row>
    <row r="51" ht="22.6" customHeight="1">
      <c r="A51" s="47">
        <v>1958</v>
      </c>
      <c r="B51" s="48">
        <v>41</v>
      </c>
      <c r="C51" s="49">
        <v>209.2</v>
      </c>
      <c r="D51" s="50">
        <v>5.10243902439024</v>
      </c>
      <c r="E51" s="40"/>
      <c r="F51" s="51">
        <v>1958</v>
      </c>
      <c r="G51" s="48">
        <v>22</v>
      </c>
      <c r="H51" s="49">
        <v>91.09999999999999</v>
      </c>
      <c r="I51" s="50">
        <v>4.14090909090909</v>
      </c>
      <c r="J51" s="40"/>
      <c r="K51" s="51">
        <v>1958</v>
      </c>
      <c r="L51" s="49">
        <v>6</v>
      </c>
      <c r="M51" s="49">
        <v>15.8</v>
      </c>
      <c r="N51" s="52">
        <v>2.63333333333333</v>
      </c>
      <c r="O51" s="54"/>
      <c r="P51" s="49"/>
      <c r="Q51" s="49"/>
      <c r="R51" s="55"/>
      <c r="S51" s="49"/>
      <c r="T51" s="49"/>
      <c r="U51" s="55"/>
      <c r="V51" s="49"/>
      <c r="W51" s="56"/>
    </row>
    <row r="52" ht="22.6" customHeight="1">
      <c r="A52" s="47">
        <v>1959</v>
      </c>
      <c r="B52" s="48">
        <v>33</v>
      </c>
      <c r="C52" s="49">
        <v>175.3</v>
      </c>
      <c r="D52" s="50">
        <v>5.31212121212121</v>
      </c>
      <c r="E52" s="40"/>
      <c r="F52" s="51">
        <v>1959</v>
      </c>
      <c r="G52" s="48">
        <v>16</v>
      </c>
      <c r="H52" s="49">
        <v>69</v>
      </c>
      <c r="I52" s="50">
        <v>4.3125</v>
      </c>
      <c r="J52" s="40"/>
      <c r="K52" s="51">
        <v>1959</v>
      </c>
      <c r="L52" s="49">
        <v>3</v>
      </c>
      <c r="M52" s="49">
        <v>9.6</v>
      </c>
      <c r="N52" s="52">
        <v>3.2</v>
      </c>
      <c r="O52" s="54"/>
      <c r="P52" s="49"/>
      <c r="Q52" s="49"/>
      <c r="R52" s="55"/>
      <c r="S52" s="49"/>
      <c r="T52" s="49"/>
      <c r="U52" s="55"/>
      <c r="V52" s="49"/>
      <c r="W52" s="56"/>
    </row>
    <row r="53" ht="22.6" customHeight="1">
      <c r="A53" s="47">
        <v>1960</v>
      </c>
      <c r="B53" s="48">
        <v>53</v>
      </c>
      <c r="C53" s="49">
        <v>281.5</v>
      </c>
      <c r="D53" s="50">
        <v>5.31132075471698</v>
      </c>
      <c r="E53" s="40"/>
      <c r="F53" s="51">
        <v>1960</v>
      </c>
      <c r="G53" s="48">
        <v>25</v>
      </c>
      <c r="H53" s="49">
        <v>108.2</v>
      </c>
      <c r="I53" s="50">
        <v>4.328</v>
      </c>
      <c r="J53" s="40"/>
      <c r="K53" s="51">
        <v>1960</v>
      </c>
      <c r="L53" s="49">
        <v>4</v>
      </c>
      <c r="M53" s="49">
        <v>11.7</v>
      </c>
      <c r="N53" s="52">
        <v>2.925</v>
      </c>
      <c r="O53" s="54"/>
      <c r="P53" s="49"/>
      <c r="Q53" s="49"/>
      <c r="R53" s="55"/>
      <c r="S53" s="49"/>
      <c r="T53" s="49"/>
      <c r="U53" s="55"/>
      <c r="V53" s="49"/>
      <c r="W53" s="56"/>
    </row>
    <row r="54" ht="22.6" customHeight="1">
      <c r="A54" s="47">
        <v>1961</v>
      </c>
      <c r="B54" s="48">
        <v>21</v>
      </c>
      <c r="C54" s="49">
        <v>116.4</v>
      </c>
      <c r="D54" s="50">
        <v>5.54285714285714</v>
      </c>
      <c r="E54" s="40"/>
      <c r="F54" s="51">
        <v>1961</v>
      </c>
      <c r="G54" s="48">
        <v>7</v>
      </c>
      <c r="H54" s="49">
        <v>30</v>
      </c>
      <c r="I54" s="50">
        <v>4.28571428571429</v>
      </c>
      <c r="J54" s="40"/>
      <c r="K54" s="51">
        <v>1961</v>
      </c>
      <c r="L54" s="49">
        <v>2</v>
      </c>
      <c r="M54" s="49">
        <v>6.2</v>
      </c>
      <c r="N54" s="52">
        <v>3.1</v>
      </c>
      <c r="O54" s="54"/>
      <c r="P54" s="49"/>
      <c r="Q54" s="49"/>
      <c r="R54" s="55"/>
      <c r="S54" s="49"/>
      <c r="T54" s="49"/>
      <c r="U54" s="55"/>
      <c r="V54" s="49"/>
      <c r="W54" s="56"/>
    </row>
    <row r="55" ht="22.6" customHeight="1">
      <c r="A55" s="47">
        <v>1962</v>
      </c>
      <c r="B55" s="48">
        <v>17</v>
      </c>
      <c r="C55" s="49">
        <v>97.09999999999999</v>
      </c>
      <c r="D55" s="50">
        <v>5.71176470588235</v>
      </c>
      <c r="E55" s="40"/>
      <c r="F55" s="51">
        <v>1962</v>
      </c>
      <c r="G55" s="48">
        <v>7</v>
      </c>
      <c r="H55" s="49">
        <v>34.3</v>
      </c>
      <c r="I55" s="50">
        <v>4.9</v>
      </c>
      <c r="J55" s="40"/>
      <c r="K55" s="51">
        <v>1962</v>
      </c>
      <c r="L55" s="49">
        <v>0</v>
      </c>
      <c r="M55" s="49">
        <v>0</v>
      </c>
      <c r="N55" s="52"/>
      <c r="O55" s="54"/>
      <c r="P55" s="49"/>
      <c r="Q55" s="49"/>
      <c r="R55" s="55"/>
      <c r="S55" s="49"/>
      <c r="T55" s="49"/>
      <c r="U55" s="55"/>
      <c r="V55" s="49"/>
      <c r="W55" s="56"/>
    </row>
    <row r="56" ht="22.6" customHeight="1">
      <c r="A56" s="47">
        <v>1963</v>
      </c>
      <c r="B56" s="48">
        <v>22</v>
      </c>
      <c r="C56" s="49">
        <v>111.8</v>
      </c>
      <c r="D56" s="50">
        <v>5.08181818181818</v>
      </c>
      <c r="E56" s="40"/>
      <c r="F56" s="51">
        <v>1963</v>
      </c>
      <c r="G56" s="48">
        <v>13</v>
      </c>
      <c r="H56" s="49">
        <v>57.1</v>
      </c>
      <c r="I56" s="50">
        <v>4.39230769230769</v>
      </c>
      <c r="J56" s="40"/>
      <c r="K56" s="51">
        <v>1963</v>
      </c>
      <c r="L56" s="49">
        <v>2</v>
      </c>
      <c r="M56" s="49">
        <v>6.7</v>
      </c>
      <c r="N56" s="52">
        <v>3.35</v>
      </c>
      <c r="O56" s="54"/>
      <c r="P56" s="49"/>
      <c r="Q56" s="49"/>
      <c r="R56" s="55"/>
      <c r="S56" s="49"/>
      <c r="T56" s="49"/>
      <c r="U56" s="55"/>
      <c r="V56" s="49"/>
      <c r="W56" s="56"/>
    </row>
    <row r="57" ht="22.6" customHeight="1">
      <c r="A57" s="47">
        <v>1964</v>
      </c>
      <c r="B57" s="48">
        <v>27</v>
      </c>
      <c r="C57" s="49">
        <v>141.3</v>
      </c>
      <c r="D57" s="50">
        <v>5.23333333333333</v>
      </c>
      <c r="E57" s="40"/>
      <c r="F57" s="51">
        <v>1964</v>
      </c>
      <c r="G57" s="48">
        <v>15</v>
      </c>
      <c r="H57" s="49">
        <v>65.90000000000001</v>
      </c>
      <c r="I57" s="50">
        <v>4.39333333333333</v>
      </c>
      <c r="J57" s="40"/>
      <c r="K57" s="51">
        <v>1964</v>
      </c>
      <c r="L57" s="49">
        <v>2</v>
      </c>
      <c r="M57" s="49">
        <v>5</v>
      </c>
      <c r="N57" s="52">
        <v>2.5</v>
      </c>
      <c r="O57" s="54"/>
      <c r="P57" s="49"/>
      <c r="Q57" s="49"/>
      <c r="R57" s="55"/>
      <c r="S57" s="49"/>
      <c r="T57" s="49"/>
      <c r="U57" s="55"/>
      <c r="V57" s="49"/>
      <c r="W57" s="56"/>
    </row>
    <row r="58" ht="22.6" customHeight="1">
      <c r="A58" s="47">
        <v>1965</v>
      </c>
      <c r="B58" s="48">
        <v>24</v>
      </c>
      <c r="C58" s="49">
        <v>124.2</v>
      </c>
      <c r="D58" s="50">
        <v>5.175</v>
      </c>
      <c r="E58" s="40"/>
      <c r="F58" s="51">
        <v>1965</v>
      </c>
      <c r="G58" s="48">
        <v>13</v>
      </c>
      <c r="H58" s="49">
        <v>56.2</v>
      </c>
      <c r="I58" s="50">
        <v>4.32307692307692</v>
      </c>
      <c r="J58" s="40"/>
      <c r="K58" s="51">
        <v>1965</v>
      </c>
      <c r="L58" s="49">
        <v>4</v>
      </c>
      <c r="M58" s="49">
        <v>12.3</v>
      </c>
      <c r="N58" s="52">
        <v>3.075</v>
      </c>
      <c r="O58" s="54"/>
      <c r="P58" s="49"/>
      <c r="Q58" s="49"/>
      <c r="R58" s="55"/>
      <c r="S58" s="49"/>
      <c r="T58" s="49"/>
      <c r="U58" s="55"/>
      <c r="V58" s="49"/>
      <c r="W58" s="56"/>
    </row>
    <row r="59" ht="22.6" customHeight="1">
      <c r="A59" s="47">
        <v>1966</v>
      </c>
      <c r="B59" s="48">
        <v>37</v>
      </c>
      <c r="C59" s="49">
        <v>213.2</v>
      </c>
      <c r="D59" s="50">
        <v>5.76216216216216</v>
      </c>
      <c r="E59" s="40"/>
      <c r="F59" s="51">
        <v>1966</v>
      </c>
      <c r="G59" s="48">
        <v>11</v>
      </c>
      <c r="H59" s="49">
        <v>52.3</v>
      </c>
      <c r="I59" s="50">
        <v>4.75454545454545</v>
      </c>
      <c r="J59" s="40"/>
      <c r="K59" s="51">
        <v>1966</v>
      </c>
      <c r="L59" s="49">
        <v>1</v>
      </c>
      <c r="M59" s="49">
        <v>3.3</v>
      </c>
      <c r="N59" s="52">
        <v>3.3</v>
      </c>
      <c r="O59" s="54"/>
      <c r="P59" s="49"/>
      <c r="Q59" s="49"/>
      <c r="R59" s="55"/>
      <c r="S59" s="49"/>
      <c r="T59" s="49"/>
      <c r="U59" s="55"/>
      <c r="V59" s="49"/>
      <c r="W59" s="56"/>
    </row>
    <row r="60" ht="22.6" customHeight="1">
      <c r="A60" s="47">
        <v>1967</v>
      </c>
      <c r="B60" s="48">
        <v>36</v>
      </c>
      <c r="C60" s="49">
        <v>201.1</v>
      </c>
      <c r="D60" s="50">
        <v>5.58611111111111</v>
      </c>
      <c r="E60" s="40"/>
      <c r="F60" s="51">
        <v>1967</v>
      </c>
      <c r="G60" s="48">
        <v>15</v>
      </c>
      <c r="H60" s="49">
        <v>71.8</v>
      </c>
      <c r="I60" s="50">
        <v>4.78666666666667</v>
      </c>
      <c r="J60" s="40"/>
      <c r="K60" s="51">
        <v>1967</v>
      </c>
      <c r="L60" s="49">
        <v>0</v>
      </c>
      <c r="M60" s="49">
        <v>0</v>
      </c>
      <c r="N60" s="52"/>
      <c r="O60" s="54"/>
      <c r="P60" s="49"/>
      <c r="Q60" s="49"/>
      <c r="R60" s="55"/>
      <c r="S60" s="49"/>
      <c r="T60" s="49"/>
      <c r="U60" s="55"/>
      <c r="V60" s="49"/>
      <c r="W60" s="56"/>
    </row>
    <row r="61" ht="22.6" customHeight="1">
      <c r="A61" s="47">
        <v>1968</v>
      </c>
      <c r="B61" s="48">
        <v>37</v>
      </c>
      <c r="C61" s="49">
        <v>197.1</v>
      </c>
      <c r="D61" s="50">
        <v>5.32702702702703</v>
      </c>
      <c r="E61" s="40"/>
      <c r="F61" s="51">
        <v>1968</v>
      </c>
      <c r="G61" s="48">
        <v>18</v>
      </c>
      <c r="H61" s="49">
        <v>77.8</v>
      </c>
      <c r="I61" s="50">
        <v>4.32222222222222</v>
      </c>
      <c r="J61" s="40"/>
      <c r="K61" s="51">
        <v>1968</v>
      </c>
      <c r="L61" s="49">
        <v>3</v>
      </c>
      <c r="M61" s="49">
        <v>7.3</v>
      </c>
      <c r="N61" s="52">
        <v>2.43333333333333</v>
      </c>
      <c r="O61" s="54"/>
      <c r="P61" s="49"/>
      <c r="Q61" s="49"/>
      <c r="R61" s="55"/>
      <c r="S61" s="49"/>
      <c r="T61" s="49"/>
      <c r="U61" s="55"/>
      <c r="V61" s="49"/>
      <c r="W61" s="56"/>
    </row>
    <row r="62" ht="22.6" customHeight="1">
      <c r="A62" s="47">
        <v>1969</v>
      </c>
      <c r="B62" s="48">
        <v>30</v>
      </c>
      <c r="C62" s="49">
        <v>172.2</v>
      </c>
      <c r="D62" s="50">
        <v>5.74</v>
      </c>
      <c r="E62" s="40"/>
      <c r="F62" s="51">
        <v>1969</v>
      </c>
      <c r="G62" s="48">
        <v>9</v>
      </c>
      <c r="H62" s="49">
        <v>42.8</v>
      </c>
      <c r="I62" s="50">
        <v>4.75555555555556</v>
      </c>
      <c r="J62" s="40"/>
      <c r="K62" s="51">
        <v>1969</v>
      </c>
      <c r="L62" s="49">
        <v>0</v>
      </c>
      <c r="M62" s="49">
        <v>0</v>
      </c>
      <c r="N62" s="52"/>
      <c r="O62" s="54"/>
      <c r="P62" s="49"/>
      <c r="Q62" s="49"/>
      <c r="R62" s="55"/>
      <c r="S62" s="49"/>
      <c r="T62" s="49"/>
      <c r="U62" s="55"/>
      <c r="V62" s="49"/>
      <c r="W62" s="56"/>
    </row>
    <row r="63" ht="22.6" customHeight="1">
      <c r="A63" s="47">
        <v>1970</v>
      </c>
      <c r="B63" s="48">
        <v>28</v>
      </c>
      <c r="C63" s="49">
        <v>155.4</v>
      </c>
      <c r="D63" s="50">
        <v>5.55</v>
      </c>
      <c r="E63" s="40"/>
      <c r="F63" s="51">
        <v>1970</v>
      </c>
      <c r="G63" s="48">
        <v>10</v>
      </c>
      <c r="H63" s="49">
        <v>42.4</v>
      </c>
      <c r="I63" s="50">
        <v>4.24</v>
      </c>
      <c r="J63" s="40"/>
      <c r="K63" s="51">
        <v>1970</v>
      </c>
      <c r="L63" s="49">
        <v>3</v>
      </c>
      <c r="M63" s="49">
        <v>9.6</v>
      </c>
      <c r="N63" s="52">
        <v>3.2</v>
      </c>
      <c r="O63" s="54"/>
      <c r="P63" s="49"/>
      <c r="Q63" s="49"/>
      <c r="R63" s="55"/>
      <c r="S63" s="49"/>
      <c r="T63" s="49"/>
      <c r="U63" s="55"/>
      <c r="V63" s="49"/>
      <c r="W63" s="56"/>
    </row>
    <row r="64" ht="22.6" customHeight="1">
      <c r="A64" s="47">
        <v>1971</v>
      </c>
      <c r="B64" s="48">
        <v>25</v>
      </c>
      <c r="C64" s="49">
        <v>148.5</v>
      </c>
      <c r="D64" s="50">
        <v>5.94</v>
      </c>
      <c r="E64" s="40"/>
      <c r="F64" s="51">
        <v>1971</v>
      </c>
      <c r="G64" s="48">
        <v>6</v>
      </c>
      <c r="H64" s="49">
        <v>28.8</v>
      </c>
      <c r="I64" s="50">
        <v>4.8</v>
      </c>
      <c r="J64" s="40"/>
      <c r="K64" s="51">
        <v>1971</v>
      </c>
      <c r="L64" s="49">
        <v>0</v>
      </c>
      <c r="M64" s="49">
        <v>0</v>
      </c>
      <c r="N64" s="52"/>
      <c r="O64" s="54"/>
      <c r="P64" s="49"/>
      <c r="Q64" s="49"/>
      <c r="R64" s="55"/>
      <c r="S64" s="49"/>
      <c r="T64" s="49"/>
      <c r="U64" s="55"/>
      <c r="V64" s="49"/>
      <c r="W64" s="56"/>
    </row>
    <row r="65" ht="22.6" customHeight="1">
      <c r="A65" s="47">
        <v>1972</v>
      </c>
      <c r="B65" s="48">
        <v>23</v>
      </c>
      <c r="C65" s="49">
        <v>124</v>
      </c>
      <c r="D65" s="50">
        <v>5.39130434782609</v>
      </c>
      <c r="E65" s="40"/>
      <c r="F65" s="51">
        <v>1972</v>
      </c>
      <c r="G65" s="48">
        <v>8</v>
      </c>
      <c r="H65" s="49">
        <v>33.3</v>
      </c>
      <c r="I65" s="50">
        <v>4.1625</v>
      </c>
      <c r="J65" s="40"/>
      <c r="K65" s="51">
        <v>1972</v>
      </c>
      <c r="L65" s="49">
        <v>2</v>
      </c>
      <c r="M65" s="49">
        <v>5.2</v>
      </c>
      <c r="N65" s="52">
        <v>2.6</v>
      </c>
      <c r="O65" s="54"/>
      <c r="P65" s="49"/>
      <c r="Q65" s="49"/>
      <c r="R65" s="55"/>
      <c r="S65" s="49"/>
      <c r="T65" s="49"/>
      <c r="U65" s="55"/>
      <c r="V65" s="49"/>
      <c r="W65" s="56"/>
    </row>
    <row r="66" ht="22.6" customHeight="1">
      <c r="A66" s="47">
        <v>1973</v>
      </c>
      <c r="B66" s="48">
        <v>26</v>
      </c>
      <c r="C66" s="49">
        <v>139.3</v>
      </c>
      <c r="D66" s="50">
        <v>5.35769230769231</v>
      </c>
      <c r="E66" s="40"/>
      <c r="F66" s="51">
        <v>1973</v>
      </c>
      <c r="G66" s="48">
        <v>10</v>
      </c>
      <c r="H66" s="49">
        <v>43.5</v>
      </c>
      <c r="I66" s="50">
        <v>4.35</v>
      </c>
      <c r="J66" s="40"/>
      <c r="K66" s="51">
        <v>1973</v>
      </c>
      <c r="L66" s="49">
        <v>0</v>
      </c>
      <c r="M66" s="49">
        <v>0</v>
      </c>
      <c r="N66" s="52"/>
      <c r="O66" s="54"/>
      <c r="P66" s="49"/>
      <c r="Q66" s="49"/>
      <c r="R66" s="55"/>
      <c r="S66" s="49"/>
      <c r="T66" s="49"/>
      <c r="U66" s="55"/>
      <c r="V66" s="49"/>
      <c r="W66" s="56"/>
    </row>
    <row r="67" ht="22.6" customHeight="1">
      <c r="A67" s="47">
        <v>1974</v>
      </c>
      <c r="B67" s="48">
        <v>25</v>
      </c>
      <c r="C67" s="49">
        <v>142.2</v>
      </c>
      <c r="D67" s="50">
        <v>5.688</v>
      </c>
      <c r="E67" s="40"/>
      <c r="F67" s="51">
        <v>1974</v>
      </c>
      <c r="G67" s="48">
        <v>5</v>
      </c>
      <c r="H67" s="49">
        <v>23</v>
      </c>
      <c r="I67" s="50">
        <v>4.6</v>
      </c>
      <c r="J67" s="40"/>
      <c r="K67" s="51">
        <v>1974</v>
      </c>
      <c r="L67" s="49">
        <v>0</v>
      </c>
      <c r="M67" s="49">
        <v>0</v>
      </c>
      <c r="N67" s="52"/>
      <c r="O67" s="54"/>
      <c r="P67" s="49"/>
      <c r="Q67" s="49"/>
      <c r="R67" s="55"/>
      <c r="S67" s="49"/>
      <c r="T67" s="49"/>
      <c r="U67" s="55"/>
      <c r="V67" s="49"/>
      <c r="W67" s="56"/>
    </row>
    <row r="68" ht="22.6" customHeight="1">
      <c r="A68" s="47">
        <v>1975</v>
      </c>
      <c r="B68" s="48">
        <v>21</v>
      </c>
      <c r="C68" s="49">
        <v>118.9</v>
      </c>
      <c r="D68" s="50">
        <v>5.66190476190476</v>
      </c>
      <c r="E68" s="40"/>
      <c r="F68" s="51">
        <v>1975</v>
      </c>
      <c r="G68" s="48">
        <v>8</v>
      </c>
      <c r="H68" s="49">
        <v>39.4</v>
      </c>
      <c r="I68" s="50">
        <v>4.925</v>
      </c>
      <c r="J68" s="40"/>
      <c r="K68" s="51">
        <v>1975</v>
      </c>
      <c r="L68" s="49">
        <v>0</v>
      </c>
      <c r="M68" s="49">
        <v>0</v>
      </c>
      <c r="N68" s="52"/>
      <c r="O68" s="54"/>
      <c r="P68" s="49"/>
      <c r="Q68" s="49"/>
      <c r="R68" s="55"/>
      <c r="S68" s="49"/>
      <c r="T68" s="49"/>
      <c r="U68" s="55"/>
      <c r="V68" s="49"/>
      <c r="W68" s="56"/>
    </row>
    <row r="69" ht="22.6" customHeight="1">
      <c r="A69" s="47">
        <v>1976</v>
      </c>
      <c r="B69" s="48">
        <v>23</v>
      </c>
      <c r="C69" s="49">
        <v>126.5</v>
      </c>
      <c r="D69" s="50">
        <v>5.5</v>
      </c>
      <c r="E69" s="40"/>
      <c r="F69" s="51">
        <v>1976</v>
      </c>
      <c r="G69" s="48">
        <v>9</v>
      </c>
      <c r="H69" s="49">
        <v>40.5</v>
      </c>
      <c r="I69" s="50">
        <v>4.5</v>
      </c>
      <c r="J69" s="40"/>
      <c r="K69" s="51">
        <v>1976</v>
      </c>
      <c r="L69" s="49">
        <v>1</v>
      </c>
      <c r="M69" s="49">
        <v>3.3</v>
      </c>
      <c r="N69" s="52">
        <v>3.3</v>
      </c>
      <c r="O69" t="s" s="57">
        <v>57</v>
      </c>
      <c r="P69" s="49">
        <f>AVERAGE(B69:B88)</f>
        <v>41.2</v>
      </c>
      <c r="Q69" s="49">
        <f>AVERAGE(D69:D88)</f>
        <v>5.11216666248203</v>
      </c>
      <c r="R69" t="s" s="58">
        <v>57</v>
      </c>
      <c r="S69" s="49">
        <f>AVERAGE(G69:G88)</f>
        <v>21.55</v>
      </c>
      <c r="T69" s="49">
        <f>AVERAGE(I69:I88)</f>
        <v>4.13025028306953</v>
      </c>
      <c r="U69" t="s" s="58">
        <v>57</v>
      </c>
      <c r="V69" s="49">
        <f>AVERAGE(L69:L88)</f>
        <v>6.5</v>
      </c>
      <c r="W69" s="56">
        <f>AVERAGE(N69:N88)</f>
        <v>2.77574827219564</v>
      </c>
    </row>
    <row r="70" ht="22.6" customHeight="1">
      <c r="A70" s="47">
        <v>1977</v>
      </c>
      <c r="B70" s="59">
        <v>22</v>
      </c>
      <c r="C70" s="60">
        <v>128</v>
      </c>
      <c r="D70" s="61">
        <v>5.81818181818182</v>
      </c>
      <c r="E70" s="40"/>
      <c r="F70" s="51">
        <v>1977</v>
      </c>
      <c r="G70" s="59">
        <v>7</v>
      </c>
      <c r="H70" s="60">
        <v>33.6</v>
      </c>
      <c r="I70" s="61">
        <v>4.8</v>
      </c>
      <c r="J70" s="40"/>
      <c r="K70" s="51">
        <v>1977</v>
      </c>
      <c r="L70" s="60">
        <v>0</v>
      </c>
      <c r="M70" s="60">
        <v>0</v>
      </c>
      <c r="N70" s="62"/>
      <c r="O70" t="s" s="57">
        <v>58</v>
      </c>
      <c r="P70" s="49">
        <f>AVERAGE(B70:B88)</f>
        <v>42.1578947368421</v>
      </c>
      <c r="Q70" s="49">
        <f>AVERAGE(D70:D88)</f>
        <v>5.09175438156003</v>
      </c>
      <c r="R70" t="s" s="58">
        <v>58</v>
      </c>
      <c r="S70" s="49">
        <f>AVERAGE(G70:G88)</f>
        <v>22.2105263157895</v>
      </c>
      <c r="T70" s="49">
        <f>AVERAGE(I70:I88)</f>
        <v>4.11078977165214</v>
      </c>
      <c r="U70" t="s" s="58">
        <v>58</v>
      </c>
      <c r="V70" s="49">
        <f>AVERAGE(L70:L88)</f>
        <v>6.78947368421053</v>
      </c>
      <c r="W70" s="56">
        <f>AVERAGE(N70:N88)</f>
        <v>2.74662317620651</v>
      </c>
    </row>
    <row r="71" ht="22.6" customHeight="1">
      <c r="A71" s="47">
        <v>1978</v>
      </c>
      <c r="B71" s="48">
        <v>48</v>
      </c>
      <c r="C71" s="49">
        <v>234.9</v>
      </c>
      <c r="D71" s="50">
        <v>4.89375</v>
      </c>
      <c r="E71" s="40"/>
      <c r="F71" s="51">
        <v>1978</v>
      </c>
      <c r="G71" s="48">
        <v>26</v>
      </c>
      <c r="H71" s="49">
        <v>100.9</v>
      </c>
      <c r="I71" s="50">
        <v>3.88076923076923</v>
      </c>
      <c r="J71" s="40"/>
      <c r="K71" s="51">
        <v>1978</v>
      </c>
      <c r="L71" s="49">
        <v>11</v>
      </c>
      <c r="M71" s="49">
        <v>31.1</v>
      </c>
      <c r="N71" s="52">
        <v>2.82727272727273</v>
      </c>
      <c r="O71" t="s" s="57">
        <v>59</v>
      </c>
      <c r="P71" s="49">
        <f>AVERAGE(B71:B88)</f>
        <v>43.2777777777778</v>
      </c>
      <c r="Q71" s="49">
        <f>AVERAGE(D71:D88)</f>
        <v>5.05139730174771</v>
      </c>
      <c r="R71" t="s" s="58">
        <v>59</v>
      </c>
      <c r="S71" s="49">
        <f>AVERAGE(G71:G88)</f>
        <v>23.0555555555556</v>
      </c>
      <c r="T71" s="49">
        <f>AVERAGE(I71:I88)</f>
        <v>4.07250031452171</v>
      </c>
      <c r="U71" t="s" s="58">
        <v>59</v>
      </c>
      <c r="V71" s="49">
        <f>AVERAGE(L71:L88)</f>
        <v>7.16666666666667</v>
      </c>
      <c r="W71" s="56">
        <f>AVERAGE(N71:N88)</f>
        <v>2.74662317620651</v>
      </c>
    </row>
    <row r="72" ht="22.6" customHeight="1">
      <c r="A72" s="47">
        <v>1979</v>
      </c>
      <c r="B72" s="48">
        <v>34</v>
      </c>
      <c r="C72" s="49">
        <v>173.9</v>
      </c>
      <c r="D72" s="50">
        <v>5.11470588235294</v>
      </c>
      <c r="E72" s="40"/>
      <c r="F72" s="51">
        <v>1979</v>
      </c>
      <c r="G72" s="48">
        <v>17</v>
      </c>
      <c r="H72" s="49">
        <v>68.90000000000001</v>
      </c>
      <c r="I72" s="50">
        <v>4.05294117647059</v>
      </c>
      <c r="J72" s="40"/>
      <c r="K72" s="51">
        <v>1979</v>
      </c>
      <c r="L72" s="49">
        <v>6</v>
      </c>
      <c r="M72" s="49">
        <v>19.3</v>
      </c>
      <c r="N72" s="52">
        <v>3.21666666666667</v>
      </c>
      <c r="O72" t="s" s="57">
        <v>60</v>
      </c>
      <c r="P72" s="49">
        <f>AVERAGE(B72:B88)</f>
        <v>43</v>
      </c>
      <c r="Q72" s="49">
        <f>AVERAGE(D72:D88)</f>
        <v>5.06067067243875</v>
      </c>
      <c r="R72" t="s" s="58">
        <v>60</v>
      </c>
      <c r="S72" s="49">
        <f>AVERAGE(G72:G88)</f>
        <v>22.8823529411765</v>
      </c>
      <c r="T72" s="49">
        <f>AVERAGE(I72:I88)</f>
        <v>4.08377861356597</v>
      </c>
      <c r="U72" t="s" s="58">
        <v>60</v>
      </c>
      <c r="V72" s="49">
        <f>AVERAGE(L72:L88)</f>
        <v>6.94117647058824</v>
      </c>
      <c r="W72" s="56">
        <f>AVERAGE(N72:N88)</f>
        <v>2.74187908496732</v>
      </c>
    </row>
    <row r="73" ht="22.6" customHeight="1">
      <c r="A73" s="47">
        <v>1980</v>
      </c>
      <c r="B73" s="48">
        <v>27</v>
      </c>
      <c r="C73" s="49">
        <v>136.6</v>
      </c>
      <c r="D73" s="50">
        <v>5.05925925925926</v>
      </c>
      <c r="E73" s="40"/>
      <c r="F73" s="51">
        <v>1980</v>
      </c>
      <c r="G73" s="48">
        <v>17</v>
      </c>
      <c r="H73" s="49">
        <v>73.40000000000001</v>
      </c>
      <c r="I73" s="50">
        <v>4.31764705882353</v>
      </c>
      <c r="J73" s="40"/>
      <c r="K73" s="51">
        <v>1980</v>
      </c>
      <c r="L73" s="49">
        <v>2</v>
      </c>
      <c r="M73" s="49">
        <v>6.8</v>
      </c>
      <c r="N73" s="52">
        <v>3.4</v>
      </c>
      <c r="O73" t="s" s="57">
        <v>61</v>
      </c>
      <c r="P73" s="49">
        <f>AVERAGE(B73:B88)</f>
        <v>43.5625</v>
      </c>
      <c r="Q73" s="49">
        <f>AVERAGE(D73:D88)</f>
        <v>5.05729347181912</v>
      </c>
      <c r="R73" t="s" s="58">
        <v>61</v>
      </c>
      <c r="S73" s="49">
        <f>AVERAGE(G73:G88)</f>
        <v>23.25</v>
      </c>
      <c r="T73" s="49">
        <f>AVERAGE(I73:I88)</f>
        <v>4.08570595338443</v>
      </c>
      <c r="U73" t="s" s="58">
        <v>61</v>
      </c>
      <c r="V73" s="49">
        <f>AVERAGE(L73:L88)</f>
        <v>7</v>
      </c>
      <c r="W73" s="56">
        <f>AVERAGE(N73:N88)</f>
        <v>2.71220486111111</v>
      </c>
    </row>
    <row r="74" ht="22.6" customHeight="1">
      <c r="A74" s="47">
        <v>1981</v>
      </c>
      <c r="B74" s="48">
        <v>33</v>
      </c>
      <c r="C74" s="49">
        <v>177.3</v>
      </c>
      <c r="D74" s="50">
        <v>5.37272727272727</v>
      </c>
      <c r="E74" s="40"/>
      <c r="F74" s="51">
        <v>1981</v>
      </c>
      <c r="G74" s="48">
        <v>13</v>
      </c>
      <c r="H74" s="49">
        <v>52.4</v>
      </c>
      <c r="I74" s="50">
        <v>4.03076923076923</v>
      </c>
      <c r="J74" s="40"/>
      <c r="K74" s="51">
        <v>1981</v>
      </c>
      <c r="L74" s="49">
        <v>3</v>
      </c>
      <c r="M74" s="49">
        <v>8.199999999999999</v>
      </c>
      <c r="N74" s="52">
        <v>2.73333333333333</v>
      </c>
      <c r="O74" t="s" s="57">
        <v>62</v>
      </c>
      <c r="P74" s="49">
        <f>AVERAGE(B74:B88)</f>
        <v>44.6666666666667</v>
      </c>
      <c r="Q74" s="49">
        <f>AVERAGE(D74:D88)</f>
        <v>5.05716241932311</v>
      </c>
      <c r="R74" t="s" s="58">
        <v>62</v>
      </c>
      <c r="S74" s="49">
        <f>AVERAGE(G74:G88)</f>
        <v>23.6666666666667</v>
      </c>
      <c r="T74" s="49">
        <f>AVERAGE(I74:I88)</f>
        <v>4.07024321302182</v>
      </c>
      <c r="U74" t="s" s="58">
        <v>62</v>
      </c>
      <c r="V74" s="49">
        <f>AVERAGE(L74:L88)</f>
        <v>7.33333333333333</v>
      </c>
      <c r="W74" s="56">
        <f>AVERAGE(N74:N88)</f>
        <v>2.66635185185185</v>
      </c>
    </row>
    <row r="75" ht="22.6" customHeight="1">
      <c r="A75" s="47">
        <v>1982</v>
      </c>
      <c r="B75" s="48">
        <v>61</v>
      </c>
      <c r="C75" s="49">
        <v>277.8</v>
      </c>
      <c r="D75" s="50">
        <v>4.55409836065574</v>
      </c>
      <c r="E75" s="40"/>
      <c r="F75" s="51">
        <v>1982</v>
      </c>
      <c r="G75" s="48">
        <v>29</v>
      </c>
      <c r="H75" s="49">
        <v>81.90000000000001</v>
      </c>
      <c r="I75" s="50">
        <v>2.82413793103448</v>
      </c>
      <c r="J75" s="40"/>
      <c r="K75" s="51">
        <v>1982</v>
      </c>
      <c r="L75" s="49">
        <v>18</v>
      </c>
      <c r="M75" s="49">
        <v>32.3</v>
      </c>
      <c r="N75" s="52">
        <v>1.79444444444444</v>
      </c>
      <c r="O75" t="s" s="57">
        <v>63</v>
      </c>
      <c r="P75" s="49">
        <f>AVERAGE(B75:B88)</f>
        <v>45.5</v>
      </c>
      <c r="Q75" s="49">
        <f>AVERAGE(D75:D88)</f>
        <v>5.03462207265138</v>
      </c>
      <c r="R75" t="s" s="58">
        <v>63</v>
      </c>
      <c r="S75" s="49">
        <f>AVERAGE(G75:G88)</f>
        <v>24.4285714285714</v>
      </c>
      <c r="T75" s="49">
        <f>AVERAGE(I75:I88)</f>
        <v>4.07306278318272</v>
      </c>
      <c r="U75" t="s" s="58">
        <v>63</v>
      </c>
      <c r="V75" s="49">
        <f>AVERAGE(L75:L88)</f>
        <v>7.64285714285714</v>
      </c>
      <c r="W75" s="56">
        <f>AVERAGE(N75:N88)</f>
        <v>2.66156746031746</v>
      </c>
    </row>
    <row r="76" ht="22.6" customHeight="1">
      <c r="A76" s="47">
        <v>1983</v>
      </c>
      <c r="B76" s="48">
        <v>52</v>
      </c>
      <c r="C76" s="49">
        <v>241.5</v>
      </c>
      <c r="D76" s="50">
        <v>4.64423076923077</v>
      </c>
      <c r="E76" s="40"/>
      <c r="F76" s="51">
        <v>1983</v>
      </c>
      <c r="G76" s="48">
        <v>33</v>
      </c>
      <c r="H76" s="49">
        <v>125.3</v>
      </c>
      <c r="I76" s="50">
        <v>3.7969696969697</v>
      </c>
      <c r="J76" s="40"/>
      <c r="K76" s="51">
        <v>1983</v>
      </c>
      <c r="L76" s="49">
        <v>12</v>
      </c>
      <c r="M76" s="49">
        <v>26.4</v>
      </c>
      <c r="N76" s="52">
        <v>2.2</v>
      </c>
      <c r="O76" t="s" s="57">
        <v>64</v>
      </c>
      <c r="P76" s="49">
        <f>AVERAGE(B76:B88)</f>
        <v>44.3076923076923</v>
      </c>
      <c r="Q76" s="49">
        <f>AVERAGE(D76:D88)</f>
        <v>5.07158543511258</v>
      </c>
      <c r="R76" t="s" s="58">
        <v>64</v>
      </c>
      <c r="S76" s="49">
        <f>AVERAGE(G76:G88)</f>
        <v>24.0769230769231</v>
      </c>
      <c r="T76" s="49">
        <f>AVERAGE(I76:I88)</f>
        <v>4.16913392565566</v>
      </c>
      <c r="U76" t="s" s="58">
        <v>64</v>
      </c>
      <c r="V76" s="49">
        <f>AVERAGE(L76:L88)</f>
        <v>6.84615384615385</v>
      </c>
      <c r="W76" s="56">
        <f>AVERAGE(N76:N88)</f>
        <v>2.72826923076923</v>
      </c>
    </row>
    <row r="77" ht="22.6" customHeight="1">
      <c r="A77" s="47">
        <v>1984</v>
      </c>
      <c r="B77" s="48">
        <v>52</v>
      </c>
      <c r="C77" s="49">
        <v>271.5</v>
      </c>
      <c r="D77" s="50">
        <v>5.22115384615385</v>
      </c>
      <c r="E77" s="40"/>
      <c r="F77" s="51">
        <v>1984</v>
      </c>
      <c r="G77" s="48">
        <v>23</v>
      </c>
      <c r="H77" s="49">
        <v>92.09999999999999</v>
      </c>
      <c r="I77" s="50">
        <v>4.00434782608696</v>
      </c>
      <c r="J77" s="40"/>
      <c r="K77" s="51">
        <v>1984</v>
      </c>
      <c r="L77" s="49">
        <v>8</v>
      </c>
      <c r="M77" s="49">
        <v>22</v>
      </c>
      <c r="N77" s="52">
        <v>2.75</v>
      </c>
      <c r="O77" t="s" s="57">
        <v>65</v>
      </c>
      <c r="P77" s="49">
        <f>AVERAGE(B77:B88)</f>
        <v>43.6666666666667</v>
      </c>
      <c r="Q77" s="49">
        <f>AVERAGE(D77:D88)</f>
        <v>5.10719832393607</v>
      </c>
      <c r="R77" t="s" s="58">
        <v>65</v>
      </c>
      <c r="S77" s="49">
        <f>AVERAGE(G77:G88)</f>
        <v>23.3333333333333</v>
      </c>
      <c r="T77" s="49">
        <f>AVERAGE(I77:I88)</f>
        <v>4.20014761137949</v>
      </c>
      <c r="U77" t="s" s="58">
        <v>65</v>
      </c>
      <c r="V77" s="49">
        <f>AVERAGE(L77:L88)</f>
        <v>6.41666666666667</v>
      </c>
      <c r="W77" s="56">
        <f>AVERAGE(N77:N88)</f>
        <v>2.77229166666667</v>
      </c>
    </row>
    <row r="78" ht="22.6" customHeight="1">
      <c r="A78" s="47">
        <v>1985</v>
      </c>
      <c r="B78" s="48">
        <v>52</v>
      </c>
      <c r="C78" s="49">
        <v>272.8</v>
      </c>
      <c r="D78" s="50">
        <v>5.24615384615385</v>
      </c>
      <c r="E78" s="40"/>
      <c r="F78" s="51">
        <v>1985</v>
      </c>
      <c r="G78" s="48">
        <v>24</v>
      </c>
      <c r="H78" s="49">
        <v>100.6</v>
      </c>
      <c r="I78" s="50">
        <v>4.19166666666667</v>
      </c>
      <c r="J78" s="40"/>
      <c r="K78" s="51">
        <v>1985</v>
      </c>
      <c r="L78" s="49">
        <v>6</v>
      </c>
      <c r="M78" s="49">
        <v>15</v>
      </c>
      <c r="N78" s="52">
        <v>2.5</v>
      </c>
      <c r="O78" t="s" s="57">
        <v>66</v>
      </c>
      <c r="P78" s="49">
        <f>AVERAGE(B78:B88)</f>
        <v>42.9090909090909</v>
      </c>
      <c r="Q78" s="49">
        <f>AVERAGE(D78:D88)</f>
        <v>5.09683873100718</v>
      </c>
      <c r="R78" t="s" s="58">
        <v>66</v>
      </c>
      <c r="S78" s="49">
        <f>AVERAGE(G78:G88)</f>
        <v>23.3636363636364</v>
      </c>
      <c r="T78" s="49">
        <f>AVERAGE(I78:I88)</f>
        <v>4.21794759186063</v>
      </c>
      <c r="U78" t="s" s="58">
        <v>66</v>
      </c>
      <c r="V78" s="49">
        <f>AVERAGE(L78:L88)</f>
        <v>6.27272727272727</v>
      </c>
      <c r="W78" s="56">
        <f>AVERAGE(N78:N88)</f>
        <v>2.77431818181818</v>
      </c>
    </row>
    <row r="79" ht="22.6" customHeight="1">
      <c r="A79" s="47">
        <v>1986</v>
      </c>
      <c r="B79" s="48">
        <v>42</v>
      </c>
      <c r="C79" s="49">
        <v>214.1</v>
      </c>
      <c r="D79" s="50">
        <v>5.09761904761905</v>
      </c>
      <c r="E79" s="40"/>
      <c r="F79" s="51">
        <v>1986</v>
      </c>
      <c r="G79" s="48">
        <v>21</v>
      </c>
      <c r="H79" s="49">
        <v>84.5</v>
      </c>
      <c r="I79" s="50">
        <v>4.02380952380952</v>
      </c>
      <c r="J79" s="40"/>
      <c r="K79" s="51">
        <v>1986</v>
      </c>
      <c r="L79" s="49">
        <v>6</v>
      </c>
      <c r="M79" s="49">
        <v>15.2</v>
      </c>
      <c r="N79" s="52">
        <v>2.53333333333333</v>
      </c>
      <c r="O79" t="s" s="57">
        <v>67</v>
      </c>
      <c r="P79" s="49">
        <f>AVERAGE(B79:B88)</f>
        <v>42</v>
      </c>
      <c r="Q79" s="49">
        <f>AVERAGE(D79:D88)</f>
        <v>5.08190721949251</v>
      </c>
      <c r="R79" t="s" s="58">
        <v>67</v>
      </c>
      <c r="S79" s="49">
        <f>AVERAGE(G79:G88)</f>
        <v>23.3</v>
      </c>
      <c r="T79" s="49">
        <f>AVERAGE(I79:I88)</f>
        <v>4.22057568438003</v>
      </c>
      <c r="U79" t="s" s="58">
        <v>67</v>
      </c>
      <c r="V79" s="49">
        <f>AVERAGE(L79:L88)</f>
        <v>6.3</v>
      </c>
      <c r="W79" s="56">
        <f>AVERAGE(N79:N88)</f>
        <v>2.80175</v>
      </c>
    </row>
    <row r="80" ht="22.6" customHeight="1">
      <c r="A80" s="47">
        <v>1987</v>
      </c>
      <c r="B80" s="48">
        <v>55</v>
      </c>
      <c r="C80" s="49">
        <v>267</v>
      </c>
      <c r="D80" s="50">
        <v>4.85454545454545</v>
      </c>
      <c r="E80" s="40"/>
      <c r="F80" s="51">
        <v>1987</v>
      </c>
      <c r="G80" s="48">
        <v>34</v>
      </c>
      <c r="H80" s="49">
        <v>136.9</v>
      </c>
      <c r="I80" s="50">
        <v>4.02647058823529</v>
      </c>
      <c r="J80" s="40"/>
      <c r="K80" s="51">
        <v>1987</v>
      </c>
      <c r="L80" s="49">
        <v>10</v>
      </c>
      <c r="M80" s="49">
        <v>27.3</v>
      </c>
      <c r="N80" s="52">
        <v>2.73</v>
      </c>
      <c r="O80" t="s" s="57">
        <v>68</v>
      </c>
      <c r="P80" s="49">
        <f>AVERAGE(B80:B88)</f>
        <v>42</v>
      </c>
      <c r="Q80" s="49">
        <f>AVERAGE(D80:D88)</f>
        <v>5.08016146081179</v>
      </c>
      <c r="R80" t="s" s="58">
        <v>68</v>
      </c>
      <c r="S80" s="49">
        <f>AVERAGE(G80:G88)</f>
        <v>23.5555555555556</v>
      </c>
      <c r="T80" s="49">
        <f>AVERAGE(I80:I88)</f>
        <v>4.24243859111009</v>
      </c>
      <c r="U80" t="s" s="58">
        <v>68</v>
      </c>
      <c r="V80" s="49">
        <f>AVERAGE(L80:L88)</f>
        <v>6.33333333333333</v>
      </c>
      <c r="W80" s="56">
        <f>AVERAGE(N80:N88)</f>
        <v>2.83157407407407</v>
      </c>
    </row>
    <row r="81" ht="22.6" customHeight="1">
      <c r="A81" s="47">
        <v>1988</v>
      </c>
      <c r="B81" s="48">
        <v>34</v>
      </c>
      <c r="C81" s="49">
        <v>178</v>
      </c>
      <c r="D81" s="50">
        <v>5.23529411764706</v>
      </c>
      <c r="E81" s="40"/>
      <c r="F81" s="51">
        <v>1988</v>
      </c>
      <c r="G81" s="48">
        <v>18</v>
      </c>
      <c r="H81" s="49">
        <v>77.7</v>
      </c>
      <c r="I81" s="50">
        <v>4.31666666666667</v>
      </c>
      <c r="J81" s="40"/>
      <c r="K81" s="51">
        <v>1988</v>
      </c>
      <c r="L81" s="49">
        <v>3</v>
      </c>
      <c r="M81" s="49">
        <v>9.800000000000001</v>
      </c>
      <c r="N81" s="52">
        <v>3.26666666666667</v>
      </c>
      <c r="O81" t="s" s="57">
        <v>69</v>
      </c>
      <c r="P81" s="49">
        <f>AVERAGE(B81:B88)</f>
        <v>40.375</v>
      </c>
      <c r="Q81" s="49">
        <f>AVERAGE(D81:D88)</f>
        <v>5.10836346159508</v>
      </c>
      <c r="R81" t="s" s="58">
        <v>69</v>
      </c>
      <c r="S81" s="49">
        <f>AVERAGE(G81:G88)</f>
        <v>22.25</v>
      </c>
      <c r="T81" s="49">
        <f>AVERAGE(I81:I88)</f>
        <v>4.26943459146944</v>
      </c>
      <c r="U81" t="s" s="58">
        <v>69</v>
      </c>
      <c r="V81" s="49">
        <f>AVERAGE(L81:L88)</f>
        <v>5.875</v>
      </c>
      <c r="W81" s="56">
        <f>AVERAGE(N81:N88)</f>
        <v>2.84427083333333</v>
      </c>
    </row>
    <row r="82" ht="22.6" customHeight="1">
      <c r="A82" s="47">
        <v>1989</v>
      </c>
      <c r="B82" s="48">
        <v>54</v>
      </c>
      <c r="C82" s="49">
        <v>244.2</v>
      </c>
      <c r="D82" s="50">
        <v>4.52222222222222</v>
      </c>
      <c r="E82" s="40"/>
      <c r="F82" s="51">
        <v>1989</v>
      </c>
      <c r="G82" s="48">
        <v>34</v>
      </c>
      <c r="H82" s="49">
        <v>125.2</v>
      </c>
      <c r="I82" s="50">
        <v>3.68235294117647</v>
      </c>
      <c r="J82" s="40"/>
      <c r="K82" s="51">
        <v>1989</v>
      </c>
      <c r="L82" s="49">
        <v>15</v>
      </c>
      <c r="M82" s="49">
        <v>35.5</v>
      </c>
      <c r="N82" s="52">
        <v>2.36666666666667</v>
      </c>
      <c r="O82" t="s" s="57">
        <v>70</v>
      </c>
      <c r="P82" s="49">
        <f>AVERAGE(B82:B88)</f>
        <v>41.2857142857143</v>
      </c>
      <c r="Q82" s="49">
        <f>AVERAGE(D82:D88)</f>
        <v>5.09023051073051</v>
      </c>
      <c r="R82" t="s" s="58">
        <v>70</v>
      </c>
      <c r="S82" s="49">
        <f>AVERAGE(G82:G88)</f>
        <v>22.8571428571429</v>
      </c>
      <c r="T82" s="49">
        <f>AVERAGE(I82:I88)</f>
        <v>4.26268715215555</v>
      </c>
      <c r="U82" t="s" s="58">
        <v>70</v>
      </c>
      <c r="V82" s="49">
        <f>AVERAGE(L82:L88)</f>
        <v>6.28571428571429</v>
      </c>
      <c r="W82" s="56">
        <f>AVERAGE(N82:N88)</f>
        <v>2.78392857142857</v>
      </c>
    </row>
    <row r="83" ht="22.6" customHeight="1">
      <c r="A83" s="47">
        <v>1990</v>
      </c>
      <c r="B83" s="48">
        <v>39</v>
      </c>
      <c r="C83" s="49">
        <v>204</v>
      </c>
      <c r="D83" s="50">
        <v>5.23076923076923</v>
      </c>
      <c r="E83" s="40"/>
      <c r="F83" s="51">
        <v>1990</v>
      </c>
      <c r="G83" s="48">
        <v>17</v>
      </c>
      <c r="H83" s="49">
        <v>71.09999999999999</v>
      </c>
      <c r="I83" s="50">
        <v>4.18235294117647</v>
      </c>
      <c r="J83" s="40"/>
      <c r="K83" s="51">
        <v>1990</v>
      </c>
      <c r="L83" s="49">
        <v>4</v>
      </c>
      <c r="M83" s="49">
        <v>10.8</v>
      </c>
      <c r="N83" s="52">
        <v>2.7</v>
      </c>
      <c r="O83" t="s" s="57">
        <v>71</v>
      </c>
      <c r="P83" s="49">
        <f>AVERAGE(B83:B88)</f>
        <v>39.1666666666667</v>
      </c>
      <c r="Q83" s="49">
        <f>AVERAGE(D83:D88)</f>
        <v>5.18489855881523</v>
      </c>
      <c r="R83" t="s" s="58">
        <v>71</v>
      </c>
      <c r="S83" s="49">
        <f>AVERAGE(G83:G88)</f>
        <v>21</v>
      </c>
      <c r="T83" s="49">
        <f>AVERAGE(I83:I88)</f>
        <v>4.35940952065206</v>
      </c>
      <c r="U83" t="s" s="58">
        <v>71</v>
      </c>
      <c r="V83" s="49">
        <f>AVERAGE(L83:L88)</f>
        <v>4.83333333333333</v>
      </c>
      <c r="W83" s="56">
        <f>AVERAGE(N83:N88)</f>
        <v>2.85347222222222</v>
      </c>
    </row>
    <row r="84" ht="22.6" customHeight="1">
      <c r="A84" s="47">
        <v>1991</v>
      </c>
      <c r="B84" s="48">
        <v>27</v>
      </c>
      <c r="C84" s="49">
        <v>147.2</v>
      </c>
      <c r="D84" s="50">
        <v>5.45185185185185</v>
      </c>
      <c r="E84" s="40"/>
      <c r="F84" s="51">
        <v>1991</v>
      </c>
      <c r="G84" s="48">
        <v>14</v>
      </c>
      <c r="H84" s="49">
        <v>65.3</v>
      </c>
      <c r="I84" s="50">
        <v>4.66428571428571</v>
      </c>
      <c r="J84" s="40"/>
      <c r="K84" s="51">
        <v>1991</v>
      </c>
      <c r="L84" s="49">
        <v>2</v>
      </c>
      <c r="M84" s="49">
        <v>5.8</v>
      </c>
      <c r="N84" s="52">
        <v>2.9</v>
      </c>
      <c r="O84" t="s" s="57">
        <v>72</v>
      </c>
      <c r="P84" s="49">
        <f>AVERAGE(B84:B88)</f>
        <v>39.2</v>
      </c>
      <c r="Q84" s="49">
        <f>AVERAGE(D84:D88)</f>
        <v>5.17572442442442</v>
      </c>
      <c r="R84" t="s" s="58">
        <v>72</v>
      </c>
      <c r="S84" s="49">
        <f>AVERAGE(G84:G88)</f>
        <v>21.8</v>
      </c>
      <c r="T84" s="49">
        <f>AVERAGE(I84:I88)</f>
        <v>4.39482083654718</v>
      </c>
      <c r="U84" t="s" s="58">
        <v>72</v>
      </c>
      <c r="V84" s="49">
        <f>AVERAGE(L84:L88)</f>
        <v>5</v>
      </c>
      <c r="W84" s="56">
        <f>AVERAGE(N84:N88)</f>
        <v>2.88416666666667</v>
      </c>
    </row>
    <row r="85" ht="22.6" customHeight="1">
      <c r="A85" s="47">
        <v>1992</v>
      </c>
      <c r="B85" s="63">
        <v>50</v>
      </c>
      <c r="C85" s="64">
        <v>250.2</v>
      </c>
      <c r="D85" s="65">
        <v>5.004</v>
      </c>
      <c r="E85" s="40"/>
      <c r="F85" s="51">
        <v>1992</v>
      </c>
      <c r="G85" s="63">
        <v>28</v>
      </c>
      <c r="H85" s="64">
        <v>116.3</v>
      </c>
      <c r="I85" s="65">
        <v>4.15357142857143</v>
      </c>
      <c r="J85" s="40"/>
      <c r="K85" s="51">
        <v>1992</v>
      </c>
      <c r="L85" s="64">
        <v>8</v>
      </c>
      <c r="M85" s="64">
        <v>25.1</v>
      </c>
      <c r="N85" s="66">
        <v>3.1375</v>
      </c>
      <c r="O85" t="s" s="57">
        <v>73</v>
      </c>
      <c r="P85" s="49">
        <f>AVERAGE(B85:B88)</f>
        <v>42.25</v>
      </c>
      <c r="Q85" s="49">
        <f>AVERAGE(D85:D88)</f>
        <v>5.10669256756757</v>
      </c>
      <c r="R85" t="s" s="58">
        <v>73</v>
      </c>
      <c r="S85" s="49">
        <f>AVERAGE(G85:G88)</f>
        <v>23.75</v>
      </c>
      <c r="T85" s="49">
        <f>AVERAGE(I85:I88)</f>
        <v>4.32745461711254</v>
      </c>
      <c r="U85" t="s" s="58">
        <v>73</v>
      </c>
      <c r="V85" s="49">
        <f>AVERAGE(L85:L88)</f>
        <v>5.75</v>
      </c>
      <c r="W85" s="56">
        <f>AVERAGE(N85:N88)</f>
        <v>2.88020833333333</v>
      </c>
    </row>
    <row r="86" ht="22.6" customHeight="1">
      <c r="A86" s="47">
        <v>1993</v>
      </c>
      <c r="B86" s="48">
        <v>40</v>
      </c>
      <c r="C86" s="49">
        <v>204.1</v>
      </c>
      <c r="D86" s="50">
        <v>5.1025</v>
      </c>
      <c r="E86" s="40"/>
      <c r="F86" s="51">
        <v>1993</v>
      </c>
      <c r="G86" s="48">
        <v>23</v>
      </c>
      <c r="H86" s="49">
        <v>100.8</v>
      </c>
      <c r="I86" s="50">
        <v>4.38260869565217</v>
      </c>
      <c r="J86" s="40"/>
      <c r="K86" s="51">
        <v>1993</v>
      </c>
      <c r="L86" s="49">
        <v>4</v>
      </c>
      <c r="M86" s="49">
        <v>11</v>
      </c>
      <c r="N86" s="52">
        <v>2.75</v>
      </c>
      <c r="O86" t="s" s="57">
        <v>74</v>
      </c>
      <c r="P86" s="49">
        <f>AVERAGE(B86:B88)</f>
        <v>39.6666666666667</v>
      </c>
      <c r="Q86" s="49">
        <f>AVERAGE(D86:D88)</f>
        <v>5.14092342342342</v>
      </c>
      <c r="R86" t="s" s="58">
        <v>74</v>
      </c>
      <c r="S86" s="49">
        <f>AVERAGE(G86:G88)</f>
        <v>22.3333333333333</v>
      </c>
      <c r="T86" s="49">
        <f>AVERAGE(I86:I88)</f>
        <v>4.38541567995958</v>
      </c>
      <c r="U86" t="s" s="58">
        <v>74</v>
      </c>
      <c r="V86" s="49">
        <f>AVERAGE(L86:L88)</f>
        <v>5</v>
      </c>
      <c r="W86" s="56">
        <f>AVERAGE(N86:N88)</f>
        <v>2.79444444444444</v>
      </c>
    </row>
    <row r="87" ht="22.6" customHeight="1">
      <c r="A87" s="47">
        <v>1994</v>
      </c>
      <c r="B87" s="48">
        <v>42</v>
      </c>
      <c r="C87" s="49">
        <v>207.9</v>
      </c>
      <c r="D87" s="50">
        <v>4.95</v>
      </c>
      <c r="E87" s="40"/>
      <c r="F87" s="51">
        <v>1994</v>
      </c>
      <c r="G87" s="48">
        <v>27</v>
      </c>
      <c r="H87" s="49">
        <v>113.8</v>
      </c>
      <c r="I87" s="50">
        <v>4.21481481481481</v>
      </c>
      <c r="J87" s="40"/>
      <c r="K87" s="51">
        <v>1994</v>
      </c>
      <c r="L87" s="49">
        <v>8</v>
      </c>
      <c r="M87" s="49">
        <v>23.2</v>
      </c>
      <c r="N87" s="52">
        <v>2.9</v>
      </c>
      <c r="O87" t="s" s="57">
        <v>75</v>
      </c>
      <c r="P87" s="49">
        <f>AVERAGE(B87:B88)</f>
        <v>39.5</v>
      </c>
      <c r="Q87" s="49">
        <f>AVERAGE(D87:D88)</f>
        <v>5.16013513513514</v>
      </c>
      <c r="R87" t="s" s="58">
        <v>75</v>
      </c>
      <c r="S87" s="49">
        <f>AVERAGE(G87:G88)</f>
        <v>22</v>
      </c>
      <c r="T87" s="49">
        <f>AVERAGE(I87:I88)</f>
        <v>4.38681917211329</v>
      </c>
      <c r="U87" t="s" s="58">
        <v>75</v>
      </c>
      <c r="V87" s="49">
        <f>AVERAGE(L87:L88)</f>
        <v>5.5</v>
      </c>
      <c r="W87" s="56">
        <f>AVERAGE(N87:N88)</f>
        <v>2.81666666666667</v>
      </c>
    </row>
    <row r="88" ht="22.6" customHeight="1">
      <c r="A88" s="47">
        <v>1995</v>
      </c>
      <c r="B88" s="48">
        <v>37</v>
      </c>
      <c r="C88" s="49">
        <v>198.7</v>
      </c>
      <c r="D88" s="50">
        <v>5.37027027027027</v>
      </c>
      <c r="E88" s="40"/>
      <c r="F88" s="51">
        <v>1995</v>
      </c>
      <c r="G88" s="48">
        <v>17</v>
      </c>
      <c r="H88" s="49">
        <v>77.5</v>
      </c>
      <c r="I88" s="50">
        <v>4.55882352941176</v>
      </c>
      <c r="J88" s="40"/>
      <c r="K88" s="51">
        <v>1995</v>
      </c>
      <c r="L88" s="49">
        <v>3</v>
      </c>
      <c r="M88" s="49">
        <v>8.199999999999999</v>
      </c>
      <c r="N88" s="52">
        <v>2.73333333333333</v>
      </c>
      <c r="O88" t="s" s="57">
        <v>76</v>
      </c>
      <c r="P88" s="49">
        <f>AVERAGE(B88)</f>
        <v>37</v>
      </c>
      <c r="Q88" s="49">
        <f>AVERAGE(D88)</f>
        <v>5.37027027027027</v>
      </c>
      <c r="R88" t="s" s="58">
        <v>76</v>
      </c>
      <c r="S88" s="49">
        <f>AVERAGE(G88)</f>
        <v>17</v>
      </c>
      <c r="T88" s="49">
        <f>AVERAGE(I88)</f>
        <v>4.55882352941176</v>
      </c>
      <c r="U88" t="s" s="58">
        <v>76</v>
      </c>
      <c r="V88" s="49">
        <f>AVERAGE(L88)</f>
        <v>3</v>
      </c>
      <c r="W88" s="56">
        <f>AVERAGE(N88)</f>
        <v>2.73333333333333</v>
      </c>
    </row>
    <row r="89" ht="22.6" customHeight="1">
      <c r="A89" s="47">
        <v>1996</v>
      </c>
      <c r="B89" s="48">
        <v>41</v>
      </c>
      <c r="C89" s="49">
        <v>224.9</v>
      </c>
      <c r="D89" s="50">
        <v>5.48536585365854</v>
      </c>
      <c r="E89" s="40"/>
      <c r="F89" s="51">
        <v>1996</v>
      </c>
      <c r="G89" s="48">
        <v>16</v>
      </c>
      <c r="H89" s="49">
        <v>70.8</v>
      </c>
      <c r="I89" s="50">
        <v>4.425</v>
      </c>
      <c r="J89" s="40"/>
      <c r="K89" s="51">
        <v>1996</v>
      </c>
      <c r="L89" s="49">
        <v>1</v>
      </c>
      <c r="M89" s="49">
        <v>2.6</v>
      </c>
      <c r="N89" s="52">
        <v>2.6</v>
      </c>
      <c r="O89" t="s" s="57">
        <v>13</v>
      </c>
      <c r="P89" s="67">
        <f>AVERAGE(B89)</f>
        <v>41</v>
      </c>
      <c r="Q89" s="67">
        <f>AVERAGE(D89)</f>
        <v>5.48536585365854</v>
      </c>
      <c r="R89" t="s" s="58">
        <v>13</v>
      </c>
      <c r="S89" s="67">
        <f>AVERAGE(G89)</f>
        <v>16</v>
      </c>
      <c r="T89" s="67">
        <f>AVERAGE(I89)</f>
        <v>4.425</v>
      </c>
      <c r="U89" t="s" s="58">
        <v>13</v>
      </c>
      <c r="V89" s="67">
        <f>AVERAGE(L89)</f>
        <v>1</v>
      </c>
      <c r="W89" s="68">
        <f>AVERAGE(N89)</f>
        <v>2.6</v>
      </c>
    </row>
    <row r="90" ht="22.6" customHeight="1">
      <c r="A90" s="47">
        <v>1997</v>
      </c>
      <c r="B90" s="48">
        <v>53</v>
      </c>
      <c r="C90" s="49">
        <v>251.1</v>
      </c>
      <c r="D90" s="50">
        <v>4.7377358490566</v>
      </c>
      <c r="E90" s="40"/>
      <c r="F90" s="51">
        <v>1997</v>
      </c>
      <c r="G90" s="48">
        <v>36</v>
      </c>
      <c r="H90" s="49">
        <v>148</v>
      </c>
      <c r="I90" s="50">
        <v>4.11111111111111</v>
      </c>
      <c r="J90" s="40"/>
      <c r="K90" s="51">
        <v>1997</v>
      </c>
      <c r="L90" s="49">
        <v>12</v>
      </c>
      <c r="M90" s="49">
        <v>35.1</v>
      </c>
      <c r="N90" s="52">
        <v>2.925</v>
      </c>
      <c r="O90" t="s" s="57">
        <v>77</v>
      </c>
      <c r="P90" s="49">
        <f>AVERAGE(B90)</f>
        <v>53</v>
      </c>
      <c r="Q90" s="49">
        <f>AVERAGE(D90)</f>
        <v>4.7377358490566</v>
      </c>
      <c r="R90" t="s" s="58">
        <v>77</v>
      </c>
      <c r="S90" s="49">
        <f>AVERAGE(G90)</f>
        <v>36</v>
      </c>
      <c r="T90" s="49">
        <f>AVERAGE(I90)</f>
        <v>4.11111111111111</v>
      </c>
      <c r="U90" t="s" s="58">
        <v>77</v>
      </c>
      <c r="V90" s="49">
        <f>AVERAGE(L90)</f>
        <v>12</v>
      </c>
      <c r="W90" s="56">
        <f>AVERAGE(N90)</f>
        <v>2.925</v>
      </c>
    </row>
    <row r="91" ht="22.6" customHeight="1">
      <c r="A91" s="47">
        <v>1998</v>
      </c>
      <c r="B91" s="48">
        <v>38</v>
      </c>
      <c r="C91" s="49">
        <v>195.3</v>
      </c>
      <c r="D91" s="50">
        <v>5.13947368421053</v>
      </c>
      <c r="E91" s="40"/>
      <c r="F91" s="51">
        <v>1998</v>
      </c>
      <c r="G91" s="48">
        <v>20</v>
      </c>
      <c r="H91" s="49">
        <v>87.7</v>
      </c>
      <c r="I91" s="50">
        <v>4.385</v>
      </c>
      <c r="J91" s="40"/>
      <c r="K91" s="51">
        <v>1998</v>
      </c>
      <c r="L91" s="49">
        <v>2</v>
      </c>
      <c r="M91" s="49">
        <v>5.6</v>
      </c>
      <c r="N91" s="52">
        <v>2.8</v>
      </c>
      <c r="O91" t="s" s="57">
        <v>78</v>
      </c>
      <c r="P91" s="49">
        <f>AVERAGE(B90:B91)</f>
        <v>45.5</v>
      </c>
      <c r="Q91" s="49">
        <f>AVERAGE(D90:D91)</f>
        <v>4.93860476663357</v>
      </c>
      <c r="R91" t="s" s="58">
        <v>78</v>
      </c>
      <c r="S91" s="49">
        <f>AVERAGE(G90:G91)</f>
        <v>28</v>
      </c>
      <c r="T91" s="49">
        <f>AVERAGE(I90:I91)</f>
        <v>4.24805555555556</v>
      </c>
      <c r="U91" t="s" s="58">
        <v>78</v>
      </c>
      <c r="V91" s="49">
        <f>AVERAGE(L90:L91)</f>
        <v>7</v>
      </c>
      <c r="W91" s="56">
        <f>AVERAGE(N90:N91)</f>
        <v>2.8625</v>
      </c>
    </row>
    <row r="92" ht="22.6" customHeight="1">
      <c r="A92" s="47">
        <v>1999</v>
      </c>
      <c r="B92" s="48">
        <v>38</v>
      </c>
      <c r="C92" s="49">
        <v>193.4</v>
      </c>
      <c r="D92" s="50">
        <v>5.08947368421053</v>
      </c>
      <c r="E92" s="40"/>
      <c r="F92" s="51">
        <v>1999</v>
      </c>
      <c r="G92" s="48">
        <v>21</v>
      </c>
      <c r="H92" s="49">
        <v>88.09999999999999</v>
      </c>
      <c r="I92" s="50">
        <v>4.1952380952381</v>
      </c>
      <c r="J92" s="40"/>
      <c r="K92" s="51">
        <v>1999</v>
      </c>
      <c r="L92" s="49">
        <v>4</v>
      </c>
      <c r="M92" s="49">
        <v>10.4</v>
      </c>
      <c r="N92" s="52">
        <v>2.6</v>
      </c>
      <c r="O92" t="s" s="57">
        <v>79</v>
      </c>
      <c r="P92" s="49">
        <f>AVERAGE(B90:B92)</f>
        <v>43</v>
      </c>
      <c r="Q92" s="49">
        <f>AVERAGE(D90:D92)</f>
        <v>4.98889440582589</v>
      </c>
      <c r="R92" t="s" s="58">
        <v>79</v>
      </c>
      <c r="S92" s="49">
        <f>AVERAGE(G90:G92)</f>
        <v>25.6666666666667</v>
      </c>
      <c r="T92" s="49">
        <f>AVERAGE(I90:I92)</f>
        <v>4.23044973544974</v>
      </c>
      <c r="U92" t="s" s="58">
        <v>79</v>
      </c>
      <c r="V92" s="49">
        <f>AVERAGE(L90:L92)</f>
        <v>6</v>
      </c>
      <c r="W92" s="56">
        <f>AVERAGE(N90:N92)</f>
        <v>2.775</v>
      </c>
    </row>
    <row r="93" ht="22.6" customHeight="1">
      <c r="A93" s="47">
        <v>2000</v>
      </c>
      <c r="B93" s="48">
        <v>36</v>
      </c>
      <c r="C93" s="49">
        <v>199.4</v>
      </c>
      <c r="D93" s="50">
        <v>5.53888888888889</v>
      </c>
      <c r="E93" s="40"/>
      <c r="F93" s="51">
        <v>2000</v>
      </c>
      <c r="G93" s="48">
        <v>12</v>
      </c>
      <c r="H93" s="49">
        <v>50.6</v>
      </c>
      <c r="I93" s="50">
        <v>4.21666666666667</v>
      </c>
      <c r="J93" s="40"/>
      <c r="K93" s="51">
        <v>2000</v>
      </c>
      <c r="L93" s="49">
        <v>2</v>
      </c>
      <c r="M93" s="49">
        <v>6.5</v>
      </c>
      <c r="N93" s="52">
        <v>3.25</v>
      </c>
      <c r="O93" t="s" s="57">
        <v>80</v>
      </c>
      <c r="P93" s="49">
        <f>AVERAGE(B90:B93)</f>
        <v>41.25</v>
      </c>
      <c r="Q93" s="49">
        <f>AVERAGE(D90:D93)</f>
        <v>5.12639302659164</v>
      </c>
      <c r="R93" t="s" s="58">
        <v>80</v>
      </c>
      <c r="S93" s="49">
        <f>AVERAGE(G90:G93)</f>
        <v>22.25</v>
      </c>
      <c r="T93" s="49">
        <f>AVERAGE(I90:I93)</f>
        <v>4.22700396825397</v>
      </c>
      <c r="U93" t="s" s="58">
        <v>80</v>
      </c>
      <c r="V93" s="49">
        <f>AVERAGE(L90:L93)</f>
        <v>5</v>
      </c>
      <c r="W93" s="56">
        <f>AVERAGE(N90:N93)</f>
        <v>2.89375</v>
      </c>
    </row>
    <row r="94" ht="22.6" customHeight="1">
      <c r="A94" s="47">
        <v>2001</v>
      </c>
      <c r="B94" s="48">
        <v>44</v>
      </c>
      <c r="C94" s="49">
        <v>228.3</v>
      </c>
      <c r="D94" s="50">
        <v>5.18863636363636</v>
      </c>
      <c r="E94" s="40"/>
      <c r="F94" s="51">
        <v>2001</v>
      </c>
      <c r="G94" s="48">
        <v>24</v>
      </c>
      <c r="H94" s="49">
        <v>105.8</v>
      </c>
      <c r="I94" s="50">
        <v>4.40833333333333</v>
      </c>
      <c r="J94" s="40"/>
      <c r="K94" s="51">
        <v>2001</v>
      </c>
      <c r="L94" s="49">
        <v>2</v>
      </c>
      <c r="M94" s="49">
        <v>6.1</v>
      </c>
      <c r="N94" s="52">
        <v>3.05</v>
      </c>
      <c r="O94" t="s" s="57">
        <v>81</v>
      </c>
      <c r="P94" s="49">
        <f>AVERAGE(B90:B94)</f>
        <v>41.8</v>
      </c>
      <c r="Q94" s="49">
        <f>AVERAGE(D90:D94)</f>
        <v>5.13884169400058</v>
      </c>
      <c r="R94" t="s" s="58">
        <v>81</v>
      </c>
      <c r="S94" s="49">
        <f>AVERAGE(G90:G94)</f>
        <v>22.6</v>
      </c>
      <c r="T94" s="49">
        <f>AVERAGE(I90:I94)</f>
        <v>4.26326984126984</v>
      </c>
      <c r="U94" t="s" s="58">
        <v>81</v>
      </c>
      <c r="V94" s="49">
        <f>AVERAGE(L90:L94)</f>
        <v>4.4</v>
      </c>
      <c r="W94" s="56">
        <f>AVERAGE(N90:N94)</f>
        <v>2.925</v>
      </c>
    </row>
    <row r="95" ht="22.6" customHeight="1">
      <c r="A95" s="47">
        <v>2002</v>
      </c>
      <c r="B95" s="48">
        <v>41</v>
      </c>
      <c r="C95" s="49">
        <v>194.2</v>
      </c>
      <c r="D95" s="50">
        <v>4.73658536585366</v>
      </c>
      <c r="E95" s="40"/>
      <c r="F95" s="51">
        <v>2002</v>
      </c>
      <c r="G95" s="48">
        <v>30</v>
      </c>
      <c r="H95" s="49">
        <v>126.1</v>
      </c>
      <c r="I95" s="50">
        <v>4.20333333333333</v>
      </c>
      <c r="J95" s="40"/>
      <c r="K95" s="51">
        <v>2002</v>
      </c>
      <c r="L95" s="49">
        <v>8</v>
      </c>
      <c r="M95" s="49">
        <v>23.5</v>
      </c>
      <c r="N95" s="52">
        <v>2.9375</v>
      </c>
      <c r="O95" t="s" s="57">
        <v>82</v>
      </c>
      <c r="P95" s="49">
        <f>AVERAGE(B90:B95)</f>
        <v>41.6666666666667</v>
      </c>
      <c r="Q95" s="49">
        <f>AVERAGE(D90:D95)</f>
        <v>5.07179897264276</v>
      </c>
      <c r="R95" t="s" s="58">
        <v>82</v>
      </c>
      <c r="S95" s="49">
        <f>AVERAGE(G90:G95)</f>
        <v>23.8333333333333</v>
      </c>
      <c r="T95" s="49">
        <f>AVERAGE(I90:I95)</f>
        <v>4.25328042328042</v>
      </c>
      <c r="U95" t="s" s="58">
        <v>82</v>
      </c>
      <c r="V95" s="49">
        <f>AVERAGE(L90:L95)</f>
        <v>5</v>
      </c>
      <c r="W95" s="56">
        <f>AVERAGE(N90:N95)</f>
        <v>2.92708333333333</v>
      </c>
    </row>
    <row r="96" ht="22.6" customHeight="1">
      <c r="A96" s="47">
        <v>2003</v>
      </c>
      <c r="B96" s="48">
        <v>41</v>
      </c>
      <c r="C96" s="49">
        <v>216</v>
      </c>
      <c r="D96" s="50">
        <v>5.26829268292683</v>
      </c>
      <c r="E96" s="40"/>
      <c r="F96" s="51">
        <v>2003</v>
      </c>
      <c r="G96" s="48">
        <v>21</v>
      </c>
      <c r="H96" s="49">
        <v>91.59999999999999</v>
      </c>
      <c r="I96" s="50">
        <v>4.36190476190476</v>
      </c>
      <c r="J96" s="40"/>
      <c r="K96" s="51">
        <v>2003</v>
      </c>
      <c r="L96" s="49">
        <v>5</v>
      </c>
      <c r="M96" s="49">
        <v>16.6</v>
      </c>
      <c r="N96" s="52">
        <v>3.32</v>
      </c>
      <c r="O96" t="s" s="57">
        <v>83</v>
      </c>
      <c r="P96" s="49">
        <f>AVERAGE(B90:B96)</f>
        <v>41.5714285714286</v>
      </c>
      <c r="Q96" s="49">
        <f>AVERAGE(D90:D96)</f>
        <v>5.09986950268334</v>
      </c>
      <c r="R96" t="s" s="58">
        <v>83</v>
      </c>
      <c r="S96" s="49">
        <f>AVERAGE(G90:G96)</f>
        <v>23.4285714285714</v>
      </c>
      <c r="T96" s="49">
        <f>AVERAGE(I90:I96)</f>
        <v>4.26879818594104</v>
      </c>
      <c r="U96" t="s" s="58">
        <v>83</v>
      </c>
      <c r="V96" s="49">
        <f>AVERAGE(L90:L96)</f>
        <v>5</v>
      </c>
      <c r="W96" s="56">
        <f>AVERAGE(N90:N96)</f>
        <v>2.98321428571429</v>
      </c>
    </row>
    <row r="97" ht="22.6" customHeight="1">
      <c r="A97" s="47">
        <v>2004</v>
      </c>
      <c r="B97" s="48">
        <v>36</v>
      </c>
      <c r="C97" s="49">
        <v>198.3</v>
      </c>
      <c r="D97" s="50">
        <v>5.50833333333333</v>
      </c>
      <c r="E97" s="40"/>
      <c r="F97" s="51">
        <v>2004</v>
      </c>
      <c r="G97" s="48">
        <v>15</v>
      </c>
      <c r="H97" s="49">
        <v>66</v>
      </c>
      <c r="I97" s="50">
        <v>4.4</v>
      </c>
      <c r="J97" s="40"/>
      <c r="K97" s="51">
        <v>2004</v>
      </c>
      <c r="L97" s="49">
        <v>4</v>
      </c>
      <c r="M97" s="49">
        <v>12.8</v>
      </c>
      <c r="N97" s="52">
        <v>3.2</v>
      </c>
      <c r="O97" t="s" s="57">
        <v>84</v>
      </c>
      <c r="P97" s="49">
        <f>AVERAGE(B90:B97)</f>
        <v>40.875</v>
      </c>
      <c r="Q97" s="49">
        <f>AVERAGE(D90:D97)</f>
        <v>5.15092748151459</v>
      </c>
      <c r="R97" t="s" s="58">
        <v>84</v>
      </c>
      <c r="S97" s="49">
        <f>AVERAGE(G90:G97)</f>
        <v>22.375</v>
      </c>
      <c r="T97" s="49">
        <f>AVERAGE(I90:I97)</f>
        <v>4.28519841269841</v>
      </c>
      <c r="U97" t="s" s="58">
        <v>84</v>
      </c>
      <c r="V97" s="49">
        <f>AVERAGE(L90:L97)</f>
        <v>4.875</v>
      </c>
      <c r="W97" s="56">
        <f>AVERAGE(N90:N97)</f>
        <v>3.0103125</v>
      </c>
    </row>
    <row r="98" ht="22.6" customHeight="1">
      <c r="A98" s="47">
        <v>2005</v>
      </c>
      <c r="B98" s="48">
        <v>42</v>
      </c>
      <c r="C98" s="49">
        <v>216.8</v>
      </c>
      <c r="D98" s="50">
        <v>5.16190476190476</v>
      </c>
      <c r="E98" s="40"/>
      <c r="F98" s="51">
        <v>2005</v>
      </c>
      <c r="G98" s="48">
        <v>20</v>
      </c>
      <c r="H98" s="49">
        <v>80.5</v>
      </c>
      <c r="I98" s="50">
        <v>4.025</v>
      </c>
      <c r="J98" s="40"/>
      <c r="K98" s="51">
        <v>2005</v>
      </c>
      <c r="L98" s="49">
        <v>6</v>
      </c>
      <c r="M98" s="49">
        <v>17.2</v>
      </c>
      <c r="N98" s="52">
        <v>2.86666666666667</v>
      </c>
      <c r="O98" t="s" s="57">
        <v>85</v>
      </c>
      <c r="P98" s="49">
        <f>AVERAGE(B90:B98)</f>
        <v>41</v>
      </c>
      <c r="Q98" s="49">
        <f>AVERAGE(D90:D98)</f>
        <v>5.15214717933572</v>
      </c>
      <c r="R98" t="s" s="58">
        <v>85</v>
      </c>
      <c r="S98" s="49">
        <f>AVERAGE(G90:G98)</f>
        <v>22.1111111111111</v>
      </c>
      <c r="T98" s="49">
        <f>AVERAGE(I90:I98)</f>
        <v>4.25628747795414</v>
      </c>
      <c r="U98" t="s" s="58">
        <v>85</v>
      </c>
      <c r="V98" s="49">
        <f>AVERAGE(L90:L98)</f>
        <v>5</v>
      </c>
      <c r="W98" s="56">
        <f>AVERAGE(N90:N98)</f>
        <v>2.99435185185185</v>
      </c>
    </row>
    <row r="99" ht="22.6" customHeight="1">
      <c r="A99" s="47">
        <v>2006</v>
      </c>
      <c r="B99" s="48">
        <v>59</v>
      </c>
      <c r="C99" s="49">
        <v>278.4</v>
      </c>
      <c r="D99" s="50">
        <v>4.71864406779661</v>
      </c>
      <c r="E99" s="40"/>
      <c r="F99" s="51">
        <v>2006</v>
      </c>
      <c r="G99" s="48">
        <v>35</v>
      </c>
      <c r="H99" s="49">
        <v>131.5</v>
      </c>
      <c r="I99" s="50">
        <v>3.75714285714286</v>
      </c>
      <c r="J99" s="40"/>
      <c r="K99" s="51">
        <v>2006</v>
      </c>
      <c r="L99" s="49">
        <v>13</v>
      </c>
      <c r="M99" s="49">
        <v>29.3</v>
      </c>
      <c r="N99" s="52">
        <v>2.25384615384615</v>
      </c>
      <c r="O99" t="s" s="57">
        <v>86</v>
      </c>
      <c r="P99" s="49">
        <f>AVERAGE(B90:B99)</f>
        <v>42.8</v>
      </c>
      <c r="Q99" s="49">
        <f>AVERAGE(D90:D99)</f>
        <v>5.10879686818181</v>
      </c>
      <c r="R99" t="s" s="58">
        <v>86</v>
      </c>
      <c r="S99" s="49">
        <f>AVERAGE(G90:G99)</f>
        <v>23.4</v>
      </c>
      <c r="T99" s="49">
        <f>AVERAGE(I90:I99)</f>
        <v>4.20637301587302</v>
      </c>
      <c r="U99" t="s" s="58">
        <v>86</v>
      </c>
      <c r="V99" s="49">
        <f>AVERAGE(L90:L99)</f>
        <v>5.8</v>
      </c>
      <c r="W99" s="56">
        <f>AVERAGE(N90:N99)</f>
        <v>2.92030128205128</v>
      </c>
    </row>
    <row r="100" ht="22.6" customHeight="1">
      <c r="A100" s="47">
        <v>2007</v>
      </c>
      <c r="B100" s="48">
        <v>42</v>
      </c>
      <c r="C100" s="49">
        <v>208.6</v>
      </c>
      <c r="D100" s="50">
        <v>4.96666666666667</v>
      </c>
      <c r="E100" s="40"/>
      <c r="F100" s="51">
        <v>2007</v>
      </c>
      <c r="G100" s="48">
        <v>26</v>
      </c>
      <c r="H100" s="49">
        <v>108.3</v>
      </c>
      <c r="I100" s="50">
        <v>4.16538461538462</v>
      </c>
      <c r="J100" s="40"/>
      <c r="K100" s="51">
        <v>2007</v>
      </c>
      <c r="L100" s="49">
        <v>5</v>
      </c>
      <c r="M100" s="49">
        <v>10</v>
      </c>
      <c r="N100" s="52">
        <v>2</v>
      </c>
      <c r="O100" t="s" s="57">
        <v>87</v>
      </c>
      <c r="P100" s="49">
        <f>AVERAGE(B90:B100)</f>
        <v>42.7272727272727</v>
      </c>
      <c r="Q100" s="49">
        <f>AVERAGE(D90:D100)</f>
        <v>5.09587594077134</v>
      </c>
      <c r="R100" t="s" s="58">
        <v>87</v>
      </c>
      <c r="S100" s="49">
        <f>AVERAGE(G90:G100)</f>
        <v>23.6363636363636</v>
      </c>
      <c r="T100" s="49">
        <f>AVERAGE(I90:I100)</f>
        <v>4.2026467976468</v>
      </c>
      <c r="U100" t="s" s="58">
        <v>87</v>
      </c>
      <c r="V100" s="49">
        <f>AVERAGE(L90:L100)</f>
        <v>5.72727272727273</v>
      </c>
      <c r="W100" s="56">
        <f>AVERAGE(N90:N100)</f>
        <v>2.83663752913753</v>
      </c>
    </row>
    <row r="101" ht="22.6" customHeight="1">
      <c r="A101" s="47">
        <v>2008</v>
      </c>
      <c r="B101" s="48">
        <v>42</v>
      </c>
      <c r="C101" s="49">
        <v>220.3</v>
      </c>
      <c r="D101" s="50">
        <v>5.2452380952381</v>
      </c>
      <c r="E101" s="40"/>
      <c r="F101" s="51">
        <v>2008</v>
      </c>
      <c r="G101" s="48">
        <v>19</v>
      </c>
      <c r="H101" s="49">
        <v>77.90000000000001</v>
      </c>
      <c r="I101" s="50">
        <v>4.1</v>
      </c>
      <c r="J101" s="40"/>
      <c r="K101" s="51">
        <v>2008</v>
      </c>
      <c r="L101" s="49">
        <v>7</v>
      </c>
      <c r="M101" s="49">
        <v>18.1</v>
      </c>
      <c r="N101" s="52">
        <v>2.58571428571429</v>
      </c>
      <c r="O101" t="s" s="57">
        <v>88</v>
      </c>
      <c r="P101" s="49">
        <f>AVERAGE(B90:B101)</f>
        <v>42.6666666666667</v>
      </c>
      <c r="Q101" s="49">
        <f>AVERAGE(D90:D101)</f>
        <v>5.10832278697691</v>
      </c>
      <c r="R101" t="s" s="58">
        <v>88</v>
      </c>
      <c r="S101" s="49">
        <f>AVERAGE(G90:G101)</f>
        <v>23.25</v>
      </c>
      <c r="T101" s="49">
        <f>AVERAGE(I90:I101)</f>
        <v>4.1940928978429</v>
      </c>
      <c r="U101" t="s" s="58">
        <v>88</v>
      </c>
      <c r="V101" s="49">
        <f>AVERAGE(L90:L101)</f>
        <v>5.83333333333333</v>
      </c>
      <c r="W101" s="56">
        <f>AVERAGE(N90:N101)</f>
        <v>2.81572725885226</v>
      </c>
    </row>
    <row r="102" ht="22.6" customHeight="1">
      <c r="A102" s="47">
        <v>2009</v>
      </c>
      <c r="B102" s="48">
        <v>25</v>
      </c>
      <c r="C102" s="49">
        <v>132.6</v>
      </c>
      <c r="D102" s="50">
        <v>5.304</v>
      </c>
      <c r="E102" s="40"/>
      <c r="F102" s="51">
        <v>2009</v>
      </c>
      <c r="G102" s="48">
        <v>11</v>
      </c>
      <c r="H102" s="49">
        <v>46.2</v>
      </c>
      <c r="I102" s="50">
        <v>4.2</v>
      </c>
      <c r="J102" s="40"/>
      <c r="K102" s="51">
        <v>2009</v>
      </c>
      <c r="L102" s="49">
        <v>3</v>
      </c>
      <c r="M102" s="49">
        <v>9.699999999999999</v>
      </c>
      <c r="N102" s="52">
        <v>3.23333333333333</v>
      </c>
      <c r="O102" t="s" s="57">
        <v>89</v>
      </c>
      <c r="P102" s="49">
        <f>AVERAGE(B90:B102)</f>
        <v>41.3076923076923</v>
      </c>
      <c r="Q102" s="49">
        <f>AVERAGE(D90:D102)</f>
        <v>5.12337488028637</v>
      </c>
      <c r="R102" t="s" s="58">
        <v>89</v>
      </c>
      <c r="S102" s="49">
        <f>AVERAGE(G90:G102)</f>
        <v>22.3076923076923</v>
      </c>
      <c r="T102" s="49">
        <f>AVERAGE(I90:I102)</f>
        <v>4.19454729031652</v>
      </c>
      <c r="U102" t="s" s="58">
        <v>89</v>
      </c>
      <c r="V102" s="49">
        <f>AVERAGE(L90:L102)</f>
        <v>5.61538461538462</v>
      </c>
      <c r="W102" s="56">
        <f>AVERAGE(N90:N102)</f>
        <v>2.84785080304311</v>
      </c>
    </row>
    <row r="103" ht="22.6" customHeight="1">
      <c r="A103" s="47">
        <v>2010</v>
      </c>
      <c r="B103" s="48">
        <v>47</v>
      </c>
      <c r="C103" s="49">
        <v>227.1</v>
      </c>
      <c r="D103" s="50">
        <v>4.83191489361702</v>
      </c>
      <c r="E103" s="40"/>
      <c r="F103" s="51">
        <v>2010</v>
      </c>
      <c r="G103" s="48">
        <v>30</v>
      </c>
      <c r="H103" s="49">
        <v>121.1</v>
      </c>
      <c r="I103" s="50">
        <v>4.03666666666667</v>
      </c>
      <c r="J103" s="40"/>
      <c r="K103" s="51">
        <v>2010</v>
      </c>
      <c r="L103" s="49">
        <v>10</v>
      </c>
      <c r="M103" s="49">
        <v>28.7</v>
      </c>
      <c r="N103" s="52">
        <v>2.87</v>
      </c>
      <c r="O103" t="s" s="57">
        <v>90</v>
      </c>
      <c r="P103" s="49">
        <f>AVERAGE(B90:B103)</f>
        <v>41.7142857142857</v>
      </c>
      <c r="Q103" s="49">
        <f>AVERAGE(D90:D103)</f>
        <v>5.10255630980999</v>
      </c>
      <c r="R103" t="s" s="58">
        <v>90</v>
      </c>
      <c r="S103" s="49">
        <f>AVERAGE(G90:G103)</f>
        <v>22.8571428571429</v>
      </c>
      <c r="T103" s="49">
        <f>AVERAGE(I90:I103)</f>
        <v>4.18327010291296</v>
      </c>
      <c r="U103" t="s" s="58">
        <v>90</v>
      </c>
      <c r="V103" s="49">
        <f>AVERAGE(L90:L103)</f>
        <v>5.92857142857143</v>
      </c>
      <c r="W103" s="56">
        <f>AVERAGE(N90:N103)</f>
        <v>2.84943288854003</v>
      </c>
    </row>
    <row r="104" ht="22.6" customHeight="1">
      <c r="A104" s="47">
        <v>2011</v>
      </c>
      <c r="B104" s="48">
        <v>34</v>
      </c>
      <c r="C104" s="49">
        <v>181.6</v>
      </c>
      <c r="D104" s="50">
        <v>5.34117647058824</v>
      </c>
      <c r="E104" s="40"/>
      <c r="F104" s="51">
        <v>2011</v>
      </c>
      <c r="G104" s="48">
        <v>15</v>
      </c>
      <c r="H104" s="49">
        <v>62.1</v>
      </c>
      <c r="I104" s="50">
        <v>4.14</v>
      </c>
      <c r="J104" s="40"/>
      <c r="K104" s="51">
        <v>2011</v>
      </c>
      <c r="L104" s="49">
        <v>2</v>
      </c>
      <c r="M104" s="49">
        <v>3.6</v>
      </c>
      <c r="N104" s="52">
        <v>1.8</v>
      </c>
      <c r="O104" t="s" s="57">
        <v>91</v>
      </c>
      <c r="P104" s="49">
        <f>AVERAGE(B90:B104)</f>
        <v>41.2</v>
      </c>
      <c r="Q104" s="49">
        <f>AVERAGE(D90:D104)</f>
        <v>5.11846432052854</v>
      </c>
      <c r="R104" t="s" s="58">
        <v>91</v>
      </c>
      <c r="S104" s="49">
        <f>AVERAGE(G90:G104)</f>
        <v>22.3333333333333</v>
      </c>
      <c r="T104" s="49">
        <f>AVERAGE(I90:I104)</f>
        <v>4.18038542938543</v>
      </c>
      <c r="U104" t="s" s="58">
        <v>91</v>
      </c>
      <c r="V104" s="49">
        <f>AVERAGE(L90:L104)</f>
        <v>5.66666666666667</v>
      </c>
      <c r="W104" s="56">
        <f>AVERAGE(N90:N104)</f>
        <v>2.7794706959707</v>
      </c>
    </row>
    <row r="105" ht="22.6" customHeight="1">
      <c r="A105" s="47">
        <v>2012</v>
      </c>
      <c r="B105" s="48">
        <v>42</v>
      </c>
      <c r="C105" s="49">
        <v>217.9</v>
      </c>
      <c r="D105" s="50">
        <v>5.18809523809524</v>
      </c>
      <c r="E105" s="40"/>
      <c r="F105" s="51">
        <v>2012</v>
      </c>
      <c r="G105" s="48">
        <v>20</v>
      </c>
      <c r="H105" s="49">
        <v>83.3</v>
      </c>
      <c r="I105" s="50">
        <v>4.165</v>
      </c>
      <c r="J105" s="40"/>
      <c r="K105" s="51">
        <v>2012</v>
      </c>
      <c r="L105" s="49">
        <v>6</v>
      </c>
      <c r="M105" s="49">
        <v>15.3</v>
      </c>
      <c r="N105" s="52">
        <v>2.55</v>
      </c>
      <c r="O105" t="s" s="57">
        <v>92</v>
      </c>
      <c r="P105" s="49">
        <f>AVERAGE(B90:B105)</f>
        <v>41.25</v>
      </c>
      <c r="Q105" s="49">
        <f>AVERAGE(D90:D105)</f>
        <v>5.12281625287646</v>
      </c>
      <c r="R105" t="s" s="58">
        <v>92</v>
      </c>
      <c r="S105" s="49">
        <f>AVERAGE(G90:G105)</f>
        <v>22.1875</v>
      </c>
      <c r="T105" s="49">
        <f>AVERAGE(I90:I105)</f>
        <v>4.17942384004884</v>
      </c>
      <c r="U105" t="s" s="58">
        <v>92</v>
      </c>
      <c r="V105" s="49">
        <f>AVERAGE(L90:L105)</f>
        <v>5.6875</v>
      </c>
      <c r="W105" s="56">
        <f>AVERAGE(N90:N105)</f>
        <v>2.76512877747253</v>
      </c>
    </row>
    <row r="106" ht="22.6" customHeight="1">
      <c r="A106" s="47">
        <v>2013</v>
      </c>
      <c r="B106" s="48">
        <v>24</v>
      </c>
      <c r="C106" s="49">
        <v>126.4</v>
      </c>
      <c r="D106" s="50">
        <v>5.26666666666667</v>
      </c>
      <c r="E106" s="40"/>
      <c r="F106" s="51">
        <v>2013</v>
      </c>
      <c r="G106" s="48">
        <v>13</v>
      </c>
      <c r="H106" s="49">
        <v>58.5</v>
      </c>
      <c r="I106" s="50">
        <v>4.5</v>
      </c>
      <c r="J106" s="40"/>
      <c r="K106" s="51">
        <v>2013</v>
      </c>
      <c r="L106" s="49">
        <v>0</v>
      </c>
      <c r="M106" s="49">
        <v>0</v>
      </c>
      <c r="N106" s="52"/>
      <c r="O106" t="s" s="57">
        <v>93</v>
      </c>
      <c r="P106" s="49">
        <f>AVERAGE(B90:B106)</f>
        <v>40.2352941176471</v>
      </c>
      <c r="Q106" s="49">
        <f>AVERAGE(D90:D106)</f>
        <v>5.13127804192294</v>
      </c>
      <c r="R106" t="s" s="58">
        <v>93</v>
      </c>
      <c r="S106" s="49">
        <f>AVERAGE(G90:G106)</f>
        <v>21.6470588235294</v>
      </c>
      <c r="T106" s="49">
        <f>AVERAGE(I90:I106)</f>
        <v>4.19828126122244</v>
      </c>
      <c r="U106" t="s" s="58">
        <v>93</v>
      </c>
      <c r="V106" s="49">
        <f>AVERAGE(L90:L106)</f>
        <v>5.35294117647059</v>
      </c>
      <c r="W106" s="56">
        <f>AVERAGE(N90:N106)</f>
        <v>2.76512877747253</v>
      </c>
    </row>
    <row r="107" ht="22.6" customHeight="1">
      <c r="A107" s="47">
        <v>2014</v>
      </c>
      <c r="B107" s="48">
        <v>41</v>
      </c>
      <c r="C107" s="49">
        <v>211.4</v>
      </c>
      <c r="D107" s="50">
        <v>5.15609756097561</v>
      </c>
      <c r="E107" s="40"/>
      <c r="F107" s="51">
        <v>2014</v>
      </c>
      <c r="G107" s="48">
        <v>17</v>
      </c>
      <c r="H107" s="49">
        <v>64.8</v>
      </c>
      <c r="I107" s="50">
        <v>3.81176470588235</v>
      </c>
      <c r="J107" s="40"/>
      <c r="K107" s="51">
        <v>2014</v>
      </c>
      <c r="L107" s="49">
        <v>6</v>
      </c>
      <c r="M107" s="49">
        <v>14.8</v>
      </c>
      <c r="N107" s="52">
        <v>2.46666666666667</v>
      </c>
      <c r="O107" t="s" s="57">
        <v>94</v>
      </c>
      <c r="P107" s="49">
        <f>AVERAGE(B90:B107)</f>
        <v>40.2777777777778</v>
      </c>
      <c r="Q107" s="49">
        <f>AVERAGE(D90:D107)</f>
        <v>5.13265690409254</v>
      </c>
      <c r="R107" t="s" s="58">
        <v>94</v>
      </c>
      <c r="S107" s="49">
        <f>AVERAGE(G90:G107)</f>
        <v>21.3888888888889</v>
      </c>
      <c r="T107" s="49">
        <f>AVERAGE(I90:I107)</f>
        <v>4.1768081192591</v>
      </c>
      <c r="U107" t="s" s="58">
        <v>94</v>
      </c>
      <c r="V107" s="49">
        <f>AVERAGE(L90:L107)</f>
        <v>5.38888888888889</v>
      </c>
      <c r="W107" s="56">
        <f>AVERAGE(N90:N107)</f>
        <v>2.74757218271924</v>
      </c>
    </row>
    <row r="108" ht="22.6" customHeight="1">
      <c r="A108" s="47">
        <v>2015</v>
      </c>
      <c r="B108" s="48">
        <v>48</v>
      </c>
      <c r="C108" s="49">
        <v>236.9</v>
      </c>
      <c r="D108" s="50">
        <v>4.93541666666667</v>
      </c>
      <c r="E108" s="40"/>
      <c r="F108" s="51">
        <v>2015</v>
      </c>
      <c r="G108" s="48">
        <v>26</v>
      </c>
      <c r="H108" s="49">
        <v>105</v>
      </c>
      <c r="I108" s="50">
        <v>4.03846153846154</v>
      </c>
      <c r="J108" s="40"/>
      <c r="K108" s="51">
        <v>2015</v>
      </c>
      <c r="L108" s="49">
        <v>9</v>
      </c>
      <c r="M108" s="49">
        <v>26</v>
      </c>
      <c r="N108" s="52">
        <v>2.88888888888889</v>
      </c>
      <c r="O108" t="s" s="57">
        <v>95</v>
      </c>
      <c r="P108" s="49">
        <f>AVERAGE(B90:B108)</f>
        <v>40.6842105263158</v>
      </c>
      <c r="Q108" s="49">
        <f>AVERAGE(D90:D108)</f>
        <v>5.12227583896486</v>
      </c>
      <c r="R108" t="s" s="58">
        <v>95</v>
      </c>
      <c r="S108" s="49">
        <f>AVERAGE(G90:G108)</f>
        <v>21.6315789473684</v>
      </c>
      <c r="T108" s="49">
        <f>AVERAGE(I90:I108)</f>
        <v>4.16952672026975</v>
      </c>
      <c r="U108" t="s" s="58">
        <v>95</v>
      </c>
      <c r="V108" s="49">
        <f>AVERAGE(L90:L108)</f>
        <v>5.57894736842105</v>
      </c>
      <c r="W108" s="56">
        <f>AVERAGE(N90:N108)</f>
        <v>2.75542311083978</v>
      </c>
    </row>
    <row r="109" ht="22.6" customHeight="1">
      <c r="A109" s="47">
        <v>2016</v>
      </c>
      <c r="B109" s="48">
        <v>41</v>
      </c>
      <c r="C109" s="49">
        <v>217.5</v>
      </c>
      <c r="D109" s="50">
        <v>5.30487804878049</v>
      </c>
      <c r="E109" s="40"/>
      <c r="F109" s="51">
        <v>2016</v>
      </c>
      <c r="G109" s="48">
        <v>19</v>
      </c>
      <c r="H109" s="49">
        <v>80.5</v>
      </c>
      <c r="I109" s="50">
        <v>4.23684210526316</v>
      </c>
      <c r="J109" s="40"/>
      <c r="K109" s="51">
        <v>2016</v>
      </c>
      <c r="L109" s="49">
        <v>4</v>
      </c>
      <c r="M109" s="49">
        <v>11.3</v>
      </c>
      <c r="N109" s="52">
        <v>2.825</v>
      </c>
      <c r="O109" t="s" s="57">
        <v>96</v>
      </c>
      <c r="P109" s="49">
        <f>AVERAGE(B90:B109)</f>
        <v>40.7</v>
      </c>
      <c r="Q109" s="49">
        <f>AVERAGE(D90:D109)</f>
        <v>5.13140594945564</v>
      </c>
      <c r="R109" t="s" s="58">
        <v>96</v>
      </c>
      <c r="S109" s="49">
        <f>AVERAGE(G90:G109)</f>
        <v>21.5</v>
      </c>
      <c r="T109" s="49">
        <f>AVERAGE(I90:I109)</f>
        <v>4.17289248951943</v>
      </c>
      <c r="U109" t="s" s="58">
        <v>96</v>
      </c>
      <c r="V109" s="49">
        <f>AVERAGE(L90:L109)</f>
        <v>5.5</v>
      </c>
      <c r="W109" s="56">
        <f>AVERAGE(N90:N109)</f>
        <v>2.75908505237453</v>
      </c>
    </row>
    <row r="110" ht="22.6" customHeight="1">
      <c r="A110" s="47">
        <v>2017</v>
      </c>
      <c r="B110" s="48">
        <v>51</v>
      </c>
      <c r="C110" s="49">
        <v>256.4</v>
      </c>
      <c r="D110" s="50">
        <v>5.02745098039216</v>
      </c>
      <c r="E110" s="40"/>
      <c r="F110" s="51">
        <v>2017</v>
      </c>
      <c r="G110" s="48">
        <v>28</v>
      </c>
      <c r="H110" s="49">
        <v>113.4</v>
      </c>
      <c r="I110" s="50">
        <v>4.05</v>
      </c>
      <c r="J110" s="40"/>
      <c r="K110" s="51">
        <v>2017</v>
      </c>
      <c r="L110" s="49">
        <v>9</v>
      </c>
      <c r="M110" s="49">
        <v>26</v>
      </c>
      <c r="N110" s="52">
        <v>2.88888888888889</v>
      </c>
      <c r="O110" s="69"/>
      <c r="P110" s="49"/>
      <c r="Q110" s="49"/>
      <c r="R110" s="70"/>
      <c r="S110" s="70"/>
      <c r="T110" s="49"/>
      <c r="U110" s="49"/>
      <c r="V110" s="49"/>
      <c r="W110" s="71"/>
    </row>
    <row r="111" ht="22.6" customHeight="1">
      <c r="A111" s="47">
        <v>2018</v>
      </c>
      <c r="B111" s="48">
        <v>35</v>
      </c>
      <c r="C111" s="49">
        <v>179.1</v>
      </c>
      <c r="D111" s="50">
        <v>5.11714285714286</v>
      </c>
      <c r="E111" s="40"/>
      <c r="F111" s="51">
        <v>2018</v>
      </c>
      <c r="G111" s="48">
        <v>21</v>
      </c>
      <c r="H111" s="49">
        <v>93.59999999999999</v>
      </c>
      <c r="I111" s="50">
        <v>4.45714285714286</v>
      </c>
      <c r="J111" s="40"/>
      <c r="K111" s="51">
        <v>2018</v>
      </c>
      <c r="L111" s="49">
        <v>5</v>
      </c>
      <c r="M111" s="49">
        <v>16.2</v>
      </c>
      <c r="N111" s="52">
        <v>3.24</v>
      </c>
      <c r="O111" s="69"/>
      <c r="P111" s="49"/>
      <c r="Q111" s="49"/>
      <c r="R111" s="70"/>
      <c r="S111" s="70"/>
      <c r="T111" s="49"/>
      <c r="U111" s="49"/>
      <c r="V111" s="49"/>
      <c r="W111" s="71"/>
    </row>
    <row r="112" ht="22.6" customHeight="1">
      <c r="A112" s="47">
        <v>2019</v>
      </c>
      <c r="B112" s="48">
        <v>33</v>
      </c>
      <c r="C112" s="49">
        <v>156.5</v>
      </c>
      <c r="D112" s="50">
        <v>4.74242424242424</v>
      </c>
      <c r="E112" s="40"/>
      <c r="F112" s="51">
        <v>2019</v>
      </c>
      <c r="G112" s="48">
        <v>21</v>
      </c>
      <c r="H112" s="49">
        <v>83.09999999999999</v>
      </c>
      <c r="I112" s="50">
        <v>3.95714285714286</v>
      </c>
      <c r="J112" s="40"/>
      <c r="K112" s="51">
        <v>2019</v>
      </c>
      <c r="L112" s="49">
        <v>8</v>
      </c>
      <c r="M112" s="49">
        <v>22.9</v>
      </c>
      <c r="N112" s="52">
        <v>2.8625</v>
      </c>
      <c r="O112" s="69"/>
      <c r="P112" s="49"/>
      <c r="Q112" s="49"/>
      <c r="R112" s="70"/>
      <c r="S112" s="70"/>
      <c r="T112" s="49"/>
      <c r="U112" s="49"/>
      <c r="V112" s="49"/>
      <c r="W112" s="71"/>
    </row>
    <row r="113" ht="22.6" customHeight="1">
      <c r="A113" s="47">
        <v>2020</v>
      </c>
      <c r="B113" s="48">
        <v>41</v>
      </c>
      <c r="C113" s="49">
        <v>177.7</v>
      </c>
      <c r="D113" s="50">
        <v>4.33414634146341</v>
      </c>
      <c r="E113" s="40"/>
      <c r="F113" s="51">
        <v>2020</v>
      </c>
      <c r="G113" s="48">
        <v>29</v>
      </c>
      <c r="H113" s="49">
        <v>107.7</v>
      </c>
      <c r="I113" s="50">
        <v>3.71379310344828</v>
      </c>
      <c r="J113" s="40"/>
      <c r="K113" s="51">
        <v>2020</v>
      </c>
      <c r="L113" s="49">
        <v>10</v>
      </c>
      <c r="M113" s="49">
        <v>19.6</v>
      </c>
      <c r="N113" s="52">
        <v>1.96</v>
      </c>
      <c r="O113" s="69"/>
      <c r="P113" s="49"/>
      <c r="Q113" s="49"/>
      <c r="R113" s="70"/>
      <c r="S113" s="70"/>
      <c r="T113" s="49"/>
      <c r="U113" s="49"/>
      <c r="V113" s="49"/>
      <c r="W113" s="71"/>
    </row>
    <row r="114" ht="22.6" customHeight="1">
      <c r="A114" s="47">
        <v>2021</v>
      </c>
      <c r="B114" s="48">
        <v>30</v>
      </c>
      <c r="C114" s="49">
        <v>165.7</v>
      </c>
      <c r="D114" s="50">
        <v>5.52333333333333</v>
      </c>
      <c r="E114" s="40"/>
      <c r="F114" s="51">
        <v>2021</v>
      </c>
      <c r="G114" s="48">
        <v>12</v>
      </c>
      <c r="H114" s="49">
        <v>52.8</v>
      </c>
      <c r="I114" s="50">
        <v>4.4</v>
      </c>
      <c r="J114" s="40"/>
      <c r="K114" s="51">
        <v>2021</v>
      </c>
      <c r="L114" s="49">
        <v>2</v>
      </c>
      <c r="M114" s="49">
        <v>5.4</v>
      </c>
      <c r="N114" s="52">
        <v>2.7</v>
      </c>
      <c r="O114" s="69"/>
      <c r="P114" s="49"/>
      <c r="Q114" s="49"/>
      <c r="R114" s="70"/>
      <c r="S114" s="70"/>
      <c r="T114" s="49"/>
      <c r="U114" s="49"/>
      <c r="V114" s="49"/>
      <c r="W114" s="71"/>
    </row>
    <row r="115" ht="22.6" customHeight="1">
      <c r="A115" s="47">
        <v>2022</v>
      </c>
      <c r="B115" s="48">
        <v>32</v>
      </c>
      <c r="C115" s="49">
        <v>163.5</v>
      </c>
      <c r="D115" s="50">
        <v>5.109375</v>
      </c>
      <c r="E115" s="40"/>
      <c r="F115" s="51">
        <v>2022</v>
      </c>
      <c r="G115" s="48">
        <v>18</v>
      </c>
      <c r="H115" s="49">
        <v>78.09999999999999</v>
      </c>
      <c r="I115" s="50">
        <v>4.33888888888889</v>
      </c>
      <c r="J115" s="40"/>
      <c r="K115" s="51">
        <v>2022</v>
      </c>
      <c r="L115" s="48">
        <v>1</v>
      </c>
      <c r="M115" s="49">
        <v>2.7</v>
      </c>
      <c r="N115" s="52">
        <v>2.7</v>
      </c>
      <c r="O115" s="72"/>
      <c r="P115" s="73"/>
      <c r="Q115" s="73"/>
      <c r="R115" s="74"/>
      <c r="S115" s="74"/>
      <c r="T115" s="73"/>
      <c r="U115" s="73"/>
      <c r="V115" s="73"/>
      <c r="W115" s="75"/>
    </row>
    <row r="116" ht="22.25" customHeight="1">
      <c r="A116" s="76"/>
      <c r="B116" s="77"/>
      <c r="C116" s="78"/>
      <c r="D116" s="79"/>
      <c r="E116" s="40"/>
      <c r="F116" s="80"/>
      <c r="G116" s="77"/>
      <c r="H116" s="78"/>
      <c r="I116" s="79"/>
      <c r="J116" s="40"/>
      <c r="K116" s="80"/>
      <c r="L116" s="77"/>
      <c r="M116" s="78"/>
      <c r="N116" s="81"/>
      <c r="O116" s="82"/>
      <c r="P116" s="83"/>
      <c r="Q116" s="83"/>
      <c r="R116" s="84"/>
      <c r="S116" s="84"/>
      <c r="T116" s="83"/>
      <c r="U116" s="83"/>
      <c r="V116" s="83"/>
      <c r="W116" s="85"/>
    </row>
    <row r="117" ht="21.95" customHeight="1">
      <c r="A117" s="86"/>
      <c r="B117" s="84"/>
      <c r="C117" s="83"/>
      <c r="D117" s="87"/>
      <c r="E117" s="40"/>
      <c r="F117" s="88"/>
      <c r="G117" s="84"/>
      <c r="H117" s="83"/>
      <c r="I117" s="87"/>
      <c r="J117" s="40"/>
      <c r="K117" s="88"/>
      <c r="L117" s="84"/>
      <c r="M117" s="83"/>
      <c r="N117" s="89"/>
      <c r="O117" s="82"/>
      <c r="P117" s="83"/>
      <c r="Q117" s="83"/>
      <c r="R117" s="84"/>
      <c r="S117" s="84"/>
      <c r="T117" s="83"/>
      <c r="U117" s="83"/>
      <c r="V117" s="83"/>
      <c r="W117" s="85"/>
    </row>
    <row r="118" ht="21.95" customHeight="1">
      <c r="A118" s="86"/>
      <c r="B118" s="84"/>
      <c r="C118" s="83"/>
      <c r="D118" s="87"/>
      <c r="E118" s="40"/>
      <c r="F118" s="88"/>
      <c r="G118" s="84"/>
      <c r="H118" s="83"/>
      <c r="I118" s="87"/>
      <c r="J118" s="40"/>
      <c r="K118" s="88"/>
      <c r="L118" s="84"/>
      <c r="M118" s="83"/>
      <c r="N118" s="89"/>
      <c r="O118" s="82"/>
      <c r="P118" s="83"/>
      <c r="Q118" s="83"/>
      <c r="R118" s="84"/>
      <c r="S118" s="84"/>
      <c r="T118" s="83"/>
      <c r="U118" s="83"/>
      <c r="V118" s="83"/>
      <c r="W118" s="85"/>
    </row>
    <row r="119" ht="21.95" customHeight="1">
      <c r="A119" s="86"/>
      <c r="B119" s="84"/>
      <c r="C119" s="83"/>
      <c r="D119" s="87"/>
      <c r="E119" s="40"/>
      <c r="F119" s="88"/>
      <c r="G119" s="84"/>
      <c r="H119" s="83"/>
      <c r="I119" s="87"/>
      <c r="J119" s="40"/>
      <c r="K119" s="88"/>
      <c r="L119" s="84"/>
      <c r="M119" s="83"/>
      <c r="N119" s="89"/>
      <c r="O119" s="82"/>
      <c r="P119" s="83"/>
      <c r="Q119" s="83"/>
      <c r="R119" s="84"/>
      <c r="S119" s="84"/>
      <c r="T119" s="83"/>
      <c r="U119" s="83"/>
      <c r="V119" s="83"/>
      <c r="W119" s="85"/>
    </row>
    <row r="120" ht="21.95" customHeight="1">
      <c r="A120" s="86"/>
      <c r="B120" s="84"/>
      <c r="C120" s="83"/>
      <c r="D120" s="87"/>
      <c r="E120" s="40"/>
      <c r="F120" s="88"/>
      <c r="G120" s="84"/>
      <c r="H120" s="83"/>
      <c r="I120" s="87"/>
      <c r="J120" s="40"/>
      <c r="K120" s="88"/>
      <c r="L120" s="84"/>
      <c r="M120" s="83"/>
      <c r="N120" s="89"/>
      <c r="O120" s="82"/>
      <c r="P120" s="83"/>
      <c r="Q120" s="83"/>
      <c r="R120" s="84"/>
      <c r="S120" s="84"/>
      <c r="T120" s="83"/>
      <c r="U120" s="83"/>
      <c r="V120" s="83"/>
      <c r="W120" s="85"/>
    </row>
    <row r="121" ht="21.95" customHeight="1">
      <c r="A121" s="86"/>
      <c r="B121" s="84"/>
      <c r="C121" s="83"/>
      <c r="D121" s="87"/>
      <c r="E121" s="40"/>
      <c r="F121" s="88"/>
      <c r="G121" s="84"/>
      <c r="H121" s="83"/>
      <c r="I121" s="87"/>
      <c r="J121" s="40"/>
      <c r="K121" s="88"/>
      <c r="L121" s="84"/>
      <c r="M121" s="83"/>
      <c r="N121" s="89"/>
      <c r="O121" s="82"/>
      <c r="P121" s="83"/>
      <c r="Q121" s="83"/>
      <c r="R121" s="84"/>
      <c r="S121" s="84"/>
      <c r="T121" s="83"/>
      <c r="U121" s="83"/>
      <c r="V121" s="83"/>
      <c r="W121" s="85"/>
    </row>
    <row r="122" ht="21.95" customHeight="1">
      <c r="A122" s="86"/>
      <c r="B122" s="84"/>
      <c r="C122" s="83"/>
      <c r="D122" s="87"/>
      <c r="E122" s="40"/>
      <c r="F122" s="88"/>
      <c r="G122" s="84"/>
      <c r="H122" s="83"/>
      <c r="I122" s="87"/>
      <c r="J122" s="40"/>
      <c r="K122" s="88"/>
      <c r="L122" s="84"/>
      <c r="M122" s="83"/>
      <c r="N122" s="89"/>
      <c r="O122" s="82"/>
      <c r="P122" s="83"/>
      <c r="Q122" s="83"/>
      <c r="R122" s="84"/>
      <c r="S122" s="84"/>
      <c r="T122" s="83"/>
      <c r="U122" s="83"/>
      <c r="V122" s="83"/>
      <c r="W122" s="85"/>
    </row>
    <row r="123" ht="21.95" customHeight="1">
      <c r="A123" s="86"/>
      <c r="B123" s="84"/>
      <c r="C123" s="83"/>
      <c r="D123" s="87"/>
      <c r="E123" s="40"/>
      <c r="F123" s="88"/>
      <c r="G123" s="84"/>
      <c r="H123" s="83"/>
      <c r="I123" s="87"/>
      <c r="J123" s="40"/>
      <c r="K123" s="88"/>
      <c r="L123" s="84"/>
      <c r="M123" s="83"/>
      <c r="N123" s="89"/>
      <c r="O123" s="82"/>
      <c r="P123" s="83"/>
      <c r="Q123" s="83"/>
      <c r="R123" s="84"/>
      <c r="S123" s="84"/>
      <c r="T123" s="83"/>
      <c r="U123" s="83"/>
      <c r="V123" s="83"/>
      <c r="W123" s="85"/>
    </row>
    <row r="124" ht="21.95" customHeight="1">
      <c r="A124" s="86"/>
      <c r="B124" s="84"/>
      <c r="C124" s="83"/>
      <c r="D124" s="87"/>
      <c r="E124" s="40"/>
      <c r="F124" s="88"/>
      <c r="G124" s="84"/>
      <c r="H124" s="83"/>
      <c r="I124" s="87"/>
      <c r="J124" s="40"/>
      <c r="K124" s="88"/>
      <c r="L124" s="84"/>
      <c r="M124" s="83"/>
      <c r="N124" s="89"/>
      <c r="O124" s="82"/>
      <c r="P124" s="83"/>
      <c r="Q124" s="83"/>
      <c r="R124" s="84"/>
      <c r="S124" s="84"/>
      <c r="T124" s="83"/>
      <c r="U124" s="83"/>
      <c r="V124" s="83"/>
      <c r="W124" s="85"/>
    </row>
    <row r="125" ht="21.95" customHeight="1">
      <c r="A125" s="86"/>
      <c r="B125" s="84"/>
      <c r="C125" s="83"/>
      <c r="D125" s="87"/>
      <c r="E125" s="40"/>
      <c r="F125" s="88"/>
      <c r="G125" s="84"/>
      <c r="H125" s="83"/>
      <c r="I125" s="87"/>
      <c r="J125" s="40"/>
      <c r="K125" s="88"/>
      <c r="L125" s="84"/>
      <c r="M125" s="83"/>
      <c r="N125" s="89"/>
      <c r="O125" s="82"/>
      <c r="P125" s="83"/>
      <c r="Q125" s="83"/>
      <c r="R125" s="84"/>
      <c r="S125" s="84"/>
      <c r="T125" s="83"/>
      <c r="U125" s="83"/>
      <c r="V125" s="83"/>
      <c r="W125" s="85"/>
    </row>
    <row r="126" ht="21.95" customHeight="1">
      <c r="A126" s="86"/>
      <c r="B126" s="84"/>
      <c r="C126" s="83"/>
      <c r="D126" s="87"/>
      <c r="E126" s="40"/>
      <c r="F126" s="88"/>
      <c r="G126" s="84"/>
      <c r="H126" s="83"/>
      <c r="I126" s="87"/>
      <c r="J126" s="40"/>
      <c r="K126" s="88"/>
      <c r="L126" s="84"/>
      <c r="M126" s="83"/>
      <c r="N126" s="89"/>
      <c r="O126" s="82"/>
      <c r="P126" s="83"/>
      <c r="Q126" s="83"/>
      <c r="R126" s="84"/>
      <c r="S126" s="84"/>
      <c r="T126" s="83"/>
      <c r="U126" s="83"/>
      <c r="V126" s="83"/>
      <c r="W126" s="85"/>
    </row>
    <row r="127" ht="21.95" customHeight="1">
      <c r="A127" s="86"/>
      <c r="B127" s="84"/>
      <c r="C127" s="83"/>
      <c r="D127" s="87"/>
      <c r="E127" s="40"/>
      <c r="F127" s="88"/>
      <c r="G127" s="84"/>
      <c r="H127" s="83"/>
      <c r="I127" s="87"/>
      <c r="J127" s="40"/>
      <c r="K127" s="88"/>
      <c r="L127" s="84"/>
      <c r="M127" s="83"/>
      <c r="N127" s="89"/>
      <c r="O127" s="82"/>
      <c r="P127" s="83"/>
      <c r="Q127" s="83"/>
      <c r="R127" s="84"/>
      <c r="S127" s="84"/>
      <c r="T127" s="83"/>
      <c r="U127" s="83"/>
      <c r="V127" s="83"/>
      <c r="W127" s="85"/>
    </row>
    <row r="128" ht="21.95" customHeight="1">
      <c r="A128" s="86"/>
      <c r="B128" s="84"/>
      <c r="C128" s="83"/>
      <c r="D128" s="87"/>
      <c r="E128" s="40"/>
      <c r="F128" s="88"/>
      <c r="G128" s="84"/>
      <c r="H128" s="83"/>
      <c r="I128" s="87"/>
      <c r="J128" s="40"/>
      <c r="K128" s="88"/>
      <c r="L128" s="84"/>
      <c r="M128" s="83"/>
      <c r="N128" s="89"/>
      <c r="O128" s="82"/>
      <c r="P128" s="83"/>
      <c r="Q128" s="83"/>
      <c r="R128" s="84"/>
      <c r="S128" s="84"/>
      <c r="T128" s="83"/>
      <c r="U128" s="83"/>
      <c r="V128" s="83"/>
      <c r="W128" s="85"/>
    </row>
    <row r="129" ht="21.95" customHeight="1">
      <c r="A129" s="86"/>
      <c r="B129" s="84"/>
      <c r="C129" s="83"/>
      <c r="D129" s="87"/>
      <c r="E129" s="40"/>
      <c r="F129" s="88"/>
      <c r="G129" s="84"/>
      <c r="H129" s="83"/>
      <c r="I129" s="87"/>
      <c r="J129" s="40"/>
      <c r="K129" s="88"/>
      <c r="L129" s="84"/>
      <c r="M129" s="83"/>
      <c r="N129" s="89"/>
      <c r="O129" s="82"/>
      <c r="P129" s="83"/>
      <c r="Q129" s="83"/>
      <c r="R129" s="84"/>
      <c r="S129" s="84"/>
      <c r="T129" s="83"/>
      <c r="U129" s="83"/>
      <c r="V129" s="83"/>
      <c r="W129" s="85"/>
    </row>
    <row r="130" ht="21.95" customHeight="1">
      <c r="A130" s="86"/>
      <c r="B130" s="84"/>
      <c r="C130" s="83"/>
      <c r="D130" s="87"/>
      <c r="E130" s="40"/>
      <c r="F130" s="88"/>
      <c r="G130" s="84"/>
      <c r="H130" s="83"/>
      <c r="I130" s="87"/>
      <c r="J130" s="40"/>
      <c r="K130" s="88"/>
      <c r="L130" s="84"/>
      <c r="M130" s="83"/>
      <c r="N130" s="89"/>
      <c r="O130" s="82"/>
      <c r="P130" s="83"/>
      <c r="Q130" s="83"/>
      <c r="R130" s="84"/>
      <c r="S130" s="84"/>
      <c r="T130" s="83"/>
      <c r="U130" s="83"/>
      <c r="V130" s="83"/>
      <c r="W130" s="85"/>
    </row>
    <row r="131" ht="21.95" customHeight="1">
      <c r="A131" s="86"/>
      <c r="B131" s="84"/>
      <c r="C131" s="83"/>
      <c r="D131" s="87"/>
      <c r="E131" s="40"/>
      <c r="F131" s="88"/>
      <c r="G131" s="84"/>
      <c r="H131" s="83"/>
      <c r="I131" s="87"/>
      <c r="J131" s="40"/>
      <c r="K131" s="88"/>
      <c r="L131" s="84"/>
      <c r="M131" s="83"/>
      <c r="N131" s="89"/>
      <c r="O131" s="82"/>
      <c r="P131" s="83"/>
      <c r="Q131" s="83"/>
      <c r="R131" s="84"/>
      <c r="S131" s="84"/>
      <c r="T131" s="83"/>
      <c r="U131" s="83"/>
      <c r="V131" s="83"/>
      <c r="W131" s="85"/>
    </row>
    <row r="132" ht="21.95" customHeight="1">
      <c r="A132" s="86"/>
      <c r="B132" s="84"/>
      <c r="C132" s="83"/>
      <c r="D132" s="87"/>
      <c r="E132" s="40"/>
      <c r="F132" s="88"/>
      <c r="G132" s="84"/>
      <c r="H132" s="83"/>
      <c r="I132" s="87"/>
      <c r="J132" s="40"/>
      <c r="K132" s="88"/>
      <c r="L132" s="84"/>
      <c r="M132" s="83"/>
      <c r="N132" s="89"/>
      <c r="O132" s="82"/>
      <c r="P132" s="83"/>
      <c r="Q132" s="83"/>
      <c r="R132" s="84"/>
      <c r="S132" s="84"/>
      <c r="T132" s="83"/>
      <c r="U132" s="83"/>
      <c r="V132" s="83"/>
      <c r="W132" s="85"/>
    </row>
    <row r="133" ht="21.95" customHeight="1">
      <c r="A133" s="86"/>
      <c r="B133" s="84"/>
      <c r="C133" s="83"/>
      <c r="D133" s="87"/>
      <c r="E133" s="40"/>
      <c r="F133" s="88"/>
      <c r="G133" s="84"/>
      <c r="H133" s="83"/>
      <c r="I133" s="87"/>
      <c r="J133" s="40"/>
      <c r="K133" s="88"/>
      <c r="L133" s="84"/>
      <c r="M133" s="83"/>
      <c r="N133" s="89"/>
      <c r="O133" s="82"/>
      <c r="P133" s="83"/>
      <c r="Q133" s="83"/>
      <c r="R133" s="84"/>
      <c r="S133" s="84"/>
      <c r="T133" s="83"/>
      <c r="U133" s="83"/>
      <c r="V133" s="83"/>
      <c r="W133" s="85"/>
    </row>
    <row r="134" ht="21.95" customHeight="1">
      <c r="A134" s="86"/>
      <c r="B134" s="84"/>
      <c r="C134" s="83"/>
      <c r="D134" s="90"/>
      <c r="E134" s="40"/>
      <c r="F134" s="88"/>
      <c r="G134" s="84"/>
      <c r="H134" s="83"/>
      <c r="I134" s="90"/>
      <c r="J134" s="40"/>
      <c r="K134" s="88"/>
      <c r="L134" s="84"/>
      <c r="M134" s="83"/>
      <c r="N134" s="91"/>
      <c r="O134" s="82"/>
      <c r="P134" s="83"/>
      <c r="Q134" s="83"/>
      <c r="R134" s="84"/>
      <c r="S134" s="84"/>
      <c r="T134" s="83"/>
      <c r="U134" s="83"/>
      <c r="V134" s="83"/>
      <c r="W134" s="85"/>
    </row>
    <row r="135" ht="21.95" customHeight="1">
      <c r="A135" s="86"/>
      <c r="B135" s="84"/>
      <c r="C135" s="83"/>
      <c r="D135" s="90"/>
      <c r="E135" s="40"/>
      <c r="F135" s="88"/>
      <c r="G135" s="84"/>
      <c r="H135" s="83"/>
      <c r="I135" s="90"/>
      <c r="J135" s="40"/>
      <c r="K135" s="88"/>
      <c r="L135" s="84"/>
      <c r="M135" s="83"/>
      <c r="N135" s="91"/>
      <c r="O135" s="82"/>
      <c r="P135" s="83"/>
      <c r="Q135" s="83"/>
      <c r="R135" s="84"/>
      <c r="S135" s="84"/>
      <c r="T135" s="83"/>
      <c r="U135" s="83"/>
      <c r="V135" s="83"/>
      <c r="W135" s="85"/>
    </row>
    <row r="136" ht="21.95" customHeight="1">
      <c r="A136" t="s" s="92">
        <v>97</v>
      </c>
      <c r="B136" s="84"/>
      <c r="C136" s="83"/>
      <c r="D136" s="87"/>
      <c r="E136" s="40"/>
      <c r="F136" s="88"/>
      <c r="G136" s="84"/>
      <c r="H136" s="83"/>
      <c r="I136" s="87"/>
      <c r="J136" s="40"/>
      <c r="K136" s="88"/>
      <c r="L136" s="84"/>
      <c r="M136" s="83"/>
      <c r="N136" s="89"/>
      <c r="O136" s="82"/>
      <c r="P136" s="83"/>
      <c r="Q136" s="83"/>
      <c r="R136" s="84"/>
      <c r="S136" s="84"/>
      <c r="T136" s="83"/>
      <c r="U136" s="83"/>
      <c r="V136" s="83"/>
      <c r="W136" s="85"/>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83">
        <f>AVERAGE(B79:B88)</f>
        <v>42</v>
      </c>
      <c r="C138" s="83">
        <f>AVERAGE(C79:C88)</f>
        <v>211.54</v>
      </c>
      <c r="D138" s="87">
        <f>AVERAGE(D79:D88)</f>
        <v>5.08190721949251</v>
      </c>
      <c r="E138" s="40"/>
      <c r="F138" t="s" s="99">
        <v>99</v>
      </c>
      <c r="G138" s="100">
        <f>AVERAGE(G79:G88)</f>
        <v>23.3</v>
      </c>
      <c r="H138" s="83">
        <f>AVERAGE(H79:H88)</f>
        <v>96.91</v>
      </c>
      <c r="I138" s="87">
        <f>AVERAGE(I79:I88)</f>
        <v>4.22057568438003</v>
      </c>
      <c r="J138" s="40"/>
      <c r="K138" t="s" s="99">
        <v>99</v>
      </c>
      <c r="L138" s="83">
        <f>_xlfn.AVERAGEIF(L79:L88,"&gt;0")</f>
        <v>6.3</v>
      </c>
      <c r="M138" s="83">
        <f>_xlfn.AVERAGEIF(M79:M88,"&gt;0")</f>
        <v>17.19</v>
      </c>
      <c r="N138" s="89">
        <f>_xlfn.AVERAGEIF(N79:N88,"&gt;0")</f>
        <v>2.80175</v>
      </c>
      <c r="O138" s="96"/>
      <c r="P138" s="83"/>
      <c r="Q138" s="83"/>
      <c r="R138" s="84"/>
      <c r="S138" s="83"/>
      <c r="T138" s="83"/>
      <c r="U138" s="84"/>
      <c r="V138" s="83"/>
      <c r="W138" s="97"/>
    </row>
    <row r="139" ht="21.95" customHeight="1">
      <c r="A139" t="s" s="98">
        <v>100</v>
      </c>
      <c r="B139" s="100">
        <f>AVERAGE(B90:B99)</f>
        <v>42.8</v>
      </c>
      <c r="C139" s="83">
        <f>AVERAGE(C90:C99)</f>
        <v>217.12</v>
      </c>
      <c r="D139" s="87">
        <f>AVERAGE(D90:D99)</f>
        <v>5.10879686818181</v>
      </c>
      <c r="E139" s="40"/>
      <c r="F139" t="s" s="99">
        <v>100</v>
      </c>
      <c r="G139" s="100">
        <f>AVERAGE(G90:G99)</f>
        <v>23.4</v>
      </c>
      <c r="H139" s="83">
        <f>AVERAGE(H90:H99)</f>
        <v>97.59</v>
      </c>
      <c r="I139" s="87">
        <f>AVERAGE(I90:I99)</f>
        <v>4.20637301587302</v>
      </c>
      <c r="J139" s="40"/>
      <c r="K139" t="s" s="99">
        <v>100</v>
      </c>
      <c r="L139" s="83">
        <f>_xlfn.AVERAGEIF(L80:L89,"&gt;0")</f>
        <v>5.8</v>
      </c>
      <c r="M139" s="83">
        <f>_xlfn.AVERAGEIF(M80:M89,"&gt;0")</f>
        <v>15.93</v>
      </c>
      <c r="N139" s="89">
        <f>_xlfn.AVERAGEIF(N80:N89,"&gt;0")</f>
        <v>2.80841666666667</v>
      </c>
      <c r="O139" s="96"/>
      <c r="P139" s="83"/>
      <c r="Q139" s="83"/>
      <c r="R139" s="84"/>
      <c r="S139" s="83"/>
      <c r="T139" s="83"/>
      <c r="U139" s="84"/>
      <c r="V139" s="83"/>
      <c r="W139" s="97"/>
    </row>
    <row r="140" ht="21.95" customHeight="1">
      <c r="A140" t="s" s="101">
        <v>101</v>
      </c>
      <c r="B140" s="84"/>
      <c r="C140" s="84"/>
      <c r="D140" s="90"/>
      <c r="E140" s="40"/>
      <c r="F140" t="s" s="102">
        <v>101</v>
      </c>
      <c r="G140" s="84"/>
      <c r="H140" s="84"/>
      <c r="I140" s="90"/>
      <c r="J140" s="40"/>
      <c r="K140" t="s" s="102">
        <v>101</v>
      </c>
      <c r="L140" s="84"/>
      <c r="M140" s="84"/>
      <c r="N140" s="91"/>
      <c r="O140" s="96"/>
      <c r="P140" s="83"/>
      <c r="Q140" s="83"/>
      <c r="R140" s="84"/>
      <c r="S140" s="83"/>
      <c r="T140" s="83"/>
      <c r="U140" s="84"/>
      <c r="V140" s="83"/>
      <c r="W140" s="97"/>
    </row>
    <row r="141" ht="21.95" customHeight="1">
      <c r="A141" t="s" s="103">
        <v>102</v>
      </c>
      <c r="B141" s="83">
        <f>AVERAGE(B60:B69)</f>
        <v>27.4</v>
      </c>
      <c r="C141" s="83">
        <f>AVERAGE(C60:C69)</f>
        <v>152.52</v>
      </c>
      <c r="D141" s="87">
        <f>AVERAGE(D60:D69)</f>
        <v>5.57420395555613</v>
      </c>
      <c r="E141" s="40"/>
      <c r="F141" t="s" s="104">
        <v>102</v>
      </c>
      <c r="G141" s="83">
        <f>AVERAGE(G60:G69)</f>
        <v>9.800000000000001</v>
      </c>
      <c r="H141" s="83">
        <f>AVERAGE(H60:H69)</f>
        <v>44.33</v>
      </c>
      <c r="I141" s="87">
        <f>AVERAGE(I60:I69)</f>
        <v>4.54419444444445</v>
      </c>
      <c r="J141" s="40"/>
      <c r="K141" t="s" s="104">
        <v>102</v>
      </c>
      <c r="L141" s="83">
        <f>AVERAGE(L60:L69)</f>
        <v>0.9</v>
      </c>
      <c r="M141" s="83">
        <f>AVERAGE(M60:M69)</f>
        <v>2.54</v>
      </c>
      <c r="N141" s="89">
        <f>AVERAGE(N60:N69)</f>
        <v>2.88333333333333</v>
      </c>
      <c r="O141" s="96"/>
      <c r="P141" s="83"/>
      <c r="Q141" s="83"/>
      <c r="R141" s="84"/>
      <c r="S141" s="83"/>
      <c r="T141" s="83"/>
      <c r="U141" s="84"/>
      <c r="V141" s="83"/>
      <c r="W141" s="97"/>
    </row>
    <row r="142" ht="21.95" customHeight="1">
      <c r="A142" t="s" s="103">
        <v>103</v>
      </c>
      <c r="B142" s="83">
        <f>AVERAGE(B71:B80)</f>
        <v>45.6</v>
      </c>
      <c r="C142" s="83">
        <f>AVERAGE(C71:C80)</f>
        <v>226.74</v>
      </c>
      <c r="D142" s="87">
        <f>AVERAGE(D71:D80)</f>
        <v>5.00582437386982</v>
      </c>
      <c r="E142" s="40"/>
      <c r="F142" t="s" s="104">
        <v>103</v>
      </c>
      <c r="G142" s="83">
        <f>AVERAGE(G71:G80)</f>
        <v>23.7</v>
      </c>
      <c r="H142" s="83">
        <f>AVERAGE(H71:H80)</f>
        <v>91.69</v>
      </c>
      <c r="I142" s="87">
        <f>AVERAGE(I71:I80)</f>
        <v>3.91495289296352</v>
      </c>
      <c r="J142" s="40"/>
      <c r="K142" t="s" s="104">
        <v>103</v>
      </c>
      <c r="L142" s="83">
        <f>AVERAGE(L71:L80)</f>
        <v>8.199999999999999</v>
      </c>
      <c r="M142" s="83">
        <f>AVERAGE(M71:M80)</f>
        <v>20.36</v>
      </c>
      <c r="N142" s="89">
        <f>AVERAGE(N71:N80)</f>
        <v>2.66850505050505</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AVERAGE(B84:B88)</f>
        <v>39.2</v>
      </c>
      <c r="C145" s="83">
        <f>AVERAGE(C84:C88)</f>
        <v>201.62</v>
      </c>
      <c r="D145" s="87">
        <f>AVERAGE(D84:D88)</f>
        <v>5.17572442442442</v>
      </c>
      <c r="E145" s="40"/>
      <c r="F145" t="s" s="99">
        <v>99</v>
      </c>
      <c r="G145" s="83">
        <f>AVERAGE(G84:G88)</f>
        <v>21.8</v>
      </c>
      <c r="H145" s="83">
        <f>AVERAGE(H84:H88)</f>
        <v>94.73999999999999</v>
      </c>
      <c r="I145" s="87">
        <f>AVERAGE(I84:I88)</f>
        <v>4.39482083654718</v>
      </c>
      <c r="J145" s="40"/>
      <c r="K145" t="s" s="99">
        <v>99</v>
      </c>
      <c r="L145" s="83">
        <f>AVERAGE(L84:L88)</f>
        <v>5</v>
      </c>
      <c r="M145" s="83">
        <f>AVERAGE(M84:M88)</f>
        <v>14.66</v>
      </c>
      <c r="N145" s="89">
        <f>AVERAGE(N84:N88)</f>
        <v>2.88416666666667</v>
      </c>
      <c r="O145" s="96"/>
      <c r="P145" s="83"/>
      <c r="Q145" s="83"/>
      <c r="R145" s="84"/>
      <c r="S145" s="83"/>
      <c r="T145" s="83"/>
      <c r="U145" s="84"/>
      <c r="V145" s="83"/>
      <c r="W145" s="97"/>
    </row>
    <row r="146" ht="21.95" customHeight="1">
      <c r="A146" t="s" s="98">
        <v>100</v>
      </c>
      <c r="B146" s="83">
        <f>AVERAGE(B90:B94)</f>
        <v>41.8</v>
      </c>
      <c r="C146" s="83">
        <f>AVERAGE(C90:C94)</f>
        <v>213.5</v>
      </c>
      <c r="D146" s="87">
        <f>AVERAGE(D90:D94)</f>
        <v>5.13884169400058</v>
      </c>
      <c r="E146" s="40"/>
      <c r="F146" t="s" s="99">
        <v>100</v>
      </c>
      <c r="G146" s="83">
        <f>AVERAGE(G90:G94)</f>
        <v>22.6</v>
      </c>
      <c r="H146" s="83">
        <f>AVERAGE(H90:H94)</f>
        <v>96.04000000000001</v>
      </c>
      <c r="I146" s="87">
        <f>AVERAGE(I90:I94)</f>
        <v>4.26326984126984</v>
      </c>
      <c r="J146" s="40"/>
      <c r="K146" t="s" s="99">
        <v>100</v>
      </c>
      <c r="L146" s="83">
        <f>AVERAGE(L90:L94)</f>
        <v>4.4</v>
      </c>
      <c r="M146" s="83">
        <f>AVERAGE(M90:M94)</f>
        <v>12.74</v>
      </c>
      <c r="N146" s="89">
        <f>AVERAGE(N90:N94)</f>
        <v>2.925</v>
      </c>
      <c r="O146" s="96"/>
      <c r="P146" s="83"/>
      <c r="Q146" s="83"/>
      <c r="R146" s="84"/>
      <c r="S146" s="83"/>
      <c r="T146" s="83"/>
      <c r="U146" s="84"/>
      <c r="V146" s="83"/>
      <c r="W146" s="97"/>
    </row>
    <row r="147" ht="21.95" customHeight="1">
      <c r="A147" t="s" s="101">
        <v>101</v>
      </c>
      <c r="B147" s="84"/>
      <c r="C147" s="84"/>
      <c r="D147" s="90"/>
      <c r="E147" s="40"/>
      <c r="F147" t="s" s="102">
        <v>101</v>
      </c>
      <c r="G147" s="84"/>
      <c r="H147" s="84"/>
      <c r="I147" s="90"/>
      <c r="J147" s="40"/>
      <c r="K147" t="s" s="102">
        <v>101</v>
      </c>
      <c r="L147" s="84"/>
      <c r="M147" s="84"/>
      <c r="N147" s="91"/>
      <c r="O147" s="96"/>
      <c r="P147" s="83"/>
      <c r="Q147" s="83"/>
      <c r="R147" s="84"/>
      <c r="S147" s="83"/>
      <c r="T147" s="83"/>
      <c r="U147" s="84"/>
      <c r="V147" s="83"/>
      <c r="W147" s="97"/>
    </row>
    <row r="148" ht="21.95" customHeight="1">
      <c r="A148" t="s" s="103">
        <v>102</v>
      </c>
      <c r="B148" s="83">
        <f>AVERAGE(B65:B69)</f>
        <v>23.6</v>
      </c>
      <c r="C148" s="83">
        <f>AVERAGE(C65:C69)</f>
        <v>130.18</v>
      </c>
      <c r="D148" s="87">
        <f>AVERAGE(D65:D69)</f>
        <v>5.51978028348463</v>
      </c>
      <c r="E148" s="40"/>
      <c r="F148" t="s" s="104">
        <v>102</v>
      </c>
      <c r="G148" s="83">
        <f>AVERAGE(G65:G69)</f>
        <v>8</v>
      </c>
      <c r="H148" s="83">
        <f>AVERAGE(H65:H69)</f>
        <v>35.94</v>
      </c>
      <c r="I148" s="87">
        <f>AVERAGE(I65:I69)</f>
        <v>4.5075</v>
      </c>
      <c r="J148" s="40"/>
      <c r="K148" t="s" s="104">
        <v>102</v>
      </c>
      <c r="L148" s="83">
        <f>AVERAGE(L65:L69)</f>
        <v>0.6</v>
      </c>
      <c r="M148" s="83">
        <f>AVERAGE(M65:M69)</f>
        <v>1.7</v>
      </c>
      <c r="N148" s="89">
        <f>AVERAGE(N65:N69)</f>
        <v>2.95</v>
      </c>
      <c r="O148" s="96"/>
      <c r="P148" s="83"/>
      <c r="Q148" s="83"/>
      <c r="R148" s="84"/>
      <c r="S148" s="83"/>
      <c r="T148" s="83"/>
      <c r="U148" s="84"/>
      <c r="V148" s="83"/>
      <c r="W148" s="97"/>
    </row>
    <row r="149" ht="21.95" customHeight="1">
      <c r="A149" t="s" s="103">
        <v>103</v>
      </c>
      <c r="B149" s="83">
        <f>AVERAGE(B71:B75)</f>
        <v>40.6</v>
      </c>
      <c r="C149" s="83">
        <f>AVERAGE(C71:C75)</f>
        <v>200.1</v>
      </c>
      <c r="D149" s="87">
        <f>AVERAGE(D71:D75)</f>
        <v>4.99890815499904</v>
      </c>
      <c r="E149" s="40"/>
      <c r="F149" t="s" s="104">
        <v>103</v>
      </c>
      <c r="G149" s="83">
        <f>AVERAGE(G71:G75)</f>
        <v>20.4</v>
      </c>
      <c r="H149" s="83">
        <f>AVERAGE(H71:H75)</f>
        <v>75.5</v>
      </c>
      <c r="I149" s="87">
        <f>AVERAGE(I71:I75)</f>
        <v>3.82125292557341</v>
      </c>
      <c r="J149" s="40"/>
      <c r="K149" t="s" s="104">
        <v>103</v>
      </c>
      <c r="L149" s="83">
        <f>AVERAGE(L71:L75)</f>
        <v>8</v>
      </c>
      <c r="M149" s="83">
        <f>AVERAGE(M71:M75)</f>
        <v>19.54</v>
      </c>
      <c r="N149" s="89">
        <f>AVERAGE(N71:N75)</f>
        <v>2.79434343434343</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0.xml><?xml version="1.0" encoding="utf-8"?>
<worksheet xmlns:r="http://schemas.openxmlformats.org/officeDocument/2006/relationships" xmlns="http://schemas.openxmlformats.org/spreadsheetml/2006/main">
  <dimension ref="A1:N114"/>
  <sheetViews>
    <sheetView workbookViewId="0" showGridLines="0" defaultGridColor="1"/>
  </sheetViews>
  <sheetFormatPr defaultColWidth="16.3333" defaultRowHeight="19.9" customHeight="1" outlineLevelRow="0" outlineLevelCol="0"/>
  <cols>
    <col min="1" max="1" width="10" style="255" customWidth="1"/>
    <col min="2" max="4" width="12.1719" style="255" customWidth="1"/>
    <col min="5" max="5" width="1.35156" style="255" customWidth="1"/>
    <col min="6" max="6" width="10" style="255" customWidth="1"/>
    <col min="7" max="9" width="12.1719" style="255" customWidth="1"/>
    <col min="10" max="10" width="1.35156" style="255" customWidth="1"/>
    <col min="11" max="11" width="10" style="255" customWidth="1"/>
    <col min="12" max="14" width="12.1719" style="255" customWidth="1"/>
    <col min="15" max="16384" width="16.3516" style="255" customWidth="1"/>
  </cols>
  <sheetData>
    <row r="1" ht="22.6" customHeight="1">
      <c r="A1" t="s" s="164">
        <v>297</v>
      </c>
      <c r="B1" t="s" s="27">
        <v>40</v>
      </c>
      <c r="C1" t="s" s="27">
        <v>41</v>
      </c>
      <c r="D1" t="s" s="28">
        <v>42</v>
      </c>
      <c r="E1" s="29"/>
      <c r="F1" t="s" s="30">
        <v>135</v>
      </c>
      <c r="G1" t="s" s="27">
        <v>44</v>
      </c>
      <c r="H1" t="s" s="27">
        <v>45</v>
      </c>
      <c r="I1" t="s" s="28">
        <v>46</v>
      </c>
      <c r="J1" s="29"/>
      <c r="K1" t="s" s="30">
        <v>298</v>
      </c>
      <c r="L1" t="s" s="27">
        <v>48</v>
      </c>
      <c r="M1" t="s" s="27">
        <v>49</v>
      </c>
      <c r="N1" t="s" s="165">
        <v>50</v>
      </c>
    </row>
    <row r="2" ht="45.5" customHeight="1">
      <c r="A2" s="221"/>
      <c r="B2" s="38"/>
      <c r="C2" s="38"/>
      <c r="D2" s="39"/>
      <c r="E2" s="40"/>
      <c r="F2" s="41"/>
      <c r="G2" s="38"/>
      <c r="H2" s="38"/>
      <c r="I2" s="39"/>
      <c r="J2" s="40"/>
      <c r="K2" s="41"/>
      <c r="L2" s="38"/>
      <c r="M2" s="38"/>
      <c r="N2" s="53"/>
    </row>
    <row r="3" ht="22.25" customHeight="1">
      <c r="A3" s="143">
        <v>1948</v>
      </c>
      <c r="B3" s="144">
        <v>55</v>
      </c>
      <c r="C3" s="78">
        <v>79.40000000000001</v>
      </c>
      <c r="D3" s="79">
        <v>1.44363636363636</v>
      </c>
      <c r="E3" s="40"/>
      <c r="F3" s="145">
        <v>1948</v>
      </c>
      <c r="G3" s="144">
        <v>35</v>
      </c>
      <c r="H3" s="78">
        <v>20.9</v>
      </c>
      <c r="I3" s="79">
        <v>0.597142857142857</v>
      </c>
      <c r="J3" s="40"/>
      <c r="K3" s="145">
        <v>1948</v>
      </c>
      <c r="L3" s="144">
        <v>4</v>
      </c>
      <c r="M3" s="78">
        <v>-8.300000000000001</v>
      </c>
      <c r="N3" s="133">
        <v>-2.075</v>
      </c>
    </row>
    <row r="4" ht="21.95" customHeight="1">
      <c r="A4" s="150">
        <v>1949</v>
      </c>
      <c r="B4" s="100">
        <v>58</v>
      </c>
      <c r="C4" s="83">
        <v>97.59999999999999</v>
      </c>
      <c r="D4" s="87">
        <v>1.68275862068966</v>
      </c>
      <c r="E4" s="40"/>
      <c r="F4" s="151">
        <v>1949</v>
      </c>
      <c r="G4" s="100">
        <v>30</v>
      </c>
      <c r="H4" s="83">
        <v>16.5</v>
      </c>
      <c r="I4" s="87">
        <v>0.55</v>
      </c>
      <c r="J4" s="40"/>
      <c r="K4" s="151">
        <v>1949</v>
      </c>
      <c r="L4" s="100">
        <v>7</v>
      </c>
      <c r="M4" s="83">
        <v>-7.1</v>
      </c>
      <c r="N4" s="97">
        <v>-1.01428571428571</v>
      </c>
    </row>
    <row r="5" ht="21.95" customHeight="1">
      <c r="A5" s="150">
        <v>1950</v>
      </c>
      <c r="B5" s="100">
        <v>15</v>
      </c>
      <c r="C5" s="83">
        <v>25.5</v>
      </c>
      <c r="D5" s="87">
        <v>1.7</v>
      </c>
      <c r="E5" s="40"/>
      <c r="F5" s="151">
        <v>1950</v>
      </c>
      <c r="G5" s="100">
        <v>10</v>
      </c>
      <c r="H5" s="83">
        <v>10.7</v>
      </c>
      <c r="I5" s="87">
        <v>1.07</v>
      </c>
      <c r="J5" s="40"/>
      <c r="K5" s="151">
        <v>1950</v>
      </c>
      <c r="L5" s="100">
        <v>0</v>
      </c>
      <c r="M5" s="83">
        <v>0</v>
      </c>
      <c r="N5" s="97"/>
    </row>
    <row r="6" ht="21.95" customHeight="1">
      <c r="A6" s="150">
        <v>1951</v>
      </c>
      <c r="B6" s="100">
        <v>42</v>
      </c>
      <c r="C6" s="83">
        <v>65.90000000000001</v>
      </c>
      <c r="D6" s="87">
        <v>1.56904761904762</v>
      </c>
      <c r="E6" s="40"/>
      <c r="F6" s="151">
        <v>1951</v>
      </c>
      <c r="G6" s="100">
        <v>23</v>
      </c>
      <c r="H6" s="83">
        <v>11.5</v>
      </c>
      <c r="I6" s="87">
        <v>0.5</v>
      </c>
      <c r="J6" s="40"/>
      <c r="K6" s="151">
        <v>1951</v>
      </c>
      <c r="L6" s="100">
        <v>6</v>
      </c>
      <c r="M6" s="83">
        <v>-5.8</v>
      </c>
      <c r="N6" s="97">
        <v>-0.966666666666667</v>
      </c>
    </row>
    <row r="7" ht="21.95" customHeight="1">
      <c r="A7" s="150">
        <v>1952</v>
      </c>
      <c r="B7" s="100">
        <v>51</v>
      </c>
      <c r="C7" s="83">
        <v>76.5</v>
      </c>
      <c r="D7" s="87">
        <v>1.5</v>
      </c>
      <c r="E7" s="40"/>
      <c r="F7" s="151">
        <v>1952</v>
      </c>
      <c r="G7" s="100">
        <v>26</v>
      </c>
      <c r="H7" s="83">
        <v>3.9</v>
      </c>
      <c r="I7" s="87">
        <v>0.15</v>
      </c>
      <c r="J7" s="40"/>
      <c r="K7" s="151">
        <v>1952</v>
      </c>
      <c r="L7" s="100">
        <v>7</v>
      </c>
      <c r="M7" s="83">
        <v>-13.6</v>
      </c>
      <c r="N7" s="97">
        <v>-1.94285714285714</v>
      </c>
    </row>
    <row r="8" ht="21.95" customHeight="1">
      <c r="A8" s="150">
        <v>1953</v>
      </c>
      <c r="B8" s="100">
        <v>54</v>
      </c>
      <c r="C8" s="83">
        <v>84.90000000000001</v>
      </c>
      <c r="D8" s="87">
        <v>1.57222222222222</v>
      </c>
      <c r="E8" s="40"/>
      <c r="F8" s="151">
        <v>1953</v>
      </c>
      <c r="G8" s="100">
        <v>32</v>
      </c>
      <c r="H8" s="83">
        <v>18.2</v>
      </c>
      <c r="I8" s="87">
        <v>0.56875</v>
      </c>
      <c r="J8" s="40"/>
      <c r="K8" s="151">
        <v>1953</v>
      </c>
      <c r="L8" s="100">
        <v>7</v>
      </c>
      <c r="M8" s="83">
        <v>-6.1</v>
      </c>
      <c r="N8" s="97">
        <v>-0.871428571428571</v>
      </c>
    </row>
    <row r="9" ht="21.95" customHeight="1">
      <c r="A9" s="150">
        <v>1954</v>
      </c>
      <c r="B9" s="100">
        <v>27</v>
      </c>
      <c r="C9" s="83">
        <v>47.6</v>
      </c>
      <c r="D9" s="87">
        <v>1.76296296296296</v>
      </c>
      <c r="E9" s="40"/>
      <c r="F9" s="151">
        <v>1954</v>
      </c>
      <c r="G9" s="100">
        <v>15</v>
      </c>
      <c r="H9" s="83">
        <v>14.2</v>
      </c>
      <c r="I9" s="87">
        <v>0.946666666666667</v>
      </c>
      <c r="J9" s="40"/>
      <c r="K9" s="151">
        <v>1954</v>
      </c>
      <c r="L9" s="100">
        <v>1</v>
      </c>
      <c r="M9" s="83">
        <v>-0.8</v>
      </c>
      <c r="N9" s="97">
        <v>-0.8</v>
      </c>
    </row>
    <row r="10" ht="21.95" customHeight="1">
      <c r="A10" s="150">
        <v>1955</v>
      </c>
      <c r="B10" s="100">
        <v>49</v>
      </c>
      <c r="C10" s="83">
        <v>64.8</v>
      </c>
      <c r="D10" s="87">
        <v>1.32244897959184</v>
      </c>
      <c r="E10" s="40"/>
      <c r="F10" s="151">
        <v>1955</v>
      </c>
      <c r="G10" s="100">
        <v>36</v>
      </c>
      <c r="H10" s="83">
        <v>27.9</v>
      </c>
      <c r="I10" s="87">
        <v>0.775</v>
      </c>
      <c r="J10" s="40"/>
      <c r="K10" s="151">
        <v>1955</v>
      </c>
      <c r="L10" s="100">
        <v>6</v>
      </c>
      <c r="M10" s="83">
        <v>-7.2</v>
      </c>
      <c r="N10" s="97">
        <v>-1.2</v>
      </c>
    </row>
    <row r="11" ht="21.95" customHeight="1">
      <c r="A11" s="150">
        <v>1956</v>
      </c>
      <c r="B11" s="100">
        <v>55</v>
      </c>
      <c r="C11" s="83">
        <v>90.40000000000001</v>
      </c>
      <c r="D11" s="87">
        <v>1.64363636363636</v>
      </c>
      <c r="E11" s="40"/>
      <c r="F11" s="151">
        <v>1956</v>
      </c>
      <c r="G11" s="100">
        <v>29</v>
      </c>
      <c r="H11" s="83">
        <v>14.2</v>
      </c>
      <c r="I11" s="87">
        <v>0.489655172413793</v>
      </c>
      <c r="J11" s="40"/>
      <c r="K11" s="151">
        <v>1956</v>
      </c>
      <c r="L11" s="100">
        <v>7</v>
      </c>
      <c r="M11" s="83">
        <v>-7.6</v>
      </c>
      <c r="N11" s="97">
        <v>-1.08571428571429</v>
      </c>
    </row>
    <row r="12" ht="21.95" customHeight="1">
      <c r="A12" s="150">
        <v>1957</v>
      </c>
      <c r="B12" s="100">
        <v>52</v>
      </c>
      <c r="C12" s="83">
        <v>96.40000000000001</v>
      </c>
      <c r="D12" s="87">
        <v>1.85384615384615</v>
      </c>
      <c r="E12" s="40"/>
      <c r="F12" s="151">
        <v>1957</v>
      </c>
      <c r="G12" s="100">
        <v>20</v>
      </c>
      <c r="H12" s="83">
        <v>1.4</v>
      </c>
      <c r="I12" s="87">
        <v>0.07000000000000001</v>
      </c>
      <c r="J12" s="40"/>
      <c r="K12" s="151">
        <v>1957</v>
      </c>
      <c r="L12" s="100">
        <v>8</v>
      </c>
      <c r="M12" s="83">
        <v>-9.300000000000001</v>
      </c>
      <c r="N12" s="97">
        <v>-1.1625</v>
      </c>
    </row>
    <row r="13" ht="21.95" customHeight="1">
      <c r="A13" s="150">
        <v>1958</v>
      </c>
      <c r="B13" s="100">
        <v>34</v>
      </c>
      <c r="C13" s="83">
        <v>49.8</v>
      </c>
      <c r="D13" s="87">
        <v>1.46470588235294</v>
      </c>
      <c r="E13" s="40"/>
      <c r="F13" s="151">
        <v>1958</v>
      </c>
      <c r="G13" s="100">
        <v>16</v>
      </c>
      <c r="H13" s="83">
        <v>-3</v>
      </c>
      <c r="I13" s="87">
        <v>-0.1875</v>
      </c>
      <c r="J13" s="40"/>
      <c r="K13" s="151">
        <v>1958</v>
      </c>
      <c r="L13" s="100">
        <v>6</v>
      </c>
      <c r="M13" s="83">
        <v>-11.6</v>
      </c>
      <c r="N13" s="97">
        <v>-1.93333333333333</v>
      </c>
    </row>
    <row r="14" ht="21.95" customHeight="1">
      <c r="A14" s="150">
        <v>1959</v>
      </c>
      <c r="B14" s="100">
        <v>34</v>
      </c>
      <c r="C14" s="83">
        <v>65.59999999999999</v>
      </c>
      <c r="D14" s="87">
        <v>1.92941176470588</v>
      </c>
      <c r="E14" s="40"/>
      <c r="F14" s="151">
        <v>1959</v>
      </c>
      <c r="G14" s="100">
        <v>15</v>
      </c>
      <c r="H14" s="83">
        <v>7.7</v>
      </c>
      <c r="I14" s="87">
        <v>0.513333333333333</v>
      </c>
      <c r="J14" s="40"/>
      <c r="K14" s="151">
        <v>1959</v>
      </c>
      <c r="L14" s="100">
        <v>2</v>
      </c>
      <c r="M14" s="83">
        <v>-2.2</v>
      </c>
      <c r="N14" s="97">
        <v>-1.1</v>
      </c>
    </row>
    <row r="15" ht="21.95" customHeight="1">
      <c r="A15" s="150">
        <v>1960</v>
      </c>
      <c r="B15" s="100">
        <v>45</v>
      </c>
      <c r="C15" s="83">
        <v>81.40000000000001</v>
      </c>
      <c r="D15" s="87">
        <v>1.80888888888889</v>
      </c>
      <c r="E15" s="40"/>
      <c r="F15" s="151">
        <v>1960</v>
      </c>
      <c r="G15" s="100">
        <v>23</v>
      </c>
      <c r="H15" s="83">
        <v>17.5</v>
      </c>
      <c r="I15" s="87">
        <v>0.760869565217391</v>
      </c>
      <c r="J15" s="40"/>
      <c r="K15" s="151">
        <v>1960</v>
      </c>
      <c r="L15" s="100">
        <v>5</v>
      </c>
      <c r="M15" s="83">
        <v>-6.2</v>
      </c>
      <c r="N15" s="97">
        <v>-1.24</v>
      </c>
    </row>
    <row r="16" ht="21.95" customHeight="1">
      <c r="A16" s="150">
        <v>1961</v>
      </c>
      <c r="B16" s="100">
        <v>33</v>
      </c>
      <c r="C16" s="83">
        <v>41.6</v>
      </c>
      <c r="D16" s="87">
        <v>1.26060606060606</v>
      </c>
      <c r="E16" s="40"/>
      <c r="F16" s="151">
        <v>1961</v>
      </c>
      <c r="G16" s="100">
        <v>18</v>
      </c>
      <c r="H16" s="83">
        <v>-6.1</v>
      </c>
      <c r="I16" s="87">
        <v>-0.338888888888889</v>
      </c>
      <c r="J16" s="40"/>
      <c r="K16" s="151">
        <v>1961</v>
      </c>
      <c r="L16" s="100">
        <v>7</v>
      </c>
      <c r="M16" s="83">
        <v>-10.3</v>
      </c>
      <c r="N16" s="97">
        <v>-1.47142857142857</v>
      </c>
    </row>
    <row r="17" ht="21.95" customHeight="1">
      <c r="A17" s="150">
        <v>1962</v>
      </c>
      <c r="B17" s="100">
        <v>41</v>
      </c>
      <c r="C17" s="83">
        <v>86.90000000000001</v>
      </c>
      <c r="D17" s="87">
        <v>2.11951219512195</v>
      </c>
      <c r="E17" s="40"/>
      <c r="F17" s="151">
        <v>1962</v>
      </c>
      <c r="G17" s="100">
        <v>16</v>
      </c>
      <c r="H17" s="83">
        <v>14.3</v>
      </c>
      <c r="I17" s="87">
        <v>0.89375</v>
      </c>
      <c r="J17" s="40"/>
      <c r="K17" s="151">
        <v>1962</v>
      </c>
      <c r="L17" s="100">
        <v>1</v>
      </c>
      <c r="M17" s="83">
        <v>-1.2</v>
      </c>
      <c r="N17" s="97">
        <v>-1.2</v>
      </c>
    </row>
    <row r="18" ht="21.95" customHeight="1">
      <c r="A18" s="150">
        <v>1963</v>
      </c>
      <c r="B18" s="100">
        <v>41</v>
      </c>
      <c r="C18" s="83">
        <v>59.5</v>
      </c>
      <c r="D18" s="87">
        <v>1.45121951219512</v>
      </c>
      <c r="E18" s="40"/>
      <c r="F18" s="151">
        <v>1963</v>
      </c>
      <c r="G18" s="100">
        <v>24</v>
      </c>
      <c r="H18" s="83">
        <v>8.6</v>
      </c>
      <c r="I18" s="87">
        <v>0.358333333333333</v>
      </c>
      <c r="J18" s="40"/>
      <c r="K18" s="151">
        <v>1963</v>
      </c>
      <c r="L18" s="100">
        <v>4</v>
      </c>
      <c r="M18" s="83">
        <v>-4.1</v>
      </c>
      <c r="N18" s="97">
        <v>-1.025</v>
      </c>
    </row>
    <row r="19" ht="21.95" customHeight="1">
      <c r="A19" s="150">
        <v>1964</v>
      </c>
      <c r="B19" s="100">
        <v>41</v>
      </c>
      <c r="C19" s="83">
        <v>74.2</v>
      </c>
      <c r="D19" s="87">
        <v>1.80975609756098</v>
      </c>
      <c r="E19" s="40"/>
      <c r="F19" s="151">
        <v>1964</v>
      </c>
      <c r="G19" s="100">
        <v>21</v>
      </c>
      <c r="H19" s="83">
        <v>15.7</v>
      </c>
      <c r="I19" s="87">
        <v>0.747619047619048</v>
      </c>
      <c r="J19" s="40"/>
      <c r="K19" s="151">
        <v>1964</v>
      </c>
      <c r="L19" s="100">
        <v>5</v>
      </c>
      <c r="M19" s="83">
        <v>-3.2</v>
      </c>
      <c r="N19" s="97">
        <v>-0.64</v>
      </c>
    </row>
    <row r="20" ht="21.95" customHeight="1">
      <c r="A20" s="150">
        <v>1965</v>
      </c>
      <c r="B20" s="100">
        <v>45</v>
      </c>
      <c r="C20" s="83">
        <v>52.4</v>
      </c>
      <c r="D20" s="87">
        <v>1.16444444444444</v>
      </c>
      <c r="E20" s="40"/>
      <c r="F20" s="151">
        <v>1965</v>
      </c>
      <c r="G20" s="100">
        <v>29</v>
      </c>
      <c r="H20" s="83">
        <v>4.7</v>
      </c>
      <c r="I20" s="87">
        <v>0.162068965517241</v>
      </c>
      <c r="J20" s="40"/>
      <c r="K20" s="151">
        <v>1965</v>
      </c>
      <c r="L20" s="100">
        <v>11</v>
      </c>
      <c r="M20" s="83">
        <v>-14.6</v>
      </c>
      <c r="N20" s="97">
        <v>-1.32727272727273</v>
      </c>
    </row>
    <row r="21" ht="21.95" customHeight="1">
      <c r="A21" s="150">
        <v>1966</v>
      </c>
      <c r="B21" s="100">
        <v>50</v>
      </c>
      <c r="C21" s="83">
        <v>87</v>
      </c>
      <c r="D21" s="87">
        <v>1.74</v>
      </c>
      <c r="E21" s="40"/>
      <c r="F21" s="151">
        <v>1966</v>
      </c>
      <c r="G21" s="100">
        <v>23</v>
      </c>
      <c r="H21" s="83">
        <v>8.800000000000001</v>
      </c>
      <c r="I21" s="87">
        <v>0.382608695652174</v>
      </c>
      <c r="J21" s="40"/>
      <c r="K21" s="151">
        <v>1966</v>
      </c>
      <c r="L21" s="100">
        <v>4</v>
      </c>
      <c r="M21" s="83">
        <v>-5.1</v>
      </c>
      <c r="N21" s="97">
        <v>-1.275</v>
      </c>
    </row>
    <row r="22" ht="21.95" customHeight="1">
      <c r="A22" s="150">
        <v>1967</v>
      </c>
      <c r="B22" s="100">
        <v>41</v>
      </c>
      <c r="C22" s="83">
        <v>70.90000000000001</v>
      </c>
      <c r="D22" s="87">
        <v>1.72926829268293</v>
      </c>
      <c r="E22" s="40"/>
      <c r="F22" s="151">
        <v>1967</v>
      </c>
      <c r="G22" s="100">
        <v>22</v>
      </c>
      <c r="H22" s="83">
        <v>17.1</v>
      </c>
      <c r="I22" s="87">
        <v>0.777272727272727</v>
      </c>
      <c r="J22" s="40"/>
      <c r="K22" s="151">
        <v>1967</v>
      </c>
      <c r="L22" s="100">
        <v>3</v>
      </c>
      <c r="M22" s="83">
        <v>-2.6</v>
      </c>
      <c r="N22" s="97">
        <v>-0.866666666666667</v>
      </c>
    </row>
    <row r="23" ht="21.95" customHeight="1">
      <c r="A23" s="150">
        <v>1968</v>
      </c>
      <c r="B23" s="100">
        <v>41</v>
      </c>
      <c r="C23" s="83">
        <v>73.8</v>
      </c>
      <c r="D23" s="87">
        <v>1.8</v>
      </c>
      <c r="E23" s="40"/>
      <c r="F23" s="151">
        <v>1968</v>
      </c>
      <c r="G23" s="100">
        <v>21</v>
      </c>
      <c r="H23" s="83">
        <v>18</v>
      </c>
      <c r="I23" s="87">
        <v>0.857142857142857</v>
      </c>
      <c r="J23" s="40"/>
      <c r="K23" s="151">
        <v>1968</v>
      </c>
      <c r="L23" s="100">
        <v>3</v>
      </c>
      <c r="M23" s="83">
        <v>-3.6</v>
      </c>
      <c r="N23" s="97">
        <v>-1.2</v>
      </c>
    </row>
    <row r="24" ht="21.95" customHeight="1">
      <c r="A24" s="150">
        <v>1969</v>
      </c>
      <c r="B24" s="100">
        <v>33</v>
      </c>
      <c r="C24" s="83">
        <v>75.2</v>
      </c>
      <c r="D24" s="87">
        <v>2.27878787878788</v>
      </c>
      <c r="E24" s="40"/>
      <c r="F24" s="151">
        <v>1969</v>
      </c>
      <c r="G24" s="100">
        <v>9</v>
      </c>
      <c r="H24" s="83">
        <v>8.9</v>
      </c>
      <c r="I24" s="87">
        <v>0.988888888888889</v>
      </c>
      <c r="J24" s="40"/>
      <c r="K24" s="151">
        <v>1969</v>
      </c>
      <c r="L24" s="100">
        <v>0</v>
      </c>
      <c r="M24" s="83">
        <v>0</v>
      </c>
      <c r="N24" s="97"/>
    </row>
    <row r="25" ht="21.95" customHeight="1">
      <c r="A25" s="150">
        <v>1970</v>
      </c>
      <c r="B25" s="100">
        <v>58</v>
      </c>
      <c r="C25" s="83">
        <v>81.59999999999999</v>
      </c>
      <c r="D25" s="87">
        <v>1.40689655172414</v>
      </c>
      <c r="E25" s="40"/>
      <c r="F25" s="151">
        <v>1970</v>
      </c>
      <c r="G25" s="100">
        <v>30</v>
      </c>
      <c r="H25" s="83">
        <v>6.5</v>
      </c>
      <c r="I25" s="87">
        <v>0.216666666666667</v>
      </c>
      <c r="J25" s="40"/>
      <c r="K25" s="151">
        <v>1970</v>
      </c>
      <c r="L25" s="100">
        <v>10</v>
      </c>
      <c r="M25" s="83">
        <v>-13.3</v>
      </c>
      <c r="N25" s="97">
        <v>-1.33</v>
      </c>
    </row>
    <row r="26" ht="21.95" customHeight="1">
      <c r="A26" s="150">
        <v>1971</v>
      </c>
      <c r="B26" s="100">
        <v>41</v>
      </c>
      <c r="C26" s="83">
        <v>65.40000000000001</v>
      </c>
      <c r="D26" s="87">
        <v>1.59512195121951</v>
      </c>
      <c r="E26" s="40"/>
      <c r="F26" s="151">
        <v>1971</v>
      </c>
      <c r="G26" s="100">
        <v>23</v>
      </c>
      <c r="H26" s="83">
        <v>9.9</v>
      </c>
      <c r="I26" s="87">
        <v>0.430434782608696</v>
      </c>
      <c r="J26" s="40"/>
      <c r="K26" s="151">
        <v>1971</v>
      </c>
      <c r="L26" s="100">
        <v>5</v>
      </c>
      <c r="M26" s="83">
        <v>-8.6</v>
      </c>
      <c r="N26" s="97">
        <v>-1.72</v>
      </c>
    </row>
    <row r="27" ht="21.95" customHeight="1">
      <c r="A27" s="150">
        <v>1972</v>
      </c>
      <c r="B27" s="100">
        <v>30</v>
      </c>
      <c r="C27" s="83">
        <v>61.9</v>
      </c>
      <c r="D27" s="87">
        <v>2.06333333333333</v>
      </c>
      <c r="E27" s="40"/>
      <c r="F27" s="151">
        <v>1972</v>
      </c>
      <c r="G27" s="100">
        <v>11</v>
      </c>
      <c r="H27" s="83">
        <v>3.7</v>
      </c>
      <c r="I27" s="87">
        <v>0.336363636363636</v>
      </c>
      <c r="J27" s="40"/>
      <c r="K27" s="151">
        <v>1972</v>
      </c>
      <c r="L27" s="100">
        <v>3</v>
      </c>
      <c r="M27" s="83">
        <v>-3.1</v>
      </c>
      <c r="N27" s="97">
        <v>-1.03333333333333</v>
      </c>
    </row>
    <row r="28" ht="21.95" customHeight="1">
      <c r="A28" s="150">
        <v>1973</v>
      </c>
      <c r="B28" s="100">
        <v>16</v>
      </c>
      <c r="C28" s="83">
        <v>36.5</v>
      </c>
      <c r="D28" s="87">
        <v>2.28125</v>
      </c>
      <c r="E28" s="40"/>
      <c r="F28" s="151">
        <v>1973</v>
      </c>
      <c r="G28" s="100">
        <v>5</v>
      </c>
      <c r="H28" s="83">
        <v>7</v>
      </c>
      <c r="I28" s="87">
        <v>1.4</v>
      </c>
      <c r="J28" s="40"/>
      <c r="K28" s="151">
        <v>1973</v>
      </c>
      <c r="L28" s="100">
        <v>0</v>
      </c>
      <c r="M28" s="83">
        <v>0</v>
      </c>
      <c r="N28" s="97"/>
    </row>
    <row r="29" ht="21.95" customHeight="1">
      <c r="A29" s="150">
        <v>1974</v>
      </c>
      <c r="B29" s="100">
        <v>38</v>
      </c>
      <c r="C29" s="83">
        <v>66.2</v>
      </c>
      <c r="D29" s="87">
        <v>1.74210526315789</v>
      </c>
      <c r="E29" s="40"/>
      <c r="F29" s="151">
        <v>1974</v>
      </c>
      <c r="G29" s="100">
        <v>21</v>
      </c>
      <c r="H29" s="83">
        <v>18.9</v>
      </c>
      <c r="I29" s="87">
        <v>0.9</v>
      </c>
      <c r="J29" s="40"/>
      <c r="K29" s="151">
        <v>1974</v>
      </c>
      <c r="L29" s="100">
        <v>3</v>
      </c>
      <c r="M29" s="83">
        <v>-4.1</v>
      </c>
      <c r="N29" s="97">
        <v>-1.36666666666667</v>
      </c>
    </row>
    <row r="30" ht="21.95" customHeight="1">
      <c r="A30" s="150">
        <v>1975</v>
      </c>
      <c r="B30" s="100">
        <v>25</v>
      </c>
      <c r="C30" s="83">
        <v>58.2</v>
      </c>
      <c r="D30" s="87">
        <v>2.328</v>
      </c>
      <c r="E30" s="40"/>
      <c r="F30" s="151">
        <v>1975</v>
      </c>
      <c r="G30" s="100">
        <v>10</v>
      </c>
      <c r="H30" s="83">
        <v>14.4</v>
      </c>
      <c r="I30" s="87">
        <v>1.44</v>
      </c>
      <c r="J30" s="40"/>
      <c r="K30" s="151">
        <v>1975</v>
      </c>
      <c r="L30" s="100">
        <v>0</v>
      </c>
      <c r="M30" s="83">
        <v>0</v>
      </c>
      <c r="N30" s="97"/>
    </row>
    <row r="31" ht="21.95" customHeight="1">
      <c r="A31" s="150">
        <v>1976</v>
      </c>
      <c r="B31" s="100">
        <v>35</v>
      </c>
      <c r="C31" s="83">
        <v>84.59999999999999</v>
      </c>
      <c r="D31" s="87">
        <v>2.41714285714286</v>
      </c>
      <c r="E31" s="40"/>
      <c r="F31" s="151">
        <v>1976</v>
      </c>
      <c r="G31" s="100">
        <v>11</v>
      </c>
      <c r="H31" s="83">
        <v>14.1</v>
      </c>
      <c r="I31" s="87">
        <v>1.28181818181818</v>
      </c>
      <c r="J31" s="40"/>
      <c r="K31" s="151">
        <v>1976</v>
      </c>
      <c r="L31" s="100">
        <v>0</v>
      </c>
      <c r="M31" s="83">
        <v>0</v>
      </c>
      <c r="N31" s="97"/>
    </row>
    <row r="32" ht="21.95" customHeight="1">
      <c r="A32" s="150">
        <v>1977</v>
      </c>
      <c r="B32" s="100">
        <v>41</v>
      </c>
      <c r="C32" s="83">
        <v>77.3</v>
      </c>
      <c r="D32" s="87">
        <v>1.88536585365854</v>
      </c>
      <c r="E32" s="40"/>
      <c r="F32" s="151">
        <v>1977</v>
      </c>
      <c r="G32" s="100">
        <v>19</v>
      </c>
      <c r="H32" s="83">
        <v>15.5</v>
      </c>
      <c r="I32" s="87">
        <v>0.815789473684211</v>
      </c>
      <c r="J32" s="40"/>
      <c r="K32" s="151">
        <v>1977</v>
      </c>
      <c r="L32" s="100">
        <v>3</v>
      </c>
      <c r="M32" s="83">
        <v>-3</v>
      </c>
      <c r="N32" s="97">
        <v>-1</v>
      </c>
    </row>
    <row r="33" ht="21.95" customHeight="1">
      <c r="A33" s="150">
        <v>1978</v>
      </c>
      <c r="B33" s="100">
        <v>37</v>
      </c>
      <c r="C33" s="83">
        <v>60.7</v>
      </c>
      <c r="D33" s="87">
        <v>1.64054054054054</v>
      </c>
      <c r="E33" s="40"/>
      <c r="F33" s="151">
        <v>1978</v>
      </c>
      <c r="G33" s="100">
        <v>21</v>
      </c>
      <c r="H33" s="83">
        <v>14.9</v>
      </c>
      <c r="I33" s="87">
        <v>0.70952380952381</v>
      </c>
      <c r="J33" s="40"/>
      <c r="K33" s="151">
        <v>1978</v>
      </c>
      <c r="L33" s="100">
        <v>4</v>
      </c>
      <c r="M33" s="83">
        <v>-3.6</v>
      </c>
      <c r="N33" s="97">
        <v>-0.9</v>
      </c>
    </row>
    <row r="34" ht="21.95" customHeight="1">
      <c r="A34" s="150">
        <v>1979</v>
      </c>
      <c r="B34" s="100">
        <v>36</v>
      </c>
      <c r="C34" s="83">
        <v>58.3</v>
      </c>
      <c r="D34" s="87">
        <v>1.61944444444444</v>
      </c>
      <c r="E34" s="40"/>
      <c r="F34" s="151">
        <v>1979</v>
      </c>
      <c r="G34" s="100">
        <v>20</v>
      </c>
      <c r="H34" s="83">
        <v>10.2</v>
      </c>
      <c r="I34" s="87">
        <v>0.51</v>
      </c>
      <c r="J34" s="40"/>
      <c r="K34" s="151">
        <v>1979</v>
      </c>
      <c r="L34" s="100">
        <v>5</v>
      </c>
      <c r="M34" s="83">
        <v>-4</v>
      </c>
      <c r="N34" s="97">
        <v>-0.8</v>
      </c>
    </row>
    <row r="35" ht="21.95" customHeight="1">
      <c r="A35" s="150">
        <v>1980</v>
      </c>
      <c r="B35" s="100">
        <v>30</v>
      </c>
      <c r="C35" s="83">
        <v>57.2</v>
      </c>
      <c r="D35" s="87">
        <v>1.90666666666667</v>
      </c>
      <c r="E35" s="40"/>
      <c r="F35" s="151">
        <v>1980</v>
      </c>
      <c r="G35" s="100">
        <v>12</v>
      </c>
      <c r="H35" s="83">
        <v>7.5</v>
      </c>
      <c r="I35" s="87">
        <v>0.625</v>
      </c>
      <c r="J35" s="40"/>
      <c r="K35" s="151">
        <v>1980</v>
      </c>
      <c r="L35" s="100">
        <v>2</v>
      </c>
      <c r="M35" s="83">
        <v>-3.2</v>
      </c>
      <c r="N35" s="97">
        <v>-1.6</v>
      </c>
    </row>
    <row r="36" ht="21.95" customHeight="1">
      <c r="A36" s="150">
        <v>1981</v>
      </c>
      <c r="B36" s="100">
        <v>27</v>
      </c>
      <c r="C36" s="83">
        <v>54.3</v>
      </c>
      <c r="D36" s="87">
        <v>2.01111111111111</v>
      </c>
      <c r="E36" s="40"/>
      <c r="F36" s="151">
        <v>1981</v>
      </c>
      <c r="G36" s="100">
        <v>9</v>
      </c>
      <c r="H36" s="83">
        <v>3.9</v>
      </c>
      <c r="I36" s="87">
        <v>0.433333333333333</v>
      </c>
      <c r="J36" s="40"/>
      <c r="K36" s="151">
        <v>1981</v>
      </c>
      <c r="L36" s="100">
        <v>3</v>
      </c>
      <c r="M36" s="83">
        <v>-2.7</v>
      </c>
      <c r="N36" s="97">
        <v>-0.9</v>
      </c>
    </row>
    <row r="37" ht="21.95" customHeight="1">
      <c r="A37" s="150">
        <v>1982</v>
      </c>
      <c r="B37" s="100">
        <v>48</v>
      </c>
      <c r="C37" s="83">
        <v>86.8</v>
      </c>
      <c r="D37" s="87">
        <v>1.80833333333333</v>
      </c>
      <c r="E37" s="40"/>
      <c r="F37" s="151">
        <v>1982</v>
      </c>
      <c r="G37" s="100">
        <v>24</v>
      </c>
      <c r="H37" s="83">
        <v>17.3</v>
      </c>
      <c r="I37" s="87">
        <v>0.720833333333333</v>
      </c>
      <c r="J37" s="40"/>
      <c r="K37" s="151">
        <v>1982</v>
      </c>
      <c r="L37" s="100">
        <v>2</v>
      </c>
      <c r="M37" s="83">
        <v>-1.8</v>
      </c>
      <c r="N37" s="97">
        <v>-0.9</v>
      </c>
    </row>
    <row r="38" ht="21.95" customHeight="1">
      <c r="A38" s="150">
        <v>1983</v>
      </c>
      <c r="B38" s="100">
        <v>31</v>
      </c>
      <c r="C38" s="83">
        <v>61.8</v>
      </c>
      <c r="D38" s="87">
        <v>1.99354838709677</v>
      </c>
      <c r="E38" s="40"/>
      <c r="F38" s="151">
        <v>1983</v>
      </c>
      <c r="G38" s="100">
        <v>13</v>
      </c>
      <c r="H38" s="83">
        <v>7.1</v>
      </c>
      <c r="I38" s="87">
        <v>0.546153846153846</v>
      </c>
      <c r="J38" s="40"/>
      <c r="K38" s="151">
        <v>1983</v>
      </c>
      <c r="L38" s="100">
        <v>1</v>
      </c>
      <c r="M38" s="83">
        <v>-0.8</v>
      </c>
      <c r="N38" s="97">
        <v>-0.8</v>
      </c>
    </row>
    <row r="39" ht="21.95" customHeight="1">
      <c r="A39" s="150">
        <v>1984</v>
      </c>
      <c r="B39" s="100">
        <v>25</v>
      </c>
      <c r="C39" s="83">
        <v>59.7</v>
      </c>
      <c r="D39" s="87">
        <v>2.388</v>
      </c>
      <c r="E39" s="40"/>
      <c r="F39" s="151">
        <v>1984</v>
      </c>
      <c r="G39" s="100">
        <v>10</v>
      </c>
      <c r="H39" s="83">
        <v>13.8</v>
      </c>
      <c r="I39" s="87">
        <v>1.38</v>
      </c>
      <c r="J39" s="40"/>
      <c r="K39" s="151">
        <v>1984</v>
      </c>
      <c r="L39" s="100">
        <v>0</v>
      </c>
      <c r="M39" s="83">
        <v>0</v>
      </c>
      <c r="N39" s="97"/>
    </row>
    <row r="40" ht="21.95" customHeight="1">
      <c r="A40" s="150">
        <v>1985</v>
      </c>
      <c r="B40" s="100">
        <v>38</v>
      </c>
      <c r="C40" s="83">
        <v>72.2</v>
      </c>
      <c r="D40" s="87">
        <v>1.9</v>
      </c>
      <c r="E40" s="40"/>
      <c r="F40" s="151">
        <v>1985</v>
      </c>
      <c r="G40" s="100">
        <v>19</v>
      </c>
      <c r="H40" s="83">
        <v>15.6</v>
      </c>
      <c r="I40" s="87">
        <v>0.821052631578947</v>
      </c>
      <c r="J40" s="40"/>
      <c r="K40" s="151">
        <v>1985</v>
      </c>
      <c r="L40" s="100">
        <v>2</v>
      </c>
      <c r="M40" s="83">
        <v>-3.5</v>
      </c>
      <c r="N40" s="97">
        <v>-1.75</v>
      </c>
    </row>
    <row r="41" ht="21.95" customHeight="1">
      <c r="A41" s="150">
        <v>1986</v>
      </c>
      <c r="B41" s="100">
        <v>36</v>
      </c>
      <c r="C41" s="83">
        <v>63.6</v>
      </c>
      <c r="D41" s="87">
        <v>1.76666666666667</v>
      </c>
      <c r="E41" s="40"/>
      <c r="F41" s="151">
        <v>1986</v>
      </c>
      <c r="G41" s="100">
        <v>17</v>
      </c>
      <c r="H41" s="83">
        <v>10.9</v>
      </c>
      <c r="I41" s="87">
        <v>0.641176470588235</v>
      </c>
      <c r="J41" s="40"/>
      <c r="K41" s="151">
        <v>1986</v>
      </c>
      <c r="L41" s="100">
        <v>4</v>
      </c>
      <c r="M41" s="83">
        <v>-5.3</v>
      </c>
      <c r="N41" s="97">
        <v>-1.325</v>
      </c>
    </row>
    <row r="42" ht="21.95" customHeight="1">
      <c r="A42" s="150">
        <v>1987</v>
      </c>
      <c r="B42" s="100">
        <v>29</v>
      </c>
      <c r="C42" s="83">
        <v>50.1</v>
      </c>
      <c r="D42" s="87">
        <v>1.72758620689655</v>
      </c>
      <c r="E42" s="40"/>
      <c r="F42" s="151">
        <v>1987</v>
      </c>
      <c r="G42" s="100">
        <v>15</v>
      </c>
      <c r="H42" s="83">
        <v>8.699999999999999</v>
      </c>
      <c r="I42" s="87">
        <v>0.58</v>
      </c>
      <c r="J42" s="40"/>
      <c r="K42" s="151">
        <v>1987</v>
      </c>
      <c r="L42" s="100">
        <v>3</v>
      </c>
      <c r="M42" s="83">
        <v>-4.5</v>
      </c>
      <c r="N42" s="97">
        <v>-1.5</v>
      </c>
    </row>
    <row r="43" ht="21.95" customHeight="1">
      <c r="A43" s="150">
        <v>1988</v>
      </c>
      <c r="B43" s="100">
        <v>22</v>
      </c>
      <c r="C43" s="83">
        <v>48.9</v>
      </c>
      <c r="D43" s="87">
        <v>2.22272727272727</v>
      </c>
      <c r="E43" s="40"/>
      <c r="F43" s="151">
        <v>1988</v>
      </c>
      <c r="G43" s="100">
        <v>9</v>
      </c>
      <c r="H43" s="83">
        <v>9.199999999999999</v>
      </c>
      <c r="I43" s="87">
        <v>1.02222222222222</v>
      </c>
      <c r="J43" s="40"/>
      <c r="K43" s="151">
        <v>1988</v>
      </c>
      <c r="L43" s="100">
        <v>0</v>
      </c>
      <c r="M43" s="83">
        <v>0</v>
      </c>
      <c r="N43" s="97"/>
    </row>
    <row r="44" ht="21.95" customHeight="1">
      <c r="A44" s="150">
        <v>1989</v>
      </c>
      <c r="B44" s="100">
        <v>32</v>
      </c>
      <c r="C44" s="83">
        <v>67.09999999999999</v>
      </c>
      <c r="D44" s="87">
        <v>2.096875</v>
      </c>
      <c r="E44" s="40"/>
      <c r="F44" s="151">
        <v>1989</v>
      </c>
      <c r="G44" s="100">
        <v>13</v>
      </c>
      <c r="H44" s="83">
        <v>10.7</v>
      </c>
      <c r="I44" s="87">
        <v>0.823076923076923</v>
      </c>
      <c r="J44" s="40"/>
      <c r="K44" s="151">
        <v>1989</v>
      </c>
      <c r="L44" s="100">
        <v>2</v>
      </c>
      <c r="M44" s="83">
        <v>-1.6</v>
      </c>
      <c r="N44" s="97">
        <v>-0.8</v>
      </c>
    </row>
    <row r="45" ht="21.95" customHeight="1">
      <c r="A45" s="150">
        <v>1990</v>
      </c>
      <c r="B45" s="100">
        <v>28</v>
      </c>
      <c r="C45" s="83">
        <v>65.59999999999999</v>
      </c>
      <c r="D45" s="87">
        <v>2.34285714285714</v>
      </c>
      <c r="E45" s="40"/>
      <c r="F45" s="151">
        <v>1990</v>
      </c>
      <c r="G45" s="100">
        <v>11</v>
      </c>
      <c r="H45" s="83">
        <v>10.6</v>
      </c>
      <c r="I45" s="87">
        <v>0.963636363636364</v>
      </c>
      <c r="J45" s="40"/>
      <c r="K45" s="151">
        <v>1990</v>
      </c>
      <c r="L45" s="100">
        <v>1</v>
      </c>
      <c r="M45" s="83">
        <v>-1.2</v>
      </c>
      <c r="N45" s="97">
        <v>-1.2</v>
      </c>
    </row>
    <row r="46" ht="21.95" customHeight="1">
      <c r="A46" s="150">
        <v>1991</v>
      </c>
      <c r="B46" s="100">
        <v>28</v>
      </c>
      <c r="C46" s="83">
        <v>61.6</v>
      </c>
      <c r="D46" s="87">
        <v>2.2</v>
      </c>
      <c r="E46" s="40"/>
      <c r="F46" s="151">
        <v>1991</v>
      </c>
      <c r="G46" s="100">
        <v>8</v>
      </c>
      <c r="H46" s="83">
        <v>4.6</v>
      </c>
      <c r="I46" s="87">
        <v>0.575</v>
      </c>
      <c r="J46" s="40"/>
      <c r="K46" s="151">
        <v>1991</v>
      </c>
      <c r="L46" s="100">
        <v>1</v>
      </c>
      <c r="M46" s="83">
        <v>-0.5</v>
      </c>
      <c r="N46" s="97">
        <v>-0.5</v>
      </c>
    </row>
    <row r="47" ht="21.95" customHeight="1">
      <c r="A47" s="150">
        <v>1992</v>
      </c>
      <c r="B47" s="100">
        <v>42</v>
      </c>
      <c r="C47" s="83">
        <v>88</v>
      </c>
      <c r="D47" s="87">
        <v>2.0952380952381</v>
      </c>
      <c r="E47" s="40"/>
      <c r="F47" s="151">
        <v>1992</v>
      </c>
      <c r="G47" s="100">
        <v>19</v>
      </c>
      <c r="H47" s="83">
        <v>21.1</v>
      </c>
      <c r="I47" s="87">
        <v>1.11052631578947</v>
      </c>
      <c r="J47" s="40"/>
      <c r="K47" s="151">
        <v>1992</v>
      </c>
      <c r="L47" s="100">
        <v>0</v>
      </c>
      <c r="M47" s="83">
        <v>0</v>
      </c>
      <c r="N47" s="97"/>
    </row>
    <row r="48" ht="21.95" customHeight="1">
      <c r="A48" s="150">
        <v>1993</v>
      </c>
      <c r="B48" s="100">
        <v>19</v>
      </c>
      <c r="C48" s="83">
        <v>47.7</v>
      </c>
      <c r="D48" s="87">
        <v>2.51052631578947</v>
      </c>
      <c r="E48" s="40"/>
      <c r="F48" s="151">
        <v>1993</v>
      </c>
      <c r="G48" s="100">
        <v>7</v>
      </c>
      <c r="H48" s="83">
        <v>10.7</v>
      </c>
      <c r="I48" s="87">
        <v>1.52857142857143</v>
      </c>
      <c r="J48" s="40"/>
      <c r="K48" s="151">
        <v>1993</v>
      </c>
      <c r="L48" s="100">
        <v>0</v>
      </c>
      <c r="M48" s="83">
        <v>0</v>
      </c>
      <c r="N48" s="97"/>
    </row>
    <row r="49" ht="21.95" customHeight="1">
      <c r="A49" s="150">
        <v>1994</v>
      </c>
      <c r="B49" s="100">
        <v>42</v>
      </c>
      <c r="C49" s="83">
        <v>84.90000000000001</v>
      </c>
      <c r="D49" s="87">
        <v>2.02142857142857</v>
      </c>
      <c r="E49" s="40"/>
      <c r="F49" s="151">
        <v>1994</v>
      </c>
      <c r="G49" s="100">
        <v>19</v>
      </c>
      <c r="H49" s="83">
        <v>18.1</v>
      </c>
      <c r="I49" s="87">
        <v>0.9526315789473681</v>
      </c>
      <c r="J49" s="40"/>
      <c r="K49" s="151">
        <v>1994</v>
      </c>
      <c r="L49" s="100">
        <v>1</v>
      </c>
      <c r="M49" s="83">
        <v>-0.5</v>
      </c>
      <c r="N49" s="97">
        <v>-0.5</v>
      </c>
    </row>
    <row r="50" ht="21.95" customHeight="1">
      <c r="A50" s="150">
        <v>1995</v>
      </c>
      <c r="B50" s="100">
        <v>28</v>
      </c>
      <c r="C50" s="83">
        <v>44.6</v>
      </c>
      <c r="D50" s="87">
        <v>1.59285714285714</v>
      </c>
      <c r="E50" s="40"/>
      <c r="F50" s="151">
        <v>1995</v>
      </c>
      <c r="G50" s="100">
        <v>17</v>
      </c>
      <c r="H50" s="83">
        <v>12</v>
      </c>
      <c r="I50" s="87">
        <v>0.705882352941176</v>
      </c>
      <c r="J50" s="40"/>
      <c r="K50" s="151">
        <v>1995</v>
      </c>
      <c r="L50" s="100">
        <v>3</v>
      </c>
      <c r="M50" s="83">
        <v>-2.3</v>
      </c>
      <c r="N50" s="97">
        <v>-0.7666666666666671</v>
      </c>
    </row>
    <row r="51" ht="21.95" customHeight="1">
      <c r="A51" s="150">
        <v>1996</v>
      </c>
      <c r="B51" s="100">
        <v>30</v>
      </c>
      <c r="C51" s="83">
        <v>77.09999999999999</v>
      </c>
      <c r="D51" s="87">
        <v>2.57</v>
      </c>
      <c r="E51" s="40"/>
      <c r="F51" s="151">
        <v>1996</v>
      </c>
      <c r="G51" s="100">
        <v>6</v>
      </c>
      <c r="H51" s="83">
        <v>4</v>
      </c>
      <c r="I51" s="87">
        <v>0.666666666666667</v>
      </c>
      <c r="J51" s="40"/>
      <c r="K51" s="151">
        <v>1996</v>
      </c>
      <c r="L51" s="100">
        <v>0</v>
      </c>
      <c r="M51" s="83">
        <v>0</v>
      </c>
      <c r="N51" s="97"/>
    </row>
    <row r="52" ht="21.95" customHeight="1">
      <c r="A52" s="150">
        <v>1997</v>
      </c>
      <c r="B52" s="100">
        <v>39</v>
      </c>
      <c r="C52" s="83">
        <v>71.3</v>
      </c>
      <c r="D52" s="87">
        <v>1.82820512820513</v>
      </c>
      <c r="E52" s="40"/>
      <c r="F52" s="151">
        <v>1997</v>
      </c>
      <c r="G52" s="100">
        <v>18</v>
      </c>
      <c r="H52" s="83">
        <v>12.3</v>
      </c>
      <c r="I52" s="87">
        <v>0.683333333333333</v>
      </c>
      <c r="J52" s="40"/>
      <c r="K52" s="151">
        <v>1997</v>
      </c>
      <c r="L52" s="100">
        <v>3</v>
      </c>
      <c r="M52" s="83">
        <v>-2</v>
      </c>
      <c r="N52" s="97">
        <v>-0.666666666666667</v>
      </c>
    </row>
    <row r="53" ht="21.95" customHeight="1">
      <c r="A53" s="150">
        <v>1998</v>
      </c>
      <c r="B53" s="100">
        <v>15</v>
      </c>
      <c r="C53" s="83">
        <v>31.1</v>
      </c>
      <c r="D53" s="87">
        <v>2.07333333333333</v>
      </c>
      <c r="E53" s="40"/>
      <c r="F53" s="151">
        <v>1998</v>
      </c>
      <c r="G53" s="100">
        <v>7</v>
      </c>
      <c r="H53" s="83">
        <v>6</v>
      </c>
      <c r="I53" s="87">
        <v>0.857142857142857</v>
      </c>
      <c r="J53" s="40"/>
      <c r="K53" s="151">
        <v>1998</v>
      </c>
      <c r="L53" s="100">
        <v>1</v>
      </c>
      <c r="M53" s="83">
        <v>-1</v>
      </c>
      <c r="N53" s="97">
        <v>-1</v>
      </c>
    </row>
    <row r="54" ht="21.95" customHeight="1">
      <c r="A54" s="150">
        <v>1999</v>
      </c>
      <c r="B54" s="100">
        <v>22</v>
      </c>
      <c r="C54" s="83">
        <v>56.1</v>
      </c>
      <c r="D54" s="87">
        <v>2.55</v>
      </c>
      <c r="E54" s="40"/>
      <c r="F54" s="151">
        <v>1999</v>
      </c>
      <c r="G54" s="100">
        <v>7</v>
      </c>
      <c r="H54" s="83">
        <v>10.9</v>
      </c>
      <c r="I54" s="87">
        <v>1.55714285714286</v>
      </c>
      <c r="J54" s="40"/>
      <c r="K54" s="151">
        <v>1999</v>
      </c>
      <c r="L54" s="100">
        <v>0</v>
      </c>
      <c r="M54" s="83">
        <v>0</v>
      </c>
      <c r="N54" s="97"/>
    </row>
    <row r="55" ht="21.95" customHeight="1">
      <c r="A55" s="150">
        <v>2000</v>
      </c>
      <c r="B55" s="100">
        <v>36</v>
      </c>
      <c r="C55" s="83">
        <v>71.09999999999999</v>
      </c>
      <c r="D55" s="87">
        <v>1.975</v>
      </c>
      <c r="E55" s="40"/>
      <c r="F55" s="151">
        <v>2000</v>
      </c>
      <c r="G55" s="100">
        <v>17</v>
      </c>
      <c r="H55" s="83">
        <v>14.1</v>
      </c>
      <c r="I55" s="87">
        <v>0.829411764705882</v>
      </c>
      <c r="J55" s="40"/>
      <c r="K55" s="151">
        <v>2000</v>
      </c>
      <c r="L55" s="100">
        <v>2</v>
      </c>
      <c r="M55" s="83">
        <v>-1</v>
      </c>
      <c r="N55" s="97">
        <v>-0.5</v>
      </c>
    </row>
    <row r="56" ht="21.95" customHeight="1">
      <c r="A56" s="150">
        <v>2001</v>
      </c>
      <c r="B56" s="100">
        <v>32</v>
      </c>
      <c r="C56" s="83">
        <v>78.8</v>
      </c>
      <c r="D56" s="87">
        <v>2.4625</v>
      </c>
      <c r="E56" s="40"/>
      <c r="F56" s="151">
        <v>2001</v>
      </c>
      <c r="G56" s="100">
        <v>9</v>
      </c>
      <c r="H56" s="83">
        <v>11.5</v>
      </c>
      <c r="I56" s="87">
        <v>1.27777777777778</v>
      </c>
      <c r="J56" s="40"/>
      <c r="K56" s="151">
        <v>2001</v>
      </c>
      <c r="L56" s="100">
        <v>1</v>
      </c>
      <c r="M56" s="83">
        <v>-0.6</v>
      </c>
      <c r="N56" s="97">
        <v>-0.6</v>
      </c>
    </row>
    <row r="57" ht="21.95" customHeight="1">
      <c r="A57" s="150">
        <v>2002</v>
      </c>
      <c r="B57" s="100">
        <v>34</v>
      </c>
      <c r="C57" s="83">
        <v>59.5</v>
      </c>
      <c r="D57" s="87">
        <v>1.75</v>
      </c>
      <c r="E57" s="40"/>
      <c r="F57" s="151">
        <v>2002</v>
      </c>
      <c r="G57" s="100">
        <v>20</v>
      </c>
      <c r="H57" s="83">
        <v>15.8</v>
      </c>
      <c r="I57" s="87">
        <v>0.79</v>
      </c>
      <c r="J57" s="40"/>
      <c r="K57" s="151">
        <v>2002</v>
      </c>
      <c r="L57" s="100">
        <v>1</v>
      </c>
      <c r="M57" s="83">
        <v>-2</v>
      </c>
      <c r="N57" s="97">
        <v>-2</v>
      </c>
    </row>
    <row r="58" ht="21.95" customHeight="1">
      <c r="A58" s="150">
        <v>2003</v>
      </c>
      <c r="B58" s="100">
        <v>31</v>
      </c>
      <c r="C58" s="83">
        <v>57.9</v>
      </c>
      <c r="D58" s="87">
        <v>1.86774193548387</v>
      </c>
      <c r="E58" s="40"/>
      <c r="F58" s="151">
        <v>2003</v>
      </c>
      <c r="G58" s="100">
        <v>17</v>
      </c>
      <c r="H58" s="83">
        <v>14.5</v>
      </c>
      <c r="I58" s="87">
        <v>0.852941176470588</v>
      </c>
      <c r="J58" s="40"/>
      <c r="K58" s="151">
        <v>2003</v>
      </c>
      <c r="L58" s="100">
        <v>4</v>
      </c>
      <c r="M58" s="83">
        <v>-2.4</v>
      </c>
      <c r="N58" s="97">
        <v>-0.6</v>
      </c>
    </row>
    <row r="59" ht="21.95" customHeight="1">
      <c r="A59" s="150">
        <v>2004</v>
      </c>
      <c r="B59" s="100">
        <v>40</v>
      </c>
      <c r="C59" s="83">
        <v>89.09999999999999</v>
      </c>
      <c r="D59" s="87">
        <v>2.2275</v>
      </c>
      <c r="E59" s="40"/>
      <c r="F59" s="151">
        <v>2004</v>
      </c>
      <c r="G59" s="100">
        <v>17</v>
      </c>
      <c r="H59" s="83">
        <v>19.6</v>
      </c>
      <c r="I59" s="87">
        <v>1.15294117647059</v>
      </c>
      <c r="J59" s="40"/>
      <c r="K59" s="151">
        <v>2004</v>
      </c>
      <c r="L59" s="100">
        <v>1</v>
      </c>
      <c r="M59" s="83">
        <v>-0.4</v>
      </c>
      <c r="N59" s="97">
        <v>-0.4</v>
      </c>
    </row>
    <row r="60" ht="21.95" customHeight="1">
      <c r="A60" s="150">
        <v>2005</v>
      </c>
      <c r="B60" s="100">
        <v>20</v>
      </c>
      <c r="C60" s="83">
        <v>44.5</v>
      </c>
      <c r="D60" s="87">
        <v>2.225</v>
      </c>
      <c r="E60" s="40"/>
      <c r="F60" s="151">
        <v>2005</v>
      </c>
      <c r="G60" s="100">
        <v>10</v>
      </c>
      <c r="H60" s="83">
        <v>14.7</v>
      </c>
      <c r="I60" s="87">
        <v>1.47</v>
      </c>
      <c r="J60" s="40"/>
      <c r="K60" s="151">
        <v>2005</v>
      </c>
      <c r="L60" s="100">
        <v>0</v>
      </c>
      <c r="M60" s="83">
        <v>0</v>
      </c>
      <c r="N60" s="97"/>
    </row>
    <row r="61" ht="21.95" customHeight="1">
      <c r="A61" s="150">
        <v>2006</v>
      </c>
      <c r="B61" s="100">
        <v>45</v>
      </c>
      <c r="C61" s="83">
        <v>98.59999999999999</v>
      </c>
      <c r="D61" s="87">
        <v>2.19111111111111</v>
      </c>
      <c r="E61" s="40"/>
      <c r="F61" s="151">
        <v>2006</v>
      </c>
      <c r="G61" s="100">
        <v>15</v>
      </c>
      <c r="H61" s="83">
        <v>14.9</v>
      </c>
      <c r="I61" s="87">
        <v>0.993333333333333</v>
      </c>
      <c r="J61" s="40"/>
      <c r="K61" s="151">
        <v>2006</v>
      </c>
      <c r="L61" s="100">
        <v>0</v>
      </c>
      <c r="M61" s="83">
        <v>0</v>
      </c>
      <c r="N61" s="97"/>
    </row>
    <row r="62" ht="21.95" customHeight="1">
      <c r="A62" s="150">
        <v>2007</v>
      </c>
      <c r="B62" s="100">
        <v>28</v>
      </c>
      <c r="C62" s="83">
        <v>51.7</v>
      </c>
      <c r="D62" s="87">
        <v>1.84642857142857</v>
      </c>
      <c r="E62" s="40"/>
      <c r="F62" s="151">
        <v>2007</v>
      </c>
      <c r="G62" s="100">
        <v>13</v>
      </c>
      <c r="H62" s="83">
        <v>5.3</v>
      </c>
      <c r="I62" s="87">
        <v>0.407692307692308</v>
      </c>
      <c r="J62" s="40"/>
      <c r="K62" s="151">
        <v>2007</v>
      </c>
      <c r="L62" s="100">
        <v>4</v>
      </c>
      <c r="M62" s="83">
        <v>-5.6</v>
      </c>
      <c r="N62" s="97">
        <v>-1.4</v>
      </c>
    </row>
    <row r="63" ht="21.95" customHeight="1">
      <c r="A63" s="150">
        <v>2008</v>
      </c>
      <c r="B63" s="100">
        <v>34</v>
      </c>
      <c r="C63" s="83">
        <v>65.7</v>
      </c>
      <c r="D63" s="87">
        <v>1.93235294117647</v>
      </c>
      <c r="E63" s="40"/>
      <c r="F63" s="151">
        <v>2008</v>
      </c>
      <c r="G63" s="100">
        <v>16</v>
      </c>
      <c r="H63" s="83">
        <v>14.7</v>
      </c>
      <c r="I63" s="87">
        <v>0.91875</v>
      </c>
      <c r="J63" s="40"/>
      <c r="K63" s="151">
        <v>2008</v>
      </c>
      <c r="L63" s="100">
        <v>2</v>
      </c>
      <c r="M63" s="83">
        <v>-1</v>
      </c>
      <c r="N63" s="97">
        <v>-0.5</v>
      </c>
    </row>
    <row r="64" ht="21.95" customHeight="1">
      <c r="A64" s="150">
        <v>2009</v>
      </c>
      <c r="B64" s="100">
        <v>24</v>
      </c>
      <c r="C64" s="83">
        <v>64.5</v>
      </c>
      <c r="D64" s="87">
        <v>2.6875</v>
      </c>
      <c r="E64" s="40"/>
      <c r="F64" s="151">
        <v>2009</v>
      </c>
      <c r="G64" s="100">
        <v>6</v>
      </c>
      <c r="H64" s="83">
        <v>6.3</v>
      </c>
      <c r="I64" s="87">
        <v>1.05</v>
      </c>
      <c r="J64" s="40"/>
      <c r="K64" s="151">
        <v>2009</v>
      </c>
      <c r="L64" s="100">
        <v>0</v>
      </c>
      <c r="M64" s="83">
        <v>0</v>
      </c>
      <c r="N64" s="97"/>
    </row>
    <row r="65" ht="21.95" customHeight="1">
      <c r="A65" s="150">
        <v>2010</v>
      </c>
      <c r="B65" s="100">
        <v>27</v>
      </c>
      <c r="C65" s="83">
        <v>54.7</v>
      </c>
      <c r="D65" s="87">
        <v>2.02592592592593</v>
      </c>
      <c r="E65" s="40"/>
      <c r="F65" s="151">
        <v>2010</v>
      </c>
      <c r="G65" s="100">
        <v>12</v>
      </c>
      <c r="H65" s="83">
        <v>9.4</v>
      </c>
      <c r="I65" s="87">
        <v>0.783333333333333</v>
      </c>
      <c r="J65" s="40"/>
      <c r="K65" s="151">
        <v>2010</v>
      </c>
      <c r="L65" s="100">
        <v>3</v>
      </c>
      <c r="M65" s="83">
        <v>-1.5</v>
      </c>
      <c r="N65" s="97">
        <v>-0.5</v>
      </c>
    </row>
    <row r="66" ht="21.95" customHeight="1">
      <c r="A66" s="150">
        <v>2011</v>
      </c>
      <c r="B66" s="100">
        <v>23</v>
      </c>
      <c r="C66" s="83">
        <v>46.6</v>
      </c>
      <c r="D66" s="87">
        <v>2.02608695652174</v>
      </c>
      <c r="E66" s="40"/>
      <c r="F66" s="151">
        <v>2011</v>
      </c>
      <c r="G66" s="100">
        <v>10</v>
      </c>
      <c r="H66" s="83">
        <v>9.199999999999999</v>
      </c>
      <c r="I66" s="87">
        <v>0.92</v>
      </c>
      <c r="J66" s="40"/>
      <c r="K66" s="151">
        <v>2011</v>
      </c>
      <c r="L66" s="100">
        <v>2</v>
      </c>
      <c r="M66" s="83">
        <v>-1.4</v>
      </c>
      <c r="N66" s="97">
        <v>-0.7</v>
      </c>
    </row>
    <row r="67" ht="21.95" customHeight="1">
      <c r="A67" s="150">
        <v>2012</v>
      </c>
      <c r="B67" s="100">
        <v>34</v>
      </c>
      <c r="C67" s="83">
        <v>75.09999999999999</v>
      </c>
      <c r="D67" s="87">
        <v>2.20882352941176</v>
      </c>
      <c r="E67" s="40"/>
      <c r="F67" s="151">
        <v>2012</v>
      </c>
      <c r="G67" s="100">
        <v>12</v>
      </c>
      <c r="H67" s="83">
        <v>10.3</v>
      </c>
      <c r="I67" s="87">
        <v>0.8583333333333329</v>
      </c>
      <c r="J67" s="40"/>
      <c r="K67" s="151">
        <v>2012</v>
      </c>
      <c r="L67" s="100">
        <v>2</v>
      </c>
      <c r="M67" s="83">
        <v>-1.9</v>
      </c>
      <c r="N67" s="97">
        <v>-0.95</v>
      </c>
    </row>
    <row r="68" ht="21.95" customHeight="1">
      <c r="A68" s="150">
        <v>2013</v>
      </c>
      <c r="B68" s="100">
        <v>26</v>
      </c>
      <c r="C68" s="83">
        <v>56.5</v>
      </c>
      <c r="D68" s="87">
        <v>2.17307692307692</v>
      </c>
      <c r="E68" s="40"/>
      <c r="F68" s="151">
        <v>2013</v>
      </c>
      <c r="G68" s="100">
        <v>10</v>
      </c>
      <c r="H68" s="83">
        <v>10.9</v>
      </c>
      <c r="I68" s="87">
        <v>1.09</v>
      </c>
      <c r="J68" s="40"/>
      <c r="K68" s="151">
        <v>2013</v>
      </c>
      <c r="L68" s="100">
        <v>1</v>
      </c>
      <c r="M68" s="83">
        <v>-0.8</v>
      </c>
      <c r="N68" s="97">
        <v>-0.8</v>
      </c>
    </row>
    <row r="69" ht="21.95" customHeight="1">
      <c r="A69" s="150">
        <v>2014</v>
      </c>
      <c r="B69" s="100">
        <v>27</v>
      </c>
      <c r="C69" s="83">
        <v>63.2</v>
      </c>
      <c r="D69" s="87">
        <v>2.34074074074074</v>
      </c>
      <c r="E69" s="40"/>
      <c r="F69" s="151">
        <v>2014</v>
      </c>
      <c r="G69" s="100">
        <v>8</v>
      </c>
      <c r="H69" s="83">
        <v>8.6</v>
      </c>
      <c r="I69" s="87">
        <v>1.075</v>
      </c>
      <c r="J69" s="40"/>
      <c r="K69" s="151">
        <v>2014</v>
      </c>
      <c r="L69" s="100">
        <v>1</v>
      </c>
      <c r="M69" s="83">
        <v>-0.4</v>
      </c>
      <c r="N69" s="97">
        <v>-0.4</v>
      </c>
    </row>
    <row r="70" ht="21.95" customHeight="1">
      <c r="A70" s="150">
        <v>2015</v>
      </c>
      <c r="B70" s="100">
        <v>31</v>
      </c>
      <c r="C70" s="83">
        <v>60.1</v>
      </c>
      <c r="D70" s="87">
        <v>1.93870967741935</v>
      </c>
      <c r="E70" s="40"/>
      <c r="F70" s="151">
        <v>2015</v>
      </c>
      <c r="G70" s="100">
        <v>15</v>
      </c>
      <c r="H70" s="83">
        <v>15.9</v>
      </c>
      <c r="I70" s="87">
        <v>1.06</v>
      </c>
      <c r="J70" s="40"/>
      <c r="K70" s="151">
        <v>2015</v>
      </c>
      <c r="L70" s="100">
        <v>0</v>
      </c>
      <c r="M70" s="83">
        <v>0</v>
      </c>
      <c r="N70" s="97"/>
    </row>
    <row r="71" ht="21.95" customHeight="1">
      <c r="A71" s="150">
        <v>2016</v>
      </c>
      <c r="B71" s="100">
        <v>27</v>
      </c>
      <c r="C71" s="83">
        <v>55.1</v>
      </c>
      <c r="D71" s="87">
        <v>2.04074074074074</v>
      </c>
      <c r="E71" s="40"/>
      <c r="F71" s="151">
        <v>2016</v>
      </c>
      <c r="G71" s="100">
        <v>12</v>
      </c>
      <c r="H71" s="83">
        <v>11.2</v>
      </c>
      <c r="I71" s="87">
        <v>0.933333333333333</v>
      </c>
      <c r="J71" s="40"/>
      <c r="K71" s="151">
        <v>2016</v>
      </c>
      <c r="L71" s="100">
        <v>1</v>
      </c>
      <c r="M71" s="83">
        <v>-1.2</v>
      </c>
      <c r="N71" s="97">
        <v>-1.2</v>
      </c>
    </row>
    <row r="72" ht="21.95" customHeight="1">
      <c r="A72" s="150">
        <v>2017</v>
      </c>
      <c r="B72" s="100">
        <v>42</v>
      </c>
      <c r="C72" s="83">
        <v>99.2</v>
      </c>
      <c r="D72" s="87">
        <v>2.36190476190476</v>
      </c>
      <c r="E72" s="40"/>
      <c r="F72" s="151">
        <v>2017</v>
      </c>
      <c r="G72" s="100">
        <v>15</v>
      </c>
      <c r="H72" s="83">
        <v>19.6</v>
      </c>
      <c r="I72" s="87">
        <v>1.30666666666667</v>
      </c>
      <c r="J72" s="40"/>
      <c r="K72" s="151">
        <v>2017</v>
      </c>
      <c r="L72" s="100">
        <v>0</v>
      </c>
      <c r="M72" s="83">
        <v>0</v>
      </c>
      <c r="N72" s="97"/>
    </row>
    <row r="73" ht="21.95" customHeight="1">
      <c r="A73" s="150">
        <v>2018</v>
      </c>
      <c r="B73" s="100">
        <v>32</v>
      </c>
      <c r="C73" s="83">
        <v>62.7</v>
      </c>
      <c r="D73" s="87">
        <v>1.959375</v>
      </c>
      <c r="E73" s="40"/>
      <c r="F73" s="151">
        <v>2018</v>
      </c>
      <c r="G73" s="100">
        <v>13</v>
      </c>
      <c r="H73" s="83">
        <v>9.699999999999999</v>
      </c>
      <c r="I73" s="87">
        <v>0.7461538461538459</v>
      </c>
      <c r="J73" s="40"/>
      <c r="K73" s="151">
        <v>2018</v>
      </c>
      <c r="L73" s="100">
        <v>3</v>
      </c>
      <c r="M73" s="83">
        <v>-3.1</v>
      </c>
      <c r="N73" s="97">
        <v>-1.03333333333333</v>
      </c>
    </row>
    <row r="74" ht="21.95" customHeight="1">
      <c r="A74" s="150">
        <v>2019</v>
      </c>
      <c r="B74" s="100">
        <v>73</v>
      </c>
      <c r="C74" s="83">
        <v>37.6</v>
      </c>
      <c r="D74" s="87">
        <v>0.515068493150685</v>
      </c>
      <c r="E74" s="40"/>
      <c r="F74" s="151">
        <v>2019</v>
      </c>
      <c r="G74" s="100">
        <v>54</v>
      </c>
      <c r="H74" s="83">
        <v>-19.1</v>
      </c>
      <c r="I74" s="87">
        <v>-0.353703703703704</v>
      </c>
      <c r="J74" s="40"/>
      <c r="K74" s="151">
        <v>2019</v>
      </c>
      <c r="L74" s="100">
        <v>23</v>
      </c>
      <c r="M74" s="83">
        <v>-43.1</v>
      </c>
      <c r="N74" s="97">
        <v>-1.87391304347826</v>
      </c>
    </row>
    <row r="75" ht="21.95" customHeight="1">
      <c r="A75" s="150">
        <v>2020</v>
      </c>
      <c r="B75" s="100">
        <v>77</v>
      </c>
      <c r="C75" s="83">
        <v>60.2</v>
      </c>
      <c r="D75" s="87">
        <v>0.781818181818182</v>
      </c>
      <c r="E75" s="40"/>
      <c r="F75" s="151">
        <v>2020</v>
      </c>
      <c r="G75" s="100">
        <v>53</v>
      </c>
      <c r="H75" s="83">
        <v>-11.8</v>
      </c>
      <c r="I75" s="87">
        <v>-0.222641509433962</v>
      </c>
      <c r="J75" s="40"/>
      <c r="K75" s="151">
        <v>2020</v>
      </c>
      <c r="L75" s="100">
        <v>22</v>
      </c>
      <c r="M75" s="83">
        <v>-43</v>
      </c>
      <c r="N75" s="97">
        <v>-1.95454545454545</v>
      </c>
    </row>
    <row r="76" ht="21.95" customHeight="1">
      <c r="A76" s="150">
        <v>2021</v>
      </c>
      <c r="B76" s="100">
        <v>95</v>
      </c>
      <c r="C76" s="83">
        <v>82.90000000000001</v>
      </c>
      <c r="D76" s="87">
        <v>0.872631578947368</v>
      </c>
      <c r="E76" s="40"/>
      <c r="F76" s="151">
        <v>2021</v>
      </c>
      <c r="G76" s="100">
        <v>63</v>
      </c>
      <c r="H76" s="83">
        <v>-13.9</v>
      </c>
      <c r="I76" s="87">
        <v>-0.220634920634921</v>
      </c>
      <c r="J76" s="40"/>
      <c r="K76" s="151">
        <v>2021</v>
      </c>
      <c r="L76" s="100">
        <v>28</v>
      </c>
      <c r="M76" s="83">
        <v>-38.6</v>
      </c>
      <c r="N76" s="97">
        <v>-1.37857142857143</v>
      </c>
    </row>
    <row r="77" ht="21.95" customHeight="1">
      <c r="A77" s="150">
        <v>2022</v>
      </c>
      <c r="B77" s="100">
        <v>68</v>
      </c>
      <c r="C77" s="83">
        <v>24</v>
      </c>
      <c r="D77" s="87">
        <v>0.352941176470588</v>
      </c>
      <c r="E77" s="40"/>
      <c r="F77" s="151">
        <v>2022</v>
      </c>
      <c r="G77" s="100">
        <v>51</v>
      </c>
      <c r="H77" s="83">
        <v>-25.6</v>
      </c>
      <c r="I77" s="87">
        <v>-0.501960784313725</v>
      </c>
      <c r="J77" s="40"/>
      <c r="K77" s="151">
        <v>2022</v>
      </c>
      <c r="L77" s="100">
        <v>25</v>
      </c>
      <c r="M77" s="83">
        <v>-45.3</v>
      </c>
      <c r="N77" s="97">
        <v>-1.812</v>
      </c>
    </row>
    <row r="78" ht="21.95" customHeight="1">
      <c r="A78" s="86"/>
      <c r="B78" s="84"/>
      <c r="C78" s="83"/>
      <c r="D78" s="87"/>
      <c r="E78" s="40"/>
      <c r="F78" s="88"/>
      <c r="G78" s="84"/>
      <c r="H78" s="83"/>
      <c r="I78" s="87"/>
      <c r="J78" s="40"/>
      <c r="K78" s="88"/>
      <c r="L78" s="84"/>
      <c r="M78" s="83"/>
      <c r="N78" s="97"/>
    </row>
    <row r="79" ht="21.95" customHeight="1">
      <c r="A79" s="86"/>
      <c r="B79" s="84"/>
      <c r="C79" s="83"/>
      <c r="D79" s="87"/>
      <c r="E79" s="40"/>
      <c r="F79" s="88"/>
      <c r="G79" s="84"/>
      <c r="H79" s="83"/>
      <c r="I79" s="87"/>
      <c r="J79" s="40"/>
      <c r="K79" s="88"/>
      <c r="L79" s="84"/>
      <c r="M79" s="83"/>
      <c r="N79" s="97"/>
    </row>
    <row r="80" ht="21.95" customHeight="1">
      <c r="A80" s="86"/>
      <c r="B80" s="84"/>
      <c r="C80" s="83"/>
      <c r="D80" s="87"/>
      <c r="E80" s="40"/>
      <c r="F80" s="88"/>
      <c r="G80" s="84"/>
      <c r="H80" s="83"/>
      <c r="I80" s="87"/>
      <c r="J80" s="40"/>
      <c r="K80" s="88"/>
      <c r="L80" s="84"/>
      <c r="M80" s="83"/>
      <c r="N80" s="97"/>
    </row>
    <row r="81" ht="21.95" customHeight="1">
      <c r="A81" s="86"/>
      <c r="B81" s="84"/>
      <c r="C81" s="83"/>
      <c r="D81" s="87"/>
      <c r="E81" s="40"/>
      <c r="F81" s="88"/>
      <c r="G81" s="84"/>
      <c r="H81" s="83"/>
      <c r="I81" s="87"/>
      <c r="J81" s="40"/>
      <c r="K81" s="88"/>
      <c r="L81" s="84"/>
      <c r="M81" s="83"/>
      <c r="N81" s="97"/>
    </row>
    <row r="82" ht="21.95" customHeight="1">
      <c r="A82" s="86"/>
      <c r="B82" s="84"/>
      <c r="C82" s="83"/>
      <c r="D82" s="87"/>
      <c r="E82" s="40"/>
      <c r="F82" s="88"/>
      <c r="G82" s="84"/>
      <c r="H82" s="83"/>
      <c r="I82" s="87"/>
      <c r="J82" s="40"/>
      <c r="K82" s="88"/>
      <c r="L82" s="84"/>
      <c r="M82" s="83"/>
      <c r="N82" s="97"/>
    </row>
    <row r="83" ht="21.95" customHeight="1">
      <c r="A83" s="86"/>
      <c r="B83" s="84"/>
      <c r="C83" s="83"/>
      <c r="D83" s="87"/>
      <c r="E83" s="40"/>
      <c r="F83" s="88"/>
      <c r="G83" s="84"/>
      <c r="H83" s="83"/>
      <c r="I83" s="87"/>
      <c r="J83" s="40"/>
      <c r="K83" s="88"/>
      <c r="L83" s="84"/>
      <c r="M83" s="83"/>
      <c r="N83" s="97"/>
    </row>
    <row r="84" ht="21.95" customHeight="1">
      <c r="A84" s="86"/>
      <c r="B84" s="84"/>
      <c r="C84" s="83"/>
      <c r="D84" s="87"/>
      <c r="E84" s="40"/>
      <c r="F84" s="88"/>
      <c r="G84" s="84"/>
      <c r="H84" s="83"/>
      <c r="I84" s="87"/>
      <c r="J84" s="40"/>
      <c r="K84" s="88"/>
      <c r="L84" s="84"/>
      <c r="M84" s="83"/>
      <c r="N84" s="97"/>
    </row>
    <row r="85" ht="21.95" customHeight="1">
      <c r="A85" s="86"/>
      <c r="B85" s="84"/>
      <c r="C85" s="83"/>
      <c r="D85" s="87"/>
      <c r="E85" s="40"/>
      <c r="F85" s="88"/>
      <c r="G85" s="84"/>
      <c r="H85" s="83"/>
      <c r="I85" s="87"/>
      <c r="J85" s="40"/>
      <c r="K85" s="88"/>
      <c r="L85" s="84"/>
      <c r="M85" s="83"/>
      <c r="N85" s="97"/>
    </row>
    <row r="86" ht="21.95" customHeight="1">
      <c r="A86" s="86"/>
      <c r="B86" s="84"/>
      <c r="C86" s="83"/>
      <c r="D86" s="87"/>
      <c r="E86" s="40"/>
      <c r="F86" s="88"/>
      <c r="G86" s="84"/>
      <c r="H86" s="83"/>
      <c r="I86" s="87"/>
      <c r="J86" s="40"/>
      <c r="K86" s="88"/>
      <c r="L86" s="84"/>
      <c r="M86" s="83"/>
      <c r="N86" s="97"/>
    </row>
    <row r="87" ht="21.95" customHeight="1">
      <c r="A87" s="86"/>
      <c r="B87" s="84"/>
      <c r="C87" s="83"/>
      <c r="D87" s="87"/>
      <c r="E87" s="40"/>
      <c r="F87" s="88"/>
      <c r="G87" s="84"/>
      <c r="H87" s="83"/>
      <c r="I87" s="87"/>
      <c r="J87" s="40"/>
      <c r="K87" s="88"/>
      <c r="L87" s="84"/>
      <c r="M87" s="83"/>
      <c r="N87" s="97"/>
    </row>
    <row r="88" ht="21.95" customHeight="1">
      <c r="A88" s="86"/>
      <c r="B88" s="84"/>
      <c r="C88" s="83"/>
      <c r="D88" s="87"/>
      <c r="E88" s="40"/>
      <c r="F88" s="88"/>
      <c r="G88" s="84"/>
      <c r="H88" s="83"/>
      <c r="I88" s="87"/>
      <c r="J88" s="40"/>
      <c r="K88" s="88"/>
      <c r="L88" s="84"/>
      <c r="M88" s="83"/>
      <c r="N88" s="97"/>
    </row>
    <row r="89" ht="21.95" customHeight="1">
      <c r="A89" s="86"/>
      <c r="B89" s="84"/>
      <c r="C89" s="83"/>
      <c r="D89" s="87"/>
      <c r="E89" s="40"/>
      <c r="F89" s="88"/>
      <c r="G89" s="84"/>
      <c r="H89" s="83"/>
      <c r="I89" s="87"/>
      <c r="J89" s="40"/>
      <c r="K89" s="88"/>
      <c r="L89" s="84"/>
      <c r="M89" s="83"/>
      <c r="N89" s="97"/>
    </row>
    <row r="90" ht="21.95" customHeight="1">
      <c r="A90" s="86"/>
      <c r="B90" s="84"/>
      <c r="C90" s="83"/>
      <c r="D90" s="87"/>
      <c r="E90" s="40"/>
      <c r="F90" s="88"/>
      <c r="G90" s="84"/>
      <c r="H90" s="83"/>
      <c r="I90" s="87"/>
      <c r="J90" s="40"/>
      <c r="K90" s="88"/>
      <c r="L90" s="84"/>
      <c r="M90" s="83"/>
      <c r="N90" s="97"/>
    </row>
    <row r="91" ht="21.95" customHeight="1">
      <c r="A91" s="86"/>
      <c r="B91" s="84"/>
      <c r="C91" s="83"/>
      <c r="D91" s="87"/>
      <c r="E91" s="40"/>
      <c r="F91" s="88"/>
      <c r="G91" s="84"/>
      <c r="H91" s="83"/>
      <c r="I91" s="87"/>
      <c r="J91" s="40"/>
      <c r="K91" s="88"/>
      <c r="L91" s="84"/>
      <c r="M91" s="83"/>
      <c r="N91" s="97"/>
    </row>
    <row r="92" ht="21.95" customHeight="1">
      <c r="A92" s="86"/>
      <c r="B92" s="84"/>
      <c r="C92" s="83"/>
      <c r="D92" s="87"/>
      <c r="E92" s="40"/>
      <c r="F92" s="88"/>
      <c r="G92" s="84"/>
      <c r="H92" s="83"/>
      <c r="I92" s="87"/>
      <c r="J92" s="40"/>
      <c r="K92" s="88"/>
      <c r="L92" s="84"/>
      <c r="M92" s="83"/>
      <c r="N92" s="97"/>
    </row>
    <row r="93" ht="21.95" customHeight="1">
      <c r="A93" s="86"/>
      <c r="B93" s="84"/>
      <c r="C93" s="83"/>
      <c r="D93" s="87"/>
      <c r="E93" s="40"/>
      <c r="F93" s="88"/>
      <c r="G93" s="84"/>
      <c r="H93" s="83"/>
      <c r="I93" s="87"/>
      <c r="J93" s="40"/>
      <c r="K93" s="88"/>
      <c r="L93" s="84"/>
      <c r="M93" s="83"/>
      <c r="N93" s="97"/>
    </row>
    <row r="94" ht="21.95" customHeight="1">
      <c r="A94" s="86"/>
      <c r="B94" s="84"/>
      <c r="C94" s="83"/>
      <c r="D94" s="87"/>
      <c r="E94" s="40"/>
      <c r="F94" s="88"/>
      <c r="G94" s="84"/>
      <c r="H94" s="83"/>
      <c r="I94" s="87"/>
      <c r="J94" s="40"/>
      <c r="K94" s="88"/>
      <c r="L94" s="84"/>
      <c r="M94" s="83"/>
      <c r="N94" s="97"/>
    </row>
    <row r="95" ht="21.95" customHeight="1">
      <c r="A95" s="86"/>
      <c r="B95" s="84"/>
      <c r="C95" s="83"/>
      <c r="D95" s="87"/>
      <c r="E95" s="40"/>
      <c r="F95" s="88"/>
      <c r="G95" s="84"/>
      <c r="H95" s="83"/>
      <c r="I95" s="87"/>
      <c r="J95" s="40"/>
      <c r="K95" s="88"/>
      <c r="L95" s="84"/>
      <c r="M95" s="83"/>
      <c r="N95" s="97"/>
    </row>
    <row r="96" ht="21.95" customHeight="1">
      <c r="A96" s="86"/>
      <c r="B96" s="84"/>
      <c r="C96" s="83"/>
      <c r="D96" s="87"/>
      <c r="E96" s="40"/>
      <c r="F96" s="88"/>
      <c r="G96" s="84"/>
      <c r="H96" s="83"/>
      <c r="I96" s="87"/>
      <c r="J96" s="40"/>
      <c r="K96" s="88"/>
      <c r="L96" s="84"/>
      <c r="M96" s="83"/>
      <c r="N96" s="97"/>
    </row>
    <row r="97" ht="21.95" customHeight="1">
      <c r="A97" s="86"/>
      <c r="B97" s="84"/>
      <c r="C97" s="83"/>
      <c r="D97" s="87"/>
      <c r="E97" s="40"/>
      <c r="F97" s="88"/>
      <c r="G97" s="84"/>
      <c r="H97" s="83"/>
      <c r="I97" s="87"/>
      <c r="J97" s="40"/>
      <c r="K97" s="88"/>
      <c r="L97" s="84"/>
      <c r="M97" s="83"/>
      <c r="N97" s="97"/>
    </row>
    <row r="98" ht="21.95" customHeight="1">
      <c r="A98" s="86"/>
      <c r="B98" s="84"/>
      <c r="C98" s="83"/>
      <c r="D98" s="87"/>
      <c r="E98" s="40"/>
      <c r="F98" s="88"/>
      <c r="G98" s="84"/>
      <c r="H98" s="83"/>
      <c r="I98" s="87"/>
      <c r="J98" s="40"/>
      <c r="K98" s="88"/>
      <c r="L98" s="84"/>
      <c r="M98" s="83"/>
      <c r="N98" s="97"/>
    </row>
    <row r="99" ht="21.95" customHeight="1">
      <c r="A99" s="222"/>
      <c r="B99" s="94"/>
      <c r="C99" s="83"/>
      <c r="D99" s="87"/>
      <c r="E99" s="40"/>
      <c r="F99" s="88"/>
      <c r="G99" s="94"/>
      <c r="H99" s="83"/>
      <c r="I99" s="87"/>
      <c r="J99" s="40"/>
      <c r="K99" s="88"/>
      <c r="L99" s="94"/>
      <c r="M99" s="83"/>
      <c r="N99" s="97"/>
    </row>
    <row r="100" ht="21.95" customHeight="1">
      <c r="A100" s="256"/>
      <c r="B100" s="84"/>
      <c r="C100" s="84"/>
      <c r="D100" s="90"/>
      <c r="E100" s="40"/>
      <c r="F100" s="257"/>
      <c r="G100" s="84"/>
      <c r="H100" s="84"/>
      <c r="I100" s="90"/>
      <c r="J100" s="40"/>
      <c r="K100" s="257"/>
      <c r="L100" s="84"/>
      <c r="M100" s="84"/>
      <c r="N100" s="85"/>
    </row>
    <row r="101" ht="21.95" customHeight="1">
      <c r="A101" s="256"/>
      <c r="B101" s="83"/>
      <c r="C101" s="83"/>
      <c r="D101" s="87"/>
      <c r="E101" s="40"/>
      <c r="F101" s="257"/>
      <c r="G101" s="83"/>
      <c r="H101" s="83"/>
      <c r="I101" s="87"/>
      <c r="J101" s="40"/>
      <c r="K101" s="257"/>
      <c r="L101" s="83"/>
      <c r="M101" s="83"/>
      <c r="N101" s="97"/>
    </row>
    <row r="102" ht="21.95" customHeight="1">
      <c r="A102" s="222"/>
      <c r="B102" s="84"/>
      <c r="C102" s="84"/>
      <c r="D102" s="90"/>
      <c r="E102" s="40"/>
      <c r="F102" s="88"/>
      <c r="G102" s="84"/>
      <c r="H102" s="84"/>
      <c r="I102" s="90"/>
      <c r="J102" s="40"/>
      <c r="K102" s="88"/>
      <c r="L102" s="84"/>
      <c r="M102" s="84"/>
      <c r="N102" s="85"/>
    </row>
    <row r="103" ht="21.95" customHeight="1">
      <c r="A103" s="256"/>
      <c r="B103" s="83"/>
      <c r="C103" s="83"/>
      <c r="D103" s="87"/>
      <c r="E103" s="40"/>
      <c r="F103" s="257"/>
      <c r="G103" s="83"/>
      <c r="H103" s="83"/>
      <c r="I103" s="87"/>
      <c r="J103" s="40"/>
      <c r="K103" s="257"/>
      <c r="L103" s="83"/>
      <c r="M103" s="83"/>
      <c r="N103" s="97"/>
    </row>
    <row r="104" ht="21.95" customHeight="1">
      <c r="A104" s="256"/>
      <c r="B104" s="83"/>
      <c r="C104" s="83"/>
      <c r="D104" s="87"/>
      <c r="E104" s="40"/>
      <c r="F104" s="257"/>
      <c r="G104" s="83"/>
      <c r="H104" s="83"/>
      <c r="I104" s="87"/>
      <c r="J104" s="40"/>
      <c r="K104" s="257"/>
      <c r="L104" s="83"/>
      <c r="M104" s="83"/>
      <c r="N104" s="97"/>
    </row>
    <row r="105" ht="21.95" customHeight="1">
      <c r="A105" s="222"/>
      <c r="B105" s="84"/>
      <c r="C105" s="84"/>
      <c r="D105" s="90"/>
      <c r="E105" s="40"/>
      <c r="F105" s="88"/>
      <c r="G105" s="84"/>
      <c r="H105" s="84"/>
      <c r="I105" s="90"/>
      <c r="J105" s="40"/>
      <c r="K105" s="88"/>
      <c r="L105" s="84"/>
      <c r="M105" s="84"/>
      <c r="N105" s="85"/>
    </row>
    <row r="106" ht="21.95" customHeight="1">
      <c r="A106" s="222"/>
      <c r="B106" s="84"/>
      <c r="C106" s="84"/>
      <c r="D106" s="90"/>
      <c r="E106" s="40"/>
      <c r="F106" s="88"/>
      <c r="G106" s="84"/>
      <c r="H106" s="84"/>
      <c r="I106" s="90"/>
      <c r="J106" s="40"/>
      <c r="K106" s="88"/>
      <c r="L106" s="84"/>
      <c r="M106" s="84"/>
      <c r="N106" s="85"/>
    </row>
    <row r="107" ht="21.95" customHeight="1">
      <c r="A107" s="256"/>
      <c r="B107" s="83"/>
      <c r="C107" s="83"/>
      <c r="D107" s="87"/>
      <c r="E107" s="40"/>
      <c r="F107" s="257"/>
      <c r="G107" s="83"/>
      <c r="H107" s="83"/>
      <c r="I107" s="87"/>
      <c r="J107" s="40"/>
      <c r="K107" s="257"/>
      <c r="L107" s="83"/>
      <c r="M107" s="83"/>
      <c r="N107" s="97"/>
    </row>
    <row r="108" ht="21.95" customHeight="1">
      <c r="A108" s="256"/>
      <c r="B108" s="83"/>
      <c r="C108" s="83"/>
      <c r="D108" s="87"/>
      <c r="E108" s="40"/>
      <c r="F108" s="257"/>
      <c r="G108" s="83"/>
      <c r="H108" s="83"/>
      <c r="I108" s="87"/>
      <c r="J108" s="40"/>
      <c r="K108" s="257"/>
      <c r="L108" s="83"/>
      <c r="M108" s="83"/>
      <c r="N108" s="97"/>
    </row>
    <row r="109" ht="21.95" customHeight="1">
      <c r="A109" t="s" s="185">
        <v>141</v>
      </c>
      <c r="B109" t="s" s="162">
        <v>241</v>
      </c>
      <c r="C109" s="83"/>
      <c r="D109" s="87"/>
      <c r="E109" s="40"/>
      <c r="F109" t="s" s="95">
        <v>141</v>
      </c>
      <c r="G109" t="s" s="162">
        <v>241</v>
      </c>
      <c r="H109" s="83"/>
      <c r="I109" s="87"/>
      <c r="J109" s="40"/>
      <c r="K109" t="s" s="95">
        <v>141</v>
      </c>
      <c r="L109" t="s" s="162">
        <v>241</v>
      </c>
      <c r="M109" s="83"/>
      <c r="N109" s="97"/>
    </row>
    <row r="110" ht="21.95" customHeight="1">
      <c r="A110" t="s" s="98">
        <v>299</v>
      </c>
      <c r="B110" s="83">
        <f>AVERAGE(B3:B39)</f>
        <v>39.3243243243243</v>
      </c>
      <c r="C110" s="83">
        <f>AVERAGE(C3:C39)</f>
        <v>68.04864864864859</v>
      </c>
      <c r="D110" s="87">
        <f>AVERAGE(D3:D39)</f>
        <v>1.77551407017323</v>
      </c>
      <c r="E110" s="258"/>
      <c r="F110" t="s" s="98">
        <v>299</v>
      </c>
      <c r="G110" s="83">
        <f>AVERAGE(G3:G39)</f>
        <v>19.7837837837838</v>
      </c>
      <c r="H110" s="83">
        <f>AVERAGE(H3:H39)</f>
        <v>11.2513513513514</v>
      </c>
      <c r="I110" s="87">
        <f>AVERAGE(I3:I39)</f>
        <v>0.6318548725620849</v>
      </c>
      <c r="J110" s="258"/>
      <c r="K110" t="s" s="98">
        <v>299</v>
      </c>
      <c r="L110" s="83">
        <f>AVERAGE(L3:L39)</f>
        <v>3.91891891891892</v>
      </c>
      <c r="M110" s="83">
        <f>AVERAGE(M3:M39)</f>
        <v>-4.82972972972973</v>
      </c>
      <c r="N110" s="97">
        <f>AVERAGE(N3:N39)</f>
        <v>-1.18539205418238</v>
      </c>
    </row>
    <row r="111" ht="21.95" customHeight="1">
      <c r="A111" t="s" s="98">
        <v>300</v>
      </c>
      <c r="B111" s="83">
        <f>AVERAGE(B40:B77)</f>
        <v>35.6842105263158</v>
      </c>
      <c r="C111" s="83">
        <f>AVERAGE(C40:C77)</f>
        <v>62.8736842105263</v>
      </c>
      <c r="D111" s="87">
        <f>AVERAGE(D40:D77)</f>
        <v>1.95424418740337</v>
      </c>
      <c r="E111" s="258"/>
      <c r="F111" t="s" s="98">
        <v>300</v>
      </c>
      <c r="G111" s="83">
        <f>AVERAGE(G40:G77)</f>
        <v>17.3684210526316</v>
      </c>
      <c r="H111" s="83">
        <f>AVERAGE(H40:H77)</f>
        <v>8.715789473684209</v>
      </c>
      <c r="I111" s="87">
        <f>AVERAGE(I40:I77)</f>
        <v>0.808020766653225</v>
      </c>
      <c r="J111" s="258"/>
      <c r="K111" t="s" s="98">
        <v>300</v>
      </c>
      <c r="L111" s="83">
        <f>AVERAGE(L40:L77)</f>
        <v>3.86842105263158</v>
      </c>
      <c r="M111" s="83">
        <f>AVERAGE(M40:M77)</f>
        <v>-5.67631578947368</v>
      </c>
      <c r="N111" s="97">
        <f>AVERAGE(N40:N77)</f>
        <v>-1.02181059261649</v>
      </c>
    </row>
    <row r="112" ht="21.95" customHeight="1">
      <c r="A112" s="222"/>
      <c r="B112" s="83"/>
      <c r="C112" s="83"/>
      <c r="D112" s="87"/>
      <c r="E112" s="40"/>
      <c r="F112" s="88"/>
      <c r="G112" s="84"/>
      <c r="H112" s="83"/>
      <c r="I112" s="87"/>
      <c r="J112" s="40"/>
      <c r="K112" s="88"/>
      <c r="L112" s="84"/>
      <c r="M112" s="83"/>
      <c r="N112" s="97"/>
    </row>
    <row r="113" ht="21.95" customHeight="1">
      <c r="A113" s="222"/>
      <c r="B113" s="84"/>
      <c r="C113" s="259"/>
      <c r="D113" s="87"/>
      <c r="E113" s="40"/>
      <c r="F113" s="88"/>
      <c r="G113" s="84"/>
      <c r="H113" s="83"/>
      <c r="I113" s="87"/>
      <c r="J113" s="40"/>
      <c r="K113" s="88"/>
      <c r="L113" s="84"/>
      <c r="M113" s="83"/>
      <c r="N113" s="97"/>
    </row>
    <row r="114" ht="22.75" customHeight="1">
      <c r="A114" s="260"/>
      <c r="B114" s="115"/>
      <c r="C114" s="261"/>
      <c r="D114" s="112"/>
      <c r="E114" s="113"/>
      <c r="F114" s="262"/>
      <c r="G114" s="115"/>
      <c r="H114" s="116"/>
      <c r="I114" s="112"/>
      <c r="J114" s="113"/>
      <c r="K114" s="262"/>
      <c r="L114" s="115"/>
      <c r="M114" s="116"/>
      <c r="N114" s="119"/>
    </row>
  </sheetData>
  <mergeCells count="12">
    <mergeCell ref="A1:A2"/>
    <mergeCell ref="D1:D2"/>
    <mergeCell ref="C1:C2"/>
    <mergeCell ref="B1:B2"/>
    <mergeCell ref="I1:I2"/>
    <mergeCell ref="H1:H2"/>
    <mergeCell ref="G1:G2"/>
    <mergeCell ref="F1:F2"/>
    <mergeCell ref="N1:N2"/>
    <mergeCell ref="M1:M2"/>
    <mergeCell ref="L1:L2"/>
    <mergeCell ref="K1:K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1.xml><?xml version="1.0" encoding="utf-8"?>
<worksheet xmlns:r="http://schemas.openxmlformats.org/officeDocument/2006/relationships" xmlns="http://schemas.openxmlformats.org/spreadsheetml/2006/main">
  <dimension ref="A1:W153"/>
  <sheetViews>
    <sheetView workbookViewId="0" showGridLines="0" defaultGridColor="1"/>
  </sheetViews>
  <sheetFormatPr defaultColWidth="16.3333" defaultRowHeight="19.9" customHeight="1" outlineLevelRow="0" outlineLevelCol="0"/>
  <cols>
    <col min="1" max="1" width="10" style="263" customWidth="1"/>
    <col min="2" max="4" width="12.1719" style="263" customWidth="1"/>
    <col min="5" max="5" width="1.35156" style="263" customWidth="1"/>
    <col min="6" max="6" width="10" style="263" customWidth="1"/>
    <col min="7" max="9" width="12.1719" style="263" customWidth="1"/>
    <col min="10" max="10" width="1.35156" style="263" customWidth="1"/>
    <col min="11" max="11" width="10" style="263" customWidth="1"/>
    <col min="12" max="14" width="12.1719" style="263" customWidth="1"/>
    <col min="15" max="15" width="10.8516" style="263" customWidth="1"/>
    <col min="16" max="17" width="6.5" style="263" customWidth="1"/>
    <col min="18" max="18" width="10.8516" style="263" customWidth="1"/>
    <col min="19" max="20" width="6.5" style="263" customWidth="1"/>
    <col min="21" max="21" width="10.8516" style="263" customWidth="1"/>
    <col min="22" max="23" width="6.5" style="263" customWidth="1"/>
    <col min="24" max="16384" width="16.3516" style="263" customWidth="1"/>
  </cols>
  <sheetData>
    <row r="1" ht="64.15" customHeight="1">
      <c r="A1" t="s" s="164">
        <v>239</v>
      </c>
      <c r="B1" t="s" s="27">
        <v>40</v>
      </c>
      <c r="C1" t="s" s="27">
        <v>41</v>
      </c>
      <c r="D1" t="s" s="28">
        <v>42</v>
      </c>
      <c r="E1" s="29"/>
      <c r="F1" t="s" s="30">
        <v>283</v>
      </c>
      <c r="G1" t="s" s="27">
        <v>44</v>
      </c>
      <c r="H1" t="s" s="27">
        <v>45</v>
      </c>
      <c r="I1" t="s" s="28">
        <v>46</v>
      </c>
      <c r="J1" s="29"/>
      <c r="K1" t="s" s="30">
        <v>298</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35</v>
      </c>
      <c r="C3" s="78">
        <v>239.6</v>
      </c>
      <c r="D3" s="79">
        <v>6.84571428571429</v>
      </c>
      <c r="E3" s="40"/>
      <c r="F3" s="145">
        <v>1910</v>
      </c>
      <c r="G3" s="144">
        <v>24</v>
      </c>
      <c r="H3" s="78">
        <v>133.8</v>
      </c>
      <c r="I3" s="79">
        <v>5.575</v>
      </c>
      <c r="J3" s="40"/>
      <c r="K3" s="145">
        <v>1910</v>
      </c>
      <c r="L3" s="144">
        <v>8</v>
      </c>
      <c r="M3" s="78">
        <v>27.9</v>
      </c>
      <c r="N3" s="81">
        <v>3.4875</v>
      </c>
      <c r="O3" s="146"/>
      <c r="P3" s="147"/>
      <c r="Q3" s="148"/>
      <c r="R3" s="149"/>
      <c r="S3" s="147"/>
      <c r="T3" s="148"/>
      <c r="U3" s="149"/>
      <c r="V3" s="147"/>
      <c r="W3" s="148"/>
    </row>
    <row r="4" ht="21.95" customHeight="1">
      <c r="A4" s="150">
        <v>1911</v>
      </c>
      <c r="B4" s="100">
        <v>75</v>
      </c>
      <c r="C4" s="83">
        <v>525.5</v>
      </c>
      <c r="D4" s="87">
        <v>7.00666666666667</v>
      </c>
      <c r="E4" s="40"/>
      <c r="F4" s="151">
        <v>1911</v>
      </c>
      <c r="G4" s="100">
        <v>49</v>
      </c>
      <c r="H4" s="83">
        <v>273.8</v>
      </c>
      <c r="I4" s="87">
        <v>5.58775510204082</v>
      </c>
      <c r="J4" s="40"/>
      <c r="K4" s="151">
        <v>1911</v>
      </c>
      <c r="L4" s="100">
        <v>12</v>
      </c>
      <c r="M4" s="83">
        <v>25.1</v>
      </c>
      <c r="N4" s="89">
        <v>2.09166666666667</v>
      </c>
      <c r="O4" s="152"/>
      <c r="P4" s="135"/>
      <c r="Q4" s="97"/>
      <c r="R4" s="153"/>
      <c r="S4" s="135"/>
      <c r="T4" s="97"/>
      <c r="U4" s="153"/>
      <c r="V4" s="135"/>
      <c r="W4" s="97"/>
    </row>
    <row r="5" ht="21.95" customHeight="1">
      <c r="A5" s="150">
        <v>1912</v>
      </c>
      <c r="B5" s="100">
        <v>80</v>
      </c>
      <c r="C5" s="83">
        <v>525.8</v>
      </c>
      <c r="D5" s="87">
        <v>6.5725</v>
      </c>
      <c r="E5" s="40"/>
      <c r="F5" s="151">
        <v>1912</v>
      </c>
      <c r="G5" s="100">
        <v>62</v>
      </c>
      <c r="H5" s="83">
        <v>355.3</v>
      </c>
      <c r="I5" s="87">
        <v>5.73064516129032</v>
      </c>
      <c r="J5" s="40"/>
      <c r="K5" s="151">
        <v>1912</v>
      </c>
      <c r="L5" s="100">
        <v>17</v>
      </c>
      <c r="M5" s="83">
        <v>61.6</v>
      </c>
      <c r="N5" s="89">
        <v>3.62352941176471</v>
      </c>
      <c r="O5" s="152"/>
      <c r="P5" s="135"/>
      <c r="Q5" s="97"/>
      <c r="R5" s="153"/>
      <c r="S5" s="135"/>
      <c r="T5" s="97"/>
      <c r="U5" s="153"/>
      <c r="V5" s="135"/>
      <c r="W5" s="97"/>
    </row>
    <row r="6" ht="21.95" customHeight="1">
      <c r="A6" s="150">
        <v>1913</v>
      </c>
      <c r="B6" s="100">
        <v>108</v>
      </c>
      <c r="C6" s="83">
        <v>725.8</v>
      </c>
      <c r="D6" s="87">
        <v>6.72037037037037</v>
      </c>
      <c r="E6" s="40"/>
      <c r="F6" s="151">
        <v>1913</v>
      </c>
      <c r="G6" s="100">
        <v>73</v>
      </c>
      <c r="H6" s="83">
        <v>390.2</v>
      </c>
      <c r="I6" s="87">
        <v>5.34520547945205</v>
      </c>
      <c r="J6" s="40"/>
      <c r="K6" s="151">
        <v>1913</v>
      </c>
      <c r="L6" s="100">
        <v>26</v>
      </c>
      <c r="M6" s="83">
        <v>79.09999999999999</v>
      </c>
      <c r="N6" s="89">
        <v>3.04230769230769</v>
      </c>
      <c r="O6" s="152"/>
      <c r="P6" s="135"/>
      <c r="Q6" s="97"/>
      <c r="R6" s="153"/>
      <c r="S6" s="135"/>
      <c r="T6" s="97"/>
      <c r="U6" s="153"/>
      <c r="V6" s="135"/>
      <c r="W6" s="97"/>
    </row>
    <row r="7" ht="21.95" customHeight="1">
      <c r="A7" s="150">
        <v>1914</v>
      </c>
      <c r="B7" s="100">
        <v>63</v>
      </c>
      <c r="C7" s="83">
        <v>494.9</v>
      </c>
      <c r="D7" s="87">
        <v>7.85555555555556</v>
      </c>
      <c r="E7" s="40"/>
      <c r="F7" s="151">
        <v>1914</v>
      </c>
      <c r="G7" s="100">
        <v>33</v>
      </c>
      <c r="H7" s="83">
        <v>203.9</v>
      </c>
      <c r="I7" s="87">
        <v>6.17878787878788</v>
      </c>
      <c r="J7" s="40"/>
      <c r="K7" s="151">
        <v>1914</v>
      </c>
      <c r="L7" s="100">
        <v>8</v>
      </c>
      <c r="M7" s="83">
        <v>28.3</v>
      </c>
      <c r="N7" s="89">
        <v>3.5375</v>
      </c>
      <c r="O7" s="152"/>
      <c r="P7" s="135"/>
      <c r="Q7" s="97"/>
      <c r="R7" s="153"/>
      <c r="S7" s="135"/>
      <c r="T7" s="97"/>
      <c r="U7" s="153"/>
      <c r="V7" s="135"/>
      <c r="W7" s="97"/>
    </row>
    <row r="8" ht="21.95" customHeight="1">
      <c r="A8" s="150">
        <v>1915</v>
      </c>
      <c r="B8" s="100">
        <v>62</v>
      </c>
      <c r="C8" s="83">
        <v>481.7</v>
      </c>
      <c r="D8" s="87">
        <v>7.76935483870968</v>
      </c>
      <c r="E8" s="40"/>
      <c r="F8" s="151">
        <v>1915</v>
      </c>
      <c r="G8" s="100">
        <v>36</v>
      </c>
      <c r="H8" s="83">
        <v>226.6</v>
      </c>
      <c r="I8" s="87">
        <v>6.29444444444444</v>
      </c>
      <c r="J8" s="40"/>
      <c r="K8" s="151">
        <v>1915</v>
      </c>
      <c r="L8" s="100">
        <v>4</v>
      </c>
      <c r="M8" s="83">
        <v>11.9</v>
      </c>
      <c r="N8" s="89">
        <v>2.975</v>
      </c>
      <c r="O8" s="152"/>
      <c r="P8" s="135"/>
      <c r="Q8" s="97"/>
      <c r="R8" s="153"/>
      <c r="S8" s="135"/>
      <c r="T8" s="97"/>
      <c r="U8" s="153"/>
      <c r="V8" s="135"/>
      <c r="W8" s="97"/>
    </row>
    <row r="9" ht="21.95" customHeight="1">
      <c r="A9" s="150">
        <v>1916</v>
      </c>
      <c r="B9" s="100">
        <v>54</v>
      </c>
      <c r="C9" s="83">
        <v>421.1</v>
      </c>
      <c r="D9" s="87">
        <v>7.79814814814815</v>
      </c>
      <c r="E9" s="40"/>
      <c r="F9" s="151">
        <v>1916</v>
      </c>
      <c r="G9" s="100">
        <v>30</v>
      </c>
      <c r="H9" s="83">
        <v>189.2</v>
      </c>
      <c r="I9" s="87">
        <v>6.30666666666667</v>
      </c>
      <c r="J9" s="40"/>
      <c r="K9" s="151">
        <v>1916</v>
      </c>
      <c r="L9" s="100">
        <v>6</v>
      </c>
      <c r="M9" s="83">
        <v>23.4</v>
      </c>
      <c r="N9" s="89">
        <v>3.9</v>
      </c>
      <c r="O9" s="152"/>
      <c r="P9" s="135"/>
      <c r="Q9" s="97"/>
      <c r="R9" s="153"/>
      <c r="S9" s="135"/>
      <c r="T9" s="97"/>
      <c r="U9" s="153"/>
      <c r="V9" s="135"/>
      <c r="W9" s="97"/>
    </row>
    <row r="10" ht="21.95" customHeight="1">
      <c r="A10" s="150">
        <v>1917</v>
      </c>
      <c r="B10" s="100">
        <v>67</v>
      </c>
      <c r="C10" s="83">
        <v>448.2</v>
      </c>
      <c r="D10" s="87">
        <v>6.68955223880597</v>
      </c>
      <c r="E10" s="40"/>
      <c r="F10" s="151">
        <v>1917</v>
      </c>
      <c r="G10" s="100">
        <v>48</v>
      </c>
      <c r="H10" s="83">
        <v>271.2</v>
      </c>
      <c r="I10" s="87">
        <v>5.65</v>
      </c>
      <c r="J10" s="40"/>
      <c r="K10" s="151">
        <v>1917</v>
      </c>
      <c r="L10" s="100">
        <v>13</v>
      </c>
      <c r="M10" s="83">
        <v>41.8</v>
      </c>
      <c r="N10" s="89">
        <v>3.21538461538462</v>
      </c>
      <c r="O10" s="152"/>
      <c r="P10" s="135"/>
      <c r="Q10" s="97"/>
      <c r="R10" s="153"/>
      <c r="S10" s="135"/>
      <c r="T10" s="97"/>
      <c r="U10" s="153"/>
      <c r="V10" s="135"/>
      <c r="W10" s="97"/>
    </row>
    <row r="11" ht="21.95" customHeight="1">
      <c r="A11" s="150">
        <v>1918</v>
      </c>
      <c r="B11" s="100">
        <v>78</v>
      </c>
      <c r="C11" s="83">
        <v>563.1</v>
      </c>
      <c r="D11" s="87">
        <v>7.21923076923077</v>
      </c>
      <c r="E11" s="40"/>
      <c r="F11" s="151">
        <v>1918</v>
      </c>
      <c r="G11" s="100">
        <v>43</v>
      </c>
      <c r="H11" s="83">
        <v>228.1</v>
      </c>
      <c r="I11" s="87">
        <v>5.3046511627907</v>
      </c>
      <c r="J11" s="40"/>
      <c r="K11" s="151">
        <v>1918</v>
      </c>
      <c r="L11" s="100">
        <v>13</v>
      </c>
      <c r="M11" s="83">
        <v>36</v>
      </c>
      <c r="N11" s="89">
        <v>2.76923076923077</v>
      </c>
      <c r="O11" s="152"/>
      <c r="P11" s="135"/>
      <c r="Q11" s="97"/>
      <c r="R11" s="153"/>
      <c r="S11" s="135"/>
      <c r="T11" s="97"/>
      <c r="U11" s="153"/>
      <c r="V11" s="135"/>
      <c r="W11" s="97"/>
    </row>
    <row r="12" ht="21.95" customHeight="1">
      <c r="A12" s="150">
        <v>1919</v>
      </c>
      <c r="B12" s="100">
        <v>76</v>
      </c>
      <c r="C12" s="83">
        <v>573.5</v>
      </c>
      <c r="D12" s="87">
        <v>7.54605263157895</v>
      </c>
      <c r="E12" s="40"/>
      <c r="F12" s="151">
        <v>1919</v>
      </c>
      <c r="G12" s="100">
        <v>45</v>
      </c>
      <c r="H12" s="83">
        <v>273.1</v>
      </c>
      <c r="I12" s="87">
        <v>6.06888888888889</v>
      </c>
      <c r="J12" s="40"/>
      <c r="K12" s="151">
        <v>1919</v>
      </c>
      <c r="L12" s="100">
        <v>12</v>
      </c>
      <c r="M12" s="83">
        <v>43.1</v>
      </c>
      <c r="N12" s="89">
        <v>3.59166666666667</v>
      </c>
      <c r="O12" s="152"/>
      <c r="P12" s="135"/>
      <c r="Q12" s="97"/>
      <c r="R12" s="153"/>
      <c r="S12" s="135"/>
      <c r="T12" s="97"/>
      <c r="U12" s="153"/>
      <c r="V12" s="135"/>
      <c r="W12" s="97"/>
    </row>
    <row r="13" ht="21.95" customHeight="1">
      <c r="A13" s="150">
        <v>1920</v>
      </c>
      <c r="B13" s="100">
        <v>20</v>
      </c>
      <c r="C13" s="83">
        <v>175.9</v>
      </c>
      <c r="D13" s="87">
        <v>8.795</v>
      </c>
      <c r="E13" s="40"/>
      <c r="F13" s="151">
        <v>1920</v>
      </c>
      <c r="G13" s="100">
        <v>8</v>
      </c>
      <c r="H13" s="83">
        <v>57.9</v>
      </c>
      <c r="I13" s="87">
        <v>7.2375</v>
      </c>
      <c r="J13" s="40"/>
      <c r="K13" s="151">
        <v>1920</v>
      </c>
      <c r="L13" s="100">
        <v>0</v>
      </c>
      <c r="M13" s="83">
        <v>0</v>
      </c>
      <c r="N13" s="89"/>
      <c r="O13" s="152"/>
      <c r="P13" s="135"/>
      <c r="Q13" s="97"/>
      <c r="R13" s="153"/>
      <c r="S13" s="135"/>
      <c r="T13" s="97"/>
      <c r="U13" s="153"/>
      <c r="V13" s="135"/>
      <c r="W13" s="97"/>
    </row>
    <row r="14" ht="21.95" customHeight="1">
      <c r="A14" s="150">
        <v>1921</v>
      </c>
      <c r="B14" s="100">
        <v>55</v>
      </c>
      <c r="C14" s="83">
        <v>399.7</v>
      </c>
      <c r="D14" s="87">
        <v>7.26727272727273</v>
      </c>
      <c r="E14" s="40"/>
      <c r="F14" s="151">
        <v>1921</v>
      </c>
      <c r="G14" s="100">
        <v>39</v>
      </c>
      <c r="H14" s="83">
        <v>247.8</v>
      </c>
      <c r="I14" s="87">
        <v>6.35384615384615</v>
      </c>
      <c r="J14" s="40"/>
      <c r="K14" s="151">
        <v>1921</v>
      </c>
      <c r="L14" s="100">
        <v>4</v>
      </c>
      <c r="M14" s="83">
        <v>11.2</v>
      </c>
      <c r="N14" s="89">
        <v>2.8</v>
      </c>
      <c r="O14" s="152"/>
      <c r="P14" s="135"/>
      <c r="Q14" s="97"/>
      <c r="R14" s="153"/>
      <c r="S14" s="135"/>
      <c r="T14" s="97"/>
      <c r="U14" s="153"/>
      <c r="V14" s="135"/>
      <c r="W14" s="97"/>
    </row>
    <row r="15" ht="21.95" customHeight="1">
      <c r="A15" s="150">
        <v>1922</v>
      </c>
      <c r="B15" s="100">
        <v>99</v>
      </c>
      <c r="C15" s="83">
        <v>621.9</v>
      </c>
      <c r="D15" s="87">
        <v>6.28181818181818</v>
      </c>
      <c r="E15" s="40"/>
      <c r="F15" s="151">
        <v>1922</v>
      </c>
      <c r="G15" s="100">
        <v>71</v>
      </c>
      <c r="H15" s="83">
        <v>357.9</v>
      </c>
      <c r="I15" s="87">
        <v>5.04084507042254</v>
      </c>
      <c r="J15" s="40"/>
      <c r="K15" s="151">
        <v>1922</v>
      </c>
      <c r="L15" s="100">
        <v>26</v>
      </c>
      <c r="M15" s="83">
        <v>70.5</v>
      </c>
      <c r="N15" s="89">
        <v>2.71153846153846</v>
      </c>
      <c r="O15" s="152"/>
      <c r="P15" s="135"/>
      <c r="Q15" s="97"/>
      <c r="R15" s="153"/>
      <c r="S15" s="135"/>
      <c r="T15" s="97"/>
      <c r="U15" s="153"/>
      <c r="V15" s="135"/>
      <c r="W15" s="97"/>
    </row>
    <row r="16" ht="21.95" customHeight="1">
      <c r="A16" s="150">
        <v>1923</v>
      </c>
      <c r="B16" s="100">
        <v>102</v>
      </c>
      <c r="C16" s="83">
        <v>703.3</v>
      </c>
      <c r="D16" s="87">
        <v>6.89509803921569</v>
      </c>
      <c r="E16" s="40"/>
      <c r="F16" s="151">
        <v>1923</v>
      </c>
      <c r="G16" s="100">
        <v>69</v>
      </c>
      <c r="H16" s="83">
        <v>390.5</v>
      </c>
      <c r="I16" s="87">
        <v>5.65942028985507</v>
      </c>
      <c r="J16" s="40"/>
      <c r="K16" s="151">
        <v>1923</v>
      </c>
      <c r="L16" s="100">
        <v>15</v>
      </c>
      <c r="M16" s="83">
        <v>44.6</v>
      </c>
      <c r="N16" s="89">
        <v>2.97333333333333</v>
      </c>
      <c r="O16" s="152"/>
      <c r="P16" s="135"/>
      <c r="Q16" s="97"/>
      <c r="R16" s="153"/>
      <c r="S16" s="135"/>
      <c r="T16" s="97"/>
      <c r="U16" s="153"/>
      <c r="V16" s="135"/>
      <c r="W16" s="97"/>
    </row>
    <row r="17" ht="21.95" customHeight="1">
      <c r="A17" s="150">
        <v>1924</v>
      </c>
      <c r="B17" s="100">
        <v>79</v>
      </c>
      <c r="C17" s="83">
        <v>656.7</v>
      </c>
      <c r="D17" s="87">
        <v>8.3126582278481</v>
      </c>
      <c r="E17" s="40"/>
      <c r="F17" s="151">
        <v>1924</v>
      </c>
      <c r="G17" s="100">
        <v>31</v>
      </c>
      <c r="H17" s="83">
        <v>196.6</v>
      </c>
      <c r="I17" s="87">
        <v>6.34193548387097</v>
      </c>
      <c r="J17" s="40"/>
      <c r="K17" s="151">
        <v>1924</v>
      </c>
      <c r="L17" s="100">
        <v>4</v>
      </c>
      <c r="M17" s="83">
        <v>16.8</v>
      </c>
      <c r="N17" s="89">
        <v>4.2</v>
      </c>
      <c r="O17" s="152"/>
      <c r="P17" s="135"/>
      <c r="Q17" s="97"/>
      <c r="R17" s="153"/>
      <c r="S17" s="135"/>
      <c r="T17" s="97"/>
      <c r="U17" s="153"/>
      <c r="V17" s="135"/>
      <c r="W17" s="97"/>
    </row>
    <row r="18" ht="21.95" customHeight="1">
      <c r="A18" s="150">
        <v>1925</v>
      </c>
      <c r="B18" s="100">
        <v>80</v>
      </c>
      <c r="C18" s="83">
        <v>565.3</v>
      </c>
      <c r="D18" s="87">
        <v>7.06625</v>
      </c>
      <c r="E18" s="40"/>
      <c r="F18" s="151">
        <v>1925</v>
      </c>
      <c r="G18" s="100">
        <v>51</v>
      </c>
      <c r="H18" s="83">
        <v>292.9</v>
      </c>
      <c r="I18" s="87">
        <v>5.74313725490196</v>
      </c>
      <c r="J18" s="40"/>
      <c r="K18" s="151">
        <v>1925</v>
      </c>
      <c r="L18" s="100">
        <v>11</v>
      </c>
      <c r="M18" s="83">
        <v>36.2</v>
      </c>
      <c r="N18" s="89">
        <v>3.29090909090909</v>
      </c>
      <c r="O18" s="152"/>
      <c r="P18" s="135"/>
      <c r="Q18" s="97"/>
      <c r="R18" s="153"/>
      <c r="S18" s="135"/>
      <c r="T18" s="97"/>
      <c r="U18" s="153"/>
      <c r="V18" s="135"/>
      <c r="W18" s="97"/>
    </row>
    <row r="19" ht="21.95" customHeight="1">
      <c r="A19" s="150">
        <v>1926</v>
      </c>
      <c r="B19" s="100">
        <v>75</v>
      </c>
      <c r="C19" s="83">
        <v>531.8</v>
      </c>
      <c r="D19" s="87">
        <v>7.09066666666667</v>
      </c>
      <c r="E19" s="40"/>
      <c r="F19" s="151">
        <v>1926</v>
      </c>
      <c r="G19" s="100">
        <v>49</v>
      </c>
      <c r="H19" s="83">
        <v>279.3</v>
      </c>
      <c r="I19" s="87">
        <v>5.7</v>
      </c>
      <c r="J19" s="40"/>
      <c r="K19" s="151">
        <v>1926</v>
      </c>
      <c r="L19" s="100">
        <v>11</v>
      </c>
      <c r="M19" s="83">
        <v>38</v>
      </c>
      <c r="N19" s="89">
        <v>3.45454545454545</v>
      </c>
      <c r="O19" s="152"/>
      <c r="P19" s="135"/>
      <c r="Q19" s="97"/>
      <c r="R19" s="153"/>
      <c r="S19" s="135"/>
      <c r="T19" s="97"/>
      <c r="U19" s="153"/>
      <c r="V19" s="135"/>
      <c r="W19" s="97"/>
    </row>
    <row r="20" ht="21.95" customHeight="1">
      <c r="A20" s="150">
        <v>1927</v>
      </c>
      <c r="B20" s="100">
        <v>83</v>
      </c>
      <c r="C20" s="83">
        <v>552.9</v>
      </c>
      <c r="D20" s="87">
        <v>6.66144578313253</v>
      </c>
      <c r="E20" s="40"/>
      <c r="F20" s="151">
        <v>1927</v>
      </c>
      <c r="G20" s="100">
        <v>54</v>
      </c>
      <c r="H20" s="83">
        <v>281.7</v>
      </c>
      <c r="I20" s="87">
        <v>5.21666666666667</v>
      </c>
      <c r="J20" s="40"/>
      <c r="K20" s="151">
        <v>1927</v>
      </c>
      <c r="L20" s="100">
        <v>20</v>
      </c>
      <c r="M20" s="83">
        <v>50</v>
      </c>
      <c r="N20" s="89">
        <v>2.5</v>
      </c>
      <c r="O20" s="152"/>
      <c r="P20" s="135"/>
      <c r="Q20" s="97"/>
      <c r="R20" s="153"/>
      <c r="S20" s="135"/>
      <c r="T20" s="97"/>
      <c r="U20" s="153"/>
      <c r="V20" s="135"/>
      <c r="W20" s="97"/>
    </row>
    <row r="21" ht="21.95" customHeight="1">
      <c r="A21" s="150">
        <v>1928</v>
      </c>
      <c r="B21" s="100">
        <v>54</v>
      </c>
      <c r="C21" s="83">
        <v>362.4</v>
      </c>
      <c r="D21" s="87">
        <v>6.71111111111111</v>
      </c>
      <c r="E21" s="40"/>
      <c r="F21" s="151">
        <v>1928</v>
      </c>
      <c r="G21" s="100">
        <v>33</v>
      </c>
      <c r="H21" s="83">
        <v>160.6</v>
      </c>
      <c r="I21" s="87">
        <v>4.86666666666667</v>
      </c>
      <c r="J21" s="40"/>
      <c r="K21" s="151">
        <v>1928</v>
      </c>
      <c r="L21" s="100">
        <v>17</v>
      </c>
      <c r="M21" s="83">
        <v>56.1</v>
      </c>
      <c r="N21" s="89">
        <v>3.3</v>
      </c>
      <c r="O21" s="152"/>
      <c r="P21" s="135"/>
      <c r="Q21" s="97"/>
      <c r="R21" s="153"/>
      <c r="S21" s="135"/>
      <c r="T21" s="97"/>
      <c r="U21" s="153"/>
      <c r="V21" s="135"/>
      <c r="W21" s="97"/>
    </row>
    <row r="22" ht="21.95" customHeight="1">
      <c r="A22" s="150">
        <v>1929</v>
      </c>
      <c r="B22" s="100">
        <v>78</v>
      </c>
      <c r="C22" s="83">
        <v>499.3</v>
      </c>
      <c r="D22" s="87">
        <v>6.40128205128205</v>
      </c>
      <c r="E22" s="40"/>
      <c r="F22" s="151">
        <v>1929</v>
      </c>
      <c r="G22" s="100">
        <v>57</v>
      </c>
      <c r="H22" s="83">
        <v>296</v>
      </c>
      <c r="I22" s="87">
        <v>5.19298245614035</v>
      </c>
      <c r="J22" s="40"/>
      <c r="K22" s="151">
        <v>1929</v>
      </c>
      <c r="L22" s="100">
        <v>20</v>
      </c>
      <c r="M22" s="83">
        <v>61.3</v>
      </c>
      <c r="N22" s="89">
        <v>3.065</v>
      </c>
      <c r="O22" s="152"/>
      <c r="P22" s="135"/>
      <c r="Q22" s="97"/>
      <c r="R22" s="153"/>
      <c r="S22" s="135"/>
      <c r="T22" s="97"/>
      <c r="U22" s="153"/>
      <c r="V22" s="135"/>
      <c r="W22" s="97"/>
    </row>
    <row r="23" ht="21.95" customHeight="1">
      <c r="A23" s="150">
        <v>1930</v>
      </c>
      <c r="B23" s="100">
        <v>61</v>
      </c>
      <c r="C23" s="83">
        <v>499.8</v>
      </c>
      <c r="D23" s="87">
        <v>8.193442622950821</v>
      </c>
      <c r="E23" s="40"/>
      <c r="F23" s="151">
        <v>1930</v>
      </c>
      <c r="G23" s="100">
        <v>29</v>
      </c>
      <c r="H23" s="83">
        <v>195.5</v>
      </c>
      <c r="I23" s="87">
        <v>6.74137931034483</v>
      </c>
      <c r="J23" s="40"/>
      <c r="K23" s="151">
        <v>1930</v>
      </c>
      <c r="L23" s="100">
        <v>3</v>
      </c>
      <c r="M23" s="83">
        <v>12.7</v>
      </c>
      <c r="N23" s="89">
        <v>4.23333333333333</v>
      </c>
      <c r="O23" s="152"/>
      <c r="P23" s="135"/>
      <c r="Q23" s="97"/>
      <c r="R23" s="153"/>
      <c r="S23" s="135"/>
      <c r="T23" s="97"/>
      <c r="U23" s="153"/>
      <c r="V23" s="135"/>
      <c r="W23" s="97"/>
    </row>
    <row r="24" ht="21.95" customHeight="1">
      <c r="A24" s="150">
        <v>1931</v>
      </c>
      <c r="B24" s="100">
        <v>38</v>
      </c>
      <c r="C24" s="83">
        <v>289.8</v>
      </c>
      <c r="D24" s="87">
        <v>7.62631578947368</v>
      </c>
      <c r="E24" s="40"/>
      <c r="F24" s="151">
        <v>1931</v>
      </c>
      <c r="G24" s="100">
        <v>22</v>
      </c>
      <c r="H24" s="83">
        <v>139.1</v>
      </c>
      <c r="I24" s="87">
        <v>6.32272727272727</v>
      </c>
      <c r="J24" s="40"/>
      <c r="K24" s="151">
        <v>1931</v>
      </c>
      <c r="L24" s="100">
        <v>1</v>
      </c>
      <c r="M24" s="83">
        <v>2.8</v>
      </c>
      <c r="N24" s="89">
        <v>2.8</v>
      </c>
      <c r="O24" s="152"/>
      <c r="P24" s="135"/>
      <c r="Q24" s="97"/>
      <c r="R24" s="153"/>
      <c r="S24" s="135"/>
      <c r="T24" s="97"/>
      <c r="U24" s="153"/>
      <c r="V24" s="135"/>
      <c r="W24" s="97"/>
    </row>
    <row r="25" ht="21.95" customHeight="1">
      <c r="A25" s="150">
        <v>1932</v>
      </c>
      <c r="B25" s="100">
        <v>88</v>
      </c>
      <c r="C25" s="83">
        <v>619.6</v>
      </c>
      <c r="D25" s="87">
        <v>7.04090909090909</v>
      </c>
      <c r="E25" s="40"/>
      <c r="F25" s="151">
        <v>1932</v>
      </c>
      <c r="G25" s="100">
        <v>59</v>
      </c>
      <c r="H25" s="83">
        <v>335.3</v>
      </c>
      <c r="I25" s="87">
        <v>5.68305084745763</v>
      </c>
      <c r="J25" s="40"/>
      <c r="K25" s="151">
        <v>1932</v>
      </c>
      <c r="L25" s="100">
        <v>22</v>
      </c>
      <c r="M25" s="83">
        <v>80.90000000000001</v>
      </c>
      <c r="N25" s="89">
        <v>3.67727272727273</v>
      </c>
      <c r="O25" s="152"/>
      <c r="P25" s="135"/>
      <c r="Q25" s="97"/>
      <c r="R25" s="153"/>
      <c r="S25" s="135"/>
      <c r="T25" s="97"/>
      <c r="U25" s="153"/>
      <c r="V25" s="135"/>
      <c r="W25" s="97"/>
    </row>
    <row r="26" ht="21.95" customHeight="1">
      <c r="A26" s="150">
        <v>1933</v>
      </c>
      <c r="B26" s="100">
        <v>49</v>
      </c>
      <c r="C26" s="83">
        <v>314.3</v>
      </c>
      <c r="D26" s="87">
        <v>6.41428571428571</v>
      </c>
      <c r="E26" s="40"/>
      <c r="F26" s="151">
        <v>1933</v>
      </c>
      <c r="G26" s="100">
        <v>37</v>
      </c>
      <c r="H26" s="83">
        <v>200</v>
      </c>
      <c r="I26" s="87">
        <v>5.40540540540541</v>
      </c>
      <c r="J26" s="40"/>
      <c r="K26" s="151">
        <v>1933</v>
      </c>
      <c r="L26" s="100">
        <v>14</v>
      </c>
      <c r="M26" s="83">
        <v>44.4</v>
      </c>
      <c r="N26" s="89">
        <v>3.17142857142857</v>
      </c>
      <c r="O26" s="152"/>
      <c r="P26" s="135"/>
      <c r="Q26" s="97"/>
      <c r="R26" s="153"/>
      <c r="S26" s="135"/>
      <c r="T26" s="97"/>
      <c r="U26" s="153"/>
      <c r="V26" s="135"/>
      <c r="W26" s="97"/>
    </row>
    <row r="27" ht="21.95" customHeight="1">
      <c r="A27" s="150">
        <v>1934</v>
      </c>
      <c r="B27" s="100">
        <v>49</v>
      </c>
      <c r="C27" s="83">
        <v>397.3</v>
      </c>
      <c r="D27" s="87">
        <v>8.10816326530612</v>
      </c>
      <c r="E27" s="40"/>
      <c r="F27" s="151">
        <v>1934</v>
      </c>
      <c r="G27" s="100">
        <v>27</v>
      </c>
      <c r="H27" s="83">
        <v>183.8</v>
      </c>
      <c r="I27" s="87">
        <v>6.80740740740741</v>
      </c>
      <c r="J27" s="40"/>
      <c r="K27" s="151">
        <v>1934</v>
      </c>
      <c r="L27" s="100">
        <v>2</v>
      </c>
      <c r="M27" s="83">
        <v>6.4</v>
      </c>
      <c r="N27" s="89">
        <v>3.2</v>
      </c>
      <c r="O27" s="152"/>
      <c r="P27" s="135"/>
      <c r="Q27" s="97"/>
      <c r="R27" s="153"/>
      <c r="S27" s="135"/>
      <c r="T27" s="97"/>
      <c r="U27" s="153"/>
      <c r="V27" s="135"/>
      <c r="W27" s="97"/>
    </row>
    <row r="28" ht="21.95" customHeight="1">
      <c r="A28" s="150">
        <v>1935</v>
      </c>
      <c r="B28" s="100">
        <v>100</v>
      </c>
      <c r="C28" s="83">
        <v>702.1</v>
      </c>
      <c r="D28" s="87">
        <v>7.021</v>
      </c>
      <c r="E28" s="40"/>
      <c r="F28" s="151">
        <v>1935</v>
      </c>
      <c r="G28" s="100">
        <v>64</v>
      </c>
      <c r="H28" s="83">
        <v>355.7</v>
      </c>
      <c r="I28" s="87">
        <v>5.5578125</v>
      </c>
      <c r="J28" s="40"/>
      <c r="K28" s="151">
        <v>1935</v>
      </c>
      <c r="L28" s="100">
        <v>20</v>
      </c>
      <c r="M28" s="83">
        <v>61.2</v>
      </c>
      <c r="N28" s="89">
        <v>3.06</v>
      </c>
      <c r="O28" s="152"/>
      <c r="P28" s="135"/>
      <c r="Q28" s="97"/>
      <c r="R28" s="153"/>
      <c r="S28" s="135"/>
      <c r="T28" s="97"/>
      <c r="U28" s="153"/>
      <c r="V28" s="135"/>
      <c r="W28" s="97"/>
    </row>
    <row r="29" ht="21.95" customHeight="1">
      <c r="A29" s="150">
        <v>1936</v>
      </c>
      <c r="B29" s="100">
        <v>41</v>
      </c>
      <c r="C29" s="83">
        <v>333.5</v>
      </c>
      <c r="D29" s="87">
        <v>8.13414634146341</v>
      </c>
      <c r="E29" s="40"/>
      <c r="F29" s="151">
        <v>1936</v>
      </c>
      <c r="G29" s="100">
        <v>17</v>
      </c>
      <c r="H29" s="83">
        <v>109.4</v>
      </c>
      <c r="I29" s="87">
        <v>6.43529411764706</v>
      </c>
      <c r="J29" s="40"/>
      <c r="K29" s="151">
        <v>1936</v>
      </c>
      <c r="L29" s="100">
        <v>3</v>
      </c>
      <c r="M29" s="83">
        <v>9.699999999999999</v>
      </c>
      <c r="N29" s="89">
        <v>3.23333333333333</v>
      </c>
      <c r="O29" s="152"/>
      <c r="P29" s="135"/>
      <c r="Q29" s="97"/>
      <c r="R29" s="153"/>
      <c r="S29" s="135"/>
      <c r="T29" s="97"/>
      <c r="U29" s="153"/>
      <c r="V29" s="135"/>
      <c r="W29" s="97"/>
    </row>
    <row r="30" ht="21.95" customHeight="1">
      <c r="A30" s="150">
        <v>1937</v>
      </c>
      <c r="B30" s="100">
        <v>67</v>
      </c>
      <c r="C30" s="83">
        <v>525.7</v>
      </c>
      <c r="D30" s="87">
        <v>7.84626865671642</v>
      </c>
      <c r="E30" s="40"/>
      <c r="F30" s="151">
        <v>1937</v>
      </c>
      <c r="G30" s="100">
        <v>34</v>
      </c>
      <c r="H30" s="83">
        <v>207.9</v>
      </c>
      <c r="I30" s="87">
        <v>6.11470588235294</v>
      </c>
      <c r="J30" s="40"/>
      <c r="K30" s="151">
        <v>1937</v>
      </c>
      <c r="L30" s="100">
        <v>5</v>
      </c>
      <c r="M30" s="83">
        <v>15</v>
      </c>
      <c r="N30" s="89">
        <v>3</v>
      </c>
      <c r="O30" s="152"/>
      <c r="P30" s="135"/>
      <c r="Q30" s="97"/>
      <c r="R30" s="153"/>
      <c r="S30" s="135"/>
      <c r="T30" s="97"/>
      <c r="U30" s="153"/>
      <c r="V30" s="135"/>
      <c r="W30" s="97"/>
    </row>
    <row r="31" ht="21.95" customHeight="1">
      <c r="A31" s="150">
        <v>1938</v>
      </c>
      <c r="B31" s="100">
        <v>54</v>
      </c>
      <c r="C31" s="83">
        <v>476.7</v>
      </c>
      <c r="D31" s="87">
        <v>8.827777777777779</v>
      </c>
      <c r="E31" s="40"/>
      <c r="F31" s="151">
        <v>1938</v>
      </c>
      <c r="G31" s="100">
        <v>17</v>
      </c>
      <c r="H31" s="83">
        <v>121.1</v>
      </c>
      <c r="I31" s="87">
        <v>7.12352941176471</v>
      </c>
      <c r="J31" s="40"/>
      <c r="K31" s="151">
        <v>1938</v>
      </c>
      <c r="L31" s="100">
        <v>2</v>
      </c>
      <c r="M31" s="83">
        <v>8.199999999999999</v>
      </c>
      <c r="N31" s="89">
        <v>4.1</v>
      </c>
      <c r="O31" s="152"/>
      <c r="P31" s="135"/>
      <c r="Q31" s="97"/>
      <c r="R31" s="153"/>
      <c r="S31" s="135"/>
      <c r="T31" s="97"/>
      <c r="U31" s="153"/>
      <c r="V31" s="135"/>
      <c r="W31" s="97"/>
    </row>
    <row r="32" ht="21.95" customHeight="1">
      <c r="A32" s="150">
        <v>1939</v>
      </c>
      <c r="B32" s="100">
        <v>60</v>
      </c>
      <c r="C32" s="83">
        <v>460.9</v>
      </c>
      <c r="D32" s="87">
        <v>7.68166666666667</v>
      </c>
      <c r="E32" s="40"/>
      <c r="F32" s="151">
        <v>1939</v>
      </c>
      <c r="G32" s="100">
        <v>34</v>
      </c>
      <c r="H32" s="83">
        <v>209.8</v>
      </c>
      <c r="I32" s="87">
        <v>6.17058823529412</v>
      </c>
      <c r="J32" s="40"/>
      <c r="K32" s="151">
        <v>1939</v>
      </c>
      <c r="L32" s="100">
        <v>5</v>
      </c>
      <c r="M32" s="83">
        <v>20.9</v>
      </c>
      <c r="N32" s="89">
        <v>4.18</v>
      </c>
      <c r="O32" s="152"/>
      <c r="P32" s="135"/>
      <c r="Q32" s="97"/>
      <c r="R32" s="153"/>
      <c r="S32" s="135"/>
      <c r="T32" s="97"/>
      <c r="U32" s="153"/>
      <c r="V32" s="135"/>
      <c r="W32" s="97"/>
    </row>
    <row r="33" ht="21.95" customHeight="1">
      <c r="A33" s="150">
        <v>1940</v>
      </c>
      <c r="B33" s="100">
        <v>86</v>
      </c>
      <c r="C33" s="83">
        <v>621.3</v>
      </c>
      <c r="D33" s="87">
        <v>7.22441860465116</v>
      </c>
      <c r="E33" s="40"/>
      <c r="F33" s="151">
        <v>1940</v>
      </c>
      <c r="G33" s="100">
        <v>51</v>
      </c>
      <c r="H33" s="83">
        <v>286.6</v>
      </c>
      <c r="I33" s="87">
        <v>5.61960784313725</v>
      </c>
      <c r="J33" s="40"/>
      <c r="K33" s="151">
        <v>1940</v>
      </c>
      <c r="L33" s="100">
        <v>14</v>
      </c>
      <c r="M33" s="83">
        <v>40.9</v>
      </c>
      <c r="N33" s="89">
        <v>2.92142857142857</v>
      </c>
      <c r="O33" s="152"/>
      <c r="P33" s="135"/>
      <c r="Q33" s="97"/>
      <c r="R33" s="153"/>
      <c r="S33" s="135"/>
      <c r="T33" s="97"/>
      <c r="U33" s="153"/>
      <c r="V33" s="135"/>
      <c r="W33" s="97"/>
    </row>
    <row r="34" ht="21.95" customHeight="1">
      <c r="A34" s="150">
        <v>1941</v>
      </c>
      <c r="B34" s="100">
        <v>60</v>
      </c>
      <c r="C34" s="83">
        <v>464</v>
      </c>
      <c r="D34" s="87">
        <v>7.73333333333333</v>
      </c>
      <c r="E34" s="40"/>
      <c r="F34" s="151">
        <v>1941</v>
      </c>
      <c r="G34" s="100">
        <v>33</v>
      </c>
      <c r="H34" s="83">
        <v>203.9</v>
      </c>
      <c r="I34" s="87">
        <v>6.17878787878788</v>
      </c>
      <c r="J34" s="40"/>
      <c r="K34" s="151">
        <v>1941</v>
      </c>
      <c r="L34" s="100">
        <v>5</v>
      </c>
      <c r="M34" s="83">
        <v>13.5</v>
      </c>
      <c r="N34" s="89">
        <v>2.7</v>
      </c>
      <c r="O34" s="152"/>
      <c r="P34" s="135"/>
      <c r="Q34" s="97"/>
      <c r="R34" s="153"/>
      <c r="S34" s="135"/>
      <c r="T34" s="97"/>
      <c r="U34" s="153"/>
      <c r="V34" s="135"/>
      <c r="W34" s="97"/>
    </row>
    <row r="35" ht="21.95" customHeight="1">
      <c r="A35" s="150">
        <v>1942</v>
      </c>
      <c r="B35" s="100">
        <v>53</v>
      </c>
      <c r="C35" s="83">
        <v>427.6</v>
      </c>
      <c r="D35" s="87">
        <v>8.067924528301891</v>
      </c>
      <c r="E35" s="40"/>
      <c r="F35" s="151">
        <v>1942</v>
      </c>
      <c r="G35" s="100">
        <v>24</v>
      </c>
      <c r="H35" s="83">
        <v>148.1</v>
      </c>
      <c r="I35" s="87">
        <v>6.17083333333333</v>
      </c>
      <c r="J35" s="40"/>
      <c r="K35" s="151">
        <v>1942</v>
      </c>
      <c r="L35" s="100">
        <v>4</v>
      </c>
      <c r="M35" s="83">
        <v>13</v>
      </c>
      <c r="N35" s="89">
        <v>3.25</v>
      </c>
      <c r="O35" s="152"/>
      <c r="P35" s="135"/>
      <c r="Q35" s="97"/>
      <c r="R35" s="153"/>
      <c r="S35" s="135"/>
      <c r="T35" s="97"/>
      <c r="U35" s="153"/>
      <c r="V35" s="135"/>
      <c r="W35" s="97"/>
    </row>
    <row r="36" ht="21.95" customHeight="1">
      <c r="A36" s="150">
        <v>1943</v>
      </c>
      <c r="B36" s="100">
        <v>90</v>
      </c>
      <c r="C36" s="83">
        <v>653.6</v>
      </c>
      <c r="D36" s="87">
        <v>7.26222222222222</v>
      </c>
      <c r="E36" s="40"/>
      <c r="F36" s="151">
        <v>1943</v>
      </c>
      <c r="G36" s="100">
        <v>58</v>
      </c>
      <c r="H36" s="83">
        <v>344.7</v>
      </c>
      <c r="I36" s="87">
        <v>5.94310344827586</v>
      </c>
      <c r="J36" s="40"/>
      <c r="K36" s="151">
        <v>1943</v>
      </c>
      <c r="L36" s="100">
        <v>14</v>
      </c>
      <c r="M36" s="83">
        <v>45.9</v>
      </c>
      <c r="N36" s="89">
        <v>3.27857142857143</v>
      </c>
      <c r="O36" s="152"/>
      <c r="P36" s="135"/>
      <c r="Q36" s="97"/>
      <c r="R36" s="153"/>
      <c r="S36" s="135"/>
      <c r="T36" s="97"/>
      <c r="U36" s="153"/>
      <c r="V36" s="135"/>
      <c r="W36" s="97"/>
    </row>
    <row r="37" ht="21.95" customHeight="1">
      <c r="A37" s="150">
        <v>1944</v>
      </c>
      <c r="B37" s="100">
        <v>88</v>
      </c>
      <c r="C37" s="83">
        <v>668.8</v>
      </c>
      <c r="D37" s="87">
        <v>7.6</v>
      </c>
      <c r="E37" s="40"/>
      <c r="F37" s="151">
        <v>1944</v>
      </c>
      <c r="G37" s="100">
        <v>51</v>
      </c>
      <c r="H37" s="83">
        <v>329.7</v>
      </c>
      <c r="I37" s="87">
        <v>6.46470588235294</v>
      </c>
      <c r="J37" s="40"/>
      <c r="K37" s="151">
        <v>1944</v>
      </c>
      <c r="L37" s="100">
        <v>8</v>
      </c>
      <c r="M37" s="83">
        <v>28.5</v>
      </c>
      <c r="N37" s="89">
        <v>3.5625</v>
      </c>
      <c r="O37" s="152"/>
      <c r="P37" s="135"/>
      <c r="Q37" s="97"/>
      <c r="R37" s="153"/>
      <c r="S37" s="135"/>
      <c r="T37" s="97"/>
      <c r="U37" s="153"/>
      <c r="V37" s="135"/>
      <c r="W37" s="97"/>
    </row>
    <row r="38" ht="21.95" customHeight="1">
      <c r="A38" s="150">
        <v>1945</v>
      </c>
      <c r="B38" s="100">
        <v>56</v>
      </c>
      <c r="C38" s="83">
        <v>390.2</v>
      </c>
      <c r="D38" s="87">
        <v>6.96785714285714</v>
      </c>
      <c r="E38" s="40"/>
      <c r="F38" s="151">
        <v>1945</v>
      </c>
      <c r="G38" s="100">
        <v>35</v>
      </c>
      <c r="H38" s="83">
        <v>193.6</v>
      </c>
      <c r="I38" s="87">
        <v>5.53142857142857</v>
      </c>
      <c r="J38" s="40"/>
      <c r="K38" s="151">
        <v>1945</v>
      </c>
      <c r="L38" s="100">
        <v>10</v>
      </c>
      <c r="M38" s="83">
        <v>28.2</v>
      </c>
      <c r="N38" s="89">
        <v>2.82</v>
      </c>
      <c r="O38" s="152"/>
      <c r="P38" s="135"/>
      <c r="Q38" s="97"/>
      <c r="R38" s="153"/>
      <c r="S38" s="135"/>
      <c r="T38" s="97"/>
      <c r="U38" s="153"/>
      <c r="V38" s="135"/>
      <c r="W38" s="97"/>
    </row>
    <row r="39" ht="21.95" customHeight="1">
      <c r="A39" s="150">
        <v>1946</v>
      </c>
      <c r="B39" s="100">
        <v>80</v>
      </c>
      <c r="C39" s="83">
        <v>653.1</v>
      </c>
      <c r="D39" s="87">
        <v>8.16375</v>
      </c>
      <c r="E39" s="40"/>
      <c r="F39" s="151">
        <v>1946</v>
      </c>
      <c r="G39" s="100">
        <v>33</v>
      </c>
      <c r="H39" s="83">
        <v>198</v>
      </c>
      <c r="I39" s="87">
        <v>6</v>
      </c>
      <c r="J39" s="40"/>
      <c r="K39" s="151">
        <v>1946</v>
      </c>
      <c r="L39" s="100">
        <v>5</v>
      </c>
      <c r="M39" s="83">
        <v>10.3</v>
      </c>
      <c r="N39" s="89">
        <v>2.06</v>
      </c>
      <c r="O39" s="152"/>
      <c r="P39" s="135"/>
      <c r="Q39" s="97"/>
      <c r="R39" s="153"/>
      <c r="S39" s="135"/>
      <c r="T39" s="97"/>
      <c r="U39" s="153"/>
      <c r="V39" s="135"/>
      <c r="W39" s="97"/>
    </row>
    <row r="40" ht="21.95" customHeight="1">
      <c r="A40" s="150">
        <v>1947</v>
      </c>
      <c r="B40" s="100">
        <v>52</v>
      </c>
      <c r="C40" s="83">
        <v>471.3</v>
      </c>
      <c r="D40" s="87">
        <v>9.06346153846154</v>
      </c>
      <c r="E40" s="40"/>
      <c r="F40" s="151">
        <v>1947</v>
      </c>
      <c r="G40" s="100">
        <v>18</v>
      </c>
      <c r="H40" s="83">
        <v>136.6</v>
      </c>
      <c r="I40" s="87">
        <v>7.58888888888889</v>
      </c>
      <c r="J40" s="40"/>
      <c r="K40" s="151">
        <v>1947</v>
      </c>
      <c r="L40" s="100">
        <v>0</v>
      </c>
      <c r="M40" s="83">
        <v>0</v>
      </c>
      <c r="N40" s="89"/>
      <c r="O40" s="152"/>
      <c r="P40" s="135"/>
      <c r="Q40" s="97"/>
      <c r="R40" s="153"/>
      <c r="S40" s="135"/>
      <c r="T40" s="97"/>
      <c r="U40" s="153"/>
      <c r="V40" s="135"/>
      <c r="W40" s="97"/>
    </row>
    <row r="41" ht="21.95" customHeight="1">
      <c r="A41" s="150">
        <v>1948</v>
      </c>
      <c r="B41" s="100">
        <v>50</v>
      </c>
      <c r="C41" s="83">
        <v>370.1</v>
      </c>
      <c r="D41" s="87">
        <v>7.402</v>
      </c>
      <c r="E41" s="40"/>
      <c r="F41" s="151">
        <v>1948</v>
      </c>
      <c r="G41" s="100">
        <v>31</v>
      </c>
      <c r="H41" s="83">
        <v>180.1</v>
      </c>
      <c r="I41" s="87">
        <v>5.80967741935484</v>
      </c>
      <c r="J41" s="40"/>
      <c r="K41" s="151">
        <v>1948</v>
      </c>
      <c r="L41" s="100">
        <v>9</v>
      </c>
      <c r="M41" s="83">
        <v>32.6</v>
      </c>
      <c r="N41" s="89">
        <v>3.62222222222222</v>
      </c>
      <c r="O41" s="152"/>
      <c r="P41" s="135"/>
      <c r="Q41" s="97"/>
      <c r="R41" s="153"/>
      <c r="S41" s="135"/>
      <c r="T41" s="97"/>
      <c r="U41" s="153"/>
      <c r="V41" s="135"/>
      <c r="W41" s="97"/>
    </row>
    <row r="42" ht="21.95" customHeight="1">
      <c r="A42" s="150">
        <v>1949</v>
      </c>
      <c r="B42" s="100">
        <v>95</v>
      </c>
      <c r="C42" s="83">
        <v>646.3</v>
      </c>
      <c r="D42" s="87">
        <v>6.80315789473684</v>
      </c>
      <c r="E42" s="40"/>
      <c r="F42" s="151">
        <v>1949</v>
      </c>
      <c r="G42" s="100">
        <v>63</v>
      </c>
      <c r="H42" s="83">
        <v>344.4</v>
      </c>
      <c r="I42" s="87">
        <v>5.46666666666667</v>
      </c>
      <c r="J42" s="40"/>
      <c r="K42" s="151">
        <v>1949</v>
      </c>
      <c r="L42" s="100">
        <v>22</v>
      </c>
      <c r="M42" s="83">
        <v>73.09999999999999</v>
      </c>
      <c r="N42" s="89">
        <v>3.32272727272727</v>
      </c>
      <c r="O42" s="152"/>
      <c r="P42" s="135"/>
      <c r="Q42" s="97"/>
      <c r="R42" s="153"/>
      <c r="S42" s="135"/>
      <c r="T42" s="97"/>
      <c r="U42" s="153"/>
      <c r="V42" s="135"/>
      <c r="W42" s="97"/>
    </row>
    <row r="43" ht="21.95" customHeight="1">
      <c r="A43" s="150">
        <v>1950</v>
      </c>
      <c r="B43" s="100">
        <v>64</v>
      </c>
      <c r="C43" s="83">
        <v>461.1</v>
      </c>
      <c r="D43" s="87">
        <v>7.2046875</v>
      </c>
      <c r="E43" s="40"/>
      <c r="F43" s="151">
        <v>1950</v>
      </c>
      <c r="G43" s="100">
        <v>43</v>
      </c>
      <c r="H43" s="83">
        <v>254.8</v>
      </c>
      <c r="I43" s="87">
        <v>5.92558139534884</v>
      </c>
      <c r="J43" s="40"/>
      <c r="K43" s="151">
        <v>1950</v>
      </c>
      <c r="L43" s="100">
        <v>12</v>
      </c>
      <c r="M43" s="83">
        <v>46.9</v>
      </c>
      <c r="N43" s="89">
        <v>3.90833333333333</v>
      </c>
      <c r="O43" s="152"/>
      <c r="P43" s="135"/>
      <c r="Q43" s="97"/>
      <c r="R43" s="153"/>
      <c r="S43" s="135"/>
      <c r="T43" s="97"/>
      <c r="U43" s="153"/>
      <c r="V43" s="135"/>
      <c r="W43" s="97"/>
    </row>
    <row r="44" ht="21.95" customHeight="1">
      <c r="A44" s="150">
        <v>1951</v>
      </c>
      <c r="B44" s="100">
        <v>78</v>
      </c>
      <c r="C44" s="83">
        <v>601.7</v>
      </c>
      <c r="D44" s="87">
        <v>7.71410256410256</v>
      </c>
      <c r="E44" s="40"/>
      <c r="F44" s="151">
        <v>1951</v>
      </c>
      <c r="G44" s="100">
        <v>43</v>
      </c>
      <c r="H44" s="83">
        <v>274.3</v>
      </c>
      <c r="I44" s="87">
        <v>6.37906976744186</v>
      </c>
      <c r="J44" s="40"/>
      <c r="K44" s="151">
        <v>1951</v>
      </c>
      <c r="L44" s="100">
        <v>8</v>
      </c>
      <c r="M44" s="83">
        <v>28.9</v>
      </c>
      <c r="N44" s="89">
        <v>3.6125</v>
      </c>
      <c r="O44" s="152"/>
      <c r="P44" s="135"/>
      <c r="Q44" s="97"/>
      <c r="R44" s="153"/>
      <c r="S44" s="135"/>
      <c r="T44" s="97"/>
      <c r="U44" s="153"/>
      <c r="V44" s="135"/>
      <c r="W44" s="97"/>
    </row>
    <row r="45" ht="21.95" customHeight="1">
      <c r="A45" s="150">
        <v>1952</v>
      </c>
      <c r="B45" s="100">
        <v>37</v>
      </c>
      <c r="C45" s="83">
        <v>317.8</v>
      </c>
      <c r="D45" s="87">
        <v>8.58918918918919</v>
      </c>
      <c r="E45" s="40"/>
      <c r="F45" s="151">
        <v>1952</v>
      </c>
      <c r="G45" s="100">
        <v>13</v>
      </c>
      <c r="H45" s="83">
        <v>87.09999999999999</v>
      </c>
      <c r="I45" s="87">
        <v>6.7</v>
      </c>
      <c r="J45" s="40"/>
      <c r="K45" s="151">
        <v>1952</v>
      </c>
      <c r="L45" s="100">
        <v>1</v>
      </c>
      <c r="M45" s="83">
        <v>3.7</v>
      </c>
      <c r="N45" s="89">
        <v>3.7</v>
      </c>
      <c r="O45" s="152"/>
      <c r="P45" s="135"/>
      <c r="Q45" s="97"/>
      <c r="R45" s="153"/>
      <c r="S45" s="135"/>
      <c r="T45" s="97"/>
      <c r="U45" s="153"/>
      <c r="V45" s="135"/>
      <c r="W45" s="97"/>
    </row>
    <row r="46" ht="21.95" customHeight="1">
      <c r="A46" s="150">
        <v>1953</v>
      </c>
      <c r="B46" s="100">
        <v>30</v>
      </c>
      <c r="C46" s="83">
        <v>273.1</v>
      </c>
      <c r="D46" s="87">
        <v>9.10333333333333</v>
      </c>
      <c r="E46" s="40"/>
      <c r="F46" s="151">
        <v>1953</v>
      </c>
      <c r="G46" s="100">
        <v>7</v>
      </c>
      <c r="H46" s="83">
        <v>51</v>
      </c>
      <c r="I46" s="87">
        <v>7.28571428571429</v>
      </c>
      <c r="J46" s="40"/>
      <c r="K46" s="151">
        <v>1953</v>
      </c>
      <c r="L46" s="100">
        <v>0</v>
      </c>
      <c r="M46" s="83">
        <v>0</v>
      </c>
      <c r="N46" s="89"/>
      <c r="O46" s="152"/>
      <c r="P46" s="135"/>
      <c r="Q46" s="97"/>
      <c r="R46" s="153"/>
      <c r="S46" s="135"/>
      <c r="T46" s="97"/>
      <c r="U46" s="153"/>
      <c r="V46" s="135"/>
      <c r="W46" s="97"/>
    </row>
    <row r="47" ht="21.95" customHeight="1">
      <c r="A47" s="150">
        <v>1954</v>
      </c>
      <c r="B47" s="100">
        <v>27</v>
      </c>
      <c r="C47" s="83">
        <v>242</v>
      </c>
      <c r="D47" s="87">
        <v>8.96296296296296</v>
      </c>
      <c r="E47" s="40"/>
      <c r="F47" s="151">
        <v>1954</v>
      </c>
      <c r="G47" s="100">
        <v>8</v>
      </c>
      <c r="H47" s="83">
        <v>58.9</v>
      </c>
      <c r="I47" s="87">
        <v>7.3625</v>
      </c>
      <c r="J47" s="40"/>
      <c r="K47" s="151">
        <v>1954</v>
      </c>
      <c r="L47" s="100">
        <v>0</v>
      </c>
      <c r="M47" s="83">
        <v>0</v>
      </c>
      <c r="N47" s="89"/>
      <c r="O47" s="152"/>
      <c r="P47" s="135"/>
      <c r="Q47" s="97"/>
      <c r="R47" s="153"/>
      <c r="S47" s="135"/>
      <c r="T47" s="97"/>
      <c r="U47" s="153"/>
      <c r="V47" s="135"/>
      <c r="W47" s="97"/>
    </row>
    <row r="48" ht="21.95" customHeight="1">
      <c r="A48" s="150">
        <v>1955</v>
      </c>
      <c r="B48" s="100">
        <v>3</v>
      </c>
      <c r="C48" s="83">
        <v>28.5</v>
      </c>
      <c r="D48" s="87">
        <v>9.5</v>
      </c>
      <c r="E48" s="40"/>
      <c r="F48" s="151">
        <v>1955</v>
      </c>
      <c r="G48" s="100">
        <v>0</v>
      </c>
      <c r="H48" s="83">
        <v>0</v>
      </c>
      <c r="I48" s="87"/>
      <c r="J48" s="40"/>
      <c r="K48" s="151">
        <v>1955</v>
      </c>
      <c r="L48" s="100">
        <v>0</v>
      </c>
      <c r="M48" s="83">
        <v>0</v>
      </c>
      <c r="N48" s="89"/>
      <c r="O48" s="152"/>
      <c r="P48" s="135"/>
      <c r="Q48" s="97"/>
      <c r="R48" s="153"/>
      <c r="S48" s="135"/>
      <c r="T48" s="97"/>
      <c r="U48" s="153"/>
      <c r="V48" s="135"/>
      <c r="W48" s="97"/>
    </row>
    <row r="49" ht="21.95" customHeight="1">
      <c r="A49" s="150">
        <v>1956</v>
      </c>
      <c r="B49" s="100">
        <v>10</v>
      </c>
      <c r="C49" s="83">
        <v>100.2</v>
      </c>
      <c r="D49" s="87">
        <v>10.02</v>
      </c>
      <c r="E49" s="40"/>
      <c r="F49" s="151">
        <v>1956</v>
      </c>
      <c r="G49" s="100">
        <v>0</v>
      </c>
      <c r="H49" s="83">
        <v>0</v>
      </c>
      <c r="I49" s="87"/>
      <c r="J49" s="40"/>
      <c r="K49" s="151">
        <v>1956</v>
      </c>
      <c r="L49" s="100">
        <v>0</v>
      </c>
      <c r="M49" s="83">
        <v>0</v>
      </c>
      <c r="N49" s="89"/>
      <c r="O49" s="152"/>
      <c r="P49" s="135"/>
      <c r="Q49" s="97"/>
      <c r="R49" s="153"/>
      <c r="S49" s="135"/>
      <c r="T49" s="97"/>
      <c r="U49" s="153"/>
      <c r="V49" s="135"/>
      <c r="W49" s="97"/>
    </row>
    <row r="50" ht="21.95" customHeight="1">
      <c r="A50" s="150">
        <v>1957</v>
      </c>
      <c r="B50" s="100">
        <v>17</v>
      </c>
      <c r="C50" s="83">
        <v>163.8</v>
      </c>
      <c r="D50" s="87">
        <v>9.63529411764706</v>
      </c>
      <c r="E50" s="40"/>
      <c r="F50" s="151">
        <v>1957</v>
      </c>
      <c r="G50" s="100">
        <v>2</v>
      </c>
      <c r="H50" s="83">
        <v>16.4</v>
      </c>
      <c r="I50" s="87">
        <v>8.199999999999999</v>
      </c>
      <c r="J50" s="40"/>
      <c r="K50" s="151">
        <v>1957</v>
      </c>
      <c r="L50" s="100">
        <v>0</v>
      </c>
      <c r="M50" s="83">
        <v>0</v>
      </c>
      <c r="N50" s="89"/>
      <c r="O50" s="152"/>
      <c r="P50" s="135"/>
      <c r="Q50" s="97"/>
      <c r="R50" s="153"/>
      <c r="S50" s="135"/>
      <c r="T50" s="97"/>
      <c r="U50" s="153"/>
      <c r="V50" s="135"/>
      <c r="W50" s="97"/>
    </row>
    <row r="51" ht="21.95" customHeight="1">
      <c r="A51" s="150">
        <v>1958</v>
      </c>
      <c r="B51" s="100">
        <v>8</v>
      </c>
      <c r="C51" s="83">
        <v>78.8</v>
      </c>
      <c r="D51" s="87">
        <v>9.85</v>
      </c>
      <c r="E51" s="40"/>
      <c r="F51" s="151">
        <v>1958</v>
      </c>
      <c r="G51" s="100">
        <v>1</v>
      </c>
      <c r="H51" s="83">
        <v>8.300000000000001</v>
      </c>
      <c r="I51" s="87">
        <v>8.300000000000001</v>
      </c>
      <c r="J51" s="40"/>
      <c r="K51" s="151">
        <v>1958</v>
      </c>
      <c r="L51" s="100">
        <v>0</v>
      </c>
      <c r="M51" s="83">
        <v>0</v>
      </c>
      <c r="N51" s="89"/>
      <c r="O51" s="152"/>
      <c r="P51" s="135"/>
      <c r="Q51" s="97"/>
      <c r="R51" s="153"/>
      <c r="S51" s="135"/>
      <c r="T51" s="97"/>
      <c r="U51" s="153"/>
      <c r="V51" s="135"/>
      <c r="W51" s="97"/>
    </row>
    <row r="52" ht="21.95" customHeight="1">
      <c r="A52" s="150">
        <v>1959</v>
      </c>
      <c r="B52" s="100">
        <v>12</v>
      </c>
      <c r="C52" s="83">
        <v>116</v>
      </c>
      <c r="D52" s="87">
        <v>9.66666666666667</v>
      </c>
      <c r="E52" s="40"/>
      <c r="F52" s="151">
        <v>1959</v>
      </c>
      <c r="G52" s="100">
        <v>2</v>
      </c>
      <c r="H52" s="83">
        <v>16.1</v>
      </c>
      <c r="I52" s="87">
        <v>8.050000000000001</v>
      </c>
      <c r="J52" s="40"/>
      <c r="K52" s="151">
        <v>1959</v>
      </c>
      <c r="L52" s="100">
        <v>0</v>
      </c>
      <c r="M52" s="83">
        <v>0</v>
      </c>
      <c r="N52" s="89"/>
      <c r="O52" s="152"/>
      <c r="P52" s="135"/>
      <c r="Q52" s="97"/>
      <c r="R52" s="153"/>
      <c r="S52" s="135"/>
      <c r="T52" s="97"/>
      <c r="U52" s="153"/>
      <c r="V52" s="135"/>
      <c r="W52" s="97"/>
    </row>
    <row r="53" ht="21.95" customHeight="1">
      <c r="A53" s="150">
        <v>1960</v>
      </c>
      <c r="B53" s="100">
        <v>27</v>
      </c>
      <c r="C53" s="83">
        <v>240.7</v>
      </c>
      <c r="D53" s="87">
        <v>8.914814814814809</v>
      </c>
      <c r="E53" s="40"/>
      <c r="F53" s="151">
        <v>1960</v>
      </c>
      <c r="G53" s="100">
        <v>8</v>
      </c>
      <c r="H53" s="83">
        <v>53.2</v>
      </c>
      <c r="I53" s="87">
        <v>6.65</v>
      </c>
      <c r="J53" s="40"/>
      <c r="K53" s="151">
        <v>1960</v>
      </c>
      <c r="L53" s="100">
        <v>1</v>
      </c>
      <c r="M53" s="83">
        <v>3.8</v>
      </c>
      <c r="N53" s="89">
        <v>3.8</v>
      </c>
      <c r="O53" s="152"/>
      <c r="P53" s="135"/>
      <c r="Q53" s="97"/>
      <c r="R53" s="153"/>
      <c r="S53" s="135"/>
      <c r="T53" s="97"/>
      <c r="U53" s="153"/>
      <c r="V53" s="135"/>
      <c r="W53" s="97"/>
    </row>
    <row r="54" ht="21.95" customHeight="1">
      <c r="A54" s="150">
        <v>1961</v>
      </c>
      <c r="B54" s="100">
        <v>34</v>
      </c>
      <c r="C54" s="83">
        <v>309.1</v>
      </c>
      <c r="D54" s="87">
        <v>9.091176470588239</v>
      </c>
      <c r="E54" s="40"/>
      <c r="F54" s="151">
        <v>1961</v>
      </c>
      <c r="G54" s="100">
        <v>5</v>
      </c>
      <c r="H54" s="83">
        <v>31.4</v>
      </c>
      <c r="I54" s="87">
        <v>6.28</v>
      </c>
      <c r="J54" s="40"/>
      <c r="K54" s="151">
        <v>1961</v>
      </c>
      <c r="L54" s="100">
        <v>1</v>
      </c>
      <c r="M54" s="83">
        <v>2.9</v>
      </c>
      <c r="N54" s="89">
        <v>2.9</v>
      </c>
      <c r="O54" s="152"/>
      <c r="P54" s="135"/>
      <c r="Q54" s="97"/>
      <c r="R54" s="153"/>
      <c r="S54" s="135"/>
      <c r="T54" s="97"/>
      <c r="U54" s="153"/>
      <c r="V54" s="135"/>
      <c r="W54" s="97"/>
    </row>
    <row r="55" ht="21.95" customHeight="1">
      <c r="A55" s="150">
        <v>1962</v>
      </c>
      <c r="B55" s="100">
        <v>14</v>
      </c>
      <c r="C55" s="83">
        <v>130.2</v>
      </c>
      <c r="D55" s="87">
        <v>9.300000000000001</v>
      </c>
      <c r="E55" s="40"/>
      <c r="F55" s="151">
        <v>1962</v>
      </c>
      <c r="G55" s="100">
        <v>3</v>
      </c>
      <c r="H55" s="83">
        <v>23.2</v>
      </c>
      <c r="I55" s="87">
        <v>7.73333333333333</v>
      </c>
      <c r="J55" s="40"/>
      <c r="K55" s="151">
        <v>1962</v>
      </c>
      <c r="L55" s="100">
        <v>0</v>
      </c>
      <c r="M55" s="83">
        <v>0</v>
      </c>
      <c r="N55" s="89"/>
      <c r="O55" s="152"/>
      <c r="P55" s="135"/>
      <c r="Q55" s="97"/>
      <c r="R55" s="153"/>
      <c r="S55" s="135"/>
      <c r="T55" s="97"/>
      <c r="U55" s="153"/>
      <c r="V55" s="135"/>
      <c r="W55" s="97"/>
    </row>
    <row r="56" ht="21.95" customHeight="1">
      <c r="A56" s="150">
        <v>1963</v>
      </c>
      <c r="B56" s="100">
        <v>37</v>
      </c>
      <c r="C56" s="83">
        <v>298.8</v>
      </c>
      <c r="D56" s="87">
        <v>8.075675675675679</v>
      </c>
      <c r="E56" s="40"/>
      <c r="F56" s="151">
        <v>1963</v>
      </c>
      <c r="G56" s="100">
        <v>17</v>
      </c>
      <c r="H56" s="83">
        <v>110.1</v>
      </c>
      <c r="I56" s="87">
        <v>6.47647058823529</v>
      </c>
      <c r="J56" s="40"/>
      <c r="K56" s="151">
        <v>1963</v>
      </c>
      <c r="L56" s="100">
        <v>2</v>
      </c>
      <c r="M56" s="83">
        <v>7.9</v>
      </c>
      <c r="N56" s="89">
        <v>3.95</v>
      </c>
      <c r="O56" s="152"/>
      <c r="P56" s="135"/>
      <c r="Q56" s="97"/>
      <c r="R56" s="153"/>
      <c r="S56" s="135"/>
      <c r="T56" s="97"/>
      <c r="U56" s="153"/>
      <c r="V56" s="135"/>
      <c r="W56" s="97"/>
    </row>
    <row r="57" ht="21.95" customHeight="1">
      <c r="A57" s="150">
        <v>1964</v>
      </c>
      <c r="B57" s="100">
        <v>26</v>
      </c>
      <c r="C57" s="83">
        <v>231.1</v>
      </c>
      <c r="D57" s="87">
        <v>8.88846153846154</v>
      </c>
      <c r="E57" s="40"/>
      <c r="F57" s="151">
        <v>1964</v>
      </c>
      <c r="G57" s="100">
        <v>7</v>
      </c>
      <c r="H57" s="83">
        <v>51.6</v>
      </c>
      <c r="I57" s="87">
        <v>7.37142857142857</v>
      </c>
      <c r="J57" s="40"/>
      <c r="K57" s="151">
        <v>1964</v>
      </c>
      <c r="L57" s="100">
        <v>0</v>
      </c>
      <c r="M57" s="83">
        <v>0</v>
      </c>
      <c r="N57" s="89"/>
      <c r="O57" s="152"/>
      <c r="P57" s="135"/>
      <c r="Q57" s="97"/>
      <c r="R57" s="153"/>
      <c r="S57" s="135"/>
      <c r="T57" s="97"/>
      <c r="U57" s="153"/>
      <c r="V57" s="135"/>
      <c r="W57" s="97"/>
    </row>
    <row r="58" ht="21.95" customHeight="1">
      <c r="A58" s="150">
        <v>1965</v>
      </c>
      <c r="B58" s="100">
        <v>30</v>
      </c>
      <c r="C58" s="83">
        <v>247</v>
      </c>
      <c r="D58" s="87">
        <v>8.233333333333331</v>
      </c>
      <c r="E58" s="40"/>
      <c r="F58" s="151">
        <v>1965</v>
      </c>
      <c r="G58" s="100">
        <v>14</v>
      </c>
      <c r="H58" s="83">
        <v>90.8</v>
      </c>
      <c r="I58" s="87">
        <v>6.48571428571429</v>
      </c>
      <c r="J58" s="40"/>
      <c r="K58" s="151">
        <v>1965</v>
      </c>
      <c r="L58" s="100">
        <v>3</v>
      </c>
      <c r="M58" s="83">
        <v>7.8</v>
      </c>
      <c r="N58" s="89">
        <v>2.6</v>
      </c>
      <c r="O58" s="152"/>
      <c r="P58" s="135"/>
      <c r="Q58" s="97"/>
      <c r="R58" s="153"/>
      <c r="S58" s="135"/>
      <c r="T58" s="97"/>
      <c r="U58" s="153"/>
      <c r="V58" s="135"/>
      <c r="W58" s="97"/>
    </row>
    <row r="59" ht="21.95" customHeight="1">
      <c r="A59" s="150">
        <v>1966</v>
      </c>
      <c r="B59" s="100">
        <v>22</v>
      </c>
      <c r="C59" s="83">
        <v>210.3</v>
      </c>
      <c r="D59" s="87">
        <v>9.55909090909091</v>
      </c>
      <c r="E59" s="40"/>
      <c r="F59" s="151">
        <v>1966</v>
      </c>
      <c r="G59" s="100">
        <v>3</v>
      </c>
      <c r="H59" s="83">
        <v>24.2</v>
      </c>
      <c r="I59" s="87">
        <v>8.06666666666667</v>
      </c>
      <c r="J59" s="40"/>
      <c r="K59" s="151">
        <v>1966</v>
      </c>
      <c r="L59" s="100">
        <v>0</v>
      </c>
      <c r="M59" s="83">
        <v>0</v>
      </c>
      <c r="N59" s="89"/>
      <c r="O59" s="152"/>
      <c r="P59" s="135"/>
      <c r="Q59" s="97"/>
      <c r="R59" s="153"/>
      <c r="S59" s="135"/>
      <c r="T59" s="97"/>
      <c r="U59" s="153"/>
      <c r="V59" s="135"/>
      <c r="W59" s="97"/>
    </row>
    <row r="60" ht="21.95" customHeight="1">
      <c r="A60" s="150">
        <v>1967</v>
      </c>
      <c r="B60" s="100">
        <v>49</v>
      </c>
      <c r="C60" s="83">
        <v>414</v>
      </c>
      <c r="D60" s="87">
        <v>8.44897959183673</v>
      </c>
      <c r="E60" s="40"/>
      <c r="F60" s="151">
        <v>1967</v>
      </c>
      <c r="G60" s="100">
        <v>20</v>
      </c>
      <c r="H60" s="83">
        <v>131.1</v>
      </c>
      <c r="I60" s="87">
        <v>6.555</v>
      </c>
      <c r="J60" s="40"/>
      <c r="K60" s="151">
        <v>1967</v>
      </c>
      <c r="L60" s="100">
        <v>2</v>
      </c>
      <c r="M60" s="83">
        <v>6.9</v>
      </c>
      <c r="N60" s="89">
        <v>3.45</v>
      </c>
      <c r="O60" s="152"/>
      <c r="P60" s="135"/>
      <c r="Q60" s="97"/>
      <c r="R60" s="153"/>
      <c r="S60" s="135"/>
      <c r="T60" s="97"/>
      <c r="U60" s="153"/>
      <c r="V60" s="135"/>
      <c r="W60" s="97"/>
    </row>
    <row r="61" ht="21.95" customHeight="1">
      <c r="A61" s="150">
        <v>1968</v>
      </c>
      <c r="B61" s="100">
        <v>16</v>
      </c>
      <c r="C61" s="83">
        <v>146</v>
      </c>
      <c r="D61" s="87">
        <v>9.125</v>
      </c>
      <c r="E61" s="40"/>
      <c r="F61" s="151">
        <v>1968</v>
      </c>
      <c r="G61" s="100">
        <v>5</v>
      </c>
      <c r="H61" s="83">
        <v>37.4</v>
      </c>
      <c r="I61" s="87">
        <v>7.48</v>
      </c>
      <c r="J61" s="40"/>
      <c r="K61" s="151">
        <v>1968</v>
      </c>
      <c r="L61" s="100">
        <v>0</v>
      </c>
      <c r="M61" s="83">
        <v>0</v>
      </c>
      <c r="N61" s="89"/>
      <c r="O61" s="152"/>
      <c r="P61" s="135"/>
      <c r="Q61" s="97"/>
      <c r="R61" s="153"/>
      <c r="S61" s="135"/>
      <c r="T61" s="97"/>
      <c r="U61" s="153"/>
      <c r="V61" s="135"/>
      <c r="W61" s="97"/>
    </row>
    <row r="62" ht="21.95" customHeight="1">
      <c r="A62" s="150">
        <v>1969</v>
      </c>
      <c r="B62" s="100">
        <v>13</v>
      </c>
      <c r="C62" s="83">
        <v>123.8</v>
      </c>
      <c r="D62" s="87">
        <v>9.523076923076919</v>
      </c>
      <c r="E62" s="40"/>
      <c r="F62" s="151">
        <v>1969</v>
      </c>
      <c r="G62" s="100">
        <v>3</v>
      </c>
      <c r="H62" s="83">
        <v>24.7</v>
      </c>
      <c r="I62" s="87">
        <v>8.233333333333331</v>
      </c>
      <c r="J62" s="40"/>
      <c r="K62" s="151">
        <v>1969</v>
      </c>
      <c r="L62" s="100">
        <v>0</v>
      </c>
      <c r="M62" s="83">
        <v>0</v>
      </c>
      <c r="N62" s="89"/>
      <c r="O62" s="152"/>
      <c r="P62" s="135"/>
      <c r="Q62" s="97"/>
      <c r="R62" s="153"/>
      <c r="S62" s="135"/>
      <c r="T62" s="97"/>
      <c r="U62" s="153"/>
      <c r="V62" s="135"/>
      <c r="W62" s="97"/>
    </row>
    <row r="63" ht="21.95" customHeight="1">
      <c r="A63" s="150">
        <v>1970</v>
      </c>
      <c r="B63" s="100">
        <v>12</v>
      </c>
      <c r="C63" s="83">
        <v>113.6</v>
      </c>
      <c r="D63" s="87">
        <v>9.46666666666667</v>
      </c>
      <c r="E63" s="40"/>
      <c r="F63" s="151">
        <v>1970</v>
      </c>
      <c r="G63" s="100">
        <v>2</v>
      </c>
      <c r="H63" s="83">
        <v>15.5</v>
      </c>
      <c r="I63" s="87">
        <v>7.75</v>
      </c>
      <c r="J63" s="40"/>
      <c r="K63" s="151">
        <v>1970</v>
      </c>
      <c r="L63" s="100">
        <v>0</v>
      </c>
      <c r="M63" s="83">
        <v>0</v>
      </c>
      <c r="N63" s="89"/>
      <c r="O63" s="152"/>
      <c r="P63" s="135"/>
      <c r="Q63" s="97"/>
      <c r="R63" s="153"/>
      <c r="S63" s="135"/>
      <c r="T63" s="97"/>
      <c r="U63" s="153"/>
      <c r="V63" s="135"/>
      <c r="W63" s="97"/>
    </row>
    <row r="64" ht="21.95" customHeight="1">
      <c r="A64" s="150">
        <v>1971</v>
      </c>
      <c r="B64" s="100">
        <v>24</v>
      </c>
      <c r="C64" s="83">
        <v>220.5</v>
      </c>
      <c r="D64" s="87">
        <v>9.1875</v>
      </c>
      <c r="E64" s="40"/>
      <c r="F64" s="151">
        <v>1971</v>
      </c>
      <c r="G64" s="100">
        <v>4</v>
      </c>
      <c r="H64" s="83">
        <v>31.9</v>
      </c>
      <c r="I64" s="87">
        <v>7.975</v>
      </c>
      <c r="J64" s="40"/>
      <c r="K64" s="151">
        <v>1971</v>
      </c>
      <c r="L64" s="100">
        <v>0</v>
      </c>
      <c r="M64" s="83">
        <v>0</v>
      </c>
      <c r="N64" s="89"/>
      <c r="O64" s="152"/>
      <c r="P64" s="135"/>
      <c r="Q64" s="97"/>
      <c r="R64" s="153"/>
      <c r="S64" s="135"/>
      <c r="T64" s="97"/>
      <c r="U64" s="153"/>
      <c r="V64" s="135"/>
      <c r="W64" s="97"/>
    </row>
    <row r="65" ht="21.95" customHeight="1">
      <c r="A65" s="150">
        <v>1972</v>
      </c>
      <c r="B65" s="100">
        <v>9</v>
      </c>
      <c r="C65" s="83">
        <v>86.40000000000001</v>
      </c>
      <c r="D65" s="87">
        <v>9.6</v>
      </c>
      <c r="E65" s="40"/>
      <c r="F65" s="151">
        <v>1972</v>
      </c>
      <c r="G65" s="100">
        <v>0</v>
      </c>
      <c r="H65" s="83">
        <v>0</v>
      </c>
      <c r="I65" s="87"/>
      <c r="J65" s="40"/>
      <c r="K65" s="151">
        <v>1972</v>
      </c>
      <c r="L65" s="100">
        <v>0</v>
      </c>
      <c r="M65" s="83">
        <v>0</v>
      </c>
      <c r="N65" s="89"/>
      <c r="O65" s="152"/>
      <c r="P65" s="135"/>
      <c r="Q65" s="97"/>
      <c r="R65" s="153"/>
      <c r="S65" s="135"/>
      <c r="T65" s="97"/>
      <c r="U65" s="153"/>
      <c r="V65" s="135"/>
      <c r="W65" s="97"/>
    </row>
    <row r="66" ht="21.95" customHeight="1">
      <c r="A66" s="150">
        <v>1973</v>
      </c>
      <c r="B66" s="100">
        <v>0</v>
      </c>
      <c r="C66" s="83">
        <v>0</v>
      </c>
      <c r="D66" s="87"/>
      <c r="E66" s="40"/>
      <c r="F66" s="151">
        <v>1973</v>
      </c>
      <c r="G66" s="100">
        <v>0</v>
      </c>
      <c r="H66" s="83">
        <v>0</v>
      </c>
      <c r="I66" s="87"/>
      <c r="J66" s="40"/>
      <c r="K66" s="151">
        <v>1973</v>
      </c>
      <c r="L66" s="100">
        <v>0</v>
      </c>
      <c r="M66" s="83">
        <v>0</v>
      </c>
      <c r="N66" s="89"/>
      <c r="O66" s="152"/>
      <c r="P66" s="135"/>
      <c r="Q66" s="97"/>
      <c r="R66" s="153"/>
      <c r="S66" s="135"/>
      <c r="T66" s="97"/>
      <c r="U66" s="153"/>
      <c r="V66" s="135"/>
      <c r="W66" s="97"/>
    </row>
    <row r="67" ht="21.95" customHeight="1">
      <c r="A67" s="150">
        <v>1974</v>
      </c>
      <c r="B67" s="100">
        <v>28</v>
      </c>
      <c r="C67" s="83">
        <v>242.3</v>
      </c>
      <c r="D67" s="87">
        <v>8.65357142857143</v>
      </c>
      <c r="E67" s="40"/>
      <c r="F67" s="151">
        <v>1974</v>
      </c>
      <c r="G67" s="100">
        <v>10</v>
      </c>
      <c r="H67" s="83">
        <v>71.40000000000001</v>
      </c>
      <c r="I67" s="87">
        <v>7.14</v>
      </c>
      <c r="J67" s="40"/>
      <c r="K67" s="151">
        <v>1974</v>
      </c>
      <c r="L67" s="100">
        <v>0</v>
      </c>
      <c r="M67" s="83">
        <v>0</v>
      </c>
      <c r="N67" s="89"/>
      <c r="O67" s="152"/>
      <c r="P67" s="135"/>
      <c r="Q67" s="97"/>
      <c r="R67" s="153"/>
      <c r="S67" s="135"/>
      <c r="T67" s="97"/>
      <c r="U67" s="153"/>
      <c r="V67" s="135"/>
      <c r="W67" s="97"/>
    </row>
    <row r="68" ht="21.95" customHeight="1">
      <c r="A68" s="150">
        <v>1975</v>
      </c>
      <c r="B68" s="100">
        <v>14</v>
      </c>
      <c r="C68" s="83">
        <v>126.7</v>
      </c>
      <c r="D68" s="87">
        <v>9.050000000000001</v>
      </c>
      <c r="E68" s="40"/>
      <c r="F68" s="151">
        <v>1975</v>
      </c>
      <c r="G68" s="100">
        <v>4</v>
      </c>
      <c r="H68" s="83">
        <v>29.5</v>
      </c>
      <c r="I68" s="87">
        <v>7.375</v>
      </c>
      <c r="J68" s="40"/>
      <c r="K68" s="151">
        <v>1975</v>
      </c>
      <c r="L68" s="100">
        <v>0</v>
      </c>
      <c r="M68" s="83">
        <v>0</v>
      </c>
      <c r="N68" s="89"/>
      <c r="O68" s="152"/>
      <c r="P68" s="135"/>
      <c r="Q68" s="97"/>
      <c r="R68" s="153"/>
      <c r="S68" s="135"/>
      <c r="T68" s="97"/>
      <c r="U68" s="153"/>
      <c r="V68" s="135"/>
      <c r="W68" s="97"/>
    </row>
    <row r="69" ht="21.95" customHeight="1">
      <c r="A69" s="150">
        <v>1976</v>
      </c>
      <c r="B69" s="100">
        <v>28</v>
      </c>
      <c r="C69" s="83">
        <v>248.2</v>
      </c>
      <c r="D69" s="87">
        <v>8.86428571428571</v>
      </c>
      <c r="E69" s="40"/>
      <c r="F69" s="151">
        <v>1976</v>
      </c>
      <c r="G69" s="100">
        <v>9</v>
      </c>
      <c r="H69" s="83">
        <v>66.59999999999999</v>
      </c>
      <c r="I69" s="87">
        <v>7.4</v>
      </c>
      <c r="J69" s="40"/>
      <c r="K69" s="151">
        <v>1976</v>
      </c>
      <c r="L69" s="100">
        <v>0</v>
      </c>
      <c r="M69" s="83">
        <v>0</v>
      </c>
      <c r="N69" s="89"/>
      <c r="O69" t="s" s="131">
        <v>110</v>
      </c>
      <c r="P69" s="135">
        <f>AVERAGE(B69:B88)</f>
        <v>16.4</v>
      </c>
      <c r="Q69" s="97">
        <f>AVERAGE(D69:D88)</f>
        <v>9.407786875564049</v>
      </c>
      <c r="R69" t="s" s="134">
        <v>110</v>
      </c>
      <c r="S69" s="135">
        <f>AVERAGE(G69:G88)</f>
        <v>3.5</v>
      </c>
      <c r="T69" s="97">
        <f>AVERAGE(I69:I88)</f>
        <v>7.75525518925519</v>
      </c>
      <c r="U69" t="s" s="134">
        <v>110</v>
      </c>
      <c r="V69" s="135">
        <f>AVERAGE(L69:L88)</f>
        <v>0.05</v>
      </c>
      <c r="W69" s="97">
        <f>AVERAGE(N69:N88)</f>
        <v>3.2</v>
      </c>
    </row>
    <row r="70" ht="21.95" customHeight="1">
      <c r="A70" s="150">
        <v>1977</v>
      </c>
      <c r="B70" s="100">
        <v>35</v>
      </c>
      <c r="C70" s="83">
        <v>330.8</v>
      </c>
      <c r="D70" s="87">
        <v>9.45142857142857</v>
      </c>
      <c r="E70" s="40"/>
      <c r="F70" s="151">
        <v>1977</v>
      </c>
      <c r="G70" s="100">
        <v>3</v>
      </c>
      <c r="H70" s="83">
        <v>23.8</v>
      </c>
      <c r="I70" s="87">
        <v>7.93333333333333</v>
      </c>
      <c r="J70" s="40"/>
      <c r="K70" s="151">
        <v>1977</v>
      </c>
      <c r="L70" s="100">
        <v>0</v>
      </c>
      <c r="M70" s="83">
        <v>0</v>
      </c>
      <c r="N70" s="89"/>
      <c r="O70" t="s" s="131">
        <v>111</v>
      </c>
      <c r="P70" s="135">
        <f>AVERAGE(B70:B88)</f>
        <v>15.7894736842105</v>
      </c>
      <c r="Q70" s="97">
        <f>AVERAGE(D70:D88)</f>
        <v>9.43639219984186</v>
      </c>
      <c r="R70" t="s" s="134">
        <v>111</v>
      </c>
      <c r="S70" s="135">
        <f>AVERAGE(G70:G88)</f>
        <v>3.21052631578947</v>
      </c>
      <c r="T70" s="97">
        <f>AVERAGE(I70:I88)</f>
        <v>7.78063055991627</v>
      </c>
      <c r="U70" t="s" s="134">
        <v>111</v>
      </c>
      <c r="V70" s="135">
        <f>AVERAGE(L70:L88)</f>
        <v>0.0526315789473684</v>
      </c>
      <c r="W70" s="97">
        <f>AVERAGE(N70:N88)</f>
        <v>3.2</v>
      </c>
    </row>
    <row r="71" ht="21.95" customHeight="1">
      <c r="A71" s="150">
        <v>1978</v>
      </c>
      <c r="B71" s="100">
        <v>21</v>
      </c>
      <c r="C71" s="83">
        <v>191</v>
      </c>
      <c r="D71" s="87">
        <v>9.0952380952381</v>
      </c>
      <c r="E71" s="40"/>
      <c r="F71" s="151">
        <v>1978</v>
      </c>
      <c r="G71" s="100">
        <v>7</v>
      </c>
      <c r="H71" s="83">
        <v>51.3</v>
      </c>
      <c r="I71" s="87">
        <v>7.32857142857143</v>
      </c>
      <c r="J71" s="40"/>
      <c r="K71" s="151">
        <v>1978</v>
      </c>
      <c r="L71" s="100">
        <v>0</v>
      </c>
      <c r="M71" s="83">
        <v>0</v>
      </c>
      <c r="N71" s="89"/>
      <c r="O71" t="s" s="131">
        <v>112</v>
      </c>
      <c r="P71" s="135">
        <f>AVERAGE(B71:B88)</f>
        <v>14.7222222222222</v>
      </c>
      <c r="Q71" s="97">
        <f>AVERAGE(D71:D88)</f>
        <v>9.43555684586482</v>
      </c>
      <c r="R71" t="s" s="134">
        <v>112</v>
      </c>
      <c r="S71" s="135">
        <f>AVERAGE(G71:G88)</f>
        <v>3.22222222222222</v>
      </c>
      <c r="T71" s="97">
        <f>AVERAGE(I71:I88)</f>
        <v>7.76888419273035</v>
      </c>
      <c r="U71" t="s" s="134">
        <v>112</v>
      </c>
      <c r="V71" s="135">
        <f>AVERAGE(L71:L88)</f>
        <v>0.0555555555555556</v>
      </c>
      <c r="W71" s="97">
        <f>AVERAGE(N71:N88)</f>
        <v>3.2</v>
      </c>
    </row>
    <row r="72" ht="21.95" customHeight="1">
      <c r="A72" s="150">
        <v>1979</v>
      </c>
      <c r="B72" s="100">
        <v>15</v>
      </c>
      <c r="C72" s="83">
        <v>140.8</v>
      </c>
      <c r="D72" s="87">
        <v>9.38666666666667</v>
      </c>
      <c r="E72" s="40"/>
      <c r="F72" s="151">
        <v>1979</v>
      </c>
      <c r="G72" s="100">
        <v>2</v>
      </c>
      <c r="H72" s="83">
        <v>15.7</v>
      </c>
      <c r="I72" s="87">
        <v>7.85</v>
      </c>
      <c r="J72" s="40"/>
      <c r="K72" s="151">
        <v>1979</v>
      </c>
      <c r="L72" s="100">
        <v>0</v>
      </c>
      <c r="M72" s="83">
        <v>0</v>
      </c>
      <c r="N72" s="89"/>
      <c r="O72" t="s" s="131">
        <v>113</v>
      </c>
      <c r="P72" s="135">
        <f>AVERAGE(B72:B88)</f>
        <v>14.3529411764706</v>
      </c>
      <c r="Q72" s="97">
        <f>AVERAGE(D72:D88)</f>
        <v>9.45557559590168</v>
      </c>
      <c r="R72" t="s" s="134">
        <v>113</v>
      </c>
      <c r="S72" s="135">
        <f>AVERAGE(G72:G88)</f>
        <v>3</v>
      </c>
      <c r="T72" s="97">
        <f>AVERAGE(I72:I88)</f>
        <v>7.80557692307692</v>
      </c>
      <c r="U72" t="s" s="134">
        <v>113</v>
      </c>
      <c r="V72" s="135">
        <f>AVERAGE(L72:L88)</f>
        <v>0.0588235294117647</v>
      </c>
      <c r="W72" s="97">
        <f>AVERAGE(N72:N88)</f>
        <v>3.2</v>
      </c>
    </row>
    <row r="73" ht="21.95" customHeight="1">
      <c r="A73" s="150">
        <v>1980</v>
      </c>
      <c r="B73" s="100">
        <v>1</v>
      </c>
      <c r="C73" s="83">
        <v>10.5</v>
      </c>
      <c r="D73" s="87">
        <v>10.5</v>
      </c>
      <c r="E73" s="40"/>
      <c r="F73" s="151">
        <v>1980</v>
      </c>
      <c r="G73" s="100">
        <v>0</v>
      </c>
      <c r="H73" s="83">
        <v>0</v>
      </c>
      <c r="I73" s="87"/>
      <c r="J73" s="40"/>
      <c r="K73" s="151">
        <v>1980</v>
      </c>
      <c r="L73" s="100">
        <v>0</v>
      </c>
      <c r="M73" s="83">
        <v>0</v>
      </c>
      <c r="N73" s="89"/>
      <c r="O73" t="s" s="131">
        <v>114</v>
      </c>
      <c r="P73" s="135">
        <f>AVERAGE(B73:B88)</f>
        <v>14.3125</v>
      </c>
      <c r="Q73" s="97">
        <f>AVERAGE(D73:D88)</f>
        <v>9.45988240397887</v>
      </c>
      <c r="R73" t="s" s="134">
        <v>114</v>
      </c>
      <c r="S73" s="135">
        <f>AVERAGE(G73:G88)</f>
        <v>3.0625</v>
      </c>
      <c r="T73" s="97">
        <f>AVERAGE(I73:I88)</f>
        <v>7.80153846153846</v>
      </c>
      <c r="U73" t="s" s="134">
        <v>114</v>
      </c>
      <c r="V73" s="135">
        <f>AVERAGE(L73:L88)</f>
        <v>0.0625</v>
      </c>
      <c r="W73" s="97">
        <f>AVERAGE(N73:N88)</f>
        <v>3.2</v>
      </c>
    </row>
    <row r="74" ht="21.95" customHeight="1">
      <c r="A74" s="150">
        <v>1981</v>
      </c>
      <c r="B74" s="100">
        <v>9</v>
      </c>
      <c r="C74" s="83">
        <v>84.2</v>
      </c>
      <c r="D74" s="87">
        <v>9.35555555555556</v>
      </c>
      <c r="E74" s="40"/>
      <c r="F74" s="151">
        <v>1981</v>
      </c>
      <c r="G74" s="100">
        <v>1</v>
      </c>
      <c r="H74" s="83">
        <v>8.300000000000001</v>
      </c>
      <c r="I74" s="87">
        <v>8.300000000000001</v>
      </c>
      <c r="J74" s="40"/>
      <c r="K74" s="151">
        <v>1981</v>
      </c>
      <c r="L74" s="100">
        <v>0</v>
      </c>
      <c r="M74" s="83">
        <v>0</v>
      </c>
      <c r="N74" s="89"/>
      <c r="O74" t="s" s="131">
        <v>115</v>
      </c>
      <c r="P74" s="135">
        <f>AVERAGE(B74:B88)</f>
        <v>15.2</v>
      </c>
      <c r="Q74" s="97">
        <f>AVERAGE(D74:D88)</f>
        <v>9.390541230910801</v>
      </c>
      <c r="R74" t="s" s="134">
        <v>115</v>
      </c>
      <c r="S74" s="135">
        <f>AVERAGE(G74:G88)</f>
        <v>3.26666666666667</v>
      </c>
      <c r="T74" s="97">
        <f>AVERAGE(I74:I88)</f>
        <v>7.80153846153846</v>
      </c>
      <c r="U74" t="s" s="134">
        <v>115</v>
      </c>
      <c r="V74" s="135">
        <f>AVERAGE(L74:L88)</f>
        <v>0.06666666666666669</v>
      </c>
      <c r="W74" s="97">
        <f>AVERAGE(N74:N88)</f>
        <v>3.2</v>
      </c>
    </row>
    <row r="75" ht="21.95" customHeight="1">
      <c r="A75" s="150">
        <v>1982</v>
      </c>
      <c r="B75" s="100">
        <v>30</v>
      </c>
      <c r="C75" s="83">
        <v>261</v>
      </c>
      <c r="D75" s="87">
        <v>8.699999999999999</v>
      </c>
      <c r="E75" s="40"/>
      <c r="F75" s="151">
        <v>1982</v>
      </c>
      <c r="G75" s="100">
        <v>13</v>
      </c>
      <c r="H75" s="83">
        <v>98.5</v>
      </c>
      <c r="I75" s="87">
        <v>7.57692307692308</v>
      </c>
      <c r="J75" s="40"/>
      <c r="K75" s="151">
        <v>1982</v>
      </c>
      <c r="L75" s="100">
        <v>0</v>
      </c>
      <c r="M75" s="83">
        <v>0</v>
      </c>
      <c r="N75" s="89"/>
      <c r="O75" t="s" s="131">
        <v>116</v>
      </c>
      <c r="P75" s="135">
        <f>AVERAGE(B75:B88)</f>
        <v>15.6428571428571</v>
      </c>
      <c r="Q75" s="97">
        <f>AVERAGE(D75:D88)</f>
        <v>9.39304020772189</v>
      </c>
      <c r="R75" t="s" s="134">
        <v>116</v>
      </c>
      <c r="S75" s="135">
        <f>AVERAGE(G75:G88)</f>
        <v>3.42857142857143</v>
      </c>
      <c r="T75" s="97">
        <f>AVERAGE(I75:I88)</f>
        <v>7.75169230769231</v>
      </c>
      <c r="U75" t="s" s="134">
        <v>116</v>
      </c>
      <c r="V75" s="135">
        <f>AVERAGE(L75:L88)</f>
        <v>0.0714285714285714</v>
      </c>
      <c r="W75" s="97">
        <f>AVERAGE(N75:N88)</f>
        <v>3.2</v>
      </c>
    </row>
    <row r="76" ht="21.95" customHeight="1">
      <c r="A76" s="150">
        <v>1983</v>
      </c>
      <c r="B76" s="100">
        <v>24</v>
      </c>
      <c r="C76" s="83">
        <v>220.9</v>
      </c>
      <c r="D76" s="87">
        <v>9.204166666666669</v>
      </c>
      <c r="E76" s="40"/>
      <c r="F76" s="151">
        <v>1983</v>
      </c>
      <c r="G76" s="100">
        <v>5</v>
      </c>
      <c r="H76" s="83">
        <v>37</v>
      </c>
      <c r="I76" s="87">
        <v>7.4</v>
      </c>
      <c r="J76" s="40"/>
      <c r="K76" s="151">
        <v>1983</v>
      </c>
      <c r="L76" s="100">
        <v>0</v>
      </c>
      <c r="M76" s="83">
        <v>0</v>
      </c>
      <c r="N76" s="89"/>
      <c r="O76" t="s" s="131">
        <v>117</v>
      </c>
      <c r="P76" s="135">
        <f>AVERAGE(B76:B88)</f>
        <v>14.5384615384615</v>
      </c>
      <c r="Q76" s="97">
        <f>AVERAGE(D76:D88)</f>
        <v>9.44635099293126</v>
      </c>
      <c r="R76" t="s" s="134">
        <v>117</v>
      </c>
      <c r="S76" s="135">
        <f>AVERAGE(G76:G88)</f>
        <v>2.69230769230769</v>
      </c>
      <c r="T76" s="97">
        <f>AVERAGE(I76:I88)</f>
        <v>7.77111111111111</v>
      </c>
      <c r="U76" t="s" s="134">
        <v>117</v>
      </c>
      <c r="V76" s="135">
        <f>AVERAGE(L76:L88)</f>
        <v>0.0769230769230769</v>
      </c>
      <c r="W76" s="97">
        <f>AVERAGE(N76:N88)</f>
        <v>3.2</v>
      </c>
    </row>
    <row r="77" ht="21.95" customHeight="1">
      <c r="A77" s="150">
        <v>1984</v>
      </c>
      <c r="B77" s="100">
        <v>20</v>
      </c>
      <c r="C77" s="83">
        <v>163.7</v>
      </c>
      <c r="D77" s="87">
        <v>8.185</v>
      </c>
      <c r="E77" s="40"/>
      <c r="F77" s="151">
        <v>1984</v>
      </c>
      <c r="G77" s="100">
        <v>10</v>
      </c>
      <c r="H77" s="83">
        <v>68.7</v>
      </c>
      <c r="I77" s="87">
        <v>6.87</v>
      </c>
      <c r="J77" s="40"/>
      <c r="K77" s="151">
        <v>1984</v>
      </c>
      <c r="L77" s="100">
        <v>1</v>
      </c>
      <c r="M77" s="83">
        <v>3.2</v>
      </c>
      <c r="N77" s="89">
        <v>3.2</v>
      </c>
      <c r="O77" t="s" s="131">
        <v>118</v>
      </c>
      <c r="P77" s="135">
        <f>AVERAGE(B77:B88)</f>
        <v>13.75</v>
      </c>
      <c r="Q77" s="97">
        <f>AVERAGE(D77:D88)</f>
        <v>9.46653302011998</v>
      </c>
      <c r="R77" t="s" s="134">
        <v>118</v>
      </c>
      <c r="S77" s="135">
        <f>AVERAGE(G77:G88)</f>
        <v>2.5</v>
      </c>
      <c r="T77" s="97">
        <f>AVERAGE(I77:I88)</f>
        <v>7.8175</v>
      </c>
      <c r="U77" t="s" s="134">
        <v>118</v>
      </c>
      <c r="V77" s="135">
        <f>AVERAGE(L77:L88)</f>
        <v>0.0833333333333333</v>
      </c>
      <c r="W77" s="97">
        <f>AVERAGE(N77:N88)</f>
        <v>3.2</v>
      </c>
    </row>
    <row r="78" ht="21.95" customHeight="1">
      <c r="A78" s="150">
        <v>1985</v>
      </c>
      <c r="B78" s="100">
        <v>23</v>
      </c>
      <c r="C78" s="83">
        <v>218.1</v>
      </c>
      <c r="D78" s="87">
        <v>9.48260869565217</v>
      </c>
      <c r="E78" s="40"/>
      <c r="F78" s="151">
        <v>1985</v>
      </c>
      <c r="G78" s="100">
        <v>4</v>
      </c>
      <c r="H78" s="83">
        <v>32.8</v>
      </c>
      <c r="I78" s="87">
        <v>8.199999999999999</v>
      </c>
      <c r="J78" s="40"/>
      <c r="K78" s="151">
        <v>1985</v>
      </c>
      <c r="L78" s="100">
        <v>0</v>
      </c>
      <c r="M78" s="83">
        <v>0</v>
      </c>
      <c r="N78" s="89"/>
      <c r="O78" t="s" s="131">
        <v>119</v>
      </c>
      <c r="P78" s="135">
        <f>AVERAGE(B78:B88)</f>
        <v>13.1818181818182</v>
      </c>
      <c r="Q78" s="97">
        <f>AVERAGE(D78:D88)</f>
        <v>9.58303602194907</v>
      </c>
      <c r="R78" t="s" s="134">
        <v>119</v>
      </c>
      <c r="S78" s="135">
        <f>AVERAGE(G78:G88)</f>
        <v>1.81818181818182</v>
      </c>
      <c r="T78" s="97">
        <f>AVERAGE(I78:I88)</f>
        <v>7.95285714285714</v>
      </c>
      <c r="U78" t="s" s="134">
        <v>119</v>
      </c>
      <c r="V78" s="135">
        <f>AVERAGE(L78:L88)</f>
        <v>0</v>
      </c>
      <c r="W78" s="97"/>
    </row>
    <row r="79" ht="21.95" customHeight="1">
      <c r="A79" s="150">
        <v>1986</v>
      </c>
      <c r="B79" s="100">
        <v>14</v>
      </c>
      <c r="C79" s="83">
        <v>126.2</v>
      </c>
      <c r="D79" s="87">
        <v>9.014285714285711</v>
      </c>
      <c r="E79" s="40"/>
      <c r="F79" s="151">
        <v>1986</v>
      </c>
      <c r="G79" s="100">
        <v>5</v>
      </c>
      <c r="H79" s="83">
        <v>40.6</v>
      </c>
      <c r="I79" s="87">
        <v>8.119999999999999</v>
      </c>
      <c r="J79" s="40"/>
      <c r="K79" s="151">
        <v>1986</v>
      </c>
      <c r="L79" s="100">
        <v>0</v>
      </c>
      <c r="M79" s="83">
        <v>0</v>
      </c>
      <c r="N79" s="89"/>
      <c r="O79" t="s" s="131">
        <v>98</v>
      </c>
      <c r="P79" s="135">
        <f>AVERAGE(B79:B88)</f>
        <v>12.2</v>
      </c>
      <c r="Q79" s="97">
        <f>AVERAGE(D79:D88)</f>
        <v>9.593078754578761</v>
      </c>
      <c r="R79" t="s" s="134">
        <v>98</v>
      </c>
      <c r="S79" s="135">
        <f>AVERAGE(G79:G88)</f>
        <v>1.6</v>
      </c>
      <c r="T79" s="97">
        <f>AVERAGE(I79:I88)</f>
        <v>7.91166666666667</v>
      </c>
      <c r="U79" t="s" s="134">
        <v>98</v>
      </c>
      <c r="V79" s="135">
        <f>AVERAGE(L79:L88)</f>
        <v>0</v>
      </c>
      <c r="W79" s="97"/>
    </row>
    <row r="80" ht="21.95" customHeight="1">
      <c r="A80" s="150">
        <v>1987</v>
      </c>
      <c r="B80" s="100">
        <v>14</v>
      </c>
      <c r="C80" s="83">
        <v>137</v>
      </c>
      <c r="D80" s="87">
        <v>9.78571428571429</v>
      </c>
      <c r="E80" s="40"/>
      <c r="F80" s="151">
        <v>1987</v>
      </c>
      <c r="G80" s="100">
        <v>1</v>
      </c>
      <c r="H80" s="83">
        <v>8.300000000000001</v>
      </c>
      <c r="I80" s="87">
        <v>8.300000000000001</v>
      </c>
      <c r="J80" s="40"/>
      <c r="K80" s="151">
        <v>1987</v>
      </c>
      <c r="L80" s="100">
        <v>0</v>
      </c>
      <c r="M80" s="83">
        <v>0</v>
      </c>
      <c r="N80" s="89"/>
      <c r="O80" t="s" s="131">
        <v>120</v>
      </c>
      <c r="P80" s="135">
        <f>AVERAGE(B80:B88)</f>
        <v>12</v>
      </c>
      <c r="Q80" s="97">
        <f>AVERAGE(D80:D88)</f>
        <v>9.65738909238909</v>
      </c>
      <c r="R80" t="s" s="134">
        <v>120</v>
      </c>
      <c r="S80" s="135">
        <f>AVERAGE(G80:G88)</f>
        <v>1.22222222222222</v>
      </c>
      <c r="T80" s="97">
        <f>AVERAGE(I80:I88)</f>
        <v>7.87</v>
      </c>
      <c r="U80" t="s" s="134">
        <v>120</v>
      </c>
      <c r="V80" s="135">
        <f>AVERAGE(L80:L88)</f>
        <v>0</v>
      </c>
      <c r="W80" s="97"/>
    </row>
    <row r="81" ht="21.95" customHeight="1">
      <c r="A81" s="150">
        <v>1988</v>
      </c>
      <c r="B81" s="100">
        <v>5</v>
      </c>
      <c r="C81" s="83">
        <v>49.5</v>
      </c>
      <c r="D81" s="87">
        <v>9.9</v>
      </c>
      <c r="E81" s="40"/>
      <c r="F81" s="151">
        <v>1988</v>
      </c>
      <c r="G81" s="100">
        <v>0</v>
      </c>
      <c r="H81" s="83">
        <v>0</v>
      </c>
      <c r="I81" s="87"/>
      <c r="J81" s="40"/>
      <c r="K81" s="151">
        <v>1988</v>
      </c>
      <c r="L81" s="100">
        <v>0</v>
      </c>
      <c r="M81" s="83">
        <v>0</v>
      </c>
      <c r="N81" s="89"/>
      <c r="O81" t="s" s="131">
        <v>121</v>
      </c>
      <c r="P81" s="135">
        <f>AVERAGE(B81:B88)</f>
        <v>11.75</v>
      </c>
      <c r="Q81" s="97">
        <f>AVERAGE(D81:D88)</f>
        <v>9.641348443223441</v>
      </c>
      <c r="R81" t="s" s="134">
        <v>121</v>
      </c>
      <c r="S81" s="135">
        <f>AVERAGE(G81:G88)</f>
        <v>1.25</v>
      </c>
      <c r="T81" s="97">
        <f>AVERAGE(I81:I88)</f>
        <v>7.7625</v>
      </c>
      <c r="U81" t="s" s="134">
        <v>121</v>
      </c>
      <c r="V81" s="135">
        <f>AVERAGE(L81:L88)</f>
        <v>0</v>
      </c>
      <c r="W81" s="97"/>
    </row>
    <row r="82" ht="21.95" customHeight="1">
      <c r="A82" s="150">
        <v>1989</v>
      </c>
      <c r="B82" s="100">
        <v>15</v>
      </c>
      <c r="C82" s="83">
        <v>141.1</v>
      </c>
      <c r="D82" s="87">
        <v>9.40666666666667</v>
      </c>
      <c r="E82" s="40"/>
      <c r="F82" s="151">
        <v>1989</v>
      </c>
      <c r="G82" s="100">
        <v>2</v>
      </c>
      <c r="H82" s="83">
        <v>15.2</v>
      </c>
      <c r="I82" s="87">
        <v>7.6</v>
      </c>
      <c r="J82" s="40"/>
      <c r="K82" s="151">
        <v>1989</v>
      </c>
      <c r="L82" s="100">
        <v>0</v>
      </c>
      <c r="M82" s="83">
        <v>0</v>
      </c>
      <c r="N82" s="89"/>
      <c r="O82" t="s" s="131">
        <v>122</v>
      </c>
      <c r="P82" s="135">
        <f>AVERAGE(B82:B88)</f>
        <v>12.7142857142857</v>
      </c>
      <c r="Q82" s="97">
        <f>AVERAGE(D82:D88)</f>
        <v>9.60439822082679</v>
      </c>
      <c r="R82" t="s" s="134">
        <v>122</v>
      </c>
      <c r="S82" s="135">
        <f>AVERAGE(G82:G88)</f>
        <v>1.42857142857143</v>
      </c>
      <c r="T82" s="97">
        <f>AVERAGE(I82:I88)</f>
        <v>7.7625</v>
      </c>
      <c r="U82" t="s" s="134">
        <v>122</v>
      </c>
      <c r="V82" s="135">
        <f>AVERAGE(L82:L88)</f>
        <v>0</v>
      </c>
      <c r="W82" s="97"/>
    </row>
    <row r="83" ht="21.95" customHeight="1">
      <c r="A83" s="150">
        <v>1990</v>
      </c>
      <c r="B83" s="100">
        <v>13</v>
      </c>
      <c r="C83" s="83">
        <v>122.3</v>
      </c>
      <c r="D83" s="87">
        <v>9.40769230769231</v>
      </c>
      <c r="E83" s="40"/>
      <c r="F83" s="151">
        <v>1990</v>
      </c>
      <c r="G83" s="100">
        <v>2</v>
      </c>
      <c r="H83" s="83">
        <v>16.5</v>
      </c>
      <c r="I83" s="87">
        <v>8.25</v>
      </c>
      <c r="J83" s="40"/>
      <c r="K83" s="151">
        <v>1990</v>
      </c>
      <c r="L83" s="100">
        <v>0</v>
      </c>
      <c r="M83" s="83">
        <v>0</v>
      </c>
      <c r="N83" s="89"/>
      <c r="O83" t="s" s="131">
        <v>123</v>
      </c>
      <c r="P83" s="135">
        <f>AVERAGE(B83:B88)</f>
        <v>12.3333333333333</v>
      </c>
      <c r="Q83" s="97">
        <f>AVERAGE(D83:D88)</f>
        <v>9.637353479853481</v>
      </c>
      <c r="R83" t="s" s="134">
        <v>123</v>
      </c>
      <c r="S83" s="135">
        <f>AVERAGE(G83:G88)</f>
        <v>1.33333333333333</v>
      </c>
      <c r="T83" s="97">
        <f>AVERAGE(I83:I88)</f>
        <v>7.81666666666667</v>
      </c>
      <c r="U83" t="s" s="134">
        <v>123</v>
      </c>
      <c r="V83" s="135">
        <f>AVERAGE(L83:L88)</f>
        <v>0</v>
      </c>
      <c r="W83" s="97"/>
    </row>
    <row r="84" ht="21.95" customHeight="1">
      <c r="A84" s="150">
        <v>1991</v>
      </c>
      <c r="B84" s="100">
        <v>10</v>
      </c>
      <c r="C84" s="83">
        <v>98.90000000000001</v>
      </c>
      <c r="D84" s="87">
        <v>9.890000000000001</v>
      </c>
      <c r="E84" s="40"/>
      <c r="F84" s="151">
        <v>1991</v>
      </c>
      <c r="G84" s="100">
        <v>0</v>
      </c>
      <c r="H84" s="83">
        <v>0</v>
      </c>
      <c r="I84" s="87"/>
      <c r="J84" s="40"/>
      <c r="K84" s="151">
        <v>1991</v>
      </c>
      <c r="L84" s="100">
        <v>0</v>
      </c>
      <c r="M84" s="83">
        <v>0</v>
      </c>
      <c r="N84" s="89"/>
      <c r="O84" t="s" s="131">
        <v>104</v>
      </c>
      <c r="P84" s="135">
        <f>AVERAGE(B84:B88)</f>
        <v>12.2</v>
      </c>
      <c r="Q84" s="97">
        <f>AVERAGE(D84:D88)</f>
        <v>9.683285714285709</v>
      </c>
      <c r="R84" t="s" s="134">
        <v>104</v>
      </c>
      <c r="S84" s="135">
        <f>AVERAGE(G84:G88)</f>
        <v>1.2</v>
      </c>
      <c r="T84" s="97">
        <f>AVERAGE(I84:I88)</f>
        <v>7.6</v>
      </c>
      <c r="U84" t="s" s="134">
        <v>104</v>
      </c>
      <c r="V84" s="135">
        <f>AVERAGE(L84:L88)</f>
        <v>0</v>
      </c>
      <c r="W84" s="97"/>
    </row>
    <row r="85" ht="21.95" customHeight="1">
      <c r="A85" s="150">
        <v>1992</v>
      </c>
      <c r="B85" s="100">
        <v>3</v>
      </c>
      <c r="C85" s="83">
        <v>29.7</v>
      </c>
      <c r="D85" s="87">
        <v>9.9</v>
      </c>
      <c r="E85" s="40"/>
      <c r="F85" s="151">
        <v>1992</v>
      </c>
      <c r="G85" s="100">
        <v>0</v>
      </c>
      <c r="H85" s="83">
        <v>0</v>
      </c>
      <c r="I85" s="87"/>
      <c r="J85" s="40"/>
      <c r="K85" s="151">
        <v>1992</v>
      </c>
      <c r="L85" s="100">
        <v>0</v>
      </c>
      <c r="M85" s="83">
        <v>0</v>
      </c>
      <c r="N85" s="89"/>
      <c r="O85" t="s" s="131">
        <v>124</v>
      </c>
      <c r="P85" s="135">
        <f>AVERAGE(B85:B88)</f>
        <v>12.75</v>
      </c>
      <c r="Q85" s="97">
        <f>AVERAGE(D85:D88)</f>
        <v>9.63160714285714</v>
      </c>
      <c r="R85" t="s" s="134">
        <v>124</v>
      </c>
      <c r="S85" s="135">
        <f>AVERAGE(G85:G88)</f>
        <v>1.5</v>
      </c>
      <c r="T85" s="97">
        <f>AVERAGE(I85:I88)</f>
        <v>7.6</v>
      </c>
      <c r="U85" t="s" s="134">
        <v>124</v>
      </c>
      <c r="V85" s="135">
        <f>AVERAGE(L85:L88)</f>
        <v>0</v>
      </c>
      <c r="W85" s="97"/>
    </row>
    <row r="86" ht="21.95" customHeight="1">
      <c r="A86" s="150">
        <v>1993</v>
      </c>
      <c r="B86" s="100">
        <v>10</v>
      </c>
      <c r="C86" s="83">
        <v>91.59999999999999</v>
      </c>
      <c r="D86" s="87">
        <v>9.16</v>
      </c>
      <c r="E86" s="40"/>
      <c r="F86" s="151">
        <v>1993</v>
      </c>
      <c r="G86" s="100">
        <v>4</v>
      </c>
      <c r="H86" s="83">
        <v>31.6</v>
      </c>
      <c r="I86" s="87">
        <v>7.9</v>
      </c>
      <c r="J86" s="40"/>
      <c r="K86" s="151">
        <v>1993</v>
      </c>
      <c r="L86" s="100">
        <v>0</v>
      </c>
      <c r="M86" s="83">
        <v>0</v>
      </c>
      <c r="N86" s="89"/>
      <c r="O86" t="s" s="131">
        <v>125</v>
      </c>
      <c r="P86" s="135">
        <f>AVERAGE(B86:B88)</f>
        <v>16</v>
      </c>
      <c r="Q86" s="97">
        <f>AVERAGE(D86:D88)</f>
        <v>9.54214285714286</v>
      </c>
      <c r="R86" t="s" s="134">
        <v>125</v>
      </c>
      <c r="S86" s="135">
        <f>AVERAGE(G86:G88)</f>
        <v>2</v>
      </c>
      <c r="T86" s="97">
        <f>AVERAGE(I86:I88)</f>
        <v>7.6</v>
      </c>
      <c r="U86" t="s" s="134">
        <v>125</v>
      </c>
      <c r="V86" s="135">
        <f>AVERAGE(L86:L88)</f>
        <v>0</v>
      </c>
      <c r="W86" s="97"/>
    </row>
    <row r="87" ht="21.95" customHeight="1">
      <c r="A87" s="150">
        <v>1994</v>
      </c>
      <c r="B87" s="100">
        <v>28</v>
      </c>
      <c r="C87" s="83">
        <v>271.5</v>
      </c>
      <c r="D87" s="87">
        <v>9.696428571428569</v>
      </c>
      <c r="E87" s="40"/>
      <c r="F87" s="151">
        <v>1994</v>
      </c>
      <c r="G87" s="100">
        <v>2</v>
      </c>
      <c r="H87" s="83">
        <v>14.6</v>
      </c>
      <c r="I87" s="87">
        <v>7.3</v>
      </c>
      <c r="J87" s="40"/>
      <c r="K87" s="151">
        <v>1994</v>
      </c>
      <c r="L87" s="100">
        <v>0</v>
      </c>
      <c r="M87" s="83">
        <v>0</v>
      </c>
      <c r="N87" s="89"/>
      <c r="O87" t="s" s="131">
        <v>126</v>
      </c>
      <c r="P87" s="135">
        <f>AVERAGE(B87:B88)</f>
        <v>19</v>
      </c>
      <c r="Q87" s="97">
        <f>AVERAGE(D87:D88)</f>
        <v>9.73321428571429</v>
      </c>
      <c r="R87" t="s" s="134">
        <v>126</v>
      </c>
      <c r="S87" s="135">
        <f>AVERAGE(G87:G88)</f>
        <v>1</v>
      </c>
      <c r="T87" s="97">
        <f>AVERAGE(I87:I88)</f>
        <v>7.3</v>
      </c>
      <c r="U87" t="s" s="134">
        <v>126</v>
      </c>
      <c r="V87" s="135">
        <f>AVERAGE(L87:L88)</f>
        <v>0</v>
      </c>
      <c r="W87" s="97"/>
    </row>
    <row r="88" ht="21.95" customHeight="1">
      <c r="A88" s="150">
        <v>1995</v>
      </c>
      <c r="B88" s="100">
        <v>10</v>
      </c>
      <c r="C88" s="83">
        <v>97.7</v>
      </c>
      <c r="D88" s="87">
        <v>9.77</v>
      </c>
      <c r="E88" s="40"/>
      <c r="F88" s="151">
        <v>1995</v>
      </c>
      <c r="G88" s="100">
        <v>0</v>
      </c>
      <c r="H88" s="83">
        <v>0</v>
      </c>
      <c r="I88" s="87"/>
      <c r="J88" s="40"/>
      <c r="K88" s="151">
        <v>1995</v>
      </c>
      <c r="L88" s="100">
        <v>0</v>
      </c>
      <c r="M88" s="83">
        <v>0</v>
      </c>
      <c r="N88" s="89"/>
      <c r="O88" t="s" s="131">
        <v>127</v>
      </c>
      <c r="P88" s="135">
        <f>AVERAGE(B88)</f>
        <v>10</v>
      </c>
      <c r="Q88" s="97">
        <f>AVERAGE(D88)</f>
        <v>9.77</v>
      </c>
      <c r="R88" t="s" s="134">
        <v>127</v>
      </c>
      <c r="S88" s="135">
        <f>AVERAGE(G88)</f>
        <v>0</v>
      </c>
      <c r="T88" s="97"/>
      <c r="U88" t="s" s="134">
        <v>127</v>
      </c>
      <c r="V88" s="135">
        <f>AVERAGE(L88)</f>
        <v>0</v>
      </c>
      <c r="W88" s="97"/>
    </row>
    <row r="89" ht="21.95" customHeight="1">
      <c r="A89" s="150">
        <v>1996</v>
      </c>
      <c r="B89" s="154">
        <v>6</v>
      </c>
      <c r="C89" s="155">
        <v>57</v>
      </c>
      <c r="D89" s="156">
        <v>9.5</v>
      </c>
      <c r="E89" s="40"/>
      <c r="F89" s="151">
        <v>1996</v>
      </c>
      <c r="G89" s="154">
        <v>0</v>
      </c>
      <c r="H89" s="155">
        <v>0</v>
      </c>
      <c r="I89" s="156"/>
      <c r="J89" s="40"/>
      <c r="K89" s="151">
        <v>1996</v>
      </c>
      <c r="L89" s="154">
        <v>0</v>
      </c>
      <c r="M89" s="155">
        <v>0</v>
      </c>
      <c r="N89" s="157"/>
      <c r="O89" t="s" s="131">
        <v>128</v>
      </c>
      <c r="P89" s="158">
        <f>AVERAGE(B89)</f>
        <v>6</v>
      </c>
      <c r="Q89" s="159">
        <f>AVERAGE(D89)</f>
        <v>9.5</v>
      </c>
      <c r="R89" t="s" s="134">
        <v>128</v>
      </c>
      <c r="S89" s="158">
        <f>AVERAGE(G89)</f>
        <v>0</v>
      </c>
      <c r="T89" s="159"/>
      <c r="U89" t="s" s="134">
        <v>128</v>
      </c>
      <c r="V89" s="158">
        <f>AVERAGE(L89)</f>
        <v>0</v>
      </c>
      <c r="W89" s="159"/>
    </row>
    <row r="90" ht="21.95" customHeight="1">
      <c r="A90" s="150">
        <v>1997</v>
      </c>
      <c r="B90" s="100">
        <v>14</v>
      </c>
      <c r="C90" s="83">
        <v>134.3</v>
      </c>
      <c r="D90" s="87">
        <v>9.59285714285714</v>
      </c>
      <c r="E90" s="40"/>
      <c r="F90" s="151">
        <v>1997</v>
      </c>
      <c r="G90" s="100">
        <v>1</v>
      </c>
      <c r="H90" s="83">
        <v>8.300000000000001</v>
      </c>
      <c r="I90" s="87">
        <v>8.300000000000001</v>
      </c>
      <c r="J90" s="40"/>
      <c r="K90" s="151">
        <v>1997</v>
      </c>
      <c r="L90" s="100">
        <v>0</v>
      </c>
      <c r="M90" s="83">
        <v>0</v>
      </c>
      <c r="N90" s="89"/>
      <c r="O90" t="s" s="131">
        <v>127</v>
      </c>
      <c r="P90" s="135">
        <f>AVERAGE(B90)</f>
        <v>14</v>
      </c>
      <c r="Q90" s="97">
        <f>AVERAGE(D90)</f>
        <v>9.59285714285714</v>
      </c>
      <c r="R90" t="s" s="134">
        <v>127</v>
      </c>
      <c r="S90" s="135">
        <f>AVERAGE(G90)</f>
        <v>1</v>
      </c>
      <c r="T90" s="97">
        <f>AVERAGE(I90)</f>
        <v>8.300000000000001</v>
      </c>
      <c r="U90" t="s" s="134">
        <v>127</v>
      </c>
      <c r="V90" s="135">
        <f>AVERAGE(L90)</f>
        <v>0</v>
      </c>
      <c r="W90" s="97"/>
    </row>
    <row r="91" ht="21.95" customHeight="1">
      <c r="A91" s="150">
        <v>1998</v>
      </c>
      <c r="B91" s="100">
        <v>5</v>
      </c>
      <c r="C91" s="83">
        <v>46.2</v>
      </c>
      <c r="D91" s="87">
        <v>9.24</v>
      </c>
      <c r="E91" s="40"/>
      <c r="F91" s="151">
        <v>1998</v>
      </c>
      <c r="G91" s="100">
        <v>1</v>
      </c>
      <c r="H91" s="83">
        <v>7.8</v>
      </c>
      <c r="I91" s="87">
        <v>7.8</v>
      </c>
      <c r="J91" s="40"/>
      <c r="K91" s="151">
        <v>1998</v>
      </c>
      <c r="L91" s="100">
        <v>0</v>
      </c>
      <c r="M91" s="83">
        <v>0</v>
      </c>
      <c r="N91" s="89"/>
      <c r="O91" t="s" s="131">
        <v>126</v>
      </c>
      <c r="P91" s="135">
        <f>AVERAGE(B90:B91)</f>
        <v>9.5</v>
      </c>
      <c r="Q91" s="97">
        <f>AVERAGE(D90:D91)</f>
        <v>9.41642857142857</v>
      </c>
      <c r="R91" t="s" s="134">
        <v>126</v>
      </c>
      <c r="S91" s="135">
        <f>AVERAGE(G90:G91)</f>
        <v>1</v>
      </c>
      <c r="T91" s="97">
        <f>AVERAGE(I90:I91)</f>
        <v>8.050000000000001</v>
      </c>
      <c r="U91" t="s" s="134">
        <v>126</v>
      </c>
      <c r="V91" s="135">
        <f>AVERAGE(L90:L91)</f>
        <v>0</v>
      </c>
      <c r="W91" s="97"/>
    </row>
    <row r="92" ht="21.95" customHeight="1">
      <c r="A92" s="150">
        <v>1999</v>
      </c>
      <c r="B92" s="100">
        <v>16</v>
      </c>
      <c r="C92" s="83">
        <v>156.8</v>
      </c>
      <c r="D92" s="87">
        <v>9.800000000000001</v>
      </c>
      <c r="E92" s="40"/>
      <c r="F92" s="151">
        <v>1999</v>
      </c>
      <c r="G92" s="100">
        <v>0</v>
      </c>
      <c r="H92" s="83">
        <v>0</v>
      </c>
      <c r="I92" s="87"/>
      <c r="J92" s="40"/>
      <c r="K92" s="151">
        <v>1999</v>
      </c>
      <c r="L92" s="100">
        <v>0</v>
      </c>
      <c r="M92" s="83">
        <v>0</v>
      </c>
      <c r="N92" s="89"/>
      <c r="O92" t="s" s="131">
        <v>125</v>
      </c>
      <c r="P92" s="135">
        <f>AVERAGE(B90:B92)</f>
        <v>11.6666666666667</v>
      </c>
      <c r="Q92" s="97">
        <f>AVERAGE(D90:D92)</f>
        <v>9.54428571428571</v>
      </c>
      <c r="R92" t="s" s="134">
        <v>125</v>
      </c>
      <c r="S92" s="135">
        <f>AVERAGE(G90:G92)</f>
        <v>0.666666666666667</v>
      </c>
      <c r="T92" s="97">
        <f>AVERAGE(I90:I92)</f>
        <v>8.050000000000001</v>
      </c>
      <c r="U92" t="s" s="134">
        <v>125</v>
      </c>
      <c r="V92" s="135">
        <f>AVERAGE(L90:L92)</f>
        <v>0</v>
      </c>
      <c r="W92" s="97"/>
    </row>
    <row r="93" ht="21.95" customHeight="1">
      <c r="A93" s="150">
        <v>2000</v>
      </c>
      <c r="B93" s="100">
        <v>22</v>
      </c>
      <c r="C93" s="83">
        <v>200.3</v>
      </c>
      <c r="D93" s="87">
        <v>9.10454545454545</v>
      </c>
      <c r="E93" s="40"/>
      <c r="F93" s="151">
        <v>2000</v>
      </c>
      <c r="G93" s="100">
        <v>6</v>
      </c>
      <c r="H93" s="83">
        <v>46</v>
      </c>
      <c r="I93" s="87">
        <v>7.66666666666667</v>
      </c>
      <c r="J93" s="40"/>
      <c r="K93" s="151">
        <v>2000</v>
      </c>
      <c r="L93" s="100">
        <v>0</v>
      </c>
      <c r="M93" s="83">
        <v>0</v>
      </c>
      <c r="N93" s="89"/>
      <c r="O93" t="s" s="131">
        <v>124</v>
      </c>
      <c r="P93" s="135">
        <f>AVERAGE(B90:B93)</f>
        <v>14.25</v>
      </c>
      <c r="Q93" s="97">
        <f>AVERAGE(D90:D93)</f>
        <v>9.43435064935065</v>
      </c>
      <c r="R93" t="s" s="134">
        <v>124</v>
      </c>
      <c r="S93" s="135">
        <f>AVERAGE(G90:G93)</f>
        <v>2</v>
      </c>
      <c r="T93" s="97">
        <f>AVERAGE(I90:I93)</f>
        <v>7.92222222222222</v>
      </c>
      <c r="U93" t="s" s="134">
        <v>124</v>
      </c>
      <c r="V93" s="135">
        <f>AVERAGE(L90:L93)</f>
        <v>0</v>
      </c>
      <c r="W93" s="97"/>
    </row>
    <row r="94" ht="21.95" customHeight="1">
      <c r="A94" s="150">
        <v>2001</v>
      </c>
      <c r="B94" s="100">
        <v>18</v>
      </c>
      <c r="C94" s="83">
        <v>171.9</v>
      </c>
      <c r="D94" s="87">
        <v>9.550000000000001</v>
      </c>
      <c r="E94" s="40"/>
      <c r="F94" s="151">
        <v>2001</v>
      </c>
      <c r="G94" s="100">
        <v>3</v>
      </c>
      <c r="H94" s="83">
        <v>23.5</v>
      </c>
      <c r="I94" s="87">
        <v>7.83333333333333</v>
      </c>
      <c r="J94" s="40"/>
      <c r="K94" s="151">
        <v>2001</v>
      </c>
      <c r="L94" s="100">
        <v>0</v>
      </c>
      <c r="M94" s="83">
        <v>0</v>
      </c>
      <c r="N94" s="89"/>
      <c r="O94" t="s" s="131">
        <v>104</v>
      </c>
      <c r="P94" s="135">
        <f>AVERAGE(B90:B94)</f>
        <v>15</v>
      </c>
      <c r="Q94" s="97">
        <f>AVERAGE(D90:D94)</f>
        <v>9.457480519480519</v>
      </c>
      <c r="R94" t="s" s="134">
        <v>104</v>
      </c>
      <c r="S94" s="135">
        <f>AVERAGE(G90:G94)</f>
        <v>2.2</v>
      </c>
      <c r="T94" s="97">
        <f>AVERAGE(I90:I94)</f>
        <v>7.9</v>
      </c>
      <c r="U94" t="s" s="134">
        <v>104</v>
      </c>
      <c r="V94" s="135">
        <f>AVERAGE(L90:L94)</f>
        <v>0</v>
      </c>
      <c r="W94" s="97"/>
    </row>
    <row r="95" ht="21.95" customHeight="1">
      <c r="A95" s="150">
        <v>2002</v>
      </c>
      <c r="B95" s="100">
        <v>27</v>
      </c>
      <c r="C95" s="83">
        <v>253.3</v>
      </c>
      <c r="D95" s="87">
        <v>9.38148148148148</v>
      </c>
      <c r="E95" s="40"/>
      <c r="F95" s="151">
        <v>2002</v>
      </c>
      <c r="G95" s="100">
        <v>3</v>
      </c>
      <c r="H95" s="83">
        <v>21.2</v>
      </c>
      <c r="I95" s="87">
        <v>7.06666666666667</v>
      </c>
      <c r="J95" s="40"/>
      <c r="K95" s="151">
        <v>2002</v>
      </c>
      <c r="L95" s="100">
        <v>0</v>
      </c>
      <c r="M95" s="83">
        <v>0</v>
      </c>
      <c r="N95" s="89"/>
      <c r="O95" t="s" s="131">
        <v>123</v>
      </c>
      <c r="P95" s="135">
        <f>AVERAGE(B90:B95)</f>
        <v>17</v>
      </c>
      <c r="Q95" s="97">
        <f>AVERAGE(D90:D95)</f>
        <v>9.444814013147351</v>
      </c>
      <c r="R95" t="s" s="134">
        <v>123</v>
      </c>
      <c r="S95" s="135">
        <f>AVERAGE(G90:G95)</f>
        <v>2.33333333333333</v>
      </c>
      <c r="T95" s="97">
        <f>AVERAGE(I90:I95)</f>
        <v>7.73333333333333</v>
      </c>
      <c r="U95" t="s" s="134">
        <v>123</v>
      </c>
      <c r="V95" s="135">
        <f>AVERAGE(L90:L95)</f>
        <v>0</v>
      </c>
      <c r="W95" s="97"/>
    </row>
    <row r="96" ht="21.95" customHeight="1">
      <c r="A96" s="150">
        <v>2003</v>
      </c>
      <c r="B96" s="100">
        <v>12</v>
      </c>
      <c r="C96" s="83">
        <v>109.8</v>
      </c>
      <c r="D96" s="87">
        <v>9.15</v>
      </c>
      <c r="E96" s="40"/>
      <c r="F96" s="151">
        <v>2003</v>
      </c>
      <c r="G96" s="100">
        <v>3</v>
      </c>
      <c r="H96" s="83">
        <v>24.1</v>
      </c>
      <c r="I96" s="87">
        <v>8.03333333333333</v>
      </c>
      <c r="J96" s="40"/>
      <c r="K96" s="151">
        <v>2003</v>
      </c>
      <c r="L96" s="100">
        <v>0</v>
      </c>
      <c r="M96" s="83">
        <v>0</v>
      </c>
      <c r="N96" s="89"/>
      <c r="O96" t="s" s="131">
        <v>122</v>
      </c>
      <c r="P96" s="135">
        <f>AVERAGE(B90:B96)</f>
        <v>16.2857142857143</v>
      </c>
      <c r="Q96" s="97">
        <f>AVERAGE(D90:D96)</f>
        <v>9.402697725554869</v>
      </c>
      <c r="R96" t="s" s="134">
        <v>122</v>
      </c>
      <c r="S96" s="135">
        <f>AVERAGE(G90:G96)</f>
        <v>2.42857142857143</v>
      </c>
      <c r="T96" s="97">
        <f>AVERAGE(I90:I96)</f>
        <v>7.78333333333333</v>
      </c>
      <c r="U96" t="s" s="134">
        <v>122</v>
      </c>
      <c r="V96" s="135">
        <f>AVERAGE(L90:L96)</f>
        <v>0</v>
      </c>
      <c r="W96" s="97"/>
    </row>
    <row r="97" ht="21.95" customHeight="1">
      <c r="A97" s="150">
        <v>2004</v>
      </c>
      <c r="B97" s="100">
        <v>16</v>
      </c>
      <c r="C97" s="83">
        <v>140.8</v>
      </c>
      <c r="D97" s="87">
        <v>8.800000000000001</v>
      </c>
      <c r="E97" s="40"/>
      <c r="F97" s="151">
        <v>2004</v>
      </c>
      <c r="G97" s="100">
        <v>5</v>
      </c>
      <c r="H97" s="83">
        <v>37.3</v>
      </c>
      <c r="I97" s="87">
        <v>7.46</v>
      </c>
      <c r="J97" s="40"/>
      <c r="K97" s="151">
        <v>2004</v>
      </c>
      <c r="L97" s="100">
        <v>0</v>
      </c>
      <c r="M97" s="83">
        <v>0</v>
      </c>
      <c r="N97" s="89"/>
      <c r="O97" t="s" s="131">
        <v>121</v>
      </c>
      <c r="P97" s="135">
        <f>AVERAGE(B90:B97)</f>
        <v>16.25</v>
      </c>
      <c r="Q97" s="97">
        <f>AVERAGE(D90:D97)</f>
        <v>9.32736050986051</v>
      </c>
      <c r="R97" t="s" s="134">
        <v>121</v>
      </c>
      <c r="S97" s="135">
        <f>AVERAGE(G90:G97)</f>
        <v>2.75</v>
      </c>
      <c r="T97" s="97">
        <f>AVERAGE(I90:I97)</f>
        <v>7.73714285714286</v>
      </c>
      <c r="U97" t="s" s="134">
        <v>121</v>
      </c>
      <c r="V97" s="135">
        <f>AVERAGE(L90:L97)</f>
        <v>0</v>
      </c>
      <c r="W97" s="97"/>
    </row>
    <row r="98" ht="21.95" customHeight="1">
      <c r="A98" s="150">
        <v>2005</v>
      </c>
      <c r="B98" s="100">
        <v>1</v>
      </c>
      <c r="C98" s="83">
        <v>9.5</v>
      </c>
      <c r="D98" s="87">
        <v>9.5</v>
      </c>
      <c r="E98" s="40"/>
      <c r="F98" s="151">
        <v>2005</v>
      </c>
      <c r="G98" s="100">
        <v>0</v>
      </c>
      <c r="H98" s="83">
        <v>0</v>
      </c>
      <c r="I98" s="87"/>
      <c r="J98" s="40"/>
      <c r="K98" s="151">
        <v>2005</v>
      </c>
      <c r="L98" s="100">
        <v>0</v>
      </c>
      <c r="M98" s="83">
        <v>0</v>
      </c>
      <c r="N98" s="89"/>
      <c r="O98" t="s" s="131">
        <v>120</v>
      </c>
      <c r="P98" s="135">
        <f>AVERAGE(B90:B98)</f>
        <v>14.5555555555556</v>
      </c>
      <c r="Q98" s="97">
        <f>AVERAGE(D90:D98)</f>
        <v>9.346542675431561</v>
      </c>
      <c r="R98" t="s" s="134">
        <v>120</v>
      </c>
      <c r="S98" s="135">
        <f>AVERAGE(G90:G98)</f>
        <v>2.44444444444444</v>
      </c>
      <c r="T98" s="97">
        <f>AVERAGE(I90:I98)</f>
        <v>7.73714285714286</v>
      </c>
      <c r="U98" t="s" s="134">
        <v>120</v>
      </c>
      <c r="V98" s="135">
        <f>AVERAGE(L90:L98)</f>
        <v>0</v>
      </c>
      <c r="W98" s="97"/>
    </row>
    <row r="99" ht="21.95" customHeight="1">
      <c r="A99" s="150">
        <v>2006</v>
      </c>
      <c r="B99" s="100">
        <v>24</v>
      </c>
      <c r="C99" s="83">
        <v>218.4</v>
      </c>
      <c r="D99" s="87">
        <v>9.1</v>
      </c>
      <c r="E99" s="40"/>
      <c r="F99" s="151">
        <v>2006</v>
      </c>
      <c r="G99" s="100">
        <v>5</v>
      </c>
      <c r="H99" s="83">
        <v>36.9</v>
      </c>
      <c r="I99" s="87">
        <v>7.38</v>
      </c>
      <c r="J99" s="40"/>
      <c r="K99" s="151">
        <v>2006</v>
      </c>
      <c r="L99" s="100">
        <v>0</v>
      </c>
      <c r="M99" s="83">
        <v>0</v>
      </c>
      <c r="N99" s="89"/>
      <c r="O99" t="s" s="131">
        <v>98</v>
      </c>
      <c r="P99" s="135">
        <f>AVERAGE(B90:B99)</f>
        <v>15.5</v>
      </c>
      <c r="Q99" s="97">
        <f>AVERAGE(D90:D99)</f>
        <v>9.321888407888411</v>
      </c>
      <c r="R99" t="s" s="134">
        <v>98</v>
      </c>
      <c r="S99" s="135">
        <f>AVERAGE(G90:G99)</f>
        <v>2.7</v>
      </c>
      <c r="T99" s="97">
        <f>AVERAGE(I90:I99)</f>
        <v>7.6925</v>
      </c>
      <c r="U99" t="s" s="134">
        <v>98</v>
      </c>
      <c r="V99" s="135">
        <f>AVERAGE(L90:L99)</f>
        <v>0</v>
      </c>
      <c r="W99" s="97"/>
    </row>
    <row r="100" ht="21.95" customHeight="1">
      <c r="A100" s="150">
        <v>2007</v>
      </c>
      <c r="B100" s="100">
        <v>22</v>
      </c>
      <c r="C100" s="83">
        <v>203.9</v>
      </c>
      <c r="D100" s="87">
        <v>9.268181818181819</v>
      </c>
      <c r="E100" s="40"/>
      <c r="F100" s="151">
        <v>2007</v>
      </c>
      <c r="G100" s="100">
        <v>4</v>
      </c>
      <c r="H100" s="83">
        <v>29.1</v>
      </c>
      <c r="I100" s="87">
        <v>7.275</v>
      </c>
      <c r="J100" s="40"/>
      <c r="K100" s="151">
        <v>2007</v>
      </c>
      <c r="L100" s="100">
        <v>0</v>
      </c>
      <c r="M100" s="83">
        <v>0</v>
      </c>
      <c r="N100" s="89"/>
      <c r="O100" t="s" s="131">
        <v>119</v>
      </c>
      <c r="P100" s="135">
        <f>AVERAGE(B90:B100)</f>
        <v>16.0909090909091</v>
      </c>
      <c r="Q100" s="97">
        <f>AVERAGE(D90:D100)</f>
        <v>9.31700599064235</v>
      </c>
      <c r="R100" t="s" s="134">
        <v>119</v>
      </c>
      <c r="S100" s="135">
        <f>AVERAGE(G90:G100)</f>
        <v>2.81818181818182</v>
      </c>
      <c r="T100" s="97">
        <f>AVERAGE(I90:I100)</f>
        <v>7.64611111111111</v>
      </c>
      <c r="U100" t="s" s="134">
        <v>119</v>
      </c>
      <c r="V100" s="135">
        <f>AVERAGE(L90:L100)</f>
        <v>0</v>
      </c>
      <c r="W100" s="97"/>
    </row>
    <row r="101" ht="21.95" customHeight="1">
      <c r="A101" s="150">
        <v>2008</v>
      </c>
      <c r="B101" s="100">
        <v>19</v>
      </c>
      <c r="C101" s="83">
        <v>178.9</v>
      </c>
      <c r="D101" s="87">
        <v>9.41578947368421</v>
      </c>
      <c r="E101" s="40"/>
      <c r="F101" s="151">
        <v>2008</v>
      </c>
      <c r="G101" s="100">
        <v>3</v>
      </c>
      <c r="H101" s="83">
        <v>22.4</v>
      </c>
      <c r="I101" s="87">
        <v>7.46666666666667</v>
      </c>
      <c r="J101" s="40"/>
      <c r="K101" s="151">
        <v>2008</v>
      </c>
      <c r="L101" s="100">
        <v>0</v>
      </c>
      <c r="M101" s="83">
        <v>0</v>
      </c>
      <c r="N101" s="89"/>
      <c r="O101" t="s" s="131">
        <v>118</v>
      </c>
      <c r="P101" s="135">
        <f>AVERAGE(B90:B101)</f>
        <v>16.3333333333333</v>
      </c>
      <c r="Q101" s="97">
        <f>AVERAGE(D90:D101)</f>
        <v>9.32523794756251</v>
      </c>
      <c r="R101" t="s" s="134">
        <v>118</v>
      </c>
      <c r="S101" s="135">
        <f>AVERAGE(G90:G101)</f>
        <v>2.83333333333333</v>
      </c>
      <c r="T101" s="97">
        <f>AVERAGE(I90:I101)</f>
        <v>7.62816666666667</v>
      </c>
      <c r="U101" t="s" s="134">
        <v>118</v>
      </c>
      <c r="V101" s="135">
        <f>AVERAGE(L90:L101)</f>
        <v>0</v>
      </c>
      <c r="W101" s="97"/>
    </row>
    <row r="102" ht="21.95" customHeight="1">
      <c r="A102" s="150">
        <v>2009</v>
      </c>
      <c r="B102" s="100">
        <v>10</v>
      </c>
      <c r="C102" s="83">
        <v>91.7</v>
      </c>
      <c r="D102" s="87">
        <v>9.17</v>
      </c>
      <c r="E102" s="40"/>
      <c r="F102" s="151">
        <v>2009</v>
      </c>
      <c r="G102" s="100">
        <v>2</v>
      </c>
      <c r="H102" s="83">
        <v>16.5</v>
      </c>
      <c r="I102" s="87">
        <v>8.25</v>
      </c>
      <c r="J102" s="40"/>
      <c r="K102" s="151">
        <v>2009</v>
      </c>
      <c r="L102" s="100">
        <v>0</v>
      </c>
      <c r="M102" s="83">
        <v>0</v>
      </c>
      <c r="N102" s="89"/>
      <c r="O102" t="s" s="131">
        <v>117</v>
      </c>
      <c r="P102" s="135">
        <f>AVERAGE(B90:B102)</f>
        <v>15.8461538461538</v>
      </c>
      <c r="Q102" s="97">
        <f>AVERAGE(D90:D102)</f>
        <v>9.31329656698078</v>
      </c>
      <c r="R102" t="s" s="134">
        <v>117</v>
      </c>
      <c r="S102" s="135">
        <f>AVERAGE(G90:G102)</f>
        <v>2.76923076923077</v>
      </c>
      <c r="T102" s="97">
        <f>AVERAGE(I90:I102)</f>
        <v>7.68469696969697</v>
      </c>
      <c r="U102" t="s" s="134">
        <v>117</v>
      </c>
      <c r="V102" s="135">
        <f>AVERAGE(L90:L102)</f>
        <v>0</v>
      </c>
      <c r="W102" s="97"/>
    </row>
    <row r="103" ht="21.95" customHeight="1">
      <c r="A103" s="150">
        <v>2010</v>
      </c>
      <c r="B103" s="100">
        <v>2</v>
      </c>
      <c r="C103" s="83">
        <v>20.6</v>
      </c>
      <c r="D103" s="87">
        <v>10.3</v>
      </c>
      <c r="E103" s="40"/>
      <c r="F103" s="151">
        <v>2010</v>
      </c>
      <c r="G103" s="100">
        <v>0</v>
      </c>
      <c r="H103" s="83">
        <v>0</v>
      </c>
      <c r="I103" s="87"/>
      <c r="J103" s="40"/>
      <c r="K103" s="151">
        <v>2010</v>
      </c>
      <c r="L103" s="100">
        <v>0</v>
      </c>
      <c r="M103" s="83">
        <v>0</v>
      </c>
      <c r="N103" s="89"/>
      <c r="O103" t="s" s="131">
        <v>116</v>
      </c>
      <c r="P103" s="135">
        <f>AVERAGE(B90:B103)</f>
        <v>14.8571428571429</v>
      </c>
      <c r="Q103" s="97">
        <f>AVERAGE(D90:D103)</f>
        <v>9.383775383625011</v>
      </c>
      <c r="R103" t="s" s="134">
        <v>116</v>
      </c>
      <c r="S103" s="135">
        <f>AVERAGE(G90:G103)</f>
        <v>2.57142857142857</v>
      </c>
      <c r="T103" s="97">
        <f>AVERAGE(I90:I103)</f>
        <v>7.68469696969697</v>
      </c>
      <c r="U103" t="s" s="134">
        <v>116</v>
      </c>
      <c r="V103" s="135">
        <f>AVERAGE(L90:L103)</f>
        <v>0</v>
      </c>
      <c r="W103" s="97"/>
    </row>
    <row r="104" ht="21.95" customHeight="1">
      <c r="A104" s="150">
        <v>2011</v>
      </c>
      <c r="B104" s="100">
        <v>32</v>
      </c>
      <c r="C104" s="83">
        <v>283.7</v>
      </c>
      <c r="D104" s="87">
        <v>8.865625</v>
      </c>
      <c r="E104" s="40"/>
      <c r="F104" s="151">
        <v>2011</v>
      </c>
      <c r="G104" s="100">
        <v>10</v>
      </c>
      <c r="H104" s="83">
        <v>72.3</v>
      </c>
      <c r="I104" s="87">
        <v>7.23</v>
      </c>
      <c r="J104" s="40"/>
      <c r="K104" s="151">
        <v>2011</v>
      </c>
      <c r="L104" s="100">
        <v>0</v>
      </c>
      <c r="M104" s="83">
        <v>0</v>
      </c>
      <c r="N104" s="89"/>
      <c r="O104" t="s" s="131">
        <v>115</v>
      </c>
      <c r="P104" s="135">
        <f>AVERAGE(B90:B104)</f>
        <v>16</v>
      </c>
      <c r="Q104" s="97">
        <f>AVERAGE(D90:D104)</f>
        <v>9.34923202471667</v>
      </c>
      <c r="R104" t="s" s="134">
        <v>115</v>
      </c>
      <c r="S104" s="135">
        <f>AVERAGE(G90:G104)</f>
        <v>3.06666666666667</v>
      </c>
      <c r="T104" s="97">
        <f>AVERAGE(I90:I104)</f>
        <v>7.64680555555556</v>
      </c>
      <c r="U104" t="s" s="134">
        <v>115</v>
      </c>
      <c r="V104" s="135">
        <f>AVERAGE(L90:L104)</f>
        <v>0</v>
      </c>
      <c r="W104" s="97"/>
    </row>
    <row r="105" ht="21.95" customHeight="1">
      <c r="A105" s="150">
        <v>2012</v>
      </c>
      <c r="B105" s="100">
        <v>44</v>
      </c>
      <c r="C105" s="83">
        <v>411.2</v>
      </c>
      <c r="D105" s="87">
        <v>9.345454545454549</v>
      </c>
      <c r="E105" s="40"/>
      <c r="F105" s="151">
        <v>2012</v>
      </c>
      <c r="G105" s="100">
        <v>7</v>
      </c>
      <c r="H105" s="83">
        <v>54.8</v>
      </c>
      <c r="I105" s="87">
        <v>7.82857142857143</v>
      </c>
      <c r="J105" s="40"/>
      <c r="K105" s="151">
        <v>2012</v>
      </c>
      <c r="L105" s="100">
        <v>0</v>
      </c>
      <c r="M105" s="83">
        <v>0</v>
      </c>
      <c r="N105" s="89"/>
      <c r="O105" t="s" s="131">
        <v>114</v>
      </c>
      <c r="P105" s="135">
        <f>AVERAGE(B90:B105)</f>
        <v>17.75</v>
      </c>
      <c r="Q105" s="97">
        <f>AVERAGE(D90:D105)</f>
        <v>9.34899593226279</v>
      </c>
      <c r="R105" t="s" s="134">
        <v>114</v>
      </c>
      <c r="S105" s="135">
        <f>AVERAGE(G90:G105)</f>
        <v>3.3125</v>
      </c>
      <c r="T105" s="97">
        <f>AVERAGE(I90:I105)</f>
        <v>7.66078754578755</v>
      </c>
      <c r="U105" t="s" s="134">
        <v>114</v>
      </c>
      <c r="V105" s="135">
        <f>AVERAGE(L90:L105)</f>
        <v>0</v>
      </c>
      <c r="W105" s="97"/>
    </row>
    <row r="106" ht="21.95" customHeight="1">
      <c r="A106" s="150">
        <v>2013</v>
      </c>
      <c r="B106" s="100">
        <v>10</v>
      </c>
      <c r="C106" s="83">
        <v>90.5</v>
      </c>
      <c r="D106" s="87">
        <v>9.050000000000001</v>
      </c>
      <c r="E106" s="40"/>
      <c r="F106" s="151">
        <v>2013</v>
      </c>
      <c r="G106" s="100">
        <v>2</v>
      </c>
      <c r="H106" s="83">
        <v>14.6</v>
      </c>
      <c r="I106" s="87">
        <v>7.3</v>
      </c>
      <c r="J106" s="40"/>
      <c r="K106" s="151">
        <v>2013</v>
      </c>
      <c r="L106" s="100">
        <v>0</v>
      </c>
      <c r="M106" s="83">
        <v>0</v>
      </c>
      <c r="N106" s="89"/>
      <c r="O106" t="s" s="131">
        <v>113</v>
      </c>
      <c r="P106" s="135">
        <f>AVERAGE(B90:B106)</f>
        <v>17.2941176470588</v>
      </c>
      <c r="Q106" s="97">
        <f>AVERAGE(D90:D106)</f>
        <v>9.331407936247331</v>
      </c>
      <c r="R106" t="s" s="134">
        <v>113</v>
      </c>
      <c r="S106" s="135">
        <f>AVERAGE(G90:G106)</f>
        <v>3.23529411764706</v>
      </c>
      <c r="T106" s="97">
        <f>AVERAGE(I90:I106)</f>
        <v>7.63501700680272</v>
      </c>
      <c r="U106" t="s" s="134">
        <v>113</v>
      </c>
      <c r="V106" s="135">
        <f>AVERAGE(L90:L106)</f>
        <v>0</v>
      </c>
      <c r="W106" s="97"/>
    </row>
    <row r="107" ht="21.95" customHeight="1">
      <c r="A107" s="150">
        <v>2014</v>
      </c>
      <c r="B107" s="100">
        <v>27</v>
      </c>
      <c r="C107" s="83">
        <v>253.1</v>
      </c>
      <c r="D107" s="87">
        <v>9.37407407407407</v>
      </c>
      <c r="E107" s="40"/>
      <c r="F107" s="151">
        <v>2014</v>
      </c>
      <c r="G107" s="100">
        <v>3</v>
      </c>
      <c r="H107" s="83">
        <v>22.4</v>
      </c>
      <c r="I107" s="87">
        <v>7.46666666666667</v>
      </c>
      <c r="J107" s="40"/>
      <c r="K107" s="151">
        <v>2014</v>
      </c>
      <c r="L107" s="100">
        <v>0</v>
      </c>
      <c r="M107" s="83">
        <v>0</v>
      </c>
      <c r="N107" s="89"/>
      <c r="O107" t="s" s="131">
        <v>112</v>
      </c>
      <c r="P107" s="135">
        <f>AVERAGE(B90:B107)</f>
        <v>17.8333333333333</v>
      </c>
      <c r="Q107" s="97">
        <f>AVERAGE(D90:D107)</f>
        <v>9.333778277237711</v>
      </c>
      <c r="R107" t="s" s="134">
        <v>112</v>
      </c>
      <c r="S107" s="135">
        <f>AVERAGE(G90:G107)</f>
        <v>3.22222222222222</v>
      </c>
      <c r="T107" s="97">
        <f>AVERAGE(I90:I107)</f>
        <v>7.62379365079365</v>
      </c>
      <c r="U107" t="s" s="134">
        <v>112</v>
      </c>
      <c r="V107" s="135">
        <f>AVERAGE(L90:L107)</f>
        <v>0</v>
      </c>
      <c r="W107" s="97"/>
    </row>
    <row r="108" ht="21.95" customHeight="1">
      <c r="A108" s="150">
        <v>2015</v>
      </c>
      <c r="B108" s="100">
        <v>14</v>
      </c>
      <c r="C108" s="83">
        <v>136.2</v>
      </c>
      <c r="D108" s="87">
        <v>9.72857142857143</v>
      </c>
      <c r="E108" s="40"/>
      <c r="F108" s="151">
        <v>2015</v>
      </c>
      <c r="G108" s="100">
        <v>0</v>
      </c>
      <c r="H108" s="83">
        <v>0</v>
      </c>
      <c r="I108" s="87"/>
      <c r="J108" s="40"/>
      <c r="K108" s="151">
        <v>2015</v>
      </c>
      <c r="L108" s="100">
        <v>0</v>
      </c>
      <c r="M108" s="83">
        <v>0</v>
      </c>
      <c r="N108" s="89"/>
      <c r="O108" t="s" s="131">
        <v>111</v>
      </c>
      <c r="P108" s="135">
        <f>AVERAGE(B90:B108)</f>
        <v>17.6315789473684</v>
      </c>
      <c r="Q108" s="97">
        <f>AVERAGE(D90:D108)</f>
        <v>9.354556864150011</v>
      </c>
      <c r="R108" t="s" s="134">
        <v>111</v>
      </c>
      <c r="S108" s="135">
        <f>AVERAGE(G90:G108)</f>
        <v>3.05263157894737</v>
      </c>
      <c r="T108" s="97">
        <f>AVERAGE(I90:I108)</f>
        <v>7.62379365079365</v>
      </c>
      <c r="U108" t="s" s="134">
        <v>111</v>
      </c>
      <c r="V108" s="135">
        <f>AVERAGE(L90:L108)</f>
        <v>0</v>
      </c>
      <c r="W108" s="97"/>
    </row>
    <row r="109" ht="21.95" customHeight="1">
      <c r="A109" s="150">
        <v>2016</v>
      </c>
      <c r="B109" s="100">
        <v>7</v>
      </c>
      <c r="C109" s="83">
        <v>62</v>
      </c>
      <c r="D109" s="87">
        <v>8.857142857142859</v>
      </c>
      <c r="E109" s="40"/>
      <c r="F109" s="151">
        <v>2016</v>
      </c>
      <c r="G109" s="100">
        <v>2</v>
      </c>
      <c r="H109" s="83">
        <v>14.9</v>
      </c>
      <c r="I109" s="87">
        <v>7.45</v>
      </c>
      <c r="J109" s="40"/>
      <c r="K109" s="151">
        <v>2016</v>
      </c>
      <c r="L109" s="100">
        <v>0</v>
      </c>
      <c r="M109" s="83">
        <v>0</v>
      </c>
      <c r="N109" s="89"/>
      <c r="O109" t="s" s="131">
        <v>110</v>
      </c>
      <c r="P109" s="135">
        <f>AVERAGE(B90:B109)</f>
        <v>17.1</v>
      </c>
      <c r="Q109" s="97">
        <f>AVERAGE(D90:D109)</f>
        <v>9.32968616379965</v>
      </c>
      <c r="R109" t="s" s="134">
        <v>110</v>
      </c>
      <c r="S109" s="135">
        <f>AVERAGE(G90:G109)</f>
        <v>3</v>
      </c>
      <c r="T109" s="97">
        <f>AVERAGE(I90:I109)</f>
        <v>7.61293154761905</v>
      </c>
      <c r="U109" t="s" s="134">
        <v>110</v>
      </c>
      <c r="V109" s="135">
        <f>AVERAGE(L90:L109)</f>
        <v>0</v>
      </c>
      <c r="W109" s="97"/>
    </row>
    <row r="110" ht="21.95" customHeight="1">
      <c r="A110" s="150">
        <v>2017</v>
      </c>
      <c r="B110" s="100">
        <v>8</v>
      </c>
      <c r="C110" s="83">
        <v>75</v>
      </c>
      <c r="D110" s="87">
        <v>9.375</v>
      </c>
      <c r="E110" s="40"/>
      <c r="F110" s="151">
        <v>2017</v>
      </c>
      <c r="G110" s="100">
        <v>1</v>
      </c>
      <c r="H110" s="83">
        <v>8.300000000000001</v>
      </c>
      <c r="I110" s="87">
        <v>8.300000000000001</v>
      </c>
      <c r="J110" s="40"/>
      <c r="K110" s="151">
        <v>2017</v>
      </c>
      <c r="L110" s="100">
        <v>0</v>
      </c>
      <c r="M110" s="83">
        <v>0</v>
      </c>
      <c r="N110" s="89"/>
      <c r="O110" s="96"/>
      <c r="P110" s="83"/>
      <c r="Q110" s="83"/>
      <c r="R110" s="84"/>
      <c r="S110" s="83"/>
      <c r="T110" s="83"/>
      <c r="U110" s="84"/>
      <c r="V110" s="83"/>
      <c r="W110" s="97"/>
    </row>
    <row r="111" ht="21.95" customHeight="1">
      <c r="A111" s="150">
        <v>2018</v>
      </c>
      <c r="B111" s="100">
        <v>18</v>
      </c>
      <c r="C111" s="83">
        <v>174.3</v>
      </c>
      <c r="D111" s="87">
        <v>9.68333333333333</v>
      </c>
      <c r="E111" s="40"/>
      <c r="F111" s="151">
        <v>2018</v>
      </c>
      <c r="G111" s="100">
        <v>1</v>
      </c>
      <c r="H111" s="83">
        <v>7.8</v>
      </c>
      <c r="I111" s="87">
        <v>7.8</v>
      </c>
      <c r="J111" s="40"/>
      <c r="K111" s="151">
        <v>2018</v>
      </c>
      <c r="L111" s="100">
        <v>0</v>
      </c>
      <c r="M111" s="83">
        <v>0</v>
      </c>
      <c r="N111" s="89"/>
      <c r="O111" s="96"/>
      <c r="P111" s="83"/>
      <c r="Q111" s="83"/>
      <c r="R111" s="84"/>
      <c r="S111" s="83"/>
      <c r="T111" s="83"/>
      <c r="U111" s="84"/>
      <c r="V111" s="83"/>
      <c r="W111" s="97"/>
    </row>
    <row r="112" ht="21.95" customHeight="1">
      <c r="A112" s="150">
        <v>2019</v>
      </c>
      <c r="B112" s="100">
        <v>32</v>
      </c>
      <c r="C112" s="83">
        <v>292.2</v>
      </c>
      <c r="D112" s="87">
        <v>9.13125</v>
      </c>
      <c r="E112" s="40"/>
      <c r="F112" s="151">
        <v>2019</v>
      </c>
      <c r="G112" s="100">
        <v>8</v>
      </c>
      <c r="H112" s="83">
        <v>57.1</v>
      </c>
      <c r="I112" s="87">
        <v>7.1375</v>
      </c>
      <c r="J112" s="40"/>
      <c r="K112" s="151">
        <v>2019</v>
      </c>
      <c r="L112" s="100">
        <v>0</v>
      </c>
      <c r="M112" s="83">
        <v>0</v>
      </c>
      <c r="N112" s="89"/>
      <c r="O112" s="96"/>
      <c r="P112" s="83"/>
      <c r="Q112" s="83"/>
      <c r="R112" s="84"/>
      <c r="S112" s="83"/>
      <c r="T112" s="83"/>
      <c r="U112" s="84"/>
      <c r="V112" s="83"/>
      <c r="W112" s="97"/>
    </row>
    <row r="113" ht="21.95" customHeight="1">
      <c r="A113" s="150">
        <v>2020</v>
      </c>
      <c r="B113" s="100">
        <v>36</v>
      </c>
      <c r="C113" s="83">
        <v>312.5</v>
      </c>
      <c r="D113" s="87">
        <v>8.680555555555561</v>
      </c>
      <c r="E113" s="40"/>
      <c r="F113" s="151">
        <v>2020</v>
      </c>
      <c r="G113" s="100">
        <v>13</v>
      </c>
      <c r="H113" s="83">
        <v>91.09999999999999</v>
      </c>
      <c r="I113" s="87">
        <v>7.00769230769231</v>
      </c>
      <c r="J113" s="40"/>
      <c r="K113" s="151">
        <v>2020</v>
      </c>
      <c r="L113" s="100">
        <v>0</v>
      </c>
      <c r="M113" s="83">
        <v>0</v>
      </c>
      <c r="N113" s="89"/>
      <c r="O113" s="96"/>
      <c r="P113" s="83"/>
      <c r="Q113" s="83"/>
      <c r="R113" s="84"/>
      <c r="S113" s="83"/>
      <c r="T113" s="83"/>
      <c r="U113" s="84"/>
      <c r="V113" s="83"/>
      <c r="W113" s="97"/>
    </row>
    <row r="114" ht="21.95" customHeight="1">
      <c r="A114" s="150">
        <v>2021</v>
      </c>
      <c r="B114" s="264">
        <v>44</v>
      </c>
      <c r="C114" s="83">
        <v>376.2</v>
      </c>
      <c r="D114" s="87">
        <v>8.550000000000001</v>
      </c>
      <c r="E114" s="40"/>
      <c r="F114" s="151">
        <v>2021</v>
      </c>
      <c r="G114" s="100">
        <v>15</v>
      </c>
      <c r="H114" s="83">
        <v>98.2</v>
      </c>
      <c r="I114" s="87">
        <v>6.54666666666667</v>
      </c>
      <c r="J114" s="40"/>
      <c r="K114" s="151">
        <v>2021</v>
      </c>
      <c r="L114" s="100">
        <v>2</v>
      </c>
      <c r="M114" s="83">
        <v>6.4</v>
      </c>
      <c r="N114" s="89">
        <v>3.2</v>
      </c>
      <c r="O114" s="96"/>
      <c r="P114" s="83"/>
      <c r="Q114" s="83"/>
      <c r="R114" s="84"/>
      <c r="S114" s="83"/>
      <c r="T114" s="83"/>
      <c r="U114" s="84"/>
      <c r="V114" s="83"/>
      <c r="W114" s="97"/>
    </row>
    <row r="115" ht="21.95" customHeight="1">
      <c r="A115" s="150">
        <v>2022</v>
      </c>
      <c r="B115" s="264">
        <v>44</v>
      </c>
      <c r="C115" s="83">
        <v>346.2</v>
      </c>
      <c r="D115" s="87">
        <v>7.86818181818182</v>
      </c>
      <c r="E115" s="40"/>
      <c r="F115" s="151">
        <v>2022</v>
      </c>
      <c r="G115" s="100">
        <v>22</v>
      </c>
      <c r="H115" s="83">
        <v>139.1</v>
      </c>
      <c r="I115" s="87">
        <v>6.32272727272727</v>
      </c>
      <c r="J115" s="40"/>
      <c r="K115" s="151">
        <v>2022</v>
      </c>
      <c r="L115" s="100">
        <v>2</v>
      </c>
      <c r="M115" s="83">
        <v>8.199999999999999</v>
      </c>
      <c r="N115" s="89">
        <v>4.1</v>
      </c>
      <c r="O115" s="96"/>
      <c r="P115" s="83"/>
      <c r="Q115" s="83"/>
      <c r="R115" s="84"/>
      <c r="S115" s="83"/>
      <c r="T115" s="83"/>
      <c r="U115" s="84"/>
      <c r="V115" s="83"/>
      <c r="W115" s="97"/>
    </row>
    <row r="116" ht="21.95" customHeight="1">
      <c r="A116" s="222"/>
      <c r="B116" s="94"/>
      <c r="C116" s="83"/>
      <c r="D116" s="87"/>
      <c r="E116" s="40"/>
      <c r="F116" s="106"/>
      <c r="G116" s="84"/>
      <c r="H116" s="83"/>
      <c r="I116" s="87"/>
      <c r="J116" s="40"/>
      <c r="K116" s="106"/>
      <c r="L116" s="84"/>
      <c r="M116" s="83"/>
      <c r="N116" s="89"/>
      <c r="O116" s="96"/>
      <c r="P116" s="83"/>
      <c r="Q116" s="83"/>
      <c r="R116" s="84"/>
      <c r="S116" s="83"/>
      <c r="T116" s="83"/>
      <c r="U116" s="84"/>
      <c r="V116" s="83"/>
      <c r="W116" s="97"/>
    </row>
    <row r="117" ht="21.95" customHeight="1">
      <c r="A117" s="222"/>
      <c r="B117" s="94"/>
      <c r="C117" s="83"/>
      <c r="D117" s="87"/>
      <c r="E117" s="40"/>
      <c r="F117" s="106"/>
      <c r="G117" s="84"/>
      <c r="H117" s="83"/>
      <c r="I117" s="87"/>
      <c r="J117" s="40"/>
      <c r="K117" s="106"/>
      <c r="L117" s="84"/>
      <c r="M117" s="83"/>
      <c r="N117" s="89"/>
      <c r="O117" s="96"/>
      <c r="P117" s="83"/>
      <c r="Q117" s="83"/>
      <c r="R117" s="84"/>
      <c r="S117" s="83"/>
      <c r="T117" s="83"/>
      <c r="U117" s="84"/>
      <c r="V117" s="83"/>
      <c r="W117" s="97"/>
    </row>
    <row r="118" ht="21.95" customHeight="1">
      <c r="A118" s="222"/>
      <c r="B118" s="94"/>
      <c r="C118" s="83"/>
      <c r="D118" s="87"/>
      <c r="E118" s="40"/>
      <c r="F118" s="106"/>
      <c r="G118" s="84"/>
      <c r="H118" s="83"/>
      <c r="I118" s="87"/>
      <c r="J118" s="40"/>
      <c r="K118" s="106"/>
      <c r="L118" s="84"/>
      <c r="M118" s="83"/>
      <c r="N118" s="89"/>
      <c r="O118" s="96"/>
      <c r="P118" s="83"/>
      <c r="Q118" s="83"/>
      <c r="R118" s="84"/>
      <c r="S118" s="83"/>
      <c r="T118" s="83"/>
      <c r="U118" s="84"/>
      <c r="V118" s="83"/>
      <c r="W118" s="97"/>
    </row>
    <row r="119" ht="21.95" customHeight="1">
      <c r="A119" s="222"/>
      <c r="B119" s="94"/>
      <c r="C119" s="83"/>
      <c r="D119" s="87"/>
      <c r="E119" s="40"/>
      <c r="F119" s="106"/>
      <c r="G119" s="84"/>
      <c r="H119" s="83"/>
      <c r="I119" s="87"/>
      <c r="J119" s="40"/>
      <c r="K119" s="106"/>
      <c r="L119" s="84"/>
      <c r="M119" s="83"/>
      <c r="N119" s="89"/>
      <c r="O119" s="96"/>
      <c r="P119" s="83"/>
      <c r="Q119" s="83"/>
      <c r="R119" s="84"/>
      <c r="S119" s="83"/>
      <c r="T119" s="83"/>
      <c r="U119" s="84"/>
      <c r="V119" s="83"/>
      <c r="W119" s="97"/>
    </row>
    <row r="120" ht="21.95" customHeight="1">
      <c r="A120" s="222"/>
      <c r="B120" s="94"/>
      <c r="C120" s="83"/>
      <c r="D120" s="87"/>
      <c r="E120" s="40"/>
      <c r="F120" s="106"/>
      <c r="G120" s="84"/>
      <c r="H120" s="83"/>
      <c r="I120" s="87"/>
      <c r="J120" s="40"/>
      <c r="K120" s="106"/>
      <c r="L120" s="84"/>
      <c r="M120" s="83"/>
      <c r="N120" s="89"/>
      <c r="O120" s="96"/>
      <c r="P120" s="83"/>
      <c r="Q120" s="83"/>
      <c r="R120" s="84"/>
      <c r="S120" s="83"/>
      <c r="T120" s="83"/>
      <c r="U120" s="84"/>
      <c r="V120" s="83"/>
      <c r="W120" s="97"/>
    </row>
    <row r="121" ht="21.95" customHeight="1">
      <c r="A121" s="222"/>
      <c r="B121" s="94"/>
      <c r="C121" s="83"/>
      <c r="D121" s="87"/>
      <c r="E121" s="40"/>
      <c r="F121" s="106"/>
      <c r="G121" s="84"/>
      <c r="H121" s="83"/>
      <c r="I121" s="87"/>
      <c r="J121" s="40"/>
      <c r="K121" s="106"/>
      <c r="L121" s="84"/>
      <c r="M121" s="83"/>
      <c r="N121" s="89"/>
      <c r="O121" s="96"/>
      <c r="P121" s="83"/>
      <c r="Q121" s="83"/>
      <c r="R121" s="84"/>
      <c r="S121" s="83"/>
      <c r="T121" s="83"/>
      <c r="U121" s="84"/>
      <c r="V121" s="83"/>
      <c r="W121" s="97"/>
    </row>
    <row r="122" ht="21.95" customHeight="1">
      <c r="A122" s="222"/>
      <c r="B122" s="94"/>
      <c r="C122" s="83"/>
      <c r="D122" s="87"/>
      <c r="E122" s="40"/>
      <c r="F122" s="106"/>
      <c r="G122" s="84"/>
      <c r="H122" s="83"/>
      <c r="I122" s="87"/>
      <c r="J122" s="40"/>
      <c r="K122" s="106"/>
      <c r="L122" s="84"/>
      <c r="M122" s="83"/>
      <c r="N122" s="89"/>
      <c r="O122" s="96"/>
      <c r="P122" s="83"/>
      <c r="Q122" s="83"/>
      <c r="R122" s="84"/>
      <c r="S122" s="83"/>
      <c r="T122" s="83"/>
      <c r="U122" s="84"/>
      <c r="V122" s="83"/>
      <c r="W122" s="97"/>
    </row>
    <row r="123" ht="21.95" customHeight="1">
      <c r="A123" s="222"/>
      <c r="B123" s="94"/>
      <c r="C123" s="83"/>
      <c r="D123" s="87"/>
      <c r="E123" s="40"/>
      <c r="F123" s="106"/>
      <c r="G123" s="84"/>
      <c r="H123" s="83"/>
      <c r="I123" s="87"/>
      <c r="J123" s="40"/>
      <c r="K123" s="106"/>
      <c r="L123" s="84"/>
      <c r="M123" s="83"/>
      <c r="N123" s="89"/>
      <c r="O123" s="96"/>
      <c r="P123" s="83"/>
      <c r="Q123" s="83"/>
      <c r="R123" s="84"/>
      <c r="S123" s="83"/>
      <c r="T123" s="83"/>
      <c r="U123" s="84"/>
      <c r="V123" s="83"/>
      <c r="W123" s="97"/>
    </row>
    <row r="124" ht="21.95" customHeight="1">
      <c r="A124" s="222"/>
      <c r="B124" s="94"/>
      <c r="C124" s="83"/>
      <c r="D124" s="87"/>
      <c r="E124" s="40"/>
      <c r="F124" s="106"/>
      <c r="G124" s="84"/>
      <c r="H124" s="83"/>
      <c r="I124" s="87"/>
      <c r="J124" s="40"/>
      <c r="K124" s="106"/>
      <c r="L124" s="84"/>
      <c r="M124" s="83"/>
      <c r="N124" s="89"/>
      <c r="O124" s="96"/>
      <c r="P124" s="83"/>
      <c r="Q124" s="83"/>
      <c r="R124" s="84"/>
      <c r="S124" s="83"/>
      <c r="T124" s="83"/>
      <c r="U124" s="84"/>
      <c r="V124" s="83"/>
      <c r="W124" s="97"/>
    </row>
    <row r="125" ht="21.95" customHeight="1">
      <c r="A125" s="222"/>
      <c r="B125" s="94"/>
      <c r="C125" s="83"/>
      <c r="D125" s="87"/>
      <c r="E125" s="40"/>
      <c r="F125" s="106"/>
      <c r="G125" s="84"/>
      <c r="H125" s="83"/>
      <c r="I125" s="87"/>
      <c r="J125" s="40"/>
      <c r="K125" s="106"/>
      <c r="L125" s="84"/>
      <c r="M125" s="83"/>
      <c r="N125" s="89"/>
      <c r="O125" s="96"/>
      <c r="P125" s="83"/>
      <c r="Q125" s="83"/>
      <c r="R125" s="84"/>
      <c r="S125" s="83"/>
      <c r="T125" s="83"/>
      <c r="U125" s="84"/>
      <c r="V125" s="83"/>
      <c r="W125" s="97"/>
    </row>
    <row r="126" ht="21.95" customHeight="1">
      <c r="A126" s="222"/>
      <c r="B126" s="94"/>
      <c r="C126" s="83"/>
      <c r="D126" s="87"/>
      <c r="E126" s="40"/>
      <c r="F126" s="106"/>
      <c r="G126" s="84"/>
      <c r="H126" s="83"/>
      <c r="I126" s="87"/>
      <c r="J126" s="40"/>
      <c r="K126" s="106"/>
      <c r="L126" s="84"/>
      <c r="M126" s="83"/>
      <c r="N126" s="89"/>
      <c r="O126" s="96"/>
      <c r="P126" s="83"/>
      <c r="Q126" s="83"/>
      <c r="R126" s="84"/>
      <c r="S126" s="83"/>
      <c r="T126" s="83"/>
      <c r="U126" s="84"/>
      <c r="V126" s="83"/>
      <c r="W126" s="97"/>
    </row>
    <row r="127" ht="21.95" customHeight="1">
      <c r="A127" s="222"/>
      <c r="B127" s="94"/>
      <c r="C127" s="83"/>
      <c r="D127" s="87"/>
      <c r="E127" s="40"/>
      <c r="F127" s="106"/>
      <c r="G127" s="84"/>
      <c r="H127" s="83"/>
      <c r="I127" s="87"/>
      <c r="J127" s="40"/>
      <c r="K127" s="106"/>
      <c r="L127" s="84"/>
      <c r="M127" s="83"/>
      <c r="N127" s="89"/>
      <c r="O127" s="96"/>
      <c r="P127" s="83"/>
      <c r="Q127" s="83"/>
      <c r="R127" s="84"/>
      <c r="S127" s="83"/>
      <c r="T127" s="83"/>
      <c r="U127" s="84"/>
      <c r="V127" s="83"/>
      <c r="W127" s="97"/>
    </row>
    <row r="128" ht="21.95" customHeight="1">
      <c r="A128" s="222"/>
      <c r="B128" s="94"/>
      <c r="C128" s="83"/>
      <c r="D128" s="87"/>
      <c r="E128" s="40"/>
      <c r="F128" s="106"/>
      <c r="G128" s="84"/>
      <c r="H128" s="83"/>
      <c r="I128" s="87"/>
      <c r="J128" s="40"/>
      <c r="K128" s="106"/>
      <c r="L128" s="84"/>
      <c r="M128" s="83"/>
      <c r="N128" s="89"/>
      <c r="O128" s="96"/>
      <c r="P128" s="83"/>
      <c r="Q128" s="83"/>
      <c r="R128" s="84"/>
      <c r="S128" s="83"/>
      <c r="T128" s="83"/>
      <c r="U128" s="84"/>
      <c r="V128" s="83"/>
      <c r="W128" s="97"/>
    </row>
    <row r="129" ht="21.95" customHeight="1">
      <c r="A129" s="222"/>
      <c r="B129" s="94"/>
      <c r="C129" s="83"/>
      <c r="D129" s="87"/>
      <c r="E129" s="40"/>
      <c r="F129" s="106"/>
      <c r="G129" s="84"/>
      <c r="H129" s="83"/>
      <c r="I129" s="87"/>
      <c r="J129" s="40"/>
      <c r="K129" s="106"/>
      <c r="L129" s="84"/>
      <c r="M129" s="83"/>
      <c r="N129" s="89"/>
      <c r="O129" s="96"/>
      <c r="P129" s="83"/>
      <c r="Q129" s="83"/>
      <c r="R129" s="84"/>
      <c r="S129" s="83"/>
      <c r="T129" s="83"/>
      <c r="U129" s="84"/>
      <c r="V129" s="83"/>
      <c r="W129" s="97"/>
    </row>
    <row r="130" ht="21.95" customHeight="1">
      <c r="A130" s="222"/>
      <c r="B130" s="94"/>
      <c r="C130" s="83"/>
      <c r="D130" s="87"/>
      <c r="E130" s="40"/>
      <c r="F130" s="106"/>
      <c r="G130" s="84"/>
      <c r="H130" s="83"/>
      <c r="I130" s="87"/>
      <c r="J130" s="40"/>
      <c r="K130" s="106"/>
      <c r="L130" s="84"/>
      <c r="M130" s="83"/>
      <c r="N130" s="89"/>
      <c r="O130" s="96"/>
      <c r="P130" s="83"/>
      <c r="Q130" s="83"/>
      <c r="R130" s="84"/>
      <c r="S130" s="83"/>
      <c r="T130" s="83"/>
      <c r="U130" s="84"/>
      <c r="V130" s="83"/>
      <c r="W130" s="97"/>
    </row>
    <row r="131" ht="21.95" customHeight="1">
      <c r="A131" s="222"/>
      <c r="B131" s="94"/>
      <c r="C131" s="83"/>
      <c r="D131" s="87"/>
      <c r="E131" s="40"/>
      <c r="F131" s="106"/>
      <c r="G131" s="84"/>
      <c r="H131" s="83"/>
      <c r="I131" s="87"/>
      <c r="J131" s="40"/>
      <c r="K131" s="106"/>
      <c r="L131" s="84"/>
      <c r="M131" s="83"/>
      <c r="N131" s="89"/>
      <c r="O131" s="96"/>
      <c r="P131" s="83"/>
      <c r="Q131" s="83"/>
      <c r="R131" s="84"/>
      <c r="S131" s="83"/>
      <c r="T131" s="83"/>
      <c r="U131" s="84"/>
      <c r="V131" s="83"/>
      <c r="W131" s="97"/>
    </row>
    <row r="132" ht="21.95" customHeight="1">
      <c r="A132" s="222"/>
      <c r="B132" s="94"/>
      <c r="C132" s="83"/>
      <c r="D132" s="87"/>
      <c r="E132" s="40"/>
      <c r="F132" s="106"/>
      <c r="G132" s="84"/>
      <c r="H132" s="83"/>
      <c r="I132" s="87"/>
      <c r="J132" s="40"/>
      <c r="K132" s="106"/>
      <c r="L132" s="84"/>
      <c r="M132" s="83"/>
      <c r="N132" s="89"/>
      <c r="O132" s="96"/>
      <c r="P132" s="83"/>
      <c r="Q132" s="83"/>
      <c r="R132" s="84"/>
      <c r="S132" s="83"/>
      <c r="T132" s="83"/>
      <c r="U132" s="84"/>
      <c r="V132" s="83"/>
      <c r="W132" s="97"/>
    </row>
    <row r="133" ht="21.95" customHeight="1">
      <c r="A133" s="222"/>
      <c r="B133" s="94"/>
      <c r="C133" s="83"/>
      <c r="D133" s="87"/>
      <c r="E133" s="40"/>
      <c r="F133" s="106"/>
      <c r="G133" s="84"/>
      <c r="H133" s="83"/>
      <c r="I133" s="87"/>
      <c r="J133" s="40"/>
      <c r="K133" s="106"/>
      <c r="L133" s="84"/>
      <c r="M133" s="83"/>
      <c r="N133" s="89"/>
      <c r="O133" s="96"/>
      <c r="P133" s="83"/>
      <c r="Q133" s="83"/>
      <c r="R133" s="84"/>
      <c r="S133" s="83"/>
      <c r="T133" s="83"/>
      <c r="U133" s="84"/>
      <c r="V133" s="83"/>
      <c r="W133" s="97"/>
    </row>
    <row r="134" ht="21.95" customHeight="1">
      <c r="A134" s="222"/>
      <c r="B134" s="94"/>
      <c r="C134" s="83"/>
      <c r="D134" s="87"/>
      <c r="E134" s="40"/>
      <c r="F134" s="106"/>
      <c r="G134" s="84"/>
      <c r="H134" s="83"/>
      <c r="I134" s="87"/>
      <c r="J134" s="40"/>
      <c r="K134" s="106"/>
      <c r="L134" s="84"/>
      <c r="M134" s="83"/>
      <c r="N134" s="89"/>
      <c r="O134" s="96"/>
      <c r="P134" s="83"/>
      <c r="Q134" s="83"/>
      <c r="R134" s="84"/>
      <c r="S134" s="83"/>
      <c r="T134" s="83"/>
      <c r="U134" s="84"/>
      <c r="V134" s="83"/>
      <c r="W134" s="97"/>
    </row>
    <row r="135" ht="21.95" customHeight="1">
      <c r="A135" s="222"/>
      <c r="B135" s="84"/>
      <c r="C135" s="83"/>
      <c r="D135" s="90"/>
      <c r="E135" s="40"/>
      <c r="F135" s="106"/>
      <c r="G135" s="84"/>
      <c r="H135" s="83"/>
      <c r="I135" s="90"/>
      <c r="J135" s="40"/>
      <c r="K135" s="106"/>
      <c r="L135" s="84"/>
      <c r="M135" s="83"/>
      <c r="N135" s="91"/>
      <c r="O135" s="96"/>
      <c r="P135" s="83"/>
      <c r="Q135" s="83"/>
      <c r="R135" s="84"/>
      <c r="S135" s="83"/>
      <c r="T135" s="83"/>
      <c r="U135" s="84"/>
      <c r="V135" s="83"/>
      <c r="W135" s="97"/>
    </row>
    <row r="136" ht="21.95" customHeight="1">
      <c r="A136" s="222"/>
      <c r="B136" t="s" s="162">
        <v>302</v>
      </c>
      <c r="C136" s="83"/>
      <c r="D136" s="87"/>
      <c r="E136" s="40"/>
      <c r="F136" s="106"/>
      <c r="G136" s="84"/>
      <c r="H136" s="83"/>
      <c r="I136" s="90"/>
      <c r="J136" s="40"/>
      <c r="K136" s="106"/>
      <c r="L136" s="84"/>
      <c r="M136" s="83"/>
      <c r="N136" s="91"/>
      <c r="O136" s="96"/>
      <c r="P136" s="83"/>
      <c r="Q136" s="83"/>
      <c r="R136" s="84"/>
      <c r="S136" s="83"/>
      <c r="T136" s="83"/>
      <c r="U136" s="84"/>
      <c r="V136" s="83"/>
      <c r="W136" s="97"/>
    </row>
    <row r="137" ht="21.95" customHeight="1">
      <c r="A137" s="222"/>
      <c r="B137" t="s" s="162">
        <v>303</v>
      </c>
      <c r="C137" s="83"/>
      <c r="D137" s="87"/>
      <c r="E137" s="40"/>
      <c r="F137" s="88"/>
      <c r="G137" t="s" s="162">
        <v>303</v>
      </c>
      <c r="H137" s="83"/>
      <c r="I137" s="87"/>
      <c r="J137" s="40"/>
      <c r="K137" s="88"/>
      <c r="L137" t="s" s="162">
        <v>303</v>
      </c>
      <c r="M137" s="83"/>
      <c r="N137" s="89"/>
      <c r="O137" s="96"/>
      <c r="P137" s="83"/>
      <c r="Q137" s="83"/>
      <c r="R137" s="84"/>
      <c r="S137" s="83"/>
      <c r="T137" s="83"/>
      <c r="U137" s="84"/>
      <c r="V137" s="83"/>
      <c r="W137" s="97"/>
    </row>
    <row r="138" ht="21.95" customHeight="1">
      <c r="A138" t="s" s="93">
        <v>98</v>
      </c>
      <c r="B138" t="s" s="162">
        <v>304</v>
      </c>
      <c r="C138" s="83"/>
      <c r="D138" s="87"/>
      <c r="E138" s="40"/>
      <c r="F138" t="s" s="95">
        <v>98</v>
      </c>
      <c r="G138" t="s" s="162">
        <v>304</v>
      </c>
      <c r="H138" s="83"/>
      <c r="I138" s="87"/>
      <c r="J138" s="40"/>
      <c r="K138" t="s" s="95">
        <v>98</v>
      </c>
      <c r="L138" t="s" s="162">
        <v>304</v>
      </c>
      <c r="M138" s="83"/>
      <c r="N138" s="89"/>
      <c r="O138" s="96"/>
      <c r="P138" s="83"/>
      <c r="Q138" s="83"/>
      <c r="R138" s="84"/>
      <c r="S138" s="83"/>
      <c r="T138" s="83"/>
      <c r="U138" s="84"/>
      <c r="V138" s="83"/>
      <c r="W138" s="97"/>
    </row>
    <row r="139" ht="21.95" customHeight="1">
      <c r="A139" t="s" s="98">
        <v>99</v>
      </c>
      <c r="B139" s="83">
        <f>AVERAGE(B79:B88)</f>
        <v>12.2</v>
      </c>
      <c r="C139" s="83">
        <f>AVERAGE(C79:C88)</f>
        <v>116.55</v>
      </c>
      <c r="D139" s="87">
        <f>AVERAGE(D79:D88)</f>
        <v>9.593078754578761</v>
      </c>
      <c r="E139" s="40"/>
      <c r="F139" t="s" s="99">
        <v>99</v>
      </c>
      <c r="G139" s="83">
        <f>AVERAGE(G79:G88)</f>
        <v>1.6</v>
      </c>
      <c r="H139" s="83">
        <f>AVERAGE(H79:H88)</f>
        <v>12.68</v>
      </c>
      <c r="I139" s="87">
        <f>AVERAGE(I79:I88)</f>
        <v>7.91166666666667</v>
      </c>
      <c r="J139" s="40"/>
      <c r="K139" t="s" s="99">
        <v>99</v>
      </c>
      <c r="L139" s="83">
        <f>AVERAGE(L79:L88)</f>
        <v>0</v>
      </c>
      <c r="M139" s="83">
        <f>AVERAGE(M79:M88)</f>
        <v>0</v>
      </c>
      <c r="N139" s="89">
        <f>AVERAGE(N79:N88)</f>
      </c>
      <c r="O139" s="96"/>
      <c r="P139" s="83"/>
      <c r="Q139" s="83"/>
      <c r="R139" s="84"/>
      <c r="S139" s="83"/>
      <c r="T139" s="83"/>
      <c r="U139" s="84"/>
      <c r="V139" s="83"/>
      <c r="W139" s="97"/>
    </row>
    <row r="140" ht="21.95" customHeight="1">
      <c r="A140" t="s" s="98">
        <v>100</v>
      </c>
      <c r="B140" s="83">
        <f>AVERAGE(B90:B99)</f>
        <v>15.5</v>
      </c>
      <c r="C140" s="83">
        <f>AVERAGE(C90:C99)</f>
        <v>144.13</v>
      </c>
      <c r="D140" s="87">
        <f>AVERAGE(D90:D99)</f>
        <v>9.321888407888411</v>
      </c>
      <c r="E140" s="40"/>
      <c r="F140" t="s" s="99">
        <v>100</v>
      </c>
      <c r="G140" s="83">
        <f>AVERAGE(G90:G99)</f>
        <v>2.7</v>
      </c>
      <c r="H140" s="83">
        <f>AVERAGE(H90:H99)</f>
        <v>20.51</v>
      </c>
      <c r="I140" s="87">
        <f>AVERAGE(I90:I99)</f>
        <v>7.6925</v>
      </c>
      <c r="J140" s="40"/>
      <c r="K140" t="s" s="99">
        <v>100</v>
      </c>
      <c r="L140" s="83">
        <f>AVERAGE(L90:L99)</f>
        <v>0</v>
      </c>
      <c r="M140" s="83">
        <f>AVERAGE(M90:M99)</f>
        <v>0</v>
      </c>
      <c r="N140" s="89">
        <f>AVERAGE(N90:N99)</f>
      </c>
      <c r="O140" s="96"/>
      <c r="P140" s="83"/>
      <c r="Q140" s="83"/>
      <c r="R140" s="84"/>
      <c r="S140" s="83"/>
      <c r="T140" s="83"/>
      <c r="U140" s="84"/>
      <c r="V140" s="83"/>
      <c r="W140" s="97"/>
    </row>
    <row r="141" ht="21.95" customHeight="1">
      <c r="A141" s="105"/>
      <c r="B141" s="84"/>
      <c r="C141" s="84"/>
      <c r="D141" s="90"/>
      <c r="E141" s="40"/>
      <c r="F141" s="106"/>
      <c r="G141" s="84"/>
      <c r="H141" s="84"/>
      <c r="I141" s="90"/>
      <c r="J141" s="40"/>
      <c r="K141" s="106"/>
      <c r="L141" s="84"/>
      <c r="M141" s="84"/>
      <c r="N141" s="91"/>
      <c r="O141" s="96"/>
      <c r="P141" s="83"/>
      <c r="Q141" s="83"/>
      <c r="R141" s="84"/>
      <c r="S141" s="83"/>
      <c r="T141" s="83"/>
      <c r="U141" s="84"/>
      <c r="V141" s="83"/>
      <c r="W141" s="97"/>
    </row>
    <row r="142" ht="21.95" customHeight="1">
      <c r="A142" t="s" s="103">
        <v>102</v>
      </c>
      <c r="B142" s="83">
        <f>AVERAGE(B79:B88)</f>
        <v>12.2</v>
      </c>
      <c r="C142" s="83">
        <f>AVERAGE(C79:C88)</f>
        <v>116.55</v>
      </c>
      <c r="D142" s="87">
        <f>AVERAGE(D79:D88)</f>
        <v>9.593078754578761</v>
      </c>
      <c r="E142" s="40"/>
      <c r="F142" t="s" s="104">
        <v>102</v>
      </c>
      <c r="G142" s="83">
        <f>AVERAGE(G79:G88)</f>
        <v>1.6</v>
      </c>
      <c r="H142" s="83">
        <f>AVERAGE(H79:H88)</f>
        <v>12.68</v>
      </c>
      <c r="I142" s="87">
        <f>AVERAGE(I79:I88)</f>
        <v>7.91166666666667</v>
      </c>
      <c r="J142" s="40"/>
      <c r="K142" t="s" s="104">
        <v>102</v>
      </c>
      <c r="L142" s="83">
        <f>AVERAGE(L79:L88)</f>
        <v>0</v>
      </c>
      <c r="M142" s="83">
        <f>AVERAGE(M79:M88)</f>
        <v>0</v>
      </c>
      <c r="N142" s="89">
        <f>AVERAGE(N79:N88)</f>
      </c>
      <c r="O142" s="96"/>
      <c r="P142" s="83"/>
      <c r="Q142" s="83"/>
      <c r="R142" s="84"/>
      <c r="S142" s="83"/>
      <c r="T142" s="83"/>
      <c r="U142" s="84"/>
      <c r="V142" s="83"/>
      <c r="W142" s="97"/>
    </row>
    <row r="143" ht="21.95" customHeight="1">
      <c r="A143" t="s" s="103">
        <v>103</v>
      </c>
      <c r="B143" s="83">
        <f>AVERAGE(B90:B99)</f>
        <v>15.5</v>
      </c>
      <c r="C143" s="83">
        <f>AVERAGE(C90:C99)</f>
        <v>144.13</v>
      </c>
      <c r="D143" s="87">
        <f>AVERAGE(D90:D99)</f>
        <v>9.321888407888411</v>
      </c>
      <c r="E143" s="40"/>
      <c r="F143" t="s" s="104">
        <v>103</v>
      </c>
      <c r="G143" s="83">
        <f>AVERAGE(G90:G99)</f>
        <v>2.7</v>
      </c>
      <c r="H143" s="83">
        <f>AVERAGE(H90:H99)</f>
        <v>20.51</v>
      </c>
      <c r="I143" s="87">
        <f>AVERAGE(I90:I99)</f>
        <v>7.6925</v>
      </c>
      <c r="J143" s="40"/>
      <c r="K143" t="s" s="104">
        <v>103</v>
      </c>
      <c r="L143" s="83">
        <f>AVERAGE(L90:L99)</f>
        <v>0</v>
      </c>
      <c r="M143" s="83">
        <f>AVERAGE(M90:M99)</f>
        <v>0</v>
      </c>
      <c r="N143" s="89">
        <f>AVERAGE(N90:N99)</f>
      </c>
      <c r="O143" s="96"/>
      <c r="P143" s="83"/>
      <c r="Q143" s="83"/>
      <c r="R143" s="84"/>
      <c r="S143" s="83"/>
      <c r="T143" s="83"/>
      <c r="U143" s="84"/>
      <c r="V143" s="83"/>
      <c r="W143" s="97"/>
    </row>
    <row r="144" ht="21.95" customHeight="1">
      <c r="A144" s="105"/>
      <c r="B144" s="84"/>
      <c r="C144" s="84"/>
      <c r="D144" s="90"/>
      <c r="E144" s="40"/>
      <c r="F144" s="106"/>
      <c r="G144" s="84"/>
      <c r="H144" s="84"/>
      <c r="I144" s="90"/>
      <c r="J144" s="40"/>
      <c r="K144" s="106"/>
      <c r="L144" s="84"/>
      <c r="M144" s="84"/>
      <c r="N144" s="91"/>
      <c r="O144" s="96"/>
      <c r="P144" s="83"/>
      <c r="Q144" s="83"/>
      <c r="R144" s="84"/>
      <c r="S144" s="83"/>
      <c r="T144" s="83"/>
      <c r="U144" s="84"/>
      <c r="V144" s="83"/>
      <c r="W144" s="97"/>
    </row>
    <row r="145" ht="21.95" customHeight="1">
      <c r="A145" t="s" s="93">
        <v>104</v>
      </c>
      <c r="B145" s="84"/>
      <c r="C145" s="84"/>
      <c r="D145" s="90"/>
      <c r="E145" s="40"/>
      <c r="F145" t="s" s="95">
        <v>104</v>
      </c>
      <c r="G145" s="84"/>
      <c r="H145" s="84"/>
      <c r="I145" s="90"/>
      <c r="J145" s="40"/>
      <c r="K145" t="s" s="95">
        <v>104</v>
      </c>
      <c r="L145" s="84"/>
      <c r="M145" s="84"/>
      <c r="N145" s="91"/>
      <c r="O145" s="96"/>
      <c r="P145" s="83"/>
      <c r="Q145" s="83"/>
      <c r="R145" s="84"/>
      <c r="S145" s="83"/>
      <c r="T145" s="83"/>
      <c r="U145" s="84"/>
      <c r="V145" s="83"/>
      <c r="W145" s="97"/>
    </row>
    <row r="146" ht="21.95" customHeight="1">
      <c r="A146" t="s" s="98">
        <v>99</v>
      </c>
      <c r="B146" s="83">
        <f>AVERAGE(B84:B88)</f>
        <v>12.2</v>
      </c>
      <c r="C146" s="83">
        <f>AVERAGE(C84:C88)</f>
        <v>117.88</v>
      </c>
      <c r="D146" s="87">
        <f>AVERAGE(D84:D88)</f>
        <v>9.683285714285709</v>
      </c>
      <c r="E146" s="40"/>
      <c r="F146" t="s" s="99">
        <v>99</v>
      </c>
      <c r="G146" s="83">
        <f>AVERAGE(G84:G88)</f>
        <v>1.2</v>
      </c>
      <c r="H146" s="83">
        <f>AVERAGE(H84:H88)</f>
        <v>9.24</v>
      </c>
      <c r="I146" s="87">
        <f>AVERAGE(I84:I88)</f>
        <v>7.6</v>
      </c>
      <c r="J146" s="40"/>
      <c r="K146" t="s" s="99">
        <v>99</v>
      </c>
      <c r="L146" s="83">
        <f>AVERAGE(L84:L88)</f>
        <v>0</v>
      </c>
      <c r="M146" s="83">
        <f>AVERAGE(M84:M88)</f>
        <v>0</v>
      </c>
      <c r="N146" s="89">
        <f>AVERAGE(N84:N88)</f>
      </c>
      <c r="O146" s="96"/>
      <c r="P146" s="83"/>
      <c r="Q146" s="83"/>
      <c r="R146" s="84"/>
      <c r="S146" s="83"/>
      <c r="T146" s="83"/>
      <c r="U146" s="84"/>
      <c r="V146" s="83"/>
      <c r="W146" s="97"/>
    </row>
    <row r="147" ht="21.95" customHeight="1">
      <c r="A147" t="s" s="98">
        <v>100</v>
      </c>
      <c r="B147" s="83">
        <f>AVERAGE(B90:B94)</f>
        <v>15</v>
      </c>
      <c r="C147" s="83">
        <f>AVERAGE(C90:C94)</f>
        <v>141.9</v>
      </c>
      <c r="D147" s="87">
        <f>AVERAGE(D90:D94)</f>
        <v>9.457480519480519</v>
      </c>
      <c r="E147" s="40"/>
      <c r="F147" t="s" s="99">
        <v>100</v>
      </c>
      <c r="G147" s="83">
        <f>AVERAGE(G90:G94)</f>
        <v>2.2</v>
      </c>
      <c r="H147" s="83">
        <f>AVERAGE(H90:H94)</f>
        <v>17.12</v>
      </c>
      <c r="I147" s="87">
        <f>AVERAGE(I90:I94)</f>
        <v>7.9</v>
      </c>
      <c r="J147" s="40"/>
      <c r="K147" t="s" s="99">
        <v>100</v>
      </c>
      <c r="L147" s="83">
        <f>AVERAGE(L90:L94)</f>
        <v>0</v>
      </c>
      <c r="M147" s="83">
        <f>AVERAGE(M90:M94)</f>
        <v>0</v>
      </c>
      <c r="N147" s="89">
        <f>AVERAGE(N90:N94)</f>
      </c>
      <c r="O147" s="96"/>
      <c r="P147" s="83"/>
      <c r="Q147" s="83"/>
      <c r="R147" s="84"/>
      <c r="S147" s="83"/>
      <c r="T147" s="83"/>
      <c r="U147" s="84"/>
      <c r="V147" s="83"/>
      <c r="W147" s="97"/>
    </row>
    <row r="148" ht="21.95" customHeight="1">
      <c r="A148" s="105"/>
      <c r="B148" s="84"/>
      <c r="C148" s="84"/>
      <c r="D148" s="90"/>
      <c r="E148" s="40"/>
      <c r="F148" s="106"/>
      <c r="G148" s="84"/>
      <c r="H148" s="84"/>
      <c r="I148" s="90"/>
      <c r="J148" s="40"/>
      <c r="K148" s="106"/>
      <c r="L148" s="84"/>
      <c r="M148" s="84"/>
      <c r="N148" s="91"/>
      <c r="O148" s="96"/>
      <c r="P148" s="83"/>
      <c r="Q148" s="83"/>
      <c r="R148" s="84"/>
      <c r="S148" s="83"/>
      <c r="T148" s="83"/>
      <c r="U148" s="84"/>
      <c r="V148" s="83"/>
      <c r="W148" s="97"/>
    </row>
    <row r="149" ht="21.95" customHeight="1">
      <c r="A149" t="s" s="103">
        <v>102</v>
      </c>
      <c r="B149" s="83">
        <f>AVERAGE(B84:B88)</f>
        <v>12.2</v>
      </c>
      <c r="C149" s="83">
        <f>AVERAGE(C84:C88)</f>
        <v>117.88</v>
      </c>
      <c r="D149" s="87">
        <f>AVERAGE(D84:D88)</f>
        <v>9.683285714285709</v>
      </c>
      <c r="E149" s="40"/>
      <c r="F149" t="s" s="104">
        <v>102</v>
      </c>
      <c r="G149" s="83">
        <f>AVERAGE(G84:G88)</f>
        <v>1.2</v>
      </c>
      <c r="H149" s="83">
        <f>AVERAGE(H84:H88)</f>
        <v>9.24</v>
      </c>
      <c r="I149" s="87">
        <f>AVERAGE(I84:I88)</f>
        <v>7.6</v>
      </c>
      <c r="J149" s="40"/>
      <c r="K149" t="s" s="104">
        <v>102</v>
      </c>
      <c r="L149" s="83">
        <f>AVERAGE(L84:L88)</f>
        <v>0</v>
      </c>
      <c r="M149" s="83">
        <f>AVERAGE(M84:M88)</f>
        <v>0</v>
      </c>
      <c r="N149" s="89">
        <f>AVERAGE(N84:N88)</f>
      </c>
      <c r="O149" s="96"/>
      <c r="P149" s="83"/>
      <c r="Q149" s="83"/>
      <c r="R149" s="84"/>
      <c r="S149" s="83"/>
      <c r="T149" s="83"/>
      <c r="U149" s="84"/>
      <c r="V149" s="83"/>
      <c r="W149" s="97"/>
    </row>
    <row r="150" ht="21.95" customHeight="1">
      <c r="A150" t="s" s="103">
        <v>103</v>
      </c>
      <c r="B150" s="83">
        <f>AVERAGE(B90:B94)</f>
        <v>15</v>
      </c>
      <c r="C150" s="83">
        <f>AVERAGE(C90:C94)</f>
        <v>141.9</v>
      </c>
      <c r="D150" s="87">
        <f>AVERAGE(D90:D94)</f>
        <v>9.457480519480519</v>
      </c>
      <c r="E150" s="40"/>
      <c r="F150" t="s" s="104">
        <v>103</v>
      </c>
      <c r="G150" s="83">
        <f>AVERAGE(G90:G94)</f>
        <v>2.2</v>
      </c>
      <c r="H150" s="83">
        <f>AVERAGE(H90:H94)</f>
        <v>17.12</v>
      </c>
      <c r="I150" s="87">
        <f>AVERAGE(I90:I94)</f>
        <v>7.9</v>
      </c>
      <c r="J150" s="40"/>
      <c r="K150" t="s" s="104">
        <v>103</v>
      </c>
      <c r="L150" s="83">
        <f>AVERAGE(L90:L94)</f>
        <v>0</v>
      </c>
      <c r="M150" s="83">
        <f>AVERAGE(M90:M94)</f>
        <v>0</v>
      </c>
      <c r="N150" s="89">
        <f>AVERAGE(N90:N94)</f>
      </c>
      <c r="O150" s="96"/>
      <c r="P150" s="83"/>
      <c r="Q150" s="83"/>
      <c r="R150" s="84"/>
      <c r="S150" s="83"/>
      <c r="T150" s="83"/>
      <c r="U150" s="84"/>
      <c r="V150" s="83"/>
      <c r="W150" s="97"/>
    </row>
    <row r="151" ht="21.95" customHeight="1">
      <c r="A151" s="105"/>
      <c r="B151" s="83"/>
      <c r="C151" s="83"/>
      <c r="D151" s="87"/>
      <c r="E151" s="40"/>
      <c r="F151" s="106"/>
      <c r="G151" s="84"/>
      <c r="H151" s="83"/>
      <c r="I151" s="87"/>
      <c r="J151" s="40"/>
      <c r="K151" s="106"/>
      <c r="L151" s="84"/>
      <c r="M151" s="83"/>
      <c r="N151" s="89"/>
      <c r="O151" s="96"/>
      <c r="P151" s="83"/>
      <c r="Q151" s="83"/>
      <c r="R151" s="84"/>
      <c r="S151" s="83"/>
      <c r="T151" s="83"/>
      <c r="U151" s="84"/>
      <c r="V151" s="83"/>
      <c r="W151" s="97"/>
    </row>
    <row r="152" ht="21.95" customHeight="1">
      <c r="A152" s="105"/>
      <c r="B152" s="107"/>
      <c r="C152" t="s" s="108">
        <v>105</v>
      </c>
      <c r="D152" s="87"/>
      <c r="E152" s="40"/>
      <c r="F152" s="106"/>
      <c r="G152" s="84"/>
      <c r="H152" s="83"/>
      <c r="I152" s="87"/>
      <c r="J152" s="40"/>
      <c r="K152" s="106"/>
      <c r="L152" s="84"/>
      <c r="M152" s="83"/>
      <c r="N152" s="89"/>
      <c r="O152" s="96"/>
      <c r="P152" s="83"/>
      <c r="Q152" s="83"/>
      <c r="R152" s="84"/>
      <c r="S152" s="83"/>
      <c r="T152" s="83"/>
      <c r="U152" s="84"/>
      <c r="V152" s="83"/>
      <c r="W152" s="97"/>
    </row>
    <row r="153" ht="22.75" customHeight="1">
      <c r="A153" s="109"/>
      <c r="B153" s="110"/>
      <c r="C153" t="s" s="111">
        <v>106</v>
      </c>
      <c r="D153" s="112"/>
      <c r="E153" s="113"/>
      <c r="F153" s="114"/>
      <c r="G153" s="115"/>
      <c r="H153" s="116"/>
      <c r="I153" s="112"/>
      <c r="J153" s="113"/>
      <c r="K153" s="114"/>
      <c r="L153" s="115"/>
      <c r="M153" s="116"/>
      <c r="N153" s="117"/>
      <c r="O153" s="118"/>
      <c r="P153" s="116"/>
      <c r="Q153" s="116"/>
      <c r="R153" s="115"/>
      <c r="S153" s="116"/>
      <c r="T153" s="116"/>
      <c r="U153" s="115"/>
      <c r="V153" s="116"/>
      <c r="W153"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2.xml><?xml version="1.0" encoding="utf-8"?>
<worksheet xmlns:r="http://schemas.openxmlformats.org/officeDocument/2006/relationships" xmlns="http://schemas.openxmlformats.org/spreadsheetml/2006/main">
  <dimension ref="A1:W144"/>
  <sheetViews>
    <sheetView workbookViewId="0" showGridLines="0" defaultGridColor="1"/>
  </sheetViews>
  <sheetFormatPr defaultColWidth="16.3333" defaultRowHeight="19.9" customHeight="1" outlineLevelRow="0" outlineLevelCol="0"/>
  <cols>
    <col min="1" max="1" width="10" style="265" customWidth="1"/>
    <col min="2" max="4" width="12.1719" style="265" customWidth="1"/>
    <col min="5" max="5" width="1.35156" style="265" customWidth="1"/>
    <col min="6" max="6" width="10" style="265" customWidth="1"/>
    <col min="7" max="9" width="12.1719" style="265" customWidth="1"/>
    <col min="10" max="10" width="1.35156" style="265" customWidth="1"/>
    <col min="11" max="11" width="10" style="265" customWidth="1"/>
    <col min="12" max="14" width="12.1719" style="265" customWidth="1"/>
    <col min="15" max="15" width="10.8516" style="265" customWidth="1"/>
    <col min="16" max="17" width="6.5" style="265" customWidth="1"/>
    <col min="18" max="18" width="10.8516" style="265" customWidth="1"/>
    <col min="19" max="20" width="6.5" style="265" customWidth="1"/>
    <col min="21" max="21" width="10.8516" style="265" customWidth="1"/>
    <col min="22" max="23" width="6.5" style="265" customWidth="1"/>
    <col min="24" max="16384" width="16.3516" style="265" customWidth="1"/>
  </cols>
  <sheetData>
    <row r="1" ht="64.15" customHeight="1">
      <c r="A1" t="s" s="164">
        <v>306</v>
      </c>
      <c r="B1" t="s" s="27">
        <v>40</v>
      </c>
      <c r="C1" t="s" s="27">
        <v>41</v>
      </c>
      <c r="D1" t="s" s="28">
        <v>42</v>
      </c>
      <c r="E1" s="29"/>
      <c r="F1" t="s" s="30">
        <v>307</v>
      </c>
      <c r="G1" t="s" s="27">
        <v>44</v>
      </c>
      <c r="H1" t="s" s="27">
        <v>45</v>
      </c>
      <c r="I1" t="s" s="28">
        <v>46</v>
      </c>
      <c r="J1" s="29"/>
      <c r="K1" t="s" s="30">
        <v>308</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1918</v>
      </c>
      <c r="B3" s="144">
        <v>40</v>
      </c>
      <c r="C3" s="78">
        <v>102</v>
      </c>
      <c r="D3" s="79">
        <v>2.55</v>
      </c>
      <c r="E3" s="40"/>
      <c r="F3" s="145">
        <v>1918</v>
      </c>
      <c r="G3" s="144">
        <v>17</v>
      </c>
      <c r="H3" s="78">
        <v>28</v>
      </c>
      <c r="I3" s="79">
        <v>1.64705882352941</v>
      </c>
      <c r="J3" s="40"/>
      <c r="K3" s="145">
        <v>1918</v>
      </c>
      <c r="L3" s="144">
        <v>2</v>
      </c>
      <c r="M3" s="78">
        <v>0.6</v>
      </c>
      <c r="N3" s="81">
        <v>0.3</v>
      </c>
      <c r="O3" s="152"/>
      <c r="P3" s="135"/>
      <c r="Q3" s="97"/>
      <c r="R3" s="153"/>
      <c r="S3" s="135"/>
      <c r="T3" s="97"/>
      <c r="U3" s="153"/>
      <c r="V3" s="135"/>
      <c r="W3" s="97"/>
    </row>
    <row r="4" ht="21.95" customHeight="1">
      <c r="A4" s="150">
        <v>1919</v>
      </c>
      <c r="B4" s="100">
        <v>42</v>
      </c>
      <c r="C4" s="83">
        <v>104.5</v>
      </c>
      <c r="D4" s="87">
        <v>2.48809523809524</v>
      </c>
      <c r="E4" s="40"/>
      <c r="F4" s="151">
        <v>1919</v>
      </c>
      <c r="G4" s="100">
        <v>19</v>
      </c>
      <c r="H4" s="83">
        <v>32.3</v>
      </c>
      <c r="I4" s="87">
        <v>1.7</v>
      </c>
      <c r="J4" s="40"/>
      <c r="K4" s="151">
        <v>1919</v>
      </c>
      <c r="L4" s="100">
        <v>2</v>
      </c>
      <c r="M4" s="83">
        <v>1.2</v>
      </c>
      <c r="N4" s="89">
        <v>0.6</v>
      </c>
      <c r="O4" s="152"/>
      <c r="P4" s="135"/>
      <c r="Q4" s="97"/>
      <c r="R4" s="153"/>
      <c r="S4" s="135"/>
      <c r="T4" s="97"/>
      <c r="U4" s="153"/>
      <c r="V4" s="135"/>
      <c r="W4" s="97"/>
    </row>
    <row r="5" ht="21.95" customHeight="1">
      <c r="A5" s="150">
        <v>1920</v>
      </c>
      <c r="B5" s="100">
        <v>34</v>
      </c>
      <c r="C5" s="83">
        <v>88.2</v>
      </c>
      <c r="D5" s="87">
        <v>2.59411764705882</v>
      </c>
      <c r="E5" s="40"/>
      <c r="F5" s="151">
        <v>1920</v>
      </c>
      <c r="G5" s="100">
        <v>12</v>
      </c>
      <c r="H5" s="83">
        <v>20</v>
      </c>
      <c r="I5" s="87">
        <v>1.66666666666667</v>
      </c>
      <c r="J5" s="40"/>
      <c r="K5" s="151">
        <v>1920</v>
      </c>
      <c r="L5" s="100">
        <v>2</v>
      </c>
      <c r="M5" s="83">
        <v>1</v>
      </c>
      <c r="N5" s="89">
        <v>0.5</v>
      </c>
      <c r="O5" s="152"/>
      <c r="P5" s="135"/>
      <c r="Q5" s="97"/>
      <c r="R5" s="153"/>
      <c r="S5" s="135"/>
      <c r="T5" s="97"/>
      <c r="U5" s="153"/>
      <c r="V5" s="135"/>
      <c r="W5" s="97"/>
    </row>
    <row r="6" ht="21.95" customHeight="1">
      <c r="A6" s="150">
        <v>1921</v>
      </c>
      <c r="B6" s="100">
        <v>34</v>
      </c>
      <c r="C6" s="83">
        <v>71.09999999999999</v>
      </c>
      <c r="D6" s="87">
        <v>2.09117647058824</v>
      </c>
      <c r="E6" s="40"/>
      <c r="F6" s="151">
        <v>1921</v>
      </c>
      <c r="G6" s="100">
        <v>21</v>
      </c>
      <c r="H6" s="83">
        <v>31.4</v>
      </c>
      <c r="I6" s="87">
        <v>1.4952380952381</v>
      </c>
      <c r="J6" s="40"/>
      <c r="K6" s="151">
        <v>1921</v>
      </c>
      <c r="L6" s="100">
        <v>5</v>
      </c>
      <c r="M6" s="83">
        <v>1</v>
      </c>
      <c r="N6" s="89">
        <v>0.2</v>
      </c>
      <c r="O6" s="152"/>
      <c r="P6" s="135"/>
      <c r="Q6" s="97"/>
      <c r="R6" s="153"/>
      <c r="S6" s="135"/>
      <c r="T6" s="97"/>
      <c r="U6" s="153"/>
      <c r="V6" s="135"/>
      <c r="W6" s="97"/>
    </row>
    <row r="7" ht="21.95" customHeight="1">
      <c r="A7" s="150">
        <v>1922</v>
      </c>
      <c r="B7" s="100">
        <v>35</v>
      </c>
      <c r="C7" s="83">
        <v>79.3</v>
      </c>
      <c r="D7" s="87">
        <v>2.26571428571429</v>
      </c>
      <c r="E7" s="40"/>
      <c r="F7" s="151">
        <v>1922</v>
      </c>
      <c r="G7" s="100">
        <v>20</v>
      </c>
      <c r="H7" s="83">
        <v>31.3</v>
      </c>
      <c r="I7" s="87">
        <v>1.565</v>
      </c>
      <c r="J7" s="40"/>
      <c r="K7" s="151">
        <v>1922</v>
      </c>
      <c r="L7" s="100">
        <v>3</v>
      </c>
      <c r="M7" s="83">
        <v>0.2</v>
      </c>
      <c r="N7" s="89">
        <v>0.06666666666666669</v>
      </c>
      <c r="O7" s="152"/>
      <c r="P7" s="135"/>
      <c r="Q7" s="97"/>
      <c r="R7" s="153"/>
      <c r="S7" s="135"/>
      <c r="T7" s="97"/>
      <c r="U7" s="153"/>
      <c r="V7" s="135"/>
      <c r="W7" s="97"/>
    </row>
    <row r="8" ht="21.95" customHeight="1">
      <c r="A8" s="150">
        <v>1923</v>
      </c>
      <c r="B8" s="100">
        <v>29</v>
      </c>
      <c r="C8" s="83">
        <v>78.59999999999999</v>
      </c>
      <c r="D8" s="87">
        <v>2.71034482758621</v>
      </c>
      <c r="E8" s="40"/>
      <c r="F8" s="151">
        <v>1923</v>
      </c>
      <c r="G8" s="100">
        <v>8</v>
      </c>
      <c r="H8" s="83">
        <v>14.5</v>
      </c>
      <c r="I8" s="87">
        <v>1.8125</v>
      </c>
      <c r="J8" s="40"/>
      <c r="K8" s="151">
        <v>1923</v>
      </c>
      <c r="L8" s="100">
        <v>0</v>
      </c>
      <c r="M8" s="83">
        <v>0</v>
      </c>
      <c r="N8" s="89"/>
      <c r="O8" s="152"/>
      <c r="P8" s="135"/>
      <c r="Q8" s="97"/>
      <c r="R8" s="153"/>
      <c r="S8" s="135"/>
      <c r="T8" s="97"/>
      <c r="U8" s="153"/>
      <c r="V8" s="135"/>
      <c r="W8" s="97"/>
    </row>
    <row r="9" ht="21.95" customHeight="1">
      <c r="A9" s="150">
        <v>1924</v>
      </c>
      <c r="B9" s="100">
        <v>42</v>
      </c>
      <c r="C9" s="83">
        <v>114.2</v>
      </c>
      <c r="D9" s="87">
        <v>2.71904761904762</v>
      </c>
      <c r="E9" s="40"/>
      <c r="F9" s="151">
        <v>1924</v>
      </c>
      <c r="G9" s="100">
        <v>16</v>
      </c>
      <c r="H9" s="83">
        <v>29.9</v>
      </c>
      <c r="I9" s="87">
        <v>1.86875</v>
      </c>
      <c r="J9" s="40"/>
      <c r="K9" s="151">
        <v>1924</v>
      </c>
      <c r="L9" s="100">
        <v>2</v>
      </c>
      <c r="M9" s="83">
        <v>0.3</v>
      </c>
      <c r="N9" s="89">
        <v>0.15</v>
      </c>
      <c r="O9" s="152"/>
      <c r="P9" s="135"/>
      <c r="Q9" s="97"/>
      <c r="R9" s="153"/>
      <c r="S9" s="135"/>
      <c r="T9" s="97"/>
      <c r="U9" s="153"/>
      <c r="V9" s="135"/>
      <c r="W9" s="97"/>
    </row>
    <row r="10" ht="21.95" customHeight="1">
      <c r="A10" s="150">
        <v>1925</v>
      </c>
      <c r="B10" s="100">
        <v>53</v>
      </c>
      <c r="C10" s="83">
        <v>114.8</v>
      </c>
      <c r="D10" s="87">
        <v>2.16603773584906</v>
      </c>
      <c r="E10" s="40"/>
      <c r="F10" s="151">
        <v>1925</v>
      </c>
      <c r="G10" s="100">
        <v>28</v>
      </c>
      <c r="H10" s="83">
        <v>38</v>
      </c>
      <c r="I10" s="87">
        <v>1.35714285714286</v>
      </c>
      <c r="J10" s="40"/>
      <c r="K10" s="151">
        <v>1925</v>
      </c>
      <c r="L10" s="100">
        <v>8</v>
      </c>
      <c r="M10" s="83">
        <v>2.4</v>
      </c>
      <c r="N10" s="89">
        <v>0.3</v>
      </c>
      <c r="O10" s="152"/>
      <c r="P10" s="135"/>
      <c r="Q10" s="97"/>
      <c r="R10" s="153"/>
      <c r="S10" s="135"/>
      <c r="T10" s="97"/>
      <c r="U10" s="153"/>
      <c r="V10" s="135"/>
      <c r="W10" s="97"/>
    </row>
    <row r="11" ht="21.95" customHeight="1">
      <c r="A11" s="150">
        <v>1926</v>
      </c>
      <c r="B11" s="100">
        <v>28</v>
      </c>
      <c r="C11" s="83">
        <v>72.8</v>
      </c>
      <c r="D11" s="87">
        <v>2.6</v>
      </c>
      <c r="E11" s="40"/>
      <c r="F11" s="151">
        <v>1926</v>
      </c>
      <c r="G11" s="100">
        <v>9</v>
      </c>
      <c r="H11" s="83">
        <v>13.5</v>
      </c>
      <c r="I11" s="87">
        <v>1.5</v>
      </c>
      <c r="J11" s="40"/>
      <c r="K11" s="151">
        <v>1926</v>
      </c>
      <c r="L11" s="100">
        <v>1</v>
      </c>
      <c r="M11" s="83">
        <v>-0.4</v>
      </c>
      <c r="N11" s="89">
        <v>-0.4</v>
      </c>
      <c r="O11" s="152"/>
      <c r="P11" s="135"/>
      <c r="Q11" s="97"/>
      <c r="R11" s="153"/>
      <c r="S11" s="135"/>
      <c r="T11" s="97"/>
      <c r="U11" s="153"/>
      <c r="V11" s="135"/>
      <c r="W11" s="97"/>
    </row>
    <row r="12" ht="21.95" customHeight="1">
      <c r="A12" s="150">
        <v>1927</v>
      </c>
      <c r="B12" s="100">
        <v>44</v>
      </c>
      <c r="C12" s="83">
        <v>90.8</v>
      </c>
      <c r="D12" s="87">
        <v>2.06363636363636</v>
      </c>
      <c r="E12" s="40"/>
      <c r="F12" s="151">
        <v>1927</v>
      </c>
      <c r="G12" s="100">
        <v>28</v>
      </c>
      <c r="H12" s="83">
        <v>41.4</v>
      </c>
      <c r="I12" s="87">
        <v>1.47857142857143</v>
      </c>
      <c r="J12" s="40"/>
      <c r="K12" s="151">
        <v>1927</v>
      </c>
      <c r="L12" s="100">
        <v>4</v>
      </c>
      <c r="M12" s="83">
        <v>0.9</v>
      </c>
      <c r="N12" s="89">
        <v>0.225</v>
      </c>
      <c r="O12" s="152"/>
      <c r="P12" s="135"/>
      <c r="Q12" s="97"/>
      <c r="R12" s="153"/>
      <c r="S12" s="135"/>
      <c r="T12" s="97"/>
      <c r="U12" s="153"/>
      <c r="V12" s="135"/>
      <c r="W12" s="97"/>
    </row>
    <row r="13" ht="21.95" customHeight="1">
      <c r="A13" s="150">
        <v>1928</v>
      </c>
      <c r="B13" s="100">
        <v>28</v>
      </c>
      <c r="C13" s="83">
        <v>70</v>
      </c>
      <c r="D13" s="87">
        <v>2.5</v>
      </c>
      <c r="E13" s="40"/>
      <c r="F13" s="151">
        <v>1928</v>
      </c>
      <c r="G13" s="100">
        <v>15</v>
      </c>
      <c r="H13" s="83">
        <v>28.9</v>
      </c>
      <c r="I13" s="87">
        <v>1.92666666666667</v>
      </c>
      <c r="J13" s="40"/>
      <c r="K13" s="151">
        <v>1928</v>
      </c>
      <c r="L13" s="100">
        <v>1</v>
      </c>
      <c r="M13" s="83">
        <v>0.4</v>
      </c>
      <c r="N13" s="89">
        <v>0.4</v>
      </c>
      <c r="O13" s="152"/>
      <c r="P13" s="135"/>
      <c r="Q13" s="97"/>
      <c r="R13" s="153"/>
      <c r="S13" s="135"/>
      <c r="T13" s="97"/>
      <c r="U13" s="153"/>
      <c r="V13" s="135"/>
      <c r="W13" s="97"/>
    </row>
    <row r="14" ht="21.95" customHeight="1">
      <c r="A14" s="150">
        <v>1929</v>
      </c>
      <c r="B14" s="100">
        <v>43</v>
      </c>
      <c r="C14" s="83">
        <v>83.59999999999999</v>
      </c>
      <c r="D14" s="87">
        <v>1.94418604651163</v>
      </c>
      <c r="E14" s="40"/>
      <c r="F14" s="151">
        <v>1929</v>
      </c>
      <c r="G14" s="100">
        <v>24</v>
      </c>
      <c r="H14" s="83">
        <v>25.8</v>
      </c>
      <c r="I14" s="87">
        <v>1.075</v>
      </c>
      <c r="J14" s="40"/>
      <c r="K14" s="151">
        <v>1929</v>
      </c>
      <c r="L14" s="100">
        <v>7</v>
      </c>
      <c r="M14" s="83">
        <v>-1.2</v>
      </c>
      <c r="N14" s="89">
        <v>-0.171428571428571</v>
      </c>
      <c r="O14" s="152"/>
      <c r="P14" s="135"/>
      <c r="Q14" s="97"/>
      <c r="R14" s="153"/>
      <c r="S14" s="135"/>
      <c r="T14" s="97"/>
      <c r="U14" s="153"/>
      <c r="V14" s="135"/>
      <c r="W14" s="97"/>
    </row>
    <row r="15" ht="21.95" customHeight="1">
      <c r="A15" s="150">
        <v>1930</v>
      </c>
      <c r="B15" s="100">
        <v>27</v>
      </c>
      <c r="C15" s="83">
        <v>67.2</v>
      </c>
      <c r="D15" s="87">
        <v>2.48888888888889</v>
      </c>
      <c r="E15" s="40"/>
      <c r="F15" s="151">
        <v>1930</v>
      </c>
      <c r="G15" s="100">
        <v>10</v>
      </c>
      <c r="H15" s="83">
        <v>13.8</v>
      </c>
      <c r="I15" s="87">
        <v>1.38</v>
      </c>
      <c r="J15" s="40"/>
      <c r="K15" s="151">
        <v>1930</v>
      </c>
      <c r="L15" s="100">
        <v>3</v>
      </c>
      <c r="M15" s="83">
        <v>0.4</v>
      </c>
      <c r="N15" s="89">
        <v>0.133333333333333</v>
      </c>
      <c r="O15" s="152"/>
      <c r="P15" s="135"/>
      <c r="Q15" s="97"/>
      <c r="R15" s="153"/>
      <c r="S15" s="135"/>
      <c r="T15" s="97"/>
      <c r="U15" s="153"/>
      <c r="V15" s="135"/>
      <c r="W15" s="97"/>
    </row>
    <row r="16" ht="21.95" customHeight="1">
      <c r="A16" s="150">
        <v>1931</v>
      </c>
      <c r="B16" s="100">
        <v>40</v>
      </c>
      <c r="C16" s="83">
        <v>96.09999999999999</v>
      </c>
      <c r="D16" s="87">
        <v>2.4025</v>
      </c>
      <c r="E16" s="40"/>
      <c r="F16" s="151">
        <v>1931</v>
      </c>
      <c r="G16" s="100">
        <v>15</v>
      </c>
      <c r="H16" s="83">
        <v>19.7</v>
      </c>
      <c r="I16" s="87">
        <v>1.31333333333333</v>
      </c>
      <c r="J16" s="40"/>
      <c r="K16" s="151">
        <v>1931</v>
      </c>
      <c r="L16" s="100">
        <v>3</v>
      </c>
      <c r="M16" s="83">
        <v>-0.4</v>
      </c>
      <c r="N16" s="89">
        <v>-0.133333333333333</v>
      </c>
      <c r="O16" s="152"/>
      <c r="P16" s="135"/>
      <c r="Q16" s="97"/>
      <c r="R16" s="153"/>
      <c r="S16" s="135"/>
      <c r="T16" s="97"/>
      <c r="U16" s="153"/>
      <c r="V16" s="135"/>
      <c r="W16" s="97"/>
    </row>
    <row r="17" ht="21.95" customHeight="1">
      <c r="A17" s="150">
        <v>1932</v>
      </c>
      <c r="B17" s="100">
        <v>37</v>
      </c>
      <c r="C17" s="83">
        <v>81.90000000000001</v>
      </c>
      <c r="D17" s="87">
        <v>2.21351351351351</v>
      </c>
      <c r="E17" s="40"/>
      <c r="F17" s="151">
        <v>1932</v>
      </c>
      <c r="G17" s="100">
        <v>23</v>
      </c>
      <c r="H17" s="83">
        <v>37.3</v>
      </c>
      <c r="I17" s="87">
        <v>1.62173913043478</v>
      </c>
      <c r="J17" s="40"/>
      <c r="K17" s="151">
        <v>1932</v>
      </c>
      <c r="L17" s="100">
        <v>5</v>
      </c>
      <c r="M17" s="83">
        <v>1.1</v>
      </c>
      <c r="N17" s="89">
        <v>0.22</v>
      </c>
      <c r="O17" s="152"/>
      <c r="P17" s="135"/>
      <c r="Q17" s="97"/>
      <c r="R17" s="153"/>
      <c r="S17" s="135"/>
      <c r="T17" s="97"/>
      <c r="U17" s="153"/>
      <c r="V17" s="135"/>
      <c r="W17" s="97"/>
    </row>
    <row r="18" ht="21.95" customHeight="1">
      <c r="A18" s="150">
        <v>1933</v>
      </c>
      <c r="B18" s="100">
        <v>43</v>
      </c>
      <c r="C18" s="83">
        <v>109.4</v>
      </c>
      <c r="D18" s="87">
        <v>2.54418604651163</v>
      </c>
      <c r="E18" s="40"/>
      <c r="F18" s="151">
        <v>1933</v>
      </c>
      <c r="G18" s="100">
        <v>15</v>
      </c>
      <c r="H18" s="83">
        <v>26.6</v>
      </c>
      <c r="I18" s="87">
        <v>1.77333333333333</v>
      </c>
      <c r="J18" s="40"/>
      <c r="K18" s="151">
        <v>1933</v>
      </c>
      <c r="L18" s="100">
        <v>1</v>
      </c>
      <c r="M18" s="83">
        <v>0.7</v>
      </c>
      <c r="N18" s="89">
        <v>0.7</v>
      </c>
      <c r="O18" s="152"/>
      <c r="P18" s="135"/>
      <c r="Q18" s="97"/>
      <c r="R18" s="153"/>
      <c r="S18" s="135"/>
      <c r="T18" s="97"/>
      <c r="U18" s="153"/>
      <c r="V18" s="135"/>
      <c r="W18" s="97"/>
    </row>
    <row r="19" ht="21.95" customHeight="1">
      <c r="A19" s="150">
        <v>1934</v>
      </c>
      <c r="B19" s="100">
        <v>42</v>
      </c>
      <c r="C19" s="83">
        <v>97.3</v>
      </c>
      <c r="D19" s="87">
        <v>2.31666666666667</v>
      </c>
      <c r="E19" s="40"/>
      <c r="F19" s="151">
        <v>1934</v>
      </c>
      <c r="G19" s="100">
        <v>24</v>
      </c>
      <c r="H19" s="83">
        <v>42.8</v>
      </c>
      <c r="I19" s="87">
        <v>1.78333333333333</v>
      </c>
      <c r="J19" s="40"/>
      <c r="K19" s="151">
        <v>1934</v>
      </c>
      <c r="L19" s="100">
        <v>2</v>
      </c>
      <c r="M19" s="83">
        <v>-0.5</v>
      </c>
      <c r="N19" s="89">
        <v>-0.25</v>
      </c>
      <c r="O19" s="152"/>
      <c r="P19" s="135"/>
      <c r="Q19" s="97"/>
      <c r="R19" s="153"/>
      <c r="S19" s="135"/>
      <c r="T19" s="97"/>
      <c r="U19" s="153"/>
      <c r="V19" s="135"/>
      <c r="W19" s="97"/>
    </row>
    <row r="20" ht="21.95" customHeight="1">
      <c r="A20" s="150">
        <v>1935</v>
      </c>
      <c r="B20" s="100">
        <v>28</v>
      </c>
      <c r="C20" s="83">
        <v>64.90000000000001</v>
      </c>
      <c r="D20" s="87">
        <v>2.31785714285714</v>
      </c>
      <c r="E20" s="40"/>
      <c r="F20" s="151">
        <v>1935</v>
      </c>
      <c r="G20" s="100">
        <v>13</v>
      </c>
      <c r="H20" s="83">
        <v>19.4</v>
      </c>
      <c r="I20" s="87">
        <v>1.49230769230769</v>
      </c>
      <c r="J20" s="40"/>
      <c r="K20" s="151">
        <v>1935</v>
      </c>
      <c r="L20" s="100">
        <v>3</v>
      </c>
      <c r="M20" s="83">
        <v>0.4</v>
      </c>
      <c r="N20" s="89">
        <v>0.133333333333333</v>
      </c>
      <c r="O20" s="152"/>
      <c r="P20" s="135"/>
      <c r="Q20" s="97"/>
      <c r="R20" s="153"/>
      <c r="S20" s="135"/>
      <c r="T20" s="97"/>
      <c r="U20" s="153"/>
      <c r="V20" s="135"/>
      <c r="W20" s="97"/>
    </row>
    <row r="21" ht="21.95" customHeight="1">
      <c r="A21" s="150">
        <v>1936</v>
      </c>
      <c r="B21" s="100">
        <v>45</v>
      </c>
      <c r="C21" s="83">
        <v>115.3</v>
      </c>
      <c r="D21" s="87">
        <v>2.56222222222222</v>
      </c>
      <c r="E21" s="40"/>
      <c r="F21" s="151">
        <v>1936</v>
      </c>
      <c r="G21" s="100">
        <v>19</v>
      </c>
      <c r="H21" s="83">
        <v>34.3</v>
      </c>
      <c r="I21" s="87">
        <v>1.80526315789474</v>
      </c>
      <c r="J21" s="40"/>
      <c r="K21" s="151">
        <v>1936</v>
      </c>
      <c r="L21" s="100">
        <v>3</v>
      </c>
      <c r="M21" s="83">
        <v>1.2</v>
      </c>
      <c r="N21" s="89">
        <v>0.4</v>
      </c>
      <c r="O21" s="152"/>
      <c r="P21" s="135"/>
      <c r="Q21" s="97"/>
      <c r="R21" s="153"/>
      <c r="S21" s="135"/>
      <c r="T21" s="97"/>
      <c r="U21" s="153"/>
      <c r="V21" s="135"/>
      <c r="W21" s="97"/>
    </row>
    <row r="22" ht="21.95" customHeight="1">
      <c r="A22" s="150">
        <v>1937</v>
      </c>
      <c r="B22" s="100">
        <v>43</v>
      </c>
      <c r="C22" s="83">
        <v>69.90000000000001</v>
      </c>
      <c r="D22" s="87">
        <v>1.62558139534884</v>
      </c>
      <c r="E22" s="40"/>
      <c r="F22" s="151">
        <v>1937</v>
      </c>
      <c r="G22" s="100">
        <v>32</v>
      </c>
      <c r="H22" s="83">
        <v>35.6</v>
      </c>
      <c r="I22" s="87">
        <v>1.1125</v>
      </c>
      <c r="J22" s="40"/>
      <c r="K22" s="151">
        <v>1937</v>
      </c>
      <c r="L22" s="100">
        <v>11</v>
      </c>
      <c r="M22" s="83">
        <v>0.1</v>
      </c>
      <c r="N22" s="89">
        <v>0.00909090909090909</v>
      </c>
      <c r="O22" s="152"/>
      <c r="P22" s="135"/>
      <c r="Q22" s="97"/>
      <c r="R22" s="153"/>
      <c r="S22" s="135"/>
      <c r="T22" s="97"/>
      <c r="U22" s="153"/>
      <c r="V22" s="135"/>
      <c r="W22" s="97"/>
    </row>
    <row r="23" ht="21.95" customHeight="1">
      <c r="A23" s="150">
        <v>1938</v>
      </c>
      <c r="B23" s="100">
        <v>35</v>
      </c>
      <c r="C23" s="83">
        <v>80.8</v>
      </c>
      <c r="D23" s="87">
        <v>2.30857142857143</v>
      </c>
      <c r="E23" s="40"/>
      <c r="F23" s="151">
        <v>1938</v>
      </c>
      <c r="G23" s="100">
        <v>23</v>
      </c>
      <c r="H23" s="83">
        <v>44.8</v>
      </c>
      <c r="I23" s="87">
        <v>1.94782608695652</v>
      </c>
      <c r="J23" s="40"/>
      <c r="K23" s="151">
        <v>1938</v>
      </c>
      <c r="L23" s="100">
        <v>1</v>
      </c>
      <c r="M23" s="83">
        <v>0.6</v>
      </c>
      <c r="N23" s="89">
        <v>0.6</v>
      </c>
      <c r="O23" s="152"/>
      <c r="P23" s="135"/>
      <c r="Q23" s="97"/>
      <c r="R23" s="153"/>
      <c r="S23" s="135"/>
      <c r="T23" s="97"/>
      <c r="U23" s="153"/>
      <c r="V23" s="135"/>
      <c r="W23" s="97"/>
    </row>
    <row r="24" ht="21.95" customHeight="1">
      <c r="A24" s="150">
        <v>1939</v>
      </c>
      <c r="B24" s="100">
        <v>32</v>
      </c>
      <c r="C24" s="83">
        <v>75.5</v>
      </c>
      <c r="D24" s="87">
        <v>2.359375</v>
      </c>
      <c r="E24" s="40"/>
      <c r="F24" s="151">
        <v>1939</v>
      </c>
      <c r="G24" s="100">
        <v>17</v>
      </c>
      <c r="H24" s="83">
        <v>28.1</v>
      </c>
      <c r="I24" s="87">
        <v>1.65294117647059</v>
      </c>
      <c r="J24" s="40"/>
      <c r="K24" s="151">
        <v>1939</v>
      </c>
      <c r="L24" s="100">
        <v>3</v>
      </c>
      <c r="M24" s="83">
        <v>0.7</v>
      </c>
      <c r="N24" s="89">
        <v>0.233333333333333</v>
      </c>
      <c r="O24" s="152"/>
      <c r="P24" s="135"/>
      <c r="Q24" s="97"/>
      <c r="R24" s="153"/>
      <c r="S24" s="135"/>
      <c r="T24" s="97"/>
      <c r="U24" s="153"/>
      <c r="V24" s="135"/>
      <c r="W24" s="97"/>
    </row>
    <row r="25" ht="21.95" customHeight="1">
      <c r="A25" s="150">
        <v>1940</v>
      </c>
      <c r="B25" s="100">
        <v>43</v>
      </c>
      <c r="C25" s="83">
        <v>104</v>
      </c>
      <c r="D25" s="87">
        <v>2.41860465116279</v>
      </c>
      <c r="E25" s="40"/>
      <c r="F25" s="151">
        <v>1940</v>
      </c>
      <c r="G25" s="100">
        <v>19</v>
      </c>
      <c r="H25" s="83">
        <v>27.8</v>
      </c>
      <c r="I25" s="87">
        <v>1.46315789473684</v>
      </c>
      <c r="J25" s="40"/>
      <c r="K25" s="151">
        <v>1940</v>
      </c>
      <c r="L25" s="100">
        <v>5</v>
      </c>
      <c r="M25" s="83">
        <v>2.8</v>
      </c>
      <c r="N25" s="89">
        <v>0.5600000000000001</v>
      </c>
      <c r="O25" s="152"/>
      <c r="P25" s="135"/>
      <c r="Q25" s="97"/>
      <c r="R25" s="153"/>
      <c r="S25" s="135"/>
      <c r="T25" s="97"/>
      <c r="U25" s="153"/>
      <c r="V25" s="135"/>
      <c r="W25" s="97"/>
    </row>
    <row r="26" ht="21.95" customHeight="1">
      <c r="A26" s="150">
        <v>1941</v>
      </c>
      <c r="B26" s="100">
        <v>41</v>
      </c>
      <c r="C26" s="83">
        <v>89.5</v>
      </c>
      <c r="D26" s="87">
        <v>2.18292682926829</v>
      </c>
      <c r="E26" s="40"/>
      <c r="F26" s="151">
        <v>1941</v>
      </c>
      <c r="G26" s="100">
        <v>24</v>
      </c>
      <c r="H26" s="83">
        <v>36.9</v>
      </c>
      <c r="I26" s="87">
        <v>1.5375</v>
      </c>
      <c r="J26" s="40"/>
      <c r="K26" s="151">
        <v>1941</v>
      </c>
      <c r="L26" s="100">
        <v>2</v>
      </c>
      <c r="M26" s="83">
        <v>-1.6</v>
      </c>
      <c r="N26" s="89">
        <v>-0.8</v>
      </c>
      <c r="O26" s="152"/>
      <c r="P26" s="135"/>
      <c r="Q26" s="97"/>
      <c r="R26" s="153"/>
      <c r="S26" s="135"/>
      <c r="T26" s="97"/>
      <c r="U26" s="153"/>
      <c r="V26" s="135"/>
      <c r="W26" s="97"/>
    </row>
    <row r="27" ht="21.95" customHeight="1">
      <c r="A27" s="150">
        <v>1942</v>
      </c>
      <c r="B27" s="100">
        <v>32</v>
      </c>
      <c r="C27" s="83">
        <v>81.5</v>
      </c>
      <c r="D27" s="87">
        <v>2.546875</v>
      </c>
      <c r="E27" s="40"/>
      <c r="F27" s="151">
        <v>1942</v>
      </c>
      <c r="G27" s="100">
        <v>13</v>
      </c>
      <c r="H27" s="83">
        <v>21.5</v>
      </c>
      <c r="I27" s="87">
        <v>1.65384615384615</v>
      </c>
      <c r="J27" s="40"/>
      <c r="K27" s="151">
        <v>1942</v>
      </c>
      <c r="L27" s="100">
        <v>2</v>
      </c>
      <c r="M27" s="83">
        <v>0.9</v>
      </c>
      <c r="N27" s="89">
        <v>0.45</v>
      </c>
      <c r="O27" s="152"/>
      <c r="P27" s="135"/>
      <c r="Q27" s="97"/>
      <c r="R27" s="153"/>
      <c r="S27" s="135"/>
      <c r="T27" s="97"/>
      <c r="U27" s="153"/>
      <c r="V27" s="135"/>
      <c r="W27" s="97"/>
    </row>
    <row r="28" ht="21.95" customHeight="1">
      <c r="A28" s="150">
        <v>1943</v>
      </c>
      <c r="B28" s="100">
        <v>65</v>
      </c>
      <c r="C28" s="83">
        <v>131.2</v>
      </c>
      <c r="D28" s="87">
        <v>2.01846153846154</v>
      </c>
      <c r="E28" s="40"/>
      <c r="F28" s="151">
        <v>1943</v>
      </c>
      <c r="G28" s="100">
        <v>40</v>
      </c>
      <c r="H28" s="83">
        <v>53.9</v>
      </c>
      <c r="I28" s="87">
        <v>1.3475</v>
      </c>
      <c r="J28" s="40"/>
      <c r="K28" s="151">
        <v>1943</v>
      </c>
      <c r="L28" s="100">
        <v>15</v>
      </c>
      <c r="M28" s="83">
        <v>2.7</v>
      </c>
      <c r="N28" s="89">
        <v>0.18</v>
      </c>
      <c r="O28" s="152"/>
      <c r="P28" s="135"/>
      <c r="Q28" s="97"/>
      <c r="R28" s="153"/>
      <c r="S28" s="135"/>
      <c r="T28" s="97"/>
      <c r="U28" s="153"/>
      <c r="V28" s="135"/>
      <c r="W28" s="97"/>
    </row>
    <row r="29" ht="21.95" customHeight="1">
      <c r="A29" s="150">
        <v>1944</v>
      </c>
      <c r="B29" s="100">
        <v>55</v>
      </c>
      <c r="C29" s="83">
        <v>114.6</v>
      </c>
      <c r="D29" s="87">
        <v>2.08363636363636</v>
      </c>
      <c r="E29" s="40"/>
      <c r="F29" s="151">
        <v>1944</v>
      </c>
      <c r="G29" s="100">
        <v>29</v>
      </c>
      <c r="H29" s="83">
        <v>31.3</v>
      </c>
      <c r="I29" s="87">
        <v>1.07931034482759</v>
      </c>
      <c r="J29" s="40"/>
      <c r="K29" s="151">
        <v>1944</v>
      </c>
      <c r="L29" s="100">
        <v>11</v>
      </c>
      <c r="M29" s="83">
        <v>0.4</v>
      </c>
      <c r="N29" s="89">
        <v>0.0363636363636364</v>
      </c>
      <c r="O29" s="152"/>
      <c r="P29" s="135"/>
      <c r="Q29" s="97"/>
      <c r="R29" s="153"/>
      <c r="S29" s="135"/>
      <c r="T29" s="97"/>
      <c r="U29" s="153"/>
      <c r="V29" s="135"/>
      <c r="W29" s="97"/>
    </row>
    <row r="30" ht="21.95" customHeight="1">
      <c r="A30" s="150">
        <v>1945</v>
      </c>
      <c r="B30" s="100">
        <v>60</v>
      </c>
      <c r="C30" s="83">
        <v>117.3</v>
      </c>
      <c r="D30" s="87">
        <v>1.955</v>
      </c>
      <c r="E30" s="40"/>
      <c r="F30" s="151">
        <v>1945</v>
      </c>
      <c r="G30" s="100">
        <v>38</v>
      </c>
      <c r="H30" s="83">
        <v>48.7</v>
      </c>
      <c r="I30" s="87">
        <v>1.28157894736842</v>
      </c>
      <c r="J30" s="40"/>
      <c r="K30" s="151">
        <v>1945</v>
      </c>
      <c r="L30" s="100">
        <v>12</v>
      </c>
      <c r="M30" s="83">
        <v>3</v>
      </c>
      <c r="N30" s="89">
        <v>0.25</v>
      </c>
      <c r="O30" s="152"/>
      <c r="P30" s="135"/>
      <c r="Q30" s="97"/>
      <c r="R30" s="153"/>
      <c r="S30" s="135"/>
      <c r="T30" s="97"/>
      <c r="U30" s="153"/>
      <c r="V30" s="135"/>
      <c r="W30" s="97"/>
    </row>
    <row r="31" ht="21.95" customHeight="1">
      <c r="A31" s="150">
        <v>1946</v>
      </c>
      <c r="B31" s="100">
        <v>38</v>
      </c>
      <c r="C31" s="83">
        <v>92.09999999999999</v>
      </c>
      <c r="D31" s="87">
        <v>2.42368421052632</v>
      </c>
      <c r="E31" s="40"/>
      <c r="F31" s="151">
        <v>1946</v>
      </c>
      <c r="G31" s="100">
        <v>20</v>
      </c>
      <c r="H31" s="83">
        <v>34.1</v>
      </c>
      <c r="I31" s="87">
        <v>1.705</v>
      </c>
      <c r="J31" s="40"/>
      <c r="K31" s="151">
        <v>1946</v>
      </c>
      <c r="L31" s="100">
        <v>2</v>
      </c>
      <c r="M31" s="83">
        <v>-0.6</v>
      </c>
      <c r="N31" s="89">
        <v>-0.3</v>
      </c>
      <c r="O31" s="152"/>
      <c r="P31" s="135"/>
      <c r="Q31" s="97"/>
      <c r="R31" s="153"/>
      <c r="S31" s="135"/>
      <c r="T31" s="97"/>
      <c r="U31" s="153"/>
      <c r="V31" s="135"/>
      <c r="W31" s="97"/>
    </row>
    <row r="32" ht="21.95" customHeight="1">
      <c r="A32" s="150">
        <v>1947</v>
      </c>
      <c r="B32" s="100">
        <v>41</v>
      </c>
      <c r="C32" s="83">
        <v>96.59999999999999</v>
      </c>
      <c r="D32" s="87">
        <v>2.35609756097561</v>
      </c>
      <c r="E32" s="40"/>
      <c r="F32" s="151">
        <v>1947</v>
      </c>
      <c r="G32" s="100">
        <v>22</v>
      </c>
      <c r="H32" s="83">
        <v>36.8</v>
      </c>
      <c r="I32" s="87">
        <v>1.67272727272727</v>
      </c>
      <c r="J32" s="40"/>
      <c r="K32" s="151">
        <v>1947</v>
      </c>
      <c r="L32" s="100">
        <v>4</v>
      </c>
      <c r="M32" s="83">
        <v>2.3</v>
      </c>
      <c r="N32" s="89">
        <v>0.575</v>
      </c>
      <c r="O32" s="152"/>
      <c r="P32" s="135"/>
      <c r="Q32" s="97"/>
      <c r="R32" s="153"/>
      <c r="S32" s="135"/>
      <c r="T32" s="97"/>
      <c r="U32" s="153"/>
      <c r="V32" s="135"/>
      <c r="W32" s="97"/>
    </row>
    <row r="33" ht="21.95" customHeight="1">
      <c r="A33" s="150">
        <v>1948</v>
      </c>
      <c r="B33" s="100">
        <v>39</v>
      </c>
      <c r="C33" s="83">
        <v>87.09999999999999</v>
      </c>
      <c r="D33" s="87">
        <v>2.23333333333333</v>
      </c>
      <c r="E33" s="40"/>
      <c r="F33" s="151">
        <v>1948</v>
      </c>
      <c r="G33" s="100">
        <v>21</v>
      </c>
      <c r="H33" s="83">
        <v>27.6</v>
      </c>
      <c r="I33" s="87">
        <v>1.31428571428571</v>
      </c>
      <c r="J33" s="40"/>
      <c r="K33" s="151">
        <v>1948</v>
      </c>
      <c r="L33" s="100">
        <v>7</v>
      </c>
      <c r="M33" s="83">
        <v>0.6</v>
      </c>
      <c r="N33" s="89">
        <v>0.0857142857142857</v>
      </c>
      <c r="O33" s="152"/>
      <c r="P33" s="135"/>
      <c r="Q33" s="97"/>
      <c r="R33" s="153"/>
      <c r="S33" s="135"/>
      <c r="T33" s="97"/>
      <c r="U33" s="153"/>
      <c r="V33" s="135"/>
      <c r="W33" s="97"/>
    </row>
    <row r="34" ht="21.95" customHeight="1">
      <c r="A34" s="150">
        <v>1949</v>
      </c>
      <c r="B34" s="100">
        <v>53</v>
      </c>
      <c r="C34" s="83">
        <v>114.1</v>
      </c>
      <c r="D34" s="87">
        <v>2.15283018867925</v>
      </c>
      <c r="E34" s="40"/>
      <c r="F34" s="151">
        <v>1949</v>
      </c>
      <c r="G34" s="100">
        <v>28</v>
      </c>
      <c r="H34" s="83">
        <v>37.4</v>
      </c>
      <c r="I34" s="87">
        <v>1.33571428571429</v>
      </c>
      <c r="J34" s="40"/>
      <c r="K34" s="151">
        <v>1949</v>
      </c>
      <c r="L34" s="100">
        <v>9</v>
      </c>
      <c r="M34" s="83">
        <v>1.7</v>
      </c>
      <c r="N34" s="89">
        <v>0.188888888888889</v>
      </c>
      <c r="O34" s="152"/>
      <c r="P34" s="135"/>
      <c r="Q34" s="97"/>
      <c r="R34" s="153"/>
      <c r="S34" s="135"/>
      <c r="T34" s="97"/>
      <c r="U34" s="153"/>
      <c r="V34" s="135"/>
      <c r="W34" s="97"/>
    </row>
    <row r="35" ht="21.95" customHeight="1">
      <c r="A35" s="150">
        <v>1950</v>
      </c>
      <c r="B35" s="100">
        <v>46</v>
      </c>
      <c r="C35" s="83">
        <v>101.9</v>
      </c>
      <c r="D35" s="87">
        <v>2.21521739130435</v>
      </c>
      <c r="E35" s="40"/>
      <c r="F35" s="151">
        <v>1950</v>
      </c>
      <c r="G35" s="100">
        <v>23</v>
      </c>
      <c r="H35" s="83">
        <v>31.2</v>
      </c>
      <c r="I35" s="87">
        <v>1.35652173913043</v>
      </c>
      <c r="J35" s="40"/>
      <c r="K35" s="151">
        <v>1950</v>
      </c>
      <c r="L35" s="100">
        <v>6</v>
      </c>
      <c r="M35" s="83">
        <v>2.7</v>
      </c>
      <c r="N35" s="89">
        <v>0.45</v>
      </c>
      <c r="O35" s="152"/>
      <c r="P35" s="135"/>
      <c r="Q35" s="97"/>
      <c r="R35" s="153"/>
      <c r="S35" s="135"/>
      <c r="T35" s="97"/>
      <c r="U35" s="153"/>
      <c r="V35" s="135"/>
      <c r="W35" s="97"/>
    </row>
    <row r="36" ht="21.95" customHeight="1">
      <c r="A36" s="150">
        <v>1951</v>
      </c>
      <c r="B36" s="100">
        <v>48</v>
      </c>
      <c r="C36" s="83">
        <v>105.9</v>
      </c>
      <c r="D36" s="87">
        <v>2.20625</v>
      </c>
      <c r="E36" s="40"/>
      <c r="F36" s="151">
        <v>1951</v>
      </c>
      <c r="G36" s="100">
        <v>29</v>
      </c>
      <c r="H36" s="83">
        <v>46.6</v>
      </c>
      <c r="I36" s="87">
        <v>1.60689655172414</v>
      </c>
      <c r="J36" s="40"/>
      <c r="K36" s="151">
        <v>1951</v>
      </c>
      <c r="L36" s="100">
        <v>7</v>
      </c>
      <c r="M36" s="83">
        <v>0.6</v>
      </c>
      <c r="N36" s="89">
        <v>0.0857142857142857</v>
      </c>
      <c r="O36" s="152"/>
      <c r="P36" s="135"/>
      <c r="Q36" s="97"/>
      <c r="R36" s="153"/>
      <c r="S36" s="135"/>
      <c r="T36" s="97"/>
      <c r="U36" s="153"/>
      <c r="V36" s="135"/>
      <c r="W36" s="97"/>
    </row>
    <row r="37" ht="21.95" customHeight="1">
      <c r="A37" s="150">
        <v>1952</v>
      </c>
      <c r="B37" s="100">
        <v>45</v>
      </c>
      <c r="C37" s="83">
        <v>99.3</v>
      </c>
      <c r="D37" s="87">
        <v>2.20666666666667</v>
      </c>
      <c r="E37" s="40"/>
      <c r="F37" s="151">
        <v>1952</v>
      </c>
      <c r="G37" s="100">
        <v>26</v>
      </c>
      <c r="H37" s="83">
        <v>38.6</v>
      </c>
      <c r="I37" s="87">
        <v>1.48461538461538</v>
      </c>
      <c r="J37" s="40"/>
      <c r="K37" s="151">
        <v>1952</v>
      </c>
      <c r="L37" s="100">
        <v>7</v>
      </c>
      <c r="M37" s="83">
        <v>4.2</v>
      </c>
      <c r="N37" s="89">
        <v>0.6</v>
      </c>
      <c r="O37" s="152"/>
      <c r="P37" s="135"/>
      <c r="Q37" s="97"/>
      <c r="R37" s="153"/>
      <c r="S37" s="135"/>
      <c r="T37" s="97"/>
      <c r="U37" s="153"/>
      <c r="V37" s="135"/>
      <c r="W37" s="97"/>
    </row>
    <row r="38" ht="21.95" customHeight="1">
      <c r="A38" s="150">
        <v>1953</v>
      </c>
      <c r="B38" s="100">
        <v>48</v>
      </c>
      <c r="C38" s="83">
        <v>94.8</v>
      </c>
      <c r="D38" s="87">
        <v>1.975</v>
      </c>
      <c r="E38" s="40"/>
      <c r="F38" s="151">
        <v>1953</v>
      </c>
      <c r="G38" s="100">
        <v>29</v>
      </c>
      <c r="H38" s="83">
        <v>34.5</v>
      </c>
      <c r="I38" s="87">
        <v>1.18965517241379</v>
      </c>
      <c r="J38" s="40"/>
      <c r="K38" s="151">
        <v>1953</v>
      </c>
      <c r="L38" s="100">
        <v>10</v>
      </c>
      <c r="M38" s="83">
        <v>0.5</v>
      </c>
      <c r="N38" s="89">
        <v>0.05</v>
      </c>
      <c r="O38" s="152"/>
      <c r="P38" s="135"/>
      <c r="Q38" s="97"/>
      <c r="R38" s="153"/>
      <c r="S38" s="135"/>
      <c r="T38" s="97"/>
      <c r="U38" s="153"/>
      <c r="V38" s="135"/>
      <c r="W38" s="97"/>
    </row>
    <row r="39" ht="21.95" customHeight="1">
      <c r="A39" s="150">
        <v>1954</v>
      </c>
      <c r="B39" s="100">
        <v>54</v>
      </c>
      <c r="C39" s="83">
        <v>108.6</v>
      </c>
      <c r="D39" s="87">
        <v>2.01111111111111</v>
      </c>
      <c r="E39" s="40"/>
      <c r="F39" s="151">
        <v>1954</v>
      </c>
      <c r="G39" s="100">
        <v>34</v>
      </c>
      <c r="H39" s="83">
        <v>46</v>
      </c>
      <c r="I39" s="87">
        <v>1.35294117647059</v>
      </c>
      <c r="J39" s="40"/>
      <c r="K39" s="151">
        <v>1954</v>
      </c>
      <c r="L39" s="100">
        <v>13</v>
      </c>
      <c r="M39" s="83">
        <v>2.5</v>
      </c>
      <c r="N39" s="89">
        <v>0.192307692307692</v>
      </c>
      <c r="O39" s="152"/>
      <c r="P39" s="135"/>
      <c r="Q39" s="97"/>
      <c r="R39" s="153"/>
      <c r="S39" s="135"/>
      <c r="T39" s="97"/>
      <c r="U39" s="153"/>
      <c r="V39" s="135"/>
      <c r="W39" s="97"/>
    </row>
    <row r="40" ht="21.95" customHeight="1">
      <c r="A40" s="150">
        <v>1955</v>
      </c>
      <c r="B40" s="100">
        <v>43</v>
      </c>
      <c r="C40" s="83">
        <v>102.8</v>
      </c>
      <c r="D40" s="87">
        <v>2.3906976744186</v>
      </c>
      <c r="E40" s="40"/>
      <c r="F40" s="151">
        <v>1955</v>
      </c>
      <c r="G40" s="100">
        <v>21</v>
      </c>
      <c r="H40" s="83">
        <v>33.3</v>
      </c>
      <c r="I40" s="87">
        <v>1.58571428571429</v>
      </c>
      <c r="J40" s="40"/>
      <c r="K40" s="151">
        <v>1955</v>
      </c>
      <c r="L40" s="100">
        <v>3</v>
      </c>
      <c r="M40" s="83">
        <v>-0.4</v>
      </c>
      <c r="N40" s="89">
        <v>-0.133333333333333</v>
      </c>
      <c r="O40" s="152"/>
      <c r="P40" s="135"/>
      <c r="Q40" s="97"/>
      <c r="R40" s="153"/>
      <c r="S40" s="135"/>
      <c r="T40" s="97"/>
      <c r="U40" s="153"/>
      <c r="V40" s="135"/>
      <c r="W40" s="97"/>
    </row>
    <row r="41" ht="21.95" customHeight="1">
      <c r="A41" s="150">
        <v>1956</v>
      </c>
      <c r="B41" s="100">
        <v>39</v>
      </c>
      <c r="C41" s="83">
        <v>76.7</v>
      </c>
      <c r="D41" s="87">
        <v>1.96666666666667</v>
      </c>
      <c r="E41" s="40"/>
      <c r="F41" s="151">
        <v>1956</v>
      </c>
      <c r="G41" s="100">
        <v>23</v>
      </c>
      <c r="H41" s="83">
        <v>27.4</v>
      </c>
      <c r="I41" s="87">
        <v>1.19130434782609</v>
      </c>
      <c r="J41" s="40"/>
      <c r="K41" s="151">
        <v>1956</v>
      </c>
      <c r="L41" s="100">
        <v>7</v>
      </c>
      <c r="M41" s="83">
        <v>2.5</v>
      </c>
      <c r="N41" s="89">
        <v>0.357142857142857</v>
      </c>
      <c r="O41" s="152"/>
      <c r="P41" s="135"/>
      <c r="Q41" s="97"/>
      <c r="R41" s="153"/>
      <c r="S41" s="135"/>
      <c r="T41" s="97"/>
      <c r="U41" s="153"/>
      <c r="V41" s="135"/>
      <c r="W41" s="97"/>
    </row>
    <row r="42" ht="21.95" customHeight="1">
      <c r="A42" s="150">
        <v>1957</v>
      </c>
      <c r="B42" s="100">
        <v>54</v>
      </c>
      <c r="C42" s="83">
        <v>120.3</v>
      </c>
      <c r="D42" s="87">
        <v>2.22777777777778</v>
      </c>
      <c r="E42" s="40"/>
      <c r="F42" s="151">
        <v>1957</v>
      </c>
      <c r="G42" s="100">
        <v>33</v>
      </c>
      <c r="H42" s="83">
        <v>54.6</v>
      </c>
      <c r="I42" s="87">
        <v>1.65454545454545</v>
      </c>
      <c r="J42" s="40"/>
      <c r="K42" s="151">
        <v>1957</v>
      </c>
      <c r="L42" s="100">
        <v>5</v>
      </c>
      <c r="M42" s="83">
        <v>1.8</v>
      </c>
      <c r="N42" s="89">
        <v>0.36</v>
      </c>
      <c r="O42" s="152"/>
      <c r="P42" s="135"/>
      <c r="Q42" s="97"/>
      <c r="R42" s="153"/>
      <c r="S42" s="135"/>
      <c r="T42" s="97"/>
      <c r="U42" s="153"/>
      <c r="V42" s="135"/>
      <c r="W42" s="97"/>
    </row>
    <row r="43" ht="21.95" customHeight="1">
      <c r="A43" s="150">
        <v>1958</v>
      </c>
      <c r="B43" s="100">
        <v>51</v>
      </c>
      <c r="C43" s="83">
        <v>107.4</v>
      </c>
      <c r="D43" s="87">
        <v>2.10588235294118</v>
      </c>
      <c r="E43" s="40"/>
      <c r="F43" s="151">
        <v>1958</v>
      </c>
      <c r="G43" s="100">
        <v>30</v>
      </c>
      <c r="H43" s="83">
        <v>42.3</v>
      </c>
      <c r="I43" s="87">
        <v>1.41</v>
      </c>
      <c r="J43" s="40"/>
      <c r="K43" s="151">
        <v>1958</v>
      </c>
      <c r="L43" s="100">
        <v>7</v>
      </c>
      <c r="M43" s="83">
        <v>0</v>
      </c>
      <c r="N43" s="89">
        <v>0</v>
      </c>
      <c r="O43" s="152"/>
      <c r="P43" s="135"/>
      <c r="Q43" s="97"/>
      <c r="R43" s="153"/>
      <c r="S43" s="135"/>
      <c r="T43" s="97"/>
      <c r="U43" s="153"/>
      <c r="V43" s="135"/>
      <c r="W43" s="97"/>
    </row>
    <row r="44" ht="21.95" customHeight="1">
      <c r="A44" s="150">
        <v>1959</v>
      </c>
      <c r="B44" s="100">
        <v>46</v>
      </c>
      <c r="C44" s="83">
        <v>95</v>
      </c>
      <c r="D44" s="87">
        <v>2.06521739130435</v>
      </c>
      <c r="E44" s="40"/>
      <c r="F44" s="151">
        <v>1959</v>
      </c>
      <c r="G44" s="100">
        <v>27</v>
      </c>
      <c r="H44" s="83">
        <v>35.3</v>
      </c>
      <c r="I44" s="87">
        <v>1.30740740740741</v>
      </c>
      <c r="J44" s="40"/>
      <c r="K44" s="151">
        <v>1959</v>
      </c>
      <c r="L44" s="100">
        <v>8</v>
      </c>
      <c r="M44" s="83">
        <v>1.9</v>
      </c>
      <c r="N44" s="89">
        <v>0.2375</v>
      </c>
      <c r="O44" s="152"/>
      <c r="P44" s="135"/>
      <c r="Q44" s="97"/>
      <c r="R44" s="153"/>
      <c r="S44" s="135"/>
      <c r="T44" s="97"/>
      <c r="U44" s="153"/>
      <c r="V44" s="135"/>
      <c r="W44" s="97"/>
    </row>
    <row r="45" ht="21.95" customHeight="1">
      <c r="A45" s="150">
        <v>1960</v>
      </c>
      <c r="B45" s="100">
        <v>47</v>
      </c>
      <c r="C45" s="83">
        <v>107.3</v>
      </c>
      <c r="D45" s="87">
        <v>2.28297872340426</v>
      </c>
      <c r="E45" s="40"/>
      <c r="F45" s="151">
        <v>1960</v>
      </c>
      <c r="G45" s="100">
        <v>23</v>
      </c>
      <c r="H45" s="83">
        <v>32.3</v>
      </c>
      <c r="I45" s="87">
        <v>1.40434782608696</v>
      </c>
      <c r="J45" s="40"/>
      <c r="K45" s="151">
        <v>1960</v>
      </c>
      <c r="L45" s="100">
        <v>7</v>
      </c>
      <c r="M45" s="83">
        <v>3.4</v>
      </c>
      <c r="N45" s="89">
        <v>0.485714285714286</v>
      </c>
      <c r="O45" s="152"/>
      <c r="P45" s="135"/>
      <c r="Q45" s="97"/>
      <c r="R45" s="153"/>
      <c r="S45" s="135"/>
      <c r="T45" s="97"/>
      <c r="U45" s="153"/>
      <c r="V45" s="135"/>
      <c r="W45" s="97"/>
    </row>
    <row r="46" ht="21.95" customHeight="1">
      <c r="A46" s="150">
        <v>1961</v>
      </c>
      <c r="B46" s="100">
        <v>31</v>
      </c>
      <c r="C46" s="83">
        <v>70.40000000000001</v>
      </c>
      <c r="D46" s="87">
        <v>2.27096774193548</v>
      </c>
      <c r="E46" s="40"/>
      <c r="F46" s="151">
        <v>1961</v>
      </c>
      <c r="G46" s="100">
        <v>18</v>
      </c>
      <c r="H46" s="83">
        <v>29.4</v>
      </c>
      <c r="I46" s="87">
        <v>1.63333333333333</v>
      </c>
      <c r="J46" s="40"/>
      <c r="K46" s="151">
        <v>1961</v>
      </c>
      <c r="L46" s="100">
        <v>3</v>
      </c>
      <c r="M46" s="83">
        <v>0.2</v>
      </c>
      <c r="N46" s="89">
        <v>0.06666666666666669</v>
      </c>
      <c r="O46" s="152"/>
      <c r="P46" s="135"/>
      <c r="Q46" s="97"/>
      <c r="R46" s="153"/>
      <c r="S46" s="135"/>
      <c r="T46" s="97"/>
      <c r="U46" s="153"/>
      <c r="V46" s="135"/>
      <c r="W46" s="97"/>
    </row>
    <row r="47" ht="21.95" customHeight="1">
      <c r="A47" s="150">
        <v>1962</v>
      </c>
      <c r="B47" s="100">
        <v>34</v>
      </c>
      <c r="C47" s="83">
        <v>77.09999999999999</v>
      </c>
      <c r="D47" s="87">
        <v>2.26764705882353</v>
      </c>
      <c r="E47" s="40"/>
      <c r="F47" s="151">
        <v>1962</v>
      </c>
      <c r="G47" s="100">
        <v>17</v>
      </c>
      <c r="H47" s="83">
        <v>22.7</v>
      </c>
      <c r="I47" s="87">
        <v>1.33529411764706</v>
      </c>
      <c r="J47" s="40"/>
      <c r="K47" s="151">
        <v>1962</v>
      </c>
      <c r="L47" s="100">
        <v>4</v>
      </c>
      <c r="M47" s="83">
        <v>-1.7</v>
      </c>
      <c r="N47" s="89">
        <v>-0.425</v>
      </c>
      <c r="O47" s="152"/>
      <c r="P47" s="135"/>
      <c r="Q47" s="97"/>
      <c r="R47" s="153"/>
      <c r="S47" s="135"/>
      <c r="T47" s="97"/>
      <c r="U47" s="153"/>
      <c r="V47" s="135"/>
      <c r="W47" s="97"/>
    </row>
    <row r="48" ht="21.95" customHeight="1">
      <c r="A48" s="150">
        <v>1963</v>
      </c>
      <c r="B48" s="100">
        <v>58</v>
      </c>
      <c r="C48" s="83">
        <v>123.5</v>
      </c>
      <c r="D48" s="87">
        <v>2.12931034482759</v>
      </c>
      <c r="E48" s="40"/>
      <c r="F48" s="151">
        <v>1963</v>
      </c>
      <c r="G48" s="100">
        <v>33</v>
      </c>
      <c r="H48" s="83">
        <v>46.6</v>
      </c>
      <c r="I48" s="87">
        <v>1.41212121212121</v>
      </c>
      <c r="J48" s="40"/>
      <c r="K48" s="151">
        <v>1963</v>
      </c>
      <c r="L48" s="100">
        <v>10</v>
      </c>
      <c r="M48" s="83">
        <v>1.4</v>
      </c>
      <c r="N48" s="89">
        <v>0.14</v>
      </c>
      <c r="O48" s="152"/>
      <c r="P48" s="135"/>
      <c r="Q48" s="97"/>
      <c r="R48" s="153"/>
      <c r="S48" s="135"/>
      <c r="T48" s="97"/>
      <c r="U48" s="153"/>
      <c r="V48" s="135"/>
      <c r="W48" s="97"/>
    </row>
    <row r="49" ht="21.95" customHeight="1">
      <c r="A49" s="150">
        <v>1964</v>
      </c>
      <c r="B49" s="100">
        <v>34</v>
      </c>
      <c r="C49" s="83">
        <v>71.40000000000001</v>
      </c>
      <c r="D49" s="87">
        <v>2.1</v>
      </c>
      <c r="E49" s="40"/>
      <c r="F49" s="151">
        <v>1964</v>
      </c>
      <c r="G49" s="100">
        <v>21</v>
      </c>
      <c r="H49" s="83">
        <v>30.7</v>
      </c>
      <c r="I49" s="87">
        <v>1.46190476190476</v>
      </c>
      <c r="J49" s="40"/>
      <c r="K49" s="151">
        <v>1964</v>
      </c>
      <c r="L49" s="100">
        <v>5</v>
      </c>
      <c r="M49" s="83">
        <v>0.6</v>
      </c>
      <c r="N49" s="89">
        <v>0.12</v>
      </c>
      <c r="O49" s="152"/>
      <c r="P49" s="135"/>
      <c r="Q49" s="97"/>
      <c r="R49" s="153"/>
      <c r="S49" s="135"/>
      <c r="T49" s="97"/>
      <c r="U49" s="153"/>
      <c r="V49" s="135"/>
      <c r="W49" s="97"/>
    </row>
    <row r="50" ht="21.95" customHeight="1">
      <c r="A50" s="150">
        <v>1965</v>
      </c>
      <c r="B50" s="100">
        <v>46</v>
      </c>
      <c r="C50" s="83">
        <v>100.5</v>
      </c>
      <c r="D50" s="87">
        <v>2.18478260869565</v>
      </c>
      <c r="E50" s="40"/>
      <c r="F50" s="151">
        <v>1965</v>
      </c>
      <c r="G50" s="100">
        <v>28</v>
      </c>
      <c r="H50" s="83">
        <v>44.2</v>
      </c>
      <c r="I50" s="87">
        <v>1.57857142857143</v>
      </c>
      <c r="J50" s="40"/>
      <c r="K50" s="151">
        <v>1965</v>
      </c>
      <c r="L50" s="100">
        <v>5</v>
      </c>
      <c r="M50" s="83">
        <v>1.3</v>
      </c>
      <c r="N50" s="89">
        <v>0.26</v>
      </c>
      <c r="O50" s="152"/>
      <c r="P50" s="135"/>
      <c r="Q50" s="97"/>
      <c r="R50" s="153"/>
      <c r="S50" s="135"/>
      <c r="T50" s="97"/>
      <c r="U50" s="153"/>
      <c r="V50" s="135"/>
      <c r="W50" s="97"/>
    </row>
    <row r="51" ht="21.95" customHeight="1">
      <c r="A51" s="150">
        <v>1966</v>
      </c>
      <c r="B51" s="100">
        <v>45</v>
      </c>
      <c r="C51" s="83">
        <v>98.8</v>
      </c>
      <c r="D51" s="87">
        <v>2.19555555555556</v>
      </c>
      <c r="E51" s="40"/>
      <c r="F51" s="151">
        <v>1966</v>
      </c>
      <c r="G51" s="100">
        <v>23</v>
      </c>
      <c r="H51" s="83">
        <v>30.7</v>
      </c>
      <c r="I51" s="87">
        <v>1.33478260869565</v>
      </c>
      <c r="J51" s="40"/>
      <c r="K51" s="151">
        <v>1966</v>
      </c>
      <c r="L51" s="100">
        <v>6</v>
      </c>
      <c r="M51" s="83">
        <v>-0.8</v>
      </c>
      <c r="N51" s="89">
        <v>-0.133333333333333</v>
      </c>
      <c r="O51" s="152"/>
      <c r="P51" s="135"/>
      <c r="Q51" s="97"/>
      <c r="R51" s="153"/>
      <c r="S51" s="135"/>
      <c r="T51" s="97"/>
      <c r="U51" s="153"/>
      <c r="V51" s="135"/>
      <c r="W51" s="97"/>
    </row>
    <row r="52" ht="21.95" customHeight="1">
      <c r="A52" s="150">
        <v>1967</v>
      </c>
      <c r="B52" s="100">
        <v>41</v>
      </c>
      <c r="C52" s="83">
        <v>94.59999999999999</v>
      </c>
      <c r="D52" s="87">
        <v>2.30731707317073</v>
      </c>
      <c r="E52" s="40"/>
      <c r="F52" s="151">
        <v>1967</v>
      </c>
      <c r="G52" s="100">
        <v>19</v>
      </c>
      <c r="H52" s="83">
        <v>27.1</v>
      </c>
      <c r="I52" s="87">
        <v>1.42631578947368</v>
      </c>
      <c r="J52" s="40"/>
      <c r="K52" s="151">
        <v>1967</v>
      </c>
      <c r="L52" s="100">
        <v>6</v>
      </c>
      <c r="M52" s="83">
        <v>2.6</v>
      </c>
      <c r="N52" s="89">
        <v>0.433333333333333</v>
      </c>
      <c r="O52" s="152"/>
      <c r="P52" s="135"/>
      <c r="Q52" s="97"/>
      <c r="R52" s="153"/>
      <c r="S52" s="135"/>
      <c r="T52" s="97"/>
      <c r="U52" s="153"/>
      <c r="V52" s="135"/>
      <c r="W52" s="97"/>
    </row>
    <row r="53" ht="21.95" customHeight="1">
      <c r="A53" s="150">
        <v>1968</v>
      </c>
      <c r="B53" s="100">
        <v>41</v>
      </c>
      <c r="C53" s="83">
        <v>108.8</v>
      </c>
      <c r="D53" s="87">
        <v>2.65365853658537</v>
      </c>
      <c r="E53" s="40"/>
      <c r="F53" s="151">
        <v>1968</v>
      </c>
      <c r="G53" s="100">
        <v>19</v>
      </c>
      <c r="H53" s="83">
        <v>37.2</v>
      </c>
      <c r="I53" s="87">
        <v>1.95789473684211</v>
      </c>
      <c r="J53" s="40"/>
      <c r="K53" s="151">
        <v>1968</v>
      </c>
      <c r="L53" s="100">
        <v>2</v>
      </c>
      <c r="M53" s="83">
        <v>1</v>
      </c>
      <c r="N53" s="89">
        <v>0.5</v>
      </c>
      <c r="O53" s="152"/>
      <c r="P53" s="135"/>
      <c r="Q53" s="97"/>
      <c r="R53" s="153"/>
      <c r="S53" s="135"/>
      <c r="T53" s="97"/>
      <c r="U53" s="153"/>
      <c r="V53" s="135"/>
      <c r="W53" s="97"/>
    </row>
    <row r="54" ht="21.95" customHeight="1">
      <c r="A54" s="150">
        <v>1969</v>
      </c>
      <c r="B54" s="100">
        <v>46</v>
      </c>
      <c r="C54" s="83">
        <v>100.8</v>
      </c>
      <c r="D54" s="87">
        <v>2.19130434782609</v>
      </c>
      <c r="E54" s="40"/>
      <c r="F54" s="151">
        <v>1969</v>
      </c>
      <c r="G54" s="100">
        <v>30</v>
      </c>
      <c r="H54" s="83">
        <v>51.4</v>
      </c>
      <c r="I54" s="87">
        <v>1.71333333333333</v>
      </c>
      <c r="J54" s="40"/>
      <c r="K54" s="151">
        <v>1969</v>
      </c>
      <c r="L54" s="100">
        <v>2</v>
      </c>
      <c r="M54" s="83">
        <v>-0.2</v>
      </c>
      <c r="N54" s="89">
        <v>-0.1</v>
      </c>
      <c r="O54" s="152"/>
      <c r="P54" s="135"/>
      <c r="Q54" s="97"/>
      <c r="R54" s="153"/>
      <c r="S54" s="135"/>
      <c r="T54" s="97"/>
      <c r="U54" s="153"/>
      <c r="V54" s="135"/>
      <c r="W54" s="97"/>
    </row>
    <row r="55" ht="21.95" customHeight="1">
      <c r="A55" s="150">
        <v>1970</v>
      </c>
      <c r="B55" s="100">
        <v>40</v>
      </c>
      <c r="C55" s="83">
        <v>102.2</v>
      </c>
      <c r="D55" s="87">
        <v>2.555</v>
      </c>
      <c r="E55" s="40"/>
      <c r="F55" s="151">
        <v>1970</v>
      </c>
      <c r="G55" s="100">
        <v>18</v>
      </c>
      <c r="H55" s="83">
        <v>31.2</v>
      </c>
      <c r="I55" s="87">
        <v>1.73333333333333</v>
      </c>
      <c r="J55" s="40"/>
      <c r="K55" s="151">
        <v>1970</v>
      </c>
      <c r="L55" s="100">
        <v>2</v>
      </c>
      <c r="M55" s="83">
        <v>1.1</v>
      </c>
      <c r="N55" s="89">
        <v>0.55</v>
      </c>
      <c r="O55" s="152"/>
      <c r="P55" s="135"/>
      <c r="Q55" s="97"/>
      <c r="R55" s="153"/>
      <c r="S55" s="135"/>
      <c r="T55" s="97"/>
      <c r="U55" s="153"/>
      <c r="V55" s="135"/>
      <c r="W55" s="97"/>
    </row>
    <row r="56" ht="21.95" customHeight="1">
      <c r="A56" s="150">
        <v>1971</v>
      </c>
      <c r="B56" s="100">
        <v>38</v>
      </c>
      <c r="C56" s="83">
        <v>104.5</v>
      </c>
      <c r="D56" s="87">
        <v>2.75</v>
      </c>
      <c r="E56" s="40"/>
      <c r="F56" s="151">
        <v>1971</v>
      </c>
      <c r="G56" s="100">
        <v>12</v>
      </c>
      <c r="H56" s="83">
        <v>22.6</v>
      </c>
      <c r="I56" s="87">
        <v>1.88333333333333</v>
      </c>
      <c r="J56" s="40"/>
      <c r="K56" s="151">
        <v>1971</v>
      </c>
      <c r="L56" s="100">
        <v>1</v>
      </c>
      <c r="M56" s="83">
        <v>0.6</v>
      </c>
      <c r="N56" s="89">
        <v>0.6</v>
      </c>
      <c r="O56" s="152"/>
      <c r="P56" s="135"/>
      <c r="Q56" s="97"/>
      <c r="R56" s="153"/>
      <c r="S56" s="135"/>
      <c r="T56" s="97"/>
      <c r="U56" s="153"/>
      <c r="V56" s="135"/>
      <c r="W56" s="97"/>
    </row>
    <row r="57" ht="21.95" customHeight="1">
      <c r="A57" s="150">
        <v>1972</v>
      </c>
      <c r="B57" s="100">
        <v>38</v>
      </c>
      <c r="C57" s="83">
        <v>76.3</v>
      </c>
      <c r="D57" s="87">
        <v>2.00789473684211</v>
      </c>
      <c r="E57" s="40"/>
      <c r="F57" s="151">
        <v>1972</v>
      </c>
      <c r="G57" s="100">
        <v>19</v>
      </c>
      <c r="H57" s="83">
        <v>16.7</v>
      </c>
      <c r="I57" s="87">
        <v>0.878947368421053</v>
      </c>
      <c r="J57" s="40"/>
      <c r="K57" s="151">
        <v>1972</v>
      </c>
      <c r="L57" s="100">
        <v>7</v>
      </c>
      <c r="M57" s="83">
        <v>-6.4</v>
      </c>
      <c r="N57" s="89">
        <v>-0.914285714285714</v>
      </c>
      <c r="O57" s="152"/>
      <c r="P57" s="135"/>
      <c r="Q57" s="97"/>
      <c r="R57" s="153"/>
      <c r="S57" s="135"/>
      <c r="T57" s="97"/>
      <c r="U57" s="153"/>
      <c r="V57" s="135"/>
      <c r="W57" s="97"/>
    </row>
    <row r="58" ht="21.95" customHeight="1">
      <c r="A58" s="150">
        <v>1973</v>
      </c>
      <c r="B58" s="100">
        <v>44</v>
      </c>
      <c r="C58" s="83">
        <v>82.90000000000001</v>
      </c>
      <c r="D58" s="87">
        <v>1.88409090909091</v>
      </c>
      <c r="E58" s="40"/>
      <c r="F58" s="151">
        <v>1973</v>
      </c>
      <c r="G58" s="100">
        <v>28</v>
      </c>
      <c r="H58" s="83">
        <v>33.9</v>
      </c>
      <c r="I58" s="87">
        <v>1.21071428571429</v>
      </c>
      <c r="J58" s="40"/>
      <c r="K58" s="151">
        <v>1973</v>
      </c>
      <c r="L58" s="100">
        <v>6</v>
      </c>
      <c r="M58" s="83">
        <v>-5.4</v>
      </c>
      <c r="N58" s="89">
        <v>-0.9</v>
      </c>
      <c r="O58" s="152"/>
      <c r="P58" s="135"/>
      <c r="Q58" s="97"/>
      <c r="R58" s="153"/>
      <c r="S58" s="135"/>
      <c r="T58" s="97"/>
      <c r="U58" s="153"/>
      <c r="V58" s="135"/>
      <c r="W58" s="97"/>
    </row>
    <row r="59" ht="21.95" customHeight="1">
      <c r="A59" s="150">
        <v>1974</v>
      </c>
      <c r="B59" s="100">
        <v>25</v>
      </c>
      <c r="C59" s="83">
        <v>55</v>
      </c>
      <c r="D59" s="87">
        <v>2.2</v>
      </c>
      <c r="E59" s="40"/>
      <c r="F59" s="151">
        <v>1974</v>
      </c>
      <c r="G59" s="100">
        <v>16</v>
      </c>
      <c r="H59" s="83">
        <v>28</v>
      </c>
      <c r="I59" s="87">
        <v>1.75</v>
      </c>
      <c r="J59" s="40"/>
      <c r="K59" s="151">
        <v>1974</v>
      </c>
      <c r="L59" s="100">
        <v>3</v>
      </c>
      <c r="M59" s="83">
        <v>1.8</v>
      </c>
      <c r="N59" s="89">
        <v>0.6</v>
      </c>
      <c r="O59" s="152"/>
      <c r="P59" s="135"/>
      <c r="Q59" s="97"/>
      <c r="R59" s="153"/>
      <c r="S59" s="135"/>
      <c r="T59" s="97"/>
      <c r="U59" s="153"/>
      <c r="V59" s="135"/>
      <c r="W59" s="97"/>
    </row>
    <row r="60" ht="21.95" customHeight="1">
      <c r="A60" s="150">
        <v>1975</v>
      </c>
      <c r="B60" s="100">
        <v>26</v>
      </c>
      <c r="C60" s="83">
        <v>74.7</v>
      </c>
      <c r="D60" s="87">
        <v>2.87307692307692</v>
      </c>
      <c r="E60" s="40"/>
      <c r="F60" s="151">
        <v>1975</v>
      </c>
      <c r="G60" s="100">
        <v>8</v>
      </c>
      <c r="H60" s="83">
        <v>15</v>
      </c>
      <c r="I60" s="87">
        <v>1.875</v>
      </c>
      <c r="J60" s="40"/>
      <c r="K60" s="151">
        <v>1975</v>
      </c>
      <c r="L60" s="100">
        <v>1</v>
      </c>
      <c r="M60" s="83">
        <v>0.8</v>
      </c>
      <c r="N60" s="89">
        <v>0.8</v>
      </c>
      <c r="O60" s="152"/>
      <c r="P60" s="135"/>
      <c r="Q60" s="97"/>
      <c r="R60" s="153"/>
      <c r="S60" s="135"/>
      <c r="T60" s="97"/>
      <c r="U60" s="153"/>
      <c r="V60" s="135"/>
      <c r="W60" s="97"/>
    </row>
    <row r="61" ht="21.95" customHeight="1">
      <c r="A61" s="150">
        <v>1976</v>
      </c>
      <c r="B61" s="100">
        <v>43</v>
      </c>
      <c r="C61" s="83">
        <v>106.3</v>
      </c>
      <c r="D61" s="87">
        <v>2.47209302325581</v>
      </c>
      <c r="E61" s="40"/>
      <c r="F61" s="151">
        <v>1976</v>
      </c>
      <c r="G61" s="100">
        <v>22</v>
      </c>
      <c r="H61" s="83">
        <v>38.7</v>
      </c>
      <c r="I61" s="87">
        <v>1.75909090909091</v>
      </c>
      <c r="J61" s="40"/>
      <c r="K61" s="151">
        <v>1976</v>
      </c>
      <c r="L61" s="100">
        <v>3</v>
      </c>
      <c r="M61" s="83">
        <v>0</v>
      </c>
      <c r="N61" s="89">
        <v>0</v>
      </c>
      <c r="O61" t="s" s="131">
        <v>110</v>
      </c>
      <c r="P61" s="135">
        <f>AVERAGE(B61:B80)</f>
        <v>33.65</v>
      </c>
      <c r="Q61" s="97">
        <f>AVERAGE(D61:D80)</f>
        <v>2.35448304889044</v>
      </c>
      <c r="R61" t="s" s="134">
        <v>110</v>
      </c>
      <c r="S61" s="135">
        <f>AVERAGE(G61:G80)</f>
        <v>18.35</v>
      </c>
      <c r="T61" s="97">
        <f>AVERAGE(I61:I80)</f>
        <v>1.59512251704675</v>
      </c>
      <c r="U61" t="s" s="134">
        <v>110</v>
      </c>
      <c r="V61" s="135">
        <f>AVERAGE(L61:L80)</f>
        <v>3.85</v>
      </c>
      <c r="W61" s="97">
        <f>AVERAGE(N61:N80)</f>
        <v>0.009175485008818389</v>
      </c>
    </row>
    <row r="62" ht="21.95" customHeight="1">
      <c r="A62" s="150">
        <v>1977</v>
      </c>
      <c r="B62" s="100">
        <v>27</v>
      </c>
      <c r="C62" s="83">
        <v>67.7</v>
      </c>
      <c r="D62" s="87">
        <v>2.50740740740741</v>
      </c>
      <c r="E62" s="40"/>
      <c r="F62" s="151">
        <v>1977</v>
      </c>
      <c r="G62" s="100">
        <v>13</v>
      </c>
      <c r="H62" s="83">
        <v>21.7</v>
      </c>
      <c r="I62" s="87">
        <v>1.66923076923077</v>
      </c>
      <c r="J62" s="40"/>
      <c r="K62" s="151">
        <v>1977</v>
      </c>
      <c r="L62" s="100">
        <v>2</v>
      </c>
      <c r="M62" s="83">
        <v>0.9</v>
      </c>
      <c r="N62" s="89">
        <v>0.45</v>
      </c>
      <c r="O62" t="s" s="131">
        <v>111</v>
      </c>
      <c r="P62" s="135">
        <f>AVERAGE(B62:B80)</f>
        <v>33.1578947368421</v>
      </c>
      <c r="Q62" s="97">
        <f>AVERAGE(D62:D80)</f>
        <v>2.34829305023963</v>
      </c>
      <c r="R62" t="s" s="134">
        <v>111</v>
      </c>
      <c r="S62" s="135">
        <f>AVERAGE(G62:G80)</f>
        <v>18.1578947368421</v>
      </c>
      <c r="T62" s="97">
        <f>AVERAGE(I62:I80)</f>
        <v>1.586492601676</v>
      </c>
      <c r="U62" t="s" s="134">
        <v>111</v>
      </c>
      <c r="V62" s="135">
        <f>AVERAGE(L62:L80)</f>
        <v>3.89473684210526</v>
      </c>
      <c r="W62" s="97">
        <f>AVERAGE(N62:N80)</f>
        <v>0.009715219421101829</v>
      </c>
    </row>
    <row r="63" ht="21.95" customHeight="1">
      <c r="A63" s="150">
        <v>1978</v>
      </c>
      <c r="B63" s="100">
        <v>38</v>
      </c>
      <c r="C63" s="83">
        <v>80.3</v>
      </c>
      <c r="D63" s="87">
        <v>2.11315789473684</v>
      </c>
      <c r="E63" s="40"/>
      <c r="F63" s="151">
        <v>1978</v>
      </c>
      <c r="G63" s="100">
        <v>21</v>
      </c>
      <c r="H63" s="83">
        <v>25.7</v>
      </c>
      <c r="I63" s="87">
        <v>1.22380952380952</v>
      </c>
      <c r="J63" s="40"/>
      <c r="K63" s="151">
        <v>1978</v>
      </c>
      <c r="L63" s="100">
        <v>8</v>
      </c>
      <c r="M63" s="83">
        <v>0.8</v>
      </c>
      <c r="N63" s="89">
        <v>0.1</v>
      </c>
      <c r="O63" t="s" s="131">
        <v>112</v>
      </c>
      <c r="P63" s="135">
        <f>AVERAGE(B63:B80)</f>
        <v>33.5</v>
      </c>
      <c r="Q63" s="97">
        <f>AVERAGE(D63:D80)</f>
        <v>2.3394533637303</v>
      </c>
      <c r="R63" t="s" s="134">
        <v>112</v>
      </c>
      <c r="S63" s="135">
        <f>AVERAGE(G63:G80)</f>
        <v>18.4444444444444</v>
      </c>
      <c r="T63" s="97">
        <f>AVERAGE(I63:I80)</f>
        <v>1.58189603681185</v>
      </c>
      <c r="U63" t="s" s="134">
        <v>112</v>
      </c>
      <c r="V63" s="135">
        <f>AVERAGE(L63:L80)</f>
        <v>4</v>
      </c>
      <c r="W63" s="97">
        <f>AVERAGE(N63:N80)</f>
        <v>-0.0178025793650793</v>
      </c>
    </row>
    <row r="64" ht="21.95" customHeight="1">
      <c r="A64" s="150">
        <v>1979</v>
      </c>
      <c r="B64" s="100">
        <v>35</v>
      </c>
      <c r="C64" s="83">
        <v>84.90000000000001</v>
      </c>
      <c r="D64" s="87">
        <v>2.42571428571429</v>
      </c>
      <c r="E64" s="40"/>
      <c r="F64" s="151">
        <v>1979</v>
      </c>
      <c r="G64" s="100">
        <v>20</v>
      </c>
      <c r="H64" s="83">
        <v>36.9</v>
      </c>
      <c r="I64" s="87">
        <v>1.845</v>
      </c>
      <c r="J64" s="40"/>
      <c r="K64" s="151">
        <v>1979</v>
      </c>
      <c r="L64" s="100">
        <v>2</v>
      </c>
      <c r="M64" s="83">
        <v>-0.1</v>
      </c>
      <c r="N64" s="89">
        <v>-0.05</v>
      </c>
      <c r="O64" t="s" s="131">
        <v>113</v>
      </c>
      <c r="P64" s="135">
        <f>AVERAGE(B64:B80)</f>
        <v>33.2352941176471</v>
      </c>
      <c r="Q64" s="97">
        <f>AVERAGE(D64:D80)</f>
        <v>2.35276486190639</v>
      </c>
      <c r="R64" t="s" s="134">
        <v>113</v>
      </c>
      <c r="S64" s="135">
        <f>AVERAGE(G64:G80)</f>
        <v>18.2941176470588</v>
      </c>
      <c r="T64" s="97">
        <f>AVERAGE(I64:I80)</f>
        <v>1.6029599493414</v>
      </c>
      <c r="U64" t="s" s="134">
        <v>113</v>
      </c>
      <c r="V64" s="135">
        <f>AVERAGE(L64:L80)</f>
        <v>3.76470588235294</v>
      </c>
      <c r="W64" s="97">
        <f>AVERAGE(N64:N80)</f>
        <v>-0.0256560846560846</v>
      </c>
    </row>
    <row r="65" ht="21.95" customHeight="1">
      <c r="A65" s="150">
        <v>1980</v>
      </c>
      <c r="B65" s="100">
        <v>21</v>
      </c>
      <c r="C65" s="83">
        <v>61</v>
      </c>
      <c r="D65" s="87">
        <v>2.9047619047619</v>
      </c>
      <c r="E65" s="40"/>
      <c r="F65" s="151">
        <v>1980</v>
      </c>
      <c r="G65" s="100">
        <v>7</v>
      </c>
      <c r="H65" s="83">
        <v>16</v>
      </c>
      <c r="I65" s="87">
        <v>2.28571428571429</v>
      </c>
      <c r="J65" s="40"/>
      <c r="K65" s="151">
        <v>1980</v>
      </c>
      <c r="L65" s="100">
        <v>0</v>
      </c>
      <c r="M65" s="83">
        <v>0</v>
      </c>
      <c r="N65" s="89"/>
      <c r="O65" t="s" s="131">
        <v>114</v>
      </c>
      <c r="P65" s="135">
        <f>AVERAGE(B65:B80)</f>
        <v>33.125</v>
      </c>
      <c r="Q65" s="97">
        <f>AVERAGE(D65:D80)</f>
        <v>2.3482055229184</v>
      </c>
      <c r="R65" t="s" s="134">
        <v>114</v>
      </c>
      <c r="S65" s="135">
        <f>AVERAGE(G65:G80)</f>
        <v>18.1875</v>
      </c>
      <c r="T65" s="97">
        <f>AVERAGE(I65:I80)</f>
        <v>1.58783244617524</v>
      </c>
      <c r="U65" t="s" s="134">
        <v>114</v>
      </c>
      <c r="V65" s="135">
        <f>AVERAGE(L65:L80)</f>
        <v>3.875</v>
      </c>
      <c r="W65" s="97">
        <f>AVERAGE(N65:N80)</f>
        <v>-0.0239172335600906</v>
      </c>
    </row>
    <row r="66" ht="21.95" customHeight="1">
      <c r="A66" s="150">
        <v>1981</v>
      </c>
      <c r="B66" s="100">
        <v>27</v>
      </c>
      <c r="C66" s="83">
        <v>60.5</v>
      </c>
      <c r="D66" s="87">
        <v>2.24074074074074</v>
      </c>
      <c r="E66" s="40"/>
      <c r="F66" s="151">
        <v>1981</v>
      </c>
      <c r="G66" s="100">
        <v>12</v>
      </c>
      <c r="H66" s="83">
        <v>14.6</v>
      </c>
      <c r="I66" s="87">
        <v>1.21666666666667</v>
      </c>
      <c r="J66" s="40"/>
      <c r="K66" s="151">
        <v>1981</v>
      </c>
      <c r="L66" s="100">
        <v>2</v>
      </c>
      <c r="M66" s="83">
        <v>-3.8</v>
      </c>
      <c r="N66" s="89">
        <v>-1.9</v>
      </c>
      <c r="O66" t="s" s="131">
        <v>115</v>
      </c>
      <c r="P66" s="135">
        <f>AVERAGE(B66:B80)</f>
        <v>33.9333333333333</v>
      </c>
      <c r="Q66" s="97">
        <f>AVERAGE(D66:D80)</f>
        <v>2.31110176412883</v>
      </c>
      <c r="R66" t="s" s="134">
        <v>115</v>
      </c>
      <c r="S66" s="135">
        <f>AVERAGE(G66:G80)</f>
        <v>18.9333333333333</v>
      </c>
      <c r="T66" s="97">
        <f>AVERAGE(I66:I80)</f>
        <v>1.54130699020597</v>
      </c>
      <c r="U66" t="s" s="134">
        <v>115</v>
      </c>
      <c r="V66" s="135">
        <f>AVERAGE(L66:L80)</f>
        <v>4.13333333333333</v>
      </c>
      <c r="W66" s="97">
        <f>AVERAGE(N66:N80)</f>
        <v>-0.0239172335600906</v>
      </c>
    </row>
    <row r="67" ht="21.95" customHeight="1">
      <c r="A67" s="150">
        <v>1982</v>
      </c>
      <c r="B67" s="100">
        <v>42</v>
      </c>
      <c r="C67" s="83">
        <v>92.7</v>
      </c>
      <c r="D67" s="87">
        <v>2.20714285714286</v>
      </c>
      <c r="E67" s="40"/>
      <c r="F67" s="151">
        <v>1982</v>
      </c>
      <c r="G67" s="100">
        <v>24</v>
      </c>
      <c r="H67" s="83">
        <v>37</v>
      </c>
      <c r="I67" s="87">
        <v>1.54166666666667</v>
      </c>
      <c r="J67" s="40"/>
      <c r="K67" s="151">
        <v>1982</v>
      </c>
      <c r="L67" s="100">
        <v>6</v>
      </c>
      <c r="M67" s="83">
        <v>0.1</v>
      </c>
      <c r="N67" s="89">
        <v>0.0166666666666667</v>
      </c>
      <c r="O67" t="s" s="131">
        <v>116</v>
      </c>
      <c r="P67" s="135">
        <f>AVERAGE(B67:B80)</f>
        <v>34.4285714285714</v>
      </c>
      <c r="Q67" s="97">
        <f>AVERAGE(D67:D80)</f>
        <v>2.31612755151369</v>
      </c>
      <c r="R67" t="s" s="134">
        <v>116</v>
      </c>
      <c r="S67" s="135">
        <f>AVERAGE(G67:G80)</f>
        <v>19.4285714285714</v>
      </c>
      <c r="T67" s="97">
        <f>AVERAGE(I67:I80)</f>
        <v>1.56449558474449</v>
      </c>
      <c r="U67" t="s" s="134">
        <v>116</v>
      </c>
      <c r="V67" s="135">
        <f>AVERAGE(L67:L80)</f>
        <v>4.28571428571429</v>
      </c>
      <c r="W67" s="97">
        <f>AVERAGE(N67:N80)</f>
        <v>0.120396825396825</v>
      </c>
    </row>
    <row r="68" ht="21.95" customHeight="1">
      <c r="A68" s="150">
        <v>1983</v>
      </c>
      <c r="B68" s="100">
        <v>41</v>
      </c>
      <c r="C68" s="83">
        <v>73.7</v>
      </c>
      <c r="D68" s="87">
        <v>1.79756097560976</v>
      </c>
      <c r="E68" s="40"/>
      <c r="F68" s="151">
        <v>1983</v>
      </c>
      <c r="G68" s="100">
        <v>27</v>
      </c>
      <c r="H68" s="83">
        <v>29.7</v>
      </c>
      <c r="I68" s="87">
        <v>1.1</v>
      </c>
      <c r="J68" s="40"/>
      <c r="K68" s="151">
        <v>1983</v>
      </c>
      <c r="L68" s="100">
        <v>7</v>
      </c>
      <c r="M68" s="83">
        <v>-4.3</v>
      </c>
      <c r="N68" s="89">
        <v>-0.614285714285714</v>
      </c>
      <c r="O68" t="s" s="131">
        <v>117</v>
      </c>
      <c r="P68" s="135">
        <f>AVERAGE(B68:B80)</f>
        <v>33.8461538461538</v>
      </c>
      <c r="Q68" s="97">
        <f>AVERAGE(D68:D80)</f>
        <v>2.32451098954222</v>
      </c>
      <c r="R68" t="s" s="134">
        <v>117</v>
      </c>
      <c r="S68" s="135">
        <f>AVERAGE(G68:G80)</f>
        <v>19.0769230769231</v>
      </c>
      <c r="T68" s="97">
        <f>AVERAGE(I68:I80)</f>
        <v>1.56625165536586</v>
      </c>
      <c r="U68" t="s" s="134">
        <v>117</v>
      </c>
      <c r="V68" s="135">
        <f>AVERAGE(L68:L80)</f>
        <v>4.15384615384615</v>
      </c>
      <c r="W68" s="97">
        <f>AVERAGE(N68:N80)</f>
        <v>0.129041005291005</v>
      </c>
    </row>
    <row r="69" ht="21.95" customHeight="1">
      <c r="A69" s="150">
        <v>1984</v>
      </c>
      <c r="B69" s="100">
        <v>26</v>
      </c>
      <c r="C69" s="83">
        <v>62.7</v>
      </c>
      <c r="D69" s="87">
        <v>2.41153846153846</v>
      </c>
      <c r="E69" s="40"/>
      <c r="F69" s="151">
        <v>1984</v>
      </c>
      <c r="G69" s="100">
        <v>12</v>
      </c>
      <c r="H69" s="83">
        <v>18.7</v>
      </c>
      <c r="I69" s="87">
        <v>1.55833333333333</v>
      </c>
      <c r="J69" s="40"/>
      <c r="K69" s="151">
        <v>1984</v>
      </c>
      <c r="L69" s="100">
        <v>2</v>
      </c>
      <c r="M69" s="83">
        <v>0.6</v>
      </c>
      <c r="N69" s="89">
        <v>0.3</v>
      </c>
      <c r="O69" t="s" s="131">
        <v>118</v>
      </c>
      <c r="P69" s="135">
        <f>AVERAGE(B69:B80)</f>
        <v>33.25</v>
      </c>
      <c r="Q69" s="97">
        <f>AVERAGE(D69:D80)</f>
        <v>2.36842349070326</v>
      </c>
      <c r="R69" t="s" s="134">
        <v>118</v>
      </c>
      <c r="S69" s="135">
        <f>AVERAGE(G69:G80)</f>
        <v>18.4166666666667</v>
      </c>
      <c r="T69" s="97">
        <f>AVERAGE(I69:I80)</f>
        <v>1.60510595997968</v>
      </c>
      <c r="U69" t="s" s="134">
        <v>118</v>
      </c>
      <c r="V69" s="135">
        <f>AVERAGE(L69:L80)</f>
        <v>3.91666666666667</v>
      </c>
      <c r="W69" s="97">
        <f>AVERAGE(N69:N80)</f>
        <v>0.196616161616162</v>
      </c>
    </row>
    <row r="70" ht="21.95" customHeight="1">
      <c r="A70" s="150">
        <v>1985</v>
      </c>
      <c r="B70" s="100">
        <v>38</v>
      </c>
      <c r="C70" s="83">
        <v>90.59999999999999</v>
      </c>
      <c r="D70" s="87">
        <v>2.38421052631579</v>
      </c>
      <c r="E70" s="40"/>
      <c r="F70" s="151">
        <v>1985</v>
      </c>
      <c r="G70" s="100">
        <v>25</v>
      </c>
      <c r="H70" s="83">
        <v>48</v>
      </c>
      <c r="I70" s="87">
        <v>1.92</v>
      </c>
      <c r="J70" s="40"/>
      <c r="K70" s="151">
        <v>1985</v>
      </c>
      <c r="L70" s="100">
        <v>2</v>
      </c>
      <c r="M70" s="83">
        <v>-1.3</v>
      </c>
      <c r="N70" s="89">
        <v>-0.65</v>
      </c>
      <c r="O70" t="s" s="131">
        <v>119</v>
      </c>
      <c r="P70" s="135">
        <f>AVERAGE(B70:B80)</f>
        <v>33.9090909090909</v>
      </c>
      <c r="Q70" s="97">
        <f>AVERAGE(D70:D80)</f>
        <v>2.36450394790006</v>
      </c>
      <c r="R70" t="s" s="134">
        <v>119</v>
      </c>
      <c r="S70" s="135">
        <f>AVERAGE(G70:G80)</f>
        <v>19</v>
      </c>
      <c r="T70" s="97">
        <f>AVERAGE(I70:I80)</f>
        <v>1.60935801694753</v>
      </c>
      <c r="U70" t="s" s="134">
        <v>119</v>
      </c>
      <c r="V70" s="135">
        <f>AVERAGE(L70:L80)</f>
        <v>4.09090909090909</v>
      </c>
      <c r="W70" s="97">
        <f>AVERAGE(N70:N80)</f>
        <v>0.186277777777778</v>
      </c>
    </row>
    <row r="71" ht="21.95" customHeight="1">
      <c r="A71" s="150">
        <v>1986</v>
      </c>
      <c r="B71" s="100">
        <v>29</v>
      </c>
      <c r="C71" s="83">
        <v>66.5</v>
      </c>
      <c r="D71" s="87">
        <v>2.29310344827586</v>
      </c>
      <c r="E71" s="40"/>
      <c r="F71" s="151">
        <v>1986</v>
      </c>
      <c r="G71" s="100">
        <v>17</v>
      </c>
      <c r="H71" s="83">
        <v>27.1</v>
      </c>
      <c r="I71" s="87">
        <v>1.59411764705882</v>
      </c>
      <c r="J71" s="40"/>
      <c r="K71" s="151">
        <v>1986</v>
      </c>
      <c r="L71" s="100">
        <v>4</v>
      </c>
      <c r="M71" s="83">
        <v>2.1</v>
      </c>
      <c r="N71" s="89">
        <v>0.525</v>
      </c>
      <c r="O71" t="s" s="131">
        <v>98</v>
      </c>
      <c r="P71" s="135">
        <f>AVERAGE(B71:B80)</f>
        <v>33.5</v>
      </c>
      <c r="Q71" s="97">
        <f>AVERAGE(D71:D80)</f>
        <v>2.36253329005848</v>
      </c>
      <c r="R71" t="s" s="134">
        <v>98</v>
      </c>
      <c r="S71" s="135">
        <f>AVERAGE(G71:G80)</f>
        <v>18.4</v>
      </c>
      <c r="T71" s="97">
        <f>AVERAGE(I71:I80)</f>
        <v>1.57829381864228</v>
      </c>
      <c r="U71" t="s" s="134">
        <v>98</v>
      </c>
      <c r="V71" s="135">
        <f>AVERAGE(L71:L80)</f>
        <v>4.3</v>
      </c>
      <c r="W71" s="97">
        <f>AVERAGE(N71:N80)</f>
        <v>0.279197530864198</v>
      </c>
    </row>
    <row r="72" ht="21.95" customHeight="1">
      <c r="A72" s="150">
        <v>1987</v>
      </c>
      <c r="B72" s="100">
        <v>37</v>
      </c>
      <c r="C72" s="83">
        <v>82.59999999999999</v>
      </c>
      <c r="D72" s="87">
        <v>2.23243243243243</v>
      </c>
      <c r="E72" s="40"/>
      <c r="F72" s="151">
        <v>1987</v>
      </c>
      <c r="G72" s="100">
        <v>23</v>
      </c>
      <c r="H72" s="83">
        <v>36.4</v>
      </c>
      <c r="I72" s="87">
        <v>1.58260869565217</v>
      </c>
      <c r="J72" s="40"/>
      <c r="K72" s="151">
        <v>1987</v>
      </c>
      <c r="L72" s="100">
        <v>5</v>
      </c>
      <c r="M72" s="83">
        <v>1.8</v>
      </c>
      <c r="N72" s="89">
        <v>0.36</v>
      </c>
      <c r="O72" t="s" s="131">
        <v>120</v>
      </c>
      <c r="P72" s="135">
        <f>AVERAGE(B72:B80)</f>
        <v>34</v>
      </c>
      <c r="Q72" s="97">
        <f>AVERAGE(D72:D80)</f>
        <v>2.37024771692322</v>
      </c>
      <c r="R72" t="s" s="134">
        <v>120</v>
      </c>
      <c r="S72" s="135">
        <f>AVERAGE(G72:G80)</f>
        <v>18.5555555555556</v>
      </c>
      <c r="T72" s="97">
        <f>AVERAGE(I72:I80)</f>
        <v>1.57653561548489</v>
      </c>
      <c r="U72" t="s" s="134">
        <v>120</v>
      </c>
      <c r="V72" s="135">
        <f>AVERAGE(L72:L80)</f>
        <v>4.33333333333333</v>
      </c>
      <c r="W72" s="97">
        <f>AVERAGE(N72:N80)</f>
        <v>0.248472222222222</v>
      </c>
    </row>
    <row r="73" ht="21.95" customHeight="1">
      <c r="A73" s="150">
        <v>1988</v>
      </c>
      <c r="B73" s="100">
        <v>15</v>
      </c>
      <c r="C73" s="83">
        <v>44.2</v>
      </c>
      <c r="D73" s="87">
        <v>2.94666666666667</v>
      </c>
      <c r="E73" s="40"/>
      <c r="F73" s="151">
        <v>1988</v>
      </c>
      <c r="G73" s="100">
        <v>3</v>
      </c>
      <c r="H73" s="83">
        <v>5.6</v>
      </c>
      <c r="I73" s="87">
        <v>1.86666666666667</v>
      </c>
      <c r="J73" s="40"/>
      <c r="K73" s="151">
        <v>1988</v>
      </c>
      <c r="L73" s="100">
        <v>0</v>
      </c>
      <c r="M73" s="83">
        <v>0</v>
      </c>
      <c r="N73" s="89"/>
      <c r="O73" t="s" s="131">
        <v>121</v>
      </c>
      <c r="P73" s="135">
        <f>AVERAGE(B73:B80)</f>
        <v>33.625</v>
      </c>
      <c r="Q73" s="97">
        <f>AVERAGE(D73:D80)</f>
        <v>2.38747462748457</v>
      </c>
      <c r="R73" t="s" s="134">
        <v>121</v>
      </c>
      <c r="S73" s="135">
        <f>AVERAGE(G73:G80)</f>
        <v>18</v>
      </c>
      <c r="T73" s="97">
        <f>AVERAGE(I73:I80)</f>
        <v>1.57577648046398</v>
      </c>
      <c r="U73" t="s" s="134">
        <v>121</v>
      </c>
      <c r="V73" s="135">
        <f>AVERAGE(L73:L80)</f>
        <v>4.25</v>
      </c>
      <c r="W73" s="97">
        <f>AVERAGE(N73:N80)</f>
        <v>0.232539682539683</v>
      </c>
    </row>
    <row r="74" ht="21.95" customHeight="1">
      <c r="A74" s="150">
        <v>1989</v>
      </c>
      <c r="B74" s="100">
        <v>44</v>
      </c>
      <c r="C74" s="83">
        <v>90.5</v>
      </c>
      <c r="D74" s="87">
        <v>2.05681818181818</v>
      </c>
      <c r="E74" s="40"/>
      <c r="F74" s="151">
        <v>1989</v>
      </c>
      <c r="G74" s="100">
        <v>26</v>
      </c>
      <c r="H74" s="83">
        <v>32.8</v>
      </c>
      <c r="I74" s="87">
        <v>1.26153846153846</v>
      </c>
      <c r="J74" s="40"/>
      <c r="K74" s="151">
        <v>1989</v>
      </c>
      <c r="L74" s="100">
        <v>9</v>
      </c>
      <c r="M74" s="83">
        <v>2.4</v>
      </c>
      <c r="N74" s="89">
        <v>0.266666666666667</v>
      </c>
      <c r="O74" t="s" s="131">
        <v>122</v>
      </c>
      <c r="P74" s="135">
        <f>AVERAGE(B74:B80)</f>
        <v>36.2857142857143</v>
      </c>
      <c r="Q74" s="97">
        <f>AVERAGE(D74:D80)</f>
        <v>2.30759005045855</v>
      </c>
      <c r="R74" t="s" s="134">
        <v>122</v>
      </c>
      <c r="S74" s="135">
        <f>AVERAGE(G74:G80)</f>
        <v>20.1428571428571</v>
      </c>
      <c r="T74" s="97">
        <f>AVERAGE(I74:I80)</f>
        <v>1.53422073957788</v>
      </c>
      <c r="U74" t="s" s="134">
        <v>122</v>
      </c>
      <c r="V74" s="135">
        <f>AVERAGE(L74:L80)</f>
        <v>4.85714285714286</v>
      </c>
      <c r="W74" s="97">
        <f>AVERAGE(N74:N80)</f>
        <v>0.232539682539683</v>
      </c>
    </row>
    <row r="75" ht="21.95" customHeight="1">
      <c r="A75" s="150">
        <v>1990</v>
      </c>
      <c r="B75" s="100">
        <v>36</v>
      </c>
      <c r="C75" s="83">
        <v>85.2</v>
      </c>
      <c r="D75" s="87">
        <v>2.36666666666667</v>
      </c>
      <c r="E75" s="40"/>
      <c r="F75" s="151">
        <v>1990</v>
      </c>
      <c r="G75" s="100">
        <v>24</v>
      </c>
      <c r="H75" s="83">
        <v>46.3</v>
      </c>
      <c r="I75" s="87">
        <v>1.92916666666667</v>
      </c>
      <c r="J75" s="40"/>
      <c r="K75" s="151">
        <v>1990</v>
      </c>
      <c r="L75" s="100">
        <v>3</v>
      </c>
      <c r="M75" s="83">
        <v>1.1</v>
      </c>
      <c r="N75" s="89">
        <v>0.366666666666667</v>
      </c>
      <c r="O75" t="s" s="131">
        <v>123</v>
      </c>
      <c r="P75" s="135">
        <f>AVERAGE(B75:B80)</f>
        <v>35</v>
      </c>
      <c r="Q75" s="97">
        <f>AVERAGE(D75:D80)</f>
        <v>2.34938536189862</v>
      </c>
      <c r="R75" t="s" s="134">
        <v>123</v>
      </c>
      <c r="S75" s="135">
        <f>AVERAGE(G75:G80)</f>
        <v>19.1666666666667</v>
      </c>
      <c r="T75" s="97">
        <f>AVERAGE(I75:I80)</f>
        <v>1.57966778591779</v>
      </c>
      <c r="U75" t="s" s="134">
        <v>123</v>
      </c>
      <c r="V75" s="135">
        <f>AVERAGE(L75:L80)</f>
        <v>4.16666666666667</v>
      </c>
      <c r="W75" s="97">
        <f>AVERAGE(N75:N80)</f>
        <v>0.226851851851852</v>
      </c>
    </row>
    <row r="76" ht="21.95" customHeight="1">
      <c r="A76" s="150">
        <v>1991</v>
      </c>
      <c r="B76" s="100">
        <v>26</v>
      </c>
      <c r="C76" s="83">
        <v>62.2</v>
      </c>
      <c r="D76" s="87">
        <v>2.39230769230769</v>
      </c>
      <c r="E76" s="40"/>
      <c r="F76" s="151">
        <v>1991</v>
      </c>
      <c r="G76" s="100">
        <v>15</v>
      </c>
      <c r="H76" s="83">
        <v>26</v>
      </c>
      <c r="I76" s="87">
        <v>1.73333333333333</v>
      </c>
      <c r="J76" s="40"/>
      <c r="K76" s="151">
        <v>1991</v>
      </c>
      <c r="L76" s="100">
        <v>2</v>
      </c>
      <c r="M76" s="83">
        <v>0.6</v>
      </c>
      <c r="N76" s="89">
        <v>0.3</v>
      </c>
      <c r="O76" t="s" s="131">
        <v>104</v>
      </c>
      <c r="P76" s="135">
        <f>AVERAGE(B76:B80)</f>
        <v>34.8</v>
      </c>
      <c r="Q76" s="97">
        <f>AVERAGE(D76:D80)</f>
        <v>2.34592910094501</v>
      </c>
      <c r="R76" t="s" s="134">
        <v>104</v>
      </c>
      <c r="S76" s="135">
        <f>AVERAGE(G76:G80)</f>
        <v>18.2</v>
      </c>
      <c r="T76" s="97">
        <f>AVERAGE(I76:I80)</f>
        <v>1.50976800976801</v>
      </c>
      <c r="U76" t="s" s="134">
        <v>104</v>
      </c>
      <c r="V76" s="135">
        <f>AVERAGE(L76:L80)</f>
        <v>4.4</v>
      </c>
      <c r="W76" s="97">
        <f>AVERAGE(N76:N80)</f>
        <v>0.198888888888889</v>
      </c>
    </row>
    <row r="77" ht="21.95" customHeight="1">
      <c r="A77" s="150">
        <v>1992</v>
      </c>
      <c r="B77" s="154">
        <v>46</v>
      </c>
      <c r="C77" s="155">
        <v>94.8</v>
      </c>
      <c r="D77" s="156">
        <v>2.06086956521739</v>
      </c>
      <c r="E77" s="40"/>
      <c r="F77" s="151">
        <v>1992</v>
      </c>
      <c r="G77" s="154">
        <v>26</v>
      </c>
      <c r="H77" s="155">
        <v>31.5</v>
      </c>
      <c r="I77" s="156">
        <v>1.21153846153846</v>
      </c>
      <c r="J77" s="40"/>
      <c r="K77" s="151">
        <v>1992</v>
      </c>
      <c r="L77" s="154">
        <v>9</v>
      </c>
      <c r="M77" s="155">
        <v>0.4</v>
      </c>
      <c r="N77" s="157">
        <v>0.0444444444444444</v>
      </c>
      <c r="O77" t="s" s="131">
        <v>124</v>
      </c>
      <c r="P77" s="135">
        <f>AVERAGE(B77:B80)</f>
        <v>37</v>
      </c>
      <c r="Q77" s="97">
        <f>AVERAGE(D77:D80)</f>
        <v>2.33433445310434</v>
      </c>
      <c r="R77" t="s" s="134">
        <v>124</v>
      </c>
      <c r="S77" s="135">
        <f>AVERAGE(G77:G80)</f>
        <v>19</v>
      </c>
      <c r="T77" s="97">
        <f>AVERAGE(I77:I80)</f>
        <v>1.45387667887668</v>
      </c>
      <c r="U77" t="s" s="134">
        <v>124</v>
      </c>
      <c r="V77" s="135">
        <f>AVERAGE(L77:L80)</f>
        <v>5</v>
      </c>
      <c r="W77" s="97">
        <f>AVERAGE(N77:N80)</f>
        <v>0.173611111111111</v>
      </c>
    </row>
    <row r="78" ht="21.95" customHeight="1">
      <c r="A78" s="150">
        <v>1993</v>
      </c>
      <c r="B78" s="100">
        <v>22</v>
      </c>
      <c r="C78" s="83">
        <v>53.2</v>
      </c>
      <c r="D78" s="87">
        <v>2.41818181818182</v>
      </c>
      <c r="E78" s="40"/>
      <c r="F78" s="151">
        <v>1993</v>
      </c>
      <c r="G78" s="100">
        <v>11</v>
      </c>
      <c r="H78" s="83">
        <v>16.5</v>
      </c>
      <c r="I78" s="87">
        <v>1.5</v>
      </c>
      <c r="J78" s="40"/>
      <c r="K78" s="151">
        <v>1993</v>
      </c>
      <c r="L78" s="100">
        <v>2</v>
      </c>
      <c r="M78" s="83">
        <v>0.8</v>
      </c>
      <c r="N78" s="89">
        <v>0.4</v>
      </c>
      <c r="O78" t="s" s="131">
        <v>125</v>
      </c>
      <c r="P78" s="135">
        <f>AVERAGE(B78:B80)</f>
        <v>34</v>
      </c>
      <c r="Q78" s="97">
        <f>AVERAGE(D78:D80)</f>
        <v>2.42548941573332</v>
      </c>
      <c r="R78" t="s" s="134">
        <v>125</v>
      </c>
      <c r="S78" s="135">
        <f>AVERAGE(G78:G80)</f>
        <v>16.6666666666667</v>
      </c>
      <c r="T78" s="97">
        <f>AVERAGE(I78:I80)</f>
        <v>1.53465608465608</v>
      </c>
      <c r="U78" t="s" s="134">
        <v>125</v>
      </c>
      <c r="V78" s="135">
        <f>AVERAGE(L78:L80)</f>
        <v>3.66666666666667</v>
      </c>
      <c r="W78" s="97">
        <f>AVERAGE(N78:N80)</f>
        <v>0.216666666666667</v>
      </c>
    </row>
    <row r="79" ht="21.95" customHeight="1">
      <c r="A79" s="150">
        <v>1994</v>
      </c>
      <c r="B79" s="100">
        <v>41</v>
      </c>
      <c r="C79" s="83">
        <v>96.90000000000001</v>
      </c>
      <c r="D79" s="87">
        <v>2.36341463414634</v>
      </c>
      <c r="E79" s="40"/>
      <c r="F79" s="151">
        <v>1994</v>
      </c>
      <c r="G79" s="100">
        <v>21</v>
      </c>
      <c r="H79" s="83">
        <v>32.4</v>
      </c>
      <c r="I79" s="87">
        <v>1.54285714285714</v>
      </c>
      <c r="J79" s="40"/>
      <c r="K79" s="151">
        <v>1994</v>
      </c>
      <c r="L79" s="100">
        <v>6</v>
      </c>
      <c r="M79" s="83">
        <v>2.1</v>
      </c>
      <c r="N79" s="89">
        <v>0.35</v>
      </c>
      <c r="O79" t="s" s="131">
        <v>126</v>
      </c>
      <c r="P79" s="135">
        <f>AVERAGE(B79:B80)</f>
        <v>40</v>
      </c>
      <c r="Q79" s="97">
        <f>AVERAGE(D79:D80)</f>
        <v>2.42914321450907</v>
      </c>
      <c r="R79" t="s" s="134">
        <v>126</v>
      </c>
      <c r="S79" s="135">
        <f>AVERAGE(G79:G80)</f>
        <v>19.5</v>
      </c>
      <c r="T79" s="97">
        <f>AVERAGE(I79:I80)</f>
        <v>1.55198412698413</v>
      </c>
      <c r="U79" t="s" s="134">
        <v>126</v>
      </c>
      <c r="V79" s="135">
        <f>AVERAGE(L79:L80)</f>
        <v>4.5</v>
      </c>
      <c r="W79" s="97">
        <f>AVERAGE(N79:N80)</f>
        <v>0.125</v>
      </c>
    </row>
    <row r="80" ht="21.95" customHeight="1">
      <c r="A80" s="150">
        <v>1995</v>
      </c>
      <c r="B80" s="100">
        <v>39</v>
      </c>
      <c r="C80" s="83">
        <v>97.3</v>
      </c>
      <c r="D80" s="87">
        <v>2.49487179487179</v>
      </c>
      <c r="E80" s="40"/>
      <c r="F80" s="151">
        <v>1995</v>
      </c>
      <c r="G80" s="100">
        <v>18</v>
      </c>
      <c r="H80" s="83">
        <v>28.1</v>
      </c>
      <c r="I80" s="87">
        <v>1.56111111111111</v>
      </c>
      <c r="J80" s="40"/>
      <c r="K80" s="151">
        <v>1995</v>
      </c>
      <c r="L80" s="100">
        <v>3</v>
      </c>
      <c r="M80" s="83">
        <v>-0.3</v>
      </c>
      <c r="N80" s="89">
        <v>-0.1</v>
      </c>
      <c r="O80" t="s" s="131">
        <v>127</v>
      </c>
      <c r="P80" s="135">
        <f>AVERAGE(B80)</f>
        <v>39</v>
      </c>
      <c r="Q80" s="97">
        <f>AVERAGE(D80)</f>
        <v>2.49487179487179</v>
      </c>
      <c r="R80" t="s" s="134">
        <v>127</v>
      </c>
      <c r="S80" s="135">
        <f>AVERAGE(G80)</f>
        <v>18</v>
      </c>
      <c r="T80" s="97">
        <f>AVERAGE(I80)</f>
        <v>1.56111111111111</v>
      </c>
      <c r="U80" t="s" s="134">
        <v>127</v>
      </c>
      <c r="V80" s="135">
        <f>AVERAGE(L80)</f>
        <v>3</v>
      </c>
      <c r="W80" s="97">
        <f>AVERAGE(N80)</f>
        <v>-0.1</v>
      </c>
    </row>
    <row r="81" ht="21.95" customHeight="1">
      <c r="A81" s="150">
        <v>1996</v>
      </c>
      <c r="B81" s="100">
        <v>24</v>
      </c>
      <c r="C81" s="83">
        <v>60.4</v>
      </c>
      <c r="D81" s="87">
        <v>2.51666666666667</v>
      </c>
      <c r="E81" s="40"/>
      <c r="F81" s="151">
        <v>1996</v>
      </c>
      <c r="G81" s="100">
        <v>12</v>
      </c>
      <c r="H81" s="83">
        <v>21.4</v>
      </c>
      <c r="I81" s="87">
        <v>1.78333333333333</v>
      </c>
      <c r="J81" s="40"/>
      <c r="K81" s="151">
        <v>1996</v>
      </c>
      <c r="L81" s="100">
        <v>1</v>
      </c>
      <c r="M81" s="83">
        <v>-0.3</v>
      </c>
      <c r="N81" s="89">
        <v>-0.3</v>
      </c>
      <c r="O81" t="s" s="131">
        <v>128</v>
      </c>
      <c r="P81" s="158">
        <f>AVERAGE(B81)</f>
        <v>24</v>
      </c>
      <c r="Q81" s="159">
        <f>AVERAGE(D81)</f>
        <v>2.51666666666667</v>
      </c>
      <c r="R81" t="s" s="134">
        <v>128</v>
      </c>
      <c r="S81" s="158">
        <f>AVERAGE(G81)</f>
        <v>12</v>
      </c>
      <c r="T81" s="159">
        <f>AVERAGE(I81)</f>
        <v>1.78333333333333</v>
      </c>
      <c r="U81" t="s" s="134">
        <v>128</v>
      </c>
      <c r="V81" s="158">
        <f>AVERAGE(L81)</f>
        <v>1</v>
      </c>
      <c r="W81" s="159">
        <f>AVERAGE(N81)</f>
        <v>-0.3</v>
      </c>
    </row>
    <row r="82" ht="21.95" customHeight="1">
      <c r="A82" s="150">
        <v>1997</v>
      </c>
      <c r="B82" s="100">
        <v>33</v>
      </c>
      <c r="C82" s="83">
        <v>92.09999999999999</v>
      </c>
      <c r="D82" s="87">
        <v>2.79090909090909</v>
      </c>
      <c r="E82" s="40"/>
      <c r="F82" s="151">
        <v>1997</v>
      </c>
      <c r="G82" s="100">
        <v>13</v>
      </c>
      <c r="H82" s="83">
        <v>27.5</v>
      </c>
      <c r="I82" s="87">
        <v>2.11538461538462</v>
      </c>
      <c r="J82" s="40"/>
      <c r="K82" s="151">
        <v>1997</v>
      </c>
      <c r="L82" s="100">
        <v>0</v>
      </c>
      <c r="M82" s="83">
        <v>0</v>
      </c>
      <c r="N82" s="89"/>
      <c r="O82" t="s" s="131">
        <v>127</v>
      </c>
      <c r="P82" s="135">
        <f>AVERAGE(B82)</f>
        <v>33</v>
      </c>
      <c r="Q82" s="97">
        <f>AVERAGE(D82)</f>
        <v>2.79090909090909</v>
      </c>
      <c r="R82" t="s" s="134">
        <v>127</v>
      </c>
      <c r="S82" s="135">
        <f>AVERAGE(G82)</f>
        <v>13</v>
      </c>
      <c r="T82" s="97">
        <f>AVERAGE(I82)</f>
        <v>2.11538461538462</v>
      </c>
      <c r="U82" t="s" s="134">
        <v>127</v>
      </c>
      <c r="V82" s="135">
        <f>AVERAGE(L82)</f>
        <v>0</v>
      </c>
      <c r="W82" s="97"/>
    </row>
    <row r="83" ht="21.95" customHeight="1">
      <c r="A83" s="150">
        <v>1998</v>
      </c>
      <c r="B83" s="100">
        <v>38</v>
      </c>
      <c r="C83" s="83">
        <v>93.7</v>
      </c>
      <c r="D83" s="87">
        <v>2.46578947368421</v>
      </c>
      <c r="E83" s="40"/>
      <c r="F83" s="151">
        <v>1998</v>
      </c>
      <c r="G83" s="100">
        <v>17</v>
      </c>
      <c r="H83" s="83">
        <v>26.1</v>
      </c>
      <c r="I83" s="87">
        <v>1.53529411764706</v>
      </c>
      <c r="J83" s="40"/>
      <c r="K83" s="151">
        <v>1998</v>
      </c>
      <c r="L83" s="100">
        <v>5</v>
      </c>
      <c r="M83" s="83">
        <v>1.2</v>
      </c>
      <c r="N83" s="89">
        <v>0.24</v>
      </c>
      <c r="O83" t="s" s="131">
        <v>126</v>
      </c>
      <c r="P83" s="135">
        <f>AVERAGE(B82:B83)</f>
        <v>35.5</v>
      </c>
      <c r="Q83" s="97">
        <f>AVERAGE(D82:D83)</f>
        <v>2.62834928229665</v>
      </c>
      <c r="R83" t="s" s="134">
        <v>126</v>
      </c>
      <c r="S83" s="135">
        <f>AVERAGE(G82:G83)</f>
        <v>15</v>
      </c>
      <c r="T83" s="97">
        <f>AVERAGE(I82:I83)</f>
        <v>1.82533936651584</v>
      </c>
      <c r="U83" t="s" s="134">
        <v>126</v>
      </c>
      <c r="V83" s="135">
        <f>AVERAGE(L82:L83)</f>
        <v>2.5</v>
      </c>
      <c r="W83" s="97">
        <f>AVERAGE(N82:N83)</f>
        <v>0.24</v>
      </c>
    </row>
    <row r="84" ht="21.95" customHeight="1">
      <c r="A84" s="150">
        <v>1999</v>
      </c>
      <c r="B84" s="100">
        <v>28</v>
      </c>
      <c r="C84" s="83">
        <v>78.90000000000001</v>
      </c>
      <c r="D84" s="87">
        <v>2.81785714285714</v>
      </c>
      <c r="E84" s="40"/>
      <c r="F84" s="151">
        <v>1999</v>
      </c>
      <c r="G84" s="100">
        <v>9</v>
      </c>
      <c r="H84" s="83">
        <v>16.5</v>
      </c>
      <c r="I84" s="87">
        <v>1.83333333333333</v>
      </c>
      <c r="J84" s="40"/>
      <c r="K84" s="151">
        <v>1999</v>
      </c>
      <c r="L84" s="100">
        <v>0</v>
      </c>
      <c r="M84" s="83">
        <v>0</v>
      </c>
      <c r="N84" s="89"/>
      <c r="O84" t="s" s="131">
        <v>125</v>
      </c>
      <c r="P84" s="135">
        <f>AVERAGE(B82:B84)</f>
        <v>33</v>
      </c>
      <c r="Q84" s="97">
        <f>AVERAGE(D82:D84)</f>
        <v>2.69151856915015</v>
      </c>
      <c r="R84" t="s" s="134">
        <v>125</v>
      </c>
      <c r="S84" s="135">
        <f>AVERAGE(G82:G84)</f>
        <v>13</v>
      </c>
      <c r="T84" s="97">
        <f>AVERAGE(I82:I84)</f>
        <v>1.82800402212167</v>
      </c>
      <c r="U84" t="s" s="134">
        <v>125</v>
      </c>
      <c r="V84" s="135">
        <f>AVERAGE(L82:L84)</f>
        <v>1.66666666666667</v>
      </c>
      <c r="W84" s="97">
        <f>AVERAGE(N82:N84)</f>
        <v>0.24</v>
      </c>
    </row>
    <row r="85" ht="21.95" customHeight="1">
      <c r="A85" s="150">
        <v>2000</v>
      </c>
      <c r="B85" s="100">
        <v>15</v>
      </c>
      <c r="C85" s="83">
        <v>41.2</v>
      </c>
      <c r="D85" s="87">
        <v>2.74666666666667</v>
      </c>
      <c r="E85" s="40"/>
      <c r="F85" s="151">
        <v>2000</v>
      </c>
      <c r="G85" s="100">
        <v>6</v>
      </c>
      <c r="H85" s="83">
        <v>12.1</v>
      </c>
      <c r="I85" s="87">
        <v>2.01666666666667</v>
      </c>
      <c r="J85" s="40"/>
      <c r="K85" s="151">
        <v>2000</v>
      </c>
      <c r="L85" s="100">
        <v>0</v>
      </c>
      <c r="M85" s="83">
        <v>0</v>
      </c>
      <c r="N85" s="89"/>
      <c r="O85" t="s" s="131">
        <v>124</v>
      </c>
      <c r="P85" s="135">
        <f>AVERAGE(B82:B85)</f>
        <v>28.5</v>
      </c>
      <c r="Q85" s="97">
        <f>AVERAGE(D82:D85)</f>
        <v>2.70530559352928</v>
      </c>
      <c r="R85" t="s" s="134">
        <v>124</v>
      </c>
      <c r="S85" s="135">
        <f>AVERAGE(G82:G85)</f>
        <v>11.25</v>
      </c>
      <c r="T85" s="97">
        <f>AVERAGE(I82:I85)</f>
        <v>1.87516968325792</v>
      </c>
      <c r="U85" t="s" s="134">
        <v>124</v>
      </c>
      <c r="V85" s="135">
        <f>AVERAGE(L82:L85)</f>
        <v>1.25</v>
      </c>
      <c r="W85" s="97">
        <f>AVERAGE(N82:N85)</f>
        <v>0.24</v>
      </c>
    </row>
    <row r="86" ht="21.95" customHeight="1">
      <c r="A86" s="150">
        <v>2001</v>
      </c>
      <c r="B86" s="100">
        <v>17</v>
      </c>
      <c r="C86" s="83">
        <v>42.1</v>
      </c>
      <c r="D86" s="87">
        <v>2.47647058823529</v>
      </c>
      <c r="E86" s="40"/>
      <c r="F86" s="151">
        <v>2001</v>
      </c>
      <c r="G86" s="100">
        <v>6</v>
      </c>
      <c r="H86" s="83">
        <v>6.8</v>
      </c>
      <c r="I86" s="87">
        <v>1.13333333333333</v>
      </c>
      <c r="J86" s="40"/>
      <c r="K86" s="151">
        <v>2001</v>
      </c>
      <c r="L86" s="100">
        <v>1</v>
      </c>
      <c r="M86" s="83">
        <v>0</v>
      </c>
      <c r="N86" s="89">
        <v>0</v>
      </c>
      <c r="O86" t="s" s="131">
        <v>104</v>
      </c>
      <c r="P86" s="135">
        <f>AVERAGE(B82:B86)</f>
        <v>26.2</v>
      </c>
      <c r="Q86" s="97">
        <f>AVERAGE(D82:D86)</f>
        <v>2.65953859247048</v>
      </c>
      <c r="R86" t="s" s="134">
        <v>104</v>
      </c>
      <c r="S86" s="135">
        <f>AVERAGE(G82:G86)</f>
        <v>10.2</v>
      </c>
      <c r="T86" s="97">
        <f>AVERAGE(I82:I86)</f>
        <v>1.726802413273</v>
      </c>
      <c r="U86" t="s" s="134">
        <v>104</v>
      </c>
      <c r="V86" s="135">
        <f>AVERAGE(L82:L86)</f>
        <v>1.2</v>
      </c>
      <c r="W86" s="97">
        <f>AVERAGE(N82:N86)</f>
        <v>0.12</v>
      </c>
    </row>
    <row r="87" ht="21.95" customHeight="1">
      <c r="A87" s="150">
        <v>2002</v>
      </c>
      <c r="B87" s="100">
        <v>20</v>
      </c>
      <c r="C87" s="83">
        <v>54.9</v>
      </c>
      <c r="D87" s="87">
        <v>2.745</v>
      </c>
      <c r="E87" s="40"/>
      <c r="F87" s="151">
        <v>2002</v>
      </c>
      <c r="G87" s="100">
        <v>9</v>
      </c>
      <c r="H87" s="83">
        <v>19.7</v>
      </c>
      <c r="I87" s="87">
        <v>2.18888888888889</v>
      </c>
      <c r="J87" s="40"/>
      <c r="K87" s="151">
        <v>2002</v>
      </c>
      <c r="L87" s="100">
        <v>0</v>
      </c>
      <c r="M87" s="83">
        <v>0</v>
      </c>
      <c r="N87" s="89"/>
      <c r="O87" t="s" s="131">
        <v>123</v>
      </c>
      <c r="P87" s="135">
        <f>AVERAGE(B82:B87)</f>
        <v>25.1666666666667</v>
      </c>
      <c r="Q87" s="97">
        <f>AVERAGE(D82:D87)</f>
        <v>2.67378216039207</v>
      </c>
      <c r="R87" t="s" s="134">
        <v>123</v>
      </c>
      <c r="S87" s="135">
        <f>AVERAGE(G82:G87)</f>
        <v>10</v>
      </c>
      <c r="T87" s="97">
        <f>AVERAGE(I82:I87)</f>
        <v>1.80381682587565</v>
      </c>
      <c r="U87" t="s" s="134">
        <v>123</v>
      </c>
      <c r="V87" s="135">
        <f>AVERAGE(L82:L87)</f>
        <v>1</v>
      </c>
      <c r="W87" s="97">
        <f>AVERAGE(N82:N87)</f>
        <v>0.12</v>
      </c>
    </row>
    <row r="88" ht="21.95" customHeight="1">
      <c r="A88" s="150">
        <v>2003</v>
      </c>
      <c r="B88" s="100">
        <v>29</v>
      </c>
      <c r="C88" s="83">
        <v>75.5</v>
      </c>
      <c r="D88" s="87">
        <v>2.60344827586207</v>
      </c>
      <c r="E88" s="40"/>
      <c r="F88" s="151">
        <v>2003</v>
      </c>
      <c r="G88" s="100">
        <v>14</v>
      </c>
      <c r="H88" s="83">
        <v>27.4</v>
      </c>
      <c r="I88" s="87">
        <v>1.95714285714286</v>
      </c>
      <c r="J88" s="40"/>
      <c r="K88" s="151">
        <v>2003</v>
      </c>
      <c r="L88" s="100">
        <v>0</v>
      </c>
      <c r="M88" s="83">
        <v>0</v>
      </c>
      <c r="N88" s="89"/>
      <c r="O88" t="s" s="131">
        <v>122</v>
      </c>
      <c r="P88" s="135">
        <f>AVERAGE(B82:B88)</f>
        <v>25.7142857142857</v>
      </c>
      <c r="Q88" s="97">
        <f>AVERAGE(D82:D88)</f>
        <v>2.66373446260207</v>
      </c>
      <c r="R88" t="s" s="134">
        <v>122</v>
      </c>
      <c r="S88" s="135">
        <f>AVERAGE(G82:G88)</f>
        <v>10.5714285714286</v>
      </c>
      <c r="T88" s="97">
        <f>AVERAGE(I82:I88)</f>
        <v>1.82572054462811</v>
      </c>
      <c r="U88" t="s" s="134">
        <v>122</v>
      </c>
      <c r="V88" s="135">
        <f>AVERAGE(L82:L88)</f>
        <v>0.857142857142857</v>
      </c>
      <c r="W88" s="97">
        <f>AVERAGE(N82:N88)</f>
        <v>0.12</v>
      </c>
    </row>
    <row r="89" ht="21.95" customHeight="1">
      <c r="A89" s="150">
        <v>2004</v>
      </c>
      <c r="B89" s="100">
        <v>32</v>
      </c>
      <c r="C89" s="83">
        <v>73.7</v>
      </c>
      <c r="D89" s="87">
        <v>2.303125</v>
      </c>
      <c r="E89" s="40"/>
      <c r="F89" s="151">
        <v>2004</v>
      </c>
      <c r="G89" s="100">
        <v>17</v>
      </c>
      <c r="H89" s="83">
        <v>26.7</v>
      </c>
      <c r="I89" s="87">
        <v>1.57058823529412</v>
      </c>
      <c r="J89" s="40"/>
      <c r="K89" s="151">
        <v>2004</v>
      </c>
      <c r="L89" s="100">
        <v>2</v>
      </c>
      <c r="M89" s="83">
        <v>1.1</v>
      </c>
      <c r="N89" s="89">
        <v>0.55</v>
      </c>
      <c r="O89" t="s" s="131">
        <v>121</v>
      </c>
      <c r="P89" s="135">
        <f>AVERAGE(B82:B89)</f>
        <v>26.5</v>
      </c>
      <c r="Q89" s="97">
        <f>AVERAGE(D82:D89)</f>
        <v>2.61865827977681</v>
      </c>
      <c r="R89" t="s" s="134">
        <v>121</v>
      </c>
      <c r="S89" s="135">
        <f>AVERAGE(G82:G89)</f>
        <v>11.375</v>
      </c>
      <c r="T89" s="97">
        <f>AVERAGE(I82:I89)</f>
        <v>1.79382900596136</v>
      </c>
      <c r="U89" t="s" s="134">
        <v>121</v>
      </c>
      <c r="V89" s="135">
        <f>AVERAGE(L82:L89)</f>
        <v>1</v>
      </c>
      <c r="W89" s="97">
        <f>AVERAGE(N82:N89)</f>
        <v>0.263333333333333</v>
      </c>
    </row>
    <row r="90" ht="21.95" customHeight="1">
      <c r="A90" s="150">
        <v>2005</v>
      </c>
      <c r="B90" s="100">
        <v>24</v>
      </c>
      <c r="C90" s="83">
        <v>62.5</v>
      </c>
      <c r="D90" s="87">
        <v>2.60416666666667</v>
      </c>
      <c r="E90" s="40"/>
      <c r="F90" s="151">
        <v>2005</v>
      </c>
      <c r="G90" s="100">
        <v>10</v>
      </c>
      <c r="H90" s="83">
        <v>18</v>
      </c>
      <c r="I90" s="87">
        <v>1.8</v>
      </c>
      <c r="J90" s="40"/>
      <c r="K90" s="151">
        <v>2005</v>
      </c>
      <c r="L90" s="100">
        <v>0</v>
      </c>
      <c r="M90" s="83">
        <v>0</v>
      </c>
      <c r="N90" s="89"/>
      <c r="O90" t="s" s="131">
        <v>120</v>
      </c>
      <c r="P90" s="135">
        <f>AVERAGE(B82:B90)</f>
        <v>26.2222222222222</v>
      </c>
      <c r="Q90" s="97">
        <f>AVERAGE(D82:D90)</f>
        <v>2.61704810054235</v>
      </c>
      <c r="R90" t="s" s="134">
        <v>120</v>
      </c>
      <c r="S90" s="135">
        <f>AVERAGE(G82:G90)</f>
        <v>11.2222222222222</v>
      </c>
      <c r="T90" s="97">
        <f>AVERAGE(I82:I90)</f>
        <v>1.79451467196565</v>
      </c>
      <c r="U90" t="s" s="134">
        <v>120</v>
      </c>
      <c r="V90" s="135">
        <f>AVERAGE(L82:L90)</f>
        <v>0.888888888888889</v>
      </c>
      <c r="W90" s="97">
        <f>AVERAGE(N82:N90)</f>
        <v>0.263333333333333</v>
      </c>
    </row>
    <row r="91" ht="21.95" customHeight="1">
      <c r="A91" s="150">
        <v>2006</v>
      </c>
      <c r="B91" s="100">
        <v>38</v>
      </c>
      <c r="C91" s="83">
        <v>88.7</v>
      </c>
      <c r="D91" s="87">
        <v>2.33421052631579</v>
      </c>
      <c r="E91" s="40"/>
      <c r="F91" s="151">
        <v>2006</v>
      </c>
      <c r="G91" s="100">
        <v>22</v>
      </c>
      <c r="H91" s="83">
        <v>37.9</v>
      </c>
      <c r="I91" s="87">
        <v>1.72272727272727</v>
      </c>
      <c r="J91" s="40"/>
      <c r="K91" s="151">
        <v>2006</v>
      </c>
      <c r="L91" s="100">
        <v>1</v>
      </c>
      <c r="M91" s="83">
        <v>0.8</v>
      </c>
      <c r="N91" s="89">
        <v>0.8</v>
      </c>
      <c r="O91" t="s" s="131">
        <v>98</v>
      </c>
      <c r="P91" s="135">
        <f>AVERAGE(B82:B91)</f>
        <v>27.4</v>
      </c>
      <c r="Q91" s="97">
        <f>AVERAGE(D82:D91)</f>
        <v>2.58876434311969</v>
      </c>
      <c r="R91" t="s" s="134">
        <v>98</v>
      </c>
      <c r="S91" s="135">
        <f>AVERAGE(G82:G91)</f>
        <v>12.3</v>
      </c>
      <c r="T91" s="97">
        <f>AVERAGE(I82:I91)</f>
        <v>1.78733593204182</v>
      </c>
      <c r="U91" t="s" s="134">
        <v>98</v>
      </c>
      <c r="V91" s="135">
        <f>AVERAGE(L82:L91)</f>
        <v>0.9</v>
      </c>
      <c r="W91" s="97">
        <f>AVERAGE(N82:N91)</f>
        <v>0.3975</v>
      </c>
    </row>
    <row r="92" ht="21.95" customHeight="1">
      <c r="A92" s="150">
        <v>2007</v>
      </c>
      <c r="B92" s="204">
        <v>38</v>
      </c>
      <c r="C92" s="205">
        <v>82.40000000000001</v>
      </c>
      <c r="D92" s="206">
        <v>2.16842105263158</v>
      </c>
      <c r="E92" s="40"/>
      <c r="F92" s="151">
        <v>2007</v>
      </c>
      <c r="G92" s="204">
        <v>23</v>
      </c>
      <c r="H92" s="205">
        <v>35.3</v>
      </c>
      <c r="I92" s="206">
        <v>1.53478260869565</v>
      </c>
      <c r="J92" s="40"/>
      <c r="K92" s="151">
        <v>2007</v>
      </c>
      <c r="L92" s="204">
        <v>2</v>
      </c>
      <c r="M92" s="205">
        <v>0.4</v>
      </c>
      <c r="N92" s="207">
        <v>0.2</v>
      </c>
      <c r="O92" t="s" s="131">
        <v>119</v>
      </c>
      <c r="P92" s="135">
        <f>AVERAGE(B82:B92)</f>
        <v>28.3636363636364</v>
      </c>
      <c r="Q92" s="97">
        <f>AVERAGE(D82:D92)</f>
        <v>2.55055131671168</v>
      </c>
      <c r="R92" t="s" s="134">
        <v>119</v>
      </c>
      <c r="S92" s="135">
        <f>AVERAGE(G82:G92)</f>
        <v>13.2727272727273</v>
      </c>
      <c r="T92" s="97">
        <f>AVERAGE(I82:I92)</f>
        <v>1.76437653901035</v>
      </c>
      <c r="U92" t="s" s="134">
        <v>119</v>
      </c>
      <c r="V92" s="135">
        <f>AVERAGE(L82:L92)</f>
        <v>1</v>
      </c>
      <c r="W92" s="97">
        <f>AVERAGE(N82:N92)</f>
        <v>0.358</v>
      </c>
    </row>
    <row r="93" ht="21.95" customHeight="1">
      <c r="A93" s="150">
        <v>2008</v>
      </c>
      <c r="B93" s="100">
        <v>30</v>
      </c>
      <c r="C93" s="83">
        <v>65.3</v>
      </c>
      <c r="D93" s="87">
        <v>2.17666666666667</v>
      </c>
      <c r="E93" s="40"/>
      <c r="F93" s="151">
        <v>2008</v>
      </c>
      <c r="G93" s="100">
        <v>18</v>
      </c>
      <c r="H93" s="83">
        <v>26.2</v>
      </c>
      <c r="I93" s="87">
        <v>1.45555555555556</v>
      </c>
      <c r="J93" s="40"/>
      <c r="K93" s="151">
        <v>2008</v>
      </c>
      <c r="L93" s="100">
        <v>3</v>
      </c>
      <c r="M93" s="83">
        <v>1.5</v>
      </c>
      <c r="N93" s="89">
        <v>0.5</v>
      </c>
      <c r="O93" t="s" s="131">
        <v>118</v>
      </c>
      <c r="P93" s="135">
        <f>AVERAGE(B82:B93)</f>
        <v>28.5</v>
      </c>
      <c r="Q93" s="97">
        <f>AVERAGE(D82:D93)</f>
        <v>2.51939426254127</v>
      </c>
      <c r="R93" t="s" s="134">
        <v>118</v>
      </c>
      <c r="S93" s="135">
        <f>AVERAGE(G82:G93)</f>
        <v>13.6666666666667</v>
      </c>
      <c r="T93" s="97">
        <f>AVERAGE(I82:I93)</f>
        <v>1.73864145705578</v>
      </c>
      <c r="U93" t="s" s="134">
        <v>118</v>
      </c>
      <c r="V93" s="135">
        <f>AVERAGE(L82:L93)</f>
        <v>1.16666666666667</v>
      </c>
      <c r="W93" s="97">
        <f>AVERAGE(N82:N93)</f>
        <v>0.381666666666667</v>
      </c>
    </row>
    <row r="94" ht="21.95" customHeight="1">
      <c r="A94" s="150">
        <v>2009</v>
      </c>
      <c r="B94" s="100">
        <v>22</v>
      </c>
      <c r="C94" s="83">
        <v>53.7</v>
      </c>
      <c r="D94" s="87">
        <v>2.44090909090909</v>
      </c>
      <c r="E94" s="40"/>
      <c r="F94" s="151">
        <v>2009</v>
      </c>
      <c r="G94" s="100">
        <v>10</v>
      </c>
      <c r="H94" s="83">
        <v>15.3</v>
      </c>
      <c r="I94" s="87">
        <v>1.53</v>
      </c>
      <c r="J94" s="40"/>
      <c r="K94" s="151">
        <v>2009</v>
      </c>
      <c r="L94" s="100">
        <v>1</v>
      </c>
      <c r="M94" s="83">
        <v>0.5</v>
      </c>
      <c r="N94" s="89">
        <v>0.5</v>
      </c>
      <c r="O94" t="s" s="131">
        <v>117</v>
      </c>
      <c r="P94" s="135">
        <f>AVERAGE(B82:B94)</f>
        <v>28</v>
      </c>
      <c r="Q94" s="97">
        <f>AVERAGE(D82:D94)</f>
        <v>2.51335694164648</v>
      </c>
      <c r="R94" t="s" s="134">
        <v>117</v>
      </c>
      <c r="S94" s="135">
        <f>AVERAGE(G82:G94)</f>
        <v>13.3846153846154</v>
      </c>
      <c r="T94" s="97">
        <f>AVERAGE(I82:I94)</f>
        <v>1.72259211420534</v>
      </c>
      <c r="U94" t="s" s="134">
        <v>117</v>
      </c>
      <c r="V94" s="135">
        <f>AVERAGE(L82:L94)</f>
        <v>1.15384615384615</v>
      </c>
      <c r="W94" s="97">
        <f>AVERAGE(N82:N94)</f>
        <v>0.398571428571429</v>
      </c>
    </row>
    <row r="95" ht="21.95" customHeight="1">
      <c r="A95" s="150">
        <v>2010</v>
      </c>
      <c r="B95" s="100">
        <v>40</v>
      </c>
      <c r="C95" s="83">
        <v>103</v>
      </c>
      <c r="D95" s="87">
        <v>2.575</v>
      </c>
      <c r="E95" s="40"/>
      <c r="F95" s="151">
        <v>2010</v>
      </c>
      <c r="G95" s="100">
        <v>18</v>
      </c>
      <c r="H95" s="83">
        <v>33.3</v>
      </c>
      <c r="I95" s="87">
        <v>1.85</v>
      </c>
      <c r="J95" s="40"/>
      <c r="K95" s="151">
        <v>2010</v>
      </c>
      <c r="L95" s="100">
        <v>0</v>
      </c>
      <c r="M95" s="83">
        <v>0</v>
      </c>
      <c r="N95" s="89"/>
      <c r="O95" t="s" s="131">
        <v>116</v>
      </c>
      <c r="P95" s="135">
        <f>AVERAGE(B82:B95)</f>
        <v>28.8571428571429</v>
      </c>
      <c r="Q95" s="97">
        <f>AVERAGE(D82:D95)</f>
        <v>2.51776001724316</v>
      </c>
      <c r="R95" t="s" s="134">
        <v>116</v>
      </c>
      <c r="S95" s="135">
        <f>AVERAGE(G82:G95)</f>
        <v>13.7142857142857</v>
      </c>
      <c r="T95" s="97">
        <f>AVERAGE(I82:I95)</f>
        <v>1.73169267747638</v>
      </c>
      <c r="U95" t="s" s="134">
        <v>116</v>
      </c>
      <c r="V95" s="135">
        <f>AVERAGE(L82:L95)</f>
        <v>1.07142857142857</v>
      </c>
      <c r="W95" s="97">
        <f>AVERAGE(N82:N95)</f>
        <v>0.398571428571429</v>
      </c>
    </row>
    <row r="96" ht="21.95" customHeight="1">
      <c r="A96" s="150">
        <v>2011</v>
      </c>
      <c r="B96" s="100">
        <v>34</v>
      </c>
      <c r="C96" s="83">
        <v>86.40000000000001</v>
      </c>
      <c r="D96" s="87">
        <v>2.54117647058824</v>
      </c>
      <c r="E96" s="40"/>
      <c r="F96" s="151">
        <v>2011</v>
      </c>
      <c r="G96" s="100">
        <v>16</v>
      </c>
      <c r="H96" s="83">
        <v>27.9</v>
      </c>
      <c r="I96" s="87">
        <v>1.74375</v>
      </c>
      <c r="J96" s="40"/>
      <c r="K96" s="151">
        <v>2011</v>
      </c>
      <c r="L96" s="100">
        <v>3</v>
      </c>
      <c r="M96" s="83">
        <v>2</v>
      </c>
      <c r="N96" s="89">
        <v>0.666666666666667</v>
      </c>
      <c r="O96" t="s" s="131">
        <v>115</v>
      </c>
      <c r="P96" s="135">
        <f>AVERAGE(B82:B96)</f>
        <v>29.2</v>
      </c>
      <c r="Q96" s="97">
        <f>AVERAGE(D82:D96)</f>
        <v>2.51932111413283</v>
      </c>
      <c r="R96" t="s" s="134">
        <v>115</v>
      </c>
      <c r="S96" s="135">
        <f>AVERAGE(G82:G96)</f>
        <v>13.8666666666667</v>
      </c>
      <c r="T96" s="97">
        <f>AVERAGE(I82:I96)</f>
        <v>1.73249649897796</v>
      </c>
      <c r="U96" t="s" s="134">
        <v>115</v>
      </c>
      <c r="V96" s="135">
        <f>AVERAGE(L82:L96)</f>
        <v>1.2</v>
      </c>
      <c r="W96" s="97">
        <f>AVERAGE(N82:N96)</f>
        <v>0.432083333333333</v>
      </c>
    </row>
    <row r="97" ht="21.95" customHeight="1">
      <c r="A97" s="150">
        <v>2012</v>
      </c>
      <c r="B97" s="100">
        <v>22</v>
      </c>
      <c r="C97" s="83">
        <v>55.3</v>
      </c>
      <c r="D97" s="87">
        <v>2.51363636363636</v>
      </c>
      <c r="E97" s="40"/>
      <c r="F97" s="151">
        <v>2012</v>
      </c>
      <c r="G97" s="100">
        <v>10</v>
      </c>
      <c r="H97" s="83">
        <v>17.5</v>
      </c>
      <c r="I97" s="87">
        <v>1.75</v>
      </c>
      <c r="J97" s="40"/>
      <c r="K97" s="151">
        <v>2012</v>
      </c>
      <c r="L97" s="100">
        <v>0</v>
      </c>
      <c r="M97" s="83">
        <v>0</v>
      </c>
      <c r="N97" s="89"/>
      <c r="O97" t="s" s="131">
        <v>114</v>
      </c>
      <c r="P97" s="135">
        <f>AVERAGE(B82:B97)</f>
        <v>28.75</v>
      </c>
      <c r="Q97" s="97">
        <f>AVERAGE(D82:D97)</f>
        <v>2.5189658172268</v>
      </c>
      <c r="R97" t="s" s="134">
        <v>114</v>
      </c>
      <c r="S97" s="135">
        <f>AVERAGE(G82:G97)</f>
        <v>13.625</v>
      </c>
      <c r="T97" s="97">
        <f>AVERAGE(I82:I97)</f>
        <v>1.73359046779184</v>
      </c>
      <c r="U97" t="s" s="134">
        <v>114</v>
      </c>
      <c r="V97" s="135">
        <f>AVERAGE(L82:L97)</f>
        <v>1.125</v>
      </c>
      <c r="W97" s="97">
        <f>AVERAGE(N82:N97)</f>
        <v>0.432083333333333</v>
      </c>
    </row>
    <row r="98" ht="21.95" customHeight="1">
      <c r="A98" s="150">
        <v>2013</v>
      </c>
      <c r="B98" s="100">
        <v>25</v>
      </c>
      <c r="C98" s="83">
        <v>48.2</v>
      </c>
      <c r="D98" s="87">
        <v>1.928</v>
      </c>
      <c r="E98" s="40"/>
      <c r="F98" s="151">
        <v>2013</v>
      </c>
      <c r="G98" s="100">
        <v>18</v>
      </c>
      <c r="H98" s="83">
        <v>24.9</v>
      </c>
      <c r="I98" s="87">
        <v>1.38333333333333</v>
      </c>
      <c r="J98" s="40"/>
      <c r="K98" s="151">
        <v>2013</v>
      </c>
      <c r="L98" s="100">
        <v>4</v>
      </c>
      <c r="M98" s="83">
        <v>0.8</v>
      </c>
      <c r="N98" s="89">
        <v>0.2</v>
      </c>
      <c r="O98" t="s" s="131">
        <v>113</v>
      </c>
      <c r="P98" s="135">
        <f>AVERAGE(B82:B98)</f>
        <v>28.5294117647059</v>
      </c>
      <c r="Q98" s="97">
        <f>AVERAGE(D82:D98)</f>
        <v>2.48420312209582</v>
      </c>
      <c r="R98" t="s" s="134">
        <v>113</v>
      </c>
      <c r="S98" s="135">
        <f>AVERAGE(G82:G98)</f>
        <v>13.8823529411765</v>
      </c>
      <c r="T98" s="97">
        <f>AVERAGE(I82:I98)</f>
        <v>1.71298710694133</v>
      </c>
      <c r="U98" t="s" s="134">
        <v>113</v>
      </c>
      <c r="V98" s="135">
        <f>AVERAGE(L82:L98)</f>
        <v>1.29411764705882</v>
      </c>
      <c r="W98" s="97">
        <f>AVERAGE(N82:N98)</f>
        <v>0.406296296296296</v>
      </c>
    </row>
    <row r="99" ht="21.95" customHeight="1">
      <c r="A99" s="150">
        <v>2014</v>
      </c>
      <c r="B99" s="100">
        <v>25</v>
      </c>
      <c r="C99" s="83">
        <v>70.2</v>
      </c>
      <c r="D99" s="87">
        <v>2.808</v>
      </c>
      <c r="E99" s="40"/>
      <c r="F99" s="151">
        <v>2014</v>
      </c>
      <c r="G99" s="100">
        <v>11</v>
      </c>
      <c r="H99" s="83">
        <v>24</v>
      </c>
      <c r="I99" s="87">
        <v>2.18181818181818</v>
      </c>
      <c r="J99" s="40"/>
      <c r="K99" s="151">
        <v>2014</v>
      </c>
      <c r="L99" s="100">
        <v>0</v>
      </c>
      <c r="M99" s="83">
        <v>0</v>
      </c>
      <c r="N99" s="89"/>
      <c r="O99" t="s" s="131">
        <v>112</v>
      </c>
      <c r="P99" s="135">
        <f>AVERAGE(B82:B99)</f>
        <v>28.3333333333333</v>
      </c>
      <c r="Q99" s="97">
        <f>AVERAGE(D82:D99)</f>
        <v>2.50219183753494</v>
      </c>
      <c r="R99" t="s" s="134">
        <v>112</v>
      </c>
      <c r="S99" s="135">
        <f>AVERAGE(G82:G99)</f>
        <v>13.7222222222222</v>
      </c>
      <c r="T99" s="97">
        <f>AVERAGE(I82:I99)</f>
        <v>1.73903327776783</v>
      </c>
      <c r="U99" t="s" s="134">
        <v>112</v>
      </c>
      <c r="V99" s="135">
        <f>AVERAGE(L82:L99)</f>
        <v>1.22222222222222</v>
      </c>
      <c r="W99" s="97">
        <f>AVERAGE(N82:N99)</f>
        <v>0.406296296296296</v>
      </c>
    </row>
    <row r="100" ht="21.95" customHeight="1">
      <c r="A100" s="150">
        <v>2015</v>
      </c>
      <c r="B100" s="100">
        <v>42</v>
      </c>
      <c r="C100" s="83">
        <v>90.3</v>
      </c>
      <c r="D100" s="87">
        <v>2.15</v>
      </c>
      <c r="E100" s="40"/>
      <c r="F100" s="151">
        <v>2015</v>
      </c>
      <c r="G100" s="100">
        <v>27</v>
      </c>
      <c r="H100" s="83">
        <v>43.4</v>
      </c>
      <c r="I100" s="87">
        <v>1.60740740740741</v>
      </c>
      <c r="J100" s="40"/>
      <c r="K100" s="151">
        <v>2015</v>
      </c>
      <c r="L100" s="100">
        <v>4</v>
      </c>
      <c r="M100" s="83">
        <v>1.5</v>
      </c>
      <c r="N100" s="89">
        <v>0.375</v>
      </c>
      <c r="O100" t="s" s="131">
        <v>111</v>
      </c>
      <c r="P100" s="135">
        <f>AVERAGE(B82:B100)</f>
        <v>29.0526315789474</v>
      </c>
      <c r="Q100" s="97">
        <f>AVERAGE(D82:D100)</f>
        <v>2.4836554250331</v>
      </c>
      <c r="R100" t="s" s="134">
        <v>111</v>
      </c>
      <c r="S100" s="135">
        <f>AVERAGE(G82:G100)</f>
        <v>14.4210526315789</v>
      </c>
      <c r="T100" s="97">
        <f>AVERAGE(I82:I100)</f>
        <v>1.73210560038044</v>
      </c>
      <c r="U100" t="s" s="134">
        <v>111</v>
      </c>
      <c r="V100" s="135">
        <f>AVERAGE(L82:L100)</f>
        <v>1.36842105263158</v>
      </c>
      <c r="W100" s="97">
        <f>AVERAGE(N82:N100)</f>
        <v>0.403166666666667</v>
      </c>
    </row>
    <row r="101" ht="21.95" customHeight="1">
      <c r="A101" s="150">
        <v>2016</v>
      </c>
      <c r="B101" s="100">
        <v>27</v>
      </c>
      <c r="C101" s="83">
        <v>70.40000000000001</v>
      </c>
      <c r="D101" s="87">
        <v>2.60740740740741</v>
      </c>
      <c r="E101" s="40"/>
      <c r="F101" s="151">
        <v>2016</v>
      </c>
      <c r="G101" s="100">
        <v>13</v>
      </c>
      <c r="H101" s="83">
        <v>24</v>
      </c>
      <c r="I101" s="87">
        <v>1.84615384615385</v>
      </c>
      <c r="J101" s="40"/>
      <c r="K101" s="151">
        <v>2016</v>
      </c>
      <c r="L101" s="100">
        <v>0</v>
      </c>
      <c r="M101" s="83">
        <v>0</v>
      </c>
      <c r="N101" s="89"/>
      <c r="O101" t="s" s="131">
        <v>110</v>
      </c>
      <c r="P101" s="135">
        <f>AVERAGE(B82:B101)</f>
        <v>28.95</v>
      </c>
      <c r="Q101" s="97">
        <f>AVERAGE(D82:D101)</f>
        <v>2.48984302415181</v>
      </c>
      <c r="R101" t="s" s="134">
        <v>110</v>
      </c>
      <c r="S101" s="135">
        <f>AVERAGE(G82:G101)</f>
        <v>14.35</v>
      </c>
      <c r="T101" s="97">
        <f>AVERAGE(I82:I101)</f>
        <v>1.73780801266911</v>
      </c>
      <c r="U101" t="s" s="134">
        <v>110</v>
      </c>
      <c r="V101" s="135">
        <f>AVERAGE(L82:L101)</f>
        <v>1.3</v>
      </c>
      <c r="W101" s="97">
        <f>AVERAGE(N82:N101)</f>
        <v>0.403166666666667</v>
      </c>
    </row>
    <row r="102" ht="21.95" customHeight="1">
      <c r="A102" s="150">
        <v>2017</v>
      </c>
      <c r="B102" s="100">
        <v>42</v>
      </c>
      <c r="C102" s="83">
        <v>100.6</v>
      </c>
      <c r="D102" s="87">
        <v>2.3952380952381</v>
      </c>
      <c r="E102" s="40"/>
      <c r="F102" s="151">
        <v>2017</v>
      </c>
      <c r="G102" s="100">
        <v>20</v>
      </c>
      <c r="H102" s="83">
        <v>30.7</v>
      </c>
      <c r="I102" s="87">
        <v>1.535</v>
      </c>
      <c r="J102" s="40"/>
      <c r="K102" s="151">
        <v>2017</v>
      </c>
      <c r="L102" s="100">
        <v>2</v>
      </c>
      <c r="M102" s="83">
        <v>1.3</v>
      </c>
      <c r="N102" s="89">
        <v>0.65</v>
      </c>
      <c r="O102" s="96"/>
      <c r="P102" s="83"/>
      <c r="Q102" s="83"/>
      <c r="R102" s="84"/>
      <c r="S102" s="83"/>
      <c r="T102" s="83"/>
      <c r="U102" s="84"/>
      <c r="V102" s="83"/>
      <c r="W102" s="97"/>
    </row>
    <row r="103" ht="21.95" customHeight="1">
      <c r="A103" s="150">
        <v>2018</v>
      </c>
      <c r="B103" s="100">
        <v>24</v>
      </c>
      <c r="C103" s="83">
        <v>65.3</v>
      </c>
      <c r="D103" s="87">
        <v>2.72083333333333</v>
      </c>
      <c r="E103" s="40"/>
      <c r="F103" s="151">
        <v>2018</v>
      </c>
      <c r="G103" s="100">
        <v>7</v>
      </c>
      <c r="H103" s="83">
        <v>13.4</v>
      </c>
      <c r="I103" s="87">
        <v>1.91428571428571</v>
      </c>
      <c r="J103" s="40"/>
      <c r="K103" s="151">
        <v>2018</v>
      </c>
      <c r="L103" s="100">
        <v>1</v>
      </c>
      <c r="M103" s="83">
        <v>0.6</v>
      </c>
      <c r="N103" s="89">
        <v>0.6</v>
      </c>
      <c r="O103" s="96"/>
      <c r="P103" s="83"/>
      <c r="Q103" s="83"/>
      <c r="R103" s="84"/>
      <c r="S103" s="83"/>
      <c r="T103" s="83"/>
      <c r="U103" s="84"/>
      <c r="V103" s="83"/>
      <c r="W103" s="97"/>
    </row>
    <row r="104" ht="21.95" customHeight="1">
      <c r="A104" s="150">
        <v>2019</v>
      </c>
      <c r="B104" s="100">
        <v>27</v>
      </c>
      <c r="C104" s="83">
        <v>66.7</v>
      </c>
      <c r="D104" s="87">
        <v>2.47037037037037</v>
      </c>
      <c r="E104" s="40"/>
      <c r="F104" s="151">
        <v>2019</v>
      </c>
      <c r="G104" s="100">
        <v>14</v>
      </c>
      <c r="H104" s="83">
        <v>24.5</v>
      </c>
      <c r="I104" s="87">
        <v>1.75</v>
      </c>
      <c r="J104" s="40"/>
      <c r="K104" s="151">
        <v>2019</v>
      </c>
      <c r="L104" s="100">
        <v>1</v>
      </c>
      <c r="M104" s="83">
        <v>-0.2</v>
      </c>
      <c r="N104" s="89">
        <v>-0.2</v>
      </c>
      <c r="O104" s="96"/>
      <c r="P104" s="83"/>
      <c r="Q104" s="83"/>
      <c r="R104" s="84"/>
      <c r="S104" s="83"/>
      <c r="T104" s="83"/>
      <c r="U104" s="84"/>
      <c r="V104" s="83"/>
      <c r="W104" s="97"/>
    </row>
    <row r="105" ht="21.95" customHeight="1">
      <c r="A105" s="150">
        <v>2020</v>
      </c>
      <c r="B105" s="100">
        <v>36</v>
      </c>
      <c r="C105" s="83">
        <v>83</v>
      </c>
      <c r="D105" s="87">
        <v>2.30555555555556</v>
      </c>
      <c r="E105" s="40"/>
      <c r="F105" s="151">
        <v>2020</v>
      </c>
      <c r="G105" s="100">
        <v>22</v>
      </c>
      <c r="H105" s="83">
        <v>37.8</v>
      </c>
      <c r="I105" s="87">
        <v>1.71818181818182</v>
      </c>
      <c r="J105" s="40"/>
      <c r="K105" s="151">
        <v>2020</v>
      </c>
      <c r="L105" s="100">
        <v>2</v>
      </c>
      <c r="M105" s="83">
        <v>0.9</v>
      </c>
      <c r="N105" s="89">
        <v>0.45</v>
      </c>
      <c r="O105" s="96"/>
      <c r="P105" s="83"/>
      <c r="Q105" s="83"/>
      <c r="R105" s="84"/>
      <c r="S105" s="83"/>
      <c r="T105" s="83"/>
      <c r="U105" s="84"/>
      <c r="V105" s="83"/>
      <c r="W105" s="97"/>
    </row>
    <row r="106" ht="21.95" customHeight="1">
      <c r="A106" s="150">
        <v>2021</v>
      </c>
      <c r="B106" s="100">
        <v>26</v>
      </c>
      <c r="C106" s="83">
        <v>62.2</v>
      </c>
      <c r="D106" s="87">
        <v>2.39230769230769</v>
      </c>
      <c r="E106" s="40"/>
      <c r="F106" s="151">
        <v>2021</v>
      </c>
      <c r="G106" s="100">
        <v>14</v>
      </c>
      <c r="H106" s="83">
        <v>24.8</v>
      </c>
      <c r="I106" s="87">
        <v>1.77142857142857</v>
      </c>
      <c r="J106" s="40"/>
      <c r="K106" s="151">
        <v>2021</v>
      </c>
      <c r="L106" s="100">
        <v>2</v>
      </c>
      <c r="M106" s="83">
        <v>0.7</v>
      </c>
      <c r="N106" s="89">
        <v>0.35</v>
      </c>
      <c r="O106" s="96"/>
      <c r="P106" s="83"/>
      <c r="Q106" s="83"/>
      <c r="R106" s="84"/>
      <c r="S106" s="83"/>
      <c r="T106" s="83"/>
      <c r="U106" s="84"/>
      <c r="V106" s="83"/>
      <c r="W106" s="97"/>
    </row>
    <row r="107" ht="21.95" customHeight="1">
      <c r="A107" s="150">
        <v>2022</v>
      </c>
      <c r="B107" s="100">
        <v>25</v>
      </c>
      <c r="C107" s="83">
        <v>63.4</v>
      </c>
      <c r="D107" s="87">
        <v>2.536</v>
      </c>
      <c r="E107" s="40"/>
      <c r="F107" s="151">
        <v>2022</v>
      </c>
      <c r="G107" s="100">
        <v>15</v>
      </c>
      <c r="H107" s="83">
        <v>31.5</v>
      </c>
      <c r="I107" s="87">
        <v>2.1</v>
      </c>
      <c r="J107" s="40"/>
      <c r="K107" s="151">
        <v>2022</v>
      </c>
      <c r="L107" s="100">
        <v>0</v>
      </c>
      <c r="M107" s="83">
        <v>0</v>
      </c>
      <c r="N107" s="89"/>
      <c r="O107" s="96"/>
      <c r="P107" s="83"/>
      <c r="Q107" s="83"/>
      <c r="R107" s="84"/>
      <c r="S107" s="83"/>
      <c r="T107" s="83"/>
      <c r="U107" s="84"/>
      <c r="V107" s="83"/>
      <c r="W107" s="97"/>
    </row>
    <row r="108" ht="21.95" customHeight="1">
      <c r="A108" s="86"/>
      <c r="B108" s="94"/>
      <c r="C108" s="83"/>
      <c r="D108" s="87"/>
      <c r="E108" s="40"/>
      <c r="F108" s="88"/>
      <c r="G108" s="94"/>
      <c r="H108" s="83"/>
      <c r="I108" s="87"/>
      <c r="J108" s="40"/>
      <c r="K108" s="88"/>
      <c r="L108" s="94"/>
      <c r="M108" s="83"/>
      <c r="N108" s="89"/>
      <c r="O108" s="96"/>
      <c r="P108" s="83"/>
      <c r="Q108" s="83"/>
      <c r="R108" s="84"/>
      <c r="S108" s="83"/>
      <c r="T108" s="83"/>
      <c r="U108" s="84"/>
      <c r="V108" s="83"/>
      <c r="W108" s="97"/>
    </row>
    <row r="109" ht="21.95" customHeight="1">
      <c r="A109" s="86"/>
      <c r="B109" s="94"/>
      <c r="C109" s="83"/>
      <c r="D109" s="87"/>
      <c r="E109" s="40"/>
      <c r="F109" s="88"/>
      <c r="G109" s="94"/>
      <c r="H109" s="83"/>
      <c r="I109" s="87"/>
      <c r="J109" s="40"/>
      <c r="K109" s="88"/>
      <c r="L109" s="94"/>
      <c r="M109" s="83"/>
      <c r="N109" s="89"/>
      <c r="O109" s="96"/>
      <c r="P109" s="83"/>
      <c r="Q109" s="83"/>
      <c r="R109" s="84"/>
      <c r="S109" s="83"/>
      <c r="T109" s="83"/>
      <c r="U109" s="84"/>
      <c r="V109" s="83"/>
      <c r="W109" s="97"/>
    </row>
    <row r="110" ht="21.95" customHeight="1">
      <c r="A110" s="86"/>
      <c r="B110" s="94"/>
      <c r="C110" s="83"/>
      <c r="D110" s="87"/>
      <c r="E110" s="40"/>
      <c r="F110" s="88"/>
      <c r="G110" s="94"/>
      <c r="H110" s="83"/>
      <c r="I110" s="87"/>
      <c r="J110" s="40"/>
      <c r="K110" s="88"/>
      <c r="L110" s="94"/>
      <c r="M110" s="83"/>
      <c r="N110" s="89"/>
      <c r="O110" s="96"/>
      <c r="P110" s="83"/>
      <c r="Q110" s="83"/>
      <c r="R110" s="84"/>
      <c r="S110" s="83"/>
      <c r="T110" s="83"/>
      <c r="U110" s="84"/>
      <c r="V110" s="83"/>
      <c r="W110" s="97"/>
    </row>
    <row r="111" ht="21.95" customHeight="1">
      <c r="A111" s="86"/>
      <c r="B111" s="94"/>
      <c r="C111" s="83"/>
      <c r="D111" s="87"/>
      <c r="E111" s="40"/>
      <c r="F111" s="88"/>
      <c r="G111" s="94"/>
      <c r="H111" s="83"/>
      <c r="I111" s="87"/>
      <c r="J111" s="40"/>
      <c r="K111" s="88"/>
      <c r="L111" s="94"/>
      <c r="M111" s="83"/>
      <c r="N111" s="89"/>
      <c r="O111" s="96"/>
      <c r="P111" s="83"/>
      <c r="Q111" s="83"/>
      <c r="R111" s="84"/>
      <c r="S111" s="83"/>
      <c r="T111" s="83"/>
      <c r="U111" s="84"/>
      <c r="V111" s="83"/>
      <c r="W111" s="97"/>
    </row>
    <row r="112" ht="21.95" customHeight="1">
      <c r="A112" s="86"/>
      <c r="B112" s="94"/>
      <c r="C112" s="83"/>
      <c r="D112" s="87"/>
      <c r="E112" s="40"/>
      <c r="F112" s="88"/>
      <c r="G112" s="94"/>
      <c r="H112" s="83"/>
      <c r="I112" s="87"/>
      <c r="J112" s="40"/>
      <c r="K112" s="88"/>
      <c r="L112" s="94"/>
      <c r="M112" s="83"/>
      <c r="N112" s="89"/>
      <c r="O112" s="96"/>
      <c r="P112" s="83"/>
      <c r="Q112" s="83"/>
      <c r="R112" s="84"/>
      <c r="S112" s="83"/>
      <c r="T112" s="83"/>
      <c r="U112" s="84"/>
      <c r="V112" s="83"/>
      <c r="W112" s="97"/>
    </row>
    <row r="113" ht="21.95" customHeight="1">
      <c r="A113" s="86"/>
      <c r="B113" s="94"/>
      <c r="C113" s="83"/>
      <c r="D113" s="87"/>
      <c r="E113" s="40"/>
      <c r="F113" s="88"/>
      <c r="G113" s="94"/>
      <c r="H113" s="83"/>
      <c r="I113" s="87"/>
      <c r="J113" s="40"/>
      <c r="K113" s="88"/>
      <c r="L113" s="94"/>
      <c r="M113" s="83"/>
      <c r="N113" s="89"/>
      <c r="O113" s="96"/>
      <c r="P113" s="83"/>
      <c r="Q113" s="83"/>
      <c r="R113" s="84"/>
      <c r="S113" s="83"/>
      <c r="T113" s="83"/>
      <c r="U113" s="84"/>
      <c r="V113" s="83"/>
      <c r="W113" s="97"/>
    </row>
    <row r="114" ht="21.95" customHeight="1">
      <c r="A114" s="86"/>
      <c r="B114" s="94"/>
      <c r="C114" s="83"/>
      <c r="D114" s="87"/>
      <c r="E114" s="40"/>
      <c r="F114" s="88"/>
      <c r="G114" s="94"/>
      <c r="H114" s="83"/>
      <c r="I114" s="87"/>
      <c r="J114" s="40"/>
      <c r="K114" s="88"/>
      <c r="L114" s="94"/>
      <c r="M114" s="83"/>
      <c r="N114" s="89"/>
      <c r="O114" s="96"/>
      <c r="P114" s="83"/>
      <c r="Q114" s="83"/>
      <c r="R114" s="84"/>
      <c r="S114" s="83"/>
      <c r="T114" s="83"/>
      <c r="U114" s="84"/>
      <c r="V114" s="83"/>
      <c r="W114" s="97"/>
    </row>
    <row r="115" ht="21.95" customHeight="1">
      <c r="A115" s="86"/>
      <c r="B115" s="94"/>
      <c r="C115" s="83"/>
      <c r="D115" s="87"/>
      <c r="E115" s="40"/>
      <c r="F115" s="88"/>
      <c r="G115" s="94"/>
      <c r="H115" s="83"/>
      <c r="I115" s="87"/>
      <c r="J115" s="40"/>
      <c r="K115" s="88"/>
      <c r="L115" s="94"/>
      <c r="M115" s="83"/>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84"/>
      <c r="C126" s="83"/>
      <c r="D126" s="90"/>
      <c r="E126" s="40"/>
      <c r="F126" s="88"/>
      <c r="G126" s="84"/>
      <c r="H126" s="83"/>
      <c r="I126" s="90"/>
      <c r="J126" s="40"/>
      <c r="K126" s="88"/>
      <c r="L126" s="84"/>
      <c r="M126" s="83"/>
      <c r="N126" s="91"/>
      <c r="O126" s="96"/>
      <c r="P126" s="83"/>
      <c r="Q126" s="83"/>
      <c r="R126" s="84"/>
      <c r="S126" s="83"/>
      <c r="T126" s="83"/>
      <c r="U126" s="84"/>
      <c r="V126" s="83"/>
      <c r="W126" s="97"/>
    </row>
    <row r="127" ht="21.95" customHeight="1">
      <c r="A127" s="86"/>
      <c r="B127" s="84"/>
      <c r="C127" s="83"/>
      <c r="D127" s="90"/>
      <c r="E127" s="40"/>
      <c r="F127" s="88"/>
      <c r="G127" s="84"/>
      <c r="H127" s="83"/>
      <c r="I127" s="90"/>
      <c r="J127" s="40"/>
      <c r="K127" s="88"/>
      <c r="L127" s="84"/>
      <c r="M127" s="83"/>
      <c r="N127" s="91"/>
      <c r="O127" s="96"/>
      <c r="P127" s="83"/>
      <c r="Q127" s="83"/>
      <c r="R127" s="84"/>
      <c r="S127" s="83"/>
      <c r="T127" s="83"/>
      <c r="U127" s="84"/>
      <c r="V127" s="83"/>
      <c r="W127" s="97"/>
    </row>
    <row r="128" ht="21.95" customHeight="1">
      <c r="A128" t="s" s="92">
        <v>97</v>
      </c>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t="s" s="93">
        <v>98</v>
      </c>
      <c r="B129" s="94"/>
      <c r="C129" s="83"/>
      <c r="D129" s="87"/>
      <c r="E129" s="40"/>
      <c r="F129" t="s" s="95">
        <v>98</v>
      </c>
      <c r="G129" s="94"/>
      <c r="H129" s="83"/>
      <c r="I129" s="87"/>
      <c r="J129" s="40"/>
      <c r="K129" t="s" s="95">
        <v>98</v>
      </c>
      <c r="L129" s="94"/>
      <c r="M129" s="83"/>
      <c r="N129" s="89"/>
      <c r="O129" s="96"/>
      <c r="P129" s="83"/>
      <c r="Q129" s="83"/>
      <c r="R129" s="84"/>
      <c r="S129" s="83"/>
      <c r="T129" s="83"/>
      <c r="U129" s="84"/>
      <c r="V129" s="83"/>
      <c r="W129" s="97"/>
    </row>
    <row r="130" ht="21.95" customHeight="1">
      <c r="A130" t="s" s="98">
        <v>99</v>
      </c>
      <c r="B130" s="83">
        <f>AVERAGE(B71:B80)</f>
        <v>33.5</v>
      </c>
      <c r="C130" s="83">
        <f>AVERAGE(C71:C80)</f>
        <v>77.34</v>
      </c>
      <c r="D130" s="87">
        <f>AVERAGE(D71:D80)</f>
        <v>2.36253329005848</v>
      </c>
      <c r="E130" s="40"/>
      <c r="F130" t="s" s="99">
        <v>99</v>
      </c>
      <c r="G130" s="83">
        <f>AVERAGE(G71:G80)</f>
        <v>18.4</v>
      </c>
      <c r="H130" s="83">
        <f>AVERAGE(H71:H80)</f>
        <v>28.27</v>
      </c>
      <c r="I130" s="87">
        <f>AVERAGE(I71:I80)</f>
        <v>1.57829381864228</v>
      </c>
      <c r="J130" s="40"/>
      <c r="K130" t="s" s="99">
        <v>99</v>
      </c>
      <c r="L130" s="83">
        <f>AVERAGE(L71:L80)</f>
        <v>4.3</v>
      </c>
      <c r="M130" s="83">
        <f>AVERAGE(M71:M80)</f>
        <v>1.1</v>
      </c>
      <c r="N130" s="89">
        <f>AVERAGE(N71:N80)</f>
        <v>0.279197530864198</v>
      </c>
      <c r="O130" s="96"/>
      <c r="P130" s="83"/>
      <c r="Q130" s="83"/>
      <c r="R130" s="84"/>
      <c r="S130" s="83"/>
      <c r="T130" s="83"/>
      <c r="U130" s="84"/>
      <c r="V130" s="83"/>
      <c r="W130" s="97"/>
    </row>
    <row r="131" ht="21.95" customHeight="1">
      <c r="A131" t="s" s="98">
        <v>100</v>
      </c>
      <c r="B131" s="83">
        <f>AVERAGE(B82:B91)</f>
        <v>27.4</v>
      </c>
      <c r="C131" s="83">
        <f>AVERAGE(C82:C91)</f>
        <v>70.33</v>
      </c>
      <c r="D131" s="87">
        <f>AVERAGE(D82:D91)</f>
        <v>2.58876434311969</v>
      </c>
      <c r="E131" s="40"/>
      <c r="F131" t="s" s="99">
        <v>100</v>
      </c>
      <c r="G131" s="83">
        <f>AVERAGE(G82:G91)</f>
        <v>12.3</v>
      </c>
      <c r="H131" s="83">
        <f>AVERAGE(H82:H91)</f>
        <v>21.87</v>
      </c>
      <c r="I131" s="87">
        <f>AVERAGE(I82:I91)</f>
        <v>1.78733593204182</v>
      </c>
      <c r="J131" s="40"/>
      <c r="K131" t="s" s="99">
        <v>100</v>
      </c>
      <c r="L131" s="83">
        <f>AVERAGE(L82:L91)</f>
        <v>0.9</v>
      </c>
      <c r="M131" s="83">
        <f>AVERAGE(M82:M91)</f>
        <v>0.31</v>
      </c>
      <c r="N131" s="89">
        <f>AVERAGE(N82:N91)</f>
        <v>0.3975</v>
      </c>
      <c r="O131" s="96"/>
      <c r="P131" s="83"/>
      <c r="Q131" s="83"/>
      <c r="R131" s="84"/>
      <c r="S131" s="83"/>
      <c r="T131" s="83"/>
      <c r="U131" s="84"/>
      <c r="V131" s="83"/>
      <c r="W131" s="97"/>
    </row>
    <row r="132" ht="21.95" customHeight="1">
      <c r="A132" t="s" s="101">
        <v>101</v>
      </c>
      <c r="B132" s="84"/>
      <c r="C132" s="84"/>
      <c r="D132" s="90"/>
      <c r="E132" s="40"/>
      <c r="F132" t="s" s="102">
        <v>101</v>
      </c>
      <c r="G132" s="84"/>
      <c r="H132" s="84"/>
      <c r="I132" s="90"/>
      <c r="J132" s="40"/>
      <c r="K132" t="s" s="102">
        <v>101</v>
      </c>
      <c r="L132" s="84"/>
      <c r="M132" s="84"/>
      <c r="N132" s="91"/>
      <c r="O132" s="96"/>
      <c r="P132" s="83"/>
      <c r="Q132" s="83"/>
      <c r="R132" s="84"/>
      <c r="S132" s="83"/>
      <c r="T132" s="83"/>
      <c r="U132" s="84"/>
      <c r="V132" s="83"/>
      <c r="W132" s="97"/>
    </row>
    <row r="133" ht="21.95" customHeight="1">
      <c r="A133" t="s" s="103">
        <v>102</v>
      </c>
      <c r="B133" s="83">
        <f>AVERAGE(B82:B91)</f>
        <v>27.4</v>
      </c>
      <c r="C133" s="83">
        <f>AVERAGE(C82:C91)</f>
        <v>70.33</v>
      </c>
      <c r="D133" s="87">
        <f>AVERAGE(D82:D91)</f>
        <v>2.58876434311969</v>
      </c>
      <c r="E133" s="40"/>
      <c r="F133" t="s" s="104">
        <v>102</v>
      </c>
      <c r="G133" s="83">
        <f>AVERAGE(G82:G91)</f>
        <v>12.3</v>
      </c>
      <c r="H133" s="83">
        <f>AVERAGE(H82:H91)</f>
        <v>21.87</v>
      </c>
      <c r="I133" s="87">
        <f>AVERAGE(I82:I91)</f>
        <v>1.78733593204182</v>
      </c>
      <c r="J133" s="40"/>
      <c r="K133" t="s" s="104">
        <v>102</v>
      </c>
      <c r="L133" s="83">
        <f>AVERAGE(L82:L91)</f>
        <v>0.9</v>
      </c>
      <c r="M133" s="83">
        <f>AVERAGE(M82:M91)</f>
        <v>0.31</v>
      </c>
      <c r="N133" s="89">
        <f>AVERAGE(N82:N91)</f>
        <v>0.3975</v>
      </c>
      <c r="O133" s="96"/>
      <c r="P133" s="83"/>
      <c r="Q133" s="83"/>
      <c r="R133" s="84"/>
      <c r="S133" s="83"/>
      <c r="T133" s="83"/>
      <c r="U133" s="84"/>
      <c r="V133" s="83"/>
      <c r="W133" s="97"/>
    </row>
    <row r="134" ht="21.95" customHeight="1">
      <c r="A134" t="s" s="103">
        <v>103</v>
      </c>
      <c r="B134" s="83">
        <f>AVERAGE(B93:B102)</f>
        <v>30.9</v>
      </c>
      <c r="C134" s="83">
        <f>AVERAGE(C93:C102)</f>
        <v>74.34</v>
      </c>
      <c r="D134" s="87">
        <f>AVERAGE(D93:D102)</f>
        <v>2.41360340944459</v>
      </c>
      <c r="E134" s="40"/>
      <c r="F134" t="s" s="104">
        <v>103</v>
      </c>
      <c r="G134" s="83">
        <f>AVERAGE(G93:G102)</f>
        <v>16.1</v>
      </c>
      <c r="H134" s="83">
        <f>AVERAGE(H93:H102)</f>
        <v>26.72</v>
      </c>
      <c r="I134" s="87">
        <f>AVERAGE(I93:I102)</f>
        <v>1.68830183242683</v>
      </c>
      <c r="J134" s="40"/>
      <c r="K134" t="s" s="104">
        <v>103</v>
      </c>
      <c r="L134" s="83">
        <f>AVERAGE(L93:L102)</f>
        <v>1.7</v>
      </c>
      <c r="M134" s="83">
        <f>AVERAGE(M93:M102)</f>
        <v>0.76</v>
      </c>
      <c r="N134" s="89">
        <f>AVERAGE(N93:N102)</f>
        <v>0.481944444444445</v>
      </c>
      <c r="O134" s="96"/>
      <c r="P134" s="83"/>
      <c r="Q134" s="83"/>
      <c r="R134" s="84"/>
      <c r="S134" s="83"/>
      <c r="T134" s="83"/>
      <c r="U134" s="84"/>
      <c r="V134" s="83"/>
      <c r="W134" s="97"/>
    </row>
    <row r="135" ht="21.95" customHeight="1">
      <c r="A135" s="105"/>
      <c r="B135" s="84"/>
      <c r="C135" s="84"/>
      <c r="D135" s="90"/>
      <c r="E135" s="40"/>
      <c r="F135" s="106"/>
      <c r="G135" s="84"/>
      <c r="H135" s="84"/>
      <c r="I135" s="90"/>
      <c r="J135" s="40"/>
      <c r="K135" s="106"/>
      <c r="L135" s="84"/>
      <c r="M135" s="84"/>
      <c r="N135" s="91"/>
      <c r="O135" s="96"/>
      <c r="P135" s="83"/>
      <c r="Q135" s="83"/>
      <c r="R135" s="84"/>
      <c r="S135" s="83"/>
      <c r="T135" s="83"/>
      <c r="U135" s="84"/>
      <c r="V135" s="83"/>
      <c r="W135" s="97"/>
    </row>
    <row r="136" ht="21.95" customHeight="1">
      <c r="A136" t="s" s="93">
        <v>104</v>
      </c>
      <c r="B136" s="84"/>
      <c r="C136" s="84"/>
      <c r="D136" s="90"/>
      <c r="E136" s="40"/>
      <c r="F136" t="s" s="95">
        <v>104</v>
      </c>
      <c r="G136" s="84"/>
      <c r="H136" s="84"/>
      <c r="I136" s="90"/>
      <c r="J136" s="40"/>
      <c r="K136" t="s" s="95">
        <v>104</v>
      </c>
      <c r="L136" s="84"/>
      <c r="M136" s="84"/>
      <c r="N136" s="91"/>
      <c r="O136" s="96"/>
      <c r="P136" s="83"/>
      <c r="Q136" s="83"/>
      <c r="R136" s="84"/>
      <c r="S136" s="83"/>
      <c r="T136" s="83"/>
      <c r="U136" s="84"/>
      <c r="V136" s="83"/>
      <c r="W136" s="97"/>
    </row>
    <row r="137" ht="21.95" customHeight="1">
      <c r="A137" t="s" s="98">
        <v>99</v>
      </c>
      <c r="B137" s="83">
        <f>AVERAGE(B76:B80)</f>
        <v>34.8</v>
      </c>
      <c r="C137" s="83">
        <f>AVERAGE(C76:C80)</f>
        <v>80.88</v>
      </c>
      <c r="D137" s="87">
        <f>AVERAGE(D76:D80)</f>
        <v>2.34592910094501</v>
      </c>
      <c r="E137" s="40"/>
      <c r="F137" t="s" s="99">
        <v>99</v>
      </c>
      <c r="G137" s="83">
        <f>AVERAGE(G76:G80)</f>
        <v>18.2</v>
      </c>
      <c r="H137" s="83">
        <f>AVERAGE(H76:H80)</f>
        <v>26.9</v>
      </c>
      <c r="I137" s="87">
        <f>AVERAGE(I76:I80)</f>
        <v>1.50976800976801</v>
      </c>
      <c r="J137" s="40"/>
      <c r="K137" t="s" s="99">
        <v>99</v>
      </c>
      <c r="L137" s="83">
        <f>AVERAGE(L76:L80)</f>
        <v>4.4</v>
      </c>
      <c r="M137" s="83">
        <f>AVERAGE(M76:M80)</f>
        <v>0.72</v>
      </c>
      <c r="N137" s="89">
        <f>AVERAGE(N76:N80)</f>
        <v>0.198888888888889</v>
      </c>
      <c r="O137" s="96"/>
      <c r="P137" s="83"/>
      <c r="Q137" s="83"/>
      <c r="R137" s="84"/>
      <c r="S137" s="83"/>
      <c r="T137" s="83"/>
      <c r="U137" s="84"/>
      <c r="V137" s="83"/>
      <c r="W137" s="97"/>
    </row>
    <row r="138" ht="21.95" customHeight="1">
      <c r="A138" t="s" s="98">
        <v>100</v>
      </c>
      <c r="B138" s="83">
        <f>AVERAGE(B82:B86)</f>
        <v>26.2</v>
      </c>
      <c r="C138" s="83">
        <f>AVERAGE(C82:C86)</f>
        <v>69.59999999999999</v>
      </c>
      <c r="D138" s="87">
        <f>AVERAGE(D82:D86)</f>
        <v>2.65953859247048</v>
      </c>
      <c r="E138" s="40"/>
      <c r="F138" t="s" s="99">
        <v>100</v>
      </c>
      <c r="G138" s="83">
        <f>AVERAGE(G82:G86)</f>
        <v>10.2</v>
      </c>
      <c r="H138" s="83">
        <f>AVERAGE(H82:H86)</f>
        <v>17.8</v>
      </c>
      <c r="I138" s="87">
        <f>AVERAGE(I82:I86)</f>
        <v>1.726802413273</v>
      </c>
      <c r="J138" s="40"/>
      <c r="K138" t="s" s="99">
        <v>100</v>
      </c>
      <c r="L138" s="83">
        <f>AVERAGE(L82:L86)</f>
        <v>1.2</v>
      </c>
      <c r="M138" s="83">
        <f>AVERAGE(M82:M86)</f>
        <v>0.24</v>
      </c>
      <c r="N138" s="89">
        <f>AVERAGE(N82:N86)</f>
        <v>0.12</v>
      </c>
      <c r="O138" s="96"/>
      <c r="P138" s="83"/>
      <c r="Q138" s="83"/>
      <c r="R138" s="84"/>
      <c r="S138" s="83"/>
      <c r="T138" s="83"/>
      <c r="U138" s="84"/>
      <c r="V138" s="83"/>
      <c r="W138" s="97"/>
    </row>
    <row r="139" ht="21.95" customHeight="1">
      <c r="A139" t="s" s="101">
        <v>101</v>
      </c>
      <c r="B139" s="84"/>
      <c r="C139" s="84"/>
      <c r="D139" s="90"/>
      <c r="E139" s="40"/>
      <c r="F139" t="s" s="102">
        <v>101</v>
      </c>
      <c r="G139" s="84"/>
      <c r="H139" s="84"/>
      <c r="I139" s="90"/>
      <c r="J139" s="40"/>
      <c r="K139" t="s" s="102">
        <v>101</v>
      </c>
      <c r="L139" s="84"/>
      <c r="M139" s="84"/>
      <c r="N139" s="91"/>
      <c r="O139" s="96"/>
      <c r="P139" s="83"/>
      <c r="Q139" s="83"/>
      <c r="R139" s="84"/>
      <c r="S139" s="83"/>
      <c r="T139" s="83"/>
      <c r="U139" s="84"/>
      <c r="V139" s="83"/>
      <c r="W139" s="97"/>
    </row>
    <row r="140" ht="21.95" customHeight="1">
      <c r="A140" t="s" s="103">
        <v>102</v>
      </c>
      <c r="B140" s="83">
        <f>AVERAGE(B87:B91)</f>
        <v>28.6</v>
      </c>
      <c r="C140" s="83">
        <f>AVERAGE(C87:C91)</f>
        <v>71.06</v>
      </c>
      <c r="D140" s="87">
        <f>AVERAGE(D87:D91)</f>
        <v>2.51799009376891</v>
      </c>
      <c r="E140" s="40"/>
      <c r="F140" t="s" s="104">
        <v>102</v>
      </c>
      <c r="G140" s="83">
        <f>AVERAGE(G87:G91)</f>
        <v>14.4</v>
      </c>
      <c r="H140" s="83">
        <f>AVERAGE(H87:H91)</f>
        <v>25.94</v>
      </c>
      <c r="I140" s="87">
        <f>AVERAGE(I87:I91)</f>
        <v>1.84786945081063</v>
      </c>
      <c r="J140" s="40"/>
      <c r="K140" t="s" s="104">
        <v>102</v>
      </c>
      <c r="L140" s="83">
        <f>AVERAGE(L87:L91)</f>
        <v>0.6</v>
      </c>
      <c r="M140" s="83">
        <f>AVERAGE(M87:M91)</f>
        <v>0.38</v>
      </c>
      <c r="N140" s="89">
        <f>AVERAGE(N87:N91)</f>
        <v>0.675</v>
      </c>
      <c r="O140" s="96"/>
      <c r="P140" s="83"/>
      <c r="Q140" s="83"/>
      <c r="R140" s="84"/>
      <c r="S140" s="83"/>
      <c r="T140" s="83"/>
      <c r="U140" s="84"/>
      <c r="V140" s="83"/>
      <c r="W140" s="97"/>
    </row>
    <row r="141" ht="21.95" customHeight="1">
      <c r="A141" t="s" s="103">
        <v>103</v>
      </c>
      <c r="B141" s="83">
        <f>AVERAGE(B93:B97)</f>
        <v>29.6</v>
      </c>
      <c r="C141" s="83">
        <f>AVERAGE(C93:C97)</f>
        <v>72.73999999999999</v>
      </c>
      <c r="D141" s="87">
        <f>AVERAGE(D93:D97)</f>
        <v>2.44947771836007</v>
      </c>
      <c r="E141" s="40"/>
      <c r="F141" t="s" s="104">
        <v>103</v>
      </c>
      <c r="G141" s="83">
        <f>AVERAGE(G93:G97)</f>
        <v>14.4</v>
      </c>
      <c r="H141" s="83">
        <f>AVERAGE(H93:H97)</f>
        <v>24.04</v>
      </c>
      <c r="I141" s="87">
        <f>AVERAGE(I93:I97)</f>
        <v>1.66586111111111</v>
      </c>
      <c r="J141" s="40"/>
      <c r="K141" t="s" s="104">
        <v>103</v>
      </c>
      <c r="L141" s="83">
        <f>AVERAGE(L93:L97)</f>
        <v>1.4</v>
      </c>
      <c r="M141" s="83">
        <f>AVERAGE(M93:M97)</f>
        <v>0.8</v>
      </c>
      <c r="N141" s="89">
        <f>AVERAGE(N93:N97)</f>
        <v>0.555555555555556</v>
      </c>
      <c r="O141" s="96"/>
      <c r="P141" s="83"/>
      <c r="Q141" s="83"/>
      <c r="R141" s="84"/>
      <c r="S141" s="83"/>
      <c r="T141" s="83"/>
      <c r="U141" s="84"/>
      <c r="V141" s="83"/>
      <c r="W141" s="97"/>
    </row>
    <row r="142" ht="21.95" customHeight="1">
      <c r="A142" s="105"/>
      <c r="B142" s="83"/>
      <c r="C142" s="83"/>
      <c r="D142" s="87"/>
      <c r="E142" s="40"/>
      <c r="F142" s="106"/>
      <c r="G142" s="84"/>
      <c r="H142" s="83"/>
      <c r="I142" s="87"/>
      <c r="J142" s="40"/>
      <c r="K142" s="106"/>
      <c r="L142" s="84"/>
      <c r="M142" s="83"/>
      <c r="N142" s="89"/>
      <c r="O142" s="96"/>
      <c r="P142" s="83"/>
      <c r="Q142" s="83"/>
      <c r="R142" s="84"/>
      <c r="S142" s="83"/>
      <c r="T142" s="83"/>
      <c r="U142" s="84"/>
      <c r="V142" s="83"/>
      <c r="W142" s="97"/>
    </row>
    <row r="143" ht="21.95" customHeight="1">
      <c r="A143" s="105"/>
      <c r="B143" s="107"/>
      <c r="C143" t="s" s="108">
        <v>105</v>
      </c>
      <c r="D143" s="87"/>
      <c r="E143" s="40"/>
      <c r="F143" s="106"/>
      <c r="G143" s="84"/>
      <c r="H143" s="83"/>
      <c r="I143" s="87"/>
      <c r="J143" s="40"/>
      <c r="K143" s="106"/>
      <c r="L143" s="84"/>
      <c r="M143" s="83"/>
      <c r="N143" s="89"/>
      <c r="O143" s="96"/>
      <c r="P143" s="83"/>
      <c r="Q143" s="83"/>
      <c r="R143" s="84"/>
      <c r="S143" s="83"/>
      <c r="T143" s="83"/>
      <c r="U143" s="84"/>
      <c r="V143" s="83"/>
      <c r="W143" s="97"/>
    </row>
    <row r="144" ht="22.75" customHeight="1">
      <c r="A144" s="109"/>
      <c r="B144" s="110"/>
      <c r="C144" t="s" s="111">
        <v>106</v>
      </c>
      <c r="D144" s="112"/>
      <c r="E144" s="113"/>
      <c r="F144" s="114"/>
      <c r="G144" s="115"/>
      <c r="H144" s="116"/>
      <c r="I144" s="112"/>
      <c r="J144" s="113"/>
      <c r="K144" s="114"/>
      <c r="L144" s="115"/>
      <c r="M144" s="116"/>
      <c r="N144" s="117"/>
      <c r="O144" s="118"/>
      <c r="P144" s="116"/>
      <c r="Q144" s="116"/>
      <c r="R144" s="115"/>
      <c r="S144" s="116"/>
      <c r="T144" s="116"/>
      <c r="U144" s="115"/>
      <c r="V144" s="116"/>
      <c r="W144"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3.xml><?xml version="1.0" encoding="utf-8"?>
<worksheet xmlns:r="http://schemas.openxmlformats.org/officeDocument/2006/relationships" xmlns="http://schemas.openxmlformats.org/spreadsheetml/2006/main">
  <dimension ref="A1:W111"/>
  <sheetViews>
    <sheetView workbookViewId="0" showGridLines="0" defaultGridColor="1"/>
  </sheetViews>
  <sheetFormatPr defaultColWidth="16.3333" defaultRowHeight="19.9" customHeight="1" outlineLevelRow="0" outlineLevelCol="0"/>
  <cols>
    <col min="1" max="1" width="10" style="266" customWidth="1"/>
    <col min="2" max="4" width="12.1719" style="266" customWidth="1"/>
    <col min="5" max="5" width="1.35156" style="266" customWidth="1"/>
    <col min="6" max="6" width="10" style="266" customWidth="1"/>
    <col min="7" max="9" width="12.1719" style="266" customWidth="1"/>
    <col min="10" max="10" width="1.35156" style="266" customWidth="1"/>
    <col min="11" max="11" width="10" style="266" customWidth="1"/>
    <col min="12" max="14" width="12.1719" style="266" customWidth="1"/>
    <col min="15" max="15" width="10.8516" style="266" customWidth="1"/>
    <col min="16" max="17" width="6.5" style="266" customWidth="1"/>
    <col min="18" max="18" width="10.8516" style="266" customWidth="1"/>
    <col min="19" max="20" width="6.5" style="266" customWidth="1"/>
    <col min="21" max="21" width="10.8516" style="266" customWidth="1"/>
    <col min="22" max="23" width="6.5" style="266" customWidth="1"/>
    <col min="24" max="16384" width="16.3516" style="266" customWidth="1"/>
  </cols>
  <sheetData>
    <row r="1" ht="64.15" customHeight="1">
      <c r="A1" t="s" s="164">
        <v>310</v>
      </c>
      <c r="B1" t="s" s="27">
        <v>40</v>
      </c>
      <c r="C1" t="s" s="27">
        <v>41</v>
      </c>
      <c r="D1" t="s" s="28">
        <v>42</v>
      </c>
      <c r="E1" s="29"/>
      <c r="F1" t="s" s="30">
        <v>311</v>
      </c>
      <c r="G1" t="s" s="27">
        <v>44</v>
      </c>
      <c r="H1" t="s" s="27">
        <v>45</v>
      </c>
      <c r="I1" t="s" s="28">
        <v>46</v>
      </c>
      <c r="J1" s="29"/>
      <c r="K1" t="s" s="30">
        <v>312</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1951</v>
      </c>
      <c r="B3" s="144">
        <v>37</v>
      </c>
      <c r="C3" s="78">
        <v>804.8</v>
      </c>
      <c r="D3" s="79">
        <v>21.7513513513514</v>
      </c>
      <c r="E3" s="40"/>
      <c r="F3" s="145">
        <v>1951</v>
      </c>
      <c r="G3" s="144">
        <v>19</v>
      </c>
      <c r="H3" s="78">
        <v>404.6</v>
      </c>
      <c r="I3" s="79">
        <v>21.2947368421053</v>
      </c>
      <c r="J3" s="40"/>
      <c r="K3" s="145">
        <v>1951</v>
      </c>
      <c r="L3" s="144">
        <v>4</v>
      </c>
      <c r="M3" s="78">
        <v>81.2</v>
      </c>
      <c r="N3" s="81">
        <v>20.3</v>
      </c>
      <c r="O3" s="152"/>
      <c r="P3" s="135"/>
      <c r="Q3" s="97"/>
      <c r="R3" s="153"/>
      <c r="S3" s="135"/>
      <c r="T3" s="97"/>
      <c r="U3" s="153"/>
      <c r="V3" s="135"/>
      <c r="W3" s="97"/>
    </row>
    <row r="4" ht="21.95" customHeight="1">
      <c r="A4" s="150">
        <v>1952</v>
      </c>
      <c r="B4" s="100">
        <v>23</v>
      </c>
      <c r="C4" s="83">
        <v>498.3</v>
      </c>
      <c r="D4" s="87">
        <v>21.6652173913043</v>
      </c>
      <c r="E4" s="40"/>
      <c r="F4" s="151">
        <v>1952</v>
      </c>
      <c r="G4" s="100">
        <v>13</v>
      </c>
      <c r="H4" s="83">
        <v>276.6</v>
      </c>
      <c r="I4" s="87">
        <v>21.2769230769231</v>
      </c>
      <c r="J4" s="40"/>
      <c r="K4" s="151">
        <v>1952</v>
      </c>
      <c r="L4" s="100">
        <v>2</v>
      </c>
      <c r="M4" s="83">
        <v>40.7</v>
      </c>
      <c r="N4" s="89">
        <v>20.35</v>
      </c>
      <c r="O4" s="152"/>
      <c r="P4" s="135"/>
      <c r="Q4" s="97"/>
      <c r="R4" s="153"/>
      <c r="S4" s="135"/>
      <c r="T4" s="97"/>
      <c r="U4" s="153"/>
      <c r="V4" s="135"/>
      <c r="W4" s="97"/>
    </row>
    <row r="5" ht="21.95" customHeight="1">
      <c r="A5" s="150">
        <v>1953</v>
      </c>
      <c r="B5" s="100">
        <v>52</v>
      </c>
      <c r="C5" s="83">
        <v>1134.9</v>
      </c>
      <c r="D5" s="87">
        <v>21.825</v>
      </c>
      <c r="E5" s="40"/>
      <c r="F5" s="151">
        <v>1953</v>
      </c>
      <c r="G5" s="100">
        <v>25</v>
      </c>
      <c r="H5" s="83">
        <v>535</v>
      </c>
      <c r="I5" s="87">
        <v>21.4</v>
      </c>
      <c r="J5" s="40"/>
      <c r="K5" s="151">
        <v>1953</v>
      </c>
      <c r="L5" s="100">
        <v>2</v>
      </c>
      <c r="M5" s="83">
        <v>40.3</v>
      </c>
      <c r="N5" s="89">
        <v>20.15</v>
      </c>
      <c r="O5" s="152"/>
      <c r="P5" s="135"/>
      <c r="Q5" s="97"/>
      <c r="R5" s="153"/>
      <c r="S5" s="135"/>
      <c r="T5" s="97"/>
      <c r="U5" s="153"/>
      <c r="V5" s="135"/>
      <c r="W5" s="97"/>
    </row>
    <row r="6" ht="21.95" customHeight="1">
      <c r="A6" s="150">
        <v>1954</v>
      </c>
      <c r="B6" s="100">
        <v>24</v>
      </c>
      <c r="C6" s="83">
        <v>522.3</v>
      </c>
      <c r="D6" s="87">
        <v>21.7625</v>
      </c>
      <c r="E6" s="40"/>
      <c r="F6" s="151">
        <v>1954</v>
      </c>
      <c r="G6" s="100">
        <v>11</v>
      </c>
      <c r="H6" s="83">
        <v>233</v>
      </c>
      <c r="I6" s="87">
        <v>21.1818181818182</v>
      </c>
      <c r="J6" s="40"/>
      <c r="K6" s="151">
        <v>1954</v>
      </c>
      <c r="L6" s="100">
        <v>2</v>
      </c>
      <c r="M6" s="83">
        <v>37.6</v>
      </c>
      <c r="N6" s="89">
        <v>18.8</v>
      </c>
      <c r="O6" s="152"/>
      <c r="P6" s="135"/>
      <c r="Q6" s="97"/>
      <c r="R6" s="153"/>
      <c r="S6" s="135"/>
      <c r="T6" s="97"/>
      <c r="U6" s="153"/>
      <c r="V6" s="135"/>
      <c r="W6" s="97"/>
    </row>
    <row r="7" ht="21.95" customHeight="1">
      <c r="A7" s="150">
        <v>1955</v>
      </c>
      <c r="B7" s="100">
        <v>2</v>
      </c>
      <c r="C7" s="83">
        <v>44.7</v>
      </c>
      <c r="D7" s="87">
        <v>22.35</v>
      </c>
      <c r="E7" s="40"/>
      <c r="F7" s="151">
        <v>1955</v>
      </c>
      <c r="G7" s="100">
        <v>0</v>
      </c>
      <c r="H7" s="83">
        <v>0</v>
      </c>
      <c r="I7" s="87"/>
      <c r="J7" s="40"/>
      <c r="K7" s="151">
        <v>1955</v>
      </c>
      <c r="L7" s="100">
        <v>0</v>
      </c>
      <c r="M7" s="83">
        <v>0</v>
      </c>
      <c r="N7" s="89"/>
      <c r="O7" s="152"/>
      <c r="P7" s="135"/>
      <c r="Q7" s="97"/>
      <c r="R7" s="153"/>
      <c r="S7" s="135"/>
      <c r="T7" s="97"/>
      <c r="U7" s="153"/>
      <c r="V7" s="135"/>
      <c r="W7" s="97"/>
    </row>
    <row r="8" ht="21.95" customHeight="1">
      <c r="A8" s="150">
        <v>1956</v>
      </c>
      <c r="B8" s="100">
        <v>6</v>
      </c>
      <c r="C8" s="83">
        <v>133.3</v>
      </c>
      <c r="D8" s="87">
        <v>22.2166666666667</v>
      </c>
      <c r="E8" s="40"/>
      <c r="F8" s="151">
        <v>1956</v>
      </c>
      <c r="G8" s="100">
        <v>1</v>
      </c>
      <c r="H8" s="83">
        <v>21.9</v>
      </c>
      <c r="I8" s="87">
        <v>21.9</v>
      </c>
      <c r="J8" s="40"/>
      <c r="K8" s="151">
        <v>1956</v>
      </c>
      <c r="L8" s="100">
        <v>0</v>
      </c>
      <c r="M8" s="83">
        <v>0</v>
      </c>
      <c r="N8" s="89"/>
      <c r="O8" s="152"/>
      <c r="P8" s="135"/>
      <c r="Q8" s="97"/>
      <c r="R8" s="153"/>
      <c r="S8" s="135"/>
      <c r="T8" s="97"/>
      <c r="U8" s="153"/>
      <c r="V8" s="135"/>
      <c r="W8" s="97"/>
    </row>
    <row r="9" ht="21.95" customHeight="1">
      <c r="A9" s="150">
        <v>1957</v>
      </c>
      <c r="B9" s="100">
        <v>22</v>
      </c>
      <c r="C9" s="83">
        <v>481.1</v>
      </c>
      <c r="D9" s="87">
        <v>21.8681818181818</v>
      </c>
      <c r="E9" s="40"/>
      <c r="F9" s="151">
        <v>1957</v>
      </c>
      <c r="G9" s="100">
        <v>12</v>
      </c>
      <c r="H9" s="83">
        <v>259</v>
      </c>
      <c r="I9" s="87">
        <v>21.5833333333333</v>
      </c>
      <c r="J9" s="40"/>
      <c r="K9" s="151">
        <v>1957</v>
      </c>
      <c r="L9" s="100">
        <v>0</v>
      </c>
      <c r="M9" s="83">
        <v>0</v>
      </c>
      <c r="N9" s="89"/>
      <c r="O9" s="152"/>
      <c r="P9" s="135"/>
      <c r="Q9" s="97"/>
      <c r="R9" s="153"/>
      <c r="S9" s="135"/>
      <c r="T9" s="97"/>
      <c r="U9" s="153"/>
      <c r="V9" s="135"/>
      <c r="W9" s="97"/>
    </row>
    <row r="10" ht="21.95" customHeight="1">
      <c r="A10" s="150">
        <v>1958</v>
      </c>
      <c r="B10" s="100">
        <v>27</v>
      </c>
      <c r="C10" s="83">
        <v>592.8</v>
      </c>
      <c r="D10" s="87">
        <v>21.9555555555556</v>
      </c>
      <c r="E10" s="40"/>
      <c r="F10" s="151">
        <v>1958</v>
      </c>
      <c r="G10" s="100">
        <v>9</v>
      </c>
      <c r="H10" s="83">
        <v>192.8</v>
      </c>
      <c r="I10" s="87">
        <v>21.4222222222222</v>
      </c>
      <c r="J10" s="40"/>
      <c r="K10" s="151">
        <v>1958</v>
      </c>
      <c r="L10" s="100">
        <v>1</v>
      </c>
      <c r="M10" s="83">
        <v>20.3</v>
      </c>
      <c r="N10" s="89">
        <v>20.3</v>
      </c>
      <c r="O10" s="152"/>
      <c r="P10" s="135"/>
      <c r="Q10" s="97"/>
      <c r="R10" s="153"/>
      <c r="S10" s="135"/>
      <c r="T10" s="97"/>
      <c r="U10" s="153"/>
      <c r="V10" s="135"/>
      <c r="W10" s="97"/>
    </row>
    <row r="11" ht="21.95" customHeight="1">
      <c r="A11" s="150">
        <v>1959</v>
      </c>
      <c r="B11" s="100">
        <v>71</v>
      </c>
      <c r="C11" s="83">
        <v>1547.3</v>
      </c>
      <c r="D11" s="87">
        <v>21.7929577464789</v>
      </c>
      <c r="E11" s="40"/>
      <c r="F11" s="151">
        <v>1959</v>
      </c>
      <c r="G11" s="100">
        <v>35</v>
      </c>
      <c r="H11" s="83">
        <v>744.9</v>
      </c>
      <c r="I11" s="87">
        <v>21.2828571428571</v>
      </c>
      <c r="J11" s="40"/>
      <c r="K11" s="151">
        <v>1959</v>
      </c>
      <c r="L11" s="100">
        <v>4</v>
      </c>
      <c r="M11" s="83">
        <v>81.90000000000001</v>
      </c>
      <c r="N11" s="89">
        <v>20.475</v>
      </c>
      <c r="O11" s="152"/>
      <c r="P11" s="135"/>
      <c r="Q11" s="97"/>
      <c r="R11" s="153"/>
      <c r="S11" s="135"/>
      <c r="T11" s="97"/>
      <c r="U11" s="153"/>
      <c r="V11" s="135"/>
      <c r="W11" s="97"/>
    </row>
    <row r="12" ht="21.95" customHeight="1">
      <c r="A12" s="150">
        <v>1960</v>
      </c>
      <c r="B12" s="100">
        <v>59</v>
      </c>
      <c r="C12" s="83">
        <v>1297.7</v>
      </c>
      <c r="D12" s="87">
        <v>21.9949152542373</v>
      </c>
      <c r="E12" s="40"/>
      <c r="F12" s="151">
        <v>1960</v>
      </c>
      <c r="G12" s="100">
        <v>22</v>
      </c>
      <c r="H12" s="83">
        <v>474.9</v>
      </c>
      <c r="I12" s="87">
        <v>21.5863636363636</v>
      </c>
      <c r="J12" s="40"/>
      <c r="K12" s="151">
        <v>1960</v>
      </c>
      <c r="L12" s="100">
        <v>1</v>
      </c>
      <c r="M12" s="83">
        <v>20.6</v>
      </c>
      <c r="N12" s="89">
        <v>20.6</v>
      </c>
      <c r="O12" s="152"/>
      <c r="P12" s="135"/>
      <c r="Q12" s="97"/>
      <c r="R12" s="153"/>
      <c r="S12" s="135"/>
      <c r="T12" s="97"/>
      <c r="U12" s="153"/>
      <c r="V12" s="135"/>
      <c r="W12" s="97"/>
    </row>
    <row r="13" ht="21.95" customHeight="1">
      <c r="A13" s="150">
        <v>1961</v>
      </c>
      <c r="B13" s="100">
        <v>66</v>
      </c>
      <c r="C13" s="83">
        <v>1450.4</v>
      </c>
      <c r="D13" s="87">
        <v>21.9757575757576</v>
      </c>
      <c r="E13" s="40"/>
      <c r="F13" s="151">
        <v>1961</v>
      </c>
      <c r="G13" s="100">
        <v>29</v>
      </c>
      <c r="H13" s="83">
        <v>628.2</v>
      </c>
      <c r="I13" s="87">
        <v>21.6620689655172</v>
      </c>
      <c r="J13" s="40"/>
      <c r="K13" s="151">
        <v>1961</v>
      </c>
      <c r="L13" s="100">
        <v>0</v>
      </c>
      <c r="M13" s="83">
        <v>0</v>
      </c>
      <c r="N13" s="89"/>
      <c r="O13" s="152"/>
      <c r="P13" s="135"/>
      <c r="Q13" s="97"/>
      <c r="R13" s="153"/>
      <c r="S13" s="135"/>
      <c r="T13" s="97"/>
      <c r="U13" s="153"/>
      <c r="V13" s="135"/>
      <c r="W13" s="97"/>
    </row>
    <row r="14" ht="21.95" customHeight="1">
      <c r="A14" s="150">
        <v>1962</v>
      </c>
      <c r="B14" s="100">
        <v>31</v>
      </c>
      <c r="C14" s="83">
        <v>679.5</v>
      </c>
      <c r="D14" s="87">
        <v>21.9193548387097</v>
      </c>
      <c r="E14" s="40"/>
      <c r="F14" s="151">
        <v>1962</v>
      </c>
      <c r="G14" s="100">
        <v>11</v>
      </c>
      <c r="H14" s="83">
        <v>233.9</v>
      </c>
      <c r="I14" s="87">
        <v>21.2636363636364</v>
      </c>
      <c r="J14" s="40"/>
      <c r="K14" s="151">
        <v>1962</v>
      </c>
      <c r="L14" s="100">
        <v>1</v>
      </c>
      <c r="M14" s="83">
        <v>20.2</v>
      </c>
      <c r="N14" s="89">
        <v>20.2</v>
      </c>
      <c r="O14" s="152"/>
      <c r="P14" s="135"/>
      <c r="Q14" s="97"/>
      <c r="R14" s="153"/>
      <c r="S14" s="135"/>
      <c r="T14" s="97"/>
      <c r="U14" s="153"/>
      <c r="V14" s="135"/>
      <c r="W14" s="97"/>
    </row>
    <row r="15" ht="21.95" customHeight="1">
      <c r="A15" s="150">
        <v>1963</v>
      </c>
      <c r="B15" s="100">
        <v>66</v>
      </c>
      <c r="C15" s="83">
        <v>1417.2</v>
      </c>
      <c r="D15" s="87">
        <v>21.4727272727273</v>
      </c>
      <c r="E15" s="40"/>
      <c r="F15" s="151">
        <v>1963</v>
      </c>
      <c r="G15" s="100">
        <v>43</v>
      </c>
      <c r="H15" s="83">
        <v>907</v>
      </c>
      <c r="I15" s="87">
        <v>21.093023255814</v>
      </c>
      <c r="J15" s="40"/>
      <c r="K15" s="151">
        <v>1963</v>
      </c>
      <c r="L15" s="100">
        <v>9</v>
      </c>
      <c r="M15" s="83">
        <v>182.6</v>
      </c>
      <c r="N15" s="89">
        <v>20.2888888888889</v>
      </c>
      <c r="O15" s="152"/>
      <c r="P15" s="135"/>
      <c r="Q15" s="97"/>
      <c r="R15" s="153"/>
      <c r="S15" s="135"/>
      <c r="T15" s="97"/>
      <c r="U15" s="153"/>
      <c r="V15" s="135"/>
      <c r="W15" s="97"/>
    </row>
    <row r="16" ht="21.95" customHeight="1">
      <c r="A16" s="150">
        <v>1964</v>
      </c>
      <c r="B16" s="100">
        <v>23</v>
      </c>
      <c r="C16" s="83">
        <v>503.8</v>
      </c>
      <c r="D16" s="87">
        <v>21.904347826087</v>
      </c>
      <c r="E16" s="40"/>
      <c r="F16" s="151">
        <v>1964</v>
      </c>
      <c r="G16" s="100">
        <v>9</v>
      </c>
      <c r="H16" s="83">
        <v>192.8</v>
      </c>
      <c r="I16" s="87">
        <v>21.4222222222222</v>
      </c>
      <c r="J16" s="40"/>
      <c r="K16" s="151">
        <v>1964</v>
      </c>
      <c r="L16" s="100">
        <v>1</v>
      </c>
      <c r="M16" s="83">
        <v>20.6</v>
      </c>
      <c r="N16" s="89">
        <v>20.6</v>
      </c>
      <c r="O16" s="152"/>
      <c r="P16" s="135"/>
      <c r="Q16" s="97"/>
      <c r="R16" s="153"/>
      <c r="S16" s="135"/>
      <c r="T16" s="97"/>
      <c r="U16" s="153"/>
      <c r="V16" s="135"/>
      <c r="W16" s="97"/>
    </row>
    <row r="17" ht="21.95" customHeight="1">
      <c r="A17" s="150">
        <v>1965</v>
      </c>
      <c r="B17" s="100">
        <v>108</v>
      </c>
      <c r="C17" s="83">
        <v>2301.4</v>
      </c>
      <c r="D17" s="87">
        <v>21.3092592592593</v>
      </c>
      <c r="E17" s="40"/>
      <c r="F17" s="151">
        <v>1965</v>
      </c>
      <c r="G17" s="100">
        <v>73</v>
      </c>
      <c r="H17" s="83">
        <v>1523.5</v>
      </c>
      <c r="I17" s="87">
        <v>20.8698630136986</v>
      </c>
      <c r="J17" s="40"/>
      <c r="K17" s="151">
        <v>1965</v>
      </c>
      <c r="L17" s="100">
        <v>22</v>
      </c>
      <c r="M17" s="83">
        <v>433.9</v>
      </c>
      <c r="N17" s="89">
        <v>19.7227272727273</v>
      </c>
      <c r="O17" s="152"/>
      <c r="P17" s="135"/>
      <c r="Q17" s="97"/>
      <c r="R17" s="153"/>
      <c r="S17" s="135"/>
      <c r="T17" s="97"/>
      <c r="U17" s="153"/>
      <c r="V17" s="135"/>
      <c r="W17" s="97"/>
    </row>
    <row r="18" ht="21.95" customHeight="1">
      <c r="A18" s="150">
        <v>1966</v>
      </c>
      <c r="B18" s="100">
        <v>60</v>
      </c>
      <c r="C18" s="83">
        <v>1304</v>
      </c>
      <c r="D18" s="87">
        <v>21.7333333333333</v>
      </c>
      <c r="E18" s="40"/>
      <c r="F18" s="151">
        <v>1966</v>
      </c>
      <c r="G18" s="100">
        <v>34</v>
      </c>
      <c r="H18" s="83">
        <v>725.6</v>
      </c>
      <c r="I18" s="87">
        <v>21.3411764705882</v>
      </c>
      <c r="J18" s="40"/>
      <c r="K18" s="151">
        <v>1966</v>
      </c>
      <c r="L18" s="100">
        <v>5</v>
      </c>
      <c r="M18" s="83">
        <v>102</v>
      </c>
      <c r="N18" s="89">
        <v>20.4</v>
      </c>
      <c r="O18" s="152"/>
      <c r="P18" s="135"/>
      <c r="Q18" s="97"/>
      <c r="R18" s="153"/>
      <c r="S18" s="135"/>
      <c r="T18" s="97"/>
      <c r="U18" s="153"/>
      <c r="V18" s="135"/>
      <c r="W18" s="97"/>
    </row>
    <row r="19" ht="21.95" customHeight="1">
      <c r="A19" s="150">
        <v>1967</v>
      </c>
      <c r="B19" s="100">
        <v>60</v>
      </c>
      <c r="C19" s="83">
        <v>1306.7</v>
      </c>
      <c r="D19" s="87">
        <v>21.7783333333333</v>
      </c>
      <c r="E19" s="40"/>
      <c r="F19" s="151">
        <v>1967</v>
      </c>
      <c r="G19" s="100">
        <v>32</v>
      </c>
      <c r="H19" s="83">
        <v>683.2</v>
      </c>
      <c r="I19" s="87">
        <v>21.35</v>
      </c>
      <c r="J19" s="40"/>
      <c r="K19" s="151">
        <v>1967</v>
      </c>
      <c r="L19" s="100">
        <v>2</v>
      </c>
      <c r="M19" s="83">
        <v>40.7</v>
      </c>
      <c r="N19" s="89">
        <v>20.35</v>
      </c>
      <c r="O19" s="152"/>
      <c r="P19" s="135"/>
      <c r="Q19" s="97"/>
      <c r="R19" s="153"/>
      <c r="S19" s="135"/>
      <c r="T19" s="97"/>
      <c r="U19" s="153"/>
      <c r="V19" s="135"/>
      <c r="W19" s="97"/>
    </row>
    <row r="20" ht="21.95" customHeight="1">
      <c r="A20" s="150">
        <v>1968</v>
      </c>
      <c r="B20" s="100">
        <v>59</v>
      </c>
      <c r="C20" s="83">
        <v>1286.3</v>
      </c>
      <c r="D20" s="87">
        <v>21.8016949152542</v>
      </c>
      <c r="E20" s="40"/>
      <c r="F20" s="151">
        <v>1968</v>
      </c>
      <c r="G20" s="100">
        <v>21</v>
      </c>
      <c r="H20" s="83">
        <v>440.7</v>
      </c>
      <c r="I20" s="87">
        <v>20.9857142857143</v>
      </c>
      <c r="J20" s="40"/>
      <c r="K20" s="151">
        <v>1968</v>
      </c>
      <c r="L20" s="100">
        <v>6</v>
      </c>
      <c r="M20" s="83">
        <v>118</v>
      </c>
      <c r="N20" s="89">
        <v>19.6666666666667</v>
      </c>
      <c r="O20" s="152"/>
      <c r="P20" s="135"/>
      <c r="Q20" s="97"/>
      <c r="R20" s="153"/>
      <c r="S20" s="135"/>
      <c r="T20" s="97"/>
      <c r="U20" s="153"/>
      <c r="V20" s="135"/>
      <c r="W20" s="97"/>
    </row>
    <row r="21" ht="21.95" customHeight="1">
      <c r="A21" s="150">
        <v>1969</v>
      </c>
      <c r="B21" s="100">
        <v>48</v>
      </c>
      <c r="C21" s="83">
        <v>1051.4</v>
      </c>
      <c r="D21" s="87">
        <v>21.9041666666667</v>
      </c>
      <c r="E21" s="40"/>
      <c r="F21" s="151">
        <v>1969</v>
      </c>
      <c r="G21" s="100">
        <v>19</v>
      </c>
      <c r="H21" s="83">
        <v>406.9</v>
      </c>
      <c r="I21" s="87">
        <v>21.4157894736842</v>
      </c>
      <c r="J21" s="40"/>
      <c r="K21" s="151">
        <v>1969</v>
      </c>
      <c r="L21" s="100">
        <v>1</v>
      </c>
      <c r="M21" s="83">
        <v>20.5</v>
      </c>
      <c r="N21" s="89">
        <v>20.5</v>
      </c>
      <c r="O21" s="152"/>
      <c r="P21" s="135"/>
      <c r="Q21" s="97"/>
      <c r="R21" s="153"/>
      <c r="S21" s="135"/>
      <c r="T21" s="97"/>
      <c r="U21" s="153"/>
      <c r="V21" s="135"/>
      <c r="W21" s="97"/>
    </row>
    <row r="22" ht="21.95" customHeight="1">
      <c r="A22" s="150">
        <v>1970</v>
      </c>
      <c r="B22" s="100">
        <v>44</v>
      </c>
      <c r="C22" s="83">
        <v>966.7</v>
      </c>
      <c r="D22" s="87">
        <v>21.9704545454545</v>
      </c>
      <c r="E22" s="40"/>
      <c r="F22" s="151">
        <v>1970</v>
      </c>
      <c r="G22" s="100">
        <v>16</v>
      </c>
      <c r="H22" s="83">
        <v>343.8</v>
      </c>
      <c r="I22" s="87">
        <v>21.4875</v>
      </c>
      <c r="J22" s="40"/>
      <c r="K22" s="151">
        <v>1970</v>
      </c>
      <c r="L22" s="100">
        <v>1</v>
      </c>
      <c r="M22" s="83">
        <v>20.5</v>
      </c>
      <c r="N22" s="89">
        <v>20.5</v>
      </c>
      <c r="O22" s="152"/>
      <c r="P22" s="135"/>
      <c r="Q22" s="97"/>
      <c r="R22" s="153"/>
      <c r="S22" s="135"/>
      <c r="T22" s="97"/>
      <c r="U22" s="153"/>
      <c r="V22" s="135"/>
      <c r="W22" s="97"/>
    </row>
    <row r="23" ht="21.95" customHeight="1">
      <c r="A23" s="150">
        <v>1971</v>
      </c>
      <c r="B23" s="100">
        <v>45</v>
      </c>
      <c r="C23" s="83">
        <v>987.9</v>
      </c>
      <c r="D23" s="87">
        <v>21.9533333333333</v>
      </c>
      <c r="E23" s="40"/>
      <c r="F23" s="151">
        <v>1971</v>
      </c>
      <c r="G23" s="100">
        <v>19</v>
      </c>
      <c r="H23" s="83">
        <v>409.5</v>
      </c>
      <c r="I23" s="87">
        <v>21.5526315789474</v>
      </c>
      <c r="J23" s="40"/>
      <c r="K23" s="151">
        <v>1971</v>
      </c>
      <c r="L23" s="100">
        <v>0</v>
      </c>
      <c r="M23" s="83">
        <v>0</v>
      </c>
      <c r="N23" s="89"/>
      <c r="O23" s="152"/>
      <c r="P23" s="135"/>
      <c r="Q23" s="97"/>
      <c r="R23" s="153"/>
      <c r="S23" s="135"/>
      <c r="T23" s="97"/>
      <c r="U23" s="153"/>
      <c r="V23" s="135"/>
      <c r="W23" s="97"/>
    </row>
    <row r="24" ht="21.95" customHeight="1">
      <c r="A24" s="150">
        <v>1972</v>
      </c>
      <c r="B24" s="100">
        <v>144</v>
      </c>
      <c r="C24" s="83">
        <v>3097.1</v>
      </c>
      <c r="D24" s="87">
        <v>21.5076388888889</v>
      </c>
      <c r="E24" s="40"/>
      <c r="F24" s="151">
        <v>1972</v>
      </c>
      <c r="G24" s="100">
        <v>97</v>
      </c>
      <c r="H24" s="83">
        <v>2053</v>
      </c>
      <c r="I24" s="87">
        <v>21.1649484536082</v>
      </c>
      <c r="J24" s="40"/>
      <c r="K24" s="151">
        <v>1972</v>
      </c>
      <c r="L24" s="100">
        <v>19</v>
      </c>
      <c r="M24" s="83">
        <v>384.5</v>
      </c>
      <c r="N24" s="89">
        <v>20.2368421052632</v>
      </c>
      <c r="O24" s="152"/>
      <c r="P24" s="135"/>
      <c r="Q24" s="97"/>
      <c r="R24" s="153"/>
      <c r="S24" s="135"/>
      <c r="T24" s="97"/>
      <c r="U24" s="153"/>
      <c r="V24" s="135"/>
      <c r="W24" s="97"/>
    </row>
    <row r="25" ht="21.95" customHeight="1">
      <c r="A25" s="150">
        <v>1973</v>
      </c>
      <c r="B25" s="100">
        <v>22</v>
      </c>
      <c r="C25" s="83">
        <v>474.1</v>
      </c>
      <c r="D25" s="87">
        <v>21.55</v>
      </c>
      <c r="E25" s="40"/>
      <c r="F25" s="151">
        <v>1973</v>
      </c>
      <c r="G25" s="100">
        <v>16</v>
      </c>
      <c r="H25" s="83">
        <v>340.8</v>
      </c>
      <c r="I25" s="87">
        <v>21.3</v>
      </c>
      <c r="J25" s="40"/>
      <c r="K25" s="151">
        <v>1973</v>
      </c>
      <c r="L25" s="100">
        <v>2</v>
      </c>
      <c r="M25" s="83">
        <v>40.3</v>
      </c>
      <c r="N25" s="89">
        <v>20.15</v>
      </c>
      <c r="O25" s="152"/>
      <c r="P25" s="135"/>
      <c r="Q25" s="97"/>
      <c r="R25" s="153"/>
      <c r="S25" s="135"/>
      <c r="T25" s="97"/>
      <c r="U25" s="153"/>
      <c r="V25" s="135"/>
      <c r="W25" s="97"/>
    </row>
    <row r="26" ht="21.95" customHeight="1">
      <c r="A26" s="150">
        <v>1974</v>
      </c>
      <c r="B26" s="100">
        <v>31</v>
      </c>
      <c r="C26" s="83">
        <v>683.2</v>
      </c>
      <c r="D26" s="87">
        <v>22.0387096774194</v>
      </c>
      <c r="E26" s="40"/>
      <c r="F26" s="151">
        <v>1974</v>
      </c>
      <c r="G26" s="100">
        <v>9</v>
      </c>
      <c r="H26" s="83">
        <v>194.2</v>
      </c>
      <c r="I26" s="87">
        <v>21.5777777777778</v>
      </c>
      <c r="J26" s="40"/>
      <c r="K26" s="151">
        <v>1974</v>
      </c>
      <c r="L26" s="100">
        <v>0</v>
      </c>
      <c r="M26" s="83">
        <v>0</v>
      </c>
      <c r="N26" s="89"/>
      <c r="O26" s="152"/>
      <c r="P26" s="135"/>
      <c r="Q26" s="97"/>
      <c r="R26" s="153"/>
      <c r="S26" s="135"/>
      <c r="T26" s="97"/>
      <c r="U26" s="153"/>
      <c r="V26" s="135"/>
      <c r="W26" s="97"/>
    </row>
    <row r="27" ht="21.95" customHeight="1">
      <c r="A27" s="150">
        <v>1975</v>
      </c>
      <c r="B27" s="100">
        <v>23</v>
      </c>
      <c r="C27" s="83">
        <v>503.4</v>
      </c>
      <c r="D27" s="87">
        <v>21.8869565217391</v>
      </c>
      <c r="E27" s="40"/>
      <c r="F27" s="151">
        <v>1975</v>
      </c>
      <c r="G27" s="100">
        <v>9</v>
      </c>
      <c r="H27" s="83">
        <v>192.3</v>
      </c>
      <c r="I27" s="87">
        <v>21.3666666666667</v>
      </c>
      <c r="J27" s="40"/>
      <c r="K27" s="151">
        <v>1975</v>
      </c>
      <c r="L27" s="100">
        <v>1</v>
      </c>
      <c r="M27" s="83">
        <v>20.6</v>
      </c>
      <c r="N27" s="89">
        <v>20.6</v>
      </c>
      <c r="O27" s="152"/>
      <c r="P27" s="135"/>
      <c r="Q27" s="97"/>
      <c r="R27" s="153"/>
      <c r="S27" s="135"/>
      <c r="T27" s="97"/>
      <c r="U27" s="153"/>
      <c r="V27" s="135"/>
      <c r="W27" s="97"/>
    </row>
    <row r="28" ht="21.95" customHeight="1">
      <c r="A28" s="150">
        <v>1976</v>
      </c>
      <c r="B28" s="100">
        <v>93</v>
      </c>
      <c r="C28" s="83">
        <v>2013.5</v>
      </c>
      <c r="D28" s="87">
        <v>21.6505376344086</v>
      </c>
      <c r="E28" s="40"/>
      <c r="F28" s="151">
        <v>1976</v>
      </c>
      <c r="G28" s="100">
        <v>62</v>
      </c>
      <c r="H28" s="83">
        <v>1325.2</v>
      </c>
      <c r="I28" s="87">
        <v>21.3741935483871</v>
      </c>
      <c r="J28" s="40"/>
      <c r="K28" s="151">
        <v>1976</v>
      </c>
      <c r="L28" s="100">
        <v>5</v>
      </c>
      <c r="M28" s="83">
        <v>101.2</v>
      </c>
      <c r="N28" s="89">
        <v>20.24</v>
      </c>
      <c r="O28" t="s" s="131">
        <v>110</v>
      </c>
      <c r="P28" s="135">
        <f>AVERAGE(B28:B47)</f>
        <v>41.9</v>
      </c>
      <c r="Q28" s="97">
        <f>AVERAGE(D28:D47)</f>
        <v>21.843515323437</v>
      </c>
      <c r="R28" t="s" s="134">
        <v>110</v>
      </c>
      <c r="S28" s="135">
        <f>AVERAGE(G28:G47)</f>
        <v>20.9</v>
      </c>
      <c r="T28" s="97">
        <f>AVERAGE(I28:I47)</f>
        <v>21.3935279935561</v>
      </c>
      <c r="U28" t="s" s="134">
        <v>110</v>
      </c>
      <c r="V28" s="135">
        <f>AVERAGE(L28:L47)</f>
        <v>1.85</v>
      </c>
      <c r="W28" s="97">
        <f>AVERAGE(N28:N47)</f>
        <v>20.2369047619048</v>
      </c>
    </row>
    <row r="29" ht="21.95" customHeight="1">
      <c r="A29" s="150">
        <v>1977</v>
      </c>
      <c r="B29" s="100">
        <v>83</v>
      </c>
      <c r="C29" s="83">
        <v>1804.9</v>
      </c>
      <c r="D29" s="87">
        <v>21.7457831325301</v>
      </c>
      <c r="E29" s="40"/>
      <c r="F29" s="151">
        <v>1977</v>
      </c>
      <c r="G29" s="100">
        <v>50</v>
      </c>
      <c r="H29" s="83">
        <v>1072.2</v>
      </c>
      <c r="I29" s="87">
        <v>21.444</v>
      </c>
      <c r="J29" s="40"/>
      <c r="K29" s="151">
        <v>1977</v>
      </c>
      <c r="L29" s="100">
        <v>1</v>
      </c>
      <c r="M29" s="83">
        <v>20.4</v>
      </c>
      <c r="N29" s="89">
        <v>20.4</v>
      </c>
      <c r="O29" t="s" s="131">
        <v>111</v>
      </c>
      <c r="P29" s="135">
        <f>AVERAGE(B29:B47)</f>
        <v>39.2105263157895</v>
      </c>
      <c r="Q29" s="97">
        <f>AVERAGE(D29:D47)</f>
        <v>21.8536720439122</v>
      </c>
      <c r="R29" t="s" s="134">
        <v>111</v>
      </c>
      <c r="S29" s="135">
        <f>AVERAGE(G29:G47)</f>
        <v>18.7368421052632</v>
      </c>
      <c r="T29" s="97">
        <f>AVERAGE(I29:I47)</f>
        <v>21.3945455959334</v>
      </c>
      <c r="U29" t="s" s="134">
        <v>111</v>
      </c>
      <c r="V29" s="135">
        <f>AVERAGE(L29:L47)</f>
        <v>1.68421052631579</v>
      </c>
      <c r="W29" s="97">
        <f>AVERAGE(N29:N47)</f>
        <v>20.2366666666667</v>
      </c>
    </row>
    <row r="30" ht="21.95" customHeight="1">
      <c r="A30" s="150">
        <v>1978</v>
      </c>
      <c r="B30" s="100">
        <v>10</v>
      </c>
      <c r="C30" s="83">
        <v>216.2</v>
      </c>
      <c r="D30" s="87">
        <v>21.62</v>
      </c>
      <c r="E30" s="40"/>
      <c r="F30" s="151">
        <v>1978</v>
      </c>
      <c r="G30" s="100">
        <v>5</v>
      </c>
      <c r="H30" s="83">
        <v>105.2</v>
      </c>
      <c r="I30" s="87">
        <v>21.04</v>
      </c>
      <c r="J30" s="40"/>
      <c r="K30" s="151">
        <v>1978</v>
      </c>
      <c r="L30" s="100">
        <v>1</v>
      </c>
      <c r="M30" s="83">
        <v>19.1</v>
      </c>
      <c r="N30" s="89">
        <v>19.1</v>
      </c>
      <c r="O30" t="s" s="131">
        <v>112</v>
      </c>
      <c r="P30" s="135">
        <f>AVERAGE(B30:B47)</f>
        <v>36.7777777777778</v>
      </c>
      <c r="Q30" s="97">
        <f>AVERAGE(D30:D47)</f>
        <v>21.8596658723223</v>
      </c>
      <c r="R30" t="s" s="134">
        <v>112</v>
      </c>
      <c r="S30" s="135">
        <f>AVERAGE(G30:G47)</f>
        <v>17</v>
      </c>
      <c r="T30" s="97">
        <f>AVERAGE(I30:I47)</f>
        <v>21.3917981290408</v>
      </c>
      <c r="U30" t="s" s="134">
        <v>112</v>
      </c>
      <c r="V30" s="135">
        <f>AVERAGE(L30:L47)</f>
        <v>1.72222222222222</v>
      </c>
      <c r="W30" s="97">
        <f>AVERAGE(N30:N47)</f>
        <v>20.2230555555556</v>
      </c>
    </row>
    <row r="31" ht="21.95" customHeight="1">
      <c r="A31" s="150">
        <v>1979</v>
      </c>
      <c r="B31" s="100">
        <v>66</v>
      </c>
      <c r="C31" s="83">
        <v>1433</v>
      </c>
      <c r="D31" s="87">
        <v>21.7121212121212</v>
      </c>
      <c r="E31" s="40"/>
      <c r="F31" s="151">
        <v>1979</v>
      </c>
      <c r="G31" s="100">
        <v>39</v>
      </c>
      <c r="H31" s="83">
        <v>832.4</v>
      </c>
      <c r="I31" s="87">
        <v>21.3435897435897</v>
      </c>
      <c r="J31" s="40"/>
      <c r="K31" s="151">
        <v>1979</v>
      </c>
      <c r="L31" s="100">
        <v>6</v>
      </c>
      <c r="M31" s="83">
        <v>120.8</v>
      </c>
      <c r="N31" s="89">
        <v>20.1333333333333</v>
      </c>
      <c r="O31" t="s" s="131">
        <v>113</v>
      </c>
      <c r="P31" s="135">
        <f>AVERAGE(B31:B47)</f>
        <v>38.3529411764706</v>
      </c>
      <c r="Q31" s="97">
        <f>AVERAGE(D31:D47)</f>
        <v>21.8737638648119</v>
      </c>
      <c r="R31" t="s" s="134">
        <v>113</v>
      </c>
      <c r="S31" s="135">
        <f>AVERAGE(G31:G47)</f>
        <v>17.7058823529412</v>
      </c>
      <c r="T31" s="97">
        <f>AVERAGE(I31:I47)</f>
        <v>21.4124921366314</v>
      </c>
      <c r="U31" t="s" s="134">
        <v>113</v>
      </c>
      <c r="V31" s="135">
        <f>AVERAGE(L31:L47)</f>
        <v>1.76470588235294</v>
      </c>
      <c r="W31" s="97">
        <f>AVERAGE(N31:N47)</f>
        <v>20.3251515151515</v>
      </c>
    </row>
    <row r="32" ht="21.95" customHeight="1">
      <c r="A32" s="150">
        <v>1980</v>
      </c>
      <c r="B32" s="100">
        <v>34</v>
      </c>
      <c r="C32" s="83">
        <v>745.2</v>
      </c>
      <c r="D32" s="87">
        <v>21.9176470588235</v>
      </c>
      <c r="E32" s="40"/>
      <c r="F32" s="151">
        <v>1980</v>
      </c>
      <c r="G32" s="100">
        <v>13</v>
      </c>
      <c r="H32" s="83">
        <v>279</v>
      </c>
      <c r="I32" s="87">
        <v>21.4615384615385</v>
      </c>
      <c r="J32" s="40"/>
      <c r="K32" s="151">
        <v>1980</v>
      </c>
      <c r="L32" s="100">
        <v>1</v>
      </c>
      <c r="M32" s="83">
        <v>20.6</v>
      </c>
      <c r="N32" s="89">
        <v>20.6</v>
      </c>
      <c r="O32" t="s" s="131">
        <v>114</v>
      </c>
      <c r="P32" s="135">
        <f>AVERAGE(B32:B47)</f>
        <v>36.625</v>
      </c>
      <c r="Q32" s="97">
        <f>AVERAGE(D32:D47)</f>
        <v>21.883866530605</v>
      </c>
      <c r="R32" t="s" s="134">
        <v>114</v>
      </c>
      <c r="S32" s="135">
        <f>AVERAGE(G32:G47)</f>
        <v>16.375</v>
      </c>
      <c r="T32" s="97">
        <f>AVERAGE(I32:I47)</f>
        <v>21.4167985361965</v>
      </c>
      <c r="U32" t="s" s="134">
        <v>114</v>
      </c>
      <c r="V32" s="135">
        <f>AVERAGE(L32:L47)</f>
        <v>1.5</v>
      </c>
      <c r="W32" s="97">
        <f>AVERAGE(N32:N47)</f>
        <v>20.3443333333333</v>
      </c>
    </row>
    <row r="33" ht="21.95" customHeight="1">
      <c r="A33" s="150">
        <v>1981</v>
      </c>
      <c r="B33" s="100">
        <v>30</v>
      </c>
      <c r="C33" s="83">
        <v>662</v>
      </c>
      <c r="D33" s="87">
        <v>22.0666666666667</v>
      </c>
      <c r="E33" s="40"/>
      <c r="F33" s="151">
        <v>1981</v>
      </c>
      <c r="G33" s="100">
        <v>8</v>
      </c>
      <c r="H33" s="83">
        <v>173.2</v>
      </c>
      <c r="I33" s="87">
        <v>21.65</v>
      </c>
      <c r="J33" s="40"/>
      <c r="K33" s="151">
        <v>1981</v>
      </c>
      <c r="L33" s="100">
        <v>0</v>
      </c>
      <c r="M33" s="83">
        <v>0</v>
      </c>
      <c r="N33" s="89"/>
      <c r="O33" t="s" s="131">
        <v>115</v>
      </c>
      <c r="P33" s="135">
        <f>AVERAGE(B33:B47)</f>
        <v>36.8</v>
      </c>
      <c r="Q33" s="97">
        <f>AVERAGE(D33:D47)</f>
        <v>21.8816144953905</v>
      </c>
      <c r="R33" t="s" s="134">
        <v>115</v>
      </c>
      <c r="S33" s="135">
        <f>AVERAGE(G33:G47)</f>
        <v>16.6</v>
      </c>
      <c r="T33" s="97">
        <f>AVERAGE(I33:I47)</f>
        <v>21.4138158745071</v>
      </c>
      <c r="U33" t="s" s="134">
        <v>115</v>
      </c>
      <c r="V33" s="135">
        <f>AVERAGE(L33:L47)</f>
        <v>1.53333333333333</v>
      </c>
      <c r="W33" s="97">
        <f>AVERAGE(N33:N47)</f>
        <v>20.3159259259259</v>
      </c>
    </row>
    <row r="34" ht="21.95" customHeight="1">
      <c r="A34" s="150">
        <v>1982</v>
      </c>
      <c r="B34" s="100">
        <v>101</v>
      </c>
      <c r="C34" s="83">
        <v>2187.9</v>
      </c>
      <c r="D34" s="87">
        <v>21.6623762376238</v>
      </c>
      <c r="E34" s="40"/>
      <c r="F34" s="151">
        <v>1982</v>
      </c>
      <c r="G34" s="100">
        <v>74</v>
      </c>
      <c r="H34" s="83">
        <v>1588.6</v>
      </c>
      <c r="I34" s="87">
        <v>21.4675675675676</v>
      </c>
      <c r="J34" s="40"/>
      <c r="K34" s="151">
        <v>1982</v>
      </c>
      <c r="L34" s="100">
        <v>2</v>
      </c>
      <c r="M34" s="83">
        <v>41.1</v>
      </c>
      <c r="N34" s="89">
        <v>20.55</v>
      </c>
      <c r="O34" t="s" s="131">
        <v>116</v>
      </c>
      <c r="P34" s="135">
        <f>AVERAGE(B34:B47)</f>
        <v>37.2857142857143</v>
      </c>
      <c r="Q34" s="97">
        <f>AVERAGE(D34:D47)</f>
        <v>21.8683964831564</v>
      </c>
      <c r="R34" t="s" s="134">
        <v>116</v>
      </c>
      <c r="S34" s="135">
        <f>AVERAGE(G34:G47)</f>
        <v>17.2142857142857</v>
      </c>
      <c r="T34" s="97">
        <f>AVERAGE(I34:I47)</f>
        <v>21.396945579829</v>
      </c>
      <c r="U34" t="s" s="134">
        <v>116</v>
      </c>
      <c r="V34" s="135">
        <f>AVERAGE(L34:L47)</f>
        <v>1.64285714285714</v>
      </c>
      <c r="W34" s="97">
        <f>AVERAGE(N34:N47)</f>
        <v>20.3159259259259</v>
      </c>
    </row>
    <row r="35" ht="21.95" customHeight="1">
      <c r="A35" s="150">
        <v>1983</v>
      </c>
      <c r="B35" s="100">
        <v>33</v>
      </c>
      <c r="C35" s="83">
        <v>722.4</v>
      </c>
      <c r="D35" s="87">
        <v>21.8909090909091</v>
      </c>
      <c r="E35" s="40"/>
      <c r="F35" s="151">
        <v>1983</v>
      </c>
      <c r="G35" s="100">
        <v>16</v>
      </c>
      <c r="H35" s="83">
        <v>345.3</v>
      </c>
      <c r="I35" s="87">
        <v>21.58125</v>
      </c>
      <c r="J35" s="40"/>
      <c r="K35" s="151">
        <v>1983</v>
      </c>
      <c r="L35" s="100">
        <v>1</v>
      </c>
      <c r="M35" s="83">
        <v>20.6</v>
      </c>
      <c r="N35" s="89">
        <v>20.6</v>
      </c>
      <c r="O35" t="s" s="131">
        <v>117</v>
      </c>
      <c r="P35" s="135">
        <f>AVERAGE(B35:B47)</f>
        <v>32.3846153846154</v>
      </c>
      <c r="Q35" s="97">
        <f>AVERAGE(D35:D47)</f>
        <v>21.8842441943513</v>
      </c>
      <c r="R35" t="s" s="134">
        <v>117</v>
      </c>
      <c r="S35" s="135">
        <f>AVERAGE(G35:G47)</f>
        <v>12.8461538461538</v>
      </c>
      <c r="T35" s="97">
        <f>AVERAGE(I35:I47)</f>
        <v>21.3915131192337</v>
      </c>
      <c r="U35" t="s" s="134">
        <v>117</v>
      </c>
      <c r="V35" s="135">
        <f>AVERAGE(L35:L47)</f>
        <v>1.61538461538462</v>
      </c>
      <c r="W35" s="97">
        <f>AVERAGE(N35:N47)</f>
        <v>20.2866666666667</v>
      </c>
    </row>
    <row r="36" ht="21.95" customHeight="1">
      <c r="A36" s="150">
        <v>1984</v>
      </c>
      <c r="B36" s="100">
        <v>33</v>
      </c>
      <c r="C36" s="83">
        <v>713.6</v>
      </c>
      <c r="D36" s="87">
        <v>21.6242424242424</v>
      </c>
      <c r="E36" s="40"/>
      <c r="F36" s="151">
        <v>1984</v>
      </c>
      <c r="G36" s="100">
        <v>16</v>
      </c>
      <c r="H36" s="83">
        <v>335.6</v>
      </c>
      <c r="I36" s="87">
        <v>20.975</v>
      </c>
      <c r="J36" s="40"/>
      <c r="K36" s="151">
        <v>1984</v>
      </c>
      <c r="L36" s="100">
        <v>5</v>
      </c>
      <c r="M36" s="83">
        <v>99.3</v>
      </c>
      <c r="N36" s="89">
        <v>19.86</v>
      </c>
      <c r="O36" t="s" s="131">
        <v>118</v>
      </c>
      <c r="P36" s="135">
        <f>AVERAGE(B36:B47)</f>
        <v>32.3333333333333</v>
      </c>
      <c r="Q36" s="97">
        <f>AVERAGE(D36:D47)</f>
        <v>21.8836887863048</v>
      </c>
      <c r="R36" t="s" s="134">
        <v>118</v>
      </c>
      <c r="S36" s="135">
        <f>AVERAGE(G36:G47)</f>
        <v>12.5833333333333</v>
      </c>
      <c r="T36" s="97">
        <f>AVERAGE(I36:I47)</f>
        <v>21.3757017125032</v>
      </c>
      <c r="U36" t="s" s="134">
        <v>118</v>
      </c>
      <c r="V36" s="135">
        <f>AVERAGE(L36:L47)</f>
        <v>1.66666666666667</v>
      </c>
      <c r="W36" s="97">
        <f>AVERAGE(N36:N47)</f>
        <v>20.2419047619048</v>
      </c>
    </row>
    <row r="37" ht="21.95" customHeight="1">
      <c r="A37" s="150">
        <v>1985</v>
      </c>
      <c r="B37" s="100">
        <v>48</v>
      </c>
      <c r="C37" s="83">
        <v>1047.3</v>
      </c>
      <c r="D37" s="87">
        <v>21.81875</v>
      </c>
      <c r="E37" s="40"/>
      <c r="F37" s="151">
        <v>1985</v>
      </c>
      <c r="G37" s="100">
        <v>18</v>
      </c>
      <c r="H37" s="83">
        <v>380.9</v>
      </c>
      <c r="I37" s="87">
        <v>21.1611111111111</v>
      </c>
      <c r="J37" s="40"/>
      <c r="K37" s="151">
        <v>1985</v>
      </c>
      <c r="L37" s="100">
        <v>2</v>
      </c>
      <c r="M37" s="83">
        <v>41</v>
      </c>
      <c r="N37" s="89">
        <v>20.5</v>
      </c>
      <c r="O37" t="s" s="131">
        <v>119</v>
      </c>
      <c r="P37" s="135">
        <f>AVERAGE(B37:B47)</f>
        <v>32.2727272727273</v>
      </c>
      <c r="Q37" s="97">
        <f>AVERAGE(D37:D47)</f>
        <v>21.9072748192195</v>
      </c>
      <c r="R37" t="s" s="134">
        <v>119</v>
      </c>
      <c r="S37" s="135">
        <f>AVERAGE(G37:G47)</f>
        <v>12.2727272727273</v>
      </c>
      <c r="T37" s="97">
        <f>AVERAGE(I37:I47)</f>
        <v>21.4121291409126</v>
      </c>
      <c r="U37" t="s" s="134">
        <v>119</v>
      </c>
      <c r="V37" s="135">
        <f>AVERAGE(L37:L47)</f>
        <v>1.36363636363636</v>
      </c>
      <c r="W37" s="97">
        <f>AVERAGE(N37:N47)</f>
        <v>20.3055555555556</v>
      </c>
    </row>
    <row r="38" ht="21.95" customHeight="1">
      <c r="A38" s="150">
        <v>1986</v>
      </c>
      <c r="B38" s="100">
        <v>29</v>
      </c>
      <c r="C38" s="83">
        <v>631.4</v>
      </c>
      <c r="D38" s="87">
        <v>21.7724137931034</v>
      </c>
      <c r="E38" s="40"/>
      <c r="F38" s="151">
        <v>1986</v>
      </c>
      <c r="G38" s="100">
        <v>13</v>
      </c>
      <c r="H38" s="83">
        <v>275.6</v>
      </c>
      <c r="I38" s="87">
        <v>21.2</v>
      </c>
      <c r="J38" s="40"/>
      <c r="K38" s="151">
        <v>1986</v>
      </c>
      <c r="L38" s="100">
        <v>3</v>
      </c>
      <c r="M38" s="83">
        <v>60.5</v>
      </c>
      <c r="N38" s="89">
        <v>20.1666666666667</v>
      </c>
      <c r="O38" t="s" s="131">
        <v>98</v>
      </c>
      <c r="P38" s="135">
        <f>AVERAGE(B38:B47)</f>
        <v>30.7</v>
      </c>
      <c r="Q38" s="97">
        <f>AVERAGE(D38:D47)</f>
        <v>21.9161273011415</v>
      </c>
      <c r="R38" t="s" s="134">
        <v>98</v>
      </c>
      <c r="S38" s="135">
        <f>AVERAGE(G38:G47)</f>
        <v>11.7</v>
      </c>
      <c r="T38" s="97">
        <f>AVERAGE(I38:I47)</f>
        <v>21.4372309438927</v>
      </c>
      <c r="U38" t="s" s="134">
        <v>98</v>
      </c>
      <c r="V38" s="135">
        <f>AVERAGE(L38:L47)</f>
        <v>1.3</v>
      </c>
      <c r="W38" s="97">
        <f>AVERAGE(N38:N47)</f>
        <v>20.2666666666667</v>
      </c>
    </row>
    <row r="39" ht="21.95" customHeight="1">
      <c r="A39" s="150">
        <v>1987</v>
      </c>
      <c r="B39" s="100">
        <v>29</v>
      </c>
      <c r="C39" s="83">
        <v>636.5</v>
      </c>
      <c r="D39" s="87">
        <v>21.948275862069</v>
      </c>
      <c r="E39" s="40"/>
      <c r="F39" s="151">
        <v>1987</v>
      </c>
      <c r="G39" s="100">
        <v>11</v>
      </c>
      <c r="H39" s="83">
        <v>236.9</v>
      </c>
      <c r="I39" s="87">
        <v>21.5363636363636</v>
      </c>
      <c r="J39" s="40"/>
      <c r="K39" s="151">
        <v>1987</v>
      </c>
      <c r="L39" s="100">
        <v>0</v>
      </c>
      <c r="M39" s="83">
        <v>0</v>
      </c>
      <c r="N39" s="89"/>
      <c r="O39" t="s" s="131">
        <v>120</v>
      </c>
      <c r="P39" s="135">
        <f>AVERAGE(B39:B47)</f>
        <v>30.8888888888889</v>
      </c>
      <c r="Q39" s="97">
        <f>AVERAGE(D39:D47)</f>
        <v>21.9320954687013</v>
      </c>
      <c r="R39" t="s" s="134">
        <v>120</v>
      </c>
      <c r="S39" s="135">
        <f>AVERAGE(G39:G47)</f>
        <v>11.5555555555556</v>
      </c>
      <c r="T39" s="97">
        <f>AVERAGE(I39:I47)</f>
        <v>21.4635899376586</v>
      </c>
      <c r="U39" t="s" s="134">
        <v>120</v>
      </c>
      <c r="V39" s="135">
        <f>AVERAGE(L39:L47)</f>
        <v>1.11111111111111</v>
      </c>
      <c r="W39" s="97">
        <f>AVERAGE(N39:N47)</f>
        <v>20.2916666666667</v>
      </c>
    </row>
    <row r="40" ht="21.95" customHeight="1">
      <c r="A40" s="150">
        <v>1988</v>
      </c>
      <c r="B40" s="100">
        <v>9</v>
      </c>
      <c r="C40" s="83">
        <v>198.4</v>
      </c>
      <c r="D40" s="87">
        <v>22.0444444444444</v>
      </c>
      <c r="E40" s="40"/>
      <c r="F40" s="151">
        <v>1988</v>
      </c>
      <c r="G40" s="100">
        <v>2</v>
      </c>
      <c r="H40" s="83">
        <v>43.3</v>
      </c>
      <c r="I40" s="87">
        <v>21.65</v>
      </c>
      <c r="J40" s="40"/>
      <c r="K40" s="151">
        <v>1988</v>
      </c>
      <c r="L40" s="100">
        <v>0</v>
      </c>
      <c r="M40" s="83">
        <v>0</v>
      </c>
      <c r="N40" s="89"/>
      <c r="O40" t="s" s="131">
        <v>121</v>
      </c>
      <c r="P40" s="135">
        <f>AVERAGE(B40:B47)</f>
        <v>31.125</v>
      </c>
      <c r="Q40" s="97">
        <f>AVERAGE(D40:D47)</f>
        <v>21.9300729195303</v>
      </c>
      <c r="R40" t="s" s="134">
        <v>121</v>
      </c>
      <c r="S40" s="135">
        <f>AVERAGE(G40:G47)</f>
        <v>11.625</v>
      </c>
      <c r="T40" s="97">
        <f>AVERAGE(I40:I47)</f>
        <v>21.4544932253204</v>
      </c>
      <c r="U40" t="s" s="134">
        <v>121</v>
      </c>
      <c r="V40" s="135">
        <f>AVERAGE(L40:L47)</f>
        <v>1.25</v>
      </c>
      <c r="W40" s="97">
        <f>AVERAGE(N40:N47)</f>
        <v>20.2916666666667</v>
      </c>
    </row>
    <row r="41" ht="21.95" customHeight="1">
      <c r="A41" s="150">
        <v>1989</v>
      </c>
      <c r="B41" s="100">
        <v>17</v>
      </c>
      <c r="C41" s="83">
        <v>376</v>
      </c>
      <c r="D41" s="87">
        <v>22.1176470588235</v>
      </c>
      <c r="E41" s="40"/>
      <c r="F41" s="151">
        <v>1989</v>
      </c>
      <c r="G41" s="100">
        <v>3</v>
      </c>
      <c r="H41" s="83">
        <v>65.40000000000001</v>
      </c>
      <c r="I41" s="87">
        <v>21.8</v>
      </c>
      <c r="J41" s="40"/>
      <c r="K41" s="151">
        <v>1989</v>
      </c>
      <c r="L41" s="100">
        <v>0</v>
      </c>
      <c r="M41" s="83">
        <v>0</v>
      </c>
      <c r="N41" s="89"/>
      <c r="O41" t="s" s="131">
        <v>122</v>
      </c>
      <c r="P41" s="135">
        <f>AVERAGE(B41:B47)</f>
        <v>34.2857142857143</v>
      </c>
      <c r="Q41" s="97">
        <f>AVERAGE(D41:D47)</f>
        <v>21.9137341302569</v>
      </c>
      <c r="R41" t="s" s="134">
        <v>122</v>
      </c>
      <c r="S41" s="135">
        <f>AVERAGE(G41:G47)</f>
        <v>13</v>
      </c>
      <c r="T41" s="97">
        <f>AVERAGE(I41:I47)</f>
        <v>21.4265636860805</v>
      </c>
      <c r="U41" t="s" s="134">
        <v>122</v>
      </c>
      <c r="V41" s="135">
        <f>AVERAGE(L41:L47)</f>
        <v>1.42857142857143</v>
      </c>
      <c r="W41" s="97">
        <f>AVERAGE(N41:N47)</f>
        <v>20.2916666666667</v>
      </c>
    </row>
    <row r="42" ht="21.95" customHeight="1">
      <c r="A42" s="150">
        <v>1990</v>
      </c>
      <c r="B42" s="100">
        <v>29</v>
      </c>
      <c r="C42" s="83">
        <v>635.7</v>
      </c>
      <c r="D42" s="87">
        <v>21.9206896551724</v>
      </c>
      <c r="E42" s="40"/>
      <c r="F42" s="151">
        <v>1990</v>
      </c>
      <c r="G42" s="100">
        <v>10</v>
      </c>
      <c r="H42" s="83">
        <v>212.4</v>
      </c>
      <c r="I42" s="87">
        <v>21.24</v>
      </c>
      <c r="J42" s="40"/>
      <c r="K42" s="151">
        <v>1990</v>
      </c>
      <c r="L42" s="100">
        <v>2</v>
      </c>
      <c r="M42" s="83">
        <v>39.4</v>
      </c>
      <c r="N42" s="89">
        <v>19.7</v>
      </c>
      <c r="O42" t="s" s="131">
        <v>123</v>
      </c>
      <c r="P42" s="135">
        <f>AVERAGE(B42:B47)</f>
        <v>37.1666666666667</v>
      </c>
      <c r="Q42" s="97">
        <f>AVERAGE(D42:D47)</f>
        <v>21.8797486421624</v>
      </c>
      <c r="R42" t="s" s="134">
        <v>123</v>
      </c>
      <c r="S42" s="135">
        <f>AVERAGE(G42:G47)</f>
        <v>14.6666666666667</v>
      </c>
      <c r="T42" s="97">
        <f>AVERAGE(I42:I47)</f>
        <v>21.3643243004273</v>
      </c>
      <c r="U42" t="s" s="134">
        <v>123</v>
      </c>
      <c r="V42" s="135">
        <f>AVERAGE(L42:L47)</f>
        <v>1.66666666666667</v>
      </c>
      <c r="W42" s="97">
        <f>AVERAGE(N42:N47)</f>
        <v>20.2916666666667</v>
      </c>
    </row>
    <row r="43" ht="21.95" customHeight="1">
      <c r="A43" s="150">
        <v>1991</v>
      </c>
      <c r="B43" s="100">
        <v>65</v>
      </c>
      <c r="C43" s="83">
        <v>1431.9</v>
      </c>
      <c r="D43" s="87">
        <v>22.0292307692308</v>
      </c>
      <c r="E43" s="40"/>
      <c r="F43" s="151">
        <v>1991</v>
      </c>
      <c r="G43" s="100">
        <v>22</v>
      </c>
      <c r="H43" s="83">
        <v>476</v>
      </c>
      <c r="I43" s="87">
        <v>21.6363636363636</v>
      </c>
      <c r="J43" s="40"/>
      <c r="K43" s="151">
        <v>1991</v>
      </c>
      <c r="L43" s="100">
        <v>0</v>
      </c>
      <c r="M43" s="83">
        <v>0</v>
      </c>
      <c r="N43" s="89"/>
      <c r="O43" t="s" s="131">
        <v>104</v>
      </c>
      <c r="P43" s="135">
        <f>AVERAGE(B43:B47)</f>
        <v>38.8</v>
      </c>
      <c r="Q43" s="97">
        <f>AVERAGE(D43:D47)</f>
        <v>21.8715604395604</v>
      </c>
      <c r="R43" t="s" s="134">
        <v>104</v>
      </c>
      <c r="S43" s="135">
        <f>AVERAGE(G43:G47)</f>
        <v>15.6</v>
      </c>
      <c r="T43" s="97">
        <f>AVERAGE(I43:I47)</f>
        <v>21.3891891605127</v>
      </c>
      <c r="U43" t="s" s="134">
        <v>104</v>
      </c>
      <c r="V43" s="135">
        <f>AVERAGE(L43:L47)</f>
        <v>1.6</v>
      </c>
      <c r="W43" s="97">
        <f>AVERAGE(N43:N47)</f>
        <v>20.4888888888889</v>
      </c>
    </row>
    <row r="44" ht="21.95" customHeight="1">
      <c r="A44" s="150">
        <v>1992</v>
      </c>
      <c r="B44" s="100">
        <v>35</v>
      </c>
      <c r="C44" s="83">
        <v>767.5</v>
      </c>
      <c r="D44" s="87">
        <v>21.9285714285714</v>
      </c>
      <c r="E44" s="40"/>
      <c r="F44" s="151">
        <v>1992</v>
      </c>
      <c r="G44" s="100">
        <v>17</v>
      </c>
      <c r="H44" s="83">
        <v>367.4</v>
      </c>
      <c r="I44" s="87">
        <v>21.6117647058824</v>
      </c>
      <c r="J44" s="40"/>
      <c r="K44" s="151">
        <v>1992</v>
      </c>
      <c r="L44" s="100">
        <v>0</v>
      </c>
      <c r="M44" s="83">
        <v>0</v>
      </c>
      <c r="N44" s="89"/>
      <c r="O44" t="s" s="131">
        <v>124</v>
      </c>
      <c r="P44" s="135">
        <f>AVERAGE(B44:B47)</f>
        <v>32.25</v>
      </c>
      <c r="Q44" s="97">
        <f>AVERAGE(D44:D47)</f>
        <v>21.8321428571429</v>
      </c>
      <c r="R44" t="s" s="134">
        <v>124</v>
      </c>
      <c r="S44" s="135">
        <f>AVERAGE(G44:G47)</f>
        <v>14</v>
      </c>
      <c r="T44" s="97">
        <f>AVERAGE(I44:I47)</f>
        <v>21.327395541550</v>
      </c>
      <c r="U44" t="s" s="134">
        <v>124</v>
      </c>
      <c r="V44" s="135">
        <f>AVERAGE(L44:L47)</f>
        <v>2</v>
      </c>
      <c r="W44" s="97">
        <f>AVERAGE(N44:N47)</f>
        <v>20.4888888888889</v>
      </c>
    </row>
    <row r="45" ht="21.95" customHeight="1">
      <c r="A45" s="150">
        <v>1993</v>
      </c>
      <c r="B45" s="100">
        <v>33</v>
      </c>
      <c r="C45" s="83">
        <v>717.2</v>
      </c>
      <c r="D45" s="87">
        <v>21.7333333333333</v>
      </c>
      <c r="E45" s="40"/>
      <c r="F45" s="151">
        <v>1993</v>
      </c>
      <c r="G45" s="100">
        <v>14</v>
      </c>
      <c r="H45" s="83">
        <v>295.7</v>
      </c>
      <c r="I45" s="87">
        <v>21.1214285714286</v>
      </c>
      <c r="J45" s="40"/>
      <c r="K45" s="151">
        <v>1993</v>
      </c>
      <c r="L45" s="100">
        <v>3</v>
      </c>
      <c r="M45" s="83">
        <v>61.5</v>
      </c>
      <c r="N45" s="89">
        <v>20.5</v>
      </c>
      <c r="O45" t="s" s="131">
        <v>125</v>
      </c>
      <c r="P45" s="135">
        <f>AVERAGE(B45:B47)</f>
        <v>31.3333333333333</v>
      </c>
      <c r="Q45" s="97">
        <f>AVERAGE(D45:D47)</f>
        <v>21.8</v>
      </c>
      <c r="R45" t="s" s="134">
        <v>125</v>
      </c>
      <c r="S45" s="135">
        <f>AVERAGE(G45:G47)</f>
        <v>13</v>
      </c>
      <c r="T45" s="97">
        <f>AVERAGE(I45:I47)</f>
        <v>21.2326058201058</v>
      </c>
      <c r="U45" t="s" s="134">
        <v>125</v>
      </c>
      <c r="V45" s="135">
        <f>AVERAGE(L45:L47)</f>
        <v>2.66666666666667</v>
      </c>
      <c r="W45" s="97">
        <f>AVERAGE(N45:N47)</f>
        <v>20.4888888888889</v>
      </c>
    </row>
    <row r="46" ht="21.95" customHeight="1">
      <c r="A46" s="150">
        <v>1994</v>
      </c>
      <c r="B46" s="100">
        <v>42</v>
      </c>
      <c r="C46" s="83">
        <v>918.4</v>
      </c>
      <c r="D46" s="87">
        <v>21.8666666666667</v>
      </c>
      <c r="E46" s="40"/>
      <c r="F46" s="151">
        <v>1994</v>
      </c>
      <c r="G46" s="100">
        <v>16</v>
      </c>
      <c r="H46" s="83">
        <v>340.6</v>
      </c>
      <c r="I46" s="87">
        <v>21.2875</v>
      </c>
      <c r="J46" s="40"/>
      <c r="K46" s="151">
        <v>1994</v>
      </c>
      <c r="L46" s="100">
        <v>3</v>
      </c>
      <c r="M46" s="83">
        <v>61.7</v>
      </c>
      <c r="N46" s="89">
        <v>20.5666666666667</v>
      </c>
      <c r="O46" t="s" s="131">
        <v>126</v>
      </c>
      <c r="P46" s="135">
        <f>AVERAGE(B46:B47)</f>
        <v>30.5</v>
      </c>
      <c r="Q46" s="97">
        <f>AVERAGE(D46:D47)</f>
        <v>21.8333333333334</v>
      </c>
      <c r="R46" t="s" s="134">
        <v>126</v>
      </c>
      <c r="S46" s="135">
        <f>AVERAGE(G46:G47)</f>
        <v>12.5</v>
      </c>
      <c r="T46" s="97">
        <f>AVERAGE(I46:I47)</f>
        <v>21.2881944444445</v>
      </c>
      <c r="U46" t="s" s="134">
        <v>126</v>
      </c>
      <c r="V46" s="135">
        <f>AVERAGE(L46:L47)</f>
        <v>2.5</v>
      </c>
      <c r="W46" s="97">
        <f>AVERAGE(N46:N47)</f>
        <v>20.4833333333334</v>
      </c>
    </row>
    <row r="47" ht="21.95" customHeight="1">
      <c r="A47" s="150">
        <v>1995</v>
      </c>
      <c r="B47" s="154">
        <v>19</v>
      </c>
      <c r="C47" s="155">
        <v>414.2</v>
      </c>
      <c r="D47" s="156">
        <v>21.8</v>
      </c>
      <c r="E47" s="40"/>
      <c r="F47" s="151">
        <v>1995</v>
      </c>
      <c r="G47" s="154">
        <v>9</v>
      </c>
      <c r="H47" s="155">
        <v>191.6</v>
      </c>
      <c r="I47" s="156">
        <v>21.2888888888889</v>
      </c>
      <c r="J47" s="40"/>
      <c r="K47" s="151">
        <v>1995</v>
      </c>
      <c r="L47" s="154">
        <v>2</v>
      </c>
      <c r="M47" s="155">
        <v>40.8</v>
      </c>
      <c r="N47" s="157">
        <v>20.4</v>
      </c>
      <c r="O47" t="s" s="131">
        <v>127</v>
      </c>
      <c r="P47" s="135">
        <f>AVERAGE(B47)</f>
        <v>19</v>
      </c>
      <c r="Q47" s="97">
        <f>AVERAGE(D47)</f>
        <v>21.8</v>
      </c>
      <c r="R47" t="s" s="134">
        <v>127</v>
      </c>
      <c r="S47" s="135">
        <f>AVERAGE(G47)</f>
        <v>9</v>
      </c>
      <c r="T47" s="97">
        <f>AVERAGE(I47)</f>
        <v>21.2888888888889</v>
      </c>
      <c r="U47" t="s" s="134">
        <v>127</v>
      </c>
      <c r="V47" s="135">
        <f>AVERAGE(L47)</f>
        <v>2</v>
      </c>
      <c r="W47" s="97">
        <f>AVERAGE(N47)</f>
        <v>20.4</v>
      </c>
    </row>
    <row r="48" ht="21.95" customHeight="1">
      <c r="A48" s="150">
        <v>1996</v>
      </c>
      <c r="B48" s="100">
        <v>20</v>
      </c>
      <c r="C48" s="83">
        <v>426.8</v>
      </c>
      <c r="D48" s="87">
        <v>21.34</v>
      </c>
      <c r="E48" s="40"/>
      <c r="F48" s="151">
        <v>1996</v>
      </c>
      <c r="G48" s="100">
        <v>12</v>
      </c>
      <c r="H48" s="83">
        <v>249</v>
      </c>
      <c r="I48" s="87">
        <v>20.75</v>
      </c>
      <c r="J48" s="40"/>
      <c r="K48" s="151">
        <v>1996</v>
      </c>
      <c r="L48" s="100">
        <v>4</v>
      </c>
      <c r="M48" s="83">
        <v>78</v>
      </c>
      <c r="N48" s="89">
        <v>19.5</v>
      </c>
      <c r="O48" t="s" s="131">
        <v>128</v>
      </c>
      <c r="P48" s="158">
        <f>AVERAGE(B48)</f>
        <v>20</v>
      </c>
      <c r="Q48" s="159">
        <f>AVERAGE(D48)</f>
        <v>21.34</v>
      </c>
      <c r="R48" t="s" s="134">
        <v>128</v>
      </c>
      <c r="S48" s="158">
        <f>AVERAGE(G48)</f>
        <v>12</v>
      </c>
      <c r="T48" s="159">
        <f>AVERAGE(I48)</f>
        <v>20.75</v>
      </c>
      <c r="U48" t="s" s="134">
        <v>128</v>
      </c>
      <c r="V48" s="158">
        <f>AVERAGE(L48)</f>
        <v>4</v>
      </c>
      <c r="W48" s="97">
        <f>AVERAGE(N48)</f>
        <v>19.5</v>
      </c>
    </row>
    <row r="49" ht="21.95" customHeight="1">
      <c r="A49" s="150">
        <v>1997</v>
      </c>
      <c r="B49" s="100">
        <v>67</v>
      </c>
      <c r="C49" s="83">
        <v>1419</v>
      </c>
      <c r="D49" s="87">
        <v>21.1791044776119</v>
      </c>
      <c r="E49" s="40"/>
      <c r="F49" s="151">
        <v>1997</v>
      </c>
      <c r="G49" s="100">
        <v>43</v>
      </c>
      <c r="H49" s="83">
        <v>885.8</v>
      </c>
      <c r="I49" s="87">
        <v>20.6</v>
      </c>
      <c r="J49" s="40"/>
      <c r="K49" s="151">
        <v>1997</v>
      </c>
      <c r="L49" s="100">
        <v>15</v>
      </c>
      <c r="M49" s="83">
        <v>285.1</v>
      </c>
      <c r="N49" s="89">
        <v>19.0066666666667</v>
      </c>
      <c r="O49" t="s" s="131">
        <v>127</v>
      </c>
      <c r="P49" s="135">
        <f>AVERAGE(B49)</f>
        <v>67</v>
      </c>
      <c r="Q49" s="97">
        <f>AVERAGE(D49)</f>
        <v>21.1791044776119</v>
      </c>
      <c r="R49" t="s" s="134">
        <v>127</v>
      </c>
      <c r="S49" s="135">
        <f>AVERAGE(G49)</f>
        <v>43</v>
      </c>
      <c r="T49" s="97"/>
      <c r="U49" t="s" s="134">
        <v>127</v>
      </c>
      <c r="V49" s="135">
        <f>AVERAGE(L49)</f>
        <v>15</v>
      </c>
      <c r="W49" s="97">
        <f>AVERAGE(N49)</f>
        <v>19.0066666666667</v>
      </c>
    </row>
    <row r="50" ht="21.95" customHeight="1">
      <c r="A50" s="150">
        <v>1998</v>
      </c>
      <c r="B50" s="100">
        <v>8</v>
      </c>
      <c r="C50" s="83">
        <v>168.4</v>
      </c>
      <c r="D50" s="87">
        <v>21.05</v>
      </c>
      <c r="E50" s="40"/>
      <c r="F50" s="151">
        <v>1998</v>
      </c>
      <c r="G50" s="100">
        <v>4</v>
      </c>
      <c r="H50" s="83">
        <v>79.5</v>
      </c>
      <c r="I50" s="87">
        <v>19.875</v>
      </c>
      <c r="J50" s="40"/>
      <c r="K50" s="151">
        <v>1998</v>
      </c>
      <c r="L50" s="100">
        <v>3</v>
      </c>
      <c r="M50" s="83">
        <v>58.2</v>
      </c>
      <c r="N50" s="89">
        <v>19.4</v>
      </c>
      <c r="O50" t="s" s="131">
        <v>126</v>
      </c>
      <c r="P50" s="135">
        <f>AVERAGE(B49:B50)</f>
        <v>37.5</v>
      </c>
      <c r="Q50" s="97">
        <f>AVERAGE(D49:D50)</f>
        <v>21.114552238806</v>
      </c>
      <c r="R50" t="s" s="134">
        <v>126</v>
      </c>
      <c r="S50" s="135">
        <f>AVERAGE(G49:G50)</f>
        <v>23.5</v>
      </c>
      <c r="T50" s="97">
        <f>AVERAGE(I49:I50)</f>
        <v>20.2375</v>
      </c>
      <c r="U50" t="s" s="134">
        <v>126</v>
      </c>
      <c r="V50" s="135">
        <f>AVERAGE(L49:L50)</f>
        <v>9</v>
      </c>
      <c r="W50" s="97">
        <f>AVERAGE(N49:N50)</f>
        <v>19.2033333333334</v>
      </c>
    </row>
    <row r="51" ht="21.95" customHeight="1">
      <c r="A51" s="150">
        <v>1999</v>
      </c>
      <c r="B51" s="100">
        <v>23</v>
      </c>
      <c r="C51" s="83">
        <v>496.4</v>
      </c>
      <c r="D51" s="87">
        <v>21.5826086956522</v>
      </c>
      <c r="E51" s="40"/>
      <c r="F51" s="151">
        <v>1999</v>
      </c>
      <c r="G51" s="100">
        <v>10</v>
      </c>
      <c r="H51" s="83">
        <v>207.3</v>
      </c>
      <c r="I51" s="87">
        <v>20.73</v>
      </c>
      <c r="J51" s="40"/>
      <c r="K51" s="151">
        <v>1999</v>
      </c>
      <c r="L51" s="100">
        <v>3</v>
      </c>
      <c r="M51" s="83">
        <v>56.9</v>
      </c>
      <c r="N51" s="89">
        <v>18.9666666666667</v>
      </c>
      <c r="O51" t="s" s="131">
        <v>125</v>
      </c>
      <c r="P51" s="135">
        <f>AVERAGE(B49:B51)</f>
        <v>32.6666666666667</v>
      </c>
      <c r="Q51" s="97">
        <f>AVERAGE(D49:D51)</f>
        <v>21.2705710577547</v>
      </c>
      <c r="R51" t="s" s="134">
        <v>125</v>
      </c>
      <c r="S51" s="135">
        <f>AVERAGE(G49:G51)</f>
        <v>19</v>
      </c>
      <c r="T51" s="97">
        <f>AVERAGE(I49:I51)</f>
        <v>20.4016666666667</v>
      </c>
      <c r="U51" t="s" s="134">
        <v>125</v>
      </c>
      <c r="V51" s="135">
        <f>AVERAGE(L49:L51)</f>
        <v>7</v>
      </c>
      <c r="W51" s="97">
        <f>AVERAGE(N49:N51)</f>
        <v>19.1244444444445</v>
      </c>
    </row>
    <row r="52" ht="21.95" customHeight="1">
      <c r="A52" s="150">
        <v>2000</v>
      </c>
      <c r="B52" s="100">
        <v>33</v>
      </c>
      <c r="C52" s="83">
        <v>697.7</v>
      </c>
      <c r="D52" s="87">
        <v>21.1424242424242</v>
      </c>
      <c r="E52" s="40"/>
      <c r="F52" s="151">
        <v>2000</v>
      </c>
      <c r="G52" s="100">
        <v>21</v>
      </c>
      <c r="H52" s="83">
        <v>431.3</v>
      </c>
      <c r="I52" s="87">
        <v>20.5380952380952</v>
      </c>
      <c r="J52" s="40"/>
      <c r="K52" s="151">
        <v>2000</v>
      </c>
      <c r="L52" s="100">
        <v>10</v>
      </c>
      <c r="M52" s="83">
        <v>195.8</v>
      </c>
      <c r="N52" s="89">
        <v>19.58</v>
      </c>
      <c r="O52" t="s" s="131">
        <v>124</v>
      </c>
      <c r="P52" s="135">
        <f>AVERAGE(B49:B52)</f>
        <v>32.75</v>
      </c>
      <c r="Q52" s="97">
        <f>AVERAGE(D49:D52)</f>
        <v>21.2385343539221</v>
      </c>
      <c r="R52" t="s" s="134">
        <v>124</v>
      </c>
      <c r="S52" s="135">
        <f>AVERAGE(G49:G52)</f>
        <v>19.5</v>
      </c>
      <c r="T52" s="97">
        <f>AVERAGE(I49:I52)</f>
        <v>20.4357738095238</v>
      </c>
      <c r="U52" t="s" s="134">
        <v>124</v>
      </c>
      <c r="V52" s="135">
        <f>AVERAGE(L49:L52)</f>
        <v>7.75</v>
      </c>
      <c r="W52" s="97">
        <f>AVERAGE(N49:N52)</f>
        <v>19.2383333333334</v>
      </c>
    </row>
    <row r="53" ht="21.95" customHeight="1">
      <c r="A53" s="150">
        <v>2001</v>
      </c>
      <c r="B53" s="100">
        <v>24</v>
      </c>
      <c r="C53" s="83">
        <v>499.7</v>
      </c>
      <c r="D53" s="87">
        <v>20.8208333333333</v>
      </c>
      <c r="E53" s="40"/>
      <c r="F53" s="151">
        <v>2001</v>
      </c>
      <c r="G53" s="100">
        <v>18</v>
      </c>
      <c r="H53" s="83">
        <v>366.9</v>
      </c>
      <c r="I53" s="87">
        <v>20.3833333333333</v>
      </c>
      <c r="J53" s="40"/>
      <c r="K53" s="151">
        <v>2001</v>
      </c>
      <c r="L53" s="100">
        <v>8</v>
      </c>
      <c r="M53" s="83">
        <v>153.9</v>
      </c>
      <c r="N53" s="89">
        <v>19.2375</v>
      </c>
      <c r="O53" t="s" s="131">
        <v>104</v>
      </c>
      <c r="P53" s="135">
        <f>AVERAGE(B49:B53)</f>
        <v>31</v>
      </c>
      <c r="Q53" s="97">
        <f>AVERAGE(D49:D53)</f>
        <v>21.1549941498043</v>
      </c>
      <c r="R53" t="s" s="134">
        <v>104</v>
      </c>
      <c r="S53" s="135">
        <f>AVERAGE(G49:G53)</f>
        <v>19.2</v>
      </c>
      <c r="T53" s="97">
        <f>AVERAGE(I49:I53)</f>
        <v>20.4252857142857</v>
      </c>
      <c r="U53" t="s" s="134">
        <v>104</v>
      </c>
      <c r="V53" s="135">
        <f>AVERAGE(L49:L53)</f>
        <v>7.8</v>
      </c>
      <c r="W53" s="97">
        <f>AVERAGE(N49:N53)</f>
        <v>19.2381666666667</v>
      </c>
    </row>
    <row r="54" ht="21.95" customHeight="1">
      <c r="A54" s="150">
        <v>2002</v>
      </c>
      <c r="B54" s="100">
        <v>34</v>
      </c>
      <c r="C54" s="83">
        <v>718.6</v>
      </c>
      <c r="D54" s="87">
        <v>21.1352941176471</v>
      </c>
      <c r="E54" s="40"/>
      <c r="F54" s="151">
        <v>2002</v>
      </c>
      <c r="G54" s="100">
        <v>26</v>
      </c>
      <c r="H54" s="83">
        <v>540.2</v>
      </c>
      <c r="I54" s="87">
        <v>20.7769230769231</v>
      </c>
      <c r="J54" s="40"/>
      <c r="K54" s="151">
        <v>2002</v>
      </c>
      <c r="L54" s="100">
        <v>9</v>
      </c>
      <c r="M54" s="83">
        <v>176.8</v>
      </c>
      <c r="N54" s="89">
        <v>19.6444444444444</v>
      </c>
      <c r="O54" t="s" s="131">
        <v>123</v>
      </c>
      <c r="P54" s="135">
        <f>AVERAGE(B49:B54)</f>
        <v>31.5</v>
      </c>
      <c r="Q54" s="97">
        <f>AVERAGE(D49:D54)</f>
        <v>21.1517108111115</v>
      </c>
      <c r="R54" t="s" s="134">
        <v>123</v>
      </c>
      <c r="S54" s="135">
        <f>AVERAGE(G49:G54)</f>
        <v>20.3333333333333</v>
      </c>
      <c r="T54" s="97">
        <f>AVERAGE(I49:I54)</f>
        <v>20.4838919413919</v>
      </c>
      <c r="U54" t="s" s="134">
        <v>123</v>
      </c>
      <c r="V54" s="135">
        <f>AVERAGE(L49:L54)</f>
        <v>8</v>
      </c>
      <c r="W54" s="97">
        <f>AVERAGE(N49:N54)</f>
        <v>19.3058796296296</v>
      </c>
    </row>
    <row r="55" ht="21.95" customHeight="1">
      <c r="A55" s="150">
        <v>2003</v>
      </c>
      <c r="B55" s="100">
        <v>26</v>
      </c>
      <c r="C55" s="83">
        <v>547</v>
      </c>
      <c r="D55" s="87">
        <v>21.0384615384615</v>
      </c>
      <c r="E55" s="40"/>
      <c r="F55" s="151">
        <v>2003</v>
      </c>
      <c r="G55" s="100">
        <v>18</v>
      </c>
      <c r="H55" s="83">
        <v>368.7</v>
      </c>
      <c r="I55" s="87">
        <v>20.4833333333333</v>
      </c>
      <c r="J55" s="40"/>
      <c r="K55" s="151">
        <v>2003</v>
      </c>
      <c r="L55" s="100">
        <v>8</v>
      </c>
      <c r="M55" s="83">
        <v>154.8</v>
      </c>
      <c r="N55" s="89">
        <v>19.35</v>
      </c>
      <c r="O55" t="s" s="131">
        <v>122</v>
      </c>
      <c r="P55" s="135">
        <f>AVERAGE(B49:B55)</f>
        <v>30.7142857142857</v>
      </c>
      <c r="Q55" s="97">
        <f>AVERAGE(D49:D55)</f>
        <v>21.135532343590</v>
      </c>
      <c r="R55" t="s" s="134">
        <v>122</v>
      </c>
      <c r="S55" s="135">
        <f>AVERAGE(G49:G55)</f>
        <v>20</v>
      </c>
      <c r="T55" s="97">
        <f>AVERAGE(I49:I55)</f>
        <v>20.4838121402407</v>
      </c>
      <c r="U55" t="s" s="134">
        <v>122</v>
      </c>
      <c r="V55" s="135">
        <f>AVERAGE(L49:L55)</f>
        <v>8</v>
      </c>
      <c r="W55" s="97">
        <f>AVERAGE(N49:N55)</f>
        <v>19.3121825396825</v>
      </c>
    </row>
    <row r="56" ht="21.95" customHeight="1">
      <c r="A56" s="150">
        <v>2004</v>
      </c>
      <c r="B56" s="100">
        <v>45</v>
      </c>
      <c r="C56" s="83">
        <v>920</v>
      </c>
      <c r="D56" s="87">
        <v>20.4444444444444</v>
      </c>
      <c r="E56" s="40"/>
      <c r="F56" s="151">
        <v>2004</v>
      </c>
      <c r="G56" s="100">
        <v>35</v>
      </c>
      <c r="H56" s="83">
        <v>698.7</v>
      </c>
      <c r="I56" s="87">
        <v>19.9628571428571</v>
      </c>
      <c r="J56" s="40"/>
      <c r="K56" s="151">
        <v>2004</v>
      </c>
      <c r="L56" s="100">
        <v>17</v>
      </c>
      <c r="M56" s="83">
        <v>314.2</v>
      </c>
      <c r="N56" s="89">
        <v>18.4823529411765</v>
      </c>
      <c r="O56" t="s" s="131">
        <v>121</v>
      </c>
      <c r="P56" s="135">
        <f>AVERAGE(B49:B56)</f>
        <v>32.5</v>
      </c>
      <c r="Q56" s="97">
        <f>AVERAGE(D49:D56)</f>
        <v>21.0491463561968</v>
      </c>
      <c r="R56" t="s" s="134">
        <v>121</v>
      </c>
      <c r="S56" s="135">
        <f>AVERAGE(G49:G56)</f>
        <v>21.875</v>
      </c>
      <c r="T56" s="97">
        <f>AVERAGE(I49:I56)</f>
        <v>20.4186927655678</v>
      </c>
      <c r="U56" t="s" s="134">
        <v>121</v>
      </c>
      <c r="V56" s="135">
        <f>AVERAGE(L49:L56)</f>
        <v>9.125</v>
      </c>
      <c r="W56" s="97">
        <f>AVERAGE(N49:N56)</f>
        <v>19.2084538398693</v>
      </c>
    </row>
    <row r="57" ht="21.95" customHeight="1">
      <c r="A57" s="150">
        <v>2005</v>
      </c>
      <c r="B57" s="100">
        <v>22</v>
      </c>
      <c r="C57" s="83">
        <v>475.2</v>
      </c>
      <c r="D57" s="87">
        <v>21.6</v>
      </c>
      <c r="E57" s="40"/>
      <c r="F57" s="151">
        <v>2005</v>
      </c>
      <c r="G57" s="100">
        <v>14</v>
      </c>
      <c r="H57" s="83">
        <v>297.5</v>
      </c>
      <c r="I57" s="87">
        <v>21.25</v>
      </c>
      <c r="J57" s="40"/>
      <c r="K57" s="151">
        <v>2005</v>
      </c>
      <c r="L57" s="100">
        <v>2</v>
      </c>
      <c r="M57" s="83">
        <v>39.8</v>
      </c>
      <c r="N57" s="89">
        <v>19.9</v>
      </c>
      <c r="O57" t="s" s="131">
        <v>120</v>
      </c>
      <c r="P57" s="135">
        <f>AVERAGE(B49:B57)</f>
        <v>31.3333333333333</v>
      </c>
      <c r="Q57" s="97">
        <f>AVERAGE(D49:D57)</f>
        <v>21.1103523166194</v>
      </c>
      <c r="R57" t="s" s="134">
        <v>120</v>
      </c>
      <c r="S57" s="135">
        <f>AVERAGE(G49:G57)</f>
        <v>21</v>
      </c>
      <c r="T57" s="97">
        <f>AVERAGE(I49:I57)</f>
        <v>20.5110602360602</v>
      </c>
      <c r="U57" t="s" s="134">
        <v>120</v>
      </c>
      <c r="V57" s="135">
        <f>AVERAGE(L49:L57)</f>
        <v>8.33333333333333</v>
      </c>
      <c r="W57" s="97">
        <f>AVERAGE(N49:N57)</f>
        <v>19.285292302106</v>
      </c>
    </row>
    <row r="58" ht="21.95" customHeight="1">
      <c r="A58" s="150">
        <v>2006</v>
      </c>
      <c r="B58" s="100">
        <v>32</v>
      </c>
      <c r="C58" s="83">
        <v>686.7</v>
      </c>
      <c r="D58" s="87">
        <v>21.459375</v>
      </c>
      <c r="E58" s="40"/>
      <c r="F58" s="151">
        <v>2006</v>
      </c>
      <c r="G58" s="100">
        <v>24</v>
      </c>
      <c r="H58" s="83">
        <v>509</v>
      </c>
      <c r="I58" s="87">
        <v>21.2083333333333</v>
      </c>
      <c r="J58" s="40"/>
      <c r="K58" s="151">
        <v>2006</v>
      </c>
      <c r="L58" s="100">
        <v>5</v>
      </c>
      <c r="M58" s="83">
        <v>101.3</v>
      </c>
      <c r="N58" s="89">
        <v>20.26</v>
      </c>
      <c r="O58" t="s" s="131">
        <v>98</v>
      </c>
      <c r="P58" s="135">
        <f>AVERAGE(B49:B58)</f>
        <v>31.4</v>
      </c>
      <c r="Q58" s="97">
        <f>AVERAGE(D49:D58)</f>
        <v>21.1452545849575</v>
      </c>
      <c r="R58" t="s" s="134">
        <v>98</v>
      </c>
      <c r="S58" s="135">
        <f>AVERAGE(G49:G58)</f>
        <v>21.3</v>
      </c>
      <c r="T58" s="97">
        <f>AVERAGE(I49:I58)</f>
        <v>20.5807875457875</v>
      </c>
      <c r="U58" t="s" s="134">
        <v>98</v>
      </c>
      <c r="V58" s="135">
        <f>AVERAGE(L49:L58)</f>
        <v>8</v>
      </c>
      <c r="W58" s="97">
        <f>AVERAGE(N49:N58)</f>
        <v>19.3827630718954</v>
      </c>
    </row>
    <row r="59" ht="21.95" customHeight="1">
      <c r="A59" s="150">
        <v>2007</v>
      </c>
      <c r="B59" s="100">
        <v>25</v>
      </c>
      <c r="C59" s="83">
        <v>540.7</v>
      </c>
      <c r="D59" s="87">
        <v>21.628</v>
      </c>
      <c r="E59" s="40"/>
      <c r="F59" s="151">
        <v>2007</v>
      </c>
      <c r="G59" s="100">
        <v>12</v>
      </c>
      <c r="H59" s="83">
        <v>252.3</v>
      </c>
      <c r="I59" s="87">
        <v>21.025</v>
      </c>
      <c r="J59" s="40"/>
      <c r="K59" s="151">
        <v>2007</v>
      </c>
      <c r="L59" s="100">
        <v>2</v>
      </c>
      <c r="M59" s="83">
        <v>40.3</v>
      </c>
      <c r="N59" s="89">
        <v>20.15</v>
      </c>
      <c r="O59" t="s" s="131">
        <v>119</v>
      </c>
      <c r="P59" s="135">
        <f>AVERAGE(B49:B59)</f>
        <v>30.8181818181818</v>
      </c>
      <c r="Q59" s="97">
        <f>AVERAGE(D49:D59)</f>
        <v>21.1891405317795</v>
      </c>
      <c r="R59" t="s" s="134">
        <v>119</v>
      </c>
      <c r="S59" s="135">
        <f>AVERAGE(G49:G59)</f>
        <v>20.4545454545455</v>
      </c>
      <c r="T59" s="97">
        <f>AVERAGE(I49:I59)</f>
        <v>20.6211704961705</v>
      </c>
      <c r="U59" t="s" s="134">
        <v>119</v>
      </c>
      <c r="V59" s="135">
        <f>AVERAGE(L49:L59)</f>
        <v>7.45454545454545</v>
      </c>
      <c r="W59" s="97">
        <f>AVERAGE(N49:N59)</f>
        <v>19.4525118835413</v>
      </c>
    </row>
    <row r="60" ht="21.95" customHeight="1">
      <c r="A60" s="150">
        <v>2008</v>
      </c>
      <c r="B60" s="100">
        <v>10</v>
      </c>
      <c r="C60" s="83">
        <v>208.5</v>
      </c>
      <c r="D60" s="87">
        <v>20.85</v>
      </c>
      <c r="E60" s="40"/>
      <c r="F60" s="151">
        <v>2008</v>
      </c>
      <c r="G60" s="100">
        <v>7</v>
      </c>
      <c r="H60" s="83">
        <v>141.5</v>
      </c>
      <c r="I60" s="87">
        <v>20.2142857142857</v>
      </c>
      <c r="J60" s="40"/>
      <c r="K60" s="151">
        <v>2008</v>
      </c>
      <c r="L60" s="100">
        <v>2</v>
      </c>
      <c r="M60" s="83">
        <v>33.4</v>
      </c>
      <c r="N60" s="89">
        <v>16.7</v>
      </c>
      <c r="O60" t="s" s="131">
        <v>118</v>
      </c>
      <c r="P60" s="135">
        <f>AVERAGE(B49:B60)</f>
        <v>29.0833333333333</v>
      </c>
      <c r="Q60" s="97">
        <f>AVERAGE(D49:D60)</f>
        <v>21.1608788207979</v>
      </c>
      <c r="R60" t="s" s="134">
        <v>118</v>
      </c>
      <c r="S60" s="135">
        <f>AVERAGE(G49:G60)</f>
        <v>19.3333333333333</v>
      </c>
      <c r="T60" s="97">
        <f>AVERAGE(I49:I60)</f>
        <v>20.5872634310134</v>
      </c>
      <c r="U60" t="s" s="134">
        <v>118</v>
      </c>
      <c r="V60" s="135">
        <f>AVERAGE(L49:L60)</f>
        <v>7</v>
      </c>
      <c r="W60" s="97">
        <f>AVERAGE(N49:N60)</f>
        <v>19.2231358932462</v>
      </c>
    </row>
    <row r="61" ht="21.95" customHeight="1">
      <c r="A61" s="150">
        <v>2009</v>
      </c>
      <c r="B61" s="100">
        <v>19</v>
      </c>
      <c r="C61" s="83">
        <v>394.8</v>
      </c>
      <c r="D61" s="87">
        <v>20.7789473684211</v>
      </c>
      <c r="E61" s="40"/>
      <c r="F61" s="151">
        <v>2009</v>
      </c>
      <c r="G61" s="100">
        <v>13</v>
      </c>
      <c r="H61" s="83">
        <v>261.5</v>
      </c>
      <c r="I61" s="87">
        <v>20.1153846153846</v>
      </c>
      <c r="J61" s="40"/>
      <c r="K61" s="151">
        <v>2009</v>
      </c>
      <c r="L61" s="100">
        <v>9</v>
      </c>
      <c r="M61" s="83">
        <v>175.6</v>
      </c>
      <c r="N61" s="89">
        <v>19.5111111111111</v>
      </c>
      <c r="O61" t="s" s="131">
        <v>117</v>
      </c>
      <c r="P61" s="135">
        <f>AVERAGE(B49:B61)</f>
        <v>28.3076923076923</v>
      </c>
      <c r="Q61" s="97">
        <f>AVERAGE(D49:D61)</f>
        <v>21.1314994783074</v>
      </c>
      <c r="R61" t="s" s="134">
        <v>117</v>
      </c>
      <c r="S61" s="135">
        <f>AVERAGE(G49:G61)</f>
        <v>18.8461538461538</v>
      </c>
      <c r="T61" s="97">
        <f>AVERAGE(I49:I61)</f>
        <v>20.5509650605804</v>
      </c>
      <c r="U61" t="s" s="134">
        <v>117</v>
      </c>
      <c r="V61" s="135">
        <f>AVERAGE(L49:L61)</f>
        <v>7.15384615384615</v>
      </c>
      <c r="W61" s="97">
        <f>AVERAGE(N49:N61)</f>
        <v>19.245287833082</v>
      </c>
    </row>
    <row r="62" ht="21.95" customHeight="1">
      <c r="A62" s="150">
        <v>2010</v>
      </c>
      <c r="B62" s="100">
        <v>1</v>
      </c>
      <c r="C62" s="83">
        <v>22.2</v>
      </c>
      <c r="D62" s="87">
        <v>22.2</v>
      </c>
      <c r="E62" s="40"/>
      <c r="F62" s="151">
        <v>2010</v>
      </c>
      <c r="G62" s="100">
        <v>0</v>
      </c>
      <c r="H62" s="83">
        <v>0</v>
      </c>
      <c r="I62" s="87"/>
      <c r="J62" s="40"/>
      <c r="K62" s="151">
        <v>2010</v>
      </c>
      <c r="L62" s="100">
        <v>0</v>
      </c>
      <c r="M62" s="83">
        <v>0</v>
      </c>
      <c r="N62" s="89"/>
      <c r="O62" t="s" s="131">
        <v>116</v>
      </c>
      <c r="P62" s="135">
        <f>AVERAGE(B49:B62)</f>
        <v>26.3571428571429</v>
      </c>
      <c r="Q62" s="97">
        <f>AVERAGE(D49:D62)</f>
        <v>21.2078209441426</v>
      </c>
      <c r="R62" t="s" s="134">
        <v>116</v>
      </c>
      <c r="S62" s="135">
        <f>AVERAGE(G49:G62)</f>
        <v>17.5</v>
      </c>
      <c r="T62" s="97">
        <f>AVERAGE(I49:I62)</f>
        <v>20.5509650605804</v>
      </c>
      <c r="U62" t="s" s="134">
        <v>116</v>
      </c>
      <c r="V62" s="135">
        <f>AVERAGE(L49:L62)</f>
        <v>6.64285714285714</v>
      </c>
      <c r="W62" s="97">
        <f>AVERAGE(N49:N62)</f>
        <v>19.245287833082</v>
      </c>
    </row>
    <row r="63" ht="21.95" customHeight="1">
      <c r="A63" s="150">
        <v>2011</v>
      </c>
      <c r="B63" s="100">
        <v>43</v>
      </c>
      <c r="C63" s="83">
        <v>909.5</v>
      </c>
      <c r="D63" s="87">
        <v>21.1511627906977</v>
      </c>
      <c r="E63" s="40"/>
      <c r="F63" s="151">
        <v>2011</v>
      </c>
      <c r="G63" s="100">
        <v>28</v>
      </c>
      <c r="H63" s="83">
        <v>576.6</v>
      </c>
      <c r="I63" s="87">
        <v>20.5928571428571</v>
      </c>
      <c r="J63" s="40"/>
      <c r="K63" s="151">
        <v>2011</v>
      </c>
      <c r="L63" s="100">
        <v>8</v>
      </c>
      <c r="M63" s="83">
        <v>148.7</v>
      </c>
      <c r="N63" s="89">
        <v>18.5875</v>
      </c>
      <c r="O63" t="s" s="131">
        <v>115</v>
      </c>
      <c r="P63" s="135">
        <f>AVERAGE(B49:B63)</f>
        <v>27.4666666666667</v>
      </c>
      <c r="Q63" s="97">
        <f>AVERAGE(D49:D63)</f>
        <v>21.2040437339129</v>
      </c>
      <c r="R63" t="s" s="134">
        <v>115</v>
      </c>
      <c r="S63" s="135">
        <f>AVERAGE(G49:G63)</f>
        <v>18.2</v>
      </c>
      <c r="T63" s="97">
        <f>AVERAGE(I49:I63)</f>
        <v>20.5539573521716</v>
      </c>
      <c r="U63" t="s" s="134">
        <v>115</v>
      </c>
      <c r="V63" s="135">
        <f>AVERAGE(L49:L63)</f>
        <v>6.73333333333333</v>
      </c>
      <c r="W63" s="97">
        <f>AVERAGE(N49:N63)</f>
        <v>19.1983029878618</v>
      </c>
    </row>
    <row r="64" ht="21.95" customHeight="1">
      <c r="A64" s="150">
        <v>2012</v>
      </c>
      <c r="B64" s="100">
        <v>36</v>
      </c>
      <c r="C64" s="83">
        <v>771.7</v>
      </c>
      <c r="D64" s="87">
        <v>21.4361111111111</v>
      </c>
      <c r="E64" s="40"/>
      <c r="F64" s="151">
        <v>2012</v>
      </c>
      <c r="G64" s="100">
        <v>23</v>
      </c>
      <c r="H64" s="83">
        <v>483</v>
      </c>
      <c r="I64" s="87">
        <v>21</v>
      </c>
      <c r="J64" s="40"/>
      <c r="K64" s="151">
        <v>2012</v>
      </c>
      <c r="L64" s="100">
        <v>6</v>
      </c>
      <c r="M64" s="83">
        <v>116.8</v>
      </c>
      <c r="N64" s="89">
        <v>19.4666666666667</v>
      </c>
      <c r="O64" t="s" s="131">
        <v>114</v>
      </c>
      <c r="P64" s="135">
        <f>AVERAGE(B49:B64)</f>
        <v>28</v>
      </c>
      <c r="Q64" s="97">
        <f>AVERAGE(D49:D64)</f>
        <v>21.2185479449878</v>
      </c>
      <c r="R64" t="s" s="134">
        <v>114</v>
      </c>
      <c r="S64" s="135">
        <f>AVERAGE(G49:G64)</f>
        <v>18.5</v>
      </c>
      <c r="T64" s="97">
        <f>AVERAGE(I49:I64)</f>
        <v>20.5836935286935</v>
      </c>
      <c r="U64" t="s" s="134">
        <v>114</v>
      </c>
      <c r="V64" s="135">
        <f>AVERAGE(L49:L64)</f>
        <v>6.6875</v>
      </c>
      <c r="W64" s="97">
        <f>AVERAGE(N49:N64)</f>
        <v>19.2161938997821</v>
      </c>
    </row>
    <row r="65" ht="21.95" customHeight="1">
      <c r="A65" s="150">
        <v>2013</v>
      </c>
      <c r="B65" s="100">
        <v>20</v>
      </c>
      <c r="C65" s="83">
        <v>437</v>
      </c>
      <c r="D65" s="87">
        <v>21.85</v>
      </c>
      <c r="E65" s="40"/>
      <c r="F65" s="151">
        <v>2013</v>
      </c>
      <c r="G65" s="100">
        <v>6</v>
      </c>
      <c r="H65" s="83">
        <v>126.1</v>
      </c>
      <c r="I65" s="87">
        <v>21.0166666666667</v>
      </c>
      <c r="J65" s="40"/>
      <c r="K65" s="151">
        <v>2013</v>
      </c>
      <c r="L65" s="100">
        <v>2</v>
      </c>
      <c r="M65" s="83">
        <v>39.9</v>
      </c>
      <c r="N65" s="89">
        <v>19.95</v>
      </c>
      <c r="O65" t="s" s="131">
        <v>113</v>
      </c>
      <c r="P65" s="135">
        <f>AVERAGE(B49:B65)</f>
        <v>27.5294117647059</v>
      </c>
      <c r="Q65" s="97">
        <f>AVERAGE(D49:D65)</f>
        <v>21.2556921835179</v>
      </c>
      <c r="R65" t="s" s="134">
        <v>113</v>
      </c>
      <c r="S65" s="135">
        <f>AVERAGE(G49:G65)</f>
        <v>17.7647058823529</v>
      </c>
      <c r="T65" s="97">
        <f>AVERAGE(I49:I65)</f>
        <v>20.6107543498168</v>
      </c>
      <c r="U65" t="s" s="134">
        <v>113</v>
      </c>
      <c r="V65" s="135">
        <f>AVERAGE(L49:L65)</f>
        <v>6.41176470588235</v>
      </c>
      <c r="W65" s="97">
        <f>AVERAGE(N49:N65)</f>
        <v>19.2620567810458</v>
      </c>
    </row>
    <row r="66" ht="21.95" customHeight="1">
      <c r="A66" s="150">
        <v>2014</v>
      </c>
      <c r="B66" s="100">
        <v>23</v>
      </c>
      <c r="C66" s="83">
        <v>486.8</v>
      </c>
      <c r="D66" s="87">
        <v>21.1652173913043</v>
      </c>
      <c r="E66" s="40"/>
      <c r="F66" s="151">
        <v>2014</v>
      </c>
      <c r="G66" s="100">
        <v>16</v>
      </c>
      <c r="H66" s="83">
        <v>331.4</v>
      </c>
      <c r="I66" s="87">
        <v>20.7125</v>
      </c>
      <c r="J66" s="40"/>
      <c r="K66" s="151">
        <v>2014</v>
      </c>
      <c r="L66" s="100">
        <v>5</v>
      </c>
      <c r="M66" s="83">
        <v>96.09999999999999</v>
      </c>
      <c r="N66" s="89">
        <v>19.22</v>
      </c>
      <c r="O66" t="s" s="131">
        <v>112</v>
      </c>
      <c r="P66" s="135">
        <f>AVERAGE(B49:B66)</f>
        <v>27.2777777777778</v>
      </c>
      <c r="Q66" s="97">
        <f>AVERAGE(D49:D66)</f>
        <v>21.2506658061727</v>
      </c>
      <c r="R66" t="s" s="134">
        <v>112</v>
      </c>
      <c r="S66" s="135">
        <f>AVERAGE(G49:G66)</f>
        <v>17.6666666666667</v>
      </c>
      <c r="T66" s="97">
        <f>AVERAGE(I49:I66)</f>
        <v>20.6167393880629</v>
      </c>
      <c r="U66" t="s" s="134">
        <v>112</v>
      </c>
      <c r="V66" s="135">
        <f>AVERAGE(L49:L66)</f>
        <v>6.33333333333333</v>
      </c>
      <c r="W66" s="97">
        <f>AVERAGE(N49:N66)</f>
        <v>19.2595828527489</v>
      </c>
    </row>
    <row r="67" ht="21.95" customHeight="1">
      <c r="A67" s="150">
        <v>2015</v>
      </c>
      <c r="B67" s="100">
        <v>25</v>
      </c>
      <c r="C67" s="83">
        <v>523.7</v>
      </c>
      <c r="D67" s="87">
        <v>20.948</v>
      </c>
      <c r="E67" s="40"/>
      <c r="F67" s="151">
        <v>2015</v>
      </c>
      <c r="G67" s="100">
        <v>17</v>
      </c>
      <c r="H67" s="83">
        <v>346.1</v>
      </c>
      <c r="I67" s="87">
        <v>20.3588235294118</v>
      </c>
      <c r="J67" s="40"/>
      <c r="K67" s="151">
        <v>2015</v>
      </c>
      <c r="L67" s="100">
        <v>9</v>
      </c>
      <c r="M67" s="83">
        <v>174.4</v>
      </c>
      <c r="N67" s="89">
        <v>19.3777777777778</v>
      </c>
      <c r="O67" t="s" s="131">
        <v>111</v>
      </c>
      <c r="P67" s="135">
        <f>AVERAGE(B49:B67)</f>
        <v>27.1578947368421</v>
      </c>
      <c r="Q67" s="97">
        <f>AVERAGE(D49:D67)</f>
        <v>21.2347360269005</v>
      </c>
      <c r="R67" t="s" s="134">
        <v>111</v>
      </c>
      <c r="S67" s="135">
        <f>AVERAGE(G49:G67)</f>
        <v>17.6315789473684</v>
      </c>
      <c r="T67" s="97">
        <f>AVERAGE(I49:I67)</f>
        <v>20.602410729249</v>
      </c>
      <c r="U67" t="s" s="134">
        <v>111</v>
      </c>
      <c r="V67" s="135">
        <f>AVERAGE(L49:L67)</f>
        <v>6.47368421052632</v>
      </c>
      <c r="W67" s="97">
        <f>AVERAGE(N49:N67)</f>
        <v>19.2661492374728</v>
      </c>
    </row>
    <row r="68" ht="21.95" customHeight="1">
      <c r="A68" s="150">
        <v>2016</v>
      </c>
      <c r="B68" s="100">
        <v>13</v>
      </c>
      <c r="C68" s="83">
        <v>279.7</v>
      </c>
      <c r="D68" s="87">
        <v>21.5153846153846</v>
      </c>
      <c r="E68" s="40"/>
      <c r="F68" s="151">
        <v>2016</v>
      </c>
      <c r="G68" s="100">
        <v>7</v>
      </c>
      <c r="H68" s="83">
        <v>146.5</v>
      </c>
      <c r="I68" s="87">
        <v>20.9285714285714</v>
      </c>
      <c r="J68" s="40"/>
      <c r="K68" s="151">
        <v>2016</v>
      </c>
      <c r="L68" s="100">
        <v>2</v>
      </c>
      <c r="M68" s="83">
        <v>38.1</v>
      </c>
      <c r="N68" s="89">
        <v>19.05</v>
      </c>
      <c r="O68" t="s" s="131">
        <v>110</v>
      </c>
      <c r="P68" s="135">
        <f>AVERAGE(B49:B68)</f>
        <v>26.45</v>
      </c>
      <c r="Q68" s="97">
        <f>AVERAGE(D49:D68)</f>
        <v>21.2487684563247</v>
      </c>
      <c r="R68" t="s" s="134">
        <v>110</v>
      </c>
      <c r="S68" s="135">
        <f>AVERAGE(G49:G68)</f>
        <v>17.1</v>
      </c>
      <c r="T68" s="97">
        <f>AVERAGE(I49:I68)</f>
        <v>20.6195770818449</v>
      </c>
      <c r="U68" t="s" s="134">
        <v>110</v>
      </c>
      <c r="V68" s="135">
        <f>AVERAGE(L49:L68)</f>
        <v>6.25</v>
      </c>
      <c r="W68" s="97">
        <f>AVERAGE(N49:N68)</f>
        <v>19.2547729618163</v>
      </c>
    </row>
    <row r="69" ht="21.95" customHeight="1">
      <c r="A69" s="150">
        <v>2017</v>
      </c>
      <c r="B69" s="100">
        <v>4</v>
      </c>
      <c r="C69" s="83">
        <v>87.7</v>
      </c>
      <c r="D69" s="87">
        <v>21.925</v>
      </c>
      <c r="E69" s="40"/>
      <c r="F69" s="151">
        <v>2017</v>
      </c>
      <c r="G69" s="100">
        <v>2</v>
      </c>
      <c r="H69" s="83">
        <v>42.9</v>
      </c>
      <c r="I69" s="87">
        <v>21.45</v>
      </c>
      <c r="J69" s="40"/>
      <c r="K69" s="151">
        <v>2017</v>
      </c>
      <c r="L69" s="100">
        <v>0</v>
      </c>
      <c r="M69" s="83">
        <v>0</v>
      </c>
      <c r="N69" s="89"/>
      <c r="O69" s="96"/>
      <c r="P69" s="83"/>
      <c r="Q69" s="83"/>
      <c r="R69" s="84"/>
      <c r="S69" s="83"/>
      <c r="T69" s="83"/>
      <c r="U69" s="84"/>
      <c r="V69" s="83"/>
      <c r="W69" s="97"/>
    </row>
    <row r="70" ht="21.95" customHeight="1">
      <c r="A70" s="150">
        <v>2018</v>
      </c>
      <c r="B70" s="100">
        <v>14</v>
      </c>
      <c r="C70" s="83">
        <v>294.8</v>
      </c>
      <c r="D70" s="87">
        <v>21.0571428571429</v>
      </c>
      <c r="E70" s="40"/>
      <c r="F70" s="151">
        <v>2018</v>
      </c>
      <c r="G70" s="100">
        <v>8</v>
      </c>
      <c r="H70" s="83">
        <v>161.2</v>
      </c>
      <c r="I70" s="87">
        <v>20.15</v>
      </c>
      <c r="J70" s="40"/>
      <c r="K70" s="151">
        <v>2018</v>
      </c>
      <c r="L70" s="100">
        <v>6</v>
      </c>
      <c r="M70" s="83">
        <v>119.3</v>
      </c>
      <c r="N70" s="89">
        <v>19.8833333333333</v>
      </c>
      <c r="O70" s="96"/>
      <c r="P70" s="83"/>
      <c r="Q70" s="83"/>
      <c r="R70" s="84"/>
      <c r="S70" s="83"/>
      <c r="T70" s="83"/>
      <c r="U70" s="84"/>
      <c r="V70" s="83"/>
      <c r="W70" s="97"/>
    </row>
    <row r="71" ht="21.95" customHeight="1">
      <c r="A71" s="150">
        <v>2019</v>
      </c>
      <c r="B71" s="100">
        <v>39</v>
      </c>
      <c r="C71" s="83">
        <v>836</v>
      </c>
      <c r="D71" s="87">
        <v>21.4358974358974</v>
      </c>
      <c r="E71" s="40"/>
      <c r="F71" s="151">
        <v>2019</v>
      </c>
      <c r="G71" s="100">
        <v>20</v>
      </c>
      <c r="H71" s="83">
        <v>414.2</v>
      </c>
      <c r="I71" s="87">
        <v>20.71</v>
      </c>
      <c r="J71" s="40"/>
      <c r="K71" s="151">
        <v>2019</v>
      </c>
      <c r="L71" s="100">
        <v>5</v>
      </c>
      <c r="M71" s="83">
        <v>94.3</v>
      </c>
      <c r="N71" s="89">
        <v>18.86</v>
      </c>
      <c r="O71" s="96"/>
      <c r="P71" s="83"/>
      <c r="Q71" s="83"/>
      <c r="R71" s="84"/>
      <c r="S71" s="83"/>
      <c r="T71" s="83"/>
      <c r="U71" s="84"/>
      <c r="V71" s="83"/>
      <c r="W71" s="97"/>
    </row>
    <row r="72" ht="21.95" customHeight="1">
      <c r="A72" s="150">
        <v>2020</v>
      </c>
      <c r="B72" s="100">
        <v>9</v>
      </c>
      <c r="C72" s="83">
        <v>186.7</v>
      </c>
      <c r="D72" s="87">
        <v>20.7444444444444</v>
      </c>
      <c r="E72" s="40"/>
      <c r="F72" s="151">
        <v>2020</v>
      </c>
      <c r="G72" s="100">
        <v>6</v>
      </c>
      <c r="H72" s="83">
        <v>119.8</v>
      </c>
      <c r="I72" s="87">
        <v>19.9666666666667</v>
      </c>
      <c r="J72" s="40"/>
      <c r="K72" s="151">
        <v>2020</v>
      </c>
      <c r="L72" s="100">
        <v>2</v>
      </c>
      <c r="M72" s="83">
        <v>33.8</v>
      </c>
      <c r="N72" s="89">
        <v>16.9</v>
      </c>
      <c r="O72" s="96"/>
      <c r="P72" s="83"/>
      <c r="Q72" s="83"/>
      <c r="R72" s="84"/>
      <c r="S72" s="83"/>
      <c r="T72" s="83"/>
      <c r="U72" s="84"/>
      <c r="V72" s="83"/>
      <c r="W72" s="97"/>
    </row>
    <row r="73" ht="21.95" customHeight="1">
      <c r="A73" s="150">
        <v>2021</v>
      </c>
      <c r="B73" s="100">
        <v>5</v>
      </c>
      <c r="C73" s="83">
        <v>109.6</v>
      </c>
      <c r="D73" s="87">
        <v>21.92</v>
      </c>
      <c r="E73" s="40"/>
      <c r="F73" s="151">
        <v>2021</v>
      </c>
      <c r="G73" s="100">
        <v>3</v>
      </c>
      <c r="H73" s="83">
        <v>64.90000000000001</v>
      </c>
      <c r="I73" s="87">
        <v>21.6333333333333</v>
      </c>
      <c r="J73" s="40"/>
      <c r="K73" s="151">
        <v>2021</v>
      </c>
      <c r="L73" s="100">
        <v>0</v>
      </c>
      <c r="M73" s="83">
        <v>0</v>
      </c>
      <c r="N73" s="89"/>
      <c r="O73" s="96"/>
      <c r="P73" s="83"/>
      <c r="Q73" s="83"/>
      <c r="R73" s="84"/>
      <c r="S73" s="83"/>
      <c r="T73" s="83"/>
      <c r="U73" s="84"/>
      <c r="V73" s="83"/>
      <c r="W73" s="97"/>
    </row>
    <row r="74" ht="21.95" customHeight="1">
      <c r="A74" s="150">
        <v>2022</v>
      </c>
      <c r="B74" s="100">
        <v>11</v>
      </c>
      <c r="C74" s="83">
        <v>236.7</v>
      </c>
      <c r="D74" s="87">
        <v>21.5181818181818</v>
      </c>
      <c r="E74" s="40"/>
      <c r="F74" s="151">
        <v>2022</v>
      </c>
      <c r="G74" s="100">
        <v>7</v>
      </c>
      <c r="H74" s="83">
        <v>148.2</v>
      </c>
      <c r="I74" s="87">
        <v>21.1714285714286</v>
      </c>
      <c r="J74" s="40"/>
      <c r="K74" s="151">
        <v>2022</v>
      </c>
      <c r="L74" s="100">
        <v>0</v>
      </c>
      <c r="M74" s="83">
        <v>0</v>
      </c>
      <c r="N74" s="89"/>
      <c r="O74" s="96"/>
      <c r="P74" s="83"/>
      <c r="Q74" s="83"/>
      <c r="R74" s="84"/>
      <c r="S74" s="83"/>
      <c r="T74" s="83"/>
      <c r="U74" s="84"/>
      <c r="V74" s="83"/>
      <c r="W74" s="97"/>
    </row>
    <row r="75" ht="21.95" customHeight="1">
      <c r="A75" s="86"/>
      <c r="B75" s="84"/>
      <c r="C75" s="83"/>
      <c r="D75" s="87"/>
      <c r="E75" s="40"/>
      <c r="F75" s="88"/>
      <c r="G75" s="84"/>
      <c r="H75" s="83"/>
      <c r="I75" s="87"/>
      <c r="J75" s="40"/>
      <c r="K75" s="88"/>
      <c r="L75" s="84"/>
      <c r="M75" s="83"/>
      <c r="N75" s="89"/>
      <c r="O75" s="96"/>
      <c r="P75" s="83"/>
      <c r="Q75" s="83"/>
      <c r="R75" s="84"/>
      <c r="S75" s="83"/>
      <c r="T75" s="83"/>
      <c r="U75" s="84"/>
      <c r="V75" s="83"/>
      <c r="W75" s="97"/>
    </row>
    <row r="76" ht="21.95" customHeight="1">
      <c r="A76" s="86"/>
      <c r="B76" s="84"/>
      <c r="C76" s="83"/>
      <c r="D76" s="87"/>
      <c r="E76" s="40"/>
      <c r="F76" s="88"/>
      <c r="G76" s="84"/>
      <c r="H76" s="83"/>
      <c r="I76" s="87"/>
      <c r="J76" s="40"/>
      <c r="K76" s="88"/>
      <c r="L76" s="84"/>
      <c r="M76" s="83"/>
      <c r="N76" s="89"/>
      <c r="O76" s="96"/>
      <c r="P76" s="83"/>
      <c r="Q76" s="83"/>
      <c r="R76" s="84"/>
      <c r="S76" s="83"/>
      <c r="T76" s="83"/>
      <c r="U76" s="84"/>
      <c r="V76" s="83"/>
      <c r="W76" s="97"/>
    </row>
    <row r="77" ht="21.95" customHeight="1">
      <c r="A77" s="86"/>
      <c r="B77" s="84"/>
      <c r="C77" s="83"/>
      <c r="D77" s="87"/>
      <c r="E77" s="40"/>
      <c r="F77" s="88"/>
      <c r="G77" s="84"/>
      <c r="H77" s="83"/>
      <c r="I77" s="87"/>
      <c r="J77" s="40"/>
      <c r="K77" s="88"/>
      <c r="L77" s="84"/>
      <c r="M77" s="83"/>
      <c r="N77" s="89"/>
      <c r="O77" s="96"/>
      <c r="P77" s="83"/>
      <c r="Q77" s="83"/>
      <c r="R77" s="84"/>
      <c r="S77" s="83"/>
      <c r="T77" s="83"/>
      <c r="U77" s="84"/>
      <c r="V77" s="83"/>
      <c r="W77" s="97"/>
    </row>
    <row r="78" ht="21.95" customHeight="1">
      <c r="A78" s="86"/>
      <c r="B78" s="84"/>
      <c r="C78" s="83"/>
      <c r="D78" s="87"/>
      <c r="E78" s="40"/>
      <c r="F78" s="88"/>
      <c r="G78" s="84"/>
      <c r="H78" s="83"/>
      <c r="I78" s="87"/>
      <c r="J78" s="40"/>
      <c r="K78" s="88"/>
      <c r="L78" s="84"/>
      <c r="M78" s="83"/>
      <c r="N78" s="89"/>
      <c r="O78" s="96"/>
      <c r="P78" s="83"/>
      <c r="Q78" s="83"/>
      <c r="R78" s="84"/>
      <c r="S78" s="83"/>
      <c r="T78" s="83"/>
      <c r="U78" s="84"/>
      <c r="V78" s="83"/>
      <c r="W78" s="97"/>
    </row>
    <row r="79" ht="21.95" customHeight="1">
      <c r="A79" s="86"/>
      <c r="B79" s="84"/>
      <c r="C79" s="83"/>
      <c r="D79" s="87"/>
      <c r="E79" s="40"/>
      <c r="F79" s="88"/>
      <c r="G79" s="84"/>
      <c r="H79" s="83"/>
      <c r="I79" s="87"/>
      <c r="J79" s="40"/>
      <c r="K79" s="88"/>
      <c r="L79" s="84"/>
      <c r="M79" s="83"/>
      <c r="N79" s="89"/>
      <c r="O79" s="96"/>
      <c r="P79" s="83"/>
      <c r="Q79" s="83"/>
      <c r="R79" s="84"/>
      <c r="S79" s="83"/>
      <c r="T79" s="83"/>
      <c r="U79" s="84"/>
      <c r="V79" s="83"/>
      <c r="W79" s="97"/>
    </row>
    <row r="80" ht="21.95" customHeight="1">
      <c r="A80" s="86"/>
      <c r="B80" s="84"/>
      <c r="C80" s="83"/>
      <c r="D80" s="87"/>
      <c r="E80" s="40"/>
      <c r="F80" s="88"/>
      <c r="G80" s="84"/>
      <c r="H80" s="83"/>
      <c r="I80" s="87"/>
      <c r="J80" s="40"/>
      <c r="K80" s="88"/>
      <c r="L80" s="84"/>
      <c r="M80" s="83"/>
      <c r="N80" s="89"/>
      <c r="O80" s="96"/>
      <c r="P80" s="83"/>
      <c r="Q80" s="83"/>
      <c r="R80" s="84"/>
      <c r="S80" s="83"/>
      <c r="T80" s="83"/>
      <c r="U80" s="84"/>
      <c r="V80" s="83"/>
      <c r="W80" s="97"/>
    </row>
    <row r="81" ht="21.95" customHeight="1">
      <c r="A81" s="86"/>
      <c r="B81" s="84"/>
      <c r="C81" s="83"/>
      <c r="D81" s="87"/>
      <c r="E81" s="40"/>
      <c r="F81" s="88"/>
      <c r="G81" s="84"/>
      <c r="H81" s="83"/>
      <c r="I81" s="87"/>
      <c r="J81" s="40"/>
      <c r="K81" s="88"/>
      <c r="L81" s="84"/>
      <c r="M81" s="83"/>
      <c r="N81" s="89"/>
      <c r="O81" s="96"/>
      <c r="P81" s="83"/>
      <c r="Q81" s="83"/>
      <c r="R81" s="84"/>
      <c r="S81" s="83"/>
      <c r="T81" s="83"/>
      <c r="U81" s="84"/>
      <c r="V81" s="83"/>
      <c r="W81" s="97"/>
    </row>
    <row r="82" ht="21.95" customHeight="1">
      <c r="A82" s="86"/>
      <c r="B82" s="84"/>
      <c r="C82" s="83"/>
      <c r="D82" s="87"/>
      <c r="E82" s="40"/>
      <c r="F82" s="88"/>
      <c r="G82" s="84"/>
      <c r="H82" s="83"/>
      <c r="I82" s="87"/>
      <c r="J82" s="40"/>
      <c r="K82" s="88"/>
      <c r="L82" s="84"/>
      <c r="M82" s="83"/>
      <c r="N82" s="89"/>
      <c r="O82" s="96"/>
      <c r="P82" s="83"/>
      <c r="Q82" s="83"/>
      <c r="R82" s="84"/>
      <c r="S82" s="83"/>
      <c r="T82" s="83"/>
      <c r="U82" s="84"/>
      <c r="V82" s="83"/>
      <c r="W82" s="97"/>
    </row>
    <row r="83" ht="21.95" customHeight="1">
      <c r="A83" s="86"/>
      <c r="B83" s="84"/>
      <c r="C83" s="83"/>
      <c r="D83" s="87"/>
      <c r="E83" s="40"/>
      <c r="F83" s="88"/>
      <c r="G83" s="84"/>
      <c r="H83" s="83"/>
      <c r="I83" s="87"/>
      <c r="J83" s="40"/>
      <c r="K83" s="88"/>
      <c r="L83" s="84"/>
      <c r="M83" s="83"/>
      <c r="N83" s="89"/>
      <c r="O83" s="96"/>
      <c r="P83" s="83"/>
      <c r="Q83" s="83"/>
      <c r="R83" s="84"/>
      <c r="S83" s="83"/>
      <c r="T83" s="83"/>
      <c r="U83" s="84"/>
      <c r="V83" s="83"/>
      <c r="W83" s="97"/>
    </row>
    <row r="84" ht="21.95" customHeight="1">
      <c r="A84" s="86"/>
      <c r="B84" s="84"/>
      <c r="C84" s="83"/>
      <c r="D84" s="87"/>
      <c r="E84" s="40"/>
      <c r="F84" s="88"/>
      <c r="G84" s="84"/>
      <c r="H84" s="83"/>
      <c r="I84" s="87"/>
      <c r="J84" s="40"/>
      <c r="K84" s="88"/>
      <c r="L84" s="84"/>
      <c r="M84" s="83"/>
      <c r="N84" s="89"/>
      <c r="O84" s="96"/>
      <c r="P84" s="83"/>
      <c r="Q84" s="83"/>
      <c r="R84" s="84"/>
      <c r="S84" s="83"/>
      <c r="T84" s="83"/>
      <c r="U84" s="84"/>
      <c r="V84" s="83"/>
      <c r="W84" s="97"/>
    </row>
    <row r="85" ht="21.95" customHeight="1">
      <c r="A85" s="86"/>
      <c r="B85" s="84"/>
      <c r="C85" s="83"/>
      <c r="D85" s="87"/>
      <c r="E85" s="40"/>
      <c r="F85" s="88"/>
      <c r="G85" s="84"/>
      <c r="H85" s="83"/>
      <c r="I85" s="87"/>
      <c r="J85" s="40"/>
      <c r="K85" s="88"/>
      <c r="L85" s="84"/>
      <c r="M85" s="83"/>
      <c r="N85" s="89"/>
      <c r="O85" s="96"/>
      <c r="P85" s="83"/>
      <c r="Q85" s="83"/>
      <c r="R85" s="84"/>
      <c r="S85" s="83"/>
      <c r="T85" s="83"/>
      <c r="U85" s="84"/>
      <c r="V85" s="83"/>
      <c r="W85" s="97"/>
    </row>
    <row r="86" ht="21.95" customHeight="1">
      <c r="A86" s="86"/>
      <c r="B86" s="84"/>
      <c r="C86" s="83"/>
      <c r="D86" s="87"/>
      <c r="E86" s="40"/>
      <c r="F86" s="88"/>
      <c r="G86" s="84"/>
      <c r="H86" s="83"/>
      <c r="I86" s="87"/>
      <c r="J86" s="40"/>
      <c r="K86" s="88"/>
      <c r="L86" s="84"/>
      <c r="M86" s="83"/>
      <c r="N86" s="89"/>
      <c r="O86" s="96"/>
      <c r="P86" s="83"/>
      <c r="Q86" s="83"/>
      <c r="R86" s="84"/>
      <c r="S86" s="83"/>
      <c r="T86" s="83"/>
      <c r="U86" s="84"/>
      <c r="V86" s="83"/>
      <c r="W86" s="97"/>
    </row>
    <row r="87" ht="21.95" customHeight="1">
      <c r="A87" s="86"/>
      <c r="B87" s="84"/>
      <c r="C87" s="83"/>
      <c r="D87" s="87"/>
      <c r="E87" s="40"/>
      <c r="F87" s="88"/>
      <c r="G87" s="84"/>
      <c r="H87" s="83"/>
      <c r="I87" s="87"/>
      <c r="J87" s="40"/>
      <c r="K87" s="88"/>
      <c r="L87" s="84"/>
      <c r="M87" s="83"/>
      <c r="N87" s="89"/>
      <c r="O87" s="96"/>
      <c r="P87" s="83"/>
      <c r="Q87" s="83"/>
      <c r="R87" s="84"/>
      <c r="S87" s="83"/>
      <c r="T87" s="83"/>
      <c r="U87" s="84"/>
      <c r="V87" s="83"/>
      <c r="W87" s="97"/>
    </row>
    <row r="88" ht="21.95" customHeight="1">
      <c r="A88" s="86"/>
      <c r="B88" s="84"/>
      <c r="C88" s="83"/>
      <c r="D88" s="87"/>
      <c r="E88" s="40"/>
      <c r="F88" s="88"/>
      <c r="G88" s="84"/>
      <c r="H88" s="83"/>
      <c r="I88" s="87"/>
      <c r="J88" s="40"/>
      <c r="K88" s="88"/>
      <c r="L88" s="84"/>
      <c r="M88" s="83"/>
      <c r="N88" s="89"/>
      <c r="O88" s="96"/>
      <c r="P88" s="83"/>
      <c r="Q88" s="83"/>
      <c r="R88" s="84"/>
      <c r="S88" s="83"/>
      <c r="T88" s="83"/>
      <c r="U88" s="84"/>
      <c r="V88" s="83"/>
      <c r="W88" s="97"/>
    </row>
    <row r="89" ht="21.95" customHeight="1">
      <c r="A89" s="86"/>
      <c r="B89" s="84"/>
      <c r="C89" s="83"/>
      <c r="D89" s="87"/>
      <c r="E89" s="40"/>
      <c r="F89" s="88"/>
      <c r="G89" s="84"/>
      <c r="H89" s="83"/>
      <c r="I89" s="87"/>
      <c r="J89" s="40"/>
      <c r="K89" s="88"/>
      <c r="L89" s="84"/>
      <c r="M89" s="83"/>
      <c r="N89" s="89"/>
      <c r="O89" s="96"/>
      <c r="P89" s="83"/>
      <c r="Q89" s="83"/>
      <c r="R89" s="84"/>
      <c r="S89" s="83"/>
      <c r="T89" s="83"/>
      <c r="U89" s="84"/>
      <c r="V89" s="83"/>
      <c r="W89" s="97"/>
    </row>
    <row r="90" ht="21.95" customHeight="1">
      <c r="A90" s="86"/>
      <c r="B90" s="84"/>
      <c r="C90" s="83"/>
      <c r="D90" s="87"/>
      <c r="E90" s="40"/>
      <c r="F90" s="88"/>
      <c r="G90" s="84"/>
      <c r="H90" s="83"/>
      <c r="I90" s="87"/>
      <c r="J90" s="40"/>
      <c r="K90" s="88"/>
      <c r="L90" s="84"/>
      <c r="M90" s="83"/>
      <c r="N90" s="89"/>
      <c r="O90" s="96"/>
      <c r="P90" s="83"/>
      <c r="Q90" s="83"/>
      <c r="R90" s="84"/>
      <c r="S90" s="83"/>
      <c r="T90" s="83"/>
      <c r="U90" s="84"/>
      <c r="V90" s="83"/>
      <c r="W90" s="97"/>
    </row>
    <row r="91" ht="21.95" customHeight="1">
      <c r="A91" s="86"/>
      <c r="B91" s="84"/>
      <c r="C91" s="83"/>
      <c r="D91" s="87"/>
      <c r="E91" s="40"/>
      <c r="F91" s="88"/>
      <c r="G91" s="84"/>
      <c r="H91" s="83"/>
      <c r="I91" s="87"/>
      <c r="J91" s="40"/>
      <c r="K91" s="88"/>
      <c r="L91" s="84"/>
      <c r="M91" s="83"/>
      <c r="N91" s="89"/>
      <c r="O91" s="96"/>
      <c r="P91" s="83"/>
      <c r="Q91" s="83"/>
      <c r="R91" s="84"/>
      <c r="S91" s="83"/>
      <c r="T91" s="83"/>
      <c r="U91" s="84"/>
      <c r="V91" s="83"/>
      <c r="W91" s="97"/>
    </row>
    <row r="92" ht="21.95" customHeight="1">
      <c r="A92" s="86"/>
      <c r="B92" s="84"/>
      <c r="C92" s="83"/>
      <c r="D92" s="87"/>
      <c r="E92" s="40"/>
      <c r="F92" s="88"/>
      <c r="G92" s="84"/>
      <c r="H92" s="83"/>
      <c r="I92" s="87"/>
      <c r="J92" s="40"/>
      <c r="K92" s="88"/>
      <c r="L92" s="84"/>
      <c r="M92" s="83"/>
      <c r="N92" s="89"/>
      <c r="O92" s="96"/>
      <c r="P92" s="83"/>
      <c r="Q92" s="83"/>
      <c r="R92" s="84"/>
      <c r="S92" s="83"/>
      <c r="T92" s="83"/>
      <c r="U92" s="84"/>
      <c r="V92" s="83"/>
      <c r="W92" s="97"/>
    </row>
    <row r="93" ht="21.95" customHeight="1">
      <c r="A93" s="86"/>
      <c r="B93" s="84"/>
      <c r="C93" s="83"/>
      <c r="D93" s="90"/>
      <c r="E93" s="40"/>
      <c r="F93" s="88"/>
      <c r="G93" s="84"/>
      <c r="H93" s="83"/>
      <c r="I93" s="90"/>
      <c r="J93" s="40"/>
      <c r="K93" s="88"/>
      <c r="L93" s="84"/>
      <c r="M93" s="83"/>
      <c r="N93" s="91"/>
      <c r="O93" s="96"/>
      <c r="P93" s="83"/>
      <c r="Q93" s="83"/>
      <c r="R93" s="84"/>
      <c r="S93" s="83"/>
      <c r="T93" s="83"/>
      <c r="U93" s="84"/>
      <c r="V93" s="83"/>
      <c r="W93" s="97"/>
    </row>
    <row r="94" ht="21.95" customHeight="1">
      <c r="A94" s="86"/>
      <c r="B94" s="84"/>
      <c r="C94" s="83"/>
      <c r="D94" s="90"/>
      <c r="E94" s="40"/>
      <c r="F94" s="88"/>
      <c r="G94" s="84"/>
      <c r="H94" s="83"/>
      <c r="I94" s="90"/>
      <c r="J94" s="40"/>
      <c r="K94" s="88"/>
      <c r="L94" s="84"/>
      <c r="M94" s="83"/>
      <c r="N94" s="91"/>
      <c r="O94" s="96"/>
      <c r="P94" s="83"/>
      <c r="Q94" s="83"/>
      <c r="R94" s="84"/>
      <c r="S94" s="83"/>
      <c r="T94" s="83"/>
      <c r="U94" s="84"/>
      <c r="V94" s="83"/>
      <c r="W94" s="97"/>
    </row>
    <row r="95" ht="21.95" customHeight="1">
      <c r="A95" t="s" s="92">
        <v>97</v>
      </c>
      <c r="B95" s="84"/>
      <c r="C95" s="83"/>
      <c r="D95" s="87"/>
      <c r="E95" s="40"/>
      <c r="F95" s="88"/>
      <c r="G95" s="84"/>
      <c r="H95" s="83"/>
      <c r="I95" s="87"/>
      <c r="J95" s="40"/>
      <c r="K95" s="88"/>
      <c r="L95" s="84"/>
      <c r="M95" s="83"/>
      <c r="N95" s="89"/>
      <c r="O95" s="96"/>
      <c r="P95" s="83"/>
      <c r="Q95" s="83"/>
      <c r="R95" s="84"/>
      <c r="S95" s="83"/>
      <c r="T95" s="83"/>
      <c r="U95" s="84"/>
      <c r="V95" s="83"/>
      <c r="W95" s="97"/>
    </row>
    <row r="96" ht="21.95" customHeight="1">
      <c r="A96" t="s" s="93">
        <v>98</v>
      </c>
      <c r="B96" t="s" s="162">
        <v>313</v>
      </c>
      <c r="C96" s="83"/>
      <c r="D96" s="87"/>
      <c r="E96" s="40"/>
      <c r="F96" t="s" s="95">
        <v>98</v>
      </c>
      <c r="G96" t="s" s="162">
        <v>313</v>
      </c>
      <c r="H96" s="83"/>
      <c r="I96" s="87"/>
      <c r="J96" s="40"/>
      <c r="K96" t="s" s="95">
        <v>98</v>
      </c>
      <c r="L96" t="s" s="162">
        <v>313</v>
      </c>
      <c r="M96" s="83"/>
      <c r="N96" s="89"/>
      <c r="O96" s="96"/>
      <c r="P96" s="83"/>
      <c r="Q96" s="83"/>
      <c r="R96" s="84"/>
      <c r="S96" s="83"/>
      <c r="T96" s="83"/>
      <c r="U96" s="84"/>
      <c r="V96" s="83"/>
      <c r="W96" s="97"/>
    </row>
    <row r="97" ht="21.95" customHeight="1">
      <c r="A97" t="s" s="98">
        <v>99</v>
      </c>
      <c r="B97" s="100">
        <f>AVERAGE(B38:B47)</f>
        <v>30.7</v>
      </c>
      <c r="C97" s="83">
        <f>AVERAGE(C38:C47)</f>
        <v>672.72</v>
      </c>
      <c r="D97" s="87">
        <f>AVERAGE(D38:D47)</f>
        <v>21.9161273011415</v>
      </c>
      <c r="E97" s="40"/>
      <c r="F97" t="s" s="99">
        <v>99</v>
      </c>
      <c r="G97" s="100">
        <f>AVERAGE(G38:G47)</f>
        <v>11.7</v>
      </c>
      <c r="H97" s="83">
        <f>AVERAGE(H38:H47)</f>
        <v>250.49</v>
      </c>
      <c r="I97" s="87">
        <f>AVERAGE(I38:I47)</f>
        <v>21.4372309438927</v>
      </c>
      <c r="J97" s="40"/>
      <c r="K97" t="s" s="99">
        <v>99</v>
      </c>
      <c r="L97" s="100">
        <f>AVERAGE(L38:L47)</f>
        <v>1.3</v>
      </c>
      <c r="M97" s="83">
        <f>AVERAGE(M38:M47)</f>
        <v>26.39</v>
      </c>
      <c r="N97" s="89">
        <f>AVERAGE(N38:N47)</f>
        <v>20.2666666666667</v>
      </c>
      <c r="O97" s="96"/>
      <c r="P97" s="83"/>
      <c r="Q97" s="83"/>
      <c r="R97" s="84"/>
      <c r="S97" s="83"/>
      <c r="T97" s="83"/>
      <c r="U97" s="84"/>
      <c r="V97" s="83"/>
      <c r="W97" s="97"/>
    </row>
    <row r="98" ht="21.95" customHeight="1">
      <c r="A98" t="s" s="98">
        <v>100</v>
      </c>
      <c r="B98" s="83">
        <f>AVERAGE(B49:B58)</f>
        <v>31.4</v>
      </c>
      <c r="C98" s="83">
        <f>AVERAGE(C49:C58)</f>
        <v>662.87</v>
      </c>
      <c r="D98" s="87">
        <f>AVERAGE(D49:D58)</f>
        <v>21.1452545849575</v>
      </c>
      <c r="E98" s="40"/>
      <c r="F98" t="s" s="99">
        <v>100</v>
      </c>
      <c r="G98" s="83">
        <f>AVERAGE(G49:G58)</f>
        <v>21.3</v>
      </c>
      <c r="H98" s="83">
        <f>AVERAGE(H49:H58)</f>
        <v>438.49</v>
      </c>
      <c r="I98" s="87">
        <f>AVERAGE(I49:I58)</f>
        <v>20.5807875457875</v>
      </c>
      <c r="J98" s="40"/>
      <c r="K98" t="s" s="99">
        <v>100</v>
      </c>
      <c r="L98" s="83">
        <f>AVERAGE(L49:L58)</f>
        <v>8</v>
      </c>
      <c r="M98" s="83">
        <f>AVERAGE(M49:M58)</f>
        <v>153.68</v>
      </c>
      <c r="N98" s="89">
        <f>AVERAGE(N49:N58)</f>
        <v>19.3827630718954</v>
      </c>
      <c r="O98" s="96"/>
      <c r="P98" s="83"/>
      <c r="Q98" s="83"/>
      <c r="R98" s="84"/>
      <c r="S98" s="83"/>
      <c r="T98" s="83"/>
      <c r="U98" s="84"/>
      <c r="V98" s="83"/>
      <c r="W98" s="97"/>
    </row>
    <row r="99" ht="21.95" customHeight="1">
      <c r="A99" t="s" s="101">
        <v>101</v>
      </c>
      <c r="B99" s="84"/>
      <c r="C99" s="84"/>
      <c r="D99" s="90"/>
      <c r="E99" s="40"/>
      <c r="F99" t="s" s="102">
        <v>101</v>
      </c>
      <c r="G99" s="84"/>
      <c r="H99" s="84"/>
      <c r="I99" s="90"/>
      <c r="J99" s="40"/>
      <c r="K99" t="s" s="102">
        <v>101</v>
      </c>
      <c r="L99" s="84"/>
      <c r="M99" s="84"/>
      <c r="N99" s="91"/>
      <c r="O99" s="96"/>
      <c r="P99" s="83"/>
      <c r="Q99" s="83"/>
      <c r="R99" s="84"/>
      <c r="S99" s="83"/>
      <c r="T99" s="83"/>
      <c r="U99" s="84"/>
      <c r="V99" s="83"/>
      <c r="W99" s="97"/>
    </row>
    <row r="100" ht="21.95" customHeight="1">
      <c r="A100" t="s" s="103">
        <v>102</v>
      </c>
      <c r="B100" s="83">
        <f>AVERAGE(B37:B46)</f>
        <v>33.6</v>
      </c>
      <c r="C100" s="83">
        <f>AVERAGE(C37:C46)</f>
        <v>736.03</v>
      </c>
      <c r="D100" s="87">
        <f>AVERAGE(D37:D46)</f>
        <v>21.9180023011415</v>
      </c>
      <c r="E100" s="40"/>
      <c r="F100" t="s" s="104">
        <v>102</v>
      </c>
      <c r="G100" s="83">
        <f>AVERAGE(G37:G46)</f>
        <v>12.6</v>
      </c>
      <c r="H100" s="83">
        <f>AVERAGE(H37:H46)</f>
        <v>269.42</v>
      </c>
      <c r="I100" s="87">
        <f>AVERAGE(I37:I46)</f>
        <v>21.4244531661149</v>
      </c>
      <c r="J100" s="40"/>
      <c r="K100" t="s" s="104">
        <v>102</v>
      </c>
      <c r="L100" s="83">
        <f>AVERAGE(L37:L46)</f>
        <v>1.3</v>
      </c>
      <c r="M100" s="83">
        <f>AVERAGE(M37:M46)</f>
        <v>26.41</v>
      </c>
      <c r="N100" s="89">
        <f>AVERAGE(N37:N46)</f>
        <v>20.2866666666667</v>
      </c>
      <c r="O100" s="96"/>
      <c r="P100" s="83"/>
      <c r="Q100" s="83"/>
      <c r="R100" s="84"/>
      <c r="S100" s="83"/>
      <c r="T100" s="83"/>
      <c r="U100" s="84"/>
      <c r="V100" s="83"/>
      <c r="W100" s="97"/>
    </row>
    <row r="101" ht="21.95" customHeight="1">
      <c r="A101" t="s" s="103">
        <v>103</v>
      </c>
      <c r="B101" s="83">
        <f>AVERAGE(B48:B57)</f>
        <v>30.2</v>
      </c>
      <c r="C101" s="83">
        <f>AVERAGE(C48:C57)</f>
        <v>636.88</v>
      </c>
      <c r="D101" s="87">
        <f>AVERAGE(D48:D57)</f>
        <v>21.1333170849575</v>
      </c>
      <c r="E101" s="40"/>
      <c r="F101" t="s" s="104">
        <v>103</v>
      </c>
      <c r="G101" s="83">
        <f>AVERAGE(G48:G57)</f>
        <v>20.1</v>
      </c>
      <c r="H101" s="83">
        <f>AVERAGE(H48:H57)</f>
        <v>412.49</v>
      </c>
      <c r="I101" s="87">
        <f>AVERAGE(I48:I57)</f>
        <v>20.5349542124542</v>
      </c>
      <c r="J101" s="40"/>
      <c r="K101" t="s" s="104">
        <v>103</v>
      </c>
      <c r="L101" s="83">
        <f>AVERAGE(L48:L57)</f>
        <v>7.9</v>
      </c>
      <c r="M101" s="83">
        <f>AVERAGE(M48:M57)</f>
        <v>151.35</v>
      </c>
      <c r="N101" s="89">
        <f>AVERAGE(N48:N57)</f>
        <v>19.3067630718954</v>
      </c>
      <c r="O101" s="96"/>
      <c r="P101" s="83"/>
      <c r="Q101" s="83"/>
      <c r="R101" s="84"/>
      <c r="S101" s="83"/>
      <c r="T101" s="83"/>
      <c r="U101" s="84"/>
      <c r="V101" s="83"/>
      <c r="W101" s="97"/>
    </row>
    <row r="102" ht="21.95" customHeight="1">
      <c r="A102" s="105"/>
      <c r="B102" s="84"/>
      <c r="C102" s="84"/>
      <c r="D102" s="90"/>
      <c r="E102" s="40"/>
      <c r="F102" s="106"/>
      <c r="G102" s="84"/>
      <c r="H102" s="84"/>
      <c r="I102" s="90"/>
      <c r="J102" s="40"/>
      <c r="K102" s="106"/>
      <c r="L102" s="84"/>
      <c r="M102" s="84"/>
      <c r="N102" s="91"/>
      <c r="O102" s="96"/>
      <c r="P102" s="83"/>
      <c r="Q102" s="83"/>
      <c r="R102" s="84"/>
      <c r="S102" s="83"/>
      <c r="T102" s="83"/>
      <c r="U102" s="84"/>
      <c r="V102" s="83"/>
      <c r="W102" s="97"/>
    </row>
    <row r="103" ht="21.95" customHeight="1">
      <c r="A103" t="s" s="93">
        <v>104</v>
      </c>
      <c r="B103" s="84"/>
      <c r="C103" s="84"/>
      <c r="D103" s="90"/>
      <c r="E103" s="40"/>
      <c r="F103" t="s" s="95">
        <v>104</v>
      </c>
      <c r="G103" s="84"/>
      <c r="H103" s="84"/>
      <c r="I103" s="90"/>
      <c r="J103" s="40"/>
      <c r="K103" t="s" s="95">
        <v>104</v>
      </c>
      <c r="L103" s="84"/>
      <c r="M103" s="84"/>
      <c r="N103" s="91"/>
      <c r="O103" s="96"/>
      <c r="P103" s="83"/>
      <c r="Q103" s="83"/>
      <c r="R103" s="84"/>
      <c r="S103" s="83"/>
      <c r="T103" s="83"/>
      <c r="U103" s="84"/>
      <c r="V103" s="83"/>
      <c r="W103" s="97"/>
    </row>
    <row r="104" ht="21.95" customHeight="1">
      <c r="A104" t="s" s="98">
        <v>99</v>
      </c>
      <c r="B104" s="83">
        <f>AVERAGE(B43:B47)</f>
        <v>38.8</v>
      </c>
      <c r="C104" s="83">
        <f>AVERAGE(C43:C47)</f>
        <v>849.84</v>
      </c>
      <c r="D104" s="87">
        <f>AVERAGE(D43:D47)</f>
        <v>21.8715604395604</v>
      </c>
      <c r="E104" s="40"/>
      <c r="F104" t="s" s="99">
        <v>99</v>
      </c>
      <c r="G104" s="83">
        <f>AVERAGE(G43:G47)</f>
        <v>15.6</v>
      </c>
      <c r="H104" s="83">
        <f>AVERAGE(H43:H47)</f>
        <v>334.26</v>
      </c>
      <c r="I104" s="87">
        <f>AVERAGE(I43:I47)</f>
        <v>21.3891891605127</v>
      </c>
      <c r="J104" s="40"/>
      <c r="K104" t="s" s="99">
        <v>99</v>
      </c>
      <c r="L104" s="83">
        <f>AVERAGE(L43:L47)</f>
        <v>1.6</v>
      </c>
      <c r="M104" s="83">
        <f>AVERAGE(M43:M47)</f>
        <v>32.8</v>
      </c>
      <c r="N104" s="89">
        <f>AVERAGE(N43:N47)</f>
        <v>20.4888888888889</v>
      </c>
      <c r="O104" s="96"/>
      <c r="P104" s="83"/>
      <c r="Q104" s="83"/>
      <c r="R104" s="84"/>
      <c r="S104" s="83"/>
      <c r="T104" s="83"/>
      <c r="U104" s="84"/>
      <c r="V104" s="83"/>
      <c r="W104" s="97"/>
    </row>
    <row r="105" ht="21.95" customHeight="1">
      <c r="A105" t="s" s="98">
        <v>100</v>
      </c>
      <c r="B105" s="83">
        <f>AVERAGE(B49:B53)</f>
        <v>31</v>
      </c>
      <c r="C105" s="83">
        <f>AVERAGE(C49:C53)</f>
        <v>656.24</v>
      </c>
      <c r="D105" s="87">
        <f>AVERAGE(D49:D53)</f>
        <v>21.1549941498043</v>
      </c>
      <c r="E105" s="40"/>
      <c r="F105" t="s" s="99">
        <v>100</v>
      </c>
      <c r="G105" s="83">
        <f>AVERAGE(G49:G53)</f>
        <v>19.2</v>
      </c>
      <c r="H105" s="83">
        <f>AVERAGE(H49:H53)</f>
        <v>394.16</v>
      </c>
      <c r="I105" s="87">
        <f>AVERAGE(I49:I53)</f>
        <v>20.4252857142857</v>
      </c>
      <c r="J105" s="40"/>
      <c r="K105" t="s" s="99">
        <v>100</v>
      </c>
      <c r="L105" s="83">
        <f>AVERAGE(L49:L53)</f>
        <v>7.8</v>
      </c>
      <c r="M105" s="83">
        <f>AVERAGE(M49:M53)</f>
        <v>149.98</v>
      </c>
      <c r="N105" s="89">
        <f>AVERAGE(N49:N53)</f>
        <v>19.2381666666667</v>
      </c>
      <c r="O105" s="96"/>
      <c r="P105" s="83"/>
      <c r="Q105" s="83"/>
      <c r="R105" s="84"/>
      <c r="S105" s="83"/>
      <c r="T105" s="83"/>
      <c r="U105" s="84"/>
      <c r="V105" s="83"/>
      <c r="W105" s="97"/>
    </row>
    <row r="106" ht="21.95" customHeight="1">
      <c r="A106" t="s" s="101">
        <v>101</v>
      </c>
      <c r="B106" s="84"/>
      <c r="C106" s="84"/>
      <c r="D106" s="90"/>
      <c r="E106" s="40"/>
      <c r="F106" t="s" s="102">
        <v>101</v>
      </c>
      <c r="G106" s="84"/>
      <c r="H106" s="84"/>
      <c r="I106" s="90"/>
      <c r="J106" s="40"/>
      <c r="K106" t="s" s="102">
        <v>101</v>
      </c>
      <c r="L106" s="84"/>
      <c r="M106" s="84"/>
      <c r="N106" s="91"/>
      <c r="O106" s="96"/>
      <c r="P106" s="83"/>
      <c r="Q106" s="83"/>
      <c r="R106" s="84"/>
      <c r="S106" s="83"/>
      <c r="T106" s="83"/>
      <c r="U106" s="84"/>
      <c r="V106" s="83"/>
      <c r="W106" s="97"/>
    </row>
    <row r="107" ht="21.95" customHeight="1">
      <c r="A107" t="s" s="103">
        <v>102</v>
      </c>
      <c r="B107" s="83">
        <f>AVERAGE(B42:B46)</f>
        <v>40.8</v>
      </c>
      <c r="C107" s="83">
        <f>AVERAGE(C42:C46)</f>
        <v>894.14</v>
      </c>
      <c r="D107" s="87">
        <f>AVERAGE(D42:D46)</f>
        <v>21.8956983705949</v>
      </c>
      <c r="E107" s="40"/>
      <c r="F107" t="s" s="104">
        <v>102</v>
      </c>
      <c r="G107" s="83">
        <f>AVERAGE(G42:G46)</f>
        <v>15.8</v>
      </c>
      <c r="H107" s="83">
        <f>AVERAGE(H42:H46)</f>
        <v>338.42</v>
      </c>
      <c r="I107" s="87">
        <f>AVERAGE(I42:I46)</f>
        <v>21.3794113827349</v>
      </c>
      <c r="J107" s="40"/>
      <c r="K107" t="s" s="104">
        <v>102</v>
      </c>
      <c r="L107" s="83">
        <f>AVERAGE(L42:L46)</f>
        <v>1.6</v>
      </c>
      <c r="M107" s="83">
        <f>AVERAGE(M42:M46)</f>
        <v>32.52</v>
      </c>
      <c r="N107" s="89">
        <f>AVERAGE(N42:N46)</f>
        <v>20.2555555555556</v>
      </c>
      <c r="O107" s="96"/>
      <c r="P107" s="83"/>
      <c r="Q107" s="83"/>
      <c r="R107" s="84"/>
      <c r="S107" s="83"/>
      <c r="T107" s="83"/>
      <c r="U107" s="84"/>
      <c r="V107" s="83"/>
      <c r="W107" s="97"/>
    </row>
    <row r="108" ht="21.95" customHeight="1">
      <c r="A108" t="s" s="103">
        <v>103</v>
      </c>
      <c r="B108" s="83">
        <f>AVERAGE(B48:B52)</f>
        <v>30.2</v>
      </c>
      <c r="C108" s="83">
        <f>AVERAGE(C48:C52)</f>
        <v>641.66</v>
      </c>
      <c r="D108" s="87">
        <f>AVERAGE(D48:D52)</f>
        <v>21.2588274831377</v>
      </c>
      <c r="E108" s="40"/>
      <c r="F108" t="s" s="104">
        <v>103</v>
      </c>
      <c r="G108" s="83">
        <f>AVERAGE(G48:G52)</f>
        <v>18</v>
      </c>
      <c r="H108" s="83">
        <f>AVERAGE(H48:H52)</f>
        <v>370.58</v>
      </c>
      <c r="I108" s="87">
        <f>AVERAGE(I48:I52)</f>
        <v>20.498619047619</v>
      </c>
      <c r="J108" s="40"/>
      <c r="K108" t="s" s="104">
        <v>103</v>
      </c>
      <c r="L108" s="83">
        <f>AVERAGE(L48:L52)</f>
        <v>7</v>
      </c>
      <c r="M108" s="83">
        <f>AVERAGE(M48:M52)</f>
        <v>134.8</v>
      </c>
      <c r="N108" s="89">
        <f>AVERAGE(N48:N52)</f>
        <v>19.2906666666667</v>
      </c>
      <c r="O108" s="96"/>
      <c r="P108" s="83"/>
      <c r="Q108" s="83"/>
      <c r="R108" s="84"/>
      <c r="S108" s="83"/>
      <c r="T108" s="83"/>
      <c r="U108" s="84"/>
      <c r="V108" s="83"/>
      <c r="W108" s="97"/>
    </row>
    <row r="109" ht="21.95" customHeight="1">
      <c r="A109" s="105"/>
      <c r="B109" s="83"/>
      <c r="C109" s="83"/>
      <c r="D109" s="87"/>
      <c r="E109" s="40"/>
      <c r="F109" s="106"/>
      <c r="G109" s="84"/>
      <c r="H109" s="83"/>
      <c r="I109" s="87"/>
      <c r="J109" s="40"/>
      <c r="K109" s="106"/>
      <c r="L109" s="84"/>
      <c r="M109" s="83"/>
      <c r="N109" s="89"/>
      <c r="O109" s="96"/>
      <c r="P109" s="83"/>
      <c r="Q109" s="83"/>
      <c r="R109" s="84"/>
      <c r="S109" s="83"/>
      <c r="T109" s="83"/>
      <c r="U109" s="84"/>
      <c r="V109" s="83"/>
      <c r="W109" s="97"/>
    </row>
    <row r="110" ht="21.95" customHeight="1">
      <c r="A110" s="105"/>
      <c r="B110" s="107"/>
      <c r="C110" t="s" s="108">
        <v>105</v>
      </c>
      <c r="D110" s="87"/>
      <c r="E110" s="40"/>
      <c r="F110" s="106"/>
      <c r="G110" s="84"/>
      <c r="H110" s="83"/>
      <c r="I110" s="87"/>
      <c r="J110" s="40"/>
      <c r="K110" s="106"/>
      <c r="L110" s="84"/>
      <c r="M110" s="83"/>
      <c r="N110" s="89"/>
      <c r="O110" s="96"/>
      <c r="P110" s="83"/>
      <c r="Q110" s="83"/>
      <c r="R110" s="84"/>
      <c r="S110" s="83"/>
      <c r="T110" s="83"/>
      <c r="U110" s="84"/>
      <c r="V110" s="83"/>
      <c r="W110" s="97"/>
    </row>
    <row r="111" ht="22.75" customHeight="1">
      <c r="A111" s="109"/>
      <c r="B111" s="110"/>
      <c r="C111" t="s" s="111">
        <v>106</v>
      </c>
      <c r="D111" s="112"/>
      <c r="E111" s="113"/>
      <c r="F111" s="114"/>
      <c r="G111" s="115"/>
      <c r="H111" s="116"/>
      <c r="I111" s="112"/>
      <c r="J111" s="113"/>
      <c r="K111" s="114"/>
      <c r="L111" s="115"/>
      <c r="M111" s="116"/>
      <c r="N111" s="117"/>
      <c r="O111" s="118"/>
      <c r="P111" s="116"/>
      <c r="Q111" s="116"/>
      <c r="R111" s="115"/>
      <c r="S111" s="116"/>
      <c r="T111" s="116"/>
      <c r="U111" s="115"/>
      <c r="V111" s="116"/>
      <c r="W111"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4.xml><?xml version="1.0" encoding="utf-8"?>
<worksheet xmlns:r="http://schemas.openxmlformats.org/officeDocument/2006/relationships" xmlns="http://schemas.openxmlformats.org/spreadsheetml/2006/main">
  <dimension ref="A1:N137"/>
  <sheetViews>
    <sheetView workbookViewId="0" showGridLines="0" defaultGridColor="1"/>
  </sheetViews>
  <sheetFormatPr defaultColWidth="16.3333" defaultRowHeight="19.9" customHeight="1" outlineLevelRow="0" outlineLevelCol="0"/>
  <cols>
    <col min="1" max="1" width="10" style="267" customWidth="1"/>
    <col min="2" max="4" width="12.1719" style="267" customWidth="1"/>
    <col min="5" max="5" width="1.35156" style="267" customWidth="1"/>
    <col min="6" max="6" width="10" style="267" customWidth="1"/>
    <col min="7" max="9" width="12.1719" style="267" customWidth="1"/>
    <col min="10" max="10" width="1.35156" style="267" customWidth="1"/>
    <col min="11" max="11" width="10" style="267" customWidth="1"/>
    <col min="12" max="14" width="12.1719" style="267" customWidth="1"/>
    <col min="15" max="16384" width="16.3516" style="267" customWidth="1"/>
  </cols>
  <sheetData>
    <row r="1" ht="22.6" customHeight="1">
      <c r="A1" t="s" s="164">
        <v>203</v>
      </c>
      <c r="B1" t="s" s="27">
        <v>40</v>
      </c>
      <c r="C1" t="s" s="27">
        <v>41</v>
      </c>
      <c r="D1" t="s" s="28">
        <v>42</v>
      </c>
      <c r="E1" s="29"/>
      <c r="F1" t="s" s="30">
        <v>189</v>
      </c>
      <c r="G1" t="s" s="27">
        <v>44</v>
      </c>
      <c r="H1" t="s" s="27">
        <v>45</v>
      </c>
      <c r="I1" t="s" s="28">
        <v>46</v>
      </c>
      <c r="J1" s="29"/>
      <c r="K1" t="s" s="30">
        <v>315</v>
      </c>
      <c r="L1" t="s" s="27">
        <v>48</v>
      </c>
      <c r="M1" t="s" s="27">
        <v>49</v>
      </c>
      <c r="N1" t="s" s="165">
        <v>50</v>
      </c>
    </row>
    <row r="2" ht="45.5" customHeight="1">
      <c r="A2" s="221"/>
      <c r="B2" s="38"/>
      <c r="C2" s="38"/>
      <c r="D2" s="39"/>
      <c r="E2" s="40"/>
      <c r="F2" s="41"/>
      <c r="G2" s="38"/>
      <c r="H2" s="38"/>
      <c r="I2" s="39"/>
      <c r="J2" s="40"/>
      <c r="K2" s="41"/>
      <c r="L2" s="38"/>
      <c r="M2" s="38"/>
      <c r="N2" s="53"/>
    </row>
    <row r="3" ht="22.25" customHeight="1">
      <c r="A3" s="143">
        <v>1910</v>
      </c>
      <c r="B3" s="144">
        <v>35</v>
      </c>
      <c r="C3" s="78">
        <v>-95.59999999999999</v>
      </c>
      <c r="D3" s="79">
        <v>-2.73142857142857</v>
      </c>
      <c r="E3" s="40"/>
      <c r="F3" s="145">
        <v>1910</v>
      </c>
      <c r="G3" s="144">
        <v>13</v>
      </c>
      <c r="H3" s="78">
        <v>-50.4</v>
      </c>
      <c r="I3" s="79">
        <v>-3.87692307692308</v>
      </c>
      <c r="J3" s="40"/>
      <c r="K3" s="145">
        <v>1910</v>
      </c>
      <c r="L3" s="144">
        <v>0</v>
      </c>
      <c r="M3" s="78">
        <v>0</v>
      </c>
      <c r="N3" s="133"/>
    </row>
    <row r="4" ht="21.95" customHeight="1">
      <c r="A4" s="150">
        <v>1911</v>
      </c>
      <c r="B4" s="100">
        <v>47</v>
      </c>
      <c r="C4" s="83">
        <v>-207.2</v>
      </c>
      <c r="D4" s="87">
        <v>-4.40851063829787</v>
      </c>
      <c r="E4" s="40"/>
      <c r="F4" s="151">
        <v>1911</v>
      </c>
      <c r="G4" s="100">
        <v>32</v>
      </c>
      <c r="H4" s="83">
        <v>-172</v>
      </c>
      <c r="I4" s="87">
        <v>-5.375</v>
      </c>
      <c r="J4" s="40"/>
      <c r="K4" s="151">
        <v>1911</v>
      </c>
      <c r="L4" s="100">
        <v>14</v>
      </c>
      <c r="M4" s="83">
        <v>-93.3</v>
      </c>
      <c r="N4" s="97">
        <v>-6.66428571428571</v>
      </c>
    </row>
    <row r="5" ht="21.95" customHeight="1">
      <c r="A5" s="150">
        <v>1912</v>
      </c>
      <c r="B5" s="100">
        <v>37</v>
      </c>
      <c r="C5" s="83">
        <v>-102.5</v>
      </c>
      <c r="D5" s="87">
        <v>-2.77027027027027</v>
      </c>
      <c r="E5" s="40"/>
      <c r="F5" s="151">
        <v>1912</v>
      </c>
      <c r="G5" s="100">
        <v>11</v>
      </c>
      <c r="H5" s="83">
        <v>-42.8</v>
      </c>
      <c r="I5" s="87">
        <v>-3.89090909090909</v>
      </c>
      <c r="J5" s="40"/>
      <c r="K5" s="151">
        <v>1912</v>
      </c>
      <c r="L5" s="100">
        <v>0</v>
      </c>
      <c r="M5" s="83">
        <v>0</v>
      </c>
      <c r="N5" s="97"/>
    </row>
    <row r="6" ht="21.95" customHeight="1">
      <c r="A6" s="150">
        <v>1913</v>
      </c>
      <c r="B6" s="100">
        <v>30</v>
      </c>
      <c r="C6" s="83">
        <v>-99.3</v>
      </c>
      <c r="D6" s="87">
        <v>-3.31</v>
      </c>
      <c r="E6" s="40"/>
      <c r="F6" s="151">
        <v>1913</v>
      </c>
      <c r="G6" s="100">
        <v>15</v>
      </c>
      <c r="H6" s="83">
        <v>-66.40000000000001</v>
      </c>
      <c r="I6" s="87">
        <v>-4.42666666666667</v>
      </c>
      <c r="J6" s="40"/>
      <c r="K6" s="151">
        <v>1913</v>
      </c>
      <c r="L6" s="100">
        <v>4</v>
      </c>
      <c r="M6" s="83">
        <v>-25.4</v>
      </c>
      <c r="N6" s="97">
        <v>-6.35</v>
      </c>
    </row>
    <row r="7" ht="21.95" customHeight="1">
      <c r="A7" s="150">
        <v>1914</v>
      </c>
      <c r="B7" s="100">
        <v>28</v>
      </c>
      <c r="C7" s="83">
        <v>-93.7</v>
      </c>
      <c r="D7" s="87">
        <v>-3.34642857142857</v>
      </c>
      <c r="E7" s="40"/>
      <c r="F7" s="151">
        <v>1914</v>
      </c>
      <c r="G7" s="100">
        <v>12</v>
      </c>
      <c r="H7" s="83">
        <v>-57.6</v>
      </c>
      <c r="I7" s="87">
        <v>-4.8</v>
      </c>
      <c r="J7" s="40"/>
      <c r="K7" s="151">
        <v>1914</v>
      </c>
      <c r="L7" s="100">
        <v>3</v>
      </c>
      <c r="M7" s="83">
        <v>-19.3</v>
      </c>
      <c r="N7" s="97">
        <v>-6.43333333333333</v>
      </c>
    </row>
    <row r="8" ht="21.95" customHeight="1">
      <c r="A8" s="150">
        <v>1915</v>
      </c>
      <c r="B8" s="100">
        <v>27</v>
      </c>
      <c r="C8" s="83">
        <v>-79.09999999999999</v>
      </c>
      <c r="D8" s="87">
        <v>-2.92962962962963</v>
      </c>
      <c r="E8" s="40"/>
      <c r="F8" s="151">
        <v>1915</v>
      </c>
      <c r="G8" s="100">
        <v>9</v>
      </c>
      <c r="H8" s="83">
        <v>-35.1</v>
      </c>
      <c r="I8" s="87">
        <v>-3.9</v>
      </c>
      <c r="J8" s="40"/>
      <c r="K8" s="151">
        <v>1915</v>
      </c>
      <c r="L8" s="100">
        <v>0</v>
      </c>
      <c r="M8" s="83">
        <v>0</v>
      </c>
      <c r="N8" s="97"/>
    </row>
    <row r="9" ht="21.95" customHeight="1">
      <c r="A9" s="150">
        <v>1916</v>
      </c>
      <c r="B9" s="100">
        <v>18</v>
      </c>
      <c r="C9" s="83">
        <v>-47.2</v>
      </c>
      <c r="D9" s="87">
        <v>-2.62222222222222</v>
      </c>
      <c r="E9" s="40"/>
      <c r="F9" s="151">
        <v>1916</v>
      </c>
      <c r="G9" s="100">
        <v>4</v>
      </c>
      <c r="H9" s="83">
        <v>-16.2</v>
      </c>
      <c r="I9" s="87">
        <v>-4.05</v>
      </c>
      <c r="J9" s="40"/>
      <c r="K9" s="151">
        <v>1916</v>
      </c>
      <c r="L9" s="100">
        <v>0</v>
      </c>
      <c r="M9" s="83">
        <v>0</v>
      </c>
      <c r="N9" s="97"/>
    </row>
    <row r="10" ht="21.95" customHeight="1">
      <c r="A10" s="150">
        <v>1917</v>
      </c>
      <c r="B10" s="100">
        <v>62</v>
      </c>
      <c r="C10" s="83">
        <v>-220.7</v>
      </c>
      <c r="D10" s="87">
        <v>-3.55967741935484</v>
      </c>
      <c r="E10" s="40"/>
      <c r="F10" s="151">
        <v>1917</v>
      </c>
      <c r="G10" s="100">
        <v>30</v>
      </c>
      <c r="H10" s="83">
        <v>-144.4</v>
      </c>
      <c r="I10" s="87">
        <v>-4.81333333333333</v>
      </c>
      <c r="J10" s="40"/>
      <c r="K10" s="151">
        <v>1917</v>
      </c>
      <c r="L10" s="100">
        <v>9</v>
      </c>
      <c r="M10" s="83">
        <v>-56.2</v>
      </c>
      <c r="N10" s="97">
        <v>-6.24444444444444</v>
      </c>
    </row>
    <row r="11" ht="21.95" customHeight="1">
      <c r="A11" s="150">
        <v>1918</v>
      </c>
      <c r="B11" s="100">
        <v>61</v>
      </c>
      <c r="C11" s="83">
        <v>-249.2</v>
      </c>
      <c r="D11" s="87">
        <v>-4.08524590163934</v>
      </c>
      <c r="E11" s="40"/>
      <c r="F11" s="151">
        <v>1918</v>
      </c>
      <c r="G11" s="100">
        <v>34</v>
      </c>
      <c r="H11" s="83">
        <v>-192.4</v>
      </c>
      <c r="I11" s="87">
        <v>-5.65882352941176</v>
      </c>
      <c r="J11" s="40"/>
      <c r="K11" s="151">
        <v>1918</v>
      </c>
      <c r="L11" s="100">
        <v>13</v>
      </c>
      <c r="M11" s="83">
        <v>-98.5</v>
      </c>
      <c r="N11" s="97">
        <v>-7.57692307692308</v>
      </c>
    </row>
    <row r="12" ht="21.95" customHeight="1">
      <c r="A12" s="150">
        <v>1919</v>
      </c>
      <c r="B12" s="100">
        <v>49</v>
      </c>
      <c r="C12" s="83">
        <v>-188</v>
      </c>
      <c r="D12" s="87">
        <v>-3.83673469387755</v>
      </c>
      <c r="E12" s="40"/>
      <c r="F12" s="151">
        <v>1919</v>
      </c>
      <c r="G12" s="100">
        <v>25</v>
      </c>
      <c r="H12" s="83">
        <v>-132.8</v>
      </c>
      <c r="I12" s="87">
        <v>-5.312</v>
      </c>
      <c r="J12" s="40"/>
      <c r="K12" s="151">
        <v>1919</v>
      </c>
      <c r="L12" s="100">
        <v>10</v>
      </c>
      <c r="M12" s="83">
        <v>-66.7</v>
      </c>
      <c r="N12" s="97">
        <v>-6.67</v>
      </c>
    </row>
    <row r="13" ht="21.95" customHeight="1">
      <c r="A13" s="150">
        <v>1920</v>
      </c>
      <c r="B13" s="100">
        <v>31</v>
      </c>
      <c r="C13" s="83">
        <v>-107.1</v>
      </c>
      <c r="D13" s="87">
        <v>-3.45483870967742</v>
      </c>
      <c r="E13" s="40"/>
      <c r="F13" s="151">
        <v>1920</v>
      </c>
      <c r="G13" s="100">
        <v>18</v>
      </c>
      <c r="H13" s="83">
        <v>-80.3</v>
      </c>
      <c r="I13" s="87">
        <v>-4.46111111111111</v>
      </c>
      <c r="J13" s="40"/>
      <c r="K13" s="151">
        <v>1920</v>
      </c>
      <c r="L13" s="100">
        <v>1</v>
      </c>
      <c r="M13" s="83">
        <v>-6.1</v>
      </c>
      <c r="N13" s="97">
        <v>-6.1</v>
      </c>
    </row>
    <row r="14" ht="21.95" customHeight="1">
      <c r="A14" s="150">
        <v>1921</v>
      </c>
      <c r="B14" s="100">
        <v>24</v>
      </c>
      <c r="C14" s="83">
        <v>-58.7</v>
      </c>
      <c r="D14" s="87">
        <v>-2.44583333333333</v>
      </c>
      <c r="E14" s="40"/>
      <c r="F14" s="151">
        <v>1921</v>
      </c>
      <c r="G14" s="100">
        <v>5</v>
      </c>
      <c r="H14" s="83">
        <v>-21.1</v>
      </c>
      <c r="I14" s="87">
        <v>-4.22</v>
      </c>
      <c r="J14" s="40"/>
      <c r="K14" s="151">
        <v>1921</v>
      </c>
      <c r="L14" s="100">
        <v>1</v>
      </c>
      <c r="M14" s="83">
        <v>-6.1</v>
      </c>
      <c r="N14" s="97">
        <v>-6.1</v>
      </c>
    </row>
    <row r="15" ht="21.95" customHeight="1">
      <c r="A15" s="150">
        <v>1922</v>
      </c>
      <c r="B15" s="100">
        <v>60</v>
      </c>
      <c r="C15" s="83">
        <v>-249.1</v>
      </c>
      <c r="D15" s="87">
        <v>-4.15166666666667</v>
      </c>
      <c r="E15" s="40"/>
      <c r="F15" s="151">
        <v>1922</v>
      </c>
      <c r="G15" s="100">
        <v>41</v>
      </c>
      <c r="H15" s="83">
        <v>-207.4</v>
      </c>
      <c r="I15" s="87">
        <v>-5.05853658536585</v>
      </c>
      <c r="J15" s="40"/>
      <c r="K15" s="151">
        <v>1922</v>
      </c>
      <c r="L15" s="100">
        <v>12</v>
      </c>
      <c r="M15" s="83">
        <v>-80.2</v>
      </c>
      <c r="N15" s="97">
        <v>-6.68333333333333</v>
      </c>
    </row>
    <row r="16" ht="21.95" customHeight="1">
      <c r="A16" s="150">
        <v>1923</v>
      </c>
      <c r="B16" s="100">
        <v>39</v>
      </c>
      <c r="C16" s="83">
        <v>-131.9</v>
      </c>
      <c r="D16" s="87">
        <v>-3.38205128205128</v>
      </c>
      <c r="E16" s="40"/>
      <c r="F16" s="151">
        <v>1923</v>
      </c>
      <c r="G16" s="100">
        <v>22</v>
      </c>
      <c r="H16" s="83">
        <v>-93.40000000000001</v>
      </c>
      <c r="I16" s="87">
        <v>-4.24545454545455</v>
      </c>
      <c r="J16" s="40"/>
      <c r="K16" s="151">
        <v>1923</v>
      </c>
      <c r="L16" s="100">
        <v>4</v>
      </c>
      <c r="M16" s="83">
        <v>-25</v>
      </c>
      <c r="N16" s="97">
        <v>-6.25</v>
      </c>
    </row>
    <row r="17" ht="21.95" customHeight="1">
      <c r="A17" s="150">
        <v>1924</v>
      </c>
      <c r="B17" s="100">
        <v>37</v>
      </c>
      <c r="C17" s="83">
        <v>-130.6</v>
      </c>
      <c r="D17" s="87">
        <v>-3.52972972972973</v>
      </c>
      <c r="E17" s="40"/>
      <c r="F17" s="151">
        <v>1924</v>
      </c>
      <c r="G17" s="100">
        <v>22</v>
      </c>
      <c r="H17" s="83">
        <v>-94.90000000000001</v>
      </c>
      <c r="I17" s="87">
        <v>-4.31363636363636</v>
      </c>
      <c r="J17" s="40"/>
      <c r="K17" s="151">
        <v>1924</v>
      </c>
      <c r="L17" s="100">
        <v>1</v>
      </c>
      <c r="M17" s="83">
        <v>-6.1</v>
      </c>
      <c r="N17" s="97">
        <v>-6.1</v>
      </c>
    </row>
    <row r="18" ht="21.95" customHeight="1">
      <c r="A18" s="150">
        <v>1925</v>
      </c>
      <c r="B18" s="100">
        <v>58</v>
      </c>
      <c r="C18" s="83">
        <v>-180</v>
      </c>
      <c r="D18" s="87">
        <v>-3.10344827586207</v>
      </c>
      <c r="E18" s="40"/>
      <c r="F18" s="151">
        <v>1925</v>
      </c>
      <c r="G18" s="100">
        <v>29</v>
      </c>
      <c r="H18" s="83">
        <v>-116.3</v>
      </c>
      <c r="I18" s="87">
        <v>-4.01034482758621</v>
      </c>
      <c r="J18" s="40"/>
      <c r="K18" s="151">
        <v>1925</v>
      </c>
      <c r="L18" s="100">
        <v>1</v>
      </c>
      <c r="M18" s="83">
        <v>-6.1</v>
      </c>
      <c r="N18" s="97">
        <v>-6.1</v>
      </c>
    </row>
    <row r="19" ht="21.95" customHeight="1">
      <c r="A19" s="150">
        <v>1926</v>
      </c>
      <c r="B19" s="100">
        <v>33</v>
      </c>
      <c r="C19" s="83">
        <v>-83.40000000000001</v>
      </c>
      <c r="D19" s="87">
        <v>-2.52727272727273</v>
      </c>
      <c r="E19" s="40"/>
      <c r="F19" s="151">
        <v>1926</v>
      </c>
      <c r="G19" s="100">
        <v>8</v>
      </c>
      <c r="H19" s="83">
        <v>-29.3</v>
      </c>
      <c r="I19" s="87">
        <v>-3.6625</v>
      </c>
      <c r="J19" s="40"/>
      <c r="K19" s="151">
        <v>1926</v>
      </c>
      <c r="L19" s="100">
        <v>0</v>
      </c>
      <c r="M19" s="83">
        <v>0</v>
      </c>
      <c r="N19" s="97"/>
    </row>
    <row r="20" ht="21.95" customHeight="1">
      <c r="A20" s="150">
        <v>1927</v>
      </c>
      <c r="B20" s="100">
        <v>72</v>
      </c>
      <c r="C20" s="83">
        <v>-308.4</v>
      </c>
      <c r="D20" s="87">
        <v>-4.28333333333333</v>
      </c>
      <c r="E20" s="40"/>
      <c r="F20" s="151">
        <v>1927</v>
      </c>
      <c r="G20" s="100">
        <v>50</v>
      </c>
      <c r="H20" s="83">
        <v>-260.9</v>
      </c>
      <c r="I20" s="87">
        <v>-5.218</v>
      </c>
      <c r="J20" s="40"/>
      <c r="K20" s="151">
        <v>1927</v>
      </c>
      <c r="L20" s="100">
        <v>19</v>
      </c>
      <c r="M20" s="83">
        <v>-123.9</v>
      </c>
      <c r="N20" s="97">
        <v>-6.52105263157895</v>
      </c>
    </row>
    <row r="21" ht="21.95" customHeight="1">
      <c r="A21" s="150">
        <v>1928</v>
      </c>
      <c r="B21" s="100">
        <v>39</v>
      </c>
      <c r="C21" s="83">
        <v>-100</v>
      </c>
      <c r="D21" s="87">
        <v>-2.56410256410256</v>
      </c>
      <c r="E21" s="40"/>
      <c r="F21" s="151">
        <v>1928</v>
      </c>
      <c r="G21" s="100">
        <v>11</v>
      </c>
      <c r="H21" s="83">
        <v>-42</v>
      </c>
      <c r="I21" s="87">
        <v>-3.81818181818182</v>
      </c>
      <c r="J21" s="40"/>
      <c r="K21" s="151">
        <v>1928</v>
      </c>
      <c r="L21" s="100">
        <v>0</v>
      </c>
      <c r="M21" s="83">
        <v>0</v>
      </c>
      <c r="N21" s="97"/>
    </row>
    <row r="22" ht="21.95" customHeight="1">
      <c r="A22" s="150">
        <v>1929</v>
      </c>
      <c r="B22" s="100">
        <v>69</v>
      </c>
      <c r="C22" s="83">
        <v>-311.1</v>
      </c>
      <c r="D22" s="87">
        <v>-4.50869565217391</v>
      </c>
      <c r="E22" s="40"/>
      <c r="F22" s="151">
        <v>1929</v>
      </c>
      <c r="G22" s="100">
        <v>47</v>
      </c>
      <c r="H22" s="83">
        <v>-267.4</v>
      </c>
      <c r="I22" s="87">
        <v>-5.68936170212766</v>
      </c>
      <c r="J22" s="40"/>
      <c r="K22" s="151">
        <v>1929</v>
      </c>
      <c r="L22" s="100">
        <v>25</v>
      </c>
      <c r="M22" s="83">
        <v>-173.2</v>
      </c>
      <c r="N22" s="97">
        <v>-6.928</v>
      </c>
    </row>
    <row r="23" ht="21.95" customHeight="1">
      <c r="A23" s="150">
        <v>1930</v>
      </c>
      <c r="B23" s="100">
        <v>30</v>
      </c>
      <c r="C23" s="83">
        <v>-83.5</v>
      </c>
      <c r="D23" s="87">
        <v>-2.78333333333333</v>
      </c>
      <c r="E23" s="40"/>
      <c r="F23" s="151">
        <v>1930</v>
      </c>
      <c r="G23" s="100">
        <v>11</v>
      </c>
      <c r="H23" s="83">
        <v>-45.4</v>
      </c>
      <c r="I23" s="87">
        <v>-4.12727272727273</v>
      </c>
      <c r="J23" s="40"/>
      <c r="K23" s="151">
        <v>1930</v>
      </c>
      <c r="L23" s="100">
        <v>1</v>
      </c>
      <c r="M23" s="83">
        <v>-6.1</v>
      </c>
      <c r="N23" s="97">
        <v>-6.1</v>
      </c>
    </row>
    <row r="24" ht="21.95" customHeight="1">
      <c r="A24" s="150">
        <v>1931</v>
      </c>
      <c r="B24" s="100">
        <v>25</v>
      </c>
      <c r="C24" s="83">
        <v>-72.7</v>
      </c>
      <c r="D24" s="87">
        <v>-2.908</v>
      </c>
      <c r="E24" s="40"/>
      <c r="F24" s="151">
        <v>1931</v>
      </c>
      <c r="G24" s="100">
        <v>9</v>
      </c>
      <c r="H24" s="83">
        <v>-38.9</v>
      </c>
      <c r="I24" s="87">
        <v>-4.32222222222222</v>
      </c>
      <c r="J24" s="40"/>
      <c r="K24" s="151">
        <v>1931</v>
      </c>
      <c r="L24" s="100">
        <v>0</v>
      </c>
      <c r="M24" s="83">
        <v>0</v>
      </c>
      <c r="N24" s="97"/>
    </row>
    <row r="25" ht="21.95" customHeight="1">
      <c r="A25" s="150">
        <v>1932</v>
      </c>
      <c r="B25" s="100">
        <v>39</v>
      </c>
      <c r="C25" s="83">
        <v>-132.4</v>
      </c>
      <c r="D25" s="87">
        <v>-3.39487179487179</v>
      </c>
      <c r="E25" s="40"/>
      <c r="F25" s="151">
        <v>1932</v>
      </c>
      <c r="G25" s="100">
        <v>16</v>
      </c>
      <c r="H25" s="83">
        <v>-81.59999999999999</v>
      </c>
      <c r="I25" s="87">
        <v>-5.1</v>
      </c>
      <c r="J25" s="40"/>
      <c r="K25" s="151">
        <v>1932</v>
      </c>
      <c r="L25" s="100">
        <v>4</v>
      </c>
      <c r="M25" s="83">
        <v>-27.6</v>
      </c>
      <c r="N25" s="97">
        <v>-6.9</v>
      </c>
    </row>
    <row r="26" ht="21.95" customHeight="1">
      <c r="A26" s="150">
        <v>1933</v>
      </c>
      <c r="B26" s="100">
        <v>33</v>
      </c>
      <c r="C26" s="83">
        <v>-92.5</v>
      </c>
      <c r="D26" s="87">
        <v>-2.8030303030303</v>
      </c>
      <c r="E26" s="40"/>
      <c r="F26" s="151">
        <v>1933</v>
      </c>
      <c r="G26" s="100">
        <v>12</v>
      </c>
      <c r="H26" s="83">
        <v>-44.5</v>
      </c>
      <c r="I26" s="87">
        <v>-3.70833333333333</v>
      </c>
      <c r="J26" s="40"/>
      <c r="K26" s="151">
        <v>1933</v>
      </c>
      <c r="L26" s="100">
        <v>0</v>
      </c>
      <c r="M26" s="83">
        <v>0</v>
      </c>
      <c r="N26" s="97"/>
    </row>
    <row r="27" ht="21.95" customHeight="1">
      <c r="A27" s="150">
        <v>1934</v>
      </c>
      <c r="B27" s="100">
        <v>37</v>
      </c>
      <c r="C27" s="83">
        <v>-123.6</v>
      </c>
      <c r="D27" s="87">
        <v>-3.34054054054054</v>
      </c>
      <c r="E27" s="40"/>
      <c r="F27" s="151">
        <v>1934</v>
      </c>
      <c r="G27" s="100">
        <v>18</v>
      </c>
      <c r="H27" s="83">
        <v>-79.7</v>
      </c>
      <c r="I27" s="87">
        <v>-4.42777777777778</v>
      </c>
      <c r="J27" s="40"/>
      <c r="K27" s="151">
        <v>1934</v>
      </c>
      <c r="L27" s="100">
        <v>1</v>
      </c>
      <c r="M27" s="83">
        <v>-6.1</v>
      </c>
      <c r="N27" s="97">
        <v>-6.1</v>
      </c>
    </row>
    <row r="28" ht="21.95" customHeight="1">
      <c r="A28" s="150">
        <v>1935</v>
      </c>
      <c r="B28" s="100">
        <v>58</v>
      </c>
      <c r="C28" s="83">
        <v>-222.6</v>
      </c>
      <c r="D28" s="87">
        <v>-3.83793103448276</v>
      </c>
      <c r="E28" s="40"/>
      <c r="F28" s="151">
        <v>1935</v>
      </c>
      <c r="G28" s="100">
        <v>40</v>
      </c>
      <c r="H28" s="83">
        <v>-181.3</v>
      </c>
      <c r="I28" s="87">
        <v>-4.5325</v>
      </c>
      <c r="J28" s="40"/>
      <c r="K28" s="151">
        <v>1935</v>
      </c>
      <c r="L28" s="100">
        <v>5</v>
      </c>
      <c r="M28" s="83">
        <v>-33.3</v>
      </c>
      <c r="N28" s="97">
        <v>-6.66</v>
      </c>
    </row>
    <row r="29" ht="21.95" customHeight="1">
      <c r="A29" s="150">
        <v>1936</v>
      </c>
      <c r="B29" s="100">
        <v>33</v>
      </c>
      <c r="C29" s="83">
        <v>-94.2</v>
      </c>
      <c r="D29" s="87">
        <v>-2.85454545454545</v>
      </c>
      <c r="E29" s="40"/>
      <c r="F29" s="151">
        <v>1936</v>
      </c>
      <c r="G29" s="100">
        <v>13</v>
      </c>
      <c r="H29" s="83">
        <v>-50.3</v>
      </c>
      <c r="I29" s="87">
        <v>-3.86923076923077</v>
      </c>
      <c r="J29" s="40"/>
      <c r="K29" s="151">
        <v>1936</v>
      </c>
      <c r="L29" s="100">
        <v>0</v>
      </c>
      <c r="M29" s="83">
        <v>0</v>
      </c>
      <c r="N29" s="97"/>
    </row>
    <row r="30" ht="21.95" customHeight="1">
      <c r="A30" s="150">
        <v>1937</v>
      </c>
      <c r="B30" s="100">
        <v>43</v>
      </c>
      <c r="C30" s="83">
        <v>-145</v>
      </c>
      <c r="D30" s="87">
        <v>-3.37209302325581</v>
      </c>
      <c r="E30" s="40"/>
      <c r="F30" s="151">
        <v>1937</v>
      </c>
      <c r="G30" s="100">
        <v>19</v>
      </c>
      <c r="H30" s="83">
        <v>-93.40000000000001</v>
      </c>
      <c r="I30" s="87">
        <v>-4.91578947368421</v>
      </c>
      <c r="J30" s="40"/>
      <c r="K30" s="151">
        <v>1937</v>
      </c>
      <c r="L30" s="100">
        <v>4</v>
      </c>
      <c r="M30" s="83">
        <v>-27.9</v>
      </c>
      <c r="N30" s="97">
        <v>-6.975</v>
      </c>
    </row>
    <row r="31" ht="21.95" customHeight="1">
      <c r="A31" s="150">
        <v>1938</v>
      </c>
      <c r="B31" s="100">
        <v>25</v>
      </c>
      <c r="C31" s="83">
        <v>-68.40000000000001</v>
      </c>
      <c r="D31" s="87">
        <v>-2.736</v>
      </c>
      <c r="E31" s="40"/>
      <c r="F31" s="151">
        <v>1938</v>
      </c>
      <c r="G31" s="100">
        <v>8</v>
      </c>
      <c r="H31" s="83">
        <v>-32.1</v>
      </c>
      <c r="I31" s="87">
        <v>-4.0125</v>
      </c>
      <c r="J31" s="40"/>
      <c r="K31" s="151">
        <v>1938</v>
      </c>
      <c r="L31" s="100">
        <v>0</v>
      </c>
      <c r="M31" s="83">
        <v>0</v>
      </c>
      <c r="N31" s="97"/>
    </row>
    <row r="32" ht="21.95" customHeight="1">
      <c r="A32" s="150">
        <v>1939</v>
      </c>
      <c r="B32" s="100">
        <v>45</v>
      </c>
      <c r="C32" s="83">
        <v>-137.2</v>
      </c>
      <c r="D32" s="87">
        <v>-3.04888888888889</v>
      </c>
      <c r="E32" s="40"/>
      <c r="F32" s="151">
        <v>1939</v>
      </c>
      <c r="G32" s="100">
        <v>17</v>
      </c>
      <c r="H32" s="83">
        <v>-71.59999999999999</v>
      </c>
      <c r="I32" s="87">
        <v>-4.21176470588235</v>
      </c>
      <c r="J32" s="40"/>
      <c r="K32" s="151">
        <v>1939</v>
      </c>
      <c r="L32" s="100">
        <v>1</v>
      </c>
      <c r="M32" s="83">
        <v>-6.1</v>
      </c>
      <c r="N32" s="97">
        <v>-6.1</v>
      </c>
    </row>
    <row r="33" ht="21.95" customHeight="1">
      <c r="A33" s="150">
        <v>1940</v>
      </c>
      <c r="B33" s="100">
        <v>54</v>
      </c>
      <c r="C33" s="83">
        <v>-210.9</v>
      </c>
      <c r="D33" s="87">
        <v>-3.90555555555556</v>
      </c>
      <c r="E33" s="40"/>
      <c r="F33" s="151">
        <v>1940</v>
      </c>
      <c r="G33" s="100">
        <v>30</v>
      </c>
      <c r="H33" s="83">
        <v>-158.4</v>
      </c>
      <c r="I33" s="87">
        <v>-5.28</v>
      </c>
      <c r="J33" s="40"/>
      <c r="K33" s="151">
        <v>1940</v>
      </c>
      <c r="L33" s="100">
        <v>9</v>
      </c>
      <c r="M33" s="83">
        <v>-66.8</v>
      </c>
      <c r="N33" s="97">
        <v>-7.42222222222222</v>
      </c>
    </row>
    <row r="34" ht="21.95" customHeight="1">
      <c r="A34" s="150">
        <v>1941</v>
      </c>
      <c r="B34" s="100">
        <v>45</v>
      </c>
      <c r="C34" s="83">
        <v>-179.6</v>
      </c>
      <c r="D34" s="87">
        <v>-3.99111111111111</v>
      </c>
      <c r="E34" s="40"/>
      <c r="F34" s="151">
        <v>1941</v>
      </c>
      <c r="G34" s="100">
        <v>26</v>
      </c>
      <c r="H34" s="83">
        <v>-137.2</v>
      </c>
      <c r="I34" s="87">
        <v>-5.27692307692308</v>
      </c>
      <c r="J34" s="40"/>
      <c r="K34" s="151">
        <v>1941</v>
      </c>
      <c r="L34" s="100">
        <v>6</v>
      </c>
      <c r="M34" s="83">
        <v>-44.4</v>
      </c>
      <c r="N34" s="97">
        <v>-7.4</v>
      </c>
    </row>
    <row r="35" ht="21.95" customHeight="1">
      <c r="A35" s="150">
        <v>1942</v>
      </c>
      <c r="B35" s="100">
        <v>50</v>
      </c>
      <c r="C35" s="83">
        <v>-142.9</v>
      </c>
      <c r="D35" s="87">
        <v>-2.858</v>
      </c>
      <c r="E35" s="40"/>
      <c r="F35" s="151">
        <v>1942</v>
      </c>
      <c r="G35" s="100">
        <v>20</v>
      </c>
      <c r="H35" s="83">
        <v>-76.8</v>
      </c>
      <c r="I35" s="87">
        <v>-3.84</v>
      </c>
      <c r="J35" s="40"/>
      <c r="K35" s="151">
        <v>1942</v>
      </c>
      <c r="L35" s="100">
        <v>0</v>
      </c>
      <c r="M35" s="83">
        <v>0</v>
      </c>
      <c r="N35" s="97"/>
    </row>
    <row r="36" ht="21.95" customHeight="1">
      <c r="A36" s="150">
        <v>1943</v>
      </c>
      <c r="B36" s="100">
        <v>37</v>
      </c>
      <c r="C36" s="83">
        <v>-153.8</v>
      </c>
      <c r="D36" s="87">
        <v>-4.15675675675676</v>
      </c>
      <c r="E36" s="40"/>
      <c r="F36" s="151">
        <v>1943</v>
      </c>
      <c r="G36" s="100">
        <v>27</v>
      </c>
      <c r="H36" s="83">
        <v>-132</v>
      </c>
      <c r="I36" s="87">
        <v>-4.88888888888889</v>
      </c>
      <c r="J36" s="40"/>
      <c r="K36" s="151">
        <v>1943</v>
      </c>
      <c r="L36" s="100">
        <v>5</v>
      </c>
      <c r="M36" s="83">
        <v>-36.1</v>
      </c>
      <c r="N36" s="97">
        <v>-7.22</v>
      </c>
    </row>
    <row r="37" ht="21.95" customHeight="1">
      <c r="A37" s="150">
        <v>1944</v>
      </c>
      <c r="B37" s="100">
        <v>58</v>
      </c>
      <c r="C37" s="83">
        <v>-195.1</v>
      </c>
      <c r="D37" s="87">
        <v>-3.36379310344828</v>
      </c>
      <c r="E37" s="40"/>
      <c r="F37" s="151">
        <v>1944</v>
      </c>
      <c r="G37" s="100">
        <v>30</v>
      </c>
      <c r="H37" s="83">
        <v>-130.8</v>
      </c>
      <c r="I37" s="87">
        <v>-4.36</v>
      </c>
      <c r="J37" s="40"/>
      <c r="K37" s="151">
        <v>1944</v>
      </c>
      <c r="L37" s="100">
        <v>3</v>
      </c>
      <c r="M37" s="83">
        <v>-18.9</v>
      </c>
      <c r="N37" s="97">
        <v>-6.3</v>
      </c>
    </row>
    <row r="38" ht="21.95" customHeight="1">
      <c r="A38" s="150">
        <v>1945</v>
      </c>
      <c r="B38" s="100">
        <v>29</v>
      </c>
      <c r="C38" s="83">
        <v>-80.59999999999999</v>
      </c>
      <c r="D38" s="87">
        <v>-2.77931034482759</v>
      </c>
      <c r="E38" s="40"/>
      <c r="F38" s="151">
        <v>1945</v>
      </c>
      <c r="G38" s="100">
        <v>8</v>
      </c>
      <c r="H38" s="83">
        <v>-32.1</v>
      </c>
      <c r="I38" s="87">
        <v>-4.0125</v>
      </c>
      <c r="J38" s="40"/>
      <c r="K38" s="151">
        <v>1945</v>
      </c>
      <c r="L38" s="100">
        <v>1</v>
      </c>
      <c r="M38" s="83">
        <v>-6.7</v>
      </c>
      <c r="N38" s="97">
        <v>-6.7</v>
      </c>
    </row>
    <row r="39" ht="21.95" customHeight="1">
      <c r="A39" s="150">
        <v>1946</v>
      </c>
      <c r="B39" s="100">
        <v>77</v>
      </c>
      <c r="C39" s="83">
        <v>-347.5</v>
      </c>
      <c r="D39" s="87">
        <v>-4.51298701298701</v>
      </c>
      <c r="E39" s="40"/>
      <c r="F39" s="151">
        <v>1946</v>
      </c>
      <c r="G39" s="100">
        <v>58</v>
      </c>
      <c r="H39" s="83">
        <v>-302.2</v>
      </c>
      <c r="I39" s="87">
        <v>-5.21034482758621</v>
      </c>
      <c r="J39" s="40"/>
      <c r="K39" s="151">
        <v>1946</v>
      </c>
      <c r="L39" s="100">
        <v>17</v>
      </c>
      <c r="M39" s="83">
        <v>-110.6</v>
      </c>
      <c r="N39" s="97">
        <v>-6.50588235294118</v>
      </c>
    </row>
    <row r="40" ht="21.95" customHeight="1">
      <c r="A40" s="150">
        <v>1947</v>
      </c>
      <c r="B40" s="100">
        <v>48</v>
      </c>
      <c r="C40" s="83">
        <v>-167.8</v>
      </c>
      <c r="D40" s="87">
        <v>-3.49583333333333</v>
      </c>
      <c r="E40" s="40"/>
      <c r="F40" s="151">
        <v>1947</v>
      </c>
      <c r="G40" s="100">
        <v>28</v>
      </c>
      <c r="H40" s="83">
        <v>-122</v>
      </c>
      <c r="I40" s="87">
        <v>-4.35714285714286</v>
      </c>
      <c r="J40" s="40"/>
      <c r="K40" s="151">
        <v>1947</v>
      </c>
      <c r="L40" s="100">
        <v>3</v>
      </c>
      <c r="M40" s="83">
        <v>-18.9</v>
      </c>
      <c r="N40" s="97">
        <v>-6.3</v>
      </c>
    </row>
    <row r="41" ht="21.95" customHeight="1">
      <c r="A41" s="150">
        <v>1948</v>
      </c>
      <c r="B41" s="100">
        <v>53</v>
      </c>
      <c r="C41" s="83">
        <v>-188.5</v>
      </c>
      <c r="D41" s="87">
        <v>-3.55660377358491</v>
      </c>
      <c r="E41" s="40"/>
      <c r="F41" s="151">
        <v>1948</v>
      </c>
      <c r="G41" s="100">
        <v>32</v>
      </c>
      <c r="H41" s="83">
        <v>-140.3</v>
      </c>
      <c r="I41" s="87">
        <v>-4.384375</v>
      </c>
      <c r="J41" s="40"/>
      <c r="K41" s="151">
        <v>1948</v>
      </c>
      <c r="L41" s="100">
        <v>5</v>
      </c>
      <c r="M41" s="83">
        <v>-32.3</v>
      </c>
      <c r="N41" s="97">
        <v>-6.46</v>
      </c>
    </row>
    <row r="42" ht="21.95" customHeight="1">
      <c r="A42" s="150">
        <v>1949</v>
      </c>
      <c r="B42" s="100">
        <v>42</v>
      </c>
      <c r="C42" s="83">
        <v>-158.3</v>
      </c>
      <c r="D42" s="87">
        <v>-3.76904761904762</v>
      </c>
      <c r="E42" s="40"/>
      <c r="F42" s="151">
        <v>1949</v>
      </c>
      <c r="G42" s="100">
        <v>29</v>
      </c>
      <c r="H42" s="83">
        <v>-128</v>
      </c>
      <c r="I42" s="87">
        <v>-4.41379310344828</v>
      </c>
      <c r="J42" s="40"/>
      <c r="K42" s="151">
        <v>1949</v>
      </c>
      <c r="L42" s="100">
        <v>2</v>
      </c>
      <c r="M42" s="83">
        <v>-12.2</v>
      </c>
      <c r="N42" s="97">
        <v>-6.1</v>
      </c>
    </row>
    <row r="43" ht="21.95" customHeight="1">
      <c r="A43" s="150">
        <v>1950</v>
      </c>
      <c r="B43" s="100">
        <v>12</v>
      </c>
      <c r="C43" s="83">
        <v>-27.7</v>
      </c>
      <c r="D43" s="87">
        <v>-2.30833333333333</v>
      </c>
      <c r="E43" s="40"/>
      <c r="F43" s="151">
        <v>1950</v>
      </c>
      <c r="G43" s="100">
        <v>1</v>
      </c>
      <c r="H43" s="83">
        <v>-3.3</v>
      </c>
      <c r="I43" s="87">
        <v>-3.3</v>
      </c>
      <c r="J43" s="40"/>
      <c r="K43" s="151">
        <v>1950</v>
      </c>
      <c r="L43" s="100">
        <v>0</v>
      </c>
      <c r="M43" s="83">
        <v>0</v>
      </c>
      <c r="N43" s="97"/>
    </row>
    <row r="44" ht="21.95" customHeight="1">
      <c r="A44" s="150">
        <v>1951</v>
      </c>
      <c r="B44" s="100">
        <v>34</v>
      </c>
      <c r="C44" s="83">
        <v>-104.7</v>
      </c>
      <c r="D44" s="87">
        <v>-3.07941176470588</v>
      </c>
      <c r="E44" s="40"/>
      <c r="F44" s="151">
        <v>1951</v>
      </c>
      <c r="G44" s="100">
        <v>13</v>
      </c>
      <c r="H44" s="83">
        <v>-58.9</v>
      </c>
      <c r="I44" s="87">
        <v>-4.53076923076923</v>
      </c>
      <c r="J44" s="40"/>
      <c r="K44" s="151">
        <v>1951</v>
      </c>
      <c r="L44" s="100">
        <v>1</v>
      </c>
      <c r="M44" s="83">
        <v>-6.7</v>
      </c>
      <c r="N44" s="97">
        <v>-6.7</v>
      </c>
    </row>
    <row r="45" ht="21.95" customHeight="1">
      <c r="A45" s="150">
        <v>1952</v>
      </c>
      <c r="B45" s="100">
        <v>31</v>
      </c>
      <c r="C45" s="83">
        <v>-107.5</v>
      </c>
      <c r="D45" s="87">
        <v>-3.46774193548387</v>
      </c>
      <c r="E45" s="40"/>
      <c r="F45" s="151">
        <v>1952</v>
      </c>
      <c r="G45" s="100">
        <v>16</v>
      </c>
      <c r="H45" s="83">
        <v>-73.3</v>
      </c>
      <c r="I45" s="87">
        <v>-4.58125</v>
      </c>
      <c r="J45" s="40"/>
      <c r="K45" s="151">
        <v>1952</v>
      </c>
      <c r="L45" s="100">
        <v>2</v>
      </c>
      <c r="M45" s="83">
        <v>-13.4</v>
      </c>
      <c r="N45" s="97">
        <v>-6.7</v>
      </c>
    </row>
    <row r="46" ht="21.95" customHeight="1">
      <c r="A46" s="150">
        <v>1953</v>
      </c>
      <c r="B46" s="100">
        <v>49</v>
      </c>
      <c r="C46" s="83">
        <v>-172.1</v>
      </c>
      <c r="D46" s="87">
        <v>-3.51224489795918</v>
      </c>
      <c r="E46" s="40"/>
      <c r="F46" s="151">
        <v>1953</v>
      </c>
      <c r="G46" s="100">
        <v>28</v>
      </c>
      <c r="H46" s="83">
        <v>-126.2</v>
      </c>
      <c r="I46" s="87">
        <v>-4.50714285714286</v>
      </c>
      <c r="J46" s="40"/>
      <c r="K46" s="151">
        <v>1953</v>
      </c>
      <c r="L46" s="100">
        <v>2</v>
      </c>
      <c r="M46" s="83">
        <v>-11.9</v>
      </c>
      <c r="N46" s="97">
        <v>-5.95</v>
      </c>
    </row>
    <row r="47" ht="21.95" customHeight="1">
      <c r="A47" s="150">
        <v>1954</v>
      </c>
      <c r="B47" s="100">
        <v>24</v>
      </c>
      <c r="C47" s="83">
        <v>-64.90000000000001</v>
      </c>
      <c r="D47" s="87">
        <v>-2.70416666666667</v>
      </c>
      <c r="E47" s="40"/>
      <c r="F47" s="151">
        <v>1954</v>
      </c>
      <c r="G47" s="100">
        <v>7</v>
      </c>
      <c r="H47" s="83">
        <v>-27.1</v>
      </c>
      <c r="I47" s="87">
        <v>-3.87142857142857</v>
      </c>
      <c r="J47" s="40"/>
      <c r="K47" s="151">
        <v>1954</v>
      </c>
      <c r="L47" s="100">
        <v>0</v>
      </c>
      <c r="M47" s="83">
        <v>0</v>
      </c>
      <c r="N47" s="97"/>
    </row>
    <row r="48" ht="21.95" customHeight="1">
      <c r="A48" s="150">
        <v>1955</v>
      </c>
      <c r="B48" s="100">
        <v>30</v>
      </c>
      <c r="C48" s="83">
        <v>-91</v>
      </c>
      <c r="D48" s="87">
        <v>-3.03333333333333</v>
      </c>
      <c r="E48" s="40"/>
      <c r="F48" s="151">
        <v>1955</v>
      </c>
      <c r="G48" s="100">
        <v>10</v>
      </c>
      <c r="H48" s="83">
        <v>-48.1</v>
      </c>
      <c r="I48" s="87">
        <v>-4.81</v>
      </c>
      <c r="J48" s="40"/>
      <c r="K48" s="151">
        <v>1955</v>
      </c>
      <c r="L48" s="100">
        <v>2</v>
      </c>
      <c r="M48" s="83">
        <v>-12.5</v>
      </c>
      <c r="N48" s="97">
        <v>-6.25</v>
      </c>
    </row>
    <row r="49" ht="21.95" customHeight="1">
      <c r="A49" s="150">
        <v>1956</v>
      </c>
      <c r="B49" s="100">
        <v>36</v>
      </c>
      <c r="C49" s="83">
        <v>-101.3</v>
      </c>
      <c r="D49" s="87">
        <v>-2.81388888888889</v>
      </c>
      <c r="E49" s="40"/>
      <c r="F49" s="151">
        <v>1956</v>
      </c>
      <c r="G49" s="100">
        <v>8</v>
      </c>
      <c r="H49" s="83">
        <v>-34.9</v>
      </c>
      <c r="I49" s="87">
        <v>-4.3625</v>
      </c>
      <c r="J49" s="40"/>
      <c r="K49" s="151">
        <v>1956</v>
      </c>
      <c r="L49" s="100">
        <v>1</v>
      </c>
      <c r="M49" s="83">
        <v>-7.2</v>
      </c>
      <c r="N49" s="97">
        <v>-7.2</v>
      </c>
    </row>
    <row r="50" ht="21.95" customHeight="1">
      <c r="A50" s="150">
        <v>1957</v>
      </c>
      <c r="B50" s="100">
        <v>43</v>
      </c>
      <c r="C50" s="83">
        <v>-137.7</v>
      </c>
      <c r="D50" s="87">
        <v>-3.20232558139535</v>
      </c>
      <c r="E50" s="40"/>
      <c r="F50" s="151">
        <v>1957</v>
      </c>
      <c r="G50" s="100">
        <v>21</v>
      </c>
      <c r="H50" s="83">
        <v>-89.5</v>
      </c>
      <c r="I50" s="87">
        <v>-4.26190476190476</v>
      </c>
      <c r="J50" s="40"/>
      <c r="K50" s="151">
        <v>1957</v>
      </c>
      <c r="L50" s="100">
        <v>1</v>
      </c>
      <c r="M50" s="83">
        <v>-5.8</v>
      </c>
      <c r="N50" s="97">
        <v>-5.8</v>
      </c>
    </row>
    <row r="51" ht="21.95" customHeight="1">
      <c r="A51" s="150">
        <v>1958</v>
      </c>
      <c r="B51" s="100">
        <v>24</v>
      </c>
      <c r="C51" s="83">
        <v>-80.09999999999999</v>
      </c>
      <c r="D51" s="87">
        <v>-3.3375</v>
      </c>
      <c r="E51" s="40"/>
      <c r="F51" s="151">
        <v>1958</v>
      </c>
      <c r="G51" s="100">
        <v>11</v>
      </c>
      <c r="H51" s="83">
        <v>-50.9</v>
      </c>
      <c r="I51" s="87">
        <v>-4.62727272727273</v>
      </c>
      <c r="J51" s="40"/>
      <c r="K51" s="151">
        <v>1958</v>
      </c>
      <c r="L51" s="100">
        <v>2</v>
      </c>
      <c r="M51" s="83">
        <v>-12.2</v>
      </c>
      <c r="N51" s="97">
        <v>-6.1</v>
      </c>
    </row>
    <row r="52" ht="21.95" customHeight="1">
      <c r="A52" s="150">
        <v>1959</v>
      </c>
      <c r="B52" s="100">
        <v>20</v>
      </c>
      <c r="C52" s="83">
        <v>-53.2</v>
      </c>
      <c r="D52" s="87">
        <v>-2.66</v>
      </c>
      <c r="E52" s="40"/>
      <c r="F52" s="151">
        <v>1959</v>
      </c>
      <c r="G52" s="100">
        <v>6</v>
      </c>
      <c r="H52" s="83">
        <v>-23.1</v>
      </c>
      <c r="I52" s="87">
        <v>-3.85</v>
      </c>
      <c r="J52" s="40"/>
      <c r="K52" s="151">
        <v>1959</v>
      </c>
      <c r="L52" s="100">
        <v>0</v>
      </c>
      <c r="M52" s="83">
        <v>0</v>
      </c>
      <c r="N52" s="97"/>
    </row>
    <row r="53" ht="21.95" customHeight="1">
      <c r="A53" s="150">
        <v>1960</v>
      </c>
      <c r="B53" s="100">
        <v>39</v>
      </c>
      <c r="C53" s="83">
        <v>-130.6</v>
      </c>
      <c r="D53" s="87">
        <v>-3.34871794871795</v>
      </c>
      <c r="E53" s="40"/>
      <c r="F53" s="151">
        <v>1960</v>
      </c>
      <c r="G53" s="100">
        <v>22</v>
      </c>
      <c r="H53" s="83">
        <v>-91.3</v>
      </c>
      <c r="I53" s="87">
        <v>-4.15</v>
      </c>
      <c r="J53" s="40"/>
      <c r="K53" s="151">
        <v>1960</v>
      </c>
      <c r="L53" s="100">
        <v>0</v>
      </c>
      <c r="M53" s="83">
        <v>0</v>
      </c>
      <c r="N53" s="97"/>
    </row>
    <row r="54" ht="21.95" customHeight="1">
      <c r="A54" s="150">
        <v>1961</v>
      </c>
      <c r="B54" s="100">
        <v>39</v>
      </c>
      <c r="C54" s="83">
        <v>-153.4</v>
      </c>
      <c r="D54" s="87">
        <v>-3.93333333333333</v>
      </c>
      <c r="E54" s="40"/>
      <c r="F54" s="151">
        <v>1961</v>
      </c>
      <c r="G54" s="100">
        <v>22</v>
      </c>
      <c r="H54" s="83">
        <v>-117.1</v>
      </c>
      <c r="I54" s="87">
        <v>-5.32272727272727</v>
      </c>
      <c r="J54" s="40"/>
      <c r="K54" s="151">
        <v>1961</v>
      </c>
      <c r="L54" s="100">
        <v>9</v>
      </c>
      <c r="M54" s="83">
        <v>-59.3</v>
      </c>
      <c r="N54" s="97">
        <v>-6.58888888888889</v>
      </c>
    </row>
    <row r="55" ht="21.95" customHeight="1">
      <c r="A55" s="150">
        <v>1962</v>
      </c>
      <c r="B55" s="100">
        <v>38</v>
      </c>
      <c r="C55" s="83">
        <v>-98.3</v>
      </c>
      <c r="D55" s="87">
        <v>-2.58684210526316</v>
      </c>
      <c r="E55" s="40"/>
      <c r="F55" s="151">
        <v>1962</v>
      </c>
      <c r="G55" s="100">
        <v>9</v>
      </c>
      <c r="H55" s="83">
        <v>-35.6</v>
      </c>
      <c r="I55" s="87">
        <v>-3.95555555555556</v>
      </c>
      <c r="J55" s="40"/>
      <c r="K55" s="151">
        <v>1962</v>
      </c>
      <c r="L55" s="100">
        <v>0</v>
      </c>
      <c r="M55" s="83">
        <v>0</v>
      </c>
      <c r="N55" s="97"/>
    </row>
    <row r="56" ht="21.95" customHeight="1">
      <c r="A56" s="150">
        <v>1963</v>
      </c>
      <c r="B56" s="100">
        <v>23</v>
      </c>
      <c r="C56" s="83">
        <v>-69.8</v>
      </c>
      <c r="D56" s="87">
        <v>-3.03478260869565</v>
      </c>
      <c r="E56" s="40"/>
      <c r="F56" s="151">
        <v>1963</v>
      </c>
      <c r="G56" s="100">
        <v>14</v>
      </c>
      <c r="H56" s="83">
        <v>-53</v>
      </c>
      <c r="I56" s="87">
        <v>-3.78571428571429</v>
      </c>
      <c r="J56" s="40"/>
      <c r="K56" s="151">
        <v>1963</v>
      </c>
      <c r="L56" s="100">
        <v>0</v>
      </c>
      <c r="M56" s="83">
        <v>0</v>
      </c>
      <c r="N56" s="97"/>
    </row>
    <row r="57" ht="21.95" customHeight="1">
      <c r="A57" s="150">
        <v>1964</v>
      </c>
      <c r="B57" s="100">
        <v>29</v>
      </c>
      <c r="C57" s="83">
        <v>-84</v>
      </c>
      <c r="D57" s="87">
        <v>-2.89655172413793</v>
      </c>
      <c r="E57" s="40"/>
      <c r="F57" s="151">
        <v>1964</v>
      </c>
      <c r="G57" s="100">
        <v>10</v>
      </c>
      <c r="H57" s="83">
        <v>-41.6</v>
      </c>
      <c r="I57" s="87">
        <v>-4.16</v>
      </c>
      <c r="J57" s="40"/>
      <c r="K57" s="151">
        <v>1964</v>
      </c>
      <c r="L57" s="100">
        <v>1</v>
      </c>
      <c r="M57" s="83">
        <v>-6.7</v>
      </c>
      <c r="N57" s="97">
        <v>-6.7</v>
      </c>
    </row>
    <row r="58" ht="21.95" customHeight="1">
      <c r="A58" s="150">
        <v>1965</v>
      </c>
      <c r="B58" s="100">
        <v>36</v>
      </c>
      <c r="C58" s="83">
        <v>-140.8</v>
      </c>
      <c r="D58" s="87">
        <v>-3.91111111111111</v>
      </c>
      <c r="E58" s="40"/>
      <c r="F58" s="151">
        <v>1965</v>
      </c>
      <c r="G58" s="100">
        <v>22</v>
      </c>
      <c r="H58" s="83">
        <v>-107.7</v>
      </c>
      <c r="I58" s="87">
        <v>-4.89545454545455</v>
      </c>
      <c r="J58" s="40"/>
      <c r="K58" s="151">
        <v>1965</v>
      </c>
      <c r="L58" s="100">
        <v>5</v>
      </c>
      <c r="M58" s="83">
        <v>-33.6</v>
      </c>
      <c r="N58" s="97">
        <v>-6.72</v>
      </c>
    </row>
    <row r="59" ht="21.95" customHeight="1">
      <c r="A59" s="150">
        <v>1966</v>
      </c>
      <c r="B59" s="100">
        <v>28</v>
      </c>
      <c r="C59" s="83">
        <v>-90.90000000000001</v>
      </c>
      <c r="D59" s="87">
        <v>-3.24642857142857</v>
      </c>
      <c r="E59" s="40"/>
      <c r="F59" s="151">
        <v>1966</v>
      </c>
      <c r="G59" s="100">
        <v>13</v>
      </c>
      <c r="H59" s="83">
        <v>-57.2</v>
      </c>
      <c r="I59" s="87">
        <v>-4.4</v>
      </c>
      <c r="J59" s="40"/>
      <c r="K59" s="151">
        <v>1966</v>
      </c>
      <c r="L59" s="100">
        <v>1</v>
      </c>
      <c r="M59" s="83">
        <v>-7.2</v>
      </c>
      <c r="N59" s="97">
        <v>-7.2</v>
      </c>
    </row>
    <row r="60" ht="21.95" customHeight="1">
      <c r="A60" s="150">
        <v>1967</v>
      </c>
      <c r="B60" s="100">
        <v>39</v>
      </c>
      <c r="C60" s="83">
        <v>-116.1</v>
      </c>
      <c r="D60" s="87">
        <v>-2.97692307692308</v>
      </c>
      <c r="E60" s="40"/>
      <c r="F60" s="151">
        <v>1967</v>
      </c>
      <c r="G60" s="100">
        <v>15</v>
      </c>
      <c r="H60" s="83">
        <v>-58.4</v>
      </c>
      <c r="I60" s="87">
        <v>-3.89333333333333</v>
      </c>
      <c r="J60" s="40"/>
      <c r="K60" s="151">
        <v>1967</v>
      </c>
      <c r="L60" s="100">
        <v>0</v>
      </c>
      <c r="M60" s="83">
        <v>0</v>
      </c>
      <c r="N60" s="97"/>
    </row>
    <row r="61" ht="21.95" customHeight="1">
      <c r="A61" s="150">
        <v>1968</v>
      </c>
      <c r="B61" s="100">
        <v>36</v>
      </c>
      <c r="C61" s="83">
        <v>-132.8</v>
      </c>
      <c r="D61" s="87">
        <v>-3.68888888888889</v>
      </c>
      <c r="E61" s="40"/>
      <c r="F61" s="151">
        <v>1968</v>
      </c>
      <c r="G61" s="100">
        <v>17</v>
      </c>
      <c r="H61" s="83">
        <v>-87.09999999999999</v>
      </c>
      <c r="I61" s="87">
        <v>-5.12352941176471</v>
      </c>
      <c r="J61" s="40"/>
      <c r="K61" s="151">
        <v>1968</v>
      </c>
      <c r="L61" s="100">
        <v>5</v>
      </c>
      <c r="M61" s="83">
        <v>-32.4</v>
      </c>
      <c r="N61" s="97">
        <v>-6.48</v>
      </c>
    </row>
    <row r="62" ht="21.95" customHeight="1">
      <c r="A62" s="150">
        <v>1969</v>
      </c>
      <c r="B62" s="100">
        <v>21</v>
      </c>
      <c r="C62" s="83">
        <v>-52.7</v>
      </c>
      <c r="D62" s="87">
        <v>-2.50952380952381</v>
      </c>
      <c r="E62" s="40"/>
      <c r="F62" s="151">
        <v>1969</v>
      </c>
      <c r="G62" s="100">
        <v>3</v>
      </c>
      <c r="H62" s="83">
        <v>-11.1</v>
      </c>
      <c r="I62" s="87">
        <v>-3.7</v>
      </c>
      <c r="J62" s="40"/>
      <c r="K62" s="151">
        <v>1969</v>
      </c>
      <c r="L62" s="100">
        <v>0</v>
      </c>
      <c r="M62" s="83">
        <v>0</v>
      </c>
      <c r="N62" s="97"/>
    </row>
    <row r="63" ht="21.95" customHeight="1">
      <c r="A63" s="150">
        <v>1970</v>
      </c>
      <c r="B63" s="100">
        <v>65</v>
      </c>
      <c r="C63" s="83">
        <v>-304.4</v>
      </c>
      <c r="D63" s="87">
        <v>-4.68307692307692</v>
      </c>
      <c r="E63" s="40"/>
      <c r="F63" s="151">
        <v>1970</v>
      </c>
      <c r="G63" s="100">
        <v>45</v>
      </c>
      <c r="H63" s="83">
        <v>-252.2</v>
      </c>
      <c r="I63" s="87">
        <v>-5.60444444444444</v>
      </c>
      <c r="J63" s="40"/>
      <c r="K63" s="151">
        <v>1970</v>
      </c>
      <c r="L63" s="100">
        <v>18</v>
      </c>
      <c r="M63" s="83">
        <v>-132.1</v>
      </c>
      <c r="N63" s="97">
        <v>-7.33888888888889</v>
      </c>
    </row>
    <row r="64" ht="21.95" customHeight="1">
      <c r="A64" s="150">
        <v>1971</v>
      </c>
      <c r="B64" s="100">
        <v>43</v>
      </c>
      <c r="C64" s="83">
        <v>-179.8</v>
      </c>
      <c r="D64" s="87">
        <v>-4.18139534883721</v>
      </c>
      <c r="E64" s="40"/>
      <c r="F64" s="151">
        <v>1971</v>
      </c>
      <c r="G64" s="100">
        <v>26</v>
      </c>
      <c r="H64" s="83">
        <v>-139.6</v>
      </c>
      <c r="I64" s="87">
        <v>-5.36923076923077</v>
      </c>
      <c r="J64" s="40"/>
      <c r="K64" s="151">
        <v>1971</v>
      </c>
      <c r="L64" s="100">
        <v>11</v>
      </c>
      <c r="M64" s="83">
        <v>-76.8</v>
      </c>
      <c r="N64" s="97">
        <v>-6.98181818181818</v>
      </c>
    </row>
    <row r="65" ht="21.95" customHeight="1">
      <c r="A65" s="150">
        <v>1972</v>
      </c>
      <c r="B65" s="100">
        <v>52</v>
      </c>
      <c r="C65" s="83">
        <v>-229.6</v>
      </c>
      <c r="D65" s="87">
        <v>-4.41538461538462</v>
      </c>
      <c r="E65" s="40"/>
      <c r="F65" s="151">
        <v>1972</v>
      </c>
      <c r="G65" s="100">
        <v>35</v>
      </c>
      <c r="H65" s="83">
        <v>-189.1</v>
      </c>
      <c r="I65" s="87">
        <v>-5.40285714285714</v>
      </c>
      <c r="J65" s="40"/>
      <c r="K65" s="151">
        <v>1972</v>
      </c>
      <c r="L65" s="100">
        <v>14</v>
      </c>
      <c r="M65" s="83">
        <v>-102.7</v>
      </c>
      <c r="N65" s="97">
        <v>-7.33571428571429</v>
      </c>
    </row>
    <row r="66" ht="21.95" customHeight="1">
      <c r="A66" s="150">
        <v>1973</v>
      </c>
      <c r="B66" s="100">
        <v>12</v>
      </c>
      <c r="C66" s="83">
        <v>-30.6</v>
      </c>
      <c r="D66" s="87">
        <v>-2.55</v>
      </c>
      <c r="E66" s="40"/>
      <c r="F66" s="151">
        <v>1973</v>
      </c>
      <c r="G66" s="100">
        <v>1</v>
      </c>
      <c r="H66" s="83">
        <v>-3.6</v>
      </c>
      <c r="I66" s="87">
        <v>-3.6</v>
      </c>
      <c r="J66" s="40"/>
      <c r="K66" s="151">
        <v>1973</v>
      </c>
      <c r="L66" s="100">
        <v>0</v>
      </c>
      <c r="M66" s="83">
        <v>0</v>
      </c>
      <c r="N66" s="97"/>
    </row>
    <row r="67" ht="21.95" customHeight="1">
      <c r="A67" s="150">
        <v>1974</v>
      </c>
      <c r="B67" s="100">
        <v>44</v>
      </c>
      <c r="C67" s="83">
        <v>-184.5</v>
      </c>
      <c r="D67" s="87">
        <v>-4.19318181818182</v>
      </c>
      <c r="E67" s="40"/>
      <c r="F67" s="151">
        <v>1974</v>
      </c>
      <c r="G67" s="100">
        <v>30</v>
      </c>
      <c r="H67" s="83">
        <v>-149.3</v>
      </c>
      <c r="I67" s="87">
        <v>-4.97666666666667</v>
      </c>
      <c r="J67" s="40"/>
      <c r="K67" s="151">
        <v>1974</v>
      </c>
      <c r="L67" s="100">
        <v>7</v>
      </c>
      <c r="M67" s="83">
        <v>-48</v>
      </c>
      <c r="N67" s="97">
        <v>-6.85714285714286</v>
      </c>
    </row>
    <row r="68" ht="21.95" customHeight="1">
      <c r="A68" s="150">
        <v>1975</v>
      </c>
      <c r="B68" s="100">
        <v>43</v>
      </c>
      <c r="C68" s="83">
        <v>-150</v>
      </c>
      <c r="D68" s="87">
        <v>-3.48837209302326</v>
      </c>
      <c r="E68" s="40"/>
      <c r="F68" s="151">
        <v>1975</v>
      </c>
      <c r="G68" s="100">
        <v>22</v>
      </c>
      <c r="H68" s="83">
        <v>-94.90000000000001</v>
      </c>
      <c r="I68" s="87">
        <v>-4.31363636363636</v>
      </c>
      <c r="J68" s="40"/>
      <c r="K68" s="151">
        <v>1975</v>
      </c>
      <c r="L68" s="100">
        <v>2</v>
      </c>
      <c r="M68" s="83">
        <v>-12.5</v>
      </c>
      <c r="N68" s="97">
        <v>-6.25</v>
      </c>
    </row>
    <row r="69" ht="21.95" customHeight="1">
      <c r="A69" s="150">
        <v>1976</v>
      </c>
      <c r="B69" s="100">
        <v>46</v>
      </c>
      <c r="C69" s="83">
        <v>-138.5</v>
      </c>
      <c r="D69" s="87">
        <v>-3.01086956521739</v>
      </c>
      <c r="E69" s="40"/>
      <c r="F69" s="151">
        <v>1976</v>
      </c>
      <c r="G69" s="100">
        <v>15</v>
      </c>
      <c r="H69" s="83">
        <v>-63.1</v>
      </c>
      <c r="I69" s="87">
        <v>-4.20666666666667</v>
      </c>
      <c r="J69" s="40"/>
      <c r="K69" s="151">
        <v>1976</v>
      </c>
      <c r="L69" s="100">
        <v>0</v>
      </c>
      <c r="M69" s="83">
        <v>0</v>
      </c>
      <c r="N69" s="97"/>
    </row>
    <row r="70" ht="21.95" customHeight="1">
      <c r="A70" s="150">
        <v>1977</v>
      </c>
      <c r="B70" s="100">
        <v>47</v>
      </c>
      <c r="C70" s="83">
        <v>-180.1</v>
      </c>
      <c r="D70" s="87">
        <v>-3.83191489361702</v>
      </c>
      <c r="E70" s="40"/>
      <c r="F70" s="151">
        <v>1977</v>
      </c>
      <c r="G70" s="100">
        <v>28</v>
      </c>
      <c r="H70" s="83">
        <v>-135.9</v>
      </c>
      <c r="I70" s="87">
        <v>-4.85357142857143</v>
      </c>
      <c r="J70" s="40"/>
      <c r="K70" s="151">
        <v>1977</v>
      </c>
      <c r="L70" s="100">
        <v>6</v>
      </c>
      <c r="M70" s="83">
        <v>-40.1</v>
      </c>
      <c r="N70" s="97">
        <v>-6.68333333333333</v>
      </c>
    </row>
    <row r="71" ht="21.95" customHeight="1">
      <c r="A71" s="150">
        <v>1978</v>
      </c>
      <c r="B71" s="100">
        <v>31</v>
      </c>
      <c r="C71" s="83">
        <v>-96.5</v>
      </c>
      <c r="D71" s="87">
        <v>-3.11290322580645</v>
      </c>
      <c r="E71" s="40"/>
      <c r="F71" s="151">
        <v>1978</v>
      </c>
      <c r="G71" s="100">
        <v>12</v>
      </c>
      <c r="H71" s="83">
        <v>-51.8</v>
      </c>
      <c r="I71" s="87">
        <v>-4.31666666666667</v>
      </c>
      <c r="J71" s="40"/>
      <c r="K71" s="151">
        <v>1978</v>
      </c>
      <c r="L71" s="100">
        <v>1</v>
      </c>
      <c r="M71" s="83">
        <v>-6.5</v>
      </c>
      <c r="N71" s="97">
        <v>-6.5</v>
      </c>
    </row>
    <row r="72" ht="21.95" customHeight="1">
      <c r="A72" s="150">
        <v>1979</v>
      </c>
      <c r="B72" s="100">
        <v>38</v>
      </c>
      <c r="C72" s="83">
        <v>-135.9</v>
      </c>
      <c r="D72" s="87">
        <v>-3.57631578947368</v>
      </c>
      <c r="E72" s="40"/>
      <c r="F72" s="151">
        <v>1979</v>
      </c>
      <c r="G72" s="100">
        <v>19</v>
      </c>
      <c r="H72" s="83">
        <v>-89.2</v>
      </c>
      <c r="I72" s="87">
        <v>-4.69473684210526</v>
      </c>
      <c r="J72" s="40"/>
      <c r="K72" s="151">
        <v>1979</v>
      </c>
      <c r="L72" s="100">
        <v>4</v>
      </c>
      <c r="M72" s="83">
        <v>-24.2</v>
      </c>
      <c r="N72" s="97">
        <v>-6.05</v>
      </c>
    </row>
    <row r="73" ht="21.95" customHeight="1">
      <c r="A73" s="150">
        <v>1980</v>
      </c>
      <c r="B73" s="100">
        <v>39</v>
      </c>
      <c r="C73" s="83">
        <v>-130.4</v>
      </c>
      <c r="D73" s="87">
        <v>-3.34358974358974</v>
      </c>
      <c r="E73" s="40"/>
      <c r="F73" s="151">
        <v>1980</v>
      </c>
      <c r="G73" s="100">
        <v>17</v>
      </c>
      <c r="H73" s="83">
        <v>-75.8</v>
      </c>
      <c r="I73" s="87">
        <v>-4.45882352941176</v>
      </c>
      <c r="J73" s="40"/>
      <c r="K73" s="151">
        <v>1980</v>
      </c>
      <c r="L73" s="100">
        <v>1</v>
      </c>
      <c r="M73" s="83">
        <v>-6.2</v>
      </c>
      <c r="N73" s="97">
        <v>-6.2</v>
      </c>
    </row>
    <row r="74" ht="21.95" customHeight="1">
      <c r="A74" s="150">
        <v>1981</v>
      </c>
      <c r="B74" s="100">
        <v>30</v>
      </c>
      <c r="C74" s="83">
        <v>-91.7</v>
      </c>
      <c r="D74" s="87">
        <v>-3.05666666666667</v>
      </c>
      <c r="E74" s="40"/>
      <c r="F74" s="151">
        <v>1981</v>
      </c>
      <c r="G74" s="100">
        <v>10</v>
      </c>
      <c r="H74" s="83">
        <v>-42.8</v>
      </c>
      <c r="I74" s="87">
        <v>-4.28</v>
      </c>
      <c r="J74" s="40"/>
      <c r="K74" s="151">
        <v>1981</v>
      </c>
      <c r="L74" s="100">
        <v>0</v>
      </c>
      <c r="M74" s="83">
        <v>0</v>
      </c>
      <c r="N74" s="97"/>
    </row>
    <row r="75" ht="21.95" customHeight="1">
      <c r="A75" s="150">
        <v>1982</v>
      </c>
      <c r="B75" s="100">
        <v>56</v>
      </c>
      <c r="C75" s="83">
        <v>-250.9</v>
      </c>
      <c r="D75" s="87">
        <v>-4.48035714285714</v>
      </c>
      <c r="E75" s="40"/>
      <c r="F75" s="151">
        <v>1982</v>
      </c>
      <c r="G75" s="100">
        <v>38</v>
      </c>
      <c r="H75" s="83">
        <v>-210.2</v>
      </c>
      <c r="I75" s="87">
        <v>-5.53157894736842</v>
      </c>
      <c r="J75" s="40"/>
      <c r="K75" s="151">
        <v>1982</v>
      </c>
      <c r="L75" s="100">
        <v>18</v>
      </c>
      <c r="M75" s="83">
        <v>-121.6</v>
      </c>
      <c r="N75" s="97">
        <v>-6.75555555555556</v>
      </c>
    </row>
    <row r="76" ht="21.95" customHeight="1">
      <c r="A76" s="150">
        <v>1983</v>
      </c>
      <c r="B76" s="100">
        <v>12</v>
      </c>
      <c r="C76" s="83">
        <v>-41.5</v>
      </c>
      <c r="D76" s="87">
        <v>-3.45833333333333</v>
      </c>
      <c r="E76" s="40"/>
      <c r="F76" s="151">
        <v>1983</v>
      </c>
      <c r="G76" s="100">
        <v>7</v>
      </c>
      <c r="H76" s="83">
        <v>-29.4</v>
      </c>
      <c r="I76" s="87">
        <v>-4.2</v>
      </c>
      <c r="J76" s="40"/>
      <c r="K76" s="151">
        <v>1983</v>
      </c>
      <c r="L76" s="100">
        <v>0</v>
      </c>
      <c r="M76" s="83">
        <v>0</v>
      </c>
      <c r="N76" s="97"/>
    </row>
    <row r="77" ht="21.95" customHeight="1">
      <c r="A77" s="150">
        <v>1984</v>
      </c>
      <c r="B77" s="100">
        <v>24</v>
      </c>
      <c r="C77" s="83">
        <v>-71.7</v>
      </c>
      <c r="D77" s="87">
        <v>-2.9875</v>
      </c>
      <c r="E77" s="40"/>
      <c r="F77" s="151">
        <v>1984</v>
      </c>
      <c r="G77" s="100">
        <v>9</v>
      </c>
      <c r="H77" s="83">
        <v>-36.3</v>
      </c>
      <c r="I77" s="87">
        <v>-4.03333333333333</v>
      </c>
      <c r="J77" s="40"/>
      <c r="K77" s="151">
        <v>1984</v>
      </c>
      <c r="L77" s="100">
        <v>0</v>
      </c>
      <c r="M77" s="83">
        <v>0</v>
      </c>
      <c r="N77" s="97"/>
    </row>
    <row r="78" ht="21.95" customHeight="1">
      <c r="A78" s="150">
        <v>1985</v>
      </c>
      <c r="B78" s="100">
        <v>38</v>
      </c>
      <c r="C78" s="83">
        <v>-140.5</v>
      </c>
      <c r="D78" s="87">
        <v>-3.69736842105263</v>
      </c>
      <c r="E78" s="40"/>
      <c r="F78" s="151">
        <v>1985</v>
      </c>
      <c r="G78" s="100">
        <v>19</v>
      </c>
      <c r="H78" s="83">
        <v>-94.90000000000001</v>
      </c>
      <c r="I78" s="87">
        <v>-4.99473684210526</v>
      </c>
      <c r="J78" s="40"/>
      <c r="K78" s="151">
        <v>1985</v>
      </c>
      <c r="L78" s="100">
        <v>6</v>
      </c>
      <c r="M78" s="83">
        <v>-37.6</v>
      </c>
      <c r="N78" s="97">
        <v>-6.26666666666667</v>
      </c>
    </row>
    <row r="79" ht="21.95" customHeight="1">
      <c r="A79" s="150">
        <v>1986</v>
      </c>
      <c r="B79" s="100">
        <v>33</v>
      </c>
      <c r="C79" s="83">
        <v>-131.2</v>
      </c>
      <c r="D79" s="87">
        <v>-3.97575757575758</v>
      </c>
      <c r="E79" s="40"/>
      <c r="F79" s="151">
        <v>1986</v>
      </c>
      <c r="G79" s="100">
        <v>19</v>
      </c>
      <c r="H79" s="83">
        <v>-100.2</v>
      </c>
      <c r="I79" s="87">
        <v>-5.27368421052632</v>
      </c>
      <c r="J79" s="40"/>
      <c r="K79" s="151">
        <v>1986</v>
      </c>
      <c r="L79" s="100">
        <v>8</v>
      </c>
      <c r="M79" s="83">
        <v>-57.8</v>
      </c>
      <c r="N79" s="97">
        <v>-7.225</v>
      </c>
    </row>
    <row r="80" ht="21.95" customHeight="1">
      <c r="A80" s="150">
        <v>1987</v>
      </c>
      <c r="B80" s="100">
        <v>29</v>
      </c>
      <c r="C80" s="83">
        <v>-109.1</v>
      </c>
      <c r="D80" s="87">
        <v>-3.76206896551724</v>
      </c>
      <c r="E80" s="40"/>
      <c r="F80" s="151">
        <v>1987</v>
      </c>
      <c r="G80" s="100">
        <v>18</v>
      </c>
      <c r="H80" s="83">
        <v>-82.3</v>
      </c>
      <c r="I80" s="87">
        <v>-4.57222222222222</v>
      </c>
      <c r="J80" s="40"/>
      <c r="K80" s="151">
        <v>1987</v>
      </c>
      <c r="L80" s="100">
        <v>2</v>
      </c>
      <c r="M80" s="83">
        <v>-13.5</v>
      </c>
      <c r="N80" s="97">
        <v>-6.75</v>
      </c>
    </row>
    <row r="81" ht="21.95" customHeight="1">
      <c r="A81" s="150">
        <v>1988</v>
      </c>
      <c r="B81" s="100">
        <v>14</v>
      </c>
      <c r="C81" s="83">
        <v>-39.1</v>
      </c>
      <c r="D81" s="87">
        <v>-2.79285714285714</v>
      </c>
      <c r="E81" s="40"/>
      <c r="F81" s="151">
        <v>1988</v>
      </c>
      <c r="G81" s="100">
        <v>4</v>
      </c>
      <c r="H81" s="83">
        <v>-16.8</v>
      </c>
      <c r="I81" s="87">
        <v>-4.2</v>
      </c>
      <c r="J81" s="40"/>
      <c r="K81" s="151">
        <v>1988</v>
      </c>
      <c r="L81" s="100">
        <v>0</v>
      </c>
      <c r="M81" s="83">
        <v>0</v>
      </c>
      <c r="N81" s="97"/>
    </row>
    <row r="82" ht="21.95" customHeight="1">
      <c r="A82" s="150">
        <v>1989</v>
      </c>
      <c r="B82" s="100">
        <v>29</v>
      </c>
      <c r="C82" s="83">
        <v>-87.8</v>
      </c>
      <c r="D82" s="87">
        <v>-3.02758620689655</v>
      </c>
      <c r="E82" s="40"/>
      <c r="F82" s="151">
        <v>1989</v>
      </c>
      <c r="G82" s="100">
        <v>9</v>
      </c>
      <c r="H82" s="83">
        <v>-40.6</v>
      </c>
      <c r="I82" s="87">
        <v>-4.51111111111111</v>
      </c>
      <c r="J82" s="40"/>
      <c r="K82" s="151">
        <v>1989</v>
      </c>
      <c r="L82" s="100">
        <v>1</v>
      </c>
      <c r="M82" s="83">
        <v>-5.8</v>
      </c>
      <c r="N82" s="97">
        <v>-5.8</v>
      </c>
    </row>
    <row r="83" ht="21.95" customHeight="1">
      <c r="A83" s="150">
        <v>1990</v>
      </c>
      <c r="B83" s="100">
        <v>22</v>
      </c>
      <c r="C83" s="83">
        <v>-59.4</v>
      </c>
      <c r="D83" s="87">
        <v>-2.7</v>
      </c>
      <c r="E83" s="40"/>
      <c r="F83" s="151">
        <v>1990</v>
      </c>
      <c r="G83" s="100">
        <v>4</v>
      </c>
      <c r="H83" s="83">
        <v>-16</v>
      </c>
      <c r="I83" s="87">
        <v>-4</v>
      </c>
      <c r="J83" s="40"/>
      <c r="K83" s="151">
        <v>1990</v>
      </c>
      <c r="L83" s="100">
        <v>0</v>
      </c>
      <c r="M83" s="83">
        <v>0</v>
      </c>
      <c r="N83" s="97"/>
    </row>
    <row r="84" ht="21.95" customHeight="1">
      <c r="A84" s="150">
        <v>1991</v>
      </c>
      <c r="B84" s="100">
        <v>44</v>
      </c>
      <c r="C84" s="83">
        <v>-152.4</v>
      </c>
      <c r="D84" s="87">
        <v>-3.46363636363636</v>
      </c>
      <c r="E84" s="40"/>
      <c r="F84" s="151">
        <v>1991</v>
      </c>
      <c r="G84" s="100">
        <v>24</v>
      </c>
      <c r="H84" s="83">
        <v>-98.5</v>
      </c>
      <c r="I84" s="87">
        <v>-4.10416666666667</v>
      </c>
      <c r="J84" s="40"/>
      <c r="K84" s="151">
        <v>1991</v>
      </c>
      <c r="L84" s="100">
        <v>0</v>
      </c>
      <c r="M84" s="83">
        <v>0</v>
      </c>
      <c r="N84" s="97"/>
    </row>
    <row r="85" ht="21.95" customHeight="1">
      <c r="A85" s="150">
        <v>1992</v>
      </c>
      <c r="B85" s="100">
        <v>33</v>
      </c>
      <c r="C85" s="83">
        <v>-116.4</v>
      </c>
      <c r="D85" s="87">
        <v>-3.52727272727273</v>
      </c>
      <c r="E85" s="40"/>
      <c r="F85" s="151">
        <v>1992</v>
      </c>
      <c r="G85" s="100">
        <v>18</v>
      </c>
      <c r="H85" s="83">
        <v>-79.90000000000001</v>
      </c>
      <c r="I85" s="87">
        <v>-4.43888888888889</v>
      </c>
      <c r="J85" s="40"/>
      <c r="K85" s="151">
        <v>1992</v>
      </c>
      <c r="L85" s="100">
        <v>0</v>
      </c>
      <c r="M85" s="83">
        <v>0</v>
      </c>
      <c r="N85" s="97"/>
    </row>
    <row r="86" ht="21.95" customHeight="1">
      <c r="A86" s="150">
        <v>1993</v>
      </c>
      <c r="B86" s="100">
        <v>18</v>
      </c>
      <c r="C86" s="83">
        <v>-54.5</v>
      </c>
      <c r="D86" s="87">
        <v>-3.02777777777778</v>
      </c>
      <c r="E86" s="40"/>
      <c r="F86" s="151">
        <v>1993</v>
      </c>
      <c r="G86" s="100">
        <v>8</v>
      </c>
      <c r="H86" s="83">
        <v>-31.5</v>
      </c>
      <c r="I86" s="87">
        <v>-3.9375</v>
      </c>
      <c r="J86" s="40"/>
      <c r="K86" s="151">
        <v>1993</v>
      </c>
      <c r="L86" s="100">
        <v>0</v>
      </c>
      <c r="M86" s="83">
        <v>0</v>
      </c>
      <c r="N86" s="97"/>
    </row>
    <row r="87" ht="21.95" customHeight="1">
      <c r="A87" s="150">
        <v>1994</v>
      </c>
      <c r="B87" s="100">
        <v>73</v>
      </c>
      <c r="C87" s="83">
        <v>-285.1</v>
      </c>
      <c r="D87" s="87">
        <v>-3.90547945205479</v>
      </c>
      <c r="E87" s="40"/>
      <c r="F87" s="151">
        <v>1994</v>
      </c>
      <c r="G87" s="100">
        <v>45</v>
      </c>
      <c r="H87" s="83">
        <v>-217</v>
      </c>
      <c r="I87" s="87">
        <v>-4.82222222222222</v>
      </c>
      <c r="J87" s="40"/>
      <c r="K87" s="151">
        <v>1994</v>
      </c>
      <c r="L87" s="100">
        <v>8</v>
      </c>
      <c r="M87" s="83">
        <v>-55.3</v>
      </c>
      <c r="N87" s="97">
        <v>-6.9125</v>
      </c>
    </row>
    <row r="88" ht="21.95" customHeight="1">
      <c r="A88" s="150">
        <v>1995</v>
      </c>
      <c r="B88" s="204">
        <v>35</v>
      </c>
      <c r="C88" s="205">
        <v>-135.2</v>
      </c>
      <c r="D88" s="206">
        <v>-3.86285714285714</v>
      </c>
      <c r="E88" s="40"/>
      <c r="F88" s="151">
        <v>1995</v>
      </c>
      <c r="G88" s="204">
        <v>23</v>
      </c>
      <c r="H88" s="205">
        <v>-106.5</v>
      </c>
      <c r="I88" s="206">
        <v>-4.6304347826087</v>
      </c>
      <c r="J88" s="40"/>
      <c r="K88" s="151">
        <v>1995</v>
      </c>
      <c r="L88" s="204">
        <v>4</v>
      </c>
      <c r="M88" s="205">
        <v>-26.9</v>
      </c>
      <c r="N88" s="268">
        <v>-6.725</v>
      </c>
    </row>
    <row r="89" ht="21.95" customHeight="1">
      <c r="A89" s="150">
        <v>1996</v>
      </c>
      <c r="B89" s="100">
        <v>29</v>
      </c>
      <c r="C89" s="83">
        <v>-89.09999999999999</v>
      </c>
      <c r="D89" s="87">
        <v>-3.07241379310345</v>
      </c>
      <c r="E89" s="40"/>
      <c r="F89" s="151">
        <v>1996</v>
      </c>
      <c r="G89" s="100">
        <v>12</v>
      </c>
      <c r="H89" s="83">
        <v>-49.3</v>
      </c>
      <c r="I89" s="87">
        <v>-4.10833333333333</v>
      </c>
      <c r="J89" s="40"/>
      <c r="K89" s="151">
        <v>1996</v>
      </c>
      <c r="L89" s="100">
        <v>1</v>
      </c>
      <c r="M89" s="83">
        <v>-6.2</v>
      </c>
      <c r="N89" s="97">
        <v>-6.2</v>
      </c>
    </row>
    <row r="90" ht="21.95" customHeight="1">
      <c r="A90" s="150">
        <v>1997</v>
      </c>
      <c r="B90" s="100">
        <v>49</v>
      </c>
      <c r="C90" s="83">
        <v>-182.7</v>
      </c>
      <c r="D90" s="87">
        <v>-3.72857142857143</v>
      </c>
      <c r="E90" s="40"/>
      <c r="F90" s="151">
        <v>1997</v>
      </c>
      <c r="G90" s="100">
        <v>26</v>
      </c>
      <c r="H90" s="83">
        <v>-126.7</v>
      </c>
      <c r="I90" s="87">
        <v>-4.87307692307692</v>
      </c>
      <c r="J90" s="40"/>
      <c r="K90" s="151">
        <v>1997</v>
      </c>
      <c r="L90" s="100">
        <v>6</v>
      </c>
      <c r="M90" s="83">
        <v>-40.9</v>
      </c>
      <c r="N90" s="97">
        <v>-6.81666666666667</v>
      </c>
    </row>
    <row r="91" ht="21.95" customHeight="1">
      <c r="A91" s="150">
        <v>1998</v>
      </c>
      <c r="B91" s="100">
        <v>19</v>
      </c>
      <c r="C91" s="83">
        <v>-58.4</v>
      </c>
      <c r="D91" s="87">
        <v>-3.07368421052632</v>
      </c>
      <c r="E91" s="40"/>
      <c r="F91" s="151">
        <v>1998</v>
      </c>
      <c r="G91" s="100">
        <v>7</v>
      </c>
      <c r="H91" s="83">
        <v>-31.1</v>
      </c>
      <c r="I91" s="87">
        <v>-4.44285714285714</v>
      </c>
      <c r="J91" s="40"/>
      <c r="K91" s="151">
        <v>1998</v>
      </c>
      <c r="L91" s="100">
        <v>0</v>
      </c>
      <c r="M91" s="83">
        <v>0</v>
      </c>
      <c r="N91" s="97"/>
    </row>
    <row r="92" ht="21.95" customHeight="1">
      <c r="A92" s="150">
        <v>1999</v>
      </c>
      <c r="B92" s="100">
        <v>22</v>
      </c>
      <c r="C92" s="83">
        <v>-70.90000000000001</v>
      </c>
      <c r="D92" s="87">
        <v>-3.22272727272727</v>
      </c>
      <c r="E92" s="40"/>
      <c r="F92" s="151">
        <v>1999</v>
      </c>
      <c r="G92" s="100">
        <v>9</v>
      </c>
      <c r="H92" s="83">
        <v>-41</v>
      </c>
      <c r="I92" s="87">
        <v>-4.55555555555556</v>
      </c>
      <c r="J92" s="40"/>
      <c r="K92" s="151">
        <v>1999</v>
      </c>
      <c r="L92" s="100">
        <v>0</v>
      </c>
      <c r="M92" s="83">
        <v>0</v>
      </c>
      <c r="N92" s="97"/>
    </row>
    <row r="93" ht="21.95" customHeight="1">
      <c r="A93" s="150">
        <v>2000</v>
      </c>
      <c r="B93" s="100">
        <v>42</v>
      </c>
      <c r="C93" s="83">
        <v>-148.9</v>
      </c>
      <c r="D93" s="87">
        <v>-3.5452380952381</v>
      </c>
      <c r="E93" s="40"/>
      <c r="F93" s="151">
        <v>2000</v>
      </c>
      <c r="G93" s="100">
        <v>20</v>
      </c>
      <c r="H93" s="83">
        <v>-95.40000000000001</v>
      </c>
      <c r="I93" s="87">
        <v>-4.77</v>
      </c>
      <c r="J93" s="40"/>
      <c r="K93" s="151">
        <v>2000</v>
      </c>
      <c r="L93" s="100">
        <v>4</v>
      </c>
      <c r="M93" s="83">
        <v>-25.4</v>
      </c>
      <c r="N93" s="97">
        <v>-6.35</v>
      </c>
    </row>
    <row r="94" ht="21.95" customHeight="1">
      <c r="A94" s="150">
        <v>2001</v>
      </c>
      <c r="B94" s="100">
        <v>38</v>
      </c>
      <c r="C94" s="83">
        <v>-140.8</v>
      </c>
      <c r="D94" s="87">
        <v>-3.70526315789474</v>
      </c>
      <c r="E94" s="40"/>
      <c r="F94" s="151">
        <v>2001</v>
      </c>
      <c r="G94" s="100">
        <v>24</v>
      </c>
      <c r="H94" s="83">
        <v>-107.8</v>
      </c>
      <c r="I94" s="87">
        <v>-4.49166666666667</v>
      </c>
      <c r="J94" s="40"/>
      <c r="K94" s="151">
        <v>2001</v>
      </c>
      <c r="L94" s="100">
        <v>2</v>
      </c>
      <c r="M94" s="83">
        <v>-11.8</v>
      </c>
      <c r="N94" s="97">
        <v>-5.9</v>
      </c>
    </row>
    <row r="95" ht="21.95" customHeight="1">
      <c r="A95" s="150">
        <v>2002</v>
      </c>
      <c r="B95" s="154">
        <v>64</v>
      </c>
      <c r="C95" s="155">
        <v>-310</v>
      </c>
      <c r="D95" s="156">
        <v>-4.84375</v>
      </c>
      <c r="E95" s="40"/>
      <c r="F95" s="151">
        <v>2002</v>
      </c>
      <c r="G95" s="154">
        <v>47</v>
      </c>
      <c r="H95" s="155">
        <v>-270</v>
      </c>
      <c r="I95" s="156">
        <v>-5.74468085106383</v>
      </c>
      <c r="J95" s="40"/>
      <c r="K95" s="151">
        <v>2002</v>
      </c>
      <c r="L95" s="154">
        <v>19</v>
      </c>
      <c r="M95" s="155">
        <v>-143.3</v>
      </c>
      <c r="N95" s="159">
        <v>-7.54210526315789</v>
      </c>
    </row>
    <row r="96" ht="21.95" customHeight="1">
      <c r="A96" s="150">
        <v>2003</v>
      </c>
      <c r="B96" s="100">
        <v>47</v>
      </c>
      <c r="C96" s="83">
        <v>-174.3</v>
      </c>
      <c r="D96" s="87">
        <v>-3.70851063829787</v>
      </c>
      <c r="E96" s="40"/>
      <c r="F96" s="151">
        <v>2003</v>
      </c>
      <c r="G96" s="100">
        <v>24</v>
      </c>
      <c r="H96" s="83">
        <v>-118.7</v>
      </c>
      <c r="I96" s="87">
        <v>-4.94583333333333</v>
      </c>
      <c r="J96" s="40"/>
      <c r="K96" s="151">
        <v>2003</v>
      </c>
      <c r="L96" s="100">
        <v>5</v>
      </c>
      <c r="M96" s="83">
        <v>-35</v>
      </c>
      <c r="N96" s="97">
        <v>-7</v>
      </c>
    </row>
    <row r="97" ht="21.95" customHeight="1">
      <c r="A97" s="150">
        <v>2004</v>
      </c>
      <c r="B97" s="100">
        <v>58</v>
      </c>
      <c r="C97" s="83">
        <v>-223.2</v>
      </c>
      <c r="D97" s="87">
        <v>-3.84827586206897</v>
      </c>
      <c r="E97" s="40"/>
      <c r="F97" s="151">
        <v>2004</v>
      </c>
      <c r="G97" s="100">
        <v>32</v>
      </c>
      <c r="H97" s="83">
        <v>-159.5</v>
      </c>
      <c r="I97" s="87">
        <v>-4.984375</v>
      </c>
      <c r="J97" s="40"/>
      <c r="K97" s="151">
        <v>2004</v>
      </c>
      <c r="L97" s="100">
        <v>7</v>
      </c>
      <c r="M97" s="83">
        <v>-48.1</v>
      </c>
      <c r="N97" s="97">
        <v>-6.87142857142857</v>
      </c>
    </row>
    <row r="98" ht="21.95" customHeight="1">
      <c r="A98" s="150">
        <v>2005</v>
      </c>
      <c r="B98" s="100">
        <v>32</v>
      </c>
      <c r="C98" s="83">
        <v>-108.2</v>
      </c>
      <c r="D98" s="87">
        <v>-3.38125</v>
      </c>
      <c r="E98" s="40"/>
      <c r="F98" s="151">
        <v>2005</v>
      </c>
      <c r="G98" s="100">
        <v>16</v>
      </c>
      <c r="H98" s="83">
        <v>-71</v>
      </c>
      <c r="I98" s="87">
        <v>-4.4375</v>
      </c>
      <c r="J98" s="40"/>
      <c r="K98" s="151">
        <v>2005</v>
      </c>
      <c r="L98" s="100">
        <v>0</v>
      </c>
      <c r="M98" s="83">
        <v>0</v>
      </c>
      <c r="N98" s="97"/>
    </row>
    <row r="99" ht="21.95" customHeight="1">
      <c r="A99" s="150">
        <v>2006</v>
      </c>
      <c r="B99" s="100">
        <v>52</v>
      </c>
      <c r="C99" s="83">
        <v>-204.1</v>
      </c>
      <c r="D99" s="87">
        <v>-3.925</v>
      </c>
      <c r="E99" s="40"/>
      <c r="F99" s="151">
        <v>2006</v>
      </c>
      <c r="G99" s="100">
        <v>29</v>
      </c>
      <c r="H99" s="83">
        <v>-146</v>
      </c>
      <c r="I99" s="87">
        <v>-5.03448275862069</v>
      </c>
      <c r="J99" s="40"/>
      <c r="K99" s="151">
        <v>2006</v>
      </c>
      <c r="L99" s="100">
        <v>10</v>
      </c>
      <c r="M99" s="83">
        <v>-66.09999999999999</v>
      </c>
      <c r="N99" s="97">
        <v>-6.61</v>
      </c>
    </row>
    <row r="100" ht="21.95" customHeight="1">
      <c r="A100" s="150">
        <v>2007</v>
      </c>
      <c r="B100" s="100">
        <v>32</v>
      </c>
      <c r="C100" s="83">
        <v>-120.3</v>
      </c>
      <c r="D100" s="87">
        <v>-3.759375</v>
      </c>
      <c r="E100" s="40"/>
      <c r="F100" s="151">
        <v>2007</v>
      </c>
      <c r="G100" s="100">
        <v>17</v>
      </c>
      <c r="H100" s="83">
        <v>-84.7</v>
      </c>
      <c r="I100" s="87">
        <v>-4.98235294117647</v>
      </c>
      <c r="J100" s="40"/>
      <c r="K100" s="151">
        <v>2007</v>
      </c>
      <c r="L100" s="100">
        <v>5</v>
      </c>
      <c r="M100" s="83">
        <v>-34.4</v>
      </c>
      <c r="N100" s="97">
        <v>-6.88</v>
      </c>
    </row>
    <row r="101" ht="21.95" customHeight="1">
      <c r="A101" s="150">
        <v>2008</v>
      </c>
      <c r="B101" s="100">
        <v>54</v>
      </c>
      <c r="C101" s="83">
        <v>-213.1</v>
      </c>
      <c r="D101" s="87">
        <v>-3.9462962962963</v>
      </c>
      <c r="E101" s="40"/>
      <c r="F101" s="151">
        <v>2008</v>
      </c>
      <c r="G101" s="100">
        <v>34</v>
      </c>
      <c r="H101" s="83">
        <v>-164.1</v>
      </c>
      <c r="I101" s="87">
        <v>-4.82647058823529</v>
      </c>
      <c r="J101" s="40"/>
      <c r="K101" s="151">
        <v>2008</v>
      </c>
      <c r="L101" s="100">
        <v>8</v>
      </c>
      <c r="M101" s="83">
        <v>-54.3</v>
      </c>
      <c r="N101" s="97">
        <v>-6.7875</v>
      </c>
    </row>
    <row r="102" ht="21.95" customHeight="1">
      <c r="A102" s="150">
        <v>2009</v>
      </c>
      <c r="B102" s="100">
        <v>41</v>
      </c>
      <c r="C102" s="83">
        <v>-136.4</v>
      </c>
      <c r="D102" s="87">
        <v>-3.32682926829268</v>
      </c>
      <c r="E102" s="40"/>
      <c r="F102" s="151">
        <v>2009</v>
      </c>
      <c r="G102" s="100">
        <v>19</v>
      </c>
      <c r="H102" s="83">
        <v>-83.40000000000001</v>
      </c>
      <c r="I102" s="87">
        <v>-4.38947368421053</v>
      </c>
      <c r="J102" s="40"/>
      <c r="K102" s="151">
        <v>2009</v>
      </c>
      <c r="L102" s="100">
        <v>1</v>
      </c>
      <c r="M102" s="83">
        <v>-6.5</v>
      </c>
      <c r="N102" s="97">
        <v>-6.5</v>
      </c>
    </row>
    <row r="103" ht="21.95" customHeight="1">
      <c r="A103" s="150">
        <v>2010</v>
      </c>
      <c r="B103" s="100">
        <v>28</v>
      </c>
      <c r="C103" s="83">
        <v>-89.90000000000001</v>
      </c>
      <c r="D103" s="87">
        <v>-3.21071428571429</v>
      </c>
      <c r="E103" s="40"/>
      <c r="F103" s="151">
        <v>2010</v>
      </c>
      <c r="G103" s="100">
        <v>12</v>
      </c>
      <c r="H103" s="83">
        <v>-54</v>
      </c>
      <c r="I103" s="87">
        <v>-4.5</v>
      </c>
      <c r="J103" s="40"/>
      <c r="K103" s="151">
        <v>2010</v>
      </c>
      <c r="L103" s="100">
        <v>2</v>
      </c>
      <c r="M103" s="83">
        <v>-12.7</v>
      </c>
      <c r="N103" s="97">
        <v>-6.35</v>
      </c>
    </row>
    <row r="104" ht="21.95" customHeight="1">
      <c r="A104" s="150">
        <v>2011</v>
      </c>
      <c r="B104" s="100">
        <v>36</v>
      </c>
      <c r="C104" s="83">
        <v>-122.4</v>
      </c>
      <c r="D104" s="87">
        <v>-3.4</v>
      </c>
      <c r="E104" s="40"/>
      <c r="F104" s="151">
        <v>2011</v>
      </c>
      <c r="G104" s="100">
        <v>15</v>
      </c>
      <c r="H104" s="83">
        <v>-72.2</v>
      </c>
      <c r="I104" s="87">
        <v>-4.81333333333333</v>
      </c>
      <c r="J104" s="40"/>
      <c r="K104" s="151">
        <v>2011</v>
      </c>
      <c r="L104" s="100">
        <v>4</v>
      </c>
      <c r="M104" s="83">
        <v>-26.9</v>
      </c>
      <c r="N104" s="97">
        <v>-6.725</v>
      </c>
    </row>
    <row r="105" ht="21.95" customHeight="1">
      <c r="A105" s="150">
        <v>2012</v>
      </c>
      <c r="B105" s="100">
        <v>51</v>
      </c>
      <c r="C105" s="83">
        <v>-194.9</v>
      </c>
      <c r="D105" s="87">
        <v>-3.82156862745098</v>
      </c>
      <c r="E105" s="40"/>
      <c r="F105" s="151">
        <v>2012</v>
      </c>
      <c r="G105" s="100">
        <v>26</v>
      </c>
      <c r="H105" s="83">
        <v>-128.7</v>
      </c>
      <c r="I105" s="87">
        <v>-4.95</v>
      </c>
      <c r="J105" s="40"/>
      <c r="K105" s="151">
        <v>2012</v>
      </c>
      <c r="L105" s="100">
        <v>6</v>
      </c>
      <c r="M105" s="83">
        <v>-39.7</v>
      </c>
      <c r="N105" s="97">
        <v>-6.61666666666667</v>
      </c>
    </row>
    <row r="106" ht="21.95" customHeight="1">
      <c r="A106" s="150">
        <v>2013</v>
      </c>
      <c r="B106" s="100">
        <v>27</v>
      </c>
      <c r="C106" s="83">
        <v>-95</v>
      </c>
      <c r="D106" s="87">
        <v>-3.51851851851852</v>
      </c>
      <c r="E106" s="40"/>
      <c r="F106" s="151">
        <v>2013</v>
      </c>
      <c r="G106" s="100">
        <v>12</v>
      </c>
      <c r="H106" s="83">
        <v>-56.2</v>
      </c>
      <c r="I106" s="87">
        <v>-4.68333333333333</v>
      </c>
      <c r="J106" s="40"/>
      <c r="K106" s="151">
        <v>2013</v>
      </c>
      <c r="L106" s="100">
        <v>3</v>
      </c>
      <c r="M106" s="83">
        <v>-18.8</v>
      </c>
      <c r="N106" s="97">
        <v>-6.26666666666667</v>
      </c>
    </row>
    <row r="107" ht="21.95" customHeight="1">
      <c r="A107" s="150">
        <v>2014</v>
      </c>
      <c r="B107" s="100">
        <v>38</v>
      </c>
      <c r="C107" s="83">
        <v>-136.2</v>
      </c>
      <c r="D107" s="87">
        <v>-3.58421052631579</v>
      </c>
      <c r="E107" s="40"/>
      <c r="F107" s="151">
        <v>2014</v>
      </c>
      <c r="G107" s="100">
        <v>21</v>
      </c>
      <c r="H107" s="83">
        <v>-94.5</v>
      </c>
      <c r="I107" s="87">
        <v>-4.5</v>
      </c>
      <c r="J107" s="40"/>
      <c r="K107" s="151">
        <v>2014</v>
      </c>
      <c r="L107" s="100">
        <v>4</v>
      </c>
      <c r="M107" s="83">
        <v>-23.9</v>
      </c>
      <c r="N107" s="97">
        <v>-5.975</v>
      </c>
    </row>
    <row r="108" ht="21.95" customHeight="1">
      <c r="A108" s="150">
        <v>2015</v>
      </c>
      <c r="B108" s="100">
        <v>24</v>
      </c>
      <c r="C108" s="83">
        <v>-78.3</v>
      </c>
      <c r="D108" s="87">
        <v>-3.2625</v>
      </c>
      <c r="E108" s="40"/>
      <c r="F108" s="151">
        <v>2015</v>
      </c>
      <c r="G108" s="100">
        <v>10</v>
      </c>
      <c r="H108" s="83">
        <v>-41</v>
      </c>
      <c r="I108" s="87">
        <v>-4.1</v>
      </c>
      <c r="J108" s="40"/>
      <c r="K108" s="151">
        <v>2015</v>
      </c>
      <c r="L108" s="100">
        <v>0</v>
      </c>
      <c r="M108" s="83">
        <v>0</v>
      </c>
      <c r="N108" s="97"/>
    </row>
    <row r="109" ht="21.95" customHeight="1">
      <c r="A109" s="150">
        <v>2016</v>
      </c>
      <c r="B109" s="100">
        <v>18</v>
      </c>
      <c r="C109" s="83">
        <v>-54.1</v>
      </c>
      <c r="D109" s="87">
        <v>-3.00555555555556</v>
      </c>
      <c r="E109" s="40"/>
      <c r="F109" s="151">
        <v>2016</v>
      </c>
      <c r="G109" s="100">
        <v>9</v>
      </c>
      <c r="H109" s="83">
        <v>-31.8</v>
      </c>
      <c r="I109" s="87">
        <v>-3.53333333333333</v>
      </c>
      <c r="J109" s="40"/>
      <c r="K109" s="151">
        <v>2016</v>
      </c>
      <c r="L109" s="100">
        <v>0</v>
      </c>
      <c r="M109" s="83">
        <v>0</v>
      </c>
      <c r="N109" s="97"/>
    </row>
    <row r="110" ht="21.95" customHeight="1">
      <c r="A110" s="150">
        <v>2017</v>
      </c>
      <c r="B110" s="100">
        <v>43</v>
      </c>
      <c r="C110" s="83">
        <v>-126.3</v>
      </c>
      <c r="D110" s="87">
        <v>-2.93720930232558</v>
      </c>
      <c r="E110" s="40"/>
      <c r="F110" s="151">
        <v>2017</v>
      </c>
      <c r="G110" s="100">
        <v>13</v>
      </c>
      <c r="H110" s="83">
        <v>-51.7</v>
      </c>
      <c r="I110" s="87">
        <v>-3.97692307692308</v>
      </c>
      <c r="J110" s="40"/>
      <c r="K110" s="151">
        <v>2017</v>
      </c>
      <c r="L110" s="100">
        <v>0</v>
      </c>
      <c r="M110" s="83">
        <v>0</v>
      </c>
      <c r="N110" s="97"/>
    </row>
    <row r="111" ht="21.95" customHeight="1">
      <c r="A111" s="150">
        <v>2018</v>
      </c>
      <c r="B111" s="100">
        <v>28</v>
      </c>
      <c r="C111" s="83">
        <v>-92.3</v>
      </c>
      <c r="D111" s="87">
        <v>-3.29642857142857</v>
      </c>
      <c r="E111" s="40"/>
      <c r="F111" s="151">
        <v>2018</v>
      </c>
      <c r="G111" s="100">
        <v>12</v>
      </c>
      <c r="H111" s="83">
        <v>-50</v>
      </c>
      <c r="I111" s="87">
        <v>-4.16666666666667</v>
      </c>
      <c r="J111" s="40"/>
      <c r="K111" s="151">
        <v>2018</v>
      </c>
      <c r="L111" s="100">
        <v>0</v>
      </c>
      <c r="M111" s="83">
        <v>0</v>
      </c>
      <c r="N111" s="97"/>
    </row>
    <row r="112" ht="21.95" customHeight="1">
      <c r="A112" s="150">
        <v>2019</v>
      </c>
      <c r="B112" s="100">
        <v>0</v>
      </c>
      <c r="C112" s="83">
        <v>0</v>
      </c>
      <c r="D112" s="87"/>
      <c r="E112" s="40"/>
      <c r="F112" s="151">
        <v>2019</v>
      </c>
      <c r="G112" s="100">
        <v>0</v>
      </c>
      <c r="H112" s="83">
        <v>0</v>
      </c>
      <c r="I112" s="87"/>
      <c r="J112" s="40"/>
      <c r="K112" s="151">
        <v>2019</v>
      </c>
      <c r="L112" s="100">
        <v>0</v>
      </c>
      <c r="M112" s="83">
        <v>0</v>
      </c>
      <c r="N112" s="97"/>
    </row>
    <row r="113" ht="21.95" customHeight="1">
      <c r="A113" s="150">
        <v>2020</v>
      </c>
      <c r="B113" s="100">
        <v>27</v>
      </c>
      <c r="C113" s="83">
        <v>-76.2</v>
      </c>
      <c r="D113" s="87">
        <v>-2.82222222222222</v>
      </c>
      <c r="E113" s="40"/>
      <c r="F113" s="151">
        <v>2020</v>
      </c>
      <c r="G113" s="100">
        <v>7</v>
      </c>
      <c r="H113" s="83">
        <v>-31.4</v>
      </c>
      <c r="I113" s="87">
        <v>-4.48571428571429</v>
      </c>
      <c r="J113" s="40"/>
      <c r="K113" s="151">
        <v>2020</v>
      </c>
      <c r="L113" s="100">
        <v>1</v>
      </c>
      <c r="M113" s="83">
        <v>-6.5</v>
      </c>
      <c r="N113" s="97">
        <v>-6.5</v>
      </c>
    </row>
    <row r="114" ht="21.95" customHeight="1">
      <c r="A114" s="150">
        <v>2021</v>
      </c>
      <c r="B114" s="100">
        <v>15</v>
      </c>
      <c r="C114" s="83">
        <v>-40.1</v>
      </c>
      <c r="D114" s="87">
        <v>-2.67333333333333</v>
      </c>
      <c r="E114" s="40"/>
      <c r="F114" s="151">
        <v>2021</v>
      </c>
      <c r="G114" s="100">
        <v>3</v>
      </c>
      <c r="H114" s="83">
        <v>-12.9</v>
      </c>
      <c r="I114" s="87">
        <v>-4.3</v>
      </c>
      <c r="J114" s="40"/>
      <c r="K114" s="151">
        <v>2021</v>
      </c>
      <c r="L114" s="100">
        <v>0</v>
      </c>
      <c r="M114" s="83">
        <v>0</v>
      </c>
      <c r="N114" s="97"/>
    </row>
    <row r="115" ht="21.95" customHeight="1">
      <c r="A115" s="150">
        <v>2022</v>
      </c>
      <c r="B115" s="100">
        <v>23</v>
      </c>
      <c r="C115" s="83">
        <v>-71.2</v>
      </c>
      <c r="D115" s="87">
        <v>-3.09565217391304</v>
      </c>
      <c r="E115" s="40"/>
      <c r="F115" s="151">
        <v>2022</v>
      </c>
      <c r="G115" s="100">
        <v>9</v>
      </c>
      <c r="H115" s="83">
        <v>-35.1</v>
      </c>
      <c r="I115" s="87">
        <v>-3.9</v>
      </c>
      <c r="J115" s="40"/>
      <c r="K115" s="151">
        <v>2022</v>
      </c>
      <c r="L115" s="100">
        <v>0</v>
      </c>
      <c r="M115" s="83">
        <v>0</v>
      </c>
      <c r="N115" s="97"/>
    </row>
    <row r="116" ht="21.95" customHeight="1">
      <c r="A116" s="86"/>
      <c r="B116" s="94"/>
      <c r="C116" s="83"/>
      <c r="D116" s="87"/>
      <c r="E116" s="40"/>
      <c r="F116" s="88"/>
      <c r="G116" s="94"/>
      <c r="H116" s="83"/>
      <c r="I116" s="87"/>
      <c r="J116" s="40"/>
      <c r="K116" s="88"/>
      <c r="L116" s="94"/>
      <c r="M116" s="83"/>
      <c r="N116" s="97"/>
    </row>
    <row r="117" ht="21.95" customHeight="1">
      <c r="A117" s="86"/>
      <c r="B117" s="94"/>
      <c r="C117" s="83"/>
      <c r="D117" s="87"/>
      <c r="E117" s="40"/>
      <c r="F117" s="88"/>
      <c r="G117" s="94"/>
      <c r="H117" s="83"/>
      <c r="I117" s="87"/>
      <c r="J117" s="40"/>
      <c r="K117" s="88"/>
      <c r="L117" s="94"/>
      <c r="M117" s="83"/>
      <c r="N117" s="97"/>
    </row>
    <row r="118" ht="21.95" customHeight="1">
      <c r="A118" s="86"/>
      <c r="B118" s="94"/>
      <c r="C118" s="83"/>
      <c r="D118" s="87"/>
      <c r="E118" s="40"/>
      <c r="F118" s="88"/>
      <c r="G118" s="94"/>
      <c r="H118" s="83"/>
      <c r="I118" s="87"/>
      <c r="J118" s="40"/>
      <c r="K118" s="88"/>
      <c r="L118" s="94"/>
      <c r="M118" s="83"/>
      <c r="N118" s="97"/>
    </row>
    <row r="119" ht="21.95" customHeight="1">
      <c r="A119" s="86"/>
      <c r="B119" s="94"/>
      <c r="C119" s="83"/>
      <c r="D119" s="87"/>
      <c r="E119" s="40"/>
      <c r="F119" s="88"/>
      <c r="G119" s="94"/>
      <c r="H119" s="83"/>
      <c r="I119" s="87"/>
      <c r="J119" s="40"/>
      <c r="K119" s="88"/>
      <c r="L119" s="94"/>
      <c r="M119" s="83"/>
      <c r="N119" s="97"/>
    </row>
    <row r="120" ht="21.95" customHeight="1">
      <c r="A120" s="86"/>
      <c r="B120" s="94"/>
      <c r="C120" s="83"/>
      <c r="D120" s="87"/>
      <c r="E120" s="40"/>
      <c r="F120" s="88"/>
      <c r="G120" s="94"/>
      <c r="H120" s="83"/>
      <c r="I120" s="87"/>
      <c r="J120" s="40"/>
      <c r="K120" s="88"/>
      <c r="L120" s="94"/>
      <c r="M120" s="83"/>
      <c r="N120" s="97"/>
    </row>
    <row r="121" ht="21.95" customHeight="1">
      <c r="A121" s="86"/>
      <c r="B121" s="94"/>
      <c r="C121" s="83"/>
      <c r="D121" s="87"/>
      <c r="E121" s="40"/>
      <c r="F121" s="88"/>
      <c r="G121" s="94"/>
      <c r="H121" s="83"/>
      <c r="I121" s="87"/>
      <c r="J121" s="40"/>
      <c r="K121" s="88"/>
      <c r="L121" s="94"/>
      <c r="M121" s="83"/>
      <c r="N121" s="97"/>
    </row>
    <row r="122" ht="21.95" customHeight="1">
      <c r="A122" s="86"/>
      <c r="B122" s="94"/>
      <c r="C122" s="83"/>
      <c r="D122" s="87"/>
      <c r="E122" s="40"/>
      <c r="F122" s="88"/>
      <c r="G122" s="94"/>
      <c r="H122" s="83"/>
      <c r="I122" s="87"/>
      <c r="J122" s="40"/>
      <c r="K122" s="88"/>
      <c r="L122" s="94"/>
      <c r="M122" s="83"/>
      <c r="N122" s="97"/>
    </row>
    <row r="123" ht="21.95" customHeight="1">
      <c r="A123" s="86"/>
      <c r="B123" s="94"/>
      <c r="C123" s="83"/>
      <c r="D123" s="87"/>
      <c r="E123" s="40"/>
      <c r="F123" s="88"/>
      <c r="G123" s="94"/>
      <c r="H123" s="83"/>
      <c r="I123" s="87"/>
      <c r="J123" s="40"/>
      <c r="K123" s="88"/>
      <c r="L123" s="94"/>
      <c r="M123" s="83"/>
      <c r="N123" s="97"/>
    </row>
    <row r="124" ht="21.95" customHeight="1">
      <c r="A124" s="86"/>
      <c r="B124" s="94"/>
      <c r="C124" s="83"/>
      <c r="D124" s="87"/>
      <c r="E124" s="40"/>
      <c r="F124" s="88"/>
      <c r="G124" s="94"/>
      <c r="H124" s="83"/>
      <c r="I124" s="87"/>
      <c r="J124" s="40"/>
      <c r="K124" s="88"/>
      <c r="L124" s="94"/>
      <c r="M124" s="83"/>
      <c r="N124" s="97"/>
    </row>
    <row r="125" ht="21.95" customHeight="1">
      <c r="A125" s="86"/>
      <c r="B125" s="94"/>
      <c r="C125" s="83"/>
      <c r="D125" s="87"/>
      <c r="E125" s="40"/>
      <c r="F125" s="88"/>
      <c r="G125" s="94"/>
      <c r="H125" s="83"/>
      <c r="I125" s="87"/>
      <c r="J125" s="40"/>
      <c r="K125" s="88"/>
      <c r="L125" s="94"/>
      <c r="M125" s="83"/>
      <c r="N125" s="97"/>
    </row>
    <row r="126" ht="21.95" customHeight="1">
      <c r="A126" s="86"/>
      <c r="B126" s="94"/>
      <c r="C126" s="83"/>
      <c r="D126" s="87"/>
      <c r="E126" s="40"/>
      <c r="F126" s="88"/>
      <c r="G126" s="94"/>
      <c r="H126" s="83"/>
      <c r="I126" s="87"/>
      <c r="J126" s="40"/>
      <c r="K126" s="88"/>
      <c r="L126" s="94"/>
      <c r="M126" s="83"/>
      <c r="N126" s="97"/>
    </row>
    <row r="127" ht="21.95" customHeight="1">
      <c r="A127" s="86"/>
      <c r="B127" s="94"/>
      <c r="C127" s="83"/>
      <c r="D127" s="87"/>
      <c r="E127" s="40"/>
      <c r="F127" s="88"/>
      <c r="G127" s="94"/>
      <c r="H127" s="83"/>
      <c r="I127" s="87"/>
      <c r="J127" s="40"/>
      <c r="K127" s="88"/>
      <c r="L127" s="94"/>
      <c r="M127" s="83"/>
      <c r="N127" s="97"/>
    </row>
    <row r="128" ht="21.95" customHeight="1">
      <c r="A128" s="86"/>
      <c r="B128" s="94"/>
      <c r="C128" s="83"/>
      <c r="D128" s="87"/>
      <c r="E128" s="40"/>
      <c r="F128" s="88"/>
      <c r="G128" s="94"/>
      <c r="H128" s="83"/>
      <c r="I128" s="87"/>
      <c r="J128" s="40"/>
      <c r="K128" s="88"/>
      <c r="L128" s="94"/>
      <c r="M128" s="83"/>
      <c r="N128" s="97"/>
    </row>
    <row r="129" ht="21.95" customHeight="1">
      <c r="A129" s="86"/>
      <c r="B129" s="94"/>
      <c r="C129" s="83"/>
      <c r="D129" s="87"/>
      <c r="E129" s="40"/>
      <c r="F129" s="88"/>
      <c r="G129" s="94"/>
      <c r="H129" s="83"/>
      <c r="I129" s="87"/>
      <c r="J129" s="40"/>
      <c r="K129" s="88"/>
      <c r="L129" s="94"/>
      <c r="M129" s="83"/>
      <c r="N129" s="97"/>
    </row>
    <row r="130" ht="21.95" customHeight="1">
      <c r="A130" s="86"/>
      <c r="B130" s="94"/>
      <c r="C130" s="83"/>
      <c r="D130" s="87"/>
      <c r="E130" s="40"/>
      <c r="F130" s="88"/>
      <c r="G130" s="94"/>
      <c r="H130" s="83"/>
      <c r="I130" s="87"/>
      <c r="J130" s="40"/>
      <c r="K130" s="88"/>
      <c r="L130" s="94"/>
      <c r="M130" s="83"/>
      <c r="N130" s="97"/>
    </row>
    <row r="131" ht="21.95" customHeight="1">
      <c r="A131" s="86"/>
      <c r="B131" s="94"/>
      <c r="C131" s="83"/>
      <c r="D131" s="87"/>
      <c r="E131" s="40"/>
      <c r="F131" s="88"/>
      <c r="G131" s="94"/>
      <c r="H131" s="83"/>
      <c r="I131" s="87"/>
      <c r="J131" s="40"/>
      <c r="K131" s="88"/>
      <c r="L131" s="94"/>
      <c r="M131" s="83"/>
      <c r="N131" s="97"/>
    </row>
    <row r="132" ht="21.95" customHeight="1">
      <c r="A132" s="86"/>
      <c r="B132" s="94"/>
      <c r="C132" s="83"/>
      <c r="D132" s="87"/>
      <c r="E132" s="40"/>
      <c r="F132" s="88"/>
      <c r="G132" s="94"/>
      <c r="H132" s="83"/>
      <c r="I132" s="87"/>
      <c r="J132" s="40"/>
      <c r="K132" s="88"/>
      <c r="L132" s="94"/>
      <c r="M132" s="83"/>
      <c r="N132" s="97"/>
    </row>
    <row r="133" ht="21.95" customHeight="1">
      <c r="A133" s="86"/>
      <c r="B133" s="94"/>
      <c r="C133" s="83"/>
      <c r="D133" s="87"/>
      <c r="E133" s="40"/>
      <c r="F133" s="88"/>
      <c r="G133" s="94"/>
      <c r="H133" s="83"/>
      <c r="I133" s="87"/>
      <c r="J133" s="40"/>
      <c r="K133" s="88"/>
      <c r="L133" s="94"/>
      <c r="M133" s="83"/>
      <c r="N133" s="97"/>
    </row>
    <row r="134" ht="21.95" customHeight="1">
      <c r="A134" s="86"/>
      <c r="B134" s="84"/>
      <c r="C134" s="83"/>
      <c r="D134" s="90"/>
      <c r="E134" s="40"/>
      <c r="F134" s="88"/>
      <c r="G134" s="84"/>
      <c r="H134" s="83"/>
      <c r="I134" s="90"/>
      <c r="J134" s="40"/>
      <c r="K134" s="88"/>
      <c r="L134" s="84"/>
      <c r="M134" s="83"/>
      <c r="N134" s="85"/>
    </row>
    <row r="135" ht="21.95" customHeight="1">
      <c r="A135" t="s" s="185">
        <v>141</v>
      </c>
      <c r="B135" t="s" s="162">
        <v>241</v>
      </c>
      <c r="C135" s="83"/>
      <c r="D135" s="87"/>
      <c r="E135" s="40"/>
      <c r="F135" t="s" s="95">
        <v>141</v>
      </c>
      <c r="G135" t="s" s="162">
        <v>241</v>
      </c>
      <c r="H135" s="83"/>
      <c r="I135" s="87"/>
      <c r="J135" s="40"/>
      <c r="K135" t="s" s="95">
        <v>141</v>
      </c>
      <c r="L135" t="s" s="162">
        <v>241</v>
      </c>
      <c r="M135" s="83"/>
      <c r="N135" s="97"/>
    </row>
    <row r="136" ht="21.95" customHeight="1">
      <c r="A136" t="s" s="98">
        <v>242</v>
      </c>
      <c r="B136" s="83">
        <f>AVERAGE(B3:B58)</f>
        <v>39.7142857142857</v>
      </c>
      <c r="C136" s="83">
        <f>AVERAGE(C3:C58)</f>
        <v>-136.732142857143</v>
      </c>
      <c r="D136" s="87">
        <f>AVERAGE(D3:D58)</f>
        <v>-3.30088640016033</v>
      </c>
      <c r="E136" s="40"/>
      <c r="F136" t="s" s="99">
        <v>242</v>
      </c>
      <c r="G136" s="83">
        <f>AVERAGE(G3:G58)</f>
        <v>19.8035714285714</v>
      </c>
      <c r="H136" s="83">
        <f>AVERAGE(H3:H58)</f>
        <v>-92.55892857142859</v>
      </c>
      <c r="I136" s="87">
        <f>AVERAGE(I3:I58)</f>
        <v>-4.44685466467982</v>
      </c>
      <c r="J136" s="40"/>
      <c r="K136" t="s" s="99">
        <v>242</v>
      </c>
      <c r="L136" s="83">
        <f>AVERAGE(L3:L58)</f>
        <v>3.75</v>
      </c>
      <c r="M136" s="83">
        <f>AVERAGE(M3:M58)</f>
        <v>-25.1678571428571</v>
      </c>
      <c r="N136" s="97">
        <f>AVERAGE(N3:N58)</f>
        <v>-6.53008630763977</v>
      </c>
    </row>
    <row r="137" ht="22.75" customHeight="1">
      <c r="A137" t="s" s="187">
        <v>243</v>
      </c>
      <c r="B137" s="116">
        <f>AVERAGE(B59:B115)</f>
        <v>35.280701754386</v>
      </c>
      <c r="C137" s="116">
        <f>AVERAGE(C59:C115)</f>
        <v>-127.659649122807</v>
      </c>
      <c r="D137" s="112">
        <f>AVERAGE(D59:D115)</f>
        <v>-3.46873902538044</v>
      </c>
      <c r="E137" s="113"/>
      <c r="F137" t="s" s="178">
        <v>243</v>
      </c>
      <c r="G137" s="116">
        <f>AVERAGE(G59:G115)</f>
        <v>17.859649122807</v>
      </c>
      <c r="H137" s="116">
        <f>AVERAGE(H59:H115)</f>
        <v>-85.42807017543861</v>
      </c>
      <c r="I137" s="112">
        <f>AVERAGE(I59:I115)</f>
        <v>-4.55250009464004</v>
      </c>
      <c r="J137" s="113"/>
      <c r="K137" t="s" s="178">
        <v>243</v>
      </c>
      <c r="L137" s="116">
        <f>AVERAGE(L59:L115)</f>
        <v>3.59649122807018</v>
      </c>
      <c r="M137" s="116">
        <f>AVERAGE(M59:M115)</f>
        <v>-24.6964912280702</v>
      </c>
      <c r="N137" s="119">
        <f>AVERAGE(N59:N115)</f>
        <v>-6.63436153153446</v>
      </c>
    </row>
  </sheetData>
  <mergeCells count="12">
    <mergeCell ref="A1:A2"/>
    <mergeCell ref="D1:D2"/>
    <mergeCell ref="C1:C2"/>
    <mergeCell ref="B1:B2"/>
    <mergeCell ref="I1:I2"/>
    <mergeCell ref="H1:H2"/>
    <mergeCell ref="G1:G2"/>
    <mergeCell ref="F1:F2"/>
    <mergeCell ref="N1:N2"/>
    <mergeCell ref="M1:M2"/>
    <mergeCell ref="L1:L2"/>
    <mergeCell ref="K1:K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5.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69" customWidth="1"/>
    <col min="2" max="4" width="12.1719" style="269" customWidth="1"/>
    <col min="5" max="5" width="1.35156" style="269" customWidth="1"/>
    <col min="6" max="6" width="10" style="269" customWidth="1"/>
    <col min="7" max="9" width="12.1719" style="269" customWidth="1"/>
    <col min="10" max="10" width="1.35156" style="269" customWidth="1"/>
    <col min="11" max="11" width="10" style="269" customWidth="1"/>
    <col min="12" max="14" width="12.1719" style="269" customWidth="1"/>
    <col min="15" max="15" width="10.8516" style="269" customWidth="1"/>
    <col min="16" max="17" width="6.5" style="269" customWidth="1"/>
    <col min="18" max="18" width="10.8516" style="269" customWidth="1"/>
    <col min="19" max="20" width="6.5" style="269" customWidth="1"/>
    <col min="21" max="21" width="10.8516" style="269" customWidth="1"/>
    <col min="22" max="23" width="6.5" style="269" customWidth="1"/>
    <col min="24" max="16384" width="16.3516" style="269" customWidth="1"/>
  </cols>
  <sheetData>
    <row r="1" ht="64.15" customHeight="1">
      <c r="A1" t="s" s="164">
        <v>317</v>
      </c>
      <c r="B1" t="s" s="27">
        <v>40</v>
      </c>
      <c r="C1" t="s" s="27">
        <v>41</v>
      </c>
      <c r="D1" t="s" s="28">
        <v>42</v>
      </c>
      <c r="E1" s="29"/>
      <c r="F1" t="s" s="30">
        <v>318</v>
      </c>
      <c r="G1" t="s" s="27">
        <v>44</v>
      </c>
      <c r="H1" t="s" s="27">
        <v>45</v>
      </c>
      <c r="I1" t="s" s="28">
        <v>46</v>
      </c>
      <c r="J1" s="29"/>
      <c r="K1" t="s" s="30">
        <v>319</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38</v>
      </c>
      <c r="C3" s="78">
        <v>114.4</v>
      </c>
      <c r="D3" s="79">
        <v>3.01052631578947</v>
      </c>
      <c r="E3" s="40"/>
      <c r="F3" s="145">
        <v>1910</v>
      </c>
      <c r="G3" s="144">
        <v>14</v>
      </c>
      <c r="H3" s="78">
        <v>26.3</v>
      </c>
      <c r="I3" s="79">
        <v>1.87857142857143</v>
      </c>
      <c r="J3" s="40"/>
      <c r="K3" s="145">
        <v>1910</v>
      </c>
      <c r="L3" s="144">
        <v>0</v>
      </c>
      <c r="M3" s="78">
        <v>0</v>
      </c>
      <c r="N3" s="81"/>
      <c r="O3" s="146"/>
      <c r="P3" s="147"/>
      <c r="Q3" s="148"/>
      <c r="R3" s="149"/>
      <c r="S3" s="147"/>
      <c r="T3" s="148"/>
      <c r="U3" s="149"/>
      <c r="V3" s="147"/>
      <c r="W3" s="148"/>
    </row>
    <row r="4" ht="21.95" customHeight="1">
      <c r="A4" s="150">
        <v>1911</v>
      </c>
      <c r="B4" s="100">
        <v>31</v>
      </c>
      <c r="C4" s="83">
        <v>100.6</v>
      </c>
      <c r="D4" s="87">
        <v>3.24516129032258</v>
      </c>
      <c r="E4" s="40"/>
      <c r="F4" s="151">
        <v>1911</v>
      </c>
      <c r="G4" s="100">
        <v>10</v>
      </c>
      <c r="H4" s="83">
        <v>21.5</v>
      </c>
      <c r="I4" s="87">
        <v>2.15</v>
      </c>
      <c r="J4" s="40"/>
      <c r="K4" s="151">
        <v>1911</v>
      </c>
      <c r="L4" s="100">
        <v>0</v>
      </c>
      <c r="M4" s="83">
        <v>0</v>
      </c>
      <c r="N4" s="89"/>
      <c r="O4" s="152"/>
      <c r="P4" s="135"/>
      <c r="Q4" s="97"/>
      <c r="R4" s="153"/>
      <c r="S4" s="135"/>
      <c r="T4" s="97"/>
      <c r="U4" s="153"/>
      <c r="V4" s="135"/>
      <c r="W4" s="97"/>
    </row>
    <row r="5" ht="21.95" customHeight="1">
      <c r="A5" s="150">
        <v>1912</v>
      </c>
      <c r="B5" s="100">
        <v>26</v>
      </c>
      <c r="C5" s="83">
        <v>75.5</v>
      </c>
      <c r="D5" s="87">
        <v>2.90384615384615</v>
      </c>
      <c r="E5" s="40"/>
      <c r="F5" s="151">
        <v>1912</v>
      </c>
      <c r="G5" s="100">
        <v>9</v>
      </c>
      <c r="H5" s="83">
        <v>16.4</v>
      </c>
      <c r="I5" s="87">
        <v>1.82222222222222</v>
      </c>
      <c r="J5" s="40"/>
      <c r="K5" s="151">
        <v>1912</v>
      </c>
      <c r="L5" s="100">
        <v>0</v>
      </c>
      <c r="M5" s="83">
        <v>0</v>
      </c>
      <c r="N5" s="89"/>
      <c r="O5" s="152"/>
      <c r="P5" s="135"/>
      <c r="Q5" s="97"/>
      <c r="R5" s="153"/>
      <c r="S5" s="135"/>
      <c r="T5" s="97"/>
      <c r="U5" s="153"/>
      <c r="V5" s="135"/>
      <c r="W5" s="97"/>
    </row>
    <row r="6" ht="21.95" customHeight="1">
      <c r="A6" s="150">
        <v>1913</v>
      </c>
      <c r="B6" s="100">
        <v>29</v>
      </c>
      <c r="C6" s="83">
        <v>95</v>
      </c>
      <c r="D6" s="87">
        <v>3.27586206896552</v>
      </c>
      <c r="E6" s="40"/>
      <c r="F6" s="151">
        <v>1913</v>
      </c>
      <c r="G6" s="100">
        <v>6</v>
      </c>
      <c r="H6" s="83">
        <v>8.699999999999999</v>
      </c>
      <c r="I6" s="87">
        <v>1.45</v>
      </c>
      <c r="J6" s="40"/>
      <c r="K6" s="151">
        <v>1913</v>
      </c>
      <c r="L6" s="100">
        <v>1</v>
      </c>
      <c r="M6" s="83">
        <v>0</v>
      </c>
      <c r="N6" s="89">
        <v>0</v>
      </c>
      <c r="O6" s="152"/>
      <c r="P6" s="135"/>
      <c r="Q6" s="97"/>
      <c r="R6" s="153"/>
      <c r="S6" s="135"/>
      <c r="T6" s="97"/>
      <c r="U6" s="153"/>
      <c r="V6" s="135"/>
      <c r="W6" s="97"/>
    </row>
    <row r="7" ht="21.95" customHeight="1">
      <c r="A7" s="150">
        <v>1914</v>
      </c>
      <c r="B7" s="100">
        <v>25</v>
      </c>
      <c r="C7" s="83">
        <v>72.09999999999999</v>
      </c>
      <c r="D7" s="87">
        <v>2.884</v>
      </c>
      <c r="E7" s="40"/>
      <c r="F7" s="151">
        <v>1914</v>
      </c>
      <c r="G7" s="100">
        <v>12</v>
      </c>
      <c r="H7" s="83">
        <v>24.5</v>
      </c>
      <c r="I7" s="87">
        <v>2.04166666666667</v>
      </c>
      <c r="J7" s="40"/>
      <c r="K7" s="151">
        <v>1914</v>
      </c>
      <c r="L7" s="100">
        <v>0</v>
      </c>
      <c r="M7" s="83">
        <v>0</v>
      </c>
      <c r="N7" s="89"/>
      <c r="O7" s="152"/>
      <c r="P7" s="135"/>
      <c r="Q7" s="97"/>
      <c r="R7" s="153"/>
      <c r="S7" s="135"/>
      <c r="T7" s="97"/>
      <c r="U7" s="153"/>
      <c r="V7" s="135"/>
      <c r="W7" s="97"/>
    </row>
    <row r="8" ht="21.95" customHeight="1">
      <c r="A8" s="150">
        <v>1915</v>
      </c>
      <c r="B8" s="100">
        <v>15</v>
      </c>
      <c r="C8" s="83">
        <v>54.4</v>
      </c>
      <c r="D8" s="87">
        <v>3.62666666666667</v>
      </c>
      <c r="E8" s="40"/>
      <c r="F8" s="151">
        <v>1915</v>
      </c>
      <c r="G8" s="100">
        <v>3</v>
      </c>
      <c r="H8" s="83">
        <v>8.300000000000001</v>
      </c>
      <c r="I8" s="87">
        <v>2.76666666666667</v>
      </c>
      <c r="J8" s="40"/>
      <c r="K8" s="151">
        <v>1915</v>
      </c>
      <c r="L8" s="100">
        <v>0</v>
      </c>
      <c r="M8" s="83">
        <v>0</v>
      </c>
      <c r="N8" s="89"/>
      <c r="O8" s="152"/>
      <c r="P8" s="135"/>
      <c r="Q8" s="97"/>
      <c r="R8" s="153"/>
      <c r="S8" s="135"/>
      <c r="T8" s="97"/>
      <c r="U8" s="153"/>
      <c r="V8" s="135"/>
      <c r="W8" s="97"/>
    </row>
    <row r="9" ht="21.95" customHeight="1">
      <c r="A9" s="150">
        <v>1916</v>
      </c>
      <c r="B9" s="100">
        <v>31</v>
      </c>
      <c r="C9" s="83">
        <v>77.59999999999999</v>
      </c>
      <c r="D9" s="87">
        <v>2.50322580645161</v>
      </c>
      <c r="E9" s="40"/>
      <c r="F9" s="151">
        <v>1916</v>
      </c>
      <c r="G9" s="100">
        <v>17</v>
      </c>
      <c r="H9" s="83">
        <v>27.2</v>
      </c>
      <c r="I9" s="87">
        <v>1.6</v>
      </c>
      <c r="J9" s="40"/>
      <c r="K9" s="151">
        <v>1916</v>
      </c>
      <c r="L9" s="100">
        <v>2</v>
      </c>
      <c r="M9" s="83">
        <v>0.8</v>
      </c>
      <c r="N9" s="89">
        <v>0.4</v>
      </c>
      <c r="O9" s="152"/>
      <c r="P9" s="135"/>
      <c r="Q9" s="97"/>
      <c r="R9" s="153"/>
      <c r="S9" s="135"/>
      <c r="T9" s="97"/>
      <c r="U9" s="153"/>
      <c r="V9" s="135"/>
      <c r="W9" s="97"/>
    </row>
    <row r="10" ht="21.95" customHeight="1">
      <c r="A10" s="150">
        <v>1917</v>
      </c>
      <c r="B10" s="100">
        <v>35</v>
      </c>
      <c r="C10" s="83">
        <v>96.90000000000001</v>
      </c>
      <c r="D10" s="87">
        <v>2.76857142857143</v>
      </c>
      <c r="E10" s="40"/>
      <c r="F10" s="151">
        <v>1917</v>
      </c>
      <c r="G10" s="100">
        <v>15</v>
      </c>
      <c r="H10" s="83">
        <v>22.2</v>
      </c>
      <c r="I10" s="87">
        <v>1.48</v>
      </c>
      <c r="J10" s="40"/>
      <c r="K10" s="151">
        <v>1917</v>
      </c>
      <c r="L10" s="100">
        <v>3</v>
      </c>
      <c r="M10" s="83">
        <v>0.3</v>
      </c>
      <c r="N10" s="89">
        <v>0.1</v>
      </c>
      <c r="O10" s="152"/>
      <c r="P10" s="135"/>
      <c r="Q10" s="97"/>
      <c r="R10" s="153"/>
      <c r="S10" s="135"/>
      <c r="T10" s="97"/>
      <c r="U10" s="153"/>
      <c r="V10" s="135"/>
      <c r="W10" s="97"/>
    </row>
    <row r="11" ht="21.95" customHeight="1">
      <c r="A11" s="150">
        <v>1918</v>
      </c>
      <c r="B11" s="100">
        <v>14</v>
      </c>
      <c r="C11" s="83">
        <v>42.7</v>
      </c>
      <c r="D11" s="87">
        <v>3.05</v>
      </c>
      <c r="E11" s="40"/>
      <c r="F11" s="151">
        <v>1918</v>
      </c>
      <c r="G11" s="100">
        <v>5</v>
      </c>
      <c r="H11" s="83">
        <v>9.9</v>
      </c>
      <c r="I11" s="87">
        <v>1.98</v>
      </c>
      <c r="J11" s="40"/>
      <c r="K11" s="151">
        <v>1918</v>
      </c>
      <c r="L11" s="100">
        <v>1</v>
      </c>
      <c r="M11" s="83">
        <v>-0.4</v>
      </c>
      <c r="N11" s="89">
        <v>-0.4</v>
      </c>
      <c r="O11" s="152"/>
      <c r="P11" s="135"/>
      <c r="Q11" s="97"/>
      <c r="R11" s="153"/>
      <c r="S11" s="135"/>
      <c r="T11" s="97"/>
      <c r="U11" s="153"/>
      <c r="V11" s="135"/>
      <c r="W11" s="97"/>
    </row>
    <row r="12" ht="21.95" customHeight="1">
      <c r="A12" s="150">
        <v>1919</v>
      </c>
      <c r="B12" s="100">
        <v>16</v>
      </c>
      <c r="C12" s="83">
        <v>47.3</v>
      </c>
      <c r="D12" s="87">
        <v>2.95625</v>
      </c>
      <c r="E12" s="40"/>
      <c r="F12" s="151">
        <v>1919</v>
      </c>
      <c r="G12" s="100">
        <v>7</v>
      </c>
      <c r="H12" s="83">
        <v>14.5</v>
      </c>
      <c r="I12" s="87">
        <v>2.07142857142857</v>
      </c>
      <c r="J12" s="40"/>
      <c r="K12" s="151">
        <v>1919</v>
      </c>
      <c r="L12" s="100">
        <v>0</v>
      </c>
      <c r="M12" s="83">
        <v>0</v>
      </c>
      <c r="N12" s="89"/>
      <c r="O12" s="152"/>
      <c r="P12" s="135"/>
      <c r="Q12" s="97"/>
      <c r="R12" s="153"/>
      <c r="S12" s="135"/>
      <c r="T12" s="97"/>
      <c r="U12" s="153"/>
      <c r="V12" s="135"/>
      <c r="W12" s="97"/>
    </row>
    <row r="13" ht="21.95" customHeight="1">
      <c r="A13" s="150">
        <v>1920</v>
      </c>
      <c r="B13" s="100">
        <v>32</v>
      </c>
      <c r="C13" s="83">
        <v>76.40000000000001</v>
      </c>
      <c r="D13" s="87">
        <v>2.3875</v>
      </c>
      <c r="E13" s="40"/>
      <c r="F13" s="151">
        <v>1920</v>
      </c>
      <c r="G13" s="100">
        <v>18</v>
      </c>
      <c r="H13" s="83">
        <v>24.8</v>
      </c>
      <c r="I13" s="87">
        <v>1.37777777777778</v>
      </c>
      <c r="J13" s="40"/>
      <c r="K13" s="151">
        <v>1920</v>
      </c>
      <c r="L13" s="100">
        <v>4</v>
      </c>
      <c r="M13" s="83">
        <v>-2.2</v>
      </c>
      <c r="N13" s="89">
        <v>-0.55</v>
      </c>
      <c r="O13" s="152"/>
      <c r="P13" s="135"/>
      <c r="Q13" s="97"/>
      <c r="R13" s="153"/>
      <c r="S13" s="135"/>
      <c r="T13" s="97"/>
      <c r="U13" s="153"/>
      <c r="V13" s="135"/>
      <c r="W13" s="97"/>
    </row>
    <row r="14" ht="21.95" customHeight="1">
      <c r="A14" s="150">
        <v>1921</v>
      </c>
      <c r="B14" s="100">
        <v>16</v>
      </c>
      <c r="C14" s="83">
        <v>41.3</v>
      </c>
      <c r="D14" s="87">
        <v>2.58125</v>
      </c>
      <c r="E14" s="40"/>
      <c r="F14" s="151">
        <v>1921</v>
      </c>
      <c r="G14" s="100">
        <v>11</v>
      </c>
      <c r="H14" s="83">
        <v>20.9</v>
      </c>
      <c r="I14" s="87">
        <v>1.9</v>
      </c>
      <c r="J14" s="40"/>
      <c r="K14" s="151">
        <v>1921</v>
      </c>
      <c r="L14" s="100">
        <v>1</v>
      </c>
      <c r="M14" s="83">
        <v>-0.3</v>
      </c>
      <c r="N14" s="89">
        <v>-0.3</v>
      </c>
      <c r="O14" s="152"/>
      <c r="P14" s="135"/>
      <c r="Q14" s="97"/>
      <c r="R14" s="153"/>
      <c r="S14" s="135"/>
      <c r="T14" s="97"/>
      <c r="U14" s="153"/>
      <c r="V14" s="135"/>
      <c r="W14" s="97"/>
    </row>
    <row r="15" ht="21.95" customHeight="1">
      <c r="A15" s="150">
        <v>1922</v>
      </c>
      <c r="B15" s="100">
        <v>27</v>
      </c>
      <c r="C15" s="83">
        <v>70.09999999999999</v>
      </c>
      <c r="D15" s="87">
        <v>2.5962962962963</v>
      </c>
      <c r="E15" s="40"/>
      <c r="F15" s="151">
        <v>1922</v>
      </c>
      <c r="G15" s="100">
        <v>13</v>
      </c>
      <c r="H15" s="83">
        <v>20.6</v>
      </c>
      <c r="I15" s="87">
        <v>1.58461538461538</v>
      </c>
      <c r="J15" s="40"/>
      <c r="K15" s="151">
        <v>1922</v>
      </c>
      <c r="L15" s="100">
        <v>2</v>
      </c>
      <c r="M15" s="83">
        <v>0.4</v>
      </c>
      <c r="N15" s="89">
        <v>0.2</v>
      </c>
      <c r="O15" s="152"/>
      <c r="P15" s="135"/>
      <c r="Q15" s="97"/>
      <c r="R15" s="153"/>
      <c r="S15" s="135"/>
      <c r="T15" s="97"/>
      <c r="U15" s="153"/>
      <c r="V15" s="135"/>
      <c r="W15" s="97"/>
    </row>
    <row r="16" ht="21.95" customHeight="1">
      <c r="A16" s="150">
        <v>1923</v>
      </c>
      <c r="B16" s="100">
        <v>31</v>
      </c>
      <c r="C16" s="83">
        <v>85.7</v>
      </c>
      <c r="D16" s="87">
        <v>2.76451612903226</v>
      </c>
      <c r="E16" s="40"/>
      <c r="F16" s="151">
        <v>1923</v>
      </c>
      <c r="G16" s="100">
        <v>12</v>
      </c>
      <c r="H16" s="83">
        <v>19.7</v>
      </c>
      <c r="I16" s="87">
        <v>1.64166666666667</v>
      </c>
      <c r="J16" s="40"/>
      <c r="K16" s="151">
        <v>1923</v>
      </c>
      <c r="L16" s="100">
        <v>1</v>
      </c>
      <c r="M16" s="83">
        <v>-1.1</v>
      </c>
      <c r="N16" s="89">
        <v>-1.1</v>
      </c>
      <c r="O16" s="152"/>
      <c r="P16" s="135"/>
      <c r="Q16" s="97"/>
      <c r="R16" s="153"/>
      <c r="S16" s="135"/>
      <c r="T16" s="97"/>
      <c r="U16" s="153"/>
      <c r="V16" s="135"/>
      <c r="W16" s="97"/>
    </row>
    <row r="17" ht="21.95" customHeight="1">
      <c r="A17" s="150">
        <v>1924</v>
      </c>
      <c r="B17" s="100">
        <v>30</v>
      </c>
      <c r="C17" s="83">
        <v>92.8</v>
      </c>
      <c r="D17" s="87">
        <v>3.09333333333333</v>
      </c>
      <c r="E17" s="40"/>
      <c r="F17" s="151">
        <v>1924</v>
      </c>
      <c r="G17" s="100">
        <v>12</v>
      </c>
      <c r="H17" s="83">
        <v>25.8</v>
      </c>
      <c r="I17" s="87">
        <v>2.15</v>
      </c>
      <c r="J17" s="40"/>
      <c r="K17" s="151">
        <v>1924</v>
      </c>
      <c r="L17" s="100">
        <v>0</v>
      </c>
      <c r="M17" s="83">
        <v>0</v>
      </c>
      <c r="N17" s="89"/>
      <c r="O17" s="152"/>
      <c r="P17" s="135"/>
      <c r="Q17" s="97"/>
      <c r="R17" s="153"/>
      <c r="S17" s="135"/>
      <c r="T17" s="97"/>
      <c r="U17" s="153"/>
      <c r="V17" s="135"/>
      <c r="W17" s="97"/>
    </row>
    <row r="18" ht="21.95" customHeight="1">
      <c r="A18" s="150">
        <v>1925</v>
      </c>
      <c r="B18" s="100">
        <v>42</v>
      </c>
      <c r="C18" s="83">
        <v>124</v>
      </c>
      <c r="D18" s="87">
        <v>2.95238095238095</v>
      </c>
      <c r="E18" s="40"/>
      <c r="F18" s="151">
        <v>1925</v>
      </c>
      <c r="G18" s="100">
        <v>20</v>
      </c>
      <c r="H18" s="83">
        <v>39.4</v>
      </c>
      <c r="I18" s="87">
        <v>1.97</v>
      </c>
      <c r="J18" s="40"/>
      <c r="K18" s="151">
        <v>1925</v>
      </c>
      <c r="L18" s="100">
        <v>1</v>
      </c>
      <c r="M18" s="83">
        <v>0.3</v>
      </c>
      <c r="N18" s="89">
        <v>0.3</v>
      </c>
      <c r="O18" s="152"/>
      <c r="P18" s="135"/>
      <c r="Q18" s="97"/>
      <c r="R18" s="153"/>
      <c r="S18" s="135"/>
      <c r="T18" s="97"/>
      <c r="U18" s="153"/>
      <c r="V18" s="135"/>
      <c r="W18" s="97"/>
    </row>
    <row r="19" ht="21.95" customHeight="1">
      <c r="A19" s="150">
        <v>1926</v>
      </c>
      <c r="B19" s="100">
        <v>31</v>
      </c>
      <c r="C19" s="83">
        <v>86.2</v>
      </c>
      <c r="D19" s="87">
        <v>2.78064516129032</v>
      </c>
      <c r="E19" s="40"/>
      <c r="F19" s="151">
        <v>1926</v>
      </c>
      <c r="G19" s="100">
        <v>15</v>
      </c>
      <c r="H19" s="83">
        <v>27.5</v>
      </c>
      <c r="I19" s="87">
        <v>1.83333333333333</v>
      </c>
      <c r="J19" s="40"/>
      <c r="K19" s="151">
        <v>1926</v>
      </c>
      <c r="L19" s="100">
        <v>1</v>
      </c>
      <c r="M19" s="83">
        <v>0.6</v>
      </c>
      <c r="N19" s="89">
        <v>0.6</v>
      </c>
      <c r="O19" s="152"/>
      <c r="P19" s="135"/>
      <c r="Q19" s="97"/>
      <c r="R19" s="153"/>
      <c r="S19" s="135"/>
      <c r="T19" s="97"/>
      <c r="U19" s="153"/>
      <c r="V19" s="135"/>
      <c r="W19" s="97"/>
    </row>
    <row r="20" ht="21.95" customHeight="1">
      <c r="A20" s="150">
        <v>1927</v>
      </c>
      <c r="B20" s="100">
        <v>20</v>
      </c>
      <c r="C20" s="83">
        <v>65.40000000000001</v>
      </c>
      <c r="D20" s="87">
        <v>3.27</v>
      </c>
      <c r="E20" s="40"/>
      <c r="F20" s="151">
        <v>1927</v>
      </c>
      <c r="G20" s="100">
        <v>5</v>
      </c>
      <c r="H20" s="83">
        <v>9.1</v>
      </c>
      <c r="I20" s="87">
        <v>1.82</v>
      </c>
      <c r="J20" s="40"/>
      <c r="K20" s="151">
        <v>1927</v>
      </c>
      <c r="L20" s="100">
        <v>0</v>
      </c>
      <c r="M20" s="83">
        <v>0</v>
      </c>
      <c r="N20" s="89"/>
      <c r="O20" s="152"/>
      <c r="P20" s="135"/>
      <c r="Q20" s="97"/>
      <c r="R20" s="153"/>
      <c r="S20" s="135"/>
      <c r="T20" s="97"/>
      <c r="U20" s="153"/>
      <c r="V20" s="135"/>
      <c r="W20" s="97"/>
    </row>
    <row r="21" ht="21.95" customHeight="1">
      <c r="A21" s="150">
        <v>1928</v>
      </c>
      <c r="B21" s="100">
        <v>25</v>
      </c>
      <c r="C21" s="83">
        <v>75.59999999999999</v>
      </c>
      <c r="D21" s="87">
        <v>3.024</v>
      </c>
      <c r="E21" s="40"/>
      <c r="F21" s="151">
        <v>1928</v>
      </c>
      <c r="G21" s="100">
        <v>10</v>
      </c>
      <c r="H21" s="83">
        <v>20.7</v>
      </c>
      <c r="I21" s="87">
        <v>2.07</v>
      </c>
      <c r="J21" s="40"/>
      <c r="K21" s="151">
        <v>1928</v>
      </c>
      <c r="L21" s="100">
        <v>1</v>
      </c>
      <c r="M21" s="83">
        <v>0</v>
      </c>
      <c r="N21" s="89">
        <v>0</v>
      </c>
      <c r="O21" s="152"/>
      <c r="P21" s="135"/>
      <c r="Q21" s="97"/>
      <c r="R21" s="153"/>
      <c r="S21" s="135"/>
      <c r="T21" s="97"/>
      <c r="U21" s="153"/>
      <c r="V21" s="135"/>
      <c r="W21" s="97"/>
    </row>
    <row r="22" ht="21.95" customHeight="1">
      <c r="A22" s="150">
        <v>1929</v>
      </c>
      <c r="B22" s="100">
        <v>33</v>
      </c>
      <c r="C22" s="83">
        <v>95.7</v>
      </c>
      <c r="D22" s="87">
        <v>2.9</v>
      </c>
      <c r="E22" s="40"/>
      <c r="F22" s="151">
        <v>1929</v>
      </c>
      <c r="G22" s="100">
        <v>16</v>
      </c>
      <c r="H22" s="83">
        <v>33.7</v>
      </c>
      <c r="I22" s="87">
        <v>2.10625</v>
      </c>
      <c r="J22" s="40"/>
      <c r="K22" s="151">
        <v>1929</v>
      </c>
      <c r="L22" s="100">
        <v>1</v>
      </c>
      <c r="M22" s="83">
        <v>0</v>
      </c>
      <c r="N22" s="89">
        <v>0</v>
      </c>
      <c r="O22" s="152"/>
      <c r="P22" s="135"/>
      <c r="Q22" s="97"/>
      <c r="R22" s="153"/>
      <c r="S22" s="135"/>
      <c r="T22" s="97"/>
      <c r="U22" s="153"/>
      <c r="V22" s="135"/>
      <c r="W22" s="97"/>
    </row>
    <row r="23" ht="21.95" customHeight="1">
      <c r="A23" s="150">
        <v>1930</v>
      </c>
      <c r="B23" s="100">
        <v>28</v>
      </c>
      <c r="C23" s="83">
        <v>71.90000000000001</v>
      </c>
      <c r="D23" s="87">
        <v>2.56785714285714</v>
      </c>
      <c r="E23" s="40"/>
      <c r="F23" s="151">
        <v>1930</v>
      </c>
      <c r="G23" s="100">
        <v>16</v>
      </c>
      <c r="H23" s="83">
        <v>25.3</v>
      </c>
      <c r="I23" s="87">
        <v>1.58125</v>
      </c>
      <c r="J23" s="40"/>
      <c r="K23" s="151">
        <v>1930</v>
      </c>
      <c r="L23" s="100">
        <v>4</v>
      </c>
      <c r="M23" s="83">
        <v>0.6</v>
      </c>
      <c r="N23" s="89">
        <v>0.15</v>
      </c>
      <c r="O23" s="152"/>
      <c r="P23" s="135"/>
      <c r="Q23" s="97"/>
      <c r="R23" s="153"/>
      <c r="S23" s="135"/>
      <c r="T23" s="97"/>
      <c r="U23" s="153"/>
      <c r="V23" s="135"/>
      <c r="W23" s="97"/>
    </row>
    <row r="24" ht="21.95" customHeight="1">
      <c r="A24" s="150">
        <v>1931</v>
      </c>
      <c r="B24" s="100">
        <v>46</v>
      </c>
      <c r="C24" s="83">
        <v>111</v>
      </c>
      <c r="D24" s="87">
        <v>2.41304347826087</v>
      </c>
      <c r="E24" s="40"/>
      <c r="F24" s="151">
        <v>1931</v>
      </c>
      <c r="G24" s="100">
        <v>29</v>
      </c>
      <c r="H24" s="83">
        <v>46.8</v>
      </c>
      <c r="I24" s="87">
        <v>1.61379310344828</v>
      </c>
      <c r="J24" s="40"/>
      <c r="K24" s="151">
        <v>1931</v>
      </c>
      <c r="L24" s="100">
        <v>7</v>
      </c>
      <c r="M24" s="83">
        <v>0.4</v>
      </c>
      <c r="N24" s="89">
        <v>0.0571428571428571</v>
      </c>
      <c r="O24" s="152"/>
      <c r="P24" s="135"/>
      <c r="Q24" s="97"/>
      <c r="R24" s="153"/>
      <c r="S24" s="135"/>
      <c r="T24" s="97"/>
      <c r="U24" s="153"/>
      <c r="V24" s="135"/>
      <c r="W24" s="97"/>
    </row>
    <row r="25" ht="21.95" customHeight="1">
      <c r="A25" s="150">
        <v>1932</v>
      </c>
      <c r="B25" s="100">
        <v>32</v>
      </c>
      <c r="C25" s="83">
        <v>84.5</v>
      </c>
      <c r="D25" s="87">
        <v>2.640625</v>
      </c>
      <c r="E25" s="40"/>
      <c r="F25" s="151">
        <v>1932</v>
      </c>
      <c r="G25" s="100">
        <v>17</v>
      </c>
      <c r="H25" s="83">
        <v>30.6</v>
      </c>
      <c r="I25" s="87">
        <v>1.8</v>
      </c>
      <c r="J25" s="40"/>
      <c r="K25" s="151">
        <v>1932</v>
      </c>
      <c r="L25" s="100">
        <v>2</v>
      </c>
      <c r="M25" s="83">
        <v>0.1</v>
      </c>
      <c r="N25" s="89">
        <v>0.05</v>
      </c>
      <c r="O25" s="152"/>
      <c r="P25" s="135"/>
      <c r="Q25" s="97"/>
      <c r="R25" s="153"/>
      <c r="S25" s="135"/>
      <c r="T25" s="97"/>
      <c r="U25" s="153"/>
      <c r="V25" s="135"/>
      <c r="W25" s="97"/>
    </row>
    <row r="26" ht="21.95" customHeight="1">
      <c r="A26" s="150">
        <v>1933</v>
      </c>
      <c r="B26" s="100">
        <v>33</v>
      </c>
      <c r="C26" s="83">
        <v>96.7</v>
      </c>
      <c r="D26" s="87">
        <v>2.93030303030303</v>
      </c>
      <c r="E26" s="40"/>
      <c r="F26" s="151">
        <v>1933</v>
      </c>
      <c r="G26" s="100">
        <v>15</v>
      </c>
      <c r="H26" s="83">
        <v>32.3</v>
      </c>
      <c r="I26" s="87">
        <v>2.15333333333333</v>
      </c>
      <c r="J26" s="40"/>
      <c r="K26" s="151">
        <v>1933</v>
      </c>
      <c r="L26" s="100">
        <v>0</v>
      </c>
      <c r="M26" s="83">
        <v>0</v>
      </c>
      <c r="N26" s="89"/>
      <c r="O26" s="152"/>
      <c r="P26" s="135"/>
      <c r="Q26" s="97"/>
      <c r="R26" s="153"/>
      <c r="S26" s="135"/>
      <c r="T26" s="97"/>
      <c r="U26" s="153"/>
      <c r="V26" s="135"/>
      <c r="W26" s="97"/>
    </row>
    <row r="27" ht="21.95" customHeight="1">
      <c r="A27" s="150">
        <v>1934</v>
      </c>
      <c r="B27" s="100">
        <v>23</v>
      </c>
      <c r="C27" s="83">
        <v>64.09999999999999</v>
      </c>
      <c r="D27" s="87">
        <v>2.78695652173913</v>
      </c>
      <c r="E27" s="40"/>
      <c r="F27" s="151">
        <v>1934</v>
      </c>
      <c r="G27" s="100">
        <v>9</v>
      </c>
      <c r="H27" s="83">
        <v>18.7</v>
      </c>
      <c r="I27" s="87">
        <v>2.07777777777778</v>
      </c>
      <c r="J27" s="40"/>
      <c r="K27" s="151">
        <v>1934</v>
      </c>
      <c r="L27" s="100">
        <v>0</v>
      </c>
      <c r="M27" s="83">
        <v>0</v>
      </c>
      <c r="N27" s="89"/>
      <c r="O27" s="152"/>
      <c r="P27" s="135"/>
      <c r="Q27" s="97"/>
      <c r="R27" s="153"/>
      <c r="S27" s="135"/>
      <c r="T27" s="97"/>
      <c r="U27" s="153"/>
      <c r="V27" s="135"/>
      <c r="W27" s="97"/>
    </row>
    <row r="28" ht="21.95" customHeight="1">
      <c r="A28" s="150">
        <v>1935</v>
      </c>
      <c r="B28" s="100">
        <v>31</v>
      </c>
      <c r="C28" s="83">
        <v>95.7</v>
      </c>
      <c r="D28" s="87">
        <v>3.08709677419355</v>
      </c>
      <c r="E28" s="40"/>
      <c r="F28" s="151">
        <v>1935</v>
      </c>
      <c r="G28" s="100">
        <v>11</v>
      </c>
      <c r="H28" s="83">
        <v>22.7</v>
      </c>
      <c r="I28" s="87">
        <v>2.06363636363636</v>
      </c>
      <c r="J28" s="40"/>
      <c r="K28" s="151">
        <v>1935</v>
      </c>
      <c r="L28" s="100">
        <v>0</v>
      </c>
      <c r="M28" s="83">
        <v>0</v>
      </c>
      <c r="N28" s="89"/>
      <c r="O28" s="152"/>
      <c r="P28" s="135"/>
      <c r="Q28" s="97"/>
      <c r="R28" s="153"/>
      <c r="S28" s="135"/>
      <c r="T28" s="97"/>
      <c r="U28" s="153"/>
      <c r="V28" s="135"/>
      <c r="W28" s="97"/>
    </row>
    <row r="29" ht="21.95" customHeight="1">
      <c r="A29" s="150">
        <v>1936</v>
      </c>
      <c r="B29" s="100">
        <v>15</v>
      </c>
      <c r="C29" s="83">
        <v>43.9</v>
      </c>
      <c r="D29" s="87">
        <v>2.92666666666667</v>
      </c>
      <c r="E29" s="40"/>
      <c r="F29" s="151">
        <v>1936</v>
      </c>
      <c r="G29" s="100">
        <v>8</v>
      </c>
      <c r="H29" s="83">
        <v>17.4</v>
      </c>
      <c r="I29" s="87">
        <v>2.175</v>
      </c>
      <c r="J29" s="40"/>
      <c r="K29" s="151">
        <v>1936</v>
      </c>
      <c r="L29" s="100">
        <v>1</v>
      </c>
      <c r="M29" s="83">
        <v>0.2</v>
      </c>
      <c r="N29" s="89">
        <v>0.2</v>
      </c>
      <c r="O29" s="152"/>
      <c r="P29" s="135"/>
      <c r="Q29" s="97"/>
      <c r="R29" s="153"/>
      <c r="S29" s="135"/>
      <c r="T29" s="97"/>
      <c r="U29" s="153"/>
      <c r="V29" s="135"/>
      <c r="W29" s="97"/>
    </row>
    <row r="30" ht="21.95" customHeight="1">
      <c r="A30" s="150">
        <v>1937</v>
      </c>
      <c r="B30" s="100">
        <v>9</v>
      </c>
      <c r="C30" s="83">
        <v>28.3</v>
      </c>
      <c r="D30" s="87">
        <v>3.14444444444444</v>
      </c>
      <c r="E30" s="40"/>
      <c r="F30" s="151">
        <v>1937</v>
      </c>
      <c r="G30" s="100">
        <v>1</v>
      </c>
      <c r="H30" s="83">
        <v>1.1</v>
      </c>
      <c r="I30" s="87">
        <v>1.1</v>
      </c>
      <c r="J30" s="40"/>
      <c r="K30" s="151">
        <v>1937</v>
      </c>
      <c r="L30" s="100">
        <v>0</v>
      </c>
      <c r="M30" s="83">
        <v>0</v>
      </c>
      <c r="N30" s="89"/>
      <c r="O30" s="152"/>
      <c r="P30" s="135"/>
      <c r="Q30" s="97"/>
      <c r="R30" s="153"/>
      <c r="S30" s="135"/>
      <c r="T30" s="97"/>
      <c r="U30" s="153"/>
      <c r="V30" s="135"/>
      <c r="W30" s="97"/>
    </row>
    <row r="31" ht="21.95" customHeight="1">
      <c r="A31" s="150">
        <v>1938</v>
      </c>
      <c r="B31" s="100">
        <v>28</v>
      </c>
      <c r="C31" s="83">
        <v>87.7</v>
      </c>
      <c r="D31" s="87">
        <v>3.13214285714286</v>
      </c>
      <c r="E31" s="40"/>
      <c r="F31" s="151">
        <v>1938</v>
      </c>
      <c r="G31" s="100">
        <v>10</v>
      </c>
      <c r="H31" s="83">
        <v>23</v>
      </c>
      <c r="I31" s="87">
        <v>2.3</v>
      </c>
      <c r="J31" s="40"/>
      <c r="K31" s="151">
        <v>1938</v>
      </c>
      <c r="L31" s="100">
        <v>0</v>
      </c>
      <c r="M31" s="83">
        <v>0</v>
      </c>
      <c r="N31" s="89"/>
      <c r="O31" s="152"/>
      <c r="P31" s="135"/>
      <c r="Q31" s="97"/>
      <c r="R31" s="153"/>
      <c r="S31" s="135"/>
      <c r="T31" s="97"/>
      <c r="U31" s="153"/>
      <c r="V31" s="135"/>
      <c r="W31" s="97"/>
    </row>
    <row r="32" ht="21.95" customHeight="1">
      <c r="A32" s="150">
        <v>1939</v>
      </c>
      <c r="B32" s="100">
        <v>41</v>
      </c>
      <c r="C32" s="83">
        <v>117.5</v>
      </c>
      <c r="D32" s="87">
        <v>2.86585365853659</v>
      </c>
      <c r="E32" s="40"/>
      <c r="F32" s="151">
        <v>1939</v>
      </c>
      <c r="G32" s="100">
        <v>16</v>
      </c>
      <c r="H32" s="83">
        <v>26.9</v>
      </c>
      <c r="I32" s="87">
        <v>1.68125</v>
      </c>
      <c r="J32" s="40"/>
      <c r="K32" s="151">
        <v>1939</v>
      </c>
      <c r="L32" s="100">
        <v>1</v>
      </c>
      <c r="M32" s="83">
        <v>-0.1</v>
      </c>
      <c r="N32" s="89">
        <v>-0.1</v>
      </c>
      <c r="O32" s="152"/>
      <c r="P32" s="135"/>
      <c r="Q32" s="97"/>
      <c r="R32" s="153"/>
      <c r="S32" s="135"/>
      <c r="T32" s="97"/>
      <c r="U32" s="153"/>
      <c r="V32" s="135"/>
      <c r="W32" s="97"/>
    </row>
    <row r="33" ht="21.95" customHeight="1">
      <c r="A33" s="150">
        <v>1940</v>
      </c>
      <c r="B33" s="100">
        <v>23</v>
      </c>
      <c r="C33" s="83">
        <v>69.8</v>
      </c>
      <c r="D33" s="87">
        <v>3.03478260869565</v>
      </c>
      <c r="E33" s="40"/>
      <c r="F33" s="151">
        <v>1940</v>
      </c>
      <c r="G33" s="100">
        <v>10</v>
      </c>
      <c r="H33" s="83">
        <v>20.4</v>
      </c>
      <c r="I33" s="87">
        <v>2.04</v>
      </c>
      <c r="J33" s="40"/>
      <c r="K33" s="151">
        <v>1940</v>
      </c>
      <c r="L33" s="100">
        <v>0</v>
      </c>
      <c r="M33" s="83">
        <v>0</v>
      </c>
      <c r="N33" s="89"/>
      <c r="O33" s="152"/>
      <c r="P33" s="135"/>
      <c r="Q33" s="97"/>
      <c r="R33" s="153"/>
      <c r="S33" s="135"/>
      <c r="T33" s="97"/>
      <c r="U33" s="153"/>
      <c r="V33" s="135"/>
      <c r="W33" s="97"/>
    </row>
    <row r="34" ht="21.95" customHeight="1">
      <c r="A34" s="150">
        <v>1941</v>
      </c>
      <c r="B34" s="100">
        <v>16</v>
      </c>
      <c r="C34" s="83">
        <v>53.7</v>
      </c>
      <c r="D34" s="87">
        <v>3.35625</v>
      </c>
      <c r="E34" s="40"/>
      <c r="F34" s="151">
        <v>1941</v>
      </c>
      <c r="G34" s="100">
        <v>4</v>
      </c>
      <c r="H34" s="83">
        <v>9</v>
      </c>
      <c r="I34" s="87">
        <v>2.25</v>
      </c>
      <c r="J34" s="40"/>
      <c r="K34" s="151">
        <v>1941</v>
      </c>
      <c r="L34" s="100">
        <v>0</v>
      </c>
      <c r="M34" s="83">
        <v>0</v>
      </c>
      <c r="N34" s="89"/>
      <c r="O34" s="152"/>
      <c r="P34" s="135"/>
      <c r="Q34" s="97"/>
      <c r="R34" s="153"/>
      <c r="S34" s="135"/>
      <c r="T34" s="97"/>
      <c r="U34" s="153"/>
      <c r="V34" s="135"/>
      <c r="W34" s="97"/>
    </row>
    <row r="35" ht="21.95" customHeight="1">
      <c r="A35" s="150">
        <v>1942</v>
      </c>
      <c r="B35" s="100">
        <v>43</v>
      </c>
      <c r="C35" s="83">
        <v>131.9</v>
      </c>
      <c r="D35" s="87">
        <v>3.06744186046512</v>
      </c>
      <c r="E35" s="40"/>
      <c r="F35" s="151">
        <v>1942</v>
      </c>
      <c r="G35" s="100">
        <v>15</v>
      </c>
      <c r="H35" s="83">
        <v>25.9</v>
      </c>
      <c r="I35" s="87">
        <v>1.72666666666667</v>
      </c>
      <c r="J35" s="40"/>
      <c r="K35" s="151">
        <v>1942</v>
      </c>
      <c r="L35" s="100">
        <v>1</v>
      </c>
      <c r="M35" s="83">
        <v>0.5</v>
      </c>
      <c r="N35" s="89">
        <v>0.5</v>
      </c>
      <c r="O35" s="152"/>
      <c r="P35" s="135"/>
      <c r="Q35" s="97"/>
      <c r="R35" s="153"/>
      <c r="S35" s="135"/>
      <c r="T35" s="97"/>
      <c r="U35" s="153"/>
      <c r="V35" s="135"/>
      <c r="W35" s="97"/>
    </row>
    <row r="36" ht="21.95" customHeight="1">
      <c r="A36" s="150">
        <v>1943</v>
      </c>
      <c r="B36" s="100">
        <v>35</v>
      </c>
      <c r="C36" s="83">
        <v>91.09999999999999</v>
      </c>
      <c r="D36" s="87">
        <v>2.60285714285714</v>
      </c>
      <c r="E36" s="40"/>
      <c r="F36" s="151">
        <v>1943</v>
      </c>
      <c r="G36" s="100">
        <v>17</v>
      </c>
      <c r="H36" s="83">
        <v>26.3</v>
      </c>
      <c r="I36" s="87">
        <v>1.54705882352941</v>
      </c>
      <c r="J36" s="40"/>
      <c r="K36" s="151">
        <v>1943</v>
      </c>
      <c r="L36" s="100">
        <v>2</v>
      </c>
      <c r="M36" s="83">
        <v>0.2</v>
      </c>
      <c r="N36" s="89">
        <v>0.1</v>
      </c>
      <c r="O36" s="152"/>
      <c r="P36" s="135"/>
      <c r="Q36" s="97"/>
      <c r="R36" s="153"/>
      <c r="S36" s="135"/>
      <c r="T36" s="97"/>
      <c r="U36" s="153"/>
      <c r="V36" s="135"/>
      <c r="W36" s="97"/>
    </row>
    <row r="37" ht="21.95" customHeight="1">
      <c r="A37" s="150">
        <v>1944</v>
      </c>
      <c r="B37" s="100">
        <v>27</v>
      </c>
      <c r="C37" s="83">
        <v>87.2</v>
      </c>
      <c r="D37" s="87">
        <v>3.22962962962963</v>
      </c>
      <c r="E37" s="40"/>
      <c r="F37" s="151">
        <v>1944</v>
      </c>
      <c r="G37" s="100">
        <v>10</v>
      </c>
      <c r="H37" s="83">
        <v>22.5</v>
      </c>
      <c r="I37" s="87">
        <v>2.25</v>
      </c>
      <c r="J37" s="40"/>
      <c r="K37" s="151">
        <v>1944</v>
      </c>
      <c r="L37" s="100">
        <v>0</v>
      </c>
      <c r="M37" s="83">
        <v>0</v>
      </c>
      <c r="N37" s="89"/>
      <c r="O37" s="152"/>
      <c r="P37" s="135"/>
      <c r="Q37" s="97"/>
      <c r="R37" s="153"/>
      <c r="S37" s="135"/>
      <c r="T37" s="97"/>
      <c r="U37" s="153"/>
      <c r="V37" s="135"/>
      <c r="W37" s="97"/>
    </row>
    <row r="38" ht="21.95" customHeight="1">
      <c r="A38" s="150">
        <v>1945</v>
      </c>
      <c r="B38" s="100">
        <v>13</v>
      </c>
      <c r="C38" s="83">
        <v>36.5</v>
      </c>
      <c r="D38" s="87">
        <v>2.80769230769231</v>
      </c>
      <c r="E38" s="40"/>
      <c r="F38" s="151">
        <v>1945</v>
      </c>
      <c r="G38" s="100">
        <v>7</v>
      </c>
      <c r="H38" s="83">
        <v>13.1</v>
      </c>
      <c r="I38" s="87">
        <v>1.87142857142857</v>
      </c>
      <c r="J38" s="40"/>
      <c r="K38" s="151">
        <v>1945</v>
      </c>
      <c r="L38" s="100">
        <v>1</v>
      </c>
      <c r="M38" s="83">
        <v>0.3</v>
      </c>
      <c r="N38" s="89">
        <v>0.3</v>
      </c>
      <c r="O38" s="152"/>
      <c r="P38" s="135"/>
      <c r="Q38" s="97"/>
      <c r="R38" s="153"/>
      <c r="S38" s="135"/>
      <c r="T38" s="97"/>
      <c r="U38" s="153"/>
      <c r="V38" s="135"/>
      <c r="W38" s="97"/>
    </row>
    <row r="39" ht="21.95" customHeight="1">
      <c r="A39" s="150">
        <v>1946</v>
      </c>
      <c r="B39" s="100">
        <v>22</v>
      </c>
      <c r="C39" s="83">
        <v>63.8</v>
      </c>
      <c r="D39" s="87">
        <v>2.9</v>
      </c>
      <c r="E39" s="40"/>
      <c r="F39" s="151">
        <v>1946</v>
      </c>
      <c r="G39" s="100">
        <v>10</v>
      </c>
      <c r="H39" s="83">
        <v>19.2</v>
      </c>
      <c r="I39" s="87">
        <v>1.92</v>
      </c>
      <c r="J39" s="40"/>
      <c r="K39" s="151">
        <v>1946</v>
      </c>
      <c r="L39" s="100">
        <v>0</v>
      </c>
      <c r="M39" s="83">
        <v>0</v>
      </c>
      <c r="N39" s="89"/>
      <c r="O39" s="152"/>
      <c r="P39" s="135"/>
      <c r="Q39" s="97"/>
      <c r="R39" s="153"/>
      <c r="S39" s="135"/>
      <c r="T39" s="97"/>
      <c r="U39" s="153"/>
      <c r="V39" s="135"/>
      <c r="W39" s="97"/>
    </row>
    <row r="40" ht="21.95" customHeight="1">
      <c r="A40" s="150">
        <v>1947</v>
      </c>
      <c r="B40" s="100">
        <v>21</v>
      </c>
      <c r="C40" s="83">
        <v>54.6</v>
      </c>
      <c r="D40" s="87">
        <v>2.6</v>
      </c>
      <c r="E40" s="40"/>
      <c r="F40" s="151">
        <v>1947</v>
      </c>
      <c r="G40" s="100">
        <v>12</v>
      </c>
      <c r="H40" s="83">
        <v>19.8</v>
      </c>
      <c r="I40" s="87">
        <v>1.65</v>
      </c>
      <c r="J40" s="40"/>
      <c r="K40" s="151">
        <v>1947</v>
      </c>
      <c r="L40" s="100">
        <v>2</v>
      </c>
      <c r="M40" s="83">
        <v>-0.6</v>
      </c>
      <c r="N40" s="89">
        <v>-0.3</v>
      </c>
      <c r="O40" s="152"/>
      <c r="P40" s="135"/>
      <c r="Q40" s="97"/>
      <c r="R40" s="153"/>
      <c r="S40" s="135"/>
      <c r="T40" s="97"/>
      <c r="U40" s="153"/>
      <c r="V40" s="135"/>
      <c r="W40" s="97"/>
    </row>
    <row r="41" ht="21.95" customHeight="1">
      <c r="A41" s="150">
        <v>1948</v>
      </c>
      <c r="B41" s="100">
        <v>20</v>
      </c>
      <c r="C41" s="83">
        <v>63.1</v>
      </c>
      <c r="D41" s="87">
        <v>3.155</v>
      </c>
      <c r="E41" s="40"/>
      <c r="F41" s="151">
        <v>1948</v>
      </c>
      <c r="G41" s="100">
        <v>8</v>
      </c>
      <c r="H41" s="83">
        <v>15.9</v>
      </c>
      <c r="I41" s="87">
        <v>1.9875</v>
      </c>
      <c r="J41" s="40"/>
      <c r="K41" s="151">
        <v>1948</v>
      </c>
      <c r="L41" s="100">
        <v>0</v>
      </c>
      <c r="M41" s="83">
        <v>0</v>
      </c>
      <c r="N41" s="89"/>
      <c r="O41" s="152"/>
      <c r="P41" s="135"/>
      <c r="Q41" s="97"/>
      <c r="R41" s="153"/>
      <c r="S41" s="135"/>
      <c r="T41" s="97"/>
      <c r="U41" s="153"/>
      <c r="V41" s="135"/>
      <c r="W41" s="97"/>
    </row>
    <row r="42" ht="21.95" customHeight="1">
      <c r="A42" s="150">
        <v>1949</v>
      </c>
      <c r="B42" s="100">
        <v>19</v>
      </c>
      <c r="C42" s="83">
        <v>63.8</v>
      </c>
      <c r="D42" s="87">
        <v>3.35789473684211</v>
      </c>
      <c r="E42" s="40"/>
      <c r="F42" s="151">
        <v>1949</v>
      </c>
      <c r="G42" s="100">
        <v>5</v>
      </c>
      <c r="H42" s="83">
        <v>11.4</v>
      </c>
      <c r="I42" s="87">
        <v>2.28</v>
      </c>
      <c r="J42" s="40"/>
      <c r="K42" s="151">
        <v>1949</v>
      </c>
      <c r="L42" s="100">
        <v>0</v>
      </c>
      <c r="M42" s="83">
        <v>0</v>
      </c>
      <c r="N42" s="89"/>
      <c r="O42" s="152"/>
      <c r="P42" s="135"/>
      <c r="Q42" s="97"/>
      <c r="R42" s="153"/>
      <c r="S42" s="135"/>
      <c r="T42" s="97"/>
      <c r="U42" s="153"/>
      <c r="V42" s="135"/>
      <c r="W42" s="97"/>
    </row>
    <row r="43" ht="21.95" customHeight="1">
      <c r="A43" s="150">
        <v>1950</v>
      </c>
      <c r="B43" s="100">
        <v>29</v>
      </c>
      <c r="C43" s="83">
        <v>83.59999999999999</v>
      </c>
      <c r="D43" s="87">
        <v>2.88275862068966</v>
      </c>
      <c r="E43" s="40"/>
      <c r="F43" s="151">
        <v>1950</v>
      </c>
      <c r="G43" s="100">
        <v>11</v>
      </c>
      <c r="H43" s="83">
        <v>16.5</v>
      </c>
      <c r="I43" s="87">
        <v>1.5</v>
      </c>
      <c r="J43" s="40"/>
      <c r="K43" s="151">
        <v>1950</v>
      </c>
      <c r="L43" s="100">
        <v>2</v>
      </c>
      <c r="M43" s="83">
        <v>0</v>
      </c>
      <c r="N43" s="89">
        <v>0</v>
      </c>
      <c r="O43" s="152"/>
      <c r="P43" s="135"/>
      <c r="Q43" s="97"/>
      <c r="R43" s="153"/>
      <c r="S43" s="135"/>
      <c r="T43" s="97"/>
      <c r="U43" s="153"/>
      <c r="V43" s="135"/>
      <c r="W43" s="97"/>
    </row>
    <row r="44" ht="21.95" customHeight="1">
      <c r="A44" s="150">
        <v>1951</v>
      </c>
      <c r="B44" s="100">
        <v>30</v>
      </c>
      <c r="C44" s="83">
        <v>66.7</v>
      </c>
      <c r="D44" s="87">
        <v>2.22333333333333</v>
      </c>
      <c r="E44" s="40"/>
      <c r="F44" s="151">
        <v>1951</v>
      </c>
      <c r="G44" s="100">
        <v>19</v>
      </c>
      <c r="H44" s="83">
        <v>25.2</v>
      </c>
      <c r="I44" s="87">
        <v>1.32631578947368</v>
      </c>
      <c r="J44" s="40"/>
      <c r="K44" s="151">
        <v>1951</v>
      </c>
      <c r="L44" s="100">
        <v>4</v>
      </c>
      <c r="M44" s="83">
        <v>-3.6</v>
      </c>
      <c r="N44" s="89">
        <v>-0.9</v>
      </c>
      <c r="O44" s="152"/>
      <c r="P44" s="135"/>
      <c r="Q44" s="97"/>
      <c r="R44" s="153"/>
      <c r="S44" s="135"/>
      <c r="T44" s="97"/>
      <c r="U44" s="153"/>
      <c r="V44" s="135"/>
      <c r="W44" s="97"/>
    </row>
    <row r="45" ht="21.95" customHeight="1">
      <c r="A45" s="150">
        <v>1952</v>
      </c>
      <c r="B45" s="100">
        <v>29</v>
      </c>
      <c r="C45" s="83">
        <v>77</v>
      </c>
      <c r="D45" s="87">
        <v>2.6551724137931</v>
      </c>
      <c r="E45" s="40"/>
      <c r="F45" s="151">
        <v>1952</v>
      </c>
      <c r="G45" s="100">
        <v>16</v>
      </c>
      <c r="H45" s="83">
        <v>31.3</v>
      </c>
      <c r="I45" s="87">
        <v>1.95625</v>
      </c>
      <c r="J45" s="40"/>
      <c r="K45" s="151">
        <v>1952</v>
      </c>
      <c r="L45" s="100">
        <v>1</v>
      </c>
      <c r="M45" s="83">
        <v>0.6</v>
      </c>
      <c r="N45" s="89">
        <v>0.6</v>
      </c>
      <c r="O45" s="152"/>
      <c r="P45" s="135"/>
      <c r="Q45" s="97"/>
      <c r="R45" s="153"/>
      <c r="S45" s="135"/>
      <c r="T45" s="97"/>
      <c r="U45" s="153"/>
      <c r="V45" s="135"/>
      <c r="W45" s="97"/>
    </row>
    <row r="46" ht="21.95" customHeight="1">
      <c r="A46" s="150">
        <v>1953</v>
      </c>
      <c r="B46" s="100">
        <v>53</v>
      </c>
      <c r="C46" s="83">
        <v>110.7</v>
      </c>
      <c r="D46" s="87">
        <v>2.08867924528302</v>
      </c>
      <c r="E46" s="40"/>
      <c r="F46" s="151">
        <v>1953</v>
      </c>
      <c r="G46" s="100">
        <v>30</v>
      </c>
      <c r="H46" s="83">
        <v>26.8</v>
      </c>
      <c r="I46" s="87">
        <v>0.893333333333333</v>
      </c>
      <c r="J46" s="40"/>
      <c r="K46" s="151">
        <v>1953</v>
      </c>
      <c r="L46" s="100">
        <v>14</v>
      </c>
      <c r="M46" s="83">
        <v>-6.6</v>
      </c>
      <c r="N46" s="89">
        <v>-0.471428571428571</v>
      </c>
      <c r="O46" s="152"/>
      <c r="P46" s="135"/>
      <c r="Q46" s="97"/>
      <c r="R46" s="153"/>
      <c r="S46" s="135"/>
      <c r="T46" s="97"/>
      <c r="U46" s="153"/>
      <c r="V46" s="135"/>
      <c r="W46" s="97"/>
    </row>
    <row r="47" ht="21.95" customHeight="1">
      <c r="A47" s="150">
        <v>1954</v>
      </c>
      <c r="B47" s="100">
        <v>51</v>
      </c>
      <c r="C47" s="83">
        <v>126.1</v>
      </c>
      <c r="D47" s="87">
        <v>2.47254901960784</v>
      </c>
      <c r="E47" s="40"/>
      <c r="F47" s="151">
        <v>1954</v>
      </c>
      <c r="G47" s="100">
        <v>29</v>
      </c>
      <c r="H47" s="83">
        <v>47</v>
      </c>
      <c r="I47" s="87">
        <v>1.62068965517241</v>
      </c>
      <c r="J47" s="40"/>
      <c r="K47" s="151">
        <v>1954</v>
      </c>
      <c r="L47" s="100">
        <v>5</v>
      </c>
      <c r="M47" s="83">
        <v>-1.1</v>
      </c>
      <c r="N47" s="89">
        <v>-0.22</v>
      </c>
      <c r="O47" s="152"/>
      <c r="P47" s="135"/>
      <c r="Q47" s="97"/>
      <c r="R47" s="153"/>
      <c r="S47" s="135"/>
      <c r="T47" s="97"/>
      <c r="U47" s="153"/>
      <c r="V47" s="135"/>
      <c r="W47" s="97"/>
    </row>
    <row r="48" ht="21.95" customHeight="1">
      <c r="A48" s="150">
        <v>1955</v>
      </c>
      <c r="B48" s="100">
        <v>45</v>
      </c>
      <c r="C48" s="83">
        <v>103.3</v>
      </c>
      <c r="D48" s="87">
        <v>2.29555555555556</v>
      </c>
      <c r="E48" s="40"/>
      <c r="F48" s="151">
        <v>1955</v>
      </c>
      <c r="G48" s="100">
        <v>28</v>
      </c>
      <c r="H48" s="83">
        <v>43</v>
      </c>
      <c r="I48" s="87">
        <v>1.53571428571429</v>
      </c>
      <c r="J48" s="40"/>
      <c r="K48" s="151">
        <v>1955</v>
      </c>
      <c r="L48" s="100">
        <v>5</v>
      </c>
      <c r="M48" s="83">
        <v>-0.2</v>
      </c>
      <c r="N48" s="89">
        <v>-0.04</v>
      </c>
      <c r="O48" s="152"/>
      <c r="P48" s="135"/>
      <c r="Q48" s="97"/>
      <c r="R48" s="153"/>
      <c r="S48" s="135"/>
      <c r="T48" s="97"/>
      <c r="U48" s="153"/>
      <c r="V48" s="135"/>
      <c r="W48" s="97"/>
    </row>
    <row r="49" ht="21.95" customHeight="1">
      <c r="A49" s="150">
        <v>1956</v>
      </c>
      <c r="B49" s="100">
        <v>72</v>
      </c>
      <c r="C49" s="83">
        <v>155.8</v>
      </c>
      <c r="D49" s="87">
        <v>2.16388888888889</v>
      </c>
      <c r="E49" s="40"/>
      <c r="F49" s="151">
        <v>1956</v>
      </c>
      <c r="G49" s="100">
        <v>41</v>
      </c>
      <c r="H49" s="83">
        <v>37.1</v>
      </c>
      <c r="I49" s="87">
        <v>0.9048780487804881</v>
      </c>
      <c r="J49" s="40"/>
      <c r="K49" s="151">
        <v>1956</v>
      </c>
      <c r="L49" s="100">
        <v>15</v>
      </c>
      <c r="M49" s="83">
        <v>-5.5</v>
      </c>
      <c r="N49" s="89">
        <v>-0.366666666666667</v>
      </c>
      <c r="O49" s="152"/>
      <c r="P49" s="135"/>
      <c r="Q49" s="97"/>
      <c r="R49" s="153"/>
      <c r="S49" s="135"/>
      <c r="T49" s="97"/>
      <c r="U49" s="153"/>
      <c r="V49" s="135"/>
      <c r="W49" s="97"/>
    </row>
    <row r="50" ht="21.95" customHeight="1">
      <c r="A50" s="150">
        <v>1957</v>
      </c>
      <c r="B50" s="100">
        <v>44</v>
      </c>
      <c r="C50" s="83">
        <v>87.09999999999999</v>
      </c>
      <c r="D50" s="87">
        <v>1.97954545454545</v>
      </c>
      <c r="E50" s="40"/>
      <c r="F50" s="151">
        <v>1957</v>
      </c>
      <c r="G50" s="100">
        <v>28</v>
      </c>
      <c r="H50" s="83">
        <v>29.9</v>
      </c>
      <c r="I50" s="87">
        <v>1.06785714285714</v>
      </c>
      <c r="J50" s="40"/>
      <c r="K50" s="151">
        <v>1957</v>
      </c>
      <c r="L50" s="100">
        <v>10</v>
      </c>
      <c r="M50" s="83">
        <v>-3.2</v>
      </c>
      <c r="N50" s="89">
        <v>-0.32</v>
      </c>
      <c r="O50" s="152"/>
      <c r="P50" s="135"/>
      <c r="Q50" s="97"/>
      <c r="R50" s="153"/>
      <c r="S50" s="135"/>
      <c r="T50" s="97"/>
      <c r="U50" s="153"/>
      <c r="V50" s="135"/>
      <c r="W50" s="97"/>
    </row>
    <row r="51" ht="21.95" customHeight="1">
      <c r="A51" s="150">
        <v>1958</v>
      </c>
      <c r="B51" s="100">
        <v>41</v>
      </c>
      <c r="C51" s="83">
        <v>108.8</v>
      </c>
      <c r="D51" s="87">
        <v>2.65365853658537</v>
      </c>
      <c r="E51" s="40"/>
      <c r="F51" s="151">
        <v>1958</v>
      </c>
      <c r="G51" s="100">
        <v>23</v>
      </c>
      <c r="H51" s="83">
        <v>45</v>
      </c>
      <c r="I51" s="87">
        <v>1.95652173913043</v>
      </c>
      <c r="J51" s="40"/>
      <c r="K51" s="151">
        <v>1958</v>
      </c>
      <c r="L51" s="100">
        <v>1</v>
      </c>
      <c r="M51" s="83">
        <v>-1.3</v>
      </c>
      <c r="N51" s="89">
        <v>-1.3</v>
      </c>
      <c r="O51" s="152"/>
      <c r="P51" s="135"/>
      <c r="Q51" s="97"/>
      <c r="R51" s="153"/>
      <c r="S51" s="135"/>
      <c r="T51" s="97"/>
      <c r="U51" s="153"/>
      <c r="V51" s="135"/>
      <c r="W51" s="97"/>
    </row>
    <row r="52" ht="21.95" customHeight="1">
      <c r="A52" s="150">
        <v>1959</v>
      </c>
      <c r="B52" s="100">
        <v>30</v>
      </c>
      <c r="C52" s="83">
        <v>73.2</v>
      </c>
      <c r="D52" s="87">
        <v>2.44</v>
      </c>
      <c r="E52" s="40"/>
      <c r="F52" s="151">
        <v>1959</v>
      </c>
      <c r="G52" s="100">
        <v>17</v>
      </c>
      <c r="H52" s="83">
        <v>27.9</v>
      </c>
      <c r="I52" s="87">
        <v>1.64117647058824</v>
      </c>
      <c r="J52" s="40"/>
      <c r="K52" s="151">
        <v>1959</v>
      </c>
      <c r="L52" s="100">
        <v>3</v>
      </c>
      <c r="M52" s="83">
        <v>1.3</v>
      </c>
      <c r="N52" s="89">
        <v>0.433333333333333</v>
      </c>
      <c r="O52" s="152"/>
      <c r="P52" s="135"/>
      <c r="Q52" s="97"/>
      <c r="R52" s="153"/>
      <c r="S52" s="135"/>
      <c r="T52" s="97"/>
      <c r="U52" s="153"/>
      <c r="V52" s="135"/>
      <c r="W52" s="97"/>
    </row>
    <row r="53" ht="21.95" customHeight="1">
      <c r="A53" s="150">
        <v>1960</v>
      </c>
      <c r="B53" s="100">
        <v>64</v>
      </c>
      <c r="C53" s="83">
        <v>135.7</v>
      </c>
      <c r="D53" s="87">
        <v>2.1203125</v>
      </c>
      <c r="E53" s="40"/>
      <c r="F53" s="151">
        <v>1960</v>
      </c>
      <c r="G53" s="100">
        <v>37</v>
      </c>
      <c r="H53" s="83">
        <v>37.3</v>
      </c>
      <c r="I53" s="87">
        <v>1.00810810810811</v>
      </c>
      <c r="J53" s="40"/>
      <c r="K53" s="151">
        <v>1960</v>
      </c>
      <c r="L53" s="100">
        <v>11</v>
      </c>
      <c r="M53" s="83">
        <v>-8.4</v>
      </c>
      <c r="N53" s="89">
        <v>-0.763636363636364</v>
      </c>
      <c r="O53" s="152"/>
      <c r="P53" s="135"/>
      <c r="Q53" s="97"/>
      <c r="R53" s="153"/>
      <c r="S53" s="135"/>
      <c r="T53" s="97"/>
      <c r="U53" s="153"/>
      <c r="V53" s="135"/>
      <c r="W53" s="97"/>
    </row>
    <row r="54" ht="21.95" customHeight="1">
      <c r="A54" s="150">
        <v>1961</v>
      </c>
      <c r="B54" s="100">
        <v>54</v>
      </c>
      <c r="C54" s="83">
        <v>126.9</v>
      </c>
      <c r="D54" s="87">
        <v>2.35</v>
      </c>
      <c r="E54" s="40"/>
      <c r="F54" s="151">
        <v>1961</v>
      </c>
      <c r="G54" s="100">
        <v>30</v>
      </c>
      <c r="H54" s="83">
        <v>42.1</v>
      </c>
      <c r="I54" s="87">
        <v>1.40333333333333</v>
      </c>
      <c r="J54" s="40"/>
      <c r="K54" s="151">
        <v>1961</v>
      </c>
      <c r="L54" s="100">
        <v>6</v>
      </c>
      <c r="M54" s="83">
        <v>0.4</v>
      </c>
      <c r="N54" s="89">
        <v>0.06666666666666669</v>
      </c>
      <c r="O54" s="152"/>
      <c r="P54" s="135"/>
      <c r="Q54" s="97"/>
      <c r="R54" s="153"/>
      <c r="S54" s="135"/>
      <c r="T54" s="97"/>
      <c r="U54" s="153"/>
      <c r="V54" s="135"/>
      <c r="W54" s="97"/>
    </row>
    <row r="55" ht="21.95" customHeight="1">
      <c r="A55" s="150">
        <v>1962</v>
      </c>
      <c r="B55" s="100">
        <v>42</v>
      </c>
      <c r="C55" s="83">
        <v>89.2</v>
      </c>
      <c r="D55" s="87">
        <v>2.12380952380952</v>
      </c>
      <c r="E55" s="40"/>
      <c r="F55" s="151">
        <v>1962</v>
      </c>
      <c r="G55" s="100">
        <v>29</v>
      </c>
      <c r="H55" s="83">
        <v>39.4</v>
      </c>
      <c r="I55" s="87">
        <v>1.35862068965517</v>
      </c>
      <c r="J55" s="40"/>
      <c r="K55" s="151">
        <v>1962</v>
      </c>
      <c r="L55" s="100">
        <v>7</v>
      </c>
      <c r="M55" s="83">
        <v>-1.9</v>
      </c>
      <c r="N55" s="89">
        <v>-0.271428571428571</v>
      </c>
      <c r="O55" s="152"/>
      <c r="P55" s="135"/>
      <c r="Q55" s="97"/>
      <c r="R55" s="153"/>
      <c r="S55" s="135"/>
      <c r="T55" s="97"/>
      <c r="U55" s="153"/>
      <c r="V55" s="135"/>
      <c r="W55" s="97"/>
    </row>
    <row r="56" ht="21.95" customHeight="1">
      <c r="A56" s="150">
        <v>1963</v>
      </c>
      <c r="B56" s="100">
        <v>39</v>
      </c>
      <c r="C56" s="83">
        <v>99.09999999999999</v>
      </c>
      <c r="D56" s="87">
        <v>2.54102564102564</v>
      </c>
      <c r="E56" s="40"/>
      <c r="F56" s="151">
        <v>1963</v>
      </c>
      <c r="G56" s="100">
        <v>22</v>
      </c>
      <c r="H56" s="83">
        <v>32.3</v>
      </c>
      <c r="I56" s="87">
        <v>1.46818181818182</v>
      </c>
      <c r="J56" s="40"/>
      <c r="K56" s="151">
        <v>1963</v>
      </c>
      <c r="L56" s="100">
        <v>4</v>
      </c>
      <c r="M56" s="83">
        <v>1.2</v>
      </c>
      <c r="N56" s="89">
        <v>0.3</v>
      </c>
      <c r="O56" s="152"/>
      <c r="P56" s="135"/>
      <c r="Q56" s="97"/>
      <c r="R56" s="153"/>
      <c r="S56" s="135"/>
      <c r="T56" s="97"/>
      <c r="U56" s="153"/>
      <c r="V56" s="135"/>
      <c r="W56" s="97"/>
    </row>
    <row r="57" ht="21.95" customHeight="1">
      <c r="A57" s="150">
        <v>1964</v>
      </c>
      <c r="B57" s="100">
        <v>48</v>
      </c>
      <c r="C57" s="83">
        <v>92.3</v>
      </c>
      <c r="D57" s="87">
        <v>1.92291666666667</v>
      </c>
      <c r="E57" s="40"/>
      <c r="F57" s="151">
        <v>1964</v>
      </c>
      <c r="G57" s="100">
        <v>30</v>
      </c>
      <c r="H57" s="83">
        <v>27.5</v>
      </c>
      <c r="I57" s="87">
        <v>0.916666666666667</v>
      </c>
      <c r="J57" s="40"/>
      <c r="K57" s="151">
        <v>1964</v>
      </c>
      <c r="L57" s="100">
        <v>11</v>
      </c>
      <c r="M57" s="83">
        <v>-10.3</v>
      </c>
      <c r="N57" s="89">
        <v>-0.936363636363636</v>
      </c>
      <c r="O57" s="152"/>
      <c r="P57" s="135"/>
      <c r="Q57" s="97"/>
      <c r="R57" s="153"/>
      <c r="S57" s="135"/>
      <c r="T57" s="97"/>
      <c r="U57" s="153"/>
      <c r="V57" s="135"/>
      <c r="W57" s="97"/>
    </row>
    <row r="58" ht="21.95" customHeight="1">
      <c r="A58" s="150">
        <v>1965</v>
      </c>
      <c r="B58" s="100">
        <v>45</v>
      </c>
      <c r="C58" s="83">
        <v>107.1</v>
      </c>
      <c r="D58" s="87">
        <v>2.38</v>
      </c>
      <c r="E58" s="40"/>
      <c r="F58" s="151">
        <v>1965</v>
      </c>
      <c r="G58" s="100">
        <v>27</v>
      </c>
      <c r="H58" s="83">
        <v>43.8</v>
      </c>
      <c r="I58" s="87">
        <v>1.62222222222222</v>
      </c>
      <c r="J58" s="40"/>
      <c r="K58" s="151">
        <v>1965</v>
      </c>
      <c r="L58" s="100">
        <v>4</v>
      </c>
      <c r="M58" s="83">
        <v>-0.1</v>
      </c>
      <c r="N58" s="89">
        <v>-0.025</v>
      </c>
      <c r="O58" s="152"/>
      <c r="P58" s="135"/>
      <c r="Q58" s="97"/>
      <c r="R58" s="153"/>
      <c r="S58" s="135"/>
      <c r="T58" s="97"/>
      <c r="U58" s="153"/>
      <c r="V58" s="135"/>
      <c r="W58" s="97"/>
    </row>
    <row r="59" ht="21.95" customHeight="1">
      <c r="A59" s="150">
        <v>1966</v>
      </c>
      <c r="B59" s="100">
        <v>60</v>
      </c>
      <c r="C59" s="83">
        <v>116.2</v>
      </c>
      <c r="D59" s="87">
        <v>1.93666666666667</v>
      </c>
      <c r="E59" s="40"/>
      <c r="F59" s="151">
        <v>1966</v>
      </c>
      <c r="G59" s="100">
        <v>36</v>
      </c>
      <c r="H59" s="83">
        <v>26.6</v>
      </c>
      <c r="I59" s="87">
        <v>0.738888888888889</v>
      </c>
      <c r="J59" s="40"/>
      <c r="K59" s="151">
        <v>1966</v>
      </c>
      <c r="L59" s="100">
        <v>18</v>
      </c>
      <c r="M59" s="83">
        <v>-7.7</v>
      </c>
      <c r="N59" s="89">
        <v>-0.427777777777778</v>
      </c>
      <c r="O59" s="152"/>
      <c r="P59" s="135"/>
      <c r="Q59" s="97"/>
      <c r="R59" s="153"/>
      <c r="S59" s="135"/>
      <c r="T59" s="97"/>
      <c r="U59" s="153"/>
      <c r="V59" s="135"/>
      <c r="W59" s="97"/>
    </row>
    <row r="60" ht="21.95" customHeight="1">
      <c r="A60" s="150">
        <v>1967</v>
      </c>
      <c r="B60" s="100">
        <v>54</v>
      </c>
      <c r="C60" s="83">
        <v>142.6</v>
      </c>
      <c r="D60" s="87">
        <v>2.64074074074074</v>
      </c>
      <c r="E60" s="40"/>
      <c r="F60" s="151">
        <v>1967</v>
      </c>
      <c r="G60" s="100">
        <v>24</v>
      </c>
      <c r="H60" s="83">
        <v>29.6</v>
      </c>
      <c r="I60" s="87">
        <v>1.23333333333333</v>
      </c>
      <c r="J60" s="40"/>
      <c r="K60" s="151">
        <v>1967</v>
      </c>
      <c r="L60" s="100">
        <v>7</v>
      </c>
      <c r="M60" s="83">
        <v>-2.1</v>
      </c>
      <c r="N60" s="89">
        <v>-0.3</v>
      </c>
      <c r="O60" s="152"/>
      <c r="P60" s="135"/>
      <c r="Q60" s="97"/>
      <c r="R60" s="153"/>
      <c r="S60" s="135"/>
      <c r="T60" s="97"/>
      <c r="U60" s="153"/>
      <c r="V60" s="135"/>
      <c r="W60" s="97"/>
    </row>
    <row r="61" ht="21.95" customHeight="1">
      <c r="A61" s="150">
        <v>1968</v>
      </c>
      <c r="B61" s="100">
        <v>71</v>
      </c>
      <c r="C61" s="83">
        <v>148.9</v>
      </c>
      <c r="D61" s="87">
        <v>2.09718309859155</v>
      </c>
      <c r="E61" s="40"/>
      <c r="F61" s="151">
        <v>1968</v>
      </c>
      <c r="G61" s="100">
        <v>44</v>
      </c>
      <c r="H61" s="83">
        <v>52.1</v>
      </c>
      <c r="I61" s="87">
        <v>1.18409090909091</v>
      </c>
      <c r="J61" s="40"/>
      <c r="K61" s="151">
        <v>1968</v>
      </c>
      <c r="L61" s="100">
        <v>12</v>
      </c>
      <c r="M61" s="83">
        <v>-6.9</v>
      </c>
      <c r="N61" s="89">
        <v>-0.575</v>
      </c>
      <c r="O61" s="152"/>
      <c r="P61" s="135"/>
      <c r="Q61" s="97"/>
      <c r="R61" s="153"/>
      <c r="S61" s="135"/>
      <c r="T61" s="97"/>
      <c r="U61" s="153"/>
      <c r="V61" s="135"/>
      <c r="W61" s="97"/>
    </row>
    <row r="62" ht="21.95" customHeight="1">
      <c r="A62" s="150">
        <v>1969</v>
      </c>
      <c r="B62" s="100">
        <v>55</v>
      </c>
      <c r="C62" s="83">
        <v>97.5</v>
      </c>
      <c r="D62" s="87">
        <v>1.77272727272727</v>
      </c>
      <c r="E62" s="40"/>
      <c r="F62" s="151">
        <v>1969</v>
      </c>
      <c r="G62" s="100">
        <v>36</v>
      </c>
      <c r="H62" s="83">
        <v>28.7</v>
      </c>
      <c r="I62" s="87">
        <v>0.7972222222222221</v>
      </c>
      <c r="J62" s="40"/>
      <c r="K62" s="151">
        <v>1969</v>
      </c>
      <c r="L62" s="100">
        <v>14</v>
      </c>
      <c r="M62" s="83">
        <v>-14</v>
      </c>
      <c r="N62" s="89">
        <v>-1</v>
      </c>
      <c r="O62" s="152"/>
      <c r="P62" s="135"/>
      <c r="Q62" s="97"/>
      <c r="R62" s="153"/>
      <c r="S62" s="135"/>
      <c r="T62" s="97"/>
      <c r="U62" s="153"/>
      <c r="V62" s="135"/>
      <c r="W62" s="97"/>
    </row>
    <row r="63" ht="21.95" customHeight="1">
      <c r="A63" s="150">
        <v>1970</v>
      </c>
      <c r="B63" s="100">
        <v>50</v>
      </c>
      <c r="C63" s="83">
        <v>130.6</v>
      </c>
      <c r="D63" s="87">
        <v>2.612</v>
      </c>
      <c r="E63" s="40"/>
      <c r="F63" s="151">
        <v>1970</v>
      </c>
      <c r="G63" s="100">
        <v>23</v>
      </c>
      <c r="H63" s="83">
        <v>31.9</v>
      </c>
      <c r="I63" s="87">
        <v>1.38695652173913</v>
      </c>
      <c r="J63" s="40"/>
      <c r="K63" s="151">
        <v>1970</v>
      </c>
      <c r="L63" s="100">
        <v>7</v>
      </c>
      <c r="M63" s="83">
        <v>0.9</v>
      </c>
      <c r="N63" s="89">
        <v>0.128571428571429</v>
      </c>
      <c r="O63" s="152"/>
      <c r="P63" s="135"/>
      <c r="Q63" s="97"/>
      <c r="R63" s="153"/>
      <c r="S63" s="135"/>
      <c r="T63" s="97"/>
      <c r="U63" s="153"/>
      <c r="V63" s="135"/>
      <c r="W63" s="97"/>
    </row>
    <row r="64" ht="21.95" customHeight="1">
      <c r="A64" s="150">
        <v>1971</v>
      </c>
      <c r="B64" s="100">
        <v>60</v>
      </c>
      <c r="C64" s="83">
        <v>147.1</v>
      </c>
      <c r="D64" s="87">
        <v>2.45166666666667</v>
      </c>
      <c r="E64" s="40"/>
      <c r="F64" s="151">
        <v>1971</v>
      </c>
      <c r="G64" s="100">
        <v>32</v>
      </c>
      <c r="H64" s="83">
        <v>44.3</v>
      </c>
      <c r="I64" s="87">
        <v>1.384375</v>
      </c>
      <c r="J64" s="40"/>
      <c r="K64" s="151">
        <v>1971</v>
      </c>
      <c r="L64" s="100">
        <v>10</v>
      </c>
      <c r="M64" s="83">
        <v>0.1</v>
      </c>
      <c r="N64" s="89">
        <v>0.01</v>
      </c>
      <c r="O64" s="152"/>
      <c r="P64" s="135"/>
      <c r="Q64" s="97"/>
      <c r="R64" s="153"/>
      <c r="S64" s="135"/>
      <c r="T64" s="97"/>
      <c r="U64" s="153"/>
      <c r="V64" s="135"/>
      <c r="W64" s="97"/>
    </row>
    <row r="65" ht="21.95" customHeight="1">
      <c r="A65" s="150">
        <v>1972</v>
      </c>
      <c r="B65" s="100">
        <v>32</v>
      </c>
      <c r="C65" s="83">
        <v>80.90000000000001</v>
      </c>
      <c r="D65" s="87">
        <v>2.528125</v>
      </c>
      <c r="E65" s="40"/>
      <c r="F65" s="151">
        <v>1972</v>
      </c>
      <c r="G65" s="100">
        <v>16</v>
      </c>
      <c r="H65" s="83">
        <v>21.9</v>
      </c>
      <c r="I65" s="87">
        <v>1.36875</v>
      </c>
      <c r="J65" s="40"/>
      <c r="K65" s="151">
        <v>1972</v>
      </c>
      <c r="L65" s="100">
        <v>6</v>
      </c>
      <c r="M65" s="83">
        <v>1.8</v>
      </c>
      <c r="N65" s="89">
        <v>0.3</v>
      </c>
      <c r="O65" s="152"/>
      <c r="P65" s="135"/>
      <c r="Q65" s="97"/>
      <c r="R65" s="153"/>
      <c r="S65" s="135"/>
      <c r="T65" s="97"/>
      <c r="U65" s="153"/>
      <c r="V65" s="135"/>
      <c r="W65" s="97"/>
    </row>
    <row r="66" ht="21.95" customHeight="1">
      <c r="A66" s="150">
        <v>1973</v>
      </c>
      <c r="B66" s="100">
        <v>38</v>
      </c>
      <c r="C66" s="83">
        <v>91.40000000000001</v>
      </c>
      <c r="D66" s="87">
        <v>2.40526315789474</v>
      </c>
      <c r="E66" s="40"/>
      <c r="F66" s="151">
        <v>1973</v>
      </c>
      <c r="G66" s="100">
        <v>19</v>
      </c>
      <c r="H66" s="83">
        <v>23.2</v>
      </c>
      <c r="I66" s="87">
        <v>1.22105263157895</v>
      </c>
      <c r="J66" s="40"/>
      <c r="K66" s="151">
        <v>1973</v>
      </c>
      <c r="L66" s="100">
        <v>4</v>
      </c>
      <c r="M66" s="83">
        <v>-1</v>
      </c>
      <c r="N66" s="89">
        <v>-0.25</v>
      </c>
      <c r="O66" s="152"/>
      <c r="P66" s="135"/>
      <c r="Q66" s="97"/>
      <c r="R66" s="153"/>
      <c r="S66" s="135"/>
      <c r="T66" s="97"/>
      <c r="U66" s="153"/>
      <c r="V66" s="135"/>
      <c r="W66" s="97"/>
    </row>
    <row r="67" ht="21.95" customHeight="1">
      <c r="A67" s="150">
        <v>1974</v>
      </c>
      <c r="B67" s="100">
        <v>33</v>
      </c>
      <c r="C67" s="83">
        <v>75.2</v>
      </c>
      <c r="D67" s="87">
        <v>2.27878787878788</v>
      </c>
      <c r="E67" s="40"/>
      <c r="F67" s="151">
        <v>1974</v>
      </c>
      <c r="G67" s="100">
        <v>22</v>
      </c>
      <c r="H67" s="83">
        <v>35.8</v>
      </c>
      <c r="I67" s="87">
        <v>1.62727272727273</v>
      </c>
      <c r="J67" s="40"/>
      <c r="K67" s="151">
        <v>1974</v>
      </c>
      <c r="L67" s="100">
        <v>3</v>
      </c>
      <c r="M67" s="83">
        <v>-0.2</v>
      </c>
      <c r="N67" s="89">
        <v>-0.06666666666666669</v>
      </c>
      <c r="O67" s="152"/>
      <c r="P67" s="135"/>
      <c r="Q67" s="97"/>
      <c r="R67" s="153"/>
      <c r="S67" s="135"/>
      <c r="T67" s="97"/>
      <c r="U67" s="153"/>
      <c r="V67" s="135"/>
      <c r="W67" s="97"/>
    </row>
    <row r="68" ht="21.95" customHeight="1">
      <c r="A68" s="150">
        <v>1975</v>
      </c>
      <c r="B68" s="100">
        <v>56</v>
      </c>
      <c r="C68" s="83">
        <v>121.5</v>
      </c>
      <c r="D68" s="87">
        <v>2.16964285714286</v>
      </c>
      <c r="E68" s="40"/>
      <c r="F68" s="151">
        <v>1975</v>
      </c>
      <c r="G68" s="100">
        <v>36</v>
      </c>
      <c r="H68" s="83">
        <v>51.4</v>
      </c>
      <c r="I68" s="87">
        <v>1.42777777777778</v>
      </c>
      <c r="J68" s="40"/>
      <c r="K68" s="151">
        <v>1975</v>
      </c>
      <c r="L68" s="100">
        <v>9</v>
      </c>
      <c r="M68" s="83">
        <v>-1.9</v>
      </c>
      <c r="N68" s="89">
        <v>-0.211111111111111</v>
      </c>
      <c r="O68" s="152"/>
      <c r="P68" s="135"/>
      <c r="Q68" s="97"/>
      <c r="R68" s="153"/>
      <c r="S68" s="135"/>
      <c r="T68" s="97"/>
      <c r="U68" s="153"/>
      <c r="V68" s="135"/>
      <c r="W68" s="97"/>
    </row>
    <row r="69" ht="21.95" customHeight="1">
      <c r="A69" s="150">
        <v>1976</v>
      </c>
      <c r="B69" s="100">
        <v>58</v>
      </c>
      <c r="C69" s="83">
        <v>129.2</v>
      </c>
      <c r="D69" s="87">
        <v>2.22758620689655</v>
      </c>
      <c r="E69" s="40"/>
      <c r="F69" s="151">
        <v>1976</v>
      </c>
      <c r="G69" s="100">
        <v>37</v>
      </c>
      <c r="H69" s="83">
        <v>55.6</v>
      </c>
      <c r="I69" s="87">
        <v>1.5027027027027</v>
      </c>
      <c r="J69" s="40"/>
      <c r="K69" s="151">
        <v>1976</v>
      </c>
      <c r="L69" s="100">
        <v>6</v>
      </c>
      <c r="M69" s="83">
        <v>-1.8</v>
      </c>
      <c r="N69" s="89">
        <v>-0.3</v>
      </c>
      <c r="O69" t="s" s="131">
        <v>110</v>
      </c>
      <c r="P69" s="135">
        <f>AVERAGE(B69:B88)</f>
        <v>44.5</v>
      </c>
      <c r="Q69" s="97">
        <f>AVERAGE(D69:D88)</f>
        <v>2.28913934870573</v>
      </c>
      <c r="R69" t="s" s="134">
        <v>110</v>
      </c>
      <c r="S69" s="135">
        <f>AVERAGE(G69:G88)</f>
        <v>25.4</v>
      </c>
      <c r="T69" s="97">
        <f>AVERAGE(I69:I88)</f>
        <v>1.28114844763013</v>
      </c>
      <c r="U69" t="s" s="134">
        <v>110</v>
      </c>
      <c r="V69" s="135">
        <f>AVERAGE(L69:L88)</f>
        <v>6.6</v>
      </c>
      <c r="W69" s="97">
        <f>AVERAGE(N69:N88)</f>
        <v>-0.36990848040848</v>
      </c>
    </row>
    <row r="70" ht="21.95" customHeight="1">
      <c r="A70" s="150">
        <v>1977</v>
      </c>
      <c r="B70" s="100">
        <v>43</v>
      </c>
      <c r="C70" s="83">
        <v>113.1</v>
      </c>
      <c r="D70" s="87">
        <v>2.63023255813953</v>
      </c>
      <c r="E70" s="40"/>
      <c r="F70" s="151">
        <v>1977</v>
      </c>
      <c r="G70" s="100">
        <v>16</v>
      </c>
      <c r="H70" s="83">
        <v>17.1</v>
      </c>
      <c r="I70" s="87">
        <v>1.06875</v>
      </c>
      <c r="J70" s="40"/>
      <c r="K70" s="151">
        <v>1977</v>
      </c>
      <c r="L70" s="100">
        <v>4</v>
      </c>
      <c r="M70" s="83">
        <v>-4.6</v>
      </c>
      <c r="N70" s="89">
        <v>-1.15</v>
      </c>
      <c r="O70" t="s" s="131">
        <v>111</v>
      </c>
      <c r="P70" s="135">
        <f>AVERAGE(B70:B88)</f>
        <v>43.7894736842105</v>
      </c>
      <c r="Q70" s="97">
        <f>AVERAGE(D70:D88)</f>
        <v>2.29237898774831</v>
      </c>
      <c r="R70" t="s" s="134">
        <v>111</v>
      </c>
      <c r="S70" s="135">
        <f>AVERAGE(G70:G88)</f>
        <v>24.7894736842105</v>
      </c>
      <c r="T70" s="97">
        <f>AVERAGE(I70:I88)</f>
        <v>1.26948769736315</v>
      </c>
      <c r="U70" t="s" s="134">
        <v>111</v>
      </c>
      <c r="V70" s="135">
        <f>AVERAGE(L70:L88)</f>
        <v>6.63157894736842</v>
      </c>
      <c r="W70" s="97">
        <f>AVERAGE(N70:N88)</f>
        <v>-0.37358787411419</v>
      </c>
    </row>
    <row r="71" ht="21.95" customHeight="1">
      <c r="A71" s="150">
        <v>1978</v>
      </c>
      <c r="B71" s="100">
        <v>34</v>
      </c>
      <c r="C71" s="83">
        <v>101.1</v>
      </c>
      <c r="D71" s="87">
        <v>2.97352941176471</v>
      </c>
      <c r="E71" s="40"/>
      <c r="F71" s="151">
        <v>1978</v>
      </c>
      <c r="G71" s="100">
        <v>12</v>
      </c>
      <c r="H71" s="83">
        <v>18.1</v>
      </c>
      <c r="I71" s="87">
        <v>1.50833333333333</v>
      </c>
      <c r="J71" s="40"/>
      <c r="K71" s="151">
        <v>1978</v>
      </c>
      <c r="L71" s="100">
        <v>2</v>
      </c>
      <c r="M71" s="83">
        <v>-0.3</v>
      </c>
      <c r="N71" s="89">
        <v>-0.15</v>
      </c>
      <c r="O71" t="s" s="131">
        <v>112</v>
      </c>
      <c r="P71" s="135">
        <f>AVERAGE(B71:B88)</f>
        <v>43.8333333333333</v>
      </c>
      <c r="Q71" s="97">
        <f>AVERAGE(D71:D88)</f>
        <v>2.2736093449488</v>
      </c>
      <c r="R71" t="s" s="134">
        <v>112</v>
      </c>
      <c r="S71" s="135">
        <f>AVERAGE(G71:G88)</f>
        <v>25.2777777777778</v>
      </c>
      <c r="T71" s="97">
        <f>AVERAGE(I71:I88)</f>
        <v>1.2806397916611</v>
      </c>
      <c r="U71" t="s" s="134">
        <v>112</v>
      </c>
      <c r="V71" s="135">
        <f>AVERAGE(L71:L88)</f>
        <v>6.77777777777778</v>
      </c>
      <c r="W71" s="97">
        <f>AVERAGE(N71:N88)</f>
        <v>-0.330453867120534</v>
      </c>
    </row>
    <row r="72" ht="21.95" customHeight="1">
      <c r="A72" s="150">
        <v>1979</v>
      </c>
      <c r="B72" s="100">
        <v>45</v>
      </c>
      <c r="C72" s="83">
        <v>102</v>
      </c>
      <c r="D72" s="87">
        <v>2.26666666666667</v>
      </c>
      <c r="E72" s="40"/>
      <c r="F72" s="151">
        <v>1979</v>
      </c>
      <c r="G72" s="100">
        <v>29</v>
      </c>
      <c r="H72" s="83">
        <v>44.3</v>
      </c>
      <c r="I72" s="87">
        <v>1.52758620689655</v>
      </c>
      <c r="J72" s="40"/>
      <c r="K72" s="151">
        <v>1979</v>
      </c>
      <c r="L72" s="100">
        <v>5</v>
      </c>
      <c r="M72" s="83">
        <v>1.1</v>
      </c>
      <c r="N72" s="89">
        <v>0.22</v>
      </c>
      <c r="O72" t="s" s="131">
        <v>113</v>
      </c>
      <c r="P72" s="135">
        <f>AVERAGE(B72:B88)</f>
        <v>44.4117647058824</v>
      </c>
      <c r="Q72" s="97">
        <f>AVERAGE(D72:D88)</f>
        <v>2.23243757631257</v>
      </c>
      <c r="R72" t="s" s="134">
        <v>113</v>
      </c>
      <c r="S72" s="135">
        <f>AVERAGE(G72:G88)</f>
        <v>26.0588235294118</v>
      </c>
      <c r="T72" s="97">
        <f>AVERAGE(I72:I88)</f>
        <v>1.26724605391567</v>
      </c>
      <c r="U72" t="s" s="134">
        <v>113</v>
      </c>
      <c r="V72" s="135">
        <f>AVERAGE(L72:L88)</f>
        <v>7.05882352941176</v>
      </c>
      <c r="W72" s="97">
        <f>AVERAGE(N72:N88)</f>
        <v>-0.341068800480565</v>
      </c>
    </row>
    <row r="73" ht="21.95" customHeight="1">
      <c r="A73" s="150">
        <v>1980</v>
      </c>
      <c r="B73" s="100">
        <v>44</v>
      </c>
      <c r="C73" s="83">
        <v>112.5</v>
      </c>
      <c r="D73" s="87">
        <v>2.55681818181818</v>
      </c>
      <c r="E73" s="40"/>
      <c r="F73" s="151">
        <v>1980</v>
      </c>
      <c r="G73" s="100">
        <v>21</v>
      </c>
      <c r="H73" s="83">
        <v>30.5</v>
      </c>
      <c r="I73" s="87">
        <v>1.45238095238095</v>
      </c>
      <c r="J73" s="40"/>
      <c r="K73" s="151">
        <v>1980</v>
      </c>
      <c r="L73" s="100">
        <v>3</v>
      </c>
      <c r="M73" s="83">
        <v>0.6</v>
      </c>
      <c r="N73" s="89">
        <v>0.2</v>
      </c>
      <c r="O73" t="s" s="131">
        <v>114</v>
      </c>
      <c r="P73" s="135">
        <f>AVERAGE(B73:B88)</f>
        <v>44.375</v>
      </c>
      <c r="Q73" s="97">
        <f>AVERAGE(D73:D88)</f>
        <v>2.23029825816544</v>
      </c>
      <c r="R73" t="s" s="134">
        <v>114</v>
      </c>
      <c r="S73" s="135">
        <f>AVERAGE(G73:G88)</f>
        <v>25.875</v>
      </c>
      <c r="T73" s="97">
        <f>AVERAGE(I73:I88)</f>
        <v>1.25097479435437</v>
      </c>
      <c r="U73" t="s" s="134">
        <v>114</v>
      </c>
      <c r="V73" s="135">
        <f>AVERAGE(L73:L88)</f>
        <v>7.1875</v>
      </c>
      <c r="W73" s="97">
        <f>AVERAGE(N73:N88)</f>
        <v>-0.3761356005106</v>
      </c>
    </row>
    <row r="74" ht="21.95" customHeight="1">
      <c r="A74" s="150">
        <v>1981</v>
      </c>
      <c r="B74" s="100">
        <v>51</v>
      </c>
      <c r="C74" s="83">
        <v>89.2</v>
      </c>
      <c r="D74" s="87">
        <v>1.74901960784314</v>
      </c>
      <c r="E74" s="40"/>
      <c r="F74" s="151">
        <v>1981</v>
      </c>
      <c r="G74" s="100">
        <v>38</v>
      </c>
      <c r="H74" s="83">
        <v>41.1</v>
      </c>
      <c r="I74" s="87">
        <v>1.08157894736842</v>
      </c>
      <c r="J74" s="40"/>
      <c r="K74" s="151">
        <v>1981</v>
      </c>
      <c r="L74" s="100">
        <v>11</v>
      </c>
      <c r="M74" s="83">
        <v>-9.1</v>
      </c>
      <c r="N74" s="89">
        <v>-0.827272727272727</v>
      </c>
      <c r="O74" t="s" s="131">
        <v>115</v>
      </c>
      <c r="P74" s="135">
        <f>AVERAGE(B74:B88)</f>
        <v>44.4</v>
      </c>
      <c r="Q74" s="97">
        <f>AVERAGE(D74:D88)</f>
        <v>2.20853026325526</v>
      </c>
      <c r="R74" t="s" s="134">
        <v>115</v>
      </c>
      <c r="S74" s="135">
        <f>AVERAGE(G74:G88)</f>
        <v>26.2</v>
      </c>
      <c r="T74" s="97">
        <f>AVERAGE(I74:I88)</f>
        <v>1.2375477171526</v>
      </c>
      <c r="U74" t="s" s="134">
        <v>115</v>
      </c>
      <c r="V74" s="135">
        <f>AVERAGE(L74:L88)</f>
        <v>7.46666666666667</v>
      </c>
      <c r="W74" s="97">
        <f>AVERAGE(N74:N88)</f>
        <v>-0.414544640544641</v>
      </c>
    </row>
    <row r="75" ht="21.95" customHeight="1">
      <c r="A75" s="150">
        <v>1982</v>
      </c>
      <c r="B75" s="100">
        <v>50</v>
      </c>
      <c r="C75" s="83">
        <v>97.3</v>
      </c>
      <c r="D75" s="87">
        <v>1.946</v>
      </c>
      <c r="E75" s="40"/>
      <c r="F75" s="151">
        <v>1982</v>
      </c>
      <c r="G75" s="100">
        <v>32</v>
      </c>
      <c r="H75" s="83">
        <v>28.4</v>
      </c>
      <c r="I75" s="87">
        <v>0.8875</v>
      </c>
      <c r="J75" s="40"/>
      <c r="K75" s="151">
        <v>1982</v>
      </c>
      <c r="L75" s="100">
        <v>13</v>
      </c>
      <c r="M75" s="83">
        <v>-9.300000000000001</v>
      </c>
      <c r="N75" s="89">
        <v>-0.715384615384615</v>
      </c>
      <c r="O75" t="s" s="131">
        <v>116</v>
      </c>
      <c r="P75" s="135">
        <f>AVERAGE(B75:B88)</f>
        <v>43.9285714285714</v>
      </c>
      <c r="Q75" s="97">
        <f>AVERAGE(D75:D88)</f>
        <v>2.24135245292755</v>
      </c>
      <c r="R75" t="s" s="134">
        <v>116</v>
      </c>
      <c r="S75" s="135">
        <f>AVERAGE(G75:G88)</f>
        <v>25.3571428571429</v>
      </c>
      <c r="T75" s="97">
        <f>AVERAGE(I75:I88)</f>
        <v>1.24868834356575</v>
      </c>
      <c r="U75" t="s" s="134">
        <v>116</v>
      </c>
      <c r="V75" s="135">
        <f>AVERAGE(L75:L88)</f>
        <v>7.21428571428571</v>
      </c>
      <c r="W75" s="97">
        <f>AVERAGE(N75:N88)</f>
        <v>-0.385064062921206</v>
      </c>
    </row>
    <row r="76" ht="21.95" customHeight="1">
      <c r="A76" s="150">
        <v>1983</v>
      </c>
      <c r="B76" s="100">
        <v>36</v>
      </c>
      <c r="C76" s="83">
        <v>73.59999999999999</v>
      </c>
      <c r="D76" s="87">
        <v>2.04444444444444</v>
      </c>
      <c r="E76" s="40"/>
      <c r="F76" s="151">
        <v>1983</v>
      </c>
      <c r="G76" s="100">
        <v>19</v>
      </c>
      <c r="H76" s="83">
        <v>11</v>
      </c>
      <c r="I76" s="87">
        <v>0.578947368421053</v>
      </c>
      <c r="J76" s="40"/>
      <c r="K76" s="151">
        <v>1983</v>
      </c>
      <c r="L76" s="100">
        <v>8</v>
      </c>
      <c r="M76" s="83">
        <v>-8.199999999999999</v>
      </c>
      <c r="N76" s="89">
        <v>-1.025</v>
      </c>
      <c r="O76" t="s" s="131">
        <v>117</v>
      </c>
      <c r="P76" s="135">
        <f>AVERAGE(B76:B88)</f>
        <v>43.4615384615385</v>
      </c>
      <c r="Q76" s="97">
        <f>AVERAGE(D76:D88)</f>
        <v>2.26407187238352</v>
      </c>
      <c r="R76" t="s" s="134">
        <v>117</v>
      </c>
      <c r="S76" s="135">
        <f>AVERAGE(G76:G88)</f>
        <v>24.8461538461538</v>
      </c>
      <c r="T76" s="97">
        <f>AVERAGE(I76:I88)</f>
        <v>1.27647206230158</v>
      </c>
      <c r="U76" t="s" s="134">
        <v>117</v>
      </c>
      <c r="V76" s="135">
        <f>AVERAGE(L76:L88)</f>
        <v>6.76923076923077</v>
      </c>
      <c r="W76" s="97">
        <f>AVERAGE(N76:N88)</f>
        <v>-0.35965478965479</v>
      </c>
    </row>
    <row r="77" ht="21.95" customHeight="1">
      <c r="A77" s="150">
        <v>1984</v>
      </c>
      <c r="B77" s="100">
        <v>41</v>
      </c>
      <c r="C77" s="83">
        <v>107.3</v>
      </c>
      <c r="D77" s="87">
        <v>2.61707317073171</v>
      </c>
      <c r="E77" s="40"/>
      <c r="F77" s="151">
        <v>1984</v>
      </c>
      <c r="G77" s="100">
        <v>20</v>
      </c>
      <c r="H77" s="83">
        <v>31.4</v>
      </c>
      <c r="I77" s="87">
        <v>1.57</v>
      </c>
      <c r="J77" s="40"/>
      <c r="K77" s="151">
        <v>1984</v>
      </c>
      <c r="L77" s="100">
        <v>5</v>
      </c>
      <c r="M77" s="83">
        <v>1.3</v>
      </c>
      <c r="N77" s="89">
        <v>0.26</v>
      </c>
      <c r="O77" t="s" s="131">
        <v>118</v>
      </c>
      <c r="P77" s="135">
        <f>AVERAGE(B77:B88)</f>
        <v>44.0833333333333</v>
      </c>
      <c r="Q77" s="97">
        <f>AVERAGE(D77:D88)</f>
        <v>2.28237415804511</v>
      </c>
      <c r="R77" t="s" s="134">
        <v>118</v>
      </c>
      <c r="S77" s="135">
        <f>AVERAGE(G77:G88)</f>
        <v>25.3333333333333</v>
      </c>
      <c r="T77" s="97">
        <f>AVERAGE(I77:I88)</f>
        <v>1.33459912012496</v>
      </c>
      <c r="U77" t="s" s="134">
        <v>118</v>
      </c>
      <c r="V77" s="135">
        <f>AVERAGE(L77:L88)</f>
        <v>6.66666666666667</v>
      </c>
      <c r="W77" s="97">
        <f>AVERAGE(N77:N88)</f>
        <v>-0.304209355459355</v>
      </c>
    </row>
    <row r="78" ht="21.95" customHeight="1">
      <c r="A78" s="150">
        <v>1985</v>
      </c>
      <c r="B78" s="100">
        <v>41</v>
      </c>
      <c r="C78" s="83">
        <v>94.09999999999999</v>
      </c>
      <c r="D78" s="87">
        <v>2.29512195121951</v>
      </c>
      <c r="E78" s="40"/>
      <c r="F78" s="151">
        <v>1985</v>
      </c>
      <c r="G78" s="100">
        <v>24</v>
      </c>
      <c r="H78" s="83">
        <v>34.2</v>
      </c>
      <c r="I78" s="87">
        <v>1.425</v>
      </c>
      <c r="J78" s="40"/>
      <c r="K78" s="151">
        <v>1985</v>
      </c>
      <c r="L78" s="100">
        <v>4</v>
      </c>
      <c r="M78" s="83">
        <v>-1.5</v>
      </c>
      <c r="N78" s="89">
        <v>-0.375</v>
      </c>
      <c r="O78" t="s" s="131">
        <v>119</v>
      </c>
      <c r="P78" s="135">
        <f>AVERAGE(B78:B88)</f>
        <v>44.3636363636364</v>
      </c>
      <c r="Q78" s="97">
        <f>AVERAGE(D78:D88)</f>
        <v>2.2519469750736</v>
      </c>
      <c r="R78" t="s" s="134">
        <v>119</v>
      </c>
      <c r="S78" s="135">
        <f>AVERAGE(G78:G88)</f>
        <v>25.8181818181818</v>
      </c>
      <c r="T78" s="97">
        <f>AVERAGE(I78:I88)</f>
        <v>1.31319904013632</v>
      </c>
      <c r="U78" t="s" s="134">
        <v>119</v>
      </c>
      <c r="V78" s="135">
        <f>AVERAGE(L78:L88)</f>
        <v>6.81818181818182</v>
      </c>
      <c r="W78" s="97">
        <f>AVERAGE(N78:N88)</f>
        <v>-0.35550111504657</v>
      </c>
    </row>
    <row r="79" ht="21.95" customHeight="1">
      <c r="A79" s="150">
        <v>1986</v>
      </c>
      <c r="B79" s="100">
        <v>52</v>
      </c>
      <c r="C79" s="83">
        <v>118.3</v>
      </c>
      <c r="D79" s="87">
        <v>2.275</v>
      </c>
      <c r="E79" s="40"/>
      <c r="F79" s="151">
        <v>1986</v>
      </c>
      <c r="G79" s="100">
        <v>27</v>
      </c>
      <c r="H79" s="83">
        <v>28.4</v>
      </c>
      <c r="I79" s="87">
        <v>1.05185185185185</v>
      </c>
      <c r="J79" s="40"/>
      <c r="K79" s="151">
        <v>1986</v>
      </c>
      <c r="L79" s="100">
        <v>7</v>
      </c>
      <c r="M79" s="83">
        <v>-5.5</v>
      </c>
      <c r="N79" s="89">
        <v>-0.785714285714286</v>
      </c>
      <c r="O79" t="s" s="131">
        <v>98</v>
      </c>
      <c r="P79" s="135">
        <f>AVERAGE(B79:B88)</f>
        <v>44.7</v>
      </c>
      <c r="Q79" s="97">
        <f>AVERAGE(D79:D88)</f>
        <v>2.24762947745901</v>
      </c>
      <c r="R79" t="s" s="134">
        <v>98</v>
      </c>
      <c r="S79" s="135">
        <f>AVERAGE(G79:G88)</f>
        <v>26</v>
      </c>
      <c r="T79" s="97">
        <f>AVERAGE(I79:I88)</f>
        <v>1.30201894414995</v>
      </c>
      <c r="U79" t="s" s="134">
        <v>98</v>
      </c>
      <c r="V79" s="135">
        <f>AVERAGE(L79:L88)</f>
        <v>7.1</v>
      </c>
      <c r="W79" s="97">
        <f>AVERAGE(N79:N88)</f>
        <v>-0.353551226551227</v>
      </c>
    </row>
    <row r="80" ht="21.95" customHeight="1">
      <c r="A80" s="150">
        <v>1987</v>
      </c>
      <c r="B80" s="100">
        <v>45</v>
      </c>
      <c r="C80" s="83">
        <v>88.90000000000001</v>
      </c>
      <c r="D80" s="87">
        <v>1.97555555555556</v>
      </c>
      <c r="E80" s="40"/>
      <c r="F80" s="151">
        <v>1987</v>
      </c>
      <c r="G80" s="100">
        <v>28</v>
      </c>
      <c r="H80" s="83">
        <v>31.4</v>
      </c>
      <c r="I80" s="87">
        <v>1.12142857142857</v>
      </c>
      <c r="J80" s="40"/>
      <c r="K80" s="151">
        <v>1987</v>
      </c>
      <c r="L80" s="100">
        <v>9</v>
      </c>
      <c r="M80" s="83">
        <v>-6.2</v>
      </c>
      <c r="N80" s="89">
        <v>-0.688888888888889</v>
      </c>
      <c r="O80" t="s" s="131">
        <v>120</v>
      </c>
      <c r="P80" s="135">
        <f>AVERAGE(B80:B88)</f>
        <v>43.8888888888889</v>
      </c>
      <c r="Q80" s="97">
        <f>AVERAGE(D80:D88)</f>
        <v>2.24458830828778</v>
      </c>
      <c r="R80" t="s" s="134">
        <v>120</v>
      </c>
      <c r="S80" s="135">
        <f>AVERAGE(G80:G88)</f>
        <v>25.8888888888889</v>
      </c>
      <c r="T80" s="97">
        <f>AVERAGE(I80:I88)</f>
        <v>1.32981528773863</v>
      </c>
      <c r="U80" t="s" s="134">
        <v>120</v>
      </c>
      <c r="V80" s="135">
        <f>AVERAGE(L80:L88)</f>
        <v>7.11111111111111</v>
      </c>
      <c r="W80" s="97">
        <f>AVERAGE(N80:N88)</f>
        <v>-0.305533108866442</v>
      </c>
    </row>
    <row r="81" ht="21.95" customHeight="1">
      <c r="A81" s="150">
        <v>1988</v>
      </c>
      <c r="B81" s="100">
        <v>40</v>
      </c>
      <c r="C81" s="83">
        <v>87.90000000000001</v>
      </c>
      <c r="D81" s="87">
        <v>2.1975</v>
      </c>
      <c r="E81" s="40"/>
      <c r="F81" s="151">
        <v>1988</v>
      </c>
      <c r="G81" s="100">
        <v>23</v>
      </c>
      <c r="H81" s="83">
        <v>26.2</v>
      </c>
      <c r="I81" s="87">
        <v>1.13913043478261</v>
      </c>
      <c r="J81" s="40"/>
      <c r="K81" s="151">
        <v>1988</v>
      </c>
      <c r="L81" s="100">
        <v>7</v>
      </c>
      <c r="M81" s="83">
        <v>-2.1</v>
      </c>
      <c r="N81" s="89">
        <v>-0.3</v>
      </c>
      <c r="O81" t="s" s="131">
        <v>121</v>
      </c>
      <c r="P81" s="135">
        <f>AVERAGE(B81:B88)</f>
        <v>43.75</v>
      </c>
      <c r="Q81" s="97">
        <f>AVERAGE(D81:D88)</f>
        <v>2.27821740237931</v>
      </c>
      <c r="R81" t="s" s="134">
        <v>121</v>
      </c>
      <c r="S81" s="135">
        <f>AVERAGE(G81:G88)</f>
        <v>25.625</v>
      </c>
      <c r="T81" s="97">
        <f>AVERAGE(I81:I88)</f>
        <v>1.35586362727738</v>
      </c>
      <c r="U81" t="s" s="134">
        <v>121</v>
      </c>
      <c r="V81" s="135">
        <f>AVERAGE(L81:L88)</f>
        <v>6.875</v>
      </c>
      <c r="W81" s="97">
        <f>AVERAGE(N81:N88)</f>
        <v>-0.257613636363636</v>
      </c>
    </row>
    <row r="82" ht="21.95" customHeight="1">
      <c r="A82" s="150">
        <v>1989</v>
      </c>
      <c r="B82" s="100">
        <v>54</v>
      </c>
      <c r="C82" s="83">
        <v>104.7</v>
      </c>
      <c r="D82" s="87">
        <v>1.93888888888889</v>
      </c>
      <c r="E82" s="40"/>
      <c r="F82" s="151">
        <v>1989</v>
      </c>
      <c r="G82" s="100">
        <v>36</v>
      </c>
      <c r="H82" s="83">
        <v>41.7</v>
      </c>
      <c r="I82" s="87">
        <v>1.15833333333333</v>
      </c>
      <c r="J82" s="40"/>
      <c r="K82" s="151">
        <v>1989</v>
      </c>
      <c r="L82" s="100">
        <v>12</v>
      </c>
      <c r="M82" s="83">
        <v>-4.6</v>
      </c>
      <c r="N82" s="89">
        <v>-0.383333333333333</v>
      </c>
      <c r="O82" t="s" s="131">
        <v>122</v>
      </c>
      <c r="P82" s="135">
        <f>AVERAGE(B82:B88)</f>
        <v>44.2857142857143</v>
      </c>
      <c r="Q82" s="97">
        <f>AVERAGE(D82:D88)</f>
        <v>2.28974845986207</v>
      </c>
      <c r="R82" t="s" s="134">
        <v>122</v>
      </c>
      <c r="S82" s="135">
        <f>AVERAGE(G82:G88)</f>
        <v>26</v>
      </c>
      <c r="T82" s="97">
        <f>AVERAGE(I82:I88)</f>
        <v>1.3868255119195</v>
      </c>
      <c r="U82" t="s" s="134">
        <v>122</v>
      </c>
      <c r="V82" s="135">
        <f>AVERAGE(L82:L88)</f>
        <v>6.85714285714286</v>
      </c>
      <c r="W82" s="97">
        <f>AVERAGE(N82:N88)</f>
        <v>-0.251558441558442</v>
      </c>
    </row>
    <row r="83" ht="21.95" customHeight="1">
      <c r="A83" s="150">
        <v>1990</v>
      </c>
      <c r="B83" s="100">
        <v>47</v>
      </c>
      <c r="C83" s="83">
        <v>78.3</v>
      </c>
      <c r="D83" s="87">
        <v>1.66595744680851</v>
      </c>
      <c r="E83" s="40"/>
      <c r="F83" s="151">
        <v>1990</v>
      </c>
      <c r="G83" s="100">
        <v>33</v>
      </c>
      <c r="H83" s="83">
        <v>27.7</v>
      </c>
      <c r="I83" s="87">
        <v>0.839393939393939</v>
      </c>
      <c r="J83" s="40"/>
      <c r="K83" s="151">
        <v>1990</v>
      </c>
      <c r="L83" s="100">
        <v>11</v>
      </c>
      <c r="M83" s="83">
        <v>-7.6</v>
      </c>
      <c r="N83" s="89">
        <v>-0.690909090909091</v>
      </c>
      <c r="O83" t="s" s="131">
        <v>123</v>
      </c>
      <c r="P83" s="135">
        <f>AVERAGE(B83:B88)</f>
        <v>42.6666666666667</v>
      </c>
      <c r="Q83" s="97">
        <f>AVERAGE(D83:D88)</f>
        <v>2.34822505502427</v>
      </c>
      <c r="R83" t="s" s="134">
        <v>123</v>
      </c>
      <c r="S83" s="135">
        <f>AVERAGE(G83:G88)</f>
        <v>24.3333333333333</v>
      </c>
      <c r="T83" s="97">
        <f>AVERAGE(I83:I88)</f>
        <v>1.42490754168386</v>
      </c>
      <c r="U83" t="s" s="134">
        <v>123</v>
      </c>
      <c r="V83" s="135">
        <f>AVERAGE(L83:L88)</f>
        <v>6</v>
      </c>
      <c r="W83" s="97">
        <f>AVERAGE(N83:N88)</f>
        <v>-0.22959595959596</v>
      </c>
    </row>
    <row r="84" ht="21.95" customHeight="1">
      <c r="A84" s="150">
        <v>1991</v>
      </c>
      <c r="B84" s="100">
        <v>32</v>
      </c>
      <c r="C84" s="83">
        <v>87.90000000000001</v>
      </c>
      <c r="D84" s="87">
        <v>2.746875</v>
      </c>
      <c r="E84" s="40"/>
      <c r="F84" s="151">
        <v>1991</v>
      </c>
      <c r="G84" s="100">
        <v>16</v>
      </c>
      <c r="H84" s="83">
        <v>31</v>
      </c>
      <c r="I84" s="87">
        <v>1.9375</v>
      </c>
      <c r="J84" s="40"/>
      <c r="K84" s="151">
        <v>1991</v>
      </c>
      <c r="L84" s="100">
        <v>1</v>
      </c>
      <c r="M84" s="83">
        <v>-0.2</v>
      </c>
      <c r="N84" s="89">
        <v>-0.2</v>
      </c>
      <c r="O84" t="s" s="131">
        <v>104</v>
      </c>
      <c r="P84" s="135">
        <f>AVERAGE(B84:B88)</f>
        <v>41.8</v>
      </c>
      <c r="Q84" s="97">
        <f>AVERAGE(D84:D88)</f>
        <v>2.48467857666742</v>
      </c>
      <c r="R84" t="s" s="134">
        <v>104</v>
      </c>
      <c r="S84" s="135">
        <f>AVERAGE(G84:G88)</f>
        <v>22.6</v>
      </c>
      <c r="T84" s="97">
        <f>AVERAGE(I84:I88)</f>
        <v>1.54201026214184</v>
      </c>
      <c r="U84" t="s" s="134">
        <v>104</v>
      </c>
      <c r="V84" s="135">
        <f>AVERAGE(L84:L88)</f>
        <v>5</v>
      </c>
      <c r="W84" s="97">
        <f>AVERAGE(N84:N88)</f>
        <v>-0.137333333333333</v>
      </c>
    </row>
    <row r="85" ht="21.95" customHeight="1">
      <c r="A85" s="150">
        <v>1992</v>
      </c>
      <c r="B85" s="154">
        <v>46</v>
      </c>
      <c r="C85" s="155">
        <v>122.2</v>
      </c>
      <c r="D85" s="156">
        <v>2.65652173913043</v>
      </c>
      <c r="E85" s="40"/>
      <c r="F85" s="151">
        <v>1992</v>
      </c>
      <c r="G85" s="154">
        <v>21</v>
      </c>
      <c r="H85" s="155">
        <v>32.4</v>
      </c>
      <c r="I85" s="156">
        <v>1.54285714285714</v>
      </c>
      <c r="J85" s="40"/>
      <c r="K85" s="151">
        <v>1992</v>
      </c>
      <c r="L85" s="154">
        <v>5</v>
      </c>
      <c r="M85" s="155">
        <v>-0.6</v>
      </c>
      <c r="N85" s="157">
        <v>-0.12</v>
      </c>
      <c r="O85" t="s" s="131">
        <v>124</v>
      </c>
      <c r="P85" s="135">
        <f>AVERAGE(B85:B88)</f>
        <v>44.25</v>
      </c>
      <c r="Q85" s="97">
        <f>AVERAGE(D85:D88)</f>
        <v>2.41912947083428</v>
      </c>
      <c r="R85" t="s" s="134">
        <v>124</v>
      </c>
      <c r="S85" s="135">
        <f>AVERAGE(G85:G88)</f>
        <v>24.25</v>
      </c>
      <c r="T85" s="97">
        <f>AVERAGE(I85:I88)</f>
        <v>1.4431378276773</v>
      </c>
      <c r="U85" t="s" s="134">
        <v>124</v>
      </c>
      <c r="V85" s="135">
        <f>AVERAGE(L85:L88)</f>
        <v>6</v>
      </c>
      <c r="W85" s="97">
        <f>AVERAGE(N85:N88)</f>
        <v>-0.121666666666667</v>
      </c>
    </row>
    <row r="86" ht="21.95" customHeight="1">
      <c r="A86" s="150">
        <v>1993</v>
      </c>
      <c r="B86" s="100">
        <v>57</v>
      </c>
      <c r="C86" s="83">
        <v>112.2</v>
      </c>
      <c r="D86" s="87">
        <v>1.96842105263158</v>
      </c>
      <c r="E86" s="40"/>
      <c r="F86" s="151">
        <v>1993</v>
      </c>
      <c r="G86" s="100">
        <v>37</v>
      </c>
      <c r="H86" s="83">
        <v>39.9</v>
      </c>
      <c r="I86" s="87">
        <v>1.07837837837838</v>
      </c>
      <c r="J86" s="40"/>
      <c r="K86" s="151">
        <v>1993</v>
      </c>
      <c r="L86" s="100">
        <v>10</v>
      </c>
      <c r="M86" s="83">
        <v>-3</v>
      </c>
      <c r="N86" s="89">
        <v>-0.3</v>
      </c>
      <c r="O86" t="s" s="131">
        <v>125</v>
      </c>
      <c r="P86" s="135">
        <f>AVERAGE(B86:B88)</f>
        <v>43.6666666666667</v>
      </c>
      <c r="Q86" s="97">
        <f>AVERAGE(D86:D88)</f>
        <v>2.33999871473556</v>
      </c>
      <c r="R86" t="s" s="134">
        <v>125</v>
      </c>
      <c r="S86" s="135">
        <f>AVERAGE(G86:G88)</f>
        <v>25.3333333333333</v>
      </c>
      <c r="T86" s="97">
        <f>AVERAGE(I86:I88)</f>
        <v>1.40989805595069</v>
      </c>
      <c r="U86" t="s" s="134">
        <v>125</v>
      </c>
      <c r="V86" s="135">
        <f>AVERAGE(L86:L88)</f>
        <v>6.33333333333333</v>
      </c>
      <c r="W86" s="97">
        <f>AVERAGE(N86:N88)</f>
        <v>-0.122222222222222</v>
      </c>
    </row>
    <row r="87" ht="21.95" customHeight="1">
      <c r="A87" s="150">
        <v>1994</v>
      </c>
      <c r="B87" s="100">
        <v>39</v>
      </c>
      <c r="C87" s="83">
        <v>107.2</v>
      </c>
      <c r="D87" s="87">
        <v>2.74871794871795</v>
      </c>
      <c r="E87" s="40"/>
      <c r="F87" s="151">
        <v>1994</v>
      </c>
      <c r="G87" s="100">
        <v>19</v>
      </c>
      <c r="H87" s="83">
        <v>32.8</v>
      </c>
      <c r="I87" s="87">
        <v>1.72631578947368</v>
      </c>
      <c r="J87" s="40"/>
      <c r="K87" s="151">
        <v>1994</v>
      </c>
      <c r="L87" s="100">
        <v>3</v>
      </c>
      <c r="M87" s="83">
        <v>-0.2</v>
      </c>
      <c r="N87" s="89">
        <v>-0.06666666666666669</v>
      </c>
      <c r="O87" t="s" s="131">
        <v>126</v>
      </c>
      <c r="P87" s="135">
        <f>AVERAGE(B87:B88)</f>
        <v>37</v>
      </c>
      <c r="Q87" s="97">
        <f>AVERAGE(D87:D88)</f>
        <v>2.52578754578755</v>
      </c>
      <c r="R87" t="s" s="134">
        <v>126</v>
      </c>
      <c r="S87" s="135">
        <f>AVERAGE(G87:G88)</f>
        <v>19.5</v>
      </c>
      <c r="T87" s="97">
        <f>AVERAGE(I87:I88)</f>
        <v>1.57565789473684</v>
      </c>
      <c r="U87" t="s" s="134">
        <v>126</v>
      </c>
      <c r="V87" s="135">
        <f>AVERAGE(L87:L88)</f>
        <v>4.5</v>
      </c>
      <c r="W87" s="97">
        <f>AVERAGE(N87:N88)</f>
        <v>-0.0333333333333334</v>
      </c>
    </row>
    <row r="88" ht="21.95" customHeight="1">
      <c r="A88" s="150">
        <v>1995</v>
      </c>
      <c r="B88" s="100">
        <v>35</v>
      </c>
      <c r="C88" s="83">
        <v>80.59999999999999</v>
      </c>
      <c r="D88" s="87">
        <v>2.30285714285714</v>
      </c>
      <c r="E88" s="40"/>
      <c r="F88" s="151">
        <v>1995</v>
      </c>
      <c r="G88" s="100">
        <v>20</v>
      </c>
      <c r="H88" s="83">
        <v>28.5</v>
      </c>
      <c r="I88" s="87">
        <v>1.425</v>
      </c>
      <c r="J88" s="40"/>
      <c r="K88" s="151">
        <v>1995</v>
      </c>
      <c r="L88" s="100">
        <v>6</v>
      </c>
      <c r="M88" s="83">
        <v>0</v>
      </c>
      <c r="N88" s="89">
        <v>0</v>
      </c>
      <c r="O88" t="s" s="131">
        <v>127</v>
      </c>
      <c r="P88" s="135">
        <f>AVERAGE(B88)</f>
        <v>35</v>
      </c>
      <c r="Q88" s="97">
        <f>AVERAGE(D88)</f>
        <v>2.30285714285714</v>
      </c>
      <c r="R88" t="s" s="134">
        <v>127</v>
      </c>
      <c r="S88" s="135">
        <f>AVERAGE(G88)</f>
        <v>20</v>
      </c>
      <c r="T88" s="97">
        <f>AVERAGE(I88)</f>
        <v>1.425</v>
      </c>
      <c r="U88" t="s" s="134">
        <v>127</v>
      </c>
      <c r="V88" s="135">
        <f>AVERAGE(L88)</f>
        <v>6</v>
      </c>
      <c r="W88" s="97">
        <f>AVERAGE(N88)</f>
        <v>0</v>
      </c>
    </row>
    <row r="89" ht="21.95" customHeight="1">
      <c r="A89" s="150">
        <v>1996</v>
      </c>
      <c r="B89" s="100">
        <v>40</v>
      </c>
      <c r="C89" s="83">
        <v>112.1</v>
      </c>
      <c r="D89" s="87">
        <v>2.8025</v>
      </c>
      <c r="E89" s="40"/>
      <c r="F89" s="151">
        <v>1996</v>
      </c>
      <c r="G89" s="100">
        <v>17</v>
      </c>
      <c r="H89" s="83">
        <v>30.5</v>
      </c>
      <c r="I89" s="87">
        <v>1.79411764705882</v>
      </c>
      <c r="J89" s="40"/>
      <c r="K89" s="151">
        <v>1996</v>
      </c>
      <c r="L89" s="100">
        <v>2</v>
      </c>
      <c r="M89" s="83">
        <v>-1</v>
      </c>
      <c r="N89" s="89">
        <v>-0.5</v>
      </c>
      <c r="O89" t="s" s="131">
        <v>128</v>
      </c>
      <c r="P89" s="158">
        <f>AVERAGE(B89)</f>
        <v>40</v>
      </c>
      <c r="Q89" s="159">
        <f>AVERAGE(D89)</f>
        <v>2.8025</v>
      </c>
      <c r="R89" t="s" s="134">
        <v>128</v>
      </c>
      <c r="S89" s="158">
        <f>AVERAGE(G89)</f>
        <v>17</v>
      </c>
      <c r="T89" s="159">
        <f>AVERAGE(I89)</f>
        <v>1.79411764705882</v>
      </c>
      <c r="U89" t="s" s="134">
        <v>128</v>
      </c>
      <c r="V89" s="158">
        <f>AVERAGE(L89)</f>
        <v>2</v>
      </c>
      <c r="W89" s="159">
        <f>AVERAGE(N89)</f>
        <v>-0.5</v>
      </c>
    </row>
    <row r="90" ht="21.95" customHeight="1">
      <c r="A90" s="150">
        <v>1997</v>
      </c>
      <c r="B90" s="100">
        <v>46</v>
      </c>
      <c r="C90" s="83">
        <v>85.09999999999999</v>
      </c>
      <c r="D90" s="87">
        <v>1.85</v>
      </c>
      <c r="E90" s="40"/>
      <c r="F90" s="151">
        <v>1997</v>
      </c>
      <c r="G90" s="100">
        <v>25</v>
      </c>
      <c r="H90" s="83">
        <v>11</v>
      </c>
      <c r="I90" s="87">
        <v>0.44</v>
      </c>
      <c r="J90" s="40"/>
      <c r="K90" s="151">
        <v>1997</v>
      </c>
      <c r="L90" s="100">
        <v>15</v>
      </c>
      <c r="M90" s="83">
        <v>-7.7</v>
      </c>
      <c r="N90" s="89">
        <v>-0.513333333333333</v>
      </c>
      <c r="O90" t="s" s="131">
        <v>127</v>
      </c>
      <c r="P90" s="135">
        <f>AVERAGE(B90)</f>
        <v>46</v>
      </c>
      <c r="Q90" s="97">
        <f>AVERAGE(D90)</f>
        <v>1.85</v>
      </c>
      <c r="R90" t="s" s="134">
        <v>127</v>
      </c>
      <c r="S90" s="135">
        <f>AVERAGE(G90)</f>
        <v>25</v>
      </c>
      <c r="T90" s="97">
        <f>AVERAGE(I90)</f>
        <v>0.44</v>
      </c>
      <c r="U90" t="s" s="134">
        <v>127</v>
      </c>
      <c r="V90" s="135">
        <f>AVERAGE(L90)</f>
        <v>15</v>
      </c>
      <c r="W90" s="97">
        <f>AVERAGE(N90)</f>
        <v>-0.513333333333333</v>
      </c>
    </row>
    <row r="91" ht="21.95" customHeight="1">
      <c r="A91" s="150">
        <v>1998</v>
      </c>
      <c r="B91" s="100">
        <v>38</v>
      </c>
      <c r="C91" s="83">
        <v>98.8</v>
      </c>
      <c r="D91" s="87">
        <v>2.6</v>
      </c>
      <c r="E91" s="40"/>
      <c r="F91" s="151">
        <v>1998</v>
      </c>
      <c r="G91" s="100">
        <v>16</v>
      </c>
      <c r="H91" s="83">
        <v>18</v>
      </c>
      <c r="I91" s="87">
        <v>1.125</v>
      </c>
      <c r="J91" s="40"/>
      <c r="K91" s="151">
        <v>1998</v>
      </c>
      <c r="L91" s="100">
        <v>7</v>
      </c>
      <c r="M91" s="83">
        <v>1.7</v>
      </c>
      <c r="N91" s="89">
        <v>0.242857142857143</v>
      </c>
      <c r="O91" t="s" s="131">
        <v>126</v>
      </c>
      <c r="P91" s="135">
        <f>AVERAGE(B90:B91)</f>
        <v>42</v>
      </c>
      <c r="Q91" s="97">
        <f>AVERAGE(D90:D91)</f>
        <v>2.225</v>
      </c>
      <c r="R91" t="s" s="134">
        <v>126</v>
      </c>
      <c r="S91" s="135">
        <f>AVERAGE(G90:G91)</f>
        <v>20.5</v>
      </c>
      <c r="T91" s="97">
        <f>AVERAGE(I90:I91)</f>
        <v>0.7825</v>
      </c>
      <c r="U91" t="s" s="134">
        <v>126</v>
      </c>
      <c r="V91" s="135">
        <f>AVERAGE(L90:L91)</f>
        <v>11</v>
      </c>
      <c r="W91" s="97">
        <f>AVERAGE(N90:N91)</f>
        <v>-0.135238095238095</v>
      </c>
    </row>
    <row r="92" ht="21.95" customHeight="1">
      <c r="A92" s="150">
        <v>1999</v>
      </c>
      <c r="B92" s="100">
        <v>43</v>
      </c>
      <c r="C92" s="83">
        <v>111.5</v>
      </c>
      <c r="D92" s="87">
        <v>2.59302325581395</v>
      </c>
      <c r="E92" s="40"/>
      <c r="F92" s="151">
        <v>1999</v>
      </c>
      <c r="G92" s="100">
        <v>25</v>
      </c>
      <c r="H92" s="83">
        <v>45</v>
      </c>
      <c r="I92" s="87">
        <v>1.8</v>
      </c>
      <c r="J92" s="40"/>
      <c r="K92" s="151">
        <v>1999</v>
      </c>
      <c r="L92" s="100">
        <v>4</v>
      </c>
      <c r="M92" s="83">
        <v>0</v>
      </c>
      <c r="N92" s="89">
        <v>0</v>
      </c>
      <c r="O92" t="s" s="131">
        <v>125</v>
      </c>
      <c r="P92" s="135">
        <f>AVERAGE(B90:B92)</f>
        <v>42.3333333333333</v>
      </c>
      <c r="Q92" s="97">
        <f>AVERAGE(D90:D92)</f>
        <v>2.34767441860465</v>
      </c>
      <c r="R92" t="s" s="134">
        <v>125</v>
      </c>
      <c r="S92" s="135">
        <f>AVERAGE(G90:G92)</f>
        <v>22</v>
      </c>
      <c r="T92" s="97">
        <f>AVERAGE(I90:I92)</f>
        <v>1.12166666666667</v>
      </c>
      <c r="U92" t="s" s="134">
        <v>125</v>
      </c>
      <c r="V92" s="135">
        <f>AVERAGE(L90:L92)</f>
        <v>8.66666666666667</v>
      </c>
      <c r="W92" s="97">
        <f>AVERAGE(N90:N92)</f>
        <v>-0.09015873015872999</v>
      </c>
    </row>
    <row r="93" ht="21.95" customHeight="1">
      <c r="A93" s="150">
        <v>2000</v>
      </c>
      <c r="B93" s="100">
        <v>48</v>
      </c>
      <c r="C93" s="83">
        <v>133.7</v>
      </c>
      <c r="D93" s="87">
        <v>2.78541666666667</v>
      </c>
      <c r="E93" s="40"/>
      <c r="F93" s="151">
        <v>2000</v>
      </c>
      <c r="G93" s="100">
        <v>20</v>
      </c>
      <c r="H93" s="83">
        <v>30</v>
      </c>
      <c r="I93" s="87">
        <v>1.5</v>
      </c>
      <c r="J93" s="40"/>
      <c r="K93" s="151">
        <v>2000</v>
      </c>
      <c r="L93" s="100">
        <v>4</v>
      </c>
      <c r="M93" s="83">
        <v>-0.5</v>
      </c>
      <c r="N93" s="89">
        <v>-0.125</v>
      </c>
      <c r="O93" t="s" s="131">
        <v>124</v>
      </c>
      <c r="P93" s="135">
        <f>AVERAGE(B90:B93)</f>
        <v>43.75</v>
      </c>
      <c r="Q93" s="97">
        <f>AVERAGE(D90:D93)</f>
        <v>2.45710998062016</v>
      </c>
      <c r="R93" t="s" s="134">
        <v>124</v>
      </c>
      <c r="S93" s="135">
        <f>AVERAGE(G90:G93)</f>
        <v>21.5</v>
      </c>
      <c r="T93" s="97">
        <f>AVERAGE(I90:I93)</f>
        <v>1.21625</v>
      </c>
      <c r="U93" t="s" s="134">
        <v>124</v>
      </c>
      <c r="V93" s="135">
        <f>AVERAGE(L90:L93)</f>
        <v>7.5</v>
      </c>
      <c r="W93" s="97">
        <f>AVERAGE(N90:N93)</f>
        <v>-0.0988690476190475</v>
      </c>
    </row>
    <row r="94" ht="21.95" customHeight="1">
      <c r="A94" s="150">
        <v>2001</v>
      </c>
      <c r="B94" s="100">
        <v>45</v>
      </c>
      <c r="C94" s="83">
        <v>98.5</v>
      </c>
      <c r="D94" s="87">
        <v>2.18888888888889</v>
      </c>
      <c r="E94" s="40"/>
      <c r="F94" s="151">
        <v>2001</v>
      </c>
      <c r="G94" s="100">
        <v>30</v>
      </c>
      <c r="H94" s="83">
        <v>43.8</v>
      </c>
      <c r="I94" s="87">
        <v>1.46</v>
      </c>
      <c r="J94" s="40"/>
      <c r="K94" s="151">
        <v>2001</v>
      </c>
      <c r="L94" s="100">
        <v>4</v>
      </c>
      <c r="M94" s="83">
        <v>-0.4</v>
      </c>
      <c r="N94" s="89">
        <v>-0.1</v>
      </c>
      <c r="O94" t="s" s="131">
        <v>104</v>
      </c>
      <c r="P94" s="135">
        <f>AVERAGE(B90:B94)</f>
        <v>44</v>
      </c>
      <c r="Q94" s="97">
        <f>AVERAGE(D90:D94)</f>
        <v>2.4034657622739</v>
      </c>
      <c r="R94" t="s" s="134">
        <v>104</v>
      </c>
      <c r="S94" s="135">
        <f>AVERAGE(G90:G94)</f>
        <v>23.2</v>
      </c>
      <c r="T94" s="97">
        <f>AVERAGE(I90:I94)</f>
        <v>1.265</v>
      </c>
      <c r="U94" t="s" s="134">
        <v>104</v>
      </c>
      <c r="V94" s="135">
        <f>AVERAGE(L90:L94)</f>
        <v>6.8</v>
      </c>
      <c r="W94" s="97">
        <f>AVERAGE(N90:N94)</f>
        <v>-0.099095238095238</v>
      </c>
    </row>
    <row r="95" ht="21.95" customHeight="1">
      <c r="A95" s="150">
        <v>2002</v>
      </c>
      <c r="B95" s="100">
        <v>34</v>
      </c>
      <c r="C95" s="83">
        <v>88.5</v>
      </c>
      <c r="D95" s="87">
        <v>2.60294117647059</v>
      </c>
      <c r="E95" s="40"/>
      <c r="F95" s="151">
        <v>2002</v>
      </c>
      <c r="G95" s="100">
        <v>17</v>
      </c>
      <c r="H95" s="83">
        <v>26.5</v>
      </c>
      <c r="I95" s="87">
        <v>1.55882352941176</v>
      </c>
      <c r="J95" s="40"/>
      <c r="K95" s="151">
        <v>2002</v>
      </c>
      <c r="L95" s="100">
        <v>2</v>
      </c>
      <c r="M95" s="83">
        <v>-0.8</v>
      </c>
      <c r="N95" s="89">
        <v>-0.4</v>
      </c>
      <c r="O95" t="s" s="131">
        <v>123</v>
      </c>
      <c r="P95" s="135">
        <f>AVERAGE(B90:B95)</f>
        <v>42.3333333333333</v>
      </c>
      <c r="Q95" s="97">
        <f>AVERAGE(D90:D95)</f>
        <v>2.43671166464002</v>
      </c>
      <c r="R95" t="s" s="134">
        <v>123</v>
      </c>
      <c r="S95" s="135">
        <f>AVERAGE(G90:G95)</f>
        <v>22.1666666666667</v>
      </c>
      <c r="T95" s="97">
        <f>AVERAGE(I90:I95)</f>
        <v>1.31397058823529</v>
      </c>
      <c r="U95" t="s" s="134">
        <v>123</v>
      </c>
      <c r="V95" s="135">
        <f>AVERAGE(L90:L95)</f>
        <v>6</v>
      </c>
      <c r="W95" s="97">
        <f>AVERAGE(N90:N95)</f>
        <v>-0.149246031746032</v>
      </c>
    </row>
    <row r="96" ht="21.95" customHeight="1">
      <c r="A96" s="150">
        <v>2003</v>
      </c>
      <c r="B96" s="100">
        <v>37</v>
      </c>
      <c r="C96" s="83">
        <v>99.2</v>
      </c>
      <c r="D96" s="87">
        <v>2.68108108108108</v>
      </c>
      <c r="E96" s="40"/>
      <c r="F96" s="151">
        <v>2003</v>
      </c>
      <c r="G96" s="100">
        <v>16</v>
      </c>
      <c r="H96" s="83">
        <v>22.2</v>
      </c>
      <c r="I96" s="87">
        <v>1.3875</v>
      </c>
      <c r="J96" s="40"/>
      <c r="K96" s="151">
        <v>2003</v>
      </c>
      <c r="L96" s="100">
        <v>3</v>
      </c>
      <c r="M96" s="83">
        <v>1.4</v>
      </c>
      <c r="N96" s="89">
        <v>0.466666666666667</v>
      </c>
      <c r="O96" t="s" s="131">
        <v>122</v>
      </c>
      <c r="P96" s="135">
        <f>AVERAGE(B90:B96)</f>
        <v>41.5714285714286</v>
      </c>
      <c r="Q96" s="97">
        <f>AVERAGE(D90:D96)</f>
        <v>2.47162158127445</v>
      </c>
      <c r="R96" t="s" s="134">
        <v>122</v>
      </c>
      <c r="S96" s="135">
        <f>AVERAGE(G90:G96)</f>
        <v>21.2857142857143</v>
      </c>
      <c r="T96" s="97">
        <f>AVERAGE(I90:I96)</f>
        <v>1.32447478991597</v>
      </c>
      <c r="U96" t="s" s="134">
        <v>122</v>
      </c>
      <c r="V96" s="135">
        <f>AVERAGE(L90:L96)</f>
        <v>5.57142857142857</v>
      </c>
      <c r="W96" s="97">
        <f>AVERAGE(N90:N96)</f>
        <v>-0.0612585034013604</v>
      </c>
    </row>
    <row r="97" ht="21.95" customHeight="1">
      <c r="A97" s="150">
        <v>2004</v>
      </c>
      <c r="B97" s="100">
        <v>49</v>
      </c>
      <c r="C97" s="83">
        <v>120.7</v>
      </c>
      <c r="D97" s="87">
        <v>2.46326530612245</v>
      </c>
      <c r="E97" s="40"/>
      <c r="F97" s="151">
        <v>2004</v>
      </c>
      <c r="G97" s="100">
        <v>33</v>
      </c>
      <c r="H97" s="83">
        <v>59.5</v>
      </c>
      <c r="I97" s="87">
        <v>1.8030303030303</v>
      </c>
      <c r="J97" s="40"/>
      <c r="K97" s="151">
        <v>2004</v>
      </c>
      <c r="L97" s="100">
        <v>1</v>
      </c>
      <c r="M97" s="83">
        <v>-0.1</v>
      </c>
      <c r="N97" s="89">
        <v>-0.1</v>
      </c>
      <c r="O97" t="s" s="131">
        <v>121</v>
      </c>
      <c r="P97" s="135">
        <f>AVERAGE(B90:B97)</f>
        <v>42.5</v>
      </c>
      <c r="Q97" s="97">
        <f>AVERAGE(D90:D97)</f>
        <v>2.47057704688045</v>
      </c>
      <c r="R97" t="s" s="134">
        <v>121</v>
      </c>
      <c r="S97" s="135">
        <f>AVERAGE(G90:G97)</f>
        <v>22.75</v>
      </c>
      <c r="T97" s="97">
        <f>AVERAGE(I90:I97)</f>
        <v>1.38429422905526</v>
      </c>
      <c r="U97" t="s" s="134">
        <v>121</v>
      </c>
      <c r="V97" s="135">
        <f>AVERAGE(L90:L97)</f>
        <v>5</v>
      </c>
      <c r="W97" s="97">
        <f>AVERAGE(N90:N97)</f>
        <v>-0.0661011904761904</v>
      </c>
    </row>
    <row r="98" ht="21.95" customHeight="1">
      <c r="A98" s="150">
        <v>2005</v>
      </c>
      <c r="B98" s="100">
        <v>34</v>
      </c>
      <c r="C98" s="83">
        <v>86</v>
      </c>
      <c r="D98" s="87">
        <v>2.52941176470588</v>
      </c>
      <c r="E98" s="40"/>
      <c r="F98" s="151">
        <v>2005</v>
      </c>
      <c r="G98" s="100">
        <v>18</v>
      </c>
      <c r="H98" s="83">
        <v>27.8</v>
      </c>
      <c r="I98" s="87">
        <v>1.54444444444444</v>
      </c>
      <c r="J98" s="40"/>
      <c r="K98" s="151">
        <v>2005</v>
      </c>
      <c r="L98" s="100">
        <v>4</v>
      </c>
      <c r="M98" s="83">
        <v>-0.3</v>
      </c>
      <c r="N98" s="89">
        <v>-0.075</v>
      </c>
      <c r="O98" t="s" s="131">
        <v>120</v>
      </c>
      <c r="P98" s="135">
        <f>AVERAGE(B90:B98)</f>
        <v>41.5555555555556</v>
      </c>
      <c r="Q98" s="97">
        <f>AVERAGE(D90:D98)</f>
        <v>2.47711423774995</v>
      </c>
      <c r="R98" t="s" s="134">
        <v>120</v>
      </c>
      <c r="S98" s="135">
        <f>AVERAGE(G90:G98)</f>
        <v>22.2222222222222</v>
      </c>
      <c r="T98" s="97">
        <f>AVERAGE(I90:I98)</f>
        <v>1.40208869743183</v>
      </c>
      <c r="U98" t="s" s="134">
        <v>120</v>
      </c>
      <c r="V98" s="135">
        <f>AVERAGE(L90:L98)</f>
        <v>4.88888888888889</v>
      </c>
      <c r="W98" s="97">
        <f>AVERAGE(N90:N98)</f>
        <v>-0.06708994708994701</v>
      </c>
    </row>
    <row r="99" ht="21.95" customHeight="1">
      <c r="A99" s="150">
        <v>2006</v>
      </c>
      <c r="B99" s="100">
        <v>30</v>
      </c>
      <c r="C99" s="83">
        <v>57.9</v>
      </c>
      <c r="D99" s="87">
        <v>1.93</v>
      </c>
      <c r="E99" s="40"/>
      <c r="F99" s="151">
        <v>2006</v>
      </c>
      <c r="G99" s="100">
        <v>21</v>
      </c>
      <c r="H99" s="83">
        <v>25.8</v>
      </c>
      <c r="I99" s="87">
        <v>1.22857142857143</v>
      </c>
      <c r="J99" s="40"/>
      <c r="K99" s="151">
        <v>2006</v>
      </c>
      <c r="L99" s="100">
        <v>4</v>
      </c>
      <c r="M99" s="83">
        <v>0.4</v>
      </c>
      <c r="N99" s="89">
        <v>0.1</v>
      </c>
      <c r="O99" t="s" s="131">
        <v>98</v>
      </c>
      <c r="P99" s="135">
        <f>AVERAGE(B90:B99)</f>
        <v>40.4</v>
      </c>
      <c r="Q99" s="97">
        <f>AVERAGE(D90:D99)</f>
        <v>2.42240281397495</v>
      </c>
      <c r="R99" t="s" s="134">
        <v>98</v>
      </c>
      <c r="S99" s="135">
        <f>AVERAGE(G90:G99)</f>
        <v>22.1</v>
      </c>
      <c r="T99" s="97">
        <f>AVERAGE(I90:I99)</f>
        <v>1.38473697054579</v>
      </c>
      <c r="U99" t="s" s="134">
        <v>98</v>
      </c>
      <c r="V99" s="135">
        <f>AVERAGE(L90:L99)</f>
        <v>4.8</v>
      </c>
      <c r="W99" s="97">
        <f>AVERAGE(N90:N99)</f>
        <v>-0.0503809523809523</v>
      </c>
    </row>
    <row r="100" ht="21.95" customHeight="1">
      <c r="A100" s="150">
        <v>2007</v>
      </c>
      <c r="B100" s="100">
        <v>20</v>
      </c>
      <c r="C100" s="83">
        <v>58.4</v>
      </c>
      <c r="D100" s="87">
        <v>2.92</v>
      </c>
      <c r="E100" s="40"/>
      <c r="F100" s="151">
        <v>2007</v>
      </c>
      <c r="G100" s="100">
        <v>9</v>
      </c>
      <c r="H100" s="83">
        <v>17.4</v>
      </c>
      <c r="I100" s="87">
        <v>1.93333333333333</v>
      </c>
      <c r="J100" s="40"/>
      <c r="K100" s="151">
        <v>2007</v>
      </c>
      <c r="L100" s="100">
        <v>0</v>
      </c>
      <c r="M100" s="83">
        <v>0</v>
      </c>
      <c r="N100" s="89"/>
      <c r="O100" t="s" s="131">
        <v>119</v>
      </c>
      <c r="P100" s="135">
        <f>AVERAGE(B90:B100)</f>
        <v>38.5454545454545</v>
      </c>
      <c r="Q100" s="97">
        <f>AVERAGE(D90:D100)</f>
        <v>2.46763892179541</v>
      </c>
      <c r="R100" t="s" s="134">
        <v>119</v>
      </c>
      <c r="S100" s="135">
        <f>AVERAGE(G90:G100)</f>
        <v>20.9090909090909</v>
      </c>
      <c r="T100" s="97">
        <f>AVERAGE(I90:I100)</f>
        <v>1.43460936716284</v>
      </c>
      <c r="U100" t="s" s="134">
        <v>119</v>
      </c>
      <c r="V100" s="135">
        <f>AVERAGE(L90:L100)</f>
        <v>4.36363636363636</v>
      </c>
      <c r="W100" s="97">
        <f>AVERAGE(N90:N100)</f>
        <v>-0.0503809523809523</v>
      </c>
    </row>
    <row r="101" ht="21.95" customHeight="1">
      <c r="A101" s="150">
        <v>2008</v>
      </c>
      <c r="B101" s="100">
        <v>31</v>
      </c>
      <c r="C101" s="83">
        <v>79.59999999999999</v>
      </c>
      <c r="D101" s="87">
        <v>2.56774193548387</v>
      </c>
      <c r="E101" s="40"/>
      <c r="F101" s="151">
        <v>2008</v>
      </c>
      <c r="G101" s="100">
        <v>20</v>
      </c>
      <c r="H101" s="83">
        <v>37.7</v>
      </c>
      <c r="I101" s="87">
        <v>1.885</v>
      </c>
      <c r="J101" s="40"/>
      <c r="K101" s="151">
        <v>2008</v>
      </c>
      <c r="L101" s="100">
        <v>1</v>
      </c>
      <c r="M101" s="83">
        <v>0.6</v>
      </c>
      <c r="N101" s="89">
        <v>0.6</v>
      </c>
      <c r="O101" t="s" s="131">
        <v>118</v>
      </c>
      <c r="P101" s="135">
        <f>AVERAGE(B90:B101)</f>
        <v>37.9166666666667</v>
      </c>
      <c r="Q101" s="97">
        <f>AVERAGE(D90:D101)</f>
        <v>2.47598083960278</v>
      </c>
      <c r="R101" t="s" s="134">
        <v>118</v>
      </c>
      <c r="S101" s="135">
        <f>AVERAGE(G90:G101)</f>
        <v>20.8333333333333</v>
      </c>
      <c r="T101" s="97">
        <f>AVERAGE(I90:I101)</f>
        <v>1.47214191989927</v>
      </c>
      <c r="U101" t="s" s="134">
        <v>118</v>
      </c>
      <c r="V101" s="135">
        <f>AVERAGE(L90:L101)</f>
        <v>4.08333333333333</v>
      </c>
      <c r="W101" s="97">
        <f>AVERAGE(N90:N101)</f>
        <v>0.00874458874458882</v>
      </c>
    </row>
    <row r="102" ht="21.95" customHeight="1">
      <c r="A102" s="150">
        <v>2009</v>
      </c>
      <c r="B102" s="100">
        <v>38</v>
      </c>
      <c r="C102" s="83">
        <v>110.6</v>
      </c>
      <c r="D102" s="87">
        <v>2.91052631578947</v>
      </c>
      <c r="E102" s="40"/>
      <c r="F102" s="151">
        <v>2009</v>
      </c>
      <c r="G102" s="100">
        <v>15</v>
      </c>
      <c r="H102" s="83">
        <v>23.8</v>
      </c>
      <c r="I102" s="87">
        <v>1.58666666666667</v>
      </c>
      <c r="J102" s="40"/>
      <c r="K102" s="151">
        <v>2009</v>
      </c>
      <c r="L102" s="100">
        <v>2</v>
      </c>
      <c r="M102" s="83">
        <v>-1.2</v>
      </c>
      <c r="N102" s="89">
        <v>-0.6</v>
      </c>
      <c r="O102" t="s" s="131">
        <v>117</v>
      </c>
      <c r="P102" s="135">
        <f>AVERAGE(B90:B102)</f>
        <v>37.9230769230769</v>
      </c>
      <c r="Q102" s="97">
        <f>AVERAGE(D90:D102)</f>
        <v>2.50940741469407</v>
      </c>
      <c r="R102" t="s" s="134">
        <v>117</v>
      </c>
      <c r="S102" s="135">
        <f>AVERAGE(G90:G102)</f>
        <v>20.3846153846154</v>
      </c>
      <c r="T102" s="97">
        <f>AVERAGE(I90:I102)</f>
        <v>1.48095151580446</v>
      </c>
      <c r="U102" t="s" s="134">
        <v>117</v>
      </c>
      <c r="V102" s="135">
        <f>AVERAGE(L90:L102)</f>
        <v>3.92307692307692</v>
      </c>
      <c r="W102" s="97">
        <f>AVERAGE(N90:N102)</f>
        <v>-0.0419841269841269</v>
      </c>
    </row>
    <row r="103" ht="21.95" customHeight="1">
      <c r="A103" s="150">
        <v>2010</v>
      </c>
      <c r="B103" s="100">
        <v>44</v>
      </c>
      <c r="C103" s="83">
        <v>110.5</v>
      </c>
      <c r="D103" s="87">
        <v>2.51136363636364</v>
      </c>
      <c r="E103" s="40"/>
      <c r="F103" s="151">
        <v>2010</v>
      </c>
      <c r="G103" s="100">
        <v>21</v>
      </c>
      <c r="H103" s="83">
        <v>26.6</v>
      </c>
      <c r="I103" s="87">
        <v>1.26666666666667</v>
      </c>
      <c r="J103" s="40"/>
      <c r="K103" s="151">
        <v>2010</v>
      </c>
      <c r="L103" s="100">
        <v>5</v>
      </c>
      <c r="M103" s="83">
        <v>-2.3</v>
      </c>
      <c r="N103" s="89">
        <v>-0.46</v>
      </c>
      <c r="O103" t="s" s="131">
        <v>116</v>
      </c>
      <c r="P103" s="135">
        <f>AVERAGE(B90:B103)</f>
        <v>38.3571428571429</v>
      </c>
      <c r="Q103" s="97">
        <f>AVERAGE(D90:D103)</f>
        <v>2.50954714481332</v>
      </c>
      <c r="R103" t="s" s="134">
        <v>116</v>
      </c>
      <c r="S103" s="135">
        <f>AVERAGE(G90:G103)</f>
        <v>20.4285714285714</v>
      </c>
      <c r="T103" s="97">
        <f>AVERAGE(I90:I103)</f>
        <v>1.46564545515176</v>
      </c>
      <c r="U103" t="s" s="134">
        <v>116</v>
      </c>
      <c r="V103" s="135">
        <f>AVERAGE(L90:L103)</f>
        <v>4</v>
      </c>
      <c r="W103" s="97">
        <f>AVERAGE(N90:N103)</f>
        <v>-0.07413919413919411</v>
      </c>
    </row>
    <row r="104" ht="21.95" customHeight="1">
      <c r="A104" s="150">
        <v>2011</v>
      </c>
      <c r="B104" s="100">
        <v>19</v>
      </c>
      <c r="C104" s="83">
        <v>54.2</v>
      </c>
      <c r="D104" s="87">
        <v>2.85263157894737</v>
      </c>
      <c r="E104" s="40"/>
      <c r="F104" s="151">
        <v>2011</v>
      </c>
      <c r="G104" s="100">
        <v>9</v>
      </c>
      <c r="H104" s="83">
        <v>16.8</v>
      </c>
      <c r="I104" s="87">
        <v>1.86666666666667</v>
      </c>
      <c r="J104" s="40"/>
      <c r="K104" s="151">
        <v>2011</v>
      </c>
      <c r="L104" s="100">
        <v>1</v>
      </c>
      <c r="M104" s="83">
        <v>0.4</v>
      </c>
      <c r="N104" s="89">
        <v>0.4</v>
      </c>
      <c r="O104" t="s" s="131">
        <v>115</v>
      </c>
      <c r="P104" s="135">
        <f>AVERAGE(B90:B104)</f>
        <v>37.0666666666667</v>
      </c>
      <c r="Q104" s="97">
        <f>AVERAGE(D90:D104)</f>
        <v>2.53241944042226</v>
      </c>
      <c r="R104" t="s" s="134">
        <v>115</v>
      </c>
      <c r="S104" s="135">
        <f>AVERAGE(G90:G104)</f>
        <v>19.6666666666667</v>
      </c>
      <c r="T104" s="97">
        <f>AVERAGE(I90:I104)</f>
        <v>1.49238020258608</v>
      </c>
      <c r="U104" t="s" s="134">
        <v>115</v>
      </c>
      <c r="V104" s="135">
        <f>AVERAGE(L90:L104)</f>
        <v>3.8</v>
      </c>
      <c r="W104" s="97">
        <f>AVERAGE(N90:N104)</f>
        <v>-0.0402721088435374</v>
      </c>
    </row>
    <row r="105" ht="21.95" customHeight="1">
      <c r="A105" s="150">
        <v>2012</v>
      </c>
      <c r="B105" s="100">
        <v>39</v>
      </c>
      <c r="C105" s="83">
        <v>94.2</v>
      </c>
      <c r="D105" s="87">
        <v>2.41538461538462</v>
      </c>
      <c r="E105" s="40"/>
      <c r="F105" s="151">
        <v>2012</v>
      </c>
      <c r="G105" s="100">
        <v>24</v>
      </c>
      <c r="H105" s="83">
        <v>39.8</v>
      </c>
      <c r="I105" s="87">
        <v>1.65833333333333</v>
      </c>
      <c r="J105" s="40"/>
      <c r="K105" s="151">
        <v>2012</v>
      </c>
      <c r="L105" s="100">
        <v>3</v>
      </c>
      <c r="M105" s="83">
        <v>-0.4</v>
      </c>
      <c r="N105" s="89">
        <v>-0.133333333333333</v>
      </c>
      <c r="O105" t="s" s="131">
        <v>114</v>
      </c>
      <c r="P105" s="135">
        <f>AVERAGE(B90:B105)</f>
        <v>37.1875</v>
      </c>
      <c r="Q105" s="97">
        <f>AVERAGE(D90:D105)</f>
        <v>2.52510476385741</v>
      </c>
      <c r="R105" t="s" s="134">
        <v>114</v>
      </c>
      <c r="S105" s="135">
        <f>AVERAGE(G90:G105)</f>
        <v>19.9375</v>
      </c>
      <c r="T105" s="97">
        <f>AVERAGE(I90:I105)</f>
        <v>1.50275227325779</v>
      </c>
      <c r="U105" t="s" s="134">
        <v>114</v>
      </c>
      <c r="V105" s="135">
        <f>AVERAGE(L90:L105)</f>
        <v>3.75</v>
      </c>
      <c r="W105" s="97">
        <f>AVERAGE(N90:N105)</f>
        <v>-0.0464761904761904</v>
      </c>
    </row>
    <row r="106" ht="21.95" customHeight="1">
      <c r="A106" s="150">
        <v>2013</v>
      </c>
      <c r="B106" s="100">
        <v>31</v>
      </c>
      <c r="C106" s="83">
        <v>82.2</v>
      </c>
      <c r="D106" s="87">
        <v>2.65161290322581</v>
      </c>
      <c r="E106" s="40"/>
      <c r="F106" s="151">
        <v>2013</v>
      </c>
      <c r="G106" s="100">
        <v>11</v>
      </c>
      <c r="H106" s="83">
        <v>12.5</v>
      </c>
      <c r="I106" s="87">
        <v>1.13636363636364</v>
      </c>
      <c r="J106" s="40"/>
      <c r="K106" s="151">
        <v>2013</v>
      </c>
      <c r="L106" s="100">
        <v>5</v>
      </c>
      <c r="M106" s="83">
        <v>-0.9</v>
      </c>
      <c r="N106" s="89">
        <v>-0.18</v>
      </c>
      <c r="O106" t="s" s="131">
        <v>113</v>
      </c>
      <c r="P106" s="135">
        <f>AVERAGE(B90:B106)</f>
        <v>36.8235294117647</v>
      </c>
      <c r="Q106" s="97">
        <f>AVERAGE(D90:D106)</f>
        <v>2.53254641911437</v>
      </c>
      <c r="R106" t="s" s="134">
        <v>113</v>
      </c>
      <c r="S106" s="135">
        <f>AVERAGE(G90:G106)</f>
        <v>19.4117647058824</v>
      </c>
      <c r="T106" s="97">
        <f>AVERAGE(I90:I106)</f>
        <v>1.48120000049931</v>
      </c>
      <c r="U106" t="s" s="134">
        <v>113</v>
      </c>
      <c r="V106" s="135">
        <f>AVERAGE(L90:L106)</f>
        <v>3.82352941176471</v>
      </c>
      <c r="W106" s="97">
        <f>AVERAGE(N90:N106)</f>
        <v>-0.0548214285714285</v>
      </c>
    </row>
    <row r="107" ht="21.95" customHeight="1">
      <c r="A107" s="150">
        <v>2014</v>
      </c>
      <c r="B107" s="100">
        <v>21</v>
      </c>
      <c r="C107" s="83">
        <v>43.7</v>
      </c>
      <c r="D107" s="87">
        <v>2.08095238095238</v>
      </c>
      <c r="E107" s="40"/>
      <c r="F107" s="151">
        <v>2014</v>
      </c>
      <c r="G107" s="100">
        <v>14</v>
      </c>
      <c r="H107" s="83">
        <v>17.6</v>
      </c>
      <c r="I107" s="87">
        <v>1.25714285714286</v>
      </c>
      <c r="J107" s="40"/>
      <c r="K107" s="151">
        <v>2014</v>
      </c>
      <c r="L107" s="100">
        <v>3</v>
      </c>
      <c r="M107" s="83">
        <v>-0.8</v>
      </c>
      <c r="N107" s="89">
        <v>-0.266666666666667</v>
      </c>
      <c r="O107" t="s" s="131">
        <v>112</v>
      </c>
      <c r="P107" s="135">
        <f>AVERAGE(B90:B107)</f>
        <v>35.9444444444444</v>
      </c>
      <c r="Q107" s="97">
        <f>AVERAGE(D90:D107)</f>
        <v>2.5074578614387</v>
      </c>
      <c r="R107" t="s" s="134">
        <v>112</v>
      </c>
      <c r="S107" s="135">
        <f>AVERAGE(G90:G107)</f>
        <v>19.1111111111111</v>
      </c>
      <c r="T107" s="97">
        <f>AVERAGE(I90:I107)</f>
        <v>1.46875238142395</v>
      </c>
      <c r="U107" t="s" s="134">
        <v>112</v>
      </c>
      <c r="V107" s="135">
        <f>AVERAGE(L90:L107)</f>
        <v>3.77777777777778</v>
      </c>
      <c r="W107" s="97">
        <f>AVERAGE(N90:N107)</f>
        <v>-0.06728291316526611</v>
      </c>
    </row>
    <row r="108" ht="21.95" customHeight="1">
      <c r="A108" s="150">
        <v>2015</v>
      </c>
      <c r="B108" s="100">
        <v>28</v>
      </c>
      <c r="C108" s="83">
        <v>70.5</v>
      </c>
      <c r="D108" s="87">
        <v>2.51785714285714</v>
      </c>
      <c r="E108" s="40"/>
      <c r="F108" s="151">
        <v>2015</v>
      </c>
      <c r="G108" s="100">
        <v>14</v>
      </c>
      <c r="H108" s="83">
        <v>21.1</v>
      </c>
      <c r="I108" s="87">
        <v>1.50714285714286</v>
      </c>
      <c r="J108" s="40"/>
      <c r="K108" s="151">
        <v>2015</v>
      </c>
      <c r="L108" s="100">
        <v>3</v>
      </c>
      <c r="M108" s="83">
        <v>0.1</v>
      </c>
      <c r="N108" s="89">
        <v>0.0333333333333333</v>
      </c>
      <c r="O108" t="s" s="131">
        <v>111</v>
      </c>
      <c r="P108" s="135">
        <f>AVERAGE(B90:B108)</f>
        <v>35.5263157894737</v>
      </c>
      <c r="Q108" s="97">
        <f>AVERAGE(D90:D108)</f>
        <v>2.50800519203967</v>
      </c>
      <c r="R108" t="s" s="134">
        <v>111</v>
      </c>
      <c r="S108" s="135">
        <f>AVERAGE(G90:G108)</f>
        <v>18.8421052631579</v>
      </c>
      <c r="T108" s="97">
        <f>AVERAGE(I90:I108)</f>
        <v>1.47077293277758</v>
      </c>
      <c r="U108" t="s" s="134">
        <v>111</v>
      </c>
      <c r="V108" s="135">
        <f>AVERAGE(L90:L108)</f>
        <v>3.73684210526316</v>
      </c>
      <c r="W108" s="97">
        <f>AVERAGE(N90:N108)</f>
        <v>-0.0616931216931217</v>
      </c>
    </row>
    <row r="109" ht="21.95" customHeight="1">
      <c r="A109" s="150">
        <v>2016</v>
      </c>
      <c r="B109" s="100">
        <v>45</v>
      </c>
      <c r="C109" s="83">
        <v>101.1</v>
      </c>
      <c r="D109" s="87">
        <v>2.24666666666667</v>
      </c>
      <c r="E109" s="40"/>
      <c r="F109" s="151">
        <v>2016</v>
      </c>
      <c r="G109" s="100">
        <v>30</v>
      </c>
      <c r="H109" s="83">
        <v>47.4</v>
      </c>
      <c r="I109" s="87">
        <v>1.58</v>
      </c>
      <c r="J109" s="40"/>
      <c r="K109" s="151">
        <v>2016</v>
      </c>
      <c r="L109" s="100">
        <v>7</v>
      </c>
      <c r="M109" s="83">
        <v>-1</v>
      </c>
      <c r="N109" s="89">
        <v>-0.142857142857143</v>
      </c>
      <c r="O109" t="s" s="131">
        <v>110</v>
      </c>
      <c r="P109" s="135">
        <f>AVERAGE(B90:B109)</f>
        <v>36</v>
      </c>
      <c r="Q109" s="97">
        <f>AVERAGE(D90:D109)</f>
        <v>2.49493826577102</v>
      </c>
      <c r="R109" t="s" s="134">
        <v>110</v>
      </c>
      <c r="S109" s="135">
        <f>AVERAGE(G90:G109)</f>
        <v>19.4</v>
      </c>
      <c r="T109" s="97">
        <f>AVERAGE(I90:I109)</f>
        <v>1.4762342861387</v>
      </c>
      <c r="U109" t="s" s="134">
        <v>110</v>
      </c>
      <c r="V109" s="135">
        <f>AVERAGE(L90:L109)</f>
        <v>3.9</v>
      </c>
      <c r="W109" s="97">
        <f>AVERAGE(N90:N109)</f>
        <v>-0.0659649122807017</v>
      </c>
    </row>
    <row r="110" ht="21.95" customHeight="1">
      <c r="A110" s="150">
        <v>2017</v>
      </c>
      <c r="B110" s="100">
        <v>35</v>
      </c>
      <c r="C110" s="83">
        <v>92.40000000000001</v>
      </c>
      <c r="D110" s="87">
        <v>2.64</v>
      </c>
      <c r="E110" s="40"/>
      <c r="F110" s="151">
        <v>2017</v>
      </c>
      <c r="G110" s="100">
        <v>17</v>
      </c>
      <c r="H110" s="83">
        <v>26.9</v>
      </c>
      <c r="I110" s="87">
        <v>1.58235294117647</v>
      </c>
      <c r="J110" s="40"/>
      <c r="K110" s="151">
        <v>2017</v>
      </c>
      <c r="L110" s="100">
        <v>3</v>
      </c>
      <c r="M110" s="83">
        <v>0.3</v>
      </c>
      <c r="N110" s="89">
        <v>0.1</v>
      </c>
      <c r="O110" s="96"/>
      <c r="P110" s="83"/>
      <c r="Q110" s="83"/>
      <c r="R110" s="84"/>
      <c r="S110" s="83"/>
      <c r="T110" s="83"/>
      <c r="U110" s="84"/>
      <c r="V110" s="83"/>
      <c r="W110" s="97"/>
    </row>
    <row r="111" ht="21.95" customHeight="1">
      <c r="A111" s="150">
        <v>2018</v>
      </c>
      <c r="B111" s="100">
        <v>25</v>
      </c>
      <c r="C111" s="83">
        <v>73.2</v>
      </c>
      <c r="D111" s="87">
        <v>2.928</v>
      </c>
      <c r="E111" s="40"/>
      <c r="F111" s="151">
        <v>2018</v>
      </c>
      <c r="G111" s="100">
        <v>9</v>
      </c>
      <c r="H111" s="83">
        <v>15.8</v>
      </c>
      <c r="I111" s="87">
        <v>1.75555555555556</v>
      </c>
      <c r="J111" s="40"/>
      <c r="K111" s="151">
        <v>2018</v>
      </c>
      <c r="L111" s="100">
        <v>2</v>
      </c>
      <c r="M111" s="83">
        <v>0.8</v>
      </c>
      <c r="N111" s="89">
        <v>0.4</v>
      </c>
      <c r="O111" s="96"/>
      <c r="P111" s="83"/>
      <c r="Q111" s="83"/>
      <c r="R111" s="84"/>
      <c r="S111" s="83"/>
      <c r="T111" s="83"/>
      <c r="U111" s="84"/>
      <c r="V111" s="83"/>
      <c r="W111" s="97"/>
    </row>
    <row r="112" ht="21.95" customHeight="1">
      <c r="A112" s="150">
        <v>2019</v>
      </c>
      <c r="B112" s="100">
        <v>41</v>
      </c>
      <c r="C112" s="83">
        <v>112.2</v>
      </c>
      <c r="D112" s="87">
        <v>2.73658536585366</v>
      </c>
      <c r="E112" s="40"/>
      <c r="F112" s="151">
        <v>2019</v>
      </c>
      <c r="G112" s="100">
        <v>19</v>
      </c>
      <c r="H112" s="83">
        <v>35.8</v>
      </c>
      <c r="I112" s="87">
        <v>1.88421052631579</v>
      </c>
      <c r="J112" s="40"/>
      <c r="K112" s="151">
        <v>2019</v>
      </c>
      <c r="L112" s="100">
        <v>2</v>
      </c>
      <c r="M112" s="83">
        <v>0</v>
      </c>
      <c r="N112" s="89">
        <v>0</v>
      </c>
      <c r="O112" s="96"/>
      <c r="P112" s="83"/>
      <c r="Q112" s="83"/>
      <c r="R112" s="84"/>
      <c r="S112" s="83"/>
      <c r="T112" s="83"/>
      <c r="U112" s="84"/>
      <c r="V112" s="83"/>
      <c r="W112" s="97"/>
    </row>
    <row r="113" ht="21.95" customHeight="1">
      <c r="A113" s="150">
        <v>2020</v>
      </c>
      <c r="B113" s="100">
        <v>27</v>
      </c>
      <c r="C113" s="83">
        <v>85</v>
      </c>
      <c r="D113" s="87">
        <v>3.14814814814815</v>
      </c>
      <c r="E113" s="40"/>
      <c r="F113" s="151">
        <v>2020</v>
      </c>
      <c r="G113" s="100">
        <v>7</v>
      </c>
      <c r="H113" s="83">
        <v>15</v>
      </c>
      <c r="I113" s="87">
        <v>2.14285714285714</v>
      </c>
      <c r="J113" s="40"/>
      <c r="K113" s="151">
        <v>2020</v>
      </c>
      <c r="L113" s="100">
        <v>0</v>
      </c>
      <c r="M113" s="83">
        <v>0</v>
      </c>
      <c r="N113" s="89"/>
      <c r="O113" s="96"/>
      <c r="P113" s="83"/>
      <c r="Q113" s="83"/>
      <c r="R113" s="84"/>
      <c r="S113" s="83"/>
      <c r="T113" s="83"/>
      <c r="U113" s="84"/>
      <c r="V113" s="83"/>
      <c r="W113" s="97"/>
    </row>
    <row r="114" ht="21.95" customHeight="1">
      <c r="A114" s="150">
        <v>2021</v>
      </c>
      <c r="B114" s="100">
        <v>33</v>
      </c>
      <c r="C114" s="83">
        <v>93.2</v>
      </c>
      <c r="D114" s="87">
        <v>2.82424242424242</v>
      </c>
      <c r="E114" s="40"/>
      <c r="F114" s="151">
        <v>2021</v>
      </c>
      <c r="G114" s="100">
        <v>14</v>
      </c>
      <c r="H114" s="83">
        <v>23</v>
      </c>
      <c r="I114" s="87">
        <v>1.64285714285714</v>
      </c>
      <c r="J114" s="40"/>
      <c r="K114" s="151">
        <v>2021</v>
      </c>
      <c r="L114" s="100">
        <v>3</v>
      </c>
      <c r="M114" s="83">
        <v>0.3</v>
      </c>
      <c r="N114" s="89">
        <v>0.1</v>
      </c>
      <c r="O114" s="96"/>
      <c r="P114" s="83"/>
      <c r="Q114" s="83"/>
      <c r="R114" s="84"/>
      <c r="S114" s="83"/>
      <c r="T114" s="83"/>
      <c r="U114" s="84"/>
      <c r="V114" s="83"/>
      <c r="W114" s="97"/>
    </row>
    <row r="115" ht="21.95" customHeight="1">
      <c r="A115" s="150">
        <v>2022</v>
      </c>
      <c r="B115" s="100">
        <v>29</v>
      </c>
      <c r="C115" s="83">
        <v>79.59999999999999</v>
      </c>
      <c r="D115" s="87">
        <v>2.7448275862069</v>
      </c>
      <c r="E115" s="40"/>
      <c r="F115" s="151">
        <v>2022</v>
      </c>
      <c r="G115" s="100">
        <v>12</v>
      </c>
      <c r="H115" s="83">
        <v>21.1</v>
      </c>
      <c r="I115" s="87">
        <v>1.75833333333333</v>
      </c>
      <c r="J115" s="40"/>
      <c r="K115" s="151">
        <v>2022</v>
      </c>
      <c r="L115" s="100">
        <v>2</v>
      </c>
      <c r="M115" s="83">
        <v>0.7</v>
      </c>
      <c r="N115" s="89">
        <v>0.35</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t="s" s="162">
        <v>320</v>
      </c>
      <c r="C137" s="83"/>
      <c r="D137" s="87"/>
      <c r="E137" s="40"/>
      <c r="F137" t="s" s="95">
        <v>98</v>
      </c>
      <c r="G137" t="s" s="162">
        <v>320</v>
      </c>
      <c r="H137" s="83"/>
      <c r="I137" s="87"/>
      <c r="J137" s="40"/>
      <c r="K137" t="s" s="95">
        <v>98</v>
      </c>
      <c r="L137" t="s" s="162">
        <v>320</v>
      </c>
      <c r="M137" s="83"/>
      <c r="N137" s="89"/>
      <c r="O137" s="96"/>
      <c r="P137" s="83"/>
      <c r="Q137" s="83"/>
      <c r="R137" s="84"/>
      <c r="S137" s="83"/>
      <c r="T137" s="83"/>
      <c r="U137" s="84"/>
      <c r="V137" s="83"/>
      <c r="W137" s="97"/>
    </row>
    <row r="138" ht="21.95" customHeight="1">
      <c r="A138" t="s" s="98">
        <v>99</v>
      </c>
      <c r="B138" s="83">
        <f>AVERAGE(B79:B88)</f>
        <v>44.7</v>
      </c>
      <c r="C138" s="83">
        <f>AVERAGE(C79:C88)</f>
        <v>98.81999999999999</v>
      </c>
      <c r="D138" s="87">
        <f>AVERAGE(D79:D88)</f>
        <v>2.24762947745901</v>
      </c>
      <c r="E138" s="40"/>
      <c r="F138" t="s" s="99">
        <v>99</v>
      </c>
      <c r="G138" s="83">
        <f>AVERAGE(G79:G88)</f>
        <v>26</v>
      </c>
      <c r="H138" s="83">
        <f>AVERAGE(H79:H88)</f>
        <v>32</v>
      </c>
      <c r="I138" s="87">
        <f>AVERAGE(I79:I88)</f>
        <v>1.30201894414995</v>
      </c>
      <c r="J138" s="40"/>
      <c r="K138" t="s" s="99">
        <v>99</v>
      </c>
      <c r="L138" s="83">
        <f>AVERAGE(L79:L88)</f>
        <v>7.1</v>
      </c>
      <c r="M138" s="83">
        <f>AVERAGE(M79:M88)</f>
        <v>-3</v>
      </c>
      <c r="N138" s="89">
        <f>AVERAGE(N79:N88)</f>
        <v>-0.353551226551227</v>
      </c>
      <c r="O138" s="96"/>
      <c r="P138" s="83"/>
      <c r="Q138" s="83"/>
      <c r="R138" s="84"/>
      <c r="S138" s="83"/>
      <c r="T138" s="83"/>
      <c r="U138" s="84"/>
      <c r="V138" s="83"/>
      <c r="W138" s="97"/>
    </row>
    <row r="139" ht="21.95" customHeight="1">
      <c r="A139" t="s" s="98">
        <v>100</v>
      </c>
      <c r="B139" s="83">
        <f>AVERAGE(B90:B99)</f>
        <v>40.4</v>
      </c>
      <c r="C139" s="83">
        <f>AVERAGE(C90:C99)</f>
        <v>97.98999999999999</v>
      </c>
      <c r="D139" s="87">
        <f>AVERAGE(D90:D99)</f>
        <v>2.42240281397495</v>
      </c>
      <c r="E139" s="40"/>
      <c r="F139" t="s" s="99">
        <v>100</v>
      </c>
      <c r="G139" s="83">
        <f>AVERAGE(G90:G99)</f>
        <v>22.1</v>
      </c>
      <c r="H139" s="83">
        <f>AVERAGE(H90:H99)</f>
        <v>30.96</v>
      </c>
      <c r="I139" s="87">
        <f>AVERAGE(I90:I99)</f>
        <v>1.38473697054579</v>
      </c>
      <c r="J139" s="40"/>
      <c r="K139" t="s" s="99">
        <v>100</v>
      </c>
      <c r="L139" s="83">
        <f>AVERAGE(L90:L99)</f>
        <v>4.8</v>
      </c>
      <c r="M139" s="83">
        <f>AVERAGE(M90:M99)</f>
        <v>-0.63</v>
      </c>
      <c r="N139" s="89">
        <f>AVERAGE(N90:N99)</f>
        <v>-0.0503809523809523</v>
      </c>
      <c r="O139" s="96"/>
      <c r="P139" s="83"/>
      <c r="Q139" s="83"/>
      <c r="R139" s="84"/>
      <c r="S139" s="83"/>
      <c r="T139" s="83"/>
      <c r="U139" s="84"/>
      <c r="V139" s="83"/>
      <c r="W139" s="97"/>
    </row>
    <row r="140" ht="21.95" customHeight="1">
      <c r="A140" t="s" s="101">
        <v>101</v>
      </c>
      <c r="B140" s="84"/>
      <c r="C140" s="84"/>
      <c r="D140" s="90"/>
      <c r="E140" s="40"/>
      <c r="F140" t="s" s="102">
        <v>101</v>
      </c>
      <c r="G140" s="84"/>
      <c r="H140" s="84"/>
      <c r="I140" s="90"/>
      <c r="J140" s="40"/>
      <c r="K140" t="s" s="102">
        <v>101</v>
      </c>
      <c r="L140" s="84"/>
      <c r="M140" s="84"/>
      <c r="N140" s="91"/>
      <c r="O140" s="96"/>
      <c r="P140" s="83"/>
      <c r="Q140" s="83"/>
      <c r="R140" s="84"/>
      <c r="S140" s="83"/>
      <c r="T140" s="83"/>
      <c r="U140" s="84"/>
      <c r="V140" s="83"/>
      <c r="W140" s="97"/>
    </row>
    <row r="141" ht="21.95" customHeight="1">
      <c r="A141" t="s" s="103">
        <v>102</v>
      </c>
      <c r="B141" s="83">
        <f>AVERAGE(B75:B84)</f>
        <v>43.8</v>
      </c>
      <c r="C141" s="83">
        <f>AVERAGE(C75:C84)</f>
        <v>93.83</v>
      </c>
      <c r="D141" s="87">
        <f>AVERAGE(D75:D84)</f>
        <v>2.17024164576486</v>
      </c>
      <c r="E141" s="40"/>
      <c r="F141" t="s" s="104">
        <v>102</v>
      </c>
      <c r="G141" s="83">
        <f>AVERAGE(G75:G84)</f>
        <v>25.8</v>
      </c>
      <c r="H141" s="83">
        <f>AVERAGE(H75:H84)</f>
        <v>29.14</v>
      </c>
      <c r="I141" s="87">
        <f>AVERAGE(I75:I84)</f>
        <v>1.17090854992114</v>
      </c>
      <c r="J141" s="40"/>
      <c r="K141" t="s" s="104">
        <v>102</v>
      </c>
      <c r="L141" s="83">
        <f>AVERAGE(L75:L84)</f>
        <v>7.7</v>
      </c>
      <c r="M141" s="83">
        <f>AVERAGE(M75:M84)</f>
        <v>-4.39</v>
      </c>
      <c r="N141" s="89">
        <f>AVERAGE(N75:N84)</f>
        <v>-0.490423021423021</v>
      </c>
      <c r="O141" s="96"/>
      <c r="P141" s="83"/>
      <c r="Q141" s="83"/>
      <c r="R141" s="84"/>
      <c r="S141" s="83"/>
      <c r="T141" s="83"/>
      <c r="U141" s="84"/>
      <c r="V141" s="83"/>
      <c r="W141" s="97"/>
    </row>
    <row r="142" ht="21.95" customHeight="1">
      <c r="A142" t="s" s="103">
        <v>103</v>
      </c>
      <c r="B142" s="83">
        <f>AVERAGE(B86:B95)</f>
        <v>42.5</v>
      </c>
      <c r="C142" s="83">
        <f>AVERAGE(C86:C95)</f>
        <v>102.82</v>
      </c>
      <c r="D142" s="87">
        <f>AVERAGE(D86:D95)</f>
        <v>2.44427661320468</v>
      </c>
      <c r="E142" s="40"/>
      <c r="F142" t="s" s="104">
        <v>103</v>
      </c>
      <c r="G142" s="83">
        <f>AVERAGE(G86:G95)</f>
        <v>22.6</v>
      </c>
      <c r="H142" s="83">
        <f>AVERAGE(H86:H95)</f>
        <v>30.6</v>
      </c>
      <c r="I142" s="87">
        <f>AVERAGE(I86:I95)</f>
        <v>1.39076353443226</v>
      </c>
      <c r="J142" s="40"/>
      <c r="K142" t="s" s="104">
        <v>103</v>
      </c>
      <c r="L142" s="83">
        <f>AVERAGE(L86:L95)</f>
        <v>5.7</v>
      </c>
      <c r="M142" s="83">
        <f>AVERAGE(M86:M95)</f>
        <v>-1.19</v>
      </c>
      <c r="N142" s="89">
        <f>AVERAGE(N86:N95)</f>
        <v>-0.176214285714286</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AVERAGE(B84:B88)</f>
        <v>41.8</v>
      </c>
      <c r="C145" s="83">
        <f>AVERAGE(C84:C88)</f>
        <v>102.02</v>
      </c>
      <c r="D145" s="87">
        <f>AVERAGE(D84:D88)</f>
        <v>2.48467857666742</v>
      </c>
      <c r="E145" s="40"/>
      <c r="F145" t="s" s="99">
        <v>99</v>
      </c>
      <c r="G145" s="83">
        <f>AVERAGE(G84:G88)</f>
        <v>22.6</v>
      </c>
      <c r="H145" s="83">
        <f>AVERAGE(H84:H88)</f>
        <v>32.92</v>
      </c>
      <c r="I145" s="87">
        <f>AVERAGE(I84:I88)</f>
        <v>1.54201026214184</v>
      </c>
      <c r="J145" s="40"/>
      <c r="K145" t="s" s="99">
        <v>99</v>
      </c>
      <c r="L145" s="83">
        <f>AVERAGE(L84:L88)</f>
        <v>5</v>
      </c>
      <c r="M145" s="83">
        <f>AVERAGE(M84:M88)</f>
        <v>-0.8</v>
      </c>
      <c r="N145" s="89">
        <f>AVERAGE(N84:N88)</f>
        <v>-0.137333333333333</v>
      </c>
      <c r="O145" s="96"/>
      <c r="P145" s="83"/>
      <c r="Q145" s="83"/>
      <c r="R145" s="84"/>
      <c r="S145" s="83"/>
      <c r="T145" s="83"/>
      <c r="U145" s="84"/>
      <c r="V145" s="83"/>
      <c r="W145" s="97"/>
    </row>
    <row r="146" ht="21.95" customHeight="1">
      <c r="A146" t="s" s="98">
        <v>100</v>
      </c>
      <c r="B146" s="83">
        <f>AVERAGE(B90:B94)</f>
        <v>44</v>
      </c>
      <c r="C146" s="83">
        <f>AVERAGE(C90:C94)</f>
        <v>105.52</v>
      </c>
      <c r="D146" s="87">
        <f>AVERAGE(D90:D94)</f>
        <v>2.4034657622739</v>
      </c>
      <c r="E146" s="40"/>
      <c r="F146" t="s" s="99">
        <v>100</v>
      </c>
      <c r="G146" s="83">
        <f>AVERAGE(G90:G94)</f>
        <v>23.2</v>
      </c>
      <c r="H146" s="83">
        <f>AVERAGE(H90:H94)</f>
        <v>29.56</v>
      </c>
      <c r="I146" s="87">
        <f>AVERAGE(I90:I94)</f>
        <v>1.265</v>
      </c>
      <c r="J146" s="40"/>
      <c r="K146" t="s" s="99">
        <v>100</v>
      </c>
      <c r="L146" s="83">
        <f>AVERAGE(L90:L94)</f>
        <v>6.8</v>
      </c>
      <c r="M146" s="83">
        <f>AVERAGE(M90:M94)</f>
        <v>-1.38</v>
      </c>
      <c r="N146" s="89">
        <f>AVERAGE(N90:N94)</f>
        <v>-0.099095238095238</v>
      </c>
      <c r="O146" s="96"/>
      <c r="P146" s="83"/>
      <c r="Q146" s="83"/>
      <c r="R146" s="84"/>
      <c r="S146" s="83"/>
      <c r="T146" s="83"/>
      <c r="U146" s="84"/>
      <c r="V146" s="83"/>
      <c r="W146" s="97"/>
    </row>
    <row r="147" ht="21.95" customHeight="1">
      <c r="A147" t="s" s="101">
        <v>101</v>
      </c>
      <c r="B147" s="84"/>
      <c r="C147" s="84"/>
      <c r="D147" s="90"/>
      <c r="E147" s="40"/>
      <c r="F147" t="s" s="102">
        <v>101</v>
      </c>
      <c r="G147" s="84"/>
      <c r="H147" s="84"/>
      <c r="I147" s="90"/>
      <c r="J147" s="40"/>
      <c r="K147" t="s" s="102">
        <v>101</v>
      </c>
      <c r="L147" s="84"/>
      <c r="M147" s="84"/>
      <c r="N147" s="91"/>
      <c r="O147" s="96"/>
      <c r="P147" s="83"/>
      <c r="Q147" s="83"/>
      <c r="R147" s="84"/>
      <c r="S147" s="83"/>
      <c r="T147" s="83"/>
      <c r="U147" s="84"/>
      <c r="V147" s="83"/>
      <c r="W147" s="97"/>
    </row>
    <row r="148" ht="21.95" customHeight="1">
      <c r="A148" t="s" s="103">
        <v>102</v>
      </c>
      <c r="B148" s="83">
        <f>AVERAGE(B80:B84)</f>
        <v>43.6</v>
      </c>
      <c r="C148" s="83">
        <f>AVERAGE(C80:C84)</f>
        <v>89.54000000000001</v>
      </c>
      <c r="D148" s="87">
        <f>AVERAGE(D80:D84)</f>
        <v>2.10495537825059</v>
      </c>
      <c r="E148" s="40"/>
      <c r="F148" t="s" s="104">
        <v>102</v>
      </c>
      <c r="G148" s="83">
        <f>AVERAGE(G80:G84)</f>
        <v>27.2</v>
      </c>
      <c r="H148" s="83">
        <f>AVERAGE(H80:H84)</f>
        <v>31.6</v>
      </c>
      <c r="I148" s="87">
        <f>AVERAGE(I80:I84)</f>
        <v>1.23915725578769</v>
      </c>
      <c r="J148" s="40"/>
      <c r="K148" t="s" s="104">
        <v>102</v>
      </c>
      <c r="L148" s="83">
        <f>AVERAGE(L80:L84)</f>
        <v>8</v>
      </c>
      <c r="M148" s="83">
        <f>AVERAGE(M80:M84)</f>
        <v>-4.14</v>
      </c>
      <c r="N148" s="89">
        <f>AVERAGE(N80:N84)</f>
        <v>-0.452626262626263</v>
      </c>
      <c r="O148" s="96"/>
      <c r="P148" s="83"/>
      <c r="Q148" s="83"/>
      <c r="R148" s="84"/>
      <c r="S148" s="83"/>
      <c r="T148" s="83"/>
      <c r="U148" s="84"/>
      <c r="V148" s="83"/>
      <c r="W148" s="97"/>
    </row>
    <row r="149" ht="21.95" customHeight="1">
      <c r="A149" t="s" s="103">
        <v>103</v>
      </c>
      <c r="B149" s="83">
        <f>AVERAGE(B86:B90)</f>
        <v>43.4</v>
      </c>
      <c r="C149" s="83">
        <f>AVERAGE(C86:C90)</f>
        <v>99.44</v>
      </c>
      <c r="D149" s="87">
        <f>AVERAGE(D86:D90)</f>
        <v>2.33449922884133</v>
      </c>
      <c r="E149" s="40"/>
      <c r="F149" t="s" s="104">
        <v>103</v>
      </c>
      <c r="G149" s="83">
        <f>AVERAGE(G86:G90)</f>
        <v>23.6</v>
      </c>
      <c r="H149" s="83">
        <f>AVERAGE(H86:H90)</f>
        <v>28.54</v>
      </c>
      <c r="I149" s="87">
        <f>AVERAGE(I86:I90)</f>
        <v>1.29276236298218</v>
      </c>
      <c r="J149" s="40"/>
      <c r="K149" t="s" s="104">
        <v>103</v>
      </c>
      <c r="L149" s="83">
        <f>AVERAGE(L86:L90)</f>
        <v>7.2</v>
      </c>
      <c r="M149" s="83">
        <f>AVERAGE(M86:M90)</f>
        <v>-2.38</v>
      </c>
      <c r="N149" s="89">
        <f>AVERAGE(N86:N90)</f>
        <v>-0.276</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6.xml><?xml version="1.0" encoding="utf-8"?>
<worksheet xmlns:r="http://schemas.openxmlformats.org/officeDocument/2006/relationships" xmlns="http://schemas.openxmlformats.org/spreadsheetml/2006/main">
  <dimension ref="A1:W120"/>
  <sheetViews>
    <sheetView workbookViewId="0" showGridLines="0" defaultGridColor="1"/>
  </sheetViews>
  <sheetFormatPr defaultColWidth="16.3333" defaultRowHeight="19.9" customHeight="1" outlineLevelRow="0" outlineLevelCol="0"/>
  <cols>
    <col min="1" max="1" width="10" style="270" customWidth="1"/>
    <col min="2" max="4" width="12.1719" style="270" customWidth="1"/>
    <col min="5" max="5" width="1.35156" style="270" customWidth="1"/>
    <col min="6" max="6" width="10" style="270" customWidth="1"/>
    <col min="7" max="8" width="12.1719" style="270" customWidth="1"/>
    <col min="9" max="9" width="11.5547" style="270" customWidth="1"/>
    <col min="10" max="10" width="1.35156" style="270" customWidth="1"/>
    <col min="11" max="11" width="10" style="270" customWidth="1"/>
    <col min="12" max="14" width="12.1719" style="270" customWidth="1"/>
    <col min="15" max="15" width="10.8516" style="270" customWidth="1"/>
    <col min="16" max="17" width="6.5" style="270" customWidth="1"/>
    <col min="18" max="18" width="10.8516" style="270" customWidth="1"/>
    <col min="19" max="20" width="6.5" style="270" customWidth="1"/>
    <col min="21" max="21" width="10.8516" style="270" customWidth="1"/>
    <col min="22" max="23" width="6.5" style="270" customWidth="1"/>
    <col min="24" max="16384" width="16.3516" style="270" customWidth="1"/>
  </cols>
  <sheetData>
    <row r="1" ht="64.15" customHeight="1">
      <c r="A1" t="s" s="164">
        <v>322</v>
      </c>
      <c r="B1" t="s" s="27">
        <v>40</v>
      </c>
      <c r="C1" t="s" s="27">
        <v>41</v>
      </c>
      <c r="D1" t="s" s="28">
        <v>42</v>
      </c>
      <c r="E1" s="29"/>
      <c r="F1" t="s" s="30">
        <v>323</v>
      </c>
      <c r="G1" t="s" s="27">
        <v>44</v>
      </c>
      <c r="H1" t="s" s="27">
        <v>45</v>
      </c>
      <c r="I1" t="s" s="28">
        <v>46</v>
      </c>
      <c r="J1" s="29"/>
      <c r="K1" t="s" s="30">
        <v>324</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1942</v>
      </c>
      <c r="B3" s="144">
        <v>1</v>
      </c>
      <c r="C3" s="78">
        <v>12</v>
      </c>
      <c r="D3" s="79">
        <v>12</v>
      </c>
      <c r="E3" s="40"/>
      <c r="F3" s="145">
        <v>1942</v>
      </c>
      <c r="G3" s="144">
        <v>0</v>
      </c>
      <c r="H3" s="78">
        <v>0</v>
      </c>
      <c r="I3" s="79"/>
      <c r="J3" s="40"/>
      <c r="K3" s="145">
        <v>1942</v>
      </c>
      <c r="L3" s="144">
        <v>0</v>
      </c>
      <c r="M3" s="78">
        <v>0</v>
      </c>
      <c r="N3" s="81"/>
      <c r="O3" s="152"/>
      <c r="P3" s="135"/>
      <c r="Q3" s="97"/>
      <c r="R3" s="153"/>
      <c r="S3" s="135"/>
      <c r="T3" s="97"/>
      <c r="U3" s="153"/>
      <c r="V3" s="135"/>
      <c r="W3" s="97"/>
    </row>
    <row r="4" ht="21.95" customHeight="1">
      <c r="A4" s="150">
        <v>1943</v>
      </c>
      <c r="B4" s="100">
        <v>0</v>
      </c>
      <c r="C4" s="83">
        <v>0</v>
      </c>
      <c r="D4" s="87"/>
      <c r="E4" s="40"/>
      <c r="F4" s="151">
        <v>1943</v>
      </c>
      <c r="G4" s="100">
        <v>0</v>
      </c>
      <c r="H4" s="83">
        <v>0</v>
      </c>
      <c r="I4" s="87"/>
      <c r="J4" s="40"/>
      <c r="K4" s="151">
        <v>1943</v>
      </c>
      <c r="L4" s="100">
        <v>0</v>
      </c>
      <c r="M4" s="83">
        <v>0</v>
      </c>
      <c r="N4" s="89"/>
      <c r="O4" s="152"/>
      <c r="P4" s="135"/>
      <c r="Q4" s="97"/>
      <c r="R4" s="153"/>
      <c r="S4" s="135"/>
      <c r="T4" s="97"/>
      <c r="U4" s="153"/>
      <c r="V4" s="135"/>
      <c r="W4" s="97"/>
    </row>
    <row r="5" ht="21.95" customHeight="1">
      <c r="A5" s="150">
        <v>1944</v>
      </c>
      <c r="B5" s="100">
        <v>6</v>
      </c>
      <c r="C5" s="83">
        <v>73.2</v>
      </c>
      <c r="D5" s="87">
        <v>12.2</v>
      </c>
      <c r="E5" s="40"/>
      <c r="F5" s="151">
        <v>1944</v>
      </c>
      <c r="G5" s="100">
        <v>0</v>
      </c>
      <c r="H5" s="83">
        <v>0</v>
      </c>
      <c r="I5" s="87"/>
      <c r="J5" s="40"/>
      <c r="K5" s="151">
        <v>1944</v>
      </c>
      <c r="L5" s="100">
        <v>0</v>
      </c>
      <c r="M5" s="83">
        <v>0</v>
      </c>
      <c r="N5" s="89"/>
      <c r="O5" s="152"/>
      <c r="P5" s="135"/>
      <c r="Q5" s="97"/>
      <c r="R5" s="153"/>
      <c r="S5" s="135"/>
      <c r="T5" s="97"/>
      <c r="U5" s="153"/>
      <c r="V5" s="135"/>
      <c r="W5" s="97"/>
    </row>
    <row r="6" ht="21.95" customHeight="1">
      <c r="A6" s="150">
        <v>1945</v>
      </c>
      <c r="B6" s="100">
        <v>48</v>
      </c>
      <c r="C6" s="83">
        <v>492.2</v>
      </c>
      <c r="D6" s="87">
        <v>10.2541666666667</v>
      </c>
      <c r="E6" s="40"/>
      <c r="F6" s="151">
        <v>1945</v>
      </c>
      <c r="G6" s="100">
        <v>21</v>
      </c>
      <c r="H6" s="83">
        <v>172.4</v>
      </c>
      <c r="I6" s="87">
        <v>8.209523809523811</v>
      </c>
      <c r="J6" s="40"/>
      <c r="K6" s="151">
        <v>1945</v>
      </c>
      <c r="L6" s="100">
        <v>9</v>
      </c>
      <c r="M6" s="83">
        <v>54.8</v>
      </c>
      <c r="N6" s="89">
        <v>6.08888888888889</v>
      </c>
      <c r="O6" s="152"/>
      <c r="P6" s="135"/>
      <c r="Q6" s="97"/>
      <c r="R6" s="153"/>
      <c r="S6" s="135"/>
      <c r="T6" s="97"/>
      <c r="U6" s="153"/>
      <c r="V6" s="135"/>
      <c r="W6" s="97"/>
    </row>
    <row r="7" ht="21.95" customHeight="1">
      <c r="A7" s="150">
        <v>1946</v>
      </c>
      <c r="B7" s="100">
        <v>56</v>
      </c>
      <c r="C7" s="83">
        <v>631.8</v>
      </c>
      <c r="D7" s="87">
        <v>11.2821428571429</v>
      </c>
      <c r="E7" s="40"/>
      <c r="F7" s="151">
        <v>1946</v>
      </c>
      <c r="G7" s="100">
        <v>23</v>
      </c>
      <c r="H7" s="83">
        <v>230.5</v>
      </c>
      <c r="I7" s="87">
        <v>10.0217391304348</v>
      </c>
      <c r="J7" s="40"/>
      <c r="K7" s="151">
        <v>1946</v>
      </c>
      <c r="L7" s="100">
        <v>0</v>
      </c>
      <c r="M7" s="83">
        <v>0</v>
      </c>
      <c r="N7" s="89"/>
      <c r="O7" s="152"/>
      <c r="P7" s="135"/>
      <c r="Q7" s="97"/>
      <c r="R7" s="153"/>
      <c r="S7" s="135"/>
      <c r="T7" s="97"/>
      <c r="U7" s="153"/>
      <c r="V7" s="135"/>
      <c r="W7" s="97"/>
    </row>
    <row r="8" ht="21.95" customHeight="1">
      <c r="A8" s="150">
        <v>1947</v>
      </c>
      <c r="B8" s="100">
        <v>36</v>
      </c>
      <c r="C8" s="83">
        <v>400.3</v>
      </c>
      <c r="D8" s="87">
        <v>11.1194444444444</v>
      </c>
      <c r="E8" s="40"/>
      <c r="F8" s="151">
        <v>1947</v>
      </c>
      <c r="G8" s="100">
        <v>15</v>
      </c>
      <c r="H8" s="83">
        <v>146.1</v>
      </c>
      <c r="I8" s="87">
        <v>9.74</v>
      </c>
      <c r="J8" s="40"/>
      <c r="K8" s="151">
        <v>1947</v>
      </c>
      <c r="L8" s="100">
        <v>0</v>
      </c>
      <c r="M8" s="83">
        <v>0</v>
      </c>
      <c r="N8" s="89"/>
      <c r="O8" s="152"/>
      <c r="P8" s="135"/>
      <c r="Q8" s="97"/>
      <c r="R8" s="153"/>
      <c r="S8" s="135"/>
      <c r="T8" s="97"/>
      <c r="U8" s="153"/>
      <c r="V8" s="135"/>
      <c r="W8" s="97"/>
    </row>
    <row r="9" ht="21.95" customHeight="1">
      <c r="A9" s="150">
        <v>1948</v>
      </c>
      <c r="B9" s="100">
        <v>57</v>
      </c>
      <c r="C9" s="83">
        <v>599</v>
      </c>
      <c r="D9" s="87">
        <v>10.5087719298246</v>
      </c>
      <c r="E9" s="40"/>
      <c r="F9" s="151">
        <v>1948</v>
      </c>
      <c r="G9" s="100">
        <v>34</v>
      </c>
      <c r="H9" s="83">
        <v>323.4</v>
      </c>
      <c r="I9" s="87">
        <v>9.511764705882349</v>
      </c>
      <c r="J9" s="40"/>
      <c r="K9" s="151">
        <v>1948</v>
      </c>
      <c r="L9" s="100">
        <v>3</v>
      </c>
      <c r="M9" s="83">
        <v>16.2</v>
      </c>
      <c r="N9" s="89">
        <v>5.4</v>
      </c>
      <c r="O9" s="152"/>
      <c r="P9" s="135"/>
      <c r="Q9" s="97"/>
      <c r="R9" s="153"/>
      <c r="S9" s="135"/>
      <c r="T9" s="97"/>
      <c r="U9" s="153"/>
      <c r="V9" s="135"/>
      <c r="W9" s="97"/>
    </row>
    <row r="10" ht="21.95" customHeight="1">
      <c r="A10" s="150">
        <v>1949</v>
      </c>
      <c r="B10" s="100">
        <v>69</v>
      </c>
      <c r="C10" s="83">
        <v>700.1</v>
      </c>
      <c r="D10" s="87">
        <v>10.1463768115942</v>
      </c>
      <c r="E10" s="40"/>
      <c r="F10" s="151">
        <v>1949</v>
      </c>
      <c r="G10" s="100">
        <v>41</v>
      </c>
      <c r="H10" s="83">
        <v>367.7</v>
      </c>
      <c r="I10" s="87">
        <v>8.96829268292683</v>
      </c>
      <c r="J10" s="40"/>
      <c r="K10" s="151">
        <v>1949</v>
      </c>
      <c r="L10" s="100">
        <v>12</v>
      </c>
      <c r="M10" s="83">
        <v>82.90000000000001</v>
      </c>
      <c r="N10" s="89">
        <v>6.90833333333333</v>
      </c>
      <c r="O10" s="152"/>
      <c r="P10" s="135"/>
      <c r="Q10" s="97"/>
      <c r="R10" s="153"/>
      <c r="S10" s="135"/>
      <c r="T10" s="97"/>
      <c r="U10" s="153"/>
      <c r="V10" s="135"/>
      <c r="W10" s="97"/>
    </row>
    <row r="11" ht="21.95" customHeight="1">
      <c r="A11" s="150">
        <v>1950</v>
      </c>
      <c r="B11" s="100">
        <v>41</v>
      </c>
      <c r="C11" s="83">
        <v>413.8</v>
      </c>
      <c r="D11" s="87">
        <v>10.0926829268293</v>
      </c>
      <c r="E11" s="40"/>
      <c r="F11" s="151">
        <v>1950</v>
      </c>
      <c r="G11" s="100">
        <v>23</v>
      </c>
      <c r="H11" s="83">
        <v>201.6</v>
      </c>
      <c r="I11" s="87">
        <v>8.765217391304351</v>
      </c>
      <c r="J11" s="40"/>
      <c r="K11" s="151">
        <v>1950</v>
      </c>
      <c r="L11" s="100">
        <v>7</v>
      </c>
      <c r="M11" s="83">
        <v>46</v>
      </c>
      <c r="N11" s="89">
        <v>6.57142857142857</v>
      </c>
      <c r="O11" s="152"/>
      <c r="P11" s="135"/>
      <c r="Q11" s="97"/>
      <c r="R11" s="153"/>
      <c r="S11" s="135"/>
      <c r="T11" s="97"/>
      <c r="U11" s="153"/>
      <c r="V11" s="135"/>
      <c r="W11" s="97"/>
    </row>
    <row r="12" ht="21.95" customHeight="1">
      <c r="A12" s="150">
        <v>1951</v>
      </c>
      <c r="B12" s="100">
        <v>29</v>
      </c>
      <c r="C12" s="83">
        <v>332.9</v>
      </c>
      <c r="D12" s="87">
        <v>11.4793103448276</v>
      </c>
      <c r="E12" s="40"/>
      <c r="F12" s="151">
        <v>1951</v>
      </c>
      <c r="G12" s="100">
        <v>9</v>
      </c>
      <c r="H12" s="83">
        <v>91</v>
      </c>
      <c r="I12" s="87">
        <v>10.1111111111111</v>
      </c>
      <c r="J12" s="40"/>
      <c r="K12" s="151">
        <v>1951</v>
      </c>
      <c r="L12" s="100">
        <v>0</v>
      </c>
      <c r="M12" s="83">
        <v>0</v>
      </c>
      <c r="N12" s="89"/>
      <c r="O12" s="152"/>
      <c r="P12" s="135"/>
      <c r="Q12" s="97"/>
      <c r="R12" s="153"/>
      <c r="S12" s="135"/>
      <c r="T12" s="97"/>
      <c r="U12" s="153"/>
      <c r="V12" s="135"/>
      <c r="W12" s="97"/>
    </row>
    <row r="13" ht="21.95" customHeight="1">
      <c r="A13" s="150">
        <v>1952</v>
      </c>
      <c r="B13" s="100">
        <v>46</v>
      </c>
      <c r="C13" s="83">
        <v>495.6</v>
      </c>
      <c r="D13" s="87">
        <v>10.7739130434783</v>
      </c>
      <c r="E13" s="40"/>
      <c r="F13" s="151">
        <v>1952</v>
      </c>
      <c r="G13" s="100">
        <v>22</v>
      </c>
      <c r="H13" s="83">
        <v>206.7</v>
      </c>
      <c r="I13" s="87">
        <v>9.39545454545455</v>
      </c>
      <c r="J13" s="40"/>
      <c r="K13" s="151">
        <v>1952</v>
      </c>
      <c r="L13" s="100">
        <v>3</v>
      </c>
      <c r="M13" s="83">
        <v>23</v>
      </c>
      <c r="N13" s="89">
        <v>7.66666666666667</v>
      </c>
      <c r="O13" s="152"/>
      <c r="P13" s="135"/>
      <c r="Q13" s="97"/>
      <c r="R13" s="153"/>
      <c r="S13" s="135"/>
      <c r="T13" s="97"/>
      <c r="U13" s="153"/>
      <c r="V13" s="135"/>
      <c r="W13" s="97"/>
    </row>
    <row r="14" ht="21.95" customHeight="1">
      <c r="A14" s="150">
        <v>1953</v>
      </c>
      <c r="B14" s="100">
        <v>54</v>
      </c>
      <c r="C14" s="83">
        <v>565</v>
      </c>
      <c r="D14" s="87">
        <v>10.462962962963</v>
      </c>
      <c r="E14" s="40"/>
      <c r="F14" s="151">
        <v>1953</v>
      </c>
      <c r="G14" s="100">
        <v>31</v>
      </c>
      <c r="H14" s="83">
        <v>283.6</v>
      </c>
      <c r="I14" s="87">
        <v>9.14838709677419</v>
      </c>
      <c r="J14" s="40"/>
      <c r="K14" s="151">
        <v>1953</v>
      </c>
      <c r="L14" s="100">
        <v>5</v>
      </c>
      <c r="M14" s="83">
        <v>29.8</v>
      </c>
      <c r="N14" s="89">
        <v>5.96</v>
      </c>
      <c r="O14" s="152"/>
      <c r="P14" s="135"/>
      <c r="Q14" s="97"/>
      <c r="R14" s="153"/>
      <c r="S14" s="135"/>
      <c r="T14" s="97"/>
      <c r="U14" s="153"/>
      <c r="V14" s="135"/>
      <c r="W14" s="97"/>
    </row>
    <row r="15" ht="21.95" customHeight="1">
      <c r="A15" s="150">
        <v>1954</v>
      </c>
      <c r="B15" s="100">
        <v>39</v>
      </c>
      <c r="C15" s="83">
        <v>412.3</v>
      </c>
      <c r="D15" s="87">
        <v>10.5717948717949</v>
      </c>
      <c r="E15" s="40"/>
      <c r="F15" s="151">
        <v>1954</v>
      </c>
      <c r="G15" s="100">
        <v>20</v>
      </c>
      <c r="H15" s="83">
        <v>179.2</v>
      </c>
      <c r="I15" s="87">
        <v>8.960000000000001</v>
      </c>
      <c r="J15" s="40"/>
      <c r="K15" s="151">
        <v>1954</v>
      </c>
      <c r="L15" s="100">
        <v>6</v>
      </c>
      <c r="M15" s="83">
        <v>38.9</v>
      </c>
      <c r="N15" s="89">
        <v>6.48333333333333</v>
      </c>
      <c r="O15" s="152"/>
      <c r="P15" s="135"/>
      <c r="Q15" s="97"/>
      <c r="R15" s="153"/>
      <c r="S15" s="135"/>
      <c r="T15" s="97"/>
      <c r="U15" s="153"/>
      <c r="V15" s="135"/>
      <c r="W15" s="97"/>
    </row>
    <row r="16" ht="21.95" customHeight="1">
      <c r="A16" s="150">
        <v>1955</v>
      </c>
      <c r="B16" s="100">
        <v>3</v>
      </c>
      <c r="C16" s="83">
        <v>34.2</v>
      </c>
      <c r="D16" s="87">
        <v>11.4</v>
      </c>
      <c r="E16" s="40"/>
      <c r="F16" s="151">
        <v>1955</v>
      </c>
      <c r="G16" s="100">
        <v>2</v>
      </c>
      <c r="H16" s="83">
        <v>21.5</v>
      </c>
      <c r="I16" s="87">
        <v>10.75</v>
      </c>
      <c r="J16" s="40"/>
      <c r="K16" s="151">
        <v>1955</v>
      </c>
      <c r="L16" s="100">
        <v>0</v>
      </c>
      <c r="M16" s="83">
        <v>0</v>
      </c>
      <c r="N16" s="89"/>
      <c r="O16" s="152"/>
      <c r="P16" s="135"/>
      <c r="Q16" s="97"/>
      <c r="R16" s="153"/>
      <c r="S16" s="135"/>
      <c r="T16" s="97"/>
      <c r="U16" s="153"/>
      <c r="V16" s="135"/>
      <c r="W16" s="97"/>
    </row>
    <row r="17" ht="21.95" customHeight="1">
      <c r="A17" s="150">
        <v>1956</v>
      </c>
      <c r="B17" s="100">
        <v>24</v>
      </c>
      <c r="C17" s="83">
        <v>282.6</v>
      </c>
      <c r="D17" s="87">
        <v>11.775</v>
      </c>
      <c r="E17" s="40"/>
      <c r="F17" s="151">
        <v>1956</v>
      </c>
      <c r="G17" s="100">
        <v>5</v>
      </c>
      <c r="H17" s="83">
        <v>51.6</v>
      </c>
      <c r="I17" s="87">
        <v>10.32</v>
      </c>
      <c r="J17" s="40"/>
      <c r="K17" s="151">
        <v>1956</v>
      </c>
      <c r="L17" s="100">
        <v>0</v>
      </c>
      <c r="M17" s="83">
        <v>0</v>
      </c>
      <c r="N17" s="89"/>
      <c r="O17" s="152"/>
      <c r="P17" s="135"/>
      <c r="Q17" s="97"/>
      <c r="R17" s="153"/>
      <c r="S17" s="135"/>
      <c r="T17" s="97"/>
      <c r="U17" s="153"/>
      <c r="V17" s="135"/>
      <c r="W17" s="97"/>
    </row>
    <row r="18" ht="21.95" customHeight="1">
      <c r="A18" s="150">
        <v>1957</v>
      </c>
      <c r="B18" s="100">
        <v>30</v>
      </c>
      <c r="C18" s="83">
        <v>313.9</v>
      </c>
      <c r="D18" s="87">
        <v>10.4633333333333</v>
      </c>
      <c r="E18" s="40"/>
      <c r="F18" s="151">
        <v>1957</v>
      </c>
      <c r="G18" s="100">
        <v>16</v>
      </c>
      <c r="H18" s="83">
        <v>145.7</v>
      </c>
      <c r="I18" s="87">
        <v>9.106249999999999</v>
      </c>
      <c r="J18" s="40"/>
      <c r="K18" s="151">
        <v>1957</v>
      </c>
      <c r="L18" s="100">
        <v>4</v>
      </c>
      <c r="M18" s="83">
        <v>28.2</v>
      </c>
      <c r="N18" s="89">
        <v>7.05</v>
      </c>
      <c r="O18" s="152"/>
      <c r="P18" s="135"/>
      <c r="Q18" s="97"/>
      <c r="R18" s="153"/>
      <c r="S18" s="135"/>
      <c r="T18" s="97"/>
      <c r="U18" s="153"/>
      <c r="V18" s="135"/>
      <c r="W18" s="97"/>
    </row>
    <row r="19" ht="21.95" customHeight="1">
      <c r="A19" s="150">
        <v>1958</v>
      </c>
      <c r="B19" s="100">
        <v>34</v>
      </c>
      <c r="C19" s="83">
        <v>356.8</v>
      </c>
      <c r="D19" s="87">
        <v>10.4941176470588</v>
      </c>
      <c r="E19" s="40"/>
      <c r="F19" s="151">
        <v>1958</v>
      </c>
      <c r="G19" s="100">
        <v>18</v>
      </c>
      <c r="H19" s="83">
        <v>171.1</v>
      </c>
      <c r="I19" s="87">
        <v>9.50555555555556</v>
      </c>
      <c r="J19" s="40"/>
      <c r="K19" s="151">
        <v>1958</v>
      </c>
      <c r="L19" s="100">
        <v>1</v>
      </c>
      <c r="M19" s="83">
        <v>6.1</v>
      </c>
      <c r="N19" s="89">
        <v>6.1</v>
      </c>
      <c r="O19" s="152"/>
      <c r="P19" s="135"/>
      <c r="Q19" s="97"/>
      <c r="R19" s="153"/>
      <c r="S19" s="135"/>
      <c r="T19" s="97"/>
      <c r="U19" s="153"/>
      <c r="V19" s="135"/>
      <c r="W19" s="97"/>
    </row>
    <row r="20" ht="21.95" customHeight="1">
      <c r="A20" s="150">
        <v>1959</v>
      </c>
      <c r="B20" s="100">
        <v>21</v>
      </c>
      <c r="C20" s="83">
        <v>234</v>
      </c>
      <c r="D20" s="87">
        <v>11.1428571428571</v>
      </c>
      <c r="E20" s="40"/>
      <c r="F20" s="151">
        <v>1959</v>
      </c>
      <c r="G20" s="100">
        <v>7</v>
      </c>
      <c r="H20" s="83">
        <v>67.8</v>
      </c>
      <c r="I20" s="87">
        <v>9.68571428571429</v>
      </c>
      <c r="J20" s="40"/>
      <c r="K20" s="151">
        <v>1959</v>
      </c>
      <c r="L20" s="100">
        <v>0</v>
      </c>
      <c r="M20" s="83">
        <v>0</v>
      </c>
      <c r="N20" s="89"/>
      <c r="O20" s="152"/>
      <c r="P20" s="135"/>
      <c r="Q20" s="97"/>
      <c r="R20" s="153"/>
      <c r="S20" s="135"/>
      <c r="T20" s="97"/>
      <c r="U20" s="153"/>
      <c r="V20" s="135"/>
      <c r="W20" s="97"/>
    </row>
    <row r="21" ht="21.95" customHeight="1">
      <c r="A21" s="150">
        <v>1960</v>
      </c>
      <c r="B21" s="100">
        <v>52</v>
      </c>
      <c r="C21" s="83">
        <v>551.1</v>
      </c>
      <c r="D21" s="87">
        <v>10.5980769230769</v>
      </c>
      <c r="E21" s="40"/>
      <c r="F21" s="151">
        <v>1960</v>
      </c>
      <c r="G21" s="100">
        <v>24</v>
      </c>
      <c r="H21" s="83">
        <v>215</v>
      </c>
      <c r="I21" s="87">
        <v>8.95833333333333</v>
      </c>
      <c r="J21" s="40"/>
      <c r="K21" s="151">
        <v>1960</v>
      </c>
      <c r="L21" s="100">
        <v>4</v>
      </c>
      <c r="M21" s="83">
        <v>28.5</v>
      </c>
      <c r="N21" s="89">
        <v>7.125</v>
      </c>
      <c r="O21" s="152"/>
      <c r="P21" s="135"/>
      <c r="Q21" s="97"/>
      <c r="R21" s="153"/>
      <c r="S21" s="135"/>
      <c r="T21" s="97"/>
      <c r="U21" s="153"/>
      <c r="V21" s="135"/>
      <c r="W21" s="97"/>
    </row>
    <row r="22" ht="21.95" customHeight="1">
      <c r="A22" s="150">
        <v>1961</v>
      </c>
      <c r="B22" s="100">
        <v>70</v>
      </c>
      <c r="C22" s="83">
        <v>748.4</v>
      </c>
      <c r="D22" s="87">
        <v>10.6914285714286</v>
      </c>
      <c r="E22" s="40"/>
      <c r="F22" s="151">
        <v>1961</v>
      </c>
      <c r="G22" s="100">
        <v>30</v>
      </c>
      <c r="H22" s="83">
        <v>273.5</v>
      </c>
      <c r="I22" s="87">
        <v>9.116666666666671</v>
      </c>
      <c r="J22" s="40"/>
      <c r="K22" s="151">
        <v>1961</v>
      </c>
      <c r="L22" s="100">
        <v>6</v>
      </c>
      <c r="M22" s="83">
        <v>40.5</v>
      </c>
      <c r="N22" s="89">
        <v>6.75</v>
      </c>
      <c r="O22" s="152"/>
      <c r="P22" s="135"/>
      <c r="Q22" s="97"/>
      <c r="R22" s="153"/>
      <c r="S22" s="135"/>
      <c r="T22" s="97"/>
      <c r="U22" s="153"/>
      <c r="V22" s="135"/>
      <c r="W22" s="97"/>
    </row>
    <row r="23" ht="21.95" customHeight="1">
      <c r="A23" s="150">
        <v>1962</v>
      </c>
      <c r="B23" s="100">
        <v>27</v>
      </c>
      <c r="C23" s="83">
        <v>290.1</v>
      </c>
      <c r="D23" s="87">
        <v>10.7444444444444</v>
      </c>
      <c r="E23" s="40"/>
      <c r="F23" s="151">
        <v>1962</v>
      </c>
      <c r="G23" s="100">
        <v>13</v>
      </c>
      <c r="H23" s="83">
        <v>120.4</v>
      </c>
      <c r="I23" s="87">
        <v>9.261538461538461</v>
      </c>
      <c r="J23" s="40"/>
      <c r="K23" s="151">
        <v>1962</v>
      </c>
      <c r="L23" s="100">
        <v>4</v>
      </c>
      <c r="M23" s="83">
        <v>29.5</v>
      </c>
      <c r="N23" s="89">
        <v>7.375</v>
      </c>
      <c r="O23" s="152"/>
      <c r="P23" s="135"/>
      <c r="Q23" s="97"/>
      <c r="R23" s="153"/>
      <c r="S23" s="135"/>
      <c r="T23" s="97"/>
      <c r="U23" s="153"/>
      <c r="V23" s="135"/>
      <c r="W23" s="97"/>
    </row>
    <row r="24" ht="21.95" customHeight="1">
      <c r="A24" s="150">
        <v>1963</v>
      </c>
      <c r="B24" s="100">
        <v>55</v>
      </c>
      <c r="C24" s="83">
        <v>530.6</v>
      </c>
      <c r="D24" s="87">
        <v>9.64727272727273</v>
      </c>
      <c r="E24" s="40"/>
      <c r="F24" s="151">
        <v>1963</v>
      </c>
      <c r="G24" s="100">
        <v>29</v>
      </c>
      <c r="H24" s="83">
        <v>216.8</v>
      </c>
      <c r="I24" s="87">
        <v>7.47586206896552</v>
      </c>
      <c r="J24" s="40"/>
      <c r="K24" s="151">
        <v>1963</v>
      </c>
      <c r="L24" s="100">
        <v>16</v>
      </c>
      <c r="M24" s="83">
        <v>92.59999999999999</v>
      </c>
      <c r="N24" s="89">
        <v>5.7875</v>
      </c>
      <c r="O24" s="152"/>
      <c r="P24" s="135"/>
      <c r="Q24" s="97"/>
      <c r="R24" s="153"/>
      <c r="S24" s="135"/>
      <c r="T24" s="97"/>
      <c r="U24" s="153"/>
      <c r="V24" s="135"/>
      <c r="W24" s="97"/>
    </row>
    <row r="25" ht="21.95" customHeight="1">
      <c r="A25" s="150">
        <v>1964</v>
      </c>
      <c r="B25" s="100">
        <v>37</v>
      </c>
      <c r="C25" s="83">
        <v>391.2</v>
      </c>
      <c r="D25" s="87">
        <v>10.572972972973</v>
      </c>
      <c r="E25" s="40"/>
      <c r="F25" s="151">
        <v>1964</v>
      </c>
      <c r="G25" s="100">
        <v>18</v>
      </c>
      <c r="H25" s="83">
        <v>159.3</v>
      </c>
      <c r="I25" s="87">
        <v>8.85</v>
      </c>
      <c r="J25" s="40"/>
      <c r="K25" s="151">
        <v>1964</v>
      </c>
      <c r="L25" s="100">
        <v>6</v>
      </c>
      <c r="M25" s="83">
        <v>41.2</v>
      </c>
      <c r="N25" s="89">
        <v>6.86666666666667</v>
      </c>
      <c r="O25" s="152"/>
      <c r="P25" s="135"/>
      <c r="Q25" s="97"/>
      <c r="R25" s="153"/>
      <c r="S25" s="135"/>
      <c r="T25" s="97"/>
      <c r="U25" s="153"/>
      <c r="V25" s="135"/>
      <c r="W25" s="97"/>
    </row>
    <row r="26" ht="21.95" customHeight="1">
      <c r="A26" s="150">
        <v>1965</v>
      </c>
      <c r="B26" s="100">
        <v>36</v>
      </c>
      <c r="C26" s="83">
        <v>347.9</v>
      </c>
      <c r="D26" s="87">
        <v>9.66388888888889</v>
      </c>
      <c r="E26" s="40"/>
      <c r="F26" s="151">
        <v>1965</v>
      </c>
      <c r="G26" s="100">
        <v>20</v>
      </c>
      <c r="H26" s="83">
        <v>154.6</v>
      </c>
      <c r="I26" s="87">
        <v>7.73</v>
      </c>
      <c r="J26" s="40"/>
      <c r="K26" s="151">
        <v>1965</v>
      </c>
      <c r="L26" s="100">
        <v>11</v>
      </c>
      <c r="M26" s="83">
        <v>67.7</v>
      </c>
      <c r="N26" s="89">
        <v>6.15454545454545</v>
      </c>
      <c r="O26" s="152"/>
      <c r="P26" s="135"/>
      <c r="Q26" s="97"/>
      <c r="R26" s="153"/>
      <c r="S26" s="135"/>
      <c r="T26" s="97"/>
      <c r="U26" s="153"/>
      <c r="V26" s="135"/>
      <c r="W26" s="97"/>
    </row>
    <row r="27" ht="21.95" customHeight="1">
      <c r="A27" s="150">
        <v>1966</v>
      </c>
      <c r="B27" s="100">
        <v>35</v>
      </c>
      <c r="C27" s="83">
        <v>386.7</v>
      </c>
      <c r="D27" s="87">
        <v>11.0485714285714</v>
      </c>
      <c r="E27" s="40"/>
      <c r="F27" s="151">
        <v>1966</v>
      </c>
      <c r="G27" s="100">
        <v>18</v>
      </c>
      <c r="H27" s="83">
        <v>179.2</v>
      </c>
      <c r="I27" s="87">
        <v>9.955555555555559</v>
      </c>
      <c r="J27" s="40"/>
      <c r="K27" s="151">
        <v>1966</v>
      </c>
      <c r="L27" s="100">
        <v>0</v>
      </c>
      <c r="M27" s="83">
        <v>0</v>
      </c>
      <c r="N27" s="89"/>
      <c r="O27" s="152"/>
      <c r="P27" s="135"/>
      <c r="Q27" s="97"/>
      <c r="R27" s="153"/>
      <c r="S27" s="135"/>
      <c r="T27" s="97"/>
      <c r="U27" s="153"/>
      <c r="V27" s="135"/>
      <c r="W27" s="97"/>
    </row>
    <row r="28" ht="21.95" customHeight="1">
      <c r="A28" s="150">
        <v>1967</v>
      </c>
      <c r="B28" s="100">
        <v>71</v>
      </c>
      <c r="C28" s="83">
        <v>718.3</v>
      </c>
      <c r="D28" s="87">
        <v>10.1169014084507</v>
      </c>
      <c r="E28" s="40"/>
      <c r="F28" s="151">
        <v>1967</v>
      </c>
      <c r="G28" s="100">
        <v>42</v>
      </c>
      <c r="H28" s="83">
        <v>370.7</v>
      </c>
      <c r="I28" s="87">
        <v>8.826190476190479</v>
      </c>
      <c r="J28" s="40"/>
      <c r="K28" s="151">
        <v>1967</v>
      </c>
      <c r="L28" s="100">
        <v>11</v>
      </c>
      <c r="M28" s="83">
        <v>78.09999999999999</v>
      </c>
      <c r="N28" s="89">
        <v>7.1</v>
      </c>
      <c r="O28" s="152"/>
      <c r="P28" s="135"/>
      <c r="Q28" s="97"/>
      <c r="R28" s="153"/>
      <c r="S28" s="135"/>
      <c r="T28" s="97"/>
      <c r="U28" s="153"/>
      <c r="V28" s="135"/>
      <c r="W28" s="97"/>
    </row>
    <row r="29" ht="21.95" customHeight="1">
      <c r="A29" s="150">
        <v>1968</v>
      </c>
      <c r="B29" s="100">
        <v>12</v>
      </c>
      <c r="C29" s="83">
        <v>138.1</v>
      </c>
      <c r="D29" s="87">
        <v>11.5083333333333</v>
      </c>
      <c r="E29" s="40"/>
      <c r="F29" s="151">
        <v>1968</v>
      </c>
      <c r="G29" s="100">
        <v>5</v>
      </c>
      <c r="H29" s="83">
        <v>53.3</v>
      </c>
      <c r="I29" s="87">
        <v>10.66</v>
      </c>
      <c r="J29" s="40"/>
      <c r="K29" s="151">
        <v>1968</v>
      </c>
      <c r="L29" s="100">
        <v>0</v>
      </c>
      <c r="M29" s="83">
        <v>0</v>
      </c>
      <c r="N29" s="89"/>
      <c r="O29" s="152"/>
      <c r="P29" s="135"/>
      <c r="Q29" s="97"/>
      <c r="R29" s="153"/>
      <c r="S29" s="135"/>
      <c r="T29" s="97"/>
      <c r="U29" s="153"/>
      <c r="V29" s="135"/>
      <c r="W29" s="97"/>
    </row>
    <row r="30" ht="21.95" customHeight="1">
      <c r="A30" s="150">
        <v>1969</v>
      </c>
      <c r="B30" s="100">
        <v>37</v>
      </c>
      <c r="C30" s="83">
        <v>444.2</v>
      </c>
      <c r="D30" s="87">
        <v>12.0054054054054</v>
      </c>
      <c r="E30" s="40"/>
      <c r="F30" s="151">
        <v>1969</v>
      </c>
      <c r="G30" s="100">
        <v>6</v>
      </c>
      <c r="H30" s="83">
        <v>60.9</v>
      </c>
      <c r="I30" s="87">
        <v>10.15</v>
      </c>
      <c r="J30" s="40"/>
      <c r="K30" s="151">
        <v>1969</v>
      </c>
      <c r="L30" s="100">
        <v>0</v>
      </c>
      <c r="M30" s="83">
        <v>0</v>
      </c>
      <c r="N30" s="89"/>
      <c r="O30" s="152"/>
      <c r="P30" s="135"/>
      <c r="Q30" s="97"/>
      <c r="R30" s="153"/>
      <c r="S30" s="135"/>
      <c r="T30" s="97"/>
      <c r="U30" s="153"/>
      <c r="V30" s="135"/>
      <c r="W30" s="97"/>
    </row>
    <row r="31" ht="21.95" customHeight="1">
      <c r="A31" s="150">
        <v>1970</v>
      </c>
      <c r="B31" s="100">
        <v>52</v>
      </c>
      <c r="C31" s="83">
        <v>569.8</v>
      </c>
      <c r="D31" s="87">
        <v>10.9576923076923</v>
      </c>
      <c r="E31" s="40"/>
      <c r="F31" s="151">
        <v>1970</v>
      </c>
      <c r="G31" s="100">
        <v>22</v>
      </c>
      <c r="H31" s="83">
        <v>212.3</v>
      </c>
      <c r="I31" s="87">
        <v>9.65</v>
      </c>
      <c r="J31" s="40"/>
      <c r="K31" s="151">
        <v>1970</v>
      </c>
      <c r="L31" s="100">
        <v>2</v>
      </c>
      <c r="M31" s="83">
        <v>15</v>
      </c>
      <c r="N31" s="89">
        <v>7.5</v>
      </c>
      <c r="O31" s="152"/>
      <c r="P31" s="135"/>
      <c r="Q31" s="97"/>
      <c r="R31" s="153"/>
      <c r="S31" s="135"/>
      <c r="T31" s="97"/>
      <c r="U31" s="153"/>
      <c r="V31" s="135"/>
      <c r="W31" s="97"/>
    </row>
    <row r="32" ht="21.95" customHeight="1">
      <c r="A32" s="150">
        <v>1971</v>
      </c>
      <c r="B32" s="100">
        <v>42</v>
      </c>
      <c r="C32" s="83">
        <v>433.3</v>
      </c>
      <c r="D32" s="87">
        <v>10.3166666666667</v>
      </c>
      <c r="E32" s="40"/>
      <c r="F32" s="151">
        <v>1971</v>
      </c>
      <c r="G32" s="100">
        <v>24</v>
      </c>
      <c r="H32" s="83">
        <v>212.3</v>
      </c>
      <c r="I32" s="87">
        <v>8.84583333333333</v>
      </c>
      <c r="J32" s="40"/>
      <c r="K32" s="151">
        <v>1971</v>
      </c>
      <c r="L32" s="100">
        <v>6</v>
      </c>
      <c r="M32" s="83">
        <v>41</v>
      </c>
      <c r="N32" s="89">
        <v>6.83333333333333</v>
      </c>
      <c r="O32" s="152"/>
      <c r="P32" s="135"/>
      <c r="Q32" s="97"/>
      <c r="R32" s="153"/>
      <c r="S32" s="135"/>
      <c r="T32" s="97"/>
      <c r="U32" s="153"/>
      <c r="V32" s="135"/>
      <c r="W32" s="97"/>
    </row>
    <row r="33" ht="21.95" customHeight="1">
      <c r="A33" s="150">
        <v>1972</v>
      </c>
      <c r="B33" s="100">
        <v>33</v>
      </c>
      <c r="C33" s="83">
        <v>354.3</v>
      </c>
      <c r="D33" s="87">
        <v>10.7363636363636</v>
      </c>
      <c r="E33" s="40"/>
      <c r="F33" s="151">
        <v>1972</v>
      </c>
      <c r="G33" s="100">
        <v>14</v>
      </c>
      <c r="H33" s="83">
        <v>128.5</v>
      </c>
      <c r="I33" s="87">
        <v>9.178571428571431</v>
      </c>
      <c r="J33" s="40"/>
      <c r="K33" s="151">
        <v>1972</v>
      </c>
      <c r="L33" s="100">
        <v>1</v>
      </c>
      <c r="M33" s="83">
        <v>7.8</v>
      </c>
      <c r="N33" s="89">
        <v>7.8</v>
      </c>
      <c r="O33" s="152"/>
      <c r="P33" s="135"/>
      <c r="Q33" s="97"/>
      <c r="R33" s="153"/>
      <c r="S33" s="135"/>
      <c r="T33" s="97"/>
      <c r="U33" s="153"/>
      <c r="V33" s="135"/>
      <c r="W33" s="97"/>
    </row>
    <row r="34" ht="21.95" customHeight="1">
      <c r="A34" s="150">
        <v>1973</v>
      </c>
      <c r="B34" s="100">
        <v>15</v>
      </c>
      <c r="C34" s="83">
        <v>172.2</v>
      </c>
      <c r="D34" s="87">
        <v>11.48</v>
      </c>
      <c r="E34" s="40"/>
      <c r="F34" s="151">
        <v>1973</v>
      </c>
      <c r="G34" s="100">
        <v>5</v>
      </c>
      <c r="H34" s="83">
        <v>51.5</v>
      </c>
      <c r="I34" s="87">
        <v>10.3</v>
      </c>
      <c r="J34" s="40"/>
      <c r="K34" s="151">
        <v>1973</v>
      </c>
      <c r="L34" s="100">
        <v>0</v>
      </c>
      <c r="M34" s="83">
        <v>0</v>
      </c>
      <c r="N34" s="89"/>
      <c r="O34" s="152"/>
      <c r="P34" s="135"/>
      <c r="Q34" s="97"/>
      <c r="R34" s="153"/>
      <c r="S34" s="135"/>
      <c r="T34" s="97"/>
      <c r="U34" s="153"/>
      <c r="V34" s="135"/>
      <c r="W34" s="97"/>
    </row>
    <row r="35" ht="21.95" customHeight="1">
      <c r="A35" s="150">
        <v>1974</v>
      </c>
      <c r="B35" s="100">
        <v>40</v>
      </c>
      <c r="C35" s="83">
        <v>418.7</v>
      </c>
      <c r="D35" s="87">
        <v>10.4675</v>
      </c>
      <c r="E35" s="40"/>
      <c r="F35" s="151">
        <v>1974</v>
      </c>
      <c r="G35" s="100">
        <v>21</v>
      </c>
      <c r="H35" s="83">
        <v>186.2</v>
      </c>
      <c r="I35" s="87">
        <v>8.866666666666671</v>
      </c>
      <c r="J35" s="40"/>
      <c r="K35" s="151">
        <v>1974</v>
      </c>
      <c r="L35" s="100">
        <v>7</v>
      </c>
      <c r="M35" s="83">
        <v>49.9</v>
      </c>
      <c r="N35" s="89">
        <v>7.12857142857143</v>
      </c>
      <c r="O35" s="152"/>
      <c r="P35" s="135"/>
      <c r="Q35" s="97"/>
      <c r="R35" s="153"/>
      <c r="S35" s="135"/>
      <c r="T35" s="97"/>
      <c r="U35" s="153"/>
      <c r="V35" s="135"/>
      <c r="W35" s="97"/>
    </row>
    <row r="36" ht="21.95" customHeight="1">
      <c r="A36" s="150">
        <v>1975</v>
      </c>
      <c r="B36" s="100">
        <v>19</v>
      </c>
      <c r="C36" s="83">
        <v>206.4</v>
      </c>
      <c r="D36" s="87">
        <v>10.8631578947368</v>
      </c>
      <c r="E36" s="40"/>
      <c r="F36" s="151">
        <v>1975</v>
      </c>
      <c r="G36" s="100">
        <v>8</v>
      </c>
      <c r="H36" s="83">
        <v>74.59999999999999</v>
      </c>
      <c r="I36" s="87">
        <v>9.324999999999999</v>
      </c>
      <c r="J36" s="40"/>
      <c r="K36" s="151">
        <v>1975</v>
      </c>
      <c r="L36" s="100">
        <v>1</v>
      </c>
      <c r="M36" s="83">
        <v>6.1</v>
      </c>
      <c r="N36" s="89">
        <v>6.1</v>
      </c>
      <c r="O36" s="152"/>
      <c r="P36" s="135"/>
      <c r="Q36" s="97"/>
      <c r="R36" s="153"/>
      <c r="S36" s="135"/>
      <c r="T36" s="97"/>
      <c r="U36" s="153"/>
      <c r="V36" s="135"/>
      <c r="W36" s="97"/>
    </row>
    <row r="37" ht="21.95" customHeight="1">
      <c r="A37" s="150">
        <v>1976</v>
      </c>
      <c r="B37" s="100">
        <v>71</v>
      </c>
      <c r="C37" s="83">
        <v>767.9</v>
      </c>
      <c r="D37" s="87">
        <v>10.8154929577465</v>
      </c>
      <c r="E37" s="40"/>
      <c r="F37" s="151">
        <v>1976</v>
      </c>
      <c r="G37" s="100">
        <v>33</v>
      </c>
      <c r="H37" s="83">
        <v>306.6</v>
      </c>
      <c r="I37" s="87">
        <v>9.290909090909089</v>
      </c>
      <c r="J37" s="40"/>
      <c r="K37" s="151">
        <v>1976</v>
      </c>
      <c r="L37" s="100">
        <v>7</v>
      </c>
      <c r="M37" s="83">
        <v>50</v>
      </c>
      <c r="N37" s="89">
        <v>7.14285714285714</v>
      </c>
      <c r="O37" s="152"/>
      <c r="P37" s="135"/>
      <c r="Q37" s="97"/>
      <c r="R37" s="153"/>
      <c r="S37" s="135"/>
      <c r="T37" s="97"/>
      <c r="U37" s="153"/>
      <c r="V37" s="135"/>
      <c r="W37" s="97"/>
    </row>
    <row r="38" ht="21.95" customHeight="1">
      <c r="A38" s="150">
        <v>1977</v>
      </c>
      <c r="B38" s="100">
        <v>63</v>
      </c>
      <c r="C38" s="83">
        <v>627.5</v>
      </c>
      <c r="D38" s="87">
        <v>9.96031746031746</v>
      </c>
      <c r="E38" s="40"/>
      <c r="F38" s="151">
        <v>1977</v>
      </c>
      <c r="G38" s="100">
        <v>40</v>
      </c>
      <c r="H38" s="83">
        <v>347.9</v>
      </c>
      <c r="I38" s="87">
        <v>8.6975</v>
      </c>
      <c r="J38" s="40"/>
      <c r="K38" s="151">
        <v>1977</v>
      </c>
      <c r="L38" s="100">
        <v>13</v>
      </c>
      <c r="M38" s="83">
        <v>91.7</v>
      </c>
      <c r="N38" s="89">
        <v>7.05384615384615</v>
      </c>
      <c r="O38" s="152"/>
      <c r="P38" s="135"/>
      <c r="Q38" s="97"/>
      <c r="R38" s="153"/>
      <c r="S38" s="135"/>
      <c r="T38" s="97"/>
      <c r="U38" s="153"/>
      <c r="V38" s="135"/>
      <c r="W38" s="97"/>
    </row>
    <row r="39" ht="21.95" customHeight="1">
      <c r="A39" s="150">
        <v>1978</v>
      </c>
      <c r="B39" s="100">
        <v>26</v>
      </c>
      <c r="C39" s="83">
        <v>280.8</v>
      </c>
      <c r="D39" s="87">
        <v>10.8</v>
      </c>
      <c r="E39" s="40"/>
      <c r="F39" s="151">
        <v>1978</v>
      </c>
      <c r="G39" s="100">
        <v>12</v>
      </c>
      <c r="H39" s="83">
        <v>111.4</v>
      </c>
      <c r="I39" s="87">
        <v>9.28333333333333</v>
      </c>
      <c r="J39" s="40"/>
      <c r="K39" s="151">
        <v>1978</v>
      </c>
      <c r="L39" s="100">
        <v>3</v>
      </c>
      <c r="M39" s="83">
        <v>22.5</v>
      </c>
      <c r="N39" s="89">
        <v>7.5</v>
      </c>
      <c r="O39" t="s" s="131">
        <v>110</v>
      </c>
      <c r="P39" s="135">
        <f>AVERAGE(B39:B58)</f>
        <v>27.55</v>
      </c>
      <c r="Q39" s="97">
        <f>AVERAGE(D39:D58)</f>
        <v>10.7887088447247</v>
      </c>
      <c r="R39" t="s" s="134">
        <v>110</v>
      </c>
      <c r="S39" s="135">
        <f>AVERAGE(G39:G58)</f>
        <v>14.2</v>
      </c>
      <c r="T39" s="97">
        <f>AVERAGE(I39:I58)</f>
        <v>9.441577305211309</v>
      </c>
      <c r="U39" t="s" s="134">
        <v>110</v>
      </c>
      <c r="V39" s="135">
        <f>AVERAGE(L39:L58)</f>
        <v>3</v>
      </c>
      <c r="W39" s="97">
        <f>AVERAGE(N39:N58)</f>
        <v>7.24055555555556</v>
      </c>
    </row>
    <row r="40" ht="21.95" customHeight="1">
      <c r="A40" s="150">
        <v>1979</v>
      </c>
      <c r="B40" s="100">
        <v>20</v>
      </c>
      <c r="C40" s="83">
        <v>208.1</v>
      </c>
      <c r="D40" s="87">
        <v>10.405</v>
      </c>
      <c r="E40" s="40"/>
      <c r="F40" s="151">
        <v>1979</v>
      </c>
      <c r="G40" s="100">
        <v>11</v>
      </c>
      <c r="H40" s="83">
        <v>99.8</v>
      </c>
      <c r="I40" s="87">
        <v>9.072727272727271</v>
      </c>
      <c r="J40" s="40"/>
      <c r="K40" s="151">
        <v>1979</v>
      </c>
      <c r="L40" s="100">
        <v>2</v>
      </c>
      <c r="M40" s="83">
        <v>15.4</v>
      </c>
      <c r="N40" s="89">
        <v>7.7</v>
      </c>
      <c r="O40" t="s" s="131">
        <v>111</v>
      </c>
      <c r="P40" s="135">
        <f>AVERAGE(B40:B58)</f>
        <v>27.6315789473684</v>
      </c>
      <c r="Q40" s="97">
        <f>AVERAGE(D40:D58)</f>
        <v>10.7881145733944</v>
      </c>
      <c r="R40" t="s" s="134">
        <v>111</v>
      </c>
      <c r="S40" s="135">
        <f>AVERAGE(G40:G58)</f>
        <v>14.3157894736842</v>
      </c>
      <c r="T40" s="97">
        <f>AVERAGE(I40:I58)</f>
        <v>9.44990593531015</v>
      </c>
      <c r="U40" t="s" s="134">
        <v>111</v>
      </c>
      <c r="V40" s="135">
        <f>AVERAGE(L40:L58)</f>
        <v>3</v>
      </c>
      <c r="W40" s="97">
        <f>AVERAGE(N40:N58)</f>
        <v>7.22202380952381</v>
      </c>
    </row>
    <row r="41" ht="21.95" customHeight="1">
      <c r="A41" s="150">
        <v>1980</v>
      </c>
      <c r="B41" s="100">
        <v>31</v>
      </c>
      <c r="C41" s="83">
        <v>335.9</v>
      </c>
      <c r="D41" s="87">
        <v>10.8354838709677</v>
      </c>
      <c r="E41" s="40"/>
      <c r="F41" s="151">
        <v>1980</v>
      </c>
      <c r="G41" s="100">
        <v>14</v>
      </c>
      <c r="H41" s="83">
        <v>130.4</v>
      </c>
      <c r="I41" s="87">
        <v>9.31428571428571</v>
      </c>
      <c r="J41" s="40"/>
      <c r="K41" s="151">
        <v>1980</v>
      </c>
      <c r="L41" s="100">
        <v>2</v>
      </c>
      <c r="M41" s="83">
        <v>14.9</v>
      </c>
      <c r="N41" s="89">
        <v>7.45</v>
      </c>
      <c r="O41" t="s" s="131">
        <v>112</v>
      </c>
      <c r="P41" s="135">
        <f>AVERAGE(B41:B58)</f>
        <v>28.0555555555556</v>
      </c>
      <c r="Q41" s="97">
        <f>AVERAGE(D41:D58)</f>
        <v>10.8093987163608</v>
      </c>
      <c r="R41" t="s" s="134">
        <v>112</v>
      </c>
      <c r="S41" s="135">
        <f>AVERAGE(G41:G58)</f>
        <v>14.5</v>
      </c>
      <c r="T41" s="97">
        <f>AVERAGE(I41:I58)</f>
        <v>9.47086030545365</v>
      </c>
      <c r="U41" t="s" s="134">
        <v>112</v>
      </c>
      <c r="V41" s="135">
        <f>AVERAGE(L41:L58)</f>
        <v>3.05555555555556</v>
      </c>
      <c r="W41" s="97">
        <f>AVERAGE(N41:N58)</f>
        <v>7.18525641025641</v>
      </c>
    </row>
    <row r="42" ht="21.95" customHeight="1">
      <c r="A42" s="150">
        <v>1981</v>
      </c>
      <c r="B42" s="100">
        <v>11</v>
      </c>
      <c r="C42" s="83">
        <v>123.1</v>
      </c>
      <c r="D42" s="87">
        <v>11.1909090909091</v>
      </c>
      <c r="E42" s="40"/>
      <c r="F42" s="151">
        <v>1981</v>
      </c>
      <c r="G42" s="100">
        <v>5</v>
      </c>
      <c r="H42" s="83">
        <v>50.4</v>
      </c>
      <c r="I42" s="87">
        <v>10.08</v>
      </c>
      <c r="J42" s="40"/>
      <c r="K42" s="151">
        <v>1981</v>
      </c>
      <c r="L42" s="100">
        <v>0</v>
      </c>
      <c r="M42" s="83">
        <v>0</v>
      </c>
      <c r="N42" s="89"/>
      <c r="O42" t="s" s="131">
        <v>113</v>
      </c>
      <c r="P42" s="135">
        <f>AVERAGE(B42:B58)</f>
        <v>27.8823529411765</v>
      </c>
      <c r="Q42" s="97">
        <f>AVERAGE(D42:D58)</f>
        <v>10.8078642955016</v>
      </c>
      <c r="R42" t="s" s="134">
        <v>113</v>
      </c>
      <c r="S42" s="135">
        <f>AVERAGE(G42:G58)</f>
        <v>14.5294117647059</v>
      </c>
      <c r="T42" s="97">
        <f>AVERAGE(I42:I58)</f>
        <v>9.480070575522349</v>
      </c>
      <c r="U42" t="s" s="134">
        <v>113</v>
      </c>
      <c r="V42" s="135">
        <f>AVERAGE(L42:L58)</f>
        <v>3.11764705882353</v>
      </c>
      <c r="W42" s="97">
        <f>AVERAGE(N42:N58)</f>
        <v>7.16319444444444</v>
      </c>
    </row>
    <row r="43" ht="21.95" customHeight="1">
      <c r="A43" s="150">
        <v>1982</v>
      </c>
      <c r="B43" s="100">
        <v>52</v>
      </c>
      <c r="C43" s="83">
        <v>571.3</v>
      </c>
      <c r="D43" s="87">
        <v>10.9865384615385</v>
      </c>
      <c r="E43" s="40"/>
      <c r="F43" s="151">
        <v>1982</v>
      </c>
      <c r="G43" s="100">
        <v>23</v>
      </c>
      <c r="H43" s="83">
        <v>216.6</v>
      </c>
      <c r="I43" s="87">
        <v>9.417391304347831</v>
      </c>
      <c r="J43" s="40"/>
      <c r="K43" s="151">
        <v>1982</v>
      </c>
      <c r="L43" s="100">
        <v>4</v>
      </c>
      <c r="M43" s="83">
        <v>29.9</v>
      </c>
      <c r="N43" s="89">
        <v>7.475</v>
      </c>
      <c r="O43" t="s" s="131">
        <v>114</v>
      </c>
      <c r="P43" s="135">
        <f>AVERAGE(B43:B58)</f>
        <v>28.9375</v>
      </c>
      <c r="Q43" s="97">
        <f>AVERAGE(D43:D58)</f>
        <v>10.7839239957886</v>
      </c>
      <c r="R43" t="s" s="134">
        <v>114</v>
      </c>
      <c r="S43" s="135">
        <f>AVERAGE(G43:G58)</f>
        <v>15.125</v>
      </c>
      <c r="T43" s="97">
        <f>AVERAGE(I43:I58)</f>
        <v>9.442574986492501</v>
      </c>
      <c r="U43" t="s" s="134">
        <v>114</v>
      </c>
      <c r="V43" s="135">
        <f>AVERAGE(L43:L58)</f>
        <v>3.3125</v>
      </c>
      <c r="W43" s="97">
        <f>AVERAGE(N43:N58)</f>
        <v>7.16319444444444</v>
      </c>
    </row>
    <row r="44" ht="21.95" customHeight="1">
      <c r="A44" s="150">
        <v>1983</v>
      </c>
      <c r="B44" s="100">
        <v>42</v>
      </c>
      <c r="C44" s="83">
        <v>425.1</v>
      </c>
      <c r="D44" s="87">
        <v>10.1214285714286</v>
      </c>
      <c r="E44" s="40"/>
      <c r="F44" s="151">
        <v>1983</v>
      </c>
      <c r="G44" s="100">
        <v>32</v>
      </c>
      <c r="H44" s="83">
        <v>298.7</v>
      </c>
      <c r="I44" s="87">
        <v>9.334375</v>
      </c>
      <c r="J44" s="40"/>
      <c r="K44" s="151">
        <v>1983</v>
      </c>
      <c r="L44" s="100">
        <v>6</v>
      </c>
      <c r="M44" s="83">
        <v>42.3</v>
      </c>
      <c r="N44" s="89">
        <v>7.05</v>
      </c>
      <c r="O44" t="s" s="131">
        <v>115</v>
      </c>
      <c r="P44" s="135">
        <f>AVERAGE(B44:B58)</f>
        <v>27.4</v>
      </c>
      <c r="Q44" s="97">
        <f>AVERAGE(D44:D58)</f>
        <v>10.7704163647386</v>
      </c>
      <c r="R44" t="s" s="134">
        <v>115</v>
      </c>
      <c r="S44" s="135">
        <f>AVERAGE(G44:G58)</f>
        <v>14.6</v>
      </c>
      <c r="T44" s="97">
        <f>AVERAGE(I44:I58)</f>
        <v>9.44425389863548</v>
      </c>
      <c r="U44" t="s" s="134">
        <v>115</v>
      </c>
      <c r="V44" s="135">
        <f>AVERAGE(L44:L58)</f>
        <v>3.26666666666667</v>
      </c>
      <c r="W44" s="97">
        <f>AVERAGE(N44:N58)</f>
        <v>7.13484848484848</v>
      </c>
    </row>
    <row r="45" ht="21.95" customHeight="1">
      <c r="A45" s="150">
        <v>1984</v>
      </c>
      <c r="B45" s="100">
        <v>35</v>
      </c>
      <c r="C45" s="83">
        <v>350.5</v>
      </c>
      <c r="D45" s="87">
        <v>10.0142857142857</v>
      </c>
      <c r="E45" s="40"/>
      <c r="F45" s="151">
        <v>1984</v>
      </c>
      <c r="G45" s="100">
        <v>22</v>
      </c>
      <c r="H45" s="83">
        <v>193.6</v>
      </c>
      <c r="I45" s="87">
        <v>8.800000000000001</v>
      </c>
      <c r="J45" s="40"/>
      <c r="K45" s="151">
        <v>1984</v>
      </c>
      <c r="L45" s="100">
        <v>7</v>
      </c>
      <c r="M45" s="83">
        <v>45.5</v>
      </c>
      <c r="N45" s="89">
        <v>6.5</v>
      </c>
      <c r="O45" t="s" s="131">
        <v>116</v>
      </c>
      <c r="P45" s="135">
        <f>AVERAGE(B45:B58)</f>
        <v>26.3571428571429</v>
      </c>
      <c r="Q45" s="97">
        <f>AVERAGE(D45:D58)</f>
        <v>10.8167726356893</v>
      </c>
      <c r="R45" t="s" s="134">
        <v>116</v>
      </c>
      <c r="S45" s="135">
        <f>AVERAGE(G45:G58)</f>
        <v>13.3571428571429</v>
      </c>
      <c r="T45" s="97">
        <f>AVERAGE(I45:I58)</f>
        <v>9.452102391395149</v>
      </c>
      <c r="U45" t="s" s="134">
        <v>116</v>
      </c>
      <c r="V45" s="135">
        <f>AVERAGE(L45:L58)</f>
        <v>3.07142857142857</v>
      </c>
      <c r="W45" s="97">
        <f>AVERAGE(N45:N58)</f>
        <v>7.14333333333333</v>
      </c>
    </row>
    <row r="46" ht="21.95" customHeight="1">
      <c r="A46" s="150">
        <v>1985</v>
      </c>
      <c r="B46" s="100">
        <v>53</v>
      </c>
      <c r="C46" s="83">
        <v>520.9</v>
      </c>
      <c r="D46" s="87">
        <v>9.828301886792451</v>
      </c>
      <c r="E46" s="40"/>
      <c r="F46" s="151">
        <v>1985</v>
      </c>
      <c r="G46" s="100">
        <v>32</v>
      </c>
      <c r="H46" s="83">
        <v>265.5</v>
      </c>
      <c r="I46" s="87">
        <v>8.296875</v>
      </c>
      <c r="J46" s="40"/>
      <c r="K46" s="151">
        <v>1985</v>
      </c>
      <c r="L46" s="100">
        <v>12</v>
      </c>
      <c r="M46" s="83">
        <v>81.2</v>
      </c>
      <c r="N46" s="89">
        <v>6.76666666666667</v>
      </c>
      <c r="O46" t="s" s="131">
        <v>117</v>
      </c>
      <c r="P46" s="135">
        <f>AVERAGE(B46:B58)</f>
        <v>25.6923076923077</v>
      </c>
      <c r="Q46" s="97">
        <f>AVERAGE(D46:D58)</f>
        <v>10.8785023988742</v>
      </c>
      <c r="R46" t="s" s="134">
        <v>117</v>
      </c>
      <c r="S46" s="135">
        <f>AVERAGE(G46:G58)</f>
        <v>12.6923076923077</v>
      </c>
      <c r="T46" s="97">
        <f>AVERAGE(I46:I58)</f>
        <v>9.50226411381016</v>
      </c>
      <c r="U46" t="s" s="134">
        <v>117</v>
      </c>
      <c r="V46" s="135">
        <f>AVERAGE(L46:L58)</f>
        <v>2.76923076923077</v>
      </c>
      <c r="W46" s="97">
        <f>AVERAGE(N46:N58)</f>
        <v>7.21481481481481</v>
      </c>
    </row>
    <row r="47" ht="21.95" customHeight="1">
      <c r="A47" s="150">
        <v>1986</v>
      </c>
      <c r="B47" s="100">
        <v>14</v>
      </c>
      <c r="C47" s="83">
        <v>149.3</v>
      </c>
      <c r="D47" s="87">
        <v>10.6642857142857</v>
      </c>
      <c r="E47" s="40"/>
      <c r="F47" s="151">
        <v>1986</v>
      </c>
      <c r="G47" s="100">
        <v>8</v>
      </c>
      <c r="H47" s="83">
        <v>76.5</v>
      </c>
      <c r="I47" s="87">
        <v>9.5625</v>
      </c>
      <c r="J47" s="40"/>
      <c r="K47" s="151">
        <v>1986</v>
      </c>
      <c r="L47" s="100">
        <v>1</v>
      </c>
      <c r="M47" s="83">
        <v>7.5</v>
      </c>
      <c r="N47" s="89">
        <v>7.5</v>
      </c>
      <c r="O47" t="s" s="131">
        <v>118</v>
      </c>
      <c r="P47" s="135">
        <f>AVERAGE(B47:B58)</f>
        <v>23.4166666666667</v>
      </c>
      <c r="Q47" s="97">
        <f>AVERAGE(D47:D58)</f>
        <v>10.9660191082143</v>
      </c>
      <c r="R47" t="s" s="134">
        <v>118</v>
      </c>
      <c r="S47" s="135">
        <f>AVERAGE(G47:G58)</f>
        <v>11.0833333333333</v>
      </c>
      <c r="T47" s="97">
        <f>AVERAGE(I47:I58)</f>
        <v>9.60271320662768</v>
      </c>
      <c r="U47" t="s" s="134">
        <v>118</v>
      </c>
      <c r="V47" s="135">
        <f>AVERAGE(L47:L58)</f>
        <v>2</v>
      </c>
      <c r="W47" s="97">
        <f>AVERAGE(N47:N58)</f>
        <v>7.27083333333333</v>
      </c>
    </row>
    <row r="48" ht="21.95" customHeight="1">
      <c r="A48" s="150">
        <v>1987</v>
      </c>
      <c r="B48" s="100">
        <v>22</v>
      </c>
      <c r="C48" s="83">
        <v>241.4</v>
      </c>
      <c r="D48" s="87">
        <v>10.9727272727273</v>
      </c>
      <c r="E48" s="40"/>
      <c r="F48" s="151">
        <v>1987</v>
      </c>
      <c r="G48" s="100">
        <v>11</v>
      </c>
      <c r="H48" s="83">
        <v>107.8</v>
      </c>
      <c r="I48" s="87">
        <v>9.800000000000001</v>
      </c>
      <c r="J48" s="40"/>
      <c r="K48" s="151">
        <v>1987</v>
      </c>
      <c r="L48" s="100">
        <v>0</v>
      </c>
      <c r="M48" s="83">
        <v>0</v>
      </c>
      <c r="N48" s="89"/>
      <c r="O48" t="s" s="131">
        <v>119</v>
      </c>
      <c r="P48" s="135">
        <f>AVERAGE(B48:B58)</f>
        <v>24.2727272727273</v>
      </c>
      <c r="Q48" s="97">
        <f>AVERAGE(D48:D58)</f>
        <v>10.9934494167533</v>
      </c>
      <c r="R48" t="s" s="134">
        <v>119</v>
      </c>
      <c r="S48" s="135">
        <f>AVERAGE(G48:G58)</f>
        <v>11.3636363636364</v>
      </c>
      <c r="T48" s="97">
        <f>AVERAGE(I48:I58)</f>
        <v>9.60636895268474</v>
      </c>
      <c r="U48" t="s" s="134">
        <v>119</v>
      </c>
      <c r="V48" s="135">
        <f>AVERAGE(L48:L58)</f>
        <v>2.09090909090909</v>
      </c>
      <c r="W48" s="97">
        <f>AVERAGE(N48:N58)</f>
        <v>7.23809523809524</v>
      </c>
    </row>
    <row r="49" ht="21.95" customHeight="1">
      <c r="A49" s="150">
        <v>1988</v>
      </c>
      <c r="B49" s="100">
        <v>23</v>
      </c>
      <c r="C49" s="83">
        <v>238.5</v>
      </c>
      <c r="D49" s="87">
        <v>10.3695652173913</v>
      </c>
      <c r="E49" s="40"/>
      <c r="F49" s="151">
        <v>1988</v>
      </c>
      <c r="G49" s="100">
        <v>12</v>
      </c>
      <c r="H49" s="83">
        <v>107.6</v>
      </c>
      <c r="I49" s="87">
        <v>8.96666666666667</v>
      </c>
      <c r="J49" s="40"/>
      <c r="K49" s="151">
        <v>1988</v>
      </c>
      <c r="L49" s="100">
        <v>3</v>
      </c>
      <c r="M49" s="83">
        <v>21.4</v>
      </c>
      <c r="N49" s="89">
        <v>7.13333333333333</v>
      </c>
      <c r="O49" t="s" s="131">
        <v>98</v>
      </c>
      <c r="P49" s="135">
        <f>AVERAGE(B49:B58)</f>
        <v>24.5</v>
      </c>
      <c r="Q49" s="97">
        <f>AVERAGE(D49:D58)</f>
        <v>10.9955216311559</v>
      </c>
      <c r="R49" t="s" s="134">
        <v>98</v>
      </c>
      <c r="S49" s="135">
        <f>AVERAGE(G49:G58)</f>
        <v>11.4</v>
      </c>
      <c r="T49" s="97">
        <f>AVERAGE(I49:I58)</f>
        <v>9.587005847953209</v>
      </c>
      <c r="U49" t="s" s="134">
        <v>98</v>
      </c>
      <c r="V49" s="135">
        <f>AVERAGE(L49:L58)</f>
        <v>2.3</v>
      </c>
      <c r="W49" s="97">
        <f>AVERAGE(N49:N58)</f>
        <v>7.23809523809524</v>
      </c>
    </row>
    <row r="50" ht="21.95" customHeight="1">
      <c r="A50" s="150">
        <v>1989</v>
      </c>
      <c r="B50" s="100">
        <v>32</v>
      </c>
      <c r="C50" s="83">
        <v>332.6</v>
      </c>
      <c r="D50" s="87">
        <v>10.39375</v>
      </c>
      <c r="E50" s="40"/>
      <c r="F50" s="151">
        <v>1989</v>
      </c>
      <c r="G50" s="100">
        <v>19</v>
      </c>
      <c r="H50" s="83">
        <v>176.3</v>
      </c>
      <c r="I50" s="87">
        <v>9.278947368421051</v>
      </c>
      <c r="J50" s="40"/>
      <c r="K50" s="151">
        <v>1989</v>
      </c>
      <c r="L50" s="100">
        <v>3</v>
      </c>
      <c r="M50" s="83">
        <v>21</v>
      </c>
      <c r="N50" s="89">
        <v>7</v>
      </c>
      <c r="O50" t="s" s="131">
        <v>120</v>
      </c>
      <c r="P50" s="135">
        <f>AVERAGE(B50:B58)</f>
        <v>24.6666666666667</v>
      </c>
      <c r="Q50" s="97">
        <f>AVERAGE(D50:D58)</f>
        <v>11.0650723437964</v>
      </c>
      <c r="R50" t="s" s="134">
        <v>120</v>
      </c>
      <c r="S50" s="135">
        <f>AVERAGE(G50:G58)</f>
        <v>11.3333333333333</v>
      </c>
      <c r="T50" s="97">
        <f>AVERAGE(I50:I58)</f>
        <v>9.65593242365172</v>
      </c>
      <c r="U50" t="s" s="134">
        <v>120</v>
      </c>
      <c r="V50" s="135">
        <f>AVERAGE(L50:L58)</f>
        <v>2.22222222222222</v>
      </c>
      <c r="W50" s="97">
        <f>AVERAGE(N50:N58)</f>
        <v>7.25555555555556</v>
      </c>
    </row>
    <row r="51" ht="21.95" customHeight="1">
      <c r="A51" s="150">
        <v>1990</v>
      </c>
      <c r="B51" s="100">
        <v>31</v>
      </c>
      <c r="C51" s="83">
        <v>325.9</v>
      </c>
      <c r="D51" s="87">
        <v>10.5129032258065</v>
      </c>
      <c r="E51" s="40"/>
      <c r="F51" s="151">
        <v>1990</v>
      </c>
      <c r="G51" s="100">
        <v>18</v>
      </c>
      <c r="H51" s="83">
        <v>166.5</v>
      </c>
      <c r="I51" s="87">
        <v>9.25</v>
      </c>
      <c r="J51" s="40"/>
      <c r="K51" s="151">
        <v>1990</v>
      </c>
      <c r="L51" s="100">
        <v>5</v>
      </c>
      <c r="M51" s="83">
        <v>35</v>
      </c>
      <c r="N51" s="89">
        <v>7</v>
      </c>
      <c r="O51" t="s" s="131">
        <v>121</v>
      </c>
      <c r="P51" s="135">
        <f>AVERAGE(B51:B58)</f>
        <v>23.75</v>
      </c>
      <c r="Q51" s="97">
        <f>AVERAGE(D51:D58)</f>
        <v>11.148987636771</v>
      </c>
      <c r="R51" t="s" s="134">
        <v>121</v>
      </c>
      <c r="S51" s="135">
        <f>AVERAGE(G51:G58)</f>
        <v>10.375</v>
      </c>
      <c r="T51" s="97">
        <f>AVERAGE(I51:I58)</f>
        <v>9.703055555555551</v>
      </c>
      <c r="U51" t="s" s="134">
        <v>121</v>
      </c>
      <c r="V51" s="135">
        <f>AVERAGE(L51:L58)</f>
        <v>2.125</v>
      </c>
      <c r="W51" s="97">
        <f>AVERAGE(N51:N58)</f>
        <v>7.30666666666667</v>
      </c>
    </row>
    <row r="52" ht="21.95" customHeight="1">
      <c r="A52" s="150">
        <v>1991</v>
      </c>
      <c r="B52" s="100">
        <v>23</v>
      </c>
      <c r="C52" s="83">
        <v>253.6</v>
      </c>
      <c r="D52" s="87">
        <v>11.0260869565217</v>
      </c>
      <c r="E52" s="40"/>
      <c r="F52" s="151">
        <v>1991</v>
      </c>
      <c r="G52" s="100">
        <v>10</v>
      </c>
      <c r="H52" s="83">
        <v>95.8</v>
      </c>
      <c r="I52" s="87">
        <v>9.58</v>
      </c>
      <c r="J52" s="40"/>
      <c r="K52" s="151">
        <v>1991</v>
      </c>
      <c r="L52" s="100">
        <v>2</v>
      </c>
      <c r="M52" s="83">
        <v>14.5</v>
      </c>
      <c r="N52" s="89">
        <v>7.25</v>
      </c>
      <c r="O52" t="s" s="131">
        <v>122</v>
      </c>
      <c r="P52" s="135">
        <f>AVERAGE(B52:B58)</f>
        <v>22.7142857142857</v>
      </c>
      <c r="Q52" s="97">
        <f>AVERAGE(D52:D58)</f>
        <v>11.2398568383373</v>
      </c>
      <c r="R52" t="s" s="134">
        <v>122</v>
      </c>
      <c r="S52" s="135">
        <f>AVERAGE(G52:G58)</f>
        <v>9.28571428571429</v>
      </c>
      <c r="T52" s="97">
        <f>AVERAGE(I52:I58)</f>
        <v>9.76777777777777</v>
      </c>
      <c r="U52" t="s" s="134">
        <v>122</v>
      </c>
      <c r="V52" s="135">
        <f>AVERAGE(L52:L58)</f>
        <v>1.71428571428571</v>
      </c>
      <c r="W52" s="97">
        <f>AVERAGE(N52:N58)</f>
        <v>7.38333333333333</v>
      </c>
    </row>
    <row r="53" ht="21.95" customHeight="1">
      <c r="A53" s="150">
        <v>1992</v>
      </c>
      <c r="B53" s="100">
        <v>27</v>
      </c>
      <c r="C53" s="83">
        <v>293.9</v>
      </c>
      <c r="D53" s="87">
        <v>10.8851851851852</v>
      </c>
      <c r="E53" s="40"/>
      <c r="F53" s="151">
        <v>1992</v>
      </c>
      <c r="G53" s="100">
        <v>12</v>
      </c>
      <c r="H53" s="83">
        <v>113.8</v>
      </c>
      <c r="I53" s="87">
        <v>9.483333333333331</v>
      </c>
      <c r="J53" s="40"/>
      <c r="K53" s="151">
        <v>1992</v>
      </c>
      <c r="L53" s="100">
        <v>0</v>
      </c>
      <c r="M53" s="83">
        <v>0</v>
      </c>
      <c r="N53" s="89"/>
      <c r="O53" t="s" s="131">
        <v>123</v>
      </c>
      <c r="P53" s="135">
        <f>AVERAGE(B53:B58)</f>
        <v>22.6666666666667</v>
      </c>
      <c r="Q53" s="97">
        <f>AVERAGE(D53:D58)</f>
        <v>11.2754851519733</v>
      </c>
      <c r="R53" t="s" s="134">
        <v>123</v>
      </c>
      <c r="S53" s="135">
        <f>AVERAGE(G53:G58)</f>
        <v>9.16666666666667</v>
      </c>
      <c r="T53" s="97">
        <f>AVERAGE(I53:I58)</f>
        <v>9.79907407407407</v>
      </c>
      <c r="U53" t="s" s="134">
        <v>123</v>
      </c>
      <c r="V53" s="135">
        <f>AVERAGE(L53:L58)</f>
        <v>1.66666666666667</v>
      </c>
      <c r="W53" s="97">
        <f>AVERAGE(N53:N58)</f>
        <v>7.42777777777778</v>
      </c>
    </row>
    <row r="54" ht="21.95" customHeight="1">
      <c r="A54" s="150">
        <v>1993</v>
      </c>
      <c r="B54" s="100">
        <v>9</v>
      </c>
      <c r="C54" s="83">
        <v>103.5</v>
      </c>
      <c r="D54" s="87">
        <v>11.5</v>
      </c>
      <c r="E54" s="40"/>
      <c r="F54" s="151">
        <v>1993</v>
      </c>
      <c r="G54" s="100">
        <v>3</v>
      </c>
      <c r="H54" s="83">
        <v>31</v>
      </c>
      <c r="I54" s="87">
        <v>10.3333333333333</v>
      </c>
      <c r="J54" s="40"/>
      <c r="K54" s="151">
        <v>1993</v>
      </c>
      <c r="L54" s="100">
        <v>0</v>
      </c>
      <c r="M54" s="83">
        <v>0</v>
      </c>
      <c r="N54" s="89"/>
      <c r="O54" t="s" s="131">
        <v>104</v>
      </c>
      <c r="P54" s="135">
        <f>AVERAGE(B54:B58)</f>
        <v>21.8</v>
      </c>
      <c r="Q54" s="97">
        <f>AVERAGE(D54:D58)</f>
        <v>11.3535451453309</v>
      </c>
      <c r="R54" t="s" s="134">
        <v>104</v>
      </c>
      <c r="S54" s="135">
        <f>AVERAGE(G54:G58)</f>
        <v>8.6</v>
      </c>
      <c r="T54" s="97">
        <f>AVERAGE(I54:I58)</f>
        <v>9.86222222222222</v>
      </c>
      <c r="U54" t="s" s="134">
        <v>104</v>
      </c>
      <c r="V54" s="135">
        <f>AVERAGE(L54:L58)</f>
        <v>2</v>
      </c>
      <c r="W54" s="97">
        <f>AVERAGE(N54:N58)</f>
        <v>7.42777777777778</v>
      </c>
    </row>
    <row r="55" ht="21.95" customHeight="1">
      <c r="A55" s="150">
        <v>1994</v>
      </c>
      <c r="B55" s="100">
        <v>49</v>
      </c>
      <c r="C55" s="83">
        <v>533.2</v>
      </c>
      <c r="D55" s="87">
        <v>10.8816326530612</v>
      </c>
      <c r="E55" s="40"/>
      <c r="F55" s="151">
        <v>1994</v>
      </c>
      <c r="G55" s="100">
        <v>21</v>
      </c>
      <c r="H55" s="83">
        <v>192.5</v>
      </c>
      <c r="I55" s="87">
        <v>9.16666666666667</v>
      </c>
      <c r="J55" s="40"/>
      <c r="K55" s="151">
        <v>1994</v>
      </c>
      <c r="L55" s="100">
        <v>6</v>
      </c>
      <c r="M55" s="83">
        <v>41.9</v>
      </c>
      <c r="N55" s="89">
        <v>6.98333333333333</v>
      </c>
      <c r="O55" t="s" s="131">
        <v>124</v>
      </c>
      <c r="P55" s="135">
        <f>AVERAGE(B55:B58)</f>
        <v>25</v>
      </c>
      <c r="Q55" s="97">
        <f>AVERAGE(D55:D58)</f>
        <v>11.3169314316636</v>
      </c>
      <c r="R55" t="s" s="134">
        <v>124</v>
      </c>
      <c r="S55" s="135">
        <f>AVERAGE(G55:G58)</f>
        <v>10</v>
      </c>
      <c r="T55" s="97">
        <f>AVERAGE(I55:I58)</f>
        <v>9.744444444444451</v>
      </c>
      <c r="U55" t="s" s="134">
        <v>124</v>
      </c>
      <c r="V55" s="135">
        <f>AVERAGE(L55:L58)</f>
        <v>2.5</v>
      </c>
      <c r="W55" s="97">
        <f>AVERAGE(N55:N58)</f>
        <v>7.42777777777778</v>
      </c>
    </row>
    <row r="56" ht="21.95" customHeight="1">
      <c r="A56" s="150">
        <v>1995</v>
      </c>
      <c r="B56" s="100">
        <v>21</v>
      </c>
      <c r="C56" s="83">
        <v>235.6</v>
      </c>
      <c r="D56" s="87">
        <v>11.2190476190476</v>
      </c>
      <c r="E56" s="40"/>
      <c r="F56" s="151">
        <v>1995</v>
      </c>
      <c r="G56" s="100">
        <v>9</v>
      </c>
      <c r="H56" s="83">
        <v>87.90000000000001</v>
      </c>
      <c r="I56" s="87">
        <v>9.766666666666669</v>
      </c>
      <c r="J56" s="40"/>
      <c r="K56" s="151">
        <v>1995</v>
      </c>
      <c r="L56" s="100">
        <v>2</v>
      </c>
      <c r="M56" s="83">
        <v>15.7</v>
      </c>
      <c r="N56" s="89">
        <v>7.85</v>
      </c>
      <c r="O56" t="s" s="131">
        <v>125</v>
      </c>
      <c r="P56" s="135">
        <f>AVERAGE(B56:B58)</f>
        <v>17</v>
      </c>
      <c r="Q56" s="97">
        <f>AVERAGE(D56:D58)</f>
        <v>11.462031024531</v>
      </c>
      <c r="R56" t="s" s="134">
        <v>125</v>
      </c>
      <c r="S56" s="135">
        <f>AVERAGE(G56:G58)</f>
        <v>6.33333333333333</v>
      </c>
      <c r="T56" s="97">
        <f>AVERAGE(I56:I58)</f>
        <v>9.93703703703704</v>
      </c>
      <c r="U56" t="s" s="134">
        <v>125</v>
      </c>
      <c r="V56" s="135">
        <f>AVERAGE(L56:L58)</f>
        <v>1.33333333333333</v>
      </c>
      <c r="W56" s="97">
        <f>AVERAGE(N56:N58)</f>
        <v>7.65</v>
      </c>
    </row>
    <row r="57" ht="21.95" customHeight="1">
      <c r="A57" s="150">
        <v>1996</v>
      </c>
      <c r="B57" s="100">
        <v>22</v>
      </c>
      <c r="C57" s="83">
        <v>245.4</v>
      </c>
      <c r="D57" s="87">
        <v>11.1545454545455</v>
      </c>
      <c r="E57" s="40"/>
      <c r="F57" s="151">
        <v>1996</v>
      </c>
      <c r="G57" s="100">
        <v>9</v>
      </c>
      <c r="H57" s="83">
        <v>86.8</v>
      </c>
      <c r="I57" s="87">
        <v>9.64444444444444</v>
      </c>
      <c r="J57" s="40"/>
      <c r="K57" s="151">
        <v>1996</v>
      </c>
      <c r="L57" s="100">
        <v>2</v>
      </c>
      <c r="M57" s="83">
        <v>14.9</v>
      </c>
      <c r="N57" s="89">
        <v>7.45</v>
      </c>
      <c r="O57" t="s" s="131">
        <v>126</v>
      </c>
      <c r="P57" s="135">
        <f>AVERAGE(B57:B58)</f>
        <v>15</v>
      </c>
      <c r="Q57" s="97">
        <f>AVERAGE(D57:D58)</f>
        <v>11.5835227272728</v>
      </c>
      <c r="R57" t="s" s="134">
        <v>126</v>
      </c>
      <c r="S57" s="135">
        <f>AVERAGE(G57:G58)</f>
        <v>5</v>
      </c>
      <c r="T57" s="97">
        <f>AVERAGE(I57:I58)</f>
        <v>10.0222222222222</v>
      </c>
      <c r="U57" t="s" s="134">
        <v>126</v>
      </c>
      <c r="V57" s="135">
        <f>AVERAGE(L57:L58)</f>
        <v>1</v>
      </c>
      <c r="W57" s="97">
        <f>AVERAGE(N57:N58)</f>
        <v>7.45</v>
      </c>
    </row>
    <row r="58" ht="21.95" customHeight="1">
      <c r="A58" s="150">
        <v>1997</v>
      </c>
      <c r="B58" s="100">
        <v>8</v>
      </c>
      <c r="C58" s="83">
        <v>96.09999999999999</v>
      </c>
      <c r="D58" s="87">
        <v>12.0125</v>
      </c>
      <c r="E58" s="40"/>
      <c r="F58" s="151">
        <v>1997</v>
      </c>
      <c r="G58" s="100">
        <v>1</v>
      </c>
      <c r="H58" s="83">
        <v>10.4</v>
      </c>
      <c r="I58" s="87">
        <v>10.4</v>
      </c>
      <c r="J58" s="40"/>
      <c r="K58" s="151">
        <v>1997</v>
      </c>
      <c r="L58" s="100">
        <v>0</v>
      </c>
      <c r="M58" s="83">
        <v>0</v>
      </c>
      <c r="N58" s="89"/>
      <c r="O58" t="s" s="131">
        <v>127</v>
      </c>
      <c r="P58" s="135">
        <f>AVERAGE(B58)</f>
        <v>8</v>
      </c>
      <c r="Q58" s="97">
        <f>AVERAGE(D58)</f>
        <v>12.0125</v>
      </c>
      <c r="R58" t="s" s="134">
        <v>127</v>
      </c>
      <c r="S58" s="135">
        <f>AVERAGE(G58)</f>
        <v>1</v>
      </c>
      <c r="T58" s="97">
        <f>AVERAGE(I58)</f>
        <v>10.4</v>
      </c>
      <c r="U58" t="s" s="134">
        <v>127</v>
      </c>
      <c r="V58" s="135">
        <f>AVERAGE(L58)</f>
        <v>0</v>
      </c>
      <c r="W58" s="97"/>
    </row>
    <row r="59" ht="21.95" customHeight="1">
      <c r="A59" s="150">
        <v>1998</v>
      </c>
      <c r="B59" s="154">
        <v>8</v>
      </c>
      <c r="C59" s="155">
        <v>97</v>
      </c>
      <c r="D59" s="156">
        <v>12.125</v>
      </c>
      <c r="E59" s="40"/>
      <c r="F59" s="151">
        <v>1998</v>
      </c>
      <c r="G59" s="154">
        <v>1</v>
      </c>
      <c r="H59" s="155">
        <v>10</v>
      </c>
      <c r="I59" s="156">
        <v>10</v>
      </c>
      <c r="J59" s="40"/>
      <c r="K59" s="151">
        <v>1998</v>
      </c>
      <c r="L59" s="154">
        <v>0</v>
      </c>
      <c r="M59" s="155">
        <v>0</v>
      </c>
      <c r="N59" s="157"/>
      <c r="O59" t="s" s="131">
        <v>128</v>
      </c>
      <c r="P59" s="158">
        <f>AVERAGE(B59)</f>
        <v>8</v>
      </c>
      <c r="Q59" s="159">
        <f>AVERAGE(D59)</f>
        <v>12.125</v>
      </c>
      <c r="R59" t="s" s="134">
        <v>128</v>
      </c>
      <c r="S59" s="158">
        <f>AVERAGE(G59)</f>
        <v>1</v>
      </c>
      <c r="T59" s="159">
        <f>AVERAGE(I59)</f>
        <v>10</v>
      </c>
      <c r="U59" t="s" s="134">
        <v>128</v>
      </c>
      <c r="V59" s="158">
        <f>AVERAGE(L59)</f>
        <v>0</v>
      </c>
      <c r="W59" s="159"/>
    </row>
    <row r="60" ht="21.95" customHeight="1">
      <c r="A60" s="150">
        <v>1999</v>
      </c>
      <c r="B60" s="100">
        <v>57</v>
      </c>
      <c r="C60" s="83">
        <v>618</v>
      </c>
      <c r="D60" s="87">
        <v>10.8421052631579</v>
      </c>
      <c r="E60" s="40"/>
      <c r="F60" s="151">
        <v>1999</v>
      </c>
      <c r="G60" s="100">
        <v>32</v>
      </c>
      <c r="H60" s="83">
        <v>306</v>
      </c>
      <c r="I60" s="87">
        <v>9.5625</v>
      </c>
      <c r="J60" s="40"/>
      <c r="K60" s="151">
        <v>1999</v>
      </c>
      <c r="L60" s="100">
        <v>9</v>
      </c>
      <c r="M60" s="83">
        <v>66</v>
      </c>
      <c r="N60" s="89">
        <v>7.33333333333333</v>
      </c>
      <c r="O60" t="s" s="131">
        <v>127</v>
      </c>
      <c r="P60" s="135">
        <f>AVERAGE(B60)</f>
        <v>57</v>
      </c>
      <c r="Q60" s="97">
        <f>AVERAGE(D60)</f>
        <v>10.8421052631579</v>
      </c>
      <c r="R60" t="s" s="134">
        <v>127</v>
      </c>
      <c r="S60" s="135">
        <f>AVERAGE(G60)</f>
        <v>32</v>
      </c>
      <c r="T60" s="97">
        <f>AVERAGE(I60)</f>
        <v>9.5625</v>
      </c>
      <c r="U60" t="s" s="134">
        <v>127</v>
      </c>
      <c r="V60" s="135">
        <f>AVERAGE(L60)</f>
        <v>9</v>
      </c>
      <c r="W60" s="97">
        <f>AVERAGE(N60)</f>
        <v>7.33333333333333</v>
      </c>
    </row>
    <row r="61" ht="21.95" customHeight="1">
      <c r="A61" s="150">
        <v>2000</v>
      </c>
      <c r="B61" s="100">
        <v>32</v>
      </c>
      <c r="C61" s="83">
        <v>349</v>
      </c>
      <c r="D61" s="87">
        <v>10.90625</v>
      </c>
      <c r="E61" s="40"/>
      <c r="F61" s="151">
        <v>2000</v>
      </c>
      <c r="G61" s="100">
        <v>17</v>
      </c>
      <c r="H61" s="83">
        <v>160</v>
      </c>
      <c r="I61" s="87">
        <v>9.41176470588235</v>
      </c>
      <c r="J61" s="40"/>
      <c r="K61" s="151">
        <v>2000</v>
      </c>
      <c r="L61" s="100">
        <v>6</v>
      </c>
      <c r="M61" s="83">
        <v>42</v>
      </c>
      <c r="N61" s="89">
        <v>7</v>
      </c>
      <c r="O61" t="s" s="131">
        <v>126</v>
      </c>
      <c r="P61" s="135">
        <f>AVERAGE(B60:B61)</f>
        <v>44.5</v>
      </c>
      <c r="Q61" s="97">
        <f>AVERAGE(D60:D61)</f>
        <v>10.874177631579</v>
      </c>
      <c r="R61" t="s" s="134">
        <v>126</v>
      </c>
      <c r="S61" s="135">
        <f>AVERAGE(G60:G61)</f>
        <v>24.5</v>
      </c>
      <c r="T61" s="97">
        <f>AVERAGE(I60:I61)</f>
        <v>9.487132352941179</v>
      </c>
      <c r="U61" t="s" s="134">
        <v>126</v>
      </c>
      <c r="V61" s="135">
        <f>AVERAGE(L60:L61)</f>
        <v>7.5</v>
      </c>
      <c r="W61" s="97">
        <f>AVERAGE(N61)</f>
        <v>7</v>
      </c>
    </row>
    <row r="62" ht="21.95" customHeight="1">
      <c r="A62" s="150">
        <v>2001</v>
      </c>
      <c r="B62" s="100">
        <v>49</v>
      </c>
      <c r="C62" s="83">
        <v>548</v>
      </c>
      <c r="D62" s="87">
        <v>11.1836734693878</v>
      </c>
      <c r="E62" s="40"/>
      <c r="F62" s="151">
        <v>2001</v>
      </c>
      <c r="G62" s="100">
        <v>26</v>
      </c>
      <c r="H62" s="83">
        <v>260</v>
      </c>
      <c r="I62" s="87">
        <v>10</v>
      </c>
      <c r="J62" s="40"/>
      <c r="K62" s="151">
        <v>2001</v>
      </c>
      <c r="L62" s="100">
        <v>2</v>
      </c>
      <c r="M62" s="83">
        <v>14</v>
      </c>
      <c r="N62" s="89">
        <v>7</v>
      </c>
      <c r="O62" t="s" s="131">
        <v>125</v>
      </c>
      <c r="P62" s="135">
        <f>AVERAGE(B60:B62)</f>
        <v>46</v>
      </c>
      <c r="Q62" s="97">
        <f>AVERAGE(D60:D62)</f>
        <v>10.9773429108486</v>
      </c>
      <c r="R62" t="s" s="134">
        <v>125</v>
      </c>
      <c r="S62" s="135">
        <f>AVERAGE(G60:G62)</f>
        <v>25</v>
      </c>
      <c r="T62" s="97">
        <f>AVERAGE(I60:I62)</f>
        <v>9.65808823529412</v>
      </c>
      <c r="U62" t="s" s="134">
        <v>125</v>
      </c>
      <c r="V62" s="135">
        <f>AVERAGE(L60:L62)</f>
        <v>5.66666666666667</v>
      </c>
      <c r="W62" s="97">
        <f>AVERAGE(N60:N62)</f>
        <v>7.11111111111111</v>
      </c>
    </row>
    <row r="63" ht="21.95" customHeight="1">
      <c r="A63" s="150">
        <v>2002</v>
      </c>
      <c r="B63" s="100">
        <v>68</v>
      </c>
      <c r="C63" s="83">
        <v>680</v>
      </c>
      <c r="D63" s="87">
        <v>10</v>
      </c>
      <c r="E63" s="40"/>
      <c r="F63" s="151">
        <v>2002</v>
      </c>
      <c r="G63" s="100">
        <v>47</v>
      </c>
      <c r="H63" s="83">
        <v>420</v>
      </c>
      <c r="I63" s="87">
        <v>8.93617021276596</v>
      </c>
      <c r="J63" s="40"/>
      <c r="K63" s="151">
        <v>2002</v>
      </c>
      <c r="L63" s="100">
        <v>13</v>
      </c>
      <c r="M63" s="83">
        <v>88</v>
      </c>
      <c r="N63" s="89">
        <v>6.76923076923077</v>
      </c>
      <c r="O63" t="s" s="131">
        <v>124</v>
      </c>
      <c r="P63" s="135">
        <f>AVERAGE(B60:B63)</f>
        <v>51.5</v>
      </c>
      <c r="Q63" s="97">
        <f>AVERAGE(D60:D63)</f>
        <v>10.7330071831364</v>
      </c>
      <c r="R63" t="s" s="134">
        <v>124</v>
      </c>
      <c r="S63" s="135">
        <f>AVERAGE(G60:G63)</f>
        <v>30.5</v>
      </c>
      <c r="T63" s="97">
        <f>AVERAGE(I60:I63)</f>
        <v>9.47760872966208</v>
      </c>
      <c r="U63" t="s" s="134">
        <v>124</v>
      </c>
      <c r="V63" s="135">
        <f>AVERAGE(L60:L63)</f>
        <v>7.5</v>
      </c>
      <c r="W63" s="97">
        <f>AVERAGE(N60:N63)</f>
        <v>7.02564102564103</v>
      </c>
    </row>
    <row r="64" ht="21.95" customHeight="1">
      <c r="A64" s="150">
        <v>2003</v>
      </c>
      <c r="B64" s="100">
        <v>32</v>
      </c>
      <c r="C64" s="83">
        <v>368.4</v>
      </c>
      <c r="D64" s="87">
        <v>11.5125</v>
      </c>
      <c r="E64" s="40"/>
      <c r="F64" s="151">
        <v>2003</v>
      </c>
      <c r="G64" s="100">
        <v>9</v>
      </c>
      <c r="H64" s="83">
        <v>86.59999999999999</v>
      </c>
      <c r="I64" s="87">
        <v>9.62222222222222</v>
      </c>
      <c r="J64" s="40"/>
      <c r="K64" s="151">
        <v>2003</v>
      </c>
      <c r="L64" s="100">
        <v>1</v>
      </c>
      <c r="M64" s="83">
        <v>7.5</v>
      </c>
      <c r="N64" s="89">
        <v>7.5</v>
      </c>
      <c r="O64" t="s" s="131">
        <v>104</v>
      </c>
      <c r="P64" s="135">
        <f>AVERAGE(B60:B64)</f>
        <v>47.6</v>
      </c>
      <c r="Q64" s="97">
        <f>AVERAGE(D60:D64)</f>
        <v>10.8889057465091</v>
      </c>
      <c r="R64" t="s" s="134">
        <v>104</v>
      </c>
      <c r="S64" s="135">
        <f>AVERAGE(G60:G64)</f>
        <v>26.2</v>
      </c>
      <c r="T64" s="97">
        <f>AVERAGE(I60:I64)</f>
        <v>9.50653142817411</v>
      </c>
      <c r="U64" t="s" s="134">
        <v>104</v>
      </c>
      <c r="V64" s="135">
        <f>AVERAGE(L60:L64)</f>
        <v>6.2</v>
      </c>
      <c r="W64" s="97">
        <f>AVERAGE(N60:N64)</f>
        <v>7.12051282051282</v>
      </c>
    </row>
    <row r="65" ht="21.95" customHeight="1">
      <c r="A65" s="150">
        <v>2004</v>
      </c>
      <c r="B65" s="100">
        <v>41</v>
      </c>
      <c r="C65" s="83">
        <v>400.8</v>
      </c>
      <c r="D65" s="87">
        <v>9.775609756097561</v>
      </c>
      <c r="E65" s="40"/>
      <c r="F65" s="151">
        <v>2004</v>
      </c>
      <c r="G65" s="100">
        <v>23</v>
      </c>
      <c r="H65" s="83">
        <v>181.8</v>
      </c>
      <c r="I65" s="87">
        <v>7.90434782608696</v>
      </c>
      <c r="J65" s="40"/>
      <c r="K65" s="151">
        <v>2004</v>
      </c>
      <c r="L65" s="100">
        <v>13</v>
      </c>
      <c r="M65" s="83">
        <v>80.2</v>
      </c>
      <c r="N65" s="89">
        <v>6.16923076923077</v>
      </c>
      <c r="O65" t="s" s="131">
        <v>123</v>
      </c>
      <c r="P65" s="135">
        <f>AVERAGE(B60:B65)</f>
        <v>46.5</v>
      </c>
      <c r="Q65" s="97">
        <f>AVERAGE(D60:D65)</f>
        <v>10.7033564147739</v>
      </c>
      <c r="R65" t="s" s="134">
        <v>123</v>
      </c>
      <c r="S65" s="135">
        <f>AVERAGE(G60:G65)</f>
        <v>25.6666666666667</v>
      </c>
      <c r="T65" s="97">
        <f>AVERAGE(I60:I65)</f>
        <v>9.23950082782625</v>
      </c>
      <c r="U65" t="s" s="134">
        <v>123</v>
      </c>
      <c r="V65" s="135">
        <f>AVERAGE(L60:L65)</f>
        <v>7.33333333333333</v>
      </c>
      <c r="W65" s="97">
        <f>AVERAGE(N60:N65)</f>
        <v>6.96196581196581</v>
      </c>
    </row>
    <row r="66" ht="21.95" customHeight="1">
      <c r="A66" s="150">
        <v>2005</v>
      </c>
      <c r="B66" s="100">
        <v>23</v>
      </c>
      <c r="C66" s="83">
        <v>256.8</v>
      </c>
      <c r="D66" s="87">
        <v>11.1652173913043</v>
      </c>
      <c r="E66" s="40"/>
      <c r="F66" s="151">
        <v>2005</v>
      </c>
      <c r="G66" s="100">
        <v>9</v>
      </c>
      <c r="H66" s="83">
        <v>87.8</v>
      </c>
      <c r="I66" s="87">
        <v>9.75555555555556</v>
      </c>
      <c r="J66" s="40"/>
      <c r="K66" s="151">
        <v>2005</v>
      </c>
      <c r="L66" s="100">
        <v>2</v>
      </c>
      <c r="M66" s="83">
        <v>14.7</v>
      </c>
      <c r="N66" s="89">
        <v>7.35</v>
      </c>
      <c r="O66" t="s" s="131">
        <v>122</v>
      </c>
      <c r="P66" s="135">
        <f>AVERAGE(B60:B66)</f>
        <v>43.1428571428571</v>
      </c>
      <c r="Q66" s="97">
        <f>AVERAGE(D60:D66)</f>
        <v>10.7693365542782</v>
      </c>
      <c r="R66" t="s" s="134">
        <v>122</v>
      </c>
      <c r="S66" s="135">
        <f>AVERAGE(G60:G66)</f>
        <v>23.2857142857143</v>
      </c>
      <c r="T66" s="97">
        <f>AVERAGE(I60:I66)</f>
        <v>9.31322293178758</v>
      </c>
      <c r="U66" t="s" s="134">
        <v>122</v>
      </c>
      <c r="V66" s="135">
        <f>AVERAGE(L60:L66)</f>
        <v>6.57142857142857</v>
      </c>
      <c r="W66" s="97">
        <f>AVERAGE(N60:N66)</f>
        <v>7.01739926739927</v>
      </c>
    </row>
    <row r="67" ht="21.95" customHeight="1">
      <c r="A67" s="150">
        <v>2006</v>
      </c>
      <c r="B67" s="100">
        <v>63</v>
      </c>
      <c r="C67" s="83">
        <v>670.7</v>
      </c>
      <c r="D67" s="87">
        <v>10.6460317460317</v>
      </c>
      <c r="E67" s="40"/>
      <c r="F67" s="151">
        <v>2006</v>
      </c>
      <c r="G67" s="100">
        <v>36</v>
      </c>
      <c r="H67" s="83">
        <v>342.9</v>
      </c>
      <c r="I67" s="87">
        <v>9.525</v>
      </c>
      <c r="J67" s="40"/>
      <c r="K67" s="151">
        <v>2006</v>
      </c>
      <c r="L67" s="100">
        <v>3</v>
      </c>
      <c r="M67" s="83">
        <v>21.4</v>
      </c>
      <c r="N67" s="89">
        <v>7.13333333333333</v>
      </c>
      <c r="O67" t="s" s="131">
        <v>121</v>
      </c>
      <c r="P67" s="135">
        <f>AVERAGE(B60:B67)</f>
        <v>45.625</v>
      </c>
      <c r="Q67" s="97">
        <f>AVERAGE(D60:D67)</f>
        <v>10.7539234532474</v>
      </c>
      <c r="R67" t="s" s="134">
        <v>121</v>
      </c>
      <c r="S67" s="135">
        <f>AVERAGE(G60:G67)</f>
        <v>24.875</v>
      </c>
      <c r="T67" s="97">
        <f>AVERAGE(I60:I67)</f>
        <v>9.33969506531413</v>
      </c>
      <c r="U67" t="s" s="134">
        <v>121</v>
      </c>
      <c r="V67" s="135">
        <f>AVERAGE(L60:L67)</f>
        <v>6.125</v>
      </c>
      <c r="W67" s="97">
        <f>AVERAGE(N60:N67)</f>
        <v>7.03189102564103</v>
      </c>
    </row>
    <row r="68" ht="21.95" customHeight="1">
      <c r="A68" s="150">
        <v>2007</v>
      </c>
      <c r="B68" s="100">
        <v>34</v>
      </c>
      <c r="C68" s="83">
        <v>340.1</v>
      </c>
      <c r="D68" s="87">
        <v>10.0029411764706</v>
      </c>
      <c r="E68" s="40"/>
      <c r="F68" s="151">
        <v>2007</v>
      </c>
      <c r="G68" s="100">
        <v>24</v>
      </c>
      <c r="H68" s="83">
        <v>218.2</v>
      </c>
      <c r="I68" s="87">
        <v>9.09166666666667</v>
      </c>
      <c r="J68" s="40"/>
      <c r="K68" s="151">
        <v>2007</v>
      </c>
      <c r="L68" s="100">
        <v>7</v>
      </c>
      <c r="M68" s="83">
        <v>47.9</v>
      </c>
      <c r="N68" s="89">
        <v>6.84285714285714</v>
      </c>
      <c r="O68" t="s" s="131">
        <v>120</v>
      </c>
      <c r="P68" s="135">
        <f>AVERAGE(B60:B68)</f>
        <v>44.3333333333333</v>
      </c>
      <c r="Q68" s="97">
        <f>AVERAGE(D60:D68)</f>
        <v>10.670480978050</v>
      </c>
      <c r="R68" t="s" s="134">
        <v>120</v>
      </c>
      <c r="S68" s="135">
        <f>AVERAGE(G60:G68)</f>
        <v>24.7777777777778</v>
      </c>
      <c r="T68" s="97">
        <f>AVERAGE(I60:I68)</f>
        <v>9.312136354353299</v>
      </c>
      <c r="U68" t="s" s="134">
        <v>120</v>
      </c>
      <c r="V68" s="135">
        <f>AVERAGE(L60:L68)</f>
        <v>6.22222222222222</v>
      </c>
      <c r="W68" s="97">
        <f>AVERAGE(N60:N68)</f>
        <v>7.01088726088726</v>
      </c>
    </row>
    <row r="69" ht="21.95" customHeight="1">
      <c r="A69" s="150">
        <v>2008</v>
      </c>
      <c r="B69" s="100">
        <v>60</v>
      </c>
      <c r="C69" s="83">
        <v>613.9</v>
      </c>
      <c r="D69" s="87">
        <v>10.2316666666667</v>
      </c>
      <c r="E69" s="40"/>
      <c r="F69" s="151">
        <v>2008</v>
      </c>
      <c r="G69" s="100">
        <v>34</v>
      </c>
      <c r="H69" s="83">
        <v>299.8</v>
      </c>
      <c r="I69" s="87">
        <v>8.81764705882353</v>
      </c>
      <c r="J69" s="40"/>
      <c r="K69" s="151">
        <v>2008</v>
      </c>
      <c r="L69" s="100">
        <v>8</v>
      </c>
      <c r="M69" s="83">
        <v>55.2</v>
      </c>
      <c r="N69" s="89">
        <v>6.9</v>
      </c>
      <c r="O69" t="s" s="131">
        <v>98</v>
      </c>
      <c r="P69" s="135">
        <f>AVERAGE(B60:B69)</f>
        <v>45.9</v>
      </c>
      <c r="Q69" s="97">
        <f>AVERAGE(D60:D69)</f>
        <v>10.6265995469117</v>
      </c>
      <c r="R69" t="s" s="134">
        <v>98</v>
      </c>
      <c r="S69" s="135">
        <f>AVERAGE(G60:G69)</f>
        <v>25.7</v>
      </c>
      <c r="T69" s="97">
        <f>AVERAGE(I60:I69)</f>
        <v>9.26268742480033</v>
      </c>
      <c r="U69" t="s" s="134">
        <v>98</v>
      </c>
      <c r="V69" s="135">
        <f>AVERAGE(L60:L69)</f>
        <v>6.4</v>
      </c>
      <c r="W69" s="97">
        <f>AVERAGE(N60:N69)</f>
        <v>6.99979853479853</v>
      </c>
    </row>
    <row r="70" ht="21.95" customHeight="1">
      <c r="A70" s="150">
        <v>2009</v>
      </c>
      <c r="B70" s="100">
        <v>32</v>
      </c>
      <c r="C70" s="83">
        <v>336.3</v>
      </c>
      <c r="D70" s="87">
        <v>10.509375</v>
      </c>
      <c r="E70" s="40"/>
      <c r="F70" s="151">
        <v>2009</v>
      </c>
      <c r="G70" s="100">
        <v>19</v>
      </c>
      <c r="H70" s="83">
        <v>179.9</v>
      </c>
      <c r="I70" s="87">
        <v>9.46842105263158</v>
      </c>
      <c r="J70" s="40"/>
      <c r="K70" s="151">
        <v>2009</v>
      </c>
      <c r="L70" s="100">
        <v>3</v>
      </c>
      <c r="M70" s="83">
        <v>23</v>
      </c>
      <c r="N70" s="89">
        <v>7.66666666666667</v>
      </c>
      <c r="O70" t="s" s="131">
        <v>119</v>
      </c>
      <c r="P70" s="135">
        <f>AVERAGE(B60:B70)</f>
        <v>44.6363636363636</v>
      </c>
      <c r="Q70" s="97">
        <f>AVERAGE(D60:D70)</f>
        <v>10.6159427699197</v>
      </c>
      <c r="R70" t="s" s="134">
        <v>119</v>
      </c>
      <c r="S70" s="135">
        <f>AVERAGE(G60:G70)</f>
        <v>25.0909090909091</v>
      </c>
      <c r="T70" s="97">
        <f>AVERAGE(I60:I70)</f>
        <v>9.28139048187589</v>
      </c>
      <c r="U70" t="s" s="134">
        <v>119</v>
      </c>
      <c r="V70" s="135">
        <f>AVERAGE(L60:L70)</f>
        <v>6.09090909090909</v>
      </c>
      <c r="W70" s="97">
        <f>AVERAGE(N60:N70)</f>
        <v>7.06042291042291</v>
      </c>
    </row>
    <row r="71" ht="21.95" customHeight="1">
      <c r="A71" s="150">
        <v>2010</v>
      </c>
      <c r="B71" s="100">
        <v>19</v>
      </c>
      <c r="C71" s="83">
        <v>225.1</v>
      </c>
      <c r="D71" s="87">
        <v>11.8473684210526</v>
      </c>
      <c r="E71" s="40"/>
      <c r="F71" s="151">
        <v>2010</v>
      </c>
      <c r="G71" s="100">
        <v>5</v>
      </c>
      <c r="H71" s="83">
        <v>51.8</v>
      </c>
      <c r="I71" s="87">
        <v>10.36</v>
      </c>
      <c r="J71" s="40"/>
      <c r="K71" s="151">
        <v>2010</v>
      </c>
      <c r="L71" s="100">
        <v>0</v>
      </c>
      <c r="M71" s="83">
        <v>0</v>
      </c>
      <c r="N71" s="89"/>
      <c r="O71" t="s" s="131">
        <v>118</v>
      </c>
      <c r="P71" s="135">
        <f>AVERAGE(B60:B71)</f>
        <v>42.5</v>
      </c>
      <c r="Q71" s="97">
        <f>AVERAGE(D60:D71)</f>
        <v>10.7185615741808</v>
      </c>
      <c r="R71" t="s" s="134">
        <v>118</v>
      </c>
      <c r="S71" s="135">
        <f>AVERAGE(G60:G71)</f>
        <v>23.4166666666667</v>
      </c>
      <c r="T71" s="97">
        <f>AVERAGE(I60:I71)</f>
        <v>9.371274608386241</v>
      </c>
      <c r="U71" t="s" s="134">
        <v>118</v>
      </c>
      <c r="V71" s="135">
        <f>AVERAGE(L60:L71)</f>
        <v>5.58333333333333</v>
      </c>
      <c r="W71" s="97">
        <f>AVERAGE(N60:N71)</f>
        <v>7.06042291042291</v>
      </c>
    </row>
    <row r="72" ht="21.95" customHeight="1">
      <c r="A72" s="150">
        <v>2011</v>
      </c>
      <c r="B72" s="100">
        <v>68</v>
      </c>
      <c r="C72" s="83">
        <v>672.6</v>
      </c>
      <c r="D72" s="87">
        <v>9.89117647058824</v>
      </c>
      <c r="E72" s="40"/>
      <c r="F72" s="151">
        <v>2011</v>
      </c>
      <c r="G72" s="100">
        <v>42</v>
      </c>
      <c r="H72" s="83">
        <v>359.3</v>
      </c>
      <c r="I72" s="87">
        <v>8.5547619047619</v>
      </c>
      <c r="J72" s="40"/>
      <c r="K72" s="151">
        <v>2011</v>
      </c>
      <c r="L72" s="100">
        <v>12</v>
      </c>
      <c r="M72" s="83">
        <v>73.7</v>
      </c>
      <c r="N72" s="89">
        <v>6.14166666666667</v>
      </c>
      <c r="O72" t="s" s="131">
        <v>117</v>
      </c>
      <c r="P72" s="135">
        <f>AVERAGE(B60:B72)</f>
        <v>44.4615384615385</v>
      </c>
      <c r="Q72" s="97">
        <f>AVERAGE(D60:D72)</f>
        <v>10.6549165662121</v>
      </c>
      <c r="R72" t="s" s="134">
        <v>117</v>
      </c>
      <c r="S72" s="135">
        <f>AVERAGE(G60:G72)</f>
        <v>24.8461538461538</v>
      </c>
      <c r="T72" s="97">
        <f>AVERAGE(I60:I72)</f>
        <v>9.308465938876671</v>
      </c>
      <c r="U72" t="s" s="134">
        <v>117</v>
      </c>
      <c r="V72" s="135">
        <f>AVERAGE(L60:L72)</f>
        <v>6.07692307692308</v>
      </c>
      <c r="W72" s="97">
        <f>AVERAGE(N60:N72)</f>
        <v>6.98385989010989</v>
      </c>
    </row>
    <row r="73" ht="21.95" customHeight="1">
      <c r="A73" s="150">
        <v>2012</v>
      </c>
      <c r="B73" s="100">
        <v>61</v>
      </c>
      <c r="C73" s="83">
        <v>649.7</v>
      </c>
      <c r="D73" s="87">
        <v>10.6508196721311</v>
      </c>
      <c r="E73" s="40"/>
      <c r="F73" s="151">
        <v>2012</v>
      </c>
      <c r="G73" s="100">
        <v>33</v>
      </c>
      <c r="H73" s="83">
        <v>313</v>
      </c>
      <c r="I73" s="87">
        <v>9.484848484848481</v>
      </c>
      <c r="J73" s="40"/>
      <c r="K73" s="151">
        <v>2012</v>
      </c>
      <c r="L73" s="100">
        <v>1</v>
      </c>
      <c r="M73" s="83">
        <v>7.6</v>
      </c>
      <c r="N73" s="89">
        <v>7.6</v>
      </c>
      <c r="O73" t="s" s="131">
        <v>116</v>
      </c>
      <c r="P73" s="135">
        <f>AVERAGE(B60:B73)</f>
        <v>45.6428571428571</v>
      </c>
      <c r="Q73" s="97">
        <f>AVERAGE(D60:D73)</f>
        <v>10.6546239309206</v>
      </c>
      <c r="R73" t="s" s="134">
        <v>116</v>
      </c>
      <c r="S73" s="135">
        <f>AVERAGE(G60:G73)</f>
        <v>25.4285714285714</v>
      </c>
      <c r="T73" s="97">
        <f>AVERAGE(I60:I73)</f>
        <v>9.32106469216037</v>
      </c>
      <c r="U73" t="s" s="134">
        <v>116</v>
      </c>
      <c r="V73" s="135">
        <f>AVERAGE(L60:L73)</f>
        <v>5.71428571428571</v>
      </c>
      <c r="W73" s="97">
        <f>AVERAGE(N60:N73)</f>
        <v>7.03125528317836</v>
      </c>
    </row>
    <row r="74" ht="21.95" customHeight="1">
      <c r="A74" s="150">
        <v>2013</v>
      </c>
      <c r="B74" s="100">
        <v>31</v>
      </c>
      <c r="C74" s="83">
        <v>332.6</v>
      </c>
      <c r="D74" s="87">
        <v>10.7290322580645</v>
      </c>
      <c r="E74" s="40"/>
      <c r="F74" s="151">
        <v>2013</v>
      </c>
      <c r="G74" s="100">
        <v>16</v>
      </c>
      <c r="H74" s="83">
        <v>153</v>
      </c>
      <c r="I74" s="87">
        <v>9.5625</v>
      </c>
      <c r="J74" s="40"/>
      <c r="K74" s="151">
        <v>2013</v>
      </c>
      <c r="L74" s="100">
        <v>2</v>
      </c>
      <c r="M74" s="83">
        <v>15.9</v>
      </c>
      <c r="N74" s="89">
        <v>7.95</v>
      </c>
      <c r="O74" t="s" s="131">
        <v>115</v>
      </c>
      <c r="P74" s="135">
        <f>AVERAGE(B60:B74)</f>
        <v>44.6666666666667</v>
      </c>
      <c r="Q74" s="97">
        <f>AVERAGE(D60:D74)</f>
        <v>10.6595844860635</v>
      </c>
      <c r="R74" t="s" s="134">
        <v>115</v>
      </c>
      <c r="S74" s="135">
        <f>AVERAGE(G60:G74)</f>
        <v>24.8</v>
      </c>
      <c r="T74" s="97">
        <f>AVERAGE(I60:I74)</f>
        <v>9.33716037934968</v>
      </c>
      <c r="U74" t="s" s="134">
        <v>115</v>
      </c>
      <c r="V74" s="135">
        <f>AVERAGE(L60:L74)</f>
        <v>5.46666666666667</v>
      </c>
      <c r="W74" s="97">
        <f>AVERAGE(N60:N74)</f>
        <v>7.09687990580848</v>
      </c>
    </row>
    <row r="75" ht="21.95" customHeight="1">
      <c r="A75" s="150">
        <v>2014</v>
      </c>
      <c r="B75" s="100">
        <v>39</v>
      </c>
      <c r="C75" s="83">
        <v>420.9</v>
      </c>
      <c r="D75" s="87">
        <v>10.7923076923077</v>
      </c>
      <c r="E75" s="40"/>
      <c r="F75" s="151">
        <v>2014</v>
      </c>
      <c r="G75" s="100">
        <v>21</v>
      </c>
      <c r="H75" s="83">
        <v>203</v>
      </c>
      <c r="I75" s="87">
        <v>9.66666666666667</v>
      </c>
      <c r="J75" s="40"/>
      <c r="K75" s="151">
        <v>2014</v>
      </c>
      <c r="L75" s="100">
        <v>1</v>
      </c>
      <c r="M75" s="83">
        <v>7.4</v>
      </c>
      <c r="N75" s="89">
        <v>7.4</v>
      </c>
      <c r="O75" t="s" s="131">
        <v>114</v>
      </c>
      <c r="P75" s="135">
        <f>AVERAGE(B60:B75)</f>
        <v>44.3125</v>
      </c>
      <c r="Q75" s="97">
        <f>AVERAGE(D60:D75)</f>
        <v>10.6678796864538</v>
      </c>
      <c r="R75" t="s" s="134">
        <v>114</v>
      </c>
      <c r="S75" s="135">
        <f>AVERAGE(G60:G75)</f>
        <v>24.5625</v>
      </c>
      <c r="T75" s="97">
        <f>AVERAGE(I60:I75)</f>
        <v>9.35775452230699</v>
      </c>
      <c r="U75" t="s" s="134">
        <v>114</v>
      </c>
      <c r="V75" s="135">
        <f>AVERAGE(L60:L75)</f>
        <v>5.1875</v>
      </c>
      <c r="W75" s="97">
        <f>AVERAGE(N60:N75)</f>
        <v>7.11708791208791</v>
      </c>
    </row>
    <row r="76" ht="21.95" customHeight="1">
      <c r="A76" s="150">
        <v>2015</v>
      </c>
      <c r="B76" s="100">
        <v>46</v>
      </c>
      <c r="C76" s="83">
        <v>512</v>
      </c>
      <c r="D76" s="87">
        <v>11.1304347826087</v>
      </c>
      <c r="E76" s="40"/>
      <c r="F76" s="151">
        <v>2015</v>
      </c>
      <c r="G76" s="100">
        <v>20</v>
      </c>
      <c r="H76" s="83">
        <v>196.5</v>
      </c>
      <c r="I76" s="87">
        <v>9.824999999999999</v>
      </c>
      <c r="J76" s="40"/>
      <c r="K76" s="151">
        <v>2015</v>
      </c>
      <c r="L76" s="100">
        <v>1</v>
      </c>
      <c r="M76" s="83">
        <v>8</v>
      </c>
      <c r="N76" s="89">
        <v>8</v>
      </c>
      <c r="O76" t="s" s="131">
        <v>113</v>
      </c>
      <c r="P76" s="135">
        <f>AVERAGE(B60:B76)</f>
        <v>44.4117647058824</v>
      </c>
      <c r="Q76" s="97">
        <f>AVERAGE(D60:D76)</f>
        <v>10.695088809757</v>
      </c>
      <c r="R76" t="s" s="134">
        <v>113</v>
      </c>
      <c r="S76" s="135">
        <f>AVERAGE(G60:G76)</f>
        <v>24.2941176470588</v>
      </c>
      <c r="T76" s="97">
        <f>AVERAGE(I60:I76)</f>
        <v>9.385239550406579</v>
      </c>
      <c r="U76" t="s" s="134">
        <v>113</v>
      </c>
      <c r="V76" s="135">
        <f>AVERAGE(L60:L76)</f>
        <v>4.94117647058824</v>
      </c>
      <c r="W76" s="97">
        <f>AVERAGE(N60:N76)</f>
        <v>7.17226991758242</v>
      </c>
    </row>
    <row r="77" ht="21.95" customHeight="1">
      <c r="A77" s="150">
        <v>2016</v>
      </c>
      <c r="B77" s="100">
        <v>14</v>
      </c>
      <c r="C77" s="83">
        <v>146.3</v>
      </c>
      <c r="D77" s="87">
        <v>10.45</v>
      </c>
      <c r="E77" s="40"/>
      <c r="F77" s="151">
        <v>2016</v>
      </c>
      <c r="G77" s="100">
        <v>9</v>
      </c>
      <c r="H77" s="83">
        <v>86.2</v>
      </c>
      <c r="I77" s="87">
        <v>9.577777777777779</v>
      </c>
      <c r="J77" s="40"/>
      <c r="K77" s="151">
        <v>2016</v>
      </c>
      <c r="L77" s="100">
        <v>1</v>
      </c>
      <c r="M77" s="83">
        <v>7.8</v>
      </c>
      <c r="N77" s="89">
        <v>7.8</v>
      </c>
      <c r="O77" t="s" s="131">
        <v>112</v>
      </c>
      <c r="P77" s="135">
        <f>AVERAGE(B60:B77)</f>
        <v>42.7222222222222</v>
      </c>
      <c r="Q77" s="97">
        <f>AVERAGE(D60:D77)</f>
        <v>10.6814727647705</v>
      </c>
      <c r="R77" t="s" s="134">
        <v>112</v>
      </c>
      <c r="S77" s="135">
        <f>AVERAGE(G60:G77)</f>
        <v>23.4444444444444</v>
      </c>
      <c r="T77" s="97">
        <f>AVERAGE(I60:I77)</f>
        <v>9.39593611859387</v>
      </c>
      <c r="U77" t="s" s="134">
        <v>112</v>
      </c>
      <c r="V77" s="135">
        <f>AVERAGE(L60:L77)</f>
        <v>4.72222222222222</v>
      </c>
      <c r="W77" s="97">
        <f>AVERAGE(N60:N77)</f>
        <v>7.20919521654816</v>
      </c>
    </row>
    <row r="78" ht="21.95" customHeight="1">
      <c r="A78" s="150">
        <v>2017</v>
      </c>
      <c r="B78" s="100">
        <v>25</v>
      </c>
      <c r="C78" s="83">
        <v>284.7</v>
      </c>
      <c r="D78" s="87">
        <v>11.388</v>
      </c>
      <c r="E78" s="40"/>
      <c r="F78" s="151">
        <v>2017</v>
      </c>
      <c r="G78" s="100">
        <v>7</v>
      </c>
      <c r="H78" s="83">
        <v>67.90000000000001</v>
      </c>
      <c r="I78" s="87">
        <v>9.699999999999999</v>
      </c>
      <c r="J78" s="40"/>
      <c r="K78" s="151">
        <v>2017</v>
      </c>
      <c r="L78" s="100">
        <v>0</v>
      </c>
      <c r="M78" s="83">
        <v>0</v>
      </c>
      <c r="N78" s="89"/>
      <c r="O78" t="s" s="131">
        <v>111</v>
      </c>
      <c r="P78" s="135">
        <f>AVERAGE(B60:B78)</f>
        <v>41.7894736842105</v>
      </c>
      <c r="Q78" s="97">
        <f>AVERAGE(D60:D78)</f>
        <v>10.718658408730</v>
      </c>
      <c r="R78" t="s" s="134">
        <v>111</v>
      </c>
      <c r="S78" s="135">
        <f>AVERAGE(G60:G78)</f>
        <v>22.5789473684211</v>
      </c>
      <c r="T78" s="97">
        <f>AVERAGE(I60:I78)</f>
        <v>9.411939480773141</v>
      </c>
      <c r="U78" t="s" s="134">
        <v>111</v>
      </c>
      <c r="V78" s="135">
        <f>AVERAGE(L60:L78)</f>
        <v>4.47368421052632</v>
      </c>
      <c r="W78" s="97">
        <f>AVERAGE(N60:N78)</f>
        <v>7.20919521654816</v>
      </c>
    </row>
    <row r="79" ht="21.95" customHeight="1">
      <c r="A79" s="150">
        <v>2018</v>
      </c>
      <c r="B79" s="100">
        <v>56</v>
      </c>
      <c r="C79" s="83">
        <v>605.1</v>
      </c>
      <c r="D79" s="87">
        <v>10.8053571428571</v>
      </c>
      <c r="E79" s="40"/>
      <c r="F79" s="151">
        <v>2018</v>
      </c>
      <c r="G79" s="100">
        <v>28</v>
      </c>
      <c r="H79" s="83">
        <v>265</v>
      </c>
      <c r="I79" s="87">
        <v>9.46428571428571</v>
      </c>
      <c r="J79" s="40"/>
      <c r="K79" s="151">
        <v>2018</v>
      </c>
      <c r="L79" s="100">
        <v>2</v>
      </c>
      <c r="M79" s="83">
        <v>14.3</v>
      </c>
      <c r="N79" s="89">
        <v>7.15</v>
      </c>
      <c r="O79" t="s" s="131">
        <v>110</v>
      </c>
      <c r="P79" s="135">
        <f>AVERAGE(B60:B79)</f>
        <v>42.5</v>
      </c>
      <c r="Q79" s="97">
        <f>AVERAGE(D60:D79)</f>
        <v>10.7229933454363</v>
      </c>
      <c r="R79" t="s" s="134">
        <v>110</v>
      </c>
      <c r="S79" s="135">
        <f>AVERAGE(G60:G79)</f>
        <v>22.85</v>
      </c>
      <c r="T79" s="97">
        <f>AVERAGE(I60:I79)</f>
        <v>9.414556792448771</v>
      </c>
      <c r="U79" t="s" s="134">
        <v>110</v>
      </c>
      <c r="V79" s="135">
        <f>AVERAGE(L60:L79)</f>
        <v>4.35</v>
      </c>
      <c r="W79" s="97">
        <f>AVERAGE(N60:N79)</f>
        <v>7.20590659340659</v>
      </c>
    </row>
    <row r="80" ht="21.95" customHeight="1">
      <c r="A80" s="150">
        <v>2019</v>
      </c>
      <c r="B80" s="100">
        <v>40</v>
      </c>
      <c r="C80" s="83">
        <v>425</v>
      </c>
      <c r="D80" s="87">
        <v>10.625</v>
      </c>
      <c r="E80" s="40"/>
      <c r="F80" s="151">
        <v>2019</v>
      </c>
      <c r="G80" s="100">
        <v>19</v>
      </c>
      <c r="H80" s="83">
        <v>174.3</v>
      </c>
      <c r="I80" s="87">
        <v>9.17368421052632</v>
      </c>
      <c r="J80" s="40"/>
      <c r="K80" s="151">
        <v>2019</v>
      </c>
      <c r="L80" s="100">
        <v>5</v>
      </c>
      <c r="M80" s="83">
        <v>35.8</v>
      </c>
      <c r="N80" s="89">
        <v>7.16</v>
      </c>
      <c r="O80" s="96"/>
      <c r="P80" s="83"/>
      <c r="Q80" s="83"/>
      <c r="R80" s="84"/>
      <c r="S80" s="83"/>
      <c r="T80" s="83"/>
      <c r="U80" s="84"/>
      <c r="V80" s="83"/>
      <c r="W80" s="97"/>
    </row>
    <row r="81" ht="21.95" customHeight="1">
      <c r="A81" s="150">
        <v>2020</v>
      </c>
      <c r="B81" s="100">
        <v>42</v>
      </c>
      <c r="C81" s="83">
        <v>431.3</v>
      </c>
      <c r="D81" s="87">
        <v>10.2690476190476</v>
      </c>
      <c r="E81" s="40"/>
      <c r="F81" s="151">
        <v>2020</v>
      </c>
      <c r="G81" s="100">
        <v>26</v>
      </c>
      <c r="H81" s="83">
        <v>243.4</v>
      </c>
      <c r="I81" s="87">
        <v>9.36153846153846</v>
      </c>
      <c r="J81" s="40"/>
      <c r="K81" s="151">
        <v>2020</v>
      </c>
      <c r="L81" s="100">
        <v>4</v>
      </c>
      <c r="M81" s="83">
        <v>29.1</v>
      </c>
      <c r="N81" s="89">
        <v>7.275</v>
      </c>
      <c r="O81" s="96"/>
      <c r="P81" s="83"/>
      <c r="Q81" s="83"/>
      <c r="R81" s="84"/>
      <c r="S81" s="83"/>
      <c r="T81" s="83"/>
      <c r="U81" s="84"/>
      <c r="V81" s="83"/>
      <c r="W81" s="97"/>
    </row>
    <row r="82" ht="21.95" customHeight="1">
      <c r="A82" s="150">
        <v>2021</v>
      </c>
      <c r="B82" s="100">
        <v>24</v>
      </c>
      <c r="C82" s="83">
        <v>275.7</v>
      </c>
      <c r="D82" s="87">
        <v>11.4875</v>
      </c>
      <c r="E82" s="40"/>
      <c r="F82" s="151">
        <v>2021</v>
      </c>
      <c r="G82" s="100">
        <v>6</v>
      </c>
      <c r="H82" s="83">
        <v>60.6</v>
      </c>
      <c r="I82" s="87">
        <v>10.1</v>
      </c>
      <c r="J82" s="40"/>
      <c r="K82" s="151">
        <v>2021</v>
      </c>
      <c r="L82" s="100">
        <v>0</v>
      </c>
      <c r="M82" s="83">
        <v>0</v>
      </c>
      <c r="N82" s="89"/>
      <c r="O82" s="96"/>
      <c r="P82" s="83"/>
      <c r="Q82" s="83"/>
      <c r="R82" s="84"/>
      <c r="S82" s="83"/>
      <c r="T82" s="83"/>
      <c r="U82" s="84"/>
      <c r="V82" s="83"/>
      <c r="W82" s="97"/>
    </row>
    <row r="83" ht="21.95" customHeight="1">
      <c r="A83" s="150">
        <v>2022</v>
      </c>
      <c r="B83" s="100">
        <v>47</v>
      </c>
      <c r="C83" s="83">
        <v>469.2</v>
      </c>
      <c r="D83" s="87">
        <v>9.98297872340426</v>
      </c>
      <c r="E83" s="40"/>
      <c r="F83" s="151">
        <v>2022</v>
      </c>
      <c r="G83" s="100">
        <v>34</v>
      </c>
      <c r="H83" s="83">
        <v>312.1</v>
      </c>
      <c r="I83" s="87">
        <v>9.179411764705881</v>
      </c>
      <c r="J83" s="40"/>
      <c r="K83" s="151">
        <v>2022</v>
      </c>
      <c r="L83" s="100">
        <v>7</v>
      </c>
      <c r="M83" s="83">
        <v>44.3</v>
      </c>
      <c r="N83" s="89">
        <v>6.32857142857143</v>
      </c>
      <c r="O83" s="96"/>
      <c r="P83" s="83"/>
      <c r="Q83" s="83"/>
      <c r="R83" s="84"/>
      <c r="S83" s="83"/>
      <c r="T83" s="83"/>
      <c r="U83" s="84"/>
      <c r="V83" s="83"/>
      <c r="W83" s="97"/>
    </row>
    <row r="84" ht="21.95" customHeight="1">
      <c r="A84" s="86"/>
      <c r="B84" s="84"/>
      <c r="C84" s="83"/>
      <c r="D84" s="87"/>
      <c r="E84" s="40"/>
      <c r="F84" s="88"/>
      <c r="G84" s="84"/>
      <c r="H84" s="83"/>
      <c r="I84" s="87"/>
      <c r="J84" s="40"/>
      <c r="K84" s="88"/>
      <c r="L84" s="84"/>
      <c r="M84" s="83"/>
      <c r="N84" s="89"/>
      <c r="O84" s="82"/>
      <c r="P84" s="83"/>
      <c r="Q84" s="83"/>
      <c r="R84" s="84"/>
      <c r="S84" s="84"/>
      <c r="T84" s="83"/>
      <c r="U84" s="83"/>
      <c r="V84" s="83"/>
      <c r="W84" s="85"/>
    </row>
    <row r="85" ht="21.95" customHeight="1">
      <c r="A85" s="86"/>
      <c r="B85" s="84"/>
      <c r="C85" s="83"/>
      <c r="D85" s="87"/>
      <c r="E85" s="40"/>
      <c r="F85" s="88"/>
      <c r="G85" s="84"/>
      <c r="H85" s="83"/>
      <c r="I85" s="87"/>
      <c r="J85" s="40"/>
      <c r="K85" s="88"/>
      <c r="L85" s="84"/>
      <c r="M85" s="83"/>
      <c r="N85" s="89"/>
      <c r="O85" s="82"/>
      <c r="P85" s="83"/>
      <c r="Q85" s="83"/>
      <c r="R85" s="84"/>
      <c r="S85" s="84"/>
      <c r="T85" s="83"/>
      <c r="U85" s="83"/>
      <c r="V85" s="83"/>
      <c r="W85" s="85"/>
    </row>
    <row r="86" ht="21.95" customHeight="1">
      <c r="A86" s="86"/>
      <c r="B86" s="84"/>
      <c r="C86" s="83"/>
      <c r="D86" s="87"/>
      <c r="E86" s="40"/>
      <c r="F86" s="88"/>
      <c r="G86" s="84"/>
      <c r="H86" s="83"/>
      <c r="I86" s="87"/>
      <c r="J86" s="40"/>
      <c r="K86" s="88"/>
      <c r="L86" s="84"/>
      <c r="M86" s="83"/>
      <c r="N86" s="89"/>
      <c r="O86" s="82"/>
      <c r="P86" s="83"/>
      <c r="Q86" s="83"/>
      <c r="R86" s="84"/>
      <c r="S86" s="84"/>
      <c r="T86" s="83"/>
      <c r="U86" s="83"/>
      <c r="V86" s="83"/>
      <c r="W86" s="85"/>
    </row>
    <row r="87" ht="21.95" customHeight="1">
      <c r="A87" s="86"/>
      <c r="B87" s="84"/>
      <c r="C87" s="83"/>
      <c r="D87" s="87"/>
      <c r="E87" s="40"/>
      <c r="F87" s="88"/>
      <c r="G87" s="84"/>
      <c r="H87" s="83"/>
      <c r="I87" s="87"/>
      <c r="J87" s="40"/>
      <c r="K87" s="88"/>
      <c r="L87" s="84"/>
      <c r="M87" s="83"/>
      <c r="N87" s="89"/>
      <c r="O87" s="82"/>
      <c r="P87" s="83"/>
      <c r="Q87" s="83"/>
      <c r="R87" s="84"/>
      <c r="S87" s="84"/>
      <c r="T87" s="83"/>
      <c r="U87" s="83"/>
      <c r="V87" s="83"/>
      <c r="W87" s="85"/>
    </row>
    <row r="88" ht="21.95" customHeight="1">
      <c r="A88" s="86"/>
      <c r="B88" s="84"/>
      <c r="C88" s="83"/>
      <c r="D88" s="87"/>
      <c r="E88" s="40"/>
      <c r="F88" s="88"/>
      <c r="G88" s="84"/>
      <c r="H88" s="83"/>
      <c r="I88" s="87"/>
      <c r="J88" s="40"/>
      <c r="K88" s="88"/>
      <c r="L88" s="84"/>
      <c r="M88" s="83"/>
      <c r="N88" s="89"/>
      <c r="O88" s="82"/>
      <c r="P88" s="83"/>
      <c r="Q88" s="83"/>
      <c r="R88" s="84"/>
      <c r="S88" s="84"/>
      <c r="T88" s="83"/>
      <c r="U88" s="83"/>
      <c r="V88" s="83"/>
      <c r="W88" s="85"/>
    </row>
    <row r="89" ht="21.95" customHeight="1">
      <c r="A89" s="86"/>
      <c r="B89" s="84"/>
      <c r="C89" s="83"/>
      <c r="D89" s="87"/>
      <c r="E89" s="40"/>
      <c r="F89" s="88"/>
      <c r="G89" s="84"/>
      <c r="H89" s="83"/>
      <c r="I89" s="87"/>
      <c r="J89" s="40"/>
      <c r="K89" s="88"/>
      <c r="L89" s="84"/>
      <c r="M89" s="83"/>
      <c r="N89" s="89"/>
      <c r="O89" s="82"/>
      <c r="P89" s="83"/>
      <c r="Q89" s="83"/>
      <c r="R89" s="84"/>
      <c r="S89" s="84"/>
      <c r="T89" s="83"/>
      <c r="U89" s="83"/>
      <c r="V89" s="83"/>
      <c r="W89" s="85"/>
    </row>
    <row r="90" ht="21.95" customHeight="1">
      <c r="A90" s="86"/>
      <c r="B90" s="84"/>
      <c r="C90" s="83"/>
      <c r="D90" s="87"/>
      <c r="E90" s="40"/>
      <c r="F90" s="88"/>
      <c r="G90" s="84"/>
      <c r="H90" s="83"/>
      <c r="I90" s="87"/>
      <c r="J90" s="40"/>
      <c r="K90" s="88"/>
      <c r="L90" s="84"/>
      <c r="M90" s="83"/>
      <c r="N90" s="89"/>
      <c r="O90" s="82"/>
      <c r="P90" s="83"/>
      <c r="Q90" s="83"/>
      <c r="R90" s="84"/>
      <c r="S90" s="84"/>
      <c r="T90" s="83"/>
      <c r="U90" s="83"/>
      <c r="V90" s="83"/>
      <c r="W90" s="85"/>
    </row>
    <row r="91" ht="21.95" customHeight="1">
      <c r="A91" s="86"/>
      <c r="B91" s="84"/>
      <c r="C91" s="83"/>
      <c r="D91" s="87"/>
      <c r="E91" s="40"/>
      <c r="F91" s="88"/>
      <c r="G91" s="84"/>
      <c r="H91" s="83"/>
      <c r="I91" s="87"/>
      <c r="J91" s="40"/>
      <c r="K91" s="88"/>
      <c r="L91" s="84"/>
      <c r="M91" s="83"/>
      <c r="N91" s="89"/>
      <c r="O91" s="82"/>
      <c r="P91" s="83"/>
      <c r="Q91" s="83"/>
      <c r="R91" s="84"/>
      <c r="S91" s="84"/>
      <c r="T91" s="83"/>
      <c r="U91" s="83"/>
      <c r="V91" s="83"/>
      <c r="W91" s="85"/>
    </row>
    <row r="92" ht="21.95" customHeight="1">
      <c r="A92" s="86"/>
      <c r="B92" s="84"/>
      <c r="C92" s="83"/>
      <c r="D92" s="87"/>
      <c r="E92" s="40"/>
      <c r="F92" s="88"/>
      <c r="G92" s="84"/>
      <c r="H92" s="83"/>
      <c r="I92" s="87"/>
      <c r="J92" s="40"/>
      <c r="K92" s="88"/>
      <c r="L92" s="84"/>
      <c r="M92" s="83"/>
      <c r="N92" s="89"/>
      <c r="O92" s="82"/>
      <c r="P92" s="83"/>
      <c r="Q92" s="83"/>
      <c r="R92" s="84"/>
      <c r="S92" s="84"/>
      <c r="T92" s="83"/>
      <c r="U92" s="83"/>
      <c r="V92" s="83"/>
      <c r="W92" s="85"/>
    </row>
    <row r="93" ht="21.95" customHeight="1">
      <c r="A93" s="86"/>
      <c r="B93" s="84"/>
      <c r="C93" s="83"/>
      <c r="D93" s="87"/>
      <c r="E93" s="40"/>
      <c r="F93" s="88"/>
      <c r="G93" s="84"/>
      <c r="H93" s="83"/>
      <c r="I93" s="87"/>
      <c r="J93" s="40"/>
      <c r="K93" s="88"/>
      <c r="L93" s="84"/>
      <c r="M93" s="83"/>
      <c r="N93" s="89"/>
      <c r="O93" s="82"/>
      <c r="P93" s="83"/>
      <c r="Q93" s="83"/>
      <c r="R93" s="84"/>
      <c r="S93" s="84"/>
      <c r="T93" s="83"/>
      <c r="U93" s="83"/>
      <c r="V93" s="83"/>
      <c r="W93" s="85"/>
    </row>
    <row r="94" ht="21.95" customHeight="1">
      <c r="A94" s="86"/>
      <c r="B94" s="84"/>
      <c r="C94" s="83"/>
      <c r="D94" s="87"/>
      <c r="E94" s="40"/>
      <c r="F94" s="88"/>
      <c r="G94" s="84"/>
      <c r="H94" s="83"/>
      <c r="I94" s="87"/>
      <c r="J94" s="40"/>
      <c r="K94" s="88"/>
      <c r="L94" s="84"/>
      <c r="M94" s="83"/>
      <c r="N94" s="89"/>
      <c r="O94" s="82"/>
      <c r="P94" s="83"/>
      <c r="Q94" s="83"/>
      <c r="R94" s="84"/>
      <c r="S94" s="84"/>
      <c r="T94" s="83"/>
      <c r="U94" s="83"/>
      <c r="V94" s="83"/>
      <c r="W94" s="85"/>
    </row>
    <row r="95" ht="21.95" customHeight="1">
      <c r="A95" s="86"/>
      <c r="B95" s="84"/>
      <c r="C95" s="83"/>
      <c r="D95" s="87"/>
      <c r="E95" s="40"/>
      <c r="F95" s="88"/>
      <c r="G95" s="84"/>
      <c r="H95" s="83"/>
      <c r="I95" s="87"/>
      <c r="J95" s="40"/>
      <c r="K95" s="88"/>
      <c r="L95" s="84"/>
      <c r="M95" s="83"/>
      <c r="N95" s="89"/>
      <c r="O95" s="82"/>
      <c r="P95" s="83"/>
      <c r="Q95" s="83"/>
      <c r="R95" s="84"/>
      <c r="S95" s="84"/>
      <c r="T95" s="83"/>
      <c r="U95" s="83"/>
      <c r="V95" s="83"/>
      <c r="W95" s="85"/>
    </row>
    <row r="96" ht="21.95" customHeight="1">
      <c r="A96" s="86"/>
      <c r="B96" s="84"/>
      <c r="C96" s="83"/>
      <c r="D96" s="87"/>
      <c r="E96" s="40"/>
      <c r="F96" s="88"/>
      <c r="G96" s="84"/>
      <c r="H96" s="83"/>
      <c r="I96" s="87"/>
      <c r="J96" s="40"/>
      <c r="K96" s="88"/>
      <c r="L96" s="84"/>
      <c r="M96" s="83"/>
      <c r="N96" s="89"/>
      <c r="O96" s="82"/>
      <c r="P96" s="83"/>
      <c r="Q96" s="83"/>
      <c r="R96" s="84"/>
      <c r="S96" s="84"/>
      <c r="T96" s="83"/>
      <c r="U96" s="83"/>
      <c r="V96" s="83"/>
      <c r="W96" s="85"/>
    </row>
    <row r="97" ht="21.95" customHeight="1">
      <c r="A97" s="86"/>
      <c r="B97" s="84"/>
      <c r="C97" s="83"/>
      <c r="D97" s="87"/>
      <c r="E97" s="40"/>
      <c r="F97" s="88"/>
      <c r="G97" s="84"/>
      <c r="H97" s="83"/>
      <c r="I97" s="87"/>
      <c r="J97" s="40"/>
      <c r="K97" s="88"/>
      <c r="L97" s="84"/>
      <c r="M97" s="83"/>
      <c r="N97" s="89"/>
      <c r="O97" s="82"/>
      <c r="P97" s="83"/>
      <c r="Q97" s="83"/>
      <c r="R97" s="84"/>
      <c r="S97" s="84"/>
      <c r="T97" s="83"/>
      <c r="U97" s="83"/>
      <c r="V97" s="83"/>
      <c r="W97" s="85"/>
    </row>
    <row r="98" ht="21.95" customHeight="1">
      <c r="A98" s="86"/>
      <c r="B98" s="84"/>
      <c r="C98" s="83"/>
      <c r="D98" s="87"/>
      <c r="E98" s="40"/>
      <c r="F98" s="88"/>
      <c r="G98" s="84"/>
      <c r="H98" s="83"/>
      <c r="I98" s="87"/>
      <c r="J98" s="40"/>
      <c r="K98" s="88"/>
      <c r="L98" s="84"/>
      <c r="M98" s="83"/>
      <c r="N98" s="89"/>
      <c r="O98" s="82"/>
      <c r="P98" s="83"/>
      <c r="Q98" s="83"/>
      <c r="R98" s="84"/>
      <c r="S98" s="84"/>
      <c r="T98" s="83"/>
      <c r="U98" s="83"/>
      <c r="V98" s="83"/>
      <c r="W98" s="85"/>
    </row>
    <row r="99" ht="21.95" customHeight="1">
      <c r="A99" s="86"/>
      <c r="B99" s="84"/>
      <c r="C99" s="83"/>
      <c r="D99" s="87"/>
      <c r="E99" s="40"/>
      <c r="F99" s="88"/>
      <c r="G99" s="84"/>
      <c r="H99" s="83"/>
      <c r="I99" s="87"/>
      <c r="J99" s="40"/>
      <c r="K99" s="88"/>
      <c r="L99" s="84"/>
      <c r="M99" s="83"/>
      <c r="N99" s="89"/>
      <c r="O99" s="82"/>
      <c r="P99" s="83"/>
      <c r="Q99" s="83"/>
      <c r="R99" s="84"/>
      <c r="S99" s="84"/>
      <c r="T99" s="83"/>
      <c r="U99" s="83"/>
      <c r="V99" s="83"/>
      <c r="W99" s="85"/>
    </row>
    <row r="100" ht="21.95" customHeight="1">
      <c r="A100" s="86"/>
      <c r="B100" s="84"/>
      <c r="C100" s="83"/>
      <c r="D100" s="87"/>
      <c r="E100" s="40"/>
      <c r="F100" s="88"/>
      <c r="G100" s="84"/>
      <c r="H100" s="83"/>
      <c r="I100" s="87"/>
      <c r="J100" s="40"/>
      <c r="K100" s="88"/>
      <c r="L100" s="84"/>
      <c r="M100" s="83"/>
      <c r="N100" s="89"/>
      <c r="O100" s="82"/>
      <c r="P100" s="83"/>
      <c r="Q100" s="83"/>
      <c r="R100" s="84"/>
      <c r="S100" s="84"/>
      <c r="T100" s="83"/>
      <c r="U100" s="83"/>
      <c r="V100" s="83"/>
      <c r="W100" s="85"/>
    </row>
    <row r="101" ht="21.95" customHeight="1">
      <c r="A101" s="86"/>
      <c r="B101" s="84"/>
      <c r="C101" s="83"/>
      <c r="D101" s="87"/>
      <c r="E101" s="40"/>
      <c r="F101" s="88"/>
      <c r="G101" s="84"/>
      <c r="H101" s="83"/>
      <c r="I101" s="87"/>
      <c r="J101" s="40"/>
      <c r="K101" s="88"/>
      <c r="L101" s="84"/>
      <c r="M101" s="83"/>
      <c r="N101" s="89"/>
      <c r="O101" s="82"/>
      <c r="P101" s="83"/>
      <c r="Q101" s="83"/>
      <c r="R101" s="84"/>
      <c r="S101" s="84"/>
      <c r="T101" s="83"/>
      <c r="U101" s="83"/>
      <c r="V101" s="83"/>
      <c r="W101" s="85"/>
    </row>
    <row r="102" ht="21.95" customHeight="1">
      <c r="A102" s="86"/>
      <c r="B102" s="84"/>
      <c r="C102" s="83"/>
      <c r="D102" s="90"/>
      <c r="E102" s="40"/>
      <c r="F102" s="88"/>
      <c r="G102" s="84"/>
      <c r="H102" s="83"/>
      <c r="I102" s="90"/>
      <c r="J102" s="40"/>
      <c r="K102" s="88"/>
      <c r="L102" s="84"/>
      <c r="M102" s="83"/>
      <c r="N102" s="91"/>
      <c r="O102" s="82"/>
      <c r="P102" s="83"/>
      <c r="Q102" s="83"/>
      <c r="R102" s="84"/>
      <c r="S102" s="84"/>
      <c r="T102" s="83"/>
      <c r="U102" s="83"/>
      <c r="V102" s="83"/>
      <c r="W102" s="85"/>
    </row>
    <row r="103" ht="21.95" customHeight="1">
      <c r="A103" s="86"/>
      <c r="B103" s="84"/>
      <c r="C103" s="83"/>
      <c r="D103" s="90"/>
      <c r="E103" s="40"/>
      <c r="F103" s="88"/>
      <c r="G103" s="84"/>
      <c r="H103" s="83"/>
      <c r="I103" s="90"/>
      <c r="J103" s="40"/>
      <c r="K103" s="88"/>
      <c r="L103" s="84"/>
      <c r="M103" s="83"/>
      <c r="N103" s="91"/>
      <c r="O103" s="82"/>
      <c r="P103" s="83"/>
      <c r="Q103" s="83"/>
      <c r="R103" s="84"/>
      <c r="S103" s="84"/>
      <c r="T103" s="83"/>
      <c r="U103" s="83"/>
      <c r="V103" s="83"/>
      <c r="W103" s="85"/>
    </row>
    <row r="104" ht="21.95" customHeight="1">
      <c r="A104" t="s" s="92">
        <v>97</v>
      </c>
      <c r="B104" s="84"/>
      <c r="C104" s="83"/>
      <c r="D104" s="87"/>
      <c r="E104" s="40"/>
      <c r="F104" s="88"/>
      <c r="G104" s="84"/>
      <c r="H104" s="83"/>
      <c r="I104" s="87"/>
      <c r="J104" s="40"/>
      <c r="K104" s="88"/>
      <c r="L104" s="84"/>
      <c r="M104" s="83"/>
      <c r="N104" s="89"/>
      <c r="O104" s="82"/>
      <c r="P104" s="83"/>
      <c r="Q104" s="83"/>
      <c r="R104" s="84"/>
      <c r="S104" s="84"/>
      <c r="T104" s="83"/>
      <c r="U104" s="83"/>
      <c r="V104" s="83"/>
      <c r="W104" s="85"/>
    </row>
    <row r="105" ht="21.95" customHeight="1">
      <c r="A105" t="s" s="93">
        <v>98</v>
      </c>
      <c r="B105" t="s" s="162">
        <v>325</v>
      </c>
      <c r="C105" s="83"/>
      <c r="D105" s="87"/>
      <c r="E105" s="40"/>
      <c r="F105" t="s" s="95">
        <v>98</v>
      </c>
      <c r="G105" t="s" s="162">
        <v>325</v>
      </c>
      <c r="H105" s="83"/>
      <c r="I105" s="87"/>
      <c r="J105" s="40"/>
      <c r="K105" t="s" s="95">
        <v>98</v>
      </c>
      <c r="L105" t="s" s="162">
        <v>325</v>
      </c>
      <c r="M105" s="83"/>
      <c r="N105" s="89"/>
      <c r="O105" s="96"/>
      <c r="P105" s="83"/>
      <c r="Q105" s="83"/>
      <c r="R105" s="84"/>
      <c r="S105" s="83"/>
      <c r="T105" s="83"/>
      <c r="U105" s="84"/>
      <c r="V105" s="83"/>
      <c r="W105" s="97"/>
    </row>
    <row r="106" ht="21.95" customHeight="1">
      <c r="A106" t="s" s="98">
        <v>99</v>
      </c>
      <c r="B106" s="100">
        <f>AVERAGE(B49:B58)</f>
        <v>24.5</v>
      </c>
      <c r="C106" s="83">
        <f>AVERAGE(C49:C58)</f>
        <v>265.83</v>
      </c>
      <c r="D106" s="87">
        <f>AVERAGE(D49:D58)</f>
        <v>10.9955216311559</v>
      </c>
      <c r="E106" s="40"/>
      <c r="F106" t="s" s="99">
        <v>99</v>
      </c>
      <c r="G106" s="100">
        <f>AVERAGE(G49:G58)</f>
        <v>11.4</v>
      </c>
      <c r="H106" s="83">
        <f>AVERAGE(H49:H58)</f>
        <v>106.86</v>
      </c>
      <c r="I106" s="87">
        <f>AVERAGE(I49:I58)</f>
        <v>9.587005847953209</v>
      </c>
      <c r="J106" s="40"/>
      <c r="K106" t="s" s="99">
        <v>99</v>
      </c>
      <c r="L106" s="100">
        <f>AVERAGE(L49:L58)</f>
        <v>2.3</v>
      </c>
      <c r="M106" s="83">
        <f>AVERAGE(M49:M58)</f>
        <v>16.44</v>
      </c>
      <c r="N106" s="89">
        <f>AVERAGE(N49:N58)</f>
        <v>7.23809523809524</v>
      </c>
      <c r="O106" s="96"/>
      <c r="P106" s="83"/>
      <c r="Q106" s="83"/>
      <c r="R106" s="84"/>
      <c r="S106" s="83"/>
      <c r="T106" s="83"/>
      <c r="U106" s="84"/>
      <c r="V106" s="83"/>
      <c r="W106" s="97"/>
    </row>
    <row r="107" ht="21.95" customHeight="1">
      <c r="A107" t="s" s="98">
        <v>100</v>
      </c>
      <c r="B107" s="83">
        <f>AVERAGE(B60:B69)</f>
        <v>45.9</v>
      </c>
      <c r="C107" s="83">
        <f>AVERAGE(C60:C69)</f>
        <v>484.57</v>
      </c>
      <c r="D107" s="87">
        <f>AVERAGE(D60:D69)</f>
        <v>10.6265995469117</v>
      </c>
      <c r="E107" s="40"/>
      <c r="F107" t="s" s="99">
        <v>100</v>
      </c>
      <c r="G107" s="83">
        <f>AVERAGE(G60:G69)</f>
        <v>25.7</v>
      </c>
      <c r="H107" s="83">
        <f>AVERAGE(H60:H69)</f>
        <v>236.31</v>
      </c>
      <c r="I107" s="87">
        <f>AVERAGE(I60:I69)</f>
        <v>9.26268742480033</v>
      </c>
      <c r="J107" s="40"/>
      <c r="K107" t="s" s="99">
        <v>100</v>
      </c>
      <c r="L107" s="83">
        <f>AVERAGE(L60:L69)</f>
        <v>6.4</v>
      </c>
      <c r="M107" s="83">
        <f>AVERAGE(M60:M69)</f>
        <v>43.69</v>
      </c>
      <c r="N107" s="89">
        <f>AVERAGE(N60:N69)</f>
        <v>6.99979853479853</v>
      </c>
      <c r="O107" s="96"/>
      <c r="P107" s="83"/>
      <c r="Q107" s="83"/>
      <c r="R107" s="84"/>
      <c r="S107" s="83"/>
      <c r="T107" s="83"/>
      <c r="U107" s="84"/>
      <c r="V107" s="83"/>
      <c r="W107" s="97"/>
    </row>
    <row r="108" ht="21.95" customHeight="1">
      <c r="A108" s="105"/>
      <c r="B108" s="84"/>
      <c r="C108" s="84"/>
      <c r="D108" s="90"/>
      <c r="E108" s="40"/>
      <c r="F108" s="106"/>
      <c r="G108" s="84"/>
      <c r="H108" s="84"/>
      <c r="I108" s="90"/>
      <c r="J108" s="40"/>
      <c r="K108" s="106"/>
      <c r="L108" s="84"/>
      <c r="M108" s="84"/>
      <c r="N108" s="91"/>
      <c r="O108" s="96"/>
      <c r="P108" s="83"/>
      <c r="Q108" s="83"/>
      <c r="R108" s="84"/>
      <c r="S108" s="83"/>
      <c r="T108" s="83"/>
      <c r="U108" s="84"/>
      <c r="V108" s="83"/>
      <c r="W108" s="97"/>
    </row>
    <row r="109" ht="21.95" customHeight="1">
      <c r="A109" t="s" s="103">
        <v>102</v>
      </c>
      <c r="B109" s="83">
        <f>AVERAGE(B49:B58)</f>
        <v>24.5</v>
      </c>
      <c r="C109" s="83">
        <f>AVERAGE(C49:C58)</f>
        <v>265.83</v>
      </c>
      <c r="D109" s="87">
        <f>AVERAGE(D49:D58)</f>
        <v>10.9955216311559</v>
      </c>
      <c r="E109" s="40"/>
      <c r="F109" t="s" s="104">
        <v>102</v>
      </c>
      <c r="G109" s="83">
        <f>AVERAGE(G49:G58)</f>
        <v>11.4</v>
      </c>
      <c r="H109" s="83">
        <f>AVERAGE(H49:H58)</f>
        <v>106.86</v>
      </c>
      <c r="I109" s="87">
        <f>AVERAGE(I49:I58)</f>
        <v>9.587005847953209</v>
      </c>
      <c r="J109" s="40"/>
      <c r="K109" t="s" s="104">
        <v>102</v>
      </c>
      <c r="L109" s="83">
        <f>AVERAGE(L49:L58)</f>
        <v>2.3</v>
      </c>
      <c r="M109" s="83">
        <f>AVERAGE(M49:M58)</f>
        <v>16.44</v>
      </c>
      <c r="N109" s="89">
        <f>AVERAGE(N49:N58)</f>
        <v>7.23809523809524</v>
      </c>
      <c r="O109" s="96"/>
      <c r="P109" s="83"/>
      <c r="Q109" s="83"/>
      <c r="R109" s="84"/>
      <c r="S109" s="83"/>
      <c r="T109" s="83"/>
      <c r="U109" s="84"/>
      <c r="V109" s="83"/>
      <c r="W109" s="97"/>
    </row>
    <row r="110" ht="21.95" customHeight="1">
      <c r="A110" t="s" s="103">
        <v>103</v>
      </c>
      <c r="B110" s="83">
        <f>AVERAGE(B60:B69)</f>
        <v>45.9</v>
      </c>
      <c r="C110" s="83">
        <f>AVERAGE(C60:C69)</f>
        <v>484.57</v>
      </c>
      <c r="D110" s="87">
        <f>AVERAGE(D60:D69)</f>
        <v>10.6265995469117</v>
      </c>
      <c r="E110" s="40"/>
      <c r="F110" t="s" s="104">
        <v>103</v>
      </c>
      <c r="G110" s="83">
        <f>AVERAGE(G60:G69)</f>
        <v>25.7</v>
      </c>
      <c r="H110" s="83">
        <f>AVERAGE(H60:H69)</f>
        <v>236.31</v>
      </c>
      <c r="I110" s="87">
        <f>AVERAGE(I60:I69)</f>
        <v>9.26268742480033</v>
      </c>
      <c r="J110" s="40"/>
      <c r="K110" t="s" s="104">
        <v>103</v>
      </c>
      <c r="L110" s="83">
        <f>AVERAGE(L60:L69)</f>
        <v>6.4</v>
      </c>
      <c r="M110" s="83">
        <f>AVERAGE(M60:M69)</f>
        <v>43.69</v>
      </c>
      <c r="N110" s="89">
        <f>AVERAGE(N60:N69)</f>
        <v>6.99979853479853</v>
      </c>
      <c r="O110" s="96"/>
      <c r="P110" s="83"/>
      <c r="Q110" s="83"/>
      <c r="R110" s="84"/>
      <c r="S110" s="83"/>
      <c r="T110" s="83"/>
      <c r="U110" s="84"/>
      <c r="V110" s="83"/>
      <c r="W110" s="97"/>
    </row>
    <row r="111" ht="21.95" customHeight="1">
      <c r="A111" s="105"/>
      <c r="B111" s="84"/>
      <c r="C111" s="84"/>
      <c r="D111" s="90"/>
      <c r="E111" s="40"/>
      <c r="F111" s="106"/>
      <c r="G111" s="84"/>
      <c r="H111" s="84"/>
      <c r="I111" s="90"/>
      <c r="J111" s="40"/>
      <c r="K111" s="106"/>
      <c r="L111" s="84"/>
      <c r="M111" s="84"/>
      <c r="N111" s="91"/>
      <c r="O111" s="96"/>
      <c r="P111" s="83"/>
      <c r="Q111" s="83"/>
      <c r="R111" s="84"/>
      <c r="S111" s="83"/>
      <c r="T111" s="83"/>
      <c r="U111" s="84"/>
      <c r="V111" s="83"/>
      <c r="W111" s="97"/>
    </row>
    <row r="112" ht="21.95" customHeight="1">
      <c r="A112" t="s" s="93">
        <v>104</v>
      </c>
      <c r="B112" s="84"/>
      <c r="C112" s="84"/>
      <c r="D112" s="90"/>
      <c r="E112" s="40"/>
      <c r="F112" t="s" s="95">
        <v>104</v>
      </c>
      <c r="G112" s="84"/>
      <c r="H112" s="84"/>
      <c r="I112" s="90"/>
      <c r="J112" s="40"/>
      <c r="K112" t="s" s="95">
        <v>104</v>
      </c>
      <c r="L112" s="84"/>
      <c r="M112" s="84"/>
      <c r="N112" s="91"/>
      <c r="O112" s="96"/>
      <c r="P112" s="83"/>
      <c r="Q112" s="83"/>
      <c r="R112" s="84"/>
      <c r="S112" s="83"/>
      <c r="T112" s="83"/>
      <c r="U112" s="84"/>
      <c r="V112" s="83"/>
      <c r="W112" s="97"/>
    </row>
    <row r="113" ht="21.95" customHeight="1">
      <c r="A113" t="s" s="98">
        <v>99</v>
      </c>
      <c r="B113" s="83">
        <f>AVERAGE(B54:B58)</f>
        <v>21.8</v>
      </c>
      <c r="C113" s="83">
        <f>AVERAGE(C54:C58)</f>
        <v>242.76</v>
      </c>
      <c r="D113" s="87">
        <f>AVERAGE(D54:D58)</f>
        <v>11.3535451453309</v>
      </c>
      <c r="E113" s="40"/>
      <c r="F113" t="s" s="99">
        <v>99</v>
      </c>
      <c r="G113" s="83">
        <f>AVERAGE(G54:G58)</f>
        <v>8.6</v>
      </c>
      <c r="H113" s="83">
        <f>AVERAGE(H54:H58)</f>
        <v>81.72</v>
      </c>
      <c r="I113" s="87">
        <f>AVERAGE(I54:I58)</f>
        <v>9.86222222222222</v>
      </c>
      <c r="J113" s="40"/>
      <c r="K113" t="s" s="99">
        <v>99</v>
      </c>
      <c r="L113" s="83">
        <f>AVERAGE(L54:L58)</f>
        <v>2</v>
      </c>
      <c r="M113" s="83">
        <f>AVERAGE(M54:M58)</f>
        <v>14.5</v>
      </c>
      <c r="N113" s="89">
        <f>AVERAGE(N54:N58)</f>
        <v>7.42777777777778</v>
      </c>
      <c r="O113" s="96"/>
      <c r="P113" s="83"/>
      <c r="Q113" s="83"/>
      <c r="R113" s="84"/>
      <c r="S113" s="83"/>
      <c r="T113" s="83"/>
      <c r="U113" s="84"/>
      <c r="V113" s="83"/>
      <c r="W113" s="97"/>
    </row>
    <row r="114" ht="21.95" customHeight="1">
      <c r="A114" t="s" s="98">
        <v>100</v>
      </c>
      <c r="B114" s="83">
        <f>AVERAGE(B60:B64)</f>
        <v>47.6</v>
      </c>
      <c r="C114" s="83">
        <f>AVERAGE(C60:C64)</f>
        <v>512.6799999999999</v>
      </c>
      <c r="D114" s="87">
        <f>AVERAGE(D60:D64)</f>
        <v>10.8889057465091</v>
      </c>
      <c r="E114" s="40"/>
      <c r="F114" t="s" s="99">
        <v>100</v>
      </c>
      <c r="G114" s="83">
        <f>AVERAGE(G60:G64)</f>
        <v>26.2</v>
      </c>
      <c r="H114" s="83">
        <f>AVERAGE(H60:H64)</f>
        <v>246.52</v>
      </c>
      <c r="I114" s="87">
        <f>AVERAGE(I60:I64)</f>
        <v>9.50653142817411</v>
      </c>
      <c r="J114" s="40"/>
      <c r="K114" t="s" s="99">
        <v>100</v>
      </c>
      <c r="L114" s="83">
        <f>AVERAGE(L60:L64)</f>
        <v>6.2</v>
      </c>
      <c r="M114" s="83">
        <f>AVERAGE(M60:M64)</f>
        <v>43.5</v>
      </c>
      <c r="N114" s="89">
        <f>AVERAGE(N60:N64)</f>
        <v>7.12051282051282</v>
      </c>
      <c r="O114" s="96"/>
      <c r="P114" s="83"/>
      <c r="Q114" s="83"/>
      <c r="R114" s="84"/>
      <c r="S114" s="83"/>
      <c r="T114" s="83"/>
      <c r="U114" s="84"/>
      <c r="V114" s="83"/>
      <c r="W114" s="97"/>
    </row>
    <row r="115" ht="21.95" customHeight="1">
      <c r="A115" s="105"/>
      <c r="B115" s="84"/>
      <c r="C115" s="84"/>
      <c r="D115" s="90"/>
      <c r="E115" s="40"/>
      <c r="F115" s="106"/>
      <c r="G115" s="84"/>
      <c r="H115" s="84"/>
      <c r="I115" s="90"/>
      <c r="J115" s="40"/>
      <c r="K115" s="106"/>
      <c r="L115" s="84"/>
      <c r="M115" s="84"/>
      <c r="N115" s="91"/>
      <c r="O115" s="96"/>
      <c r="P115" s="83"/>
      <c r="Q115" s="83"/>
      <c r="R115" s="84"/>
      <c r="S115" s="83"/>
      <c r="T115" s="83"/>
      <c r="U115" s="84"/>
      <c r="V115" s="83"/>
      <c r="W115" s="97"/>
    </row>
    <row r="116" ht="21.95" customHeight="1">
      <c r="A116" t="s" s="103">
        <v>102</v>
      </c>
      <c r="B116" s="83">
        <f>AVERAGE(B54:B58)</f>
        <v>21.8</v>
      </c>
      <c r="C116" s="83">
        <f>AVERAGE(C54:C58)</f>
        <v>242.76</v>
      </c>
      <c r="D116" s="87">
        <f>AVERAGE(D54:D58)</f>
        <v>11.3535451453309</v>
      </c>
      <c r="E116" s="40"/>
      <c r="F116" t="s" s="104">
        <v>102</v>
      </c>
      <c r="G116" s="83">
        <f>AVERAGE(G54:G58)</f>
        <v>8.6</v>
      </c>
      <c r="H116" s="83">
        <f>AVERAGE(H54:H58)</f>
        <v>81.72</v>
      </c>
      <c r="I116" s="87">
        <f>AVERAGE(I54:I58)</f>
        <v>9.86222222222222</v>
      </c>
      <c r="J116" s="40"/>
      <c r="K116" t="s" s="104">
        <v>102</v>
      </c>
      <c r="L116" s="83">
        <f>AVERAGE(L54:L58)</f>
        <v>2</v>
      </c>
      <c r="M116" s="83">
        <f>AVERAGE(M54:M58)</f>
        <v>14.5</v>
      </c>
      <c r="N116" s="89">
        <f>AVERAGE(N54:N58)</f>
        <v>7.42777777777778</v>
      </c>
      <c r="O116" s="96"/>
      <c r="P116" s="83"/>
      <c r="Q116" s="83"/>
      <c r="R116" s="84"/>
      <c r="S116" s="83"/>
      <c r="T116" s="83"/>
      <c r="U116" s="84"/>
      <c r="V116" s="83"/>
      <c r="W116" s="97"/>
    </row>
    <row r="117" ht="21.95" customHeight="1">
      <c r="A117" t="s" s="103">
        <v>103</v>
      </c>
      <c r="B117" s="83">
        <f>AVERAGE(B60:B64)</f>
        <v>47.6</v>
      </c>
      <c r="C117" s="83">
        <f>AVERAGE(C60:C64)</f>
        <v>512.6799999999999</v>
      </c>
      <c r="D117" s="87">
        <f>AVERAGE(D60:D64)</f>
        <v>10.8889057465091</v>
      </c>
      <c r="E117" s="40"/>
      <c r="F117" t="s" s="104">
        <v>103</v>
      </c>
      <c r="G117" s="83">
        <f>AVERAGE(G60:G64)</f>
        <v>26.2</v>
      </c>
      <c r="H117" s="83">
        <f>AVERAGE(H60:H64)</f>
        <v>246.52</v>
      </c>
      <c r="I117" s="87">
        <f>AVERAGE(I60:I64)</f>
        <v>9.50653142817411</v>
      </c>
      <c r="J117" s="40"/>
      <c r="K117" t="s" s="104">
        <v>103</v>
      </c>
      <c r="L117" s="83">
        <f>AVERAGE(L60:L64)</f>
        <v>6.2</v>
      </c>
      <c r="M117" s="83">
        <f>AVERAGE(M60:M64)</f>
        <v>43.5</v>
      </c>
      <c r="N117" s="89">
        <f>AVERAGE(N60:N64)</f>
        <v>7.12051282051282</v>
      </c>
      <c r="O117" s="96"/>
      <c r="P117" s="83"/>
      <c r="Q117" s="83"/>
      <c r="R117" s="84"/>
      <c r="S117" s="83"/>
      <c r="T117" s="83"/>
      <c r="U117" s="84"/>
      <c r="V117" s="83"/>
      <c r="W117" s="97"/>
    </row>
    <row r="118" ht="21.95" customHeight="1">
      <c r="A118" s="105"/>
      <c r="B118" s="83"/>
      <c r="C118" s="83"/>
      <c r="D118" s="87"/>
      <c r="E118" s="40"/>
      <c r="F118" s="106"/>
      <c r="G118" s="84"/>
      <c r="H118" s="83"/>
      <c r="I118" s="87"/>
      <c r="J118" s="40"/>
      <c r="K118" s="106"/>
      <c r="L118" s="84"/>
      <c r="M118" s="83"/>
      <c r="N118" s="89"/>
      <c r="O118" s="96"/>
      <c r="P118" s="83"/>
      <c r="Q118" s="83"/>
      <c r="R118" s="84"/>
      <c r="S118" s="83"/>
      <c r="T118" s="83"/>
      <c r="U118" s="84"/>
      <c r="V118" s="83"/>
      <c r="W118" s="97"/>
    </row>
    <row r="119" ht="21.95" customHeight="1">
      <c r="A119" s="105"/>
      <c r="B119" s="107"/>
      <c r="C119" t="s" s="108">
        <v>105</v>
      </c>
      <c r="D119" s="87"/>
      <c r="E119" s="40"/>
      <c r="F119" s="106"/>
      <c r="G119" s="84"/>
      <c r="H119" s="83"/>
      <c r="I119" s="87"/>
      <c r="J119" s="40"/>
      <c r="K119" s="106"/>
      <c r="L119" s="84"/>
      <c r="M119" s="83"/>
      <c r="N119" s="89"/>
      <c r="O119" s="96"/>
      <c r="P119" s="83"/>
      <c r="Q119" s="83"/>
      <c r="R119" s="84"/>
      <c r="S119" s="83"/>
      <c r="T119" s="83"/>
      <c r="U119" s="84"/>
      <c r="V119" s="83"/>
      <c r="W119" s="97"/>
    </row>
    <row r="120" ht="22.75" customHeight="1">
      <c r="A120" s="109"/>
      <c r="B120" s="110"/>
      <c r="C120" t="s" s="111">
        <v>106</v>
      </c>
      <c r="D120" s="112"/>
      <c r="E120" s="113"/>
      <c r="F120" s="114"/>
      <c r="G120" s="115"/>
      <c r="H120" s="116"/>
      <c r="I120" s="112"/>
      <c r="J120" s="113"/>
      <c r="K120" s="114"/>
      <c r="L120" s="115"/>
      <c r="M120" s="116"/>
      <c r="N120" s="117"/>
      <c r="O120" s="118"/>
      <c r="P120" s="116"/>
      <c r="Q120" s="116"/>
      <c r="R120" s="115"/>
      <c r="S120" s="116"/>
      <c r="T120" s="116"/>
      <c r="U120" s="115"/>
      <c r="V120" s="116"/>
      <c r="W120"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7.xml><?xml version="1.0" encoding="utf-8"?>
<worksheet xmlns:r="http://schemas.openxmlformats.org/officeDocument/2006/relationships" xmlns="http://schemas.openxmlformats.org/spreadsheetml/2006/main">
  <dimension ref="A1:W103"/>
  <sheetViews>
    <sheetView workbookViewId="0" showGridLines="0" defaultGridColor="1"/>
  </sheetViews>
  <sheetFormatPr defaultColWidth="16.3333" defaultRowHeight="19.9" customHeight="1" outlineLevelRow="0" outlineLevelCol="0"/>
  <cols>
    <col min="1" max="1" width="10" style="271" customWidth="1"/>
    <col min="2" max="4" width="12.1719" style="271" customWidth="1"/>
    <col min="5" max="5" width="1.35156" style="271" customWidth="1"/>
    <col min="6" max="6" width="10" style="271" customWidth="1"/>
    <col min="7" max="9" width="12.1719" style="271" customWidth="1"/>
    <col min="10" max="10" width="1.35156" style="271" customWidth="1"/>
    <col min="11" max="11" width="10" style="271" customWidth="1"/>
    <col min="12" max="14" width="12.1719" style="271" customWidth="1"/>
    <col min="15" max="15" width="10.8516" style="271" customWidth="1"/>
    <col min="16" max="17" width="6.5" style="271" customWidth="1"/>
    <col min="18" max="18" width="10.8516" style="271" customWidth="1"/>
    <col min="19" max="20" width="6.5" style="271" customWidth="1"/>
    <col min="21" max="21" width="10.8516" style="271" customWidth="1"/>
    <col min="22" max="23" width="6.5" style="271" customWidth="1"/>
    <col min="24" max="16384" width="16.3516" style="271" customWidth="1"/>
  </cols>
  <sheetData>
    <row r="1" ht="64.15" customHeight="1">
      <c r="A1" t="s" s="164">
        <v>327</v>
      </c>
      <c r="B1" t="s" s="27">
        <v>40</v>
      </c>
      <c r="C1" t="s" s="27">
        <v>41</v>
      </c>
      <c r="D1" t="s" s="28">
        <v>42</v>
      </c>
      <c r="E1" s="29"/>
      <c r="F1" t="s" s="30">
        <v>328</v>
      </c>
      <c r="G1" t="s" s="27">
        <v>44</v>
      </c>
      <c r="H1" t="s" s="27">
        <v>45</v>
      </c>
      <c r="I1" t="s" s="28">
        <v>46</v>
      </c>
      <c r="J1" s="29"/>
      <c r="K1" t="s" s="30">
        <v>329</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1952</v>
      </c>
      <c r="B3" s="144">
        <v>44</v>
      </c>
      <c r="C3" s="78">
        <v>404.9</v>
      </c>
      <c r="D3" s="79">
        <v>9.20227272727273</v>
      </c>
      <c r="E3" s="40"/>
      <c r="F3" s="145">
        <v>1952</v>
      </c>
      <c r="G3" s="144">
        <v>24</v>
      </c>
      <c r="H3" s="78">
        <v>193.5</v>
      </c>
      <c r="I3" s="79">
        <v>8.0625</v>
      </c>
      <c r="J3" s="40"/>
      <c r="K3" s="145">
        <v>1952</v>
      </c>
      <c r="L3" s="144">
        <v>1</v>
      </c>
      <c r="M3" s="78">
        <v>6.7</v>
      </c>
      <c r="N3" s="81">
        <v>6.7</v>
      </c>
      <c r="O3" s="152"/>
      <c r="P3" s="135"/>
      <c r="Q3" s="97"/>
      <c r="R3" s="153"/>
      <c r="S3" s="135"/>
      <c r="T3" s="97"/>
      <c r="U3" s="153"/>
      <c r="V3" s="135"/>
      <c r="W3" s="97"/>
    </row>
    <row r="4" ht="21.95" customHeight="1">
      <c r="A4" s="150">
        <v>1953</v>
      </c>
      <c r="B4" s="100">
        <v>11</v>
      </c>
      <c r="C4" s="83">
        <v>119.5</v>
      </c>
      <c r="D4" s="87">
        <v>10.8636363636364</v>
      </c>
      <c r="E4" s="40"/>
      <c r="F4" s="151">
        <v>1953</v>
      </c>
      <c r="G4" s="100">
        <v>0</v>
      </c>
      <c r="H4" s="83">
        <v>0</v>
      </c>
      <c r="I4" s="87"/>
      <c r="J4" s="40"/>
      <c r="K4" s="151">
        <v>1953</v>
      </c>
      <c r="L4" s="100">
        <v>0</v>
      </c>
      <c r="M4" s="83">
        <v>0</v>
      </c>
      <c r="N4" s="89"/>
      <c r="O4" s="152"/>
      <c r="P4" s="135"/>
      <c r="Q4" s="97"/>
      <c r="R4" s="153"/>
      <c r="S4" s="135"/>
      <c r="T4" s="97"/>
      <c r="U4" s="153"/>
      <c r="V4" s="135"/>
      <c r="W4" s="97"/>
    </row>
    <row r="5" ht="21.95" customHeight="1">
      <c r="A5" s="150">
        <v>1954</v>
      </c>
      <c r="B5" s="100">
        <v>10</v>
      </c>
      <c r="C5" s="83">
        <v>105.6</v>
      </c>
      <c r="D5" s="87">
        <v>10.56</v>
      </c>
      <c r="E5" s="40"/>
      <c r="F5" s="151">
        <v>1954</v>
      </c>
      <c r="G5" s="100">
        <v>1</v>
      </c>
      <c r="H5" s="83">
        <v>9.4</v>
      </c>
      <c r="I5" s="87">
        <v>9.4</v>
      </c>
      <c r="J5" s="40"/>
      <c r="K5" s="151">
        <v>1954</v>
      </c>
      <c r="L5" s="100">
        <v>0</v>
      </c>
      <c r="M5" s="83">
        <v>0</v>
      </c>
      <c r="N5" s="89"/>
      <c r="O5" s="152"/>
      <c r="P5" s="135"/>
      <c r="Q5" s="97"/>
      <c r="R5" s="153"/>
      <c r="S5" s="135"/>
      <c r="T5" s="97"/>
      <c r="U5" s="153"/>
      <c r="V5" s="135"/>
      <c r="W5" s="97"/>
    </row>
    <row r="6" ht="21.95" customHeight="1">
      <c r="A6" s="150">
        <v>1955</v>
      </c>
      <c r="B6" s="100">
        <v>30</v>
      </c>
      <c r="C6" s="83">
        <v>291.5</v>
      </c>
      <c r="D6" s="87">
        <v>9.71666666666667</v>
      </c>
      <c r="E6" s="40"/>
      <c r="F6" s="151">
        <v>1955</v>
      </c>
      <c r="G6" s="100">
        <v>14</v>
      </c>
      <c r="H6" s="83">
        <v>123</v>
      </c>
      <c r="I6" s="87">
        <v>8.78571428571429</v>
      </c>
      <c r="J6" s="40"/>
      <c r="K6" s="151">
        <v>1955</v>
      </c>
      <c r="L6" s="100">
        <v>1</v>
      </c>
      <c r="M6" s="83">
        <v>6.7</v>
      </c>
      <c r="N6" s="89">
        <v>6.7</v>
      </c>
      <c r="O6" s="152"/>
      <c r="P6" s="135"/>
      <c r="Q6" s="97"/>
      <c r="R6" s="153"/>
      <c r="S6" s="135"/>
      <c r="T6" s="97"/>
      <c r="U6" s="153"/>
      <c r="V6" s="135"/>
      <c r="W6" s="97"/>
    </row>
    <row r="7" ht="21.95" customHeight="1">
      <c r="A7" s="150">
        <v>1956</v>
      </c>
      <c r="B7" s="100">
        <v>43</v>
      </c>
      <c r="C7" s="83">
        <v>359.6</v>
      </c>
      <c r="D7" s="87">
        <v>8.36279069767442</v>
      </c>
      <c r="E7" s="40"/>
      <c r="F7" s="151">
        <v>1956</v>
      </c>
      <c r="G7" s="100">
        <v>27</v>
      </c>
      <c r="H7" s="83">
        <v>189.9</v>
      </c>
      <c r="I7" s="87">
        <v>7.03333333333333</v>
      </c>
      <c r="J7" s="40"/>
      <c r="K7" s="151">
        <v>1956</v>
      </c>
      <c r="L7" s="100">
        <v>14</v>
      </c>
      <c r="M7" s="83">
        <v>78.90000000000001</v>
      </c>
      <c r="N7" s="89">
        <v>5.63571428571429</v>
      </c>
      <c r="O7" s="152"/>
      <c r="P7" s="135"/>
      <c r="Q7" s="97"/>
      <c r="R7" s="153"/>
      <c r="S7" s="135"/>
      <c r="T7" s="97"/>
      <c r="U7" s="153"/>
      <c r="V7" s="135"/>
      <c r="W7" s="97"/>
    </row>
    <row r="8" ht="21.95" customHeight="1">
      <c r="A8" s="150">
        <v>1957</v>
      </c>
      <c r="B8" s="100">
        <v>36</v>
      </c>
      <c r="C8" s="83">
        <v>308.6</v>
      </c>
      <c r="D8" s="87">
        <v>8.572222222222219</v>
      </c>
      <c r="E8" s="40"/>
      <c r="F8" s="151">
        <v>1957</v>
      </c>
      <c r="G8" s="100">
        <v>24</v>
      </c>
      <c r="H8" s="83">
        <v>186.8</v>
      </c>
      <c r="I8" s="87">
        <v>7.78333333333333</v>
      </c>
      <c r="J8" s="40"/>
      <c r="K8" s="151">
        <v>1957</v>
      </c>
      <c r="L8" s="100">
        <v>8</v>
      </c>
      <c r="M8" s="83">
        <v>44.5</v>
      </c>
      <c r="N8" s="89">
        <v>5.5625</v>
      </c>
      <c r="O8" s="152"/>
      <c r="P8" s="135"/>
      <c r="Q8" s="97"/>
      <c r="R8" s="153"/>
      <c r="S8" s="135"/>
      <c r="T8" s="97"/>
      <c r="U8" s="153"/>
      <c r="V8" s="135"/>
      <c r="W8" s="97"/>
    </row>
    <row r="9" ht="21.95" customHeight="1">
      <c r="A9" s="150">
        <v>1958</v>
      </c>
      <c r="B9" s="100">
        <v>35</v>
      </c>
      <c r="C9" s="83">
        <v>318.1</v>
      </c>
      <c r="D9" s="87">
        <v>9.088571428571431</v>
      </c>
      <c r="E9" s="40"/>
      <c r="F9" s="151">
        <v>1958</v>
      </c>
      <c r="G9" s="100">
        <v>18</v>
      </c>
      <c r="H9" s="83">
        <v>135.4</v>
      </c>
      <c r="I9" s="87">
        <v>7.52222222222222</v>
      </c>
      <c r="J9" s="40"/>
      <c r="K9" s="151">
        <v>1958</v>
      </c>
      <c r="L9" s="100">
        <v>5</v>
      </c>
      <c r="M9" s="83">
        <v>25</v>
      </c>
      <c r="N9" s="89">
        <v>5</v>
      </c>
      <c r="O9" s="152"/>
      <c r="P9" s="135"/>
      <c r="Q9" s="97"/>
      <c r="R9" s="153"/>
      <c r="S9" s="135"/>
      <c r="T9" s="97"/>
      <c r="U9" s="153"/>
      <c r="V9" s="135"/>
      <c r="W9" s="97"/>
    </row>
    <row r="10" ht="21.95" customHeight="1">
      <c r="A10" s="150">
        <v>1959</v>
      </c>
      <c r="B10" s="100">
        <v>25</v>
      </c>
      <c r="C10" s="83">
        <v>236</v>
      </c>
      <c r="D10" s="87">
        <v>9.44</v>
      </c>
      <c r="E10" s="40"/>
      <c r="F10" s="151">
        <v>1959</v>
      </c>
      <c r="G10" s="100">
        <v>13</v>
      </c>
      <c r="H10" s="83">
        <v>109.2</v>
      </c>
      <c r="I10" s="87">
        <v>8.4</v>
      </c>
      <c r="J10" s="40"/>
      <c r="K10" s="151">
        <v>1959</v>
      </c>
      <c r="L10" s="100">
        <v>0</v>
      </c>
      <c r="M10" s="83">
        <v>0</v>
      </c>
      <c r="N10" s="89"/>
      <c r="O10" s="152"/>
      <c r="P10" s="135"/>
      <c r="Q10" s="97"/>
      <c r="R10" s="153"/>
      <c r="S10" s="135"/>
      <c r="T10" s="97"/>
      <c r="U10" s="153"/>
      <c r="V10" s="135"/>
      <c r="W10" s="97"/>
    </row>
    <row r="11" ht="21.95" customHeight="1">
      <c r="A11" s="150">
        <v>1960</v>
      </c>
      <c r="B11" s="100">
        <v>41</v>
      </c>
      <c r="C11" s="83">
        <v>384.6</v>
      </c>
      <c r="D11" s="87">
        <v>9.380487804878049</v>
      </c>
      <c r="E11" s="40"/>
      <c r="F11" s="151">
        <v>1960</v>
      </c>
      <c r="G11" s="100">
        <v>17</v>
      </c>
      <c r="H11" s="83">
        <v>131.6</v>
      </c>
      <c r="I11" s="87">
        <v>7.74117647058824</v>
      </c>
      <c r="J11" s="40"/>
      <c r="K11" s="151">
        <v>1960</v>
      </c>
      <c r="L11" s="100">
        <v>5</v>
      </c>
      <c r="M11" s="83">
        <v>30</v>
      </c>
      <c r="N11" s="89">
        <v>6</v>
      </c>
      <c r="O11" s="152"/>
      <c r="P11" s="135"/>
      <c r="Q11" s="97"/>
      <c r="R11" s="153"/>
      <c r="S11" s="135"/>
      <c r="T11" s="97"/>
      <c r="U11" s="153"/>
      <c r="V11" s="135"/>
      <c r="W11" s="97"/>
    </row>
    <row r="12" ht="21.95" customHeight="1">
      <c r="A12" s="150">
        <v>1961</v>
      </c>
      <c r="B12" s="100">
        <v>41</v>
      </c>
      <c r="C12" s="83">
        <v>358.1</v>
      </c>
      <c r="D12" s="87">
        <v>8.73414634146341</v>
      </c>
      <c r="E12" s="40"/>
      <c r="F12" s="151">
        <v>1961</v>
      </c>
      <c r="G12" s="100">
        <v>24</v>
      </c>
      <c r="H12" s="83">
        <v>176.7</v>
      </c>
      <c r="I12" s="87">
        <v>7.3625</v>
      </c>
      <c r="J12" s="40"/>
      <c r="K12" s="151">
        <v>1961</v>
      </c>
      <c r="L12" s="100">
        <v>7</v>
      </c>
      <c r="M12" s="83">
        <v>36.1</v>
      </c>
      <c r="N12" s="89">
        <v>5.15714285714286</v>
      </c>
      <c r="O12" s="152"/>
      <c r="P12" s="135"/>
      <c r="Q12" s="97"/>
      <c r="R12" s="153"/>
      <c r="S12" s="135"/>
      <c r="T12" s="97"/>
      <c r="U12" s="153"/>
      <c r="V12" s="135"/>
      <c r="W12" s="97"/>
    </row>
    <row r="13" ht="21.95" customHeight="1">
      <c r="A13" s="150">
        <v>1962</v>
      </c>
      <c r="B13" s="100">
        <v>37</v>
      </c>
      <c r="C13" s="83">
        <v>369.1</v>
      </c>
      <c r="D13" s="87">
        <v>9.97567567567568</v>
      </c>
      <c r="E13" s="40"/>
      <c r="F13" s="151">
        <v>1962</v>
      </c>
      <c r="G13" s="100">
        <v>10</v>
      </c>
      <c r="H13" s="83">
        <v>84.7</v>
      </c>
      <c r="I13" s="87">
        <v>8.470000000000001</v>
      </c>
      <c r="J13" s="40"/>
      <c r="K13" s="151">
        <v>1962</v>
      </c>
      <c r="L13" s="100">
        <v>0</v>
      </c>
      <c r="M13" s="83">
        <v>0</v>
      </c>
      <c r="N13" s="89"/>
      <c r="O13" s="152"/>
      <c r="P13" s="135"/>
      <c r="Q13" s="97"/>
      <c r="R13" s="153"/>
      <c r="S13" s="135"/>
      <c r="T13" s="97"/>
      <c r="U13" s="153"/>
      <c r="V13" s="135"/>
      <c r="W13" s="97"/>
    </row>
    <row r="14" ht="21.95" customHeight="1">
      <c r="A14" s="150">
        <v>1963</v>
      </c>
      <c r="B14" s="100">
        <v>33</v>
      </c>
      <c r="C14" s="83">
        <v>318.5</v>
      </c>
      <c r="D14" s="87">
        <v>9.65151515151515</v>
      </c>
      <c r="E14" s="40"/>
      <c r="F14" s="151">
        <v>1963</v>
      </c>
      <c r="G14" s="100">
        <v>13</v>
      </c>
      <c r="H14" s="83">
        <v>107.3</v>
      </c>
      <c r="I14" s="87">
        <v>8.253846153846149</v>
      </c>
      <c r="J14" s="40"/>
      <c r="K14" s="151">
        <v>1963</v>
      </c>
      <c r="L14" s="100">
        <v>2</v>
      </c>
      <c r="M14" s="83">
        <v>12.7</v>
      </c>
      <c r="N14" s="89">
        <v>6.35</v>
      </c>
      <c r="O14" s="152"/>
      <c r="P14" s="135"/>
      <c r="Q14" s="97"/>
      <c r="R14" s="153"/>
      <c r="S14" s="135"/>
      <c r="T14" s="97"/>
      <c r="U14" s="153"/>
      <c r="V14" s="135"/>
      <c r="W14" s="97"/>
    </row>
    <row r="15" ht="21.95" customHeight="1">
      <c r="A15" s="150">
        <v>1964</v>
      </c>
      <c r="B15" s="100">
        <v>30</v>
      </c>
      <c r="C15" s="83">
        <v>280.7</v>
      </c>
      <c r="D15" s="87">
        <v>9.356666666666669</v>
      </c>
      <c r="E15" s="40"/>
      <c r="F15" s="151">
        <v>1964</v>
      </c>
      <c r="G15" s="100">
        <v>13</v>
      </c>
      <c r="H15" s="83">
        <v>102.1</v>
      </c>
      <c r="I15" s="87">
        <v>7.85384615384615</v>
      </c>
      <c r="J15" s="40"/>
      <c r="K15" s="151">
        <v>1964</v>
      </c>
      <c r="L15" s="100">
        <v>3</v>
      </c>
      <c r="M15" s="83">
        <v>16.6</v>
      </c>
      <c r="N15" s="89">
        <v>5.53333333333333</v>
      </c>
      <c r="O15" s="152"/>
      <c r="P15" s="135"/>
      <c r="Q15" s="97"/>
      <c r="R15" s="153"/>
      <c r="S15" s="135"/>
      <c r="T15" s="97"/>
      <c r="U15" s="153"/>
      <c r="V15" s="135"/>
      <c r="W15" s="97"/>
    </row>
    <row r="16" ht="21.95" customHeight="1">
      <c r="A16" s="150">
        <v>1965</v>
      </c>
      <c r="B16" s="100">
        <v>33</v>
      </c>
      <c r="C16" s="83">
        <v>304.1</v>
      </c>
      <c r="D16" s="87">
        <v>9.21515151515152</v>
      </c>
      <c r="E16" s="40"/>
      <c r="F16" s="151">
        <v>1965</v>
      </c>
      <c r="G16" s="100">
        <v>15</v>
      </c>
      <c r="H16" s="83">
        <v>111.9</v>
      </c>
      <c r="I16" s="87">
        <v>7.46</v>
      </c>
      <c r="J16" s="40"/>
      <c r="K16" s="151">
        <v>1965</v>
      </c>
      <c r="L16" s="100">
        <v>4</v>
      </c>
      <c r="M16" s="83">
        <v>18.8</v>
      </c>
      <c r="N16" s="89">
        <v>4.7</v>
      </c>
      <c r="O16" s="152"/>
      <c r="P16" s="135"/>
      <c r="Q16" s="97"/>
      <c r="R16" s="153"/>
      <c r="S16" s="135"/>
      <c r="T16" s="97"/>
      <c r="U16" s="153"/>
      <c r="V16" s="135"/>
      <c r="W16" s="97"/>
    </row>
    <row r="17" ht="21.95" customHeight="1">
      <c r="A17" s="150">
        <v>1966</v>
      </c>
      <c r="B17" s="100">
        <v>62</v>
      </c>
      <c r="C17" s="83">
        <v>565.1</v>
      </c>
      <c r="D17" s="87">
        <v>9.11451612903226</v>
      </c>
      <c r="E17" s="40"/>
      <c r="F17" s="151">
        <v>1966</v>
      </c>
      <c r="G17" s="100">
        <v>30</v>
      </c>
      <c r="H17" s="83">
        <v>225.9</v>
      </c>
      <c r="I17" s="87">
        <v>7.53</v>
      </c>
      <c r="J17" s="40"/>
      <c r="K17" s="151">
        <v>1966</v>
      </c>
      <c r="L17" s="100">
        <v>8</v>
      </c>
      <c r="M17" s="83">
        <v>48.1</v>
      </c>
      <c r="N17" s="89">
        <v>6.0125</v>
      </c>
      <c r="O17" s="152"/>
      <c r="P17" s="135"/>
      <c r="Q17" s="97"/>
      <c r="R17" s="153"/>
      <c r="S17" s="135"/>
      <c r="T17" s="97"/>
      <c r="U17" s="153"/>
      <c r="V17" s="135"/>
      <c r="W17" s="97"/>
    </row>
    <row r="18" ht="21.95" customHeight="1">
      <c r="A18" s="150">
        <v>1967</v>
      </c>
      <c r="B18" s="100">
        <v>52</v>
      </c>
      <c r="C18" s="83">
        <v>436.1</v>
      </c>
      <c r="D18" s="87">
        <v>8.386538461538461</v>
      </c>
      <c r="E18" s="40"/>
      <c r="F18" s="151">
        <v>1967</v>
      </c>
      <c r="G18" s="100">
        <v>31</v>
      </c>
      <c r="H18" s="83">
        <v>215.9</v>
      </c>
      <c r="I18" s="87">
        <v>6.96451612903226</v>
      </c>
      <c r="J18" s="40"/>
      <c r="K18" s="151">
        <v>1967</v>
      </c>
      <c r="L18" s="100">
        <v>15</v>
      </c>
      <c r="M18" s="83">
        <v>84.90000000000001</v>
      </c>
      <c r="N18" s="89">
        <v>5.66</v>
      </c>
      <c r="O18" s="152"/>
      <c r="P18" s="135"/>
      <c r="Q18" s="97"/>
      <c r="R18" s="153"/>
      <c r="S18" s="135"/>
      <c r="T18" s="97"/>
      <c r="U18" s="153"/>
      <c r="V18" s="135"/>
      <c r="W18" s="97"/>
    </row>
    <row r="19" ht="21.95" customHeight="1">
      <c r="A19" s="150">
        <v>1968</v>
      </c>
      <c r="B19" s="100">
        <v>52</v>
      </c>
      <c r="C19" s="83">
        <v>454.7</v>
      </c>
      <c r="D19" s="87">
        <v>8.74423076923077</v>
      </c>
      <c r="E19" s="40"/>
      <c r="F19" s="151">
        <v>1968</v>
      </c>
      <c r="G19" s="100">
        <v>29</v>
      </c>
      <c r="H19" s="83">
        <v>211.3</v>
      </c>
      <c r="I19" s="87">
        <v>7.28620689655172</v>
      </c>
      <c r="J19" s="40"/>
      <c r="K19" s="151">
        <v>1968</v>
      </c>
      <c r="L19" s="100">
        <v>10</v>
      </c>
      <c r="M19" s="83">
        <v>47.9</v>
      </c>
      <c r="N19" s="89">
        <v>4.79</v>
      </c>
      <c r="O19" s="152"/>
      <c r="P19" s="135"/>
      <c r="Q19" s="97"/>
      <c r="R19" s="153"/>
      <c r="S19" s="135"/>
      <c r="T19" s="97"/>
      <c r="U19" s="153"/>
      <c r="V19" s="135"/>
      <c r="W19" s="97"/>
    </row>
    <row r="20" ht="21.95" customHeight="1">
      <c r="A20" s="150">
        <v>1969</v>
      </c>
      <c r="B20" s="100">
        <v>53</v>
      </c>
      <c r="C20" s="83">
        <v>496.6</v>
      </c>
      <c r="D20" s="87">
        <v>9.369811320754719</v>
      </c>
      <c r="E20" s="40"/>
      <c r="F20" s="151">
        <v>1969</v>
      </c>
      <c r="G20" s="100">
        <v>25</v>
      </c>
      <c r="H20" s="83">
        <v>205.3</v>
      </c>
      <c r="I20" s="87">
        <v>8.212</v>
      </c>
      <c r="J20" s="40"/>
      <c r="K20" s="151">
        <v>1969</v>
      </c>
      <c r="L20" s="100">
        <v>2</v>
      </c>
      <c r="M20" s="83">
        <v>13.4</v>
      </c>
      <c r="N20" s="89">
        <v>6.7</v>
      </c>
      <c r="O20" s="152"/>
      <c r="P20" s="135"/>
      <c r="Q20" s="97"/>
      <c r="R20" s="153"/>
      <c r="S20" s="135"/>
      <c r="T20" s="97"/>
      <c r="U20" s="153"/>
      <c r="V20" s="135"/>
      <c r="W20" s="97"/>
    </row>
    <row r="21" ht="21.95" customHeight="1">
      <c r="A21" s="150">
        <v>1970</v>
      </c>
      <c r="B21" s="100">
        <v>44</v>
      </c>
      <c r="C21" s="83">
        <v>396.1</v>
      </c>
      <c r="D21" s="87">
        <v>9.002272727272731</v>
      </c>
      <c r="E21" s="40"/>
      <c r="F21" s="151">
        <v>1970</v>
      </c>
      <c r="G21" s="100">
        <v>27</v>
      </c>
      <c r="H21" s="83">
        <v>216.7</v>
      </c>
      <c r="I21" s="87">
        <v>8.025925925925931</v>
      </c>
      <c r="J21" s="40"/>
      <c r="K21" s="151">
        <v>1970</v>
      </c>
      <c r="L21" s="100">
        <v>4</v>
      </c>
      <c r="M21" s="83">
        <v>24</v>
      </c>
      <c r="N21" s="89">
        <v>6</v>
      </c>
      <c r="O21" s="152"/>
      <c r="P21" s="135"/>
      <c r="Q21" s="97"/>
      <c r="R21" s="153"/>
      <c r="S21" s="135"/>
      <c r="T21" s="97"/>
      <c r="U21" s="153"/>
      <c r="V21" s="135"/>
      <c r="W21" s="97"/>
    </row>
    <row r="22" ht="21.95" customHeight="1">
      <c r="A22" s="150">
        <v>1971</v>
      </c>
      <c r="B22" s="100">
        <v>69</v>
      </c>
      <c r="C22" s="83">
        <v>614.2</v>
      </c>
      <c r="D22" s="87">
        <v>8.901449275362319</v>
      </c>
      <c r="E22" s="40"/>
      <c r="F22" s="151">
        <v>1971</v>
      </c>
      <c r="G22" s="100">
        <v>43</v>
      </c>
      <c r="H22" s="83">
        <v>338.9</v>
      </c>
      <c r="I22" s="87">
        <v>7.88139534883721</v>
      </c>
      <c r="J22" s="40"/>
      <c r="K22" s="151">
        <v>1971</v>
      </c>
      <c r="L22" s="100">
        <v>9</v>
      </c>
      <c r="M22" s="83">
        <v>52.6</v>
      </c>
      <c r="N22" s="89">
        <v>5.84444444444444</v>
      </c>
      <c r="O22" s="152"/>
      <c r="P22" s="135"/>
      <c r="Q22" s="97"/>
      <c r="R22" s="153"/>
      <c r="S22" s="135"/>
      <c r="T22" s="97"/>
      <c r="U22" s="153"/>
      <c r="V22" s="135"/>
      <c r="W22" s="97"/>
    </row>
    <row r="23" ht="21.95" customHeight="1">
      <c r="A23" s="150">
        <v>1972</v>
      </c>
      <c r="B23" s="100">
        <v>37</v>
      </c>
      <c r="C23" s="83">
        <v>338.7</v>
      </c>
      <c r="D23" s="87">
        <v>9.15405405405405</v>
      </c>
      <c r="E23" s="40"/>
      <c r="F23" s="151">
        <v>1972</v>
      </c>
      <c r="G23" s="100">
        <v>15</v>
      </c>
      <c r="H23" s="83">
        <v>105.1</v>
      </c>
      <c r="I23" s="87">
        <v>7.00666666666667</v>
      </c>
      <c r="J23" s="40"/>
      <c r="K23" s="151">
        <v>1972</v>
      </c>
      <c r="L23" s="100">
        <v>8</v>
      </c>
      <c r="M23" s="83">
        <v>50.7</v>
      </c>
      <c r="N23" s="89">
        <v>6.3375</v>
      </c>
      <c r="O23" s="152"/>
      <c r="P23" s="135"/>
      <c r="Q23" s="97"/>
      <c r="R23" s="153"/>
      <c r="S23" s="135"/>
      <c r="T23" s="97"/>
      <c r="U23" s="153"/>
      <c r="V23" s="135"/>
      <c r="W23" s="97"/>
    </row>
    <row r="24" ht="21.95" customHeight="1">
      <c r="A24" s="150">
        <v>1973</v>
      </c>
      <c r="B24" s="100">
        <v>14</v>
      </c>
      <c r="C24" s="83">
        <v>139.1</v>
      </c>
      <c r="D24" s="87">
        <v>9.93571428571429</v>
      </c>
      <c r="E24" s="40"/>
      <c r="F24" s="151">
        <v>1973</v>
      </c>
      <c r="G24" s="100">
        <v>5</v>
      </c>
      <c r="H24" s="83">
        <v>41.5</v>
      </c>
      <c r="I24" s="87">
        <v>8.300000000000001</v>
      </c>
      <c r="J24" s="40"/>
      <c r="K24" s="151">
        <v>1973</v>
      </c>
      <c r="L24" s="100">
        <v>1</v>
      </c>
      <c r="M24" s="83">
        <v>6.5</v>
      </c>
      <c r="N24" s="89">
        <v>6.5</v>
      </c>
      <c r="O24" s="152"/>
      <c r="P24" s="135"/>
      <c r="Q24" s="97"/>
      <c r="R24" s="153"/>
      <c r="S24" s="135"/>
      <c r="T24" s="97"/>
      <c r="U24" s="153"/>
      <c r="V24" s="135"/>
      <c r="W24" s="97"/>
    </row>
    <row r="25" ht="21.95" customHeight="1">
      <c r="A25" s="150">
        <v>1974</v>
      </c>
      <c r="B25" s="100">
        <v>37</v>
      </c>
      <c r="C25" s="83">
        <v>360.6</v>
      </c>
      <c r="D25" s="87">
        <v>9.74594594594595</v>
      </c>
      <c r="E25" s="40"/>
      <c r="F25" s="151">
        <v>1974</v>
      </c>
      <c r="G25" s="100">
        <v>14</v>
      </c>
      <c r="H25" s="83">
        <v>119.5</v>
      </c>
      <c r="I25" s="87">
        <v>8.53571428571429</v>
      </c>
      <c r="J25" s="40"/>
      <c r="K25" s="151">
        <v>1974</v>
      </c>
      <c r="L25" s="100">
        <v>1</v>
      </c>
      <c r="M25" s="83">
        <v>6.8</v>
      </c>
      <c r="N25" s="89">
        <v>6.8</v>
      </c>
      <c r="O25" s="152"/>
      <c r="P25" s="135"/>
      <c r="Q25" s="97"/>
      <c r="R25" s="153"/>
      <c r="S25" s="135"/>
      <c r="T25" s="97"/>
      <c r="U25" s="153"/>
      <c r="V25" s="135"/>
      <c r="W25" s="97"/>
    </row>
    <row r="26" ht="21.95" customHeight="1">
      <c r="A26" s="150">
        <v>1975</v>
      </c>
      <c r="B26" s="100">
        <v>26</v>
      </c>
      <c r="C26" s="83">
        <v>238.5</v>
      </c>
      <c r="D26" s="87">
        <v>9.17307692307692</v>
      </c>
      <c r="E26" s="40"/>
      <c r="F26" s="151">
        <v>1975</v>
      </c>
      <c r="G26" s="100">
        <v>15</v>
      </c>
      <c r="H26" s="83">
        <v>124.3</v>
      </c>
      <c r="I26" s="87">
        <v>8.286666666666671</v>
      </c>
      <c r="J26" s="40"/>
      <c r="K26" s="151">
        <v>1975</v>
      </c>
      <c r="L26" s="100">
        <v>2</v>
      </c>
      <c r="M26" s="83">
        <v>12.8</v>
      </c>
      <c r="N26" s="89">
        <v>6.4</v>
      </c>
      <c r="O26" s="152"/>
      <c r="P26" s="135"/>
      <c r="Q26" s="97"/>
      <c r="R26" s="153"/>
      <c r="S26" s="135"/>
      <c r="T26" s="97"/>
      <c r="U26" s="153"/>
      <c r="V26" s="135"/>
      <c r="W26" s="97"/>
    </row>
    <row r="27" ht="21.95" customHeight="1">
      <c r="A27" s="150">
        <v>1976</v>
      </c>
      <c r="B27" s="100">
        <v>43</v>
      </c>
      <c r="C27" s="83">
        <v>374.9</v>
      </c>
      <c r="D27" s="87">
        <v>8.71860465116279</v>
      </c>
      <c r="E27" s="40"/>
      <c r="F27" s="151">
        <v>1976</v>
      </c>
      <c r="G27" s="100">
        <v>24</v>
      </c>
      <c r="H27" s="83">
        <v>177.7</v>
      </c>
      <c r="I27" s="87">
        <v>7.40416666666667</v>
      </c>
      <c r="J27" s="40"/>
      <c r="K27" s="151">
        <v>1976</v>
      </c>
      <c r="L27" s="100">
        <v>7</v>
      </c>
      <c r="M27" s="83">
        <v>37.4</v>
      </c>
      <c r="N27" s="89">
        <v>5.34285714285714</v>
      </c>
      <c r="O27" s="152"/>
      <c r="P27" s="135"/>
      <c r="Q27" s="97"/>
      <c r="R27" s="153"/>
      <c r="S27" s="135"/>
      <c r="T27" s="97"/>
      <c r="U27" s="153"/>
      <c r="V27" s="135"/>
      <c r="W27" s="97"/>
    </row>
    <row r="28" ht="21.95" customHeight="1">
      <c r="A28" s="150">
        <v>1977</v>
      </c>
      <c r="B28" s="100">
        <v>32</v>
      </c>
      <c r="C28" s="83">
        <v>303.2</v>
      </c>
      <c r="D28" s="87">
        <v>9.475</v>
      </c>
      <c r="E28" s="40"/>
      <c r="F28" s="151">
        <v>1977</v>
      </c>
      <c r="G28" s="100">
        <v>16</v>
      </c>
      <c r="H28" s="83">
        <v>133.6</v>
      </c>
      <c r="I28" s="87">
        <v>8.35</v>
      </c>
      <c r="J28" s="40"/>
      <c r="K28" s="151">
        <v>1977</v>
      </c>
      <c r="L28" s="100">
        <v>0</v>
      </c>
      <c r="M28" s="83">
        <v>0</v>
      </c>
      <c r="N28" s="89"/>
      <c r="O28" s="152"/>
      <c r="P28" s="135"/>
      <c r="Q28" s="97"/>
      <c r="R28" s="153"/>
      <c r="S28" s="135"/>
      <c r="T28" s="97"/>
      <c r="U28" s="153"/>
      <c r="V28" s="135"/>
      <c r="W28" s="97"/>
    </row>
    <row r="29" ht="21.95" customHeight="1">
      <c r="A29" s="150">
        <v>1978</v>
      </c>
      <c r="B29" s="100">
        <v>39</v>
      </c>
      <c r="C29" s="83">
        <v>356.7</v>
      </c>
      <c r="D29" s="87">
        <v>9.146153846153849</v>
      </c>
      <c r="E29" s="40"/>
      <c r="F29" s="151">
        <v>1978</v>
      </c>
      <c r="G29" s="100">
        <v>23</v>
      </c>
      <c r="H29" s="83">
        <v>187.7</v>
      </c>
      <c r="I29" s="87">
        <v>8.160869565217389</v>
      </c>
      <c r="J29" s="40"/>
      <c r="K29" s="151">
        <v>1978</v>
      </c>
      <c r="L29" s="100">
        <v>4</v>
      </c>
      <c r="M29" s="83">
        <v>24.2</v>
      </c>
      <c r="N29" s="89">
        <v>6.05</v>
      </c>
      <c r="O29" s="152"/>
      <c r="P29" s="135"/>
      <c r="Q29" s="97"/>
      <c r="R29" s="153"/>
      <c r="S29" s="135"/>
      <c r="T29" s="97"/>
      <c r="U29" s="153"/>
      <c r="V29" s="135"/>
      <c r="W29" s="97"/>
    </row>
    <row r="30" ht="21.95" customHeight="1">
      <c r="A30" s="150">
        <v>1979</v>
      </c>
      <c r="B30" s="100">
        <v>42</v>
      </c>
      <c r="C30" s="83">
        <v>384.4</v>
      </c>
      <c r="D30" s="87">
        <v>9.15238095238095</v>
      </c>
      <c r="E30" s="40"/>
      <c r="F30" s="151">
        <v>1979</v>
      </c>
      <c r="G30" s="100">
        <v>22</v>
      </c>
      <c r="H30" s="83">
        <v>178.4</v>
      </c>
      <c r="I30" s="87">
        <v>8.109090909090909</v>
      </c>
      <c r="J30" s="40"/>
      <c r="K30" s="151">
        <v>1979</v>
      </c>
      <c r="L30" s="100">
        <v>4</v>
      </c>
      <c r="M30" s="83">
        <v>26.2</v>
      </c>
      <c r="N30" s="89">
        <v>6.55</v>
      </c>
      <c r="O30" s="152"/>
      <c r="P30" s="135"/>
      <c r="Q30" s="97"/>
      <c r="R30" s="153"/>
      <c r="S30" s="135"/>
      <c r="T30" s="97"/>
      <c r="U30" s="153"/>
      <c r="V30" s="135"/>
      <c r="W30" s="97"/>
    </row>
    <row r="31" ht="21.95" customHeight="1">
      <c r="A31" s="150">
        <v>1980</v>
      </c>
      <c r="B31" s="100">
        <v>32</v>
      </c>
      <c r="C31" s="83">
        <v>293.7</v>
      </c>
      <c r="D31" s="87">
        <v>9.178125</v>
      </c>
      <c r="E31" s="40"/>
      <c r="F31" s="151">
        <v>1980</v>
      </c>
      <c r="G31" s="100">
        <v>17</v>
      </c>
      <c r="H31" s="83">
        <v>137.3</v>
      </c>
      <c r="I31" s="87">
        <v>8.07647058823529</v>
      </c>
      <c r="J31" s="40"/>
      <c r="K31" s="151">
        <v>1980</v>
      </c>
      <c r="L31" s="100">
        <v>4</v>
      </c>
      <c r="M31" s="83">
        <v>26.4</v>
      </c>
      <c r="N31" s="89">
        <v>6.6</v>
      </c>
      <c r="O31" s="152"/>
      <c r="P31" s="135"/>
      <c r="Q31" s="97"/>
      <c r="R31" s="153"/>
      <c r="S31" s="135"/>
      <c r="T31" s="97"/>
      <c r="U31" s="153"/>
      <c r="V31" s="135"/>
      <c r="W31" s="97"/>
    </row>
    <row r="32" ht="21.95" customHeight="1">
      <c r="A32" s="150">
        <v>1981</v>
      </c>
      <c r="B32" s="100">
        <v>38</v>
      </c>
      <c r="C32" s="83">
        <v>342.8</v>
      </c>
      <c r="D32" s="87">
        <v>9.02105263157895</v>
      </c>
      <c r="E32" s="40"/>
      <c r="F32" s="151">
        <v>1981</v>
      </c>
      <c r="G32" s="100">
        <v>22</v>
      </c>
      <c r="H32" s="83">
        <v>172.7</v>
      </c>
      <c r="I32" s="87">
        <v>7.85</v>
      </c>
      <c r="J32" s="40"/>
      <c r="K32" s="151">
        <v>1981</v>
      </c>
      <c r="L32" s="100">
        <v>6</v>
      </c>
      <c r="M32" s="83">
        <v>34</v>
      </c>
      <c r="N32" s="89">
        <v>5.66666666666667</v>
      </c>
      <c r="O32" s="152"/>
      <c r="P32" s="135"/>
      <c r="Q32" s="97"/>
      <c r="R32" s="153"/>
      <c r="S32" s="135"/>
      <c r="T32" s="97"/>
      <c r="U32" s="153"/>
      <c r="V32" s="135"/>
      <c r="W32" s="97"/>
    </row>
    <row r="33" ht="21.95" customHeight="1">
      <c r="A33" s="150">
        <v>1982</v>
      </c>
      <c r="B33" s="100">
        <v>42</v>
      </c>
      <c r="C33" s="83">
        <v>356.4</v>
      </c>
      <c r="D33" s="87">
        <v>8.485714285714289</v>
      </c>
      <c r="E33" s="40"/>
      <c r="F33" s="151">
        <v>1982</v>
      </c>
      <c r="G33" s="100">
        <v>30</v>
      </c>
      <c r="H33" s="83">
        <v>229.1</v>
      </c>
      <c r="I33" s="87">
        <v>7.63666666666667</v>
      </c>
      <c r="J33" s="40"/>
      <c r="K33" s="151">
        <v>1982</v>
      </c>
      <c r="L33" s="100">
        <v>12</v>
      </c>
      <c r="M33" s="83">
        <v>72.2</v>
      </c>
      <c r="N33" s="89">
        <v>6.01666666666667</v>
      </c>
      <c r="O33" s="152"/>
      <c r="P33" s="135"/>
      <c r="Q33" s="97"/>
      <c r="R33" s="153"/>
      <c r="S33" s="135"/>
      <c r="T33" s="97"/>
      <c r="U33" s="153"/>
      <c r="V33" s="135"/>
      <c r="W33" s="97"/>
    </row>
    <row r="34" ht="21.95" customHeight="1">
      <c r="A34" s="150">
        <v>1983</v>
      </c>
      <c r="B34" s="100">
        <v>31</v>
      </c>
      <c r="C34" s="83">
        <v>294</v>
      </c>
      <c r="D34" s="87">
        <v>9.483870967741939</v>
      </c>
      <c r="E34" s="40"/>
      <c r="F34" s="151">
        <v>1983</v>
      </c>
      <c r="G34" s="100">
        <v>15</v>
      </c>
      <c r="H34" s="83">
        <v>125.4</v>
      </c>
      <c r="I34" s="87">
        <v>8.359999999999999</v>
      </c>
      <c r="J34" s="40"/>
      <c r="K34" s="151">
        <v>1983</v>
      </c>
      <c r="L34" s="100">
        <v>2</v>
      </c>
      <c r="M34" s="83">
        <v>12.4</v>
      </c>
      <c r="N34" s="89">
        <v>6.2</v>
      </c>
      <c r="O34" s="152"/>
      <c r="P34" s="135"/>
      <c r="Q34" s="97"/>
      <c r="R34" s="153"/>
      <c r="S34" s="135"/>
      <c r="T34" s="97"/>
      <c r="U34" s="153"/>
      <c r="V34" s="135"/>
      <c r="W34" s="97"/>
    </row>
    <row r="35" ht="21.95" customHeight="1">
      <c r="A35" s="150">
        <v>1984</v>
      </c>
      <c r="B35" s="100">
        <v>47</v>
      </c>
      <c r="C35" s="83">
        <v>427.7</v>
      </c>
      <c r="D35" s="87">
        <v>9.1</v>
      </c>
      <c r="E35" s="40"/>
      <c r="F35" s="151">
        <v>1984</v>
      </c>
      <c r="G35" s="100">
        <v>26</v>
      </c>
      <c r="H35" s="83">
        <v>206.4</v>
      </c>
      <c r="I35" s="87">
        <v>7.93846153846154</v>
      </c>
      <c r="J35" s="40"/>
      <c r="K35" s="151">
        <v>1984</v>
      </c>
      <c r="L35" s="100">
        <v>5</v>
      </c>
      <c r="M35" s="83">
        <v>28.2</v>
      </c>
      <c r="N35" s="89">
        <v>5.64</v>
      </c>
      <c r="O35" s="152"/>
      <c r="P35" s="135"/>
      <c r="Q35" s="97"/>
      <c r="R35" s="153"/>
      <c r="S35" s="135"/>
      <c r="T35" s="97"/>
      <c r="U35" s="153"/>
      <c r="V35" s="135"/>
      <c r="W35" s="97"/>
    </row>
    <row r="36" ht="21.95" customHeight="1">
      <c r="A36" s="150">
        <v>1985</v>
      </c>
      <c r="B36" s="100">
        <v>33</v>
      </c>
      <c r="C36" s="83">
        <v>287.6</v>
      </c>
      <c r="D36" s="87">
        <v>8.71515151515152</v>
      </c>
      <c r="E36" s="40"/>
      <c r="F36" s="151">
        <v>1985</v>
      </c>
      <c r="G36" s="100">
        <v>19</v>
      </c>
      <c r="H36" s="83">
        <v>141.8</v>
      </c>
      <c r="I36" s="87">
        <v>7.46315789473684</v>
      </c>
      <c r="J36" s="40"/>
      <c r="K36" s="151">
        <v>1985</v>
      </c>
      <c r="L36" s="100">
        <v>6</v>
      </c>
      <c r="M36" s="83">
        <v>37.1</v>
      </c>
      <c r="N36" s="89">
        <v>6.18333333333333</v>
      </c>
      <c r="O36" s="152"/>
      <c r="P36" s="135"/>
      <c r="Q36" s="97"/>
      <c r="R36" s="153"/>
      <c r="S36" s="135"/>
      <c r="T36" s="97"/>
      <c r="U36" s="153"/>
      <c r="V36" s="135"/>
      <c r="W36" s="97"/>
    </row>
    <row r="37" ht="21.95" customHeight="1">
      <c r="A37" s="150">
        <v>1986</v>
      </c>
      <c r="B37" s="100">
        <v>40</v>
      </c>
      <c r="C37" s="83">
        <v>357.2</v>
      </c>
      <c r="D37" s="87">
        <v>8.93</v>
      </c>
      <c r="E37" s="40"/>
      <c r="F37" s="151">
        <v>1986</v>
      </c>
      <c r="G37" s="100">
        <v>25</v>
      </c>
      <c r="H37" s="83">
        <v>199</v>
      </c>
      <c r="I37" s="87">
        <v>7.96</v>
      </c>
      <c r="J37" s="40"/>
      <c r="K37" s="151">
        <v>1986</v>
      </c>
      <c r="L37" s="100">
        <v>6</v>
      </c>
      <c r="M37" s="83">
        <v>33</v>
      </c>
      <c r="N37" s="89">
        <v>5.5</v>
      </c>
      <c r="O37" s="152"/>
      <c r="P37" s="135"/>
      <c r="Q37" s="97"/>
      <c r="R37" s="153"/>
      <c r="S37" s="135"/>
      <c r="T37" s="97"/>
      <c r="U37" s="153"/>
      <c r="V37" s="135"/>
      <c r="W37" s="97"/>
    </row>
    <row r="38" ht="21.95" customHeight="1">
      <c r="A38" s="150">
        <v>1987</v>
      </c>
      <c r="B38" s="100">
        <v>30</v>
      </c>
      <c r="C38" s="83">
        <v>297.3</v>
      </c>
      <c r="D38" s="87">
        <v>9.91</v>
      </c>
      <c r="E38" s="40"/>
      <c r="F38" s="151">
        <v>1987</v>
      </c>
      <c r="G38" s="100">
        <v>10</v>
      </c>
      <c r="H38" s="83">
        <v>86.40000000000001</v>
      </c>
      <c r="I38" s="87">
        <v>8.640000000000001</v>
      </c>
      <c r="J38" s="40"/>
      <c r="K38" s="151">
        <v>1987</v>
      </c>
      <c r="L38" s="100">
        <v>0</v>
      </c>
      <c r="M38" s="83">
        <v>0</v>
      </c>
      <c r="N38" s="89"/>
      <c r="O38" s="152"/>
      <c r="P38" s="135"/>
      <c r="Q38" s="97"/>
      <c r="R38" s="153"/>
      <c r="S38" s="135"/>
      <c r="T38" s="97"/>
      <c r="U38" s="153"/>
      <c r="V38" s="135"/>
      <c r="W38" s="97"/>
    </row>
    <row r="39" ht="21.95" customHeight="1">
      <c r="A39" s="150">
        <v>1988</v>
      </c>
      <c r="B39" s="100">
        <v>30</v>
      </c>
      <c r="C39" s="83">
        <v>298.2</v>
      </c>
      <c r="D39" s="87">
        <v>9.94</v>
      </c>
      <c r="E39" s="40"/>
      <c r="F39" s="151">
        <v>1988</v>
      </c>
      <c r="G39" s="100">
        <v>9</v>
      </c>
      <c r="H39" s="83">
        <v>78.40000000000001</v>
      </c>
      <c r="I39" s="87">
        <v>8.71111111111111</v>
      </c>
      <c r="J39" s="40"/>
      <c r="K39" s="151">
        <v>1988</v>
      </c>
      <c r="L39" s="100">
        <v>0</v>
      </c>
      <c r="M39" s="83">
        <v>0</v>
      </c>
      <c r="N39" s="89"/>
      <c r="O39" s="152"/>
      <c r="P39" s="135"/>
      <c r="Q39" s="97"/>
      <c r="R39" s="153"/>
      <c r="S39" s="135"/>
      <c r="T39" s="97"/>
      <c r="U39" s="153"/>
      <c r="V39" s="135"/>
      <c r="W39" s="97"/>
    </row>
    <row r="40" ht="21.95" customHeight="1">
      <c r="A40" s="150">
        <v>1989</v>
      </c>
      <c r="B40" s="100">
        <v>33</v>
      </c>
      <c r="C40" s="83">
        <v>292.5</v>
      </c>
      <c r="D40" s="87">
        <v>8.86363636363636</v>
      </c>
      <c r="E40" s="40"/>
      <c r="F40" s="151">
        <v>1989</v>
      </c>
      <c r="G40" s="100">
        <v>20</v>
      </c>
      <c r="H40" s="83">
        <v>156.2</v>
      </c>
      <c r="I40" s="87">
        <v>7.81</v>
      </c>
      <c r="J40" s="40"/>
      <c r="K40" s="151">
        <v>1989</v>
      </c>
      <c r="L40" s="100">
        <v>5</v>
      </c>
      <c r="M40" s="83">
        <v>32.8</v>
      </c>
      <c r="N40" s="89">
        <v>6.56</v>
      </c>
      <c r="O40" s="152"/>
      <c r="P40" s="135"/>
      <c r="Q40" s="97"/>
      <c r="R40" s="153"/>
      <c r="S40" s="135"/>
      <c r="T40" s="97"/>
      <c r="U40" s="153"/>
      <c r="V40" s="135"/>
      <c r="W40" s="97"/>
    </row>
    <row r="41" ht="21.95" customHeight="1">
      <c r="A41" s="150">
        <v>1990</v>
      </c>
      <c r="B41" s="100">
        <v>34</v>
      </c>
      <c r="C41" s="83">
        <v>323.2</v>
      </c>
      <c r="D41" s="87">
        <v>9.50588235294118</v>
      </c>
      <c r="E41" s="40"/>
      <c r="F41" s="151">
        <v>1990</v>
      </c>
      <c r="G41" s="100">
        <v>14</v>
      </c>
      <c r="H41" s="83">
        <v>112.7</v>
      </c>
      <c r="I41" s="87">
        <v>8.050000000000001</v>
      </c>
      <c r="J41" s="40"/>
      <c r="K41" s="151">
        <v>1990</v>
      </c>
      <c r="L41" s="100">
        <v>2</v>
      </c>
      <c r="M41" s="83">
        <v>6.8</v>
      </c>
      <c r="N41" s="89">
        <v>3.4</v>
      </c>
      <c r="O41" s="152"/>
      <c r="P41" s="135"/>
      <c r="Q41" s="97"/>
      <c r="R41" s="153"/>
      <c r="S41" s="135"/>
      <c r="T41" s="97"/>
      <c r="U41" s="153"/>
      <c r="V41" s="135"/>
      <c r="W41" s="97"/>
    </row>
    <row r="42" ht="21.95" customHeight="1">
      <c r="A42" s="150">
        <v>1991</v>
      </c>
      <c r="B42" s="100">
        <v>20</v>
      </c>
      <c r="C42" s="83">
        <v>195.3</v>
      </c>
      <c r="D42" s="87">
        <v>9.765000000000001</v>
      </c>
      <c r="E42" s="40"/>
      <c r="F42" s="151">
        <v>1991</v>
      </c>
      <c r="G42" s="100">
        <v>9</v>
      </c>
      <c r="H42" s="83">
        <v>77.7</v>
      </c>
      <c r="I42" s="87">
        <v>8.633333333333329</v>
      </c>
      <c r="J42" s="40"/>
      <c r="K42" s="151">
        <v>1991</v>
      </c>
      <c r="L42" s="100">
        <v>0</v>
      </c>
      <c r="M42" s="83">
        <v>0</v>
      </c>
      <c r="N42" s="89"/>
      <c r="O42" s="152"/>
      <c r="P42" s="135"/>
      <c r="Q42" s="97"/>
      <c r="R42" s="153"/>
      <c r="S42" s="135"/>
      <c r="T42" s="97"/>
      <c r="U42" s="153"/>
      <c r="V42" s="135"/>
      <c r="W42" s="97"/>
    </row>
    <row r="43" ht="21.95" customHeight="1">
      <c r="A43" s="150">
        <v>1992</v>
      </c>
      <c r="B43" s="100">
        <v>28</v>
      </c>
      <c r="C43" s="83">
        <v>271.7</v>
      </c>
      <c r="D43" s="87">
        <v>9.703571428571429</v>
      </c>
      <c r="E43" s="40"/>
      <c r="F43" s="151">
        <v>1992</v>
      </c>
      <c r="G43" s="100">
        <v>10</v>
      </c>
      <c r="H43" s="83">
        <v>83.90000000000001</v>
      </c>
      <c r="I43" s="87">
        <v>8.390000000000001</v>
      </c>
      <c r="J43" s="40"/>
      <c r="K43" s="151">
        <v>1992</v>
      </c>
      <c r="L43" s="100">
        <v>0</v>
      </c>
      <c r="M43" s="83">
        <v>0</v>
      </c>
      <c r="N43" s="89"/>
      <c r="O43" s="152"/>
      <c r="P43" s="135"/>
      <c r="Q43" s="97"/>
      <c r="R43" s="153"/>
      <c r="S43" s="135"/>
      <c r="T43" s="97"/>
      <c r="U43" s="153"/>
      <c r="V43" s="135"/>
      <c r="W43" s="97"/>
    </row>
    <row r="44" ht="21.95" customHeight="1">
      <c r="A44" s="150">
        <v>1993</v>
      </c>
      <c r="B44" s="100">
        <v>39</v>
      </c>
      <c r="C44" s="83">
        <v>383.1</v>
      </c>
      <c r="D44" s="87">
        <v>9.82307692307692</v>
      </c>
      <c r="E44" s="40"/>
      <c r="F44" s="151">
        <v>1993</v>
      </c>
      <c r="G44" s="100">
        <v>14</v>
      </c>
      <c r="H44" s="83">
        <v>120.8</v>
      </c>
      <c r="I44" s="87">
        <v>8.62857142857143</v>
      </c>
      <c r="J44" s="40"/>
      <c r="K44" s="151">
        <v>1993</v>
      </c>
      <c r="L44" s="100">
        <v>0</v>
      </c>
      <c r="M44" s="83">
        <v>0</v>
      </c>
      <c r="N44" s="89"/>
      <c r="O44" s="152"/>
      <c r="P44" s="135"/>
      <c r="Q44" s="97"/>
      <c r="R44" s="153"/>
      <c r="S44" s="135"/>
      <c r="T44" s="97"/>
      <c r="U44" s="153"/>
      <c r="V44" s="135"/>
      <c r="W44" s="97"/>
    </row>
    <row r="45" ht="21.95" customHeight="1">
      <c r="A45" s="150">
        <v>1994</v>
      </c>
      <c r="B45" s="100">
        <v>48</v>
      </c>
      <c r="C45" s="83">
        <v>435.2</v>
      </c>
      <c r="D45" s="87">
        <v>9.06666666666667</v>
      </c>
      <c r="E45" s="40"/>
      <c r="F45" s="151">
        <v>1994</v>
      </c>
      <c r="G45" s="100">
        <v>29</v>
      </c>
      <c r="H45" s="83">
        <v>238.3</v>
      </c>
      <c r="I45" s="87">
        <v>8.217241379310339</v>
      </c>
      <c r="J45" s="40"/>
      <c r="K45" s="151">
        <v>1994</v>
      </c>
      <c r="L45" s="100">
        <v>1</v>
      </c>
      <c r="M45" s="83">
        <v>5.3</v>
      </c>
      <c r="N45" s="89">
        <v>5.3</v>
      </c>
      <c r="O45" s="152"/>
      <c r="P45" s="135"/>
      <c r="Q45" s="97"/>
      <c r="R45" s="153"/>
      <c r="S45" s="135"/>
      <c r="T45" s="97"/>
      <c r="U45" s="153"/>
      <c r="V45" s="135"/>
      <c r="W45" s="97"/>
    </row>
    <row r="46" ht="21.95" customHeight="1">
      <c r="A46" s="150">
        <v>1995</v>
      </c>
      <c r="B46" s="100">
        <v>42</v>
      </c>
      <c r="C46" s="83">
        <v>386.1</v>
      </c>
      <c r="D46" s="87">
        <v>9.19285714285714</v>
      </c>
      <c r="E46" s="40"/>
      <c r="F46" s="151">
        <v>1995</v>
      </c>
      <c r="G46" s="100">
        <v>19</v>
      </c>
      <c r="H46" s="83">
        <v>148.6</v>
      </c>
      <c r="I46" s="87">
        <v>7.82105263157895</v>
      </c>
      <c r="J46" s="40"/>
      <c r="K46" s="151">
        <v>1995</v>
      </c>
      <c r="L46" s="100">
        <v>4</v>
      </c>
      <c r="M46" s="83">
        <v>23.7</v>
      </c>
      <c r="N46" s="89">
        <v>5.925</v>
      </c>
      <c r="O46" s="152"/>
      <c r="P46" s="135"/>
      <c r="Q46" s="97"/>
      <c r="R46" s="153"/>
      <c r="S46" s="135"/>
      <c r="T46" s="97"/>
      <c r="U46" s="153"/>
      <c r="V46" s="135"/>
      <c r="W46" s="97"/>
    </row>
    <row r="47" ht="21.95" customHeight="1">
      <c r="A47" s="150">
        <v>1996</v>
      </c>
      <c r="B47" s="100">
        <v>14</v>
      </c>
      <c r="C47" s="83">
        <v>135.7</v>
      </c>
      <c r="D47" s="87">
        <v>9.69285714285714</v>
      </c>
      <c r="E47" s="40"/>
      <c r="F47" s="151">
        <v>1996</v>
      </c>
      <c r="G47" s="100">
        <v>5</v>
      </c>
      <c r="H47" s="83">
        <v>39.4</v>
      </c>
      <c r="I47" s="87">
        <v>7.88</v>
      </c>
      <c r="J47" s="40"/>
      <c r="K47" s="151">
        <v>1996</v>
      </c>
      <c r="L47" s="100">
        <v>1</v>
      </c>
      <c r="M47" s="83">
        <v>5.6</v>
      </c>
      <c r="N47" s="89">
        <v>5.6</v>
      </c>
      <c r="O47" s="152"/>
      <c r="P47" s="135"/>
      <c r="Q47" s="97"/>
      <c r="R47" s="153"/>
      <c r="S47" s="135"/>
      <c r="T47" s="97"/>
      <c r="U47" s="153"/>
      <c r="V47" s="135"/>
      <c r="W47" s="97"/>
    </row>
    <row r="48" ht="21.95" customHeight="1">
      <c r="A48" s="150">
        <v>1997</v>
      </c>
      <c r="B48" s="100">
        <v>40</v>
      </c>
      <c r="C48" s="83">
        <v>356.4</v>
      </c>
      <c r="D48" s="87">
        <v>8.91</v>
      </c>
      <c r="E48" s="40"/>
      <c r="F48" s="151">
        <v>1997</v>
      </c>
      <c r="G48" s="100">
        <v>26</v>
      </c>
      <c r="H48" s="83">
        <v>207.4</v>
      </c>
      <c r="I48" s="87">
        <v>7.97692307692308</v>
      </c>
      <c r="J48" s="40"/>
      <c r="K48" s="151">
        <v>1997</v>
      </c>
      <c r="L48" s="100">
        <v>4</v>
      </c>
      <c r="M48" s="83">
        <v>25.1</v>
      </c>
      <c r="N48" s="89">
        <v>6.275</v>
      </c>
      <c r="O48" s="152"/>
      <c r="P48" s="135"/>
      <c r="Q48" s="97"/>
      <c r="R48" s="153"/>
      <c r="S48" s="135"/>
      <c r="T48" s="97"/>
      <c r="U48" s="153"/>
      <c r="V48" s="135"/>
      <c r="W48" s="97"/>
    </row>
    <row r="49" ht="21.95" customHeight="1">
      <c r="A49" s="150">
        <v>1998</v>
      </c>
      <c r="B49" s="100">
        <v>24</v>
      </c>
      <c r="C49" s="83">
        <v>231.7</v>
      </c>
      <c r="D49" s="87">
        <v>9.65416666666667</v>
      </c>
      <c r="E49" s="40"/>
      <c r="F49" s="151">
        <v>1998</v>
      </c>
      <c r="G49" s="100">
        <v>6</v>
      </c>
      <c r="H49" s="83">
        <v>44.2</v>
      </c>
      <c r="I49" s="87">
        <v>7.36666666666667</v>
      </c>
      <c r="J49" s="40"/>
      <c r="K49" s="151">
        <v>1998</v>
      </c>
      <c r="L49" s="100">
        <v>2</v>
      </c>
      <c r="M49" s="83">
        <v>12.8</v>
      </c>
      <c r="N49" s="89">
        <v>6.4</v>
      </c>
      <c r="O49" t="s" s="131">
        <v>110</v>
      </c>
      <c r="P49" s="135">
        <f>AVERAGE(B49:B68)</f>
        <v>35.9</v>
      </c>
      <c r="Q49" s="97">
        <f>AVERAGE(D49:D68)</f>
        <v>9.36895567828701</v>
      </c>
      <c r="R49" t="s" s="134">
        <v>110</v>
      </c>
      <c r="S49" s="135">
        <f>AVERAGE(G49:G68)</f>
        <v>17.5</v>
      </c>
      <c r="T49" s="97">
        <f>AVERAGE(I49:I68)</f>
        <v>8.044227794516701</v>
      </c>
      <c r="U49" t="s" s="134">
        <v>110</v>
      </c>
      <c r="V49" s="135">
        <f>AVERAGE(L49:L68)</f>
        <v>3.35</v>
      </c>
      <c r="W49" s="97">
        <f>AVERAGE(N49:N68)</f>
        <v>6.00787037037037</v>
      </c>
    </row>
    <row r="50" ht="21.95" customHeight="1">
      <c r="A50" s="150">
        <v>1999</v>
      </c>
      <c r="B50" s="100">
        <v>45</v>
      </c>
      <c r="C50" s="83">
        <v>413.9</v>
      </c>
      <c r="D50" s="87">
        <v>9.19777777777778</v>
      </c>
      <c r="E50" s="40"/>
      <c r="F50" s="151">
        <v>1999</v>
      </c>
      <c r="G50" s="100">
        <v>23</v>
      </c>
      <c r="H50" s="83">
        <v>180.2</v>
      </c>
      <c r="I50" s="87">
        <v>7.83478260869565</v>
      </c>
      <c r="J50" s="40"/>
      <c r="K50" s="151">
        <v>1999</v>
      </c>
      <c r="L50" s="100">
        <v>6</v>
      </c>
      <c r="M50" s="83">
        <v>36.3</v>
      </c>
      <c r="N50" s="89">
        <v>6.05</v>
      </c>
      <c r="O50" t="s" s="131">
        <v>111</v>
      </c>
      <c r="P50" s="135">
        <f>AVERAGE(B50:B68)</f>
        <v>36.5263157894737</v>
      </c>
      <c r="Q50" s="97">
        <f>AVERAGE(D50:D68)</f>
        <v>9.353944573635451</v>
      </c>
      <c r="R50" t="s" s="134">
        <v>111</v>
      </c>
      <c r="S50" s="135">
        <f>AVERAGE(G50:G68)</f>
        <v>18.1052631578947</v>
      </c>
      <c r="T50" s="97">
        <f>AVERAGE(I50:I68)</f>
        <v>8.079888906508801</v>
      </c>
      <c r="U50" t="s" s="134">
        <v>111</v>
      </c>
      <c r="V50" s="135">
        <f>AVERAGE(L50:L68)</f>
        <v>3.42105263157895</v>
      </c>
      <c r="W50" s="97">
        <f>AVERAGE(N50:N68)</f>
        <v>5.98480392156863</v>
      </c>
    </row>
    <row r="51" ht="21.95" customHeight="1">
      <c r="A51" s="150">
        <v>2000</v>
      </c>
      <c r="B51" s="100">
        <v>56</v>
      </c>
      <c r="C51" s="83">
        <v>518.9</v>
      </c>
      <c r="D51" s="87">
        <v>9.266071428571429</v>
      </c>
      <c r="E51" s="40"/>
      <c r="F51" s="151">
        <v>2000</v>
      </c>
      <c r="G51" s="100">
        <v>29</v>
      </c>
      <c r="H51" s="83">
        <v>232.5</v>
      </c>
      <c r="I51" s="87">
        <v>8.01724137931034</v>
      </c>
      <c r="J51" s="40"/>
      <c r="K51" s="151">
        <v>2000</v>
      </c>
      <c r="L51" s="100">
        <v>4</v>
      </c>
      <c r="M51" s="83">
        <v>24.5</v>
      </c>
      <c r="N51" s="89">
        <v>6.125</v>
      </c>
      <c r="O51" t="s" s="131">
        <v>112</v>
      </c>
      <c r="P51" s="135">
        <f>AVERAGE(B51:B68)</f>
        <v>36.0555555555556</v>
      </c>
      <c r="Q51" s="97">
        <f>AVERAGE(D51:D68)</f>
        <v>9.362620506738651</v>
      </c>
      <c r="R51" t="s" s="134">
        <v>112</v>
      </c>
      <c r="S51" s="135">
        <f>AVERAGE(G51:G68)</f>
        <v>17.8333333333333</v>
      </c>
      <c r="T51" s="97">
        <f>AVERAGE(I51:I68)</f>
        <v>8.09350592305398</v>
      </c>
      <c r="U51" t="s" s="134">
        <v>112</v>
      </c>
      <c r="V51" s="135">
        <f>AVERAGE(L51:L68)</f>
        <v>3.27777777777778</v>
      </c>
      <c r="W51" s="97">
        <f>AVERAGE(N51:N68)</f>
        <v>5.98072916666667</v>
      </c>
    </row>
    <row r="52" ht="21.95" customHeight="1">
      <c r="A52" s="150">
        <v>2001</v>
      </c>
      <c r="B52" s="100">
        <v>52</v>
      </c>
      <c r="C52" s="83">
        <v>486.4</v>
      </c>
      <c r="D52" s="87">
        <v>9.353846153846151</v>
      </c>
      <c r="E52" s="40"/>
      <c r="F52" s="151">
        <v>2001</v>
      </c>
      <c r="G52" s="100">
        <v>23</v>
      </c>
      <c r="H52" s="83">
        <v>185</v>
      </c>
      <c r="I52" s="87">
        <v>8.04347826086957</v>
      </c>
      <c r="J52" s="40"/>
      <c r="K52" s="151">
        <v>2001</v>
      </c>
      <c r="L52" s="100">
        <v>3</v>
      </c>
      <c r="M52" s="83">
        <v>17</v>
      </c>
      <c r="N52" s="89">
        <v>5.66666666666667</v>
      </c>
      <c r="O52" t="s" s="131">
        <v>113</v>
      </c>
      <c r="P52" s="135">
        <f>AVERAGE(B52:B68)</f>
        <v>34.8823529411765</v>
      </c>
      <c r="Q52" s="97">
        <f>AVERAGE(D52:D68)</f>
        <v>9.368299864277899</v>
      </c>
      <c r="R52" t="s" s="134">
        <v>113</v>
      </c>
      <c r="S52" s="135">
        <f>AVERAGE(G52:G68)</f>
        <v>17.1764705882353</v>
      </c>
      <c r="T52" s="97">
        <f>AVERAGE(I52:I68)</f>
        <v>8.09799207268596</v>
      </c>
      <c r="U52" t="s" s="134">
        <v>113</v>
      </c>
      <c r="V52" s="135">
        <f>AVERAGE(L52:L68)</f>
        <v>3.23529411764706</v>
      </c>
      <c r="W52" s="97">
        <f>AVERAGE(N52:N68)</f>
        <v>5.97111111111111</v>
      </c>
    </row>
    <row r="53" ht="21.95" customHeight="1">
      <c r="A53" s="150">
        <v>2002</v>
      </c>
      <c r="B53" s="100">
        <v>37</v>
      </c>
      <c r="C53" s="83">
        <v>352.3</v>
      </c>
      <c r="D53" s="87">
        <v>9.52162162162162</v>
      </c>
      <c r="E53" s="40"/>
      <c r="F53" s="151">
        <v>2002</v>
      </c>
      <c r="G53" s="100">
        <v>16</v>
      </c>
      <c r="H53" s="83">
        <v>130.2</v>
      </c>
      <c r="I53" s="87">
        <v>8.137499999999999</v>
      </c>
      <c r="J53" s="40"/>
      <c r="K53" s="151">
        <v>2002</v>
      </c>
      <c r="L53" s="100">
        <v>3</v>
      </c>
      <c r="M53" s="83">
        <v>16.2</v>
      </c>
      <c r="N53" s="89">
        <v>5.4</v>
      </c>
      <c r="O53" t="s" s="131">
        <v>114</v>
      </c>
      <c r="P53" s="135">
        <f>AVERAGE(B53:B68)</f>
        <v>33.8125</v>
      </c>
      <c r="Q53" s="97">
        <f>AVERAGE(D53:D68)</f>
        <v>9.36920322117988</v>
      </c>
      <c r="R53" t="s" s="134">
        <v>114</v>
      </c>
      <c r="S53" s="135">
        <f>AVERAGE(G53:G68)</f>
        <v>16.8125</v>
      </c>
      <c r="T53" s="97">
        <f>AVERAGE(I53:I68)</f>
        <v>8.10139918592448</v>
      </c>
      <c r="U53" t="s" s="134">
        <v>114</v>
      </c>
      <c r="V53" s="135">
        <f>AVERAGE(L53:L68)</f>
        <v>3.25</v>
      </c>
      <c r="W53" s="97">
        <f>AVERAGE(N53:N68)</f>
        <v>5.99285714285714</v>
      </c>
    </row>
    <row r="54" ht="21.95" customHeight="1">
      <c r="A54" s="150">
        <v>2003</v>
      </c>
      <c r="B54" s="100">
        <v>26</v>
      </c>
      <c r="C54" s="83">
        <v>251.4</v>
      </c>
      <c r="D54" s="87">
        <v>9.66923076923077</v>
      </c>
      <c r="E54" s="40"/>
      <c r="F54" s="151">
        <v>2003</v>
      </c>
      <c r="G54" s="100">
        <v>11</v>
      </c>
      <c r="H54" s="83">
        <v>90.8</v>
      </c>
      <c r="I54" s="87">
        <v>8.25454545454545</v>
      </c>
      <c r="J54" s="40"/>
      <c r="K54" s="151">
        <v>2003</v>
      </c>
      <c r="L54" s="100">
        <v>1</v>
      </c>
      <c r="M54" s="83">
        <v>5.9</v>
      </c>
      <c r="N54" s="89">
        <v>5.9</v>
      </c>
      <c r="O54" t="s" s="131">
        <v>115</v>
      </c>
      <c r="P54" s="135">
        <f>AVERAGE(B54:B68)</f>
        <v>33.6</v>
      </c>
      <c r="Q54" s="97">
        <f>AVERAGE(D54:D68)</f>
        <v>9.359041994483769</v>
      </c>
      <c r="R54" t="s" s="134">
        <v>115</v>
      </c>
      <c r="S54" s="135">
        <f>AVERAGE(G54:G68)</f>
        <v>16.8666666666667</v>
      </c>
      <c r="T54" s="97">
        <f>AVERAGE(I54:I68)</f>
        <v>8.098992464986109</v>
      </c>
      <c r="U54" t="s" s="134">
        <v>115</v>
      </c>
      <c r="V54" s="135">
        <f>AVERAGE(L54:L68)</f>
        <v>3.26666666666667</v>
      </c>
      <c r="W54" s="97">
        <f>AVERAGE(N54:N68)</f>
        <v>6.03846153846154</v>
      </c>
    </row>
    <row r="55" ht="21.95" customHeight="1">
      <c r="A55" s="150">
        <v>2004</v>
      </c>
      <c r="B55" s="100">
        <v>38</v>
      </c>
      <c r="C55" s="83">
        <v>356.8</v>
      </c>
      <c r="D55" s="87">
        <v>9.389473684210531</v>
      </c>
      <c r="E55" s="40"/>
      <c r="F55" s="151">
        <v>2004</v>
      </c>
      <c r="G55" s="100">
        <v>19</v>
      </c>
      <c r="H55" s="83">
        <v>157.1</v>
      </c>
      <c r="I55" s="87">
        <v>8.268421052631579</v>
      </c>
      <c r="J55" s="40"/>
      <c r="K55" s="151">
        <v>2004</v>
      </c>
      <c r="L55" s="100">
        <v>1</v>
      </c>
      <c r="M55" s="83">
        <v>5.6</v>
      </c>
      <c r="N55" s="89">
        <v>5.6</v>
      </c>
      <c r="O55" t="s" s="131">
        <v>116</v>
      </c>
      <c r="P55" s="135">
        <f>AVERAGE(B55:B68)</f>
        <v>34.1428571428571</v>
      </c>
      <c r="Q55" s="97">
        <f>AVERAGE(D55:D68)</f>
        <v>9.336885653430411</v>
      </c>
      <c r="R55" t="s" s="134">
        <v>116</v>
      </c>
      <c r="S55" s="135">
        <f>AVERAGE(G55:G68)</f>
        <v>17.2857142857143</v>
      </c>
      <c r="T55" s="97">
        <f>AVERAGE(I55:I68)</f>
        <v>8.087881537160451</v>
      </c>
      <c r="U55" t="s" s="134">
        <v>116</v>
      </c>
      <c r="V55" s="135">
        <f>AVERAGE(L55:L68)</f>
        <v>3.42857142857143</v>
      </c>
      <c r="W55" s="97">
        <f>AVERAGE(N55:N68)</f>
        <v>6.05</v>
      </c>
    </row>
    <row r="56" ht="21.95" customHeight="1">
      <c r="A56" s="150">
        <v>2005</v>
      </c>
      <c r="B56" s="100">
        <v>25</v>
      </c>
      <c r="C56" s="83">
        <v>232.3</v>
      </c>
      <c r="D56" s="87">
        <v>9.292</v>
      </c>
      <c r="E56" s="40"/>
      <c r="F56" s="151">
        <v>2005</v>
      </c>
      <c r="G56" s="100">
        <v>12</v>
      </c>
      <c r="H56" s="83">
        <v>95.5</v>
      </c>
      <c r="I56" s="87">
        <v>7.95833333333333</v>
      </c>
      <c r="J56" s="40"/>
      <c r="K56" s="151">
        <v>2005</v>
      </c>
      <c r="L56" s="100">
        <v>3</v>
      </c>
      <c r="M56" s="83">
        <v>17.1</v>
      </c>
      <c r="N56" s="89">
        <v>5.7</v>
      </c>
      <c r="O56" t="s" s="131">
        <v>117</v>
      </c>
      <c r="P56" s="135">
        <f>AVERAGE(B56:B68)</f>
        <v>33.8461538461538</v>
      </c>
      <c r="Q56" s="97">
        <f>AVERAGE(D56:D68)</f>
        <v>9.332840420293479</v>
      </c>
      <c r="R56" t="s" s="134">
        <v>117</v>
      </c>
      <c r="S56" s="135">
        <f>AVERAGE(G56:G68)</f>
        <v>17.1538461538462</v>
      </c>
      <c r="T56" s="97">
        <f>AVERAGE(I56:I68)</f>
        <v>8.073993882124199</v>
      </c>
      <c r="U56" t="s" s="134">
        <v>117</v>
      </c>
      <c r="V56" s="135">
        <f>AVERAGE(L56:L68)</f>
        <v>3.61538461538462</v>
      </c>
      <c r="W56" s="97">
        <f>AVERAGE(N56:N68)</f>
        <v>6.09090909090909</v>
      </c>
    </row>
    <row r="57" ht="21.95" customHeight="1">
      <c r="A57" s="150">
        <v>2006</v>
      </c>
      <c r="B57" s="100">
        <v>57</v>
      </c>
      <c r="C57" s="83">
        <v>487.7</v>
      </c>
      <c r="D57" s="87">
        <v>8.55614035087719</v>
      </c>
      <c r="E57" s="40"/>
      <c r="F57" s="151">
        <v>2006</v>
      </c>
      <c r="G57" s="100">
        <v>38</v>
      </c>
      <c r="H57" s="83">
        <v>291.1</v>
      </c>
      <c r="I57" s="87">
        <v>7.66052631578947</v>
      </c>
      <c r="J57" s="40"/>
      <c r="K57" s="151">
        <v>2006</v>
      </c>
      <c r="L57" s="100">
        <v>12</v>
      </c>
      <c r="M57" s="83">
        <v>71.3</v>
      </c>
      <c r="N57" s="89">
        <v>5.94166666666667</v>
      </c>
      <c r="O57" t="s" s="131">
        <v>118</v>
      </c>
      <c r="P57" s="135">
        <f>AVERAGE(B57:B68)</f>
        <v>34.5833333333333</v>
      </c>
      <c r="Q57" s="97">
        <f>AVERAGE(D57:D68)</f>
        <v>9.33624378865127</v>
      </c>
      <c r="R57" t="s" s="134">
        <v>118</v>
      </c>
      <c r="S57" s="135">
        <f>AVERAGE(G57:G68)</f>
        <v>17.5833333333333</v>
      </c>
      <c r="T57" s="97">
        <f>AVERAGE(I57:I68)</f>
        <v>8.083632261190109</v>
      </c>
      <c r="U57" t="s" s="134">
        <v>118</v>
      </c>
      <c r="V57" s="135">
        <f>AVERAGE(L57:L68)</f>
        <v>3.66666666666667</v>
      </c>
      <c r="W57" s="97">
        <f>AVERAGE(N57:N68)</f>
        <v>6.13</v>
      </c>
    </row>
    <row r="58" ht="21.95" customHeight="1">
      <c r="A58" s="150">
        <v>2007</v>
      </c>
      <c r="B58" s="100">
        <v>45</v>
      </c>
      <c r="C58" s="83">
        <v>392.7</v>
      </c>
      <c r="D58" s="87">
        <v>8.72666666666667</v>
      </c>
      <c r="E58" s="40"/>
      <c r="F58" s="151">
        <v>2007</v>
      </c>
      <c r="G58" s="100">
        <v>29</v>
      </c>
      <c r="H58" s="83">
        <v>225.8</v>
      </c>
      <c r="I58" s="87">
        <v>7.78620689655172</v>
      </c>
      <c r="J58" s="40"/>
      <c r="K58" s="151">
        <v>2007</v>
      </c>
      <c r="L58" s="100">
        <v>10</v>
      </c>
      <c r="M58" s="83">
        <v>62</v>
      </c>
      <c r="N58" s="89">
        <v>6.2</v>
      </c>
      <c r="O58" t="s" s="131">
        <v>119</v>
      </c>
      <c r="P58" s="135">
        <f>AVERAGE(B58:B68)</f>
        <v>32.5454545454545</v>
      </c>
      <c r="Q58" s="97">
        <f>AVERAGE(D58:D68)</f>
        <v>9.407162282994371</v>
      </c>
      <c r="R58" t="s" s="134">
        <v>119</v>
      </c>
      <c r="S58" s="135">
        <f>AVERAGE(G58:G68)</f>
        <v>15.7272727272727</v>
      </c>
      <c r="T58" s="97">
        <f>AVERAGE(I58:I68)</f>
        <v>8.122096438044711</v>
      </c>
      <c r="U58" t="s" s="134">
        <v>119</v>
      </c>
      <c r="V58" s="135">
        <f>AVERAGE(L58:L68)</f>
        <v>2.90909090909091</v>
      </c>
      <c r="W58" s="97">
        <f>AVERAGE(N58:N68)</f>
        <v>6.15092592592593</v>
      </c>
    </row>
    <row r="59" ht="21.95" customHeight="1">
      <c r="A59" s="150">
        <v>2008</v>
      </c>
      <c r="B59" s="100">
        <v>28</v>
      </c>
      <c r="C59" s="83">
        <v>264.8</v>
      </c>
      <c r="D59" s="87">
        <v>9.457142857142861</v>
      </c>
      <c r="E59" s="40"/>
      <c r="F59" s="151">
        <v>2008</v>
      </c>
      <c r="G59" s="100">
        <v>13</v>
      </c>
      <c r="H59" s="83">
        <v>107</v>
      </c>
      <c r="I59" s="87">
        <v>8.23076923076923</v>
      </c>
      <c r="J59" s="40"/>
      <c r="K59" s="151">
        <v>2008</v>
      </c>
      <c r="L59" s="100">
        <v>2</v>
      </c>
      <c r="M59" s="83">
        <v>12.6</v>
      </c>
      <c r="N59" s="89">
        <v>6.3</v>
      </c>
      <c r="O59" t="s" s="131">
        <v>98</v>
      </c>
      <c r="P59" s="135">
        <f>AVERAGE(B59:B68)</f>
        <v>31.3</v>
      </c>
      <c r="Q59" s="97">
        <f>AVERAGE(D59:D68)</f>
        <v>9.47521184462714</v>
      </c>
      <c r="R59" t="s" s="134">
        <v>98</v>
      </c>
      <c r="S59" s="135">
        <f>AVERAGE(G59:G68)</f>
        <v>14.4</v>
      </c>
      <c r="T59" s="97">
        <f>AVERAGE(I59:I68)</f>
        <v>8.155685392194011</v>
      </c>
      <c r="U59" t="s" s="134">
        <v>98</v>
      </c>
      <c r="V59" s="135">
        <f>AVERAGE(L59:L68)</f>
        <v>2.2</v>
      </c>
      <c r="W59" s="97">
        <f>AVERAGE(N59:N68)</f>
        <v>6.14479166666667</v>
      </c>
    </row>
    <row r="60" ht="21.95" customHeight="1">
      <c r="A60" s="150">
        <v>2009</v>
      </c>
      <c r="B60" s="100">
        <v>30</v>
      </c>
      <c r="C60" s="83">
        <v>266.1</v>
      </c>
      <c r="D60" s="87">
        <v>8.869999999999999</v>
      </c>
      <c r="E60" s="40"/>
      <c r="F60" s="151">
        <v>2009</v>
      </c>
      <c r="G60" s="100">
        <v>18</v>
      </c>
      <c r="H60" s="83">
        <v>140.3</v>
      </c>
      <c r="I60" s="87">
        <v>7.79444444444444</v>
      </c>
      <c r="J60" s="40"/>
      <c r="K60" s="151">
        <v>2009</v>
      </c>
      <c r="L60" s="100">
        <v>4</v>
      </c>
      <c r="M60" s="83">
        <v>24.9</v>
      </c>
      <c r="N60" s="89">
        <v>6.225</v>
      </c>
      <c r="O60" t="s" s="131">
        <v>120</v>
      </c>
      <c r="P60" s="135">
        <f>AVERAGE(B60:B68)</f>
        <v>31.6666666666667</v>
      </c>
      <c r="Q60" s="97">
        <f>AVERAGE(D60:D68)</f>
        <v>9.47721950990317</v>
      </c>
      <c r="R60" t="s" s="134">
        <v>120</v>
      </c>
      <c r="S60" s="135">
        <f>AVERAGE(G60:G68)</f>
        <v>14.5555555555556</v>
      </c>
      <c r="T60" s="97">
        <f>AVERAGE(I60:I68)</f>
        <v>8.14734274346343</v>
      </c>
      <c r="U60" t="s" s="134">
        <v>120</v>
      </c>
      <c r="V60" s="135">
        <f>AVERAGE(L60:L68)</f>
        <v>2.22222222222222</v>
      </c>
      <c r="W60" s="97">
        <f>AVERAGE(N60:N68)</f>
        <v>6.12261904761905</v>
      </c>
    </row>
    <row r="61" ht="21.95" customHeight="1">
      <c r="A61" s="150">
        <v>2010</v>
      </c>
      <c r="B61" s="100">
        <v>23</v>
      </c>
      <c r="C61" s="83">
        <v>225.6</v>
      </c>
      <c r="D61" s="87">
        <v>9.80869565217391</v>
      </c>
      <c r="E61" s="40"/>
      <c r="F61" s="151">
        <v>2010</v>
      </c>
      <c r="G61" s="100">
        <v>7</v>
      </c>
      <c r="H61" s="83">
        <v>57.6</v>
      </c>
      <c r="I61" s="87">
        <v>8.22857142857143</v>
      </c>
      <c r="J61" s="40"/>
      <c r="K61" s="151">
        <v>2010</v>
      </c>
      <c r="L61" s="100">
        <v>2</v>
      </c>
      <c r="M61" s="83">
        <v>13</v>
      </c>
      <c r="N61" s="89">
        <v>6.5</v>
      </c>
      <c r="O61" t="s" s="131">
        <v>121</v>
      </c>
      <c r="P61" s="135">
        <f>AVERAGE(B61:B68)</f>
        <v>31.875</v>
      </c>
      <c r="Q61" s="97">
        <f>AVERAGE(D61:D68)</f>
        <v>9.55312194864106</v>
      </c>
      <c r="R61" t="s" s="134">
        <v>121</v>
      </c>
      <c r="S61" s="135">
        <f>AVERAGE(G61:G68)</f>
        <v>14.125</v>
      </c>
      <c r="T61" s="97">
        <f>AVERAGE(I61:I68)</f>
        <v>8.19145503084081</v>
      </c>
      <c r="U61" t="s" s="134">
        <v>121</v>
      </c>
      <c r="V61" s="135">
        <f>AVERAGE(L61:L68)</f>
        <v>2</v>
      </c>
      <c r="W61" s="97">
        <f>AVERAGE(N61:N68)</f>
        <v>6.10555555555556</v>
      </c>
    </row>
    <row r="62" ht="21.95" customHeight="1">
      <c r="A62" s="150">
        <v>2011</v>
      </c>
      <c r="B62" s="100">
        <v>46</v>
      </c>
      <c r="C62" s="83">
        <v>452.9</v>
      </c>
      <c r="D62" s="87">
        <v>9.84565217391304</v>
      </c>
      <c r="E62" s="40"/>
      <c r="F62" s="151">
        <v>2011</v>
      </c>
      <c r="G62" s="100">
        <v>18</v>
      </c>
      <c r="H62" s="83">
        <v>153.5</v>
      </c>
      <c r="I62" s="87">
        <v>8.52777777777778</v>
      </c>
      <c r="J62" s="40"/>
      <c r="K62" s="151">
        <v>2011</v>
      </c>
      <c r="L62" s="100">
        <v>1</v>
      </c>
      <c r="M62" s="83">
        <v>5.8</v>
      </c>
      <c r="N62" s="89">
        <v>5.8</v>
      </c>
      <c r="O62" t="s" s="131">
        <v>122</v>
      </c>
      <c r="P62" s="135">
        <f>AVERAGE(B62:B68)</f>
        <v>33.1428571428571</v>
      </c>
      <c r="Q62" s="97">
        <f>AVERAGE(D62:D68)</f>
        <v>9.51661141956494</v>
      </c>
      <c r="R62" t="s" s="134">
        <v>122</v>
      </c>
      <c r="S62" s="135">
        <f>AVERAGE(G62:G68)</f>
        <v>15.1428571428571</v>
      </c>
      <c r="T62" s="97">
        <f>AVERAGE(I62:I68)</f>
        <v>8.18615268830786</v>
      </c>
      <c r="U62" t="s" s="134">
        <v>122</v>
      </c>
      <c r="V62" s="135">
        <f>AVERAGE(L62:L68)</f>
        <v>2</v>
      </c>
      <c r="W62" s="97">
        <f>AVERAGE(N62:N68)</f>
        <v>6.02666666666667</v>
      </c>
    </row>
    <row r="63" ht="21.95" customHeight="1">
      <c r="A63" s="150">
        <v>2012</v>
      </c>
      <c r="B63" s="100">
        <v>39</v>
      </c>
      <c r="C63" s="83">
        <v>358.3</v>
      </c>
      <c r="D63" s="87">
        <v>9.18717948717949</v>
      </c>
      <c r="E63" s="40"/>
      <c r="F63" s="151">
        <v>2012</v>
      </c>
      <c r="G63" s="100">
        <v>18</v>
      </c>
      <c r="H63" s="83">
        <v>136.1</v>
      </c>
      <c r="I63" s="87">
        <v>7.56111111111111</v>
      </c>
      <c r="J63" s="40"/>
      <c r="K63" s="151">
        <v>2012</v>
      </c>
      <c r="L63" s="100">
        <v>4</v>
      </c>
      <c r="M63" s="83">
        <v>22.6</v>
      </c>
      <c r="N63" s="89">
        <v>5.65</v>
      </c>
      <c r="O63" t="s" s="131">
        <v>123</v>
      </c>
      <c r="P63" s="135">
        <f>AVERAGE(B63:B68)</f>
        <v>31</v>
      </c>
      <c r="Q63" s="97">
        <f>AVERAGE(D63:D68)</f>
        <v>9.461771293840259</v>
      </c>
      <c r="R63" t="s" s="134">
        <v>123</v>
      </c>
      <c r="S63" s="135">
        <f>AVERAGE(G63:G68)</f>
        <v>14.6666666666667</v>
      </c>
      <c r="T63" s="97">
        <f>AVERAGE(I63:I68)</f>
        <v>8.12921517339621</v>
      </c>
      <c r="U63" t="s" s="134">
        <v>123</v>
      </c>
      <c r="V63" s="135">
        <f>AVERAGE(L63:L68)</f>
        <v>2.16666666666667</v>
      </c>
      <c r="W63" s="97">
        <f>AVERAGE(N63:N68)</f>
        <v>6.08333333333333</v>
      </c>
    </row>
    <row r="64" ht="21.95" customHeight="1">
      <c r="A64" s="150">
        <v>2013</v>
      </c>
      <c r="B64" s="100">
        <v>27</v>
      </c>
      <c r="C64" s="83">
        <v>262.5</v>
      </c>
      <c r="D64" s="87">
        <v>9.72222222222222</v>
      </c>
      <c r="E64" s="40"/>
      <c r="F64" s="151">
        <v>2013</v>
      </c>
      <c r="G64" s="100">
        <v>8</v>
      </c>
      <c r="H64" s="83">
        <v>65.59999999999999</v>
      </c>
      <c r="I64" s="87">
        <v>8.199999999999999</v>
      </c>
      <c r="J64" s="40"/>
      <c r="K64" s="151">
        <v>2013</v>
      </c>
      <c r="L64" s="100">
        <v>2</v>
      </c>
      <c r="M64" s="83">
        <v>13.3</v>
      </c>
      <c r="N64" s="89">
        <v>6.65</v>
      </c>
      <c r="O64" t="s" s="131">
        <v>104</v>
      </c>
      <c r="P64" s="135">
        <f>AVERAGE(B64:B68)</f>
        <v>29.4</v>
      </c>
      <c r="Q64" s="97">
        <f>AVERAGE(D64:D68)</f>
        <v>9.51668965517241</v>
      </c>
      <c r="R64" t="s" s="134">
        <v>104</v>
      </c>
      <c r="S64" s="135">
        <f>AVERAGE(G64:G68)</f>
        <v>14</v>
      </c>
      <c r="T64" s="97">
        <f>AVERAGE(I64:I68)</f>
        <v>8.24283598585323</v>
      </c>
      <c r="U64" t="s" s="134">
        <v>104</v>
      </c>
      <c r="V64" s="135">
        <f>AVERAGE(L64:L68)</f>
        <v>1.8</v>
      </c>
      <c r="W64" s="97">
        <f>AVERAGE(N64:N68)</f>
        <v>6.22777777777778</v>
      </c>
    </row>
    <row r="65" ht="21.95" customHeight="1">
      <c r="A65" s="150">
        <v>2014</v>
      </c>
      <c r="B65" s="100">
        <v>45</v>
      </c>
      <c r="C65" s="83">
        <v>412.1</v>
      </c>
      <c r="D65" s="87">
        <v>9.157777777777779</v>
      </c>
      <c r="E65" s="40"/>
      <c r="F65" s="151">
        <v>2014</v>
      </c>
      <c r="G65" s="100">
        <v>29</v>
      </c>
      <c r="H65" s="83">
        <v>240.6</v>
      </c>
      <c r="I65" s="87">
        <v>8.296551724137929</v>
      </c>
      <c r="J65" s="40"/>
      <c r="K65" s="151">
        <v>2014</v>
      </c>
      <c r="L65" s="100">
        <v>4</v>
      </c>
      <c r="M65" s="83">
        <v>26</v>
      </c>
      <c r="N65" s="89">
        <v>6.5</v>
      </c>
      <c r="O65" t="s" s="131">
        <v>124</v>
      </c>
      <c r="P65" s="135">
        <f>AVERAGE(B65:B68)</f>
        <v>30</v>
      </c>
      <c r="Q65" s="97">
        <f>AVERAGE(D65:D68)</f>
        <v>9.46530651340996</v>
      </c>
      <c r="R65" t="s" s="134">
        <v>124</v>
      </c>
      <c r="S65" s="135">
        <f>AVERAGE(G65:G68)</f>
        <v>15.5</v>
      </c>
      <c r="T65" s="97">
        <f>AVERAGE(I65:I68)</f>
        <v>8.253544982316541</v>
      </c>
      <c r="U65" t="s" s="134">
        <v>124</v>
      </c>
      <c r="V65" s="135">
        <f>AVERAGE(L65:L68)</f>
        <v>1.75</v>
      </c>
      <c r="W65" s="97">
        <f>AVERAGE(N65:N68)</f>
        <v>6.01666666666667</v>
      </c>
    </row>
    <row r="66" ht="21.95" customHeight="1">
      <c r="A66" s="150">
        <v>2015</v>
      </c>
      <c r="B66" s="100">
        <v>23</v>
      </c>
      <c r="C66" s="83">
        <v>216.2</v>
      </c>
      <c r="D66" s="87">
        <v>9.4</v>
      </c>
      <c r="E66" s="40"/>
      <c r="F66" s="151">
        <v>2015</v>
      </c>
      <c r="G66" s="100">
        <v>13</v>
      </c>
      <c r="H66" s="83">
        <v>111</v>
      </c>
      <c r="I66" s="87">
        <v>8.53846153846154</v>
      </c>
      <c r="J66" s="40"/>
      <c r="K66" s="151">
        <v>2015</v>
      </c>
      <c r="L66" s="100">
        <v>0</v>
      </c>
      <c r="M66" s="83">
        <v>0</v>
      </c>
      <c r="N66" s="89"/>
      <c r="O66" t="s" s="131">
        <v>125</v>
      </c>
      <c r="P66" s="135">
        <f>AVERAGE(B66:B68)</f>
        <v>25</v>
      </c>
      <c r="Q66" s="97">
        <f>AVERAGE(D66:D68)</f>
        <v>9.56781609195402</v>
      </c>
      <c r="R66" t="s" s="134">
        <v>125</v>
      </c>
      <c r="S66" s="135">
        <f>AVERAGE(G66:G68)</f>
        <v>11</v>
      </c>
      <c r="T66" s="97">
        <f>AVERAGE(I66:I68)</f>
        <v>8.239209401709401</v>
      </c>
      <c r="U66" t="s" s="134">
        <v>125</v>
      </c>
      <c r="V66" s="135">
        <f>AVERAGE(L66:L68)</f>
        <v>1</v>
      </c>
      <c r="W66" s="97">
        <f>AVERAGE(N66:N68)</f>
        <v>5.53333333333333</v>
      </c>
    </row>
    <row r="67" ht="21.95" customHeight="1">
      <c r="A67" s="150">
        <v>2016</v>
      </c>
      <c r="B67" s="100">
        <v>23</v>
      </c>
      <c r="C67" s="83">
        <v>230</v>
      </c>
      <c r="D67" s="87">
        <v>10</v>
      </c>
      <c r="E67" s="40"/>
      <c r="F67" s="151">
        <v>2016</v>
      </c>
      <c r="G67" s="100">
        <v>8</v>
      </c>
      <c r="H67" s="83">
        <v>68.90000000000001</v>
      </c>
      <c r="I67" s="87">
        <v>8.612500000000001</v>
      </c>
      <c r="J67" s="40"/>
      <c r="K67" s="151">
        <v>2016</v>
      </c>
      <c r="L67" s="100">
        <v>0</v>
      </c>
      <c r="M67" s="83">
        <v>0</v>
      </c>
      <c r="N67" s="89"/>
      <c r="O67" t="s" s="131">
        <v>126</v>
      </c>
      <c r="P67" s="135">
        <f>AVERAGE(B67:B68)</f>
        <v>26</v>
      </c>
      <c r="Q67" s="97">
        <f>AVERAGE(D67:D68)</f>
        <v>9.651724137931041</v>
      </c>
      <c r="R67" t="s" s="134">
        <v>126</v>
      </c>
      <c r="S67" s="135">
        <f>AVERAGE(G67:G68)</f>
        <v>10</v>
      </c>
      <c r="T67" s="97">
        <f>AVERAGE(I67:I68)</f>
        <v>8.089583333333341</v>
      </c>
      <c r="U67" t="s" s="134">
        <v>126</v>
      </c>
      <c r="V67" s="135">
        <f>AVERAGE(L67:L68)</f>
        <v>1.5</v>
      </c>
      <c r="W67" s="97">
        <f>AVERAGE(N67:N68)</f>
        <v>5.53333333333333</v>
      </c>
    </row>
    <row r="68" ht="21.95" customHeight="1">
      <c r="A68" s="150">
        <v>2017</v>
      </c>
      <c r="B68" s="100">
        <v>29</v>
      </c>
      <c r="C68" s="83">
        <v>269.8</v>
      </c>
      <c r="D68" s="87">
        <v>9.30344827586207</v>
      </c>
      <c r="E68" s="40"/>
      <c r="F68" s="151">
        <v>2017</v>
      </c>
      <c r="G68" s="100">
        <v>12</v>
      </c>
      <c r="H68" s="83">
        <v>90.8</v>
      </c>
      <c r="I68" s="87">
        <v>7.56666666666667</v>
      </c>
      <c r="J68" s="40"/>
      <c r="K68" s="151">
        <v>2017</v>
      </c>
      <c r="L68" s="100">
        <v>3</v>
      </c>
      <c r="M68" s="83">
        <v>16.6</v>
      </c>
      <c r="N68" s="89">
        <v>5.53333333333333</v>
      </c>
      <c r="O68" t="s" s="131">
        <v>127</v>
      </c>
      <c r="P68" s="135">
        <f>AVERAGE(B68)</f>
        <v>29</v>
      </c>
      <c r="Q68" s="97">
        <f>AVERAGE(D68)</f>
        <v>9.30344827586207</v>
      </c>
      <c r="R68" t="s" s="134">
        <v>127</v>
      </c>
      <c r="S68" s="135">
        <f>AVERAGE(G68)</f>
        <v>12</v>
      </c>
      <c r="T68" s="97">
        <f>AVERAGE(I68)</f>
        <v>7.56666666666667</v>
      </c>
      <c r="U68" t="s" s="134">
        <v>127</v>
      </c>
      <c r="V68" s="135">
        <f>AVERAGE(L68)</f>
        <v>3</v>
      </c>
      <c r="W68" s="97">
        <f>AVERAGE(N68)</f>
        <v>5.53333333333333</v>
      </c>
    </row>
    <row r="69" ht="21.95" customHeight="1">
      <c r="A69" s="150">
        <v>2018</v>
      </c>
      <c r="B69" s="154">
        <v>44</v>
      </c>
      <c r="C69" s="155">
        <v>403.7</v>
      </c>
      <c r="D69" s="156">
        <v>9.175000000000001</v>
      </c>
      <c r="E69" s="40"/>
      <c r="F69" s="151">
        <v>2018</v>
      </c>
      <c r="G69" s="154">
        <v>26</v>
      </c>
      <c r="H69" s="155">
        <v>215.4</v>
      </c>
      <c r="I69" s="156">
        <v>8.28461538461538</v>
      </c>
      <c r="J69" s="40"/>
      <c r="K69" s="151">
        <v>2018</v>
      </c>
      <c r="L69" s="154">
        <v>3</v>
      </c>
      <c r="M69" s="155">
        <v>19.6</v>
      </c>
      <c r="N69" s="157">
        <v>6.53333333333333</v>
      </c>
      <c r="O69" t="s" s="131">
        <v>128</v>
      </c>
      <c r="P69" s="158">
        <f>AVERAGE(B69)</f>
        <v>44</v>
      </c>
      <c r="Q69" s="159">
        <f>AVERAGE(D69)</f>
        <v>9.175000000000001</v>
      </c>
      <c r="R69" t="s" s="134">
        <v>128</v>
      </c>
      <c r="S69" s="158">
        <f>AVERAGE(G69)</f>
        <v>26</v>
      </c>
      <c r="T69" s="159">
        <f>AVERAGE(I69)</f>
        <v>8.28461538461538</v>
      </c>
      <c r="U69" t="s" s="134">
        <v>128</v>
      </c>
      <c r="V69" s="158">
        <f>AVERAGE(L69)</f>
        <v>3</v>
      </c>
      <c r="W69" s="159">
        <f>AVERAGE(N69)</f>
        <v>6.53333333333333</v>
      </c>
    </row>
    <row r="70" ht="21.95" customHeight="1">
      <c r="A70" s="150">
        <v>2019</v>
      </c>
      <c r="B70" s="100">
        <v>27</v>
      </c>
      <c r="C70" s="83">
        <v>251.2</v>
      </c>
      <c r="D70" s="87">
        <v>9.3037037037037</v>
      </c>
      <c r="E70" s="40"/>
      <c r="F70" s="151">
        <v>2019</v>
      </c>
      <c r="G70" s="100">
        <v>12</v>
      </c>
      <c r="H70" s="83">
        <v>94.3</v>
      </c>
      <c r="I70" s="87">
        <v>7.85833333333333</v>
      </c>
      <c r="J70" s="40"/>
      <c r="K70" s="151">
        <v>2019</v>
      </c>
      <c r="L70" s="100">
        <v>2</v>
      </c>
      <c r="M70" s="83">
        <v>12.3</v>
      </c>
      <c r="N70" s="89">
        <v>6.15</v>
      </c>
      <c r="O70" t="s" s="131">
        <v>127</v>
      </c>
      <c r="P70" s="135">
        <f>AVERAGE(B70)</f>
        <v>27</v>
      </c>
      <c r="Q70" s="97">
        <f>AVERAGE(D70)</f>
        <v>9.3037037037037</v>
      </c>
      <c r="R70" t="s" s="134">
        <v>127</v>
      </c>
      <c r="S70" s="135">
        <f>AVERAGE(G70)</f>
        <v>12</v>
      </c>
      <c r="T70" s="97">
        <f>AVERAGE(I70)</f>
        <v>7.85833333333333</v>
      </c>
      <c r="U70" t="s" s="134">
        <v>127</v>
      </c>
      <c r="V70" s="135">
        <f>AVERAGE(L70)</f>
        <v>2</v>
      </c>
      <c r="W70" s="97">
        <f>AVERAGE(N70)</f>
        <v>6.15</v>
      </c>
    </row>
    <row r="71" ht="21.95" customHeight="1">
      <c r="A71" s="150">
        <v>2020</v>
      </c>
      <c r="B71" s="100">
        <v>18</v>
      </c>
      <c r="C71" s="83">
        <v>174.7</v>
      </c>
      <c r="D71" s="87">
        <v>9.705555555555559</v>
      </c>
      <c r="E71" s="40"/>
      <c r="F71" s="151">
        <v>2020</v>
      </c>
      <c r="G71" s="100">
        <v>5</v>
      </c>
      <c r="H71" s="83">
        <v>40.5</v>
      </c>
      <c r="I71" s="87">
        <v>8.1</v>
      </c>
      <c r="J71" s="40"/>
      <c r="K71" s="151">
        <v>2020</v>
      </c>
      <c r="L71" s="100">
        <v>0</v>
      </c>
      <c r="M71" s="83">
        <v>0</v>
      </c>
      <c r="N71" s="89"/>
      <c r="O71" t="s" s="131">
        <v>126</v>
      </c>
      <c r="P71" s="135">
        <f>AVERAGE(B70:B71)</f>
        <v>22.5</v>
      </c>
      <c r="Q71" s="97">
        <f>AVERAGE(D70:D71)</f>
        <v>9.50462962962963</v>
      </c>
      <c r="R71" t="s" s="134">
        <v>126</v>
      </c>
      <c r="S71" s="135">
        <f>AVERAGE(G70:G71)</f>
        <v>8.5</v>
      </c>
      <c r="T71" s="97">
        <f>AVERAGE(I70:I71)</f>
        <v>7.97916666666667</v>
      </c>
      <c r="U71" t="s" s="134">
        <v>126</v>
      </c>
      <c r="V71" s="135">
        <f>AVERAGE(L70:L71)</f>
        <v>1</v>
      </c>
      <c r="W71" s="97">
        <f>AVERAGE(N70:N71)</f>
        <v>6.15</v>
      </c>
    </row>
    <row r="72" ht="21.95" customHeight="1">
      <c r="A72" s="150">
        <v>2021</v>
      </c>
      <c r="B72" s="100">
        <v>29</v>
      </c>
      <c r="C72" s="83">
        <v>274.9</v>
      </c>
      <c r="D72" s="87">
        <v>9.47931034482759</v>
      </c>
      <c r="E72" s="40"/>
      <c r="F72" s="151">
        <v>2021</v>
      </c>
      <c r="G72" s="100">
        <v>12</v>
      </c>
      <c r="H72" s="83">
        <v>94.5</v>
      </c>
      <c r="I72" s="87">
        <v>7.875</v>
      </c>
      <c r="J72" s="40"/>
      <c r="K72" s="151">
        <v>2021</v>
      </c>
      <c r="L72" s="100">
        <v>2</v>
      </c>
      <c r="M72" s="83">
        <v>10.5</v>
      </c>
      <c r="N72" s="89">
        <v>5.25</v>
      </c>
      <c r="O72" t="s" s="131">
        <v>125</v>
      </c>
      <c r="P72" s="135">
        <f>AVERAGE(B70:B72)</f>
        <v>24.6666666666667</v>
      </c>
      <c r="Q72" s="97">
        <f>AVERAGE(D70:D72)</f>
        <v>9.496189868028949</v>
      </c>
      <c r="R72" t="s" s="134">
        <v>125</v>
      </c>
      <c r="S72" s="135">
        <f>AVERAGE(G70:G72)</f>
        <v>9.66666666666667</v>
      </c>
      <c r="T72" s="97">
        <f>AVERAGE(I70:I72)</f>
        <v>7.94444444444444</v>
      </c>
      <c r="U72" t="s" s="134">
        <v>125</v>
      </c>
      <c r="V72" s="135">
        <f>AVERAGE(L70:L72)</f>
        <v>1.33333333333333</v>
      </c>
      <c r="W72" s="97">
        <f>AVERAGE(N70:N72)</f>
        <v>5.7</v>
      </c>
    </row>
    <row r="73" ht="21.95" customHeight="1">
      <c r="A73" s="150">
        <v>2022</v>
      </c>
      <c r="B73" s="100">
        <v>34</v>
      </c>
      <c r="C73" s="83">
        <v>307</v>
      </c>
      <c r="D73" s="87">
        <v>9.02941176470588</v>
      </c>
      <c r="E73" s="40"/>
      <c r="F73" s="151">
        <v>2022</v>
      </c>
      <c r="G73" s="100">
        <v>15</v>
      </c>
      <c r="H73" s="83">
        <v>109.2</v>
      </c>
      <c r="I73" s="87">
        <v>7.28</v>
      </c>
      <c r="J73" s="40"/>
      <c r="K73" s="151">
        <v>2022</v>
      </c>
      <c r="L73" s="100">
        <v>5</v>
      </c>
      <c r="M73" s="83">
        <v>28.9</v>
      </c>
      <c r="N73" s="89">
        <v>5.78</v>
      </c>
      <c r="O73" t="s" s="131">
        <v>124</v>
      </c>
      <c r="P73" s="135">
        <f>AVERAGE(B70:B73)</f>
        <v>27</v>
      </c>
      <c r="Q73" s="97">
        <f>AVERAGE(D70:D73)</f>
        <v>9.379495342198179</v>
      </c>
      <c r="R73" t="s" s="134">
        <v>124</v>
      </c>
      <c r="S73" s="135">
        <f>AVERAGE(G70:G73)</f>
        <v>11</v>
      </c>
      <c r="T73" s="97">
        <f>AVERAGE(I70:I73)</f>
        <v>7.77833333333333</v>
      </c>
      <c r="U73" t="s" s="134">
        <v>124</v>
      </c>
      <c r="V73" s="135">
        <f>AVERAGE(L70:L73)</f>
        <v>2.25</v>
      </c>
      <c r="W73" s="97">
        <f>AVERAGE(N70:N73)</f>
        <v>5.72666666666667</v>
      </c>
    </row>
    <row r="74" ht="21.95" customHeight="1">
      <c r="A74" s="272"/>
      <c r="B74" s="84"/>
      <c r="C74" s="83"/>
      <c r="D74" s="87"/>
      <c r="E74" s="40"/>
      <c r="F74" s="273"/>
      <c r="G74" s="84"/>
      <c r="H74" s="83"/>
      <c r="I74" s="87"/>
      <c r="J74" s="40"/>
      <c r="K74" s="273"/>
      <c r="L74" s="84"/>
      <c r="M74" s="83"/>
      <c r="N74" s="89"/>
      <c r="O74" s="96"/>
      <c r="P74" s="83"/>
      <c r="Q74" s="83"/>
      <c r="R74" s="84"/>
      <c r="S74" s="83"/>
      <c r="T74" s="83"/>
      <c r="U74" s="84"/>
      <c r="V74" s="83"/>
      <c r="W74" s="97"/>
    </row>
    <row r="75" ht="21.95" customHeight="1">
      <c r="A75" s="272"/>
      <c r="B75" s="84"/>
      <c r="C75" s="83"/>
      <c r="D75" s="87"/>
      <c r="E75" s="40"/>
      <c r="F75" s="273"/>
      <c r="G75" s="84"/>
      <c r="H75" s="83"/>
      <c r="I75" s="87"/>
      <c r="J75" s="40"/>
      <c r="K75" s="273"/>
      <c r="L75" s="84"/>
      <c r="M75" s="83"/>
      <c r="N75" s="89"/>
      <c r="O75" s="96"/>
      <c r="P75" s="83"/>
      <c r="Q75" s="83"/>
      <c r="R75" s="84"/>
      <c r="S75" s="83"/>
      <c r="T75" s="83"/>
      <c r="U75" s="84"/>
      <c r="V75" s="83"/>
      <c r="W75" s="97"/>
    </row>
    <row r="76" ht="21.95" customHeight="1">
      <c r="A76" s="272"/>
      <c r="B76" s="84"/>
      <c r="C76" s="83"/>
      <c r="D76" s="87"/>
      <c r="E76" s="40"/>
      <c r="F76" s="273"/>
      <c r="G76" s="84"/>
      <c r="H76" s="83"/>
      <c r="I76" s="87"/>
      <c r="J76" s="40"/>
      <c r="K76" s="273"/>
      <c r="L76" s="84"/>
      <c r="M76" s="83"/>
      <c r="N76" s="89"/>
      <c r="O76" s="96"/>
      <c r="P76" s="83"/>
      <c r="Q76" s="83"/>
      <c r="R76" s="84"/>
      <c r="S76" s="83"/>
      <c r="T76" s="83"/>
      <c r="U76" s="84"/>
      <c r="V76" s="83"/>
      <c r="W76" s="97"/>
    </row>
    <row r="77" ht="21.95" customHeight="1">
      <c r="A77" s="272"/>
      <c r="B77" s="84"/>
      <c r="C77" s="83"/>
      <c r="D77" s="87"/>
      <c r="E77" s="40"/>
      <c r="F77" s="273"/>
      <c r="G77" s="84"/>
      <c r="H77" s="83"/>
      <c r="I77" s="87"/>
      <c r="J77" s="40"/>
      <c r="K77" s="273"/>
      <c r="L77" s="84"/>
      <c r="M77" s="83"/>
      <c r="N77" s="89"/>
      <c r="O77" s="96"/>
      <c r="P77" s="83"/>
      <c r="Q77" s="83"/>
      <c r="R77" s="84"/>
      <c r="S77" s="83"/>
      <c r="T77" s="83"/>
      <c r="U77" s="84"/>
      <c r="V77" s="83"/>
      <c r="W77" s="97"/>
    </row>
    <row r="78" ht="21.95" customHeight="1">
      <c r="A78" s="272"/>
      <c r="B78" s="84"/>
      <c r="C78" s="83"/>
      <c r="D78" s="87"/>
      <c r="E78" s="40"/>
      <c r="F78" s="273"/>
      <c r="G78" s="84"/>
      <c r="H78" s="83"/>
      <c r="I78" s="87"/>
      <c r="J78" s="40"/>
      <c r="K78" s="273"/>
      <c r="L78" s="84"/>
      <c r="M78" s="83"/>
      <c r="N78" s="89"/>
      <c r="O78" s="96"/>
      <c r="P78" s="83"/>
      <c r="Q78" s="83"/>
      <c r="R78" s="84"/>
      <c r="S78" s="83"/>
      <c r="T78" s="83"/>
      <c r="U78" s="84"/>
      <c r="V78" s="83"/>
      <c r="W78" s="97"/>
    </row>
    <row r="79" ht="21.95" customHeight="1">
      <c r="A79" s="272"/>
      <c r="B79" s="84"/>
      <c r="C79" s="83"/>
      <c r="D79" s="87"/>
      <c r="E79" s="40"/>
      <c r="F79" s="273"/>
      <c r="G79" s="84"/>
      <c r="H79" s="83"/>
      <c r="I79" s="87"/>
      <c r="J79" s="40"/>
      <c r="K79" s="273"/>
      <c r="L79" s="84"/>
      <c r="M79" s="83"/>
      <c r="N79" s="89"/>
      <c r="O79" s="96"/>
      <c r="P79" s="83"/>
      <c r="Q79" s="83"/>
      <c r="R79" s="84"/>
      <c r="S79" s="83"/>
      <c r="T79" s="83"/>
      <c r="U79" s="84"/>
      <c r="V79" s="83"/>
      <c r="W79" s="97"/>
    </row>
    <row r="80" ht="21.95" customHeight="1">
      <c r="A80" s="272"/>
      <c r="B80" s="84"/>
      <c r="C80" s="83"/>
      <c r="D80" s="87"/>
      <c r="E80" s="40"/>
      <c r="F80" s="273"/>
      <c r="G80" s="84"/>
      <c r="H80" s="83"/>
      <c r="I80" s="87"/>
      <c r="J80" s="40"/>
      <c r="K80" s="273"/>
      <c r="L80" s="84"/>
      <c r="M80" s="83"/>
      <c r="N80" s="89"/>
      <c r="O80" s="96"/>
      <c r="P80" s="83"/>
      <c r="Q80" s="83"/>
      <c r="R80" s="84"/>
      <c r="S80" s="83"/>
      <c r="T80" s="83"/>
      <c r="U80" s="84"/>
      <c r="V80" s="83"/>
      <c r="W80" s="97"/>
    </row>
    <row r="81" ht="21.95" customHeight="1">
      <c r="A81" s="272"/>
      <c r="B81" s="84"/>
      <c r="C81" s="83"/>
      <c r="D81" s="87"/>
      <c r="E81" s="40"/>
      <c r="F81" s="273"/>
      <c r="G81" s="84"/>
      <c r="H81" s="83"/>
      <c r="I81" s="87"/>
      <c r="J81" s="40"/>
      <c r="K81" s="273"/>
      <c r="L81" s="84"/>
      <c r="M81" s="83"/>
      <c r="N81" s="89"/>
      <c r="O81" s="96"/>
      <c r="P81" s="83"/>
      <c r="Q81" s="83"/>
      <c r="R81" s="84"/>
      <c r="S81" s="83"/>
      <c r="T81" s="83"/>
      <c r="U81" s="84"/>
      <c r="V81" s="83"/>
      <c r="W81" s="97"/>
    </row>
    <row r="82" ht="21.95" customHeight="1">
      <c r="A82" s="272"/>
      <c r="B82" s="84"/>
      <c r="C82" s="83"/>
      <c r="D82" s="87"/>
      <c r="E82" s="40"/>
      <c r="F82" s="273"/>
      <c r="G82" s="84"/>
      <c r="H82" s="83"/>
      <c r="I82" s="87"/>
      <c r="J82" s="40"/>
      <c r="K82" s="273"/>
      <c r="L82" s="84"/>
      <c r="M82" s="83"/>
      <c r="N82" s="89"/>
      <c r="O82" s="96"/>
      <c r="P82" s="83"/>
      <c r="Q82" s="83"/>
      <c r="R82" s="84"/>
      <c r="S82" s="83"/>
      <c r="T82" s="83"/>
      <c r="U82" s="84"/>
      <c r="V82" s="83"/>
      <c r="W82" s="97"/>
    </row>
    <row r="83" ht="21.95" customHeight="1">
      <c r="A83" s="272"/>
      <c r="B83" s="84"/>
      <c r="C83" s="83"/>
      <c r="D83" s="87"/>
      <c r="E83" s="40"/>
      <c r="F83" s="273"/>
      <c r="G83" s="84"/>
      <c r="H83" s="83"/>
      <c r="I83" s="87"/>
      <c r="J83" s="40"/>
      <c r="K83" s="273"/>
      <c r="L83" s="84"/>
      <c r="M83" s="83"/>
      <c r="N83" s="89"/>
      <c r="O83" s="96"/>
      <c r="P83" s="83"/>
      <c r="Q83" s="83"/>
      <c r="R83" s="84"/>
      <c r="S83" s="83"/>
      <c r="T83" s="83"/>
      <c r="U83" s="84"/>
      <c r="V83" s="83"/>
      <c r="W83" s="97"/>
    </row>
    <row r="84" ht="21.95" customHeight="1">
      <c r="A84" s="272"/>
      <c r="B84" s="84"/>
      <c r="C84" s="83"/>
      <c r="D84" s="87"/>
      <c r="E84" s="40"/>
      <c r="F84" s="273"/>
      <c r="G84" s="84"/>
      <c r="H84" s="83"/>
      <c r="I84" s="87"/>
      <c r="J84" s="40"/>
      <c r="K84" s="273"/>
      <c r="L84" s="84"/>
      <c r="M84" s="83"/>
      <c r="N84" s="89"/>
      <c r="O84" s="96"/>
      <c r="P84" s="83"/>
      <c r="Q84" s="83"/>
      <c r="R84" s="84"/>
      <c r="S84" s="83"/>
      <c r="T84" s="83"/>
      <c r="U84" s="84"/>
      <c r="V84" s="83"/>
      <c r="W84" s="97"/>
    </row>
    <row r="85" ht="21.95" customHeight="1">
      <c r="A85" s="272"/>
      <c r="B85" s="84"/>
      <c r="C85" s="83"/>
      <c r="D85" s="87"/>
      <c r="E85" s="40"/>
      <c r="F85" s="273"/>
      <c r="G85" s="84"/>
      <c r="H85" s="83"/>
      <c r="I85" s="87"/>
      <c r="J85" s="40"/>
      <c r="K85" s="273"/>
      <c r="L85" s="84"/>
      <c r="M85" s="83"/>
      <c r="N85" s="89"/>
      <c r="O85" s="96"/>
      <c r="P85" s="83"/>
      <c r="Q85" s="83"/>
      <c r="R85" s="84"/>
      <c r="S85" s="83"/>
      <c r="T85" s="83"/>
      <c r="U85" s="84"/>
      <c r="V85" s="83"/>
      <c r="W85" s="97"/>
    </row>
    <row r="86" ht="21.95" customHeight="1">
      <c r="A86" s="272"/>
      <c r="B86" s="84"/>
      <c r="C86" s="83"/>
      <c r="D86" s="87"/>
      <c r="E86" s="40"/>
      <c r="F86" s="273"/>
      <c r="G86" s="84"/>
      <c r="H86" s="83"/>
      <c r="I86" s="90"/>
      <c r="J86" s="40"/>
      <c r="K86" s="273"/>
      <c r="L86" s="84"/>
      <c r="M86" s="83"/>
      <c r="N86" s="91"/>
      <c r="O86" s="96"/>
      <c r="P86" s="83"/>
      <c r="Q86" s="83"/>
      <c r="R86" s="84"/>
      <c r="S86" s="83"/>
      <c r="T86" s="83"/>
      <c r="U86" s="84"/>
      <c r="V86" s="83"/>
      <c r="W86" s="97"/>
    </row>
    <row r="87" ht="21.95" customHeight="1">
      <c r="A87" s="272"/>
      <c r="B87" s="84"/>
      <c r="C87" s="83"/>
      <c r="D87" s="87"/>
      <c r="E87" s="40"/>
      <c r="F87" s="273"/>
      <c r="G87" s="84"/>
      <c r="H87" s="83"/>
      <c r="I87" s="87"/>
      <c r="J87" s="40"/>
      <c r="K87" s="273"/>
      <c r="L87" s="84"/>
      <c r="M87" s="83"/>
      <c r="N87" s="89"/>
      <c r="O87" s="96"/>
      <c r="P87" s="83"/>
      <c r="Q87" s="83"/>
      <c r="R87" s="84"/>
      <c r="S87" s="83"/>
      <c r="T87" s="83"/>
      <c r="U87" s="84"/>
      <c r="V87" s="83"/>
      <c r="W87" s="97"/>
    </row>
    <row r="88" ht="21.95" customHeight="1">
      <c r="A88" s="272"/>
      <c r="B88" s="84"/>
      <c r="C88" s="83"/>
      <c r="D88" s="87"/>
      <c r="E88" s="40"/>
      <c r="F88" s="273"/>
      <c r="G88" s="84"/>
      <c r="H88" s="83"/>
      <c r="I88" s="87"/>
      <c r="J88" s="40"/>
      <c r="K88" s="273"/>
      <c r="L88" s="84"/>
      <c r="M88" s="83"/>
      <c r="N88" s="89"/>
      <c r="O88" s="96"/>
      <c r="P88" s="83"/>
      <c r="Q88" s="83"/>
      <c r="R88" s="84"/>
      <c r="S88" s="83"/>
      <c r="T88" s="83"/>
      <c r="U88" s="84"/>
      <c r="V88" s="83"/>
      <c r="W88" s="97"/>
    </row>
    <row r="89" ht="21.95" customHeight="1">
      <c r="A89" s="272"/>
      <c r="B89" s="84"/>
      <c r="C89" s="83"/>
      <c r="D89" s="87"/>
      <c r="E89" s="40"/>
      <c r="F89" s="273"/>
      <c r="G89" s="84"/>
      <c r="H89" s="83"/>
      <c r="I89" s="87"/>
      <c r="J89" s="40"/>
      <c r="K89" s="273"/>
      <c r="L89" s="84"/>
      <c r="M89" s="83"/>
      <c r="N89" s="89"/>
      <c r="O89" s="96"/>
      <c r="P89" s="83"/>
      <c r="Q89" s="83"/>
      <c r="R89" s="84"/>
      <c r="S89" s="83"/>
      <c r="T89" s="83"/>
      <c r="U89" s="84"/>
      <c r="V89" s="83"/>
      <c r="W89" s="97"/>
    </row>
    <row r="90" ht="21.95" customHeight="1">
      <c r="A90" s="272"/>
      <c r="B90" s="84"/>
      <c r="C90" s="83"/>
      <c r="D90" s="87"/>
      <c r="E90" s="40"/>
      <c r="F90" s="273"/>
      <c r="G90" s="84"/>
      <c r="H90" s="83"/>
      <c r="I90" s="87"/>
      <c r="J90" s="40"/>
      <c r="K90" s="273"/>
      <c r="L90" s="84"/>
      <c r="M90" s="83"/>
      <c r="N90" s="89"/>
      <c r="O90" s="96"/>
      <c r="P90" s="83"/>
      <c r="Q90" s="83"/>
      <c r="R90" s="84"/>
      <c r="S90" s="83"/>
      <c r="T90" s="83"/>
      <c r="U90" s="84"/>
      <c r="V90" s="83"/>
      <c r="W90" s="97"/>
    </row>
    <row r="91" ht="21.95" customHeight="1">
      <c r="A91" s="272"/>
      <c r="B91" s="84"/>
      <c r="C91" s="83"/>
      <c r="D91" s="87"/>
      <c r="E91" s="40"/>
      <c r="F91" s="273"/>
      <c r="G91" s="84"/>
      <c r="H91" s="83"/>
      <c r="I91" s="87"/>
      <c r="J91" s="40"/>
      <c r="K91" s="273"/>
      <c r="L91" s="84"/>
      <c r="M91" s="83"/>
      <c r="N91" s="89"/>
      <c r="O91" s="96"/>
      <c r="P91" s="83"/>
      <c r="Q91" s="83"/>
      <c r="R91" s="84"/>
      <c r="S91" s="83"/>
      <c r="T91" s="83"/>
      <c r="U91" s="84"/>
      <c r="V91" s="83"/>
      <c r="W91" s="97"/>
    </row>
    <row r="92" ht="21.95" customHeight="1">
      <c r="A92" s="272"/>
      <c r="B92" s="84"/>
      <c r="C92" s="83"/>
      <c r="D92" s="87"/>
      <c r="E92" s="40"/>
      <c r="F92" s="273"/>
      <c r="G92" s="84"/>
      <c r="H92" s="83"/>
      <c r="I92" s="87"/>
      <c r="J92" s="40"/>
      <c r="K92" s="273"/>
      <c r="L92" s="84"/>
      <c r="M92" s="83"/>
      <c r="N92" s="89"/>
      <c r="O92" s="96"/>
      <c r="P92" s="83"/>
      <c r="Q92" s="83"/>
      <c r="R92" s="84"/>
      <c r="S92" s="83"/>
      <c r="T92" s="83"/>
      <c r="U92" s="84"/>
      <c r="V92" s="83"/>
      <c r="W92" s="97"/>
    </row>
    <row r="93" ht="21.95" customHeight="1">
      <c r="A93" s="272"/>
      <c r="B93" s="84"/>
      <c r="C93" s="83"/>
      <c r="D93" s="87"/>
      <c r="E93" s="40"/>
      <c r="F93" s="273"/>
      <c r="G93" s="84"/>
      <c r="H93" s="83"/>
      <c r="I93" s="87"/>
      <c r="J93" s="40"/>
      <c r="K93" s="273"/>
      <c r="L93" s="84"/>
      <c r="M93" s="83"/>
      <c r="N93" s="89"/>
      <c r="O93" s="96"/>
      <c r="P93" s="83"/>
      <c r="Q93" s="83"/>
      <c r="R93" s="84"/>
      <c r="S93" s="83"/>
      <c r="T93" s="83"/>
      <c r="U93" s="84"/>
      <c r="V93" s="83"/>
      <c r="W93" s="97"/>
    </row>
    <row r="94" ht="21.95" customHeight="1">
      <c r="A94" t="s" s="274">
        <v>330</v>
      </c>
      <c r="B94" s="84"/>
      <c r="C94" s="83"/>
      <c r="D94" s="87"/>
      <c r="E94" s="40"/>
      <c r="F94" t="s" s="275">
        <v>330</v>
      </c>
      <c r="G94" s="84"/>
      <c r="H94" s="83"/>
      <c r="I94" s="87"/>
      <c r="J94" s="40"/>
      <c r="K94" t="s" s="275">
        <v>330</v>
      </c>
      <c r="L94" s="84"/>
      <c r="M94" s="83"/>
      <c r="N94" s="89"/>
      <c r="O94" s="96"/>
      <c r="P94" s="83"/>
      <c r="Q94" s="83"/>
      <c r="R94" s="84"/>
      <c r="S94" s="83"/>
      <c r="T94" s="83"/>
      <c r="U94" s="84"/>
      <c r="V94" s="83"/>
      <c r="W94" s="97"/>
    </row>
    <row r="95" ht="21.95" customHeight="1">
      <c r="A95" t="s" s="93">
        <v>124</v>
      </c>
      <c r="B95" t="s" s="108">
        <v>331</v>
      </c>
      <c r="C95" s="84"/>
      <c r="D95" s="90"/>
      <c r="E95" s="40"/>
      <c r="F95" t="s" s="95">
        <v>124</v>
      </c>
      <c r="G95" t="s" s="108">
        <v>331</v>
      </c>
      <c r="H95" s="84"/>
      <c r="I95" s="90"/>
      <c r="J95" s="40"/>
      <c r="K95" t="s" s="95">
        <v>124</v>
      </c>
      <c r="L95" t="s" s="108">
        <v>331</v>
      </c>
      <c r="M95" s="84"/>
      <c r="N95" s="91"/>
      <c r="O95" s="96"/>
      <c r="P95" s="83"/>
      <c r="Q95" s="83"/>
      <c r="R95" s="84"/>
      <c r="S95" s="83"/>
      <c r="T95" s="83"/>
      <c r="U95" s="84"/>
      <c r="V95" s="83"/>
      <c r="W95" s="97"/>
    </row>
    <row r="96" ht="21.95" customHeight="1">
      <c r="A96" t="s" s="98">
        <v>99</v>
      </c>
      <c r="B96" s="83">
        <f>AVERAGE(B65:B68)</f>
        <v>30</v>
      </c>
      <c r="C96" s="83">
        <f>AVERAGE(C65:C68)</f>
        <v>282.025</v>
      </c>
      <c r="D96" s="87">
        <f>AVERAGE(D65:D68)</f>
        <v>9.46530651340996</v>
      </c>
      <c r="E96" s="40"/>
      <c r="F96" t="s" s="99">
        <v>99</v>
      </c>
      <c r="G96" s="83">
        <f>AVERAGE(G65:G68)</f>
        <v>15.5</v>
      </c>
      <c r="H96" s="83">
        <f>AVERAGE(H65:H68)</f>
        <v>127.825</v>
      </c>
      <c r="I96" s="87">
        <f>AVERAGE(I65:I68)</f>
        <v>8.253544982316541</v>
      </c>
      <c r="J96" s="40"/>
      <c r="K96" t="s" s="99">
        <v>99</v>
      </c>
      <c r="L96" s="83">
        <f>AVERAGE(L65:L68)</f>
        <v>1.75</v>
      </c>
      <c r="M96" s="83">
        <f>AVERAGE(M65:M68)</f>
        <v>10.65</v>
      </c>
      <c r="N96" s="89">
        <f>AVERAGE(N65:N68)</f>
        <v>6.01666666666667</v>
      </c>
      <c r="O96" s="96"/>
      <c r="P96" s="83"/>
      <c r="Q96" s="83"/>
      <c r="R96" s="84"/>
      <c r="S96" s="83"/>
      <c r="T96" s="83"/>
      <c r="U96" s="84"/>
      <c r="V96" s="83"/>
      <c r="W96" s="97"/>
    </row>
    <row r="97" ht="21.95" customHeight="1">
      <c r="A97" t="s" s="98">
        <v>100</v>
      </c>
      <c r="B97" s="83">
        <f>AVERAGE(B70:B73)</f>
        <v>27</v>
      </c>
      <c r="C97" s="83">
        <f>AVERAGE(C70:C73)</f>
        <v>251.95</v>
      </c>
      <c r="D97" s="87">
        <f>AVERAGE(D70:D73)</f>
        <v>9.379495342198179</v>
      </c>
      <c r="E97" s="40"/>
      <c r="F97" t="s" s="99">
        <v>100</v>
      </c>
      <c r="G97" s="83">
        <f>AVERAGE(G70:G73)</f>
        <v>11</v>
      </c>
      <c r="H97" s="83">
        <f>AVERAGE(H70:H73)</f>
        <v>84.625</v>
      </c>
      <c r="I97" s="87">
        <f>AVERAGE(I70:I73)</f>
        <v>7.77833333333333</v>
      </c>
      <c r="J97" s="40"/>
      <c r="K97" t="s" s="99">
        <v>100</v>
      </c>
      <c r="L97" s="83">
        <f>AVERAGE(L70:L73)</f>
        <v>2.25</v>
      </c>
      <c r="M97" s="83">
        <f>AVERAGE(M70:M73)</f>
        <v>12.925</v>
      </c>
      <c r="N97" s="89">
        <f>AVERAGE(N70:N73)</f>
        <v>5.72666666666667</v>
      </c>
      <c r="O97" s="96"/>
      <c r="P97" s="83"/>
      <c r="Q97" s="83"/>
      <c r="R97" s="84"/>
      <c r="S97" s="83"/>
      <c r="T97" s="83"/>
      <c r="U97" s="84"/>
      <c r="V97" s="83"/>
      <c r="W97" s="97"/>
    </row>
    <row r="98" ht="21.95" customHeight="1">
      <c r="A98" s="105"/>
      <c r="B98" s="84"/>
      <c r="C98" s="84"/>
      <c r="D98" s="90"/>
      <c r="E98" s="40"/>
      <c r="F98" s="106"/>
      <c r="G98" s="84"/>
      <c r="H98" s="84"/>
      <c r="I98" s="90"/>
      <c r="J98" s="40"/>
      <c r="K98" s="106"/>
      <c r="L98" s="84"/>
      <c r="M98" s="84"/>
      <c r="N98" s="91"/>
      <c r="O98" s="96"/>
      <c r="P98" s="83"/>
      <c r="Q98" s="83"/>
      <c r="R98" s="84"/>
      <c r="S98" s="83"/>
      <c r="T98" s="83"/>
      <c r="U98" s="84"/>
      <c r="V98" s="83"/>
      <c r="W98" s="97"/>
    </row>
    <row r="99" ht="21.95" customHeight="1">
      <c r="A99" t="s" s="103">
        <v>102</v>
      </c>
      <c r="B99" s="83">
        <f>AVERAGE(B65:B68)</f>
        <v>30</v>
      </c>
      <c r="C99" s="83">
        <f>AVERAGE(C65:C68)</f>
        <v>282.025</v>
      </c>
      <c r="D99" s="87">
        <f>AVERAGE(D65:D68)</f>
        <v>9.46530651340996</v>
      </c>
      <c r="E99" s="40"/>
      <c r="F99" t="s" s="104">
        <v>102</v>
      </c>
      <c r="G99" s="83">
        <f>AVERAGE(G65:G68)</f>
        <v>15.5</v>
      </c>
      <c r="H99" s="83">
        <f>AVERAGE(H65:H68)</f>
        <v>127.825</v>
      </c>
      <c r="I99" s="87">
        <f>AVERAGE(I65:I68)</f>
        <v>8.253544982316541</v>
      </c>
      <c r="J99" s="40"/>
      <c r="K99" t="s" s="104">
        <v>102</v>
      </c>
      <c r="L99" s="83">
        <f>AVERAGE(L65:L68)</f>
        <v>1.75</v>
      </c>
      <c r="M99" s="83">
        <f>AVERAGE(M65:M68)</f>
        <v>10.65</v>
      </c>
      <c r="N99" s="89">
        <f>AVERAGE(N65:N68)</f>
        <v>6.01666666666667</v>
      </c>
      <c r="O99" s="96"/>
      <c r="P99" s="83"/>
      <c r="Q99" s="83"/>
      <c r="R99" s="84"/>
      <c r="S99" s="83"/>
      <c r="T99" s="83"/>
      <c r="U99" s="84"/>
      <c r="V99" s="83"/>
      <c r="W99" s="97"/>
    </row>
    <row r="100" ht="21.95" customHeight="1">
      <c r="A100" t="s" s="103">
        <v>103</v>
      </c>
      <c r="B100" s="83">
        <f>AVERAGE(B70:B73)</f>
        <v>27</v>
      </c>
      <c r="C100" s="83">
        <f>AVERAGE(C70:C73)</f>
        <v>251.95</v>
      </c>
      <c r="D100" s="87">
        <f>AVERAGE(D70:D73)</f>
        <v>9.379495342198179</v>
      </c>
      <c r="E100" s="40"/>
      <c r="F100" t="s" s="104">
        <v>103</v>
      </c>
      <c r="G100" s="83">
        <f>AVERAGE(G70:G73)</f>
        <v>11</v>
      </c>
      <c r="H100" s="83">
        <f>AVERAGE(H70:H73)</f>
        <v>84.625</v>
      </c>
      <c r="I100" s="87">
        <f>AVERAGE(I70:I73)</f>
        <v>7.77833333333333</v>
      </c>
      <c r="J100" s="40"/>
      <c r="K100" t="s" s="104">
        <v>103</v>
      </c>
      <c r="L100" s="83">
        <f>AVERAGE(L70:L73)</f>
        <v>2.25</v>
      </c>
      <c r="M100" s="83">
        <f>AVERAGE(M70:M73)</f>
        <v>12.925</v>
      </c>
      <c r="N100" s="89">
        <f>AVERAGE(N70:N73)</f>
        <v>5.72666666666667</v>
      </c>
      <c r="O100" s="96"/>
      <c r="P100" s="83"/>
      <c r="Q100" s="83"/>
      <c r="R100" s="84"/>
      <c r="S100" s="83"/>
      <c r="T100" s="83"/>
      <c r="U100" s="84"/>
      <c r="V100" s="83"/>
      <c r="W100" s="97"/>
    </row>
    <row r="101" ht="21.95" customHeight="1">
      <c r="A101" s="105"/>
      <c r="B101" t="s" s="162">
        <v>332</v>
      </c>
      <c r="C101" s="83"/>
      <c r="D101" s="87"/>
      <c r="E101" s="40"/>
      <c r="F101" s="106"/>
      <c r="G101" s="84"/>
      <c r="H101" s="83"/>
      <c r="I101" s="87"/>
      <c r="J101" s="40"/>
      <c r="K101" s="106"/>
      <c r="L101" s="84"/>
      <c r="M101" s="83"/>
      <c r="N101" s="89"/>
      <c r="O101" s="96"/>
      <c r="P101" s="83"/>
      <c r="Q101" s="83"/>
      <c r="R101" s="84"/>
      <c r="S101" s="83"/>
      <c r="T101" s="83"/>
      <c r="U101" s="84"/>
      <c r="V101" s="83"/>
      <c r="W101" s="97"/>
    </row>
    <row r="102" ht="21.95" customHeight="1">
      <c r="A102" s="105"/>
      <c r="B102" s="107"/>
      <c r="C102" t="s" s="108">
        <v>105</v>
      </c>
      <c r="D102" s="87"/>
      <c r="E102" s="40"/>
      <c r="F102" s="106"/>
      <c r="G102" s="84"/>
      <c r="H102" s="83"/>
      <c r="I102" s="87"/>
      <c r="J102" s="40"/>
      <c r="K102" s="106"/>
      <c r="L102" s="84"/>
      <c r="M102" s="83"/>
      <c r="N102" s="89"/>
      <c r="O102" s="96"/>
      <c r="P102" s="83"/>
      <c r="Q102" s="83"/>
      <c r="R102" s="84"/>
      <c r="S102" s="83"/>
      <c r="T102" s="83"/>
      <c r="U102" s="84"/>
      <c r="V102" s="83"/>
      <c r="W102" s="97"/>
    </row>
    <row r="103" ht="22.75" customHeight="1">
      <c r="A103" s="109"/>
      <c r="B103" s="110"/>
      <c r="C103" t="s" s="111">
        <v>106</v>
      </c>
      <c r="D103" s="112"/>
      <c r="E103" s="113"/>
      <c r="F103" s="114"/>
      <c r="G103" s="115"/>
      <c r="H103" s="116"/>
      <c r="I103" s="112"/>
      <c r="J103" s="113"/>
      <c r="K103" s="114"/>
      <c r="L103" s="115"/>
      <c r="M103" s="116"/>
      <c r="N103" s="117"/>
      <c r="O103" s="118"/>
      <c r="P103" s="116"/>
      <c r="Q103" s="116"/>
      <c r="R103" s="115"/>
      <c r="S103" s="116"/>
      <c r="T103" s="116"/>
      <c r="U103" s="115"/>
      <c r="V103" s="116"/>
      <c r="W103"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8.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76" customWidth="1"/>
    <col min="2" max="4" width="12.1719" style="276" customWidth="1"/>
    <col min="5" max="5" width="1.35156" style="276" customWidth="1"/>
    <col min="6" max="6" width="10" style="276" customWidth="1"/>
    <col min="7" max="9" width="12.1719" style="276" customWidth="1"/>
    <col min="10" max="10" width="1.35156" style="276" customWidth="1"/>
    <col min="11" max="11" width="10" style="276" customWidth="1"/>
    <col min="12" max="14" width="12.1719" style="276" customWidth="1"/>
    <col min="15" max="15" width="10.8516" style="276" customWidth="1"/>
    <col min="16" max="17" width="6.5" style="276" customWidth="1"/>
    <col min="18" max="18" width="10.8516" style="276" customWidth="1"/>
    <col min="19" max="20" width="6.5" style="276" customWidth="1"/>
    <col min="21" max="21" width="10.8516" style="276" customWidth="1"/>
    <col min="22" max="23" width="6.5" style="276" customWidth="1"/>
    <col min="24" max="16384" width="16.3516" style="276" customWidth="1"/>
  </cols>
  <sheetData>
    <row r="1" ht="64.15" customHeight="1">
      <c r="A1" t="s" s="164">
        <v>163</v>
      </c>
      <c r="B1" t="s" s="27">
        <v>40</v>
      </c>
      <c r="C1" t="s" s="27">
        <v>41</v>
      </c>
      <c r="D1" t="s" s="28">
        <v>42</v>
      </c>
      <c r="E1" s="29"/>
      <c r="F1" t="s" s="30">
        <v>334</v>
      </c>
      <c r="G1" t="s" s="27">
        <v>44</v>
      </c>
      <c r="H1" t="s" s="27">
        <v>45</v>
      </c>
      <c r="I1" t="s" s="28">
        <v>46</v>
      </c>
      <c r="J1" s="29"/>
      <c r="K1" t="s" s="30">
        <v>319</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48</v>
      </c>
      <c r="C3" s="78">
        <v>116.1</v>
      </c>
      <c r="D3" s="79">
        <v>2.41875</v>
      </c>
      <c r="E3" s="40"/>
      <c r="F3" s="145">
        <v>1910</v>
      </c>
      <c r="G3" s="144">
        <v>26</v>
      </c>
      <c r="H3" s="78">
        <v>42.5</v>
      </c>
      <c r="I3" s="79">
        <v>1.63461538461538</v>
      </c>
      <c r="J3" s="40"/>
      <c r="K3" s="145">
        <v>1910</v>
      </c>
      <c r="L3" s="144">
        <v>3</v>
      </c>
      <c r="M3" s="78">
        <v>0.6</v>
      </c>
      <c r="N3" s="81">
        <v>0.2</v>
      </c>
      <c r="O3" s="146"/>
      <c r="P3" s="147"/>
      <c r="Q3" s="148"/>
      <c r="R3" s="149"/>
      <c r="S3" s="147"/>
      <c r="T3" s="148"/>
      <c r="U3" s="149"/>
      <c r="V3" s="147"/>
      <c r="W3" s="148"/>
    </row>
    <row r="4" ht="21.95" customHeight="1">
      <c r="A4" s="150">
        <v>1911</v>
      </c>
      <c r="B4" s="100">
        <v>48</v>
      </c>
      <c r="C4" s="83">
        <v>119</v>
      </c>
      <c r="D4" s="87">
        <v>2.47916666666667</v>
      </c>
      <c r="E4" s="40"/>
      <c r="F4" s="151">
        <v>1911</v>
      </c>
      <c r="G4" s="100">
        <v>24</v>
      </c>
      <c r="H4" s="83">
        <v>40.1</v>
      </c>
      <c r="I4" s="87">
        <v>1.67083333333333</v>
      </c>
      <c r="J4" s="40"/>
      <c r="K4" s="151">
        <v>1911</v>
      </c>
      <c r="L4" s="100">
        <v>2</v>
      </c>
      <c r="M4" s="83">
        <v>0.6</v>
      </c>
      <c r="N4" s="89">
        <v>0.3</v>
      </c>
      <c r="O4" s="152"/>
      <c r="P4" s="135"/>
      <c r="Q4" s="97"/>
      <c r="R4" s="153"/>
      <c r="S4" s="135"/>
      <c r="T4" s="97"/>
      <c r="U4" s="153"/>
      <c r="V4" s="135"/>
      <c r="W4" s="97"/>
    </row>
    <row r="5" ht="21.95" customHeight="1">
      <c r="A5" s="150">
        <v>1912</v>
      </c>
      <c r="B5" s="100">
        <v>39</v>
      </c>
      <c r="C5" s="83">
        <v>107.8</v>
      </c>
      <c r="D5" s="87">
        <v>2.76410256410256</v>
      </c>
      <c r="E5" s="40"/>
      <c r="F5" s="151">
        <v>1912</v>
      </c>
      <c r="G5" s="100">
        <v>17</v>
      </c>
      <c r="H5" s="83">
        <v>28.4</v>
      </c>
      <c r="I5" s="87">
        <v>1.67058823529412</v>
      </c>
      <c r="J5" s="40"/>
      <c r="K5" s="151">
        <v>1912</v>
      </c>
      <c r="L5" s="100">
        <v>3</v>
      </c>
      <c r="M5" s="83">
        <v>-0.1</v>
      </c>
      <c r="N5" s="89">
        <v>-0.0333333333333333</v>
      </c>
      <c r="O5" s="152"/>
      <c r="P5" s="135"/>
      <c r="Q5" s="97"/>
      <c r="R5" s="153"/>
      <c r="S5" s="135"/>
      <c r="T5" s="97"/>
      <c r="U5" s="153"/>
      <c r="V5" s="135"/>
      <c r="W5" s="97"/>
    </row>
    <row r="6" ht="21.95" customHeight="1">
      <c r="A6" s="150">
        <v>1913</v>
      </c>
      <c r="B6" s="100">
        <v>41</v>
      </c>
      <c r="C6" s="83">
        <v>97.09999999999999</v>
      </c>
      <c r="D6" s="87">
        <v>2.36829268292683</v>
      </c>
      <c r="E6" s="40"/>
      <c r="F6" s="151">
        <v>1913</v>
      </c>
      <c r="G6" s="100">
        <v>20</v>
      </c>
      <c r="H6" s="83">
        <v>25.6</v>
      </c>
      <c r="I6" s="87">
        <v>1.28</v>
      </c>
      <c r="J6" s="40"/>
      <c r="K6" s="151">
        <v>1913</v>
      </c>
      <c r="L6" s="100">
        <v>5</v>
      </c>
      <c r="M6" s="83">
        <v>-1.7</v>
      </c>
      <c r="N6" s="89">
        <v>-0.34</v>
      </c>
      <c r="O6" s="152"/>
      <c r="P6" s="135"/>
      <c r="Q6" s="97"/>
      <c r="R6" s="153"/>
      <c r="S6" s="135"/>
      <c r="T6" s="97"/>
      <c r="U6" s="153"/>
      <c r="V6" s="135"/>
      <c r="W6" s="97"/>
    </row>
    <row r="7" ht="21.95" customHeight="1">
      <c r="A7" s="150">
        <v>1914</v>
      </c>
      <c r="B7" s="100">
        <v>46</v>
      </c>
      <c r="C7" s="83">
        <v>114.9</v>
      </c>
      <c r="D7" s="87">
        <v>2.49782608695652</v>
      </c>
      <c r="E7" s="40"/>
      <c r="F7" s="151">
        <v>1914</v>
      </c>
      <c r="G7" s="100">
        <v>22</v>
      </c>
      <c r="H7" s="83">
        <v>33.2</v>
      </c>
      <c r="I7" s="87">
        <v>1.50909090909091</v>
      </c>
      <c r="J7" s="40"/>
      <c r="K7" s="151">
        <v>1914</v>
      </c>
      <c r="L7" s="100">
        <v>4</v>
      </c>
      <c r="M7" s="83">
        <v>0.1</v>
      </c>
      <c r="N7" s="89">
        <v>0.025</v>
      </c>
      <c r="O7" s="152"/>
      <c r="P7" s="135"/>
      <c r="Q7" s="97"/>
      <c r="R7" s="153"/>
      <c r="S7" s="135"/>
      <c r="T7" s="97"/>
      <c r="U7" s="153"/>
      <c r="V7" s="135"/>
      <c r="W7" s="97"/>
    </row>
    <row r="8" ht="21.95" customHeight="1">
      <c r="A8" s="150">
        <v>1915</v>
      </c>
      <c r="B8" s="100">
        <v>23</v>
      </c>
      <c r="C8" s="83">
        <v>63.1</v>
      </c>
      <c r="D8" s="87">
        <v>2.74347826086957</v>
      </c>
      <c r="E8" s="40"/>
      <c r="F8" s="151">
        <v>1915</v>
      </c>
      <c r="G8" s="100">
        <v>8</v>
      </c>
      <c r="H8" s="83">
        <v>11.5</v>
      </c>
      <c r="I8" s="87">
        <v>1.4375</v>
      </c>
      <c r="J8" s="40"/>
      <c r="K8" s="151">
        <v>1915</v>
      </c>
      <c r="L8" s="100">
        <v>2</v>
      </c>
      <c r="M8" s="83">
        <v>-0.5</v>
      </c>
      <c r="N8" s="89">
        <v>-0.25</v>
      </c>
      <c r="O8" s="152"/>
      <c r="P8" s="135"/>
      <c r="Q8" s="97"/>
      <c r="R8" s="153"/>
      <c r="S8" s="135"/>
      <c r="T8" s="97"/>
      <c r="U8" s="153"/>
      <c r="V8" s="135"/>
      <c r="W8" s="97"/>
    </row>
    <row r="9" ht="21.95" customHeight="1">
      <c r="A9" s="150">
        <v>1916</v>
      </c>
      <c r="B9" s="100">
        <v>53</v>
      </c>
      <c r="C9" s="83">
        <v>118.4</v>
      </c>
      <c r="D9" s="87">
        <v>2.23396226415094</v>
      </c>
      <c r="E9" s="40"/>
      <c r="F9" s="151">
        <v>1916</v>
      </c>
      <c r="G9" s="100">
        <v>32</v>
      </c>
      <c r="H9" s="83">
        <v>46.8</v>
      </c>
      <c r="I9" s="87">
        <v>1.4625</v>
      </c>
      <c r="J9" s="40"/>
      <c r="K9" s="151">
        <v>1916</v>
      </c>
      <c r="L9" s="100">
        <v>5</v>
      </c>
      <c r="M9" s="83">
        <v>0.6</v>
      </c>
      <c r="N9" s="89">
        <v>0.12</v>
      </c>
      <c r="O9" s="152"/>
      <c r="P9" s="135"/>
      <c r="Q9" s="97"/>
      <c r="R9" s="153"/>
      <c r="S9" s="135"/>
      <c r="T9" s="97"/>
      <c r="U9" s="153"/>
      <c r="V9" s="135"/>
      <c r="W9" s="97"/>
    </row>
    <row r="10" ht="21.95" customHeight="1">
      <c r="A10" s="150">
        <v>1917</v>
      </c>
      <c r="B10" s="100">
        <v>42</v>
      </c>
      <c r="C10" s="83">
        <v>115.5</v>
      </c>
      <c r="D10" s="87">
        <v>2.75</v>
      </c>
      <c r="E10" s="40"/>
      <c r="F10" s="151">
        <v>1917</v>
      </c>
      <c r="G10" s="100">
        <v>15</v>
      </c>
      <c r="H10" s="83">
        <v>21.8</v>
      </c>
      <c r="I10" s="87">
        <v>1.45333333333333</v>
      </c>
      <c r="J10" s="40"/>
      <c r="K10" s="151">
        <v>1917</v>
      </c>
      <c r="L10" s="100">
        <v>2</v>
      </c>
      <c r="M10" s="83">
        <v>0</v>
      </c>
      <c r="N10" s="89">
        <v>0</v>
      </c>
      <c r="O10" s="152"/>
      <c r="P10" s="135"/>
      <c r="Q10" s="97"/>
      <c r="R10" s="153"/>
      <c r="S10" s="135"/>
      <c r="T10" s="97"/>
      <c r="U10" s="153"/>
      <c r="V10" s="135"/>
      <c r="W10" s="97"/>
    </row>
    <row r="11" ht="21.95" customHeight="1">
      <c r="A11" s="150">
        <v>1918</v>
      </c>
      <c r="B11" s="100">
        <v>39</v>
      </c>
      <c r="C11" s="83">
        <v>74</v>
      </c>
      <c r="D11" s="87">
        <v>1.8974358974359</v>
      </c>
      <c r="E11" s="40"/>
      <c r="F11" s="151">
        <v>1918</v>
      </c>
      <c r="G11" s="100">
        <v>27</v>
      </c>
      <c r="H11" s="83">
        <v>36.6</v>
      </c>
      <c r="I11" s="87">
        <v>1.35555555555556</v>
      </c>
      <c r="J11" s="40"/>
      <c r="K11" s="151">
        <v>1918</v>
      </c>
      <c r="L11" s="100">
        <v>3</v>
      </c>
      <c r="M11" s="83">
        <v>-1.3</v>
      </c>
      <c r="N11" s="89">
        <v>-0.433333333333333</v>
      </c>
      <c r="O11" s="152"/>
      <c r="P11" s="135"/>
      <c r="Q11" s="97"/>
      <c r="R11" s="153"/>
      <c r="S11" s="135"/>
      <c r="T11" s="97"/>
      <c r="U11" s="153"/>
      <c r="V11" s="135"/>
      <c r="W11" s="97"/>
    </row>
    <row r="12" ht="21.95" customHeight="1">
      <c r="A12" s="150">
        <v>1919</v>
      </c>
      <c r="B12" s="100">
        <v>43</v>
      </c>
      <c r="C12" s="83">
        <v>112.8</v>
      </c>
      <c r="D12" s="87">
        <v>2.62325581395349</v>
      </c>
      <c r="E12" s="40"/>
      <c r="F12" s="151">
        <v>1919</v>
      </c>
      <c r="G12" s="100">
        <v>19</v>
      </c>
      <c r="H12" s="83">
        <v>31.9</v>
      </c>
      <c r="I12" s="87">
        <v>1.67894736842105</v>
      </c>
      <c r="J12" s="40"/>
      <c r="K12" s="151">
        <v>1919</v>
      </c>
      <c r="L12" s="100">
        <v>2</v>
      </c>
      <c r="M12" s="83">
        <v>0.9</v>
      </c>
      <c r="N12" s="89">
        <v>0.45</v>
      </c>
      <c r="O12" s="152"/>
      <c r="P12" s="135"/>
      <c r="Q12" s="97"/>
      <c r="R12" s="153"/>
      <c r="S12" s="135"/>
      <c r="T12" s="97"/>
      <c r="U12" s="153"/>
      <c r="V12" s="135"/>
      <c r="W12" s="97"/>
    </row>
    <row r="13" ht="21.95" customHeight="1">
      <c r="A13" s="150">
        <v>1920</v>
      </c>
      <c r="B13" s="100">
        <v>38</v>
      </c>
      <c r="C13" s="83">
        <v>79.59999999999999</v>
      </c>
      <c r="D13" s="87">
        <v>2.09473684210526</v>
      </c>
      <c r="E13" s="40"/>
      <c r="F13" s="151">
        <v>1920</v>
      </c>
      <c r="G13" s="100">
        <v>22</v>
      </c>
      <c r="H13" s="83">
        <v>26.2</v>
      </c>
      <c r="I13" s="87">
        <v>1.19090909090909</v>
      </c>
      <c r="J13" s="40"/>
      <c r="K13" s="151">
        <v>1920</v>
      </c>
      <c r="L13" s="100">
        <v>7</v>
      </c>
      <c r="M13" s="83">
        <v>-1.6</v>
      </c>
      <c r="N13" s="89">
        <v>-0.228571428571429</v>
      </c>
      <c r="O13" s="152"/>
      <c r="P13" s="135"/>
      <c r="Q13" s="97"/>
      <c r="R13" s="153"/>
      <c r="S13" s="135"/>
      <c r="T13" s="97"/>
      <c r="U13" s="153"/>
      <c r="V13" s="135"/>
      <c r="W13" s="97"/>
    </row>
    <row r="14" ht="21.95" customHeight="1">
      <c r="A14" s="150">
        <v>1921</v>
      </c>
      <c r="B14" s="100">
        <v>25</v>
      </c>
      <c r="C14" s="83">
        <v>71.59999999999999</v>
      </c>
      <c r="D14" s="87">
        <v>2.864</v>
      </c>
      <c r="E14" s="40"/>
      <c r="F14" s="151">
        <v>1921</v>
      </c>
      <c r="G14" s="100">
        <v>11</v>
      </c>
      <c r="H14" s="83">
        <v>22.9</v>
      </c>
      <c r="I14" s="87">
        <v>2.08181818181818</v>
      </c>
      <c r="J14" s="40"/>
      <c r="K14" s="151">
        <v>1921</v>
      </c>
      <c r="L14" s="100">
        <v>1</v>
      </c>
      <c r="M14" s="83">
        <v>0</v>
      </c>
      <c r="N14" s="89">
        <v>0</v>
      </c>
      <c r="O14" s="152"/>
      <c r="P14" s="135"/>
      <c r="Q14" s="97"/>
      <c r="R14" s="153"/>
      <c r="S14" s="135"/>
      <c r="T14" s="97"/>
      <c r="U14" s="153"/>
      <c r="V14" s="135"/>
      <c r="W14" s="97"/>
    </row>
    <row r="15" ht="21.95" customHeight="1">
      <c r="A15" s="150">
        <v>1922</v>
      </c>
      <c r="B15" s="100">
        <v>57</v>
      </c>
      <c r="C15" s="83">
        <v>121.3</v>
      </c>
      <c r="D15" s="87">
        <v>2.1280701754386</v>
      </c>
      <c r="E15" s="40"/>
      <c r="F15" s="151">
        <v>1922</v>
      </c>
      <c r="G15" s="100">
        <v>34</v>
      </c>
      <c r="H15" s="83">
        <v>46</v>
      </c>
      <c r="I15" s="87">
        <v>1.35294117647059</v>
      </c>
      <c r="J15" s="40"/>
      <c r="K15" s="151">
        <v>1922</v>
      </c>
      <c r="L15" s="100">
        <v>6</v>
      </c>
      <c r="M15" s="83">
        <v>1.3</v>
      </c>
      <c r="N15" s="89">
        <v>0.216666666666667</v>
      </c>
      <c r="O15" s="152"/>
      <c r="P15" s="135"/>
      <c r="Q15" s="97"/>
      <c r="R15" s="153"/>
      <c r="S15" s="135"/>
      <c r="T15" s="97"/>
      <c r="U15" s="153"/>
      <c r="V15" s="135"/>
      <c r="W15" s="97"/>
    </row>
    <row r="16" ht="21.95" customHeight="1">
      <c r="A16" s="150">
        <v>1923</v>
      </c>
      <c r="B16" s="100">
        <v>39</v>
      </c>
      <c r="C16" s="83">
        <v>78</v>
      </c>
      <c r="D16" s="87">
        <v>2</v>
      </c>
      <c r="E16" s="40"/>
      <c r="F16" s="151">
        <v>1923</v>
      </c>
      <c r="G16" s="100">
        <v>22</v>
      </c>
      <c r="H16" s="83">
        <v>21.1</v>
      </c>
      <c r="I16" s="87">
        <v>0.959090909090909</v>
      </c>
      <c r="J16" s="40"/>
      <c r="K16" s="151">
        <v>1923</v>
      </c>
      <c r="L16" s="100">
        <v>8</v>
      </c>
      <c r="M16" s="83">
        <v>-3.4</v>
      </c>
      <c r="N16" s="89">
        <v>-0.425</v>
      </c>
      <c r="O16" s="152"/>
      <c r="P16" s="135"/>
      <c r="Q16" s="97"/>
      <c r="R16" s="153"/>
      <c r="S16" s="135"/>
      <c r="T16" s="97"/>
      <c r="U16" s="153"/>
      <c r="V16" s="135"/>
      <c r="W16" s="97"/>
    </row>
    <row r="17" ht="21.95" customHeight="1">
      <c r="A17" s="150">
        <v>1924</v>
      </c>
      <c r="B17" s="100">
        <v>52</v>
      </c>
      <c r="C17" s="83">
        <v>125.2</v>
      </c>
      <c r="D17" s="87">
        <v>2.40769230769231</v>
      </c>
      <c r="E17" s="40"/>
      <c r="F17" s="151">
        <v>1924</v>
      </c>
      <c r="G17" s="100">
        <v>26</v>
      </c>
      <c r="H17" s="83">
        <v>36.9</v>
      </c>
      <c r="I17" s="87">
        <v>1.41923076923077</v>
      </c>
      <c r="J17" s="40"/>
      <c r="K17" s="151">
        <v>1924</v>
      </c>
      <c r="L17" s="100">
        <v>7</v>
      </c>
      <c r="M17" s="83">
        <v>1</v>
      </c>
      <c r="N17" s="89">
        <v>0.142857142857143</v>
      </c>
      <c r="O17" s="152"/>
      <c r="P17" s="135"/>
      <c r="Q17" s="97"/>
      <c r="R17" s="153"/>
      <c r="S17" s="135"/>
      <c r="T17" s="97"/>
      <c r="U17" s="153"/>
      <c r="V17" s="135"/>
      <c r="W17" s="97"/>
    </row>
    <row r="18" ht="21.95" customHeight="1">
      <c r="A18" s="150">
        <v>1925</v>
      </c>
      <c r="B18" s="100">
        <v>72</v>
      </c>
      <c r="C18" s="83">
        <v>149.1</v>
      </c>
      <c r="D18" s="87">
        <v>2.07083333333333</v>
      </c>
      <c r="E18" s="40"/>
      <c r="F18" s="151">
        <v>1925</v>
      </c>
      <c r="G18" s="100">
        <v>41</v>
      </c>
      <c r="H18" s="83">
        <v>49.2</v>
      </c>
      <c r="I18" s="87">
        <v>1.2</v>
      </c>
      <c r="J18" s="40"/>
      <c r="K18" s="151">
        <v>1925</v>
      </c>
      <c r="L18" s="100">
        <v>11</v>
      </c>
      <c r="M18" s="83">
        <v>-4</v>
      </c>
      <c r="N18" s="89">
        <v>-0.363636363636364</v>
      </c>
      <c r="O18" s="152"/>
      <c r="P18" s="135"/>
      <c r="Q18" s="97"/>
      <c r="R18" s="153"/>
      <c r="S18" s="135"/>
      <c r="T18" s="97"/>
      <c r="U18" s="153"/>
      <c r="V18" s="135"/>
      <c r="W18" s="97"/>
    </row>
    <row r="19" ht="21.95" customHeight="1">
      <c r="A19" s="150">
        <v>1926</v>
      </c>
      <c r="B19" s="100">
        <v>34</v>
      </c>
      <c r="C19" s="83">
        <v>93.09999999999999</v>
      </c>
      <c r="D19" s="87">
        <v>2.73823529411765</v>
      </c>
      <c r="E19" s="40"/>
      <c r="F19" s="151">
        <v>1926</v>
      </c>
      <c r="G19" s="100">
        <v>13</v>
      </c>
      <c r="H19" s="83">
        <v>20.5</v>
      </c>
      <c r="I19" s="87">
        <v>1.57692307692308</v>
      </c>
      <c r="J19" s="40"/>
      <c r="K19" s="151">
        <v>1926</v>
      </c>
      <c r="L19" s="100">
        <v>3</v>
      </c>
      <c r="M19" s="83">
        <v>1.2</v>
      </c>
      <c r="N19" s="89">
        <v>0.4</v>
      </c>
      <c r="O19" s="152"/>
      <c r="P19" s="135"/>
      <c r="Q19" s="97"/>
      <c r="R19" s="153"/>
      <c r="S19" s="135"/>
      <c r="T19" s="97"/>
      <c r="U19" s="153"/>
      <c r="V19" s="135"/>
      <c r="W19" s="97"/>
    </row>
    <row r="20" ht="21.95" customHeight="1">
      <c r="A20" s="150">
        <v>1927</v>
      </c>
      <c r="B20" s="100">
        <v>38</v>
      </c>
      <c r="C20" s="83">
        <v>89.2</v>
      </c>
      <c r="D20" s="87">
        <v>2.34736842105263</v>
      </c>
      <c r="E20" s="40"/>
      <c r="F20" s="151">
        <v>1927</v>
      </c>
      <c r="G20" s="100">
        <v>17</v>
      </c>
      <c r="H20" s="83">
        <v>17.7</v>
      </c>
      <c r="I20" s="87">
        <v>1.04117647058824</v>
      </c>
      <c r="J20" s="40"/>
      <c r="K20" s="151">
        <v>1927</v>
      </c>
      <c r="L20" s="100">
        <v>6</v>
      </c>
      <c r="M20" s="83">
        <v>0.4</v>
      </c>
      <c r="N20" s="89">
        <v>0.06666666666666669</v>
      </c>
      <c r="O20" s="152"/>
      <c r="P20" s="135"/>
      <c r="Q20" s="97"/>
      <c r="R20" s="153"/>
      <c r="S20" s="135"/>
      <c r="T20" s="97"/>
      <c r="U20" s="153"/>
      <c r="V20" s="135"/>
      <c r="W20" s="97"/>
    </row>
    <row r="21" ht="21.95" customHeight="1">
      <c r="A21" s="150">
        <v>1928</v>
      </c>
      <c r="B21" s="100">
        <v>46</v>
      </c>
      <c r="C21" s="83">
        <v>122.7</v>
      </c>
      <c r="D21" s="87">
        <v>2.66739130434783</v>
      </c>
      <c r="E21" s="40"/>
      <c r="F21" s="151">
        <v>1928</v>
      </c>
      <c r="G21" s="100">
        <v>18</v>
      </c>
      <c r="H21" s="83">
        <v>28.6</v>
      </c>
      <c r="I21" s="87">
        <v>1.58888888888889</v>
      </c>
      <c r="J21" s="40"/>
      <c r="K21" s="151">
        <v>1928</v>
      </c>
      <c r="L21" s="100">
        <v>1</v>
      </c>
      <c r="M21" s="83">
        <v>0.2</v>
      </c>
      <c r="N21" s="89">
        <v>0.2</v>
      </c>
      <c r="O21" s="152"/>
      <c r="P21" s="135"/>
      <c r="Q21" s="97"/>
      <c r="R21" s="153"/>
      <c r="S21" s="135"/>
      <c r="T21" s="97"/>
      <c r="U21" s="153"/>
      <c r="V21" s="135"/>
      <c r="W21" s="97"/>
    </row>
    <row r="22" ht="21.95" customHeight="1">
      <c r="A22" s="150">
        <v>1929</v>
      </c>
      <c r="B22" s="100">
        <v>57</v>
      </c>
      <c r="C22" s="83">
        <v>140.3</v>
      </c>
      <c r="D22" s="87">
        <v>2.46140350877193</v>
      </c>
      <c r="E22" s="40"/>
      <c r="F22" s="151">
        <v>1929</v>
      </c>
      <c r="G22" s="100">
        <v>27</v>
      </c>
      <c r="H22" s="83">
        <v>38</v>
      </c>
      <c r="I22" s="87">
        <v>1.40740740740741</v>
      </c>
      <c r="J22" s="40"/>
      <c r="K22" s="151">
        <v>1929</v>
      </c>
      <c r="L22" s="100">
        <v>4</v>
      </c>
      <c r="M22" s="83">
        <v>-0.5</v>
      </c>
      <c r="N22" s="89">
        <v>-0.125</v>
      </c>
      <c r="O22" s="152"/>
      <c r="P22" s="135"/>
      <c r="Q22" s="97"/>
      <c r="R22" s="153"/>
      <c r="S22" s="135"/>
      <c r="T22" s="97"/>
      <c r="U22" s="153"/>
      <c r="V22" s="135"/>
      <c r="W22" s="97"/>
    </row>
    <row r="23" ht="21.95" customHeight="1">
      <c r="A23" s="150">
        <v>1930</v>
      </c>
      <c r="B23" s="100">
        <v>16</v>
      </c>
      <c r="C23" s="83">
        <v>50.9</v>
      </c>
      <c r="D23" s="87">
        <v>3.18125</v>
      </c>
      <c r="E23" s="40"/>
      <c r="F23" s="151">
        <v>1930</v>
      </c>
      <c r="G23" s="100">
        <v>0</v>
      </c>
      <c r="H23" s="83">
        <v>0</v>
      </c>
      <c r="I23" s="87"/>
      <c r="J23" s="40"/>
      <c r="K23" s="151">
        <v>1930</v>
      </c>
      <c r="L23" s="100">
        <v>0</v>
      </c>
      <c r="M23" s="83">
        <v>0</v>
      </c>
      <c r="N23" s="89"/>
      <c r="O23" s="152"/>
      <c r="P23" s="135"/>
      <c r="Q23" s="97"/>
      <c r="R23" s="153"/>
      <c r="S23" s="135"/>
      <c r="T23" s="97"/>
      <c r="U23" s="153"/>
      <c r="V23" s="135"/>
      <c r="W23" s="97"/>
    </row>
    <row r="24" ht="21.95" customHeight="1">
      <c r="A24" s="150">
        <v>1931</v>
      </c>
      <c r="B24" s="100">
        <v>47</v>
      </c>
      <c r="C24" s="83">
        <v>95.90000000000001</v>
      </c>
      <c r="D24" s="87">
        <v>2.04042553191489</v>
      </c>
      <c r="E24" s="40"/>
      <c r="F24" s="151">
        <v>1931</v>
      </c>
      <c r="G24" s="100">
        <v>30</v>
      </c>
      <c r="H24" s="83">
        <v>41</v>
      </c>
      <c r="I24" s="87">
        <v>1.36666666666667</v>
      </c>
      <c r="J24" s="40"/>
      <c r="K24" s="151">
        <v>1931</v>
      </c>
      <c r="L24" s="100">
        <v>6</v>
      </c>
      <c r="M24" s="83">
        <v>-5.2</v>
      </c>
      <c r="N24" s="89">
        <v>-0.866666666666667</v>
      </c>
      <c r="O24" s="152"/>
      <c r="P24" s="135"/>
      <c r="Q24" s="97"/>
      <c r="R24" s="153"/>
      <c r="S24" s="135"/>
      <c r="T24" s="97"/>
      <c r="U24" s="153"/>
      <c r="V24" s="135"/>
      <c r="W24" s="97"/>
    </row>
    <row r="25" ht="21.95" customHeight="1">
      <c r="A25" s="150">
        <v>1932</v>
      </c>
      <c r="B25" s="100">
        <v>30</v>
      </c>
      <c r="C25" s="83">
        <v>76.2</v>
      </c>
      <c r="D25" s="87">
        <v>2.54</v>
      </c>
      <c r="E25" s="40"/>
      <c r="F25" s="151">
        <v>1932</v>
      </c>
      <c r="G25" s="100">
        <v>14</v>
      </c>
      <c r="H25" s="83">
        <v>22.2</v>
      </c>
      <c r="I25" s="87">
        <v>1.58571428571429</v>
      </c>
      <c r="J25" s="40"/>
      <c r="K25" s="151">
        <v>1932</v>
      </c>
      <c r="L25" s="100">
        <v>3</v>
      </c>
      <c r="M25" s="83">
        <v>1.3</v>
      </c>
      <c r="N25" s="89">
        <v>0.433333333333333</v>
      </c>
      <c r="O25" s="152"/>
      <c r="P25" s="135"/>
      <c r="Q25" s="97"/>
      <c r="R25" s="153"/>
      <c r="S25" s="135"/>
      <c r="T25" s="97"/>
      <c r="U25" s="153"/>
      <c r="V25" s="135"/>
      <c r="W25" s="97"/>
    </row>
    <row r="26" ht="21.95" customHeight="1">
      <c r="A26" s="150">
        <v>1933</v>
      </c>
      <c r="B26" s="100">
        <v>33</v>
      </c>
      <c r="C26" s="83">
        <v>79.59999999999999</v>
      </c>
      <c r="D26" s="87">
        <v>2.41212121212121</v>
      </c>
      <c r="E26" s="40"/>
      <c r="F26" s="151">
        <v>1933</v>
      </c>
      <c r="G26" s="100">
        <v>17</v>
      </c>
      <c r="H26" s="83">
        <v>27.1</v>
      </c>
      <c r="I26" s="87">
        <v>1.59411764705882</v>
      </c>
      <c r="J26" s="40"/>
      <c r="K26" s="151">
        <v>1933</v>
      </c>
      <c r="L26" s="100">
        <v>1</v>
      </c>
      <c r="M26" s="83">
        <v>-1.1</v>
      </c>
      <c r="N26" s="89">
        <v>-1.1</v>
      </c>
      <c r="O26" s="152"/>
      <c r="P26" s="135"/>
      <c r="Q26" s="97"/>
      <c r="R26" s="153"/>
      <c r="S26" s="135"/>
      <c r="T26" s="97"/>
      <c r="U26" s="153"/>
      <c r="V26" s="135"/>
      <c r="W26" s="97"/>
    </row>
    <row r="27" ht="21.95" customHeight="1">
      <c r="A27" s="150">
        <v>1934</v>
      </c>
      <c r="B27" s="100">
        <v>47</v>
      </c>
      <c r="C27" s="83">
        <v>115.8</v>
      </c>
      <c r="D27" s="87">
        <v>2.46382978723404</v>
      </c>
      <c r="E27" s="40"/>
      <c r="F27" s="151">
        <v>1934</v>
      </c>
      <c r="G27" s="100">
        <v>23</v>
      </c>
      <c r="H27" s="83">
        <v>32.7</v>
      </c>
      <c r="I27" s="87">
        <v>1.42173913043478</v>
      </c>
      <c r="J27" s="40"/>
      <c r="K27" s="151">
        <v>1934</v>
      </c>
      <c r="L27" s="100">
        <v>5</v>
      </c>
      <c r="M27" s="83">
        <v>-0.1</v>
      </c>
      <c r="N27" s="89">
        <v>-0.02</v>
      </c>
      <c r="O27" s="152"/>
      <c r="P27" s="135"/>
      <c r="Q27" s="97"/>
      <c r="R27" s="153"/>
      <c r="S27" s="135"/>
      <c r="T27" s="97"/>
      <c r="U27" s="153"/>
      <c r="V27" s="135"/>
      <c r="W27" s="97"/>
    </row>
    <row r="28" ht="21.95" customHeight="1">
      <c r="A28" s="150">
        <v>1935</v>
      </c>
      <c r="B28" s="100">
        <v>42</v>
      </c>
      <c r="C28" s="83">
        <v>102.1</v>
      </c>
      <c r="D28" s="87">
        <v>2.43095238095238</v>
      </c>
      <c r="E28" s="40"/>
      <c r="F28" s="151">
        <v>1935</v>
      </c>
      <c r="G28" s="100">
        <v>17</v>
      </c>
      <c r="H28" s="83">
        <v>18.4</v>
      </c>
      <c r="I28" s="87">
        <v>1.08235294117647</v>
      </c>
      <c r="J28" s="40"/>
      <c r="K28" s="151">
        <v>1935</v>
      </c>
      <c r="L28" s="100">
        <v>5</v>
      </c>
      <c r="M28" s="83">
        <v>-0.2</v>
      </c>
      <c r="N28" s="89">
        <v>-0.04</v>
      </c>
      <c r="O28" s="152"/>
      <c r="P28" s="135"/>
      <c r="Q28" s="97"/>
      <c r="R28" s="153"/>
      <c r="S28" s="135"/>
      <c r="T28" s="97"/>
      <c r="U28" s="153"/>
      <c r="V28" s="135"/>
      <c r="W28" s="97"/>
    </row>
    <row r="29" ht="21.95" customHeight="1">
      <c r="A29" s="150">
        <v>1936</v>
      </c>
      <c r="B29" s="100">
        <v>51</v>
      </c>
      <c r="C29" s="83">
        <v>118.7</v>
      </c>
      <c r="D29" s="87">
        <v>2.32745098039216</v>
      </c>
      <c r="E29" s="40"/>
      <c r="F29" s="151">
        <v>1936</v>
      </c>
      <c r="G29" s="100">
        <v>27</v>
      </c>
      <c r="H29" s="83">
        <v>38.4</v>
      </c>
      <c r="I29" s="87">
        <v>1.42222222222222</v>
      </c>
      <c r="J29" s="40"/>
      <c r="K29" s="151">
        <v>1936</v>
      </c>
      <c r="L29" s="100">
        <v>5</v>
      </c>
      <c r="M29" s="83">
        <v>-1.3</v>
      </c>
      <c r="N29" s="89">
        <v>-0.26</v>
      </c>
      <c r="O29" s="152"/>
      <c r="P29" s="135"/>
      <c r="Q29" s="97"/>
      <c r="R29" s="153"/>
      <c r="S29" s="135"/>
      <c r="T29" s="97"/>
      <c r="U29" s="153"/>
      <c r="V29" s="135"/>
      <c r="W29" s="97"/>
    </row>
    <row r="30" ht="21.95" customHeight="1">
      <c r="A30" s="150">
        <v>1937</v>
      </c>
      <c r="B30" s="100">
        <v>51</v>
      </c>
      <c r="C30" s="83">
        <v>123.7</v>
      </c>
      <c r="D30" s="87">
        <v>2.42549019607843</v>
      </c>
      <c r="E30" s="40"/>
      <c r="F30" s="151">
        <v>1937</v>
      </c>
      <c r="G30" s="100">
        <v>24</v>
      </c>
      <c r="H30" s="83">
        <v>33.7</v>
      </c>
      <c r="I30" s="87">
        <v>1.40416666666667</v>
      </c>
      <c r="J30" s="40"/>
      <c r="K30" s="151">
        <v>1937</v>
      </c>
      <c r="L30" s="100">
        <v>5</v>
      </c>
      <c r="M30" s="83">
        <v>-0.9</v>
      </c>
      <c r="N30" s="89">
        <v>-0.18</v>
      </c>
      <c r="O30" s="152"/>
      <c r="P30" s="135"/>
      <c r="Q30" s="97"/>
      <c r="R30" s="153"/>
      <c r="S30" s="135"/>
      <c r="T30" s="97"/>
      <c r="U30" s="153"/>
      <c r="V30" s="135"/>
      <c r="W30" s="97"/>
    </row>
    <row r="31" ht="21.95" customHeight="1">
      <c r="A31" s="150">
        <v>1938</v>
      </c>
      <c r="B31" s="100">
        <v>14</v>
      </c>
      <c r="C31" s="83">
        <v>41.7</v>
      </c>
      <c r="D31" s="87">
        <v>2.97857142857143</v>
      </c>
      <c r="E31" s="40"/>
      <c r="F31" s="151">
        <v>1938</v>
      </c>
      <c r="G31" s="100">
        <v>4</v>
      </c>
      <c r="H31" s="83">
        <v>7.1</v>
      </c>
      <c r="I31" s="87">
        <v>1.775</v>
      </c>
      <c r="J31" s="40"/>
      <c r="K31" s="151">
        <v>1938</v>
      </c>
      <c r="L31" s="100">
        <v>0</v>
      </c>
      <c r="M31" s="83">
        <v>0</v>
      </c>
      <c r="N31" s="89"/>
      <c r="O31" s="152"/>
      <c r="P31" s="135"/>
      <c r="Q31" s="97"/>
      <c r="R31" s="153"/>
      <c r="S31" s="135"/>
      <c r="T31" s="97"/>
      <c r="U31" s="153"/>
      <c r="V31" s="135"/>
      <c r="W31" s="97"/>
    </row>
    <row r="32" ht="21.95" customHeight="1">
      <c r="A32" s="150">
        <v>1939</v>
      </c>
      <c r="B32" s="100">
        <v>40</v>
      </c>
      <c r="C32" s="83">
        <v>83.3</v>
      </c>
      <c r="D32" s="87">
        <v>2.0825</v>
      </c>
      <c r="E32" s="40"/>
      <c r="F32" s="151">
        <v>1939</v>
      </c>
      <c r="G32" s="100">
        <v>23</v>
      </c>
      <c r="H32" s="83">
        <v>24.4</v>
      </c>
      <c r="I32" s="87">
        <v>1.06086956521739</v>
      </c>
      <c r="J32" s="40"/>
      <c r="K32" s="151">
        <v>1939</v>
      </c>
      <c r="L32" s="100">
        <v>9</v>
      </c>
      <c r="M32" s="83">
        <v>0</v>
      </c>
      <c r="N32" s="89">
        <v>0</v>
      </c>
      <c r="O32" s="152"/>
      <c r="P32" s="135"/>
      <c r="Q32" s="97"/>
      <c r="R32" s="153"/>
      <c r="S32" s="135"/>
      <c r="T32" s="97"/>
      <c r="U32" s="153"/>
      <c r="V32" s="135"/>
      <c r="W32" s="97"/>
    </row>
    <row r="33" ht="21.95" customHeight="1">
      <c r="A33" s="150">
        <v>1940</v>
      </c>
      <c r="B33" s="100">
        <v>50</v>
      </c>
      <c r="C33" s="83">
        <v>101.1</v>
      </c>
      <c r="D33" s="87">
        <v>2.022</v>
      </c>
      <c r="E33" s="40"/>
      <c r="F33" s="151">
        <v>1940</v>
      </c>
      <c r="G33" s="100">
        <v>30</v>
      </c>
      <c r="H33" s="83">
        <v>35.2</v>
      </c>
      <c r="I33" s="87">
        <v>1.17333333333333</v>
      </c>
      <c r="J33" s="40"/>
      <c r="K33" s="151">
        <v>1940</v>
      </c>
      <c r="L33" s="100">
        <v>10</v>
      </c>
      <c r="M33" s="83">
        <v>-0.2</v>
      </c>
      <c r="N33" s="89">
        <v>-0.02</v>
      </c>
      <c r="O33" s="152"/>
      <c r="P33" s="135"/>
      <c r="Q33" s="97"/>
      <c r="R33" s="153"/>
      <c r="S33" s="135"/>
      <c r="T33" s="97"/>
      <c r="U33" s="153"/>
      <c r="V33" s="135"/>
      <c r="W33" s="97"/>
    </row>
    <row r="34" ht="21.95" customHeight="1">
      <c r="A34" s="150">
        <v>1941</v>
      </c>
      <c r="B34" s="100">
        <v>27</v>
      </c>
      <c r="C34" s="83">
        <v>71.5</v>
      </c>
      <c r="D34" s="87">
        <v>2.64814814814815</v>
      </c>
      <c r="E34" s="40"/>
      <c r="F34" s="151">
        <v>1941</v>
      </c>
      <c r="G34" s="100">
        <v>10</v>
      </c>
      <c r="H34" s="83">
        <v>17.2</v>
      </c>
      <c r="I34" s="87">
        <v>1.72</v>
      </c>
      <c r="J34" s="40"/>
      <c r="K34" s="151">
        <v>1941</v>
      </c>
      <c r="L34" s="100">
        <v>0</v>
      </c>
      <c r="M34" s="83">
        <v>0</v>
      </c>
      <c r="N34" s="89"/>
      <c r="O34" s="152"/>
      <c r="P34" s="135"/>
      <c r="Q34" s="97"/>
      <c r="R34" s="153"/>
      <c r="S34" s="135"/>
      <c r="T34" s="97"/>
      <c r="U34" s="153"/>
      <c r="V34" s="135"/>
      <c r="W34" s="97"/>
    </row>
    <row r="35" ht="21.95" customHeight="1">
      <c r="A35" s="150">
        <v>1942</v>
      </c>
      <c r="B35" s="100">
        <v>34</v>
      </c>
      <c r="C35" s="83">
        <v>83.59999999999999</v>
      </c>
      <c r="D35" s="87">
        <v>2.45882352941176</v>
      </c>
      <c r="E35" s="40"/>
      <c r="F35" s="151">
        <v>1942</v>
      </c>
      <c r="G35" s="100">
        <v>15</v>
      </c>
      <c r="H35" s="83">
        <v>19.4</v>
      </c>
      <c r="I35" s="87">
        <v>1.29333333333333</v>
      </c>
      <c r="J35" s="40"/>
      <c r="K35" s="151">
        <v>1942</v>
      </c>
      <c r="L35" s="100">
        <v>5</v>
      </c>
      <c r="M35" s="83">
        <v>-0.5</v>
      </c>
      <c r="N35" s="89">
        <v>-0.1</v>
      </c>
      <c r="O35" s="152"/>
      <c r="P35" s="135"/>
      <c r="Q35" s="97"/>
      <c r="R35" s="153"/>
      <c r="S35" s="135"/>
      <c r="T35" s="97"/>
      <c r="U35" s="153"/>
      <c r="V35" s="135"/>
      <c r="W35" s="97"/>
    </row>
    <row r="36" ht="21.95" customHeight="1">
      <c r="A36" s="150">
        <v>1943</v>
      </c>
      <c r="B36" s="100">
        <v>51</v>
      </c>
      <c r="C36" s="83">
        <v>114.8</v>
      </c>
      <c r="D36" s="87">
        <v>2.25098039215686</v>
      </c>
      <c r="E36" s="40"/>
      <c r="F36" s="151">
        <v>1943</v>
      </c>
      <c r="G36" s="100">
        <v>27</v>
      </c>
      <c r="H36" s="83">
        <v>36.6</v>
      </c>
      <c r="I36" s="87">
        <v>1.35555555555556</v>
      </c>
      <c r="J36" s="40"/>
      <c r="K36" s="151">
        <v>1943</v>
      </c>
      <c r="L36" s="100">
        <v>6</v>
      </c>
      <c r="M36" s="83">
        <v>0.4</v>
      </c>
      <c r="N36" s="89">
        <v>0.06666666666666669</v>
      </c>
      <c r="O36" s="152"/>
      <c r="P36" s="135"/>
      <c r="Q36" s="97"/>
      <c r="R36" s="153"/>
      <c r="S36" s="135"/>
      <c r="T36" s="97"/>
      <c r="U36" s="153"/>
      <c r="V36" s="135"/>
      <c r="W36" s="97"/>
    </row>
    <row r="37" ht="21.95" customHeight="1">
      <c r="A37" s="150">
        <v>1944</v>
      </c>
      <c r="B37" s="100">
        <v>41</v>
      </c>
      <c r="C37" s="83">
        <v>98.59999999999999</v>
      </c>
      <c r="D37" s="87">
        <v>2.40487804878049</v>
      </c>
      <c r="E37" s="40"/>
      <c r="F37" s="151">
        <v>1944</v>
      </c>
      <c r="G37" s="100">
        <v>22</v>
      </c>
      <c r="H37" s="83">
        <v>32.8</v>
      </c>
      <c r="I37" s="87">
        <v>1.49090909090909</v>
      </c>
      <c r="J37" s="40"/>
      <c r="K37" s="151">
        <v>1944</v>
      </c>
      <c r="L37" s="100">
        <v>6</v>
      </c>
      <c r="M37" s="83">
        <v>1.5</v>
      </c>
      <c r="N37" s="89">
        <v>0.25</v>
      </c>
      <c r="O37" s="152"/>
      <c r="P37" s="135"/>
      <c r="Q37" s="97"/>
      <c r="R37" s="153"/>
      <c r="S37" s="135"/>
      <c r="T37" s="97"/>
      <c r="U37" s="153"/>
      <c r="V37" s="135"/>
      <c r="W37" s="97"/>
    </row>
    <row r="38" ht="21.95" customHeight="1">
      <c r="A38" s="150">
        <v>1945</v>
      </c>
      <c r="B38" s="100">
        <v>17</v>
      </c>
      <c r="C38" s="83">
        <v>54.6</v>
      </c>
      <c r="D38" s="87">
        <v>3.21176470588235</v>
      </c>
      <c r="E38" s="40"/>
      <c r="F38" s="151">
        <v>1945</v>
      </c>
      <c r="G38" s="100">
        <v>2</v>
      </c>
      <c r="H38" s="83">
        <v>2.7</v>
      </c>
      <c r="I38" s="87">
        <v>1.35</v>
      </c>
      <c r="J38" s="40"/>
      <c r="K38" s="151">
        <v>1945</v>
      </c>
      <c r="L38" s="100">
        <v>0</v>
      </c>
      <c r="M38" s="83">
        <v>0</v>
      </c>
      <c r="N38" s="89"/>
      <c r="O38" s="152"/>
      <c r="P38" s="135"/>
      <c r="Q38" s="97"/>
      <c r="R38" s="153"/>
      <c r="S38" s="135"/>
      <c r="T38" s="97"/>
      <c r="U38" s="153"/>
      <c r="V38" s="135"/>
      <c r="W38" s="97"/>
    </row>
    <row r="39" ht="21.95" customHeight="1">
      <c r="A39" s="150">
        <v>1946</v>
      </c>
      <c r="B39" s="100">
        <v>34</v>
      </c>
      <c r="C39" s="83">
        <v>101</v>
      </c>
      <c r="D39" s="87">
        <v>2.97058823529412</v>
      </c>
      <c r="E39" s="40"/>
      <c r="F39" s="151">
        <v>1946</v>
      </c>
      <c r="G39" s="100">
        <v>10</v>
      </c>
      <c r="H39" s="83">
        <v>19.9</v>
      </c>
      <c r="I39" s="87">
        <v>1.99</v>
      </c>
      <c r="J39" s="40"/>
      <c r="K39" s="151">
        <v>1946</v>
      </c>
      <c r="L39" s="100">
        <v>0</v>
      </c>
      <c r="M39" s="83">
        <v>0</v>
      </c>
      <c r="N39" s="89"/>
      <c r="O39" s="152"/>
      <c r="P39" s="135"/>
      <c r="Q39" s="97"/>
      <c r="R39" s="153"/>
      <c r="S39" s="135"/>
      <c r="T39" s="97"/>
      <c r="U39" s="153"/>
      <c r="V39" s="135"/>
      <c r="W39" s="97"/>
    </row>
    <row r="40" ht="21.95" customHeight="1">
      <c r="A40" s="150">
        <v>1947</v>
      </c>
      <c r="B40" s="100">
        <v>49</v>
      </c>
      <c r="C40" s="83">
        <v>119</v>
      </c>
      <c r="D40" s="87">
        <v>2.42857142857143</v>
      </c>
      <c r="E40" s="40"/>
      <c r="F40" s="151">
        <v>1947</v>
      </c>
      <c r="G40" s="100">
        <v>24</v>
      </c>
      <c r="H40" s="83">
        <v>34.8</v>
      </c>
      <c r="I40" s="87">
        <v>1.45</v>
      </c>
      <c r="J40" s="40"/>
      <c r="K40" s="151">
        <v>1947</v>
      </c>
      <c r="L40" s="100">
        <v>6</v>
      </c>
      <c r="M40" s="83">
        <v>-0.2</v>
      </c>
      <c r="N40" s="89">
        <v>-0.0333333333333333</v>
      </c>
      <c r="O40" s="152"/>
      <c r="P40" s="135"/>
      <c r="Q40" s="97"/>
      <c r="R40" s="153"/>
      <c r="S40" s="135"/>
      <c r="T40" s="97"/>
      <c r="U40" s="153"/>
      <c r="V40" s="135"/>
      <c r="W40" s="97"/>
    </row>
    <row r="41" ht="21.95" customHeight="1">
      <c r="A41" s="150">
        <v>1948</v>
      </c>
      <c r="B41" s="100">
        <v>48</v>
      </c>
      <c r="C41" s="83">
        <v>117.6</v>
      </c>
      <c r="D41" s="87">
        <v>2.45</v>
      </c>
      <c r="E41" s="40"/>
      <c r="F41" s="151">
        <v>1948</v>
      </c>
      <c r="G41" s="100">
        <v>19</v>
      </c>
      <c r="H41" s="83">
        <v>24.1</v>
      </c>
      <c r="I41" s="87">
        <v>1.26842105263158</v>
      </c>
      <c r="J41" s="40"/>
      <c r="K41" s="151">
        <v>1948</v>
      </c>
      <c r="L41" s="100">
        <v>5</v>
      </c>
      <c r="M41" s="83">
        <v>-1.8</v>
      </c>
      <c r="N41" s="89">
        <v>-0.36</v>
      </c>
      <c r="O41" s="152"/>
      <c r="P41" s="135"/>
      <c r="Q41" s="97"/>
      <c r="R41" s="153"/>
      <c r="S41" s="135"/>
      <c r="T41" s="97"/>
      <c r="U41" s="153"/>
      <c r="V41" s="135"/>
      <c r="W41" s="97"/>
    </row>
    <row r="42" ht="21.95" customHeight="1">
      <c r="A42" s="150">
        <v>1949</v>
      </c>
      <c r="B42" s="100">
        <v>35</v>
      </c>
      <c r="C42" s="83">
        <v>91.2</v>
      </c>
      <c r="D42" s="87">
        <v>2.60571428571429</v>
      </c>
      <c r="E42" s="40"/>
      <c r="F42" s="151">
        <v>1949</v>
      </c>
      <c r="G42" s="100">
        <v>14</v>
      </c>
      <c r="H42" s="83">
        <v>20.1</v>
      </c>
      <c r="I42" s="87">
        <v>1.43571428571429</v>
      </c>
      <c r="J42" s="40"/>
      <c r="K42" s="151">
        <v>1949</v>
      </c>
      <c r="L42" s="100">
        <v>3</v>
      </c>
      <c r="M42" s="83">
        <v>1.2</v>
      </c>
      <c r="N42" s="89">
        <v>0.4</v>
      </c>
      <c r="O42" s="152"/>
      <c r="P42" s="135"/>
      <c r="Q42" s="97"/>
      <c r="R42" s="153"/>
      <c r="S42" s="135"/>
      <c r="T42" s="97"/>
      <c r="U42" s="153"/>
      <c r="V42" s="135"/>
      <c r="W42" s="97"/>
    </row>
    <row r="43" ht="21.95" customHeight="1">
      <c r="A43" s="150">
        <v>1950</v>
      </c>
      <c r="B43" s="100">
        <v>45</v>
      </c>
      <c r="C43" s="83">
        <v>103.9</v>
      </c>
      <c r="D43" s="87">
        <v>2.30888888888889</v>
      </c>
      <c r="E43" s="40"/>
      <c r="F43" s="151">
        <v>1950</v>
      </c>
      <c r="G43" s="100">
        <v>19</v>
      </c>
      <c r="H43" s="83">
        <v>18.3</v>
      </c>
      <c r="I43" s="87">
        <v>0.963157894736842</v>
      </c>
      <c r="J43" s="40"/>
      <c r="K43" s="151">
        <v>1950</v>
      </c>
      <c r="L43" s="100">
        <v>6</v>
      </c>
      <c r="M43" s="83">
        <v>-2.2</v>
      </c>
      <c r="N43" s="89">
        <v>-0.366666666666667</v>
      </c>
      <c r="O43" s="152"/>
      <c r="P43" s="135"/>
      <c r="Q43" s="97"/>
      <c r="R43" s="153"/>
      <c r="S43" s="135"/>
      <c r="T43" s="97"/>
      <c r="U43" s="153"/>
      <c r="V43" s="135"/>
      <c r="W43" s="97"/>
    </row>
    <row r="44" ht="21.95" customHeight="1">
      <c r="A44" s="150">
        <v>1951</v>
      </c>
      <c r="B44" s="100">
        <v>51</v>
      </c>
      <c r="C44" s="83">
        <v>109</v>
      </c>
      <c r="D44" s="87">
        <v>2.13725490196078</v>
      </c>
      <c r="E44" s="40"/>
      <c r="F44" s="151">
        <v>1951</v>
      </c>
      <c r="G44" s="100">
        <v>26</v>
      </c>
      <c r="H44" s="83">
        <v>25.6</v>
      </c>
      <c r="I44" s="87">
        <v>0.984615384615385</v>
      </c>
      <c r="J44" s="40"/>
      <c r="K44" s="151">
        <v>1951</v>
      </c>
      <c r="L44" s="100">
        <v>10</v>
      </c>
      <c r="M44" s="83">
        <v>-2.7</v>
      </c>
      <c r="N44" s="89">
        <v>-0.27</v>
      </c>
      <c r="O44" s="152"/>
      <c r="P44" s="135"/>
      <c r="Q44" s="97"/>
      <c r="R44" s="153"/>
      <c r="S44" s="135"/>
      <c r="T44" s="97"/>
      <c r="U44" s="153"/>
      <c r="V44" s="135"/>
      <c r="W44" s="97"/>
    </row>
    <row r="45" ht="21.95" customHeight="1">
      <c r="A45" s="150">
        <v>1952</v>
      </c>
      <c r="B45" s="100">
        <v>55</v>
      </c>
      <c r="C45" s="83">
        <v>119.1</v>
      </c>
      <c r="D45" s="87">
        <v>2.16545454545455</v>
      </c>
      <c r="E45" s="40"/>
      <c r="F45" s="151">
        <v>1952</v>
      </c>
      <c r="G45" s="100">
        <v>29</v>
      </c>
      <c r="H45" s="83">
        <v>37.4</v>
      </c>
      <c r="I45" s="87">
        <v>1.28965517241379</v>
      </c>
      <c r="J45" s="40"/>
      <c r="K45" s="151">
        <v>1952</v>
      </c>
      <c r="L45" s="100">
        <v>9</v>
      </c>
      <c r="M45" s="83">
        <v>1.8</v>
      </c>
      <c r="N45" s="89">
        <v>0.2</v>
      </c>
      <c r="O45" s="152"/>
      <c r="P45" s="135"/>
      <c r="Q45" s="97"/>
      <c r="R45" s="153"/>
      <c r="S45" s="135"/>
      <c r="T45" s="97"/>
      <c r="U45" s="153"/>
      <c r="V45" s="135"/>
      <c r="W45" s="97"/>
    </row>
    <row r="46" ht="21.95" customHeight="1">
      <c r="A46" s="150">
        <v>1953</v>
      </c>
      <c r="B46" s="100">
        <v>47</v>
      </c>
      <c r="C46" s="83">
        <v>113.5</v>
      </c>
      <c r="D46" s="87">
        <v>2.41489361702128</v>
      </c>
      <c r="E46" s="40"/>
      <c r="F46" s="151">
        <v>1953</v>
      </c>
      <c r="G46" s="100">
        <v>23</v>
      </c>
      <c r="H46" s="83">
        <v>31.8</v>
      </c>
      <c r="I46" s="87">
        <v>1.38260869565217</v>
      </c>
      <c r="J46" s="40"/>
      <c r="K46" s="151">
        <v>1953</v>
      </c>
      <c r="L46" s="100">
        <v>4</v>
      </c>
      <c r="M46" s="83">
        <v>0.6</v>
      </c>
      <c r="N46" s="89">
        <v>0.15</v>
      </c>
      <c r="O46" s="152"/>
      <c r="P46" s="135"/>
      <c r="Q46" s="97"/>
      <c r="R46" s="153"/>
      <c r="S46" s="135"/>
      <c r="T46" s="97"/>
      <c r="U46" s="153"/>
      <c r="V46" s="135"/>
      <c r="W46" s="97"/>
    </row>
    <row r="47" ht="21.95" customHeight="1">
      <c r="A47" s="150">
        <v>1954</v>
      </c>
      <c r="B47" s="100">
        <v>50</v>
      </c>
      <c r="C47" s="83">
        <v>124.5</v>
      </c>
      <c r="D47" s="87">
        <v>2.49</v>
      </c>
      <c r="E47" s="40"/>
      <c r="F47" s="151">
        <v>1954</v>
      </c>
      <c r="G47" s="100">
        <v>21</v>
      </c>
      <c r="H47" s="83">
        <v>30.1</v>
      </c>
      <c r="I47" s="87">
        <v>1.43333333333333</v>
      </c>
      <c r="J47" s="40"/>
      <c r="K47" s="151">
        <v>1954</v>
      </c>
      <c r="L47" s="100">
        <v>4</v>
      </c>
      <c r="M47" s="83">
        <v>-0.5</v>
      </c>
      <c r="N47" s="89">
        <v>-0.125</v>
      </c>
      <c r="O47" s="152"/>
      <c r="P47" s="135"/>
      <c r="Q47" s="97"/>
      <c r="R47" s="153"/>
      <c r="S47" s="135"/>
      <c r="T47" s="97"/>
      <c r="U47" s="153"/>
      <c r="V47" s="135"/>
      <c r="W47" s="97"/>
    </row>
    <row r="48" ht="21.95" customHeight="1">
      <c r="A48" s="150">
        <v>1955</v>
      </c>
      <c r="B48" s="100">
        <v>38</v>
      </c>
      <c r="C48" s="83">
        <v>95.7</v>
      </c>
      <c r="D48" s="87">
        <v>2.51842105263158</v>
      </c>
      <c r="E48" s="40"/>
      <c r="F48" s="151">
        <v>1955</v>
      </c>
      <c r="G48" s="100">
        <v>15</v>
      </c>
      <c r="H48" s="83">
        <v>15.6</v>
      </c>
      <c r="I48" s="87">
        <v>1.04</v>
      </c>
      <c r="J48" s="40"/>
      <c r="K48" s="151">
        <v>1955</v>
      </c>
      <c r="L48" s="100">
        <v>6</v>
      </c>
      <c r="M48" s="83">
        <v>0.6</v>
      </c>
      <c r="N48" s="89">
        <v>0.1</v>
      </c>
      <c r="O48" s="152"/>
      <c r="P48" s="135"/>
      <c r="Q48" s="97"/>
      <c r="R48" s="153"/>
      <c r="S48" s="135"/>
      <c r="T48" s="97"/>
      <c r="U48" s="153"/>
      <c r="V48" s="135"/>
      <c r="W48" s="97"/>
    </row>
    <row r="49" ht="21.95" customHeight="1">
      <c r="A49" s="150">
        <v>1956</v>
      </c>
      <c r="B49" s="100">
        <v>76</v>
      </c>
      <c r="C49" s="83">
        <v>174.2</v>
      </c>
      <c r="D49" s="87">
        <v>2.29210526315789</v>
      </c>
      <c r="E49" s="40"/>
      <c r="F49" s="151">
        <v>1956</v>
      </c>
      <c r="G49" s="100">
        <v>36</v>
      </c>
      <c r="H49" s="83">
        <v>42.9</v>
      </c>
      <c r="I49" s="87">
        <v>1.19166666666667</v>
      </c>
      <c r="J49" s="40"/>
      <c r="K49" s="151">
        <v>1956</v>
      </c>
      <c r="L49" s="100">
        <v>10</v>
      </c>
      <c r="M49" s="83">
        <v>-1.6</v>
      </c>
      <c r="N49" s="89">
        <v>-0.16</v>
      </c>
      <c r="O49" s="152"/>
      <c r="P49" s="135"/>
      <c r="Q49" s="97"/>
      <c r="R49" s="153"/>
      <c r="S49" s="135"/>
      <c r="T49" s="97"/>
      <c r="U49" s="153"/>
      <c r="V49" s="135"/>
      <c r="W49" s="97"/>
    </row>
    <row r="50" ht="21.95" customHeight="1">
      <c r="A50" s="150">
        <v>1957</v>
      </c>
      <c r="B50" s="100">
        <v>41</v>
      </c>
      <c r="C50" s="83">
        <v>111.8</v>
      </c>
      <c r="D50" s="87">
        <v>2.72682926829268</v>
      </c>
      <c r="E50" s="40"/>
      <c r="F50" s="151">
        <v>1957</v>
      </c>
      <c r="G50" s="100">
        <v>12</v>
      </c>
      <c r="H50" s="83">
        <v>12.8</v>
      </c>
      <c r="I50" s="87">
        <v>1.06666666666667</v>
      </c>
      <c r="J50" s="40"/>
      <c r="K50" s="151">
        <v>1957</v>
      </c>
      <c r="L50" s="100">
        <v>5</v>
      </c>
      <c r="M50" s="83">
        <v>0.6</v>
      </c>
      <c r="N50" s="89">
        <v>0.12</v>
      </c>
      <c r="O50" s="152"/>
      <c r="P50" s="135"/>
      <c r="Q50" s="97"/>
      <c r="R50" s="153"/>
      <c r="S50" s="135"/>
      <c r="T50" s="97"/>
      <c r="U50" s="153"/>
      <c r="V50" s="135"/>
      <c r="W50" s="97"/>
    </row>
    <row r="51" ht="21.95" customHeight="1">
      <c r="A51" s="150">
        <v>1958</v>
      </c>
      <c r="B51" s="100">
        <v>48</v>
      </c>
      <c r="C51" s="83">
        <v>116.2</v>
      </c>
      <c r="D51" s="87">
        <v>2.42083333333333</v>
      </c>
      <c r="E51" s="40"/>
      <c r="F51" s="151">
        <v>1958</v>
      </c>
      <c r="G51" s="100">
        <v>26</v>
      </c>
      <c r="H51" s="83">
        <v>41.1</v>
      </c>
      <c r="I51" s="87">
        <v>1.58076923076923</v>
      </c>
      <c r="J51" s="40"/>
      <c r="K51" s="151">
        <v>1958</v>
      </c>
      <c r="L51" s="100">
        <v>4</v>
      </c>
      <c r="M51" s="83">
        <v>1.2</v>
      </c>
      <c r="N51" s="89">
        <v>0.3</v>
      </c>
      <c r="O51" s="152"/>
      <c r="P51" s="135"/>
      <c r="Q51" s="97"/>
      <c r="R51" s="153"/>
      <c r="S51" s="135"/>
      <c r="T51" s="97"/>
      <c r="U51" s="153"/>
      <c r="V51" s="135"/>
      <c r="W51" s="97"/>
    </row>
    <row r="52" ht="21.95" customHeight="1">
      <c r="A52" s="150">
        <v>1959</v>
      </c>
      <c r="B52" s="100">
        <v>36</v>
      </c>
      <c r="C52" s="83">
        <v>100</v>
      </c>
      <c r="D52" s="87">
        <v>2.77777777777778</v>
      </c>
      <c r="E52" s="40"/>
      <c r="F52" s="151">
        <v>1959</v>
      </c>
      <c r="G52" s="100">
        <v>11</v>
      </c>
      <c r="H52" s="83">
        <v>19</v>
      </c>
      <c r="I52" s="87">
        <v>1.72727272727273</v>
      </c>
      <c r="J52" s="40"/>
      <c r="K52" s="151">
        <v>1959</v>
      </c>
      <c r="L52" s="100">
        <v>0</v>
      </c>
      <c r="M52" s="83">
        <v>0</v>
      </c>
      <c r="N52" s="89"/>
      <c r="O52" s="152"/>
      <c r="P52" s="135"/>
      <c r="Q52" s="97"/>
      <c r="R52" s="153"/>
      <c r="S52" s="135"/>
      <c r="T52" s="97"/>
      <c r="U52" s="153"/>
      <c r="V52" s="135"/>
      <c r="W52" s="97"/>
    </row>
    <row r="53" ht="21.95" customHeight="1">
      <c r="A53" s="150">
        <v>1960</v>
      </c>
      <c r="B53" s="100">
        <v>66</v>
      </c>
      <c r="C53" s="83">
        <v>140</v>
      </c>
      <c r="D53" s="87">
        <v>2.12121212121212</v>
      </c>
      <c r="E53" s="40"/>
      <c r="F53" s="151">
        <v>1960</v>
      </c>
      <c r="G53" s="100">
        <v>37</v>
      </c>
      <c r="H53" s="83">
        <v>41.7</v>
      </c>
      <c r="I53" s="87">
        <v>1.12702702702703</v>
      </c>
      <c r="J53" s="40"/>
      <c r="K53" s="151">
        <v>1960</v>
      </c>
      <c r="L53" s="100">
        <v>13</v>
      </c>
      <c r="M53" s="83">
        <v>-0.6</v>
      </c>
      <c r="N53" s="89">
        <v>-0.0461538461538462</v>
      </c>
      <c r="O53" s="152"/>
      <c r="P53" s="135"/>
      <c r="Q53" s="97"/>
      <c r="R53" s="153"/>
      <c r="S53" s="135"/>
      <c r="T53" s="97"/>
      <c r="U53" s="153"/>
      <c r="V53" s="135"/>
      <c r="W53" s="97"/>
    </row>
    <row r="54" ht="21.95" customHeight="1">
      <c r="A54" s="150">
        <v>1961</v>
      </c>
      <c r="B54" s="100">
        <v>42</v>
      </c>
      <c r="C54" s="83">
        <v>105.6</v>
      </c>
      <c r="D54" s="87">
        <v>2.51428571428571</v>
      </c>
      <c r="E54" s="40"/>
      <c r="F54" s="151">
        <v>1961</v>
      </c>
      <c r="G54" s="100">
        <v>20</v>
      </c>
      <c r="H54" s="83">
        <v>27.3</v>
      </c>
      <c r="I54" s="87">
        <v>1.365</v>
      </c>
      <c r="J54" s="40"/>
      <c r="K54" s="151">
        <v>1961</v>
      </c>
      <c r="L54" s="100">
        <v>4</v>
      </c>
      <c r="M54" s="83">
        <v>0.1</v>
      </c>
      <c r="N54" s="89">
        <v>0.025</v>
      </c>
      <c r="O54" s="152"/>
      <c r="P54" s="135"/>
      <c r="Q54" s="97"/>
      <c r="R54" s="153"/>
      <c r="S54" s="135"/>
      <c r="T54" s="97"/>
      <c r="U54" s="153"/>
      <c r="V54" s="135"/>
      <c r="W54" s="97"/>
    </row>
    <row r="55" ht="21.95" customHeight="1">
      <c r="A55" s="150">
        <v>1962</v>
      </c>
      <c r="B55" s="100">
        <v>49</v>
      </c>
      <c r="C55" s="83">
        <v>115.5</v>
      </c>
      <c r="D55" s="87">
        <v>2.35714285714286</v>
      </c>
      <c r="E55" s="40"/>
      <c r="F55" s="151">
        <v>1962</v>
      </c>
      <c r="G55" s="100">
        <v>19</v>
      </c>
      <c r="H55" s="83">
        <v>18.9</v>
      </c>
      <c r="I55" s="87">
        <v>0.994736842105263</v>
      </c>
      <c r="J55" s="40"/>
      <c r="K55" s="151">
        <v>1962</v>
      </c>
      <c r="L55" s="100">
        <v>8</v>
      </c>
      <c r="M55" s="83">
        <v>-2.2</v>
      </c>
      <c r="N55" s="89">
        <v>-0.275</v>
      </c>
      <c r="O55" s="152"/>
      <c r="P55" s="135"/>
      <c r="Q55" s="97"/>
      <c r="R55" s="153"/>
      <c r="S55" s="135"/>
      <c r="T55" s="97"/>
      <c r="U55" s="153"/>
      <c r="V55" s="135"/>
      <c r="W55" s="97"/>
    </row>
    <row r="56" ht="21.95" customHeight="1">
      <c r="A56" s="150">
        <v>1963</v>
      </c>
      <c r="B56" s="100">
        <v>27</v>
      </c>
      <c r="C56" s="83">
        <v>77.8</v>
      </c>
      <c r="D56" s="87">
        <v>2.88148148148148</v>
      </c>
      <c r="E56" s="40"/>
      <c r="F56" s="151">
        <v>1963</v>
      </c>
      <c r="G56" s="100">
        <v>9</v>
      </c>
      <c r="H56" s="83">
        <v>14.4</v>
      </c>
      <c r="I56" s="87">
        <v>1.6</v>
      </c>
      <c r="J56" s="40"/>
      <c r="K56" s="151">
        <v>1963</v>
      </c>
      <c r="L56" s="100">
        <v>2</v>
      </c>
      <c r="M56" s="83">
        <v>0.6</v>
      </c>
      <c r="N56" s="89">
        <v>0.3</v>
      </c>
      <c r="O56" s="152"/>
      <c r="P56" s="135"/>
      <c r="Q56" s="97"/>
      <c r="R56" s="153"/>
      <c r="S56" s="135"/>
      <c r="T56" s="97"/>
      <c r="U56" s="153"/>
      <c r="V56" s="135"/>
      <c r="W56" s="97"/>
    </row>
    <row r="57" ht="21.95" customHeight="1">
      <c r="A57" s="150">
        <v>1964</v>
      </c>
      <c r="B57" s="100">
        <v>50</v>
      </c>
      <c r="C57" s="83">
        <v>117.6</v>
      </c>
      <c r="D57" s="87">
        <v>2.352</v>
      </c>
      <c r="E57" s="40"/>
      <c r="F57" s="151">
        <v>1964</v>
      </c>
      <c r="G57" s="100">
        <v>22</v>
      </c>
      <c r="H57" s="83">
        <v>21.5</v>
      </c>
      <c r="I57" s="87">
        <v>0.977272727272727</v>
      </c>
      <c r="J57" s="40"/>
      <c r="K57" s="151">
        <v>1964</v>
      </c>
      <c r="L57" s="100">
        <v>7</v>
      </c>
      <c r="M57" s="83">
        <v>-3.9</v>
      </c>
      <c r="N57" s="89">
        <v>-0.5571428571428571</v>
      </c>
      <c r="O57" s="152"/>
      <c r="P57" s="135"/>
      <c r="Q57" s="97"/>
      <c r="R57" s="153"/>
      <c r="S57" s="135"/>
      <c r="T57" s="97"/>
      <c r="U57" s="153"/>
      <c r="V57" s="135"/>
      <c r="W57" s="97"/>
    </row>
    <row r="58" ht="21.95" customHeight="1">
      <c r="A58" s="150">
        <v>1965</v>
      </c>
      <c r="B58" s="100">
        <v>41</v>
      </c>
      <c r="C58" s="83">
        <v>119</v>
      </c>
      <c r="D58" s="87">
        <v>2.90243902439024</v>
      </c>
      <c r="E58" s="40"/>
      <c r="F58" s="151">
        <v>1965</v>
      </c>
      <c r="G58" s="100">
        <v>12</v>
      </c>
      <c r="H58" s="83">
        <v>16.2</v>
      </c>
      <c r="I58" s="87">
        <v>1.35</v>
      </c>
      <c r="J58" s="40"/>
      <c r="K58" s="151">
        <v>1965</v>
      </c>
      <c r="L58" s="100">
        <v>3</v>
      </c>
      <c r="M58" s="83">
        <v>0.6</v>
      </c>
      <c r="N58" s="89">
        <v>0.2</v>
      </c>
      <c r="O58" s="152"/>
      <c r="P58" s="135"/>
      <c r="Q58" s="97"/>
      <c r="R58" s="153"/>
      <c r="S58" s="135"/>
      <c r="T58" s="97"/>
      <c r="U58" s="153"/>
      <c r="V58" s="135"/>
      <c r="W58" s="97"/>
    </row>
    <row r="59" ht="21.95" customHeight="1">
      <c r="A59" s="150">
        <v>1966</v>
      </c>
      <c r="B59" s="100">
        <v>51</v>
      </c>
      <c r="C59" s="83">
        <v>127.4</v>
      </c>
      <c r="D59" s="87">
        <v>2.49803921568627</v>
      </c>
      <c r="E59" s="40"/>
      <c r="F59" s="151">
        <v>1966</v>
      </c>
      <c r="G59" s="100">
        <v>22</v>
      </c>
      <c r="H59" s="83">
        <v>30.2</v>
      </c>
      <c r="I59" s="87">
        <v>1.37272727272727</v>
      </c>
      <c r="J59" s="40"/>
      <c r="K59" s="151">
        <v>1966</v>
      </c>
      <c r="L59" s="100">
        <v>7</v>
      </c>
      <c r="M59" s="83">
        <v>3</v>
      </c>
      <c r="N59" s="89">
        <v>0.428571428571429</v>
      </c>
      <c r="O59" s="152"/>
      <c r="P59" s="135"/>
      <c r="Q59" s="97"/>
      <c r="R59" s="153"/>
      <c r="S59" s="135"/>
      <c r="T59" s="97"/>
      <c r="U59" s="153"/>
      <c r="V59" s="135"/>
      <c r="W59" s="97"/>
    </row>
    <row r="60" ht="21.95" customHeight="1">
      <c r="A60" s="150">
        <v>1967</v>
      </c>
      <c r="B60" s="100">
        <v>31</v>
      </c>
      <c r="C60" s="83">
        <v>87.2</v>
      </c>
      <c r="D60" s="87">
        <v>2.81290322580645</v>
      </c>
      <c r="E60" s="40"/>
      <c r="F60" s="151">
        <v>1967</v>
      </c>
      <c r="G60" s="100">
        <v>9</v>
      </c>
      <c r="H60" s="83">
        <v>14</v>
      </c>
      <c r="I60" s="87">
        <v>1.55555555555556</v>
      </c>
      <c r="J60" s="40"/>
      <c r="K60" s="151">
        <v>1967</v>
      </c>
      <c r="L60" s="100">
        <v>3</v>
      </c>
      <c r="M60" s="83">
        <v>1.8</v>
      </c>
      <c r="N60" s="89">
        <v>0.6</v>
      </c>
      <c r="O60" s="152"/>
      <c r="P60" s="135"/>
      <c r="Q60" s="97"/>
      <c r="R60" s="153"/>
      <c r="S60" s="135"/>
      <c r="T60" s="97"/>
      <c r="U60" s="153"/>
      <c r="V60" s="135"/>
      <c r="W60" s="97"/>
    </row>
    <row r="61" ht="21.95" customHeight="1">
      <c r="A61" s="150">
        <v>1968</v>
      </c>
      <c r="B61" s="100">
        <v>62</v>
      </c>
      <c r="C61" s="83">
        <v>163.9</v>
      </c>
      <c r="D61" s="87">
        <v>2.64354838709677</v>
      </c>
      <c r="E61" s="40"/>
      <c r="F61" s="151">
        <v>1968</v>
      </c>
      <c r="G61" s="100">
        <v>25</v>
      </c>
      <c r="H61" s="83">
        <v>35</v>
      </c>
      <c r="I61" s="87">
        <v>1.4</v>
      </c>
      <c r="J61" s="40"/>
      <c r="K61" s="151">
        <v>1968</v>
      </c>
      <c r="L61" s="100">
        <v>5</v>
      </c>
      <c r="M61" s="83">
        <v>0.6</v>
      </c>
      <c r="N61" s="89">
        <v>0.12</v>
      </c>
      <c r="O61" s="152"/>
      <c r="P61" s="135"/>
      <c r="Q61" s="97"/>
      <c r="R61" s="153"/>
      <c r="S61" s="135"/>
      <c r="T61" s="97"/>
      <c r="U61" s="153"/>
      <c r="V61" s="135"/>
      <c r="W61" s="97"/>
    </row>
    <row r="62" ht="21.95" customHeight="1">
      <c r="A62" s="150">
        <v>1969</v>
      </c>
      <c r="B62" s="100">
        <v>44</v>
      </c>
      <c r="C62" s="83">
        <v>98.59999999999999</v>
      </c>
      <c r="D62" s="87">
        <v>2.24090909090909</v>
      </c>
      <c r="E62" s="40"/>
      <c r="F62" s="151">
        <v>1969</v>
      </c>
      <c r="G62" s="100">
        <v>23</v>
      </c>
      <c r="H62" s="83">
        <v>31.8</v>
      </c>
      <c r="I62" s="87">
        <v>1.38260869565217</v>
      </c>
      <c r="J62" s="40"/>
      <c r="K62" s="151">
        <v>1969</v>
      </c>
      <c r="L62" s="100">
        <v>5</v>
      </c>
      <c r="M62" s="83">
        <v>0.5</v>
      </c>
      <c r="N62" s="89">
        <v>0.1</v>
      </c>
      <c r="O62" s="152"/>
      <c r="P62" s="135"/>
      <c r="Q62" s="97"/>
      <c r="R62" s="153"/>
      <c r="S62" s="135"/>
      <c r="T62" s="97"/>
      <c r="U62" s="153"/>
      <c r="V62" s="135"/>
      <c r="W62" s="97"/>
    </row>
    <row r="63" ht="21.95" customHeight="1">
      <c r="A63" s="150">
        <v>1970</v>
      </c>
      <c r="B63" s="100">
        <v>30</v>
      </c>
      <c r="C63" s="83">
        <v>74.8</v>
      </c>
      <c r="D63" s="87">
        <v>2.49333333333333</v>
      </c>
      <c r="E63" s="40"/>
      <c r="F63" s="151">
        <v>1970</v>
      </c>
      <c r="G63" s="100">
        <v>14</v>
      </c>
      <c r="H63" s="83">
        <v>19</v>
      </c>
      <c r="I63" s="87">
        <v>1.35714285714286</v>
      </c>
      <c r="J63" s="40"/>
      <c r="K63" s="151">
        <v>1970</v>
      </c>
      <c r="L63" s="100">
        <v>3</v>
      </c>
      <c r="M63" s="83">
        <v>1.1</v>
      </c>
      <c r="N63" s="89">
        <v>0.366666666666667</v>
      </c>
      <c r="O63" s="152"/>
      <c r="P63" s="135"/>
      <c r="Q63" s="97"/>
      <c r="R63" s="153"/>
      <c r="S63" s="135"/>
      <c r="T63" s="97"/>
      <c r="U63" s="153"/>
      <c r="V63" s="135"/>
      <c r="W63" s="97"/>
    </row>
    <row r="64" ht="21.95" customHeight="1">
      <c r="A64" s="150">
        <v>1971</v>
      </c>
      <c r="B64" s="100">
        <v>46</v>
      </c>
      <c r="C64" s="83">
        <v>113.4</v>
      </c>
      <c r="D64" s="87">
        <v>2.46521739130435</v>
      </c>
      <c r="E64" s="40"/>
      <c r="F64" s="151">
        <v>1971</v>
      </c>
      <c r="G64" s="100">
        <v>23</v>
      </c>
      <c r="H64" s="83">
        <v>37.3</v>
      </c>
      <c r="I64" s="87">
        <v>1.62173913043478</v>
      </c>
      <c r="J64" s="40"/>
      <c r="K64" s="151">
        <v>1971</v>
      </c>
      <c r="L64" s="100">
        <v>4</v>
      </c>
      <c r="M64" s="83">
        <v>-0.3</v>
      </c>
      <c r="N64" s="89">
        <v>-0.075</v>
      </c>
      <c r="O64" s="152"/>
      <c r="P64" s="135"/>
      <c r="Q64" s="97"/>
      <c r="R64" s="153"/>
      <c r="S64" s="135"/>
      <c r="T64" s="97"/>
      <c r="U64" s="153"/>
      <c r="V64" s="135"/>
      <c r="W64" s="97"/>
    </row>
    <row r="65" ht="21.95" customHeight="1">
      <c r="A65" s="150">
        <v>1972</v>
      </c>
      <c r="B65" s="100">
        <v>34</v>
      </c>
      <c r="C65" s="83">
        <v>80</v>
      </c>
      <c r="D65" s="87">
        <v>2.35294117647059</v>
      </c>
      <c r="E65" s="40"/>
      <c r="F65" s="151">
        <v>1972</v>
      </c>
      <c r="G65" s="100">
        <v>16</v>
      </c>
      <c r="H65" s="83">
        <v>18.5</v>
      </c>
      <c r="I65" s="87">
        <v>1.15625</v>
      </c>
      <c r="J65" s="40"/>
      <c r="K65" s="151">
        <v>1972</v>
      </c>
      <c r="L65" s="100">
        <v>5</v>
      </c>
      <c r="M65" s="83">
        <v>0.2</v>
      </c>
      <c r="N65" s="89">
        <v>0.04</v>
      </c>
      <c r="O65" s="152"/>
      <c r="P65" s="135"/>
      <c r="Q65" s="97"/>
      <c r="R65" s="153"/>
      <c r="S65" s="135"/>
      <c r="T65" s="97"/>
      <c r="U65" s="153"/>
      <c r="V65" s="135"/>
      <c r="W65" s="97"/>
    </row>
    <row r="66" ht="21.95" customHeight="1">
      <c r="A66" s="150">
        <v>1973</v>
      </c>
      <c r="B66" s="100">
        <v>38</v>
      </c>
      <c r="C66" s="83">
        <v>84.2</v>
      </c>
      <c r="D66" s="87">
        <v>2.21578947368421</v>
      </c>
      <c r="E66" s="40"/>
      <c r="F66" s="151">
        <v>1973</v>
      </c>
      <c r="G66" s="100">
        <v>25</v>
      </c>
      <c r="H66" s="83">
        <v>39.9</v>
      </c>
      <c r="I66" s="87">
        <v>1.596</v>
      </c>
      <c r="J66" s="40"/>
      <c r="K66" s="151">
        <v>1973</v>
      </c>
      <c r="L66" s="100">
        <v>3</v>
      </c>
      <c r="M66" s="83">
        <v>-2.5</v>
      </c>
      <c r="N66" s="89">
        <v>-0.833333333333333</v>
      </c>
      <c r="O66" s="152"/>
      <c r="P66" s="135"/>
      <c r="Q66" s="97"/>
      <c r="R66" s="153"/>
      <c r="S66" s="135"/>
      <c r="T66" s="97"/>
      <c r="U66" s="153"/>
      <c r="V66" s="135"/>
      <c r="W66" s="97"/>
    </row>
    <row r="67" ht="21.95" customHeight="1">
      <c r="A67" s="150">
        <v>1974</v>
      </c>
      <c r="B67" s="100">
        <v>34</v>
      </c>
      <c r="C67" s="83">
        <v>83</v>
      </c>
      <c r="D67" s="87">
        <v>2.44117647058824</v>
      </c>
      <c r="E67" s="40"/>
      <c r="F67" s="151">
        <v>1974</v>
      </c>
      <c r="G67" s="100">
        <v>20</v>
      </c>
      <c r="H67" s="83">
        <v>36.6</v>
      </c>
      <c r="I67" s="87">
        <v>1.83</v>
      </c>
      <c r="J67" s="40"/>
      <c r="K67" s="151">
        <v>1974</v>
      </c>
      <c r="L67" s="100">
        <v>1</v>
      </c>
      <c r="M67" s="83">
        <v>0.1</v>
      </c>
      <c r="N67" s="89">
        <v>0.1</v>
      </c>
      <c r="O67" s="152"/>
      <c r="P67" s="135"/>
      <c r="Q67" s="97"/>
      <c r="R67" s="153"/>
      <c r="S67" s="135"/>
      <c r="T67" s="97"/>
      <c r="U67" s="153"/>
      <c r="V67" s="135"/>
      <c r="W67" s="97"/>
    </row>
    <row r="68" ht="21.95" customHeight="1">
      <c r="A68" s="150">
        <v>1975</v>
      </c>
      <c r="B68" s="100">
        <v>48</v>
      </c>
      <c r="C68" s="83">
        <v>125.1</v>
      </c>
      <c r="D68" s="87">
        <v>2.60625</v>
      </c>
      <c r="E68" s="40"/>
      <c r="F68" s="151">
        <v>1975</v>
      </c>
      <c r="G68" s="100">
        <v>25</v>
      </c>
      <c r="H68" s="83">
        <v>46.3</v>
      </c>
      <c r="I68" s="87">
        <v>1.852</v>
      </c>
      <c r="J68" s="40"/>
      <c r="K68" s="151">
        <v>1975</v>
      </c>
      <c r="L68" s="100">
        <v>1</v>
      </c>
      <c r="M68" s="83">
        <v>0.6</v>
      </c>
      <c r="N68" s="89">
        <v>0.6</v>
      </c>
      <c r="O68" s="152"/>
      <c r="P68" s="135"/>
      <c r="Q68" s="97"/>
      <c r="R68" s="153"/>
      <c r="S68" s="135"/>
      <c r="T68" s="97"/>
      <c r="U68" s="153"/>
      <c r="V68" s="135"/>
      <c r="W68" s="97"/>
    </row>
    <row r="69" ht="21.95" customHeight="1">
      <c r="A69" s="150">
        <v>1976</v>
      </c>
      <c r="B69" s="100">
        <v>26</v>
      </c>
      <c r="C69" s="83">
        <v>70.2</v>
      </c>
      <c r="D69" s="87">
        <v>2.7</v>
      </c>
      <c r="E69" s="40"/>
      <c r="F69" s="151">
        <v>1976</v>
      </c>
      <c r="G69" s="100">
        <v>14</v>
      </c>
      <c r="H69" s="83">
        <v>28.9</v>
      </c>
      <c r="I69" s="87">
        <v>2.06428571428571</v>
      </c>
      <c r="J69" s="40"/>
      <c r="K69" s="151">
        <v>1976</v>
      </c>
      <c r="L69" s="100">
        <v>0</v>
      </c>
      <c r="M69" s="83">
        <v>0</v>
      </c>
      <c r="N69" s="89"/>
      <c r="O69" s="152"/>
      <c r="P69" s="135"/>
      <c r="Q69" s="97"/>
      <c r="R69" s="153"/>
      <c r="S69" s="135"/>
      <c r="T69" s="97"/>
      <c r="U69" s="153"/>
      <c r="V69" s="135"/>
      <c r="W69" s="97"/>
    </row>
    <row r="70" ht="21.95" customHeight="1">
      <c r="A70" s="150">
        <v>1977</v>
      </c>
      <c r="B70" s="100">
        <v>31</v>
      </c>
      <c r="C70" s="83">
        <v>66.40000000000001</v>
      </c>
      <c r="D70" s="87">
        <v>2.14193548387097</v>
      </c>
      <c r="E70" s="40"/>
      <c r="F70" s="151">
        <v>1977</v>
      </c>
      <c r="G70" s="100">
        <v>19</v>
      </c>
      <c r="H70" s="83">
        <v>26.9</v>
      </c>
      <c r="I70" s="87">
        <v>1.41578947368421</v>
      </c>
      <c r="J70" s="40"/>
      <c r="K70" s="151">
        <v>1977</v>
      </c>
      <c r="L70" s="100">
        <v>6</v>
      </c>
      <c r="M70" s="83">
        <v>1.1</v>
      </c>
      <c r="N70" s="89">
        <v>0.183333333333333</v>
      </c>
      <c r="O70" s="152"/>
      <c r="P70" s="135"/>
      <c r="Q70" s="97"/>
      <c r="R70" s="153"/>
      <c r="S70" s="135"/>
      <c r="T70" s="97"/>
      <c r="U70" s="153"/>
      <c r="V70" s="135"/>
      <c r="W70" s="97"/>
    </row>
    <row r="71" ht="21.95" customHeight="1">
      <c r="A71" s="150">
        <v>1978</v>
      </c>
      <c r="B71" s="100">
        <v>31</v>
      </c>
      <c r="C71" s="83">
        <v>86.40000000000001</v>
      </c>
      <c r="D71" s="87">
        <v>2.78709677419355</v>
      </c>
      <c r="E71" s="40"/>
      <c r="F71" s="151">
        <v>1978</v>
      </c>
      <c r="G71" s="100">
        <v>15</v>
      </c>
      <c r="H71" s="83">
        <v>32.5</v>
      </c>
      <c r="I71" s="87">
        <v>2.16666666666667</v>
      </c>
      <c r="J71" s="40"/>
      <c r="K71" s="151">
        <v>1978</v>
      </c>
      <c r="L71" s="100">
        <v>0</v>
      </c>
      <c r="M71" s="83">
        <v>0</v>
      </c>
      <c r="N71" s="89"/>
      <c r="O71" t="s" s="131">
        <v>110</v>
      </c>
      <c r="P71" s="135">
        <f>AVERAGE(B71:B90)</f>
        <v>34</v>
      </c>
      <c r="Q71" s="97">
        <f>AVERAGE(D71:D90)</f>
        <v>2.30922568440407</v>
      </c>
      <c r="R71" t="s" s="134">
        <v>110</v>
      </c>
      <c r="S71" s="135">
        <f>AVERAGE(G71:G90)</f>
        <v>18.95</v>
      </c>
      <c r="T71" s="97">
        <f>AVERAGE(I71:I90)</f>
        <v>1.52334146805049</v>
      </c>
      <c r="U71" t="s" s="134">
        <v>110</v>
      </c>
      <c r="V71" s="135">
        <f>AVERAGE(L71:L90)</f>
        <v>3.7</v>
      </c>
      <c r="W71" s="97">
        <f>AVERAGE(N71:N90)</f>
        <v>-0.0410971055088702</v>
      </c>
    </row>
    <row r="72" ht="21.95" customHeight="1">
      <c r="A72" s="150">
        <v>1979</v>
      </c>
      <c r="B72" s="100">
        <v>33</v>
      </c>
      <c r="C72" s="83">
        <v>83.7</v>
      </c>
      <c r="D72" s="87">
        <v>2.53636363636364</v>
      </c>
      <c r="E72" s="40"/>
      <c r="F72" s="151">
        <v>1979</v>
      </c>
      <c r="G72" s="100">
        <v>19</v>
      </c>
      <c r="H72" s="83">
        <v>36.1</v>
      </c>
      <c r="I72" s="87">
        <v>1.9</v>
      </c>
      <c r="J72" s="40"/>
      <c r="K72" s="151">
        <v>1979</v>
      </c>
      <c r="L72" s="100">
        <v>0</v>
      </c>
      <c r="M72" s="83">
        <v>0</v>
      </c>
      <c r="N72" s="89"/>
      <c r="O72" t="s" s="131">
        <v>111</v>
      </c>
      <c r="P72" s="135">
        <f>AVERAGE(B72:B90)</f>
        <v>34.1578947368421</v>
      </c>
      <c r="Q72" s="97">
        <f>AVERAGE(D72:D90)</f>
        <v>2.28407457441515</v>
      </c>
      <c r="R72" t="s" s="134">
        <v>111</v>
      </c>
      <c r="S72" s="135">
        <f>AVERAGE(G72:G90)</f>
        <v>19.1578947368421</v>
      </c>
      <c r="T72" s="97">
        <f>AVERAGE(I72:I90)</f>
        <v>1.48948224707069</v>
      </c>
      <c r="U72" t="s" s="134">
        <v>111</v>
      </c>
      <c r="V72" s="135">
        <f>AVERAGE(L72:L90)</f>
        <v>3.89473684210526</v>
      </c>
      <c r="W72" s="97">
        <f>AVERAGE(N72:N90)</f>
        <v>-0.0410971055088702</v>
      </c>
    </row>
    <row r="73" ht="21.95" customHeight="1">
      <c r="A73" s="150">
        <v>1980</v>
      </c>
      <c r="B73" s="100">
        <v>31</v>
      </c>
      <c r="C73" s="83">
        <v>84.7</v>
      </c>
      <c r="D73" s="87">
        <v>2.73225806451613</v>
      </c>
      <c r="E73" s="40"/>
      <c r="F73" s="151">
        <v>1980</v>
      </c>
      <c r="G73" s="100">
        <v>12</v>
      </c>
      <c r="H73" s="83">
        <v>21.1</v>
      </c>
      <c r="I73" s="87">
        <v>1.75833333333333</v>
      </c>
      <c r="J73" s="40"/>
      <c r="K73" s="151">
        <v>1980</v>
      </c>
      <c r="L73" s="100">
        <v>1</v>
      </c>
      <c r="M73" s="83">
        <v>-0.2</v>
      </c>
      <c r="N73" s="89">
        <v>-0.2</v>
      </c>
      <c r="O73" t="s" s="131">
        <v>112</v>
      </c>
      <c r="P73" s="135">
        <f>AVERAGE(B73:B90)</f>
        <v>34.2222222222222</v>
      </c>
      <c r="Q73" s="97">
        <f>AVERAGE(D73:D90)</f>
        <v>2.27005851541801</v>
      </c>
      <c r="R73" t="s" s="134">
        <v>112</v>
      </c>
      <c r="S73" s="135">
        <f>AVERAGE(G73:G90)</f>
        <v>19.1666666666667</v>
      </c>
      <c r="T73" s="97">
        <f>AVERAGE(I73:I90)</f>
        <v>1.46667570524129</v>
      </c>
      <c r="U73" t="s" s="134">
        <v>112</v>
      </c>
      <c r="V73" s="135">
        <f>AVERAGE(L73:L90)</f>
        <v>4.11111111111111</v>
      </c>
      <c r="W73" s="97">
        <f>AVERAGE(N73:N90)</f>
        <v>-0.0410971055088702</v>
      </c>
    </row>
    <row r="74" ht="21.95" customHeight="1">
      <c r="A74" s="150">
        <v>1981</v>
      </c>
      <c r="B74" s="100">
        <v>40</v>
      </c>
      <c r="C74" s="83">
        <v>103.4</v>
      </c>
      <c r="D74" s="87">
        <v>2.585</v>
      </c>
      <c r="E74" s="40"/>
      <c r="F74" s="151">
        <v>1981</v>
      </c>
      <c r="G74" s="100">
        <v>16</v>
      </c>
      <c r="H74" s="83">
        <v>25.9</v>
      </c>
      <c r="I74" s="87">
        <v>1.61875</v>
      </c>
      <c r="J74" s="40"/>
      <c r="K74" s="151">
        <v>1981</v>
      </c>
      <c r="L74" s="100">
        <v>3</v>
      </c>
      <c r="M74" s="83">
        <v>-1.5</v>
      </c>
      <c r="N74" s="89">
        <v>-0.5</v>
      </c>
      <c r="O74" t="s" s="131">
        <v>113</v>
      </c>
      <c r="P74" s="135">
        <f>AVERAGE(B74:B90)</f>
        <v>34.4117647058824</v>
      </c>
      <c r="Q74" s="97">
        <f>AVERAGE(D74:D90)</f>
        <v>2.24287030664753</v>
      </c>
      <c r="R74" t="s" s="134">
        <v>113</v>
      </c>
      <c r="S74" s="135">
        <f>AVERAGE(G74:G90)</f>
        <v>19.5882352941176</v>
      </c>
      <c r="T74" s="97">
        <f>AVERAGE(I74:I90)</f>
        <v>1.44951937417705</v>
      </c>
      <c r="U74" t="s" s="134">
        <v>113</v>
      </c>
      <c r="V74" s="135">
        <f>AVERAGE(L74:L90)</f>
        <v>4.29411764705882</v>
      </c>
      <c r="W74" s="97">
        <f>AVERAGE(N74:N90)</f>
        <v>-0.0311656746031746</v>
      </c>
    </row>
    <row r="75" ht="21.95" customHeight="1">
      <c r="A75" s="150">
        <v>1982</v>
      </c>
      <c r="B75" s="100">
        <v>32</v>
      </c>
      <c r="C75" s="83">
        <v>77.2</v>
      </c>
      <c r="D75" s="87">
        <v>2.4125</v>
      </c>
      <c r="E75" s="40"/>
      <c r="F75" s="151">
        <v>1982</v>
      </c>
      <c r="G75" s="100">
        <v>16</v>
      </c>
      <c r="H75" s="83">
        <v>24.2</v>
      </c>
      <c r="I75" s="87">
        <v>1.5125</v>
      </c>
      <c r="J75" s="40"/>
      <c r="K75" s="151">
        <v>1982</v>
      </c>
      <c r="L75" s="100">
        <v>2</v>
      </c>
      <c r="M75" s="83">
        <v>-1</v>
      </c>
      <c r="N75" s="89">
        <v>-0.5</v>
      </c>
      <c r="O75" t="s" s="131">
        <v>114</v>
      </c>
      <c r="P75" s="135">
        <f>AVERAGE(B75:B90)</f>
        <v>34.0625</v>
      </c>
      <c r="Q75" s="97">
        <f>AVERAGE(D75:D90)</f>
        <v>2.221487200813</v>
      </c>
      <c r="R75" t="s" s="134">
        <v>114</v>
      </c>
      <c r="S75" s="135">
        <f>AVERAGE(G75:G90)</f>
        <v>19.8125</v>
      </c>
      <c r="T75" s="97">
        <f>AVERAGE(I75:I90)</f>
        <v>1.43894246006311</v>
      </c>
      <c r="U75" t="s" s="134">
        <v>114</v>
      </c>
      <c r="V75" s="135">
        <f>AVERAGE(L75:L90)</f>
        <v>4.375</v>
      </c>
      <c r="W75" s="97">
        <f>AVERAGE(N75:N90)</f>
        <v>8.99470899471333e-05</v>
      </c>
    </row>
    <row r="76" ht="21.95" customHeight="1">
      <c r="A76" s="150">
        <v>1983</v>
      </c>
      <c r="B76" s="100">
        <v>12</v>
      </c>
      <c r="C76" s="83">
        <v>29.7</v>
      </c>
      <c r="D76" s="87">
        <v>2.475</v>
      </c>
      <c r="E76" s="40"/>
      <c r="F76" s="151">
        <v>1983</v>
      </c>
      <c r="G76" s="100">
        <v>5</v>
      </c>
      <c r="H76" s="83">
        <v>6.1</v>
      </c>
      <c r="I76" s="87">
        <v>1.22</v>
      </c>
      <c r="J76" s="40"/>
      <c r="K76" s="151">
        <v>1983</v>
      </c>
      <c r="L76" s="100">
        <v>2</v>
      </c>
      <c r="M76" s="83">
        <v>0.5</v>
      </c>
      <c r="N76" s="89">
        <v>0.25</v>
      </c>
      <c r="O76" t="s" s="131">
        <v>115</v>
      </c>
      <c r="P76" s="135">
        <f>AVERAGE(B76:B90)</f>
        <v>34.2</v>
      </c>
      <c r="Q76" s="97">
        <f>AVERAGE(D76:D90)</f>
        <v>2.20875301420054</v>
      </c>
      <c r="R76" t="s" s="134">
        <v>115</v>
      </c>
      <c r="S76" s="135">
        <f>AVERAGE(G76:G90)</f>
        <v>20.0666666666667</v>
      </c>
      <c r="T76" s="97">
        <f>AVERAGE(I76:I90)</f>
        <v>1.43403862406732</v>
      </c>
      <c r="U76" t="s" s="134">
        <v>115</v>
      </c>
      <c r="V76" s="135">
        <f>AVERAGE(L76:L90)</f>
        <v>4.53333333333333</v>
      </c>
      <c r="W76" s="97">
        <f>AVERAGE(N76:N90)</f>
        <v>0.0358106575963719</v>
      </c>
    </row>
    <row r="77" ht="21.95" customHeight="1">
      <c r="A77" s="150">
        <v>1984</v>
      </c>
      <c r="B77" s="100">
        <v>33</v>
      </c>
      <c r="C77" s="83">
        <v>75.8</v>
      </c>
      <c r="D77" s="87">
        <v>2.2969696969697</v>
      </c>
      <c r="E77" s="40"/>
      <c r="F77" s="151">
        <v>1984</v>
      </c>
      <c r="G77" s="100">
        <v>17</v>
      </c>
      <c r="H77" s="83">
        <v>25.9</v>
      </c>
      <c r="I77" s="87">
        <v>1.52352941176471</v>
      </c>
      <c r="J77" s="40"/>
      <c r="K77" s="151">
        <v>1984</v>
      </c>
      <c r="L77" s="100">
        <v>2</v>
      </c>
      <c r="M77" s="83">
        <v>-0.5</v>
      </c>
      <c r="N77" s="89">
        <v>-0.25</v>
      </c>
      <c r="O77" t="s" s="131">
        <v>116</v>
      </c>
      <c r="P77" s="135">
        <f>AVERAGE(B77:B90)</f>
        <v>35.7857142857143</v>
      </c>
      <c r="Q77" s="97">
        <f>AVERAGE(D77:D90)</f>
        <v>2.18973537235772</v>
      </c>
      <c r="R77" t="s" s="134">
        <v>116</v>
      </c>
      <c r="S77" s="135">
        <f>AVERAGE(G77:G90)</f>
        <v>21.1428571428571</v>
      </c>
      <c r="T77" s="97">
        <f>AVERAGE(I77:I90)</f>
        <v>1.44932709721499</v>
      </c>
      <c r="U77" t="s" s="134">
        <v>116</v>
      </c>
      <c r="V77" s="135">
        <f>AVERAGE(L77:L90)</f>
        <v>4.71428571428571</v>
      </c>
      <c r="W77" s="97">
        <f>AVERAGE(N77:N90)</f>
        <v>0.0193345543345544</v>
      </c>
    </row>
    <row r="78" ht="21.95" customHeight="1">
      <c r="A78" s="150">
        <v>1985</v>
      </c>
      <c r="B78" s="100">
        <v>25</v>
      </c>
      <c r="C78" s="83">
        <v>64.09999999999999</v>
      </c>
      <c r="D78" s="87">
        <v>2.564</v>
      </c>
      <c r="E78" s="40"/>
      <c r="F78" s="151">
        <v>1985</v>
      </c>
      <c r="G78" s="100">
        <v>11</v>
      </c>
      <c r="H78" s="83">
        <v>19.3</v>
      </c>
      <c r="I78" s="87">
        <v>1.75454545454545</v>
      </c>
      <c r="J78" s="40"/>
      <c r="K78" s="151">
        <v>1985</v>
      </c>
      <c r="L78" s="100">
        <v>0</v>
      </c>
      <c r="M78" s="83">
        <v>0</v>
      </c>
      <c r="N78" s="89"/>
      <c r="O78" t="s" s="131">
        <v>117</v>
      </c>
      <c r="P78" s="135">
        <f>AVERAGE(B78:B90)</f>
        <v>36</v>
      </c>
      <c r="Q78" s="97">
        <f>AVERAGE(D78:D90)</f>
        <v>2.18148657815679</v>
      </c>
      <c r="R78" t="s" s="134">
        <v>117</v>
      </c>
      <c r="S78" s="135">
        <f>AVERAGE(G78:G90)</f>
        <v>21.4615384615385</v>
      </c>
      <c r="T78" s="97">
        <f>AVERAGE(I78:I90)</f>
        <v>1.44361922686501</v>
      </c>
      <c r="U78" t="s" s="134">
        <v>117</v>
      </c>
      <c r="V78" s="135">
        <f>AVERAGE(L78:L90)</f>
        <v>4.92307692307692</v>
      </c>
      <c r="W78" s="97">
        <f>AVERAGE(N78:N90)</f>
        <v>0.0417791005291006</v>
      </c>
    </row>
    <row r="79" ht="21.95" customHeight="1">
      <c r="A79" s="150">
        <v>1986</v>
      </c>
      <c r="B79" s="100">
        <v>39</v>
      </c>
      <c r="C79" s="83">
        <v>100.3</v>
      </c>
      <c r="D79" s="87">
        <v>2.57179487179487</v>
      </c>
      <c r="E79" s="40"/>
      <c r="F79" s="151">
        <v>1986</v>
      </c>
      <c r="G79" s="100">
        <v>15</v>
      </c>
      <c r="H79" s="83">
        <v>21.9</v>
      </c>
      <c r="I79" s="87">
        <v>1.46</v>
      </c>
      <c r="J79" s="40"/>
      <c r="K79" s="151">
        <v>1986</v>
      </c>
      <c r="L79" s="100">
        <v>4</v>
      </c>
      <c r="M79" s="83">
        <v>0.5</v>
      </c>
      <c r="N79" s="89">
        <v>0.125</v>
      </c>
      <c r="O79" t="s" s="131">
        <v>118</v>
      </c>
      <c r="P79" s="135">
        <f>AVERAGE(B79:B90)</f>
        <v>36.9166666666667</v>
      </c>
      <c r="Q79" s="97">
        <f>AVERAGE(D79:D90)</f>
        <v>2.14961045966986</v>
      </c>
      <c r="R79" t="s" s="134">
        <v>118</v>
      </c>
      <c r="S79" s="135">
        <f>AVERAGE(G79:G90)</f>
        <v>22.3333333333333</v>
      </c>
      <c r="T79" s="97">
        <f>AVERAGE(I79:I90)</f>
        <v>1.41770870789164</v>
      </c>
      <c r="U79" t="s" s="134">
        <v>118</v>
      </c>
      <c r="V79" s="135">
        <f>AVERAGE(L79:L90)</f>
        <v>5.33333333333333</v>
      </c>
      <c r="W79" s="97">
        <f>AVERAGE(N79:N90)</f>
        <v>0.0417791005291006</v>
      </c>
    </row>
    <row r="80" ht="21.95" customHeight="1">
      <c r="A80" s="150">
        <v>1987</v>
      </c>
      <c r="B80" s="100">
        <v>38</v>
      </c>
      <c r="C80" s="83">
        <v>79</v>
      </c>
      <c r="D80" s="87">
        <v>2.07894736842105</v>
      </c>
      <c r="E80" s="40"/>
      <c r="F80" s="151">
        <v>1987</v>
      </c>
      <c r="G80" s="100">
        <v>25</v>
      </c>
      <c r="H80" s="83">
        <v>36.2</v>
      </c>
      <c r="I80" s="87">
        <v>1.448</v>
      </c>
      <c r="J80" s="40"/>
      <c r="K80" s="151">
        <v>1987</v>
      </c>
      <c r="L80" s="100">
        <v>7</v>
      </c>
      <c r="M80" s="83">
        <v>1.6</v>
      </c>
      <c r="N80" s="89">
        <v>0.228571428571429</v>
      </c>
      <c r="O80" t="s" s="131">
        <v>119</v>
      </c>
      <c r="P80" s="135">
        <f>AVERAGE(B80:B90)</f>
        <v>36.7272727272727</v>
      </c>
      <c r="Q80" s="97">
        <f>AVERAGE(D80:D90)</f>
        <v>2.11123005856759</v>
      </c>
      <c r="R80" t="s" s="134">
        <v>119</v>
      </c>
      <c r="S80" s="135">
        <f>AVERAGE(G80:G90)</f>
        <v>23</v>
      </c>
      <c r="T80" s="97">
        <f>AVERAGE(I80:I90)</f>
        <v>1.4138640449727</v>
      </c>
      <c r="U80" t="s" s="134">
        <v>119</v>
      </c>
      <c r="V80" s="135">
        <f>AVERAGE(L80:L90)</f>
        <v>5.45454545454545</v>
      </c>
      <c r="W80" s="97">
        <f>AVERAGE(N80:N90)</f>
        <v>0.0342135642135643</v>
      </c>
    </row>
    <row r="81" ht="21.95" customHeight="1">
      <c r="A81" s="150">
        <v>1988</v>
      </c>
      <c r="B81" s="100">
        <v>35</v>
      </c>
      <c r="C81" s="83">
        <v>76.2</v>
      </c>
      <c r="D81" s="87">
        <v>2.17714285714286</v>
      </c>
      <c r="E81" s="40"/>
      <c r="F81" s="151">
        <v>1988</v>
      </c>
      <c r="G81" s="100">
        <v>21</v>
      </c>
      <c r="H81" s="83">
        <v>29.3</v>
      </c>
      <c r="I81" s="87">
        <v>1.3952380952381</v>
      </c>
      <c r="J81" s="40"/>
      <c r="K81" s="151">
        <v>1988</v>
      </c>
      <c r="L81" s="100">
        <v>4</v>
      </c>
      <c r="M81" s="83">
        <v>0.6</v>
      </c>
      <c r="N81" s="89">
        <v>0.15</v>
      </c>
      <c r="O81" t="s" s="131">
        <v>98</v>
      </c>
      <c r="P81" s="135">
        <f>AVERAGE(B81:B90)</f>
        <v>36.6</v>
      </c>
      <c r="Q81" s="97">
        <f>AVERAGE(D81:D90)</f>
        <v>2.11445832758224</v>
      </c>
      <c r="R81" t="s" s="134">
        <v>98</v>
      </c>
      <c r="S81" s="135">
        <f>AVERAGE(G81:G90)</f>
        <v>22.8</v>
      </c>
      <c r="T81" s="97">
        <f>AVERAGE(I81:I90)</f>
        <v>1.41045044946997</v>
      </c>
      <c r="U81" t="s" s="134">
        <v>98</v>
      </c>
      <c r="V81" s="135">
        <f>AVERAGE(L81:L90)</f>
        <v>5.3</v>
      </c>
      <c r="W81" s="97">
        <f>AVERAGE(N81:N90)</f>
        <v>0.0147777777777778</v>
      </c>
    </row>
    <row r="82" ht="21.95" customHeight="1">
      <c r="A82" s="150">
        <v>1989</v>
      </c>
      <c r="B82" s="100">
        <v>45</v>
      </c>
      <c r="C82" s="83">
        <v>97.7</v>
      </c>
      <c r="D82" s="87">
        <v>2.17111111111111</v>
      </c>
      <c r="E82" s="40"/>
      <c r="F82" s="151">
        <v>1989</v>
      </c>
      <c r="G82" s="100">
        <v>27</v>
      </c>
      <c r="H82" s="83">
        <v>37.7</v>
      </c>
      <c r="I82" s="87">
        <v>1.3962962962963</v>
      </c>
      <c r="J82" s="40"/>
      <c r="K82" s="151">
        <v>1989</v>
      </c>
      <c r="L82" s="100">
        <v>5</v>
      </c>
      <c r="M82" s="83">
        <v>0.5</v>
      </c>
      <c r="N82" s="89">
        <v>0.1</v>
      </c>
      <c r="O82" t="s" s="131">
        <v>120</v>
      </c>
      <c r="P82" s="135">
        <f>AVERAGE(B82:B90)</f>
        <v>36.7777777777778</v>
      </c>
      <c r="Q82" s="97">
        <f>AVERAGE(D82:D90)</f>
        <v>2.10749337985328</v>
      </c>
      <c r="R82" t="s" s="134">
        <v>120</v>
      </c>
      <c r="S82" s="135">
        <f>AVERAGE(G82:G90)</f>
        <v>23</v>
      </c>
      <c r="T82" s="97">
        <f>AVERAGE(I82:I90)</f>
        <v>1.41214071105129</v>
      </c>
      <c r="U82" t="s" s="134">
        <v>120</v>
      </c>
      <c r="V82" s="135">
        <f>AVERAGE(L82:L90)</f>
        <v>5.44444444444444</v>
      </c>
      <c r="W82" s="97">
        <f>AVERAGE(N82:N90)</f>
        <v>-0.000246913580246889</v>
      </c>
    </row>
    <row r="83" ht="21.95" customHeight="1">
      <c r="A83" s="150">
        <v>1990</v>
      </c>
      <c r="B83" s="100">
        <v>48</v>
      </c>
      <c r="C83" s="83">
        <v>71.09999999999999</v>
      </c>
      <c r="D83" s="87">
        <v>1.48125</v>
      </c>
      <c r="E83" s="40"/>
      <c r="F83" s="151">
        <v>1990</v>
      </c>
      <c r="G83" s="100">
        <v>34</v>
      </c>
      <c r="H83" s="83">
        <v>25.4</v>
      </c>
      <c r="I83" s="87">
        <v>0.747058823529412</v>
      </c>
      <c r="J83" s="40"/>
      <c r="K83" s="151">
        <v>1990</v>
      </c>
      <c r="L83" s="100">
        <v>18</v>
      </c>
      <c r="M83" s="83">
        <v>-6.1</v>
      </c>
      <c r="N83" s="89">
        <v>-0.338888888888889</v>
      </c>
      <c r="O83" t="s" s="131">
        <v>121</v>
      </c>
      <c r="P83" s="135">
        <f>AVERAGE(B83:B90)</f>
        <v>35.75</v>
      </c>
      <c r="Q83" s="97">
        <f>AVERAGE(D83:D90)</f>
        <v>2.09954116344606</v>
      </c>
      <c r="R83" t="s" s="134">
        <v>121</v>
      </c>
      <c r="S83" s="135">
        <f>AVERAGE(G83:G90)</f>
        <v>22.5</v>
      </c>
      <c r="T83" s="97">
        <f>AVERAGE(I83:I90)</f>
        <v>1.41412126289566</v>
      </c>
      <c r="U83" t="s" s="134">
        <v>121</v>
      </c>
      <c r="V83" s="135">
        <f>AVERAGE(L83:L90)</f>
        <v>5.5</v>
      </c>
      <c r="W83" s="97">
        <f>AVERAGE(N83:N90)</f>
        <v>-0.0127777777777778</v>
      </c>
    </row>
    <row r="84" ht="21.95" customHeight="1">
      <c r="A84" s="150">
        <v>1991</v>
      </c>
      <c r="B84" s="100">
        <v>25</v>
      </c>
      <c r="C84" s="83">
        <v>58.2</v>
      </c>
      <c r="D84" s="87">
        <v>2.328</v>
      </c>
      <c r="E84" s="40"/>
      <c r="F84" s="151">
        <v>1991</v>
      </c>
      <c r="G84" s="100">
        <v>18</v>
      </c>
      <c r="H84" s="83">
        <v>35.9</v>
      </c>
      <c r="I84" s="87">
        <v>1.99444444444444</v>
      </c>
      <c r="J84" s="40"/>
      <c r="K84" s="151">
        <v>1991</v>
      </c>
      <c r="L84" s="100">
        <v>1</v>
      </c>
      <c r="M84" s="83">
        <v>0.4</v>
      </c>
      <c r="N84" s="89">
        <v>0.4</v>
      </c>
      <c r="O84" t="s" s="131">
        <v>122</v>
      </c>
      <c r="P84" s="135">
        <f>AVERAGE(B84:B90)</f>
        <v>34</v>
      </c>
      <c r="Q84" s="97">
        <f>AVERAGE(D84:D90)</f>
        <v>2.18786847250978</v>
      </c>
      <c r="R84" t="s" s="134">
        <v>122</v>
      </c>
      <c r="S84" s="135">
        <f>AVERAGE(G84:G90)</f>
        <v>20.8571428571429</v>
      </c>
      <c r="T84" s="97">
        <f>AVERAGE(I84:I90)</f>
        <v>1.50941589709084</v>
      </c>
      <c r="U84" t="s" s="134">
        <v>122</v>
      </c>
      <c r="V84" s="135">
        <f>AVERAGE(L84:L90)</f>
        <v>3.71428571428571</v>
      </c>
      <c r="W84" s="97">
        <f>AVERAGE(N84:N90)</f>
        <v>0.0338095238095239</v>
      </c>
    </row>
    <row r="85" ht="21.95" customHeight="1">
      <c r="A85" s="150">
        <v>1992</v>
      </c>
      <c r="B85" s="100">
        <v>35</v>
      </c>
      <c r="C85" s="83">
        <v>80.8</v>
      </c>
      <c r="D85" s="87">
        <v>2.30857142857143</v>
      </c>
      <c r="E85" s="40"/>
      <c r="F85" s="151">
        <v>1992</v>
      </c>
      <c r="G85" s="100">
        <v>21</v>
      </c>
      <c r="H85" s="83">
        <v>33.7</v>
      </c>
      <c r="I85" s="87">
        <v>1.6047619047619</v>
      </c>
      <c r="J85" s="40"/>
      <c r="K85" s="151">
        <v>1992</v>
      </c>
      <c r="L85" s="100">
        <v>3</v>
      </c>
      <c r="M85" s="83">
        <v>1.1</v>
      </c>
      <c r="N85" s="89">
        <v>0.366666666666667</v>
      </c>
      <c r="O85" t="s" s="131">
        <v>123</v>
      </c>
      <c r="P85" s="135">
        <f>AVERAGE(B85:B90)</f>
        <v>35.5</v>
      </c>
      <c r="Q85" s="97">
        <f>AVERAGE(D85:D90)</f>
        <v>2.16451321792807</v>
      </c>
      <c r="R85" t="s" s="134">
        <v>123</v>
      </c>
      <c r="S85" s="135">
        <f>AVERAGE(G85:G90)</f>
        <v>21.3333333333333</v>
      </c>
      <c r="T85" s="97">
        <f>AVERAGE(I85:I90)</f>
        <v>1.42857780586524</v>
      </c>
      <c r="U85" t="s" s="134">
        <v>123</v>
      </c>
      <c r="V85" s="135">
        <f>AVERAGE(L85:L90)</f>
        <v>4.16666666666667</v>
      </c>
      <c r="W85" s="97">
        <f>AVERAGE(N85:N90)</f>
        <v>-0.0272222222222222</v>
      </c>
    </row>
    <row r="86" ht="21.95" customHeight="1">
      <c r="A86" s="150">
        <v>1993</v>
      </c>
      <c r="B86" s="100">
        <v>45</v>
      </c>
      <c r="C86" s="83">
        <v>96.8</v>
      </c>
      <c r="D86" s="87">
        <v>2.15111111111111</v>
      </c>
      <c r="E86" s="40"/>
      <c r="F86" s="151">
        <v>1993</v>
      </c>
      <c r="G86" s="100">
        <v>29</v>
      </c>
      <c r="H86" s="83">
        <v>45.3</v>
      </c>
      <c r="I86" s="87">
        <v>1.56206896551724</v>
      </c>
      <c r="J86" s="40"/>
      <c r="K86" s="151">
        <v>1993</v>
      </c>
      <c r="L86" s="100">
        <v>5</v>
      </c>
      <c r="M86" s="83">
        <v>-1.9</v>
      </c>
      <c r="N86" s="89">
        <v>-0.38</v>
      </c>
      <c r="O86" t="s" s="131">
        <v>104</v>
      </c>
      <c r="P86" s="135">
        <f>AVERAGE(B86:B90)</f>
        <v>35.6</v>
      </c>
      <c r="Q86" s="97">
        <f>AVERAGE(D86:D90)</f>
        <v>2.1357015757994</v>
      </c>
      <c r="R86" t="s" s="134">
        <v>104</v>
      </c>
      <c r="S86" s="135">
        <f>AVERAGE(G86:G90)</f>
        <v>21.4</v>
      </c>
      <c r="T86" s="97">
        <f>AVERAGE(I86:I90)</f>
        <v>1.3933409860859</v>
      </c>
      <c r="U86" t="s" s="134">
        <v>104</v>
      </c>
      <c r="V86" s="135">
        <f>AVERAGE(L86:L90)</f>
        <v>4.4</v>
      </c>
      <c r="W86" s="97">
        <f>AVERAGE(N86:N90)</f>
        <v>-0.106</v>
      </c>
    </row>
    <row r="87" ht="21.95" customHeight="1">
      <c r="A87" s="150">
        <v>1994</v>
      </c>
      <c r="B87" s="100">
        <v>46</v>
      </c>
      <c r="C87" s="83">
        <v>110.6</v>
      </c>
      <c r="D87" s="87">
        <v>2.40434782608696</v>
      </c>
      <c r="E87" s="40"/>
      <c r="F87" s="151">
        <v>1994</v>
      </c>
      <c r="G87" s="100">
        <v>25</v>
      </c>
      <c r="H87" s="83">
        <v>41.1</v>
      </c>
      <c r="I87" s="87">
        <v>1.644</v>
      </c>
      <c r="J87" s="40"/>
      <c r="K87" s="151">
        <v>1994</v>
      </c>
      <c r="L87" s="100">
        <v>2</v>
      </c>
      <c r="M87" s="83">
        <v>1.1</v>
      </c>
      <c r="N87" s="89">
        <v>0.55</v>
      </c>
      <c r="O87" t="s" s="131">
        <v>124</v>
      </c>
      <c r="P87" s="135">
        <f>AVERAGE(B87:B90)</f>
        <v>33.25</v>
      </c>
      <c r="Q87" s="97">
        <f>AVERAGE(D87:D90)</f>
        <v>2.13184919197148</v>
      </c>
      <c r="R87" t="s" s="134">
        <v>124</v>
      </c>
      <c r="S87" s="135">
        <f>AVERAGE(G87:G90)</f>
        <v>19.5</v>
      </c>
      <c r="T87" s="97">
        <f>AVERAGE(I87:I90)</f>
        <v>1.35115899122807</v>
      </c>
      <c r="U87" t="s" s="134">
        <v>124</v>
      </c>
      <c r="V87" s="135">
        <f>AVERAGE(L87:L90)</f>
        <v>4.25</v>
      </c>
      <c r="W87" s="97">
        <f>AVERAGE(N87:N90)</f>
        <v>-0.0375</v>
      </c>
    </row>
    <row r="88" ht="21.95" customHeight="1">
      <c r="A88" s="150">
        <v>1995</v>
      </c>
      <c r="B88" s="100">
        <v>32</v>
      </c>
      <c r="C88" s="83">
        <v>73.8</v>
      </c>
      <c r="D88" s="87">
        <v>2.30625</v>
      </c>
      <c r="E88" s="40"/>
      <c r="F88" s="151">
        <v>1995</v>
      </c>
      <c r="G88" s="100">
        <v>18</v>
      </c>
      <c r="H88" s="83">
        <v>30.3</v>
      </c>
      <c r="I88" s="87">
        <v>1.68333333333333</v>
      </c>
      <c r="J88" s="40"/>
      <c r="K88" s="151">
        <v>1995</v>
      </c>
      <c r="L88" s="100">
        <v>4</v>
      </c>
      <c r="M88" s="83">
        <v>1.5</v>
      </c>
      <c r="N88" s="89">
        <v>0.375</v>
      </c>
      <c r="O88" t="s" s="131">
        <v>125</v>
      </c>
      <c r="P88" s="135">
        <f>AVERAGE(B88:B90)</f>
        <v>29</v>
      </c>
      <c r="Q88" s="97">
        <f>AVERAGE(D88:D90)</f>
        <v>2.04101631393298</v>
      </c>
      <c r="R88" t="s" s="134">
        <v>125</v>
      </c>
      <c r="S88" s="135">
        <f>AVERAGE(G88:G90)</f>
        <v>17.6666666666667</v>
      </c>
      <c r="T88" s="97">
        <f>AVERAGE(I88:I90)</f>
        <v>1.25354532163743</v>
      </c>
      <c r="U88" t="s" s="134">
        <v>125</v>
      </c>
      <c r="V88" s="135">
        <f>AVERAGE(L88:L90)</f>
        <v>5</v>
      </c>
      <c r="W88" s="97">
        <f>AVERAGE(N88:N90)</f>
        <v>-0.233333333333333</v>
      </c>
    </row>
    <row r="89" ht="21.95" customHeight="1">
      <c r="A89" s="150">
        <v>1996</v>
      </c>
      <c r="B89" s="100">
        <v>27</v>
      </c>
      <c r="C89" s="83">
        <v>55.9</v>
      </c>
      <c r="D89" s="87">
        <v>2.07037037037037</v>
      </c>
      <c r="E89" s="40"/>
      <c r="F89" s="151">
        <v>1996</v>
      </c>
      <c r="G89" s="100">
        <v>19</v>
      </c>
      <c r="H89" s="83">
        <v>28.9</v>
      </c>
      <c r="I89" s="87">
        <v>1.52105263157895</v>
      </c>
      <c r="J89" s="40"/>
      <c r="K89" s="151">
        <v>1996</v>
      </c>
      <c r="L89" s="100">
        <v>3</v>
      </c>
      <c r="M89" s="83">
        <v>-0.6</v>
      </c>
      <c r="N89" s="89">
        <v>-0.2</v>
      </c>
      <c r="O89" t="s" s="131">
        <v>126</v>
      </c>
      <c r="P89" s="135">
        <f>AVERAGE(B89:B90)</f>
        <v>27.5</v>
      </c>
      <c r="Q89" s="97">
        <f>AVERAGE(D89:D90)</f>
        <v>1.90839947089947</v>
      </c>
      <c r="R89" t="s" s="134">
        <v>126</v>
      </c>
      <c r="S89" s="135">
        <f>AVERAGE(G89:G90)</f>
        <v>17.5</v>
      </c>
      <c r="T89" s="97">
        <f>AVERAGE(I89:I90)</f>
        <v>1.03865131578948</v>
      </c>
      <c r="U89" t="s" s="134">
        <v>126</v>
      </c>
      <c r="V89" s="135">
        <f>AVERAGE(L89:L90)</f>
        <v>5.5</v>
      </c>
      <c r="W89" s="97">
        <f>AVERAGE(N89:N90)</f>
        <v>-0.5375</v>
      </c>
    </row>
    <row r="90" ht="21.95" customHeight="1">
      <c r="A90" s="150">
        <v>1997</v>
      </c>
      <c r="B90" s="100">
        <v>28</v>
      </c>
      <c r="C90" s="83">
        <v>48.9</v>
      </c>
      <c r="D90" s="87">
        <v>1.74642857142857</v>
      </c>
      <c r="E90" s="40"/>
      <c r="F90" s="151">
        <v>1997</v>
      </c>
      <c r="G90" s="100">
        <v>16</v>
      </c>
      <c r="H90" s="83">
        <v>8.9</v>
      </c>
      <c r="I90" s="87">
        <v>0.55625</v>
      </c>
      <c r="J90" s="40"/>
      <c r="K90" s="151">
        <v>1997</v>
      </c>
      <c r="L90" s="100">
        <v>8</v>
      </c>
      <c r="M90" s="83">
        <v>-7</v>
      </c>
      <c r="N90" s="89">
        <v>-0.875</v>
      </c>
      <c r="O90" t="s" s="131">
        <v>127</v>
      </c>
      <c r="P90" s="135">
        <f>AVERAGE(B90)</f>
        <v>28</v>
      </c>
      <c r="Q90" s="97">
        <f>AVERAGE(D90)</f>
        <v>1.74642857142857</v>
      </c>
      <c r="R90" t="s" s="134">
        <v>127</v>
      </c>
      <c r="S90" s="135">
        <f>AVERAGE(G90)</f>
        <v>16</v>
      </c>
      <c r="T90" s="97">
        <f>AVERAGE(I90)</f>
        <v>0.55625</v>
      </c>
      <c r="U90" t="s" s="134">
        <v>127</v>
      </c>
      <c r="V90" s="135">
        <f>AVERAGE(L90)</f>
        <v>8</v>
      </c>
      <c r="W90" s="97">
        <f>AVERAGE(N90)</f>
        <v>-0.875</v>
      </c>
    </row>
    <row r="91" ht="21.95" customHeight="1">
      <c r="A91" s="150">
        <v>1998</v>
      </c>
      <c r="B91" s="154">
        <v>41</v>
      </c>
      <c r="C91" s="155">
        <v>86.09999999999999</v>
      </c>
      <c r="D91" s="156">
        <v>2.1</v>
      </c>
      <c r="E91" s="40"/>
      <c r="F91" s="151">
        <v>1998</v>
      </c>
      <c r="G91" s="154">
        <v>27</v>
      </c>
      <c r="H91" s="155">
        <v>38.7</v>
      </c>
      <c r="I91" s="156">
        <v>1.43333333333333</v>
      </c>
      <c r="J91" s="40"/>
      <c r="K91" s="151">
        <v>1998</v>
      </c>
      <c r="L91" s="154">
        <v>5</v>
      </c>
      <c r="M91" s="155">
        <v>-2.4</v>
      </c>
      <c r="N91" s="157">
        <v>-0.48</v>
      </c>
      <c r="O91" t="s" s="131">
        <v>128</v>
      </c>
      <c r="P91" s="158">
        <f>AVERAGE(B91)</f>
        <v>41</v>
      </c>
      <c r="Q91" s="159">
        <f>AVERAGE(D91)</f>
        <v>2.1</v>
      </c>
      <c r="R91" t="s" s="134">
        <v>128</v>
      </c>
      <c r="S91" s="158">
        <f>AVERAGE(G91)</f>
        <v>27</v>
      </c>
      <c r="T91" s="159">
        <f>AVERAGE(I91)</f>
        <v>1.43333333333333</v>
      </c>
      <c r="U91" t="s" s="134">
        <v>128</v>
      </c>
      <c r="V91" s="158">
        <f>AVERAGE(L91)</f>
        <v>5</v>
      </c>
      <c r="W91" s="159">
        <f>AVERAGE(N91)</f>
        <v>-0.48</v>
      </c>
    </row>
    <row r="92" ht="21.95" customHeight="1">
      <c r="A92" s="150">
        <v>1999</v>
      </c>
      <c r="B92" s="100">
        <v>28</v>
      </c>
      <c r="C92" s="83">
        <v>66</v>
      </c>
      <c r="D92" s="87">
        <v>2.35714285714286</v>
      </c>
      <c r="E92" s="40"/>
      <c r="F92" s="151">
        <v>1999</v>
      </c>
      <c r="G92" s="100">
        <v>14</v>
      </c>
      <c r="H92" s="83">
        <v>24</v>
      </c>
      <c r="I92" s="87">
        <v>1.71428571428571</v>
      </c>
      <c r="J92" s="40"/>
      <c r="K92" s="151">
        <v>1999</v>
      </c>
      <c r="L92" s="100">
        <v>0</v>
      </c>
      <c r="M92" s="83">
        <v>0</v>
      </c>
      <c r="N92" s="89"/>
      <c r="O92" t="s" s="131">
        <v>127</v>
      </c>
      <c r="P92" s="135">
        <f>AVERAGE(B92)</f>
        <v>28</v>
      </c>
      <c r="Q92" s="97">
        <f>AVERAGE(D92)</f>
        <v>2.35714285714286</v>
      </c>
      <c r="R92" t="s" s="134">
        <v>127</v>
      </c>
      <c r="S92" s="135">
        <f>AVERAGE(G92)</f>
        <v>14</v>
      </c>
      <c r="T92" s="97">
        <f>AVERAGE(I92)</f>
        <v>1.71428571428571</v>
      </c>
      <c r="U92" t="s" s="134">
        <v>127</v>
      </c>
      <c r="V92" s="135">
        <f>AVERAGE(L92)</f>
        <v>0</v>
      </c>
      <c r="W92" s="97"/>
    </row>
    <row r="93" ht="21.95" customHeight="1">
      <c r="A93" s="150">
        <v>2000</v>
      </c>
      <c r="B93" s="100">
        <v>17</v>
      </c>
      <c r="C93" s="83">
        <v>47</v>
      </c>
      <c r="D93" s="87">
        <v>2.76470588235294</v>
      </c>
      <c r="E93" s="40"/>
      <c r="F93" s="151">
        <v>2000</v>
      </c>
      <c r="G93" s="100">
        <v>3</v>
      </c>
      <c r="H93" s="83">
        <v>5</v>
      </c>
      <c r="I93" s="87">
        <v>1.66666666666667</v>
      </c>
      <c r="J93" s="40"/>
      <c r="K93" s="151">
        <v>2000</v>
      </c>
      <c r="L93" s="100">
        <v>0</v>
      </c>
      <c r="M93" s="83">
        <v>0</v>
      </c>
      <c r="N93" s="89"/>
      <c r="O93" t="s" s="131">
        <v>126</v>
      </c>
      <c r="P93" s="135">
        <f>AVERAGE(B92:B93)</f>
        <v>22.5</v>
      </c>
      <c r="Q93" s="97">
        <f>AVERAGE(D92:D93)</f>
        <v>2.5609243697479</v>
      </c>
      <c r="R93" t="s" s="134">
        <v>126</v>
      </c>
      <c r="S93" s="135">
        <f>AVERAGE(G92:G93)</f>
        <v>8.5</v>
      </c>
      <c r="T93" s="97">
        <f>AVERAGE(I92:I93)</f>
        <v>1.69047619047619</v>
      </c>
      <c r="U93" t="s" s="134">
        <v>126</v>
      </c>
      <c r="V93" s="135">
        <f>AVERAGE(L92:L93)</f>
        <v>0</v>
      </c>
      <c r="W93" s="97"/>
    </row>
    <row r="94" ht="21.95" customHeight="1">
      <c r="A94" s="150">
        <v>2001</v>
      </c>
      <c r="B94" s="100">
        <v>32</v>
      </c>
      <c r="C94" s="83">
        <v>69</v>
      </c>
      <c r="D94" s="87">
        <v>2.15625</v>
      </c>
      <c r="E94" s="40"/>
      <c r="F94" s="151">
        <v>2001</v>
      </c>
      <c r="G94" s="100">
        <v>19</v>
      </c>
      <c r="H94" s="83">
        <v>30</v>
      </c>
      <c r="I94" s="87">
        <v>1.57894736842105</v>
      </c>
      <c r="J94" s="40"/>
      <c r="K94" s="151">
        <v>2001</v>
      </c>
      <c r="L94" s="100">
        <v>2</v>
      </c>
      <c r="M94" s="83">
        <v>0</v>
      </c>
      <c r="N94" s="89">
        <v>0</v>
      </c>
      <c r="O94" t="s" s="131">
        <v>125</v>
      </c>
      <c r="P94" s="135">
        <f>AVERAGE(B92:B94)</f>
        <v>25.6666666666667</v>
      </c>
      <c r="Q94" s="97">
        <f>AVERAGE(D92:D94)</f>
        <v>2.42603291316527</v>
      </c>
      <c r="R94" t="s" s="134">
        <v>125</v>
      </c>
      <c r="S94" s="135">
        <f>AVERAGE(G92:G94)</f>
        <v>12</v>
      </c>
      <c r="T94" s="97">
        <f>AVERAGE(I92:I94)</f>
        <v>1.65329991645781</v>
      </c>
      <c r="U94" t="s" s="134">
        <v>125</v>
      </c>
      <c r="V94" s="135">
        <f>AVERAGE(L92:L94)</f>
        <v>0.666666666666667</v>
      </c>
      <c r="W94" s="97">
        <f>AVERAGE(N92:N94)</f>
        <v>0</v>
      </c>
    </row>
    <row r="95" ht="21.95" customHeight="1">
      <c r="A95" s="150">
        <v>2002</v>
      </c>
      <c r="B95" s="100">
        <v>32</v>
      </c>
      <c r="C95" s="83">
        <v>79</v>
      </c>
      <c r="D95" s="87">
        <v>2.46875</v>
      </c>
      <c r="E95" s="40"/>
      <c r="F95" s="151">
        <v>2002</v>
      </c>
      <c r="G95" s="100">
        <v>11</v>
      </c>
      <c r="H95" s="83">
        <v>16</v>
      </c>
      <c r="I95" s="87">
        <v>1.45454545454545</v>
      </c>
      <c r="J95" s="40"/>
      <c r="K95" s="151">
        <v>2002</v>
      </c>
      <c r="L95" s="100">
        <v>1</v>
      </c>
      <c r="M95" s="83">
        <v>0</v>
      </c>
      <c r="N95" s="89">
        <v>0</v>
      </c>
      <c r="O95" t="s" s="131">
        <v>124</v>
      </c>
      <c r="P95" s="135">
        <f>AVERAGE(B92:B95)</f>
        <v>27.25</v>
      </c>
      <c r="Q95" s="97">
        <f>AVERAGE(D92:D95)</f>
        <v>2.43671218487395</v>
      </c>
      <c r="R95" t="s" s="134">
        <v>124</v>
      </c>
      <c r="S95" s="135">
        <f>AVERAGE(G92:G95)</f>
        <v>11.75</v>
      </c>
      <c r="T95" s="97">
        <f>AVERAGE(I92:I95)</f>
        <v>1.60361130097972</v>
      </c>
      <c r="U95" t="s" s="134">
        <v>124</v>
      </c>
      <c r="V95" s="135">
        <f>AVERAGE(L92:L95)</f>
        <v>0.75</v>
      </c>
      <c r="W95" s="97">
        <f>AVERAGE(N92:N95)</f>
        <v>0</v>
      </c>
    </row>
    <row r="96" ht="21.95" customHeight="1">
      <c r="A96" s="150">
        <v>2003</v>
      </c>
      <c r="B96" s="100">
        <v>22</v>
      </c>
      <c r="C96" s="83">
        <v>55</v>
      </c>
      <c r="D96" s="87">
        <v>2.5</v>
      </c>
      <c r="E96" s="40"/>
      <c r="F96" s="151">
        <v>2003</v>
      </c>
      <c r="G96" s="100">
        <v>8</v>
      </c>
      <c r="H96" s="83">
        <v>13</v>
      </c>
      <c r="I96" s="87">
        <v>1.625</v>
      </c>
      <c r="J96" s="40"/>
      <c r="K96" s="151">
        <v>2003</v>
      </c>
      <c r="L96" s="100">
        <v>0</v>
      </c>
      <c r="M96" s="83">
        <v>0</v>
      </c>
      <c r="N96" s="89"/>
      <c r="O96" t="s" s="131">
        <v>104</v>
      </c>
      <c r="P96" s="135">
        <f>AVERAGE(B92:B96)</f>
        <v>26.2</v>
      </c>
      <c r="Q96" s="97">
        <f>AVERAGE(D92:D96)</f>
        <v>2.44936974789916</v>
      </c>
      <c r="R96" t="s" s="134">
        <v>104</v>
      </c>
      <c r="S96" s="135">
        <f>AVERAGE(G92:G96)</f>
        <v>11</v>
      </c>
      <c r="T96" s="97">
        <f>AVERAGE(I92:I96)</f>
        <v>1.60788904078378</v>
      </c>
      <c r="U96" t="s" s="134">
        <v>104</v>
      </c>
      <c r="V96" s="135">
        <f>AVERAGE(L92:L96)</f>
        <v>0.6</v>
      </c>
      <c r="W96" s="97">
        <f>AVERAGE(N92:N96)</f>
        <v>0</v>
      </c>
    </row>
    <row r="97" ht="21.95" customHeight="1">
      <c r="A97" s="150">
        <v>2004</v>
      </c>
      <c r="B97" s="100">
        <v>36</v>
      </c>
      <c r="C97" s="83">
        <v>74</v>
      </c>
      <c r="D97" s="87">
        <v>2.05555555555556</v>
      </c>
      <c r="E97" s="40"/>
      <c r="F97" s="151">
        <v>2004</v>
      </c>
      <c r="G97" s="100">
        <v>21</v>
      </c>
      <c r="H97" s="83">
        <v>29</v>
      </c>
      <c r="I97" s="87">
        <v>1.38095238095238</v>
      </c>
      <c r="J97" s="40"/>
      <c r="K97" s="151">
        <v>2004</v>
      </c>
      <c r="L97" s="100">
        <v>3</v>
      </c>
      <c r="M97" s="83">
        <v>0</v>
      </c>
      <c r="N97" s="89">
        <v>0</v>
      </c>
      <c r="O97" t="s" s="131">
        <v>123</v>
      </c>
      <c r="P97" s="135">
        <f>AVERAGE(B92:B97)</f>
        <v>27.8333333333333</v>
      </c>
      <c r="Q97" s="97">
        <f>AVERAGE(D92:D97)</f>
        <v>2.38373404917523</v>
      </c>
      <c r="R97" t="s" s="134">
        <v>123</v>
      </c>
      <c r="S97" s="135">
        <f>AVERAGE(G92:G97)</f>
        <v>12.6666666666667</v>
      </c>
      <c r="T97" s="97">
        <f>AVERAGE(I92:I97)</f>
        <v>1.57006626414521</v>
      </c>
      <c r="U97" t="s" s="134">
        <v>123</v>
      </c>
      <c r="V97" s="135">
        <f>AVERAGE(L92:L97)</f>
        <v>1</v>
      </c>
      <c r="W97" s="97">
        <f>AVERAGE(N92:N97)</f>
        <v>0</v>
      </c>
    </row>
    <row r="98" ht="21.95" customHeight="1">
      <c r="A98" s="150">
        <v>2005</v>
      </c>
      <c r="B98" s="100">
        <v>37</v>
      </c>
      <c r="C98" s="83">
        <v>70</v>
      </c>
      <c r="D98" s="87">
        <v>1.89189189189189</v>
      </c>
      <c r="E98" s="40"/>
      <c r="F98" s="151">
        <v>2005</v>
      </c>
      <c r="G98" s="100">
        <v>18</v>
      </c>
      <c r="H98" s="83">
        <v>13</v>
      </c>
      <c r="I98" s="87">
        <v>0.722222222222222</v>
      </c>
      <c r="J98" s="40"/>
      <c r="K98" s="151">
        <v>2005</v>
      </c>
      <c r="L98" s="100">
        <v>6</v>
      </c>
      <c r="M98" s="83">
        <v>-5</v>
      </c>
      <c r="N98" s="89">
        <v>-0.833333333333333</v>
      </c>
      <c r="O98" t="s" s="131">
        <v>122</v>
      </c>
      <c r="P98" s="135">
        <f>AVERAGE(B92:B98)</f>
        <v>29.1428571428571</v>
      </c>
      <c r="Q98" s="97">
        <f>AVERAGE(D92:D98)</f>
        <v>2.31347088384904</v>
      </c>
      <c r="R98" t="s" s="134">
        <v>122</v>
      </c>
      <c r="S98" s="135">
        <f>AVERAGE(G92:G98)</f>
        <v>13.4285714285714</v>
      </c>
      <c r="T98" s="97">
        <f>AVERAGE(I92:I98)</f>
        <v>1.44894568672764</v>
      </c>
      <c r="U98" t="s" s="134">
        <v>122</v>
      </c>
      <c r="V98" s="135">
        <f>AVERAGE(L92:L98)</f>
        <v>1.71428571428571</v>
      </c>
      <c r="W98" s="97">
        <f>AVERAGE(N92:N98)</f>
        <v>-0.208333333333333</v>
      </c>
    </row>
    <row r="99" ht="21.95" customHeight="1">
      <c r="A99" s="150">
        <v>2006</v>
      </c>
      <c r="B99" s="100">
        <v>29</v>
      </c>
      <c r="C99" s="83">
        <v>68</v>
      </c>
      <c r="D99" s="87">
        <v>2.3448275862069</v>
      </c>
      <c r="E99" s="40"/>
      <c r="F99" s="151">
        <v>2006</v>
      </c>
      <c r="G99" s="100">
        <v>13</v>
      </c>
      <c r="H99" s="83">
        <v>20</v>
      </c>
      <c r="I99" s="87">
        <v>1.53846153846154</v>
      </c>
      <c r="J99" s="40"/>
      <c r="K99" s="151">
        <v>2006</v>
      </c>
      <c r="L99" s="100">
        <v>2</v>
      </c>
      <c r="M99" s="83">
        <v>0</v>
      </c>
      <c r="N99" s="89">
        <v>0</v>
      </c>
      <c r="O99" t="s" s="131">
        <v>121</v>
      </c>
      <c r="P99" s="135">
        <f>AVERAGE(B92:B99)</f>
        <v>29.125</v>
      </c>
      <c r="Q99" s="97">
        <f>AVERAGE(D92:D99)</f>
        <v>2.31739047164377</v>
      </c>
      <c r="R99" t="s" s="134">
        <v>121</v>
      </c>
      <c r="S99" s="135">
        <f>AVERAGE(G92:G99)</f>
        <v>13.375</v>
      </c>
      <c r="T99" s="97">
        <f>AVERAGE(I92:I99)</f>
        <v>1.46013516819438</v>
      </c>
      <c r="U99" t="s" s="134">
        <v>121</v>
      </c>
      <c r="V99" s="135">
        <f>AVERAGE(L92:L99)</f>
        <v>1.75</v>
      </c>
      <c r="W99" s="97">
        <f>AVERAGE(N92:N99)</f>
        <v>-0.166666666666667</v>
      </c>
    </row>
    <row r="100" ht="21.95" customHeight="1">
      <c r="A100" s="150">
        <v>2007</v>
      </c>
      <c r="B100" s="100">
        <v>10</v>
      </c>
      <c r="C100" s="83">
        <v>26</v>
      </c>
      <c r="D100" s="87">
        <v>2.6</v>
      </c>
      <c r="E100" s="40"/>
      <c r="F100" s="151">
        <v>2007</v>
      </c>
      <c r="G100" s="100">
        <v>3</v>
      </c>
      <c r="H100" s="83">
        <v>5</v>
      </c>
      <c r="I100" s="87">
        <v>1.66666666666667</v>
      </c>
      <c r="J100" s="40"/>
      <c r="K100" s="151">
        <v>2007</v>
      </c>
      <c r="L100" s="100">
        <v>0</v>
      </c>
      <c r="M100" s="83">
        <v>0</v>
      </c>
      <c r="N100" s="89"/>
      <c r="O100" t="s" s="131">
        <v>120</v>
      </c>
      <c r="P100" s="135">
        <f>AVERAGE(B92:B100)</f>
        <v>27</v>
      </c>
      <c r="Q100" s="97">
        <f>AVERAGE(D92:D100)</f>
        <v>2.34879153035002</v>
      </c>
      <c r="R100" t="s" s="134">
        <v>120</v>
      </c>
      <c r="S100" s="135">
        <f>AVERAGE(G92:G100)</f>
        <v>12.2222222222222</v>
      </c>
      <c r="T100" s="97">
        <f>AVERAGE(I92:I100)</f>
        <v>1.48308311246908</v>
      </c>
      <c r="U100" t="s" s="134">
        <v>120</v>
      </c>
      <c r="V100" s="135">
        <f>AVERAGE(L92:L100)</f>
        <v>1.55555555555556</v>
      </c>
      <c r="W100" s="97">
        <f>AVERAGE(N92:N100)</f>
        <v>-0.166666666666667</v>
      </c>
    </row>
    <row r="101" ht="21.95" customHeight="1">
      <c r="A101" s="150">
        <v>2008</v>
      </c>
      <c r="B101" s="100">
        <v>41</v>
      </c>
      <c r="C101" s="83">
        <v>104.8</v>
      </c>
      <c r="D101" s="87">
        <v>2.55609756097561</v>
      </c>
      <c r="E101" s="40"/>
      <c r="F101" s="151">
        <v>2008</v>
      </c>
      <c r="G101" s="100">
        <v>19</v>
      </c>
      <c r="H101" s="83">
        <v>33.2</v>
      </c>
      <c r="I101" s="87">
        <v>1.74736842105263</v>
      </c>
      <c r="J101" s="40"/>
      <c r="K101" s="151">
        <v>2008</v>
      </c>
      <c r="L101" s="100">
        <v>1</v>
      </c>
      <c r="M101" s="83">
        <v>0.1</v>
      </c>
      <c r="N101" s="89">
        <v>0.1</v>
      </c>
      <c r="O101" t="s" s="131">
        <v>98</v>
      </c>
      <c r="P101" s="135">
        <f>AVERAGE(B92:B101)</f>
        <v>28.4</v>
      </c>
      <c r="Q101" s="97">
        <f>AVERAGE(D92:D101)</f>
        <v>2.36952213341258</v>
      </c>
      <c r="R101" t="s" s="134">
        <v>98</v>
      </c>
      <c r="S101" s="135">
        <f>AVERAGE(G92:G101)</f>
        <v>12.9</v>
      </c>
      <c r="T101" s="97">
        <f>AVERAGE(I92:I101)</f>
        <v>1.50951164332743</v>
      </c>
      <c r="U101" t="s" s="134">
        <v>98</v>
      </c>
      <c r="V101" s="135">
        <f>AVERAGE(L92:L101)</f>
        <v>1.5</v>
      </c>
      <c r="W101" s="97">
        <f>AVERAGE(N92:N101)</f>
        <v>-0.122222222222222</v>
      </c>
    </row>
    <row r="102" ht="21.95" customHeight="1">
      <c r="A102" s="150">
        <v>2009</v>
      </c>
      <c r="B102" s="100">
        <v>34</v>
      </c>
      <c r="C102" s="83">
        <v>100.3</v>
      </c>
      <c r="D102" s="87">
        <v>2.95</v>
      </c>
      <c r="E102" s="40"/>
      <c r="F102" s="151">
        <v>2009</v>
      </c>
      <c r="G102" s="100">
        <v>9</v>
      </c>
      <c r="H102" s="83">
        <v>12.7</v>
      </c>
      <c r="I102" s="87">
        <v>1.41111111111111</v>
      </c>
      <c r="J102" s="40"/>
      <c r="K102" s="151">
        <v>2009</v>
      </c>
      <c r="L102" s="100">
        <v>2</v>
      </c>
      <c r="M102" s="83">
        <v>0.4</v>
      </c>
      <c r="N102" s="89">
        <v>0.2</v>
      </c>
      <c r="O102" t="s" s="131">
        <v>119</v>
      </c>
      <c r="P102" s="135">
        <f>AVERAGE(B92:B102)</f>
        <v>28.9090909090909</v>
      </c>
      <c r="Q102" s="97">
        <f>AVERAGE(D92:D102)</f>
        <v>2.42229284855689</v>
      </c>
      <c r="R102" t="s" s="134">
        <v>119</v>
      </c>
      <c r="S102" s="135">
        <f>AVERAGE(G92:G102)</f>
        <v>12.5454545454545</v>
      </c>
      <c r="T102" s="97">
        <f>AVERAGE(I92:I102)</f>
        <v>1.50056614039868</v>
      </c>
      <c r="U102" t="s" s="134">
        <v>119</v>
      </c>
      <c r="V102" s="135">
        <f>AVERAGE(L92:L102)</f>
        <v>1.54545454545455</v>
      </c>
      <c r="W102" s="97">
        <f>AVERAGE(N92:N102)</f>
        <v>-0.0761904761904761</v>
      </c>
    </row>
    <row r="103" ht="21.95" customHeight="1">
      <c r="A103" s="150">
        <v>2010</v>
      </c>
      <c r="B103" s="100">
        <v>52</v>
      </c>
      <c r="C103" s="83">
        <v>146.4</v>
      </c>
      <c r="D103" s="87">
        <v>2.81538461538462</v>
      </c>
      <c r="E103" s="40"/>
      <c r="F103" s="151">
        <v>2010</v>
      </c>
      <c r="G103" s="100">
        <v>17</v>
      </c>
      <c r="H103" s="83">
        <v>31.8</v>
      </c>
      <c r="I103" s="87">
        <v>1.87058823529412</v>
      </c>
      <c r="J103" s="40"/>
      <c r="K103" s="151">
        <v>2010</v>
      </c>
      <c r="L103" s="100">
        <v>1</v>
      </c>
      <c r="M103" s="83">
        <v>-0.2</v>
      </c>
      <c r="N103" s="89">
        <v>-0.2</v>
      </c>
      <c r="O103" t="s" s="131">
        <v>118</v>
      </c>
      <c r="P103" s="135">
        <f>AVERAGE(B92:B103)</f>
        <v>30.8333333333333</v>
      </c>
      <c r="Q103" s="97">
        <f>AVERAGE(D92:D103)</f>
        <v>2.45505049579253</v>
      </c>
      <c r="R103" t="s" s="134">
        <v>118</v>
      </c>
      <c r="S103" s="135">
        <f>AVERAGE(G92:G103)</f>
        <v>12.9166666666667</v>
      </c>
      <c r="T103" s="97">
        <f>AVERAGE(I92:I103)</f>
        <v>1.5314013149733</v>
      </c>
      <c r="U103" t="s" s="134">
        <v>118</v>
      </c>
      <c r="V103" s="135">
        <f>AVERAGE(L92:L103)</f>
        <v>1.5</v>
      </c>
      <c r="W103" s="97">
        <f>AVERAGE(N92:N103)</f>
        <v>-0.0916666666666666</v>
      </c>
    </row>
    <row r="104" ht="21.95" customHeight="1">
      <c r="A104" s="150">
        <v>2011</v>
      </c>
      <c r="B104" s="100">
        <v>22</v>
      </c>
      <c r="C104" s="83">
        <v>64.2</v>
      </c>
      <c r="D104" s="87">
        <v>2.91818181818182</v>
      </c>
      <c r="E104" s="40"/>
      <c r="F104" s="151">
        <v>2011</v>
      </c>
      <c r="G104" s="100">
        <v>8</v>
      </c>
      <c r="H104" s="83">
        <v>15.7</v>
      </c>
      <c r="I104" s="87">
        <v>1.9625</v>
      </c>
      <c r="J104" s="40"/>
      <c r="K104" s="151">
        <v>2011</v>
      </c>
      <c r="L104" s="100">
        <v>0</v>
      </c>
      <c r="M104" s="83">
        <v>0</v>
      </c>
      <c r="N104" s="89"/>
      <c r="O104" t="s" s="131">
        <v>117</v>
      </c>
      <c r="P104" s="135">
        <f>AVERAGE(B92:B104)</f>
        <v>30.1538461538462</v>
      </c>
      <c r="Q104" s="97">
        <f>AVERAGE(D92:D104)</f>
        <v>2.49067598213017</v>
      </c>
      <c r="R104" t="s" s="134">
        <v>117</v>
      </c>
      <c r="S104" s="135">
        <f>AVERAGE(G92:G104)</f>
        <v>12.5384615384615</v>
      </c>
      <c r="T104" s="97">
        <f>AVERAGE(I92:I104)</f>
        <v>1.56456275228304</v>
      </c>
      <c r="U104" t="s" s="134">
        <v>117</v>
      </c>
      <c r="V104" s="135">
        <f>AVERAGE(L92:L104)</f>
        <v>1.38461538461538</v>
      </c>
      <c r="W104" s="97">
        <f>AVERAGE(N92:N104)</f>
        <v>-0.0916666666666666</v>
      </c>
    </row>
    <row r="105" ht="21.95" customHeight="1">
      <c r="A105" s="150">
        <v>2012</v>
      </c>
      <c r="B105" s="100">
        <v>35</v>
      </c>
      <c r="C105" s="83">
        <v>92.5</v>
      </c>
      <c r="D105" s="87">
        <v>2.64285714285714</v>
      </c>
      <c r="E105" s="40"/>
      <c r="F105" s="151">
        <v>2012</v>
      </c>
      <c r="G105" s="100">
        <v>15</v>
      </c>
      <c r="H105" s="83">
        <v>26.5</v>
      </c>
      <c r="I105" s="87">
        <v>1.76666666666667</v>
      </c>
      <c r="J105" s="40"/>
      <c r="K105" s="151">
        <v>2012</v>
      </c>
      <c r="L105" s="100">
        <v>1</v>
      </c>
      <c r="M105" s="83">
        <v>-0.1</v>
      </c>
      <c r="N105" s="89">
        <v>-0.1</v>
      </c>
      <c r="O105" t="s" s="131">
        <v>116</v>
      </c>
      <c r="P105" s="135">
        <f>AVERAGE(B92:B105)</f>
        <v>30.5</v>
      </c>
      <c r="Q105" s="97">
        <f>AVERAGE(D92:D105)</f>
        <v>2.50154606503924</v>
      </c>
      <c r="R105" t="s" s="134">
        <v>116</v>
      </c>
      <c r="S105" s="135">
        <f>AVERAGE(G92:G105)</f>
        <v>12.7142857142857</v>
      </c>
      <c r="T105" s="97">
        <f>AVERAGE(I92:I105)</f>
        <v>1.57899874616759</v>
      </c>
      <c r="U105" t="s" s="134">
        <v>116</v>
      </c>
      <c r="V105" s="135">
        <f>AVERAGE(L92:L105)</f>
        <v>1.35714285714286</v>
      </c>
      <c r="W105" s="97">
        <f>AVERAGE(N92:N105)</f>
        <v>-0.0925925925925926</v>
      </c>
    </row>
    <row r="106" ht="21.95" customHeight="1">
      <c r="A106" s="150">
        <v>2013</v>
      </c>
      <c r="B106" s="100">
        <v>22</v>
      </c>
      <c r="C106" s="83">
        <v>54.3</v>
      </c>
      <c r="D106" s="87">
        <v>2.46818181818182</v>
      </c>
      <c r="E106" s="40"/>
      <c r="F106" s="151">
        <v>2013</v>
      </c>
      <c r="G106" s="100">
        <v>10</v>
      </c>
      <c r="H106" s="83">
        <v>14.7</v>
      </c>
      <c r="I106" s="87">
        <v>1.47</v>
      </c>
      <c r="J106" s="40"/>
      <c r="K106" s="151">
        <v>2013</v>
      </c>
      <c r="L106" s="100">
        <v>2</v>
      </c>
      <c r="M106" s="83">
        <v>-2.4</v>
      </c>
      <c r="N106" s="89">
        <v>-1.2</v>
      </c>
      <c r="O106" t="s" s="131">
        <v>115</v>
      </c>
      <c r="P106" s="135">
        <f>AVERAGE(B92:B106)</f>
        <v>29.9333333333333</v>
      </c>
      <c r="Q106" s="97">
        <f>AVERAGE(D92:D106)</f>
        <v>2.49932178191541</v>
      </c>
      <c r="R106" t="s" s="134">
        <v>115</v>
      </c>
      <c r="S106" s="135">
        <f>AVERAGE(G92:G106)</f>
        <v>12.5333333333333</v>
      </c>
      <c r="T106" s="97">
        <f>AVERAGE(I92:I106)</f>
        <v>1.57173216308975</v>
      </c>
      <c r="U106" t="s" s="134">
        <v>115</v>
      </c>
      <c r="V106" s="135">
        <f>AVERAGE(L92:L106)</f>
        <v>1.4</v>
      </c>
      <c r="W106" s="97">
        <f>AVERAGE(N92:N106)</f>
        <v>-0.203333333333333</v>
      </c>
    </row>
    <row r="107" ht="21.95" customHeight="1">
      <c r="A107" s="150">
        <v>2014</v>
      </c>
      <c r="B107" s="100">
        <v>17</v>
      </c>
      <c r="C107" s="83">
        <v>45.2</v>
      </c>
      <c r="D107" s="87">
        <v>2.65882352941176</v>
      </c>
      <c r="E107" s="40"/>
      <c r="F107" s="151">
        <v>2014</v>
      </c>
      <c r="G107" s="100">
        <v>7</v>
      </c>
      <c r="H107" s="83">
        <v>13.6</v>
      </c>
      <c r="I107" s="87">
        <v>1.94285714285714</v>
      </c>
      <c r="J107" s="40"/>
      <c r="K107" s="151">
        <v>2014</v>
      </c>
      <c r="L107" s="100">
        <v>0</v>
      </c>
      <c r="M107" s="83">
        <v>0</v>
      </c>
      <c r="N107" s="89"/>
      <c r="O107" t="s" s="131">
        <v>114</v>
      </c>
      <c r="P107" s="135">
        <f>AVERAGE(B92:B107)</f>
        <v>29.125</v>
      </c>
      <c r="Q107" s="97">
        <f>AVERAGE(D92:D107)</f>
        <v>2.50929064113393</v>
      </c>
      <c r="R107" t="s" s="134">
        <v>114</v>
      </c>
      <c r="S107" s="135">
        <f>AVERAGE(G92:G107)</f>
        <v>12.1875</v>
      </c>
      <c r="T107" s="97">
        <f>AVERAGE(I92:I107)</f>
        <v>1.59492747432521</v>
      </c>
      <c r="U107" t="s" s="134">
        <v>114</v>
      </c>
      <c r="V107" s="135">
        <f>AVERAGE(L92:L107)</f>
        <v>1.3125</v>
      </c>
      <c r="W107" s="97">
        <f>AVERAGE(N92:N107)</f>
        <v>-0.203333333333333</v>
      </c>
    </row>
    <row r="108" ht="21.95" customHeight="1">
      <c r="A108" s="150">
        <v>2015</v>
      </c>
      <c r="B108" s="100">
        <v>31</v>
      </c>
      <c r="C108" s="83">
        <v>72.7</v>
      </c>
      <c r="D108" s="87">
        <v>2.34516129032258</v>
      </c>
      <c r="E108" s="40"/>
      <c r="F108" s="151">
        <v>2015</v>
      </c>
      <c r="G108" s="100">
        <v>17</v>
      </c>
      <c r="H108" s="83">
        <v>27.3</v>
      </c>
      <c r="I108" s="87">
        <v>1.60588235294118</v>
      </c>
      <c r="J108" s="40"/>
      <c r="K108" s="151">
        <v>2015</v>
      </c>
      <c r="L108" s="100">
        <v>2</v>
      </c>
      <c r="M108" s="83">
        <v>0.8</v>
      </c>
      <c r="N108" s="89">
        <v>0.4</v>
      </c>
      <c r="O108" t="s" s="131">
        <v>113</v>
      </c>
      <c r="P108" s="135">
        <f>AVERAGE(B92:B108)</f>
        <v>29.2352941176471</v>
      </c>
      <c r="Q108" s="97">
        <f>AVERAGE(D92:D108)</f>
        <v>2.49963597343915</v>
      </c>
      <c r="R108" t="s" s="134">
        <v>113</v>
      </c>
      <c r="S108" s="135">
        <f>AVERAGE(G92:G108)</f>
        <v>12.4705882352941</v>
      </c>
      <c r="T108" s="97">
        <f>AVERAGE(I92:I108)</f>
        <v>1.59557187894968</v>
      </c>
      <c r="U108" t="s" s="134">
        <v>113</v>
      </c>
      <c r="V108" s="135">
        <f>AVERAGE(L92:L108)</f>
        <v>1.35294117647059</v>
      </c>
      <c r="W108" s="97">
        <f>AVERAGE(N92:N108)</f>
        <v>-0.148484848484848</v>
      </c>
    </row>
    <row r="109" ht="21.95" customHeight="1">
      <c r="A109" s="150">
        <v>2016</v>
      </c>
      <c r="B109" s="100">
        <v>61</v>
      </c>
      <c r="C109" s="83">
        <v>154.7</v>
      </c>
      <c r="D109" s="87">
        <v>2.53606557377049</v>
      </c>
      <c r="E109" s="40"/>
      <c r="F109" s="151">
        <v>2016</v>
      </c>
      <c r="G109" s="100">
        <v>28</v>
      </c>
      <c r="H109" s="83">
        <v>44</v>
      </c>
      <c r="I109" s="87">
        <v>1.57142857142857</v>
      </c>
      <c r="J109" s="40"/>
      <c r="K109" s="151">
        <v>2016</v>
      </c>
      <c r="L109" s="100">
        <v>5</v>
      </c>
      <c r="M109" s="83">
        <v>0</v>
      </c>
      <c r="N109" s="89">
        <v>0</v>
      </c>
      <c r="O109" t="s" s="131">
        <v>112</v>
      </c>
      <c r="P109" s="135">
        <f>AVERAGE(B92:B109)</f>
        <v>31</v>
      </c>
      <c r="Q109" s="97">
        <f>AVERAGE(D92:D109)</f>
        <v>2.50165984012422</v>
      </c>
      <c r="R109" t="s" s="134">
        <v>112</v>
      </c>
      <c r="S109" s="135">
        <f>AVERAGE(G92:G109)</f>
        <v>13.3333333333333</v>
      </c>
      <c r="T109" s="97">
        <f>AVERAGE(I92:I109)</f>
        <v>1.5942305840874</v>
      </c>
      <c r="U109" t="s" s="134">
        <v>112</v>
      </c>
      <c r="V109" s="135">
        <f>AVERAGE(L92:L109)</f>
        <v>1.55555555555556</v>
      </c>
      <c r="W109" s="97">
        <f>AVERAGE(N92:N109)</f>
        <v>-0.136111111111111</v>
      </c>
    </row>
    <row r="110" ht="21.95" customHeight="1">
      <c r="A110" s="150">
        <v>2017</v>
      </c>
      <c r="B110" s="100">
        <v>24</v>
      </c>
      <c r="C110" s="83">
        <v>67</v>
      </c>
      <c r="D110" s="87">
        <v>2.79166666666667</v>
      </c>
      <c r="E110" s="40"/>
      <c r="F110" s="151">
        <v>2017</v>
      </c>
      <c r="G110" s="100">
        <v>10</v>
      </c>
      <c r="H110" s="83">
        <v>21.3</v>
      </c>
      <c r="I110" s="87">
        <v>2.13</v>
      </c>
      <c r="J110" s="40"/>
      <c r="K110" s="151">
        <v>2017</v>
      </c>
      <c r="L110" s="100">
        <v>0</v>
      </c>
      <c r="M110" s="83">
        <v>0</v>
      </c>
      <c r="N110" s="89"/>
      <c r="O110" t="s" s="131">
        <v>111</v>
      </c>
      <c r="P110" s="135">
        <f>AVERAGE(B92:B110)</f>
        <v>30.6315789473684</v>
      </c>
      <c r="Q110" s="97">
        <f>AVERAGE(D92:D110)</f>
        <v>2.51692335731067</v>
      </c>
      <c r="R110" t="s" s="134">
        <v>111</v>
      </c>
      <c r="S110" s="135">
        <f>AVERAGE(G92:G110)</f>
        <v>13.1578947368421</v>
      </c>
      <c r="T110" s="97">
        <f>AVERAGE(I92:I110)</f>
        <v>1.62242897439858</v>
      </c>
      <c r="U110" t="s" s="134">
        <v>111</v>
      </c>
      <c r="V110" s="135">
        <f>AVERAGE(L92:L110)</f>
        <v>1.47368421052632</v>
      </c>
      <c r="W110" s="97">
        <f>AVERAGE(N92:N110)</f>
        <v>-0.136111111111111</v>
      </c>
    </row>
    <row r="111" ht="21.95" customHeight="1">
      <c r="A111" s="150">
        <v>2018</v>
      </c>
      <c r="B111" s="100">
        <v>29</v>
      </c>
      <c r="C111" s="83">
        <v>78.2</v>
      </c>
      <c r="D111" s="87">
        <v>2.69655172413793</v>
      </c>
      <c r="E111" s="40"/>
      <c r="F111" s="151">
        <v>2018</v>
      </c>
      <c r="G111" s="100">
        <v>11</v>
      </c>
      <c r="H111" s="83">
        <v>16.9</v>
      </c>
      <c r="I111" s="87">
        <v>1.53636363636364</v>
      </c>
      <c r="J111" s="40"/>
      <c r="K111" s="151">
        <v>2018</v>
      </c>
      <c r="L111" s="100">
        <v>3</v>
      </c>
      <c r="M111" s="83">
        <v>-0.5</v>
      </c>
      <c r="N111" s="89">
        <v>-0.166666666666667</v>
      </c>
      <c r="O111" t="s" s="131">
        <v>110</v>
      </c>
      <c r="P111" s="135">
        <f>AVERAGE(B92:B111)</f>
        <v>30.55</v>
      </c>
      <c r="Q111" s="97">
        <f>AVERAGE(D92:D111)</f>
        <v>2.52590477565203</v>
      </c>
      <c r="R111" t="s" s="134">
        <v>110</v>
      </c>
      <c r="S111" s="135">
        <f>AVERAGE(G92:G111)</f>
        <v>13.05</v>
      </c>
      <c r="T111" s="97">
        <f>AVERAGE(I92:I111)</f>
        <v>1.61812570749684</v>
      </c>
      <c r="U111" t="s" s="134">
        <v>110</v>
      </c>
      <c r="V111" s="135">
        <f>AVERAGE(L92:L111)</f>
        <v>1.55</v>
      </c>
      <c r="W111" s="97">
        <f>AVERAGE(N92:N111)</f>
        <v>-0.138461538461538</v>
      </c>
    </row>
    <row r="112" ht="21.95" customHeight="1">
      <c r="A112" s="150">
        <v>2019</v>
      </c>
      <c r="B112" s="100">
        <v>32</v>
      </c>
      <c r="C112" s="83">
        <v>88.5</v>
      </c>
      <c r="D112" s="87">
        <v>2.765625</v>
      </c>
      <c r="E112" s="40"/>
      <c r="F112" s="151">
        <v>2019</v>
      </c>
      <c r="G112" s="100">
        <v>15</v>
      </c>
      <c r="H112" s="83">
        <v>30.3</v>
      </c>
      <c r="I112" s="87">
        <v>2.02</v>
      </c>
      <c r="J112" s="40"/>
      <c r="K112" s="151">
        <v>2019</v>
      </c>
      <c r="L112" s="100">
        <v>0</v>
      </c>
      <c r="M112" s="83">
        <v>0</v>
      </c>
      <c r="N112" s="89"/>
      <c r="O112" s="96"/>
      <c r="P112" s="83"/>
      <c r="Q112" s="83"/>
      <c r="R112" s="84"/>
      <c r="S112" s="83"/>
      <c r="T112" s="83"/>
      <c r="U112" s="84"/>
      <c r="V112" s="83"/>
      <c r="W112" s="97"/>
    </row>
    <row r="113" ht="21.95" customHeight="1">
      <c r="A113" s="150">
        <v>2020</v>
      </c>
      <c r="B113" s="100">
        <v>20</v>
      </c>
      <c r="C113" s="83">
        <v>56.5</v>
      </c>
      <c r="D113" s="87">
        <v>2.825</v>
      </c>
      <c r="E113" s="40"/>
      <c r="F113" s="151">
        <v>2020</v>
      </c>
      <c r="G113" s="100">
        <v>10</v>
      </c>
      <c r="H113" s="83">
        <v>20.8</v>
      </c>
      <c r="I113" s="87">
        <v>2.08</v>
      </c>
      <c r="J113" s="40"/>
      <c r="K113" s="151">
        <v>2020</v>
      </c>
      <c r="L113" s="100">
        <v>0</v>
      </c>
      <c r="M113" s="83">
        <v>0</v>
      </c>
      <c r="N113" s="89"/>
      <c r="O113" s="96"/>
      <c r="P113" s="83"/>
      <c r="Q113" s="83"/>
      <c r="R113" s="84"/>
      <c r="S113" s="83"/>
      <c r="T113" s="83"/>
      <c r="U113" s="84"/>
      <c r="V113" s="83"/>
      <c r="W113" s="97"/>
    </row>
    <row r="114" ht="21.95" customHeight="1">
      <c r="A114" s="150">
        <v>2021</v>
      </c>
      <c r="B114" s="100">
        <v>37</v>
      </c>
      <c r="C114" s="83">
        <v>111.8</v>
      </c>
      <c r="D114" s="87">
        <v>3.02162162162162</v>
      </c>
      <c r="E114" s="40"/>
      <c r="F114" s="151">
        <v>2021</v>
      </c>
      <c r="G114" s="100">
        <v>14</v>
      </c>
      <c r="H114" s="83">
        <v>30.4</v>
      </c>
      <c r="I114" s="87">
        <v>2.17142857142857</v>
      </c>
      <c r="J114" s="40"/>
      <c r="K114" s="151">
        <v>2021</v>
      </c>
      <c r="L114" s="100">
        <v>0</v>
      </c>
      <c r="M114" s="83">
        <v>0</v>
      </c>
      <c r="N114" s="89"/>
      <c r="O114" s="96"/>
      <c r="P114" s="83"/>
      <c r="Q114" s="83"/>
      <c r="R114" s="84"/>
      <c r="S114" s="83"/>
      <c r="T114" s="83"/>
      <c r="U114" s="84"/>
      <c r="V114" s="83"/>
      <c r="W114" s="97"/>
    </row>
    <row r="115" ht="21.95" customHeight="1">
      <c r="A115" s="150">
        <v>2022</v>
      </c>
      <c r="B115" s="100">
        <v>35</v>
      </c>
      <c r="C115" s="83">
        <v>96.8</v>
      </c>
      <c r="D115" s="87">
        <v>2.76571428571429</v>
      </c>
      <c r="E115" s="40"/>
      <c r="F115" s="151">
        <v>2022</v>
      </c>
      <c r="G115" s="100">
        <v>15</v>
      </c>
      <c r="H115" s="83">
        <v>28.8</v>
      </c>
      <c r="I115" s="87">
        <v>1.92</v>
      </c>
      <c r="J115" s="40"/>
      <c r="K115" s="151">
        <v>2022</v>
      </c>
      <c r="L115" s="100">
        <v>1</v>
      </c>
      <c r="M115" s="83">
        <v>-0.8</v>
      </c>
      <c r="N115" s="89">
        <v>-0.8</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94"/>
      <c r="C134" s="83"/>
      <c r="D134" s="87"/>
      <c r="E134" s="40"/>
      <c r="F134" s="88"/>
      <c r="G134" s="94"/>
      <c r="H134" s="83"/>
      <c r="I134" s="87"/>
      <c r="J134" s="40"/>
      <c r="K134" s="88"/>
      <c r="L134" s="94"/>
      <c r="M134" s="83"/>
      <c r="N134" s="89"/>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t="s" s="162">
        <v>335</v>
      </c>
      <c r="C137" s="83"/>
      <c r="D137" s="87"/>
      <c r="E137" s="40"/>
      <c r="F137" t="s" s="95">
        <v>98</v>
      </c>
      <c r="G137" t="s" s="162">
        <v>335</v>
      </c>
      <c r="H137" s="83"/>
      <c r="I137" s="87"/>
      <c r="J137" s="40"/>
      <c r="K137" t="s" s="95">
        <v>98</v>
      </c>
      <c r="L137" t="s" s="162">
        <v>335</v>
      </c>
      <c r="M137" s="83"/>
      <c r="N137" s="89"/>
      <c r="O137" s="96"/>
      <c r="P137" s="83"/>
      <c r="Q137" s="83"/>
      <c r="R137" s="84"/>
      <c r="S137" s="83"/>
      <c r="T137" s="83"/>
      <c r="U137" s="84"/>
      <c r="V137" s="83"/>
      <c r="W137" s="97"/>
    </row>
    <row r="138" ht="21.95" customHeight="1">
      <c r="A138" t="s" s="98">
        <v>99</v>
      </c>
      <c r="B138" s="83">
        <f>AVERAGE(B81:B90)</f>
        <v>36.6</v>
      </c>
      <c r="C138" s="83">
        <f>AVERAGE(C81:C90)</f>
        <v>77</v>
      </c>
      <c r="D138" s="87">
        <f>AVERAGE(D81:D90)</f>
        <v>2.11445832758224</v>
      </c>
      <c r="E138" s="40"/>
      <c r="F138" t="s" s="99">
        <v>99</v>
      </c>
      <c r="G138" s="83">
        <f>AVERAGE(G81:G90)</f>
        <v>22.8</v>
      </c>
      <c r="H138" s="83">
        <f>AVERAGE(H81:H90)</f>
        <v>31.65</v>
      </c>
      <c r="I138" s="87">
        <f>AVERAGE(I81:I90)</f>
        <v>1.41045044946997</v>
      </c>
      <c r="J138" s="40"/>
      <c r="K138" t="s" s="99">
        <v>99</v>
      </c>
      <c r="L138" s="83">
        <f>AVERAGE(L81:L90)</f>
        <v>5.3</v>
      </c>
      <c r="M138" s="83">
        <f>AVERAGE(M81:M90)</f>
        <v>-1.04</v>
      </c>
      <c r="N138" s="89">
        <f>AVERAGE(N81:N90)</f>
        <v>0.0147777777777778</v>
      </c>
      <c r="O138" s="96"/>
      <c r="P138" s="83"/>
      <c r="Q138" s="83"/>
      <c r="R138" s="84"/>
      <c r="S138" s="83"/>
      <c r="T138" s="83"/>
      <c r="U138" s="84"/>
      <c r="V138" s="83"/>
      <c r="W138" s="97"/>
    </row>
    <row r="139" ht="21.95" customHeight="1">
      <c r="A139" t="s" s="98">
        <v>100</v>
      </c>
      <c r="B139" s="83">
        <f>AVERAGE(B92:B101)</f>
        <v>28.4</v>
      </c>
      <c r="C139" s="83">
        <f>AVERAGE(C92:C101)</f>
        <v>65.88</v>
      </c>
      <c r="D139" s="87">
        <f>AVERAGE(D92:D101)</f>
        <v>2.36952213341258</v>
      </c>
      <c r="E139" s="40"/>
      <c r="F139" t="s" s="99">
        <v>100</v>
      </c>
      <c r="G139" s="83">
        <f>AVERAGE(G92:G101)</f>
        <v>12.9</v>
      </c>
      <c r="H139" s="83">
        <f>AVERAGE(H92:H101)</f>
        <v>18.82</v>
      </c>
      <c r="I139" s="87">
        <f>AVERAGE(I92:I101)</f>
        <v>1.50951164332743</v>
      </c>
      <c r="J139" s="40"/>
      <c r="K139" t="s" s="99">
        <v>100</v>
      </c>
      <c r="L139" s="83">
        <f>AVERAGE(L92:L101)</f>
        <v>1.5</v>
      </c>
      <c r="M139" s="83">
        <f>AVERAGE(M92:M101)</f>
        <v>-0.49</v>
      </c>
      <c r="N139" s="89">
        <f>AVERAGE(N92:N101)</f>
        <v>-0.122222222222222</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c r="C141" s="83"/>
      <c r="D141" s="87"/>
      <c r="E141" s="40"/>
      <c r="F141" t="s" s="104">
        <v>102</v>
      </c>
      <c r="G141" s="83"/>
      <c r="H141" s="83"/>
      <c r="I141" s="87"/>
      <c r="J141" s="40"/>
      <c r="K141" t="s" s="104">
        <v>102</v>
      </c>
      <c r="L141" s="83"/>
      <c r="M141" s="83"/>
      <c r="N141" s="89"/>
      <c r="O141" s="96"/>
      <c r="P141" s="83"/>
      <c r="Q141" s="83"/>
      <c r="R141" s="84"/>
      <c r="S141" s="83"/>
      <c r="T141" s="83"/>
      <c r="U141" s="84"/>
      <c r="V141" s="83"/>
      <c r="W141" s="97"/>
    </row>
    <row r="142" ht="21.95" customHeight="1">
      <c r="A142" t="s" s="103">
        <v>103</v>
      </c>
      <c r="B142" s="83"/>
      <c r="C142" s="83"/>
      <c r="D142" s="87"/>
      <c r="E142" s="40"/>
      <c r="F142" t="s" s="104">
        <v>103</v>
      </c>
      <c r="G142" s="83"/>
      <c r="H142" s="83"/>
      <c r="I142" s="87"/>
      <c r="J142" s="40"/>
      <c r="K142" t="s" s="104">
        <v>103</v>
      </c>
      <c r="L142" s="83"/>
      <c r="M142" s="83"/>
      <c r="N142" s="89"/>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AVERAGE(B86:B90)</f>
        <v>35.6</v>
      </c>
      <c r="C145" s="83">
        <f>AVERAGE(C86:C90)</f>
        <v>77.2</v>
      </c>
      <c r="D145" s="87">
        <f>AVERAGE(D86:D90)</f>
        <v>2.1357015757994</v>
      </c>
      <c r="E145" s="40"/>
      <c r="F145" t="s" s="99">
        <v>99</v>
      </c>
      <c r="G145" s="83">
        <f>AVERAGE(G86:G90)</f>
        <v>21.4</v>
      </c>
      <c r="H145" s="83">
        <f>AVERAGE(H86:H90)</f>
        <v>30.9</v>
      </c>
      <c r="I145" s="87">
        <f>AVERAGE(I86:I90)</f>
        <v>1.3933409860859</v>
      </c>
      <c r="J145" s="40"/>
      <c r="K145" t="s" s="99">
        <v>99</v>
      </c>
      <c r="L145" s="83">
        <f>AVERAGE(L86:L90)</f>
        <v>4.4</v>
      </c>
      <c r="M145" s="83">
        <f>AVERAGE(M86:M90)</f>
        <v>-1.38</v>
      </c>
      <c r="N145" s="89">
        <f>AVERAGE(N86:N90)</f>
        <v>-0.106</v>
      </c>
      <c r="O145" s="96"/>
      <c r="P145" s="83"/>
      <c r="Q145" s="83"/>
      <c r="R145" s="84"/>
      <c r="S145" s="83"/>
      <c r="T145" s="83"/>
      <c r="U145" s="84"/>
      <c r="V145" s="83"/>
      <c r="W145" s="97"/>
    </row>
    <row r="146" ht="21.95" customHeight="1">
      <c r="A146" t="s" s="98">
        <v>100</v>
      </c>
      <c r="B146" s="83">
        <f>AVERAGE(B92:B96)</f>
        <v>26.2</v>
      </c>
      <c r="C146" s="83">
        <f>AVERAGE(C92:C96)</f>
        <v>63.2</v>
      </c>
      <c r="D146" s="87">
        <f>AVERAGE(D92:D96)</f>
        <v>2.44936974789916</v>
      </c>
      <c r="E146" s="40"/>
      <c r="F146" t="s" s="99">
        <v>100</v>
      </c>
      <c r="G146" s="83">
        <f>AVERAGE(G92:G96)</f>
        <v>11</v>
      </c>
      <c r="H146" s="83">
        <f>AVERAGE(H92:H96)</f>
        <v>17.6</v>
      </c>
      <c r="I146" s="87">
        <f>AVERAGE(I92:I96)</f>
        <v>1.60788904078378</v>
      </c>
      <c r="J146" s="40"/>
      <c r="K146" t="s" s="99">
        <v>100</v>
      </c>
      <c r="L146" s="83">
        <f>AVERAGE(L92:L96)</f>
        <v>0.6</v>
      </c>
      <c r="M146" s="83">
        <f>AVERAGE(M92:M96)</f>
        <v>0</v>
      </c>
      <c r="N146" s="89">
        <f>AVERAGE(N92:N96)</f>
        <v>0</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c r="C148" s="83"/>
      <c r="D148" s="87"/>
      <c r="E148" s="40"/>
      <c r="F148" t="s" s="104">
        <v>102</v>
      </c>
      <c r="G148" s="83"/>
      <c r="H148" s="83"/>
      <c r="I148" s="87"/>
      <c r="J148" s="40"/>
      <c r="K148" t="s" s="104">
        <v>102</v>
      </c>
      <c r="L148" s="83"/>
      <c r="M148" s="83"/>
      <c r="N148" s="89"/>
      <c r="O148" s="96"/>
      <c r="P148" s="83"/>
      <c r="Q148" s="83"/>
      <c r="R148" s="84"/>
      <c r="S148" s="83"/>
      <c r="T148" s="83"/>
      <c r="U148" s="84"/>
      <c r="V148" s="83"/>
      <c r="W148" s="97"/>
    </row>
    <row r="149" ht="21.95" customHeight="1">
      <c r="A149" t="s" s="103">
        <v>103</v>
      </c>
      <c r="B149" s="83"/>
      <c r="C149" s="83"/>
      <c r="D149" s="87"/>
      <c r="E149" s="40"/>
      <c r="F149" t="s" s="104">
        <v>103</v>
      </c>
      <c r="G149" s="83"/>
      <c r="H149" s="83"/>
      <c r="I149" s="87"/>
      <c r="J149" s="40"/>
      <c r="K149" t="s" s="104">
        <v>103</v>
      </c>
      <c r="L149" s="83"/>
      <c r="M149" s="83"/>
      <c r="N149" s="89"/>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9.xml><?xml version="1.0" encoding="utf-8"?>
<worksheet xmlns:r="http://schemas.openxmlformats.org/officeDocument/2006/relationships" xmlns="http://schemas.openxmlformats.org/spreadsheetml/2006/main">
  <dimension ref="A1:N138"/>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277" customWidth="1"/>
    <col min="2" max="4" width="12.1719" style="277" customWidth="1"/>
    <col min="5" max="5" width="1.35156" style="277" customWidth="1"/>
    <col min="6" max="6" width="10" style="277" customWidth="1"/>
    <col min="7" max="9" width="12.1719" style="277" customWidth="1"/>
    <col min="10" max="10" width="1.35156" style="277" customWidth="1"/>
    <col min="11" max="11" width="10" style="277" customWidth="1"/>
    <col min="12" max="14" width="12.1719" style="277" customWidth="1"/>
    <col min="15" max="16384" width="16.3516" style="277" customWidth="1"/>
  </cols>
  <sheetData>
    <row r="1" ht="22.6" customHeight="1">
      <c r="A1" t="s" s="164">
        <v>337</v>
      </c>
      <c r="B1" t="s" s="27">
        <v>40</v>
      </c>
      <c r="C1" t="s" s="27">
        <v>41</v>
      </c>
      <c r="D1" t="s" s="28">
        <v>42</v>
      </c>
      <c r="E1" s="29"/>
      <c r="F1" t="s" s="30">
        <v>338</v>
      </c>
      <c r="G1" t="s" s="27">
        <v>44</v>
      </c>
      <c r="H1" t="s" s="27">
        <v>45</v>
      </c>
      <c r="I1" t="s" s="28">
        <v>46</v>
      </c>
      <c r="J1" s="29"/>
      <c r="K1" t="s" s="30">
        <v>339</v>
      </c>
      <c r="L1" t="s" s="27">
        <v>48</v>
      </c>
      <c r="M1" t="s" s="27">
        <v>49</v>
      </c>
      <c r="N1" t="s" s="165">
        <v>50</v>
      </c>
    </row>
    <row r="2" ht="45.5" customHeight="1">
      <c r="A2" s="233"/>
      <c r="B2" s="38"/>
      <c r="C2" s="38"/>
      <c r="D2" s="39"/>
      <c r="E2" s="40"/>
      <c r="F2" s="41"/>
      <c r="G2" s="38"/>
      <c r="H2" s="38"/>
      <c r="I2" s="39"/>
      <c r="J2" s="40"/>
      <c r="K2" s="41"/>
      <c r="L2" s="38"/>
      <c r="M2" s="38"/>
      <c r="N2" s="53"/>
    </row>
    <row r="3" ht="22.25" customHeight="1">
      <c r="A3" s="234">
        <v>1910</v>
      </c>
      <c r="B3" s="168">
        <v>31</v>
      </c>
      <c r="C3" s="78">
        <v>56.8</v>
      </c>
      <c r="D3" s="79">
        <v>1.83225806451613</v>
      </c>
      <c r="E3" s="40"/>
      <c r="F3" s="145">
        <v>1910</v>
      </c>
      <c r="G3" s="144">
        <v>9</v>
      </c>
      <c r="H3" s="78">
        <v>4.4</v>
      </c>
      <c r="I3" s="79">
        <v>0.488888888888889</v>
      </c>
      <c r="J3" s="40"/>
      <c r="K3" s="145">
        <v>1910</v>
      </c>
      <c r="L3" s="144">
        <v>1</v>
      </c>
      <c r="M3" s="78">
        <v>-0.9</v>
      </c>
      <c r="N3" s="133">
        <v>-0.9</v>
      </c>
    </row>
    <row r="4" ht="21.95" customHeight="1">
      <c r="A4" s="167">
        <v>1911</v>
      </c>
      <c r="B4" s="169">
        <v>41</v>
      </c>
      <c r="C4" s="83">
        <v>56.5</v>
      </c>
      <c r="D4" s="87">
        <v>1.3780487804878</v>
      </c>
      <c r="E4" s="40"/>
      <c r="F4" s="151">
        <v>1911</v>
      </c>
      <c r="G4" s="100">
        <v>23</v>
      </c>
      <c r="H4" s="83">
        <v>10.7</v>
      </c>
      <c r="I4" s="87">
        <v>0.465217391304348</v>
      </c>
      <c r="J4" s="40"/>
      <c r="K4" s="151">
        <v>1911</v>
      </c>
      <c r="L4" s="100">
        <v>2</v>
      </c>
      <c r="M4" s="83">
        <v>-4.7</v>
      </c>
      <c r="N4" s="97">
        <v>-2.35</v>
      </c>
    </row>
    <row r="5" ht="21.95" customHeight="1">
      <c r="A5" s="167">
        <v>1912</v>
      </c>
      <c r="B5" s="169">
        <v>50</v>
      </c>
      <c r="C5" s="83">
        <v>62.9</v>
      </c>
      <c r="D5" s="87">
        <v>1.258</v>
      </c>
      <c r="E5" s="40"/>
      <c r="F5" s="151">
        <v>1912</v>
      </c>
      <c r="G5" s="100">
        <v>27</v>
      </c>
      <c r="H5" s="83">
        <v>5.6</v>
      </c>
      <c r="I5" s="87">
        <v>0.207407407407407</v>
      </c>
      <c r="J5" s="40"/>
      <c r="K5" s="151">
        <v>1912</v>
      </c>
      <c r="L5" s="100">
        <v>7</v>
      </c>
      <c r="M5" s="83">
        <v>-8.9</v>
      </c>
      <c r="N5" s="97">
        <v>-1.27142857142857</v>
      </c>
    </row>
    <row r="6" ht="21.95" customHeight="1">
      <c r="A6" s="167">
        <v>1913</v>
      </c>
      <c r="B6" s="169">
        <v>37</v>
      </c>
      <c r="C6" s="83">
        <v>48.8</v>
      </c>
      <c r="D6" s="87">
        <v>1.31891891891892</v>
      </c>
      <c r="E6" s="40"/>
      <c r="F6" s="151">
        <v>1913</v>
      </c>
      <c r="G6" s="100">
        <v>23</v>
      </c>
      <c r="H6" s="83">
        <v>13</v>
      </c>
      <c r="I6" s="87">
        <v>0.565217391304348</v>
      </c>
      <c r="J6" s="40"/>
      <c r="K6" s="151">
        <v>1913</v>
      </c>
      <c r="L6" s="100">
        <v>3</v>
      </c>
      <c r="M6" s="83">
        <v>-2.4</v>
      </c>
      <c r="N6" s="97">
        <v>-0.8</v>
      </c>
    </row>
    <row r="7" ht="21.95" customHeight="1">
      <c r="A7" s="167">
        <v>1914</v>
      </c>
      <c r="B7" s="169">
        <v>56</v>
      </c>
      <c r="C7" s="83">
        <v>73.3</v>
      </c>
      <c r="D7" s="87">
        <v>1.30892857142857</v>
      </c>
      <c r="E7" s="40"/>
      <c r="F7" s="151">
        <v>1914</v>
      </c>
      <c r="G7" s="100">
        <v>35</v>
      </c>
      <c r="H7" s="83">
        <v>20.7</v>
      </c>
      <c r="I7" s="87">
        <v>0.591428571428571</v>
      </c>
      <c r="J7" s="40"/>
      <c r="K7" s="151">
        <v>1914</v>
      </c>
      <c r="L7" s="100">
        <v>6</v>
      </c>
      <c r="M7" s="83">
        <v>-8.300000000000001</v>
      </c>
      <c r="N7" s="97">
        <v>-1.38333333333333</v>
      </c>
    </row>
    <row r="8" ht="21.95" customHeight="1">
      <c r="A8" s="167">
        <v>1915</v>
      </c>
      <c r="B8" s="169">
        <v>19</v>
      </c>
      <c r="C8" s="83">
        <v>34.2</v>
      </c>
      <c r="D8" s="87">
        <v>1.8</v>
      </c>
      <c r="E8" s="40"/>
      <c r="F8" s="151">
        <v>1915</v>
      </c>
      <c r="G8" s="100">
        <v>7</v>
      </c>
      <c r="H8" s="83">
        <v>6.5</v>
      </c>
      <c r="I8" s="87">
        <v>0.928571428571429</v>
      </c>
      <c r="J8" s="40"/>
      <c r="K8" s="151">
        <v>1915</v>
      </c>
      <c r="L8" s="100">
        <v>0</v>
      </c>
      <c r="M8" s="83">
        <v>0</v>
      </c>
      <c r="N8" s="97"/>
    </row>
    <row r="9" ht="21.95" customHeight="1">
      <c r="A9" s="167">
        <v>1916</v>
      </c>
      <c r="B9" s="169">
        <v>37</v>
      </c>
      <c r="C9" s="83">
        <v>74.2</v>
      </c>
      <c r="D9" s="87">
        <v>2.00540540540541</v>
      </c>
      <c r="E9" s="40"/>
      <c r="F9" s="151">
        <v>1916</v>
      </c>
      <c r="G9" s="100">
        <v>12</v>
      </c>
      <c r="H9" s="83">
        <v>11.8</v>
      </c>
      <c r="I9" s="87">
        <v>0.9833333333333329</v>
      </c>
      <c r="J9" s="40"/>
      <c r="K9" s="151">
        <v>1916</v>
      </c>
      <c r="L9" s="100">
        <v>1</v>
      </c>
      <c r="M9" s="83">
        <v>-0.7</v>
      </c>
      <c r="N9" s="97">
        <v>-0.7</v>
      </c>
    </row>
    <row r="10" ht="21.95" customHeight="1">
      <c r="A10" s="167">
        <v>1917</v>
      </c>
      <c r="B10" s="169">
        <v>23</v>
      </c>
      <c r="C10" s="83">
        <v>41.3</v>
      </c>
      <c r="D10" s="87">
        <v>1.79565217391304</v>
      </c>
      <c r="E10" s="40"/>
      <c r="F10" s="151">
        <v>1917</v>
      </c>
      <c r="G10" s="100">
        <v>9</v>
      </c>
      <c r="H10" s="83">
        <v>4.4</v>
      </c>
      <c r="I10" s="87">
        <v>0.488888888888889</v>
      </c>
      <c r="J10" s="40"/>
      <c r="K10" s="151">
        <v>1917</v>
      </c>
      <c r="L10" s="100">
        <v>2</v>
      </c>
      <c r="M10" s="83">
        <v>-2.3</v>
      </c>
      <c r="N10" s="97">
        <v>-1.15</v>
      </c>
    </row>
    <row r="11" ht="21.95" customHeight="1">
      <c r="A11" s="167">
        <v>1918</v>
      </c>
      <c r="B11" s="169">
        <v>26</v>
      </c>
      <c r="C11" s="83">
        <v>33.4</v>
      </c>
      <c r="D11" s="87">
        <v>1.28461538461538</v>
      </c>
      <c r="E11" s="40"/>
      <c r="F11" s="151">
        <v>1918</v>
      </c>
      <c r="G11" s="100">
        <v>13</v>
      </c>
      <c r="H11" s="83">
        <v>1.8</v>
      </c>
      <c r="I11" s="87">
        <v>0.138461538461538</v>
      </c>
      <c r="J11" s="40"/>
      <c r="K11" s="151">
        <v>1918</v>
      </c>
      <c r="L11" s="100">
        <v>3</v>
      </c>
      <c r="M11" s="83">
        <v>-4.3</v>
      </c>
      <c r="N11" s="97">
        <v>-1.43333333333333</v>
      </c>
    </row>
    <row r="12" ht="21.95" customHeight="1">
      <c r="A12" s="167">
        <v>1919</v>
      </c>
      <c r="B12" s="169">
        <v>37</v>
      </c>
      <c r="C12" s="83">
        <v>51.1</v>
      </c>
      <c r="D12" s="87">
        <v>1.38108108108108</v>
      </c>
      <c r="E12" s="40"/>
      <c r="F12" s="151">
        <v>1919</v>
      </c>
      <c r="G12" s="100">
        <v>16</v>
      </c>
      <c r="H12" s="83">
        <v>-1.3</v>
      </c>
      <c r="I12" s="87">
        <v>-0.08125</v>
      </c>
      <c r="J12" s="40"/>
      <c r="K12" s="151">
        <v>1919</v>
      </c>
      <c r="L12" s="100">
        <v>6</v>
      </c>
      <c r="M12" s="83">
        <v>-9</v>
      </c>
      <c r="N12" s="97">
        <v>-1.5</v>
      </c>
    </row>
    <row r="13" ht="21.95" customHeight="1">
      <c r="A13" s="167">
        <v>1920</v>
      </c>
      <c r="B13" s="169">
        <v>28</v>
      </c>
      <c r="C13" s="83">
        <v>34.5</v>
      </c>
      <c r="D13" s="87">
        <v>1.23214285714286</v>
      </c>
      <c r="E13" s="40"/>
      <c r="F13" s="151">
        <v>1920</v>
      </c>
      <c r="G13" s="100">
        <v>18</v>
      </c>
      <c r="H13" s="83">
        <v>9.300000000000001</v>
      </c>
      <c r="I13" s="87">
        <v>0.5166666666666671</v>
      </c>
      <c r="J13" s="40"/>
      <c r="K13" s="151">
        <v>1920</v>
      </c>
      <c r="L13" s="100">
        <v>2</v>
      </c>
      <c r="M13" s="83">
        <v>-2</v>
      </c>
      <c r="N13" s="97">
        <v>-1</v>
      </c>
    </row>
    <row r="14" ht="21.95" customHeight="1">
      <c r="A14" s="167">
        <v>1921</v>
      </c>
      <c r="B14" s="169">
        <v>31</v>
      </c>
      <c r="C14" s="83">
        <v>43</v>
      </c>
      <c r="D14" s="87">
        <v>1.38709677419355</v>
      </c>
      <c r="E14" s="40"/>
      <c r="F14" s="151">
        <v>1921</v>
      </c>
      <c r="G14" s="100">
        <v>16</v>
      </c>
      <c r="H14" s="83">
        <v>8.1</v>
      </c>
      <c r="I14" s="87">
        <v>0.50625</v>
      </c>
      <c r="J14" s="40"/>
      <c r="K14" s="151">
        <v>1921</v>
      </c>
      <c r="L14" s="100">
        <v>3</v>
      </c>
      <c r="M14" s="83">
        <v>-4.6</v>
      </c>
      <c r="N14" s="97">
        <v>-1.53333333333333</v>
      </c>
    </row>
    <row r="15" ht="21.95" customHeight="1">
      <c r="A15" s="167">
        <v>1922</v>
      </c>
      <c r="B15" s="169">
        <v>38</v>
      </c>
      <c r="C15" s="83">
        <v>49.6</v>
      </c>
      <c r="D15" s="87">
        <v>1.30526315789474</v>
      </c>
      <c r="E15" s="40"/>
      <c r="F15" s="151">
        <v>1922</v>
      </c>
      <c r="G15" s="100">
        <v>22</v>
      </c>
      <c r="H15" s="83">
        <v>12.1</v>
      </c>
      <c r="I15" s="87">
        <v>0.55</v>
      </c>
      <c r="J15" s="40"/>
      <c r="K15" s="151">
        <v>1922</v>
      </c>
      <c r="L15" s="100">
        <v>4</v>
      </c>
      <c r="M15" s="83">
        <v>-4.7</v>
      </c>
      <c r="N15" s="97">
        <v>-1.175</v>
      </c>
    </row>
    <row r="16" ht="21.95" customHeight="1">
      <c r="A16" s="167">
        <v>1923</v>
      </c>
      <c r="B16" s="169">
        <v>13</v>
      </c>
      <c r="C16" s="83">
        <v>27.3</v>
      </c>
      <c r="D16" s="87">
        <v>2.1</v>
      </c>
      <c r="E16" s="40"/>
      <c r="F16" s="151">
        <v>1923</v>
      </c>
      <c r="G16" s="100">
        <v>4</v>
      </c>
      <c r="H16" s="83">
        <v>5.2</v>
      </c>
      <c r="I16" s="87">
        <v>1.3</v>
      </c>
      <c r="J16" s="40"/>
      <c r="K16" s="151">
        <v>1923</v>
      </c>
      <c r="L16" s="100">
        <v>0</v>
      </c>
      <c r="M16" s="83">
        <v>0</v>
      </c>
      <c r="N16" s="97"/>
    </row>
    <row r="17" ht="21.95" customHeight="1">
      <c r="A17" s="167">
        <v>1924</v>
      </c>
      <c r="B17" s="169">
        <v>47</v>
      </c>
      <c r="C17" s="83">
        <v>61</v>
      </c>
      <c r="D17" s="87">
        <v>1.29787234042553</v>
      </c>
      <c r="E17" s="40"/>
      <c r="F17" s="151">
        <v>1924</v>
      </c>
      <c r="G17" s="100">
        <v>23</v>
      </c>
      <c r="H17" s="83">
        <v>-0.3</v>
      </c>
      <c r="I17" s="87">
        <v>-0.0130434782608696</v>
      </c>
      <c r="J17" s="40"/>
      <c r="K17" s="151">
        <v>1924</v>
      </c>
      <c r="L17" s="100">
        <v>7</v>
      </c>
      <c r="M17" s="83">
        <v>-12.5</v>
      </c>
      <c r="N17" s="97">
        <v>-1.78571428571429</v>
      </c>
    </row>
    <row r="18" ht="21.95" customHeight="1">
      <c r="A18" s="167">
        <v>1925</v>
      </c>
      <c r="B18" s="169">
        <v>54</v>
      </c>
      <c r="C18" s="83">
        <v>85.3</v>
      </c>
      <c r="D18" s="87">
        <v>1.57962962962963</v>
      </c>
      <c r="E18" s="40"/>
      <c r="F18" s="151">
        <v>1925</v>
      </c>
      <c r="G18" s="100">
        <v>25</v>
      </c>
      <c r="H18" s="83">
        <v>14</v>
      </c>
      <c r="I18" s="87">
        <v>0.5600000000000001</v>
      </c>
      <c r="J18" s="40"/>
      <c r="K18" s="151">
        <v>1925</v>
      </c>
      <c r="L18" s="100">
        <v>5</v>
      </c>
      <c r="M18" s="83">
        <v>-5.5</v>
      </c>
      <c r="N18" s="97">
        <v>-1.1</v>
      </c>
    </row>
    <row r="19" ht="21.95" customHeight="1">
      <c r="A19" s="167">
        <v>1926</v>
      </c>
      <c r="B19" s="169">
        <v>30</v>
      </c>
      <c r="C19" s="83">
        <v>40.2</v>
      </c>
      <c r="D19" s="87">
        <v>1.34</v>
      </c>
      <c r="E19" s="40"/>
      <c r="F19" s="151">
        <v>1926</v>
      </c>
      <c r="G19" s="100">
        <v>15</v>
      </c>
      <c r="H19" s="83">
        <v>6.7</v>
      </c>
      <c r="I19" s="87">
        <v>0.446666666666667</v>
      </c>
      <c r="J19" s="40"/>
      <c r="K19" s="151">
        <v>1926</v>
      </c>
      <c r="L19" s="100">
        <v>4</v>
      </c>
      <c r="M19" s="83">
        <v>-4.5</v>
      </c>
      <c r="N19" s="97">
        <v>-1.125</v>
      </c>
    </row>
    <row r="20" ht="21.95" customHeight="1">
      <c r="A20" s="167">
        <v>1927</v>
      </c>
      <c r="B20" s="169">
        <v>41</v>
      </c>
      <c r="C20" s="83">
        <v>29.2</v>
      </c>
      <c r="D20" s="87">
        <v>0.71219512195122</v>
      </c>
      <c r="E20" s="40"/>
      <c r="F20" s="151">
        <v>1927</v>
      </c>
      <c r="G20" s="100">
        <v>28</v>
      </c>
      <c r="H20" s="83">
        <v>-1.2</v>
      </c>
      <c r="I20" s="87">
        <v>-0.0428571428571429</v>
      </c>
      <c r="J20" s="40"/>
      <c r="K20" s="151">
        <v>1927</v>
      </c>
      <c r="L20" s="100">
        <v>12</v>
      </c>
      <c r="M20" s="83">
        <v>-15.3</v>
      </c>
      <c r="N20" s="97">
        <v>-1.275</v>
      </c>
    </row>
    <row r="21" ht="21.95" customHeight="1">
      <c r="A21" s="167">
        <v>1928</v>
      </c>
      <c r="B21" s="169">
        <v>38</v>
      </c>
      <c r="C21" s="83">
        <v>47.7</v>
      </c>
      <c r="D21" s="87">
        <v>1.25526315789474</v>
      </c>
      <c r="E21" s="40"/>
      <c r="F21" s="151">
        <v>1928</v>
      </c>
      <c r="G21" s="100">
        <v>23</v>
      </c>
      <c r="H21" s="83">
        <v>9.699999999999999</v>
      </c>
      <c r="I21" s="87">
        <v>0.421739130434783</v>
      </c>
      <c r="J21" s="40"/>
      <c r="K21" s="151">
        <v>1928</v>
      </c>
      <c r="L21" s="100">
        <v>5</v>
      </c>
      <c r="M21" s="83">
        <v>-4.8</v>
      </c>
      <c r="N21" s="97">
        <v>-0.96</v>
      </c>
    </row>
    <row r="22" ht="21.95" customHeight="1">
      <c r="A22" s="167">
        <v>1929</v>
      </c>
      <c r="B22" s="169">
        <v>55</v>
      </c>
      <c r="C22" s="83">
        <v>67.2</v>
      </c>
      <c r="D22" s="87">
        <v>1.22181818181818</v>
      </c>
      <c r="E22" s="40"/>
      <c r="F22" s="151">
        <v>1929</v>
      </c>
      <c r="G22" s="100">
        <v>34</v>
      </c>
      <c r="H22" s="83">
        <v>15.6</v>
      </c>
      <c r="I22" s="87">
        <v>0.458823529411765</v>
      </c>
      <c r="J22" s="40"/>
      <c r="K22" s="151">
        <v>1929</v>
      </c>
      <c r="L22" s="100">
        <v>9</v>
      </c>
      <c r="M22" s="83">
        <v>-17.1</v>
      </c>
      <c r="N22" s="97">
        <v>-1.9</v>
      </c>
    </row>
    <row r="23" ht="21.95" customHeight="1">
      <c r="A23" s="167">
        <v>1930</v>
      </c>
      <c r="B23" s="169">
        <v>28</v>
      </c>
      <c r="C23" s="83">
        <v>56.8</v>
      </c>
      <c r="D23" s="87">
        <v>2.02857142857143</v>
      </c>
      <c r="E23" s="40"/>
      <c r="F23" s="151">
        <v>1930</v>
      </c>
      <c r="G23" s="100">
        <v>9</v>
      </c>
      <c r="H23" s="83">
        <v>7.4</v>
      </c>
      <c r="I23" s="87">
        <v>0.822222222222222</v>
      </c>
      <c r="J23" s="40"/>
      <c r="K23" s="151">
        <v>1930</v>
      </c>
      <c r="L23" s="100">
        <v>1</v>
      </c>
      <c r="M23" s="83">
        <v>-1.2</v>
      </c>
      <c r="N23" s="97">
        <v>-1.2</v>
      </c>
    </row>
    <row r="24" ht="21.95" customHeight="1">
      <c r="A24" s="167">
        <v>1931</v>
      </c>
      <c r="B24" s="169">
        <v>8</v>
      </c>
      <c r="C24" s="83">
        <v>17</v>
      </c>
      <c r="D24" s="87">
        <v>2.125</v>
      </c>
      <c r="E24" s="40"/>
      <c r="F24" s="151">
        <v>1931</v>
      </c>
      <c r="G24" s="100">
        <v>2</v>
      </c>
      <c r="H24" s="83">
        <v>2.9</v>
      </c>
      <c r="I24" s="87">
        <v>1.45</v>
      </c>
      <c r="J24" s="40"/>
      <c r="K24" s="151">
        <v>1931</v>
      </c>
      <c r="L24" s="100">
        <v>0</v>
      </c>
      <c r="M24" s="83">
        <v>0</v>
      </c>
      <c r="N24" s="97"/>
    </row>
    <row r="25" ht="21.95" customHeight="1">
      <c r="A25" s="167">
        <v>1932</v>
      </c>
      <c r="B25" s="169">
        <v>16</v>
      </c>
      <c r="C25" s="83">
        <v>8.300000000000001</v>
      </c>
      <c r="D25" s="87">
        <v>0.51875</v>
      </c>
      <c r="E25" s="40"/>
      <c r="F25" s="151">
        <v>1932</v>
      </c>
      <c r="G25" s="100">
        <v>11</v>
      </c>
      <c r="H25" s="83">
        <v>-4.1</v>
      </c>
      <c r="I25" s="87">
        <v>-0.372727272727273</v>
      </c>
      <c r="J25" s="40"/>
      <c r="K25" s="151">
        <v>1932</v>
      </c>
      <c r="L25" s="100">
        <v>5</v>
      </c>
      <c r="M25" s="83">
        <v>-8.300000000000001</v>
      </c>
      <c r="N25" s="97">
        <v>-1.66</v>
      </c>
    </row>
    <row r="26" ht="21.95" customHeight="1">
      <c r="A26" s="167">
        <v>1933</v>
      </c>
      <c r="B26" s="169">
        <v>37</v>
      </c>
      <c r="C26" s="83">
        <v>41.8</v>
      </c>
      <c r="D26" s="87">
        <v>1.12972972972973</v>
      </c>
      <c r="E26" s="40"/>
      <c r="F26" s="151">
        <v>1933</v>
      </c>
      <c r="G26" s="100">
        <v>25</v>
      </c>
      <c r="H26" s="83">
        <v>12.4</v>
      </c>
      <c r="I26" s="87">
        <v>0.496</v>
      </c>
      <c r="J26" s="40"/>
      <c r="K26" s="151">
        <v>1933</v>
      </c>
      <c r="L26" s="100">
        <v>5</v>
      </c>
      <c r="M26" s="83">
        <v>-7.3</v>
      </c>
      <c r="N26" s="97">
        <v>-1.46</v>
      </c>
    </row>
    <row r="27" ht="21.95" customHeight="1">
      <c r="A27" s="167">
        <v>1934</v>
      </c>
      <c r="B27" s="169">
        <v>35</v>
      </c>
      <c r="C27" s="83">
        <v>35</v>
      </c>
      <c r="D27" s="87">
        <v>1</v>
      </c>
      <c r="E27" s="40"/>
      <c r="F27" s="151">
        <v>1934</v>
      </c>
      <c r="G27" s="100">
        <v>25</v>
      </c>
      <c r="H27" s="83">
        <v>11.2</v>
      </c>
      <c r="I27" s="87">
        <v>0.448</v>
      </c>
      <c r="J27" s="40"/>
      <c r="K27" s="151">
        <v>1934</v>
      </c>
      <c r="L27" s="100">
        <v>7</v>
      </c>
      <c r="M27" s="83">
        <v>-6.8</v>
      </c>
      <c r="N27" s="97">
        <v>-0.971428571428571</v>
      </c>
    </row>
    <row r="28" ht="21.95" customHeight="1">
      <c r="A28" s="167">
        <v>1935</v>
      </c>
      <c r="B28" s="169">
        <v>35</v>
      </c>
      <c r="C28" s="83">
        <v>59.6</v>
      </c>
      <c r="D28" s="87">
        <v>1.70285714285714</v>
      </c>
      <c r="E28" s="40"/>
      <c r="F28" s="151">
        <v>1935</v>
      </c>
      <c r="G28" s="100">
        <v>17</v>
      </c>
      <c r="H28" s="83">
        <v>14</v>
      </c>
      <c r="I28" s="87">
        <v>0.823529411764706</v>
      </c>
      <c r="J28" s="40"/>
      <c r="K28" s="151">
        <v>1935</v>
      </c>
      <c r="L28" s="100">
        <v>2</v>
      </c>
      <c r="M28" s="83">
        <v>-1.7</v>
      </c>
      <c r="N28" s="97">
        <v>-0.85</v>
      </c>
    </row>
    <row r="29" ht="21.95" customHeight="1">
      <c r="A29" s="167">
        <v>1936</v>
      </c>
      <c r="B29" s="169">
        <v>39</v>
      </c>
      <c r="C29" s="83">
        <v>59.7</v>
      </c>
      <c r="D29" s="87">
        <v>1.53076923076923</v>
      </c>
      <c r="E29" s="40"/>
      <c r="F29" s="151">
        <v>1936</v>
      </c>
      <c r="G29" s="100">
        <v>24</v>
      </c>
      <c r="H29" s="83">
        <v>21.9</v>
      </c>
      <c r="I29" s="87">
        <v>0.9125</v>
      </c>
      <c r="J29" s="40"/>
      <c r="K29" s="151">
        <v>1936</v>
      </c>
      <c r="L29" s="100">
        <v>4</v>
      </c>
      <c r="M29" s="83">
        <v>-5.1</v>
      </c>
      <c r="N29" s="97">
        <v>-1.275</v>
      </c>
    </row>
    <row r="30" ht="21.95" customHeight="1">
      <c r="A30" s="167">
        <v>1937</v>
      </c>
      <c r="B30" s="169">
        <v>53</v>
      </c>
      <c r="C30" s="83">
        <v>29.6</v>
      </c>
      <c r="D30" s="87">
        <v>0.5584905660377359</v>
      </c>
      <c r="E30" s="40"/>
      <c r="F30" s="151">
        <v>1937</v>
      </c>
      <c r="G30" s="100">
        <v>36</v>
      </c>
      <c r="H30" s="83">
        <v>-13.2</v>
      </c>
      <c r="I30" s="87">
        <v>-0.366666666666667</v>
      </c>
      <c r="J30" s="40"/>
      <c r="K30" s="151">
        <v>1937</v>
      </c>
      <c r="L30" s="100">
        <v>17</v>
      </c>
      <c r="M30" s="83">
        <v>-28</v>
      </c>
      <c r="N30" s="97">
        <v>-1.64705882352941</v>
      </c>
    </row>
    <row r="31" ht="21.95" customHeight="1">
      <c r="A31" s="167">
        <v>1938</v>
      </c>
      <c r="B31" s="169">
        <v>26</v>
      </c>
      <c r="C31" s="83">
        <v>21.4</v>
      </c>
      <c r="D31" s="87">
        <v>0.823076923076923</v>
      </c>
      <c r="E31" s="40"/>
      <c r="F31" s="151">
        <v>1938</v>
      </c>
      <c r="G31" s="100">
        <v>17</v>
      </c>
      <c r="H31" s="83">
        <v>0.1</v>
      </c>
      <c r="I31" s="87">
        <v>0.00588235294117647</v>
      </c>
      <c r="J31" s="40"/>
      <c r="K31" s="151">
        <v>1938</v>
      </c>
      <c r="L31" s="100">
        <v>5</v>
      </c>
      <c r="M31" s="83">
        <v>-9.5</v>
      </c>
      <c r="N31" s="97">
        <v>-1.9</v>
      </c>
    </row>
    <row r="32" ht="21.95" customHeight="1">
      <c r="A32" s="167">
        <v>1939</v>
      </c>
      <c r="B32" s="169">
        <v>33</v>
      </c>
      <c r="C32" s="83">
        <v>33.7</v>
      </c>
      <c r="D32" s="87">
        <v>1.02121212121212</v>
      </c>
      <c r="E32" s="40"/>
      <c r="F32" s="151">
        <v>1939</v>
      </c>
      <c r="G32" s="100">
        <v>20</v>
      </c>
      <c r="H32" s="83">
        <v>1.2</v>
      </c>
      <c r="I32" s="87">
        <v>0.06</v>
      </c>
      <c r="J32" s="40"/>
      <c r="K32" s="151">
        <v>1939</v>
      </c>
      <c r="L32" s="100">
        <v>7</v>
      </c>
      <c r="M32" s="83">
        <v>-11.9</v>
      </c>
      <c r="N32" s="97">
        <v>-1.7</v>
      </c>
    </row>
    <row r="33" ht="21.95" customHeight="1">
      <c r="A33" s="167">
        <v>1940</v>
      </c>
      <c r="B33" s="169">
        <v>52</v>
      </c>
      <c r="C33" s="83">
        <v>68.3</v>
      </c>
      <c r="D33" s="87">
        <v>1.31346153846154</v>
      </c>
      <c r="E33" s="40"/>
      <c r="F33" s="151">
        <v>1940</v>
      </c>
      <c r="G33" s="100">
        <v>32</v>
      </c>
      <c r="H33" s="83">
        <v>16.9</v>
      </c>
      <c r="I33" s="87">
        <v>0.528125</v>
      </c>
      <c r="J33" s="40"/>
      <c r="K33" s="151">
        <v>1940</v>
      </c>
      <c r="L33" s="100">
        <v>6</v>
      </c>
      <c r="M33" s="83">
        <v>-6.2</v>
      </c>
      <c r="N33" s="97">
        <v>-1.03333333333333</v>
      </c>
    </row>
    <row r="34" ht="21.95" customHeight="1">
      <c r="A34" s="167">
        <v>1941</v>
      </c>
      <c r="B34" s="169">
        <v>33</v>
      </c>
      <c r="C34" s="83">
        <v>43.1</v>
      </c>
      <c r="D34" s="87">
        <v>1.30606060606061</v>
      </c>
      <c r="E34" s="40"/>
      <c r="F34" s="151">
        <v>1941</v>
      </c>
      <c r="G34" s="100">
        <v>20</v>
      </c>
      <c r="H34" s="83">
        <v>11.5</v>
      </c>
      <c r="I34" s="87">
        <v>0.575</v>
      </c>
      <c r="J34" s="40"/>
      <c r="K34" s="151">
        <v>1941</v>
      </c>
      <c r="L34" s="100">
        <v>3</v>
      </c>
      <c r="M34" s="83">
        <v>-3</v>
      </c>
      <c r="N34" s="97">
        <v>-1</v>
      </c>
    </row>
    <row r="35" ht="21.95" customHeight="1">
      <c r="A35" s="167">
        <v>1942</v>
      </c>
      <c r="B35" s="169">
        <v>30</v>
      </c>
      <c r="C35" s="83">
        <v>52.9</v>
      </c>
      <c r="D35" s="87">
        <v>1.76333333333333</v>
      </c>
      <c r="E35" s="40"/>
      <c r="F35" s="151">
        <v>1942</v>
      </c>
      <c r="G35" s="100">
        <v>12</v>
      </c>
      <c r="H35" s="83">
        <v>8.9</v>
      </c>
      <c r="I35" s="87">
        <v>0.741666666666667</v>
      </c>
      <c r="J35" s="40"/>
      <c r="K35" s="151">
        <v>1942</v>
      </c>
      <c r="L35" s="100">
        <v>1</v>
      </c>
      <c r="M35" s="83">
        <v>-0.6</v>
      </c>
      <c r="N35" s="97">
        <v>-0.6</v>
      </c>
    </row>
    <row r="36" ht="21.95" customHeight="1">
      <c r="A36" s="167">
        <v>1943</v>
      </c>
      <c r="B36" s="169">
        <v>47</v>
      </c>
      <c r="C36" s="83">
        <v>51.2</v>
      </c>
      <c r="D36" s="87">
        <v>1.08936170212766</v>
      </c>
      <c r="E36" s="40"/>
      <c r="F36" s="151">
        <v>1943</v>
      </c>
      <c r="G36" s="100">
        <v>32</v>
      </c>
      <c r="H36" s="83">
        <v>13.8</v>
      </c>
      <c r="I36" s="87">
        <v>0.43125</v>
      </c>
      <c r="J36" s="40"/>
      <c r="K36" s="151">
        <v>1943</v>
      </c>
      <c r="L36" s="100">
        <v>9</v>
      </c>
      <c r="M36" s="83">
        <v>-8.199999999999999</v>
      </c>
      <c r="N36" s="97">
        <v>-0.911111111111111</v>
      </c>
    </row>
    <row r="37" ht="21.95" customHeight="1">
      <c r="A37" s="167">
        <v>1944</v>
      </c>
      <c r="B37" s="169">
        <v>48</v>
      </c>
      <c r="C37" s="83">
        <v>9.1</v>
      </c>
      <c r="D37" s="87">
        <v>0.189583333333333</v>
      </c>
      <c r="E37" s="40"/>
      <c r="F37" s="151">
        <v>1944</v>
      </c>
      <c r="G37" s="100">
        <v>39</v>
      </c>
      <c r="H37" s="83">
        <v>-11.7</v>
      </c>
      <c r="I37" s="87">
        <v>-0.3</v>
      </c>
      <c r="J37" s="40"/>
      <c r="K37" s="151">
        <v>1944</v>
      </c>
      <c r="L37" s="100">
        <v>14</v>
      </c>
      <c r="M37" s="83">
        <v>-28.5</v>
      </c>
      <c r="N37" s="97">
        <v>-2.03571428571429</v>
      </c>
    </row>
    <row r="38" ht="21.95" customHeight="1">
      <c r="A38" s="167">
        <v>1945</v>
      </c>
      <c r="B38" s="169">
        <v>31</v>
      </c>
      <c r="C38" s="83">
        <v>36.5</v>
      </c>
      <c r="D38" s="87">
        <v>1.17741935483871</v>
      </c>
      <c r="E38" s="40"/>
      <c r="F38" s="151">
        <v>1945</v>
      </c>
      <c r="G38" s="100">
        <v>17</v>
      </c>
      <c r="H38" s="83">
        <v>2</v>
      </c>
      <c r="I38" s="87">
        <v>0.117647058823529</v>
      </c>
      <c r="J38" s="40"/>
      <c r="K38" s="151">
        <v>1945</v>
      </c>
      <c r="L38" s="100">
        <v>5</v>
      </c>
      <c r="M38" s="83">
        <v>-8.699999999999999</v>
      </c>
      <c r="N38" s="97">
        <v>-1.74</v>
      </c>
    </row>
    <row r="39" ht="21.95" customHeight="1">
      <c r="A39" s="167">
        <v>1946</v>
      </c>
      <c r="B39" s="169">
        <v>41</v>
      </c>
      <c r="C39" s="83">
        <v>56.8</v>
      </c>
      <c r="D39" s="87">
        <v>1.38536585365854</v>
      </c>
      <c r="E39" s="40"/>
      <c r="F39" s="151">
        <v>1946</v>
      </c>
      <c r="G39" s="100">
        <v>22</v>
      </c>
      <c r="H39" s="83">
        <v>6.8</v>
      </c>
      <c r="I39" s="87">
        <v>0.309090909090909</v>
      </c>
      <c r="J39" s="40"/>
      <c r="K39" s="151">
        <v>1946</v>
      </c>
      <c r="L39" s="100">
        <v>5</v>
      </c>
      <c r="M39" s="83">
        <v>-7.6</v>
      </c>
      <c r="N39" s="97">
        <v>-1.52</v>
      </c>
    </row>
    <row r="40" ht="21.95" customHeight="1">
      <c r="A40" s="167">
        <v>1947</v>
      </c>
      <c r="B40" s="169">
        <v>30</v>
      </c>
      <c r="C40" s="83">
        <v>47.4</v>
      </c>
      <c r="D40" s="87">
        <v>1.58</v>
      </c>
      <c r="E40" s="40"/>
      <c r="F40" s="151">
        <v>1947</v>
      </c>
      <c r="G40" s="100">
        <v>15</v>
      </c>
      <c r="H40" s="83">
        <v>11.4</v>
      </c>
      <c r="I40" s="87">
        <v>0.76</v>
      </c>
      <c r="J40" s="40"/>
      <c r="K40" s="151">
        <v>1947</v>
      </c>
      <c r="L40" s="100">
        <v>1</v>
      </c>
      <c r="M40" s="83">
        <v>-0.6</v>
      </c>
      <c r="N40" s="97">
        <v>-0.6</v>
      </c>
    </row>
    <row r="41" ht="21.95" customHeight="1">
      <c r="A41" s="167">
        <v>1948</v>
      </c>
      <c r="B41" s="169">
        <v>36</v>
      </c>
      <c r="C41" s="83">
        <v>55.9</v>
      </c>
      <c r="D41" s="87">
        <v>1.55277777777778</v>
      </c>
      <c r="E41" s="40"/>
      <c r="F41" s="151">
        <v>1948</v>
      </c>
      <c r="G41" s="100">
        <v>18</v>
      </c>
      <c r="H41" s="83">
        <v>9.4</v>
      </c>
      <c r="I41" s="87">
        <v>0.522222222222222</v>
      </c>
      <c r="J41" s="40"/>
      <c r="K41" s="151">
        <v>1948</v>
      </c>
      <c r="L41" s="100">
        <v>3</v>
      </c>
      <c r="M41" s="83">
        <v>-4.2</v>
      </c>
      <c r="N41" s="97">
        <v>-1.4</v>
      </c>
    </row>
    <row r="42" ht="21.95" customHeight="1">
      <c r="A42" s="167">
        <v>1949</v>
      </c>
      <c r="B42" s="169">
        <v>52</v>
      </c>
      <c r="C42" s="83">
        <v>63.3</v>
      </c>
      <c r="D42" s="87">
        <v>1.21730769230769</v>
      </c>
      <c r="E42" s="40"/>
      <c r="F42" s="151">
        <v>1949</v>
      </c>
      <c r="G42" s="100">
        <v>29</v>
      </c>
      <c r="H42" s="83">
        <v>7.3</v>
      </c>
      <c r="I42" s="87">
        <v>0.251724137931034</v>
      </c>
      <c r="J42" s="40"/>
      <c r="K42" s="151">
        <v>1949</v>
      </c>
      <c r="L42" s="100">
        <v>6</v>
      </c>
      <c r="M42" s="83">
        <v>-8.1</v>
      </c>
      <c r="N42" s="97">
        <v>-1.35</v>
      </c>
    </row>
    <row r="43" ht="21.95" customHeight="1">
      <c r="A43" s="167">
        <v>1950</v>
      </c>
      <c r="B43" s="169">
        <v>37</v>
      </c>
      <c r="C43" s="83">
        <v>49.2</v>
      </c>
      <c r="D43" s="87">
        <v>1.32972972972973</v>
      </c>
      <c r="E43" s="40"/>
      <c r="F43" s="151">
        <v>1950</v>
      </c>
      <c r="G43" s="100">
        <v>23</v>
      </c>
      <c r="H43" s="83">
        <v>17.2</v>
      </c>
      <c r="I43" s="87">
        <v>0.747826086956522</v>
      </c>
      <c r="J43" s="40"/>
      <c r="K43" s="151">
        <v>1950</v>
      </c>
      <c r="L43" s="100">
        <v>3</v>
      </c>
      <c r="M43" s="83">
        <v>-1.8</v>
      </c>
      <c r="N43" s="97">
        <v>-0.6</v>
      </c>
    </row>
    <row r="44" ht="21.95" customHeight="1">
      <c r="A44" s="167">
        <v>1951</v>
      </c>
      <c r="B44" s="169">
        <v>17</v>
      </c>
      <c r="C44" s="83">
        <v>31.4</v>
      </c>
      <c r="D44" s="87">
        <v>1.84705882352941</v>
      </c>
      <c r="E44" s="40"/>
      <c r="F44" s="151">
        <v>1951</v>
      </c>
      <c r="G44" s="100">
        <v>7</v>
      </c>
      <c r="H44" s="83">
        <v>6.6</v>
      </c>
      <c r="I44" s="87">
        <v>0.9428571428571429</v>
      </c>
      <c r="J44" s="40"/>
      <c r="K44" s="151">
        <v>1951</v>
      </c>
      <c r="L44" s="100">
        <v>1</v>
      </c>
      <c r="M44" s="83">
        <v>-0.7</v>
      </c>
      <c r="N44" s="97">
        <v>-0.7</v>
      </c>
    </row>
    <row r="45" ht="21.95" customHeight="1">
      <c r="A45" s="167">
        <v>1952</v>
      </c>
      <c r="B45" s="169">
        <v>37</v>
      </c>
      <c r="C45" s="83">
        <v>42.1</v>
      </c>
      <c r="D45" s="87">
        <v>1.13783783783784</v>
      </c>
      <c r="E45" s="40"/>
      <c r="F45" s="151">
        <v>1952</v>
      </c>
      <c r="G45" s="100">
        <v>25</v>
      </c>
      <c r="H45" s="83">
        <v>13.7</v>
      </c>
      <c r="I45" s="87">
        <v>0.548</v>
      </c>
      <c r="J45" s="40"/>
      <c r="K45" s="151">
        <v>1952</v>
      </c>
      <c r="L45" s="100">
        <v>3</v>
      </c>
      <c r="M45" s="83">
        <v>-2.3</v>
      </c>
      <c r="N45" s="97">
        <v>-0.7666666666666671</v>
      </c>
    </row>
    <row r="46" ht="21.95" customHeight="1">
      <c r="A46" s="167">
        <v>1953</v>
      </c>
      <c r="B46" s="169">
        <v>39</v>
      </c>
      <c r="C46" s="83">
        <v>49.8</v>
      </c>
      <c r="D46" s="87">
        <v>1.27692307692308</v>
      </c>
      <c r="E46" s="40"/>
      <c r="F46" s="151">
        <v>1953</v>
      </c>
      <c r="G46" s="100">
        <v>23</v>
      </c>
      <c r="H46" s="83">
        <v>10.7</v>
      </c>
      <c r="I46" s="87">
        <v>0.465217391304348</v>
      </c>
      <c r="J46" s="40"/>
      <c r="K46" s="151">
        <v>1953</v>
      </c>
      <c r="L46" s="100">
        <v>6</v>
      </c>
      <c r="M46" s="83">
        <v>-5.6</v>
      </c>
      <c r="N46" s="97">
        <v>-0.933333333333333</v>
      </c>
    </row>
    <row r="47" ht="21.95" customHeight="1">
      <c r="A47" s="167">
        <v>1954</v>
      </c>
      <c r="B47" s="169">
        <v>42</v>
      </c>
      <c r="C47" s="83">
        <v>59.5</v>
      </c>
      <c r="D47" s="87">
        <v>1.41666666666667</v>
      </c>
      <c r="E47" s="40"/>
      <c r="F47" s="151">
        <v>1954</v>
      </c>
      <c r="G47" s="100">
        <v>29</v>
      </c>
      <c r="H47" s="83">
        <v>27.6</v>
      </c>
      <c r="I47" s="87">
        <v>0.9517241379310341</v>
      </c>
      <c r="J47" s="40"/>
      <c r="K47" s="151">
        <v>1954</v>
      </c>
      <c r="L47" s="100">
        <v>0</v>
      </c>
      <c r="M47" s="83">
        <v>0</v>
      </c>
      <c r="N47" s="97"/>
    </row>
    <row r="48" ht="21.95" customHeight="1">
      <c r="A48" s="167">
        <v>1955</v>
      </c>
      <c r="B48" s="169">
        <v>25</v>
      </c>
      <c r="C48" s="83">
        <v>48.4</v>
      </c>
      <c r="D48" s="87">
        <v>1.936</v>
      </c>
      <c r="E48" s="40"/>
      <c r="F48" s="151">
        <v>1955</v>
      </c>
      <c r="G48" s="100">
        <v>13</v>
      </c>
      <c r="H48" s="83">
        <v>16.9</v>
      </c>
      <c r="I48" s="87">
        <v>1.3</v>
      </c>
      <c r="J48" s="40"/>
      <c r="K48" s="151">
        <v>1955</v>
      </c>
      <c r="L48" s="100">
        <v>0</v>
      </c>
      <c r="M48" s="83">
        <v>0</v>
      </c>
      <c r="N48" s="97"/>
    </row>
    <row r="49" ht="21.95" customHeight="1">
      <c r="A49" s="167">
        <v>1956</v>
      </c>
      <c r="B49" s="169">
        <v>21</v>
      </c>
      <c r="C49" s="83">
        <v>27.7</v>
      </c>
      <c r="D49" s="87">
        <v>1.31904761904762</v>
      </c>
      <c r="E49" s="40"/>
      <c r="F49" s="151">
        <v>1956</v>
      </c>
      <c r="G49" s="100">
        <v>16</v>
      </c>
      <c r="H49" s="83">
        <v>14.9</v>
      </c>
      <c r="I49" s="87">
        <v>0.93125</v>
      </c>
      <c r="J49" s="40"/>
      <c r="K49" s="151">
        <v>1956</v>
      </c>
      <c r="L49" s="100">
        <v>1</v>
      </c>
      <c r="M49" s="83">
        <v>-0.6</v>
      </c>
      <c r="N49" s="97">
        <v>-0.6</v>
      </c>
    </row>
    <row r="50" ht="21.95" customHeight="1">
      <c r="A50" s="167">
        <v>1957</v>
      </c>
      <c r="B50" s="169">
        <v>40</v>
      </c>
      <c r="C50" s="83">
        <v>54.9</v>
      </c>
      <c r="D50" s="87">
        <v>1.3725</v>
      </c>
      <c r="E50" s="40"/>
      <c r="F50" s="151">
        <v>1957</v>
      </c>
      <c r="G50" s="100">
        <v>23</v>
      </c>
      <c r="H50" s="83">
        <v>10.3</v>
      </c>
      <c r="I50" s="87">
        <v>0.447826086956522</v>
      </c>
      <c r="J50" s="40"/>
      <c r="K50" s="151">
        <v>1957</v>
      </c>
      <c r="L50" s="100">
        <v>5</v>
      </c>
      <c r="M50" s="83">
        <v>-7.8</v>
      </c>
      <c r="N50" s="97">
        <v>-1.56</v>
      </c>
    </row>
    <row r="51" ht="21.95" customHeight="1">
      <c r="A51" s="167">
        <v>1958</v>
      </c>
      <c r="B51" s="169">
        <v>40</v>
      </c>
      <c r="C51" s="83">
        <v>38.6</v>
      </c>
      <c r="D51" s="87">
        <v>0.965</v>
      </c>
      <c r="E51" s="40"/>
      <c r="F51" s="151">
        <v>1958</v>
      </c>
      <c r="G51" s="100">
        <v>28</v>
      </c>
      <c r="H51" s="83">
        <v>9.800000000000001</v>
      </c>
      <c r="I51" s="87">
        <v>0.35</v>
      </c>
      <c r="J51" s="40"/>
      <c r="K51" s="151">
        <v>1958</v>
      </c>
      <c r="L51" s="100">
        <v>4</v>
      </c>
      <c r="M51" s="83">
        <v>-10.1</v>
      </c>
      <c r="N51" s="97">
        <v>-2.525</v>
      </c>
    </row>
    <row r="52" ht="21.95" customHeight="1">
      <c r="A52" s="167">
        <v>1959</v>
      </c>
      <c r="B52" s="169">
        <v>41</v>
      </c>
      <c r="C52" s="83">
        <v>55.1</v>
      </c>
      <c r="D52" s="87">
        <v>1.34390243902439</v>
      </c>
      <c r="E52" s="40"/>
      <c r="F52" s="151">
        <v>1959</v>
      </c>
      <c r="G52" s="100">
        <v>23</v>
      </c>
      <c r="H52" s="83">
        <v>7.7</v>
      </c>
      <c r="I52" s="87">
        <v>0.334782608695652</v>
      </c>
      <c r="J52" s="40"/>
      <c r="K52" s="151">
        <v>1959</v>
      </c>
      <c r="L52" s="100">
        <v>6</v>
      </c>
      <c r="M52" s="83">
        <v>-9.699999999999999</v>
      </c>
      <c r="N52" s="97">
        <v>-1.61666666666667</v>
      </c>
    </row>
    <row r="53" ht="21.95" customHeight="1">
      <c r="A53" s="167">
        <v>1960</v>
      </c>
      <c r="B53" s="169">
        <v>0</v>
      </c>
      <c r="C53" s="83">
        <v>0</v>
      </c>
      <c r="D53" s="87"/>
      <c r="E53" s="40"/>
      <c r="F53" s="151">
        <v>1960</v>
      </c>
      <c r="G53" s="100">
        <v>0</v>
      </c>
      <c r="H53" s="83">
        <v>0</v>
      </c>
      <c r="I53" s="87"/>
      <c r="J53" s="40"/>
      <c r="K53" s="151">
        <v>1960</v>
      </c>
      <c r="L53" s="100">
        <v>0</v>
      </c>
      <c r="M53" s="83">
        <v>0</v>
      </c>
      <c r="N53" s="97"/>
    </row>
    <row r="54" ht="21.95" customHeight="1">
      <c r="A54" s="167">
        <v>1961</v>
      </c>
      <c r="B54" s="169">
        <v>0</v>
      </c>
      <c r="C54" s="83">
        <v>0</v>
      </c>
      <c r="D54" s="87"/>
      <c r="E54" s="40"/>
      <c r="F54" s="151">
        <v>1961</v>
      </c>
      <c r="G54" s="100">
        <v>0</v>
      </c>
      <c r="H54" s="83">
        <v>0</v>
      </c>
      <c r="I54" s="87"/>
      <c r="J54" s="40"/>
      <c r="K54" s="151">
        <v>1961</v>
      </c>
      <c r="L54" s="100">
        <v>0</v>
      </c>
      <c r="M54" s="83">
        <v>0</v>
      </c>
      <c r="N54" s="97"/>
    </row>
    <row r="55" ht="21.95" customHeight="1">
      <c r="A55" s="167">
        <v>1962</v>
      </c>
      <c r="B55" s="169">
        <v>35</v>
      </c>
      <c r="C55" s="83">
        <v>47.6</v>
      </c>
      <c r="D55" s="87">
        <v>1.36</v>
      </c>
      <c r="E55" s="40"/>
      <c r="F55" s="151">
        <v>1962</v>
      </c>
      <c r="G55" s="100">
        <v>17</v>
      </c>
      <c r="H55" s="83">
        <v>2.2</v>
      </c>
      <c r="I55" s="87">
        <v>0.129411764705882</v>
      </c>
      <c r="J55" s="40"/>
      <c r="K55" s="151">
        <v>1962</v>
      </c>
      <c r="L55" s="100">
        <v>6</v>
      </c>
      <c r="M55" s="83">
        <v>-7.3</v>
      </c>
      <c r="N55" s="97">
        <v>-1.21666666666667</v>
      </c>
    </row>
    <row r="56" ht="21.95" customHeight="1">
      <c r="A56" s="167">
        <v>1963</v>
      </c>
      <c r="B56" s="169">
        <v>32</v>
      </c>
      <c r="C56" s="83">
        <v>48.2</v>
      </c>
      <c r="D56" s="87">
        <v>1.50625</v>
      </c>
      <c r="E56" s="40"/>
      <c r="F56" s="151">
        <v>1963</v>
      </c>
      <c r="G56" s="100">
        <v>17</v>
      </c>
      <c r="H56" s="83">
        <v>7.6</v>
      </c>
      <c r="I56" s="87">
        <v>0.447058823529412</v>
      </c>
      <c r="J56" s="40"/>
      <c r="K56" s="151">
        <v>1963</v>
      </c>
      <c r="L56" s="100">
        <v>2</v>
      </c>
      <c r="M56" s="83">
        <v>-3.5</v>
      </c>
      <c r="N56" s="97">
        <v>-1.75</v>
      </c>
    </row>
    <row r="57" ht="21.95" customHeight="1">
      <c r="A57" s="167">
        <v>1964</v>
      </c>
      <c r="B57" s="169">
        <v>31</v>
      </c>
      <c r="C57" s="83">
        <v>40.1</v>
      </c>
      <c r="D57" s="87">
        <v>1.29354838709677</v>
      </c>
      <c r="E57" s="40"/>
      <c r="F57" s="151">
        <v>1964</v>
      </c>
      <c r="G57" s="100">
        <v>23</v>
      </c>
      <c r="H57" s="83">
        <v>21</v>
      </c>
      <c r="I57" s="87">
        <v>0.91304347826087</v>
      </c>
      <c r="J57" s="40"/>
      <c r="K57" s="151">
        <v>1964</v>
      </c>
      <c r="L57" s="100">
        <v>1</v>
      </c>
      <c r="M57" s="83">
        <v>-0.9</v>
      </c>
      <c r="N57" s="97">
        <v>-0.9</v>
      </c>
    </row>
    <row r="58" ht="21.95" customHeight="1">
      <c r="A58" s="167">
        <v>1965</v>
      </c>
      <c r="B58" s="169">
        <v>41</v>
      </c>
      <c r="C58" s="83">
        <v>42.3</v>
      </c>
      <c r="D58" s="87">
        <v>1.03170731707317</v>
      </c>
      <c r="E58" s="40"/>
      <c r="F58" s="151">
        <v>1965</v>
      </c>
      <c r="G58" s="100">
        <v>28</v>
      </c>
      <c r="H58" s="83">
        <v>9</v>
      </c>
      <c r="I58" s="87">
        <v>0.321428571428571</v>
      </c>
      <c r="J58" s="40"/>
      <c r="K58" s="151">
        <v>1965</v>
      </c>
      <c r="L58" s="100">
        <v>8</v>
      </c>
      <c r="M58" s="83">
        <v>-12.3</v>
      </c>
      <c r="N58" s="97">
        <v>-1.5375</v>
      </c>
    </row>
    <row r="59" ht="21.95" customHeight="1">
      <c r="A59" s="167">
        <v>1966</v>
      </c>
      <c r="B59" s="169">
        <v>44</v>
      </c>
      <c r="C59" s="83">
        <v>27.5</v>
      </c>
      <c r="D59" s="87">
        <v>0.625</v>
      </c>
      <c r="E59" s="40"/>
      <c r="F59" s="151">
        <v>1966</v>
      </c>
      <c r="G59" s="100">
        <v>34</v>
      </c>
      <c r="H59" s="83">
        <v>2.2</v>
      </c>
      <c r="I59" s="87">
        <v>0.0647058823529412</v>
      </c>
      <c r="J59" s="40"/>
      <c r="K59" s="151">
        <v>1966</v>
      </c>
      <c r="L59" s="100">
        <v>13</v>
      </c>
      <c r="M59" s="83">
        <v>-17.6</v>
      </c>
      <c r="N59" s="97">
        <v>-1.35384615384615</v>
      </c>
    </row>
    <row r="60" ht="21.95" customHeight="1">
      <c r="A60" s="167">
        <v>1967</v>
      </c>
      <c r="B60" s="169">
        <v>41</v>
      </c>
      <c r="C60" s="83">
        <v>51.6</v>
      </c>
      <c r="D60" s="87">
        <v>1.25853658536585</v>
      </c>
      <c r="E60" s="40"/>
      <c r="F60" s="151">
        <v>1967</v>
      </c>
      <c r="G60" s="100">
        <v>24</v>
      </c>
      <c r="H60" s="83">
        <v>8.5</v>
      </c>
      <c r="I60" s="87">
        <v>0.354166666666667</v>
      </c>
      <c r="J60" s="40"/>
      <c r="K60" s="151">
        <v>1967</v>
      </c>
      <c r="L60" s="100">
        <v>4</v>
      </c>
      <c r="M60" s="83">
        <v>-5.1</v>
      </c>
      <c r="N60" s="97">
        <v>-1.275</v>
      </c>
    </row>
    <row r="61" ht="21.95" customHeight="1">
      <c r="A61" s="167">
        <v>1968</v>
      </c>
      <c r="B61" s="169">
        <v>32</v>
      </c>
      <c r="C61" s="83">
        <v>49.4</v>
      </c>
      <c r="D61" s="87">
        <v>1.54375</v>
      </c>
      <c r="E61" s="40"/>
      <c r="F61" s="151">
        <v>1968</v>
      </c>
      <c r="G61" s="100">
        <v>14</v>
      </c>
      <c r="H61" s="83">
        <v>7.1</v>
      </c>
      <c r="I61" s="87">
        <v>0.507142857142857</v>
      </c>
      <c r="J61" s="40"/>
      <c r="K61" s="151">
        <v>1968</v>
      </c>
      <c r="L61" s="100">
        <v>2</v>
      </c>
      <c r="M61" s="83">
        <v>-1.4</v>
      </c>
      <c r="N61" s="97">
        <v>-0.7</v>
      </c>
    </row>
    <row r="62" ht="21.95" customHeight="1">
      <c r="A62" s="167">
        <v>1969</v>
      </c>
      <c r="B62" s="169">
        <v>46</v>
      </c>
      <c r="C62" s="83">
        <v>63.8</v>
      </c>
      <c r="D62" s="87">
        <v>1.38695652173913</v>
      </c>
      <c r="E62" s="40"/>
      <c r="F62" s="151">
        <v>1969</v>
      </c>
      <c r="G62" s="100">
        <v>25</v>
      </c>
      <c r="H62" s="83">
        <v>12.4</v>
      </c>
      <c r="I62" s="87">
        <v>0.496</v>
      </c>
      <c r="J62" s="40"/>
      <c r="K62" s="151">
        <v>1969</v>
      </c>
      <c r="L62" s="100">
        <v>4</v>
      </c>
      <c r="M62" s="83">
        <v>-5</v>
      </c>
      <c r="N62" s="97">
        <v>-1.25</v>
      </c>
    </row>
    <row r="63" ht="21.95" customHeight="1">
      <c r="A63" s="167">
        <v>1970</v>
      </c>
      <c r="B63" s="169">
        <v>9</v>
      </c>
      <c r="C63" s="83">
        <v>15.9</v>
      </c>
      <c r="D63" s="87">
        <v>1.76666666666667</v>
      </c>
      <c r="E63" s="40"/>
      <c r="F63" s="151">
        <v>1970</v>
      </c>
      <c r="G63" s="100">
        <v>4</v>
      </c>
      <c r="H63" s="83">
        <v>4.3</v>
      </c>
      <c r="I63" s="87">
        <v>1.075</v>
      </c>
      <c r="J63" s="40"/>
      <c r="K63" s="151">
        <v>1970</v>
      </c>
      <c r="L63" s="100">
        <v>0</v>
      </c>
      <c r="M63" s="83">
        <v>0</v>
      </c>
      <c r="N63" s="97"/>
    </row>
    <row r="64" ht="21.95" customHeight="1">
      <c r="A64" s="167">
        <v>1971</v>
      </c>
      <c r="B64" s="169">
        <v>39</v>
      </c>
      <c r="C64" s="83">
        <v>58</v>
      </c>
      <c r="D64" s="87">
        <v>1.48717948717949</v>
      </c>
      <c r="E64" s="40"/>
      <c r="F64" s="151">
        <v>1971</v>
      </c>
      <c r="G64" s="100">
        <v>20</v>
      </c>
      <c r="H64" s="83">
        <v>11.7</v>
      </c>
      <c r="I64" s="87">
        <v>0.585</v>
      </c>
      <c r="J64" s="40"/>
      <c r="K64" s="151">
        <v>1971</v>
      </c>
      <c r="L64" s="100">
        <v>4</v>
      </c>
      <c r="M64" s="83">
        <v>-4.1</v>
      </c>
      <c r="N64" s="97">
        <v>-1.025</v>
      </c>
    </row>
    <row r="65" ht="21.95" customHeight="1">
      <c r="A65" s="167">
        <v>1972</v>
      </c>
      <c r="B65" s="169">
        <v>32</v>
      </c>
      <c r="C65" s="83">
        <v>42.4</v>
      </c>
      <c r="D65" s="87">
        <v>1.325</v>
      </c>
      <c r="E65" s="40"/>
      <c r="F65" s="151">
        <v>1972</v>
      </c>
      <c r="G65" s="100">
        <v>19</v>
      </c>
      <c r="H65" s="83">
        <v>11.3</v>
      </c>
      <c r="I65" s="87">
        <v>0.594736842105263</v>
      </c>
      <c r="J65" s="40"/>
      <c r="K65" s="151">
        <v>1972</v>
      </c>
      <c r="L65" s="100">
        <v>2</v>
      </c>
      <c r="M65" s="83">
        <v>-1.9</v>
      </c>
      <c r="N65" s="97">
        <v>-0.95</v>
      </c>
    </row>
    <row r="66" ht="21.95" customHeight="1">
      <c r="A66" s="167">
        <v>1973</v>
      </c>
      <c r="B66" s="169">
        <v>32</v>
      </c>
      <c r="C66" s="83">
        <v>57.5</v>
      </c>
      <c r="D66" s="87">
        <v>1.796875</v>
      </c>
      <c r="E66" s="40"/>
      <c r="F66" s="151">
        <v>1973</v>
      </c>
      <c r="G66" s="100">
        <v>16</v>
      </c>
      <c r="H66" s="83">
        <v>17.5</v>
      </c>
      <c r="I66" s="87">
        <v>1.09375</v>
      </c>
      <c r="J66" s="40"/>
      <c r="K66" s="151">
        <v>1973</v>
      </c>
      <c r="L66" s="100">
        <v>0</v>
      </c>
      <c r="M66" s="83">
        <v>0</v>
      </c>
      <c r="N66" s="97"/>
    </row>
    <row r="67" ht="21.95" customHeight="1">
      <c r="A67" s="167">
        <v>1974</v>
      </c>
      <c r="B67" s="169">
        <v>20</v>
      </c>
      <c r="C67" s="83">
        <v>28</v>
      </c>
      <c r="D67" s="87">
        <v>1.4</v>
      </c>
      <c r="E67" s="40"/>
      <c r="F67" s="151">
        <v>1974</v>
      </c>
      <c r="G67" s="100">
        <v>11</v>
      </c>
      <c r="H67" s="83">
        <v>7.2</v>
      </c>
      <c r="I67" s="87">
        <v>0.654545454545455</v>
      </c>
      <c r="J67" s="40"/>
      <c r="K67" s="151">
        <v>1974</v>
      </c>
      <c r="L67" s="100">
        <v>2</v>
      </c>
      <c r="M67" s="83">
        <v>-1.5</v>
      </c>
      <c r="N67" s="97">
        <v>-0.75</v>
      </c>
    </row>
    <row r="68" ht="21.95" customHeight="1">
      <c r="A68" s="167">
        <v>1975</v>
      </c>
      <c r="B68" s="169">
        <v>19</v>
      </c>
      <c r="C68" s="83">
        <v>29.7</v>
      </c>
      <c r="D68" s="87">
        <v>1.56315789473684</v>
      </c>
      <c r="E68" s="40"/>
      <c r="F68" s="151">
        <v>1975</v>
      </c>
      <c r="G68" s="100">
        <v>9</v>
      </c>
      <c r="H68" s="83">
        <v>5.2</v>
      </c>
      <c r="I68" s="87">
        <v>0.5777777777777779</v>
      </c>
      <c r="J68" s="40"/>
      <c r="K68" s="151">
        <v>1975</v>
      </c>
      <c r="L68" s="100">
        <v>0</v>
      </c>
      <c r="M68" s="83">
        <v>0</v>
      </c>
      <c r="N68" s="97"/>
    </row>
    <row r="69" ht="21.95" customHeight="1">
      <c r="A69" s="167">
        <v>1976</v>
      </c>
      <c r="B69" s="169">
        <v>40</v>
      </c>
      <c r="C69" s="83">
        <v>68.09999999999999</v>
      </c>
      <c r="D69" s="87">
        <v>1.7025</v>
      </c>
      <c r="E69" s="40"/>
      <c r="F69" s="151">
        <v>1976</v>
      </c>
      <c r="G69" s="100">
        <v>18</v>
      </c>
      <c r="H69" s="83">
        <v>14.9</v>
      </c>
      <c r="I69" s="87">
        <v>0.8277777777777779</v>
      </c>
      <c r="J69" s="40"/>
      <c r="K69" s="151">
        <v>1976</v>
      </c>
      <c r="L69" s="100">
        <v>1</v>
      </c>
      <c r="M69" s="83">
        <v>-1</v>
      </c>
      <c r="N69" s="97">
        <v>-1</v>
      </c>
    </row>
    <row r="70" ht="21.95" customHeight="1">
      <c r="A70" s="167">
        <v>1977</v>
      </c>
      <c r="B70" s="169">
        <v>46</v>
      </c>
      <c r="C70" s="83">
        <v>67.5</v>
      </c>
      <c r="D70" s="87">
        <v>1.46739130434783</v>
      </c>
      <c r="E70" s="40"/>
      <c r="F70" s="151">
        <v>1977</v>
      </c>
      <c r="G70" s="100">
        <v>21</v>
      </c>
      <c r="H70" s="83">
        <v>5.5</v>
      </c>
      <c r="I70" s="87">
        <v>0.261904761904762</v>
      </c>
      <c r="J70" s="40"/>
      <c r="K70" s="151">
        <v>1977</v>
      </c>
      <c r="L70" s="100">
        <v>5</v>
      </c>
      <c r="M70" s="83">
        <v>-7.6</v>
      </c>
      <c r="N70" s="97">
        <v>-1.52</v>
      </c>
    </row>
    <row r="71" ht="21.95" customHeight="1">
      <c r="A71" s="167">
        <v>1978</v>
      </c>
      <c r="B71" s="169">
        <v>28</v>
      </c>
      <c r="C71" s="83">
        <v>49.5</v>
      </c>
      <c r="D71" s="87">
        <v>1.76785714285714</v>
      </c>
      <c r="E71" s="40"/>
      <c r="F71" s="151">
        <v>1978</v>
      </c>
      <c r="G71" s="100">
        <v>12</v>
      </c>
      <c r="H71" s="83">
        <v>11.4</v>
      </c>
      <c r="I71" s="87">
        <v>0.95</v>
      </c>
      <c r="J71" s="40"/>
      <c r="K71" s="151">
        <v>1978</v>
      </c>
      <c r="L71" s="100">
        <v>0</v>
      </c>
      <c r="M71" s="83">
        <v>0</v>
      </c>
      <c r="N71" s="97"/>
    </row>
    <row r="72" ht="21.95" customHeight="1">
      <c r="A72" s="167">
        <v>1979</v>
      </c>
      <c r="B72" s="169">
        <v>35</v>
      </c>
      <c r="C72" s="83">
        <v>69.09999999999999</v>
      </c>
      <c r="D72" s="87">
        <v>1.97428571428571</v>
      </c>
      <c r="E72" s="40"/>
      <c r="F72" s="151">
        <v>1979</v>
      </c>
      <c r="G72" s="100">
        <v>12</v>
      </c>
      <c r="H72" s="83">
        <v>11.8</v>
      </c>
      <c r="I72" s="87">
        <v>0.9833333333333329</v>
      </c>
      <c r="J72" s="40"/>
      <c r="K72" s="151">
        <v>1979</v>
      </c>
      <c r="L72" s="100">
        <v>1</v>
      </c>
      <c r="M72" s="83">
        <v>-0.8</v>
      </c>
      <c r="N72" s="97">
        <v>-0.8</v>
      </c>
    </row>
    <row r="73" ht="21.95" customHeight="1">
      <c r="A73" s="167">
        <v>1980</v>
      </c>
      <c r="B73" s="169">
        <v>21</v>
      </c>
      <c r="C73" s="83">
        <v>40.5</v>
      </c>
      <c r="D73" s="87">
        <v>1.92857142857143</v>
      </c>
      <c r="E73" s="40"/>
      <c r="F73" s="151">
        <v>1980</v>
      </c>
      <c r="G73" s="100">
        <v>6</v>
      </c>
      <c r="H73" s="83">
        <v>2.7</v>
      </c>
      <c r="I73" s="87">
        <v>0.45</v>
      </c>
      <c r="J73" s="40"/>
      <c r="K73" s="151">
        <v>1980</v>
      </c>
      <c r="L73" s="100">
        <v>0</v>
      </c>
      <c r="M73" s="83">
        <v>0</v>
      </c>
      <c r="N73" s="97"/>
    </row>
    <row r="74" ht="21.95" customHeight="1">
      <c r="A74" s="167">
        <v>1981</v>
      </c>
      <c r="B74" s="169">
        <v>20</v>
      </c>
      <c r="C74" s="83">
        <v>43</v>
      </c>
      <c r="D74" s="87">
        <v>2.15</v>
      </c>
      <c r="E74" s="40"/>
      <c r="F74" s="151">
        <v>1981</v>
      </c>
      <c r="G74" s="100">
        <v>7</v>
      </c>
      <c r="H74" s="83">
        <v>8.6</v>
      </c>
      <c r="I74" s="87">
        <v>1.22857142857143</v>
      </c>
      <c r="J74" s="40"/>
      <c r="K74" s="151">
        <v>1981</v>
      </c>
      <c r="L74" s="100">
        <v>0</v>
      </c>
      <c r="M74" s="83">
        <v>0</v>
      </c>
      <c r="N74" s="97"/>
    </row>
    <row r="75" ht="21.95" customHeight="1">
      <c r="A75" s="167">
        <v>1982</v>
      </c>
      <c r="B75" s="169">
        <v>52</v>
      </c>
      <c r="C75" s="83">
        <v>24.5</v>
      </c>
      <c r="D75" s="87">
        <v>0.471153846153846</v>
      </c>
      <c r="E75" s="40"/>
      <c r="F75" s="151">
        <v>1982</v>
      </c>
      <c r="G75" s="100">
        <v>34</v>
      </c>
      <c r="H75" s="83">
        <v>-16.7</v>
      </c>
      <c r="I75" s="87">
        <v>-0.491176470588235</v>
      </c>
      <c r="J75" s="40"/>
      <c r="K75" s="151">
        <v>1982</v>
      </c>
      <c r="L75" s="100">
        <v>16</v>
      </c>
      <c r="M75" s="83">
        <v>-32</v>
      </c>
      <c r="N75" s="97">
        <v>-2</v>
      </c>
    </row>
    <row r="76" ht="21.95" customHeight="1">
      <c r="A76" s="167">
        <v>1983</v>
      </c>
      <c r="B76" s="169">
        <v>30</v>
      </c>
      <c r="C76" s="83">
        <v>39.4</v>
      </c>
      <c r="D76" s="87">
        <v>1.31333333333333</v>
      </c>
      <c r="E76" s="40"/>
      <c r="F76" s="151">
        <v>1983</v>
      </c>
      <c r="G76" s="100">
        <v>16</v>
      </c>
      <c r="H76" s="83">
        <v>4.2</v>
      </c>
      <c r="I76" s="87">
        <v>0.2625</v>
      </c>
      <c r="J76" s="40"/>
      <c r="K76" s="151">
        <v>1983</v>
      </c>
      <c r="L76" s="100">
        <v>4</v>
      </c>
      <c r="M76" s="83">
        <v>-4.5</v>
      </c>
      <c r="N76" s="97">
        <v>-1.125</v>
      </c>
    </row>
    <row r="77" ht="21.95" customHeight="1">
      <c r="A77" s="167">
        <v>1984</v>
      </c>
      <c r="B77" s="169">
        <v>32</v>
      </c>
      <c r="C77" s="83">
        <v>41.6</v>
      </c>
      <c r="D77" s="87">
        <v>1.3</v>
      </c>
      <c r="E77" s="40"/>
      <c r="F77" s="151">
        <v>1984</v>
      </c>
      <c r="G77" s="100">
        <v>18</v>
      </c>
      <c r="H77" s="83">
        <v>6.9</v>
      </c>
      <c r="I77" s="87">
        <v>0.383333333333333</v>
      </c>
      <c r="J77" s="40"/>
      <c r="K77" s="151">
        <v>1984</v>
      </c>
      <c r="L77" s="100">
        <v>4</v>
      </c>
      <c r="M77" s="83">
        <v>-5.3</v>
      </c>
      <c r="N77" s="97">
        <v>-1.325</v>
      </c>
    </row>
    <row r="78" ht="21.95" customHeight="1">
      <c r="A78" s="167">
        <v>1985</v>
      </c>
      <c r="B78" s="169">
        <v>31</v>
      </c>
      <c r="C78" s="83">
        <v>36.5</v>
      </c>
      <c r="D78" s="87">
        <v>1.17741935483871</v>
      </c>
      <c r="E78" s="40"/>
      <c r="F78" s="151">
        <v>1985</v>
      </c>
      <c r="G78" s="100">
        <v>20</v>
      </c>
      <c r="H78" s="83">
        <v>9.4</v>
      </c>
      <c r="I78" s="87">
        <v>0.47</v>
      </c>
      <c r="J78" s="40"/>
      <c r="K78" s="151">
        <v>1985</v>
      </c>
      <c r="L78" s="100">
        <v>4</v>
      </c>
      <c r="M78" s="83">
        <v>-7.2</v>
      </c>
      <c r="N78" s="97">
        <v>-1.8</v>
      </c>
    </row>
    <row r="79" ht="21.95" customHeight="1">
      <c r="A79" s="167">
        <v>1986</v>
      </c>
      <c r="B79" s="169">
        <v>24</v>
      </c>
      <c r="C79" s="83">
        <v>38.3</v>
      </c>
      <c r="D79" s="87">
        <v>1.59583333333333</v>
      </c>
      <c r="E79" s="40"/>
      <c r="F79" s="151">
        <v>1986</v>
      </c>
      <c r="G79" s="100">
        <v>9</v>
      </c>
      <c r="H79" s="83">
        <v>3.1</v>
      </c>
      <c r="I79" s="87">
        <v>0.344444444444444</v>
      </c>
      <c r="J79" s="40"/>
      <c r="K79" s="151">
        <v>1986</v>
      </c>
      <c r="L79" s="100">
        <v>2</v>
      </c>
      <c r="M79" s="83">
        <v>-2.4</v>
      </c>
      <c r="N79" s="97">
        <v>-1.2</v>
      </c>
    </row>
    <row r="80" ht="21.95" customHeight="1">
      <c r="A80" s="167">
        <v>1987</v>
      </c>
      <c r="B80" s="169">
        <v>29</v>
      </c>
      <c r="C80" s="83">
        <v>57.1</v>
      </c>
      <c r="D80" s="87">
        <v>1.96896551724138</v>
      </c>
      <c r="E80" s="40"/>
      <c r="F80" s="151">
        <v>1987</v>
      </c>
      <c r="G80" s="100">
        <v>8</v>
      </c>
      <c r="H80" s="83">
        <v>6.3</v>
      </c>
      <c r="I80" s="87">
        <v>0.7875</v>
      </c>
      <c r="J80" s="40"/>
      <c r="K80" s="151">
        <v>1987</v>
      </c>
      <c r="L80" s="100">
        <v>0</v>
      </c>
      <c r="M80" s="83">
        <v>0</v>
      </c>
      <c r="N80" s="97"/>
    </row>
    <row r="81" ht="21.95" customHeight="1">
      <c r="A81" s="167">
        <v>1988</v>
      </c>
      <c r="B81" s="169">
        <v>11</v>
      </c>
      <c r="C81" s="83">
        <v>25.7</v>
      </c>
      <c r="D81" s="87">
        <v>2.33636363636364</v>
      </c>
      <c r="E81" s="40"/>
      <c r="F81" s="151">
        <v>1988</v>
      </c>
      <c r="G81" s="100">
        <v>2</v>
      </c>
      <c r="H81" s="83">
        <v>2.4</v>
      </c>
      <c r="I81" s="87">
        <v>1.2</v>
      </c>
      <c r="J81" s="40"/>
      <c r="K81" s="151">
        <v>1988</v>
      </c>
      <c r="L81" s="100">
        <v>0</v>
      </c>
      <c r="M81" s="83">
        <v>0</v>
      </c>
      <c r="N81" s="97"/>
    </row>
    <row r="82" ht="21.95" customHeight="1">
      <c r="A82" s="167">
        <v>1989</v>
      </c>
      <c r="B82" s="169">
        <v>31</v>
      </c>
      <c r="C82" s="83">
        <v>64.09999999999999</v>
      </c>
      <c r="D82" s="87">
        <v>2.06774193548387</v>
      </c>
      <c r="E82" s="40"/>
      <c r="F82" s="151">
        <v>1989</v>
      </c>
      <c r="G82" s="100">
        <v>9</v>
      </c>
      <c r="H82" s="83">
        <v>8.300000000000001</v>
      </c>
      <c r="I82" s="87">
        <v>0.9222222222222221</v>
      </c>
      <c r="J82" s="40"/>
      <c r="K82" s="151">
        <v>1989</v>
      </c>
      <c r="L82" s="100">
        <v>0</v>
      </c>
      <c r="M82" s="83">
        <v>0</v>
      </c>
      <c r="N82" s="97"/>
    </row>
    <row r="83" ht="21.95" customHeight="1">
      <c r="A83" s="167">
        <v>1990</v>
      </c>
      <c r="B83" s="169">
        <v>18</v>
      </c>
      <c r="C83" s="83">
        <v>39.7</v>
      </c>
      <c r="D83" s="87">
        <v>2.20555555555556</v>
      </c>
      <c r="E83" s="40"/>
      <c r="F83" s="151">
        <v>1990</v>
      </c>
      <c r="G83" s="100">
        <v>5</v>
      </c>
      <c r="H83" s="83">
        <v>5.3</v>
      </c>
      <c r="I83" s="87">
        <v>1.06</v>
      </c>
      <c r="J83" s="40"/>
      <c r="K83" s="151">
        <v>1990</v>
      </c>
      <c r="L83" s="100">
        <v>0</v>
      </c>
      <c r="M83" s="83">
        <v>0</v>
      </c>
      <c r="N83" s="97"/>
    </row>
    <row r="84" ht="21.95" customHeight="1">
      <c r="A84" s="167">
        <v>1991</v>
      </c>
      <c r="B84" s="169">
        <v>15</v>
      </c>
      <c r="C84" s="83">
        <v>32.4</v>
      </c>
      <c r="D84" s="87">
        <v>2.16</v>
      </c>
      <c r="E84" s="40"/>
      <c r="F84" s="151">
        <v>1991</v>
      </c>
      <c r="G84" s="100">
        <v>3</v>
      </c>
      <c r="H84" s="83">
        <v>2.4</v>
      </c>
      <c r="I84" s="87">
        <v>0.8</v>
      </c>
      <c r="J84" s="40"/>
      <c r="K84" s="151">
        <v>1991</v>
      </c>
      <c r="L84" s="100">
        <v>0</v>
      </c>
      <c r="M84" s="83">
        <v>0</v>
      </c>
      <c r="N84" s="97"/>
    </row>
    <row r="85" ht="21.95" customHeight="1">
      <c r="A85" s="167">
        <v>1992</v>
      </c>
      <c r="B85" s="169">
        <v>29</v>
      </c>
      <c r="C85" s="83">
        <v>52.6</v>
      </c>
      <c r="D85" s="87">
        <v>1.81379310344828</v>
      </c>
      <c r="E85" s="40"/>
      <c r="F85" s="151">
        <v>1992</v>
      </c>
      <c r="G85" s="100">
        <v>13</v>
      </c>
      <c r="H85" s="83">
        <v>12</v>
      </c>
      <c r="I85" s="87">
        <v>0.923076923076923</v>
      </c>
      <c r="J85" s="40"/>
      <c r="K85" s="151">
        <v>1992</v>
      </c>
      <c r="L85" s="100">
        <v>0</v>
      </c>
      <c r="M85" s="83">
        <v>0</v>
      </c>
      <c r="N85" s="97"/>
    </row>
    <row r="86" ht="21.95" customHeight="1">
      <c r="A86" s="167">
        <v>1993</v>
      </c>
      <c r="B86" s="169">
        <v>19</v>
      </c>
      <c r="C86" s="83">
        <v>32.5</v>
      </c>
      <c r="D86" s="87">
        <v>1.71052631578947</v>
      </c>
      <c r="E86" s="40"/>
      <c r="F86" s="151">
        <v>1993</v>
      </c>
      <c r="G86" s="100">
        <v>8</v>
      </c>
      <c r="H86" s="83">
        <v>4.5</v>
      </c>
      <c r="I86" s="87">
        <v>0.5625</v>
      </c>
      <c r="J86" s="40"/>
      <c r="K86" s="151">
        <v>1993</v>
      </c>
      <c r="L86" s="100">
        <v>2</v>
      </c>
      <c r="M86" s="83">
        <v>-1.3</v>
      </c>
      <c r="N86" s="97">
        <v>-0.65</v>
      </c>
    </row>
    <row r="87" ht="21.95" customHeight="1">
      <c r="A87" s="167">
        <v>1994</v>
      </c>
      <c r="B87" s="169">
        <v>38</v>
      </c>
      <c r="C87" s="83">
        <v>53.2</v>
      </c>
      <c r="D87" s="87">
        <v>1.4</v>
      </c>
      <c r="E87" s="40"/>
      <c r="F87" s="151">
        <v>1994</v>
      </c>
      <c r="G87" s="100">
        <v>22</v>
      </c>
      <c r="H87" s="83">
        <v>12.8</v>
      </c>
      <c r="I87" s="87">
        <v>0.581818181818182</v>
      </c>
      <c r="J87" s="40"/>
      <c r="K87" s="151">
        <v>1994</v>
      </c>
      <c r="L87" s="100">
        <v>3</v>
      </c>
      <c r="M87" s="83">
        <v>-2.6</v>
      </c>
      <c r="N87" s="97">
        <v>-0.866666666666667</v>
      </c>
    </row>
    <row r="88" ht="21.95" customHeight="1">
      <c r="A88" s="167">
        <v>1995</v>
      </c>
      <c r="B88" s="169">
        <v>21</v>
      </c>
      <c r="C88" s="83">
        <v>34.1</v>
      </c>
      <c r="D88" s="87">
        <v>1.62380952380952</v>
      </c>
      <c r="E88" s="40"/>
      <c r="F88" s="151">
        <v>1995</v>
      </c>
      <c r="G88" s="100">
        <v>8</v>
      </c>
      <c r="H88" s="83">
        <v>1.7</v>
      </c>
      <c r="I88" s="87">
        <v>0.2125</v>
      </c>
      <c r="J88" s="40"/>
      <c r="K88" s="151">
        <v>1995</v>
      </c>
      <c r="L88" s="100">
        <v>2</v>
      </c>
      <c r="M88" s="83">
        <v>-1.6</v>
      </c>
      <c r="N88" s="97">
        <v>-0.8</v>
      </c>
    </row>
    <row r="89" ht="21.95" customHeight="1">
      <c r="A89" s="167">
        <v>1996</v>
      </c>
      <c r="B89" s="169">
        <v>28</v>
      </c>
      <c r="C89" s="83">
        <v>44.3</v>
      </c>
      <c r="D89" s="87">
        <v>1.58214285714286</v>
      </c>
      <c r="E89" s="40"/>
      <c r="F89" s="151">
        <v>1996</v>
      </c>
      <c r="G89" s="100">
        <v>12</v>
      </c>
      <c r="H89" s="83">
        <v>5.4</v>
      </c>
      <c r="I89" s="87">
        <v>0.45</v>
      </c>
      <c r="J89" s="40"/>
      <c r="K89" s="151">
        <v>1996</v>
      </c>
      <c r="L89" s="100">
        <v>3</v>
      </c>
      <c r="M89" s="83">
        <v>-3</v>
      </c>
      <c r="N89" s="97">
        <v>-1</v>
      </c>
    </row>
    <row r="90" ht="21.95" customHeight="1">
      <c r="A90" s="167">
        <v>1997</v>
      </c>
      <c r="B90" s="169">
        <v>51</v>
      </c>
      <c r="C90" s="83">
        <v>68.8</v>
      </c>
      <c r="D90" s="87">
        <v>1.34901960784314</v>
      </c>
      <c r="E90" s="40"/>
      <c r="F90" s="151">
        <v>1997</v>
      </c>
      <c r="G90" s="100">
        <v>30</v>
      </c>
      <c r="H90" s="83">
        <v>16.7</v>
      </c>
      <c r="I90" s="87">
        <v>0.556666666666667</v>
      </c>
      <c r="J90" s="40"/>
      <c r="K90" s="151">
        <v>1997</v>
      </c>
      <c r="L90" s="100">
        <v>5</v>
      </c>
      <c r="M90" s="83">
        <v>-3.4</v>
      </c>
      <c r="N90" s="97">
        <v>-0.68</v>
      </c>
    </row>
    <row r="91" ht="21.95" customHeight="1">
      <c r="A91" s="167">
        <v>1998</v>
      </c>
      <c r="B91" s="169">
        <v>0</v>
      </c>
      <c r="C91" s="83">
        <v>0</v>
      </c>
      <c r="D91" s="87"/>
      <c r="E91" s="40"/>
      <c r="F91" s="151">
        <v>1998</v>
      </c>
      <c r="G91" s="100">
        <v>0</v>
      </c>
      <c r="H91" s="83">
        <v>0</v>
      </c>
      <c r="I91" s="87"/>
      <c r="J91" s="40"/>
      <c r="K91" s="151">
        <v>1998</v>
      </c>
      <c r="L91" s="100">
        <v>0</v>
      </c>
      <c r="M91" s="83">
        <v>0</v>
      </c>
      <c r="N91" s="97"/>
    </row>
    <row r="92" ht="21.95" customHeight="1">
      <c r="A92" s="167">
        <v>1999</v>
      </c>
      <c r="B92" s="169">
        <v>23</v>
      </c>
      <c r="C92" s="83">
        <v>45.1</v>
      </c>
      <c r="D92" s="87">
        <v>1.96086956521739</v>
      </c>
      <c r="E92" s="40"/>
      <c r="F92" s="151">
        <v>1999</v>
      </c>
      <c r="G92" s="100">
        <v>8</v>
      </c>
      <c r="H92" s="83">
        <v>6.3</v>
      </c>
      <c r="I92" s="87">
        <v>0.7875</v>
      </c>
      <c r="J92" s="40"/>
      <c r="K92" s="151">
        <v>1999</v>
      </c>
      <c r="L92" s="100">
        <v>0</v>
      </c>
      <c r="M92" s="83">
        <v>0</v>
      </c>
      <c r="N92" s="97"/>
    </row>
    <row r="93" ht="21.95" customHeight="1">
      <c r="A93" s="167">
        <v>2000</v>
      </c>
      <c r="B93" s="169">
        <v>43</v>
      </c>
      <c r="C93" s="83">
        <v>63.2</v>
      </c>
      <c r="D93" s="87">
        <v>1.46976744186047</v>
      </c>
      <c r="E93" s="40"/>
      <c r="F93" s="151">
        <v>2000</v>
      </c>
      <c r="G93" s="100">
        <v>23</v>
      </c>
      <c r="H93" s="83">
        <v>15.5</v>
      </c>
      <c r="I93" s="87">
        <v>0.673913043478261</v>
      </c>
      <c r="J93" s="40"/>
      <c r="K93" s="151">
        <v>2000</v>
      </c>
      <c r="L93" s="100">
        <v>2</v>
      </c>
      <c r="M93" s="83">
        <v>-2.2</v>
      </c>
      <c r="N93" s="97">
        <v>-1.1</v>
      </c>
    </row>
    <row r="94" ht="21.95" customHeight="1">
      <c r="A94" s="167">
        <v>2001</v>
      </c>
      <c r="B94" s="169">
        <v>24</v>
      </c>
      <c r="C94" s="83">
        <v>10.7</v>
      </c>
      <c r="D94" s="87">
        <v>0.445833333333333</v>
      </c>
      <c r="E94" s="40"/>
      <c r="F94" s="151">
        <v>2001</v>
      </c>
      <c r="G94" s="100">
        <v>16</v>
      </c>
      <c r="H94" s="83">
        <v>-10.3</v>
      </c>
      <c r="I94" s="87">
        <v>-0.64375</v>
      </c>
      <c r="J94" s="40"/>
      <c r="K94" s="151">
        <v>2001</v>
      </c>
      <c r="L94" s="100">
        <v>9</v>
      </c>
      <c r="M94" s="83">
        <v>-11.3</v>
      </c>
      <c r="N94" s="97">
        <v>-1.25555555555556</v>
      </c>
    </row>
    <row r="95" ht="21.95" customHeight="1">
      <c r="A95" s="167">
        <v>2002</v>
      </c>
      <c r="B95" s="169">
        <v>46</v>
      </c>
      <c r="C95" s="83">
        <v>50.6</v>
      </c>
      <c r="D95" s="87">
        <v>1.1</v>
      </c>
      <c r="E95" s="40"/>
      <c r="F95" s="151">
        <v>2002</v>
      </c>
      <c r="G95" s="100">
        <v>29</v>
      </c>
      <c r="H95" s="83">
        <v>11.9</v>
      </c>
      <c r="I95" s="87">
        <v>0.410344827586207</v>
      </c>
      <c r="J95" s="40"/>
      <c r="K95" s="151">
        <v>2002</v>
      </c>
      <c r="L95" s="100">
        <v>4</v>
      </c>
      <c r="M95" s="83">
        <v>-6.9</v>
      </c>
      <c r="N95" s="97">
        <v>-1.725</v>
      </c>
    </row>
    <row r="96" ht="21.95" customHeight="1">
      <c r="A96" s="167">
        <v>2003</v>
      </c>
      <c r="B96" s="169">
        <v>43</v>
      </c>
      <c r="C96" s="83">
        <v>61.7</v>
      </c>
      <c r="D96" s="87">
        <v>1.43488372093023</v>
      </c>
      <c r="E96" s="40"/>
      <c r="F96" s="151">
        <v>2003</v>
      </c>
      <c r="G96" s="100">
        <v>24</v>
      </c>
      <c r="H96" s="83">
        <v>14.2</v>
      </c>
      <c r="I96" s="87">
        <v>0.591666666666667</v>
      </c>
      <c r="J96" s="40"/>
      <c r="K96" s="151">
        <v>2003</v>
      </c>
      <c r="L96" s="100">
        <v>4</v>
      </c>
      <c r="M96" s="83">
        <v>-3.9</v>
      </c>
      <c r="N96" s="97">
        <v>-0.975</v>
      </c>
    </row>
    <row r="97" ht="21.95" customHeight="1">
      <c r="A97" s="167">
        <v>2004</v>
      </c>
      <c r="B97" s="169">
        <v>37</v>
      </c>
      <c r="C97" s="83">
        <v>65.09999999999999</v>
      </c>
      <c r="D97" s="87">
        <v>1.75945945945946</v>
      </c>
      <c r="E97" s="40"/>
      <c r="F97" s="151">
        <v>2004</v>
      </c>
      <c r="G97" s="100">
        <v>13</v>
      </c>
      <c r="H97" s="83">
        <v>7.2</v>
      </c>
      <c r="I97" s="87">
        <v>0.553846153846154</v>
      </c>
      <c r="J97" s="40"/>
      <c r="K97" s="151">
        <v>2004</v>
      </c>
      <c r="L97" s="100">
        <v>2</v>
      </c>
      <c r="M97" s="83">
        <v>-2.5</v>
      </c>
      <c r="N97" s="97">
        <v>-1.25</v>
      </c>
    </row>
    <row r="98" ht="21.95" customHeight="1">
      <c r="A98" s="167">
        <v>2005</v>
      </c>
      <c r="B98" s="169">
        <v>35</v>
      </c>
      <c r="C98" s="83">
        <v>49.7</v>
      </c>
      <c r="D98" s="87">
        <v>1.42</v>
      </c>
      <c r="E98" s="40"/>
      <c r="F98" s="151">
        <v>2005</v>
      </c>
      <c r="G98" s="100">
        <v>18</v>
      </c>
      <c r="H98" s="83">
        <v>11.1</v>
      </c>
      <c r="I98" s="87">
        <v>0.616666666666667</v>
      </c>
      <c r="J98" s="40"/>
      <c r="K98" s="151">
        <v>2005</v>
      </c>
      <c r="L98" s="100">
        <v>1</v>
      </c>
      <c r="M98" s="83">
        <v>-1.2</v>
      </c>
      <c r="N98" s="97">
        <v>-1.2</v>
      </c>
    </row>
    <row r="99" ht="21.95" customHeight="1">
      <c r="A99" s="167">
        <v>2006</v>
      </c>
      <c r="B99" s="169">
        <v>56</v>
      </c>
      <c r="C99" s="83">
        <v>63.9</v>
      </c>
      <c r="D99" s="87">
        <v>1.14107142857143</v>
      </c>
      <c r="E99" s="40"/>
      <c r="F99" s="151">
        <v>2006</v>
      </c>
      <c r="G99" s="100">
        <v>35</v>
      </c>
      <c r="H99" s="83">
        <v>14.3</v>
      </c>
      <c r="I99" s="87">
        <v>0.408571428571429</v>
      </c>
      <c r="J99" s="40"/>
      <c r="K99" s="151">
        <v>2006</v>
      </c>
      <c r="L99" s="100">
        <v>4</v>
      </c>
      <c r="M99" s="83">
        <v>-6.6</v>
      </c>
      <c r="N99" s="97">
        <v>-1.65</v>
      </c>
    </row>
    <row r="100" ht="21.95" customHeight="1">
      <c r="A100" s="167">
        <v>2007</v>
      </c>
      <c r="B100" s="169">
        <v>40</v>
      </c>
      <c r="C100" s="83">
        <v>60.1</v>
      </c>
      <c r="D100" s="87">
        <v>1.5025</v>
      </c>
      <c r="E100" s="40"/>
      <c r="F100" s="151">
        <v>2007</v>
      </c>
      <c r="G100" s="100">
        <v>19</v>
      </c>
      <c r="H100" s="83">
        <v>8.9</v>
      </c>
      <c r="I100" s="87">
        <v>0.468421052631579</v>
      </c>
      <c r="J100" s="40"/>
      <c r="K100" s="151">
        <v>2007</v>
      </c>
      <c r="L100" s="100">
        <v>2</v>
      </c>
      <c r="M100" s="83">
        <v>-3.2</v>
      </c>
      <c r="N100" s="97">
        <v>-1.6</v>
      </c>
    </row>
    <row r="101" ht="21.95" customHeight="1">
      <c r="A101" s="167">
        <v>2008</v>
      </c>
      <c r="B101" s="169">
        <v>43</v>
      </c>
      <c r="C101" s="83">
        <v>78.8</v>
      </c>
      <c r="D101" s="87">
        <v>1.83255813953488</v>
      </c>
      <c r="E101" s="40"/>
      <c r="F101" s="151">
        <v>2008</v>
      </c>
      <c r="G101" s="100">
        <v>16</v>
      </c>
      <c r="H101" s="83">
        <v>9.6</v>
      </c>
      <c r="I101" s="87">
        <v>0.6</v>
      </c>
      <c r="J101" s="40"/>
      <c r="K101" s="151">
        <v>2008</v>
      </c>
      <c r="L101" s="100">
        <v>1</v>
      </c>
      <c r="M101" s="83">
        <v>-1</v>
      </c>
      <c r="N101" s="97">
        <v>-1</v>
      </c>
    </row>
    <row r="102" ht="21.95" customHeight="1">
      <c r="A102" s="167">
        <v>2009</v>
      </c>
      <c r="B102" s="169">
        <v>31</v>
      </c>
      <c r="C102" s="83">
        <v>53.6</v>
      </c>
      <c r="D102" s="87">
        <v>1.72903225806452</v>
      </c>
      <c r="E102" s="40"/>
      <c r="F102" s="151">
        <v>2009</v>
      </c>
      <c r="G102" s="100">
        <v>13</v>
      </c>
      <c r="H102" s="83">
        <v>6.5</v>
      </c>
      <c r="I102" s="87">
        <v>0.5</v>
      </c>
      <c r="J102" s="40"/>
      <c r="K102" s="151">
        <v>2009</v>
      </c>
      <c r="L102" s="100">
        <v>3</v>
      </c>
      <c r="M102" s="83">
        <v>-3.1</v>
      </c>
      <c r="N102" s="97">
        <v>-1.03333333333333</v>
      </c>
    </row>
    <row r="103" ht="21.95" customHeight="1">
      <c r="A103" s="167">
        <v>2010</v>
      </c>
      <c r="B103" s="169">
        <v>41</v>
      </c>
      <c r="C103" s="83">
        <v>69.3</v>
      </c>
      <c r="D103" s="87">
        <v>1.69024390243902</v>
      </c>
      <c r="E103" s="40"/>
      <c r="F103" s="151">
        <v>2010</v>
      </c>
      <c r="G103" s="100">
        <v>19</v>
      </c>
      <c r="H103" s="83">
        <v>13.3</v>
      </c>
      <c r="I103" s="87">
        <v>0.7</v>
      </c>
      <c r="J103" s="40"/>
      <c r="K103" s="151">
        <v>2010</v>
      </c>
      <c r="L103" s="100">
        <v>1</v>
      </c>
      <c r="M103" s="83">
        <v>-0.7</v>
      </c>
      <c r="N103" s="97">
        <v>-0.7</v>
      </c>
    </row>
    <row r="104" ht="21.95" customHeight="1">
      <c r="A104" s="167">
        <v>2011</v>
      </c>
      <c r="B104" s="169">
        <v>37</v>
      </c>
      <c r="C104" s="83">
        <v>75.40000000000001</v>
      </c>
      <c r="D104" s="87">
        <v>2.03783783783784</v>
      </c>
      <c r="E104" s="40"/>
      <c r="F104" s="151">
        <v>2011</v>
      </c>
      <c r="G104" s="100">
        <v>9</v>
      </c>
      <c r="H104" s="83">
        <v>8.300000000000001</v>
      </c>
      <c r="I104" s="87">
        <v>0.9222222222222221</v>
      </c>
      <c r="J104" s="40"/>
      <c r="K104" s="151">
        <v>2011</v>
      </c>
      <c r="L104" s="100">
        <v>0</v>
      </c>
      <c r="M104" s="83">
        <v>0</v>
      </c>
      <c r="N104" s="97"/>
    </row>
    <row r="105" ht="21.95" customHeight="1">
      <c r="A105" s="167">
        <v>2012</v>
      </c>
      <c r="B105" s="169">
        <v>36</v>
      </c>
      <c r="C105" s="83">
        <v>51</v>
      </c>
      <c r="D105" s="87">
        <v>1.41666666666667</v>
      </c>
      <c r="E105" s="40"/>
      <c r="F105" s="151">
        <v>2012</v>
      </c>
      <c r="G105" s="100">
        <v>18</v>
      </c>
      <c r="H105" s="83">
        <v>5.2</v>
      </c>
      <c r="I105" s="87">
        <v>0.288888888888889</v>
      </c>
      <c r="J105" s="40"/>
      <c r="K105" s="151">
        <v>2012</v>
      </c>
      <c r="L105" s="100">
        <v>4</v>
      </c>
      <c r="M105" s="83">
        <v>-5.6</v>
      </c>
      <c r="N105" s="97">
        <v>-1.4</v>
      </c>
    </row>
    <row r="106" ht="21.95" customHeight="1">
      <c r="A106" s="167">
        <v>2013</v>
      </c>
      <c r="B106" s="169">
        <v>28</v>
      </c>
      <c r="C106" s="83">
        <v>48.7</v>
      </c>
      <c r="D106" s="87">
        <v>1.73928571428571</v>
      </c>
      <c r="E106" s="40"/>
      <c r="F106" s="151">
        <v>2013</v>
      </c>
      <c r="G106" s="100">
        <v>13</v>
      </c>
      <c r="H106" s="83">
        <v>10.1</v>
      </c>
      <c r="I106" s="87">
        <v>0.776923076923077</v>
      </c>
      <c r="J106" s="40"/>
      <c r="K106" s="151">
        <v>2013</v>
      </c>
      <c r="L106" s="100">
        <v>1</v>
      </c>
      <c r="M106" s="83">
        <v>-1</v>
      </c>
      <c r="N106" s="97">
        <v>-1</v>
      </c>
    </row>
    <row r="107" ht="21.95" customHeight="1">
      <c r="A107" s="167">
        <v>2014</v>
      </c>
      <c r="B107" s="169">
        <v>36</v>
      </c>
      <c r="C107" s="83">
        <v>52.1</v>
      </c>
      <c r="D107" s="87">
        <v>1.44722222222222</v>
      </c>
      <c r="E107" s="40"/>
      <c r="F107" s="151">
        <v>2014</v>
      </c>
      <c r="G107" s="100">
        <v>16</v>
      </c>
      <c r="H107" s="83">
        <v>2.6</v>
      </c>
      <c r="I107" s="87">
        <v>0.1625</v>
      </c>
      <c r="J107" s="40"/>
      <c r="K107" s="151">
        <v>2014</v>
      </c>
      <c r="L107" s="100">
        <v>5</v>
      </c>
      <c r="M107" s="83">
        <v>-7.2</v>
      </c>
      <c r="N107" s="97">
        <v>-1.44</v>
      </c>
    </row>
    <row r="108" ht="21.95" customHeight="1">
      <c r="A108" s="167">
        <v>2015</v>
      </c>
      <c r="B108" s="169">
        <v>41</v>
      </c>
      <c r="C108" s="83">
        <v>57</v>
      </c>
      <c r="D108" s="87">
        <v>1.39024390243902</v>
      </c>
      <c r="E108" s="40"/>
      <c r="F108" s="151">
        <v>2015</v>
      </c>
      <c r="G108" s="100">
        <v>20</v>
      </c>
      <c r="H108" s="83">
        <v>6.4</v>
      </c>
      <c r="I108" s="87">
        <v>0.32</v>
      </c>
      <c r="J108" s="40"/>
      <c r="K108" s="151">
        <v>2015</v>
      </c>
      <c r="L108" s="100">
        <v>4</v>
      </c>
      <c r="M108" s="83">
        <v>-4.9</v>
      </c>
      <c r="N108" s="97">
        <v>-1.225</v>
      </c>
    </row>
    <row r="109" ht="21.95" customHeight="1">
      <c r="A109" s="167">
        <v>2016</v>
      </c>
      <c r="B109" s="169">
        <v>25</v>
      </c>
      <c r="C109" s="83">
        <v>34.9</v>
      </c>
      <c r="D109" s="87">
        <v>1.396</v>
      </c>
      <c r="E109" s="40"/>
      <c r="F109" s="151">
        <v>2016</v>
      </c>
      <c r="G109" s="100">
        <v>13</v>
      </c>
      <c r="H109" s="83">
        <v>10.2</v>
      </c>
      <c r="I109" s="87">
        <v>0.784615384615385</v>
      </c>
      <c r="J109" s="40"/>
      <c r="K109" s="151">
        <v>2016</v>
      </c>
      <c r="L109" s="100">
        <v>1</v>
      </c>
      <c r="M109" s="83">
        <v>-0.7</v>
      </c>
      <c r="N109" s="97">
        <v>-0.7</v>
      </c>
    </row>
    <row r="110" ht="21.95" customHeight="1">
      <c r="A110" s="167">
        <v>2017</v>
      </c>
      <c r="B110" s="169">
        <v>49</v>
      </c>
      <c r="C110" s="83">
        <v>53</v>
      </c>
      <c r="D110" s="87">
        <v>1.08163265306122</v>
      </c>
      <c r="E110" s="40"/>
      <c r="F110" s="151">
        <v>2017</v>
      </c>
      <c r="G110" s="100">
        <v>32</v>
      </c>
      <c r="H110" s="83">
        <v>12.7</v>
      </c>
      <c r="I110" s="87">
        <v>0.396875</v>
      </c>
      <c r="J110" s="40"/>
      <c r="K110" s="151">
        <v>2017</v>
      </c>
      <c r="L110" s="100">
        <v>6</v>
      </c>
      <c r="M110" s="83">
        <v>-8.1</v>
      </c>
      <c r="N110" s="97">
        <v>-1.35</v>
      </c>
    </row>
    <row r="111" ht="21.95" customHeight="1">
      <c r="A111" s="167">
        <v>2018</v>
      </c>
      <c r="B111" s="169">
        <v>43</v>
      </c>
      <c r="C111" s="83">
        <v>47.8</v>
      </c>
      <c r="D111" s="87">
        <v>1.11162790697674</v>
      </c>
      <c r="E111" s="40"/>
      <c r="F111" s="151">
        <v>2018</v>
      </c>
      <c r="G111" s="100">
        <v>28</v>
      </c>
      <c r="H111" s="83">
        <v>10.1</v>
      </c>
      <c r="I111" s="87">
        <v>0.360714285714286</v>
      </c>
      <c r="J111" s="40"/>
      <c r="K111" s="151">
        <v>2018</v>
      </c>
      <c r="L111" s="100">
        <v>4</v>
      </c>
      <c r="M111" s="83">
        <v>-4.4</v>
      </c>
      <c r="N111" s="97">
        <v>-1.1</v>
      </c>
    </row>
    <row r="112" ht="21.95" customHeight="1">
      <c r="A112" s="167">
        <v>2019</v>
      </c>
      <c r="B112" s="169">
        <v>40</v>
      </c>
      <c r="C112" s="83">
        <v>75.5</v>
      </c>
      <c r="D112" s="87">
        <v>1.8875</v>
      </c>
      <c r="E112" s="40"/>
      <c r="F112" s="151">
        <v>2019</v>
      </c>
      <c r="G112" s="100">
        <v>14</v>
      </c>
      <c r="H112" s="83">
        <v>13</v>
      </c>
      <c r="I112" s="87">
        <v>0.928571428571429</v>
      </c>
      <c r="J112" s="40"/>
      <c r="K112" s="151">
        <v>2019</v>
      </c>
      <c r="L112" s="100">
        <v>1</v>
      </c>
      <c r="M112" s="83">
        <v>-0.8</v>
      </c>
      <c r="N112" s="97">
        <v>-0.8</v>
      </c>
    </row>
    <row r="113" ht="21.95" customHeight="1">
      <c r="A113" s="167">
        <v>2020</v>
      </c>
      <c r="B113" s="169">
        <v>43</v>
      </c>
      <c r="C113" s="83">
        <v>52.6</v>
      </c>
      <c r="D113" s="87">
        <v>1.22325581395349</v>
      </c>
      <c r="E113" s="40"/>
      <c r="F113" s="151">
        <v>2020</v>
      </c>
      <c r="G113" s="100">
        <v>28</v>
      </c>
      <c r="H113" s="83">
        <v>17</v>
      </c>
      <c r="I113" s="87">
        <v>0.607142857142857</v>
      </c>
      <c r="J113" s="40"/>
      <c r="K113" s="151">
        <v>2020</v>
      </c>
      <c r="L113" s="100">
        <v>2</v>
      </c>
      <c r="M113" s="83">
        <v>-1.3</v>
      </c>
      <c r="N113" s="97">
        <v>-0.65</v>
      </c>
    </row>
    <row r="114" ht="21.95" customHeight="1">
      <c r="A114" s="167">
        <v>2021</v>
      </c>
      <c r="B114" s="169">
        <v>25</v>
      </c>
      <c r="C114" s="83">
        <v>36.1</v>
      </c>
      <c r="D114" s="87">
        <v>1.444</v>
      </c>
      <c r="E114" s="40"/>
      <c r="F114" s="151">
        <v>2021</v>
      </c>
      <c r="G114" s="100">
        <v>13</v>
      </c>
      <c r="H114" s="83">
        <v>6.4</v>
      </c>
      <c r="I114" s="87">
        <v>0.492307692307692</v>
      </c>
      <c r="J114" s="40"/>
      <c r="K114" s="151">
        <v>2021</v>
      </c>
      <c r="L114" s="100">
        <v>2</v>
      </c>
      <c r="M114" s="83">
        <v>-1.4</v>
      </c>
      <c r="N114" s="97">
        <v>-0.7</v>
      </c>
    </row>
    <row r="115" ht="21.95" customHeight="1">
      <c r="A115" s="167">
        <v>2022</v>
      </c>
      <c r="B115" s="169">
        <v>32</v>
      </c>
      <c r="C115" s="83">
        <v>54.6</v>
      </c>
      <c r="D115" s="87">
        <v>1.70625</v>
      </c>
      <c r="E115" s="40"/>
      <c r="F115" s="151">
        <v>2022</v>
      </c>
      <c r="G115" s="100">
        <v>12</v>
      </c>
      <c r="H115" s="83">
        <v>6.2</v>
      </c>
      <c r="I115" s="87">
        <v>0.5166666666666671</v>
      </c>
      <c r="J115" s="40"/>
      <c r="K115" s="151">
        <v>2022</v>
      </c>
      <c r="L115" s="100">
        <v>2</v>
      </c>
      <c r="M115" s="83">
        <v>-3.5</v>
      </c>
      <c r="N115" s="97">
        <v>-1.75</v>
      </c>
    </row>
    <row r="116" ht="21.95" customHeight="1">
      <c r="A116" s="194"/>
      <c r="B116" s="235"/>
      <c r="C116" s="83"/>
      <c r="D116" s="87"/>
      <c r="E116" s="40"/>
      <c r="F116" s="88"/>
      <c r="G116" s="84"/>
      <c r="H116" s="83"/>
      <c r="I116" s="87"/>
      <c r="J116" s="40"/>
      <c r="K116" s="88"/>
      <c r="L116" s="84"/>
      <c r="M116" s="83"/>
      <c r="N116" s="97"/>
    </row>
    <row r="117" ht="21.95" customHeight="1">
      <c r="A117" s="194"/>
      <c r="B117" s="235"/>
      <c r="C117" s="83"/>
      <c r="D117" s="87"/>
      <c r="E117" s="40"/>
      <c r="F117" s="88"/>
      <c r="G117" s="84"/>
      <c r="H117" s="83"/>
      <c r="I117" s="87"/>
      <c r="J117" s="40"/>
      <c r="K117" s="88"/>
      <c r="L117" s="84"/>
      <c r="M117" s="83"/>
      <c r="N117" s="97"/>
    </row>
    <row r="118" ht="21.95" customHeight="1">
      <c r="A118" s="194"/>
      <c r="B118" s="235"/>
      <c r="C118" s="83"/>
      <c r="D118" s="87"/>
      <c r="E118" s="40"/>
      <c r="F118" s="88"/>
      <c r="G118" s="84"/>
      <c r="H118" s="83"/>
      <c r="I118" s="87"/>
      <c r="J118" s="40"/>
      <c r="K118" s="88"/>
      <c r="L118" s="84"/>
      <c r="M118" s="83"/>
      <c r="N118" s="97"/>
    </row>
    <row r="119" ht="21.95" customHeight="1">
      <c r="A119" s="194"/>
      <c r="B119" s="235"/>
      <c r="C119" s="83"/>
      <c r="D119" s="87"/>
      <c r="E119" s="40"/>
      <c r="F119" s="88"/>
      <c r="G119" s="84"/>
      <c r="H119" s="83"/>
      <c r="I119" s="87"/>
      <c r="J119" s="40"/>
      <c r="K119" s="88"/>
      <c r="L119" s="84"/>
      <c r="M119" s="83"/>
      <c r="N119" s="97"/>
    </row>
    <row r="120" ht="21.95" customHeight="1">
      <c r="A120" s="194"/>
      <c r="B120" s="235"/>
      <c r="C120" s="83"/>
      <c r="D120" s="87"/>
      <c r="E120" s="40"/>
      <c r="F120" s="88"/>
      <c r="G120" s="84"/>
      <c r="H120" s="83"/>
      <c r="I120" s="87"/>
      <c r="J120" s="40"/>
      <c r="K120" s="88"/>
      <c r="L120" s="84"/>
      <c r="M120" s="83"/>
      <c r="N120" s="97"/>
    </row>
    <row r="121" ht="21.95" customHeight="1">
      <c r="A121" s="194"/>
      <c r="B121" s="235"/>
      <c r="C121" s="83"/>
      <c r="D121" s="87"/>
      <c r="E121" s="40"/>
      <c r="F121" s="88"/>
      <c r="G121" s="84"/>
      <c r="H121" s="83"/>
      <c r="I121" s="87"/>
      <c r="J121" s="40"/>
      <c r="K121" s="88"/>
      <c r="L121" s="84"/>
      <c r="M121" s="83"/>
      <c r="N121" s="97"/>
    </row>
    <row r="122" ht="21.95" customHeight="1">
      <c r="A122" s="194"/>
      <c r="B122" s="235"/>
      <c r="C122" s="83"/>
      <c r="D122" s="87"/>
      <c r="E122" s="40"/>
      <c r="F122" s="88"/>
      <c r="G122" s="84"/>
      <c r="H122" s="83"/>
      <c r="I122" s="87"/>
      <c r="J122" s="40"/>
      <c r="K122" s="88"/>
      <c r="L122" s="84"/>
      <c r="M122" s="83"/>
      <c r="N122" s="97"/>
    </row>
    <row r="123" ht="21.95" customHeight="1">
      <c r="A123" s="194"/>
      <c r="B123" s="235"/>
      <c r="C123" s="83"/>
      <c r="D123" s="87"/>
      <c r="E123" s="40"/>
      <c r="F123" s="88"/>
      <c r="G123" s="84"/>
      <c r="H123" s="83"/>
      <c r="I123" s="87"/>
      <c r="J123" s="40"/>
      <c r="K123" s="88"/>
      <c r="L123" s="84"/>
      <c r="M123" s="83"/>
      <c r="N123" s="97"/>
    </row>
    <row r="124" ht="21.95" customHeight="1">
      <c r="A124" s="194"/>
      <c r="B124" s="235"/>
      <c r="C124" s="83"/>
      <c r="D124" s="87"/>
      <c r="E124" s="40"/>
      <c r="F124" s="88"/>
      <c r="G124" s="84"/>
      <c r="H124" s="83"/>
      <c r="I124" s="87"/>
      <c r="J124" s="40"/>
      <c r="K124" s="88"/>
      <c r="L124" s="84"/>
      <c r="M124" s="83"/>
      <c r="N124" s="97"/>
    </row>
    <row r="125" ht="21.95" customHeight="1">
      <c r="A125" s="194"/>
      <c r="B125" s="235"/>
      <c r="C125" s="83"/>
      <c r="D125" s="87"/>
      <c r="E125" s="40"/>
      <c r="F125" s="88"/>
      <c r="G125" s="84"/>
      <c r="H125" s="83"/>
      <c r="I125" s="87"/>
      <c r="J125" s="40"/>
      <c r="K125" s="88"/>
      <c r="L125" s="84"/>
      <c r="M125" s="83"/>
      <c r="N125" s="97"/>
    </row>
    <row r="126" ht="21.95" customHeight="1">
      <c r="A126" s="194"/>
      <c r="B126" s="235"/>
      <c r="C126" s="83"/>
      <c r="D126" s="87"/>
      <c r="E126" s="40"/>
      <c r="F126" s="88"/>
      <c r="G126" s="84"/>
      <c r="H126" s="83"/>
      <c r="I126" s="87"/>
      <c r="J126" s="40"/>
      <c r="K126" s="88"/>
      <c r="L126" s="84"/>
      <c r="M126" s="83"/>
      <c r="N126" s="97"/>
    </row>
    <row r="127" ht="21.95" customHeight="1">
      <c r="A127" s="194"/>
      <c r="B127" s="235"/>
      <c r="C127" s="83"/>
      <c r="D127" s="87"/>
      <c r="E127" s="40"/>
      <c r="F127" s="88"/>
      <c r="G127" s="84"/>
      <c r="H127" s="83"/>
      <c r="I127" s="87"/>
      <c r="J127" s="40"/>
      <c r="K127" s="88"/>
      <c r="L127" s="84"/>
      <c r="M127" s="83"/>
      <c r="N127" s="97"/>
    </row>
    <row r="128" ht="21.95" customHeight="1">
      <c r="A128" s="194"/>
      <c r="B128" s="235"/>
      <c r="C128" s="83"/>
      <c r="D128" s="87"/>
      <c r="E128" s="40"/>
      <c r="F128" s="88"/>
      <c r="G128" s="84"/>
      <c r="H128" s="83"/>
      <c r="I128" s="87"/>
      <c r="J128" s="40"/>
      <c r="K128" s="88"/>
      <c r="L128" s="84"/>
      <c r="M128" s="83"/>
      <c r="N128" s="97"/>
    </row>
    <row r="129" ht="21.95" customHeight="1">
      <c r="A129" s="194"/>
      <c r="B129" s="235"/>
      <c r="C129" s="83"/>
      <c r="D129" s="87"/>
      <c r="E129" s="40"/>
      <c r="F129" s="88"/>
      <c r="G129" s="84"/>
      <c r="H129" s="83"/>
      <c r="I129" s="87"/>
      <c r="J129" s="40"/>
      <c r="K129" s="88"/>
      <c r="L129" s="84"/>
      <c r="M129" s="83"/>
      <c r="N129" s="97"/>
    </row>
    <row r="130" ht="21.95" customHeight="1">
      <c r="A130" s="194"/>
      <c r="B130" s="235"/>
      <c r="C130" s="83"/>
      <c r="D130" s="87"/>
      <c r="E130" s="40"/>
      <c r="F130" s="88"/>
      <c r="G130" s="84"/>
      <c r="H130" s="83"/>
      <c r="I130" s="87"/>
      <c r="J130" s="40"/>
      <c r="K130" s="88"/>
      <c r="L130" s="84"/>
      <c r="M130" s="83"/>
      <c r="N130" s="97"/>
    </row>
    <row r="131" ht="21.95" customHeight="1">
      <c r="A131" s="194"/>
      <c r="B131" s="235"/>
      <c r="C131" s="83"/>
      <c r="D131" s="87"/>
      <c r="E131" s="40"/>
      <c r="F131" s="88"/>
      <c r="G131" s="84"/>
      <c r="H131" s="83"/>
      <c r="I131" s="87"/>
      <c r="J131" s="40"/>
      <c r="K131" s="88"/>
      <c r="L131" s="84"/>
      <c r="M131" s="83"/>
      <c r="N131" s="97"/>
    </row>
    <row r="132" ht="21.95" customHeight="1">
      <c r="A132" s="194"/>
      <c r="B132" s="235"/>
      <c r="C132" s="83"/>
      <c r="D132" s="87"/>
      <c r="E132" s="40"/>
      <c r="F132" s="88"/>
      <c r="G132" s="84"/>
      <c r="H132" s="83"/>
      <c r="I132" s="87"/>
      <c r="J132" s="40"/>
      <c r="K132" s="88"/>
      <c r="L132" s="84"/>
      <c r="M132" s="83"/>
      <c r="N132" s="97"/>
    </row>
    <row r="133" ht="21.95" customHeight="1">
      <c r="A133" s="194"/>
      <c r="B133" s="235"/>
      <c r="C133" s="83"/>
      <c r="D133" s="87"/>
      <c r="E133" s="40"/>
      <c r="F133" s="88"/>
      <c r="G133" s="84"/>
      <c r="H133" s="83"/>
      <c r="I133" s="87"/>
      <c r="J133" s="40"/>
      <c r="K133" s="88"/>
      <c r="L133" s="84"/>
      <c r="M133" s="83"/>
      <c r="N133" s="97"/>
    </row>
    <row r="134" ht="21.95" customHeight="1">
      <c r="A134" s="194"/>
      <c r="B134" s="235"/>
      <c r="C134" s="83"/>
      <c r="D134" s="87"/>
      <c r="E134" s="40"/>
      <c r="F134" s="88"/>
      <c r="G134" s="84"/>
      <c r="H134" s="83"/>
      <c r="I134" s="87"/>
      <c r="J134" s="40"/>
      <c r="K134" s="88"/>
      <c r="L134" s="84"/>
      <c r="M134" s="83"/>
      <c r="N134" s="97"/>
    </row>
    <row r="135" ht="21.95" customHeight="1">
      <c r="A135" t="s" s="170">
        <v>141</v>
      </c>
      <c r="B135" t="s" s="173">
        <v>241</v>
      </c>
      <c r="C135" s="83"/>
      <c r="D135" s="87"/>
      <c r="E135" s="40"/>
      <c r="F135" t="s" s="95">
        <v>141</v>
      </c>
      <c r="G135" t="s" s="162">
        <v>241</v>
      </c>
      <c r="H135" s="83"/>
      <c r="I135" s="87"/>
      <c r="J135" s="40"/>
      <c r="K135" t="s" s="95">
        <v>141</v>
      </c>
      <c r="L135" t="s" s="162">
        <v>241</v>
      </c>
      <c r="M135" s="83"/>
      <c r="N135" s="97"/>
    </row>
    <row r="136" ht="21.95" customHeight="1">
      <c r="A136" t="s" s="174">
        <v>242</v>
      </c>
      <c r="B136" s="175">
        <f>AVERAGE(B3:B58)</f>
        <v>34.2857142857143</v>
      </c>
      <c r="C136" s="83">
        <f>AVERAGE(C3:C58)</f>
        <v>44.6392857142857</v>
      </c>
      <c r="D136" s="87">
        <f>AVERAGE(D3:D58)</f>
        <v>1.35080536726665</v>
      </c>
      <c r="E136" s="40"/>
      <c r="F136" t="s" s="99">
        <v>242</v>
      </c>
      <c r="G136" s="83">
        <f>AVERAGE(G3:G58)</f>
        <v>19.625</v>
      </c>
      <c r="H136" s="83">
        <f>AVERAGE(H3:H58)</f>
        <v>8.25178571428571</v>
      </c>
      <c r="I136" s="87">
        <f>AVERAGE(I3:I58)</f>
        <v>0.491227821232317</v>
      </c>
      <c r="J136" s="40"/>
      <c r="K136" t="s" s="99">
        <v>242</v>
      </c>
      <c r="L136" s="83">
        <f>AVERAGE(L3:L58)</f>
        <v>4.17857142857143</v>
      </c>
      <c r="M136" s="83">
        <f>AVERAGE(M3:M58)</f>
        <v>-5.90357142857143</v>
      </c>
      <c r="N136" s="97">
        <f>AVERAGE(N3:N58)</f>
        <v>-1.28370657786924</v>
      </c>
    </row>
    <row r="137" ht="21.95" customHeight="1">
      <c r="A137" t="s" s="174">
        <v>243</v>
      </c>
      <c r="B137" s="175">
        <f>AVERAGE(B59:B115)</f>
        <v>32.6315789473684</v>
      </c>
      <c r="C137" s="83">
        <f>AVERAGE(C59:C115)</f>
        <v>48.3649122807018</v>
      </c>
      <c r="D137" s="87">
        <f>AVERAGE(D59:D115)</f>
        <v>1.54619870773108</v>
      </c>
      <c r="E137" s="40"/>
      <c r="F137" t="s" s="99">
        <v>243</v>
      </c>
      <c r="G137" s="83">
        <f>AVERAGE(G59:G115)</f>
        <v>16.1052631578947</v>
      </c>
      <c r="H137" s="83">
        <f>AVERAGE(H59:H115)</f>
        <v>7.78421052631579</v>
      </c>
      <c r="I137" s="87">
        <f>AVERAGE(I59:I115)</f>
        <v>0.570614382600916</v>
      </c>
      <c r="J137" s="40"/>
      <c r="K137" t="s" s="99">
        <v>243</v>
      </c>
      <c r="L137" s="83">
        <f>AVERAGE(L59:L115)</f>
        <v>2.59649122807018</v>
      </c>
      <c r="M137" s="83">
        <f>AVERAGE(M59:M115)</f>
        <v>-3.34736842105263</v>
      </c>
      <c r="N137" s="97">
        <f>AVERAGE(N59:N115)</f>
        <v>-1.1351048026048</v>
      </c>
    </row>
    <row r="138" ht="22.75" customHeight="1">
      <c r="A138" s="198"/>
      <c r="B138" s="199"/>
      <c r="C138" s="115"/>
      <c r="D138" s="200"/>
      <c r="E138" s="113"/>
      <c r="F138" s="114"/>
      <c r="G138" s="115"/>
      <c r="H138" s="115"/>
      <c r="I138" s="200"/>
      <c r="J138" s="113"/>
      <c r="K138" s="114"/>
      <c r="L138" s="115"/>
      <c r="M138" s="115"/>
      <c r="N138" s="201"/>
    </row>
  </sheetData>
  <mergeCells count="12">
    <mergeCell ref="A1:A2"/>
    <mergeCell ref="D1:D2"/>
    <mergeCell ref="C1:C2"/>
    <mergeCell ref="B1:B2"/>
    <mergeCell ref="I1:I2"/>
    <mergeCell ref="H1:H2"/>
    <mergeCell ref="G1:G2"/>
    <mergeCell ref="F1:F2"/>
    <mergeCell ref="N1:N2"/>
    <mergeCell ref="M1:M2"/>
    <mergeCell ref="L1:L2"/>
    <mergeCell ref="K1:K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120" customWidth="1"/>
    <col min="2" max="4" width="12.1719" style="120" customWidth="1"/>
    <col min="5" max="5" width="1.35156" style="120" customWidth="1"/>
    <col min="6" max="6" width="10" style="120" customWidth="1"/>
    <col min="7" max="9" width="12.1719" style="120" customWidth="1"/>
    <col min="10" max="10" width="1.35156" style="120" customWidth="1"/>
    <col min="11" max="11" width="10" style="120" customWidth="1"/>
    <col min="12" max="14" width="12.1719" style="120" customWidth="1"/>
    <col min="15" max="15" width="10.8516" style="120" customWidth="1"/>
    <col min="16" max="17" width="6.5" style="120" customWidth="1"/>
    <col min="18" max="18" width="10.8516" style="120" customWidth="1"/>
    <col min="19" max="20" width="6.5" style="120" customWidth="1"/>
    <col min="21" max="21" width="10.8516" style="120" customWidth="1"/>
    <col min="22" max="23" width="6.5" style="120" customWidth="1"/>
    <col min="24" max="16384" width="16.3516" style="120" customWidth="1"/>
  </cols>
  <sheetData>
    <row r="1" ht="64.15" customHeight="1">
      <c r="A1" t="s" s="26">
        <v>108</v>
      </c>
      <c r="B1" t="s" s="27">
        <v>40</v>
      </c>
      <c r="C1" t="s" s="27">
        <v>41</v>
      </c>
      <c r="D1" t="s" s="27">
        <v>42</v>
      </c>
      <c r="E1" s="121"/>
      <c r="F1" t="s" s="27">
        <v>43</v>
      </c>
      <c r="G1" t="s" s="27">
        <v>44</v>
      </c>
      <c r="H1" t="s" s="27">
        <v>45</v>
      </c>
      <c r="I1" t="s" s="27">
        <v>46</v>
      </c>
      <c r="J1" s="121"/>
      <c r="K1" t="s" s="27">
        <v>109</v>
      </c>
      <c r="L1" t="s" s="27">
        <v>48</v>
      </c>
      <c r="M1" t="s" s="27">
        <v>49</v>
      </c>
      <c r="N1" t="s" s="31">
        <v>50</v>
      </c>
      <c r="O1" t="s" s="32">
        <v>51</v>
      </c>
      <c r="P1" t="s" s="33">
        <v>52</v>
      </c>
      <c r="Q1" s="34"/>
      <c r="R1" t="s" s="35">
        <v>51</v>
      </c>
      <c r="S1" t="s" s="33">
        <v>53</v>
      </c>
      <c r="T1" s="34"/>
      <c r="U1" t="s" s="35">
        <v>51</v>
      </c>
      <c r="V1" t="s" s="33">
        <v>54</v>
      </c>
      <c r="W1" s="36"/>
    </row>
    <row r="2" ht="22.6" customHeight="1">
      <c r="A2" s="37"/>
      <c r="B2" s="38"/>
      <c r="C2" s="38"/>
      <c r="D2" s="38"/>
      <c r="E2" s="122"/>
      <c r="F2" s="38"/>
      <c r="G2" s="38"/>
      <c r="H2" s="38"/>
      <c r="I2" s="38"/>
      <c r="J2" s="122"/>
      <c r="K2" s="38"/>
      <c r="L2" s="38"/>
      <c r="M2" s="38"/>
      <c r="N2" s="42"/>
      <c r="O2" s="43"/>
      <c r="P2" t="s" s="44">
        <v>55</v>
      </c>
      <c r="Q2" t="s" s="44">
        <v>56</v>
      </c>
      <c r="R2" s="45"/>
      <c r="S2" t="s" s="44">
        <v>55</v>
      </c>
      <c r="T2" t="s" s="44">
        <v>56</v>
      </c>
      <c r="U2" s="45"/>
      <c r="V2" t="s" s="44">
        <v>55</v>
      </c>
      <c r="W2" t="s" s="46">
        <v>56</v>
      </c>
    </row>
    <row r="3" ht="22.6" customHeight="1">
      <c r="A3" s="47">
        <v>1910</v>
      </c>
      <c r="B3" s="48">
        <v>27</v>
      </c>
      <c r="C3" s="49">
        <v>139.6</v>
      </c>
      <c r="D3" s="50">
        <v>5.17037037037037</v>
      </c>
      <c r="E3" s="40"/>
      <c r="F3" s="51">
        <v>1910</v>
      </c>
      <c r="G3" s="48">
        <v>11</v>
      </c>
      <c r="H3" s="49">
        <v>41.9</v>
      </c>
      <c r="I3" s="50">
        <v>3.80909090909091</v>
      </c>
      <c r="J3" s="40"/>
      <c r="K3" s="51">
        <v>1910</v>
      </c>
      <c r="L3" s="48">
        <v>3</v>
      </c>
      <c r="M3" s="49">
        <v>6.6</v>
      </c>
      <c r="N3" s="52">
        <v>2.2</v>
      </c>
      <c r="O3" s="43"/>
      <c r="P3" s="38"/>
      <c r="Q3" s="38"/>
      <c r="R3" s="45"/>
      <c r="S3" s="38"/>
      <c r="T3" s="38"/>
      <c r="U3" s="45"/>
      <c r="V3" s="38"/>
      <c r="W3" s="53"/>
    </row>
    <row r="4" ht="22.6" customHeight="1">
      <c r="A4" s="47">
        <v>1911</v>
      </c>
      <c r="B4" s="48">
        <v>22</v>
      </c>
      <c r="C4" s="49">
        <v>125</v>
      </c>
      <c r="D4" s="50">
        <v>5.68181818181818</v>
      </c>
      <c r="E4" s="40"/>
      <c r="F4" s="51">
        <v>1911</v>
      </c>
      <c r="G4" s="48">
        <v>9</v>
      </c>
      <c r="H4" s="49">
        <v>45.8</v>
      </c>
      <c r="I4" s="50">
        <v>5.08888888888889</v>
      </c>
      <c r="J4" s="40"/>
      <c r="K4" s="51">
        <v>1911</v>
      </c>
      <c r="L4" s="48">
        <v>0</v>
      </c>
      <c r="M4" s="49">
        <v>0</v>
      </c>
      <c r="N4" s="52"/>
      <c r="O4" s="54"/>
      <c r="P4" s="49"/>
      <c r="Q4" s="49"/>
      <c r="R4" s="55"/>
      <c r="S4" s="49"/>
      <c r="T4" s="49"/>
      <c r="U4" s="55"/>
      <c r="V4" s="49"/>
      <c r="W4" s="56"/>
    </row>
    <row r="5" ht="22.6" customHeight="1">
      <c r="A5" s="47">
        <v>1912</v>
      </c>
      <c r="B5" s="48">
        <v>30</v>
      </c>
      <c r="C5" s="49">
        <v>151.7</v>
      </c>
      <c r="D5" s="50">
        <v>5.05666666666667</v>
      </c>
      <c r="E5" s="40"/>
      <c r="F5" s="51">
        <v>1912</v>
      </c>
      <c r="G5" s="48">
        <v>19</v>
      </c>
      <c r="H5" s="49">
        <v>85.2</v>
      </c>
      <c r="I5" s="50">
        <v>4.48421052631579</v>
      </c>
      <c r="J5" s="40"/>
      <c r="K5" s="51">
        <v>1912</v>
      </c>
      <c r="L5" s="48">
        <v>3</v>
      </c>
      <c r="M5" s="49">
        <v>7.2</v>
      </c>
      <c r="N5" s="52">
        <v>2.4</v>
      </c>
      <c r="O5" s="54"/>
      <c r="P5" s="49"/>
      <c r="Q5" s="49"/>
      <c r="R5" s="55"/>
      <c r="S5" s="49"/>
      <c r="T5" s="49"/>
      <c r="U5" s="55"/>
      <c r="V5" s="49"/>
      <c r="W5" s="56"/>
    </row>
    <row r="6" ht="22.6" customHeight="1">
      <c r="A6" s="47">
        <v>1913</v>
      </c>
      <c r="B6" s="48">
        <v>13</v>
      </c>
      <c r="C6" s="49">
        <v>75.8</v>
      </c>
      <c r="D6" s="50">
        <v>5.83076923076923</v>
      </c>
      <c r="E6" s="40"/>
      <c r="F6" s="51">
        <v>1913</v>
      </c>
      <c r="G6" s="48">
        <v>4</v>
      </c>
      <c r="H6" s="49">
        <v>21.1</v>
      </c>
      <c r="I6" s="50">
        <v>5.275</v>
      </c>
      <c r="J6" s="40"/>
      <c r="K6" s="51">
        <v>1913</v>
      </c>
      <c r="L6" s="48">
        <v>0</v>
      </c>
      <c r="M6" s="49">
        <v>0</v>
      </c>
      <c r="N6" s="52"/>
      <c r="O6" s="54"/>
      <c r="P6" s="49"/>
      <c r="Q6" s="49"/>
      <c r="R6" s="55"/>
      <c r="S6" s="49"/>
      <c r="T6" s="49"/>
      <c r="U6" s="55"/>
      <c r="V6" s="49"/>
      <c r="W6" s="56"/>
    </row>
    <row r="7" ht="22.6" customHeight="1">
      <c r="A7" s="47">
        <v>1914</v>
      </c>
      <c r="B7" s="48">
        <v>9</v>
      </c>
      <c r="C7" s="49">
        <v>53.7</v>
      </c>
      <c r="D7" s="50">
        <v>5.96666666666667</v>
      </c>
      <c r="E7" s="40"/>
      <c r="F7" s="51">
        <v>1914</v>
      </c>
      <c r="G7" s="48">
        <v>2</v>
      </c>
      <c r="H7" s="49">
        <v>10.6</v>
      </c>
      <c r="I7" s="50">
        <v>5.3</v>
      </c>
      <c r="J7" s="40"/>
      <c r="K7" s="51">
        <v>1914</v>
      </c>
      <c r="L7" s="48">
        <v>0</v>
      </c>
      <c r="M7" s="49">
        <v>0</v>
      </c>
      <c r="N7" s="52"/>
      <c r="O7" s="54"/>
      <c r="P7" s="49"/>
      <c r="Q7" s="49"/>
      <c r="R7" s="55"/>
      <c r="S7" s="49"/>
      <c r="T7" s="49"/>
      <c r="U7" s="55"/>
      <c r="V7" s="49"/>
      <c r="W7" s="56"/>
    </row>
    <row r="8" ht="22.6" customHeight="1">
      <c r="A8" s="47">
        <v>1915</v>
      </c>
      <c r="B8" s="48">
        <v>6</v>
      </c>
      <c r="C8" s="49">
        <v>33.9</v>
      </c>
      <c r="D8" s="50">
        <v>5.65</v>
      </c>
      <c r="E8" s="40"/>
      <c r="F8" s="51">
        <v>1915</v>
      </c>
      <c r="G8" s="48">
        <v>2</v>
      </c>
      <c r="H8" s="49">
        <v>9.699999999999999</v>
      </c>
      <c r="I8" s="50">
        <v>4.85</v>
      </c>
      <c r="J8" s="40"/>
      <c r="K8" s="51">
        <v>1915</v>
      </c>
      <c r="L8" s="48">
        <v>0</v>
      </c>
      <c r="M8" s="49">
        <v>0</v>
      </c>
      <c r="N8" s="52"/>
      <c r="O8" s="54"/>
      <c r="P8" s="49"/>
      <c r="Q8" s="49"/>
      <c r="R8" s="55"/>
      <c r="S8" s="49"/>
      <c r="T8" s="49"/>
      <c r="U8" s="55"/>
      <c r="V8" s="49"/>
      <c r="W8" s="56"/>
    </row>
    <row r="9" ht="22.6" customHeight="1">
      <c r="A9" s="47">
        <v>1916</v>
      </c>
      <c r="B9" s="48">
        <v>25</v>
      </c>
      <c r="C9" s="49">
        <v>129</v>
      </c>
      <c r="D9" s="50">
        <v>5.16</v>
      </c>
      <c r="E9" s="40"/>
      <c r="F9" s="51">
        <v>1916</v>
      </c>
      <c r="G9" s="48">
        <v>12</v>
      </c>
      <c r="H9" s="49">
        <v>51.1</v>
      </c>
      <c r="I9" s="50">
        <v>4.25833333333333</v>
      </c>
      <c r="J9" s="40"/>
      <c r="K9" s="51">
        <v>1916</v>
      </c>
      <c r="L9" s="48">
        <v>1</v>
      </c>
      <c r="M9" s="49">
        <v>3.3</v>
      </c>
      <c r="N9" s="52">
        <v>3.3</v>
      </c>
      <c r="O9" s="54"/>
      <c r="P9" s="49"/>
      <c r="Q9" s="49"/>
      <c r="R9" s="55"/>
      <c r="S9" s="49"/>
      <c r="T9" s="49"/>
      <c r="U9" s="55"/>
      <c r="V9" s="49"/>
      <c r="W9" s="56"/>
    </row>
    <row r="10" ht="22.6" customHeight="1">
      <c r="A10" s="47">
        <v>1917</v>
      </c>
      <c r="B10" s="48">
        <v>32</v>
      </c>
      <c r="C10" s="49">
        <v>175.4</v>
      </c>
      <c r="D10" s="50">
        <v>5.48125</v>
      </c>
      <c r="E10" s="40"/>
      <c r="F10" s="51">
        <v>1917</v>
      </c>
      <c r="G10" s="48">
        <v>13</v>
      </c>
      <c r="H10" s="49">
        <v>57.1</v>
      </c>
      <c r="I10" s="50">
        <v>4.39230769230769</v>
      </c>
      <c r="J10" s="40"/>
      <c r="K10" s="51">
        <v>1917</v>
      </c>
      <c r="L10" s="48">
        <v>1</v>
      </c>
      <c r="M10" s="49">
        <v>2.8</v>
      </c>
      <c r="N10" s="52">
        <v>2.8</v>
      </c>
      <c r="O10" s="54"/>
      <c r="P10" s="49"/>
      <c r="Q10" s="49"/>
      <c r="R10" s="55"/>
      <c r="S10" s="49"/>
      <c r="T10" s="49"/>
      <c r="U10" s="55"/>
      <c r="V10" s="49"/>
      <c r="W10" s="56"/>
    </row>
    <row r="11" ht="22.6" customHeight="1">
      <c r="A11" s="47">
        <v>1918</v>
      </c>
      <c r="B11" s="48">
        <v>20</v>
      </c>
      <c r="C11" s="49">
        <v>97.90000000000001</v>
      </c>
      <c r="D11" s="50">
        <v>4.895</v>
      </c>
      <c r="E11" s="40"/>
      <c r="F11" s="51">
        <v>1918</v>
      </c>
      <c r="G11" s="48">
        <v>12</v>
      </c>
      <c r="H11" s="49">
        <v>49.8</v>
      </c>
      <c r="I11" s="50">
        <v>4.15</v>
      </c>
      <c r="J11" s="40"/>
      <c r="K11" s="51">
        <v>1918</v>
      </c>
      <c r="L11" s="48">
        <v>2</v>
      </c>
      <c r="M11" s="49">
        <v>5.3</v>
      </c>
      <c r="N11" s="52">
        <v>2.65</v>
      </c>
      <c r="O11" s="54"/>
      <c r="P11" s="49"/>
      <c r="Q11" s="49"/>
      <c r="R11" s="55"/>
      <c r="S11" s="49"/>
      <c r="T11" s="49"/>
      <c r="U11" s="55"/>
      <c r="V11" s="49"/>
      <c r="W11" s="56"/>
    </row>
    <row r="12" ht="22.6" customHeight="1">
      <c r="A12" s="47">
        <v>1919</v>
      </c>
      <c r="B12" s="48">
        <v>28</v>
      </c>
      <c r="C12" s="49">
        <v>150</v>
      </c>
      <c r="D12" s="50">
        <v>5.35714285714286</v>
      </c>
      <c r="E12" s="40"/>
      <c r="F12" s="51">
        <v>1919</v>
      </c>
      <c r="G12" s="48">
        <v>13</v>
      </c>
      <c r="H12" s="49">
        <v>62.3</v>
      </c>
      <c r="I12" s="50">
        <v>4.79230769230769</v>
      </c>
      <c r="J12" s="40"/>
      <c r="K12" s="51">
        <v>1919</v>
      </c>
      <c r="L12" s="48">
        <v>0</v>
      </c>
      <c r="M12" s="49">
        <v>0</v>
      </c>
      <c r="N12" s="52"/>
      <c r="O12" s="54"/>
      <c r="P12" s="49"/>
      <c r="Q12" s="49"/>
      <c r="R12" s="55"/>
      <c r="S12" s="49"/>
      <c r="T12" s="49"/>
      <c r="U12" s="55"/>
      <c r="V12" s="49"/>
      <c r="W12" s="56"/>
    </row>
    <row r="13" ht="22.6" customHeight="1">
      <c r="A13" s="47">
        <v>1920</v>
      </c>
      <c r="B13" s="48">
        <v>31</v>
      </c>
      <c r="C13" s="49">
        <v>170.4</v>
      </c>
      <c r="D13" s="50">
        <v>5.49677419354839</v>
      </c>
      <c r="E13" s="40"/>
      <c r="F13" s="51">
        <v>1920</v>
      </c>
      <c r="G13" s="48">
        <v>13</v>
      </c>
      <c r="H13" s="49">
        <v>60.6</v>
      </c>
      <c r="I13" s="50">
        <v>4.66153846153846</v>
      </c>
      <c r="J13" s="40"/>
      <c r="K13" s="51">
        <v>1920</v>
      </c>
      <c r="L13" s="48">
        <v>1</v>
      </c>
      <c r="M13" s="49">
        <v>3.3</v>
      </c>
      <c r="N13" s="52">
        <v>3.3</v>
      </c>
      <c r="O13" s="54"/>
      <c r="P13" s="49"/>
      <c r="Q13" s="49"/>
      <c r="R13" s="55"/>
      <c r="S13" s="49"/>
      <c r="T13" s="49"/>
      <c r="U13" s="55"/>
      <c r="V13" s="49"/>
      <c r="W13" s="56"/>
    </row>
    <row r="14" ht="22.6" customHeight="1">
      <c r="A14" s="47">
        <v>1921</v>
      </c>
      <c r="B14" s="48">
        <v>10</v>
      </c>
      <c r="C14" s="49">
        <v>52.6</v>
      </c>
      <c r="D14" s="50">
        <v>5.26</v>
      </c>
      <c r="E14" s="40"/>
      <c r="F14" s="51">
        <v>1921</v>
      </c>
      <c r="G14" s="48">
        <v>5</v>
      </c>
      <c r="H14" s="49">
        <v>22.1</v>
      </c>
      <c r="I14" s="50">
        <v>4.42</v>
      </c>
      <c r="J14" s="40"/>
      <c r="K14" s="51">
        <v>1921</v>
      </c>
      <c r="L14" s="48">
        <v>0</v>
      </c>
      <c r="M14" s="49">
        <v>0</v>
      </c>
      <c r="N14" s="52"/>
      <c r="O14" s="54"/>
      <c r="P14" s="49"/>
      <c r="Q14" s="49"/>
      <c r="R14" s="55"/>
      <c r="S14" s="49"/>
      <c r="T14" s="49"/>
      <c r="U14" s="55"/>
      <c r="V14" s="49"/>
      <c r="W14" s="56"/>
    </row>
    <row r="15" ht="22.6" customHeight="1">
      <c r="A15" s="47">
        <v>1922</v>
      </c>
      <c r="B15" s="48">
        <v>27</v>
      </c>
      <c r="C15" s="49">
        <v>137.1</v>
      </c>
      <c r="D15" s="50">
        <v>5.07777777777778</v>
      </c>
      <c r="E15" s="40"/>
      <c r="F15" s="51">
        <v>1922</v>
      </c>
      <c r="G15" s="48">
        <v>15</v>
      </c>
      <c r="H15" s="49">
        <v>64.8</v>
      </c>
      <c r="I15" s="50">
        <v>4.32</v>
      </c>
      <c r="J15" s="40"/>
      <c r="K15" s="51">
        <v>1922</v>
      </c>
      <c r="L15" s="48">
        <v>3</v>
      </c>
      <c r="M15" s="49">
        <v>6.9</v>
      </c>
      <c r="N15" s="52">
        <v>2.3</v>
      </c>
      <c r="O15" s="54"/>
      <c r="P15" s="49"/>
      <c r="Q15" s="49"/>
      <c r="R15" s="55"/>
      <c r="S15" s="49"/>
      <c r="T15" s="49"/>
      <c r="U15" s="55"/>
      <c r="V15" s="49"/>
      <c r="W15" s="56"/>
    </row>
    <row r="16" ht="22.6" customHeight="1">
      <c r="A16" s="47">
        <v>1923</v>
      </c>
      <c r="B16" s="48">
        <v>19</v>
      </c>
      <c r="C16" s="49">
        <v>102.7</v>
      </c>
      <c r="D16" s="50">
        <v>5.40526315789474</v>
      </c>
      <c r="E16" s="40"/>
      <c r="F16" s="51">
        <v>1923</v>
      </c>
      <c r="G16" s="48">
        <v>9</v>
      </c>
      <c r="H16" s="49">
        <v>42.5</v>
      </c>
      <c r="I16" s="50">
        <v>4.72222222222222</v>
      </c>
      <c r="J16" s="40"/>
      <c r="K16" s="51">
        <v>1923</v>
      </c>
      <c r="L16" s="48">
        <v>1</v>
      </c>
      <c r="M16" s="49">
        <v>1.8</v>
      </c>
      <c r="N16" s="52">
        <v>1.8</v>
      </c>
      <c r="O16" s="54"/>
      <c r="P16" s="49"/>
      <c r="Q16" s="49"/>
      <c r="R16" s="55"/>
      <c r="S16" s="49"/>
      <c r="T16" s="49"/>
      <c r="U16" s="55"/>
      <c r="V16" s="49"/>
      <c r="W16" s="56"/>
    </row>
    <row r="17" ht="22.6" customHeight="1">
      <c r="A17" s="47">
        <v>1924</v>
      </c>
      <c r="B17" s="48">
        <v>29</v>
      </c>
      <c r="C17" s="49">
        <v>151.2</v>
      </c>
      <c r="D17" s="50">
        <v>5.21379310344828</v>
      </c>
      <c r="E17" s="40"/>
      <c r="F17" s="51">
        <v>1924</v>
      </c>
      <c r="G17" s="48">
        <v>17</v>
      </c>
      <c r="H17" s="49">
        <v>80.40000000000001</v>
      </c>
      <c r="I17" s="50">
        <v>4.72941176470588</v>
      </c>
      <c r="J17" s="40"/>
      <c r="K17" s="51">
        <v>1924</v>
      </c>
      <c r="L17" s="48">
        <v>0</v>
      </c>
      <c r="M17" s="49">
        <v>0</v>
      </c>
      <c r="N17" s="52"/>
      <c r="O17" s="54"/>
      <c r="P17" s="49"/>
      <c r="Q17" s="49"/>
      <c r="R17" s="55"/>
      <c r="S17" s="49"/>
      <c r="T17" s="49"/>
      <c r="U17" s="55"/>
      <c r="V17" s="49"/>
      <c r="W17" s="56"/>
    </row>
    <row r="18" ht="22.6" customHeight="1">
      <c r="A18" s="47">
        <v>1925</v>
      </c>
      <c r="B18" s="48">
        <v>27</v>
      </c>
      <c r="C18" s="49">
        <v>138</v>
      </c>
      <c r="D18" s="50">
        <v>5.11111111111111</v>
      </c>
      <c r="E18" s="40"/>
      <c r="F18" s="51">
        <v>1925</v>
      </c>
      <c r="G18" s="48">
        <v>11</v>
      </c>
      <c r="H18" s="49">
        <v>42.4</v>
      </c>
      <c r="I18" s="50">
        <v>3.85454545454545</v>
      </c>
      <c r="J18" s="40"/>
      <c r="K18" s="51">
        <v>1925</v>
      </c>
      <c r="L18" s="48">
        <v>4</v>
      </c>
      <c r="M18" s="49">
        <v>11.1</v>
      </c>
      <c r="N18" s="52">
        <v>2.775</v>
      </c>
      <c r="O18" s="54"/>
      <c r="P18" s="49"/>
      <c r="Q18" s="49"/>
      <c r="R18" s="55"/>
      <c r="S18" s="49"/>
      <c r="T18" s="49"/>
      <c r="U18" s="55"/>
      <c r="V18" s="49"/>
      <c r="W18" s="56"/>
    </row>
    <row r="19" ht="22.6" customHeight="1">
      <c r="A19" s="47">
        <v>1926</v>
      </c>
      <c r="B19" s="48">
        <v>23</v>
      </c>
      <c r="C19" s="49">
        <v>127.5</v>
      </c>
      <c r="D19" s="50">
        <v>5.54347826086957</v>
      </c>
      <c r="E19" s="40"/>
      <c r="F19" s="51">
        <v>1926</v>
      </c>
      <c r="G19" s="48">
        <v>10</v>
      </c>
      <c r="H19" s="49">
        <v>48</v>
      </c>
      <c r="I19" s="50">
        <v>4.8</v>
      </c>
      <c r="J19" s="40"/>
      <c r="K19" s="51">
        <v>1926</v>
      </c>
      <c r="L19" s="48">
        <v>0</v>
      </c>
      <c r="M19" s="49">
        <v>0</v>
      </c>
      <c r="N19" s="52"/>
      <c r="O19" s="54"/>
      <c r="P19" s="49"/>
      <c r="Q19" s="49"/>
      <c r="R19" s="55"/>
      <c r="S19" s="49"/>
      <c r="T19" s="49"/>
      <c r="U19" s="55"/>
      <c r="V19" s="49"/>
      <c r="W19" s="56"/>
    </row>
    <row r="20" ht="22.6" customHeight="1">
      <c r="A20" s="47">
        <v>1927</v>
      </c>
      <c r="B20" s="48">
        <v>28</v>
      </c>
      <c r="C20" s="49">
        <v>139</v>
      </c>
      <c r="D20" s="50">
        <v>4.96428571428571</v>
      </c>
      <c r="E20" s="40"/>
      <c r="F20" s="51">
        <v>1927</v>
      </c>
      <c r="G20" s="48">
        <v>15</v>
      </c>
      <c r="H20" s="49">
        <v>60.8</v>
      </c>
      <c r="I20" s="50">
        <v>4.05333333333333</v>
      </c>
      <c r="J20" s="40"/>
      <c r="K20" s="51">
        <v>1927</v>
      </c>
      <c r="L20" s="48">
        <v>5</v>
      </c>
      <c r="M20" s="49">
        <v>13.6</v>
      </c>
      <c r="N20" s="52">
        <v>2.72</v>
      </c>
      <c r="O20" s="54"/>
      <c r="P20" s="49"/>
      <c r="Q20" s="49"/>
      <c r="R20" s="55"/>
      <c r="S20" s="49"/>
      <c r="T20" s="49"/>
      <c r="U20" s="55"/>
      <c r="V20" s="49"/>
      <c r="W20" s="56"/>
    </row>
    <row r="21" ht="22.6" customHeight="1">
      <c r="A21" s="47">
        <v>1928</v>
      </c>
      <c r="B21" s="48">
        <v>29</v>
      </c>
      <c r="C21" s="49">
        <v>157.5</v>
      </c>
      <c r="D21" s="50">
        <v>5.43103448275862</v>
      </c>
      <c r="E21" s="40"/>
      <c r="F21" s="51">
        <v>1928</v>
      </c>
      <c r="G21" s="48">
        <v>10</v>
      </c>
      <c r="H21" s="49">
        <v>44.6</v>
      </c>
      <c r="I21" s="50">
        <v>4.46</v>
      </c>
      <c r="J21" s="40"/>
      <c r="K21" s="51">
        <v>1928</v>
      </c>
      <c r="L21" s="48">
        <v>0</v>
      </c>
      <c r="M21" s="49">
        <v>0</v>
      </c>
      <c r="N21" s="52"/>
      <c r="O21" s="54"/>
      <c r="P21" s="49"/>
      <c r="Q21" s="49"/>
      <c r="R21" s="55"/>
      <c r="S21" s="49"/>
      <c r="T21" s="49"/>
      <c r="U21" s="55"/>
      <c r="V21" s="49"/>
      <c r="W21" s="56"/>
    </row>
    <row r="22" ht="22.6" customHeight="1">
      <c r="A22" s="47">
        <v>1929</v>
      </c>
      <c r="B22" s="48">
        <v>26</v>
      </c>
      <c r="C22" s="49">
        <v>140</v>
      </c>
      <c r="D22" s="50">
        <v>5.38461538461538</v>
      </c>
      <c r="E22" s="40"/>
      <c r="F22" s="51">
        <v>1929</v>
      </c>
      <c r="G22" s="48">
        <v>10</v>
      </c>
      <c r="H22" s="49">
        <v>46.1</v>
      </c>
      <c r="I22" s="50">
        <v>4.61</v>
      </c>
      <c r="J22" s="40"/>
      <c r="K22" s="51">
        <v>1929</v>
      </c>
      <c r="L22" s="48">
        <v>0</v>
      </c>
      <c r="M22" s="49">
        <v>0</v>
      </c>
      <c r="N22" s="52"/>
      <c r="O22" s="54"/>
      <c r="P22" s="49"/>
      <c r="Q22" s="49"/>
      <c r="R22" s="55"/>
      <c r="S22" s="49"/>
      <c r="T22" s="49"/>
      <c r="U22" s="55"/>
      <c r="V22" s="49"/>
      <c r="W22" s="56"/>
    </row>
    <row r="23" ht="22.6" customHeight="1">
      <c r="A23" s="47">
        <v>1930</v>
      </c>
      <c r="B23" s="48">
        <v>20</v>
      </c>
      <c r="C23" s="49">
        <v>108</v>
      </c>
      <c r="D23" s="50">
        <v>5.4</v>
      </c>
      <c r="E23" s="40"/>
      <c r="F23" s="51">
        <v>1930</v>
      </c>
      <c r="G23" s="48">
        <v>8</v>
      </c>
      <c r="H23" s="49">
        <v>37.8</v>
      </c>
      <c r="I23" s="50">
        <v>4.725</v>
      </c>
      <c r="J23" s="40"/>
      <c r="K23" s="51">
        <v>1930</v>
      </c>
      <c r="L23" s="48">
        <v>0</v>
      </c>
      <c r="M23" s="49">
        <v>0</v>
      </c>
      <c r="N23" s="52"/>
      <c r="O23" s="54"/>
      <c r="P23" s="49"/>
      <c r="Q23" s="49"/>
      <c r="R23" s="55"/>
      <c r="S23" s="49"/>
      <c r="T23" s="49"/>
      <c r="U23" s="55"/>
      <c r="V23" s="49"/>
      <c r="W23" s="56"/>
    </row>
    <row r="24" ht="22.6" customHeight="1">
      <c r="A24" s="47">
        <v>1931</v>
      </c>
      <c r="B24" s="48">
        <v>30</v>
      </c>
      <c r="C24" s="49">
        <v>150.1</v>
      </c>
      <c r="D24" s="50">
        <v>5.00333333333333</v>
      </c>
      <c r="E24" s="40"/>
      <c r="F24" s="51">
        <v>1931</v>
      </c>
      <c r="G24" s="48">
        <v>18</v>
      </c>
      <c r="H24" s="49">
        <v>77.3</v>
      </c>
      <c r="I24" s="50">
        <v>4.29444444444444</v>
      </c>
      <c r="J24" s="40"/>
      <c r="K24" s="51">
        <v>1931</v>
      </c>
      <c r="L24" s="48">
        <v>3</v>
      </c>
      <c r="M24" s="49">
        <v>8.300000000000001</v>
      </c>
      <c r="N24" s="52">
        <v>2.76666666666667</v>
      </c>
      <c r="O24" s="54"/>
      <c r="P24" s="49"/>
      <c r="Q24" s="49"/>
      <c r="R24" s="55"/>
      <c r="S24" s="49"/>
      <c r="T24" s="49"/>
      <c r="U24" s="55"/>
      <c r="V24" s="49"/>
      <c r="W24" s="56"/>
    </row>
    <row r="25" ht="22.6" customHeight="1">
      <c r="A25" s="47">
        <v>1932</v>
      </c>
      <c r="B25" s="48">
        <v>24</v>
      </c>
      <c r="C25" s="49">
        <v>132.5</v>
      </c>
      <c r="D25" s="50">
        <v>5.52083333333333</v>
      </c>
      <c r="E25" s="40"/>
      <c r="F25" s="51">
        <v>1932</v>
      </c>
      <c r="G25" s="48">
        <v>10</v>
      </c>
      <c r="H25" s="49">
        <v>47.6</v>
      </c>
      <c r="I25" s="50">
        <v>4.76</v>
      </c>
      <c r="J25" s="40"/>
      <c r="K25" s="51">
        <v>1932</v>
      </c>
      <c r="L25" s="48">
        <v>1</v>
      </c>
      <c r="M25" s="49">
        <v>3.3</v>
      </c>
      <c r="N25" s="52">
        <v>3.3</v>
      </c>
      <c r="O25" s="54"/>
      <c r="P25" s="49"/>
      <c r="Q25" s="49"/>
      <c r="R25" s="55"/>
      <c r="S25" s="49"/>
      <c r="T25" s="49"/>
      <c r="U25" s="55"/>
      <c r="V25" s="49"/>
      <c r="W25" s="56"/>
    </row>
    <row r="26" ht="22.6" customHeight="1">
      <c r="A26" s="47">
        <v>1933</v>
      </c>
      <c r="B26" s="48">
        <v>28</v>
      </c>
      <c r="C26" s="49">
        <v>154.8</v>
      </c>
      <c r="D26" s="50">
        <v>5.52857142857143</v>
      </c>
      <c r="E26" s="40"/>
      <c r="F26" s="51">
        <v>1933</v>
      </c>
      <c r="G26" s="48">
        <v>12</v>
      </c>
      <c r="H26" s="49">
        <v>54.3</v>
      </c>
      <c r="I26" s="50">
        <v>4.525</v>
      </c>
      <c r="J26" s="40"/>
      <c r="K26" s="51">
        <v>1933</v>
      </c>
      <c r="L26" s="48">
        <v>1</v>
      </c>
      <c r="M26" s="49">
        <v>3.2</v>
      </c>
      <c r="N26" s="52">
        <v>3.2</v>
      </c>
      <c r="O26" s="54"/>
      <c r="P26" s="49"/>
      <c r="Q26" s="49"/>
      <c r="R26" s="55"/>
      <c r="S26" s="49"/>
      <c r="T26" s="49"/>
      <c r="U26" s="55"/>
      <c r="V26" s="49"/>
      <c r="W26" s="56"/>
    </row>
    <row r="27" ht="22.6" customHeight="1">
      <c r="A27" s="47">
        <v>1934</v>
      </c>
      <c r="B27" s="48">
        <v>21</v>
      </c>
      <c r="C27" s="49">
        <v>114.7</v>
      </c>
      <c r="D27" s="50">
        <v>5.46190476190476</v>
      </c>
      <c r="E27" s="40"/>
      <c r="F27" s="51">
        <v>1934</v>
      </c>
      <c r="G27" s="48">
        <v>9</v>
      </c>
      <c r="H27" s="49">
        <v>40.8</v>
      </c>
      <c r="I27" s="50">
        <v>4.53333333333333</v>
      </c>
      <c r="J27" s="40"/>
      <c r="K27" s="51">
        <v>1934</v>
      </c>
      <c r="L27" s="48">
        <v>0</v>
      </c>
      <c r="M27" s="49">
        <v>0</v>
      </c>
      <c r="N27" s="52"/>
      <c r="O27" s="54"/>
      <c r="P27" s="49"/>
      <c r="Q27" s="49"/>
      <c r="R27" s="55"/>
      <c r="S27" s="49"/>
      <c r="T27" s="49"/>
      <c r="U27" s="55"/>
      <c r="V27" s="49"/>
      <c r="W27" s="56"/>
    </row>
    <row r="28" ht="22.6" customHeight="1">
      <c r="A28" s="47">
        <v>1935</v>
      </c>
      <c r="B28" s="48">
        <v>37</v>
      </c>
      <c r="C28" s="49">
        <v>199.4</v>
      </c>
      <c r="D28" s="50">
        <v>5.38918918918919</v>
      </c>
      <c r="E28" s="40"/>
      <c r="F28" s="51">
        <v>1935</v>
      </c>
      <c r="G28" s="48">
        <v>15</v>
      </c>
      <c r="H28" s="49">
        <v>64.5</v>
      </c>
      <c r="I28" s="50">
        <v>4.3</v>
      </c>
      <c r="J28" s="40"/>
      <c r="K28" s="51">
        <v>1935</v>
      </c>
      <c r="L28" s="48">
        <v>3</v>
      </c>
      <c r="M28" s="49">
        <v>7</v>
      </c>
      <c r="N28" s="52">
        <v>2.33333333333333</v>
      </c>
      <c r="O28" s="54"/>
      <c r="P28" s="49"/>
      <c r="Q28" s="49"/>
      <c r="R28" s="55"/>
      <c r="S28" s="49"/>
      <c r="T28" s="49"/>
      <c r="U28" s="55"/>
      <c r="V28" s="49"/>
      <c r="W28" s="56"/>
    </row>
    <row r="29" ht="22.6" customHeight="1">
      <c r="A29" s="47">
        <v>1936</v>
      </c>
      <c r="B29" s="48">
        <v>25</v>
      </c>
      <c r="C29" s="49">
        <v>129</v>
      </c>
      <c r="D29" s="50">
        <v>5.16</v>
      </c>
      <c r="E29" s="40"/>
      <c r="F29" s="51">
        <v>1936</v>
      </c>
      <c r="G29" s="48">
        <v>14</v>
      </c>
      <c r="H29" s="49">
        <v>60.9</v>
      </c>
      <c r="I29" s="50">
        <v>4.35</v>
      </c>
      <c r="J29" s="40"/>
      <c r="K29" s="51">
        <v>1936</v>
      </c>
      <c r="L29" s="48">
        <v>3</v>
      </c>
      <c r="M29" s="49">
        <v>7.9</v>
      </c>
      <c r="N29" s="52">
        <v>2.63333333333333</v>
      </c>
      <c r="O29" s="54"/>
      <c r="P29" s="49"/>
      <c r="Q29" s="49"/>
      <c r="R29" s="55"/>
      <c r="S29" s="49"/>
      <c r="T29" s="49"/>
      <c r="U29" s="55"/>
      <c r="V29" s="49"/>
      <c r="W29" s="56"/>
    </row>
    <row r="30" ht="22.6" customHeight="1">
      <c r="A30" s="47">
        <v>1937</v>
      </c>
      <c r="B30" s="48">
        <v>32</v>
      </c>
      <c r="C30" s="49">
        <v>167.1</v>
      </c>
      <c r="D30" s="50">
        <v>5.221875</v>
      </c>
      <c r="E30" s="40"/>
      <c r="F30" s="51">
        <v>1937</v>
      </c>
      <c r="G30" s="48">
        <v>13</v>
      </c>
      <c r="H30" s="49">
        <v>53.4</v>
      </c>
      <c r="I30" s="50">
        <v>4.10769230769231</v>
      </c>
      <c r="J30" s="40"/>
      <c r="K30" s="51">
        <v>1937</v>
      </c>
      <c r="L30" s="48">
        <v>2</v>
      </c>
      <c r="M30" s="49">
        <v>5.6</v>
      </c>
      <c r="N30" s="52">
        <v>2.8</v>
      </c>
      <c r="O30" s="54"/>
      <c r="P30" s="49"/>
      <c r="Q30" s="49"/>
      <c r="R30" s="55"/>
      <c r="S30" s="49"/>
      <c r="T30" s="49"/>
      <c r="U30" s="55"/>
      <c r="V30" s="49"/>
      <c r="W30" s="56"/>
    </row>
    <row r="31" ht="22.6" customHeight="1">
      <c r="A31" s="47">
        <v>1938</v>
      </c>
      <c r="B31" s="48">
        <v>20</v>
      </c>
      <c r="C31" s="49">
        <v>107.3</v>
      </c>
      <c r="D31" s="50">
        <v>5.365</v>
      </c>
      <c r="E31" s="40"/>
      <c r="F31" s="51">
        <v>1938</v>
      </c>
      <c r="G31" s="48">
        <v>8</v>
      </c>
      <c r="H31" s="49">
        <v>34.3</v>
      </c>
      <c r="I31" s="50">
        <v>4.2875</v>
      </c>
      <c r="J31" s="40"/>
      <c r="K31" s="51">
        <v>1938</v>
      </c>
      <c r="L31" s="48">
        <v>0</v>
      </c>
      <c r="M31" s="49">
        <v>0</v>
      </c>
      <c r="N31" s="52"/>
      <c r="O31" s="54"/>
      <c r="P31" s="49"/>
      <c r="Q31" s="49"/>
      <c r="R31" s="55"/>
      <c r="S31" s="49"/>
      <c r="T31" s="49"/>
      <c r="U31" s="55"/>
      <c r="V31" s="49"/>
      <c r="W31" s="56"/>
    </row>
    <row r="32" ht="22.6" customHeight="1">
      <c r="A32" s="47">
        <v>1939</v>
      </c>
      <c r="B32" s="48">
        <v>25</v>
      </c>
      <c r="C32" s="49">
        <v>131.6</v>
      </c>
      <c r="D32" s="50">
        <v>5.264</v>
      </c>
      <c r="E32" s="40"/>
      <c r="F32" s="51">
        <v>1939</v>
      </c>
      <c r="G32" s="48">
        <v>10</v>
      </c>
      <c r="H32" s="49">
        <v>43.9</v>
      </c>
      <c r="I32" s="50">
        <v>4.39</v>
      </c>
      <c r="J32" s="40"/>
      <c r="K32" s="51">
        <v>1939</v>
      </c>
      <c r="L32" s="48">
        <v>1</v>
      </c>
      <c r="M32" s="49">
        <v>3.3</v>
      </c>
      <c r="N32" s="52">
        <v>3.3</v>
      </c>
      <c r="O32" s="54"/>
      <c r="P32" s="49"/>
      <c r="Q32" s="49"/>
      <c r="R32" s="55"/>
      <c r="S32" s="49"/>
      <c r="T32" s="49"/>
      <c r="U32" s="55"/>
      <c r="V32" s="49"/>
      <c r="W32" s="56"/>
    </row>
    <row r="33" ht="22.6" customHeight="1">
      <c r="A33" s="47">
        <v>1940</v>
      </c>
      <c r="B33" s="48">
        <v>24</v>
      </c>
      <c r="C33" s="49">
        <v>127.4</v>
      </c>
      <c r="D33" s="50">
        <v>5.30833333333333</v>
      </c>
      <c r="E33" s="40"/>
      <c r="F33" s="51">
        <v>1940</v>
      </c>
      <c r="G33" s="48">
        <v>11</v>
      </c>
      <c r="H33" s="49">
        <v>51</v>
      </c>
      <c r="I33" s="50">
        <v>4.63636363636364</v>
      </c>
      <c r="J33" s="40"/>
      <c r="K33" s="51">
        <v>1940</v>
      </c>
      <c r="L33" s="48">
        <v>2</v>
      </c>
      <c r="M33" s="49">
        <v>5.9</v>
      </c>
      <c r="N33" s="52">
        <v>2.95</v>
      </c>
      <c r="O33" s="54"/>
      <c r="P33" s="49"/>
      <c r="Q33" s="49"/>
      <c r="R33" s="55"/>
      <c r="S33" s="49"/>
      <c r="T33" s="49"/>
      <c r="U33" s="55"/>
      <c r="V33" s="49"/>
      <c r="W33" s="56"/>
    </row>
    <row r="34" ht="22.6" customHeight="1">
      <c r="A34" s="47">
        <v>1941</v>
      </c>
      <c r="B34" s="48">
        <v>15</v>
      </c>
      <c r="C34" s="49">
        <v>72.90000000000001</v>
      </c>
      <c r="D34" s="50">
        <v>4.86</v>
      </c>
      <c r="E34" s="40"/>
      <c r="F34" s="51">
        <v>1941</v>
      </c>
      <c r="G34" s="48">
        <v>10</v>
      </c>
      <c r="H34" s="49">
        <v>43.4</v>
      </c>
      <c r="I34" s="50">
        <v>4.34</v>
      </c>
      <c r="J34" s="40"/>
      <c r="K34" s="51">
        <v>1941</v>
      </c>
      <c r="L34" s="48">
        <v>1</v>
      </c>
      <c r="M34" s="49">
        <v>3.3</v>
      </c>
      <c r="N34" s="52">
        <v>3.3</v>
      </c>
      <c r="O34" s="54"/>
      <c r="P34" s="49"/>
      <c r="Q34" s="49"/>
      <c r="R34" s="55"/>
      <c r="S34" s="49"/>
      <c r="T34" s="49"/>
      <c r="U34" s="55"/>
      <c r="V34" s="49"/>
      <c r="W34" s="56"/>
    </row>
    <row r="35" ht="22.6" customHeight="1">
      <c r="A35" s="47">
        <v>1942</v>
      </c>
      <c r="B35" s="48">
        <v>23</v>
      </c>
      <c r="C35" s="49">
        <v>125.5</v>
      </c>
      <c r="D35" s="50">
        <v>5.45652173913043</v>
      </c>
      <c r="E35" s="40"/>
      <c r="F35" s="51">
        <v>1942</v>
      </c>
      <c r="G35" s="48">
        <v>8</v>
      </c>
      <c r="H35" s="49">
        <v>36.1</v>
      </c>
      <c r="I35" s="50">
        <v>4.5125</v>
      </c>
      <c r="J35" s="40"/>
      <c r="K35" s="51">
        <v>1942</v>
      </c>
      <c r="L35" s="48">
        <v>1</v>
      </c>
      <c r="M35" s="49">
        <v>3.3</v>
      </c>
      <c r="N35" s="52">
        <v>3.3</v>
      </c>
      <c r="O35" s="54"/>
      <c r="P35" s="49"/>
      <c r="Q35" s="49"/>
      <c r="R35" s="55"/>
      <c r="S35" s="49"/>
      <c r="T35" s="49"/>
      <c r="U35" s="55"/>
      <c r="V35" s="49"/>
      <c r="W35" s="56"/>
    </row>
    <row r="36" ht="22.6" customHeight="1">
      <c r="A36" s="47">
        <v>1943</v>
      </c>
      <c r="B36" s="48">
        <v>29</v>
      </c>
      <c r="C36" s="49">
        <v>144.9</v>
      </c>
      <c r="D36" s="50">
        <v>4.99655172413793</v>
      </c>
      <c r="E36" s="40"/>
      <c r="F36" s="51">
        <v>1943</v>
      </c>
      <c r="G36" s="48">
        <v>16</v>
      </c>
      <c r="H36" s="49">
        <v>64.8</v>
      </c>
      <c r="I36" s="50">
        <v>4.05</v>
      </c>
      <c r="J36" s="40"/>
      <c r="K36" s="51">
        <v>1943</v>
      </c>
      <c r="L36" s="48">
        <v>5</v>
      </c>
      <c r="M36" s="49">
        <v>10.2</v>
      </c>
      <c r="N36" s="52">
        <v>2.04</v>
      </c>
      <c r="O36" s="54"/>
      <c r="P36" s="49"/>
      <c r="Q36" s="49"/>
      <c r="R36" s="55"/>
      <c r="S36" s="49"/>
      <c r="T36" s="49"/>
      <c r="U36" s="55"/>
      <c r="V36" s="49"/>
      <c r="W36" s="56"/>
    </row>
    <row r="37" ht="22.6" customHeight="1">
      <c r="A37" s="47">
        <v>1944</v>
      </c>
      <c r="B37" s="48">
        <v>19</v>
      </c>
      <c r="C37" s="49">
        <v>95.59999999999999</v>
      </c>
      <c r="D37" s="50">
        <v>5.03157894736842</v>
      </c>
      <c r="E37" s="40"/>
      <c r="F37" s="51">
        <v>1944</v>
      </c>
      <c r="G37" s="48">
        <v>9</v>
      </c>
      <c r="H37" s="49">
        <v>36.4</v>
      </c>
      <c r="I37" s="50">
        <v>4.04444444444444</v>
      </c>
      <c r="J37" s="40"/>
      <c r="K37" s="51">
        <v>1944</v>
      </c>
      <c r="L37" s="48">
        <v>3</v>
      </c>
      <c r="M37" s="49">
        <v>9.199999999999999</v>
      </c>
      <c r="N37" s="52">
        <v>3.06666666666667</v>
      </c>
      <c r="O37" s="54"/>
      <c r="P37" s="49"/>
      <c r="Q37" s="49"/>
      <c r="R37" s="55"/>
      <c r="S37" s="49"/>
      <c r="T37" s="49"/>
      <c r="U37" s="55"/>
      <c r="V37" s="49"/>
      <c r="W37" s="56"/>
    </row>
    <row r="38" ht="22.6" customHeight="1">
      <c r="A38" s="47">
        <v>1945</v>
      </c>
      <c r="B38" s="48">
        <v>11</v>
      </c>
      <c r="C38" s="49">
        <v>63</v>
      </c>
      <c r="D38" s="50">
        <v>5.72727272727273</v>
      </c>
      <c r="E38" s="40"/>
      <c r="F38" s="51">
        <v>1945</v>
      </c>
      <c r="G38" s="48">
        <v>1</v>
      </c>
      <c r="H38" s="49">
        <v>5</v>
      </c>
      <c r="I38" s="50">
        <v>5</v>
      </c>
      <c r="J38" s="40"/>
      <c r="K38" s="51">
        <v>1945</v>
      </c>
      <c r="L38" s="48">
        <v>0</v>
      </c>
      <c r="M38" s="49">
        <v>0</v>
      </c>
      <c r="N38" s="52"/>
      <c r="O38" s="54"/>
      <c r="P38" s="49"/>
      <c r="Q38" s="49"/>
      <c r="R38" s="55"/>
      <c r="S38" s="49"/>
      <c r="T38" s="49"/>
      <c r="U38" s="55"/>
      <c r="V38" s="49"/>
      <c r="W38" s="56"/>
    </row>
    <row r="39" ht="22.6" customHeight="1">
      <c r="A39" s="47">
        <v>1946</v>
      </c>
      <c r="B39" s="48">
        <v>11</v>
      </c>
      <c r="C39" s="49">
        <v>60.7</v>
      </c>
      <c r="D39" s="50">
        <v>5.51818181818182</v>
      </c>
      <c r="E39" s="40"/>
      <c r="F39" s="51">
        <v>1946</v>
      </c>
      <c r="G39" s="48">
        <v>3</v>
      </c>
      <c r="H39" s="49">
        <v>14.4</v>
      </c>
      <c r="I39" s="50">
        <v>4.8</v>
      </c>
      <c r="J39" s="40"/>
      <c r="K39" s="51">
        <v>1946</v>
      </c>
      <c r="L39" s="48">
        <v>0</v>
      </c>
      <c r="M39" s="49">
        <v>0</v>
      </c>
      <c r="N39" s="52"/>
      <c r="O39" s="54"/>
      <c r="P39" s="49"/>
      <c r="Q39" s="49"/>
      <c r="R39" s="55"/>
      <c r="S39" s="49"/>
      <c r="T39" s="49"/>
      <c r="U39" s="55"/>
      <c r="V39" s="49"/>
      <c r="W39" s="56"/>
    </row>
    <row r="40" ht="22.6" customHeight="1">
      <c r="A40" s="47">
        <v>1947</v>
      </c>
      <c r="B40" s="48">
        <v>23</v>
      </c>
      <c r="C40" s="49">
        <v>111.7</v>
      </c>
      <c r="D40" s="50">
        <v>4.85652173913043</v>
      </c>
      <c r="E40" s="40"/>
      <c r="F40" s="51">
        <v>1947</v>
      </c>
      <c r="G40" s="48">
        <v>13</v>
      </c>
      <c r="H40" s="49">
        <v>53.7</v>
      </c>
      <c r="I40" s="50">
        <v>4.13076923076923</v>
      </c>
      <c r="J40" s="40"/>
      <c r="K40" s="51">
        <v>1947</v>
      </c>
      <c r="L40" s="48">
        <v>3</v>
      </c>
      <c r="M40" s="49">
        <v>9.4</v>
      </c>
      <c r="N40" s="52">
        <v>3.13333333333333</v>
      </c>
      <c r="O40" s="54"/>
      <c r="P40" s="49"/>
      <c r="Q40" s="49"/>
      <c r="R40" s="55"/>
      <c r="S40" s="49"/>
      <c r="T40" s="49"/>
      <c r="U40" s="55"/>
      <c r="V40" s="49"/>
      <c r="W40" s="56"/>
    </row>
    <row r="41" ht="22.6" customHeight="1">
      <c r="A41" s="47">
        <v>1948</v>
      </c>
      <c r="B41" s="48">
        <v>19</v>
      </c>
      <c r="C41" s="49">
        <v>101.8</v>
      </c>
      <c r="D41" s="50">
        <v>5.35789473684211</v>
      </c>
      <c r="E41" s="40"/>
      <c r="F41" s="51">
        <v>1948</v>
      </c>
      <c r="G41" s="48">
        <v>7</v>
      </c>
      <c r="H41" s="49">
        <v>31.1</v>
      </c>
      <c r="I41" s="50">
        <v>4.44285714285714</v>
      </c>
      <c r="J41" s="40"/>
      <c r="K41" s="51">
        <v>1948</v>
      </c>
      <c r="L41" s="48">
        <v>0</v>
      </c>
      <c r="M41" s="49">
        <v>0</v>
      </c>
      <c r="N41" s="52"/>
      <c r="O41" s="54"/>
      <c r="P41" s="49"/>
      <c r="Q41" s="49"/>
      <c r="R41" s="55"/>
      <c r="S41" s="49"/>
      <c r="T41" s="49"/>
      <c r="U41" s="55"/>
      <c r="V41" s="49"/>
      <c r="W41" s="56"/>
    </row>
    <row r="42" ht="22.6" customHeight="1">
      <c r="A42" s="47">
        <v>1949</v>
      </c>
      <c r="B42" s="48">
        <v>13</v>
      </c>
      <c r="C42" s="49">
        <v>70.59999999999999</v>
      </c>
      <c r="D42" s="50">
        <v>5.43076923076923</v>
      </c>
      <c r="E42" s="40"/>
      <c r="F42" s="51">
        <v>1949</v>
      </c>
      <c r="G42" s="48">
        <v>6</v>
      </c>
      <c r="H42" s="49">
        <v>29.4</v>
      </c>
      <c r="I42" s="50">
        <v>4.9</v>
      </c>
      <c r="J42" s="40"/>
      <c r="K42" s="51">
        <v>1949</v>
      </c>
      <c r="L42" s="48">
        <v>0</v>
      </c>
      <c r="M42" s="49">
        <v>0</v>
      </c>
      <c r="N42" s="52"/>
      <c r="O42" s="54"/>
      <c r="P42" s="49"/>
      <c r="Q42" s="49"/>
      <c r="R42" s="55"/>
      <c r="S42" s="49"/>
      <c r="T42" s="49"/>
      <c r="U42" s="55"/>
      <c r="V42" s="49"/>
      <c r="W42" s="56"/>
    </row>
    <row r="43" ht="22.6" customHeight="1">
      <c r="A43" s="47">
        <v>1950</v>
      </c>
      <c r="B43" s="48">
        <v>14</v>
      </c>
      <c r="C43" s="49">
        <v>75.59999999999999</v>
      </c>
      <c r="D43" s="50">
        <v>5.4</v>
      </c>
      <c r="E43" s="40"/>
      <c r="F43" s="51">
        <v>1950</v>
      </c>
      <c r="G43" s="48">
        <v>5</v>
      </c>
      <c r="H43" s="49">
        <v>22.7</v>
      </c>
      <c r="I43" s="50">
        <v>4.54</v>
      </c>
      <c r="J43" s="40"/>
      <c r="K43" s="51">
        <v>1950</v>
      </c>
      <c r="L43" s="48">
        <v>0</v>
      </c>
      <c r="M43" s="49">
        <v>0</v>
      </c>
      <c r="N43" s="52"/>
      <c r="O43" s="54"/>
      <c r="P43" s="49"/>
      <c r="Q43" s="49"/>
      <c r="R43" s="55"/>
      <c r="S43" s="49"/>
      <c r="T43" s="49"/>
      <c r="U43" s="55"/>
      <c r="V43" s="49"/>
      <c r="W43" s="56"/>
    </row>
    <row r="44" ht="22.6" customHeight="1">
      <c r="A44" s="47">
        <v>1951</v>
      </c>
      <c r="B44" s="48">
        <v>25</v>
      </c>
      <c r="C44" s="49">
        <v>129</v>
      </c>
      <c r="D44" s="50">
        <v>5.16</v>
      </c>
      <c r="E44" s="40"/>
      <c r="F44" s="51">
        <v>1951</v>
      </c>
      <c r="G44" s="48">
        <v>12</v>
      </c>
      <c r="H44" s="49">
        <v>53.2</v>
      </c>
      <c r="I44" s="50">
        <v>4.43333333333333</v>
      </c>
      <c r="J44" s="40"/>
      <c r="K44" s="51">
        <v>1951</v>
      </c>
      <c r="L44" s="48">
        <v>1</v>
      </c>
      <c r="M44" s="49">
        <v>3.3</v>
      </c>
      <c r="N44" s="52">
        <v>3.3</v>
      </c>
      <c r="O44" s="54"/>
      <c r="P44" s="49"/>
      <c r="Q44" s="49"/>
      <c r="R44" s="55"/>
      <c r="S44" s="49"/>
      <c r="T44" s="49"/>
      <c r="U44" s="55"/>
      <c r="V44" s="49"/>
      <c r="W44" s="56"/>
    </row>
    <row r="45" ht="22.6" customHeight="1">
      <c r="A45" s="47">
        <v>1952</v>
      </c>
      <c r="B45" s="48">
        <v>32</v>
      </c>
      <c r="C45" s="49">
        <v>174.7</v>
      </c>
      <c r="D45" s="50">
        <v>5.459375</v>
      </c>
      <c r="E45" s="40"/>
      <c r="F45" s="51">
        <v>1952</v>
      </c>
      <c r="G45" s="48">
        <v>11</v>
      </c>
      <c r="H45" s="49">
        <v>47.1</v>
      </c>
      <c r="I45" s="50">
        <v>4.28181818181818</v>
      </c>
      <c r="J45" s="40"/>
      <c r="K45" s="51">
        <v>1952</v>
      </c>
      <c r="L45" s="48">
        <v>1</v>
      </c>
      <c r="M45" s="49">
        <v>3.3</v>
      </c>
      <c r="N45" s="52">
        <v>3.3</v>
      </c>
      <c r="O45" s="54"/>
      <c r="P45" s="49"/>
      <c r="Q45" s="49"/>
      <c r="R45" s="55"/>
      <c r="S45" s="49"/>
      <c r="T45" s="49"/>
      <c r="U45" s="55"/>
      <c r="V45" s="49"/>
      <c r="W45" s="56"/>
    </row>
    <row r="46" ht="22.6" customHeight="1">
      <c r="A46" s="47">
        <v>1953</v>
      </c>
      <c r="B46" s="48">
        <v>17</v>
      </c>
      <c r="C46" s="49">
        <v>92.90000000000001</v>
      </c>
      <c r="D46" s="50">
        <v>5.46470588235294</v>
      </c>
      <c r="E46" s="40"/>
      <c r="F46" s="51">
        <v>1953</v>
      </c>
      <c r="G46" s="48">
        <v>6</v>
      </c>
      <c r="H46" s="49">
        <v>26.9</v>
      </c>
      <c r="I46" s="50">
        <v>4.48333333333333</v>
      </c>
      <c r="J46" s="40"/>
      <c r="K46" s="51">
        <v>1953</v>
      </c>
      <c r="L46" s="48">
        <v>0</v>
      </c>
      <c r="M46" s="49">
        <v>0</v>
      </c>
      <c r="N46" s="52"/>
      <c r="O46" s="54"/>
      <c r="P46" s="49"/>
      <c r="Q46" s="49"/>
      <c r="R46" s="55"/>
      <c r="S46" s="49"/>
      <c r="T46" s="49"/>
      <c r="U46" s="55"/>
      <c r="V46" s="49"/>
      <c r="W46" s="56"/>
    </row>
    <row r="47" ht="22.6" customHeight="1">
      <c r="A47" s="47">
        <v>1954</v>
      </c>
      <c r="B47" s="48">
        <v>11</v>
      </c>
      <c r="C47" s="49">
        <v>62.5</v>
      </c>
      <c r="D47" s="50">
        <v>5.68181818181818</v>
      </c>
      <c r="E47" s="40"/>
      <c r="F47" s="51">
        <v>1954</v>
      </c>
      <c r="G47" s="48">
        <v>3</v>
      </c>
      <c r="H47" s="49">
        <v>14.7</v>
      </c>
      <c r="I47" s="50">
        <v>4.9</v>
      </c>
      <c r="J47" s="40"/>
      <c r="K47" s="51">
        <v>1954</v>
      </c>
      <c r="L47" s="48">
        <v>0</v>
      </c>
      <c r="M47" s="49">
        <v>0</v>
      </c>
      <c r="N47" s="52"/>
      <c r="O47" s="54"/>
      <c r="P47" s="49"/>
      <c r="Q47" s="49"/>
      <c r="R47" s="55"/>
      <c r="S47" s="49"/>
      <c r="T47" s="49"/>
      <c r="U47" s="55"/>
      <c r="V47" s="49"/>
      <c r="W47" s="56"/>
    </row>
    <row r="48" ht="22.6" customHeight="1">
      <c r="A48" s="47">
        <v>1955</v>
      </c>
      <c r="B48" s="48">
        <v>23</v>
      </c>
      <c r="C48" s="49">
        <v>124.2</v>
      </c>
      <c r="D48" s="50">
        <v>5.4</v>
      </c>
      <c r="E48" s="40"/>
      <c r="F48" s="51">
        <v>1955</v>
      </c>
      <c r="G48" s="48">
        <v>8</v>
      </c>
      <c r="H48" s="49">
        <v>35</v>
      </c>
      <c r="I48" s="50">
        <v>4.375</v>
      </c>
      <c r="J48" s="40"/>
      <c r="K48" s="51">
        <v>1955</v>
      </c>
      <c r="L48" s="48">
        <v>1</v>
      </c>
      <c r="M48" s="49">
        <v>3.3</v>
      </c>
      <c r="N48" s="52">
        <v>3.3</v>
      </c>
      <c r="O48" s="54"/>
      <c r="P48" s="49"/>
      <c r="Q48" s="49"/>
      <c r="R48" s="55"/>
      <c r="S48" s="49"/>
      <c r="T48" s="49"/>
      <c r="U48" s="55"/>
      <c r="V48" s="49"/>
      <c r="W48" s="56"/>
    </row>
    <row r="49" ht="22.6" customHeight="1">
      <c r="A49" s="47">
        <v>1956</v>
      </c>
      <c r="B49" s="48">
        <v>31</v>
      </c>
      <c r="C49" s="49">
        <v>169.9</v>
      </c>
      <c r="D49" s="50">
        <v>5.48064516129032</v>
      </c>
      <c r="E49" s="40"/>
      <c r="F49" s="51">
        <v>1956</v>
      </c>
      <c r="G49" s="48">
        <v>10</v>
      </c>
      <c r="H49" s="49">
        <v>44.7</v>
      </c>
      <c r="I49" s="50">
        <v>4.47</v>
      </c>
      <c r="J49" s="40"/>
      <c r="K49" s="51">
        <v>1956</v>
      </c>
      <c r="L49" s="48">
        <v>1</v>
      </c>
      <c r="M49" s="49">
        <v>3.3</v>
      </c>
      <c r="N49" s="52">
        <v>3.3</v>
      </c>
      <c r="O49" s="54"/>
      <c r="P49" s="49"/>
      <c r="Q49" s="49"/>
      <c r="R49" s="55"/>
      <c r="S49" s="49"/>
      <c r="T49" s="49"/>
      <c r="U49" s="55"/>
      <c r="V49" s="49"/>
      <c r="W49" s="56"/>
    </row>
    <row r="50" ht="22.6" customHeight="1">
      <c r="A50" s="47">
        <v>1957</v>
      </c>
      <c r="B50" s="48">
        <v>12</v>
      </c>
      <c r="C50" s="49">
        <v>67.2</v>
      </c>
      <c r="D50" s="50">
        <v>5.6</v>
      </c>
      <c r="E50" s="40"/>
      <c r="F50" s="51">
        <v>1957</v>
      </c>
      <c r="G50" s="48">
        <v>3</v>
      </c>
      <c r="H50" s="49">
        <v>13.4</v>
      </c>
      <c r="I50" s="50">
        <v>4.46666666666667</v>
      </c>
      <c r="J50" s="40"/>
      <c r="K50" s="51">
        <v>1957</v>
      </c>
      <c r="L50" s="48">
        <v>0</v>
      </c>
      <c r="M50" s="49">
        <v>0</v>
      </c>
      <c r="N50" s="52"/>
      <c r="O50" s="54"/>
      <c r="P50" s="49"/>
      <c r="Q50" s="49"/>
      <c r="R50" s="55"/>
      <c r="S50" s="49"/>
      <c r="T50" s="49"/>
      <c r="U50" s="55"/>
      <c r="V50" s="49"/>
      <c r="W50" s="56"/>
    </row>
    <row r="51" ht="22.6" customHeight="1">
      <c r="A51" s="47">
        <v>1958</v>
      </c>
      <c r="B51" s="48">
        <v>16</v>
      </c>
      <c r="C51" s="49">
        <v>91.90000000000001</v>
      </c>
      <c r="D51" s="50">
        <v>5.74375</v>
      </c>
      <c r="E51" s="40"/>
      <c r="F51" s="51">
        <v>1958</v>
      </c>
      <c r="G51" s="48">
        <v>3</v>
      </c>
      <c r="H51" s="49">
        <v>14</v>
      </c>
      <c r="I51" s="50">
        <v>4.66666666666667</v>
      </c>
      <c r="J51" s="40"/>
      <c r="K51" s="51">
        <v>1958</v>
      </c>
      <c r="L51" s="48">
        <v>0</v>
      </c>
      <c r="M51" s="49">
        <v>0</v>
      </c>
      <c r="N51" s="52"/>
      <c r="O51" s="54"/>
      <c r="P51" s="49"/>
      <c r="Q51" s="49"/>
      <c r="R51" s="55"/>
      <c r="S51" s="49"/>
      <c r="T51" s="49"/>
      <c r="U51" s="55"/>
      <c r="V51" s="49"/>
      <c r="W51" s="56"/>
    </row>
    <row r="52" ht="22.6" customHeight="1">
      <c r="A52" s="47">
        <v>1959</v>
      </c>
      <c r="B52" s="48">
        <v>8</v>
      </c>
      <c r="C52" s="49">
        <v>47.4</v>
      </c>
      <c r="D52" s="50">
        <v>5.925</v>
      </c>
      <c r="E52" s="40"/>
      <c r="F52" s="51">
        <v>1959</v>
      </c>
      <c r="G52" s="48">
        <v>1</v>
      </c>
      <c r="H52" s="49">
        <v>4.5</v>
      </c>
      <c r="I52" s="50">
        <v>4.5</v>
      </c>
      <c r="J52" s="40"/>
      <c r="K52" s="51">
        <v>1959</v>
      </c>
      <c r="L52" s="48">
        <v>0</v>
      </c>
      <c r="M52" s="49">
        <v>0</v>
      </c>
      <c r="N52" s="52"/>
      <c r="O52" s="54"/>
      <c r="P52" s="49"/>
      <c r="Q52" s="49"/>
      <c r="R52" s="55"/>
      <c r="S52" s="49"/>
      <c r="T52" s="49"/>
      <c r="U52" s="55"/>
      <c r="V52" s="49"/>
      <c r="W52" s="56"/>
    </row>
    <row r="53" ht="22.6" customHeight="1">
      <c r="A53" s="47">
        <v>1960</v>
      </c>
      <c r="B53" s="48">
        <v>31</v>
      </c>
      <c r="C53" s="49">
        <v>167.4</v>
      </c>
      <c r="D53" s="50">
        <v>5.4</v>
      </c>
      <c r="E53" s="40"/>
      <c r="F53" s="51">
        <v>1960</v>
      </c>
      <c r="G53" s="48">
        <v>10</v>
      </c>
      <c r="H53" s="49">
        <v>40.6</v>
      </c>
      <c r="I53" s="50">
        <v>4.06</v>
      </c>
      <c r="J53" s="40"/>
      <c r="K53" s="51">
        <v>1960</v>
      </c>
      <c r="L53" s="48">
        <v>3</v>
      </c>
      <c r="M53" s="49">
        <v>9.1</v>
      </c>
      <c r="N53" s="52">
        <v>3.03333333333333</v>
      </c>
      <c r="O53" s="54"/>
      <c r="P53" s="49"/>
      <c r="Q53" s="49"/>
      <c r="R53" s="55"/>
      <c r="S53" s="49"/>
      <c r="T53" s="49"/>
      <c r="U53" s="55"/>
      <c r="V53" s="49"/>
      <c r="W53" s="56"/>
    </row>
    <row r="54" ht="22.6" customHeight="1">
      <c r="A54" s="47">
        <v>1961</v>
      </c>
      <c r="B54" s="48">
        <v>10</v>
      </c>
      <c r="C54" s="49">
        <v>54.9</v>
      </c>
      <c r="D54" s="50">
        <v>5.49</v>
      </c>
      <c r="E54" s="40"/>
      <c r="F54" s="51">
        <v>1961</v>
      </c>
      <c r="G54" s="48">
        <v>5</v>
      </c>
      <c r="H54" s="49">
        <v>24.1</v>
      </c>
      <c r="I54" s="50">
        <v>4.82</v>
      </c>
      <c r="J54" s="40"/>
      <c r="K54" s="51">
        <v>1961</v>
      </c>
      <c r="L54" s="48">
        <v>0</v>
      </c>
      <c r="M54" s="49">
        <v>0</v>
      </c>
      <c r="N54" s="52"/>
      <c r="O54" s="54"/>
      <c r="P54" s="49"/>
      <c r="Q54" s="49"/>
      <c r="R54" s="55"/>
      <c r="S54" s="49"/>
      <c r="T54" s="49"/>
      <c r="U54" s="55"/>
      <c r="V54" s="49"/>
      <c r="W54" s="56"/>
    </row>
    <row r="55" ht="22.6" customHeight="1">
      <c r="A55" s="47">
        <v>1962</v>
      </c>
      <c r="B55" s="48">
        <v>7</v>
      </c>
      <c r="C55" s="49">
        <v>33.9</v>
      </c>
      <c r="D55" s="50">
        <v>4.84285714285714</v>
      </c>
      <c r="E55" s="40"/>
      <c r="F55" s="51">
        <v>1962</v>
      </c>
      <c r="G55" s="48">
        <v>5</v>
      </c>
      <c r="H55" s="49">
        <v>21.8</v>
      </c>
      <c r="I55" s="50">
        <v>4.36</v>
      </c>
      <c r="J55" s="40"/>
      <c r="K55" s="51">
        <v>1962</v>
      </c>
      <c r="L55" s="48">
        <v>1</v>
      </c>
      <c r="M55" s="49">
        <v>3</v>
      </c>
      <c r="N55" s="52">
        <v>3</v>
      </c>
      <c r="O55" s="54"/>
      <c r="P55" s="49"/>
      <c r="Q55" s="49"/>
      <c r="R55" s="55"/>
      <c r="S55" s="49"/>
      <c r="T55" s="49"/>
      <c r="U55" s="55"/>
      <c r="V55" s="49"/>
      <c r="W55" s="56"/>
    </row>
    <row r="56" ht="22.6" customHeight="1">
      <c r="A56" s="47">
        <v>1963</v>
      </c>
      <c r="B56" s="48">
        <v>15</v>
      </c>
      <c r="C56" s="49">
        <v>86.8</v>
      </c>
      <c r="D56" s="50">
        <v>5.78666666666667</v>
      </c>
      <c r="E56" s="40"/>
      <c r="F56" s="51">
        <v>1963</v>
      </c>
      <c r="G56" s="48">
        <v>4</v>
      </c>
      <c r="H56" s="49">
        <v>19.7</v>
      </c>
      <c r="I56" s="50">
        <v>4.925</v>
      </c>
      <c r="J56" s="40"/>
      <c r="K56" s="51">
        <v>1963</v>
      </c>
      <c r="L56" s="48">
        <v>0</v>
      </c>
      <c r="M56" s="49">
        <v>0</v>
      </c>
      <c r="N56" s="52"/>
      <c r="O56" s="54"/>
      <c r="P56" s="49"/>
      <c r="Q56" s="49"/>
      <c r="R56" s="55"/>
      <c r="S56" s="49"/>
      <c r="T56" s="49"/>
      <c r="U56" s="55"/>
      <c r="V56" s="49"/>
      <c r="W56" s="56"/>
    </row>
    <row r="57" ht="22.6" customHeight="1">
      <c r="A57" s="47">
        <v>1964</v>
      </c>
      <c r="B57" s="48">
        <v>18</v>
      </c>
      <c r="C57" s="49">
        <v>106</v>
      </c>
      <c r="D57" s="50">
        <v>5.88888888888889</v>
      </c>
      <c r="E57" s="40"/>
      <c r="F57" s="51">
        <v>1964</v>
      </c>
      <c r="G57" s="48">
        <v>4</v>
      </c>
      <c r="H57" s="49">
        <v>19.7</v>
      </c>
      <c r="I57" s="50">
        <v>4.925</v>
      </c>
      <c r="J57" s="40"/>
      <c r="K57" s="51">
        <v>1964</v>
      </c>
      <c r="L57" s="48">
        <v>0</v>
      </c>
      <c r="M57" s="49">
        <v>0</v>
      </c>
      <c r="N57" s="52"/>
      <c r="O57" s="54"/>
      <c r="P57" s="49"/>
      <c r="Q57" s="49"/>
      <c r="R57" s="55"/>
      <c r="S57" s="49"/>
      <c r="T57" s="49"/>
      <c r="U57" s="55"/>
      <c r="V57" s="49"/>
      <c r="W57" s="56"/>
    </row>
    <row r="58" ht="22.6" customHeight="1">
      <c r="A58" s="47">
        <v>1965</v>
      </c>
      <c r="B58" s="48">
        <v>30</v>
      </c>
      <c r="C58" s="49">
        <v>144.3</v>
      </c>
      <c r="D58" s="50">
        <v>4.81</v>
      </c>
      <c r="E58" s="40"/>
      <c r="F58" s="51">
        <v>1965</v>
      </c>
      <c r="G58" s="48">
        <v>17</v>
      </c>
      <c r="H58" s="49">
        <v>67.59999999999999</v>
      </c>
      <c r="I58" s="50">
        <v>3.97647058823529</v>
      </c>
      <c r="J58" s="40"/>
      <c r="K58" s="51">
        <v>1965</v>
      </c>
      <c r="L58" s="48">
        <v>4</v>
      </c>
      <c r="M58" s="49">
        <v>12</v>
      </c>
      <c r="N58" s="52">
        <v>3</v>
      </c>
      <c r="O58" s="54"/>
      <c r="P58" s="49"/>
      <c r="Q58" s="49"/>
      <c r="R58" s="55"/>
      <c r="S58" s="49"/>
      <c r="T58" s="49"/>
      <c r="U58" s="55"/>
      <c r="V58" s="49"/>
      <c r="W58" s="56"/>
    </row>
    <row r="59" ht="22.6" customHeight="1">
      <c r="A59" s="47">
        <v>1966</v>
      </c>
      <c r="B59" s="48">
        <v>68</v>
      </c>
      <c r="C59" s="49">
        <v>341.4</v>
      </c>
      <c r="D59" s="50">
        <v>5.02058823529412</v>
      </c>
      <c r="E59" s="40"/>
      <c r="F59" s="51">
        <v>1966</v>
      </c>
      <c r="G59" s="48">
        <v>33</v>
      </c>
      <c r="H59" s="49">
        <v>131</v>
      </c>
      <c r="I59" s="50">
        <v>3.96969696969697</v>
      </c>
      <c r="J59" s="40"/>
      <c r="K59" s="51">
        <v>1966</v>
      </c>
      <c r="L59" s="48">
        <v>9</v>
      </c>
      <c r="M59" s="49">
        <v>20.5</v>
      </c>
      <c r="N59" s="52">
        <v>2.27777777777778</v>
      </c>
      <c r="O59" s="54"/>
      <c r="P59" s="49"/>
      <c r="Q59" s="49"/>
      <c r="R59" s="55"/>
      <c r="S59" s="49"/>
      <c r="T59" s="49"/>
      <c r="U59" s="55"/>
      <c r="V59" s="49"/>
      <c r="W59" s="56"/>
    </row>
    <row r="60" ht="22.6" customHeight="1">
      <c r="A60" s="47">
        <v>1967</v>
      </c>
      <c r="B60" s="48">
        <v>42</v>
      </c>
      <c r="C60" s="49">
        <v>212.8</v>
      </c>
      <c r="D60" s="50">
        <v>5.06666666666667</v>
      </c>
      <c r="E60" s="40"/>
      <c r="F60" s="51">
        <v>1967</v>
      </c>
      <c r="G60" s="48">
        <v>21</v>
      </c>
      <c r="H60" s="49">
        <v>87.59999999999999</v>
      </c>
      <c r="I60" s="50">
        <v>4.17142857142857</v>
      </c>
      <c r="J60" s="40"/>
      <c r="K60" s="51">
        <v>1967</v>
      </c>
      <c r="L60" s="48">
        <v>7</v>
      </c>
      <c r="M60" s="49">
        <v>20</v>
      </c>
      <c r="N60" s="52">
        <v>2.85714285714286</v>
      </c>
      <c r="O60" s="54"/>
      <c r="P60" s="49"/>
      <c r="Q60" s="49"/>
      <c r="R60" s="55"/>
      <c r="S60" s="49"/>
      <c r="T60" s="49"/>
      <c r="U60" s="55"/>
      <c r="V60" s="49"/>
      <c r="W60" s="56"/>
    </row>
    <row r="61" ht="22.6" customHeight="1">
      <c r="A61" s="47">
        <v>1968</v>
      </c>
      <c r="B61" s="48">
        <v>70</v>
      </c>
      <c r="C61" s="49">
        <v>326.7</v>
      </c>
      <c r="D61" s="50">
        <v>4.66714285714286</v>
      </c>
      <c r="E61" s="40"/>
      <c r="F61" s="51">
        <v>1968</v>
      </c>
      <c r="G61" s="48">
        <v>49</v>
      </c>
      <c r="H61" s="49">
        <v>201.9</v>
      </c>
      <c r="I61" s="50">
        <v>4.12040816326531</v>
      </c>
      <c r="J61" s="40"/>
      <c r="K61" s="51">
        <v>1968</v>
      </c>
      <c r="L61" s="48">
        <v>11</v>
      </c>
      <c r="M61" s="49">
        <v>30.1</v>
      </c>
      <c r="N61" s="52">
        <v>2.73636363636364</v>
      </c>
      <c r="O61" s="54"/>
      <c r="P61" s="49"/>
      <c r="Q61" s="49"/>
      <c r="R61" s="55"/>
      <c r="S61" s="49"/>
      <c r="T61" s="49"/>
      <c r="U61" s="55"/>
      <c r="V61" s="49"/>
      <c r="W61" s="56"/>
    </row>
    <row r="62" ht="22.6" customHeight="1">
      <c r="A62" s="47">
        <v>1969</v>
      </c>
      <c r="B62" s="48">
        <v>61</v>
      </c>
      <c r="C62" s="49">
        <v>295.3</v>
      </c>
      <c r="D62" s="50">
        <v>4.84098360655738</v>
      </c>
      <c r="E62" s="40"/>
      <c r="F62" s="51">
        <v>1969</v>
      </c>
      <c r="G62" s="48">
        <v>40</v>
      </c>
      <c r="H62" s="49">
        <v>167.6</v>
      </c>
      <c r="I62" s="50">
        <v>4.19</v>
      </c>
      <c r="J62" s="40"/>
      <c r="K62" s="51">
        <v>1969</v>
      </c>
      <c r="L62" s="48">
        <v>9</v>
      </c>
      <c r="M62" s="49">
        <v>24.9</v>
      </c>
      <c r="N62" s="52">
        <v>2.76666666666667</v>
      </c>
      <c r="O62" s="54"/>
      <c r="P62" s="49"/>
      <c r="Q62" s="49"/>
      <c r="R62" s="55"/>
      <c r="S62" s="49"/>
      <c r="T62" s="49"/>
      <c r="U62" s="55"/>
      <c r="V62" s="49"/>
      <c r="W62" s="56"/>
    </row>
    <row r="63" ht="22.6" customHeight="1">
      <c r="A63" s="47">
        <v>1970</v>
      </c>
      <c r="B63" s="48">
        <v>51</v>
      </c>
      <c r="C63" s="49">
        <v>259.1</v>
      </c>
      <c r="D63" s="50">
        <v>5.08039215686275</v>
      </c>
      <c r="E63" s="40"/>
      <c r="F63" s="51">
        <v>1970</v>
      </c>
      <c r="G63" s="48">
        <v>25</v>
      </c>
      <c r="H63" s="49">
        <v>103.2</v>
      </c>
      <c r="I63" s="50">
        <v>4.128</v>
      </c>
      <c r="J63" s="40"/>
      <c r="K63" s="51">
        <v>1970</v>
      </c>
      <c r="L63" s="48">
        <v>6</v>
      </c>
      <c r="M63" s="49">
        <v>16.3</v>
      </c>
      <c r="N63" s="52">
        <v>2.71666666666667</v>
      </c>
      <c r="O63" s="54"/>
      <c r="P63" s="49"/>
      <c r="Q63" s="49"/>
      <c r="R63" s="55"/>
      <c r="S63" s="49"/>
      <c r="T63" s="49"/>
      <c r="U63" s="55"/>
      <c r="V63" s="49"/>
      <c r="W63" s="56"/>
    </row>
    <row r="64" ht="22.6" customHeight="1">
      <c r="A64" s="47">
        <v>1971</v>
      </c>
      <c r="B64" s="48">
        <v>59</v>
      </c>
      <c r="C64" s="49">
        <v>303.8</v>
      </c>
      <c r="D64" s="50">
        <v>5.14915254237288</v>
      </c>
      <c r="E64" s="40"/>
      <c r="F64" s="51">
        <v>1971</v>
      </c>
      <c r="G64" s="48">
        <v>30</v>
      </c>
      <c r="H64" s="49">
        <v>125.8</v>
      </c>
      <c r="I64" s="50">
        <v>4.19333333333333</v>
      </c>
      <c r="J64" s="40"/>
      <c r="K64" s="51">
        <v>1971</v>
      </c>
      <c r="L64" s="48">
        <v>6</v>
      </c>
      <c r="M64" s="49">
        <v>16.1</v>
      </c>
      <c r="N64" s="52">
        <v>2.68333333333333</v>
      </c>
      <c r="O64" s="54"/>
      <c r="P64" s="49"/>
      <c r="Q64" s="49"/>
      <c r="R64" s="55"/>
      <c r="S64" s="49"/>
      <c r="T64" s="49"/>
      <c r="U64" s="55"/>
      <c r="V64" s="49"/>
      <c r="W64" s="56"/>
    </row>
    <row r="65" ht="22.6" customHeight="1">
      <c r="A65" s="47">
        <v>1972</v>
      </c>
      <c r="B65" s="48">
        <v>44</v>
      </c>
      <c r="C65" s="49">
        <v>210.6</v>
      </c>
      <c r="D65" s="50">
        <v>4.78636363636364</v>
      </c>
      <c r="E65" s="40"/>
      <c r="F65" s="51">
        <v>1972</v>
      </c>
      <c r="G65" s="48">
        <v>26</v>
      </c>
      <c r="H65" s="49">
        <v>100</v>
      </c>
      <c r="I65" s="50">
        <v>3.84615384615385</v>
      </c>
      <c r="J65" s="40"/>
      <c r="K65" s="51">
        <v>1972</v>
      </c>
      <c r="L65" s="48">
        <v>10</v>
      </c>
      <c r="M65" s="49">
        <v>25.5</v>
      </c>
      <c r="N65" s="52">
        <v>2.55</v>
      </c>
      <c r="O65" s="54"/>
      <c r="P65" s="49"/>
      <c r="Q65" s="49"/>
      <c r="R65" s="55"/>
      <c r="S65" s="49"/>
      <c r="T65" s="49"/>
      <c r="U65" s="55"/>
      <c r="V65" s="49"/>
      <c r="W65" s="56"/>
    </row>
    <row r="66" ht="22.6" customHeight="1">
      <c r="A66" s="47">
        <v>1973</v>
      </c>
      <c r="B66" s="48">
        <v>57</v>
      </c>
      <c r="C66" s="49">
        <v>283.9</v>
      </c>
      <c r="D66" s="50">
        <v>4.98070175438596</v>
      </c>
      <c r="E66" s="40"/>
      <c r="F66" s="51">
        <v>1973</v>
      </c>
      <c r="G66" s="48">
        <v>32</v>
      </c>
      <c r="H66" s="49">
        <v>134.5</v>
      </c>
      <c r="I66" s="50">
        <v>4.203125</v>
      </c>
      <c r="J66" s="40"/>
      <c r="K66" s="51">
        <v>1973</v>
      </c>
      <c r="L66" s="48">
        <v>6</v>
      </c>
      <c r="M66" s="49">
        <v>13.8</v>
      </c>
      <c r="N66" s="52">
        <v>2.3</v>
      </c>
      <c r="O66" s="54"/>
      <c r="P66" s="49"/>
      <c r="Q66" s="49"/>
      <c r="R66" s="55"/>
      <c r="S66" s="49"/>
      <c r="T66" s="49"/>
      <c r="U66" s="55"/>
      <c r="V66" s="49"/>
      <c r="W66" s="56"/>
    </row>
    <row r="67" ht="22.6" customHeight="1">
      <c r="A67" s="47">
        <v>1974</v>
      </c>
      <c r="B67" s="48">
        <v>56</v>
      </c>
      <c r="C67" s="49">
        <v>295.3</v>
      </c>
      <c r="D67" s="50">
        <v>5.27321428571429</v>
      </c>
      <c r="E67" s="40"/>
      <c r="F67" s="51">
        <v>1974</v>
      </c>
      <c r="G67" s="48">
        <v>29</v>
      </c>
      <c r="H67" s="49">
        <v>132.3</v>
      </c>
      <c r="I67" s="50">
        <v>4.56206896551724</v>
      </c>
      <c r="J67" s="40"/>
      <c r="K67" s="51">
        <v>1974</v>
      </c>
      <c r="L67" s="48">
        <v>1</v>
      </c>
      <c r="M67" s="49">
        <v>2.6</v>
      </c>
      <c r="N67" s="52">
        <v>2.6</v>
      </c>
      <c r="O67" s="54"/>
      <c r="P67" s="49"/>
      <c r="Q67" s="49"/>
      <c r="R67" s="55"/>
      <c r="S67" s="49"/>
      <c r="T67" s="49"/>
      <c r="U67" s="55"/>
      <c r="V67" s="49"/>
      <c r="W67" s="56"/>
    </row>
    <row r="68" ht="22.6" customHeight="1">
      <c r="A68" s="47">
        <v>1975</v>
      </c>
      <c r="B68" s="48">
        <v>59</v>
      </c>
      <c r="C68" s="49">
        <v>309.8</v>
      </c>
      <c r="D68" s="50">
        <v>5.25084745762712</v>
      </c>
      <c r="E68" s="40"/>
      <c r="F68" s="51">
        <v>1975</v>
      </c>
      <c r="G68" s="48">
        <v>27</v>
      </c>
      <c r="H68" s="49">
        <v>114</v>
      </c>
      <c r="I68" s="50">
        <v>4.22222222222222</v>
      </c>
      <c r="J68" s="40"/>
      <c r="K68" s="51">
        <v>1975</v>
      </c>
      <c r="L68" s="48">
        <v>5</v>
      </c>
      <c r="M68" s="49">
        <v>15.3</v>
      </c>
      <c r="N68" s="52">
        <v>3.06</v>
      </c>
      <c r="O68" s="54"/>
      <c r="P68" s="49"/>
      <c r="Q68" s="49"/>
      <c r="R68" s="55"/>
      <c r="S68" s="49"/>
      <c r="T68" s="49"/>
      <c r="U68" s="55"/>
      <c r="V68" s="49"/>
      <c r="W68" s="56"/>
    </row>
    <row r="69" ht="22.6" customHeight="1">
      <c r="A69" s="47">
        <v>1976</v>
      </c>
      <c r="B69" s="48">
        <v>45</v>
      </c>
      <c r="C69" s="49">
        <v>246.3</v>
      </c>
      <c r="D69" s="50">
        <v>5.47333333333333</v>
      </c>
      <c r="E69" s="40"/>
      <c r="F69" s="51">
        <v>1976</v>
      </c>
      <c r="G69" s="48">
        <v>18</v>
      </c>
      <c r="H69" s="49">
        <v>83.5</v>
      </c>
      <c r="I69" s="50">
        <v>4.63888888888889</v>
      </c>
      <c r="J69" s="40"/>
      <c r="K69" s="51">
        <v>1976</v>
      </c>
      <c r="L69" s="48">
        <v>1</v>
      </c>
      <c r="M69" s="49">
        <v>3.3</v>
      </c>
      <c r="N69" s="52">
        <v>3.3</v>
      </c>
      <c r="O69" s="54"/>
      <c r="P69" s="49"/>
      <c r="Q69" s="49"/>
      <c r="R69" s="55"/>
      <c r="S69" s="49"/>
      <c r="T69" s="49"/>
      <c r="U69" s="55"/>
      <c r="V69" s="49"/>
      <c r="W69" s="56"/>
    </row>
    <row r="70" ht="22.6" customHeight="1">
      <c r="A70" s="47">
        <v>1977</v>
      </c>
      <c r="B70" s="48">
        <v>46</v>
      </c>
      <c r="C70" s="49">
        <v>229.6</v>
      </c>
      <c r="D70" s="50">
        <v>4.99130434782609</v>
      </c>
      <c r="E70" s="40"/>
      <c r="F70" s="51">
        <v>1977</v>
      </c>
      <c r="G70" s="48">
        <v>26</v>
      </c>
      <c r="H70" s="49">
        <v>108.1</v>
      </c>
      <c r="I70" s="50">
        <v>4.15769230769231</v>
      </c>
      <c r="J70" s="40"/>
      <c r="K70" s="51">
        <v>1977</v>
      </c>
      <c r="L70" s="48">
        <v>7</v>
      </c>
      <c r="M70" s="49">
        <v>19.2</v>
      </c>
      <c r="N70" s="52">
        <v>2.74285714285714</v>
      </c>
      <c r="O70" s="54"/>
      <c r="P70" s="49"/>
      <c r="Q70" s="49"/>
      <c r="R70" s="55"/>
      <c r="S70" s="49"/>
      <c r="T70" s="49"/>
      <c r="U70" s="55"/>
      <c r="V70" s="49"/>
      <c r="W70" s="56"/>
    </row>
    <row r="71" ht="22.6" customHeight="1">
      <c r="A71" s="47">
        <v>1978</v>
      </c>
      <c r="B71" s="48">
        <v>36</v>
      </c>
      <c r="C71" s="49">
        <v>184.3</v>
      </c>
      <c r="D71" s="50">
        <v>5.11944444444444</v>
      </c>
      <c r="E71" s="40"/>
      <c r="F71" s="51">
        <v>1978</v>
      </c>
      <c r="G71" s="48">
        <v>21</v>
      </c>
      <c r="H71" s="49">
        <v>91.2</v>
      </c>
      <c r="I71" s="50">
        <v>4.34285714285714</v>
      </c>
      <c r="J71" s="40"/>
      <c r="K71" s="51">
        <v>1978</v>
      </c>
      <c r="L71" s="48">
        <v>1</v>
      </c>
      <c r="M71" s="49">
        <v>1.8</v>
      </c>
      <c r="N71" s="52">
        <v>1.8</v>
      </c>
      <c r="O71" s="54"/>
      <c r="P71" s="49"/>
      <c r="Q71" s="49"/>
      <c r="R71" s="55"/>
      <c r="S71" s="49"/>
      <c r="T71" s="49"/>
      <c r="U71" s="55"/>
      <c r="V71" s="49"/>
      <c r="W71" s="56"/>
    </row>
    <row r="72" ht="22.6" customHeight="1">
      <c r="A72" s="47">
        <v>1979</v>
      </c>
      <c r="B72" s="48">
        <v>53</v>
      </c>
      <c r="C72" s="49">
        <v>281.7</v>
      </c>
      <c r="D72" s="50">
        <v>5.31509433962264</v>
      </c>
      <c r="E72" s="40"/>
      <c r="F72" s="51">
        <v>1979</v>
      </c>
      <c r="G72" s="48">
        <v>22</v>
      </c>
      <c r="H72" s="49">
        <v>91.90000000000001</v>
      </c>
      <c r="I72" s="50">
        <v>4.17727272727273</v>
      </c>
      <c r="J72" s="40"/>
      <c r="K72" s="51">
        <v>1979</v>
      </c>
      <c r="L72" s="48">
        <v>4</v>
      </c>
      <c r="M72" s="49">
        <v>12.4</v>
      </c>
      <c r="N72" s="52">
        <v>3.1</v>
      </c>
      <c r="O72" s="54"/>
      <c r="P72" s="49"/>
      <c r="Q72" s="49"/>
      <c r="R72" s="55"/>
      <c r="S72" s="49"/>
      <c r="T72" s="49"/>
      <c r="U72" s="55"/>
      <c r="V72" s="49"/>
      <c r="W72" s="56"/>
    </row>
    <row r="73" ht="22.6" customHeight="1">
      <c r="A73" s="47">
        <v>1980</v>
      </c>
      <c r="B73" s="48">
        <v>58</v>
      </c>
      <c r="C73" s="49">
        <v>316.2</v>
      </c>
      <c r="D73" s="50">
        <v>5.45172413793103</v>
      </c>
      <c r="E73" s="40"/>
      <c r="F73" s="51">
        <v>1980</v>
      </c>
      <c r="G73" s="48">
        <v>23</v>
      </c>
      <c r="H73" s="49">
        <v>102</v>
      </c>
      <c r="I73" s="50">
        <v>4.43478260869565</v>
      </c>
      <c r="J73" s="40"/>
      <c r="K73" s="51">
        <v>1980</v>
      </c>
      <c r="L73" s="48">
        <v>2</v>
      </c>
      <c r="M73" s="49">
        <v>3.4</v>
      </c>
      <c r="N73" s="52">
        <v>1.7</v>
      </c>
      <c r="O73" s="54"/>
      <c r="P73" s="49"/>
      <c r="Q73" s="49"/>
      <c r="R73" s="55"/>
      <c r="S73" s="49"/>
      <c r="T73" s="49"/>
      <c r="U73" s="55"/>
      <c r="V73" s="49"/>
      <c r="W73" s="56"/>
    </row>
    <row r="74" ht="22.6" customHeight="1">
      <c r="A74" s="47">
        <v>1981</v>
      </c>
      <c r="B74" s="48">
        <v>56</v>
      </c>
      <c r="C74" s="49">
        <v>290.5</v>
      </c>
      <c r="D74" s="50">
        <v>5.1875</v>
      </c>
      <c r="E74" s="40"/>
      <c r="F74" s="51">
        <v>1981</v>
      </c>
      <c r="G74" s="48">
        <v>29</v>
      </c>
      <c r="H74" s="49">
        <v>125</v>
      </c>
      <c r="I74" s="50">
        <v>4.31034482758621</v>
      </c>
      <c r="J74" s="40"/>
      <c r="K74" s="51">
        <v>1981</v>
      </c>
      <c r="L74" s="48">
        <v>5</v>
      </c>
      <c r="M74" s="49">
        <v>12</v>
      </c>
      <c r="N74" s="52">
        <v>2.4</v>
      </c>
      <c r="O74" s="54"/>
      <c r="P74" s="49"/>
      <c r="Q74" s="49"/>
      <c r="R74" s="55"/>
      <c r="S74" s="49"/>
      <c r="T74" s="49"/>
      <c r="U74" s="55"/>
      <c r="V74" s="49"/>
      <c r="W74" s="56"/>
    </row>
    <row r="75" ht="22.6" customHeight="1">
      <c r="A75" s="47">
        <v>1982</v>
      </c>
      <c r="B75" s="48">
        <v>62</v>
      </c>
      <c r="C75" s="49">
        <v>318.7</v>
      </c>
      <c r="D75" s="50">
        <v>5.14032258064516</v>
      </c>
      <c r="E75" s="40"/>
      <c r="F75" s="51">
        <v>1982</v>
      </c>
      <c r="G75" s="48">
        <v>28</v>
      </c>
      <c r="H75" s="49">
        <v>110.9</v>
      </c>
      <c r="I75" s="50">
        <v>3.96071428571429</v>
      </c>
      <c r="J75" s="40"/>
      <c r="K75" s="51">
        <v>1982</v>
      </c>
      <c r="L75" s="48">
        <v>8</v>
      </c>
      <c r="M75" s="49">
        <v>20.8</v>
      </c>
      <c r="N75" s="52">
        <v>2.6</v>
      </c>
      <c r="O75" s="54"/>
      <c r="P75" s="49"/>
      <c r="Q75" s="49"/>
      <c r="R75" s="55"/>
      <c r="S75" s="49"/>
      <c r="T75" s="49"/>
      <c r="U75" s="55"/>
      <c r="V75" s="49"/>
      <c r="W75" s="56"/>
    </row>
    <row r="76" ht="22.6" customHeight="1">
      <c r="A76" s="47">
        <v>1983</v>
      </c>
      <c r="B76" s="48">
        <v>45</v>
      </c>
      <c r="C76" s="49">
        <v>237.1</v>
      </c>
      <c r="D76" s="50">
        <v>5.26888888888889</v>
      </c>
      <c r="E76" s="40"/>
      <c r="F76" s="51">
        <v>1983</v>
      </c>
      <c r="G76" s="48">
        <v>21</v>
      </c>
      <c r="H76" s="49">
        <v>90.09999999999999</v>
      </c>
      <c r="I76" s="50">
        <v>4.29047619047619</v>
      </c>
      <c r="J76" s="40"/>
      <c r="K76" s="51">
        <v>1983</v>
      </c>
      <c r="L76" s="48">
        <v>3</v>
      </c>
      <c r="M76" s="49">
        <v>7.6</v>
      </c>
      <c r="N76" s="52">
        <v>2.53333333333333</v>
      </c>
      <c r="O76" s="54"/>
      <c r="P76" s="49"/>
      <c r="Q76" s="49"/>
      <c r="R76" s="55"/>
      <c r="S76" s="49"/>
      <c r="T76" s="49"/>
      <c r="U76" s="55"/>
      <c r="V76" s="49"/>
      <c r="W76" s="56"/>
    </row>
    <row r="77" ht="22.6" customHeight="1">
      <c r="A77" s="47">
        <v>1984</v>
      </c>
      <c r="B77" s="48">
        <v>36</v>
      </c>
      <c r="C77" s="49">
        <v>191.9</v>
      </c>
      <c r="D77" s="50">
        <v>5.33055555555556</v>
      </c>
      <c r="E77" s="40"/>
      <c r="F77" s="51">
        <v>1984</v>
      </c>
      <c r="G77" s="48">
        <v>16</v>
      </c>
      <c r="H77" s="49">
        <v>68.8</v>
      </c>
      <c r="I77" s="50">
        <v>4.3</v>
      </c>
      <c r="J77" s="40"/>
      <c r="K77" s="51">
        <v>1984</v>
      </c>
      <c r="L77" s="48">
        <v>2</v>
      </c>
      <c r="M77" s="49">
        <v>4.5</v>
      </c>
      <c r="N77" s="52">
        <v>2.25</v>
      </c>
      <c r="O77" s="54"/>
      <c r="P77" s="49"/>
      <c r="Q77" s="49"/>
      <c r="R77" s="55"/>
      <c r="S77" s="49"/>
      <c r="T77" s="49"/>
      <c r="U77" s="55"/>
      <c r="V77" s="49"/>
      <c r="W77" s="56"/>
    </row>
    <row r="78" ht="22.6" customHeight="1">
      <c r="A78" s="47">
        <v>1985</v>
      </c>
      <c r="B78" s="48">
        <v>49</v>
      </c>
      <c r="C78" s="49">
        <v>258.8</v>
      </c>
      <c r="D78" s="50">
        <v>5.28163265306122</v>
      </c>
      <c r="E78" s="40"/>
      <c r="F78" s="51">
        <v>1985</v>
      </c>
      <c r="G78" s="48">
        <v>25</v>
      </c>
      <c r="H78" s="49">
        <v>112.1</v>
      </c>
      <c r="I78" s="50">
        <v>4.484</v>
      </c>
      <c r="J78" s="40"/>
      <c r="K78" s="51">
        <v>1985</v>
      </c>
      <c r="L78" s="48">
        <v>1</v>
      </c>
      <c r="M78" s="49">
        <v>3</v>
      </c>
      <c r="N78" s="52">
        <v>3</v>
      </c>
      <c r="O78" s="54"/>
      <c r="P78" s="49"/>
      <c r="Q78" s="49"/>
      <c r="R78" s="55"/>
      <c r="S78" s="49"/>
      <c r="T78" s="49"/>
      <c r="U78" s="55"/>
      <c r="V78" s="49"/>
      <c r="W78" s="56"/>
    </row>
    <row r="79" ht="22.6" customHeight="1">
      <c r="A79" s="47">
        <v>1986</v>
      </c>
      <c r="B79" s="48">
        <v>78</v>
      </c>
      <c r="C79" s="49">
        <v>423.2</v>
      </c>
      <c r="D79" s="50">
        <v>5.42564102564103</v>
      </c>
      <c r="E79" s="40"/>
      <c r="F79" s="51">
        <v>1986</v>
      </c>
      <c r="G79" s="48">
        <v>31</v>
      </c>
      <c r="H79" s="49">
        <v>134.3</v>
      </c>
      <c r="I79" s="50">
        <v>4.33225806451613</v>
      </c>
      <c r="J79" s="40"/>
      <c r="K79" s="51">
        <v>1986</v>
      </c>
      <c r="L79" s="48">
        <v>4</v>
      </c>
      <c r="M79" s="49">
        <v>10</v>
      </c>
      <c r="N79" s="52">
        <v>2.5</v>
      </c>
      <c r="O79" s="54"/>
      <c r="P79" s="49"/>
      <c r="Q79" s="49"/>
      <c r="R79" s="55"/>
      <c r="S79" s="49"/>
      <c r="T79" s="49"/>
      <c r="U79" s="55"/>
      <c r="V79" s="49"/>
      <c r="W79" s="56"/>
    </row>
    <row r="80" ht="22.6" customHeight="1">
      <c r="A80" s="47">
        <v>1987</v>
      </c>
      <c r="B80" s="48">
        <v>58</v>
      </c>
      <c r="C80" s="49">
        <v>290.9</v>
      </c>
      <c r="D80" s="50">
        <v>5.01551724137931</v>
      </c>
      <c r="E80" s="40"/>
      <c r="F80" s="51">
        <v>1987</v>
      </c>
      <c r="G80" s="48">
        <v>31</v>
      </c>
      <c r="H80" s="49">
        <v>126.2</v>
      </c>
      <c r="I80" s="50">
        <v>4.07096774193548</v>
      </c>
      <c r="J80" s="40"/>
      <c r="K80" s="51">
        <v>1987</v>
      </c>
      <c r="L80" s="48">
        <v>6</v>
      </c>
      <c r="M80" s="49">
        <v>11.8</v>
      </c>
      <c r="N80" s="52">
        <v>1.96666666666667</v>
      </c>
      <c r="O80" s="54"/>
      <c r="P80" s="49"/>
      <c r="Q80" s="49"/>
      <c r="R80" s="55"/>
      <c r="S80" s="49"/>
      <c r="T80" s="49"/>
      <c r="U80" s="55"/>
      <c r="V80" s="49"/>
      <c r="W80" s="56"/>
    </row>
    <row r="81" ht="22.6" customHeight="1">
      <c r="A81" s="47">
        <v>1988</v>
      </c>
      <c r="B81" s="48">
        <v>45</v>
      </c>
      <c r="C81" s="49">
        <v>225.5</v>
      </c>
      <c r="D81" s="50">
        <v>5.01111111111111</v>
      </c>
      <c r="E81" s="40"/>
      <c r="F81" s="51">
        <v>1988</v>
      </c>
      <c r="G81" s="48">
        <v>24</v>
      </c>
      <c r="H81" s="49">
        <v>96.7</v>
      </c>
      <c r="I81" s="50">
        <v>4.02916666666667</v>
      </c>
      <c r="J81" s="40"/>
      <c r="K81" s="51">
        <v>1988</v>
      </c>
      <c r="L81" s="48">
        <v>7</v>
      </c>
      <c r="M81" s="49">
        <v>18.3</v>
      </c>
      <c r="N81" s="52">
        <v>2.61428571428571</v>
      </c>
      <c r="O81" s="54"/>
      <c r="P81" s="49"/>
      <c r="Q81" s="49"/>
      <c r="R81" s="55"/>
      <c r="S81" s="49"/>
      <c r="T81" s="49"/>
      <c r="U81" s="55"/>
      <c r="V81" s="49"/>
      <c r="W81" s="56"/>
    </row>
    <row r="82" ht="22.6" customHeight="1">
      <c r="A82" s="47">
        <v>1989</v>
      </c>
      <c r="B82" s="48">
        <v>50</v>
      </c>
      <c r="C82" s="49">
        <v>268.4</v>
      </c>
      <c r="D82" s="50">
        <v>5.368</v>
      </c>
      <c r="E82" s="40"/>
      <c r="F82" s="51">
        <v>1989</v>
      </c>
      <c r="G82" s="48">
        <v>25</v>
      </c>
      <c r="H82" s="49">
        <v>114</v>
      </c>
      <c r="I82" s="50">
        <v>4.56</v>
      </c>
      <c r="J82" s="40"/>
      <c r="K82" s="51">
        <v>1989</v>
      </c>
      <c r="L82" s="48">
        <v>3</v>
      </c>
      <c r="M82" s="49">
        <v>9.1</v>
      </c>
      <c r="N82" s="52">
        <v>3.03333333333333</v>
      </c>
      <c r="O82" s="54"/>
      <c r="P82" s="49"/>
      <c r="Q82" s="49"/>
      <c r="R82" s="55"/>
      <c r="S82" s="49"/>
      <c r="T82" s="49"/>
      <c r="U82" s="55"/>
      <c r="V82" s="49"/>
      <c r="W82" s="56"/>
    </row>
    <row r="83" ht="22.6" customHeight="1">
      <c r="A83" s="47">
        <v>1990</v>
      </c>
      <c r="B83" s="48">
        <v>52</v>
      </c>
      <c r="C83" s="49">
        <v>253.3</v>
      </c>
      <c r="D83" s="50">
        <v>4.87115384615385</v>
      </c>
      <c r="E83" s="40"/>
      <c r="F83" s="51">
        <v>1990</v>
      </c>
      <c r="G83" s="48">
        <v>31</v>
      </c>
      <c r="H83" s="49">
        <v>126.1</v>
      </c>
      <c r="I83" s="50">
        <v>4.06774193548387</v>
      </c>
      <c r="J83" s="40"/>
      <c r="K83" s="51">
        <v>1990</v>
      </c>
      <c r="L83" s="48">
        <v>6</v>
      </c>
      <c r="M83" s="49">
        <v>13.8</v>
      </c>
      <c r="N83" s="52">
        <v>2.3</v>
      </c>
      <c r="O83" s="54"/>
      <c r="P83" s="49"/>
      <c r="Q83" s="49"/>
      <c r="R83" s="55"/>
      <c r="S83" s="49"/>
      <c r="T83" s="49"/>
      <c r="U83" s="55"/>
      <c r="V83" s="49"/>
      <c r="W83" s="56"/>
    </row>
    <row r="84" ht="22.6" customHeight="1">
      <c r="A84" s="47">
        <v>1991</v>
      </c>
      <c r="B84" s="48">
        <v>35</v>
      </c>
      <c r="C84" s="49">
        <v>191.5</v>
      </c>
      <c r="D84" s="50">
        <v>5.47142857142857</v>
      </c>
      <c r="E84" s="40"/>
      <c r="F84" s="51">
        <v>1991</v>
      </c>
      <c r="G84" s="48">
        <v>13</v>
      </c>
      <c r="H84" s="49">
        <v>62.2</v>
      </c>
      <c r="I84" s="50">
        <v>4.78461538461538</v>
      </c>
      <c r="J84" s="40"/>
      <c r="K84" s="51">
        <v>1991</v>
      </c>
      <c r="L84" s="48">
        <v>0</v>
      </c>
      <c r="M84" s="49">
        <v>0</v>
      </c>
      <c r="N84" s="52"/>
      <c r="O84" t="s" s="57">
        <v>110</v>
      </c>
      <c r="P84" s="49">
        <f>AVERAGE(B84:B103)</f>
        <v>52.2</v>
      </c>
      <c r="Q84" s="49">
        <f>AVERAGE(D84:D103)</f>
        <v>5.02529163440505</v>
      </c>
      <c r="R84" t="s" s="58">
        <v>110</v>
      </c>
      <c r="S84" s="49">
        <f>AVERAGE(G84:G103)</f>
        <v>27.85</v>
      </c>
      <c r="T84" s="49">
        <f>AVERAGE(I84:I103)</f>
        <v>4.12588514514527</v>
      </c>
      <c r="U84" t="s" s="58">
        <v>110</v>
      </c>
      <c r="V84" s="49">
        <f>AVERAGE(L84:L103)</f>
        <v>7.25</v>
      </c>
      <c r="W84" s="56">
        <f>AVERAGE(N84:N103)</f>
        <v>2.42950390682589</v>
      </c>
    </row>
    <row r="85" ht="22.6" customHeight="1">
      <c r="A85" s="47">
        <v>1992</v>
      </c>
      <c r="B85" s="48">
        <v>44</v>
      </c>
      <c r="C85" s="49">
        <v>229.3</v>
      </c>
      <c r="D85" s="50">
        <v>5.21136363636364</v>
      </c>
      <c r="E85" s="40"/>
      <c r="F85" s="51">
        <v>1992</v>
      </c>
      <c r="G85" s="48">
        <v>25</v>
      </c>
      <c r="H85" s="49">
        <v>114.4</v>
      </c>
      <c r="I85" s="50">
        <v>4.576</v>
      </c>
      <c r="J85" s="40"/>
      <c r="K85" s="51">
        <v>1992</v>
      </c>
      <c r="L85" s="48">
        <v>3</v>
      </c>
      <c r="M85" s="49">
        <v>8.9</v>
      </c>
      <c r="N85" s="52">
        <v>2.96666666666667</v>
      </c>
      <c r="O85" t="s" s="57">
        <v>111</v>
      </c>
      <c r="P85" s="49">
        <f>AVERAGE(B85:B103)</f>
        <v>53.1052631578947</v>
      </c>
      <c r="Q85" s="49">
        <f>AVERAGE(D85:D103)</f>
        <v>5.00181074298276</v>
      </c>
      <c r="R85" t="s" s="58">
        <v>111</v>
      </c>
      <c r="S85" s="49">
        <f>AVERAGE(G85:G103)</f>
        <v>28.6315789473684</v>
      </c>
      <c r="T85" s="49">
        <f>AVERAGE(I85:I103)</f>
        <v>4.09121513254158</v>
      </c>
      <c r="U85" t="s" s="58">
        <v>111</v>
      </c>
      <c r="V85" s="49">
        <f>AVERAGE(L85:L103)</f>
        <v>7.63157894736842</v>
      </c>
      <c r="W85" s="56">
        <f>AVERAGE(N85:N103)</f>
        <v>2.42950390682589</v>
      </c>
    </row>
    <row r="86" ht="22.6" customHeight="1">
      <c r="A86" s="47">
        <v>1993</v>
      </c>
      <c r="B86" s="48">
        <v>61</v>
      </c>
      <c r="C86" s="49">
        <v>311.4</v>
      </c>
      <c r="D86" s="50">
        <v>5.10491803278689</v>
      </c>
      <c r="E86" s="40"/>
      <c r="F86" s="51">
        <v>1993</v>
      </c>
      <c r="G86" s="48">
        <v>35</v>
      </c>
      <c r="H86" s="49">
        <v>150.5</v>
      </c>
      <c r="I86" s="50">
        <v>4.3</v>
      </c>
      <c r="J86" s="40"/>
      <c r="K86" s="51">
        <v>1993</v>
      </c>
      <c r="L86" s="48">
        <v>8</v>
      </c>
      <c r="M86" s="49">
        <v>24.6</v>
      </c>
      <c r="N86" s="52">
        <v>3.075</v>
      </c>
      <c r="O86" t="s" s="57">
        <v>112</v>
      </c>
      <c r="P86" s="49">
        <f>AVERAGE(B86:B103)</f>
        <v>53.6111111111111</v>
      </c>
      <c r="Q86" s="49">
        <f>AVERAGE(D86:D103)</f>
        <v>4.99016891557271</v>
      </c>
      <c r="R86" t="s" s="58">
        <v>112</v>
      </c>
      <c r="S86" s="49">
        <f>AVERAGE(G86:G103)</f>
        <v>28.8333333333333</v>
      </c>
      <c r="T86" s="49">
        <f>AVERAGE(I86:I103)</f>
        <v>4.064282639905</v>
      </c>
      <c r="U86" t="s" s="58">
        <v>112</v>
      </c>
      <c r="V86" s="49">
        <f>AVERAGE(L86:L103)</f>
        <v>7.88888888888889</v>
      </c>
      <c r="W86" s="56">
        <f>AVERAGE(N86:N103)</f>
        <v>2.39966153127918</v>
      </c>
    </row>
    <row r="87" ht="22.6" customHeight="1">
      <c r="A87" s="47">
        <v>1994</v>
      </c>
      <c r="B87" s="48">
        <v>48</v>
      </c>
      <c r="C87" s="49">
        <v>254.7</v>
      </c>
      <c r="D87" s="50">
        <v>5.30625</v>
      </c>
      <c r="E87" s="40"/>
      <c r="F87" s="51">
        <v>1994</v>
      </c>
      <c r="G87" s="48">
        <v>23</v>
      </c>
      <c r="H87" s="49">
        <v>100.2</v>
      </c>
      <c r="I87" s="50">
        <v>4.35652173913043</v>
      </c>
      <c r="J87" s="40"/>
      <c r="K87" s="51">
        <v>1994</v>
      </c>
      <c r="L87" s="48">
        <v>4</v>
      </c>
      <c r="M87" s="49">
        <v>10.5</v>
      </c>
      <c r="N87" s="52">
        <v>2.625</v>
      </c>
      <c r="O87" t="s" s="57">
        <v>113</v>
      </c>
      <c r="P87" s="49">
        <f>AVERAGE(B87:B103)</f>
        <v>53.1764705882353</v>
      </c>
      <c r="Q87" s="49">
        <f>AVERAGE(D87:D103)</f>
        <v>4.98341896750128</v>
      </c>
      <c r="R87" t="s" s="58">
        <v>113</v>
      </c>
      <c r="S87" s="49">
        <f>AVERAGE(G87:G103)</f>
        <v>28.4705882352941</v>
      </c>
      <c r="T87" s="49">
        <f>AVERAGE(I87:I103)</f>
        <v>4.05041691284059</v>
      </c>
      <c r="U87" t="s" s="58">
        <v>113</v>
      </c>
      <c r="V87" s="49">
        <f>AVERAGE(L87:L103)</f>
        <v>7.88235294117647</v>
      </c>
      <c r="W87" s="56">
        <f>AVERAGE(N87:N103)</f>
        <v>2.35993573900148</v>
      </c>
    </row>
    <row r="88" ht="22.6" customHeight="1">
      <c r="A88" s="47">
        <v>1995</v>
      </c>
      <c r="B88" s="48">
        <v>49</v>
      </c>
      <c r="C88" s="49">
        <v>257.5</v>
      </c>
      <c r="D88" s="50">
        <v>5.25510204081633</v>
      </c>
      <c r="E88" s="40"/>
      <c r="F88" s="51">
        <v>1995</v>
      </c>
      <c r="G88" s="48">
        <v>25</v>
      </c>
      <c r="H88" s="49">
        <v>109.2</v>
      </c>
      <c r="I88" s="50">
        <v>4.368</v>
      </c>
      <c r="J88" s="40"/>
      <c r="K88" s="51">
        <v>1995</v>
      </c>
      <c r="L88" s="48">
        <v>6</v>
      </c>
      <c r="M88" s="49">
        <v>16.3</v>
      </c>
      <c r="N88" s="52">
        <v>2.71666666666667</v>
      </c>
      <c r="O88" t="s" s="57">
        <v>114</v>
      </c>
      <c r="P88" s="49">
        <f>AVERAGE(B88:B103)</f>
        <v>53.5</v>
      </c>
      <c r="Q88" s="49">
        <f>AVERAGE(D88:D103)</f>
        <v>4.96324202797011</v>
      </c>
      <c r="R88" t="s" s="58">
        <v>114</v>
      </c>
      <c r="S88" s="49">
        <f>AVERAGE(G88:G103)</f>
        <v>28.8125</v>
      </c>
      <c r="T88" s="49">
        <f>AVERAGE(I88:I103)</f>
        <v>4.03128536119747</v>
      </c>
      <c r="U88" t="s" s="58">
        <v>114</v>
      </c>
      <c r="V88" s="49">
        <f>AVERAGE(L88:L103)</f>
        <v>8.125</v>
      </c>
      <c r="W88" s="56">
        <f>AVERAGE(N88:N103)</f>
        <v>2.34336922268908</v>
      </c>
    </row>
    <row r="89" ht="22.6" customHeight="1">
      <c r="A89" s="47">
        <v>1996</v>
      </c>
      <c r="B89" s="48">
        <v>47</v>
      </c>
      <c r="C89" s="49">
        <v>252.1</v>
      </c>
      <c r="D89" s="50">
        <v>5.36382978723404</v>
      </c>
      <c r="E89" s="40"/>
      <c r="F89" s="51">
        <v>1996</v>
      </c>
      <c r="G89" s="48">
        <v>21</v>
      </c>
      <c r="H89" s="49">
        <v>92.7</v>
      </c>
      <c r="I89" s="50">
        <v>4.41428571428571</v>
      </c>
      <c r="J89" s="40"/>
      <c r="K89" s="51">
        <v>1996</v>
      </c>
      <c r="L89" s="48">
        <v>3</v>
      </c>
      <c r="M89" s="49">
        <v>6.7</v>
      </c>
      <c r="N89" s="52">
        <v>2.23333333333333</v>
      </c>
      <c r="O89" t="s" s="57">
        <v>115</v>
      </c>
      <c r="P89" s="49">
        <f>AVERAGE(B89:B103)</f>
        <v>53.8</v>
      </c>
      <c r="Q89" s="49">
        <f>AVERAGE(D89:D103)</f>
        <v>4.94378469378037</v>
      </c>
      <c r="R89" t="s" s="58">
        <v>115</v>
      </c>
      <c r="S89" s="49">
        <f>AVERAGE(G89:G103)</f>
        <v>29.0666666666667</v>
      </c>
      <c r="T89" s="49">
        <f>AVERAGE(I89:I103)</f>
        <v>4.00883771861063</v>
      </c>
      <c r="U89" t="s" s="58">
        <v>115</v>
      </c>
      <c r="V89" s="49">
        <f>AVERAGE(L89:L103)</f>
        <v>8.266666666666669</v>
      </c>
      <c r="W89" s="56">
        <f>AVERAGE(N89:N103)</f>
        <v>2.3184827264239</v>
      </c>
    </row>
    <row r="90" ht="22.6" customHeight="1">
      <c r="A90" s="47">
        <v>1997</v>
      </c>
      <c r="B90" s="48">
        <v>48</v>
      </c>
      <c r="C90" s="49">
        <v>219.8</v>
      </c>
      <c r="D90" s="50">
        <v>4.57916666666667</v>
      </c>
      <c r="E90" s="40"/>
      <c r="F90" s="51">
        <v>1997</v>
      </c>
      <c r="G90" s="48">
        <v>26</v>
      </c>
      <c r="H90" s="49">
        <v>87.40000000000001</v>
      </c>
      <c r="I90" s="50">
        <v>3.36153846153846</v>
      </c>
      <c r="J90" s="40"/>
      <c r="K90" s="51">
        <v>1997</v>
      </c>
      <c r="L90" s="48">
        <v>13</v>
      </c>
      <c r="M90" s="49">
        <v>29.9</v>
      </c>
      <c r="N90" s="52">
        <v>2.3</v>
      </c>
      <c r="O90" t="s" s="57">
        <v>116</v>
      </c>
      <c r="P90" s="49">
        <f>AVERAGE(B90:B103)</f>
        <v>54.2857142857143</v>
      </c>
      <c r="Q90" s="49">
        <f>AVERAGE(D90:D103)</f>
        <v>4.91378147281939</v>
      </c>
      <c r="R90" t="s" s="58">
        <v>116</v>
      </c>
      <c r="S90" s="49">
        <f>AVERAGE(G90:G103)</f>
        <v>29.6428571428571</v>
      </c>
      <c r="T90" s="49">
        <f>AVERAGE(I90:I103)</f>
        <v>3.97987714749099</v>
      </c>
      <c r="U90" t="s" s="58">
        <v>116</v>
      </c>
      <c r="V90" s="49">
        <f>AVERAGE(L90:L103)</f>
        <v>8.642857142857141</v>
      </c>
      <c r="W90" s="56">
        <f>AVERAGE(N90:N103)</f>
        <v>2.32456482593037</v>
      </c>
    </row>
    <row r="91" ht="22.6" customHeight="1">
      <c r="A91" s="47">
        <v>1998</v>
      </c>
      <c r="B91" s="59">
        <v>68</v>
      </c>
      <c r="C91" s="60">
        <v>355.4</v>
      </c>
      <c r="D91" s="61">
        <v>5.22647058823529</v>
      </c>
      <c r="E91" s="40"/>
      <c r="F91" s="51">
        <v>1998</v>
      </c>
      <c r="G91" s="59">
        <v>31</v>
      </c>
      <c r="H91" s="60">
        <v>130.9</v>
      </c>
      <c r="I91" s="61">
        <v>4.22258064516129</v>
      </c>
      <c r="J91" s="40"/>
      <c r="K91" s="51">
        <v>1998</v>
      </c>
      <c r="L91" s="59">
        <v>6</v>
      </c>
      <c r="M91" s="60">
        <v>14</v>
      </c>
      <c r="N91" s="62">
        <v>2.33333333333333</v>
      </c>
      <c r="O91" t="s" s="57">
        <v>117</v>
      </c>
      <c r="P91" s="49">
        <f>AVERAGE(B91:B103)</f>
        <v>54.7692307692308</v>
      </c>
      <c r="Q91" s="49">
        <f>AVERAGE(D91:D103)</f>
        <v>4.93952107329268</v>
      </c>
      <c r="R91" t="s" s="58">
        <v>117</v>
      </c>
      <c r="S91" s="49">
        <f>AVERAGE(G91:G103)</f>
        <v>29.9230769230769</v>
      </c>
      <c r="T91" s="49">
        <f>AVERAGE(I91:I103)</f>
        <v>4.02744166179503</v>
      </c>
      <c r="U91" t="s" s="58">
        <v>117</v>
      </c>
      <c r="V91" s="49">
        <f>AVERAGE(L91:L103)</f>
        <v>8.30769230769231</v>
      </c>
      <c r="W91" s="56">
        <f>AVERAGE(N91:N103)</f>
        <v>2.32645442792502</v>
      </c>
    </row>
    <row r="92" ht="22.6" customHeight="1">
      <c r="A92" s="47">
        <v>1999</v>
      </c>
      <c r="B92" s="48">
        <v>58</v>
      </c>
      <c r="C92" s="49">
        <v>288.3</v>
      </c>
      <c r="D92" s="50">
        <v>4.97068965517241</v>
      </c>
      <c r="E92" s="40"/>
      <c r="F92" s="51">
        <v>1999</v>
      </c>
      <c r="G92" s="48">
        <v>31</v>
      </c>
      <c r="H92" s="49">
        <v>127.4</v>
      </c>
      <c r="I92" s="50">
        <v>4.10967741935484</v>
      </c>
      <c r="J92" s="40"/>
      <c r="K92" s="51">
        <v>1999</v>
      </c>
      <c r="L92" s="48">
        <v>8</v>
      </c>
      <c r="M92" s="49">
        <v>19.4</v>
      </c>
      <c r="N92" s="52">
        <v>2.425</v>
      </c>
      <c r="O92" t="s" s="57">
        <v>118</v>
      </c>
      <c r="P92" s="49">
        <f>AVERAGE(B92:B103)</f>
        <v>53.6666666666667</v>
      </c>
      <c r="Q92" s="49">
        <f>AVERAGE(D92:D103)</f>
        <v>4.91560861371413</v>
      </c>
      <c r="R92" t="s" s="58">
        <v>118</v>
      </c>
      <c r="S92" s="49">
        <f>AVERAGE(G92:G103)</f>
        <v>29.8333333333333</v>
      </c>
      <c r="T92" s="49">
        <f>AVERAGE(I92:I103)</f>
        <v>4.01118007984784</v>
      </c>
      <c r="U92" t="s" s="58">
        <v>118</v>
      </c>
      <c r="V92" s="49">
        <f>AVERAGE(L92:L103)</f>
        <v>8.5</v>
      </c>
      <c r="W92" s="56">
        <f>AVERAGE(N92:N103)</f>
        <v>2.32588118580766</v>
      </c>
    </row>
    <row r="93" ht="22.6" customHeight="1">
      <c r="A93" s="47">
        <v>2000</v>
      </c>
      <c r="B93" s="48">
        <v>55</v>
      </c>
      <c r="C93" s="49">
        <v>276.9</v>
      </c>
      <c r="D93" s="50">
        <v>5.03454545454545</v>
      </c>
      <c r="E93" s="40"/>
      <c r="F93" s="51">
        <v>2000</v>
      </c>
      <c r="G93" s="48">
        <v>27</v>
      </c>
      <c r="H93" s="49">
        <v>105.8</v>
      </c>
      <c r="I93" s="50">
        <v>3.91851851851852</v>
      </c>
      <c r="J93" s="40"/>
      <c r="K93" s="51">
        <v>2000</v>
      </c>
      <c r="L93" s="48">
        <v>7</v>
      </c>
      <c r="M93" s="49">
        <v>16.2</v>
      </c>
      <c r="N93" s="52">
        <v>2.31428571428571</v>
      </c>
      <c r="O93" t="s" s="57">
        <v>119</v>
      </c>
      <c r="P93" s="49">
        <f>AVERAGE(B93:B103)</f>
        <v>53.2727272727273</v>
      </c>
      <c r="Q93" s="49">
        <f>AVERAGE(D93:D103)</f>
        <v>4.91060124630883</v>
      </c>
      <c r="R93" t="s" s="58">
        <v>119</v>
      </c>
      <c r="S93" s="49">
        <f>AVERAGE(G93:G103)</f>
        <v>29.7272727272727</v>
      </c>
      <c r="T93" s="49">
        <f>AVERAGE(I93:I103)</f>
        <v>4.00222577625629</v>
      </c>
      <c r="U93" t="s" s="58">
        <v>119</v>
      </c>
      <c r="V93" s="49">
        <f>AVERAGE(L93:L103)</f>
        <v>8.54545454545455</v>
      </c>
      <c r="W93" s="56">
        <f>AVERAGE(N93:N103)</f>
        <v>2.31687038451744</v>
      </c>
    </row>
    <row r="94" ht="22.6" customHeight="1">
      <c r="A94" s="47">
        <v>2001</v>
      </c>
      <c r="B94" s="48">
        <v>49</v>
      </c>
      <c r="C94" s="49">
        <v>256.7</v>
      </c>
      <c r="D94" s="50">
        <v>5.23877551020408</v>
      </c>
      <c r="E94" s="40"/>
      <c r="F94" s="51">
        <v>2001</v>
      </c>
      <c r="G94" s="48">
        <v>21</v>
      </c>
      <c r="H94" s="49">
        <v>88.8</v>
      </c>
      <c r="I94" s="50">
        <v>4.22857142857143</v>
      </c>
      <c r="J94" s="40"/>
      <c r="K94" s="51">
        <v>2001</v>
      </c>
      <c r="L94" s="48">
        <v>3</v>
      </c>
      <c r="M94" s="49">
        <v>6.8</v>
      </c>
      <c r="N94" s="52">
        <v>2.26666666666667</v>
      </c>
      <c r="O94" t="s" s="57">
        <v>98</v>
      </c>
      <c r="P94" s="49">
        <f>AVERAGE(B94:B103)</f>
        <v>53.1</v>
      </c>
      <c r="Q94" s="49">
        <f>AVERAGE(D94:D103)</f>
        <v>4.89820682548516</v>
      </c>
      <c r="R94" t="s" s="58">
        <v>98</v>
      </c>
      <c r="S94" s="49">
        <f>AVERAGE(G94:G103)</f>
        <v>30</v>
      </c>
      <c r="T94" s="49">
        <f>AVERAGE(I94:I103)</f>
        <v>4.01059650203007</v>
      </c>
      <c r="U94" t="s" s="58">
        <v>98</v>
      </c>
      <c r="V94" s="49">
        <f>AVERAGE(L94:L103)</f>
        <v>8.699999999999999</v>
      </c>
      <c r="W94" s="56">
        <f>AVERAGE(N94:N103)</f>
        <v>2.31712885154062</v>
      </c>
    </row>
    <row r="95" ht="22.6" customHeight="1">
      <c r="A95" s="47">
        <v>2002</v>
      </c>
      <c r="B95" s="48">
        <v>48</v>
      </c>
      <c r="C95" s="49">
        <v>251</v>
      </c>
      <c r="D95" s="50">
        <v>5.22916666666667</v>
      </c>
      <c r="E95" s="40"/>
      <c r="F95" s="51">
        <v>2002</v>
      </c>
      <c r="G95" s="48">
        <v>28</v>
      </c>
      <c r="H95" s="49">
        <v>128.3</v>
      </c>
      <c r="I95" s="50">
        <v>4.58214285714286</v>
      </c>
      <c r="J95" s="40"/>
      <c r="K95" s="51">
        <v>2002</v>
      </c>
      <c r="L95" s="48">
        <v>2</v>
      </c>
      <c r="M95" s="49">
        <v>3.1</v>
      </c>
      <c r="N95" s="52">
        <v>1.55</v>
      </c>
      <c r="O95" t="s" s="57">
        <v>120</v>
      </c>
      <c r="P95" s="49">
        <f>AVERAGE(B95:B103)</f>
        <v>53.5555555555556</v>
      </c>
      <c r="Q95" s="49">
        <f>AVERAGE(D95:D103)</f>
        <v>4.8603658605164</v>
      </c>
      <c r="R95" t="s" s="58">
        <v>120</v>
      </c>
      <c r="S95" s="49">
        <f>AVERAGE(G95:G103)</f>
        <v>31</v>
      </c>
      <c r="T95" s="49">
        <f>AVERAGE(I95:I103)</f>
        <v>3.9863770657477</v>
      </c>
      <c r="U95" t="s" s="58">
        <v>120</v>
      </c>
      <c r="V95" s="49">
        <f>AVERAGE(L95:L103)</f>
        <v>9.33333333333333</v>
      </c>
      <c r="W95" s="56">
        <f>AVERAGE(N95:N103)</f>
        <v>2.32273576097105</v>
      </c>
    </row>
    <row r="96" ht="22.6" customHeight="1">
      <c r="A96" s="47">
        <v>2003</v>
      </c>
      <c r="B96" s="48">
        <v>45</v>
      </c>
      <c r="C96" s="49">
        <v>234</v>
      </c>
      <c r="D96" s="50">
        <v>5.2</v>
      </c>
      <c r="E96" s="40"/>
      <c r="F96" s="51">
        <v>2003</v>
      </c>
      <c r="G96" s="48">
        <v>23</v>
      </c>
      <c r="H96" s="49">
        <v>97.90000000000001</v>
      </c>
      <c r="I96" s="50">
        <v>4.25652173913043</v>
      </c>
      <c r="J96" s="40"/>
      <c r="K96" s="51">
        <v>2003</v>
      </c>
      <c r="L96" s="48">
        <v>5</v>
      </c>
      <c r="M96" s="49">
        <v>12.1</v>
      </c>
      <c r="N96" s="52">
        <v>2.42</v>
      </c>
      <c r="O96" t="s" s="57">
        <v>121</v>
      </c>
      <c r="P96" s="49">
        <f>AVERAGE(B96:B103)</f>
        <v>54.25</v>
      </c>
      <c r="Q96" s="49">
        <f>AVERAGE(D96:D103)</f>
        <v>4.81426575974761</v>
      </c>
      <c r="R96" t="s" s="58">
        <v>121</v>
      </c>
      <c r="S96" s="49">
        <f>AVERAGE(G96:G103)</f>
        <v>31.375</v>
      </c>
      <c r="T96" s="49">
        <f>AVERAGE(I96:I103)</f>
        <v>3.9119063418233</v>
      </c>
      <c r="U96" t="s" s="58">
        <v>121</v>
      </c>
      <c r="V96" s="49">
        <f>AVERAGE(L96:L103)</f>
        <v>10.25</v>
      </c>
      <c r="W96" s="56">
        <f>AVERAGE(N96:N103)</f>
        <v>2.41932773109244</v>
      </c>
    </row>
    <row r="97" ht="22.6" customHeight="1">
      <c r="A97" s="47">
        <v>2004</v>
      </c>
      <c r="B97" s="48">
        <v>52</v>
      </c>
      <c r="C97" s="49">
        <v>226.1</v>
      </c>
      <c r="D97" s="50">
        <v>4.34807692307692</v>
      </c>
      <c r="E97" s="40"/>
      <c r="F97" s="51">
        <v>2004</v>
      </c>
      <c r="G97" s="48">
        <v>31</v>
      </c>
      <c r="H97" s="49">
        <v>99.90000000000001</v>
      </c>
      <c r="I97" s="50">
        <v>3.22258064516129</v>
      </c>
      <c r="J97" s="40"/>
      <c r="K97" s="51">
        <v>2004</v>
      </c>
      <c r="L97" s="48">
        <v>17</v>
      </c>
      <c r="M97" s="49">
        <v>39.3</v>
      </c>
      <c r="N97" s="52">
        <v>2.31176470588235</v>
      </c>
      <c r="O97" t="s" s="57">
        <v>122</v>
      </c>
      <c r="P97" s="49">
        <f>AVERAGE(B97:B103)</f>
        <v>55.5714285714286</v>
      </c>
      <c r="Q97" s="49">
        <f>AVERAGE(D97:D103)</f>
        <v>4.75916086828298</v>
      </c>
      <c r="R97" t="s" s="58">
        <v>122</v>
      </c>
      <c r="S97" s="49">
        <f>AVERAGE(G97:G103)</f>
        <v>32.5714285714286</v>
      </c>
      <c r="T97" s="49">
        <f>AVERAGE(I97:I103)</f>
        <v>3.86267557077943</v>
      </c>
      <c r="U97" t="s" s="58">
        <v>122</v>
      </c>
      <c r="V97" s="49">
        <f>AVERAGE(L97:L103)</f>
        <v>11</v>
      </c>
      <c r="W97" s="56">
        <f>AVERAGE(N97:N103)</f>
        <v>2.41923169267707</v>
      </c>
    </row>
    <row r="98" ht="22.6" customHeight="1">
      <c r="A98" s="47">
        <v>2005</v>
      </c>
      <c r="B98" s="48">
        <v>48</v>
      </c>
      <c r="C98" s="49">
        <v>238.5</v>
      </c>
      <c r="D98" s="50">
        <v>4.96875</v>
      </c>
      <c r="E98" s="40"/>
      <c r="F98" s="51">
        <v>2005</v>
      </c>
      <c r="G98" s="48">
        <v>26</v>
      </c>
      <c r="H98" s="49">
        <v>105.7</v>
      </c>
      <c r="I98" s="50">
        <v>4.06538461538462</v>
      </c>
      <c r="J98" s="40"/>
      <c r="K98" s="51">
        <v>2005</v>
      </c>
      <c r="L98" s="48">
        <v>7</v>
      </c>
      <c r="M98" s="49">
        <v>14.7</v>
      </c>
      <c r="N98" s="52">
        <v>2.1</v>
      </c>
      <c r="O98" t="s" s="57">
        <v>123</v>
      </c>
      <c r="P98" s="49">
        <f>AVERAGE(B98:B103)</f>
        <v>56.1666666666667</v>
      </c>
      <c r="Q98" s="49">
        <f>AVERAGE(D98:D103)</f>
        <v>4.82767485915066</v>
      </c>
      <c r="R98" t="s" s="58">
        <v>123</v>
      </c>
      <c r="S98" s="49">
        <f>AVERAGE(G98:G103)</f>
        <v>32.8333333333333</v>
      </c>
      <c r="T98" s="49">
        <f>AVERAGE(I98:I103)</f>
        <v>3.96935805838245</v>
      </c>
      <c r="U98" t="s" s="58">
        <v>123</v>
      </c>
      <c r="V98" s="49">
        <f>AVERAGE(L98:L103)</f>
        <v>10</v>
      </c>
      <c r="W98" s="56">
        <f>AVERAGE(N98:N103)</f>
        <v>2.43714285714286</v>
      </c>
    </row>
    <row r="99" ht="22.6" customHeight="1">
      <c r="A99" s="47">
        <v>2006</v>
      </c>
      <c r="B99" s="48">
        <v>57</v>
      </c>
      <c r="C99" s="49">
        <v>255</v>
      </c>
      <c r="D99" s="50">
        <v>4.47368421052632</v>
      </c>
      <c r="E99" s="40"/>
      <c r="F99" s="51">
        <v>2006</v>
      </c>
      <c r="G99" s="48">
        <v>35</v>
      </c>
      <c r="H99" s="49">
        <v>122.5</v>
      </c>
      <c r="I99" s="50">
        <v>3.5</v>
      </c>
      <c r="J99" s="40"/>
      <c r="K99" s="51">
        <v>2006</v>
      </c>
      <c r="L99" s="48">
        <v>12</v>
      </c>
      <c r="M99" s="49">
        <v>22.2</v>
      </c>
      <c r="N99" s="52">
        <v>1.85</v>
      </c>
      <c r="O99" t="s" s="57">
        <v>104</v>
      </c>
      <c r="P99" s="49">
        <f>AVERAGE(B99:B103)</f>
        <v>57.8</v>
      </c>
      <c r="Q99" s="49">
        <f>AVERAGE(D99:D103)</f>
        <v>4.79945983098079</v>
      </c>
      <c r="R99" t="s" s="58">
        <v>104</v>
      </c>
      <c r="S99" s="49">
        <f>AVERAGE(G99:G103)</f>
        <v>34.2</v>
      </c>
      <c r="T99" s="49">
        <f>AVERAGE(I99:I103)</f>
        <v>3.95015274698201</v>
      </c>
      <c r="U99" t="s" s="58">
        <v>104</v>
      </c>
      <c r="V99" s="49">
        <f>AVERAGE(L99:L103)</f>
        <v>10.6</v>
      </c>
      <c r="W99" s="56">
        <f>AVERAGE(N99:N103)</f>
        <v>2.50457142857143</v>
      </c>
    </row>
    <row r="100" ht="22.6" customHeight="1">
      <c r="A100" s="47">
        <v>2007</v>
      </c>
      <c r="B100" s="48">
        <v>44</v>
      </c>
      <c r="C100" s="49">
        <v>218</v>
      </c>
      <c r="D100" s="50">
        <v>4.95454545454545</v>
      </c>
      <c r="E100" s="40"/>
      <c r="F100" s="51">
        <v>2007</v>
      </c>
      <c r="G100" s="48">
        <v>24</v>
      </c>
      <c r="H100" s="49">
        <v>96.59999999999999</v>
      </c>
      <c r="I100" s="50">
        <v>4.025</v>
      </c>
      <c r="J100" s="40"/>
      <c r="K100" s="51">
        <v>2007</v>
      </c>
      <c r="L100" s="48">
        <v>7</v>
      </c>
      <c r="M100" s="49">
        <v>17.8</v>
      </c>
      <c r="N100" s="52">
        <v>2.54285714285714</v>
      </c>
      <c r="O100" t="s" s="57">
        <v>124</v>
      </c>
      <c r="P100" s="49">
        <f>AVERAGE(B100:B103)</f>
        <v>58</v>
      </c>
      <c r="Q100" s="49">
        <f>AVERAGE(D100:D103)</f>
        <v>4.88090373609441</v>
      </c>
      <c r="R100" t="s" s="58">
        <v>124</v>
      </c>
      <c r="S100" s="49">
        <f>AVERAGE(G100:G103)</f>
        <v>34</v>
      </c>
      <c r="T100" s="49">
        <f>AVERAGE(I100:I103)</f>
        <v>4.06269093372752</v>
      </c>
      <c r="U100" t="s" s="58">
        <v>124</v>
      </c>
      <c r="V100" s="49">
        <f>AVERAGE(L100:L103)</f>
        <v>10.25</v>
      </c>
      <c r="W100" s="56">
        <f>AVERAGE(N100:N103)</f>
        <v>2.66821428571429</v>
      </c>
    </row>
    <row r="101" ht="22.6" customHeight="1">
      <c r="A101" s="47">
        <v>2008</v>
      </c>
      <c r="B101" s="48">
        <v>59</v>
      </c>
      <c r="C101" s="49">
        <v>265.1</v>
      </c>
      <c r="D101" s="50">
        <v>4.49322033898305</v>
      </c>
      <c r="E101" s="40"/>
      <c r="F101" s="51">
        <v>2008</v>
      </c>
      <c r="G101" s="48">
        <v>41</v>
      </c>
      <c r="H101" s="49">
        <v>155.5</v>
      </c>
      <c r="I101" s="50">
        <v>3.79268292682927</v>
      </c>
      <c r="J101" s="40"/>
      <c r="K101" s="51">
        <v>2008</v>
      </c>
      <c r="L101" s="48">
        <v>15</v>
      </c>
      <c r="M101" s="49">
        <v>36.6</v>
      </c>
      <c r="N101" s="52">
        <v>2.44</v>
      </c>
      <c r="O101" t="s" s="57">
        <v>125</v>
      </c>
      <c r="P101" s="49">
        <f>AVERAGE(B101:B103)</f>
        <v>62.6666666666667</v>
      </c>
      <c r="Q101" s="49">
        <f>AVERAGE(D101:D103)</f>
        <v>4.85635649661073</v>
      </c>
      <c r="R101" t="s" s="58">
        <v>125</v>
      </c>
      <c r="S101" s="49">
        <f>AVERAGE(G101:G103)</f>
        <v>37.3333333333333</v>
      </c>
      <c r="T101" s="49">
        <f>AVERAGE(I101:I103)</f>
        <v>4.07525457830336</v>
      </c>
      <c r="U101" t="s" s="58">
        <v>125</v>
      </c>
      <c r="V101" s="49">
        <f>AVERAGE(L101:L103)</f>
        <v>11.3333333333333</v>
      </c>
      <c r="W101" s="56">
        <f>AVERAGE(N101:N103)</f>
        <v>2.71</v>
      </c>
    </row>
    <row r="102" ht="22.6" customHeight="1">
      <c r="A102" s="47">
        <v>2009</v>
      </c>
      <c r="B102" s="48">
        <v>52</v>
      </c>
      <c r="C102" s="49">
        <v>270.9</v>
      </c>
      <c r="D102" s="50">
        <v>5.20961538461538</v>
      </c>
      <c r="E102" s="40"/>
      <c r="F102" s="51">
        <v>2009</v>
      </c>
      <c r="G102" s="48">
        <v>27</v>
      </c>
      <c r="H102" s="49">
        <v>120</v>
      </c>
      <c r="I102" s="50">
        <v>4.44444444444444</v>
      </c>
      <c r="J102" s="40"/>
      <c r="K102" s="51">
        <v>2009</v>
      </c>
      <c r="L102" s="48">
        <v>5</v>
      </c>
      <c r="M102" s="49">
        <v>15.2</v>
      </c>
      <c r="N102" s="52">
        <v>3.04</v>
      </c>
      <c r="O102" t="s" s="57">
        <v>126</v>
      </c>
      <c r="P102" s="49">
        <f>AVERAGE(B102:B103)</f>
        <v>64.5</v>
      </c>
      <c r="Q102" s="49">
        <f>AVERAGE(D102:D103)</f>
        <v>5.03792457542458</v>
      </c>
      <c r="R102" t="s" s="58">
        <v>126</v>
      </c>
      <c r="S102" s="49">
        <f>AVERAGE(G102:G103)</f>
        <v>35.5</v>
      </c>
      <c r="T102" s="49">
        <f>AVERAGE(I102:I103)</f>
        <v>4.2165404040404</v>
      </c>
      <c r="U102" t="s" s="58">
        <v>126</v>
      </c>
      <c r="V102" s="49">
        <f>AVERAGE(L102:L103)</f>
        <v>9.5</v>
      </c>
      <c r="W102" s="56">
        <f>AVERAGE(N102:N103)</f>
        <v>2.845</v>
      </c>
    </row>
    <row r="103" ht="22.6" customHeight="1">
      <c r="A103" s="47">
        <v>2010</v>
      </c>
      <c r="B103" s="48">
        <v>77</v>
      </c>
      <c r="C103" s="49">
        <v>374.7</v>
      </c>
      <c r="D103" s="50">
        <v>4.86623376623377</v>
      </c>
      <c r="E103" s="40"/>
      <c r="F103" s="51">
        <v>2010</v>
      </c>
      <c r="G103" s="48">
        <v>44</v>
      </c>
      <c r="H103" s="49">
        <v>175.5</v>
      </c>
      <c r="I103" s="50">
        <v>3.98863636363636</v>
      </c>
      <c r="J103" s="40"/>
      <c r="K103" s="51">
        <v>2010</v>
      </c>
      <c r="L103" s="48">
        <v>14</v>
      </c>
      <c r="M103" s="49">
        <v>37.1</v>
      </c>
      <c r="N103" s="52">
        <v>2.65</v>
      </c>
      <c r="O103" t="s" s="57">
        <v>127</v>
      </c>
      <c r="P103" s="49">
        <f>AVERAGE(B103)</f>
        <v>77</v>
      </c>
      <c r="Q103" s="49">
        <f>AVERAGE(D103)</f>
        <v>4.86623376623377</v>
      </c>
      <c r="R103" t="s" s="58">
        <v>127</v>
      </c>
      <c r="S103" s="49">
        <f>AVERAGE(G103)</f>
        <v>44</v>
      </c>
      <c r="T103" s="49">
        <f>AVERAGE(I103)</f>
        <v>3.98863636363636</v>
      </c>
      <c r="U103" t="s" s="58">
        <v>127</v>
      </c>
      <c r="V103" s="49">
        <f>AVERAGE(L103)</f>
        <v>14</v>
      </c>
      <c r="W103" s="56">
        <f>AVERAGE(N103)</f>
        <v>2.65</v>
      </c>
    </row>
    <row r="104" ht="22.6" customHeight="1">
      <c r="A104" s="47">
        <v>2011</v>
      </c>
      <c r="B104" s="63">
        <v>36</v>
      </c>
      <c r="C104" s="64">
        <v>181.9</v>
      </c>
      <c r="D104" s="65">
        <v>5.05277777777778</v>
      </c>
      <c r="E104" s="40"/>
      <c r="F104" s="51">
        <v>2011</v>
      </c>
      <c r="G104" s="63">
        <v>17</v>
      </c>
      <c r="H104" s="64">
        <v>66.7</v>
      </c>
      <c r="I104" s="65">
        <v>3.92352941176471</v>
      </c>
      <c r="J104" s="40"/>
      <c r="K104" s="51">
        <v>2011</v>
      </c>
      <c r="L104" s="63">
        <v>3</v>
      </c>
      <c r="M104" s="64">
        <v>5.6</v>
      </c>
      <c r="N104" s="66">
        <v>1.86666666666667</v>
      </c>
      <c r="O104" t="s" s="57">
        <v>128</v>
      </c>
      <c r="P104" s="67">
        <f>AVERAGE(B104)</f>
        <v>36</v>
      </c>
      <c r="Q104" s="67">
        <f>AVERAGE(D104)</f>
        <v>5.05277777777778</v>
      </c>
      <c r="R104" t="s" s="58">
        <v>128</v>
      </c>
      <c r="S104" s="67">
        <f>AVERAGE(G104)</f>
        <v>17</v>
      </c>
      <c r="T104" s="67">
        <f>AVERAGE(I104)</f>
        <v>3.92352941176471</v>
      </c>
      <c r="U104" t="s" s="58">
        <v>128</v>
      </c>
      <c r="V104" s="67">
        <f>AVERAGE(L104)</f>
        <v>3</v>
      </c>
      <c r="W104" s="68">
        <f>AVERAGE(N104)</f>
        <v>1.86666666666667</v>
      </c>
    </row>
    <row r="105" ht="22.6" customHeight="1">
      <c r="A105" s="47">
        <v>2012</v>
      </c>
      <c r="B105" s="48">
        <v>64</v>
      </c>
      <c r="C105" s="49">
        <v>329.6</v>
      </c>
      <c r="D105" s="50">
        <v>5.15</v>
      </c>
      <c r="E105" s="40"/>
      <c r="F105" s="51">
        <v>2012</v>
      </c>
      <c r="G105" s="48">
        <v>29</v>
      </c>
      <c r="H105" s="49">
        <v>116.3</v>
      </c>
      <c r="I105" s="50">
        <v>4.01034482758621</v>
      </c>
      <c r="J105" s="40"/>
      <c r="K105" s="51">
        <v>2012</v>
      </c>
      <c r="L105" s="48">
        <v>8</v>
      </c>
      <c r="M105" s="49">
        <v>20.8</v>
      </c>
      <c r="N105" s="52">
        <v>2.6</v>
      </c>
      <c r="O105" t="s" s="57">
        <v>127</v>
      </c>
      <c r="P105" s="49">
        <f>AVERAGE(B105)</f>
        <v>64</v>
      </c>
      <c r="Q105" s="49">
        <f>AVERAGE(D105)</f>
        <v>5.15</v>
      </c>
      <c r="R105" t="s" s="58">
        <v>127</v>
      </c>
      <c r="S105" s="49">
        <f>AVERAGE(G105)</f>
        <v>29</v>
      </c>
      <c r="T105" s="49">
        <f>AVERAGE(I105)</f>
        <v>4.01034482758621</v>
      </c>
      <c r="U105" t="s" s="58">
        <v>127</v>
      </c>
      <c r="V105" s="49">
        <f>AVERAGE(L105)</f>
        <v>8</v>
      </c>
      <c r="W105" s="56">
        <f>AVERAGE(N105)</f>
        <v>2.6</v>
      </c>
    </row>
    <row r="106" ht="22.6" customHeight="1">
      <c r="A106" s="47">
        <v>2013</v>
      </c>
      <c r="B106" s="48">
        <v>47</v>
      </c>
      <c r="C106" s="49">
        <v>228.6</v>
      </c>
      <c r="D106" s="50">
        <v>4.86382978723404</v>
      </c>
      <c r="E106" s="40"/>
      <c r="F106" s="51">
        <v>2013</v>
      </c>
      <c r="G106" s="48">
        <v>27</v>
      </c>
      <c r="H106" s="49">
        <v>105.6</v>
      </c>
      <c r="I106" s="50">
        <v>3.91111111111111</v>
      </c>
      <c r="J106" s="40"/>
      <c r="K106" s="51">
        <v>2013</v>
      </c>
      <c r="L106" s="48">
        <v>8</v>
      </c>
      <c r="M106" s="49">
        <v>19</v>
      </c>
      <c r="N106" s="52">
        <v>2.375</v>
      </c>
      <c r="O106" t="s" s="57">
        <v>126</v>
      </c>
      <c r="P106" s="49">
        <f>AVERAGE(B105:B106)</f>
        <v>55.5</v>
      </c>
      <c r="Q106" s="49">
        <f>AVERAGE(D105:D106)</f>
        <v>5.00691489361702</v>
      </c>
      <c r="R106" t="s" s="58">
        <v>126</v>
      </c>
      <c r="S106" s="49">
        <f>AVERAGE(G105:G106)</f>
        <v>28</v>
      </c>
      <c r="T106" s="49">
        <f>AVERAGE(I105:I106)</f>
        <v>3.96072796934866</v>
      </c>
      <c r="U106" t="s" s="58">
        <v>126</v>
      </c>
      <c r="V106" s="49">
        <f>AVERAGE(L105:L106)</f>
        <v>8</v>
      </c>
      <c r="W106" s="56">
        <f>AVERAGE(N105:N106)</f>
        <v>2.4875</v>
      </c>
    </row>
    <row r="107" ht="22.6" customHeight="1">
      <c r="A107" s="47">
        <v>2014</v>
      </c>
      <c r="B107" s="48">
        <v>44</v>
      </c>
      <c r="C107" s="49">
        <v>213.2</v>
      </c>
      <c r="D107" s="50">
        <v>4.84545454545455</v>
      </c>
      <c r="E107" s="40"/>
      <c r="F107" s="51">
        <v>2014</v>
      </c>
      <c r="G107" s="48">
        <v>24</v>
      </c>
      <c r="H107" s="49">
        <v>90.8</v>
      </c>
      <c r="I107" s="50">
        <v>3.78333333333333</v>
      </c>
      <c r="J107" s="40"/>
      <c r="K107" s="51">
        <v>2014</v>
      </c>
      <c r="L107" s="48">
        <v>6</v>
      </c>
      <c r="M107" s="49">
        <v>10.3</v>
      </c>
      <c r="N107" s="52">
        <v>1.71666666666667</v>
      </c>
      <c r="O107" t="s" s="57">
        <v>125</v>
      </c>
      <c r="P107" s="49">
        <f>AVERAGE(B105:B107)</f>
        <v>51.6666666666667</v>
      </c>
      <c r="Q107" s="49">
        <f>AVERAGE(D105:D107)</f>
        <v>4.95309477756286</v>
      </c>
      <c r="R107" t="s" s="58">
        <v>125</v>
      </c>
      <c r="S107" s="49">
        <f>AVERAGE(G105:G107)</f>
        <v>26.6666666666667</v>
      </c>
      <c r="T107" s="49">
        <f>AVERAGE(I105:I107)</f>
        <v>3.90159642401022</v>
      </c>
      <c r="U107" t="s" s="58">
        <v>125</v>
      </c>
      <c r="V107" s="49">
        <f>AVERAGE(L105:L107)</f>
        <v>7.33333333333333</v>
      </c>
      <c r="W107" s="56">
        <f>AVERAGE(N105:N107)</f>
        <v>2.23055555555556</v>
      </c>
    </row>
    <row r="108" ht="22.6" customHeight="1">
      <c r="A108" s="47">
        <v>2015</v>
      </c>
      <c r="B108" s="48">
        <v>59</v>
      </c>
      <c r="C108" s="49">
        <v>275.4</v>
      </c>
      <c r="D108" s="50">
        <v>4.66779661016949</v>
      </c>
      <c r="E108" s="40"/>
      <c r="F108" s="51">
        <v>2015</v>
      </c>
      <c r="G108" s="48">
        <v>36</v>
      </c>
      <c r="H108" s="49">
        <v>137.2</v>
      </c>
      <c r="I108" s="50">
        <v>3.81111111111111</v>
      </c>
      <c r="J108" s="40"/>
      <c r="K108" s="51">
        <v>2015</v>
      </c>
      <c r="L108" s="48">
        <v>15</v>
      </c>
      <c r="M108" s="49">
        <v>39.6</v>
      </c>
      <c r="N108" s="52">
        <v>2.64</v>
      </c>
      <c r="O108" t="s" s="57">
        <v>124</v>
      </c>
      <c r="P108" s="49">
        <f>AVERAGE(B105:B108)</f>
        <v>53.5</v>
      </c>
      <c r="Q108" s="49">
        <f>AVERAGE(D105:D108)</f>
        <v>4.88177023571452</v>
      </c>
      <c r="R108" t="s" s="58">
        <v>124</v>
      </c>
      <c r="S108" s="49">
        <f>AVERAGE(G105:G108)</f>
        <v>29</v>
      </c>
      <c r="T108" s="49">
        <f>AVERAGE(I105:I108)</f>
        <v>3.87897509578544</v>
      </c>
      <c r="U108" t="s" s="58">
        <v>124</v>
      </c>
      <c r="V108" s="49">
        <f>AVERAGE(L105:L108)</f>
        <v>9.25</v>
      </c>
      <c r="W108" s="56">
        <f>AVERAGE(N105:N108)</f>
        <v>2.33291666666667</v>
      </c>
    </row>
    <row r="109" ht="22.6" customHeight="1">
      <c r="A109" s="47">
        <v>2016</v>
      </c>
      <c r="B109" s="48">
        <v>70</v>
      </c>
      <c r="C109" s="49">
        <v>325.8</v>
      </c>
      <c r="D109" s="50">
        <v>4.65428571428571</v>
      </c>
      <c r="E109" s="40"/>
      <c r="F109" s="51">
        <v>2016</v>
      </c>
      <c r="G109" s="48">
        <v>43</v>
      </c>
      <c r="H109" s="49">
        <v>161.6</v>
      </c>
      <c r="I109" s="50">
        <v>3.75813953488372</v>
      </c>
      <c r="J109" s="40"/>
      <c r="K109" s="51">
        <v>2016</v>
      </c>
      <c r="L109" s="48">
        <v>14</v>
      </c>
      <c r="M109" s="49">
        <v>30.7</v>
      </c>
      <c r="N109" s="52">
        <v>2.19285714285714</v>
      </c>
      <c r="O109" t="s" s="57">
        <v>104</v>
      </c>
      <c r="P109" s="49">
        <f>AVERAGE(B105:B109)</f>
        <v>56.8</v>
      </c>
      <c r="Q109" s="49">
        <f>AVERAGE(D105:D109)</f>
        <v>4.83627333142876</v>
      </c>
      <c r="R109" t="s" s="58">
        <v>104</v>
      </c>
      <c r="S109" s="49">
        <f>AVERAGE(G105:G109)</f>
        <v>31.8</v>
      </c>
      <c r="T109" s="49">
        <f>AVERAGE(I105:I109)</f>
        <v>3.8548079836051</v>
      </c>
      <c r="U109" t="s" s="58">
        <v>104</v>
      </c>
      <c r="V109" s="49">
        <f>AVERAGE(L105:L109)</f>
        <v>10.2</v>
      </c>
      <c r="W109" s="56">
        <f>AVERAGE(N105:N109)</f>
        <v>2.30490476190476</v>
      </c>
    </row>
    <row r="110" ht="22.6" customHeight="1">
      <c r="A110" s="47">
        <v>2017</v>
      </c>
      <c r="B110" s="48">
        <v>62</v>
      </c>
      <c r="C110" s="49">
        <v>306.5</v>
      </c>
      <c r="D110" s="50">
        <v>4.94354838709677</v>
      </c>
      <c r="E110" s="40"/>
      <c r="F110" s="51">
        <v>2017</v>
      </c>
      <c r="G110" s="48">
        <v>38</v>
      </c>
      <c r="H110" s="49">
        <v>162</v>
      </c>
      <c r="I110" s="50">
        <v>4.26315789473684</v>
      </c>
      <c r="J110" s="40"/>
      <c r="K110" s="51">
        <v>2017</v>
      </c>
      <c r="L110" s="48">
        <v>6</v>
      </c>
      <c r="M110" s="49">
        <v>12.5</v>
      </c>
      <c r="N110" s="52">
        <v>2.08333333333333</v>
      </c>
      <c r="O110" t="s" s="57">
        <v>123</v>
      </c>
      <c r="P110" s="49">
        <f>AVERAGE(B105:B110)</f>
        <v>57.6666666666667</v>
      </c>
      <c r="Q110" s="49">
        <f>AVERAGE(D105:D110)</f>
        <v>4.85415250737343</v>
      </c>
      <c r="R110" t="s" s="58">
        <v>123</v>
      </c>
      <c r="S110" s="49">
        <f>AVERAGE(G105:G110)</f>
        <v>32.8333333333333</v>
      </c>
      <c r="T110" s="49">
        <f>AVERAGE(I105:I110)</f>
        <v>3.92286630212705</v>
      </c>
      <c r="U110" t="s" s="58">
        <v>123</v>
      </c>
      <c r="V110" s="49">
        <f>AVERAGE(L105:L110)</f>
        <v>9.5</v>
      </c>
      <c r="W110" s="56">
        <f>AVERAGE(N105:N110)</f>
        <v>2.26797619047619</v>
      </c>
    </row>
    <row r="111" ht="22.6" customHeight="1">
      <c r="A111" s="47">
        <v>2018</v>
      </c>
      <c r="B111" s="48">
        <v>55</v>
      </c>
      <c r="C111" s="49">
        <v>252</v>
      </c>
      <c r="D111" s="50">
        <v>4.58181818181818</v>
      </c>
      <c r="E111" s="40"/>
      <c r="F111" s="51">
        <v>2018</v>
      </c>
      <c r="G111" s="48">
        <v>34</v>
      </c>
      <c r="H111" s="49">
        <v>126.4</v>
      </c>
      <c r="I111" s="50">
        <v>3.71764705882353</v>
      </c>
      <c r="J111" s="40"/>
      <c r="K111" s="51">
        <v>2018</v>
      </c>
      <c r="L111" s="48">
        <v>12</v>
      </c>
      <c r="M111" s="49">
        <v>29.7</v>
      </c>
      <c r="N111" s="52">
        <v>2.475</v>
      </c>
      <c r="O111" t="s" s="57">
        <v>122</v>
      </c>
      <c r="P111" s="49">
        <f>AVERAGE(B105:B111)</f>
        <v>57.2857142857143</v>
      </c>
      <c r="Q111" s="49">
        <f>AVERAGE(D105:D111)</f>
        <v>4.81524760372268</v>
      </c>
      <c r="R111" t="s" s="58">
        <v>122</v>
      </c>
      <c r="S111" s="49">
        <f>AVERAGE(G105:G111)</f>
        <v>33</v>
      </c>
      <c r="T111" s="49">
        <f>AVERAGE(I105:I111)</f>
        <v>3.89354926736941</v>
      </c>
      <c r="U111" t="s" s="58">
        <v>122</v>
      </c>
      <c r="V111" s="49">
        <f>AVERAGE(L105:L111)</f>
        <v>9.857142857142859</v>
      </c>
      <c r="W111" s="56">
        <f>AVERAGE(N105:N111)</f>
        <v>2.29755102040816</v>
      </c>
    </row>
    <row r="112" ht="22.6" customHeight="1">
      <c r="A112" s="47">
        <v>2019</v>
      </c>
      <c r="B112" s="48">
        <v>54</v>
      </c>
      <c r="C112" s="49">
        <v>261.7</v>
      </c>
      <c r="D112" s="50">
        <v>4.8462962962963</v>
      </c>
      <c r="E112" s="40"/>
      <c r="F112" s="51">
        <v>2019</v>
      </c>
      <c r="G112" s="48">
        <v>32</v>
      </c>
      <c r="H112" s="49">
        <v>128.8</v>
      </c>
      <c r="I112" s="50">
        <v>4.025</v>
      </c>
      <c r="J112" s="40"/>
      <c r="K112" s="51">
        <v>2019</v>
      </c>
      <c r="L112" s="48">
        <v>9</v>
      </c>
      <c r="M112" s="49">
        <v>22.3</v>
      </c>
      <c r="N112" s="52">
        <v>2.47777777777778</v>
      </c>
      <c r="O112" t="s" s="57">
        <v>121</v>
      </c>
      <c r="P112" s="49">
        <f>AVERAGE(B105:B112)</f>
        <v>56.875</v>
      </c>
      <c r="Q112" s="49">
        <f>AVERAGE(D105:D112)</f>
        <v>4.81912869029438</v>
      </c>
      <c r="R112" t="s" s="58">
        <v>121</v>
      </c>
      <c r="S112" s="49">
        <f>AVERAGE(G105:G112)</f>
        <v>32.875</v>
      </c>
      <c r="T112" s="49">
        <f>AVERAGE(I105:I112)</f>
        <v>3.90998060894823</v>
      </c>
      <c r="U112" t="s" s="58">
        <v>121</v>
      </c>
      <c r="V112" s="49">
        <f>AVERAGE(L105:L112)</f>
        <v>9.75</v>
      </c>
      <c r="W112" s="56">
        <f>AVERAGE(N105:N112)</f>
        <v>2.32007936507937</v>
      </c>
    </row>
    <row r="113" ht="22.6" customHeight="1">
      <c r="A113" s="47">
        <v>2020</v>
      </c>
      <c r="B113" s="48">
        <v>48</v>
      </c>
      <c r="C113" s="49">
        <v>240.1</v>
      </c>
      <c r="D113" s="50">
        <v>5.00208333333333</v>
      </c>
      <c r="E113" s="40"/>
      <c r="F113" s="51">
        <v>2020</v>
      </c>
      <c r="G113" s="48">
        <v>24</v>
      </c>
      <c r="H113" s="49">
        <v>94.8</v>
      </c>
      <c r="I113" s="50">
        <v>3.95</v>
      </c>
      <c r="J113" s="40"/>
      <c r="K113" s="51">
        <v>2020</v>
      </c>
      <c r="L113" s="48">
        <v>8</v>
      </c>
      <c r="M113" s="49">
        <v>20.4</v>
      </c>
      <c r="N113" s="52">
        <v>2.55</v>
      </c>
      <c r="O113" t="s" s="57">
        <v>120</v>
      </c>
      <c r="P113" s="49">
        <f>AVERAGE(B105:B113)</f>
        <v>55.8888888888889</v>
      </c>
      <c r="Q113" s="49">
        <f>AVERAGE(D105:D113)</f>
        <v>4.83945698396537</v>
      </c>
      <c r="R113" t="s" s="58">
        <v>120</v>
      </c>
      <c r="S113" s="49">
        <f>AVERAGE(G105:G113)</f>
        <v>31.8888888888889</v>
      </c>
      <c r="T113" s="49">
        <f>AVERAGE(I105:I113)</f>
        <v>3.91442720795398</v>
      </c>
      <c r="U113" t="s" s="58">
        <v>120</v>
      </c>
      <c r="V113" s="49">
        <f>AVERAGE(L105:L113)</f>
        <v>9.555555555555561</v>
      </c>
      <c r="W113" s="56">
        <f>AVERAGE(N105:N113)</f>
        <v>2.34562610229277</v>
      </c>
    </row>
    <row r="114" ht="22.6" customHeight="1">
      <c r="A114" s="47">
        <v>2021</v>
      </c>
      <c r="B114" s="48">
        <v>43</v>
      </c>
      <c r="C114" s="49">
        <v>221</v>
      </c>
      <c r="D114" s="50">
        <v>5.13953488372093</v>
      </c>
      <c r="E114" s="40"/>
      <c r="F114" s="51">
        <v>2021</v>
      </c>
      <c r="G114" s="48">
        <v>23</v>
      </c>
      <c r="H114" s="49">
        <v>99.8</v>
      </c>
      <c r="I114" s="50">
        <v>4.33913043478261</v>
      </c>
      <c r="J114" s="40"/>
      <c r="K114" s="51">
        <v>2021</v>
      </c>
      <c r="L114" s="48">
        <v>4</v>
      </c>
      <c r="M114" s="49">
        <v>11</v>
      </c>
      <c r="N114" s="52">
        <v>2.75</v>
      </c>
      <c r="O114" t="s" s="57">
        <v>98</v>
      </c>
      <c r="P114" s="49">
        <f>AVERAGE(B105:B114)</f>
        <v>54.6</v>
      </c>
      <c r="Q114" s="49">
        <f>AVERAGE(D105:D114)</f>
        <v>4.86946477394093</v>
      </c>
      <c r="R114" t="s" s="58">
        <v>98</v>
      </c>
      <c r="S114" s="49">
        <f>AVERAGE(G105:G114)</f>
        <v>31</v>
      </c>
      <c r="T114" s="49">
        <f>AVERAGE(I105:I114)</f>
        <v>3.95689753063685</v>
      </c>
      <c r="U114" t="s" s="58">
        <v>98</v>
      </c>
      <c r="V114" s="49">
        <f>AVERAGE(L105:L114)</f>
        <v>9</v>
      </c>
      <c r="W114" s="56">
        <f>AVERAGE(N105:N114)</f>
        <v>2.38606349206349</v>
      </c>
    </row>
    <row r="115" ht="22.6" customHeight="1">
      <c r="A115" s="47">
        <v>2022</v>
      </c>
      <c r="B115" s="48">
        <v>53</v>
      </c>
      <c r="C115" s="49">
        <v>256.9</v>
      </c>
      <c r="D115" s="50">
        <v>4.84716981132075</v>
      </c>
      <c r="E115" s="40"/>
      <c r="F115" s="51">
        <v>2022</v>
      </c>
      <c r="G115" s="48">
        <v>32</v>
      </c>
      <c r="H115" s="49">
        <v>129.3</v>
      </c>
      <c r="I115" s="50">
        <v>4.040625</v>
      </c>
      <c r="J115" s="40"/>
      <c r="K115" s="51">
        <v>2022</v>
      </c>
      <c r="L115" s="48">
        <v>6</v>
      </c>
      <c r="M115" s="49">
        <v>9.300000000000001</v>
      </c>
      <c r="N115" s="52">
        <v>1.55</v>
      </c>
      <c r="O115" t="s" s="123">
        <v>119</v>
      </c>
      <c r="P115" s="73">
        <f>AVERAGE(B105:B115)</f>
        <v>54.4545454545455</v>
      </c>
      <c r="Q115" s="73">
        <f>AVERAGE(D105:D115)</f>
        <v>4.86743795915728</v>
      </c>
      <c r="R115" t="s" s="124">
        <v>119</v>
      </c>
      <c r="S115" s="73">
        <f>AVERAGE(G105:G115)</f>
        <v>31.0909090909091</v>
      </c>
      <c r="T115" s="73">
        <f>AVERAGE(I105:I115)</f>
        <v>3.96450911876077</v>
      </c>
      <c r="U115" t="s" s="124">
        <v>119</v>
      </c>
      <c r="V115" s="73">
        <f>AVERAGE(L105:L115)</f>
        <v>8.72727272727273</v>
      </c>
      <c r="W115" s="125">
        <f>AVERAGE(N105:N115)</f>
        <v>2.31005772005772</v>
      </c>
    </row>
    <row r="116" ht="22.25" customHeight="1">
      <c r="A116" s="76"/>
      <c r="B116" s="77"/>
      <c r="C116" s="78"/>
      <c r="D116" s="79"/>
      <c r="E116" s="40"/>
      <c r="F116" s="80"/>
      <c r="G116" s="77"/>
      <c r="H116" s="78"/>
      <c r="I116" s="79"/>
      <c r="J116" s="40"/>
      <c r="K116" s="80"/>
      <c r="L116" s="77"/>
      <c r="M116" s="78"/>
      <c r="N116" s="81"/>
      <c r="O116" s="96"/>
      <c r="P116" s="83"/>
      <c r="Q116" s="83"/>
      <c r="R116" s="84"/>
      <c r="S116" s="83"/>
      <c r="T116" s="83"/>
      <c r="U116" s="84"/>
      <c r="V116" s="83"/>
      <c r="W116" s="97"/>
    </row>
    <row r="117" ht="21.95" customHeight="1">
      <c r="A117" s="86"/>
      <c r="B117" s="84"/>
      <c r="C117" s="83"/>
      <c r="D117" s="87"/>
      <c r="E117" s="40"/>
      <c r="F117" s="88"/>
      <c r="G117" s="84"/>
      <c r="H117" s="83"/>
      <c r="I117" s="87"/>
      <c r="J117" s="40"/>
      <c r="K117" s="88"/>
      <c r="L117" s="84"/>
      <c r="M117" s="83"/>
      <c r="N117" s="89"/>
      <c r="O117" s="96"/>
      <c r="P117" s="83"/>
      <c r="Q117" s="83"/>
      <c r="R117" s="84"/>
      <c r="S117" s="83"/>
      <c r="T117" s="83"/>
      <c r="U117" s="84"/>
      <c r="V117" s="83"/>
      <c r="W117" s="97"/>
    </row>
    <row r="118" ht="21.95" customHeight="1">
      <c r="A118" s="86"/>
      <c r="B118" s="84"/>
      <c r="C118" s="83"/>
      <c r="D118" s="87"/>
      <c r="E118" s="40"/>
      <c r="F118" s="88"/>
      <c r="G118" s="84"/>
      <c r="H118" s="83"/>
      <c r="I118" s="87"/>
      <c r="J118" s="40"/>
      <c r="K118" s="88"/>
      <c r="L118" s="84"/>
      <c r="M118" s="83"/>
      <c r="N118" s="89"/>
      <c r="O118" s="96"/>
      <c r="P118" s="83"/>
      <c r="Q118" s="83"/>
      <c r="R118" s="84"/>
      <c r="S118" s="83"/>
      <c r="T118" s="83"/>
      <c r="U118" s="84"/>
      <c r="V118" s="83"/>
      <c r="W118" s="97"/>
    </row>
    <row r="119" ht="21.95" customHeight="1">
      <c r="A119" s="86"/>
      <c r="B119" s="84"/>
      <c r="C119" s="83"/>
      <c r="D119" s="87"/>
      <c r="E119" s="40"/>
      <c r="F119" s="88"/>
      <c r="G119" s="84"/>
      <c r="H119" s="83"/>
      <c r="I119" s="87"/>
      <c r="J119" s="40"/>
      <c r="K119" s="88"/>
      <c r="L119" s="84"/>
      <c r="M119" s="83"/>
      <c r="N119" s="89"/>
      <c r="O119" s="96"/>
      <c r="P119" s="83"/>
      <c r="Q119" s="83"/>
      <c r="R119" s="84"/>
      <c r="S119" s="83"/>
      <c r="T119" s="83"/>
      <c r="U119" s="84"/>
      <c r="V119" s="83"/>
      <c r="W119" s="97"/>
    </row>
    <row r="120" ht="21.95" customHeight="1">
      <c r="A120" s="86"/>
      <c r="B120" s="84"/>
      <c r="C120" s="83"/>
      <c r="D120" s="87"/>
      <c r="E120" s="40"/>
      <c r="F120" s="88"/>
      <c r="G120" s="84"/>
      <c r="H120" s="83"/>
      <c r="I120" s="87"/>
      <c r="J120" s="40"/>
      <c r="K120" s="88"/>
      <c r="L120" s="84"/>
      <c r="M120" s="83"/>
      <c r="N120" s="89"/>
      <c r="O120" s="96"/>
      <c r="P120" s="83"/>
      <c r="Q120" s="83"/>
      <c r="R120" s="84"/>
      <c r="S120" s="83"/>
      <c r="T120" s="83"/>
      <c r="U120" s="84"/>
      <c r="V120" s="83"/>
      <c r="W120" s="97"/>
    </row>
    <row r="121" ht="21.95" customHeight="1">
      <c r="A121" s="86"/>
      <c r="B121" s="84"/>
      <c r="C121" s="83"/>
      <c r="D121" s="87"/>
      <c r="E121" s="40"/>
      <c r="F121" s="88"/>
      <c r="G121" s="84"/>
      <c r="H121" s="83"/>
      <c r="I121" s="87"/>
      <c r="J121" s="40"/>
      <c r="K121" s="88"/>
      <c r="L121" s="84"/>
      <c r="M121" s="83"/>
      <c r="N121" s="89"/>
      <c r="O121" s="96"/>
      <c r="P121" s="83"/>
      <c r="Q121" s="83"/>
      <c r="R121" s="84"/>
      <c r="S121" s="83"/>
      <c r="T121" s="83"/>
      <c r="U121" s="84"/>
      <c r="V121" s="83"/>
      <c r="W121" s="97"/>
    </row>
    <row r="122" ht="21.95" customHeight="1">
      <c r="A122" s="86"/>
      <c r="B122" s="84"/>
      <c r="C122" s="83"/>
      <c r="D122" s="87"/>
      <c r="E122" s="40"/>
      <c r="F122" s="88"/>
      <c r="G122" s="84"/>
      <c r="H122" s="83"/>
      <c r="I122" s="87"/>
      <c r="J122" s="40"/>
      <c r="K122" s="88"/>
      <c r="L122" s="84"/>
      <c r="M122" s="83"/>
      <c r="N122" s="89"/>
      <c r="O122" s="96"/>
      <c r="P122" s="83"/>
      <c r="Q122" s="83"/>
      <c r="R122" s="84"/>
      <c r="S122" s="83"/>
      <c r="T122" s="83"/>
      <c r="U122" s="84"/>
      <c r="V122" s="83"/>
      <c r="W122" s="97"/>
    </row>
    <row r="123" ht="21.95" customHeight="1">
      <c r="A123" s="86"/>
      <c r="B123" s="84"/>
      <c r="C123" s="83"/>
      <c r="D123" s="87"/>
      <c r="E123" s="40"/>
      <c r="F123" s="88"/>
      <c r="G123" s="84"/>
      <c r="H123" s="83"/>
      <c r="I123" s="87"/>
      <c r="J123" s="40"/>
      <c r="K123" s="88"/>
      <c r="L123" s="84"/>
      <c r="M123" s="83"/>
      <c r="N123" s="89"/>
      <c r="O123" s="96"/>
      <c r="P123" s="83"/>
      <c r="Q123" s="83"/>
      <c r="R123" s="84"/>
      <c r="S123" s="83"/>
      <c r="T123" s="83"/>
      <c r="U123" s="84"/>
      <c r="V123" s="83"/>
      <c r="W123" s="97"/>
    </row>
    <row r="124" ht="21.95" customHeight="1">
      <c r="A124" s="86"/>
      <c r="B124" s="84"/>
      <c r="C124" s="83"/>
      <c r="D124" s="87"/>
      <c r="E124" s="40"/>
      <c r="F124" s="88"/>
      <c r="G124" s="84"/>
      <c r="H124" s="83"/>
      <c r="I124" s="87"/>
      <c r="J124" s="40"/>
      <c r="K124" s="88"/>
      <c r="L124" s="84"/>
      <c r="M124" s="83"/>
      <c r="N124" s="89"/>
      <c r="O124" s="96"/>
      <c r="P124" s="83"/>
      <c r="Q124" s="83"/>
      <c r="R124" s="84"/>
      <c r="S124" s="83"/>
      <c r="T124" s="83"/>
      <c r="U124" s="84"/>
      <c r="V124" s="83"/>
      <c r="W124" s="97"/>
    </row>
    <row r="125" ht="21.95" customHeight="1">
      <c r="A125" s="86"/>
      <c r="B125" s="84"/>
      <c r="C125" s="83"/>
      <c r="D125" s="87"/>
      <c r="E125" s="40"/>
      <c r="F125" s="88"/>
      <c r="G125" s="84"/>
      <c r="H125" s="83"/>
      <c r="I125" s="87"/>
      <c r="J125" s="40"/>
      <c r="K125" s="88"/>
      <c r="L125" s="84"/>
      <c r="M125" s="83"/>
      <c r="N125" s="89"/>
      <c r="O125" s="96"/>
      <c r="P125" s="83"/>
      <c r="Q125" s="83"/>
      <c r="R125" s="84"/>
      <c r="S125" s="83"/>
      <c r="T125" s="83"/>
      <c r="U125" s="84"/>
      <c r="V125" s="83"/>
      <c r="W125" s="97"/>
    </row>
    <row r="126" ht="21.95" customHeight="1">
      <c r="A126" s="86"/>
      <c r="B126" s="84"/>
      <c r="C126" s="83"/>
      <c r="D126" s="87"/>
      <c r="E126" s="40"/>
      <c r="F126" s="88"/>
      <c r="G126" s="84"/>
      <c r="H126" s="83"/>
      <c r="I126" s="87"/>
      <c r="J126" s="40"/>
      <c r="K126" s="88"/>
      <c r="L126" s="84"/>
      <c r="M126" s="83"/>
      <c r="N126" s="89"/>
      <c r="O126" s="96"/>
      <c r="P126" s="83"/>
      <c r="Q126" s="83"/>
      <c r="R126" s="84"/>
      <c r="S126" s="83"/>
      <c r="T126" s="83"/>
      <c r="U126" s="84"/>
      <c r="V126" s="83"/>
      <c r="W126" s="97"/>
    </row>
    <row r="127" ht="21.95" customHeight="1">
      <c r="A127" s="86"/>
      <c r="B127" s="84"/>
      <c r="C127" s="83"/>
      <c r="D127" s="87"/>
      <c r="E127" s="40"/>
      <c r="F127" s="88"/>
      <c r="G127" s="84"/>
      <c r="H127" s="83"/>
      <c r="I127" s="87"/>
      <c r="J127" s="40"/>
      <c r="K127" s="88"/>
      <c r="L127" s="84"/>
      <c r="M127" s="83"/>
      <c r="N127" s="89"/>
      <c r="O127" s="96"/>
      <c r="P127" s="83"/>
      <c r="Q127" s="83"/>
      <c r="R127" s="84"/>
      <c r="S127" s="83"/>
      <c r="T127" s="83"/>
      <c r="U127" s="84"/>
      <c r="V127" s="83"/>
      <c r="W127" s="97"/>
    </row>
    <row r="128" ht="21.95" customHeight="1">
      <c r="A128" s="86"/>
      <c r="B128" s="84"/>
      <c r="C128" s="83"/>
      <c r="D128" s="87"/>
      <c r="E128" s="40"/>
      <c r="F128" s="88"/>
      <c r="G128" s="84"/>
      <c r="H128" s="83"/>
      <c r="I128" s="87"/>
      <c r="J128" s="40"/>
      <c r="K128" s="88"/>
      <c r="L128" s="84"/>
      <c r="M128" s="83"/>
      <c r="N128" s="89"/>
      <c r="O128" s="96"/>
      <c r="P128" s="83"/>
      <c r="Q128" s="83"/>
      <c r="R128" s="84"/>
      <c r="S128" s="83"/>
      <c r="T128" s="83"/>
      <c r="U128" s="84"/>
      <c r="V128" s="83"/>
      <c r="W128" s="97"/>
    </row>
    <row r="129" ht="21.95" customHeight="1">
      <c r="A129" s="86"/>
      <c r="B129" s="84"/>
      <c r="C129" s="83"/>
      <c r="D129" s="87"/>
      <c r="E129" s="40"/>
      <c r="F129" s="88"/>
      <c r="G129" s="84"/>
      <c r="H129" s="83"/>
      <c r="I129" s="87"/>
      <c r="J129" s="40"/>
      <c r="K129" s="88"/>
      <c r="L129" s="84"/>
      <c r="M129" s="83"/>
      <c r="N129" s="89"/>
      <c r="O129" s="96"/>
      <c r="P129" s="83"/>
      <c r="Q129" s="83"/>
      <c r="R129" s="84"/>
      <c r="S129" s="83"/>
      <c r="T129" s="83"/>
      <c r="U129" s="84"/>
      <c r="V129" s="83"/>
      <c r="W129" s="97"/>
    </row>
    <row r="130" ht="21.95" customHeight="1">
      <c r="A130" s="86"/>
      <c r="B130" s="84"/>
      <c r="C130" s="83"/>
      <c r="D130" s="87"/>
      <c r="E130" s="40"/>
      <c r="F130" s="88"/>
      <c r="G130" s="84"/>
      <c r="H130" s="83"/>
      <c r="I130" s="87"/>
      <c r="J130" s="40"/>
      <c r="K130" s="88"/>
      <c r="L130" s="84"/>
      <c r="M130" s="83"/>
      <c r="N130" s="89"/>
      <c r="O130" s="96"/>
      <c r="P130" s="83"/>
      <c r="Q130" s="83"/>
      <c r="R130" s="84"/>
      <c r="S130" s="83"/>
      <c r="T130" s="83"/>
      <c r="U130" s="84"/>
      <c r="V130" s="83"/>
      <c r="W130" s="97"/>
    </row>
    <row r="131" ht="21.95" customHeight="1">
      <c r="A131" s="86"/>
      <c r="B131" s="84"/>
      <c r="C131" s="83"/>
      <c r="D131" s="87"/>
      <c r="E131" s="40"/>
      <c r="F131" s="88"/>
      <c r="G131" s="84"/>
      <c r="H131" s="83"/>
      <c r="I131" s="87"/>
      <c r="J131" s="40"/>
      <c r="K131" s="88"/>
      <c r="L131" s="84"/>
      <c r="M131" s="83"/>
      <c r="N131" s="89"/>
      <c r="O131" s="96"/>
      <c r="P131" s="83"/>
      <c r="Q131" s="83"/>
      <c r="R131" s="84"/>
      <c r="S131" s="83"/>
      <c r="T131" s="83"/>
      <c r="U131" s="84"/>
      <c r="V131" s="83"/>
      <c r="W131" s="97"/>
    </row>
    <row r="132" ht="21.95" customHeight="1">
      <c r="A132" s="86"/>
      <c r="B132" s="84"/>
      <c r="C132" s="83"/>
      <c r="D132" s="87"/>
      <c r="E132" s="40"/>
      <c r="F132" s="88"/>
      <c r="G132" s="84"/>
      <c r="H132" s="83"/>
      <c r="I132" s="87"/>
      <c r="J132" s="40"/>
      <c r="K132" s="88"/>
      <c r="L132" s="84"/>
      <c r="M132" s="83"/>
      <c r="N132" s="89"/>
      <c r="O132" s="96"/>
      <c r="P132" s="83"/>
      <c r="Q132" s="83"/>
      <c r="R132" s="84"/>
      <c r="S132" s="83"/>
      <c r="T132" s="83"/>
      <c r="U132" s="84"/>
      <c r="V132" s="83"/>
      <c r="W132" s="97"/>
    </row>
    <row r="133" ht="21.95" customHeight="1">
      <c r="A133" s="86"/>
      <c r="B133" s="84"/>
      <c r="C133" s="83"/>
      <c r="D133" s="87"/>
      <c r="E133" s="40"/>
      <c r="F133" s="88"/>
      <c r="G133" s="84"/>
      <c r="H133" s="83"/>
      <c r="I133" s="87"/>
      <c r="J133" s="40"/>
      <c r="K133" s="88"/>
      <c r="L133" s="84"/>
      <c r="M133" s="83"/>
      <c r="N133" s="89"/>
      <c r="O133" s="96"/>
      <c r="P133" s="83"/>
      <c r="Q133" s="83"/>
      <c r="R133" s="84"/>
      <c r="S133" s="83"/>
      <c r="T133" s="83"/>
      <c r="U133" s="84"/>
      <c r="V133" s="83"/>
      <c r="W133" s="97"/>
    </row>
    <row r="134" ht="21.95" customHeight="1">
      <c r="A134" s="86"/>
      <c r="B134" s="83">
        <f>B149-B148</f>
        <v>0.4</v>
      </c>
      <c r="C134" s="83"/>
      <c r="D134" s="87">
        <f>D149-D148</f>
        <v>0.01278215181693</v>
      </c>
      <c r="E134" s="40"/>
      <c r="F134" s="88"/>
      <c r="G134" s="83">
        <f>G149-G148</f>
        <v>0</v>
      </c>
      <c r="H134" s="83"/>
      <c r="I134" s="87">
        <f>I149-I148</f>
        <v>0.0590172095527</v>
      </c>
      <c r="J134" s="40"/>
      <c r="K134" s="88"/>
      <c r="L134" s="83">
        <f>L149-L148</f>
        <v>-1.8</v>
      </c>
      <c r="M134" s="83"/>
      <c r="N134" s="89">
        <f>N149-N148</f>
        <v>-0.39480952380952</v>
      </c>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84"/>
      <c r="C136" s="83"/>
      <c r="D136" s="87"/>
      <c r="E136" s="40"/>
      <c r="F136" s="88"/>
      <c r="G136" s="84"/>
      <c r="H136" s="83"/>
      <c r="I136" s="87"/>
      <c r="J136" s="40"/>
      <c r="K136" s="88"/>
      <c r="L136" s="84"/>
      <c r="M136" s="83"/>
      <c r="N136" s="89"/>
      <c r="O136" s="96"/>
      <c r="P136" s="83"/>
      <c r="Q136" s="83"/>
      <c r="R136" s="84"/>
      <c r="S136" s="83"/>
      <c r="T136" s="83"/>
      <c r="U136" s="84"/>
      <c r="V136" s="83"/>
      <c r="W136" s="97"/>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100">
        <f>AVERAGE(B94:B103)</f>
        <v>53.1</v>
      </c>
      <c r="C138" s="83">
        <f>AVERAGE(C94:C103)</f>
        <v>259</v>
      </c>
      <c r="D138" s="87">
        <f>AVERAGE(D94:D103)</f>
        <v>4.89820682548516</v>
      </c>
      <c r="E138" s="40"/>
      <c r="F138" t="s" s="99">
        <v>99</v>
      </c>
      <c r="G138" s="100">
        <f>AVERAGE(G94:G103)</f>
        <v>30</v>
      </c>
      <c r="H138" s="83">
        <f>AVERAGE(H94:H103)</f>
        <v>119.07</v>
      </c>
      <c r="I138" s="87">
        <f>AVERAGE(I94:I103)</f>
        <v>4.01059650203007</v>
      </c>
      <c r="J138" s="40"/>
      <c r="K138" t="s" s="99">
        <v>99</v>
      </c>
      <c r="L138" s="100">
        <f>AVERAGE(L94:L103)</f>
        <v>8.699999999999999</v>
      </c>
      <c r="M138" s="83">
        <f>AVERAGE(M94:M103)</f>
        <v>20.49</v>
      </c>
      <c r="N138" s="89">
        <f>AVERAGE(N94:N103)</f>
        <v>2.31712885154062</v>
      </c>
      <c r="O138" s="96"/>
      <c r="P138" s="83"/>
      <c r="Q138" s="83"/>
      <c r="R138" s="84"/>
      <c r="S138" s="83"/>
      <c r="T138" s="83"/>
      <c r="U138" s="84"/>
      <c r="V138" s="83"/>
      <c r="W138" s="97"/>
    </row>
    <row r="139" ht="21.95" customHeight="1">
      <c r="A139" t="s" s="98">
        <v>100</v>
      </c>
      <c r="B139" s="100">
        <f>AVERAGE(B105:B114)</f>
        <v>54.6</v>
      </c>
      <c r="C139" s="83">
        <f>AVERAGE(C105:C114)</f>
        <v>265.39</v>
      </c>
      <c r="D139" s="87">
        <f>AVERAGE(D105:D114)</f>
        <v>4.86946477394093</v>
      </c>
      <c r="E139" s="40"/>
      <c r="F139" t="s" s="99">
        <v>100</v>
      </c>
      <c r="G139" s="100">
        <f>AVERAGE(G105:G114)</f>
        <v>31</v>
      </c>
      <c r="H139" s="83">
        <f>AVERAGE(H105:H114)</f>
        <v>122.33</v>
      </c>
      <c r="I139" s="87">
        <f>AVERAGE(I105:I114)</f>
        <v>3.95689753063685</v>
      </c>
      <c r="J139" s="40"/>
      <c r="K139" t="s" s="99">
        <v>100</v>
      </c>
      <c r="L139" s="100">
        <f>AVERAGE(L105:L114)</f>
        <v>9</v>
      </c>
      <c r="M139" s="83">
        <f>AVERAGE(M105:M114)</f>
        <v>21.63</v>
      </c>
      <c r="N139" s="89">
        <f>AVERAGE(N105:N114)</f>
        <v>2.38606349206349</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f>AVERAGE(B81:B90)</f>
        <v>47.9</v>
      </c>
      <c r="C141" s="83">
        <f>AVERAGE(C81:C90)</f>
        <v>246.35</v>
      </c>
      <c r="D141" s="87">
        <f>AVERAGE(D81:D90)</f>
        <v>5.15423236925611</v>
      </c>
      <c r="E141" s="40"/>
      <c r="F141" t="s" s="104">
        <v>102</v>
      </c>
      <c r="G141" s="83">
        <f>AVERAGE(G81:G90)</f>
        <v>24.8</v>
      </c>
      <c r="H141" s="83">
        <f>AVERAGE(H81:H90)</f>
        <v>105.34</v>
      </c>
      <c r="I141" s="87">
        <f>AVERAGE(I81:I90)</f>
        <v>4.28178699017205</v>
      </c>
      <c r="J141" s="40"/>
      <c r="K141" t="s" s="104">
        <v>102</v>
      </c>
      <c r="L141" s="83">
        <f>AVERAGE(L81:L90)</f>
        <v>5.3</v>
      </c>
      <c r="M141" s="83">
        <f>AVERAGE(M81:M90)</f>
        <v>13.81</v>
      </c>
      <c r="N141" s="89">
        <f>AVERAGE(N81:N90)</f>
        <v>2.6515873015873</v>
      </c>
      <c r="O141" s="96"/>
      <c r="P141" s="83"/>
      <c r="Q141" s="83"/>
      <c r="R141" s="84"/>
      <c r="S141" s="83"/>
      <c r="T141" s="83"/>
      <c r="U141" s="84"/>
      <c r="V141" s="83"/>
      <c r="W141" s="97"/>
    </row>
    <row r="142" ht="21.95" customHeight="1">
      <c r="A142" t="s" s="103">
        <v>103</v>
      </c>
      <c r="B142" s="83">
        <f>AVERAGE(B92:B101)</f>
        <v>51.5</v>
      </c>
      <c r="C142" s="83">
        <f>AVERAGE(C92:C101)</f>
        <v>250.96</v>
      </c>
      <c r="D142" s="87">
        <f>AVERAGE(D92:D101)</f>
        <v>4.89114542137204</v>
      </c>
      <c r="E142" s="40"/>
      <c r="F142" t="s" s="104">
        <v>103</v>
      </c>
      <c r="G142" s="83">
        <f>AVERAGE(G92:G101)</f>
        <v>28.7</v>
      </c>
      <c r="H142" s="83">
        <f>AVERAGE(H92:H101)</f>
        <v>112.84</v>
      </c>
      <c r="I142" s="87">
        <f>AVERAGE(I92:I101)</f>
        <v>3.97010801500933</v>
      </c>
      <c r="J142" s="40"/>
      <c r="K142" t="s" s="104">
        <v>103</v>
      </c>
      <c r="L142" s="83">
        <f>AVERAGE(L92:L101)</f>
        <v>8.300000000000001</v>
      </c>
      <c r="M142" s="83">
        <f>AVERAGE(M92:M101)</f>
        <v>18.82</v>
      </c>
      <c r="N142" s="89">
        <f>AVERAGE(N92:N101)</f>
        <v>2.22205742296919</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AVERAGE(B99:B103)</f>
        <v>57.8</v>
      </c>
      <c r="C145" s="83">
        <f>AVERAGE(C99:C103)</f>
        <v>276.74</v>
      </c>
      <c r="D145" s="87">
        <f>AVERAGE(D99:D103)</f>
        <v>4.79945983098079</v>
      </c>
      <c r="E145" s="40"/>
      <c r="F145" t="s" s="99">
        <v>99</v>
      </c>
      <c r="G145" s="83">
        <f>AVERAGE(G99:G103)</f>
        <v>34.2</v>
      </c>
      <c r="H145" s="83">
        <f>AVERAGE(H99:H103)</f>
        <v>134.02</v>
      </c>
      <c r="I145" s="87">
        <f>AVERAGE(I99:I103)</f>
        <v>3.95015274698201</v>
      </c>
      <c r="J145" s="40"/>
      <c r="K145" t="s" s="99">
        <v>99</v>
      </c>
      <c r="L145" s="83">
        <f>AVERAGE(L99:L103)</f>
        <v>10.6</v>
      </c>
      <c r="M145" s="83">
        <f>AVERAGE(M99:M103)</f>
        <v>25.78</v>
      </c>
      <c r="N145" s="89">
        <f>AVERAGE(N99:N103)</f>
        <v>2.50457142857143</v>
      </c>
      <c r="O145" s="96"/>
      <c r="P145" s="83"/>
      <c r="Q145" s="83"/>
      <c r="R145" s="84"/>
      <c r="S145" s="83"/>
      <c r="T145" s="83"/>
      <c r="U145" s="84"/>
      <c r="V145" s="83"/>
      <c r="W145" s="97"/>
    </row>
    <row r="146" ht="21.95" customHeight="1">
      <c r="A146" t="s" s="98">
        <v>100</v>
      </c>
      <c r="B146" s="83">
        <f>AVERAGE(B105:B109)</f>
        <v>56.8</v>
      </c>
      <c r="C146" s="83">
        <f>AVERAGE(C105:C109)</f>
        <v>274.52</v>
      </c>
      <c r="D146" s="87">
        <f>AVERAGE(D105:D109)</f>
        <v>4.83627333142876</v>
      </c>
      <c r="E146" s="40"/>
      <c r="F146" t="s" s="99">
        <v>100</v>
      </c>
      <c r="G146" s="83">
        <f>AVERAGE(G105:G109)</f>
        <v>31.8</v>
      </c>
      <c r="H146" s="83">
        <f>AVERAGE(H105:H109)</f>
        <v>122.3</v>
      </c>
      <c r="I146" s="87">
        <f>AVERAGE(I105:I109)</f>
        <v>3.8548079836051</v>
      </c>
      <c r="J146" s="40"/>
      <c r="K146" t="s" s="99">
        <v>100</v>
      </c>
      <c r="L146" s="83">
        <f>AVERAGE(L105:L109)</f>
        <v>10.2</v>
      </c>
      <c r="M146" s="83">
        <f>AVERAGE(M105:M109)</f>
        <v>24.08</v>
      </c>
      <c r="N146" s="89">
        <f>AVERAGE(N105:N109)</f>
        <v>2.30490476190476</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AVERAGE(B86:B90)</f>
        <v>50.6</v>
      </c>
      <c r="C148" s="83">
        <f>AVERAGE(C86:C90)</f>
        <v>259.1</v>
      </c>
      <c r="D148" s="87">
        <f>AVERAGE(D86:D90)</f>
        <v>5.12185330550079</v>
      </c>
      <c r="E148" s="40"/>
      <c r="F148" t="s" s="104">
        <v>102</v>
      </c>
      <c r="G148" s="83">
        <f>AVERAGE(G86:G90)</f>
        <v>26</v>
      </c>
      <c r="H148" s="83">
        <f>AVERAGE(H86:H90)</f>
        <v>108</v>
      </c>
      <c r="I148" s="87">
        <f>AVERAGE(I86:I90)</f>
        <v>4.16006918299092</v>
      </c>
      <c r="J148" s="40"/>
      <c r="K148" t="s" s="104">
        <v>102</v>
      </c>
      <c r="L148" s="83">
        <f>AVERAGE(L86:L90)</f>
        <v>6.8</v>
      </c>
      <c r="M148" s="83">
        <f>AVERAGE(M86:M90)</f>
        <v>17.6</v>
      </c>
      <c r="N148" s="89">
        <f>AVERAGE(N86:N90)</f>
        <v>2.59</v>
      </c>
      <c r="O148" s="96"/>
      <c r="P148" s="83"/>
      <c r="Q148" s="83"/>
      <c r="R148" s="84"/>
      <c r="S148" s="83"/>
      <c r="T148" s="83"/>
      <c r="U148" s="84"/>
      <c r="V148" s="83"/>
      <c r="W148" s="97"/>
    </row>
    <row r="149" ht="21.95" customHeight="1">
      <c r="A149" t="s" s="103">
        <v>103</v>
      </c>
      <c r="B149" s="83">
        <f>AVERAGE(B92:B96)</f>
        <v>51</v>
      </c>
      <c r="C149" s="83">
        <f>AVERAGE(C92:C96)</f>
        <v>261.38</v>
      </c>
      <c r="D149" s="87">
        <f>AVERAGE(D92:D96)</f>
        <v>5.13463545731772</v>
      </c>
      <c r="E149" s="40"/>
      <c r="F149" t="s" s="104">
        <v>103</v>
      </c>
      <c r="G149" s="83">
        <f>AVERAGE(G92:G96)</f>
        <v>26</v>
      </c>
      <c r="H149" s="83">
        <f>AVERAGE(H92:H96)</f>
        <v>109.64</v>
      </c>
      <c r="I149" s="87">
        <f>AVERAGE(I92:I96)</f>
        <v>4.21908639254362</v>
      </c>
      <c r="J149" s="40"/>
      <c r="K149" t="s" s="104">
        <v>103</v>
      </c>
      <c r="L149" s="83">
        <f>AVERAGE(L92:L96)</f>
        <v>5</v>
      </c>
      <c r="M149" s="83">
        <f>AVERAGE(M92:M96)</f>
        <v>11.52</v>
      </c>
      <c r="N149" s="89">
        <f>AVERAGE(N92:N96)</f>
        <v>2.19519047619048</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N1:N2"/>
    <mergeCell ref="M1:M2"/>
    <mergeCell ref="L1:L2"/>
    <mergeCell ref="K1:K2"/>
    <mergeCell ref="I1:I2"/>
    <mergeCell ref="H1:H2"/>
    <mergeCell ref="D1:D2"/>
    <mergeCell ref="C1:C2"/>
    <mergeCell ref="B1:B2"/>
    <mergeCell ref="A1:A2"/>
    <mergeCell ref="G1:G2"/>
    <mergeCell ref="P1:Q1"/>
    <mergeCell ref="S1:T1"/>
    <mergeCell ref="V1:W1"/>
    <mergeCell ref="F1:F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0.xml><?xml version="1.0" encoding="utf-8"?>
<worksheet xmlns:r="http://schemas.openxmlformats.org/officeDocument/2006/relationships" xmlns="http://schemas.openxmlformats.org/spreadsheetml/2006/main">
  <dimension ref="A1:N118"/>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278" customWidth="1"/>
    <col min="2" max="4" width="12.1719" style="278" customWidth="1"/>
    <col min="5" max="5" width="1.35156" style="278" customWidth="1"/>
    <col min="6" max="6" width="10" style="278" customWidth="1"/>
    <col min="7" max="9" width="12.1719" style="278" customWidth="1"/>
    <col min="10" max="10" width="1.35156" style="278" customWidth="1"/>
    <col min="11" max="11" width="10" style="278" customWidth="1"/>
    <col min="12" max="14" width="12.1719" style="278" customWidth="1"/>
    <col min="15" max="16384" width="16.3516" style="278" customWidth="1"/>
  </cols>
  <sheetData>
    <row r="1" ht="22.6" customHeight="1">
      <c r="A1" t="s" s="164">
        <v>341</v>
      </c>
      <c r="B1" t="s" s="27">
        <v>40</v>
      </c>
      <c r="C1" t="s" s="27">
        <v>41</v>
      </c>
      <c r="D1" t="s" s="28">
        <v>42</v>
      </c>
      <c r="E1" s="29"/>
      <c r="F1" t="s" s="30">
        <v>342</v>
      </c>
      <c r="G1" t="s" s="27">
        <v>44</v>
      </c>
      <c r="H1" t="s" s="27">
        <v>45</v>
      </c>
      <c r="I1" t="s" s="28">
        <v>46</v>
      </c>
      <c r="J1" s="29"/>
      <c r="K1" t="s" s="30">
        <v>343</v>
      </c>
      <c r="L1" t="s" s="27">
        <v>48</v>
      </c>
      <c r="M1" t="s" s="27">
        <v>49</v>
      </c>
      <c r="N1" t="s" s="165">
        <v>50</v>
      </c>
    </row>
    <row r="2" ht="45.5" customHeight="1">
      <c r="A2" s="233"/>
      <c r="B2" s="38"/>
      <c r="C2" s="38"/>
      <c r="D2" s="39"/>
      <c r="E2" s="40"/>
      <c r="F2" s="41"/>
      <c r="G2" s="38"/>
      <c r="H2" s="38"/>
      <c r="I2" s="39"/>
      <c r="J2" s="40"/>
      <c r="K2" s="41"/>
      <c r="L2" s="38"/>
      <c r="M2" s="38"/>
      <c r="N2" s="53"/>
    </row>
    <row r="3" ht="22.25" customHeight="1">
      <c r="A3" s="234">
        <v>1931</v>
      </c>
      <c r="B3" s="168">
        <v>35</v>
      </c>
      <c r="C3" s="78">
        <v>25.6</v>
      </c>
      <c r="D3" s="79">
        <v>0.731428571428571</v>
      </c>
      <c r="E3" s="40"/>
      <c r="F3" s="145">
        <v>1931</v>
      </c>
      <c r="G3" s="144">
        <v>17</v>
      </c>
      <c r="H3" s="78">
        <v>-5</v>
      </c>
      <c r="I3" s="79">
        <v>-0.294117647058824</v>
      </c>
      <c r="J3" s="40"/>
      <c r="K3" s="145">
        <v>1931</v>
      </c>
      <c r="L3" s="144">
        <v>2</v>
      </c>
      <c r="M3" s="78">
        <v>-3.5</v>
      </c>
      <c r="N3" s="133">
        <v>-1.75</v>
      </c>
    </row>
    <row r="4" ht="21.95" customHeight="1">
      <c r="A4" s="167">
        <v>1932</v>
      </c>
      <c r="B4" s="169">
        <v>37</v>
      </c>
      <c r="C4" s="83">
        <v>29.5</v>
      </c>
      <c r="D4" s="87">
        <v>0.797297297297297</v>
      </c>
      <c r="E4" s="40"/>
      <c r="F4" s="151">
        <v>1932</v>
      </c>
      <c r="G4" s="100">
        <v>17</v>
      </c>
      <c r="H4" s="83">
        <v>-6.9</v>
      </c>
      <c r="I4" s="87">
        <v>-0.405882352941176</v>
      </c>
      <c r="J4" s="40"/>
      <c r="K4" s="151">
        <v>1932</v>
      </c>
      <c r="L4" s="100">
        <v>5</v>
      </c>
      <c r="M4" s="83">
        <v>-9.300000000000001</v>
      </c>
      <c r="N4" s="97">
        <v>-1.86</v>
      </c>
    </row>
    <row r="5" ht="21.95" customHeight="1">
      <c r="A5" s="167">
        <v>1933</v>
      </c>
      <c r="B5" s="169">
        <v>41</v>
      </c>
      <c r="C5" s="83">
        <v>29.2</v>
      </c>
      <c r="D5" s="87">
        <v>0.71219512195122</v>
      </c>
      <c r="E5" s="40"/>
      <c r="F5" s="151">
        <v>1933</v>
      </c>
      <c r="G5" s="100">
        <v>21</v>
      </c>
      <c r="H5" s="83">
        <v>-7.2</v>
      </c>
      <c r="I5" s="87">
        <v>-0.342857142857143</v>
      </c>
      <c r="J5" s="40"/>
      <c r="K5" s="151">
        <v>1933</v>
      </c>
      <c r="L5" s="100">
        <v>3</v>
      </c>
      <c r="M5" s="83">
        <v>-5.8</v>
      </c>
      <c r="N5" s="97">
        <v>-1.93333333333333</v>
      </c>
    </row>
    <row r="6" ht="21.95" customHeight="1">
      <c r="A6" s="167">
        <v>1934</v>
      </c>
      <c r="B6" s="169">
        <v>41</v>
      </c>
      <c r="C6" s="83">
        <v>37.2</v>
      </c>
      <c r="D6" s="87">
        <v>0.907317073170732</v>
      </c>
      <c r="E6" s="40"/>
      <c r="F6" s="151">
        <v>1934</v>
      </c>
      <c r="G6" s="100">
        <v>20</v>
      </c>
      <c r="H6" s="83">
        <v>-2</v>
      </c>
      <c r="I6" s="87">
        <v>-0.1</v>
      </c>
      <c r="J6" s="40"/>
      <c r="K6" s="151">
        <v>1934</v>
      </c>
      <c r="L6" s="100">
        <v>0</v>
      </c>
      <c r="M6" s="83">
        <v>0</v>
      </c>
      <c r="N6" s="97"/>
    </row>
    <row r="7" ht="21.95" customHeight="1">
      <c r="A7" s="167">
        <v>1935</v>
      </c>
      <c r="B7" s="169">
        <v>35</v>
      </c>
      <c r="C7" s="83">
        <v>33.6</v>
      </c>
      <c r="D7" s="87">
        <v>0.96</v>
      </c>
      <c r="E7" s="40"/>
      <c r="F7" s="151">
        <v>1935</v>
      </c>
      <c r="G7" s="100">
        <v>17</v>
      </c>
      <c r="H7" s="83">
        <v>-2</v>
      </c>
      <c r="I7" s="87">
        <v>-0.117647058823529</v>
      </c>
      <c r="J7" s="40"/>
      <c r="K7" s="151">
        <v>1935</v>
      </c>
      <c r="L7" s="100">
        <v>3</v>
      </c>
      <c r="M7" s="83">
        <v>-6.5</v>
      </c>
      <c r="N7" s="97">
        <v>-2.16666666666667</v>
      </c>
    </row>
    <row r="8" ht="21.95" customHeight="1">
      <c r="A8" s="167">
        <v>1936</v>
      </c>
      <c r="B8" s="169">
        <v>48</v>
      </c>
      <c r="C8" s="83">
        <v>15.8</v>
      </c>
      <c r="D8" s="87">
        <v>0.329166666666667</v>
      </c>
      <c r="E8" s="40"/>
      <c r="F8" s="151">
        <v>1936</v>
      </c>
      <c r="G8" s="100">
        <v>28</v>
      </c>
      <c r="H8" s="83">
        <v>-22.1</v>
      </c>
      <c r="I8" s="87">
        <v>-0.789285714285714</v>
      </c>
      <c r="J8" s="40"/>
      <c r="K8" s="151">
        <v>1936</v>
      </c>
      <c r="L8" s="100">
        <v>6</v>
      </c>
      <c r="M8" s="83">
        <v>-17.9</v>
      </c>
      <c r="N8" s="97">
        <v>-2.98333333333333</v>
      </c>
    </row>
    <row r="9" ht="21.95" customHeight="1">
      <c r="A9" s="167">
        <v>1937</v>
      </c>
      <c r="B9" s="169">
        <v>34</v>
      </c>
      <c r="C9" s="83">
        <v>17.1</v>
      </c>
      <c r="D9" s="87">
        <v>0.502941176470588</v>
      </c>
      <c r="E9" s="40"/>
      <c r="F9" s="151">
        <v>1937</v>
      </c>
      <c r="G9" s="100">
        <v>21</v>
      </c>
      <c r="H9" s="83">
        <v>-5.5</v>
      </c>
      <c r="I9" s="87">
        <v>-0.261904761904762</v>
      </c>
      <c r="J9" s="40"/>
      <c r="K9" s="151">
        <v>1937</v>
      </c>
      <c r="L9" s="100">
        <v>2</v>
      </c>
      <c r="M9" s="83">
        <v>-4.3</v>
      </c>
      <c r="N9" s="97">
        <v>-2.15</v>
      </c>
    </row>
    <row r="10" ht="21.95" customHeight="1">
      <c r="A10" s="167">
        <v>1938</v>
      </c>
      <c r="B10" s="169">
        <v>48</v>
      </c>
      <c r="C10" s="83">
        <v>49.7</v>
      </c>
      <c r="D10" s="87">
        <v>1.03541666666667</v>
      </c>
      <c r="E10" s="40"/>
      <c r="F10" s="151">
        <v>1938</v>
      </c>
      <c r="G10" s="100">
        <v>18</v>
      </c>
      <c r="H10" s="83">
        <v>-2.4</v>
      </c>
      <c r="I10" s="87">
        <v>-0.133333333333333</v>
      </c>
      <c r="J10" s="40"/>
      <c r="K10" s="151">
        <v>1938</v>
      </c>
      <c r="L10" s="100">
        <v>3</v>
      </c>
      <c r="M10" s="83">
        <v>-6.6</v>
      </c>
      <c r="N10" s="97">
        <v>-2.2</v>
      </c>
    </row>
    <row r="11" ht="21.95" customHeight="1">
      <c r="A11" s="167">
        <v>1939</v>
      </c>
      <c r="B11" s="169">
        <v>40</v>
      </c>
      <c r="C11" s="83">
        <v>29.3</v>
      </c>
      <c r="D11" s="87">
        <v>0.7325</v>
      </c>
      <c r="E11" s="40"/>
      <c r="F11" s="151">
        <v>1939</v>
      </c>
      <c r="G11" s="100">
        <v>18</v>
      </c>
      <c r="H11" s="83">
        <v>-10.9</v>
      </c>
      <c r="I11" s="87">
        <v>-0.605555555555556</v>
      </c>
      <c r="J11" s="40"/>
      <c r="K11" s="151">
        <v>1939</v>
      </c>
      <c r="L11" s="100">
        <v>4</v>
      </c>
      <c r="M11" s="83">
        <v>-8.199999999999999</v>
      </c>
      <c r="N11" s="97">
        <v>-2.05</v>
      </c>
    </row>
    <row r="12" ht="21.95" customHeight="1">
      <c r="A12" s="167">
        <v>1940</v>
      </c>
      <c r="B12" s="169">
        <v>59</v>
      </c>
      <c r="C12" s="83">
        <v>42.1</v>
      </c>
      <c r="D12" s="87">
        <v>0.713559322033898</v>
      </c>
      <c r="E12" s="40"/>
      <c r="F12" s="151">
        <v>1940</v>
      </c>
      <c r="G12" s="100">
        <v>27</v>
      </c>
      <c r="H12" s="83">
        <v>-11.5</v>
      </c>
      <c r="I12" s="87">
        <v>-0.425925925925926</v>
      </c>
      <c r="J12" s="40"/>
      <c r="K12" s="151">
        <v>1940</v>
      </c>
      <c r="L12" s="100">
        <v>7</v>
      </c>
      <c r="M12" s="83">
        <v>-13.5</v>
      </c>
      <c r="N12" s="97">
        <v>-1.92857142857143</v>
      </c>
    </row>
    <row r="13" ht="21.95" customHeight="1">
      <c r="A13" s="167">
        <v>1941</v>
      </c>
      <c r="B13" s="169">
        <v>34</v>
      </c>
      <c r="C13" s="83">
        <v>29.8</v>
      </c>
      <c r="D13" s="87">
        <v>0.876470588235294</v>
      </c>
      <c r="E13" s="40"/>
      <c r="F13" s="151">
        <v>1941</v>
      </c>
      <c r="G13" s="100">
        <v>14</v>
      </c>
      <c r="H13" s="83">
        <v>-3.4</v>
      </c>
      <c r="I13" s="87">
        <v>-0.242857142857143</v>
      </c>
      <c r="J13" s="40"/>
      <c r="K13" s="151">
        <v>1941</v>
      </c>
      <c r="L13" s="100">
        <v>2</v>
      </c>
      <c r="M13" s="83">
        <v>-2.9</v>
      </c>
      <c r="N13" s="97">
        <v>-1.45</v>
      </c>
    </row>
    <row r="14" ht="21.95" customHeight="1">
      <c r="A14" s="167">
        <v>1942</v>
      </c>
      <c r="B14" s="169">
        <v>30</v>
      </c>
      <c r="C14" s="83">
        <v>22.9</v>
      </c>
      <c r="D14" s="87">
        <v>0.763333333333333</v>
      </c>
      <c r="E14" s="40"/>
      <c r="F14" s="151">
        <v>1942</v>
      </c>
      <c r="G14" s="100">
        <v>16</v>
      </c>
      <c r="H14" s="83">
        <v>-0.1</v>
      </c>
      <c r="I14" s="87">
        <v>-0.00625</v>
      </c>
      <c r="J14" s="40"/>
      <c r="K14" s="151">
        <v>1942</v>
      </c>
      <c r="L14" s="100">
        <v>1</v>
      </c>
      <c r="M14" s="83">
        <v>-3.1</v>
      </c>
      <c r="N14" s="97">
        <v>-3.1</v>
      </c>
    </row>
    <row r="15" ht="21.95" customHeight="1">
      <c r="A15" s="167">
        <v>1943</v>
      </c>
      <c r="B15" s="169">
        <v>44</v>
      </c>
      <c r="C15" s="83">
        <v>26.4</v>
      </c>
      <c r="D15" s="87">
        <v>0.6</v>
      </c>
      <c r="E15" s="40"/>
      <c r="F15" s="151">
        <v>1943</v>
      </c>
      <c r="G15" s="100">
        <v>20</v>
      </c>
      <c r="H15" s="83">
        <v>-17.1</v>
      </c>
      <c r="I15" s="87">
        <v>-0.855</v>
      </c>
      <c r="J15" s="40"/>
      <c r="K15" s="151">
        <v>1943</v>
      </c>
      <c r="L15" s="100">
        <v>5</v>
      </c>
      <c r="M15" s="83">
        <v>-13.2</v>
      </c>
      <c r="N15" s="97">
        <v>-2.64</v>
      </c>
    </row>
    <row r="16" ht="21.95" customHeight="1">
      <c r="A16" s="167">
        <v>1944</v>
      </c>
      <c r="B16" s="169">
        <v>53</v>
      </c>
      <c r="C16" s="83">
        <v>-13.6</v>
      </c>
      <c r="D16" s="87">
        <v>-0.256603773584906</v>
      </c>
      <c r="E16" s="40"/>
      <c r="F16" s="151">
        <v>1944</v>
      </c>
      <c r="G16" s="100">
        <v>33</v>
      </c>
      <c r="H16" s="83">
        <v>-52.3</v>
      </c>
      <c r="I16" s="87">
        <v>-1.58484848484848</v>
      </c>
      <c r="J16" s="40"/>
      <c r="K16" s="151">
        <v>1944</v>
      </c>
      <c r="L16" s="100">
        <v>20</v>
      </c>
      <c r="M16" s="83">
        <v>-50.3</v>
      </c>
      <c r="N16" s="97">
        <v>-2.515</v>
      </c>
    </row>
    <row r="17" ht="21.95" customHeight="1">
      <c r="A17" s="167">
        <v>1945</v>
      </c>
      <c r="B17" s="169">
        <v>37</v>
      </c>
      <c r="C17" s="83">
        <v>6.9</v>
      </c>
      <c r="D17" s="87">
        <v>0.186486486486486</v>
      </c>
      <c r="E17" s="40"/>
      <c r="F17" s="151">
        <v>1945</v>
      </c>
      <c r="G17" s="100">
        <v>23</v>
      </c>
      <c r="H17" s="83">
        <v>-16.7</v>
      </c>
      <c r="I17" s="87">
        <v>-0.726086956521739</v>
      </c>
      <c r="J17" s="40"/>
      <c r="K17" s="151">
        <v>1945</v>
      </c>
      <c r="L17" s="100">
        <v>7</v>
      </c>
      <c r="M17" s="83">
        <v>-20.7</v>
      </c>
      <c r="N17" s="97">
        <v>-2.95714285714286</v>
      </c>
    </row>
    <row r="18" ht="21.95" customHeight="1">
      <c r="A18" s="167">
        <v>1946</v>
      </c>
      <c r="B18" s="169">
        <v>34</v>
      </c>
      <c r="C18" s="83">
        <v>21.6</v>
      </c>
      <c r="D18" s="87">
        <v>0.635294117647059</v>
      </c>
      <c r="E18" s="40"/>
      <c r="F18" s="151">
        <v>1946</v>
      </c>
      <c r="G18" s="100">
        <v>17</v>
      </c>
      <c r="H18" s="83">
        <v>-8.9</v>
      </c>
      <c r="I18" s="87">
        <v>-0.523529411764706</v>
      </c>
      <c r="J18" s="40"/>
      <c r="K18" s="151">
        <v>1946</v>
      </c>
      <c r="L18" s="100">
        <v>2</v>
      </c>
      <c r="M18" s="83">
        <v>-3.4</v>
      </c>
      <c r="N18" s="97">
        <v>-1.7</v>
      </c>
    </row>
    <row r="19" ht="21.95" customHeight="1">
      <c r="A19" s="167">
        <v>1947</v>
      </c>
      <c r="B19" s="169">
        <v>30</v>
      </c>
      <c r="C19" s="83">
        <v>39.9</v>
      </c>
      <c r="D19" s="87">
        <v>1.33</v>
      </c>
      <c r="E19" s="40"/>
      <c r="F19" s="151">
        <v>1947</v>
      </c>
      <c r="G19" s="100">
        <v>8</v>
      </c>
      <c r="H19" s="83">
        <v>0.4</v>
      </c>
      <c r="I19" s="87">
        <v>0.05</v>
      </c>
      <c r="J19" s="40"/>
      <c r="K19" s="151">
        <v>1947</v>
      </c>
      <c r="L19" s="100">
        <v>1</v>
      </c>
      <c r="M19" s="83">
        <v>-1.4</v>
      </c>
      <c r="N19" s="97">
        <v>-1.4</v>
      </c>
    </row>
    <row r="20" ht="21.95" customHeight="1">
      <c r="A20" s="167">
        <v>1948</v>
      </c>
      <c r="B20" s="169">
        <v>38</v>
      </c>
      <c r="C20" s="83">
        <v>19</v>
      </c>
      <c r="D20" s="87">
        <v>0.5</v>
      </c>
      <c r="E20" s="40"/>
      <c r="F20" s="151">
        <v>1948</v>
      </c>
      <c r="G20" s="100">
        <v>23</v>
      </c>
      <c r="H20" s="83">
        <v>-9</v>
      </c>
      <c r="I20" s="87">
        <v>-0.391304347826087</v>
      </c>
      <c r="J20" s="40"/>
      <c r="K20" s="151">
        <v>1948</v>
      </c>
      <c r="L20" s="100">
        <v>5</v>
      </c>
      <c r="M20" s="83">
        <v>-12.4</v>
      </c>
      <c r="N20" s="97">
        <v>-2.48</v>
      </c>
    </row>
    <row r="21" ht="21.95" customHeight="1">
      <c r="A21" s="167">
        <v>1949</v>
      </c>
      <c r="B21" s="169">
        <v>46</v>
      </c>
      <c r="C21" s="83">
        <v>28.7</v>
      </c>
      <c r="D21" s="87">
        <v>0.623913043478261</v>
      </c>
      <c r="E21" s="40"/>
      <c r="F21" s="151">
        <v>1949</v>
      </c>
      <c r="G21" s="100">
        <v>28</v>
      </c>
      <c r="H21" s="83">
        <v>-2.7</v>
      </c>
      <c r="I21" s="87">
        <v>-0.09642857142857141</v>
      </c>
      <c r="J21" s="40"/>
      <c r="K21" s="151">
        <v>1949</v>
      </c>
      <c r="L21" s="100">
        <v>4</v>
      </c>
      <c r="M21" s="83">
        <v>-8.699999999999999</v>
      </c>
      <c r="N21" s="97">
        <v>-2.175</v>
      </c>
    </row>
    <row r="22" ht="21.95" customHeight="1">
      <c r="A22" s="167">
        <v>1950</v>
      </c>
      <c r="B22" s="169">
        <v>40</v>
      </c>
      <c r="C22" s="83">
        <v>20.8</v>
      </c>
      <c r="D22" s="87">
        <v>0.52</v>
      </c>
      <c r="E22" s="40"/>
      <c r="F22" s="151">
        <v>1950</v>
      </c>
      <c r="G22" s="100">
        <v>24</v>
      </c>
      <c r="H22" s="83">
        <v>-8.5</v>
      </c>
      <c r="I22" s="87">
        <v>-0.354166666666667</v>
      </c>
      <c r="J22" s="40"/>
      <c r="K22" s="151">
        <v>1950</v>
      </c>
      <c r="L22" s="100">
        <v>3</v>
      </c>
      <c r="M22" s="83">
        <v>-6.3</v>
      </c>
      <c r="N22" s="97">
        <v>-2.1</v>
      </c>
    </row>
    <row r="23" ht="21.95" customHeight="1">
      <c r="A23" s="167">
        <v>1951</v>
      </c>
      <c r="B23" s="169">
        <v>24</v>
      </c>
      <c r="C23" s="83">
        <v>25</v>
      </c>
      <c r="D23" s="87">
        <v>1.04166666666667</v>
      </c>
      <c r="E23" s="40"/>
      <c r="F23" s="151">
        <v>1951</v>
      </c>
      <c r="G23" s="100">
        <v>9</v>
      </c>
      <c r="H23" s="83">
        <v>-1.8</v>
      </c>
      <c r="I23" s="87">
        <v>-0.2</v>
      </c>
      <c r="J23" s="40"/>
      <c r="K23" s="151">
        <v>1951</v>
      </c>
      <c r="L23" s="100">
        <v>2</v>
      </c>
      <c r="M23" s="83">
        <v>-3</v>
      </c>
      <c r="N23" s="97">
        <v>-1.5</v>
      </c>
    </row>
    <row r="24" ht="21.95" customHeight="1">
      <c r="A24" s="167">
        <v>1952</v>
      </c>
      <c r="B24" s="169">
        <v>58</v>
      </c>
      <c r="C24" s="83">
        <v>9</v>
      </c>
      <c r="D24" s="87">
        <v>0.155172413793103</v>
      </c>
      <c r="E24" s="40"/>
      <c r="F24" s="151">
        <v>1952</v>
      </c>
      <c r="G24" s="100">
        <v>38</v>
      </c>
      <c r="H24" s="83">
        <v>-27.2</v>
      </c>
      <c r="I24" s="87">
        <v>-0.715789473684211</v>
      </c>
      <c r="J24" s="40"/>
      <c r="K24" s="151">
        <v>1952</v>
      </c>
      <c r="L24" s="100">
        <v>12</v>
      </c>
      <c r="M24" s="83">
        <v>-25.4</v>
      </c>
      <c r="N24" s="97">
        <v>-2.11666666666667</v>
      </c>
    </row>
    <row r="25" ht="21.95" customHeight="1">
      <c r="A25" s="167">
        <v>1953</v>
      </c>
      <c r="B25" s="169">
        <v>46</v>
      </c>
      <c r="C25" s="83">
        <v>37.9</v>
      </c>
      <c r="D25" s="87">
        <v>0.823913043478261</v>
      </c>
      <c r="E25" s="40"/>
      <c r="F25" s="151">
        <v>1953</v>
      </c>
      <c r="G25" s="100">
        <v>24</v>
      </c>
      <c r="H25" s="83">
        <v>-4.2</v>
      </c>
      <c r="I25" s="87">
        <v>-0.175</v>
      </c>
      <c r="J25" s="40"/>
      <c r="K25" s="151">
        <v>1953</v>
      </c>
      <c r="L25" s="100">
        <v>3</v>
      </c>
      <c r="M25" s="83">
        <v>-5.8</v>
      </c>
      <c r="N25" s="97">
        <v>-1.93333333333333</v>
      </c>
    </row>
    <row r="26" ht="21.95" customHeight="1">
      <c r="A26" s="167">
        <v>1954</v>
      </c>
      <c r="B26" s="169">
        <v>52</v>
      </c>
      <c r="C26" s="83">
        <v>19.9</v>
      </c>
      <c r="D26" s="87">
        <v>0.382692307692308</v>
      </c>
      <c r="E26" s="40"/>
      <c r="F26" s="151">
        <v>1954</v>
      </c>
      <c r="G26" s="100">
        <v>27</v>
      </c>
      <c r="H26" s="83">
        <v>-24.3</v>
      </c>
      <c r="I26" s="87">
        <v>-0.9</v>
      </c>
      <c r="J26" s="40"/>
      <c r="K26" s="151">
        <v>1954</v>
      </c>
      <c r="L26" s="100">
        <v>10</v>
      </c>
      <c r="M26" s="83">
        <v>-24.5</v>
      </c>
      <c r="N26" s="97">
        <v>-2.45</v>
      </c>
    </row>
    <row r="27" ht="21.95" customHeight="1">
      <c r="A27" s="167">
        <v>1955</v>
      </c>
      <c r="B27" s="169">
        <v>29</v>
      </c>
      <c r="C27" s="83">
        <v>21.9</v>
      </c>
      <c r="D27" s="87">
        <v>0.755172413793103</v>
      </c>
      <c r="E27" s="40"/>
      <c r="F27" s="151">
        <v>1955</v>
      </c>
      <c r="G27" s="100">
        <v>15</v>
      </c>
      <c r="H27" s="83">
        <v>-1.9</v>
      </c>
      <c r="I27" s="87">
        <v>-0.126666666666667</v>
      </c>
      <c r="J27" s="40"/>
      <c r="K27" s="151">
        <v>1955</v>
      </c>
      <c r="L27" s="100">
        <v>1</v>
      </c>
      <c r="M27" s="83">
        <v>-1.7</v>
      </c>
      <c r="N27" s="97">
        <v>-1.7</v>
      </c>
    </row>
    <row r="28" ht="21.95" customHeight="1">
      <c r="A28" s="167">
        <v>1956</v>
      </c>
      <c r="B28" s="169">
        <v>29</v>
      </c>
      <c r="C28" s="83">
        <v>13.5</v>
      </c>
      <c r="D28" s="87">
        <v>0.46551724137931</v>
      </c>
      <c r="E28" s="40"/>
      <c r="F28" s="151">
        <v>1956</v>
      </c>
      <c r="G28" s="100">
        <v>16</v>
      </c>
      <c r="H28" s="83">
        <v>-8.4</v>
      </c>
      <c r="I28" s="87">
        <v>-0.525</v>
      </c>
      <c r="J28" s="40"/>
      <c r="K28" s="151">
        <v>1956</v>
      </c>
      <c r="L28" s="100">
        <v>2</v>
      </c>
      <c r="M28" s="83">
        <v>-5</v>
      </c>
      <c r="N28" s="97">
        <v>-2.5</v>
      </c>
    </row>
    <row r="29" ht="21.95" customHeight="1">
      <c r="A29" s="167">
        <v>1957</v>
      </c>
      <c r="B29" s="169">
        <v>40</v>
      </c>
      <c r="C29" s="83">
        <v>21.5</v>
      </c>
      <c r="D29" s="87">
        <v>0.5375</v>
      </c>
      <c r="E29" s="40"/>
      <c r="F29" s="151">
        <v>1957</v>
      </c>
      <c r="G29" s="100">
        <v>22</v>
      </c>
      <c r="H29" s="83">
        <v>-11.3</v>
      </c>
      <c r="I29" s="87">
        <v>-0.513636363636364</v>
      </c>
      <c r="J29" s="40"/>
      <c r="K29" s="151">
        <v>1957</v>
      </c>
      <c r="L29" s="100">
        <v>5</v>
      </c>
      <c r="M29" s="83">
        <v>-12.2</v>
      </c>
      <c r="N29" s="97">
        <v>-2.44</v>
      </c>
    </row>
    <row r="30" ht="21.95" customHeight="1">
      <c r="A30" s="167">
        <v>1958</v>
      </c>
      <c r="B30" s="169">
        <v>45</v>
      </c>
      <c r="C30" s="83">
        <v>1.3</v>
      </c>
      <c r="D30" s="87">
        <v>0.0288888888888889</v>
      </c>
      <c r="E30" s="40"/>
      <c r="F30" s="151">
        <v>1958</v>
      </c>
      <c r="G30" s="100">
        <v>26</v>
      </c>
      <c r="H30" s="83">
        <v>-31.7</v>
      </c>
      <c r="I30" s="87">
        <v>-1.21923076923077</v>
      </c>
      <c r="J30" s="40"/>
      <c r="K30" s="151">
        <v>1958</v>
      </c>
      <c r="L30" s="100">
        <v>7</v>
      </c>
      <c r="M30" s="83">
        <v>-25.3</v>
      </c>
      <c r="N30" s="97">
        <v>-3.61428571428571</v>
      </c>
    </row>
    <row r="31" ht="21.95" customHeight="1">
      <c r="A31" s="167">
        <v>1959</v>
      </c>
      <c r="B31" s="169">
        <v>50</v>
      </c>
      <c r="C31" s="83">
        <v>11.3</v>
      </c>
      <c r="D31" s="87">
        <v>0.226</v>
      </c>
      <c r="E31" s="40"/>
      <c r="F31" s="151">
        <v>1959</v>
      </c>
      <c r="G31" s="100">
        <v>28</v>
      </c>
      <c r="H31" s="83">
        <v>-29.8</v>
      </c>
      <c r="I31" s="87">
        <v>-1.06428571428571</v>
      </c>
      <c r="J31" s="40"/>
      <c r="K31" s="151">
        <v>1959</v>
      </c>
      <c r="L31" s="100">
        <v>8</v>
      </c>
      <c r="M31" s="83">
        <v>-24.4</v>
      </c>
      <c r="N31" s="97">
        <v>-3.05</v>
      </c>
    </row>
    <row r="32" ht="21.95" customHeight="1">
      <c r="A32" s="167">
        <v>1960</v>
      </c>
      <c r="B32" s="169">
        <v>45</v>
      </c>
      <c r="C32" s="83">
        <v>21.3</v>
      </c>
      <c r="D32" s="87">
        <v>0.473333333333333</v>
      </c>
      <c r="E32" s="40"/>
      <c r="F32" s="151">
        <v>1960</v>
      </c>
      <c r="G32" s="100">
        <v>25</v>
      </c>
      <c r="H32" s="83">
        <v>-15.5</v>
      </c>
      <c r="I32" s="87">
        <v>-0.62</v>
      </c>
      <c r="J32" s="40"/>
      <c r="K32" s="151">
        <v>1960</v>
      </c>
      <c r="L32" s="100">
        <v>8</v>
      </c>
      <c r="M32" s="83">
        <v>-14.6</v>
      </c>
      <c r="N32" s="97">
        <v>-1.825</v>
      </c>
    </row>
    <row r="33" ht="21.95" customHeight="1">
      <c r="A33" s="167">
        <v>1961</v>
      </c>
      <c r="B33" s="169">
        <v>42</v>
      </c>
      <c r="C33" s="83">
        <v>0.7</v>
      </c>
      <c r="D33" s="87">
        <v>0.0166666666666667</v>
      </c>
      <c r="E33" s="40"/>
      <c r="F33" s="151">
        <v>1961</v>
      </c>
      <c r="G33" s="100">
        <v>25</v>
      </c>
      <c r="H33" s="83">
        <v>-30.4</v>
      </c>
      <c r="I33" s="87">
        <v>-1.216</v>
      </c>
      <c r="J33" s="40"/>
      <c r="K33" s="151">
        <v>1961</v>
      </c>
      <c r="L33" s="100">
        <v>10</v>
      </c>
      <c r="M33" s="83">
        <v>-29</v>
      </c>
      <c r="N33" s="97">
        <v>-2.9</v>
      </c>
    </row>
    <row r="34" ht="21.95" customHeight="1">
      <c r="A34" s="167">
        <v>1962</v>
      </c>
      <c r="B34" s="169">
        <v>37</v>
      </c>
      <c r="C34" s="83">
        <v>24.9</v>
      </c>
      <c r="D34" s="87">
        <v>0.672972972972973</v>
      </c>
      <c r="E34" s="40"/>
      <c r="F34" s="151">
        <v>1962</v>
      </c>
      <c r="G34" s="100">
        <v>22</v>
      </c>
      <c r="H34" s="83">
        <v>-2.7</v>
      </c>
      <c r="I34" s="87">
        <v>-0.122727272727273</v>
      </c>
      <c r="J34" s="40"/>
      <c r="K34" s="151">
        <v>1962</v>
      </c>
      <c r="L34" s="100">
        <v>2</v>
      </c>
      <c r="M34" s="83">
        <v>-3.5</v>
      </c>
      <c r="N34" s="97">
        <v>-1.75</v>
      </c>
    </row>
    <row r="35" ht="21.95" customHeight="1">
      <c r="A35" s="167">
        <v>1963</v>
      </c>
      <c r="B35" s="169">
        <v>27</v>
      </c>
      <c r="C35" s="83">
        <v>23.8</v>
      </c>
      <c r="D35" s="87">
        <v>0.881481481481481</v>
      </c>
      <c r="E35" s="40"/>
      <c r="F35" s="151">
        <v>1963</v>
      </c>
      <c r="G35" s="100">
        <v>11</v>
      </c>
      <c r="H35" s="83">
        <v>-5.5</v>
      </c>
      <c r="I35" s="87">
        <v>-0.5</v>
      </c>
      <c r="J35" s="40"/>
      <c r="K35" s="151">
        <v>1963</v>
      </c>
      <c r="L35" s="100">
        <v>2</v>
      </c>
      <c r="M35" s="83">
        <v>-6.3</v>
      </c>
      <c r="N35" s="97">
        <v>-3.15</v>
      </c>
    </row>
    <row r="36" ht="21.95" customHeight="1">
      <c r="A36" s="167">
        <v>1964</v>
      </c>
      <c r="B36" s="169">
        <v>32</v>
      </c>
      <c r="C36" s="83">
        <v>36.1</v>
      </c>
      <c r="D36" s="87">
        <v>1.128125</v>
      </c>
      <c r="E36" s="40"/>
      <c r="F36" s="151">
        <v>1964</v>
      </c>
      <c r="G36" s="100">
        <v>11</v>
      </c>
      <c r="H36" s="83">
        <v>-2</v>
      </c>
      <c r="I36" s="87">
        <v>-0.181818181818182</v>
      </c>
      <c r="J36" s="40"/>
      <c r="K36" s="151">
        <v>1964</v>
      </c>
      <c r="L36" s="100">
        <v>1</v>
      </c>
      <c r="M36" s="83">
        <v>-1.6</v>
      </c>
      <c r="N36" s="97">
        <v>-1.6</v>
      </c>
    </row>
    <row r="37" ht="21.95" customHeight="1">
      <c r="A37" s="167">
        <v>1965</v>
      </c>
      <c r="B37" s="169">
        <v>44</v>
      </c>
      <c r="C37" s="83">
        <v>31.3</v>
      </c>
      <c r="D37" s="87">
        <v>0.711363636363636</v>
      </c>
      <c r="E37" s="40"/>
      <c r="F37" s="151">
        <v>1965</v>
      </c>
      <c r="G37" s="100">
        <v>22</v>
      </c>
      <c r="H37" s="83">
        <v>-9.699999999999999</v>
      </c>
      <c r="I37" s="87">
        <v>-0.440909090909091</v>
      </c>
      <c r="J37" s="40"/>
      <c r="K37" s="151">
        <v>1965</v>
      </c>
      <c r="L37" s="100">
        <v>5</v>
      </c>
      <c r="M37" s="83">
        <v>-10.3</v>
      </c>
      <c r="N37" s="97">
        <v>-2.06</v>
      </c>
    </row>
    <row r="38" ht="21.95" customHeight="1">
      <c r="A38" s="167">
        <v>1966</v>
      </c>
      <c r="B38" s="169">
        <v>37</v>
      </c>
      <c r="C38" s="83">
        <v>27.4</v>
      </c>
      <c r="D38" s="87">
        <v>0.740540540540541</v>
      </c>
      <c r="E38" s="40"/>
      <c r="F38" s="151">
        <v>1966</v>
      </c>
      <c r="G38" s="100">
        <v>19</v>
      </c>
      <c r="H38" s="83">
        <v>-7.3</v>
      </c>
      <c r="I38" s="87">
        <v>-0.384210526315789</v>
      </c>
      <c r="J38" s="40"/>
      <c r="K38" s="151">
        <v>1966</v>
      </c>
      <c r="L38" s="100">
        <v>3</v>
      </c>
      <c r="M38" s="83">
        <v>-7.8</v>
      </c>
      <c r="N38" s="97">
        <v>-2.6</v>
      </c>
    </row>
    <row r="39" ht="21.95" customHeight="1">
      <c r="A39" s="167">
        <v>1967</v>
      </c>
      <c r="B39" s="169">
        <v>41</v>
      </c>
      <c r="C39" s="83">
        <v>32.6</v>
      </c>
      <c r="D39" s="87">
        <v>0.795121951219512</v>
      </c>
      <c r="E39" s="40"/>
      <c r="F39" s="151">
        <v>1967</v>
      </c>
      <c r="G39" s="100">
        <v>20</v>
      </c>
      <c r="H39" s="83">
        <v>-3.3</v>
      </c>
      <c r="I39" s="87">
        <v>-0.165</v>
      </c>
      <c r="J39" s="40"/>
      <c r="K39" s="151">
        <v>1967</v>
      </c>
      <c r="L39" s="100">
        <v>2</v>
      </c>
      <c r="M39" s="83">
        <v>-4.3</v>
      </c>
      <c r="N39" s="97">
        <v>-2.15</v>
      </c>
    </row>
    <row r="40" ht="21.95" customHeight="1">
      <c r="A40" s="167">
        <v>1968</v>
      </c>
      <c r="B40" s="169">
        <v>30</v>
      </c>
      <c r="C40" s="83">
        <v>29</v>
      </c>
      <c r="D40" s="87">
        <v>0.966666666666667</v>
      </c>
      <c r="E40" s="40"/>
      <c r="F40" s="151">
        <v>1968</v>
      </c>
      <c r="G40" s="100">
        <v>11</v>
      </c>
      <c r="H40" s="83">
        <v>-5.7</v>
      </c>
      <c r="I40" s="87">
        <v>-0.518181818181818</v>
      </c>
      <c r="J40" s="40"/>
      <c r="K40" s="151">
        <v>1968</v>
      </c>
      <c r="L40" s="100">
        <v>2</v>
      </c>
      <c r="M40" s="83">
        <v>-4.2</v>
      </c>
      <c r="N40" s="97">
        <v>-2.1</v>
      </c>
    </row>
    <row r="41" ht="21.95" customHeight="1">
      <c r="A41" s="167">
        <v>1969</v>
      </c>
      <c r="B41" s="169">
        <v>43</v>
      </c>
      <c r="C41" s="83">
        <v>33.4</v>
      </c>
      <c r="D41" s="87">
        <v>0.776744186046512</v>
      </c>
      <c r="E41" s="40"/>
      <c r="F41" s="151">
        <v>1969</v>
      </c>
      <c r="G41" s="100">
        <v>20</v>
      </c>
      <c r="H41" s="83">
        <v>-5.5</v>
      </c>
      <c r="I41" s="87">
        <v>-0.275</v>
      </c>
      <c r="J41" s="40"/>
      <c r="K41" s="151">
        <v>1969</v>
      </c>
      <c r="L41" s="100">
        <v>3</v>
      </c>
      <c r="M41" s="83">
        <v>-5.3</v>
      </c>
      <c r="N41" s="97">
        <v>-1.76666666666667</v>
      </c>
    </row>
    <row r="42" ht="21.95" customHeight="1">
      <c r="A42" s="167">
        <v>1970</v>
      </c>
      <c r="B42" s="169">
        <v>40</v>
      </c>
      <c r="C42" s="83">
        <v>38</v>
      </c>
      <c r="D42" s="87">
        <v>0.95</v>
      </c>
      <c r="E42" s="40"/>
      <c r="F42" s="151">
        <v>1970</v>
      </c>
      <c r="G42" s="100">
        <v>16</v>
      </c>
      <c r="H42" s="83">
        <v>-5.1</v>
      </c>
      <c r="I42" s="87">
        <v>-0.31875</v>
      </c>
      <c r="J42" s="40"/>
      <c r="K42" s="151">
        <v>1970</v>
      </c>
      <c r="L42" s="100">
        <v>3</v>
      </c>
      <c r="M42" s="83">
        <v>-5.3</v>
      </c>
      <c r="N42" s="97">
        <v>-1.76666666666667</v>
      </c>
    </row>
    <row r="43" ht="21.95" customHeight="1">
      <c r="A43" s="167">
        <v>1971</v>
      </c>
      <c r="B43" s="169">
        <v>32</v>
      </c>
      <c r="C43" s="83">
        <v>26.3</v>
      </c>
      <c r="D43" s="87">
        <v>0.821875</v>
      </c>
      <c r="E43" s="40"/>
      <c r="F43" s="151">
        <v>1971</v>
      </c>
      <c r="G43" s="100">
        <v>17</v>
      </c>
      <c r="H43" s="83">
        <v>-1.5</v>
      </c>
      <c r="I43" s="87">
        <v>-0.08823529411764711</v>
      </c>
      <c r="J43" s="40"/>
      <c r="K43" s="151">
        <v>1971</v>
      </c>
      <c r="L43" s="100">
        <v>1</v>
      </c>
      <c r="M43" s="83">
        <v>-1.7</v>
      </c>
      <c r="N43" s="97">
        <v>-1.7</v>
      </c>
    </row>
    <row r="44" ht="21.95" customHeight="1">
      <c r="A44" s="167">
        <v>1972</v>
      </c>
      <c r="B44" s="169">
        <v>43</v>
      </c>
      <c r="C44" s="83">
        <v>13.5</v>
      </c>
      <c r="D44" s="87">
        <v>0.313953488372093</v>
      </c>
      <c r="E44" s="40"/>
      <c r="F44" s="151">
        <v>1972</v>
      </c>
      <c r="G44" s="100">
        <v>23</v>
      </c>
      <c r="H44" s="83">
        <v>-21.7</v>
      </c>
      <c r="I44" s="87">
        <v>-0.943478260869565</v>
      </c>
      <c r="J44" s="40"/>
      <c r="K44" s="151">
        <v>1972</v>
      </c>
      <c r="L44" s="100">
        <v>7</v>
      </c>
      <c r="M44" s="83">
        <v>-18.9</v>
      </c>
      <c r="N44" s="97">
        <v>-2.7</v>
      </c>
    </row>
    <row r="45" ht="21.95" customHeight="1">
      <c r="A45" s="167">
        <v>1973</v>
      </c>
      <c r="B45" s="169">
        <v>37</v>
      </c>
      <c r="C45" s="83">
        <v>38.3</v>
      </c>
      <c r="D45" s="87">
        <v>1.03513513513514</v>
      </c>
      <c r="E45" s="40"/>
      <c r="F45" s="151">
        <v>1973</v>
      </c>
      <c r="G45" s="100">
        <v>17</v>
      </c>
      <c r="H45" s="83">
        <v>0.5</v>
      </c>
      <c r="I45" s="87">
        <v>0.0294117647058824</v>
      </c>
      <c r="J45" s="40"/>
      <c r="K45" s="151">
        <v>1973</v>
      </c>
      <c r="L45" s="100">
        <v>1</v>
      </c>
      <c r="M45" s="83">
        <v>-3</v>
      </c>
      <c r="N45" s="97">
        <v>-3</v>
      </c>
    </row>
    <row r="46" ht="21.95" customHeight="1">
      <c r="A46" s="167">
        <v>1974</v>
      </c>
      <c r="B46" s="169">
        <v>35</v>
      </c>
      <c r="C46" s="83">
        <v>33.6</v>
      </c>
      <c r="D46" s="87">
        <v>0.96</v>
      </c>
      <c r="E46" s="40"/>
      <c r="F46" s="151">
        <v>1974</v>
      </c>
      <c r="G46" s="100">
        <v>16</v>
      </c>
      <c r="H46" s="83">
        <v>-3.6</v>
      </c>
      <c r="I46" s="87">
        <v>-0.225</v>
      </c>
      <c r="J46" s="40"/>
      <c r="K46" s="151">
        <v>1974</v>
      </c>
      <c r="L46" s="100">
        <v>1</v>
      </c>
      <c r="M46" s="83">
        <v>-3</v>
      </c>
      <c r="N46" s="97">
        <v>-3</v>
      </c>
    </row>
    <row r="47" ht="21.95" customHeight="1">
      <c r="A47" s="167">
        <v>1975</v>
      </c>
      <c r="B47" s="169">
        <v>38</v>
      </c>
      <c r="C47" s="83">
        <v>2.3</v>
      </c>
      <c r="D47" s="87">
        <v>0.0605263157894737</v>
      </c>
      <c r="E47" s="40"/>
      <c r="F47" s="151">
        <v>1975</v>
      </c>
      <c r="G47" s="100">
        <v>25</v>
      </c>
      <c r="H47" s="83">
        <v>-22.9</v>
      </c>
      <c r="I47" s="87">
        <v>-0.916</v>
      </c>
      <c r="J47" s="40"/>
      <c r="K47" s="151">
        <v>1975</v>
      </c>
      <c r="L47" s="100">
        <v>9</v>
      </c>
      <c r="M47" s="83">
        <v>-24.6</v>
      </c>
      <c r="N47" s="97">
        <v>-2.73333333333333</v>
      </c>
    </row>
    <row r="48" ht="21.95" customHeight="1">
      <c r="A48" s="167">
        <v>1976</v>
      </c>
      <c r="B48" s="169">
        <v>54</v>
      </c>
      <c r="C48" s="83">
        <v>6.6</v>
      </c>
      <c r="D48" s="87">
        <v>0.122222222222222</v>
      </c>
      <c r="E48" s="40"/>
      <c r="F48" s="151">
        <v>1976</v>
      </c>
      <c r="G48" s="100">
        <v>33</v>
      </c>
      <c r="H48" s="83">
        <v>-30.3</v>
      </c>
      <c r="I48" s="87">
        <v>-0.918181818181818</v>
      </c>
      <c r="J48" s="40"/>
      <c r="K48" s="151">
        <v>1976</v>
      </c>
      <c r="L48" s="100">
        <v>11</v>
      </c>
      <c r="M48" s="83">
        <v>-29.5</v>
      </c>
      <c r="N48" s="97">
        <v>-2.68181818181818</v>
      </c>
    </row>
    <row r="49" ht="21.95" customHeight="1">
      <c r="A49" s="167">
        <v>1977</v>
      </c>
      <c r="B49" s="169">
        <v>38</v>
      </c>
      <c r="C49" s="83">
        <v>42.8</v>
      </c>
      <c r="D49" s="87">
        <v>1.12631578947368</v>
      </c>
      <c r="E49" s="40"/>
      <c r="F49" s="151">
        <v>1977</v>
      </c>
      <c r="G49" s="100">
        <v>16</v>
      </c>
      <c r="H49" s="83">
        <v>0.1</v>
      </c>
      <c r="I49" s="87">
        <v>0.00625</v>
      </c>
      <c r="J49" s="40"/>
      <c r="K49" s="151">
        <v>1977</v>
      </c>
      <c r="L49" s="100">
        <v>0</v>
      </c>
      <c r="M49" s="83">
        <v>0</v>
      </c>
      <c r="N49" s="97"/>
    </row>
    <row r="50" ht="21.95" customHeight="1">
      <c r="A50" s="167">
        <v>1978</v>
      </c>
      <c r="B50" s="169">
        <v>41</v>
      </c>
      <c r="C50" s="83">
        <v>38.3</v>
      </c>
      <c r="D50" s="87">
        <v>0.934146341463415</v>
      </c>
      <c r="E50" s="40"/>
      <c r="F50" s="151">
        <v>1978</v>
      </c>
      <c r="G50" s="100">
        <v>18</v>
      </c>
      <c r="H50" s="83">
        <v>-9.6</v>
      </c>
      <c r="I50" s="87">
        <v>-0.533333333333333</v>
      </c>
      <c r="J50" s="40"/>
      <c r="K50" s="151">
        <v>1978</v>
      </c>
      <c r="L50" s="100">
        <v>6</v>
      </c>
      <c r="M50" s="83">
        <v>-12.7</v>
      </c>
      <c r="N50" s="97">
        <v>-2.11666666666667</v>
      </c>
    </row>
    <row r="51" ht="21.95" customHeight="1">
      <c r="A51" s="167">
        <v>1979</v>
      </c>
      <c r="B51" s="169">
        <v>21</v>
      </c>
      <c r="C51" s="83">
        <v>19.2</v>
      </c>
      <c r="D51" s="87">
        <v>0.914285714285714</v>
      </c>
      <c r="E51" s="40"/>
      <c r="F51" s="151">
        <v>1979</v>
      </c>
      <c r="G51" s="100">
        <v>12</v>
      </c>
      <c r="H51" s="83">
        <v>2.2</v>
      </c>
      <c r="I51" s="87">
        <v>0.183333333333333</v>
      </c>
      <c r="J51" s="40"/>
      <c r="K51" s="151">
        <v>1979</v>
      </c>
      <c r="L51" s="100">
        <v>0</v>
      </c>
      <c r="M51" s="83">
        <v>0</v>
      </c>
      <c r="N51" s="97"/>
    </row>
    <row r="52" ht="21.95" customHeight="1">
      <c r="A52" s="167">
        <v>1980</v>
      </c>
      <c r="B52" s="169">
        <v>37</v>
      </c>
      <c r="C52" s="83">
        <v>33</v>
      </c>
      <c r="D52" s="87">
        <v>0.891891891891892</v>
      </c>
      <c r="E52" s="40"/>
      <c r="F52" s="151">
        <v>1980</v>
      </c>
      <c r="G52" s="100">
        <v>17</v>
      </c>
      <c r="H52" s="83">
        <v>-4.1</v>
      </c>
      <c r="I52" s="87">
        <v>-0.241176470588235</v>
      </c>
      <c r="J52" s="40"/>
      <c r="K52" s="151">
        <v>1980</v>
      </c>
      <c r="L52" s="100">
        <v>4</v>
      </c>
      <c r="M52" s="83">
        <v>-7.3</v>
      </c>
      <c r="N52" s="97">
        <v>-1.825</v>
      </c>
    </row>
    <row r="53" ht="21.95" customHeight="1">
      <c r="A53" s="167">
        <v>1981</v>
      </c>
      <c r="B53" s="169">
        <v>21</v>
      </c>
      <c r="C53" s="83">
        <v>34.3</v>
      </c>
      <c r="D53" s="87">
        <v>1.63333333333333</v>
      </c>
      <c r="E53" s="40"/>
      <c r="F53" s="151">
        <v>1981</v>
      </c>
      <c r="G53" s="100">
        <v>6</v>
      </c>
      <c r="H53" s="83">
        <v>3.2</v>
      </c>
      <c r="I53" s="87">
        <v>0.533333333333333</v>
      </c>
      <c r="J53" s="40"/>
      <c r="K53" s="151">
        <v>1981</v>
      </c>
      <c r="L53" s="100">
        <v>0</v>
      </c>
      <c r="M53" s="83">
        <v>0</v>
      </c>
      <c r="N53" s="97"/>
    </row>
    <row r="54" ht="21.95" customHeight="1">
      <c r="A54" s="167">
        <v>1982</v>
      </c>
      <c r="B54" s="169">
        <v>45</v>
      </c>
      <c r="C54" s="83">
        <v>34</v>
      </c>
      <c r="D54" s="87">
        <v>0.755555555555556</v>
      </c>
      <c r="E54" s="40"/>
      <c r="F54" s="151">
        <v>1982</v>
      </c>
      <c r="G54" s="100">
        <v>21</v>
      </c>
      <c r="H54" s="83">
        <v>-12.7</v>
      </c>
      <c r="I54" s="87">
        <v>-0.6047619047619049</v>
      </c>
      <c r="J54" s="40"/>
      <c r="K54" s="151">
        <v>1982</v>
      </c>
      <c r="L54" s="100">
        <v>6</v>
      </c>
      <c r="M54" s="83">
        <v>-14.3</v>
      </c>
      <c r="N54" s="97">
        <v>-2.38333333333333</v>
      </c>
    </row>
    <row r="55" ht="21.95" customHeight="1">
      <c r="A55" s="167">
        <v>1983</v>
      </c>
      <c r="B55" s="169">
        <v>41</v>
      </c>
      <c r="C55" s="83">
        <v>26.2</v>
      </c>
      <c r="D55" s="87">
        <v>0.639024390243902</v>
      </c>
      <c r="E55" s="40"/>
      <c r="F55" s="151">
        <v>1983</v>
      </c>
      <c r="G55" s="100">
        <v>22</v>
      </c>
      <c r="H55" s="83">
        <v>-10.1</v>
      </c>
      <c r="I55" s="87">
        <v>-0.459090909090909</v>
      </c>
      <c r="J55" s="40"/>
      <c r="K55" s="151">
        <v>1983</v>
      </c>
      <c r="L55" s="100">
        <v>5</v>
      </c>
      <c r="M55" s="83">
        <v>-8.5</v>
      </c>
      <c r="N55" s="97">
        <v>-1.7</v>
      </c>
    </row>
    <row r="56" ht="21.95" customHeight="1">
      <c r="A56" s="167">
        <v>1984</v>
      </c>
      <c r="B56" s="169">
        <v>32</v>
      </c>
      <c r="C56" s="83">
        <v>16.8</v>
      </c>
      <c r="D56" s="87">
        <v>0.525</v>
      </c>
      <c r="E56" s="40"/>
      <c r="F56" s="151">
        <v>1984</v>
      </c>
      <c r="G56" s="100">
        <v>16</v>
      </c>
      <c r="H56" s="83">
        <v>-12.9</v>
      </c>
      <c r="I56" s="87">
        <v>-0.80625</v>
      </c>
      <c r="J56" s="40"/>
      <c r="K56" s="151">
        <v>1984</v>
      </c>
      <c r="L56" s="100">
        <v>6</v>
      </c>
      <c r="M56" s="83">
        <v>-11.4</v>
      </c>
      <c r="N56" s="97">
        <v>-1.9</v>
      </c>
    </row>
    <row r="57" ht="21.95" customHeight="1">
      <c r="A57" s="167">
        <v>1985</v>
      </c>
      <c r="B57" s="169">
        <v>38</v>
      </c>
      <c r="C57" s="83">
        <v>35.7</v>
      </c>
      <c r="D57" s="87">
        <v>0.939473684210526</v>
      </c>
      <c r="E57" s="40"/>
      <c r="F57" s="151">
        <v>1985</v>
      </c>
      <c r="G57" s="100">
        <v>17</v>
      </c>
      <c r="H57" s="83">
        <v>-3.1</v>
      </c>
      <c r="I57" s="87">
        <v>-0.182352941176471</v>
      </c>
      <c r="J57" s="40"/>
      <c r="K57" s="151">
        <v>1985</v>
      </c>
      <c r="L57" s="100">
        <v>3</v>
      </c>
      <c r="M57" s="83">
        <v>-6.1</v>
      </c>
      <c r="N57" s="97">
        <v>-2.03333333333333</v>
      </c>
    </row>
    <row r="58" ht="21.95" customHeight="1">
      <c r="A58" s="167">
        <v>1986</v>
      </c>
      <c r="B58" s="169">
        <v>36</v>
      </c>
      <c r="C58" s="83">
        <v>49.2</v>
      </c>
      <c r="D58" s="87">
        <v>1.36666666666667</v>
      </c>
      <c r="E58" s="40"/>
      <c r="F58" s="151">
        <v>1986</v>
      </c>
      <c r="G58" s="100">
        <v>14</v>
      </c>
      <c r="H58" s="83">
        <v>3.8</v>
      </c>
      <c r="I58" s="87">
        <v>0.271428571428571</v>
      </c>
      <c r="J58" s="40"/>
      <c r="K58" s="151">
        <v>1986</v>
      </c>
      <c r="L58" s="100">
        <v>1</v>
      </c>
      <c r="M58" s="83">
        <v>-1.7</v>
      </c>
      <c r="N58" s="97">
        <v>-1.7</v>
      </c>
    </row>
    <row r="59" ht="21.95" customHeight="1">
      <c r="A59" s="167">
        <v>1987</v>
      </c>
      <c r="B59" s="169">
        <v>47</v>
      </c>
      <c r="C59" s="83">
        <v>50.3</v>
      </c>
      <c r="D59" s="87">
        <v>1.07021276595745</v>
      </c>
      <c r="E59" s="40"/>
      <c r="F59" s="151">
        <v>1987</v>
      </c>
      <c r="G59" s="100">
        <v>16</v>
      </c>
      <c r="H59" s="83">
        <v>-4.1</v>
      </c>
      <c r="I59" s="87">
        <v>-0.25625</v>
      </c>
      <c r="J59" s="40"/>
      <c r="K59" s="151">
        <v>1987</v>
      </c>
      <c r="L59" s="100">
        <v>3</v>
      </c>
      <c r="M59" s="83">
        <v>-5.7</v>
      </c>
      <c r="N59" s="97">
        <v>-1.9</v>
      </c>
    </row>
    <row r="60" ht="21.95" customHeight="1">
      <c r="A60" s="167">
        <v>1988</v>
      </c>
      <c r="B60" s="169">
        <v>21</v>
      </c>
      <c r="C60" s="83">
        <v>16.5</v>
      </c>
      <c r="D60" s="87">
        <v>0.785714285714286</v>
      </c>
      <c r="E60" s="40"/>
      <c r="F60" s="151">
        <v>1988</v>
      </c>
      <c r="G60" s="100">
        <v>11</v>
      </c>
      <c r="H60" s="83">
        <v>-2.1</v>
      </c>
      <c r="I60" s="87">
        <v>-0.190909090909091</v>
      </c>
      <c r="J60" s="40"/>
      <c r="K60" s="151">
        <v>1988</v>
      </c>
      <c r="L60" s="100">
        <v>3</v>
      </c>
      <c r="M60" s="83">
        <v>-4.7</v>
      </c>
      <c r="N60" s="97">
        <v>-1.56666666666667</v>
      </c>
    </row>
    <row r="61" ht="21.95" customHeight="1">
      <c r="A61" s="167">
        <v>1989</v>
      </c>
      <c r="B61" s="169">
        <v>36</v>
      </c>
      <c r="C61" s="83">
        <v>38.8</v>
      </c>
      <c r="D61" s="87">
        <v>1.07777777777778</v>
      </c>
      <c r="E61" s="40"/>
      <c r="F61" s="151">
        <v>1989</v>
      </c>
      <c r="G61" s="100">
        <v>14</v>
      </c>
      <c r="H61" s="83">
        <v>-0.8</v>
      </c>
      <c r="I61" s="87">
        <v>-0.0571428571428571</v>
      </c>
      <c r="J61" s="40"/>
      <c r="K61" s="151">
        <v>1989</v>
      </c>
      <c r="L61" s="100">
        <v>0</v>
      </c>
      <c r="M61" s="83">
        <v>0</v>
      </c>
      <c r="N61" s="97"/>
    </row>
    <row r="62" ht="21.95" customHeight="1">
      <c r="A62" s="167">
        <v>1990</v>
      </c>
      <c r="B62" s="169">
        <v>26</v>
      </c>
      <c r="C62" s="83">
        <v>18</v>
      </c>
      <c r="D62" s="87">
        <v>0.692307692307692</v>
      </c>
      <c r="E62" s="40"/>
      <c r="F62" s="151">
        <v>1990</v>
      </c>
      <c r="G62" s="100">
        <v>14</v>
      </c>
      <c r="H62" s="83">
        <v>-5.3</v>
      </c>
      <c r="I62" s="87">
        <v>-0.378571428571429</v>
      </c>
      <c r="J62" s="40"/>
      <c r="K62" s="151">
        <v>1990</v>
      </c>
      <c r="L62" s="100">
        <v>2</v>
      </c>
      <c r="M62" s="83">
        <v>-4.3</v>
      </c>
      <c r="N62" s="97">
        <v>-2.15</v>
      </c>
    </row>
    <row r="63" ht="21.95" customHeight="1">
      <c r="A63" s="167">
        <v>1991</v>
      </c>
      <c r="B63" s="169">
        <v>17</v>
      </c>
      <c r="C63" s="83">
        <v>26.1</v>
      </c>
      <c r="D63" s="87">
        <v>1.53529411764706</v>
      </c>
      <c r="E63" s="40"/>
      <c r="F63" s="151">
        <v>1991</v>
      </c>
      <c r="G63" s="100">
        <v>4</v>
      </c>
      <c r="H63" s="83">
        <v>2.6</v>
      </c>
      <c r="I63" s="87">
        <v>0.65</v>
      </c>
      <c r="J63" s="40"/>
      <c r="K63" s="151">
        <v>1991</v>
      </c>
      <c r="L63" s="100">
        <v>0</v>
      </c>
      <c r="M63" s="83">
        <v>0</v>
      </c>
      <c r="N63" s="97"/>
    </row>
    <row r="64" ht="21.95" customHeight="1">
      <c r="A64" s="167">
        <v>1992</v>
      </c>
      <c r="B64" s="169">
        <v>43</v>
      </c>
      <c r="C64" s="83">
        <v>50.6</v>
      </c>
      <c r="D64" s="87">
        <v>1.17674418604651</v>
      </c>
      <c r="E64" s="40"/>
      <c r="F64" s="151">
        <v>1992</v>
      </c>
      <c r="G64" s="100">
        <v>14</v>
      </c>
      <c r="H64" s="83">
        <v>-3.8</v>
      </c>
      <c r="I64" s="87">
        <v>-0.271428571428571</v>
      </c>
      <c r="J64" s="40"/>
      <c r="K64" s="151">
        <v>1992</v>
      </c>
      <c r="L64" s="100">
        <v>2</v>
      </c>
      <c r="M64" s="83">
        <v>-2.8</v>
      </c>
      <c r="N64" s="97">
        <v>-1.4</v>
      </c>
    </row>
    <row r="65" ht="21.95" customHeight="1">
      <c r="A65" s="167">
        <v>1993</v>
      </c>
      <c r="B65" s="169">
        <v>39</v>
      </c>
      <c r="C65" s="83">
        <v>37.9</v>
      </c>
      <c r="D65" s="87">
        <v>0.971794871794872</v>
      </c>
      <c r="E65" s="40"/>
      <c r="F65" s="151">
        <v>1993</v>
      </c>
      <c r="G65" s="100">
        <v>19</v>
      </c>
      <c r="H65" s="83">
        <v>5</v>
      </c>
      <c r="I65" s="87">
        <v>0.263157894736842</v>
      </c>
      <c r="J65" s="40"/>
      <c r="K65" s="151">
        <v>1993</v>
      </c>
      <c r="L65" s="100">
        <v>0</v>
      </c>
      <c r="M65" s="83">
        <v>0</v>
      </c>
      <c r="N65" s="97"/>
    </row>
    <row r="66" ht="21.95" customHeight="1">
      <c r="A66" s="167">
        <v>1994</v>
      </c>
      <c r="B66" s="169">
        <v>35</v>
      </c>
      <c r="C66" s="83">
        <v>13.5</v>
      </c>
      <c r="D66" s="87">
        <v>0.385714285714286</v>
      </c>
      <c r="E66" s="40"/>
      <c r="F66" s="151">
        <v>1994</v>
      </c>
      <c r="G66" s="100">
        <v>21</v>
      </c>
      <c r="H66" s="83">
        <v>-10.7</v>
      </c>
      <c r="I66" s="87">
        <v>-0.50952380952381</v>
      </c>
      <c r="J66" s="40"/>
      <c r="K66" s="151">
        <v>1994</v>
      </c>
      <c r="L66" s="100">
        <v>5</v>
      </c>
      <c r="M66" s="83">
        <v>-9</v>
      </c>
      <c r="N66" s="97">
        <v>-1.8</v>
      </c>
    </row>
    <row r="67" ht="21.95" customHeight="1">
      <c r="A67" s="167">
        <v>1995</v>
      </c>
      <c r="B67" s="169">
        <v>22</v>
      </c>
      <c r="C67" s="83">
        <v>25.8</v>
      </c>
      <c r="D67" s="87">
        <v>1.17272727272727</v>
      </c>
      <c r="E67" s="40"/>
      <c r="F67" s="151">
        <v>1995</v>
      </c>
      <c r="G67" s="100">
        <v>7</v>
      </c>
      <c r="H67" s="83">
        <v>1.7</v>
      </c>
      <c r="I67" s="87">
        <v>0.242857142857143</v>
      </c>
      <c r="J67" s="40"/>
      <c r="K67" s="151">
        <v>1995</v>
      </c>
      <c r="L67" s="100">
        <v>0</v>
      </c>
      <c r="M67" s="83">
        <v>0</v>
      </c>
      <c r="N67" s="97"/>
    </row>
    <row r="68" ht="21.95" customHeight="1">
      <c r="A68" s="167">
        <v>1996</v>
      </c>
      <c r="B68" s="169">
        <v>31</v>
      </c>
      <c r="C68" s="83">
        <v>41.4</v>
      </c>
      <c r="D68" s="87">
        <v>1.33548387096774</v>
      </c>
      <c r="E68" s="40"/>
      <c r="F68" s="151">
        <v>1996</v>
      </c>
      <c r="G68" s="100">
        <v>8</v>
      </c>
      <c r="H68" s="83">
        <v>-1.3</v>
      </c>
      <c r="I68" s="87">
        <v>-0.1625</v>
      </c>
      <c r="J68" s="40"/>
      <c r="K68" s="151">
        <v>1996</v>
      </c>
      <c r="L68" s="100">
        <v>1</v>
      </c>
      <c r="M68" s="83">
        <v>-1.6</v>
      </c>
      <c r="N68" s="97">
        <v>-1.6</v>
      </c>
    </row>
    <row r="69" ht="21.95" customHeight="1">
      <c r="A69" s="167">
        <v>1997</v>
      </c>
      <c r="B69" s="169">
        <v>52</v>
      </c>
      <c r="C69" s="83">
        <v>-9.300000000000001</v>
      </c>
      <c r="D69" s="87">
        <v>-0.178846153846154</v>
      </c>
      <c r="E69" s="40"/>
      <c r="F69" s="151">
        <v>1997</v>
      </c>
      <c r="G69" s="100">
        <v>35</v>
      </c>
      <c r="H69" s="83">
        <v>-42.9</v>
      </c>
      <c r="I69" s="87">
        <v>-1.22571428571429</v>
      </c>
      <c r="J69" s="40"/>
      <c r="K69" s="151">
        <v>1997</v>
      </c>
      <c r="L69" s="100">
        <v>18</v>
      </c>
      <c r="M69" s="83">
        <v>-48.2</v>
      </c>
      <c r="N69" s="97">
        <v>-2.67777777777778</v>
      </c>
    </row>
    <row r="70" ht="21.95" customHeight="1">
      <c r="A70" s="167">
        <v>1998</v>
      </c>
      <c r="B70" s="169">
        <v>40</v>
      </c>
      <c r="C70" s="83">
        <v>36.4</v>
      </c>
      <c r="D70" s="87">
        <v>0.91</v>
      </c>
      <c r="E70" s="40"/>
      <c r="F70" s="151">
        <v>1998</v>
      </c>
      <c r="G70" s="100">
        <v>20</v>
      </c>
      <c r="H70" s="83">
        <v>2.2</v>
      </c>
      <c r="I70" s="87">
        <v>0.11</v>
      </c>
      <c r="J70" s="40"/>
      <c r="K70" s="151">
        <v>1998</v>
      </c>
      <c r="L70" s="100">
        <v>1</v>
      </c>
      <c r="M70" s="83">
        <v>-2.8</v>
      </c>
      <c r="N70" s="97">
        <v>-2.8</v>
      </c>
    </row>
    <row r="71" ht="21.95" customHeight="1">
      <c r="A71" s="167">
        <v>1999</v>
      </c>
      <c r="B71" s="169">
        <v>33</v>
      </c>
      <c r="C71" s="83">
        <v>9.5</v>
      </c>
      <c r="D71" s="87">
        <v>0.287878787878788</v>
      </c>
      <c r="E71" s="40"/>
      <c r="F71" s="151">
        <v>1999</v>
      </c>
      <c r="G71" s="100">
        <v>19</v>
      </c>
      <c r="H71" s="83">
        <v>-15.9</v>
      </c>
      <c r="I71" s="87">
        <v>-0.8368421052631581</v>
      </c>
      <c r="J71" s="40"/>
      <c r="K71" s="151">
        <v>1999</v>
      </c>
      <c r="L71" s="100">
        <v>5</v>
      </c>
      <c r="M71" s="83">
        <v>-15.1</v>
      </c>
      <c r="N71" s="97">
        <v>-3.02</v>
      </c>
    </row>
    <row r="72" ht="21.95" customHeight="1">
      <c r="A72" s="167">
        <v>2000</v>
      </c>
      <c r="B72" s="169">
        <v>25</v>
      </c>
      <c r="C72" s="83">
        <v>16.3</v>
      </c>
      <c r="D72" s="87">
        <v>0.652</v>
      </c>
      <c r="E72" s="40"/>
      <c r="F72" s="151">
        <v>2000</v>
      </c>
      <c r="G72" s="100">
        <v>15</v>
      </c>
      <c r="H72" s="83">
        <v>-2.9</v>
      </c>
      <c r="I72" s="87">
        <v>-0.193333333333333</v>
      </c>
      <c r="J72" s="40"/>
      <c r="K72" s="151">
        <v>2000</v>
      </c>
      <c r="L72" s="100">
        <v>2</v>
      </c>
      <c r="M72" s="83">
        <v>-3.1</v>
      </c>
      <c r="N72" s="97">
        <v>-1.55</v>
      </c>
    </row>
    <row r="73" ht="21.95" customHeight="1">
      <c r="A73" s="167">
        <v>2001</v>
      </c>
      <c r="B73" s="169">
        <v>32</v>
      </c>
      <c r="C73" s="83">
        <v>37.6</v>
      </c>
      <c r="D73" s="87">
        <v>1.175</v>
      </c>
      <c r="E73" s="40"/>
      <c r="F73" s="151">
        <v>2001</v>
      </c>
      <c r="G73" s="100">
        <v>13</v>
      </c>
      <c r="H73" s="83">
        <v>3.8</v>
      </c>
      <c r="I73" s="87">
        <v>0.292307692307692</v>
      </c>
      <c r="J73" s="40"/>
      <c r="K73" s="151">
        <v>2001</v>
      </c>
      <c r="L73" s="100">
        <v>0</v>
      </c>
      <c r="M73" s="83">
        <v>0</v>
      </c>
      <c r="N73" s="97"/>
    </row>
    <row r="74" ht="21.95" customHeight="1">
      <c r="A74" s="167">
        <v>2002</v>
      </c>
      <c r="B74" s="169">
        <v>41</v>
      </c>
      <c r="C74" s="83">
        <v>33.8</v>
      </c>
      <c r="D74" s="87">
        <v>0.824390243902439</v>
      </c>
      <c r="E74" s="40"/>
      <c r="F74" s="151">
        <v>2002</v>
      </c>
      <c r="G74" s="100">
        <v>17</v>
      </c>
      <c r="H74" s="83">
        <v>-11.4</v>
      </c>
      <c r="I74" s="87">
        <v>-0.670588235294118</v>
      </c>
      <c r="J74" s="40"/>
      <c r="K74" s="151">
        <v>2002</v>
      </c>
      <c r="L74" s="100">
        <v>6</v>
      </c>
      <c r="M74" s="83">
        <v>-11</v>
      </c>
      <c r="N74" s="97">
        <v>-1.83333333333333</v>
      </c>
    </row>
    <row r="75" ht="21.95" customHeight="1">
      <c r="A75" s="167">
        <v>2003</v>
      </c>
      <c r="B75" s="169">
        <v>31</v>
      </c>
      <c r="C75" s="83">
        <v>41.2</v>
      </c>
      <c r="D75" s="87">
        <v>1.32903225806452</v>
      </c>
      <c r="E75" s="40"/>
      <c r="F75" s="151">
        <v>2003</v>
      </c>
      <c r="G75" s="100">
        <v>10</v>
      </c>
      <c r="H75" s="83">
        <v>0.7</v>
      </c>
      <c r="I75" s="87">
        <v>0.07000000000000001</v>
      </c>
      <c r="J75" s="40"/>
      <c r="K75" s="151">
        <v>2003</v>
      </c>
      <c r="L75" s="100">
        <v>0</v>
      </c>
      <c r="M75" s="83">
        <v>0</v>
      </c>
      <c r="N75" s="97"/>
    </row>
    <row r="76" ht="21.95" customHeight="1">
      <c r="A76" s="167">
        <v>2004</v>
      </c>
      <c r="B76" s="169">
        <v>29</v>
      </c>
      <c r="C76" s="83">
        <v>37.3</v>
      </c>
      <c r="D76" s="87">
        <v>1.28620689655172</v>
      </c>
      <c r="E76" s="40"/>
      <c r="F76" s="151">
        <v>2004</v>
      </c>
      <c r="G76" s="100">
        <v>9</v>
      </c>
      <c r="H76" s="83">
        <v>-1.4</v>
      </c>
      <c r="I76" s="87">
        <v>-0.155555555555556</v>
      </c>
      <c r="J76" s="40"/>
      <c r="K76" s="151">
        <v>2004</v>
      </c>
      <c r="L76" s="100">
        <v>3</v>
      </c>
      <c r="M76" s="83">
        <v>-4.5</v>
      </c>
      <c r="N76" s="97">
        <v>-1.5</v>
      </c>
    </row>
    <row r="77" ht="21.95" customHeight="1">
      <c r="A77" s="167">
        <v>2005</v>
      </c>
      <c r="B77" s="169">
        <v>23</v>
      </c>
      <c r="C77" s="83">
        <v>17</v>
      </c>
      <c r="D77" s="87">
        <v>0.739130434782609</v>
      </c>
      <c r="E77" s="40"/>
      <c r="F77" s="151">
        <v>2005</v>
      </c>
      <c r="G77" s="100">
        <v>13</v>
      </c>
      <c r="H77" s="83">
        <v>-0.5</v>
      </c>
      <c r="I77" s="87">
        <v>-0.0384615384615385</v>
      </c>
      <c r="J77" s="40"/>
      <c r="K77" s="151">
        <v>2005</v>
      </c>
      <c r="L77" s="100">
        <v>1</v>
      </c>
      <c r="M77" s="83">
        <v>-1.3</v>
      </c>
      <c r="N77" s="97">
        <v>-1.3</v>
      </c>
    </row>
    <row r="78" ht="21.95" customHeight="1">
      <c r="A78" s="167">
        <v>2006</v>
      </c>
      <c r="B78" s="169">
        <v>60</v>
      </c>
      <c r="C78" s="83">
        <v>30.3</v>
      </c>
      <c r="D78" s="87">
        <v>0.505</v>
      </c>
      <c r="E78" s="40"/>
      <c r="F78" s="151">
        <v>2006</v>
      </c>
      <c r="G78" s="100">
        <v>29</v>
      </c>
      <c r="H78" s="83">
        <v>-24.8</v>
      </c>
      <c r="I78" s="87">
        <v>-0.855172413793103</v>
      </c>
      <c r="J78" s="40"/>
      <c r="K78" s="151">
        <v>2006</v>
      </c>
      <c r="L78" s="100">
        <v>9</v>
      </c>
      <c r="M78" s="83">
        <v>-26.1</v>
      </c>
      <c r="N78" s="97">
        <v>-2.9</v>
      </c>
    </row>
    <row r="79" ht="21.95" customHeight="1">
      <c r="A79" s="167">
        <v>2007</v>
      </c>
      <c r="B79" s="169">
        <v>46</v>
      </c>
      <c r="C79" s="83">
        <v>10.5</v>
      </c>
      <c r="D79" s="87">
        <v>0.228260869565217</v>
      </c>
      <c r="E79" s="40"/>
      <c r="F79" s="151">
        <v>2007</v>
      </c>
      <c r="G79" s="100">
        <v>32</v>
      </c>
      <c r="H79" s="83">
        <v>-14.5</v>
      </c>
      <c r="I79" s="87">
        <v>-0.453125</v>
      </c>
      <c r="J79" s="40"/>
      <c r="K79" s="151">
        <v>2007</v>
      </c>
      <c r="L79" s="100">
        <v>5</v>
      </c>
      <c r="M79" s="83">
        <v>-14.9</v>
      </c>
      <c r="N79" s="97">
        <v>-2.98</v>
      </c>
    </row>
    <row r="80" ht="21.95" customHeight="1">
      <c r="A80" s="167">
        <v>2008</v>
      </c>
      <c r="B80" s="169">
        <v>40</v>
      </c>
      <c r="C80" s="83">
        <v>17</v>
      </c>
      <c r="D80" s="87">
        <v>0.425</v>
      </c>
      <c r="E80" s="40"/>
      <c r="F80" s="151">
        <v>2008</v>
      </c>
      <c r="G80" s="100">
        <v>27</v>
      </c>
      <c r="H80" s="83">
        <v>-8.699999999999999</v>
      </c>
      <c r="I80" s="87">
        <v>-0.322222222222222</v>
      </c>
      <c r="J80" s="40"/>
      <c r="K80" s="151">
        <v>2008</v>
      </c>
      <c r="L80" s="100">
        <v>6</v>
      </c>
      <c r="M80" s="83">
        <v>-11.1</v>
      </c>
      <c r="N80" s="97">
        <v>-1.85</v>
      </c>
    </row>
    <row r="81" ht="21.95" customHeight="1">
      <c r="A81" s="167">
        <v>2009</v>
      </c>
      <c r="B81" s="169">
        <v>18</v>
      </c>
      <c r="C81" s="83">
        <v>29.8</v>
      </c>
      <c r="D81" s="87">
        <v>1.65555555555556</v>
      </c>
      <c r="E81" s="40"/>
      <c r="F81" s="151">
        <v>2009</v>
      </c>
      <c r="G81" s="100">
        <v>5</v>
      </c>
      <c r="H81" s="83">
        <v>2.7</v>
      </c>
      <c r="I81" s="87">
        <v>0.54</v>
      </c>
      <c r="J81" s="40"/>
      <c r="K81" s="151">
        <v>2009</v>
      </c>
      <c r="L81" s="100">
        <v>0</v>
      </c>
      <c r="M81" s="83">
        <v>0</v>
      </c>
      <c r="N81" s="97"/>
    </row>
    <row r="82" ht="21.95" customHeight="1">
      <c r="A82" s="167">
        <v>2010</v>
      </c>
      <c r="B82" s="169">
        <v>31</v>
      </c>
      <c r="C82" s="83">
        <v>28.9</v>
      </c>
      <c r="D82" s="87">
        <v>0.932258064516129</v>
      </c>
      <c r="E82" s="40"/>
      <c r="F82" s="151">
        <v>2010</v>
      </c>
      <c r="G82" s="100">
        <v>16</v>
      </c>
      <c r="H82" s="83">
        <v>0.6</v>
      </c>
      <c r="I82" s="87">
        <v>0.0375</v>
      </c>
      <c r="J82" s="40"/>
      <c r="K82" s="151">
        <v>2010</v>
      </c>
      <c r="L82" s="100">
        <v>1</v>
      </c>
      <c r="M82" s="83">
        <v>-1.6</v>
      </c>
      <c r="N82" s="97">
        <v>-1.6</v>
      </c>
    </row>
    <row r="83" ht="21.95" customHeight="1">
      <c r="A83" s="167">
        <v>2011</v>
      </c>
      <c r="B83" s="169">
        <v>21</v>
      </c>
      <c r="C83" s="83">
        <v>22.1</v>
      </c>
      <c r="D83" s="87">
        <v>1.05238095238095</v>
      </c>
      <c r="E83" s="40"/>
      <c r="F83" s="151">
        <v>2011</v>
      </c>
      <c r="G83" s="100">
        <v>11</v>
      </c>
      <c r="H83" s="83">
        <v>3.5</v>
      </c>
      <c r="I83" s="87">
        <v>0.318181818181818</v>
      </c>
      <c r="J83" s="40"/>
      <c r="K83" s="151">
        <v>2011</v>
      </c>
      <c r="L83" s="100">
        <v>0</v>
      </c>
      <c r="M83" s="83">
        <v>0</v>
      </c>
      <c r="N83" s="97"/>
    </row>
    <row r="84" ht="21.95" customHeight="1">
      <c r="A84" s="167">
        <v>2012</v>
      </c>
      <c r="B84" s="169">
        <v>38</v>
      </c>
      <c r="C84" s="83">
        <v>32</v>
      </c>
      <c r="D84" s="87">
        <v>0.842105263157895</v>
      </c>
      <c r="E84" s="40"/>
      <c r="F84" s="151">
        <v>2012</v>
      </c>
      <c r="G84" s="100">
        <v>17</v>
      </c>
      <c r="H84" s="83">
        <v>-8.800000000000001</v>
      </c>
      <c r="I84" s="87">
        <v>-0.517647058823529</v>
      </c>
      <c r="J84" s="40"/>
      <c r="K84" s="151">
        <v>2012</v>
      </c>
      <c r="L84" s="100">
        <v>5</v>
      </c>
      <c r="M84" s="83">
        <v>-10</v>
      </c>
      <c r="N84" s="97">
        <v>-2</v>
      </c>
    </row>
    <row r="85" ht="21.95" customHeight="1">
      <c r="A85" s="167">
        <v>2013</v>
      </c>
      <c r="B85" s="169">
        <v>18</v>
      </c>
      <c r="C85" s="83">
        <v>24.1</v>
      </c>
      <c r="D85" s="87">
        <v>1.33888888888889</v>
      </c>
      <c r="E85" s="40"/>
      <c r="F85" s="151">
        <v>2013</v>
      </c>
      <c r="G85" s="100">
        <v>7</v>
      </c>
      <c r="H85" s="83">
        <v>2.1</v>
      </c>
      <c r="I85" s="87">
        <v>0.3</v>
      </c>
      <c r="J85" s="40"/>
      <c r="K85" s="151">
        <v>2013</v>
      </c>
      <c r="L85" s="100">
        <v>0</v>
      </c>
      <c r="M85" s="83">
        <v>0</v>
      </c>
      <c r="N85" s="97"/>
    </row>
    <row r="86" ht="21.95" customHeight="1">
      <c r="A86" s="167">
        <v>2014</v>
      </c>
      <c r="B86" s="169">
        <v>36</v>
      </c>
      <c r="C86" s="83">
        <v>13.4</v>
      </c>
      <c r="D86" s="87">
        <v>0.372222222222222</v>
      </c>
      <c r="E86" s="40"/>
      <c r="F86" s="151">
        <v>2014</v>
      </c>
      <c r="G86" s="100">
        <v>19</v>
      </c>
      <c r="H86" s="83">
        <v>-17.5</v>
      </c>
      <c r="I86" s="87">
        <v>-0.921052631578947</v>
      </c>
      <c r="J86" s="40"/>
      <c r="K86" s="151">
        <v>2014</v>
      </c>
      <c r="L86" s="100">
        <v>8</v>
      </c>
      <c r="M86" s="83">
        <v>-17.7</v>
      </c>
      <c r="N86" s="97">
        <v>-2.2125</v>
      </c>
    </row>
    <row r="87" ht="21.95" customHeight="1">
      <c r="A87" s="167">
        <v>2015</v>
      </c>
      <c r="B87" s="169">
        <v>40</v>
      </c>
      <c r="C87" s="83">
        <v>24.7</v>
      </c>
      <c r="D87" s="87">
        <v>0.6175</v>
      </c>
      <c r="E87" s="40"/>
      <c r="F87" s="151">
        <v>2015</v>
      </c>
      <c r="G87" s="100">
        <v>23</v>
      </c>
      <c r="H87" s="83">
        <v>-8.5</v>
      </c>
      <c r="I87" s="87">
        <v>-0.369565217391304</v>
      </c>
      <c r="J87" s="40"/>
      <c r="K87" s="151">
        <v>2015</v>
      </c>
      <c r="L87" s="100">
        <v>5</v>
      </c>
      <c r="M87" s="83">
        <v>-11</v>
      </c>
      <c r="N87" s="97">
        <v>-2.2</v>
      </c>
    </row>
    <row r="88" ht="21.95" customHeight="1">
      <c r="A88" s="167">
        <v>2016</v>
      </c>
      <c r="B88" s="169">
        <v>35</v>
      </c>
      <c r="C88" s="83">
        <v>29.4</v>
      </c>
      <c r="D88" s="87">
        <v>0.84</v>
      </c>
      <c r="E88" s="40"/>
      <c r="F88" s="151">
        <v>2016</v>
      </c>
      <c r="G88" s="100">
        <v>16</v>
      </c>
      <c r="H88" s="83">
        <v>-4.7</v>
      </c>
      <c r="I88" s="87">
        <v>-0.29375</v>
      </c>
      <c r="J88" s="40"/>
      <c r="K88" s="151">
        <v>2016</v>
      </c>
      <c r="L88" s="100">
        <v>3</v>
      </c>
      <c r="M88" s="83">
        <v>-5.9</v>
      </c>
      <c r="N88" s="97">
        <v>-1.96666666666667</v>
      </c>
    </row>
    <row r="89" ht="21.95" customHeight="1">
      <c r="A89" s="167">
        <v>2017</v>
      </c>
      <c r="B89" s="169">
        <v>37</v>
      </c>
      <c r="C89" s="83">
        <v>20.9</v>
      </c>
      <c r="D89" s="87">
        <v>0.564864864864865</v>
      </c>
      <c r="E89" s="40"/>
      <c r="F89" s="151">
        <v>2017</v>
      </c>
      <c r="G89" s="100">
        <v>20</v>
      </c>
      <c r="H89" s="83">
        <v>-7.4</v>
      </c>
      <c r="I89" s="87">
        <v>-0.37</v>
      </c>
      <c r="J89" s="40"/>
      <c r="K89" s="151">
        <v>2017</v>
      </c>
      <c r="L89" s="100">
        <v>3</v>
      </c>
      <c r="M89" s="83">
        <v>-8.300000000000001</v>
      </c>
      <c r="N89" s="97">
        <v>-2.76666666666667</v>
      </c>
    </row>
    <row r="90" ht="21.95" customHeight="1">
      <c r="A90" s="167">
        <v>2018</v>
      </c>
      <c r="B90" s="169">
        <v>31</v>
      </c>
      <c r="C90" s="83">
        <v>18.5</v>
      </c>
      <c r="D90" s="87">
        <v>0.596774193548387</v>
      </c>
      <c r="E90" s="40"/>
      <c r="F90" s="151">
        <v>2018</v>
      </c>
      <c r="G90" s="100">
        <v>16</v>
      </c>
      <c r="H90" s="83">
        <v>-7.1</v>
      </c>
      <c r="I90" s="87">
        <v>-0.44375</v>
      </c>
      <c r="J90" s="40"/>
      <c r="K90" s="151">
        <v>2018</v>
      </c>
      <c r="L90" s="100">
        <v>3</v>
      </c>
      <c r="M90" s="83">
        <v>-7.8</v>
      </c>
      <c r="N90" s="97">
        <v>-2.6</v>
      </c>
    </row>
    <row r="91" ht="21.95" customHeight="1">
      <c r="A91" s="167">
        <v>2019</v>
      </c>
      <c r="B91" s="169">
        <v>35</v>
      </c>
      <c r="C91" s="83">
        <v>29.3</v>
      </c>
      <c r="D91" s="87">
        <v>0.837142857142857</v>
      </c>
      <c r="E91" s="40"/>
      <c r="F91" s="151">
        <v>2019</v>
      </c>
      <c r="G91" s="100">
        <v>18</v>
      </c>
      <c r="H91" s="83">
        <v>-1.6</v>
      </c>
      <c r="I91" s="87">
        <v>-0.08888888888888891</v>
      </c>
      <c r="J91" s="40"/>
      <c r="K91" s="151">
        <v>2019</v>
      </c>
      <c r="L91" s="100">
        <v>2</v>
      </c>
      <c r="M91" s="83">
        <v>-3.5</v>
      </c>
      <c r="N91" s="97">
        <v>-1.75</v>
      </c>
    </row>
    <row r="92" ht="21.95" customHeight="1">
      <c r="A92" s="167">
        <v>2020</v>
      </c>
      <c r="B92" s="169">
        <v>34</v>
      </c>
      <c r="C92" s="83">
        <v>24.4</v>
      </c>
      <c r="D92" s="87">
        <v>0.717647058823529</v>
      </c>
      <c r="E92" s="40"/>
      <c r="F92" s="151">
        <v>2020</v>
      </c>
      <c r="G92" s="100">
        <v>17</v>
      </c>
      <c r="H92" s="83">
        <v>-8.1</v>
      </c>
      <c r="I92" s="87">
        <v>-0.476470588235294</v>
      </c>
      <c r="J92" s="40"/>
      <c r="K92" s="151">
        <v>2020</v>
      </c>
      <c r="L92" s="100">
        <v>4</v>
      </c>
      <c r="M92" s="83">
        <v>-7.9</v>
      </c>
      <c r="N92" s="97">
        <v>-1.975</v>
      </c>
    </row>
    <row r="93" ht="21.95" customHeight="1">
      <c r="A93" s="167">
        <v>2021</v>
      </c>
      <c r="B93" s="169">
        <v>31</v>
      </c>
      <c r="C93" s="83">
        <v>37.5</v>
      </c>
      <c r="D93" s="87">
        <v>1.20967741935484</v>
      </c>
      <c r="E93" s="40"/>
      <c r="F93" s="151">
        <v>2021</v>
      </c>
      <c r="G93" s="100">
        <v>12</v>
      </c>
      <c r="H93" s="83">
        <v>1.3</v>
      </c>
      <c r="I93" s="87">
        <v>0.108333333333333</v>
      </c>
      <c r="J93" s="40"/>
      <c r="K93" s="151">
        <v>2021</v>
      </c>
      <c r="L93" s="100">
        <v>1</v>
      </c>
      <c r="M93" s="83">
        <v>-2.1</v>
      </c>
      <c r="N93" s="97">
        <v>-2.1</v>
      </c>
    </row>
    <row r="94" ht="21.95" customHeight="1">
      <c r="A94" s="167">
        <v>2022</v>
      </c>
      <c r="B94" s="169">
        <v>38</v>
      </c>
      <c r="C94" s="83">
        <v>33.7</v>
      </c>
      <c r="D94" s="87">
        <v>0.886842105263158</v>
      </c>
      <c r="E94" s="40"/>
      <c r="F94" s="151">
        <v>2022</v>
      </c>
      <c r="G94" s="100">
        <v>16</v>
      </c>
      <c r="H94" s="83">
        <v>-11.4</v>
      </c>
      <c r="I94" s="87">
        <v>-0.7125</v>
      </c>
      <c r="J94" s="40"/>
      <c r="K94" s="151">
        <v>2022</v>
      </c>
      <c r="L94" s="100">
        <v>4</v>
      </c>
      <c r="M94" s="83">
        <v>-10.5</v>
      </c>
      <c r="N94" s="97">
        <v>-2.625</v>
      </c>
    </row>
    <row r="95" ht="21.95" customHeight="1">
      <c r="A95" s="194"/>
      <c r="B95" s="235"/>
      <c r="C95" s="83"/>
      <c r="D95" s="87"/>
      <c r="E95" s="40"/>
      <c r="F95" s="88"/>
      <c r="G95" s="84"/>
      <c r="H95" s="83"/>
      <c r="I95" s="87"/>
      <c r="J95" s="40"/>
      <c r="K95" s="88"/>
      <c r="L95" s="84"/>
      <c r="M95" s="83"/>
      <c r="N95" s="97"/>
    </row>
    <row r="96" ht="21.95" customHeight="1">
      <c r="A96" s="194"/>
      <c r="B96" s="235"/>
      <c r="C96" s="83"/>
      <c r="D96" s="87"/>
      <c r="E96" s="40"/>
      <c r="F96" s="88"/>
      <c r="G96" s="84"/>
      <c r="H96" s="83"/>
      <c r="I96" s="87"/>
      <c r="J96" s="40"/>
      <c r="K96" s="88"/>
      <c r="L96" s="84"/>
      <c r="M96" s="83"/>
      <c r="N96" s="97"/>
    </row>
    <row r="97" ht="21.95" customHeight="1">
      <c r="A97" s="194"/>
      <c r="B97" s="235"/>
      <c r="C97" s="83"/>
      <c r="D97" s="87"/>
      <c r="E97" s="40"/>
      <c r="F97" s="88"/>
      <c r="G97" s="84"/>
      <c r="H97" s="83"/>
      <c r="I97" s="87"/>
      <c r="J97" s="40"/>
      <c r="K97" s="88"/>
      <c r="L97" s="84"/>
      <c r="M97" s="83"/>
      <c r="N97" s="97"/>
    </row>
    <row r="98" ht="21.95" customHeight="1">
      <c r="A98" s="194"/>
      <c r="B98" s="235"/>
      <c r="C98" s="83"/>
      <c r="D98" s="87"/>
      <c r="E98" s="40"/>
      <c r="F98" s="88"/>
      <c r="G98" s="84"/>
      <c r="H98" s="83"/>
      <c r="I98" s="87"/>
      <c r="J98" s="40"/>
      <c r="K98" s="88"/>
      <c r="L98" s="84"/>
      <c r="M98" s="83"/>
      <c r="N98" s="97"/>
    </row>
    <row r="99" ht="21.95" customHeight="1">
      <c r="A99" s="194"/>
      <c r="B99" s="235"/>
      <c r="C99" s="83"/>
      <c r="D99" s="87"/>
      <c r="E99" s="40"/>
      <c r="F99" s="88"/>
      <c r="G99" s="84"/>
      <c r="H99" s="83"/>
      <c r="I99" s="87"/>
      <c r="J99" s="40"/>
      <c r="K99" s="88"/>
      <c r="L99" s="84"/>
      <c r="M99" s="83"/>
      <c r="N99" s="97"/>
    </row>
    <row r="100" ht="21.95" customHeight="1">
      <c r="A100" s="194"/>
      <c r="B100" s="235"/>
      <c r="C100" s="83"/>
      <c r="D100" s="87"/>
      <c r="E100" s="40"/>
      <c r="F100" s="88"/>
      <c r="G100" s="84"/>
      <c r="H100" s="83"/>
      <c r="I100" s="87"/>
      <c r="J100" s="40"/>
      <c r="K100" s="88"/>
      <c r="L100" s="84"/>
      <c r="M100" s="83"/>
      <c r="N100" s="97"/>
    </row>
    <row r="101" ht="21.95" customHeight="1">
      <c r="A101" s="194"/>
      <c r="B101" s="235"/>
      <c r="C101" s="83"/>
      <c r="D101" s="87"/>
      <c r="E101" s="40"/>
      <c r="F101" s="88"/>
      <c r="G101" s="84"/>
      <c r="H101" s="83"/>
      <c r="I101" s="87"/>
      <c r="J101" s="40"/>
      <c r="K101" s="88"/>
      <c r="L101" s="84"/>
      <c r="M101" s="83"/>
      <c r="N101" s="97"/>
    </row>
    <row r="102" ht="21.95" customHeight="1">
      <c r="A102" s="194"/>
      <c r="B102" s="235"/>
      <c r="C102" s="83"/>
      <c r="D102" s="87"/>
      <c r="E102" s="40"/>
      <c r="F102" s="88"/>
      <c r="G102" s="84"/>
      <c r="H102" s="83"/>
      <c r="I102" s="87"/>
      <c r="J102" s="40"/>
      <c r="K102" s="88"/>
      <c r="L102" s="84"/>
      <c r="M102" s="83"/>
      <c r="N102" s="97"/>
    </row>
    <row r="103" ht="21.95" customHeight="1">
      <c r="A103" s="194"/>
      <c r="B103" s="235"/>
      <c r="C103" s="83"/>
      <c r="D103" s="87"/>
      <c r="E103" s="40"/>
      <c r="F103" s="88"/>
      <c r="G103" s="84"/>
      <c r="H103" s="83"/>
      <c r="I103" s="87"/>
      <c r="J103" s="40"/>
      <c r="K103" s="88"/>
      <c r="L103" s="84"/>
      <c r="M103" s="83"/>
      <c r="N103" s="97"/>
    </row>
    <row r="104" ht="21.95" customHeight="1">
      <c r="A104" s="194"/>
      <c r="B104" s="235"/>
      <c r="C104" s="83"/>
      <c r="D104" s="87"/>
      <c r="E104" s="40"/>
      <c r="F104" s="88"/>
      <c r="G104" s="84"/>
      <c r="H104" s="83"/>
      <c r="I104" s="87"/>
      <c r="J104" s="40"/>
      <c r="K104" s="88"/>
      <c r="L104" s="84"/>
      <c r="M104" s="83"/>
      <c r="N104" s="97"/>
    </row>
    <row r="105" ht="21.95" customHeight="1">
      <c r="A105" s="194"/>
      <c r="B105" s="235"/>
      <c r="C105" s="83"/>
      <c r="D105" s="87"/>
      <c r="E105" s="40"/>
      <c r="F105" s="88"/>
      <c r="G105" s="84"/>
      <c r="H105" s="83"/>
      <c r="I105" s="87"/>
      <c r="J105" s="40"/>
      <c r="K105" s="88"/>
      <c r="L105" s="84"/>
      <c r="M105" s="83"/>
      <c r="N105" s="97"/>
    </row>
    <row r="106" ht="21.95" customHeight="1">
      <c r="A106" s="194"/>
      <c r="B106" s="235"/>
      <c r="C106" s="83"/>
      <c r="D106" s="87"/>
      <c r="E106" s="40"/>
      <c r="F106" s="88"/>
      <c r="G106" s="84"/>
      <c r="H106" s="83"/>
      <c r="I106" s="87"/>
      <c r="J106" s="40"/>
      <c r="K106" s="88"/>
      <c r="L106" s="84"/>
      <c r="M106" s="83"/>
      <c r="N106" s="97"/>
    </row>
    <row r="107" ht="21.95" customHeight="1">
      <c r="A107" s="194"/>
      <c r="B107" s="235"/>
      <c r="C107" s="83"/>
      <c r="D107" s="87"/>
      <c r="E107" s="40"/>
      <c r="F107" s="88"/>
      <c r="G107" s="84"/>
      <c r="H107" s="83"/>
      <c r="I107" s="87"/>
      <c r="J107" s="40"/>
      <c r="K107" s="88"/>
      <c r="L107" s="84"/>
      <c r="M107" s="83"/>
      <c r="N107" s="97"/>
    </row>
    <row r="108" ht="21.95" customHeight="1">
      <c r="A108" s="194"/>
      <c r="B108" s="235"/>
      <c r="C108" s="83"/>
      <c r="D108" s="87"/>
      <c r="E108" s="40"/>
      <c r="F108" s="88"/>
      <c r="G108" s="84"/>
      <c r="H108" s="83"/>
      <c r="I108" s="87"/>
      <c r="J108" s="40"/>
      <c r="K108" s="88"/>
      <c r="L108" s="84"/>
      <c r="M108" s="83"/>
      <c r="N108" s="97"/>
    </row>
    <row r="109" ht="21.95" customHeight="1">
      <c r="A109" s="194"/>
      <c r="B109" s="235"/>
      <c r="C109" s="83"/>
      <c r="D109" s="87"/>
      <c r="E109" s="40"/>
      <c r="F109" s="88"/>
      <c r="G109" s="84"/>
      <c r="H109" s="83"/>
      <c r="I109" s="87"/>
      <c r="J109" s="40"/>
      <c r="K109" s="88"/>
      <c r="L109" s="84"/>
      <c r="M109" s="83"/>
      <c r="N109" s="97"/>
    </row>
    <row r="110" ht="21.95" customHeight="1">
      <c r="A110" s="194"/>
      <c r="B110" s="235"/>
      <c r="C110" s="83"/>
      <c r="D110" s="87"/>
      <c r="E110" s="40"/>
      <c r="F110" s="88"/>
      <c r="G110" s="84"/>
      <c r="H110" s="83"/>
      <c r="I110" s="87"/>
      <c r="J110" s="40"/>
      <c r="K110" s="88"/>
      <c r="L110" s="84"/>
      <c r="M110" s="83"/>
      <c r="N110" s="97"/>
    </row>
    <row r="111" ht="21.95" customHeight="1">
      <c r="A111" s="194"/>
      <c r="B111" s="235"/>
      <c r="C111" s="83"/>
      <c r="D111" s="87"/>
      <c r="E111" s="40"/>
      <c r="F111" s="88"/>
      <c r="G111" s="84"/>
      <c r="H111" s="83"/>
      <c r="I111" s="87"/>
      <c r="J111" s="40"/>
      <c r="K111" s="88"/>
      <c r="L111" s="84"/>
      <c r="M111" s="83"/>
      <c r="N111" s="97"/>
    </row>
    <row r="112" ht="21.95" customHeight="1">
      <c r="A112" s="194"/>
      <c r="B112" s="235"/>
      <c r="C112" s="83"/>
      <c r="D112" s="87"/>
      <c r="E112" s="40"/>
      <c r="F112" s="88"/>
      <c r="G112" s="84"/>
      <c r="H112" s="83"/>
      <c r="I112" s="87"/>
      <c r="J112" s="40"/>
      <c r="K112" s="88"/>
      <c r="L112" s="84"/>
      <c r="M112" s="83"/>
      <c r="N112" s="97"/>
    </row>
    <row r="113" ht="21.95" customHeight="1">
      <c r="A113" s="194"/>
      <c r="B113" s="235"/>
      <c r="C113" s="83"/>
      <c r="D113" s="87"/>
      <c r="E113" s="40"/>
      <c r="F113" s="88"/>
      <c r="G113" s="84"/>
      <c r="H113" s="83"/>
      <c r="I113" s="87"/>
      <c r="J113" s="40"/>
      <c r="K113" s="88"/>
      <c r="L113" s="84"/>
      <c r="M113" s="83"/>
      <c r="N113" s="97"/>
    </row>
    <row r="114" ht="21.95" customHeight="1">
      <c r="A114" s="194"/>
      <c r="B114" s="235"/>
      <c r="C114" s="83"/>
      <c r="D114" s="87"/>
      <c r="E114" s="40"/>
      <c r="F114" s="88"/>
      <c r="G114" s="84"/>
      <c r="H114" s="83"/>
      <c r="I114" s="87"/>
      <c r="J114" s="40"/>
      <c r="K114" s="88"/>
      <c r="L114" s="84"/>
      <c r="M114" s="83"/>
      <c r="N114" s="97"/>
    </row>
    <row r="115" ht="21.95" customHeight="1">
      <c r="A115" t="s" s="170">
        <v>141</v>
      </c>
      <c r="B115" t="s" s="173">
        <v>241</v>
      </c>
      <c r="C115" s="83"/>
      <c r="D115" s="87"/>
      <c r="E115" s="40"/>
      <c r="F115" t="s" s="95">
        <v>141</v>
      </c>
      <c r="G115" t="s" s="162">
        <v>241</v>
      </c>
      <c r="H115" s="83"/>
      <c r="I115" s="87"/>
      <c r="J115" s="40"/>
      <c r="K115" t="s" s="95">
        <v>141</v>
      </c>
      <c r="L115" t="s" s="162">
        <v>241</v>
      </c>
      <c r="M115" s="83"/>
      <c r="N115" s="97"/>
    </row>
    <row r="116" ht="21.95" customHeight="1">
      <c r="A116" t="s" s="174">
        <v>242</v>
      </c>
      <c r="B116" s="175">
        <f>AVERAGE(B3:B37)</f>
        <v>40.1142857142857</v>
      </c>
      <c r="C116" s="83">
        <f>AVERAGE(C3:C37)</f>
        <v>23.1685714285714</v>
      </c>
      <c r="D116" s="87">
        <f>AVERAGE(D3:D37)</f>
        <v>0.614319478794026</v>
      </c>
      <c r="E116" s="40"/>
      <c r="F116" t="s" s="99">
        <v>242</v>
      </c>
      <c r="G116" s="83">
        <f>AVERAGE(G3:G37)</f>
        <v>20.8857142857143</v>
      </c>
      <c r="H116" s="83">
        <f>AVERAGE(H3:H37)</f>
        <v>-11.4342857142857</v>
      </c>
      <c r="I116" s="87">
        <f>AVERAGE(I3:I37)</f>
        <v>-0.477944131644504</v>
      </c>
      <c r="J116" s="40"/>
      <c r="K116" t="s" s="99">
        <v>242</v>
      </c>
      <c r="L116" s="83">
        <f>AVERAGE(L3:L37)</f>
        <v>4.65714285714286</v>
      </c>
      <c r="M116" s="83">
        <f>AVERAGE(M3:M37)</f>
        <v>-11.16</v>
      </c>
      <c r="N116" s="97">
        <f>AVERAGE(N3:N37)</f>
        <v>-2.23906862745098</v>
      </c>
    </row>
    <row r="117" ht="21.95" customHeight="1">
      <c r="A117" t="s" s="174">
        <v>243</v>
      </c>
      <c r="B117" s="175">
        <f>AVERAGE(B38:B94)</f>
        <v>34.9473684210526</v>
      </c>
      <c r="C117" s="83">
        <f>AVERAGE(C38:C94)</f>
        <v>27.6438596491228</v>
      </c>
      <c r="D117" s="87">
        <f>AVERAGE(D38:D94)</f>
        <v>0.844195838287548</v>
      </c>
      <c r="E117" s="40"/>
      <c r="F117" t="s" s="99">
        <v>243</v>
      </c>
      <c r="G117" s="83">
        <f>AVERAGE(G38:G94)</f>
        <v>16.7719298245614</v>
      </c>
      <c r="H117" s="83">
        <f>AVERAGE(H38:H94)</f>
        <v>-6.13333333333333</v>
      </c>
      <c r="I117" s="87">
        <f>AVERAGE(I38:I94)</f>
        <v>-0.252524091658431</v>
      </c>
      <c r="J117" s="40"/>
      <c r="K117" t="s" s="99">
        <v>243</v>
      </c>
      <c r="L117" s="83">
        <f>AVERAGE(L38:L94)</f>
        <v>3.24561403508772</v>
      </c>
      <c r="M117" s="83">
        <f>AVERAGE(M38:M94)</f>
        <v>-7.40526315789474</v>
      </c>
      <c r="N117" s="97">
        <f>AVERAGE(N38:N94)</f>
        <v>-2.14400953984287</v>
      </c>
    </row>
    <row r="118" ht="22.75" customHeight="1">
      <c r="A118" s="198"/>
      <c r="B118" s="199"/>
      <c r="C118" s="115"/>
      <c r="D118" s="200"/>
      <c r="E118" s="113"/>
      <c r="F118" s="114"/>
      <c r="G118" s="115"/>
      <c r="H118" s="115"/>
      <c r="I118" s="200"/>
      <c r="J118" s="113"/>
      <c r="K118" s="114"/>
      <c r="L118" s="115"/>
      <c r="M118" s="115"/>
      <c r="N118" s="201"/>
    </row>
  </sheetData>
  <mergeCells count="12">
    <mergeCell ref="A1:A2"/>
    <mergeCell ref="D1:D2"/>
    <mergeCell ref="C1:C2"/>
    <mergeCell ref="B1:B2"/>
    <mergeCell ref="I1:I2"/>
    <mergeCell ref="H1:H2"/>
    <mergeCell ref="G1:G2"/>
    <mergeCell ref="F1:F2"/>
    <mergeCell ref="N1:N2"/>
    <mergeCell ref="M1:M2"/>
    <mergeCell ref="L1:L2"/>
    <mergeCell ref="K1:K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1.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79" customWidth="1"/>
    <col min="2" max="4" width="12.1719" style="279" customWidth="1"/>
    <col min="5" max="5" width="1.35156" style="279" customWidth="1"/>
    <col min="6" max="6" width="10" style="279" customWidth="1"/>
    <col min="7" max="9" width="12.1719" style="279" customWidth="1"/>
    <col min="10" max="10" width="1.35156" style="279" customWidth="1"/>
    <col min="11" max="11" width="10" style="279" customWidth="1"/>
    <col min="12" max="14" width="12.1719" style="279" customWidth="1"/>
    <col min="15" max="15" width="10.8516" style="279" customWidth="1"/>
    <col min="16" max="17" width="6.5" style="279" customWidth="1"/>
    <col min="18" max="18" width="10.8516" style="279" customWidth="1"/>
    <col min="19" max="20" width="6.5" style="279" customWidth="1"/>
    <col min="21" max="21" width="10.8516" style="279" customWidth="1"/>
    <col min="22" max="23" width="6.5" style="279" customWidth="1"/>
    <col min="24" max="16384" width="16.3516" style="279" customWidth="1"/>
  </cols>
  <sheetData>
    <row r="1" ht="64.15" customHeight="1">
      <c r="A1" t="s" s="164">
        <v>345</v>
      </c>
      <c r="B1" t="s" s="27">
        <v>40</v>
      </c>
      <c r="C1" t="s" s="27">
        <v>41</v>
      </c>
      <c r="D1" t="s" s="28">
        <v>42</v>
      </c>
      <c r="E1" s="29"/>
      <c r="F1" t="s" s="30">
        <v>346</v>
      </c>
      <c r="G1" t="s" s="27">
        <v>44</v>
      </c>
      <c r="H1" t="s" s="27">
        <v>45</v>
      </c>
      <c r="I1" t="s" s="28">
        <v>46</v>
      </c>
      <c r="J1" s="29"/>
      <c r="K1" t="s" s="30">
        <v>347</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20</v>
      </c>
      <c r="C3" s="78">
        <v>-1.2</v>
      </c>
      <c r="D3" s="79">
        <v>-0.06</v>
      </c>
      <c r="E3" s="40"/>
      <c r="F3" s="145">
        <v>1910</v>
      </c>
      <c r="G3" s="144">
        <v>4</v>
      </c>
      <c r="H3" s="78">
        <v>-4.3</v>
      </c>
      <c r="I3" s="79">
        <v>-1.075</v>
      </c>
      <c r="J3" s="40"/>
      <c r="K3" s="145">
        <v>1910</v>
      </c>
      <c r="L3" s="144">
        <v>0</v>
      </c>
      <c r="M3" s="78">
        <v>0</v>
      </c>
      <c r="N3" s="81"/>
      <c r="O3" s="146"/>
      <c r="P3" s="147"/>
      <c r="Q3" s="148"/>
      <c r="R3" s="149"/>
      <c r="S3" s="147"/>
      <c r="T3" s="148"/>
      <c r="U3" s="149"/>
      <c r="V3" s="147"/>
      <c r="W3" s="148"/>
    </row>
    <row r="4" ht="21.95" customHeight="1">
      <c r="A4" s="150">
        <v>1911</v>
      </c>
      <c r="B4" s="100">
        <v>28</v>
      </c>
      <c r="C4" s="83">
        <v>-15</v>
      </c>
      <c r="D4" s="87">
        <v>-0.535714285714286</v>
      </c>
      <c r="E4" s="40"/>
      <c r="F4" s="151">
        <v>1911</v>
      </c>
      <c r="G4" s="100">
        <v>13</v>
      </c>
      <c r="H4" s="83">
        <v>-20.4</v>
      </c>
      <c r="I4" s="87">
        <v>-1.56923076923077</v>
      </c>
      <c r="J4" s="40"/>
      <c r="K4" s="151">
        <v>1911</v>
      </c>
      <c r="L4" s="100">
        <v>2</v>
      </c>
      <c r="M4" s="83">
        <v>-5.4</v>
      </c>
      <c r="N4" s="89">
        <v>-2.7</v>
      </c>
      <c r="O4" s="152"/>
      <c r="P4" s="135"/>
      <c r="Q4" s="97"/>
      <c r="R4" s="153"/>
      <c r="S4" s="135"/>
      <c r="T4" s="97"/>
      <c r="U4" s="153"/>
      <c r="V4" s="135"/>
      <c r="W4" s="97"/>
    </row>
    <row r="5" ht="21.95" customHeight="1">
      <c r="A5" s="150">
        <v>1912</v>
      </c>
      <c r="B5" s="100">
        <v>35</v>
      </c>
      <c r="C5" s="83">
        <v>-26</v>
      </c>
      <c r="D5" s="87">
        <v>-0.742857142857143</v>
      </c>
      <c r="E5" s="40"/>
      <c r="F5" s="151">
        <v>1912</v>
      </c>
      <c r="G5" s="100">
        <v>17</v>
      </c>
      <c r="H5" s="83">
        <v>-27.4</v>
      </c>
      <c r="I5" s="87">
        <v>-1.61176470588235</v>
      </c>
      <c r="J5" s="40"/>
      <c r="K5" s="151">
        <v>1912</v>
      </c>
      <c r="L5" s="100">
        <v>0</v>
      </c>
      <c r="M5" s="83">
        <v>0</v>
      </c>
      <c r="N5" s="89"/>
      <c r="O5" s="152"/>
      <c r="P5" s="135"/>
      <c r="Q5" s="97"/>
      <c r="R5" s="153"/>
      <c r="S5" s="135"/>
      <c r="T5" s="97"/>
      <c r="U5" s="153"/>
      <c r="V5" s="135"/>
      <c r="W5" s="97"/>
    </row>
    <row r="6" ht="21.95" customHeight="1">
      <c r="A6" s="150">
        <v>1913</v>
      </c>
      <c r="B6" s="100">
        <v>41</v>
      </c>
      <c r="C6" s="83">
        <v>-39.4</v>
      </c>
      <c r="D6" s="87">
        <v>-0.960975609756098</v>
      </c>
      <c r="E6" s="40"/>
      <c r="F6" s="151">
        <v>1913</v>
      </c>
      <c r="G6" s="100">
        <v>25</v>
      </c>
      <c r="H6" s="83">
        <v>-41.5</v>
      </c>
      <c r="I6" s="87">
        <v>-1.66</v>
      </c>
      <c r="J6" s="40"/>
      <c r="K6" s="151">
        <v>1913</v>
      </c>
      <c r="L6" s="100">
        <v>3</v>
      </c>
      <c r="M6" s="83">
        <v>-9.6</v>
      </c>
      <c r="N6" s="89">
        <v>-3.2</v>
      </c>
      <c r="O6" s="152"/>
      <c r="P6" s="135"/>
      <c r="Q6" s="97"/>
      <c r="R6" s="153"/>
      <c r="S6" s="135"/>
      <c r="T6" s="97"/>
      <c r="U6" s="153"/>
      <c r="V6" s="135"/>
      <c r="W6" s="97"/>
    </row>
    <row r="7" ht="21.95" customHeight="1">
      <c r="A7" s="150">
        <v>1914</v>
      </c>
      <c r="B7" s="100">
        <v>25</v>
      </c>
      <c r="C7" s="83">
        <v>-14.4</v>
      </c>
      <c r="D7" s="87">
        <v>-0.576</v>
      </c>
      <c r="E7" s="40"/>
      <c r="F7" s="151">
        <v>1914</v>
      </c>
      <c r="G7" s="100">
        <v>11</v>
      </c>
      <c r="H7" s="83">
        <v>-17.6</v>
      </c>
      <c r="I7" s="87">
        <v>-1.6</v>
      </c>
      <c r="J7" s="40"/>
      <c r="K7" s="151">
        <v>1914</v>
      </c>
      <c r="L7" s="100">
        <v>1</v>
      </c>
      <c r="M7" s="83">
        <v>-3</v>
      </c>
      <c r="N7" s="89">
        <v>-3</v>
      </c>
      <c r="O7" s="152"/>
      <c r="P7" s="135"/>
      <c r="Q7" s="97"/>
      <c r="R7" s="153"/>
      <c r="S7" s="135"/>
      <c r="T7" s="97"/>
      <c r="U7" s="153"/>
      <c r="V7" s="135"/>
      <c r="W7" s="97"/>
    </row>
    <row r="8" ht="21.95" customHeight="1">
      <c r="A8" s="150">
        <v>1915</v>
      </c>
      <c r="B8" s="100">
        <v>20</v>
      </c>
      <c r="C8" s="83">
        <v>-6.6</v>
      </c>
      <c r="D8" s="87">
        <v>-0.33</v>
      </c>
      <c r="E8" s="40"/>
      <c r="F8" s="151">
        <v>1915</v>
      </c>
      <c r="G8" s="100">
        <v>6</v>
      </c>
      <c r="H8" s="83">
        <v>-8.9</v>
      </c>
      <c r="I8" s="87">
        <v>-1.48333333333333</v>
      </c>
      <c r="J8" s="40"/>
      <c r="K8" s="151">
        <v>1915</v>
      </c>
      <c r="L8" s="100">
        <v>0</v>
      </c>
      <c r="M8" s="83">
        <v>0</v>
      </c>
      <c r="N8" s="89"/>
      <c r="O8" s="152"/>
      <c r="P8" s="135"/>
      <c r="Q8" s="97"/>
      <c r="R8" s="153"/>
      <c r="S8" s="135"/>
      <c r="T8" s="97"/>
      <c r="U8" s="153"/>
      <c r="V8" s="135"/>
      <c r="W8" s="97"/>
    </row>
    <row r="9" ht="21.95" customHeight="1">
      <c r="A9" s="150">
        <v>1916</v>
      </c>
      <c r="B9" s="100">
        <v>19</v>
      </c>
      <c r="C9" s="83">
        <v>-11.6</v>
      </c>
      <c r="D9" s="87">
        <v>-0.610526315789474</v>
      </c>
      <c r="E9" s="40"/>
      <c r="F9" s="151">
        <v>1916</v>
      </c>
      <c r="G9" s="100">
        <v>10</v>
      </c>
      <c r="H9" s="83">
        <v>-13</v>
      </c>
      <c r="I9" s="87">
        <v>-1.3</v>
      </c>
      <c r="J9" s="40"/>
      <c r="K9" s="151">
        <v>1916</v>
      </c>
      <c r="L9" s="100">
        <v>1</v>
      </c>
      <c r="M9" s="83">
        <v>-2.7</v>
      </c>
      <c r="N9" s="89">
        <v>-2.7</v>
      </c>
      <c r="O9" s="152"/>
      <c r="P9" s="135"/>
      <c r="Q9" s="97"/>
      <c r="R9" s="153"/>
      <c r="S9" s="135"/>
      <c r="T9" s="97"/>
      <c r="U9" s="153"/>
      <c r="V9" s="135"/>
      <c r="W9" s="97"/>
    </row>
    <row r="10" ht="21.95" customHeight="1">
      <c r="A10" s="150">
        <v>1917</v>
      </c>
      <c r="B10" s="100">
        <v>17</v>
      </c>
      <c r="C10" s="83">
        <v>-9.1</v>
      </c>
      <c r="D10" s="87">
        <v>-0.535294117647059</v>
      </c>
      <c r="E10" s="40"/>
      <c r="F10" s="151">
        <v>1917</v>
      </c>
      <c r="G10" s="100">
        <v>7</v>
      </c>
      <c r="H10" s="83">
        <v>-9.699999999999999</v>
      </c>
      <c r="I10" s="87">
        <v>-1.38571428571429</v>
      </c>
      <c r="J10" s="40"/>
      <c r="K10" s="151">
        <v>1917</v>
      </c>
      <c r="L10" s="100">
        <v>0</v>
      </c>
      <c r="M10" s="83">
        <v>0</v>
      </c>
      <c r="N10" s="89"/>
      <c r="O10" s="152"/>
      <c r="P10" s="135"/>
      <c r="Q10" s="97"/>
      <c r="R10" s="153"/>
      <c r="S10" s="135"/>
      <c r="T10" s="97"/>
      <c r="U10" s="153"/>
      <c r="V10" s="135"/>
      <c r="W10" s="97"/>
    </row>
    <row r="11" ht="21.95" customHeight="1">
      <c r="A11" s="150">
        <v>1918</v>
      </c>
      <c r="B11" s="100">
        <v>22</v>
      </c>
      <c r="C11" s="83">
        <v>-9.300000000000001</v>
      </c>
      <c r="D11" s="87">
        <v>-0.422727272727273</v>
      </c>
      <c r="E11" s="40"/>
      <c r="F11" s="151">
        <v>1918</v>
      </c>
      <c r="G11" s="100">
        <v>10</v>
      </c>
      <c r="H11" s="83">
        <v>-11.4</v>
      </c>
      <c r="I11" s="87">
        <v>-1.14</v>
      </c>
      <c r="J11" s="40"/>
      <c r="K11" s="151">
        <v>1918</v>
      </c>
      <c r="L11" s="100">
        <v>0</v>
      </c>
      <c r="M11" s="83">
        <v>0</v>
      </c>
      <c r="N11" s="89"/>
      <c r="O11" s="152"/>
      <c r="P11" s="135"/>
      <c r="Q11" s="97"/>
      <c r="R11" s="153"/>
      <c r="S11" s="135"/>
      <c r="T11" s="97"/>
      <c r="U11" s="153"/>
      <c r="V11" s="135"/>
      <c r="W11" s="97"/>
    </row>
    <row r="12" ht="21.95" customHeight="1">
      <c r="A12" s="150">
        <v>1919</v>
      </c>
      <c r="B12" s="100">
        <v>31</v>
      </c>
      <c r="C12" s="83">
        <v>-23</v>
      </c>
      <c r="D12" s="87">
        <v>-0.741935483870968</v>
      </c>
      <c r="E12" s="40"/>
      <c r="F12" s="151">
        <v>1919</v>
      </c>
      <c r="G12" s="100">
        <v>16</v>
      </c>
      <c r="H12" s="83">
        <v>-24.9</v>
      </c>
      <c r="I12" s="87">
        <v>-1.55625</v>
      </c>
      <c r="J12" s="40"/>
      <c r="K12" s="151">
        <v>1919</v>
      </c>
      <c r="L12" s="100">
        <v>1</v>
      </c>
      <c r="M12" s="83">
        <v>-2.7</v>
      </c>
      <c r="N12" s="89">
        <v>-2.7</v>
      </c>
      <c r="O12" s="152"/>
      <c r="P12" s="135"/>
      <c r="Q12" s="97"/>
      <c r="R12" s="153"/>
      <c r="S12" s="135"/>
      <c r="T12" s="97"/>
      <c r="U12" s="153"/>
      <c r="V12" s="135"/>
      <c r="W12" s="97"/>
    </row>
    <row r="13" ht="21.95" customHeight="1">
      <c r="A13" s="150">
        <v>1920</v>
      </c>
      <c r="B13" s="100">
        <v>19</v>
      </c>
      <c r="C13" s="83">
        <v>-4.2</v>
      </c>
      <c r="D13" s="87">
        <v>-0.221052631578947</v>
      </c>
      <c r="E13" s="40"/>
      <c r="F13" s="151">
        <v>1920</v>
      </c>
      <c r="G13" s="100">
        <v>6</v>
      </c>
      <c r="H13" s="83">
        <v>-6.2</v>
      </c>
      <c r="I13" s="87">
        <v>-1.03333333333333</v>
      </c>
      <c r="J13" s="40"/>
      <c r="K13" s="151">
        <v>1920</v>
      </c>
      <c r="L13" s="100">
        <v>0</v>
      </c>
      <c r="M13" s="83">
        <v>0</v>
      </c>
      <c r="N13" s="89"/>
      <c r="O13" s="152"/>
      <c r="P13" s="135"/>
      <c r="Q13" s="97"/>
      <c r="R13" s="153"/>
      <c r="S13" s="135"/>
      <c r="T13" s="97"/>
      <c r="U13" s="153"/>
      <c r="V13" s="135"/>
      <c r="W13" s="97"/>
    </row>
    <row r="14" ht="21.95" customHeight="1">
      <c r="A14" s="150">
        <v>1921</v>
      </c>
      <c r="B14" s="100">
        <v>22</v>
      </c>
      <c r="C14" s="83">
        <v>-14.6</v>
      </c>
      <c r="D14" s="87">
        <v>-0.663636363636364</v>
      </c>
      <c r="E14" s="40"/>
      <c r="F14" s="151">
        <v>1921</v>
      </c>
      <c r="G14" s="100">
        <v>12</v>
      </c>
      <c r="H14" s="83">
        <v>-17</v>
      </c>
      <c r="I14" s="87">
        <v>-1.41666666666667</v>
      </c>
      <c r="J14" s="40"/>
      <c r="K14" s="151">
        <v>1921</v>
      </c>
      <c r="L14" s="100">
        <v>0</v>
      </c>
      <c r="M14" s="83">
        <v>0</v>
      </c>
      <c r="N14" s="89"/>
      <c r="O14" s="152"/>
      <c r="P14" s="135"/>
      <c r="Q14" s="97"/>
      <c r="R14" s="153"/>
      <c r="S14" s="135"/>
      <c r="T14" s="97"/>
      <c r="U14" s="153"/>
      <c r="V14" s="135"/>
      <c r="W14" s="97"/>
    </row>
    <row r="15" ht="21.95" customHeight="1">
      <c r="A15" s="150">
        <v>1922</v>
      </c>
      <c r="B15" s="100">
        <v>16</v>
      </c>
      <c r="C15" s="83">
        <v>-16.9</v>
      </c>
      <c r="D15" s="87">
        <v>-1.05625</v>
      </c>
      <c r="E15" s="40"/>
      <c r="F15" s="151">
        <v>1922</v>
      </c>
      <c r="G15" s="100">
        <v>11</v>
      </c>
      <c r="H15" s="83">
        <v>-16.7</v>
      </c>
      <c r="I15" s="87">
        <v>-1.51818181818182</v>
      </c>
      <c r="J15" s="40"/>
      <c r="K15" s="151">
        <v>1922</v>
      </c>
      <c r="L15" s="100">
        <v>0</v>
      </c>
      <c r="M15" s="83">
        <v>0</v>
      </c>
      <c r="N15" s="89"/>
      <c r="O15" s="152"/>
      <c r="P15" s="135"/>
      <c r="Q15" s="97"/>
      <c r="R15" s="153"/>
      <c r="S15" s="135"/>
      <c r="T15" s="97"/>
      <c r="U15" s="153"/>
      <c r="V15" s="135"/>
      <c r="W15" s="97"/>
    </row>
    <row r="16" ht="21.95" customHeight="1">
      <c r="A16" s="150">
        <v>1923</v>
      </c>
      <c r="B16" s="100">
        <v>24</v>
      </c>
      <c r="C16" s="83">
        <v>-6.8</v>
      </c>
      <c r="D16" s="87">
        <v>-0.283333333333333</v>
      </c>
      <c r="E16" s="40"/>
      <c r="F16" s="151">
        <v>1923</v>
      </c>
      <c r="G16" s="100">
        <v>9</v>
      </c>
      <c r="H16" s="83">
        <v>-7.6</v>
      </c>
      <c r="I16" s="87">
        <v>-0.844444444444444</v>
      </c>
      <c r="J16" s="40"/>
      <c r="K16" s="151">
        <v>1923</v>
      </c>
      <c r="L16" s="100">
        <v>0</v>
      </c>
      <c r="M16" s="83">
        <v>0</v>
      </c>
      <c r="N16" s="89"/>
      <c r="O16" s="152"/>
      <c r="P16" s="135"/>
      <c r="Q16" s="97"/>
      <c r="R16" s="153"/>
      <c r="S16" s="135"/>
      <c r="T16" s="97"/>
      <c r="U16" s="153"/>
      <c r="V16" s="135"/>
      <c r="W16" s="97"/>
    </row>
    <row r="17" ht="21.95" customHeight="1">
      <c r="A17" s="150">
        <v>1924</v>
      </c>
      <c r="B17" s="100">
        <v>34</v>
      </c>
      <c r="C17" s="83">
        <v>-22.6</v>
      </c>
      <c r="D17" s="87">
        <v>-0.664705882352941</v>
      </c>
      <c r="E17" s="40"/>
      <c r="F17" s="151">
        <v>1924</v>
      </c>
      <c r="G17" s="100">
        <v>19</v>
      </c>
      <c r="H17" s="83">
        <v>-25.1</v>
      </c>
      <c r="I17" s="87">
        <v>-1.32105263157895</v>
      </c>
      <c r="J17" s="40"/>
      <c r="K17" s="151">
        <v>1924</v>
      </c>
      <c r="L17" s="100">
        <v>1</v>
      </c>
      <c r="M17" s="83">
        <v>-2.9</v>
      </c>
      <c r="N17" s="89">
        <v>-2.9</v>
      </c>
      <c r="O17" s="152"/>
      <c r="P17" s="135"/>
      <c r="Q17" s="97"/>
      <c r="R17" s="153"/>
      <c r="S17" s="135"/>
      <c r="T17" s="97"/>
      <c r="U17" s="153"/>
      <c r="V17" s="135"/>
      <c r="W17" s="97"/>
    </row>
    <row r="18" ht="21.95" customHeight="1">
      <c r="A18" s="150">
        <v>1925</v>
      </c>
      <c r="B18" s="100">
        <v>37</v>
      </c>
      <c r="C18" s="83">
        <v>-28.7</v>
      </c>
      <c r="D18" s="87">
        <v>-0.775675675675676</v>
      </c>
      <c r="E18" s="40"/>
      <c r="F18" s="151">
        <v>1925</v>
      </c>
      <c r="G18" s="100">
        <v>21</v>
      </c>
      <c r="H18" s="83">
        <v>-31.3</v>
      </c>
      <c r="I18" s="87">
        <v>-1.49047619047619</v>
      </c>
      <c r="J18" s="40"/>
      <c r="K18" s="151">
        <v>1925</v>
      </c>
      <c r="L18" s="100">
        <v>3</v>
      </c>
      <c r="M18" s="83">
        <v>-9.4</v>
      </c>
      <c r="N18" s="89">
        <v>-3.13333333333333</v>
      </c>
      <c r="O18" s="152"/>
      <c r="P18" s="135"/>
      <c r="Q18" s="97"/>
      <c r="R18" s="153"/>
      <c r="S18" s="135"/>
      <c r="T18" s="97"/>
      <c r="U18" s="153"/>
      <c r="V18" s="135"/>
      <c r="W18" s="97"/>
    </row>
    <row r="19" ht="21.95" customHeight="1">
      <c r="A19" s="150">
        <v>1926</v>
      </c>
      <c r="B19" s="100">
        <v>17</v>
      </c>
      <c r="C19" s="83">
        <v>0.5</v>
      </c>
      <c r="D19" s="87">
        <v>0.0294117647058824</v>
      </c>
      <c r="E19" s="40"/>
      <c r="F19" s="151">
        <v>1926</v>
      </c>
      <c r="G19" s="100">
        <v>3</v>
      </c>
      <c r="H19" s="83">
        <v>-2.9</v>
      </c>
      <c r="I19" s="87">
        <v>-0.966666666666667</v>
      </c>
      <c r="J19" s="40"/>
      <c r="K19" s="151">
        <v>1926</v>
      </c>
      <c r="L19" s="100">
        <v>0</v>
      </c>
      <c r="M19" s="83">
        <v>0</v>
      </c>
      <c r="N19" s="89"/>
      <c r="O19" s="152"/>
      <c r="P19" s="135"/>
      <c r="Q19" s="97"/>
      <c r="R19" s="153"/>
      <c r="S19" s="135"/>
      <c r="T19" s="97"/>
      <c r="U19" s="153"/>
      <c r="V19" s="135"/>
      <c r="W19" s="97"/>
    </row>
    <row r="20" ht="21.95" customHeight="1">
      <c r="A20" s="150">
        <v>1927</v>
      </c>
      <c r="B20" s="100">
        <v>35</v>
      </c>
      <c r="C20" s="83">
        <v>-27.7</v>
      </c>
      <c r="D20" s="87">
        <v>-0.791428571428571</v>
      </c>
      <c r="E20" s="40"/>
      <c r="F20" s="151">
        <v>1927</v>
      </c>
      <c r="G20" s="100">
        <v>17</v>
      </c>
      <c r="H20" s="83">
        <v>-30.7</v>
      </c>
      <c r="I20" s="87">
        <v>-1.80588235294118</v>
      </c>
      <c r="J20" s="40"/>
      <c r="K20" s="151">
        <v>1927</v>
      </c>
      <c r="L20" s="100">
        <v>4</v>
      </c>
      <c r="M20" s="83">
        <v>-12.9</v>
      </c>
      <c r="N20" s="89">
        <v>-3.225</v>
      </c>
      <c r="O20" s="152"/>
      <c r="P20" s="135"/>
      <c r="Q20" s="97"/>
      <c r="R20" s="153"/>
      <c r="S20" s="135"/>
      <c r="T20" s="97"/>
      <c r="U20" s="153"/>
      <c r="V20" s="135"/>
      <c r="W20" s="97"/>
    </row>
    <row r="21" ht="21.95" customHeight="1">
      <c r="A21" s="150">
        <v>1928</v>
      </c>
      <c r="B21" s="100">
        <v>22</v>
      </c>
      <c r="C21" s="83">
        <v>-9.5</v>
      </c>
      <c r="D21" s="87">
        <v>-0.431818181818182</v>
      </c>
      <c r="E21" s="40"/>
      <c r="F21" s="151">
        <v>1928</v>
      </c>
      <c r="G21" s="100">
        <v>10</v>
      </c>
      <c r="H21" s="83">
        <v>-12.8</v>
      </c>
      <c r="I21" s="87">
        <v>-1.28</v>
      </c>
      <c r="J21" s="40"/>
      <c r="K21" s="151">
        <v>1928</v>
      </c>
      <c r="L21" s="100">
        <v>1</v>
      </c>
      <c r="M21" s="83">
        <v>-2.7</v>
      </c>
      <c r="N21" s="89">
        <v>-2.7</v>
      </c>
      <c r="O21" s="152"/>
      <c r="P21" s="135"/>
      <c r="Q21" s="97"/>
      <c r="R21" s="153"/>
      <c r="S21" s="135"/>
      <c r="T21" s="97"/>
      <c r="U21" s="153"/>
      <c r="V21" s="135"/>
      <c r="W21" s="97"/>
    </row>
    <row r="22" ht="21.95" customHeight="1">
      <c r="A22" s="150">
        <v>1929</v>
      </c>
      <c r="B22" s="100">
        <v>35</v>
      </c>
      <c r="C22" s="83">
        <v>-36.7</v>
      </c>
      <c r="D22" s="87">
        <v>-1.04857142857143</v>
      </c>
      <c r="E22" s="40"/>
      <c r="F22" s="151">
        <v>1929</v>
      </c>
      <c r="G22" s="100">
        <v>20</v>
      </c>
      <c r="H22" s="83">
        <v>-38.4</v>
      </c>
      <c r="I22" s="87">
        <v>-1.92</v>
      </c>
      <c r="J22" s="40"/>
      <c r="K22" s="151">
        <v>1929</v>
      </c>
      <c r="L22" s="100">
        <v>3</v>
      </c>
      <c r="M22" s="83">
        <v>-8.800000000000001</v>
      </c>
      <c r="N22" s="89">
        <v>-2.93333333333333</v>
      </c>
      <c r="O22" s="152"/>
      <c r="P22" s="135"/>
      <c r="Q22" s="97"/>
      <c r="R22" s="153"/>
      <c r="S22" s="135"/>
      <c r="T22" s="97"/>
      <c r="U22" s="153"/>
      <c r="V22" s="135"/>
      <c r="W22" s="97"/>
    </row>
    <row r="23" ht="21.95" customHeight="1">
      <c r="A23" s="150">
        <v>1930</v>
      </c>
      <c r="B23" s="100">
        <v>18</v>
      </c>
      <c r="C23" s="83">
        <v>-6</v>
      </c>
      <c r="D23" s="87">
        <v>-0.333333333333333</v>
      </c>
      <c r="E23" s="40"/>
      <c r="F23" s="151">
        <v>1930</v>
      </c>
      <c r="G23" s="100">
        <v>7</v>
      </c>
      <c r="H23" s="83">
        <v>-9.4</v>
      </c>
      <c r="I23" s="87">
        <v>-1.34285714285714</v>
      </c>
      <c r="J23" s="40"/>
      <c r="K23" s="151">
        <v>1930</v>
      </c>
      <c r="L23" s="100">
        <v>1</v>
      </c>
      <c r="M23" s="83">
        <v>-3.3</v>
      </c>
      <c r="N23" s="89">
        <v>-3.3</v>
      </c>
      <c r="O23" s="152"/>
      <c r="P23" s="135"/>
      <c r="Q23" s="97"/>
      <c r="R23" s="153"/>
      <c r="S23" s="135"/>
      <c r="T23" s="97"/>
      <c r="U23" s="153"/>
      <c r="V23" s="135"/>
      <c r="W23" s="97"/>
    </row>
    <row r="24" ht="21.95" customHeight="1">
      <c r="A24" s="150">
        <v>1931</v>
      </c>
      <c r="B24" s="100">
        <v>21</v>
      </c>
      <c r="C24" s="83">
        <v>-9.300000000000001</v>
      </c>
      <c r="D24" s="87">
        <v>-0.442857142857143</v>
      </c>
      <c r="E24" s="40"/>
      <c r="F24" s="151">
        <v>1931</v>
      </c>
      <c r="G24" s="100">
        <v>10</v>
      </c>
      <c r="H24" s="83">
        <v>-12</v>
      </c>
      <c r="I24" s="87">
        <v>-1.2</v>
      </c>
      <c r="J24" s="40"/>
      <c r="K24" s="151">
        <v>1931</v>
      </c>
      <c r="L24" s="100">
        <v>1</v>
      </c>
      <c r="M24" s="83">
        <v>-3.3</v>
      </c>
      <c r="N24" s="89">
        <v>-3.3</v>
      </c>
      <c r="O24" s="152"/>
      <c r="P24" s="135"/>
      <c r="Q24" s="97"/>
      <c r="R24" s="153"/>
      <c r="S24" s="135"/>
      <c r="T24" s="97"/>
      <c r="U24" s="153"/>
      <c r="V24" s="135"/>
      <c r="W24" s="97"/>
    </row>
    <row r="25" ht="21.95" customHeight="1">
      <c r="A25" s="150">
        <v>1932</v>
      </c>
      <c r="B25" s="100">
        <v>23</v>
      </c>
      <c r="C25" s="83">
        <v>-11.8</v>
      </c>
      <c r="D25" s="87">
        <v>-0.51304347826087</v>
      </c>
      <c r="E25" s="40"/>
      <c r="F25" s="151">
        <v>1932</v>
      </c>
      <c r="G25" s="100">
        <v>11</v>
      </c>
      <c r="H25" s="83">
        <v>-15.5</v>
      </c>
      <c r="I25" s="87">
        <v>-1.40909090909091</v>
      </c>
      <c r="J25" s="40"/>
      <c r="K25" s="151">
        <v>1932</v>
      </c>
      <c r="L25" s="100">
        <v>1</v>
      </c>
      <c r="M25" s="83">
        <v>-2.9</v>
      </c>
      <c r="N25" s="89">
        <v>-2.9</v>
      </c>
      <c r="O25" s="152"/>
      <c r="P25" s="135"/>
      <c r="Q25" s="97"/>
      <c r="R25" s="153"/>
      <c r="S25" s="135"/>
      <c r="T25" s="97"/>
      <c r="U25" s="153"/>
      <c r="V25" s="135"/>
      <c r="W25" s="97"/>
    </row>
    <row r="26" ht="21.95" customHeight="1">
      <c r="A26" s="150">
        <v>1933</v>
      </c>
      <c r="B26" s="100">
        <v>33</v>
      </c>
      <c r="C26" s="83">
        <v>-15.6</v>
      </c>
      <c r="D26" s="87">
        <v>-0.472727272727273</v>
      </c>
      <c r="E26" s="40"/>
      <c r="F26" s="151">
        <v>1933</v>
      </c>
      <c r="G26" s="100">
        <v>13</v>
      </c>
      <c r="H26" s="83">
        <v>-19.3</v>
      </c>
      <c r="I26" s="87">
        <v>-1.48461538461538</v>
      </c>
      <c r="J26" s="40"/>
      <c r="K26" s="151">
        <v>1933</v>
      </c>
      <c r="L26" s="100">
        <v>1</v>
      </c>
      <c r="M26" s="83">
        <v>-3.3</v>
      </c>
      <c r="N26" s="89">
        <v>-3.3</v>
      </c>
      <c r="O26" s="152"/>
      <c r="P26" s="135"/>
      <c r="Q26" s="97"/>
      <c r="R26" s="153"/>
      <c r="S26" s="135"/>
      <c r="T26" s="97"/>
      <c r="U26" s="153"/>
      <c r="V26" s="135"/>
      <c r="W26" s="97"/>
    </row>
    <row r="27" ht="21.95" customHeight="1">
      <c r="A27" s="150">
        <v>1934</v>
      </c>
      <c r="B27" s="100">
        <v>21</v>
      </c>
      <c r="C27" s="83">
        <v>-9.1</v>
      </c>
      <c r="D27" s="87">
        <v>-0.433333333333333</v>
      </c>
      <c r="E27" s="40"/>
      <c r="F27" s="151">
        <v>1934</v>
      </c>
      <c r="G27" s="100">
        <v>10</v>
      </c>
      <c r="H27" s="83">
        <v>-12.4</v>
      </c>
      <c r="I27" s="87">
        <v>-1.24</v>
      </c>
      <c r="J27" s="40"/>
      <c r="K27" s="151">
        <v>1934</v>
      </c>
      <c r="L27" s="100">
        <v>1</v>
      </c>
      <c r="M27" s="83">
        <v>-3.9</v>
      </c>
      <c r="N27" s="89">
        <v>-3.9</v>
      </c>
      <c r="O27" s="152"/>
      <c r="P27" s="135"/>
      <c r="Q27" s="97"/>
      <c r="R27" s="153"/>
      <c r="S27" s="135"/>
      <c r="T27" s="97"/>
      <c r="U27" s="153"/>
      <c r="V27" s="135"/>
      <c r="W27" s="97"/>
    </row>
    <row r="28" ht="21.95" customHeight="1">
      <c r="A28" s="150">
        <v>1935</v>
      </c>
      <c r="B28" s="100">
        <v>26</v>
      </c>
      <c r="C28" s="83">
        <v>-10</v>
      </c>
      <c r="D28" s="87">
        <v>-0.384615384615385</v>
      </c>
      <c r="E28" s="40"/>
      <c r="F28" s="151">
        <v>1935</v>
      </c>
      <c r="G28" s="100">
        <v>11</v>
      </c>
      <c r="H28" s="83">
        <v>-14.5</v>
      </c>
      <c r="I28" s="87">
        <v>-1.31818181818182</v>
      </c>
      <c r="J28" s="40"/>
      <c r="K28" s="151">
        <v>1935</v>
      </c>
      <c r="L28" s="100">
        <v>1</v>
      </c>
      <c r="M28" s="83">
        <v>-2.8</v>
      </c>
      <c r="N28" s="89">
        <v>-2.8</v>
      </c>
      <c r="O28" s="152"/>
      <c r="P28" s="135"/>
      <c r="Q28" s="97"/>
      <c r="R28" s="153"/>
      <c r="S28" s="135"/>
      <c r="T28" s="97"/>
      <c r="U28" s="153"/>
      <c r="V28" s="135"/>
      <c r="W28" s="97"/>
    </row>
    <row r="29" ht="21.95" customHeight="1">
      <c r="A29" s="150">
        <v>1936</v>
      </c>
      <c r="B29" s="100">
        <v>28</v>
      </c>
      <c r="C29" s="83">
        <v>-19</v>
      </c>
      <c r="D29" s="87">
        <v>-0.678571428571429</v>
      </c>
      <c r="E29" s="40"/>
      <c r="F29" s="151">
        <v>1936</v>
      </c>
      <c r="G29" s="100">
        <v>17</v>
      </c>
      <c r="H29" s="83">
        <v>-21.1</v>
      </c>
      <c r="I29" s="87">
        <v>-1.24117647058824</v>
      </c>
      <c r="J29" s="40"/>
      <c r="K29" s="151">
        <v>1936</v>
      </c>
      <c r="L29" s="100">
        <v>1</v>
      </c>
      <c r="M29" s="83">
        <v>-2.8</v>
      </c>
      <c r="N29" s="89">
        <v>-2.8</v>
      </c>
      <c r="O29" s="152"/>
      <c r="P29" s="135"/>
      <c r="Q29" s="97"/>
      <c r="R29" s="153"/>
      <c r="S29" s="135"/>
      <c r="T29" s="97"/>
      <c r="U29" s="153"/>
      <c r="V29" s="135"/>
      <c r="W29" s="97"/>
    </row>
    <row r="30" ht="21.95" customHeight="1">
      <c r="A30" s="150">
        <v>1937</v>
      </c>
      <c r="B30" s="100">
        <v>36</v>
      </c>
      <c r="C30" s="83">
        <v>-32.5</v>
      </c>
      <c r="D30" s="87">
        <v>-0.902777777777778</v>
      </c>
      <c r="E30" s="40"/>
      <c r="F30" s="151">
        <v>1937</v>
      </c>
      <c r="G30" s="100">
        <v>23</v>
      </c>
      <c r="H30" s="83">
        <v>-35.5</v>
      </c>
      <c r="I30" s="87">
        <v>-1.54347826086957</v>
      </c>
      <c r="J30" s="40"/>
      <c r="K30" s="151">
        <v>1937</v>
      </c>
      <c r="L30" s="100">
        <v>1</v>
      </c>
      <c r="M30" s="83">
        <v>-2.8</v>
      </c>
      <c r="N30" s="89">
        <v>-2.8</v>
      </c>
      <c r="O30" s="152"/>
      <c r="P30" s="135"/>
      <c r="Q30" s="97"/>
      <c r="R30" s="153"/>
      <c r="S30" s="135"/>
      <c r="T30" s="97"/>
      <c r="U30" s="153"/>
      <c r="V30" s="135"/>
      <c r="W30" s="97"/>
    </row>
    <row r="31" ht="21.95" customHeight="1">
      <c r="A31" s="150">
        <v>1938</v>
      </c>
      <c r="B31" s="100">
        <v>34</v>
      </c>
      <c r="C31" s="83">
        <v>-15.2</v>
      </c>
      <c r="D31" s="87">
        <v>-0.447058823529412</v>
      </c>
      <c r="E31" s="40"/>
      <c r="F31" s="151">
        <v>1938</v>
      </c>
      <c r="G31" s="100">
        <v>15</v>
      </c>
      <c r="H31" s="83">
        <v>-23.1</v>
      </c>
      <c r="I31" s="87">
        <v>-1.54</v>
      </c>
      <c r="J31" s="40"/>
      <c r="K31" s="151">
        <v>1938</v>
      </c>
      <c r="L31" s="100">
        <v>1</v>
      </c>
      <c r="M31" s="83">
        <v>-3.3</v>
      </c>
      <c r="N31" s="89">
        <v>-3.3</v>
      </c>
      <c r="O31" s="152"/>
      <c r="P31" s="135"/>
      <c r="Q31" s="97"/>
      <c r="R31" s="153"/>
      <c r="S31" s="135"/>
      <c r="T31" s="97"/>
      <c r="U31" s="153"/>
      <c r="V31" s="135"/>
      <c r="W31" s="97"/>
    </row>
    <row r="32" ht="21.95" customHeight="1">
      <c r="A32" s="150">
        <v>1939</v>
      </c>
      <c r="B32" s="100">
        <v>27</v>
      </c>
      <c r="C32" s="83">
        <v>-13.5</v>
      </c>
      <c r="D32" s="87">
        <v>-0.5</v>
      </c>
      <c r="E32" s="40"/>
      <c r="F32" s="151">
        <v>1939</v>
      </c>
      <c r="G32" s="100">
        <v>12</v>
      </c>
      <c r="H32" s="83">
        <v>-18.9</v>
      </c>
      <c r="I32" s="87">
        <v>-1.575</v>
      </c>
      <c r="J32" s="40"/>
      <c r="K32" s="151">
        <v>1939</v>
      </c>
      <c r="L32" s="100">
        <v>1</v>
      </c>
      <c r="M32" s="83">
        <v>-2.8</v>
      </c>
      <c r="N32" s="89">
        <v>-2.8</v>
      </c>
      <c r="O32" s="152"/>
      <c r="P32" s="135"/>
      <c r="Q32" s="97"/>
      <c r="R32" s="153"/>
      <c r="S32" s="135"/>
      <c r="T32" s="97"/>
      <c r="U32" s="153"/>
      <c r="V32" s="135"/>
      <c r="W32" s="97"/>
    </row>
    <row r="33" ht="21.95" customHeight="1">
      <c r="A33" s="150">
        <v>1940</v>
      </c>
      <c r="B33" s="100">
        <v>30</v>
      </c>
      <c r="C33" s="83">
        <v>-9.199999999999999</v>
      </c>
      <c r="D33" s="87">
        <v>-0.306666666666667</v>
      </c>
      <c r="E33" s="40"/>
      <c r="F33" s="151">
        <v>1940</v>
      </c>
      <c r="G33" s="100">
        <v>13</v>
      </c>
      <c r="H33" s="83">
        <v>-14</v>
      </c>
      <c r="I33" s="87">
        <v>-1.07692307692308</v>
      </c>
      <c r="J33" s="40"/>
      <c r="K33" s="151">
        <v>1940</v>
      </c>
      <c r="L33" s="100">
        <v>0</v>
      </c>
      <c r="M33" s="83">
        <v>0</v>
      </c>
      <c r="N33" s="89"/>
      <c r="O33" s="152"/>
      <c r="P33" s="135"/>
      <c r="Q33" s="97"/>
      <c r="R33" s="153"/>
      <c r="S33" s="135"/>
      <c r="T33" s="97"/>
      <c r="U33" s="153"/>
      <c r="V33" s="135"/>
      <c r="W33" s="97"/>
    </row>
    <row r="34" ht="21.95" customHeight="1">
      <c r="A34" s="150">
        <v>1941</v>
      </c>
      <c r="B34" s="100">
        <v>45</v>
      </c>
      <c r="C34" s="83">
        <v>-31.7</v>
      </c>
      <c r="D34" s="87">
        <v>-0.704444444444444</v>
      </c>
      <c r="E34" s="40"/>
      <c r="F34" s="151">
        <v>1941</v>
      </c>
      <c r="G34" s="100">
        <v>25</v>
      </c>
      <c r="H34" s="83">
        <v>-37.3</v>
      </c>
      <c r="I34" s="87">
        <v>-1.492</v>
      </c>
      <c r="J34" s="40"/>
      <c r="K34" s="151">
        <v>1941</v>
      </c>
      <c r="L34" s="100">
        <v>3</v>
      </c>
      <c r="M34" s="83">
        <v>-9.5</v>
      </c>
      <c r="N34" s="89">
        <v>-3.16666666666667</v>
      </c>
      <c r="O34" s="152"/>
      <c r="P34" s="135"/>
      <c r="Q34" s="97"/>
      <c r="R34" s="153"/>
      <c r="S34" s="135"/>
      <c r="T34" s="97"/>
      <c r="U34" s="153"/>
      <c r="V34" s="135"/>
      <c r="W34" s="97"/>
    </row>
    <row r="35" ht="21.95" customHeight="1">
      <c r="A35" s="150">
        <v>1942</v>
      </c>
      <c r="B35" s="100">
        <v>12</v>
      </c>
      <c r="C35" s="83">
        <v>-1.1</v>
      </c>
      <c r="D35" s="87">
        <v>-0.0916666666666667</v>
      </c>
      <c r="E35" s="40"/>
      <c r="F35" s="151">
        <v>1942</v>
      </c>
      <c r="G35" s="100">
        <v>2</v>
      </c>
      <c r="H35" s="83">
        <v>-2.4</v>
      </c>
      <c r="I35" s="87">
        <v>-1.2</v>
      </c>
      <c r="J35" s="40"/>
      <c r="K35" s="151">
        <v>1942</v>
      </c>
      <c r="L35" s="100">
        <v>0</v>
      </c>
      <c r="M35" s="83">
        <v>0</v>
      </c>
      <c r="N35" s="89"/>
      <c r="O35" s="152"/>
      <c r="P35" s="135"/>
      <c r="Q35" s="97"/>
      <c r="R35" s="153"/>
      <c r="S35" s="135"/>
      <c r="T35" s="97"/>
      <c r="U35" s="153"/>
      <c r="V35" s="135"/>
      <c r="W35" s="97"/>
    </row>
    <row r="36" ht="21.95" customHeight="1">
      <c r="A36" s="150">
        <v>1943</v>
      </c>
      <c r="B36" s="100">
        <v>39</v>
      </c>
      <c r="C36" s="83">
        <v>-49.9</v>
      </c>
      <c r="D36" s="87">
        <v>-1.27948717948718</v>
      </c>
      <c r="E36" s="40"/>
      <c r="F36" s="151">
        <v>1943</v>
      </c>
      <c r="G36" s="100">
        <v>29</v>
      </c>
      <c r="H36" s="83">
        <v>-51.6</v>
      </c>
      <c r="I36" s="87">
        <v>-1.77931034482759</v>
      </c>
      <c r="J36" s="40"/>
      <c r="K36" s="151">
        <v>1943</v>
      </c>
      <c r="L36" s="100">
        <v>6</v>
      </c>
      <c r="M36" s="83">
        <v>-18.7</v>
      </c>
      <c r="N36" s="89">
        <v>-3.11666666666667</v>
      </c>
      <c r="O36" s="152"/>
      <c r="P36" s="135"/>
      <c r="Q36" s="97"/>
      <c r="R36" s="153"/>
      <c r="S36" s="135"/>
      <c r="T36" s="97"/>
      <c r="U36" s="153"/>
      <c r="V36" s="135"/>
      <c r="W36" s="97"/>
    </row>
    <row r="37" ht="21.95" customHeight="1">
      <c r="A37" s="150">
        <v>1944</v>
      </c>
      <c r="B37" s="100">
        <v>41</v>
      </c>
      <c r="C37" s="83">
        <v>-54.3</v>
      </c>
      <c r="D37" s="87">
        <v>-1.32439024390244</v>
      </c>
      <c r="E37" s="40"/>
      <c r="F37" s="151">
        <v>1944</v>
      </c>
      <c r="G37" s="100">
        <v>32</v>
      </c>
      <c r="H37" s="83">
        <v>-55.3</v>
      </c>
      <c r="I37" s="87">
        <v>-1.728125</v>
      </c>
      <c r="J37" s="40"/>
      <c r="K37" s="151">
        <v>1944</v>
      </c>
      <c r="L37" s="100">
        <v>7</v>
      </c>
      <c r="M37" s="83">
        <v>-24.4</v>
      </c>
      <c r="N37" s="89">
        <v>-3.48571428571429</v>
      </c>
      <c r="O37" s="152"/>
      <c r="P37" s="135"/>
      <c r="Q37" s="97"/>
      <c r="R37" s="153"/>
      <c r="S37" s="135"/>
      <c r="T37" s="97"/>
      <c r="U37" s="153"/>
      <c r="V37" s="135"/>
      <c r="W37" s="97"/>
    </row>
    <row r="38" ht="21.95" customHeight="1">
      <c r="A38" s="150">
        <v>1945</v>
      </c>
      <c r="B38" s="100">
        <v>35</v>
      </c>
      <c r="C38" s="83">
        <v>-28.7</v>
      </c>
      <c r="D38" s="87">
        <v>-0.82</v>
      </c>
      <c r="E38" s="40"/>
      <c r="F38" s="151">
        <v>1945</v>
      </c>
      <c r="G38" s="100">
        <v>14</v>
      </c>
      <c r="H38" s="83">
        <v>-31.6</v>
      </c>
      <c r="I38" s="87">
        <v>-2.25714285714286</v>
      </c>
      <c r="J38" s="40"/>
      <c r="K38" s="151">
        <v>1945</v>
      </c>
      <c r="L38" s="100">
        <v>5</v>
      </c>
      <c r="M38" s="83">
        <v>-16.6</v>
      </c>
      <c r="N38" s="89">
        <v>-3.32</v>
      </c>
      <c r="O38" s="152"/>
      <c r="P38" s="135"/>
      <c r="Q38" s="97"/>
      <c r="R38" s="153"/>
      <c r="S38" s="135"/>
      <c r="T38" s="97"/>
      <c r="U38" s="153"/>
      <c r="V38" s="135"/>
      <c r="W38" s="97"/>
    </row>
    <row r="39" ht="21.95" customHeight="1">
      <c r="A39" s="150">
        <v>1946</v>
      </c>
      <c r="B39" s="100">
        <v>17</v>
      </c>
      <c r="C39" s="83">
        <v>3.4</v>
      </c>
      <c r="D39" s="87">
        <v>0.2</v>
      </c>
      <c r="E39" s="40"/>
      <c r="F39" s="151">
        <v>1946</v>
      </c>
      <c r="G39" s="100">
        <v>2</v>
      </c>
      <c r="H39" s="83">
        <v>-2.1</v>
      </c>
      <c r="I39" s="87">
        <v>-1.05</v>
      </c>
      <c r="J39" s="40"/>
      <c r="K39" s="151">
        <v>1946</v>
      </c>
      <c r="L39" s="100">
        <v>0</v>
      </c>
      <c r="M39" s="83">
        <v>0</v>
      </c>
      <c r="N39" s="89"/>
      <c r="O39" s="152"/>
      <c r="P39" s="135"/>
      <c r="Q39" s="97"/>
      <c r="R39" s="153"/>
      <c r="S39" s="135"/>
      <c r="T39" s="97"/>
      <c r="U39" s="153"/>
      <c r="V39" s="135"/>
      <c r="W39" s="97"/>
    </row>
    <row r="40" ht="21.95" customHeight="1">
      <c r="A40" s="150">
        <v>1947</v>
      </c>
      <c r="B40" s="100">
        <v>21</v>
      </c>
      <c r="C40" s="83">
        <v>-2.5</v>
      </c>
      <c r="D40" s="87">
        <v>-0.119047619047619</v>
      </c>
      <c r="E40" s="40"/>
      <c r="F40" s="151">
        <v>1947</v>
      </c>
      <c r="G40" s="100">
        <v>8</v>
      </c>
      <c r="H40" s="83">
        <v>-8.9</v>
      </c>
      <c r="I40" s="87">
        <v>-1.1125</v>
      </c>
      <c r="J40" s="40"/>
      <c r="K40" s="151">
        <v>1947</v>
      </c>
      <c r="L40" s="100">
        <v>0</v>
      </c>
      <c r="M40" s="83">
        <v>0</v>
      </c>
      <c r="N40" s="89"/>
      <c r="O40" s="152"/>
      <c r="P40" s="135"/>
      <c r="Q40" s="97"/>
      <c r="R40" s="153"/>
      <c r="S40" s="135"/>
      <c r="T40" s="97"/>
      <c r="U40" s="153"/>
      <c r="V40" s="135"/>
      <c r="W40" s="97"/>
    </row>
    <row r="41" ht="21.95" customHeight="1">
      <c r="A41" s="150">
        <v>1948</v>
      </c>
      <c r="B41" s="100">
        <v>38</v>
      </c>
      <c r="C41" s="83">
        <v>-44.7</v>
      </c>
      <c r="D41" s="87">
        <v>-1.17631578947368</v>
      </c>
      <c r="E41" s="40"/>
      <c r="F41" s="151">
        <v>1948</v>
      </c>
      <c r="G41" s="100">
        <v>26</v>
      </c>
      <c r="H41" s="83">
        <v>-48.4</v>
      </c>
      <c r="I41" s="87">
        <v>-1.86153846153846</v>
      </c>
      <c r="J41" s="40"/>
      <c r="K41" s="151">
        <v>1948</v>
      </c>
      <c r="L41" s="100">
        <v>5</v>
      </c>
      <c r="M41" s="83">
        <v>-17.1</v>
      </c>
      <c r="N41" s="89">
        <v>-3.42</v>
      </c>
      <c r="O41" s="152"/>
      <c r="P41" s="135"/>
      <c r="Q41" s="97"/>
      <c r="R41" s="153"/>
      <c r="S41" s="135"/>
      <c r="T41" s="97"/>
      <c r="U41" s="153"/>
      <c r="V41" s="135"/>
      <c r="W41" s="97"/>
    </row>
    <row r="42" ht="21.95" customHeight="1">
      <c r="A42" s="150">
        <v>1949</v>
      </c>
      <c r="B42" s="100">
        <v>41</v>
      </c>
      <c r="C42" s="83">
        <v>-33.2</v>
      </c>
      <c r="D42" s="87">
        <v>-0.809756097560976</v>
      </c>
      <c r="E42" s="40"/>
      <c r="F42" s="151">
        <v>1949</v>
      </c>
      <c r="G42" s="100">
        <v>22</v>
      </c>
      <c r="H42" s="83">
        <v>-38.1</v>
      </c>
      <c r="I42" s="87">
        <v>-1.73181818181818</v>
      </c>
      <c r="J42" s="40"/>
      <c r="K42" s="151">
        <v>1949</v>
      </c>
      <c r="L42" s="100">
        <v>4</v>
      </c>
      <c r="M42" s="83">
        <v>-12.3</v>
      </c>
      <c r="N42" s="89">
        <v>-3.075</v>
      </c>
      <c r="O42" s="152"/>
      <c r="P42" s="135"/>
      <c r="Q42" s="97"/>
      <c r="R42" s="153"/>
      <c r="S42" s="135"/>
      <c r="T42" s="97"/>
      <c r="U42" s="153"/>
      <c r="V42" s="135"/>
      <c r="W42" s="97"/>
    </row>
    <row r="43" ht="21.95" customHeight="1">
      <c r="A43" s="150">
        <v>1950</v>
      </c>
      <c r="B43" s="100">
        <v>41</v>
      </c>
      <c r="C43" s="83">
        <v>-31.7</v>
      </c>
      <c r="D43" s="87">
        <v>-0.773170731707317</v>
      </c>
      <c r="E43" s="40"/>
      <c r="F43" s="151">
        <v>1950</v>
      </c>
      <c r="G43" s="100">
        <v>18</v>
      </c>
      <c r="H43" s="83">
        <v>-33.3</v>
      </c>
      <c r="I43" s="87">
        <v>-1.85</v>
      </c>
      <c r="J43" s="40"/>
      <c r="K43" s="151">
        <v>1950</v>
      </c>
      <c r="L43" s="100">
        <v>4</v>
      </c>
      <c r="M43" s="83">
        <v>-12.8</v>
      </c>
      <c r="N43" s="89">
        <v>-3.2</v>
      </c>
      <c r="O43" s="152"/>
      <c r="P43" s="135"/>
      <c r="Q43" s="97"/>
      <c r="R43" s="153"/>
      <c r="S43" s="135"/>
      <c r="T43" s="97"/>
      <c r="U43" s="153"/>
      <c r="V43" s="135"/>
      <c r="W43" s="97"/>
    </row>
    <row r="44" ht="21.95" customHeight="1">
      <c r="A44" s="150">
        <v>1951</v>
      </c>
      <c r="B44" s="100">
        <v>36</v>
      </c>
      <c r="C44" s="83">
        <v>-19.3</v>
      </c>
      <c r="D44" s="87">
        <v>-0.536111111111111</v>
      </c>
      <c r="E44" s="40"/>
      <c r="F44" s="151">
        <v>1951</v>
      </c>
      <c r="G44" s="100">
        <v>18</v>
      </c>
      <c r="H44" s="83">
        <v>-23.5</v>
      </c>
      <c r="I44" s="87">
        <v>-1.30555555555556</v>
      </c>
      <c r="J44" s="40"/>
      <c r="K44" s="151">
        <v>1951</v>
      </c>
      <c r="L44" s="100">
        <v>1</v>
      </c>
      <c r="M44" s="83">
        <v>-3.2</v>
      </c>
      <c r="N44" s="89">
        <v>-3.2</v>
      </c>
      <c r="O44" s="152"/>
      <c r="P44" s="135"/>
      <c r="Q44" s="97"/>
      <c r="R44" s="153"/>
      <c r="S44" s="135"/>
      <c r="T44" s="97"/>
      <c r="U44" s="153"/>
      <c r="V44" s="135"/>
      <c r="W44" s="97"/>
    </row>
    <row r="45" ht="21.95" customHeight="1">
      <c r="A45" s="150">
        <v>1952</v>
      </c>
      <c r="B45" s="100">
        <v>33</v>
      </c>
      <c r="C45" s="83">
        <v>-27.2</v>
      </c>
      <c r="D45" s="87">
        <v>-0.824242424242424</v>
      </c>
      <c r="E45" s="40"/>
      <c r="F45" s="151">
        <v>1952</v>
      </c>
      <c r="G45" s="100">
        <v>19</v>
      </c>
      <c r="H45" s="83">
        <v>-29.4</v>
      </c>
      <c r="I45" s="87">
        <v>-1.54736842105263</v>
      </c>
      <c r="J45" s="40"/>
      <c r="K45" s="151">
        <v>1952</v>
      </c>
      <c r="L45" s="100">
        <v>2</v>
      </c>
      <c r="M45" s="83">
        <v>-6</v>
      </c>
      <c r="N45" s="89">
        <v>-3</v>
      </c>
      <c r="O45" s="152"/>
      <c r="P45" s="135"/>
      <c r="Q45" s="97"/>
      <c r="R45" s="153"/>
      <c r="S45" s="135"/>
      <c r="T45" s="97"/>
      <c r="U45" s="153"/>
      <c r="V45" s="135"/>
      <c r="W45" s="97"/>
    </row>
    <row r="46" ht="21.95" customHeight="1">
      <c r="A46" s="150">
        <v>1953</v>
      </c>
      <c r="B46" s="100">
        <v>34</v>
      </c>
      <c r="C46" s="83">
        <v>-19.4</v>
      </c>
      <c r="D46" s="87">
        <v>-0.570588235294118</v>
      </c>
      <c r="E46" s="40"/>
      <c r="F46" s="151">
        <v>1953</v>
      </c>
      <c r="G46" s="100">
        <v>15</v>
      </c>
      <c r="H46" s="83">
        <v>-24.7</v>
      </c>
      <c r="I46" s="87">
        <v>-1.64666666666667</v>
      </c>
      <c r="J46" s="40"/>
      <c r="K46" s="151">
        <v>1953</v>
      </c>
      <c r="L46" s="100">
        <v>1</v>
      </c>
      <c r="M46" s="83">
        <v>-2.7</v>
      </c>
      <c r="N46" s="89">
        <v>-2.7</v>
      </c>
      <c r="O46" s="152"/>
      <c r="P46" s="135"/>
      <c r="Q46" s="97"/>
      <c r="R46" s="153"/>
      <c r="S46" s="135"/>
      <c r="T46" s="97"/>
      <c r="U46" s="153"/>
      <c r="V46" s="135"/>
      <c r="W46" s="97"/>
    </row>
    <row r="47" ht="21.95" customHeight="1">
      <c r="A47" s="150">
        <v>1954</v>
      </c>
      <c r="B47" s="100">
        <v>41</v>
      </c>
      <c r="C47" s="83">
        <v>-20.1</v>
      </c>
      <c r="D47" s="87">
        <v>-0.490243902439024</v>
      </c>
      <c r="E47" s="40"/>
      <c r="F47" s="151">
        <v>1954</v>
      </c>
      <c r="G47" s="100">
        <v>17</v>
      </c>
      <c r="H47" s="83">
        <v>-26.1</v>
      </c>
      <c r="I47" s="87">
        <v>-1.53529411764706</v>
      </c>
      <c r="J47" s="40"/>
      <c r="K47" s="151">
        <v>1954</v>
      </c>
      <c r="L47" s="100">
        <v>2</v>
      </c>
      <c r="M47" s="83">
        <v>-6.1</v>
      </c>
      <c r="N47" s="89">
        <v>-3.05</v>
      </c>
      <c r="O47" s="152"/>
      <c r="P47" s="135"/>
      <c r="Q47" s="97"/>
      <c r="R47" s="153"/>
      <c r="S47" s="135"/>
      <c r="T47" s="97"/>
      <c r="U47" s="153"/>
      <c r="V47" s="135"/>
      <c r="W47" s="97"/>
    </row>
    <row r="48" ht="21.95" customHeight="1">
      <c r="A48" s="150">
        <v>1955</v>
      </c>
      <c r="B48" s="100">
        <v>37</v>
      </c>
      <c r="C48" s="83">
        <v>-18.4</v>
      </c>
      <c r="D48" s="87">
        <v>-0.497297297297297</v>
      </c>
      <c r="E48" s="40"/>
      <c r="F48" s="151">
        <v>1955</v>
      </c>
      <c r="G48" s="100">
        <v>13</v>
      </c>
      <c r="H48" s="83">
        <v>-23.8</v>
      </c>
      <c r="I48" s="87">
        <v>-1.83076923076923</v>
      </c>
      <c r="J48" s="40"/>
      <c r="K48" s="151">
        <v>1955</v>
      </c>
      <c r="L48" s="100">
        <v>2</v>
      </c>
      <c r="M48" s="83">
        <v>-5.9</v>
      </c>
      <c r="N48" s="89">
        <v>-2.95</v>
      </c>
      <c r="O48" s="152"/>
      <c r="P48" s="135"/>
      <c r="Q48" s="97"/>
      <c r="R48" s="153"/>
      <c r="S48" s="135"/>
      <c r="T48" s="97"/>
      <c r="U48" s="153"/>
      <c r="V48" s="135"/>
      <c r="W48" s="97"/>
    </row>
    <row r="49" ht="21.95" customHeight="1">
      <c r="A49" s="150">
        <v>1956</v>
      </c>
      <c r="B49" s="100">
        <v>40</v>
      </c>
      <c r="C49" s="83">
        <v>-42.5</v>
      </c>
      <c r="D49" s="87">
        <v>-1.0625</v>
      </c>
      <c r="E49" s="40"/>
      <c r="F49" s="151">
        <v>1956</v>
      </c>
      <c r="G49" s="100">
        <v>26</v>
      </c>
      <c r="H49" s="83">
        <v>-47.8</v>
      </c>
      <c r="I49" s="87">
        <v>-1.83846153846154</v>
      </c>
      <c r="J49" s="40"/>
      <c r="K49" s="151">
        <v>1956</v>
      </c>
      <c r="L49" s="100">
        <v>7</v>
      </c>
      <c r="M49" s="83">
        <v>-22.3</v>
      </c>
      <c r="N49" s="89">
        <v>-3.18571428571429</v>
      </c>
      <c r="O49" s="152"/>
      <c r="P49" s="135"/>
      <c r="Q49" s="97"/>
      <c r="R49" s="153"/>
      <c r="S49" s="135"/>
      <c r="T49" s="97"/>
      <c r="U49" s="153"/>
      <c r="V49" s="135"/>
      <c r="W49" s="97"/>
    </row>
    <row r="50" ht="21.95" customHeight="1">
      <c r="A50" s="150">
        <v>1957</v>
      </c>
      <c r="B50" s="100">
        <v>42</v>
      </c>
      <c r="C50" s="83">
        <v>-39.8</v>
      </c>
      <c r="D50" s="87">
        <v>-0.947619047619048</v>
      </c>
      <c r="E50" s="40"/>
      <c r="F50" s="151">
        <v>1957</v>
      </c>
      <c r="G50" s="100">
        <v>25</v>
      </c>
      <c r="H50" s="83">
        <v>-43.1</v>
      </c>
      <c r="I50" s="87">
        <v>-1.724</v>
      </c>
      <c r="J50" s="40"/>
      <c r="K50" s="151">
        <v>1957</v>
      </c>
      <c r="L50" s="100">
        <v>5</v>
      </c>
      <c r="M50" s="83">
        <v>-15.5</v>
      </c>
      <c r="N50" s="89">
        <v>-3.1</v>
      </c>
      <c r="O50" s="152"/>
      <c r="P50" s="135"/>
      <c r="Q50" s="97"/>
      <c r="R50" s="153"/>
      <c r="S50" s="135"/>
      <c r="T50" s="97"/>
      <c r="U50" s="153"/>
      <c r="V50" s="135"/>
      <c r="W50" s="97"/>
    </row>
    <row r="51" ht="21.95" customHeight="1">
      <c r="A51" s="150">
        <v>1958</v>
      </c>
      <c r="B51" s="100">
        <v>41</v>
      </c>
      <c r="C51" s="83">
        <v>-46.2</v>
      </c>
      <c r="D51" s="87">
        <v>-1.12682926829268</v>
      </c>
      <c r="E51" s="40"/>
      <c r="F51" s="151">
        <v>1958</v>
      </c>
      <c r="G51" s="100">
        <v>24</v>
      </c>
      <c r="H51" s="83">
        <v>-48.1</v>
      </c>
      <c r="I51" s="87">
        <v>-2.00416666666667</v>
      </c>
      <c r="J51" s="40"/>
      <c r="K51" s="151">
        <v>1958</v>
      </c>
      <c r="L51" s="100">
        <v>6</v>
      </c>
      <c r="M51" s="83">
        <v>-20.9</v>
      </c>
      <c r="N51" s="89">
        <v>-3.48333333333333</v>
      </c>
      <c r="O51" s="152"/>
      <c r="P51" s="135"/>
      <c r="Q51" s="97"/>
      <c r="R51" s="153"/>
      <c r="S51" s="135"/>
      <c r="T51" s="97"/>
      <c r="U51" s="153"/>
      <c r="V51" s="135"/>
      <c r="W51" s="97"/>
    </row>
    <row r="52" ht="21.95" customHeight="1">
      <c r="A52" s="150">
        <v>1959</v>
      </c>
      <c r="B52" s="100">
        <v>35</v>
      </c>
      <c r="C52" s="83">
        <v>-39.2</v>
      </c>
      <c r="D52" s="87">
        <v>-1.12</v>
      </c>
      <c r="E52" s="40"/>
      <c r="F52" s="151">
        <v>1959</v>
      </c>
      <c r="G52" s="100">
        <v>22</v>
      </c>
      <c r="H52" s="83">
        <v>-39.8</v>
      </c>
      <c r="I52" s="87">
        <v>-1.80909090909091</v>
      </c>
      <c r="J52" s="40"/>
      <c r="K52" s="151">
        <v>1959</v>
      </c>
      <c r="L52" s="100">
        <v>3</v>
      </c>
      <c r="M52" s="83">
        <v>-12.2</v>
      </c>
      <c r="N52" s="89">
        <v>-4.06666666666667</v>
      </c>
      <c r="O52" s="152"/>
      <c r="P52" s="135"/>
      <c r="Q52" s="97"/>
      <c r="R52" s="153"/>
      <c r="S52" s="135"/>
      <c r="T52" s="97"/>
      <c r="U52" s="153"/>
      <c r="V52" s="135"/>
      <c r="W52" s="97"/>
    </row>
    <row r="53" ht="21.95" customHeight="1">
      <c r="A53" s="150">
        <v>1960</v>
      </c>
      <c r="B53" s="100">
        <v>25</v>
      </c>
      <c r="C53" s="83">
        <v>-12.6</v>
      </c>
      <c r="D53" s="87">
        <v>-0.504</v>
      </c>
      <c r="E53" s="40"/>
      <c r="F53" s="151">
        <v>1960</v>
      </c>
      <c r="G53" s="100">
        <v>11</v>
      </c>
      <c r="H53" s="83">
        <v>-15.1</v>
      </c>
      <c r="I53" s="87">
        <v>-1.37272727272727</v>
      </c>
      <c r="J53" s="40"/>
      <c r="K53" s="151">
        <v>1960</v>
      </c>
      <c r="L53" s="100">
        <v>0</v>
      </c>
      <c r="M53" s="83">
        <v>0</v>
      </c>
      <c r="N53" s="89"/>
      <c r="O53" s="152"/>
      <c r="P53" s="135"/>
      <c r="Q53" s="97"/>
      <c r="R53" s="153"/>
      <c r="S53" s="135"/>
      <c r="T53" s="97"/>
      <c r="U53" s="153"/>
      <c r="V53" s="135"/>
      <c r="W53" s="97"/>
    </row>
    <row r="54" ht="21.95" customHeight="1">
      <c r="A54" s="150">
        <v>1961</v>
      </c>
      <c r="B54" s="100">
        <v>27</v>
      </c>
      <c r="C54" s="83">
        <v>-24.4</v>
      </c>
      <c r="D54" s="87">
        <v>-0.903703703703704</v>
      </c>
      <c r="E54" s="40"/>
      <c r="F54" s="151">
        <v>1961</v>
      </c>
      <c r="G54" s="100">
        <v>15</v>
      </c>
      <c r="H54" s="83">
        <v>-27.1</v>
      </c>
      <c r="I54" s="87">
        <v>-1.80666666666667</v>
      </c>
      <c r="J54" s="40"/>
      <c r="K54" s="151">
        <v>1961</v>
      </c>
      <c r="L54" s="100">
        <v>3</v>
      </c>
      <c r="M54" s="83">
        <v>-9.4</v>
      </c>
      <c r="N54" s="89">
        <v>-3.13333333333333</v>
      </c>
      <c r="O54" s="152"/>
      <c r="P54" s="135"/>
      <c r="Q54" s="97"/>
      <c r="R54" s="153"/>
      <c r="S54" s="135"/>
      <c r="T54" s="97"/>
      <c r="U54" s="153"/>
      <c r="V54" s="135"/>
      <c r="W54" s="97"/>
    </row>
    <row r="55" ht="21.95" customHeight="1">
      <c r="A55" s="150">
        <v>1962</v>
      </c>
      <c r="B55" s="100">
        <v>22</v>
      </c>
      <c r="C55" s="83">
        <v>-6.3</v>
      </c>
      <c r="D55" s="87">
        <v>-0.286363636363636</v>
      </c>
      <c r="E55" s="40"/>
      <c r="F55" s="151">
        <v>1962</v>
      </c>
      <c r="G55" s="100">
        <v>8</v>
      </c>
      <c r="H55" s="83">
        <v>-12</v>
      </c>
      <c r="I55" s="87">
        <v>-1.5</v>
      </c>
      <c r="J55" s="40"/>
      <c r="K55" s="151">
        <v>1962</v>
      </c>
      <c r="L55" s="100">
        <v>1</v>
      </c>
      <c r="M55" s="83">
        <v>-3.8</v>
      </c>
      <c r="N55" s="89">
        <v>-3.8</v>
      </c>
      <c r="O55" s="152"/>
      <c r="P55" s="135"/>
      <c r="Q55" s="97"/>
      <c r="R55" s="153"/>
      <c r="S55" s="135"/>
      <c r="T55" s="97"/>
      <c r="U55" s="153"/>
      <c r="V55" s="135"/>
      <c r="W55" s="97"/>
    </row>
    <row r="56" ht="21.95" customHeight="1">
      <c r="A56" s="150">
        <v>1963</v>
      </c>
      <c r="B56" s="100">
        <v>41</v>
      </c>
      <c r="C56" s="83">
        <v>-30.3</v>
      </c>
      <c r="D56" s="87">
        <v>-0.739024390243902</v>
      </c>
      <c r="E56" s="40"/>
      <c r="F56" s="151">
        <v>1963</v>
      </c>
      <c r="G56" s="100">
        <v>18</v>
      </c>
      <c r="H56" s="83">
        <v>-35</v>
      </c>
      <c r="I56" s="87">
        <v>-1.94444444444444</v>
      </c>
      <c r="J56" s="40"/>
      <c r="K56" s="151">
        <v>1963</v>
      </c>
      <c r="L56" s="100">
        <v>4</v>
      </c>
      <c r="M56" s="83">
        <v>-13.5</v>
      </c>
      <c r="N56" s="89">
        <v>-3.375</v>
      </c>
      <c r="O56" s="152"/>
      <c r="P56" s="135"/>
      <c r="Q56" s="97"/>
      <c r="R56" s="153"/>
      <c r="S56" s="135"/>
      <c r="T56" s="97"/>
      <c r="U56" s="153"/>
      <c r="V56" s="135"/>
      <c r="W56" s="97"/>
    </row>
    <row r="57" ht="21.95" customHeight="1">
      <c r="A57" s="150">
        <v>1964</v>
      </c>
      <c r="B57" s="100">
        <v>27</v>
      </c>
      <c r="C57" s="83">
        <v>-19.1</v>
      </c>
      <c r="D57" s="87">
        <v>-0.707407407407407</v>
      </c>
      <c r="E57" s="40"/>
      <c r="F57" s="151">
        <v>1964</v>
      </c>
      <c r="G57" s="100">
        <v>12</v>
      </c>
      <c r="H57" s="83">
        <v>-22.7</v>
      </c>
      <c r="I57" s="87">
        <v>-1.89166666666667</v>
      </c>
      <c r="J57" s="40"/>
      <c r="K57" s="151">
        <v>1964</v>
      </c>
      <c r="L57" s="100">
        <v>3</v>
      </c>
      <c r="M57" s="83">
        <v>-9.800000000000001</v>
      </c>
      <c r="N57" s="89">
        <v>-3.26666666666667</v>
      </c>
      <c r="O57" s="152"/>
      <c r="P57" s="135"/>
      <c r="Q57" s="97"/>
      <c r="R57" s="153"/>
      <c r="S57" s="135"/>
      <c r="T57" s="97"/>
      <c r="U57" s="153"/>
      <c r="V57" s="135"/>
      <c r="W57" s="97"/>
    </row>
    <row r="58" ht="21.95" customHeight="1">
      <c r="A58" s="150">
        <v>1965</v>
      </c>
      <c r="B58" s="100">
        <v>31</v>
      </c>
      <c r="C58" s="83">
        <v>-20.6</v>
      </c>
      <c r="D58" s="87">
        <v>-0.664516129032258</v>
      </c>
      <c r="E58" s="40"/>
      <c r="F58" s="151">
        <v>1965</v>
      </c>
      <c r="G58" s="100">
        <v>13</v>
      </c>
      <c r="H58" s="83">
        <v>-23.2</v>
      </c>
      <c r="I58" s="87">
        <v>-1.78461538461538</v>
      </c>
      <c r="J58" s="40"/>
      <c r="K58" s="151">
        <v>1965</v>
      </c>
      <c r="L58" s="100">
        <v>3</v>
      </c>
      <c r="M58" s="83">
        <v>-8.800000000000001</v>
      </c>
      <c r="N58" s="89">
        <v>-2.93333333333333</v>
      </c>
      <c r="O58" s="152"/>
      <c r="P58" s="135"/>
      <c r="Q58" s="97"/>
      <c r="R58" s="153"/>
      <c r="S58" s="135"/>
      <c r="T58" s="97"/>
      <c r="U58" s="153"/>
      <c r="V58" s="135"/>
      <c r="W58" s="97"/>
    </row>
    <row r="59" ht="21.95" customHeight="1">
      <c r="A59" s="150">
        <v>1966</v>
      </c>
      <c r="B59" s="100">
        <v>35</v>
      </c>
      <c r="C59" s="83">
        <v>-26.7</v>
      </c>
      <c r="D59" s="87">
        <v>-0.762857142857143</v>
      </c>
      <c r="E59" s="40"/>
      <c r="F59" s="151">
        <v>1966</v>
      </c>
      <c r="G59" s="100">
        <v>19</v>
      </c>
      <c r="H59" s="83">
        <v>-26.3</v>
      </c>
      <c r="I59" s="87">
        <v>-1.38421052631579</v>
      </c>
      <c r="J59" s="40"/>
      <c r="K59" s="151">
        <v>1966</v>
      </c>
      <c r="L59" s="100">
        <v>2</v>
      </c>
      <c r="M59" s="83">
        <v>-7.1</v>
      </c>
      <c r="N59" s="89">
        <v>-3.55</v>
      </c>
      <c r="O59" s="152"/>
      <c r="P59" s="135"/>
      <c r="Q59" s="97"/>
      <c r="R59" s="153"/>
      <c r="S59" s="135"/>
      <c r="T59" s="97"/>
      <c r="U59" s="153"/>
      <c r="V59" s="135"/>
      <c r="W59" s="97"/>
    </row>
    <row r="60" ht="21.95" customHeight="1">
      <c r="A60" s="150">
        <v>1967</v>
      </c>
      <c r="B60" s="100">
        <v>26</v>
      </c>
      <c r="C60" s="83">
        <v>-10.1</v>
      </c>
      <c r="D60" s="87">
        <v>-0.388461538461538</v>
      </c>
      <c r="E60" s="40"/>
      <c r="F60" s="151">
        <v>1967</v>
      </c>
      <c r="G60" s="100">
        <v>11</v>
      </c>
      <c r="H60" s="83">
        <v>-14.5</v>
      </c>
      <c r="I60" s="87">
        <v>-1.31818181818182</v>
      </c>
      <c r="J60" s="40"/>
      <c r="K60" s="151">
        <v>1967</v>
      </c>
      <c r="L60" s="100">
        <v>0</v>
      </c>
      <c r="M60" s="83">
        <v>0</v>
      </c>
      <c r="N60" s="89"/>
      <c r="O60" s="152"/>
      <c r="P60" s="135"/>
      <c r="Q60" s="97"/>
      <c r="R60" s="153"/>
      <c r="S60" s="135"/>
      <c r="T60" s="97"/>
      <c r="U60" s="153"/>
      <c r="V60" s="135"/>
      <c r="W60" s="97"/>
    </row>
    <row r="61" ht="21.95" customHeight="1">
      <c r="A61" s="150">
        <v>1968</v>
      </c>
      <c r="B61" s="100">
        <v>39</v>
      </c>
      <c r="C61" s="83">
        <v>-12</v>
      </c>
      <c r="D61" s="87">
        <v>-0.307692307692308</v>
      </c>
      <c r="E61" s="40"/>
      <c r="F61" s="151">
        <v>1968</v>
      </c>
      <c r="G61" s="100">
        <v>16</v>
      </c>
      <c r="H61" s="83">
        <v>-17.6</v>
      </c>
      <c r="I61" s="87">
        <v>-1.1</v>
      </c>
      <c r="J61" s="40"/>
      <c r="K61" s="151">
        <v>1968</v>
      </c>
      <c r="L61" s="100">
        <v>0</v>
      </c>
      <c r="M61" s="83">
        <v>0</v>
      </c>
      <c r="N61" s="89"/>
      <c r="O61" s="152"/>
      <c r="P61" s="135"/>
      <c r="Q61" s="97"/>
      <c r="R61" s="153"/>
      <c r="S61" s="135"/>
      <c r="T61" s="97"/>
      <c r="U61" s="153"/>
      <c r="V61" s="135"/>
      <c r="W61" s="97"/>
    </row>
    <row r="62" ht="21.95" customHeight="1">
      <c r="A62" s="150">
        <v>1969</v>
      </c>
      <c r="B62" s="100">
        <v>26</v>
      </c>
      <c r="C62" s="83">
        <v>-13.6</v>
      </c>
      <c r="D62" s="87">
        <v>-0.523076923076923</v>
      </c>
      <c r="E62" s="40"/>
      <c r="F62" s="151">
        <v>1969</v>
      </c>
      <c r="G62" s="100">
        <v>10</v>
      </c>
      <c r="H62" s="83">
        <v>-15.7</v>
      </c>
      <c r="I62" s="87">
        <v>-1.57</v>
      </c>
      <c r="J62" s="40"/>
      <c r="K62" s="151">
        <v>1969</v>
      </c>
      <c r="L62" s="100">
        <v>1</v>
      </c>
      <c r="M62" s="83">
        <v>-3.3</v>
      </c>
      <c r="N62" s="89">
        <v>-3.3</v>
      </c>
      <c r="O62" s="152"/>
      <c r="P62" s="135"/>
      <c r="Q62" s="97"/>
      <c r="R62" s="153"/>
      <c r="S62" s="135"/>
      <c r="T62" s="97"/>
      <c r="U62" s="153"/>
      <c r="V62" s="135"/>
      <c r="W62" s="97"/>
    </row>
    <row r="63" ht="21.95" customHeight="1">
      <c r="A63" s="150">
        <v>1970</v>
      </c>
      <c r="B63" s="100">
        <v>55</v>
      </c>
      <c r="C63" s="83">
        <v>-47.5</v>
      </c>
      <c r="D63" s="87">
        <v>-0.863636363636364</v>
      </c>
      <c r="E63" s="40"/>
      <c r="F63" s="151">
        <v>1970</v>
      </c>
      <c r="G63" s="100">
        <v>27</v>
      </c>
      <c r="H63" s="83">
        <v>-54.1</v>
      </c>
      <c r="I63" s="87">
        <v>-2.0037037037037</v>
      </c>
      <c r="J63" s="40"/>
      <c r="K63" s="151">
        <v>1970</v>
      </c>
      <c r="L63" s="100">
        <v>8</v>
      </c>
      <c r="M63" s="83">
        <v>-23</v>
      </c>
      <c r="N63" s="89">
        <v>-2.875</v>
      </c>
      <c r="O63" s="152"/>
      <c r="P63" s="135"/>
      <c r="Q63" s="97"/>
      <c r="R63" s="153"/>
      <c r="S63" s="135"/>
      <c r="T63" s="97"/>
      <c r="U63" s="153"/>
      <c r="V63" s="135"/>
      <c r="W63" s="97"/>
    </row>
    <row r="64" ht="21.95" customHeight="1">
      <c r="A64" s="150">
        <v>1971</v>
      </c>
      <c r="B64" s="100">
        <v>48</v>
      </c>
      <c r="C64" s="83">
        <v>-56.3</v>
      </c>
      <c r="D64" s="87">
        <v>-1.17291666666667</v>
      </c>
      <c r="E64" s="40"/>
      <c r="F64" s="151">
        <v>1971</v>
      </c>
      <c r="G64" s="100">
        <v>33</v>
      </c>
      <c r="H64" s="83">
        <v>-58</v>
      </c>
      <c r="I64" s="87">
        <v>-1.75757575757576</v>
      </c>
      <c r="J64" s="40"/>
      <c r="K64" s="151">
        <v>1971</v>
      </c>
      <c r="L64" s="100">
        <v>9</v>
      </c>
      <c r="M64" s="83">
        <v>-27.3</v>
      </c>
      <c r="N64" s="89">
        <v>-3.03333333333333</v>
      </c>
      <c r="O64" s="152"/>
      <c r="P64" s="135"/>
      <c r="Q64" s="97"/>
      <c r="R64" s="153"/>
      <c r="S64" s="135"/>
      <c r="T64" s="97"/>
      <c r="U64" s="153"/>
      <c r="V64" s="135"/>
      <c r="W64" s="97"/>
    </row>
    <row r="65" ht="21.95" customHeight="1">
      <c r="A65" s="150">
        <v>1972</v>
      </c>
      <c r="B65" s="100">
        <v>55</v>
      </c>
      <c r="C65" s="83">
        <v>-74.90000000000001</v>
      </c>
      <c r="D65" s="87">
        <v>-1.36181818181818</v>
      </c>
      <c r="E65" s="40"/>
      <c r="F65" s="151">
        <v>1972</v>
      </c>
      <c r="G65" s="100">
        <v>36</v>
      </c>
      <c r="H65" s="83">
        <v>-80.09999999999999</v>
      </c>
      <c r="I65" s="87">
        <v>-2.225</v>
      </c>
      <c r="J65" s="40"/>
      <c r="K65" s="151">
        <v>1972</v>
      </c>
      <c r="L65" s="100">
        <v>12</v>
      </c>
      <c r="M65" s="83">
        <v>-43.9</v>
      </c>
      <c r="N65" s="89">
        <v>-3.65833333333333</v>
      </c>
      <c r="O65" s="152"/>
      <c r="P65" s="135"/>
      <c r="Q65" s="97"/>
      <c r="R65" s="153"/>
      <c r="S65" s="135"/>
      <c r="T65" s="97"/>
      <c r="U65" s="153"/>
      <c r="V65" s="135"/>
      <c r="W65" s="97"/>
    </row>
    <row r="66" ht="21.95" customHeight="1">
      <c r="A66" s="150">
        <v>1973</v>
      </c>
      <c r="B66" s="100">
        <v>50</v>
      </c>
      <c r="C66" s="83">
        <v>-56.1</v>
      </c>
      <c r="D66" s="87">
        <v>-1.122</v>
      </c>
      <c r="E66" s="40"/>
      <c r="F66" s="151">
        <v>1973</v>
      </c>
      <c r="G66" s="100">
        <v>32</v>
      </c>
      <c r="H66" s="83">
        <v>-59.4</v>
      </c>
      <c r="I66" s="87">
        <v>-1.85625</v>
      </c>
      <c r="J66" s="40"/>
      <c r="K66" s="151">
        <v>1973</v>
      </c>
      <c r="L66" s="100">
        <v>9</v>
      </c>
      <c r="M66" s="83">
        <v>-31.6</v>
      </c>
      <c r="N66" s="89">
        <v>-3.51111111111111</v>
      </c>
      <c r="O66" s="152"/>
      <c r="P66" s="135"/>
      <c r="Q66" s="97"/>
      <c r="R66" s="153"/>
      <c r="S66" s="135"/>
      <c r="T66" s="97"/>
      <c r="U66" s="153"/>
      <c r="V66" s="135"/>
      <c r="W66" s="97"/>
    </row>
    <row r="67" ht="21.95" customHeight="1">
      <c r="A67" s="150">
        <v>1974</v>
      </c>
      <c r="B67" s="100">
        <v>39</v>
      </c>
      <c r="C67" s="83">
        <v>-31.2</v>
      </c>
      <c r="D67" s="87">
        <v>-0.8</v>
      </c>
      <c r="E67" s="40"/>
      <c r="F67" s="151">
        <v>1974</v>
      </c>
      <c r="G67" s="100">
        <v>22</v>
      </c>
      <c r="H67" s="83">
        <v>-33.7</v>
      </c>
      <c r="I67" s="87">
        <v>-1.53181818181818</v>
      </c>
      <c r="J67" s="40"/>
      <c r="K67" s="151">
        <v>1974</v>
      </c>
      <c r="L67" s="100">
        <v>3</v>
      </c>
      <c r="M67" s="83">
        <v>-11.2</v>
      </c>
      <c r="N67" s="89">
        <v>-3.73333333333333</v>
      </c>
      <c r="O67" s="152"/>
      <c r="P67" s="135"/>
      <c r="Q67" s="97"/>
      <c r="R67" s="153"/>
      <c r="S67" s="135"/>
      <c r="T67" s="97"/>
      <c r="U67" s="153"/>
      <c r="V67" s="135"/>
      <c r="W67" s="97"/>
    </row>
    <row r="68" ht="21.95" customHeight="1">
      <c r="A68" s="150">
        <v>1975</v>
      </c>
      <c r="B68" s="100">
        <v>48</v>
      </c>
      <c r="C68" s="83">
        <v>-65.3</v>
      </c>
      <c r="D68" s="87">
        <v>-1.36041666666667</v>
      </c>
      <c r="E68" s="40"/>
      <c r="F68" s="151">
        <v>1975</v>
      </c>
      <c r="G68" s="100">
        <v>30</v>
      </c>
      <c r="H68" s="83">
        <v>-68.5</v>
      </c>
      <c r="I68" s="87">
        <v>-2.28333333333333</v>
      </c>
      <c r="J68" s="40"/>
      <c r="K68" s="151">
        <v>1975</v>
      </c>
      <c r="L68" s="100">
        <v>10</v>
      </c>
      <c r="M68" s="83">
        <v>-40.2</v>
      </c>
      <c r="N68" s="89">
        <v>-4.02</v>
      </c>
      <c r="O68" s="152"/>
      <c r="P68" s="135"/>
      <c r="Q68" s="97"/>
      <c r="R68" s="153"/>
      <c r="S68" s="135"/>
      <c r="T68" s="97"/>
      <c r="U68" s="153"/>
      <c r="V68" s="135"/>
      <c r="W68" s="97"/>
    </row>
    <row r="69" ht="21.95" customHeight="1">
      <c r="A69" s="150">
        <v>1976</v>
      </c>
      <c r="B69" s="100">
        <v>75</v>
      </c>
      <c r="C69" s="83">
        <v>-81.3</v>
      </c>
      <c r="D69" s="87">
        <v>-1.084</v>
      </c>
      <c r="E69" s="40"/>
      <c r="F69" s="151">
        <v>1976</v>
      </c>
      <c r="G69" s="100">
        <v>47</v>
      </c>
      <c r="H69" s="83">
        <v>-87.7</v>
      </c>
      <c r="I69" s="87">
        <v>-1.86595744680851</v>
      </c>
      <c r="J69" s="40"/>
      <c r="K69" s="151">
        <v>1976</v>
      </c>
      <c r="L69" s="100">
        <v>9</v>
      </c>
      <c r="M69" s="83">
        <v>-31.8</v>
      </c>
      <c r="N69" s="89">
        <v>-3.53333333333333</v>
      </c>
      <c r="O69" s="152"/>
      <c r="P69" s="135"/>
      <c r="Q69" s="97"/>
      <c r="R69" s="153"/>
      <c r="S69" s="135"/>
      <c r="T69" s="97"/>
      <c r="U69" s="153"/>
      <c r="V69" s="135"/>
      <c r="W69" s="97"/>
    </row>
    <row r="70" ht="21.95" customHeight="1">
      <c r="A70" s="150">
        <v>1977</v>
      </c>
      <c r="B70" s="100">
        <v>64</v>
      </c>
      <c r="C70" s="83">
        <v>-56.2</v>
      </c>
      <c r="D70" s="87">
        <v>-0.878125</v>
      </c>
      <c r="E70" s="40"/>
      <c r="F70" s="151">
        <v>1977</v>
      </c>
      <c r="G70" s="100">
        <v>37</v>
      </c>
      <c r="H70" s="83">
        <v>-58.3</v>
      </c>
      <c r="I70" s="87">
        <v>-1.57567567567568</v>
      </c>
      <c r="J70" s="40"/>
      <c r="K70" s="151">
        <v>1977</v>
      </c>
      <c r="L70" s="100">
        <v>6</v>
      </c>
      <c r="M70" s="83">
        <v>-18</v>
      </c>
      <c r="N70" s="89">
        <v>-3</v>
      </c>
      <c r="O70" s="152"/>
      <c r="P70" s="135"/>
      <c r="Q70" s="97"/>
      <c r="R70" s="153"/>
      <c r="S70" s="135"/>
      <c r="T70" s="97"/>
      <c r="U70" s="153"/>
      <c r="V70" s="135"/>
      <c r="W70" s="97"/>
    </row>
    <row r="71" ht="21.95" customHeight="1">
      <c r="A71" s="150">
        <v>1978</v>
      </c>
      <c r="B71" s="100">
        <v>47</v>
      </c>
      <c r="C71" s="83">
        <v>-55.9</v>
      </c>
      <c r="D71" s="87">
        <v>-1.18936170212766</v>
      </c>
      <c r="E71" s="40"/>
      <c r="F71" s="151">
        <v>1978</v>
      </c>
      <c r="G71" s="100">
        <v>28</v>
      </c>
      <c r="H71" s="83">
        <v>-60.9</v>
      </c>
      <c r="I71" s="87">
        <v>-2.175</v>
      </c>
      <c r="J71" s="40"/>
      <c r="K71" s="151">
        <v>1978</v>
      </c>
      <c r="L71" s="100">
        <v>10</v>
      </c>
      <c r="M71" s="83">
        <v>-33</v>
      </c>
      <c r="N71" s="89">
        <v>-3.3</v>
      </c>
      <c r="O71" s="152"/>
      <c r="P71" s="135"/>
      <c r="Q71" s="97"/>
      <c r="R71" s="153"/>
      <c r="S71" s="135"/>
      <c r="T71" s="97"/>
      <c r="U71" s="153"/>
      <c r="V71" s="135"/>
      <c r="W71" s="97"/>
    </row>
    <row r="72" ht="21.95" customHeight="1">
      <c r="A72" s="150">
        <v>1979</v>
      </c>
      <c r="B72" s="100">
        <v>42</v>
      </c>
      <c r="C72" s="83">
        <v>-39.6</v>
      </c>
      <c r="D72" s="87">
        <v>-0.9428571428571429</v>
      </c>
      <c r="E72" s="40"/>
      <c r="F72" s="151">
        <v>1979</v>
      </c>
      <c r="G72" s="100">
        <v>23</v>
      </c>
      <c r="H72" s="83">
        <v>-41.2</v>
      </c>
      <c r="I72" s="87">
        <v>-1.79130434782609</v>
      </c>
      <c r="J72" s="40"/>
      <c r="K72" s="151">
        <v>1979</v>
      </c>
      <c r="L72" s="100">
        <v>5</v>
      </c>
      <c r="M72" s="83">
        <v>-16.2</v>
      </c>
      <c r="N72" s="89">
        <v>-3.24</v>
      </c>
      <c r="O72" s="152"/>
      <c r="P72" s="135"/>
      <c r="Q72" s="97"/>
      <c r="R72" s="153"/>
      <c r="S72" s="135"/>
      <c r="T72" s="97"/>
      <c r="U72" s="153"/>
      <c r="V72" s="135"/>
      <c r="W72" s="97"/>
    </row>
    <row r="73" ht="21.95" customHeight="1">
      <c r="A73" s="150">
        <v>1980</v>
      </c>
      <c r="B73" s="100">
        <v>33</v>
      </c>
      <c r="C73" s="83">
        <v>-33.5</v>
      </c>
      <c r="D73" s="87">
        <v>-1.01515151515152</v>
      </c>
      <c r="E73" s="40"/>
      <c r="F73" s="151">
        <v>1980</v>
      </c>
      <c r="G73" s="100">
        <v>20</v>
      </c>
      <c r="H73" s="83">
        <v>-37.6</v>
      </c>
      <c r="I73" s="87">
        <v>-1.88</v>
      </c>
      <c r="J73" s="40"/>
      <c r="K73" s="151">
        <v>1980</v>
      </c>
      <c r="L73" s="100">
        <v>5</v>
      </c>
      <c r="M73" s="83">
        <v>-16.5</v>
      </c>
      <c r="N73" s="89">
        <v>-3.3</v>
      </c>
      <c r="O73" s="152"/>
      <c r="P73" s="135"/>
      <c r="Q73" s="97"/>
      <c r="R73" s="153"/>
      <c r="S73" s="135"/>
      <c r="T73" s="97"/>
      <c r="U73" s="153"/>
      <c r="V73" s="135"/>
      <c r="W73" s="97"/>
    </row>
    <row r="74" ht="21.95" customHeight="1">
      <c r="A74" s="150">
        <v>1981</v>
      </c>
      <c r="B74" s="100">
        <v>33</v>
      </c>
      <c r="C74" s="83">
        <v>-40.7</v>
      </c>
      <c r="D74" s="87">
        <v>-1.23333333333333</v>
      </c>
      <c r="E74" s="40"/>
      <c r="F74" s="151">
        <v>1981</v>
      </c>
      <c r="G74" s="100">
        <v>16</v>
      </c>
      <c r="H74" s="83">
        <v>-41.9</v>
      </c>
      <c r="I74" s="87">
        <v>-2.61875</v>
      </c>
      <c r="J74" s="40"/>
      <c r="K74" s="151">
        <v>1981</v>
      </c>
      <c r="L74" s="100">
        <v>8</v>
      </c>
      <c r="M74" s="83">
        <v>-27.4</v>
      </c>
      <c r="N74" s="89">
        <v>-3.425</v>
      </c>
      <c r="O74" s="152"/>
      <c r="P74" s="135"/>
      <c r="Q74" s="97"/>
      <c r="R74" s="153"/>
      <c r="S74" s="135"/>
      <c r="T74" s="97"/>
      <c r="U74" s="153"/>
      <c r="V74" s="135"/>
      <c r="W74" s="97"/>
    </row>
    <row r="75" ht="21.95" customHeight="1">
      <c r="A75" s="150">
        <v>1982</v>
      </c>
      <c r="B75" s="100">
        <v>56</v>
      </c>
      <c r="C75" s="83">
        <v>-52.2</v>
      </c>
      <c r="D75" s="87">
        <v>-0.9321428571428571</v>
      </c>
      <c r="E75" s="40"/>
      <c r="F75" s="151">
        <v>1982</v>
      </c>
      <c r="G75" s="100">
        <v>29</v>
      </c>
      <c r="H75" s="83">
        <v>-55.6</v>
      </c>
      <c r="I75" s="87">
        <v>-1.91724137931034</v>
      </c>
      <c r="J75" s="40"/>
      <c r="K75" s="151">
        <v>1982</v>
      </c>
      <c r="L75" s="100">
        <v>7</v>
      </c>
      <c r="M75" s="83">
        <v>-26.3</v>
      </c>
      <c r="N75" s="89">
        <v>-3.75714285714286</v>
      </c>
      <c r="O75" s="152"/>
      <c r="P75" s="135"/>
      <c r="Q75" s="97"/>
      <c r="R75" s="153"/>
      <c r="S75" s="135"/>
      <c r="T75" s="97"/>
      <c r="U75" s="153"/>
      <c r="V75" s="135"/>
      <c r="W75" s="97"/>
    </row>
    <row r="76" ht="21.95" customHeight="1">
      <c r="A76" s="150">
        <v>1983</v>
      </c>
      <c r="B76" s="100">
        <v>46</v>
      </c>
      <c r="C76" s="83">
        <v>-53.8</v>
      </c>
      <c r="D76" s="87">
        <v>-1.1695652173913</v>
      </c>
      <c r="E76" s="40"/>
      <c r="F76" s="151">
        <v>1983</v>
      </c>
      <c r="G76" s="100">
        <v>27</v>
      </c>
      <c r="H76" s="83">
        <v>-54.6</v>
      </c>
      <c r="I76" s="87">
        <v>-2.02222222222222</v>
      </c>
      <c r="J76" s="40"/>
      <c r="K76" s="151">
        <v>1983</v>
      </c>
      <c r="L76" s="100">
        <v>7</v>
      </c>
      <c r="M76" s="83">
        <v>-25.4</v>
      </c>
      <c r="N76" s="89">
        <v>-3.62857142857143</v>
      </c>
      <c r="O76" s="152"/>
      <c r="P76" s="135"/>
      <c r="Q76" s="97"/>
      <c r="R76" s="153"/>
      <c r="S76" s="135"/>
      <c r="T76" s="97"/>
      <c r="U76" s="153"/>
      <c r="V76" s="135"/>
      <c r="W76" s="97"/>
    </row>
    <row r="77" ht="21.95" customHeight="1">
      <c r="A77" s="150">
        <v>1984</v>
      </c>
      <c r="B77" s="100">
        <v>38</v>
      </c>
      <c r="C77" s="83">
        <v>-19.5</v>
      </c>
      <c r="D77" s="87">
        <v>-0.513157894736842</v>
      </c>
      <c r="E77" s="40"/>
      <c r="F77" s="151">
        <v>1984</v>
      </c>
      <c r="G77" s="100">
        <v>15</v>
      </c>
      <c r="H77" s="83">
        <v>-23.3</v>
      </c>
      <c r="I77" s="87">
        <v>-1.55333333333333</v>
      </c>
      <c r="J77" s="40"/>
      <c r="K77" s="151">
        <v>1984</v>
      </c>
      <c r="L77" s="100">
        <v>1</v>
      </c>
      <c r="M77" s="83">
        <v>-3.2</v>
      </c>
      <c r="N77" s="89">
        <v>-3.2</v>
      </c>
      <c r="O77" t="s" s="131">
        <v>110</v>
      </c>
      <c r="P77" s="135">
        <f>AVERAGE(B77:B96)</f>
        <v>43.05</v>
      </c>
      <c r="Q77" s="97">
        <f>AVERAGE(D77:D96)</f>
        <v>-0.897255594175942</v>
      </c>
      <c r="R77" t="s" s="134">
        <v>110</v>
      </c>
      <c r="S77" s="135">
        <f>AVERAGE(G77:G96)</f>
        <v>22.7</v>
      </c>
      <c r="T77" s="97">
        <f>AVERAGE(I77:I96)</f>
        <v>-1.85718658888894</v>
      </c>
      <c r="U77" t="s" s="134">
        <v>110</v>
      </c>
      <c r="V77" s="135">
        <f>AVERAGE(L77:L96)</f>
        <v>5.05</v>
      </c>
      <c r="W77" s="97">
        <f>AVERAGE(N77:N96)</f>
        <v>-3.24776785714286</v>
      </c>
    </row>
    <row r="78" ht="21.95" customHeight="1">
      <c r="A78" s="150">
        <v>1985</v>
      </c>
      <c r="B78" s="100">
        <v>26</v>
      </c>
      <c r="C78" s="83">
        <v>-22.6</v>
      </c>
      <c r="D78" s="87">
        <v>-0.869230769230769</v>
      </c>
      <c r="E78" s="40"/>
      <c r="F78" s="151">
        <v>1985</v>
      </c>
      <c r="G78" s="100">
        <v>13</v>
      </c>
      <c r="H78" s="83">
        <v>-25.1</v>
      </c>
      <c r="I78" s="87">
        <v>-1.93076923076923</v>
      </c>
      <c r="J78" s="40"/>
      <c r="K78" s="151">
        <v>1985</v>
      </c>
      <c r="L78" s="100">
        <v>3</v>
      </c>
      <c r="M78" s="83">
        <v>-9.4</v>
      </c>
      <c r="N78" s="89">
        <v>-3.13333333333333</v>
      </c>
      <c r="O78" t="s" s="131">
        <v>111</v>
      </c>
      <c r="P78" s="135">
        <f>AVERAGE(B78:B96)</f>
        <v>43.3157894736842</v>
      </c>
      <c r="Q78" s="97">
        <f>AVERAGE(D78:D96)</f>
        <v>-0.917471262567473</v>
      </c>
      <c r="R78" t="s" s="134">
        <v>111</v>
      </c>
      <c r="S78" s="135">
        <f>AVERAGE(G78:G96)</f>
        <v>23.1052631578947</v>
      </c>
      <c r="T78" s="97">
        <f>AVERAGE(I78:I96)</f>
        <v>-1.87317886549713</v>
      </c>
      <c r="U78" t="s" s="134">
        <v>111</v>
      </c>
      <c r="V78" s="135">
        <f>AVERAGE(L78:L96)</f>
        <v>5.26315789473684</v>
      </c>
      <c r="W78" s="97">
        <f>AVERAGE(N78:N96)</f>
        <v>-3.25057773109244</v>
      </c>
    </row>
    <row r="79" ht="21.95" customHeight="1">
      <c r="A79" s="150">
        <v>1986</v>
      </c>
      <c r="B79" s="100">
        <v>40</v>
      </c>
      <c r="C79" s="83">
        <v>-46.5</v>
      </c>
      <c r="D79" s="87">
        <v>-1.1625</v>
      </c>
      <c r="E79" s="40"/>
      <c r="F79" s="151">
        <v>1986</v>
      </c>
      <c r="G79" s="100">
        <v>23</v>
      </c>
      <c r="H79" s="83">
        <v>-49.2</v>
      </c>
      <c r="I79" s="87">
        <v>-2.13913043478261</v>
      </c>
      <c r="J79" s="40"/>
      <c r="K79" s="151">
        <v>1986</v>
      </c>
      <c r="L79" s="100">
        <v>7</v>
      </c>
      <c r="M79" s="83">
        <v>-23.6</v>
      </c>
      <c r="N79" s="89">
        <v>-3.37142857142857</v>
      </c>
      <c r="O79" t="s" s="131">
        <v>112</v>
      </c>
      <c r="P79" s="135">
        <f>AVERAGE(B79:B96)</f>
        <v>44.2777777777778</v>
      </c>
      <c r="Q79" s="97">
        <f>AVERAGE(D79:D96)</f>
        <v>-0.920151289975068</v>
      </c>
      <c r="R79" t="s" s="134">
        <v>112</v>
      </c>
      <c r="S79" s="135">
        <f>AVERAGE(G79:G96)</f>
        <v>23.6666666666667</v>
      </c>
      <c r="T79" s="97">
        <f>AVERAGE(I79:I96)</f>
        <v>-1.86997940075979</v>
      </c>
      <c r="U79" t="s" s="134">
        <v>112</v>
      </c>
      <c r="V79" s="135">
        <f>AVERAGE(L79:L96)</f>
        <v>5.38888888888889</v>
      </c>
      <c r="W79" s="97">
        <f>AVERAGE(N79:N96)</f>
        <v>-3.25790550595238</v>
      </c>
    </row>
    <row r="80" ht="21.95" customHeight="1">
      <c r="A80" s="150">
        <v>1987</v>
      </c>
      <c r="B80" s="100">
        <v>39</v>
      </c>
      <c r="C80" s="83">
        <v>-34</v>
      </c>
      <c r="D80" s="87">
        <v>-0.871794871794872</v>
      </c>
      <c r="E80" s="40"/>
      <c r="F80" s="151">
        <v>1987</v>
      </c>
      <c r="G80" s="100">
        <v>19</v>
      </c>
      <c r="H80" s="83">
        <v>-35.7</v>
      </c>
      <c r="I80" s="87">
        <v>-1.87894736842105</v>
      </c>
      <c r="J80" s="40"/>
      <c r="K80" s="151">
        <v>1987</v>
      </c>
      <c r="L80" s="100">
        <v>2</v>
      </c>
      <c r="M80" s="83">
        <v>-5.8</v>
      </c>
      <c r="N80" s="89">
        <v>-2.9</v>
      </c>
      <c r="O80" t="s" s="131">
        <v>113</v>
      </c>
      <c r="P80" s="135">
        <f>AVERAGE(B80:B96)</f>
        <v>44.5294117647059</v>
      </c>
      <c r="Q80" s="97">
        <f>AVERAGE(D80:D96)</f>
        <v>-0.905895483503013</v>
      </c>
      <c r="R80" t="s" s="134">
        <v>113</v>
      </c>
      <c r="S80" s="135">
        <f>AVERAGE(G80:G96)</f>
        <v>23.7058823529412</v>
      </c>
      <c r="T80" s="97">
        <f>AVERAGE(I80:I96)</f>
        <v>-1.85414698699374</v>
      </c>
      <c r="U80" t="s" s="134">
        <v>113</v>
      </c>
      <c r="V80" s="135">
        <f>AVERAGE(L80:L96)</f>
        <v>5.29411764705882</v>
      </c>
      <c r="W80" s="97">
        <f>AVERAGE(N80:N96)</f>
        <v>-3.2503373015873</v>
      </c>
    </row>
    <row r="81" ht="21.95" customHeight="1">
      <c r="A81" s="150">
        <v>1988</v>
      </c>
      <c r="B81" s="100">
        <v>22</v>
      </c>
      <c r="C81" s="83">
        <v>-6.5</v>
      </c>
      <c r="D81" s="87">
        <v>-0.295454545454545</v>
      </c>
      <c r="E81" s="40"/>
      <c r="F81" s="151">
        <v>1988</v>
      </c>
      <c r="G81" s="100">
        <v>7</v>
      </c>
      <c r="H81" s="83">
        <v>-10</v>
      </c>
      <c r="I81" s="87">
        <v>-1.42857142857143</v>
      </c>
      <c r="J81" s="40"/>
      <c r="K81" s="151">
        <v>1988</v>
      </c>
      <c r="L81" s="100">
        <v>0</v>
      </c>
      <c r="M81" s="83">
        <v>0</v>
      </c>
      <c r="N81" s="89"/>
      <c r="O81" t="s" s="131">
        <v>114</v>
      </c>
      <c r="P81" s="135">
        <f>AVERAGE(B81:B96)</f>
        <v>44.875</v>
      </c>
      <c r="Q81" s="97">
        <f>AVERAGE(D81:D96)</f>
        <v>-0.908026771734772</v>
      </c>
      <c r="R81" t="s" s="134">
        <v>114</v>
      </c>
      <c r="S81" s="135">
        <f>AVERAGE(G81:G96)</f>
        <v>24</v>
      </c>
      <c r="T81" s="97">
        <f>AVERAGE(I81:I96)</f>
        <v>-1.85259696315453</v>
      </c>
      <c r="U81" t="s" s="134">
        <v>114</v>
      </c>
      <c r="V81" s="135">
        <f>AVERAGE(L81:L96)</f>
        <v>5.5</v>
      </c>
      <c r="W81" s="97">
        <f>AVERAGE(N81:N96)</f>
        <v>-3.27536139455782</v>
      </c>
    </row>
    <row r="82" ht="21.95" customHeight="1">
      <c r="A82" s="150">
        <v>1989</v>
      </c>
      <c r="B82" s="100">
        <v>43</v>
      </c>
      <c r="C82" s="83">
        <v>-37.5</v>
      </c>
      <c r="D82" s="87">
        <v>-0.8720930232558139</v>
      </c>
      <c r="E82" s="40"/>
      <c r="F82" s="151">
        <v>1989</v>
      </c>
      <c r="G82" s="100">
        <v>23</v>
      </c>
      <c r="H82" s="83">
        <v>-39.9</v>
      </c>
      <c r="I82" s="87">
        <v>-1.73478260869565</v>
      </c>
      <c r="J82" s="40"/>
      <c r="K82" s="151">
        <v>1989</v>
      </c>
      <c r="L82" s="100">
        <v>3</v>
      </c>
      <c r="M82" s="83">
        <v>-8.6</v>
      </c>
      <c r="N82" s="89">
        <v>-2.86666666666667</v>
      </c>
      <c r="O82" t="s" s="131">
        <v>115</v>
      </c>
      <c r="P82" s="135">
        <f>AVERAGE(B82:B96)</f>
        <v>46.4</v>
      </c>
      <c r="Q82" s="97">
        <f>AVERAGE(D82:D96)</f>
        <v>-0.948864920153454</v>
      </c>
      <c r="R82" t="s" s="134">
        <v>115</v>
      </c>
      <c r="S82" s="135">
        <f>AVERAGE(G82:G96)</f>
        <v>25.1333333333333</v>
      </c>
      <c r="T82" s="97">
        <f>AVERAGE(I82:I96)</f>
        <v>-1.88086533212674</v>
      </c>
      <c r="U82" t="s" s="134">
        <v>115</v>
      </c>
      <c r="V82" s="135">
        <f>AVERAGE(L82:L96)</f>
        <v>5.86666666666667</v>
      </c>
      <c r="W82" s="97">
        <f>AVERAGE(N82:N96)</f>
        <v>-3.27536139455782</v>
      </c>
    </row>
    <row r="83" ht="21.95" customHeight="1">
      <c r="A83" s="150">
        <v>1990</v>
      </c>
      <c r="B83" s="100">
        <v>48</v>
      </c>
      <c r="C83" s="83">
        <v>-33</v>
      </c>
      <c r="D83" s="87">
        <v>-0.6875</v>
      </c>
      <c r="E83" s="40"/>
      <c r="F83" s="151">
        <v>1990</v>
      </c>
      <c r="G83" s="100">
        <v>23</v>
      </c>
      <c r="H83" s="83">
        <v>-37.6</v>
      </c>
      <c r="I83" s="87">
        <v>-1.63478260869565</v>
      </c>
      <c r="J83" s="40"/>
      <c r="K83" s="151">
        <v>1990</v>
      </c>
      <c r="L83" s="100">
        <v>2</v>
      </c>
      <c r="M83" s="83">
        <v>-7.4</v>
      </c>
      <c r="N83" s="89">
        <v>-3.7</v>
      </c>
      <c r="O83" t="s" s="131">
        <v>116</v>
      </c>
      <c r="P83" s="135">
        <f>AVERAGE(B83:B96)</f>
        <v>46.6428571428571</v>
      </c>
      <c r="Q83" s="97">
        <f>AVERAGE(D83:D96)</f>
        <v>-0.954348627074714</v>
      </c>
      <c r="R83" t="s" s="134">
        <v>116</v>
      </c>
      <c r="S83" s="135">
        <f>AVERAGE(G83:G96)</f>
        <v>25.2857142857143</v>
      </c>
      <c r="T83" s="97">
        <f>AVERAGE(I83:I96)</f>
        <v>-1.89129981237182</v>
      </c>
      <c r="U83" t="s" s="134">
        <v>116</v>
      </c>
      <c r="V83" s="135">
        <f>AVERAGE(L83:L96)</f>
        <v>6.07142857142857</v>
      </c>
      <c r="W83" s="97">
        <f>AVERAGE(N83:N96)</f>
        <v>-3.30679945054945</v>
      </c>
    </row>
    <row r="84" ht="21.95" customHeight="1">
      <c r="A84" s="150">
        <v>1991</v>
      </c>
      <c r="B84" s="100">
        <v>41</v>
      </c>
      <c r="C84" s="83">
        <v>-39.7</v>
      </c>
      <c r="D84" s="87">
        <v>-0.968292682926829</v>
      </c>
      <c r="E84" s="40"/>
      <c r="F84" s="151">
        <v>1991</v>
      </c>
      <c r="G84" s="100">
        <v>24</v>
      </c>
      <c r="H84" s="83">
        <v>-41.7</v>
      </c>
      <c r="I84" s="87">
        <v>-1.7375</v>
      </c>
      <c r="J84" s="40"/>
      <c r="K84" s="151">
        <v>1991</v>
      </c>
      <c r="L84" s="100">
        <v>4</v>
      </c>
      <c r="M84" s="83">
        <v>-11.3</v>
      </c>
      <c r="N84" s="89">
        <v>-2.825</v>
      </c>
      <c r="O84" t="s" s="131">
        <v>117</v>
      </c>
      <c r="P84" s="135">
        <f>AVERAGE(B84:B96)</f>
        <v>46.5384615384615</v>
      </c>
      <c r="Q84" s="97">
        <f>AVERAGE(D84:D96)</f>
        <v>-0.974875444542</v>
      </c>
      <c r="R84" t="s" s="134">
        <v>117</v>
      </c>
      <c r="S84" s="135">
        <f>AVERAGE(G84:G96)</f>
        <v>25.4615384615385</v>
      </c>
      <c r="T84" s="97">
        <f>AVERAGE(I84:I96)</f>
        <v>-1.91103190496229</v>
      </c>
      <c r="U84" t="s" s="134">
        <v>117</v>
      </c>
      <c r="V84" s="135">
        <f>AVERAGE(L84:L96)</f>
        <v>6.38461538461538</v>
      </c>
      <c r="W84" s="97">
        <f>AVERAGE(N84:N96)</f>
        <v>-3.27403273809524</v>
      </c>
    </row>
    <row r="85" ht="21.95" customHeight="1">
      <c r="A85" s="150">
        <v>1992</v>
      </c>
      <c r="B85" s="100">
        <v>39</v>
      </c>
      <c r="C85" s="83">
        <v>-34.1</v>
      </c>
      <c r="D85" s="87">
        <v>-0.874358974358974</v>
      </c>
      <c r="E85" s="40"/>
      <c r="F85" s="151">
        <v>1992</v>
      </c>
      <c r="G85" s="100">
        <v>20</v>
      </c>
      <c r="H85" s="83">
        <v>-37.9</v>
      </c>
      <c r="I85" s="87">
        <v>-1.895</v>
      </c>
      <c r="J85" s="40"/>
      <c r="K85" s="151">
        <v>1992</v>
      </c>
      <c r="L85" s="100">
        <v>6</v>
      </c>
      <c r="M85" s="83">
        <v>-19.1</v>
      </c>
      <c r="N85" s="89">
        <v>-3.18333333333333</v>
      </c>
      <c r="O85" t="s" s="131">
        <v>118</v>
      </c>
      <c r="P85" s="135">
        <f>AVERAGE(B85:B96)</f>
        <v>47</v>
      </c>
      <c r="Q85" s="97">
        <f>AVERAGE(D85:D96)</f>
        <v>-0.97542400800993</v>
      </c>
      <c r="R85" t="s" s="134">
        <v>118</v>
      </c>
      <c r="S85" s="135">
        <f>AVERAGE(G85:G96)</f>
        <v>25.5833333333333</v>
      </c>
      <c r="T85" s="97">
        <f>AVERAGE(I85:I96)</f>
        <v>-1.92549289704249</v>
      </c>
      <c r="U85" t="s" s="134">
        <v>118</v>
      </c>
      <c r="V85" s="135">
        <f>AVERAGE(L85:L96)</f>
        <v>6.58333333333333</v>
      </c>
      <c r="W85" s="97">
        <f>AVERAGE(N85:N96)</f>
        <v>-3.3148538961039</v>
      </c>
    </row>
    <row r="86" ht="21.95" customHeight="1">
      <c r="A86" s="150">
        <v>1993</v>
      </c>
      <c r="B86" s="100">
        <v>38</v>
      </c>
      <c r="C86" s="83">
        <v>-26.4</v>
      </c>
      <c r="D86" s="87">
        <v>-0.694736842105263</v>
      </c>
      <c r="E86" s="40"/>
      <c r="F86" s="151">
        <v>1993</v>
      </c>
      <c r="G86" s="100">
        <v>19</v>
      </c>
      <c r="H86" s="83">
        <v>-29.7</v>
      </c>
      <c r="I86" s="87">
        <v>-1.56315789473684</v>
      </c>
      <c r="J86" s="40"/>
      <c r="K86" s="151">
        <v>1993</v>
      </c>
      <c r="L86" s="100">
        <v>0</v>
      </c>
      <c r="M86" s="83">
        <v>0</v>
      </c>
      <c r="N86" s="89"/>
      <c r="O86" t="s" s="131">
        <v>119</v>
      </c>
      <c r="P86" s="135">
        <f>AVERAGE(B86:B96)</f>
        <v>47.7272727272727</v>
      </c>
      <c r="Q86" s="97">
        <f>AVERAGE(D86:D96)</f>
        <v>-0.984611738341836</v>
      </c>
      <c r="R86" t="s" s="134">
        <v>119</v>
      </c>
      <c r="S86" s="135">
        <f>AVERAGE(G86:G96)</f>
        <v>26.0909090909091</v>
      </c>
      <c r="T86" s="97">
        <f>AVERAGE(I86:I96)</f>
        <v>-1.9282649785918</v>
      </c>
      <c r="U86" t="s" s="134">
        <v>119</v>
      </c>
      <c r="V86" s="135">
        <f>AVERAGE(L86:L96)</f>
        <v>6.63636363636364</v>
      </c>
      <c r="W86" s="97">
        <f>AVERAGE(N86:N96)</f>
        <v>-3.32800595238095</v>
      </c>
    </row>
    <row r="87" ht="21.95" customHeight="1">
      <c r="A87" s="150">
        <v>1994</v>
      </c>
      <c r="B87" s="100">
        <v>51</v>
      </c>
      <c r="C87" s="83">
        <v>-80.5</v>
      </c>
      <c r="D87" s="87">
        <v>-1.57843137254902</v>
      </c>
      <c r="E87" s="40"/>
      <c r="F87" s="151">
        <v>1994</v>
      </c>
      <c r="G87" s="100">
        <v>32</v>
      </c>
      <c r="H87" s="83">
        <v>-84.8</v>
      </c>
      <c r="I87" s="87">
        <v>-2.65</v>
      </c>
      <c r="J87" s="40"/>
      <c r="K87" s="151">
        <v>1994</v>
      </c>
      <c r="L87" s="100">
        <v>16</v>
      </c>
      <c r="M87" s="83">
        <v>-58.5</v>
      </c>
      <c r="N87" s="89">
        <v>-3.65625</v>
      </c>
      <c r="O87" t="s" s="131">
        <v>98</v>
      </c>
      <c r="P87" s="135">
        <f>AVERAGE(B87:B96)</f>
        <v>48.7</v>
      </c>
      <c r="Q87" s="97">
        <f>AVERAGE(D87:D96)</f>
        <v>-1.01359922796549</v>
      </c>
      <c r="R87" t="s" s="134">
        <v>98</v>
      </c>
      <c r="S87" s="135">
        <f>AVERAGE(G87:G96)</f>
        <v>26.8</v>
      </c>
      <c r="T87" s="97">
        <f>AVERAGE(I87:I96)</f>
        <v>-1.9647756869773</v>
      </c>
      <c r="U87" t="s" s="134">
        <v>98</v>
      </c>
      <c r="V87" s="135">
        <f>AVERAGE(L87:L96)</f>
        <v>7.3</v>
      </c>
      <c r="W87" s="97">
        <f>AVERAGE(N87:N96)</f>
        <v>-3.32800595238095</v>
      </c>
    </row>
    <row r="88" ht="21.95" customHeight="1">
      <c r="A88" s="150">
        <v>1995</v>
      </c>
      <c r="B88" s="100">
        <v>58</v>
      </c>
      <c r="C88" s="83">
        <v>-49.3</v>
      </c>
      <c r="D88" s="87">
        <v>-0.85</v>
      </c>
      <c r="E88" s="40"/>
      <c r="F88" s="151">
        <v>1995</v>
      </c>
      <c r="G88" s="100">
        <v>31</v>
      </c>
      <c r="H88" s="83">
        <v>-54.7</v>
      </c>
      <c r="I88" s="87">
        <v>-1.76451612903226</v>
      </c>
      <c r="J88" s="40"/>
      <c r="K88" s="151">
        <v>1995</v>
      </c>
      <c r="L88" s="100">
        <v>7</v>
      </c>
      <c r="M88" s="83">
        <v>-21.5</v>
      </c>
      <c r="N88" s="89">
        <v>-3.07142857142857</v>
      </c>
      <c r="O88" t="s" s="131">
        <v>120</v>
      </c>
      <c r="P88" s="135">
        <f>AVERAGE(B88:B96)</f>
        <v>48.4444444444444</v>
      </c>
      <c r="Q88" s="97">
        <f>AVERAGE(D88:D96)</f>
        <v>-0.950840100789545</v>
      </c>
      <c r="R88" t="s" s="134">
        <v>120</v>
      </c>
      <c r="S88" s="135">
        <f>AVERAGE(G88:G96)</f>
        <v>26.2222222222222</v>
      </c>
      <c r="T88" s="97">
        <f>AVERAGE(I88:I96)</f>
        <v>-1.888639652197</v>
      </c>
      <c r="U88" t="s" s="134">
        <v>120</v>
      </c>
      <c r="V88" s="135">
        <f>AVERAGE(L88:L96)</f>
        <v>6.33333333333333</v>
      </c>
      <c r="W88" s="97">
        <f>AVERAGE(N88:N96)</f>
        <v>-3.29153439153439</v>
      </c>
    </row>
    <row r="89" ht="21.95" customHeight="1">
      <c r="A89" s="150">
        <v>1996</v>
      </c>
      <c r="B89" s="100">
        <v>45</v>
      </c>
      <c r="C89" s="83">
        <v>-40.1</v>
      </c>
      <c r="D89" s="87">
        <v>-0.891111111111111</v>
      </c>
      <c r="E89" s="40"/>
      <c r="F89" s="151">
        <v>1996</v>
      </c>
      <c r="G89" s="100">
        <v>24</v>
      </c>
      <c r="H89" s="83">
        <v>-43.7</v>
      </c>
      <c r="I89" s="87">
        <v>-1.82083333333333</v>
      </c>
      <c r="J89" s="40"/>
      <c r="K89" s="151">
        <v>1996</v>
      </c>
      <c r="L89" s="100">
        <v>5</v>
      </c>
      <c r="M89" s="83">
        <v>-16.8</v>
      </c>
      <c r="N89" s="89">
        <v>-3.36</v>
      </c>
      <c r="O89" t="s" s="131">
        <v>121</v>
      </c>
      <c r="P89" s="135">
        <f>AVERAGE(B89:B96)</f>
        <v>47.25</v>
      </c>
      <c r="Q89" s="97">
        <f>AVERAGE(D89:D96)</f>
        <v>-0.963445113388239</v>
      </c>
      <c r="R89" t="s" s="134">
        <v>121</v>
      </c>
      <c r="S89" s="135">
        <f>AVERAGE(G89:G96)</f>
        <v>25.625</v>
      </c>
      <c r="T89" s="97">
        <f>AVERAGE(I89:I96)</f>
        <v>-1.90415509259259</v>
      </c>
      <c r="U89" t="s" s="134">
        <v>121</v>
      </c>
      <c r="V89" s="135">
        <f>AVERAGE(L89:L96)</f>
        <v>6.25</v>
      </c>
      <c r="W89" s="97">
        <f>AVERAGE(N89:N96)</f>
        <v>-3.31904761904762</v>
      </c>
    </row>
    <row r="90" ht="21.95" customHeight="1">
      <c r="A90" s="150">
        <v>1997</v>
      </c>
      <c r="B90" s="100">
        <v>49</v>
      </c>
      <c r="C90" s="83">
        <v>-53.1</v>
      </c>
      <c r="D90" s="87">
        <v>-1.08367346938776</v>
      </c>
      <c r="E90" s="40"/>
      <c r="F90" s="151">
        <v>1997</v>
      </c>
      <c r="G90" s="100">
        <v>27</v>
      </c>
      <c r="H90" s="83">
        <v>-57.9</v>
      </c>
      <c r="I90" s="87">
        <v>-2.14444444444444</v>
      </c>
      <c r="J90" s="40"/>
      <c r="K90" s="151">
        <v>1997</v>
      </c>
      <c r="L90" s="100">
        <v>9</v>
      </c>
      <c r="M90" s="83">
        <v>-28</v>
      </c>
      <c r="N90" s="89">
        <v>-3.11111111111111</v>
      </c>
      <c r="O90" t="s" s="131">
        <v>122</v>
      </c>
      <c r="P90" s="135">
        <f>AVERAGE(B90:B96)</f>
        <v>47.5714285714286</v>
      </c>
      <c r="Q90" s="97">
        <f>AVERAGE(D90:D96)</f>
        <v>-0.973778542284971</v>
      </c>
      <c r="R90" t="s" s="134">
        <v>122</v>
      </c>
      <c r="S90" s="135">
        <f>AVERAGE(G90:G96)</f>
        <v>25.8571428571429</v>
      </c>
      <c r="T90" s="97">
        <f>AVERAGE(I90:I96)</f>
        <v>-1.9160582010582</v>
      </c>
      <c r="U90" t="s" s="134">
        <v>122</v>
      </c>
      <c r="V90" s="135">
        <f>AVERAGE(L90:L96)</f>
        <v>6.42857142857143</v>
      </c>
      <c r="W90" s="97">
        <f>AVERAGE(N90:N96)</f>
        <v>-3.31319727891156</v>
      </c>
    </row>
    <row r="91" ht="21.95" customHeight="1">
      <c r="A91" s="150">
        <v>1998</v>
      </c>
      <c r="B91" s="100">
        <v>55</v>
      </c>
      <c r="C91" s="83">
        <v>-50.4</v>
      </c>
      <c r="D91" s="87">
        <v>-0.916363636363636</v>
      </c>
      <c r="E91" s="40"/>
      <c r="F91" s="151">
        <v>1998</v>
      </c>
      <c r="G91" s="100">
        <v>27</v>
      </c>
      <c r="H91" s="83">
        <v>-50.5</v>
      </c>
      <c r="I91" s="87">
        <v>-1.87037037037037</v>
      </c>
      <c r="J91" s="40"/>
      <c r="K91" s="151">
        <v>1998</v>
      </c>
      <c r="L91" s="100">
        <v>7</v>
      </c>
      <c r="M91" s="83">
        <v>-23</v>
      </c>
      <c r="N91" s="89">
        <v>-3.28571428571429</v>
      </c>
      <c r="O91" t="s" s="131">
        <v>123</v>
      </c>
      <c r="P91" s="135">
        <f>AVERAGE(B91:B96)</f>
        <v>47.3333333333333</v>
      </c>
      <c r="Q91" s="97">
        <f>AVERAGE(D91:D96)</f>
        <v>-0.955462721101173</v>
      </c>
      <c r="R91" t="s" s="134">
        <v>123</v>
      </c>
      <c r="S91" s="135">
        <f>AVERAGE(G91:G96)</f>
        <v>25.6666666666667</v>
      </c>
      <c r="T91" s="97">
        <f>AVERAGE(I91:I96)</f>
        <v>-1.87799382716049</v>
      </c>
      <c r="U91" t="s" s="134">
        <v>123</v>
      </c>
      <c r="V91" s="135">
        <f>AVERAGE(L91:L96)</f>
        <v>6</v>
      </c>
      <c r="W91" s="97">
        <f>AVERAGE(N91:N96)</f>
        <v>-3.34687830687831</v>
      </c>
    </row>
    <row r="92" ht="21.95" customHeight="1">
      <c r="A92" s="150">
        <v>1999</v>
      </c>
      <c r="B92" s="100">
        <v>55</v>
      </c>
      <c r="C92" s="83">
        <v>-54</v>
      </c>
      <c r="D92" s="87">
        <v>-0.981818181818182</v>
      </c>
      <c r="E92" s="40"/>
      <c r="F92" s="151">
        <v>1999</v>
      </c>
      <c r="G92" s="100">
        <v>30</v>
      </c>
      <c r="H92" s="83">
        <v>-57.4</v>
      </c>
      <c r="I92" s="87">
        <v>-1.91333333333333</v>
      </c>
      <c r="J92" s="40"/>
      <c r="K92" s="151">
        <v>1999</v>
      </c>
      <c r="L92" s="100">
        <v>9</v>
      </c>
      <c r="M92" s="83">
        <v>-28.3</v>
      </c>
      <c r="N92" s="89">
        <v>-3.14444444444444</v>
      </c>
      <c r="O92" t="s" s="131">
        <v>104</v>
      </c>
      <c r="P92" s="135">
        <f>AVERAGE(B92:B96)</f>
        <v>45.8</v>
      </c>
      <c r="Q92" s="97">
        <f>AVERAGE(D92:D96)</f>
        <v>-0.96328253804868</v>
      </c>
      <c r="R92" t="s" s="134">
        <v>104</v>
      </c>
      <c r="S92" s="135">
        <f>AVERAGE(G92:G96)</f>
        <v>25.4</v>
      </c>
      <c r="T92" s="97">
        <f>AVERAGE(I92:I96)</f>
        <v>-1.87951851851852</v>
      </c>
      <c r="U92" t="s" s="134">
        <v>104</v>
      </c>
      <c r="V92" s="135">
        <f>AVERAGE(L92:L96)</f>
        <v>5.8</v>
      </c>
      <c r="W92" s="97">
        <f>AVERAGE(N92:N96)</f>
        <v>-3.35911111111111</v>
      </c>
    </row>
    <row r="93" ht="21.95" customHeight="1">
      <c r="A93" s="150">
        <v>2000</v>
      </c>
      <c r="B93" s="100">
        <v>41</v>
      </c>
      <c r="C93" s="83">
        <v>-44</v>
      </c>
      <c r="D93" s="87">
        <v>-1.07317073170732</v>
      </c>
      <c r="E93" s="40"/>
      <c r="F93" s="151">
        <v>2000</v>
      </c>
      <c r="G93" s="100">
        <v>24</v>
      </c>
      <c r="H93" s="83">
        <v>-46.4</v>
      </c>
      <c r="I93" s="87">
        <v>-1.93333333333333</v>
      </c>
      <c r="J93" s="40"/>
      <c r="K93" s="151">
        <v>2000</v>
      </c>
      <c r="L93" s="100">
        <v>5</v>
      </c>
      <c r="M93" s="83">
        <v>-16.7</v>
      </c>
      <c r="N93" s="89">
        <v>-3.34</v>
      </c>
      <c r="O93" t="s" s="131">
        <v>124</v>
      </c>
      <c r="P93" s="135">
        <f>AVERAGE(B93:B96)</f>
        <v>43.5</v>
      </c>
      <c r="Q93" s="97">
        <f>AVERAGE(D93:D96)</f>
        <v>-0.9586486271063051</v>
      </c>
      <c r="R93" t="s" s="134">
        <v>124</v>
      </c>
      <c r="S93" s="135">
        <f>AVERAGE(G93:G96)</f>
        <v>24.25</v>
      </c>
      <c r="T93" s="97">
        <f>AVERAGE(I93:I96)</f>
        <v>-1.87106481481481</v>
      </c>
      <c r="U93" t="s" s="134">
        <v>124</v>
      </c>
      <c r="V93" s="135">
        <f>AVERAGE(L93:L96)</f>
        <v>5</v>
      </c>
      <c r="W93" s="97">
        <f>AVERAGE(N93:N96)</f>
        <v>-3.41277777777778</v>
      </c>
    </row>
    <row r="94" ht="21.95" customHeight="1">
      <c r="A94" s="150">
        <v>2001</v>
      </c>
      <c r="B94" s="100">
        <v>37</v>
      </c>
      <c r="C94" s="83">
        <v>-28.4</v>
      </c>
      <c r="D94" s="87">
        <v>-0.7675675675675681</v>
      </c>
      <c r="E94" s="40"/>
      <c r="F94" s="151">
        <v>2001</v>
      </c>
      <c r="G94" s="100">
        <v>18</v>
      </c>
      <c r="H94" s="83">
        <v>-31.9</v>
      </c>
      <c r="I94" s="87">
        <v>-1.77222222222222</v>
      </c>
      <c r="J94" s="40"/>
      <c r="K94" s="151">
        <v>2001</v>
      </c>
      <c r="L94" s="100">
        <v>3</v>
      </c>
      <c r="M94" s="83">
        <v>-11.4</v>
      </c>
      <c r="N94" s="89">
        <v>-3.8</v>
      </c>
      <c r="O94" t="s" s="131">
        <v>125</v>
      </c>
      <c r="P94" s="135">
        <f>AVERAGE(B94:B96)</f>
        <v>44.3333333333333</v>
      </c>
      <c r="Q94" s="97">
        <f>AVERAGE(D94:D96)</f>
        <v>-0.9204745922392999</v>
      </c>
      <c r="R94" t="s" s="134">
        <v>125</v>
      </c>
      <c r="S94" s="135">
        <f>AVERAGE(G94:G96)</f>
        <v>24.3333333333333</v>
      </c>
      <c r="T94" s="97">
        <f>AVERAGE(I94:I96)</f>
        <v>-1.85030864197531</v>
      </c>
      <c r="U94" t="s" s="134">
        <v>125</v>
      </c>
      <c r="V94" s="135">
        <f>AVERAGE(L94:L96)</f>
        <v>5</v>
      </c>
      <c r="W94" s="97">
        <f>AVERAGE(N94:N96)</f>
        <v>-3.43703703703704</v>
      </c>
    </row>
    <row r="95" ht="21.95" customHeight="1">
      <c r="A95" s="150">
        <v>2002</v>
      </c>
      <c r="B95" s="100">
        <v>51</v>
      </c>
      <c r="C95" s="83">
        <v>-54.2</v>
      </c>
      <c r="D95" s="87">
        <v>-1.06274509803922</v>
      </c>
      <c r="E95" s="40"/>
      <c r="F95" s="151">
        <v>2002</v>
      </c>
      <c r="G95" s="100">
        <v>28</v>
      </c>
      <c r="H95" s="83">
        <v>-58.1</v>
      </c>
      <c r="I95" s="87">
        <v>-2.075</v>
      </c>
      <c r="J95" s="40"/>
      <c r="K95" s="151">
        <v>2002</v>
      </c>
      <c r="L95" s="100">
        <v>9</v>
      </c>
      <c r="M95" s="83">
        <v>-31.6</v>
      </c>
      <c r="N95" s="89">
        <v>-3.51111111111111</v>
      </c>
      <c r="O95" t="s" s="131">
        <v>126</v>
      </c>
      <c r="P95" s="135">
        <f>AVERAGE(B95:B96)</f>
        <v>48</v>
      </c>
      <c r="Q95" s="97">
        <f>AVERAGE(D95:D96)</f>
        <v>-0.996928104575166</v>
      </c>
      <c r="R95" t="s" s="134">
        <v>126</v>
      </c>
      <c r="S95" s="135">
        <f>AVERAGE(G95:G96)</f>
        <v>27.5</v>
      </c>
      <c r="T95" s="97">
        <f>AVERAGE(I95:I96)</f>
        <v>-1.88935185185185</v>
      </c>
      <c r="U95" t="s" s="134">
        <v>126</v>
      </c>
      <c r="V95" s="135">
        <f>AVERAGE(L95:L96)</f>
        <v>6</v>
      </c>
      <c r="W95" s="97">
        <f>AVERAGE(N95:N96)</f>
        <v>-3.25555555555556</v>
      </c>
    </row>
    <row r="96" ht="21.95" customHeight="1">
      <c r="A96" s="150">
        <v>2003</v>
      </c>
      <c r="B96" s="100">
        <v>45</v>
      </c>
      <c r="C96" s="83">
        <v>-41.9</v>
      </c>
      <c r="D96" s="87">
        <v>-0.931111111111111</v>
      </c>
      <c r="E96" s="40"/>
      <c r="F96" s="151">
        <v>2003</v>
      </c>
      <c r="G96" s="100">
        <v>27</v>
      </c>
      <c r="H96" s="83">
        <v>-46</v>
      </c>
      <c r="I96" s="87">
        <v>-1.7037037037037</v>
      </c>
      <c r="J96" s="40"/>
      <c r="K96" s="151">
        <v>2003</v>
      </c>
      <c r="L96" s="100">
        <v>3</v>
      </c>
      <c r="M96" s="83">
        <v>-9</v>
      </c>
      <c r="N96" s="89">
        <v>-3</v>
      </c>
      <c r="O96" t="s" s="131">
        <v>127</v>
      </c>
      <c r="P96" s="135">
        <f>AVERAGE(B96)</f>
        <v>45</v>
      </c>
      <c r="Q96" s="97">
        <f>AVERAGE(D96)</f>
        <v>-0.931111111111111</v>
      </c>
      <c r="R96" t="s" s="134">
        <v>127</v>
      </c>
      <c r="S96" s="135">
        <f>AVERAGE(G96)</f>
        <v>27</v>
      </c>
      <c r="T96" s="97">
        <f>AVERAGE(I96)</f>
        <v>-1.7037037037037</v>
      </c>
      <c r="U96" t="s" s="134">
        <v>127</v>
      </c>
      <c r="V96" s="135">
        <f>AVERAGE(L96)</f>
        <v>3</v>
      </c>
      <c r="W96" s="97">
        <f>AVERAGE(N96)</f>
        <v>-3</v>
      </c>
    </row>
    <row r="97" ht="21.95" customHeight="1">
      <c r="A97" s="150">
        <v>2004</v>
      </c>
      <c r="B97" s="154">
        <v>37</v>
      </c>
      <c r="C97" s="155">
        <v>-43</v>
      </c>
      <c r="D97" s="156">
        <v>-1.16216216216216</v>
      </c>
      <c r="E97" s="40"/>
      <c r="F97" s="151">
        <v>2004</v>
      </c>
      <c r="G97" s="154">
        <v>23</v>
      </c>
      <c r="H97" s="155">
        <v>-43.1</v>
      </c>
      <c r="I97" s="156">
        <v>-1.87391304347826</v>
      </c>
      <c r="J97" s="40"/>
      <c r="K97" s="151">
        <v>2004</v>
      </c>
      <c r="L97" s="154">
        <v>5</v>
      </c>
      <c r="M97" s="155">
        <v>-15</v>
      </c>
      <c r="N97" s="157">
        <v>-3</v>
      </c>
      <c r="O97" t="s" s="131">
        <v>128</v>
      </c>
      <c r="P97" s="158">
        <f>AVERAGE(B97)</f>
        <v>37</v>
      </c>
      <c r="Q97" s="159">
        <f>AVERAGE(D97)</f>
        <v>-1.16216216216216</v>
      </c>
      <c r="R97" t="s" s="134">
        <v>128</v>
      </c>
      <c r="S97" s="158">
        <f>AVERAGE(G97)</f>
        <v>23</v>
      </c>
      <c r="T97" s="159">
        <f>AVERAGE(I97)</f>
        <v>-1.87391304347826</v>
      </c>
      <c r="U97" t="s" s="134">
        <v>128</v>
      </c>
      <c r="V97" s="158">
        <f>AVERAGE(L97)</f>
        <v>5</v>
      </c>
      <c r="W97" s="159"/>
    </row>
    <row r="98" ht="21.95" customHeight="1">
      <c r="A98" s="150">
        <v>2005</v>
      </c>
      <c r="B98" s="100">
        <v>37</v>
      </c>
      <c r="C98" s="83">
        <v>-39.1</v>
      </c>
      <c r="D98" s="87">
        <v>-1.05675675675676</v>
      </c>
      <c r="E98" s="40"/>
      <c r="F98" s="151">
        <v>2005</v>
      </c>
      <c r="G98" s="100">
        <v>20</v>
      </c>
      <c r="H98" s="83">
        <v>-40.6</v>
      </c>
      <c r="I98" s="87">
        <v>-2.03</v>
      </c>
      <c r="J98" s="40"/>
      <c r="K98" s="151">
        <v>2005</v>
      </c>
      <c r="L98" s="100">
        <v>4</v>
      </c>
      <c r="M98" s="83">
        <v>-12.8</v>
      </c>
      <c r="N98" s="89">
        <v>-3.2</v>
      </c>
      <c r="O98" t="s" s="131">
        <v>127</v>
      </c>
      <c r="P98" s="135">
        <f>AVERAGE(B98)</f>
        <v>37</v>
      </c>
      <c r="Q98" s="97">
        <f>AVERAGE(D98)</f>
        <v>-1.05675675675676</v>
      </c>
      <c r="R98" t="s" s="134">
        <v>127</v>
      </c>
      <c r="S98" s="135">
        <f>AVERAGE(G98)</f>
        <v>20</v>
      </c>
      <c r="T98" s="97">
        <f>AVERAGE(I98)</f>
        <v>-2.03</v>
      </c>
      <c r="U98" t="s" s="134">
        <v>127</v>
      </c>
      <c r="V98" s="135">
        <f>AVERAGE(L98)</f>
        <v>4</v>
      </c>
      <c r="W98" s="97">
        <f>AVERAGE(N98)</f>
        <v>-3.2</v>
      </c>
    </row>
    <row r="99" ht="21.95" customHeight="1">
      <c r="A99" s="150">
        <v>2006</v>
      </c>
      <c r="B99" s="100">
        <v>66</v>
      </c>
      <c r="C99" s="83">
        <v>-71.59999999999999</v>
      </c>
      <c r="D99" s="87">
        <v>-1.08484848484848</v>
      </c>
      <c r="E99" s="40"/>
      <c r="F99" s="151">
        <v>2006</v>
      </c>
      <c r="G99" s="100">
        <v>39</v>
      </c>
      <c r="H99" s="83">
        <v>-73.7</v>
      </c>
      <c r="I99" s="87">
        <v>-1.88974358974359</v>
      </c>
      <c r="J99" s="40"/>
      <c r="K99" s="151">
        <v>2006</v>
      </c>
      <c r="L99" s="100">
        <v>11</v>
      </c>
      <c r="M99" s="83">
        <v>-32.3</v>
      </c>
      <c r="N99" s="89">
        <v>-2.93636363636364</v>
      </c>
      <c r="O99" t="s" s="131">
        <v>126</v>
      </c>
      <c r="P99" s="135">
        <f>AVERAGE(B98:B99)</f>
        <v>51.5</v>
      </c>
      <c r="Q99" s="97">
        <f>AVERAGE(D98:D99)</f>
        <v>-1.07080262080262</v>
      </c>
      <c r="R99" t="s" s="134">
        <v>126</v>
      </c>
      <c r="S99" s="135">
        <f>AVERAGE(G98:G99)</f>
        <v>29.5</v>
      </c>
      <c r="T99" s="97">
        <f>AVERAGE(I98:I99)</f>
        <v>-1.9598717948718</v>
      </c>
      <c r="U99" t="s" s="134">
        <v>126</v>
      </c>
      <c r="V99" s="135">
        <f>AVERAGE(L98:L99)</f>
        <v>7.5</v>
      </c>
      <c r="W99" s="97">
        <f>AVERAGE(N98:N99)</f>
        <v>-3.06818181818182</v>
      </c>
    </row>
    <row r="100" ht="21.95" customHeight="1">
      <c r="A100" s="150">
        <v>2007</v>
      </c>
      <c r="B100" s="100">
        <v>38</v>
      </c>
      <c r="C100" s="83">
        <v>-38.5</v>
      </c>
      <c r="D100" s="87">
        <v>-1.01315789473684</v>
      </c>
      <c r="E100" s="40"/>
      <c r="F100" s="151">
        <v>2007</v>
      </c>
      <c r="G100" s="100">
        <v>22</v>
      </c>
      <c r="H100" s="83">
        <v>-39</v>
      </c>
      <c r="I100" s="87">
        <v>-1.77272727272727</v>
      </c>
      <c r="J100" s="40"/>
      <c r="K100" s="151">
        <v>2007</v>
      </c>
      <c r="L100" s="100">
        <v>2</v>
      </c>
      <c r="M100" s="83">
        <v>-7.5</v>
      </c>
      <c r="N100" s="89">
        <v>-3.75</v>
      </c>
      <c r="O100" t="s" s="131">
        <v>125</v>
      </c>
      <c r="P100" s="135">
        <f>AVERAGE(B98:B100)</f>
        <v>47</v>
      </c>
      <c r="Q100" s="97">
        <f>AVERAGE(D98:D100)</f>
        <v>-1.05158771211403</v>
      </c>
      <c r="R100" t="s" s="134">
        <v>125</v>
      </c>
      <c r="S100" s="135">
        <f>AVERAGE(G98:G100)</f>
        <v>27</v>
      </c>
      <c r="T100" s="97">
        <f>AVERAGE(I98:I100)</f>
        <v>-1.89749028749029</v>
      </c>
      <c r="U100" t="s" s="134">
        <v>125</v>
      </c>
      <c r="V100" s="135">
        <f>AVERAGE(L98:L100)</f>
        <v>5.66666666666667</v>
      </c>
      <c r="W100" s="97">
        <f>AVERAGE(N98:N100)</f>
        <v>-3.29545454545455</v>
      </c>
    </row>
    <row r="101" ht="21.95" customHeight="1">
      <c r="A101" s="150">
        <v>2008</v>
      </c>
      <c r="B101" s="100">
        <v>42</v>
      </c>
      <c r="C101" s="83">
        <v>-32</v>
      </c>
      <c r="D101" s="87">
        <v>-0.761904761904762</v>
      </c>
      <c r="E101" s="40"/>
      <c r="F101" s="151">
        <v>2008</v>
      </c>
      <c r="G101" s="100">
        <v>19</v>
      </c>
      <c r="H101" s="83">
        <v>-34.6</v>
      </c>
      <c r="I101" s="87">
        <v>-1.82105263157895</v>
      </c>
      <c r="J101" s="40"/>
      <c r="K101" s="151">
        <v>2008</v>
      </c>
      <c r="L101" s="100">
        <v>4</v>
      </c>
      <c r="M101" s="83">
        <v>-12.4</v>
      </c>
      <c r="N101" s="89">
        <v>-3.1</v>
      </c>
      <c r="O101" t="s" s="131">
        <v>124</v>
      </c>
      <c r="P101" s="135">
        <f>AVERAGE(B98:B101)</f>
        <v>45.75</v>
      </c>
      <c r="Q101" s="97">
        <f>AVERAGE(D98:D101)</f>
        <v>-0.979166974561711</v>
      </c>
      <c r="R101" t="s" s="134">
        <v>124</v>
      </c>
      <c r="S101" s="135">
        <f>AVERAGE(G98:G101)</f>
        <v>25</v>
      </c>
      <c r="T101" s="97">
        <f>AVERAGE(I98:I101)</f>
        <v>-1.87838087351245</v>
      </c>
      <c r="U101" t="s" s="134">
        <v>124</v>
      </c>
      <c r="V101" s="135">
        <f>AVERAGE(L98:L101)</f>
        <v>5.25</v>
      </c>
      <c r="W101" s="97">
        <f>AVERAGE(N98:N101)</f>
        <v>-3.24659090909091</v>
      </c>
    </row>
    <row r="102" ht="21.95" customHeight="1">
      <c r="A102" s="150">
        <v>2009</v>
      </c>
      <c r="B102" s="100">
        <v>25</v>
      </c>
      <c r="C102" s="83">
        <v>-15.2</v>
      </c>
      <c r="D102" s="87">
        <v>-0.608</v>
      </c>
      <c r="E102" s="40"/>
      <c r="F102" s="151">
        <v>2009</v>
      </c>
      <c r="G102" s="100">
        <v>10</v>
      </c>
      <c r="H102" s="83">
        <v>-16.3</v>
      </c>
      <c r="I102" s="87">
        <v>-1.63</v>
      </c>
      <c r="J102" s="40"/>
      <c r="K102" s="151">
        <v>2009</v>
      </c>
      <c r="L102" s="100">
        <v>1</v>
      </c>
      <c r="M102" s="83">
        <v>-3.5</v>
      </c>
      <c r="N102" s="89">
        <v>-3.5</v>
      </c>
      <c r="O102" t="s" s="131">
        <v>104</v>
      </c>
      <c r="P102" s="135">
        <f>AVERAGE(B98:B102)</f>
        <v>41.6</v>
      </c>
      <c r="Q102" s="97">
        <f>AVERAGE(D98:D102)</f>
        <v>-0.904933579649368</v>
      </c>
      <c r="R102" t="s" s="134">
        <v>104</v>
      </c>
      <c r="S102" s="135">
        <f>AVERAGE(G98:G102)</f>
        <v>22</v>
      </c>
      <c r="T102" s="97">
        <f>AVERAGE(I98:I102)</f>
        <v>-1.82870469880996</v>
      </c>
      <c r="U102" t="s" s="134">
        <v>104</v>
      </c>
      <c r="V102" s="135">
        <f>AVERAGE(L98:L102)</f>
        <v>4.4</v>
      </c>
      <c r="W102" s="97">
        <f>AVERAGE(N98:N102)</f>
        <v>-3.29727272727273</v>
      </c>
    </row>
    <row r="103" ht="21.95" customHeight="1">
      <c r="A103" s="150">
        <v>2010</v>
      </c>
      <c r="B103" s="100">
        <v>47</v>
      </c>
      <c r="C103" s="83">
        <v>-54.6</v>
      </c>
      <c r="D103" s="87">
        <v>-1.16170212765957</v>
      </c>
      <c r="E103" s="40"/>
      <c r="F103" s="151">
        <v>2010</v>
      </c>
      <c r="G103" s="100">
        <v>32</v>
      </c>
      <c r="H103" s="83">
        <v>-56.9</v>
      </c>
      <c r="I103" s="87">
        <v>-1.778125</v>
      </c>
      <c r="J103" s="40"/>
      <c r="K103" s="151">
        <v>2010</v>
      </c>
      <c r="L103" s="100">
        <v>7</v>
      </c>
      <c r="M103" s="83">
        <v>-20.7</v>
      </c>
      <c r="N103" s="89">
        <v>-2.95714285714286</v>
      </c>
      <c r="O103" t="s" s="131">
        <v>123</v>
      </c>
      <c r="P103" s="135">
        <f>AVERAGE(B98:B103)</f>
        <v>42.5</v>
      </c>
      <c r="Q103" s="97">
        <f>AVERAGE(D98:D103)</f>
        <v>-0.947728337651069</v>
      </c>
      <c r="R103" t="s" s="134">
        <v>123</v>
      </c>
      <c r="S103" s="135">
        <f>AVERAGE(G98:G103)</f>
        <v>23.6666666666667</v>
      </c>
      <c r="T103" s="97">
        <f>AVERAGE(I98:I103)</f>
        <v>-1.8202747490083</v>
      </c>
      <c r="U103" t="s" s="134">
        <v>123</v>
      </c>
      <c r="V103" s="135">
        <f>AVERAGE(L98:L103)</f>
        <v>4.83333333333333</v>
      </c>
      <c r="W103" s="97">
        <f>AVERAGE(N98:N103)</f>
        <v>-3.24058441558442</v>
      </c>
    </row>
    <row r="104" ht="21.95" customHeight="1">
      <c r="A104" s="150">
        <v>2011</v>
      </c>
      <c r="B104" s="100">
        <v>47</v>
      </c>
      <c r="C104" s="83">
        <v>-51.8</v>
      </c>
      <c r="D104" s="87">
        <v>-1.10212765957447</v>
      </c>
      <c r="E104" s="40"/>
      <c r="F104" s="151">
        <v>2011</v>
      </c>
      <c r="G104" s="100">
        <v>28</v>
      </c>
      <c r="H104" s="83">
        <v>-54.4</v>
      </c>
      <c r="I104" s="87">
        <v>-1.94285714285714</v>
      </c>
      <c r="J104" s="40"/>
      <c r="K104" s="151">
        <v>2011</v>
      </c>
      <c r="L104" s="100">
        <v>8</v>
      </c>
      <c r="M104" s="83">
        <v>-27.6</v>
      </c>
      <c r="N104" s="89">
        <v>-3.45</v>
      </c>
      <c r="O104" t="s" s="131">
        <v>122</v>
      </c>
      <c r="P104" s="135">
        <f>AVERAGE(B98:B104)</f>
        <v>43.1428571428571</v>
      </c>
      <c r="Q104" s="97">
        <f>AVERAGE(D98:D104)</f>
        <v>-0.969785383640126</v>
      </c>
      <c r="R104" t="s" s="134">
        <v>122</v>
      </c>
      <c r="S104" s="135">
        <f>AVERAGE(G98:G104)</f>
        <v>24.2857142857143</v>
      </c>
      <c r="T104" s="97">
        <f>AVERAGE(I98:I104)</f>
        <v>-1.83778651955814</v>
      </c>
      <c r="U104" t="s" s="134">
        <v>122</v>
      </c>
      <c r="V104" s="135">
        <f>AVERAGE(L98:L104)</f>
        <v>5.28571428571429</v>
      </c>
      <c r="W104" s="97">
        <f>AVERAGE(N98:N104)</f>
        <v>-3.27050092764379</v>
      </c>
    </row>
    <row r="105" ht="21.95" customHeight="1">
      <c r="A105" s="150">
        <v>2012</v>
      </c>
      <c r="B105" s="100">
        <v>49</v>
      </c>
      <c r="C105" s="83">
        <v>-38.7</v>
      </c>
      <c r="D105" s="87">
        <v>-0.789795918367347</v>
      </c>
      <c r="E105" s="40"/>
      <c r="F105" s="151">
        <v>2012</v>
      </c>
      <c r="G105" s="100">
        <v>21</v>
      </c>
      <c r="H105" s="83">
        <v>-42.4</v>
      </c>
      <c r="I105" s="87">
        <v>-2.01904761904762</v>
      </c>
      <c r="J105" s="40"/>
      <c r="K105" s="151">
        <v>2012</v>
      </c>
      <c r="L105" s="100">
        <v>4</v>
      </c>
      <c r="M105" s="83">
        <v>-15.8</v>
      </c>
      <c r="N105" s="89">
        <v>-3.95</v>
      </c>
      <c r="O105" t="s" s="131">
        <v>121</v>
      </c>
      <c r="P105" s="135">
        <f>AVERAGE(B98:B105)</f>
        <v>43.875</v>
      </c>
      <c r="Q105" s="97">
        <f>AVERAGE(D98:D105)</f>
        <v>-0.947286700481029</v>
      </c>
      <c r="R105" t="s" s="134">
        <v>121</v>
      </c>
      <c r="S105" s="135">
        <f>AVERAGE(G98:G105)</f>
        <v>23.875</v>
      </c>
      <c r="T105" s="97">
        <f>AVERAGE(I98:I105)</f>
        <v>-1.86044415699432</v>
      </c>
      <c r="U105" t="s" s="134">
        <v>121</v>
      </c>
      <c r="V105" s="135">
        <f>AVERAGE(L98:L105)</f>
        <v>5.125</v>
      </c>
      <c r="W105" s="97">
        <f>AVERAGE(N98:N105)</f>
        <v>-3.35543831168831</v>
      </c>
    </row>
    <row r="106" ht="21.95" customHeight="1">
      <c r="A106" s="150">
        <v>2013</v>
      </c>
      <c r="B106" s="100">
        <v>34</v>
      </c>
      <c r="C106" s="83">
        <v>-39.8</v>
      </c>
      <c r="D106" s="87">
        <v>-1.17058823529412</v>
      </c>
      <c r="E106" s="40"/>
      <c r="F106" s="151">
        <v>2013</v>
      </c>
      <c r="G106" s="100">
        <v>20</v>
      </c>
      <c r="H106" s="83">
        <v>-41.6</v>
      </c>
      <c r="I106" s="87">
        <v>-2.08</v>
      </c>
      <c r="J106" s="40"/>
      <c r="K106" s="151">
        <v>2013</v>
      </c>
      <c r="L106" s="100">
        <v>8</v>
      </c>
      <c r="M106" s="83">
        <v>-24.9</v>
      </c>
      <c r="N106" s="89">
        <v>-3.1125</v>
      </c>
      <c r="O106" t="s" s="131">
        <v>120</v>
      </c>
      <c r="P106" s="135">
        <f>AVERAGE(B98:B106)</f>
        <v>42.7777777777778</v>
      </c>
      <c r="Q106" s="97">
        <f>AVERAGE(D98:D106)</f>
        <v>-0.972097982126928</v>
      </c>
      <c r="R106" t="s" s="134">
        <v>120</v>
      </c>
      <c r="S106" s="135">
        <f>AVERAGE(G98:G106)</f>
        <v>23.4444444444444</v>
      </c>
      <c r="T106" s="97">
        <f>AVERAGE(I98:I106)</f>
        <v>-1.88483925066162</v>
      </c>
      <c r="U106" t="s" s="134">
        <v>120</v>
      </c>
      <c r="V106" s="135">
        <f>AVERAGE(L98:L106)</f>
        <v>5.44444444444444</v>
      </c>
      <c r="W106" s="97">
        <f>AVERAGE(N98:N106)</f>
        <v>-3.32844516594517</v>
      </c>
    </row>
    <row r="107" ht="21.95" customHeight="1">
      <c r="A107" s="150">
        <v>2014</v>
      </c>
      <c r="B107" s="100">
        <v>48</v>
      </c>
      <c r="C107" s="83">
        <v>-32.9</v>
      </c>
      <c r="D107" s="87">
        <v>-0.685416666666667</v>
      </c>
      <c r="E107" s="40"/>
      <c r="F107" s="151">
        <v>2014</v>
      </c>
      <c r="G107" s="100">
        <v>24</v>
      </c>
      <c r="H107" s="83">
        <v>-38.6</v>
      </c>
      <c r="I107" s="87">
        <v>-1.60833333333333</v>
      </c>
      <c r="J107" s="40"/>
      <c r="K107" s="151">
        <v>2014</v>
      </c>
      <c r="L107" s="100">
        <v>4</v>
      </c>
      <c r="M107" s="83">
        <v>-11.4</v>
      </c>
      <c r="N107" s="89">
        <v>-2.85</v>
      </c>
      <c r="O107" t="s" s="131">
        <v>98</v>
      </c>
      <c r="P107" s="135">
        <f>AVERAGE(B98:B107)</f>
        <v>43.3</v>
      </c>
      <c r="Q107" s="97">
        <f>AVERAGE(D98:D107)</f>
        <v>-0.943429850580902</v>
      </c>
      <c r="R107" t="s" s="134">
        <v>98</v>
      </c>
      <c r="S107" s="135">
        <f>AVERAGE(G98:G107)</f>
        <v>23.5</v>
      </c>
      <c r="T107" s="97">
        <f>AVERAGE(I98:I107)</f>
        <v>-1.85718865892879</v>
      </c>
      <c r="U107" t="s" s="134">
        <v>98</v>
      </c>
      <c r="V107" s="135">
        <f>AVERAGE(L98:L107)</f>
        <v>5.3</v>
      </c>
      <c r="W107" s="97">
        <f>AVERAGE(N98:N107)</f>
        <v>-3.28060064935065</v>
      </c>
    </row>
    <row r="108" ht="21.95" customHeight="1">
      <c r="A108" s="150">
        <v>2015</v>
      </c>
      <c r="B108" s="100">
        <v>56</v>
      </c>
      <c r="C108" s="83">
        <v>-102.9</v>
      </c>
      <c r="D108" s="87">
        <v>-1.8375</v>
      </c>
      <c r="E108" s="40"/>
      <c r="F108" s="151">
        <v>2015</v>
      </c>
      <c r="G108" s="100">
        <v>39</v>
      </c>
      <c r="H108" s="83">
        <v>-105.1</v>
      </c>
      <c r="I108" s="87">
        <v>-2.69487179487179</v>
      </c>
      <c r="J108" s="40"/>
      <c r="K108" s="151">
        <v>2015</v>
      </c>
      <c r="L108" s="100">
        <v>20</v>
      </c>
      <c r="M108" s="83">
        <v>-72.5</v>
      </c>
      <c r="N108" s="89">
        <v>-3.625</v>
      </c>
      <c r="O108" t="s" s="131">
        <v>119</v>
      </c>
      <c r="P108" s="135">
        <f>AVERAGE(B98:B108)</f>
        <v>44.4545454545455</v>
      </c>
      <c r="Q108" s="97">
        <f>AVERAGE(D98:D108)</f>
        <v>-1.02470895507355</v>
      </c>
      <c r="R108" t="s" s="134">
        <v>119</v>
      </c>
      <c r="S108" s="135">
        <f>AVERAGE(G98:G108)</f>
        <v>24.9090909090909</v>
      </c>
      <c r="T108" s="97">
        <f>AVERAGE(I98:I108)</f>
        <v>-1.93334167128724</v>
      </c>
      <c r="U108" t="s" s="134">
        <v>119</v>
      </c>
      <c r="V108" s="135">
        <f>AVERAGE(L98:L108)</f>
        <v>6.63636363636364</v>
      </c>
      <c r="W108" s="97">
        <f>AVERAGE(N98:N108)</f>
        <v>-3.31190968122786</v>
      </c>
    </row>
    <row r="109" ht="21.95" customHeight="1">
      <c r="A109" s="150">
        <v>2016</v>
      </c>
      <c r="B109" s="100">
        <v>28</v>
      </c>
      <c r="C109" s="83">
        <v>-27.3</v>
      </c>
      <c r="D109" s="87">
        <v>-0.975</v>
      </c>
      <c r="E109" s="40"/>
      <c r="F109" s="151">
        <v>2016</v>
      </c>
      <c r="G109" s="100">
        <v>18</v>
      </c>
      <c r="H109" s="83">
        <v>-28.3</v>
      </c>
      <c r="I109" s="87">
        <v>-1.57222222222222</v>
      </c>
      <c r="J109" s="40"/>
      <c r="K109" s="151">
        <v>2016</v>
      </c>
      <c r="L109" s="100">
        <v>2</v>
      </c>
      <c r="M109" s="83">
        <v>-5.6</v>
      </c>
      <c r="N109" s="89">
        <v>-2.8</v>
      </c>
      <c r="O109" t="s" s="131">
        <v>118</v>
      </c>
      <c r="P109" s="135">
        <f>AVERAGE(B98:B109)</f>
        <v>43.0833333333333</v>
      </c>
      <c r="Q109" s="97">
        <f>AVERAGE(D98:D109)</f>
        <v>-1.02056654215075</v>
      </c>
      <c r="R109" t="s" s="134">
        <v>118</v>
      </c>
      <c r="S109" s="135">
        <f>AVERAGE(G98:G109)</f>
        <v>24.3333333333333</v>
      </c>
      <c r="T109" s="97">
        <f>AVERAGE(I98:I109)</f>
        <v>-1.90324838386516</v>
      </c>
      <c r="U109" t="s" s="134">
        <v>118</v>
      </c>
      <c r="V109" s="135">
        <f>AVERAGE(L98:L109)</f>
        <v>6.25</v>
      </c>
      <c r="W109" s="97">
        <f>AVERAGE(N98:N109)</f>
        <v>-3.26925054112554</v>
      </c>
    </row>
    <row r="110" ht="21.95" customHeight="1">
      <c r="A110" s="150">
        <v>2017</v>
      </c>
      <c r="B110" s="100">
        <v>70</v>
      </c>
      <c r="C110" s="83">
        <v>-79.2</v>
      </c>
      <c r="D110" s="87">
        <v>-1.13142857142857</v>
      </c>
      <c r="E110" s="40"/>
      <c r="F110" s="151">
        <v>2017</v>
      </c>
      <c r="G110" s="100">
        <v>45</v>
      </c>
      <c r="H110" s="83">
        <v>-85.40000000000001</v>
      </c>
      <c r="I110" s="87">
        <v>-1.89777777777778</v>
      </c>
      <c r="J110" s="40"/>
      <c r="K110" s="151">
        <v>2017</v>
      </c>
      <c r="L110" s="100">
        <v>12</v>
      </c>
      <c r="M110" s="83">
        <v>-40.7</v>
      </c>
      <c r="N110" s="89">
        <v>-3.39166666666667</v>
      </c>
      <c r="O110" t="s" s="131">
        <v>117</v>
      </c>
      <c r="P110" s="135">
        <f>AVERAGE(B98:B110)</f>
        <v>45.1538461538462</v>
      </c>
      <c r="Q110" s="97">
        <f>AVERAGE(D98:D110)</f>
        <v>-1.02909439055674</v>
      </c>
      <c r="R110" t="s" s="134">
        <v>117</v>
      </c>
      <c r="S110" s="135">
        <f>AVERAGE(G98:G110)</f>
        <v>25.9230769230769</v>
      </c>
      <c r="T110" s="97">
        <f>AVERAGE(I98:I110)</f>
        <v>-1.90282756801228</v>
      </c>
      <c r="U110" t="s" s="134">
        <v>117</v>
      </c>
      <c r="V110" s="135">
        <f>AVERAGE(L98:L110)</f>
        <v>6.69230769230769</v>
      </c>
      <c r="W110" s="97">
        <f>AVERAGE(N98:N110)</f>
        <v>-3.27866716616717</v>
      </c>
    </row>
    <row r="111" ht="21.95" customHeight="1">
      <c r="A111" s="150">
        <v>2018</v>
      </c>
      <c r="B111" s="100">
        <v>51</v>
      </c>
      <c r="C111" s="83">
        <v>-44.3</v>
      </c>
      <c r="D111" s="87">
        <v>-0.868627450980392</v>
      </c>
      <c r="E111" s="40"/>
      <c r="F111" s="151">
        <v>2018</v>
      </c>
      <c r="G111" s="100">
        <v>28</v>
      </c>
      <c r="H111" s="83">
        <v>-46.3</v>
      </c>
      <c r="I111" s="87">
        <v>-1.65357142857143</v>
      </c>
      <c r="J111" s="40"/>
      <c r="K111" s="151">
        <v>2018</v>
      </c>
      <c r="L111" s="100">
        <v>5</v>
      </c>
      <c r="M111" s="83">
        <v>-15.1</v>
      </c>
      <c r="N111" s="89">
        <v>-3.02</v>
      </c>
      <c r="O111" t="s" s="131">
        <v>116</v>
      </c>
      <c r="P111" s="135">
        <f>AVERAGE(B98:B111)</f>
        <v>45.5714285714286</v>
      </c>
      <c r="Q111" s="97">
        <f>AVERAGE(D98:D111)</f>
        <v>-1.01763246630128</v>
      </c>
      <c r="R111" t="s" s="134">
        <v>116</v>
      </c>
      <c r="S111" s="135">
        <f>AVERAGE(G98:G111)</f>
        <v>26.0714285714286</v>
      </c>
      <c r="T111" s="97">
        <f>AVERAGE(I98:I111)</f>
        <v>-1.88502355805222</v>
      </c>
      <c r="U111" t="s" s="134">
        <v>116</v>
      </c>
      <c r="V111" s="135">
        <f>AVERAGE(L98:L111)</f>
        <v>6.57142857142857</v>
      </c>
      <c r="W111" s="97">
        <f>AVERAGE(N98:N111)</f>
        <v>-3.26019094001237</v>
      </c>
    </row>
    <row r="112" ht="21.95" customHeight="1">
      <c r="A112" s="150">
        <v>2019</v>
      </c>
      <c r="B112" s="100">
        <v>52</v>
      </c>
      <c r="C112" s="83">
        <v>-56.1</v>
      </c>
      <c r="D112" s="87">
        <v>-1.07884615384615</v>
      </c>
      <c r="E112" s="40"/>
      <c r="F112" s="151">
        <v>2019</v>
      </c>
      <c r="G112" s="100">
        <v>31</v>
      </c>
      <c r="H112" s="83">
        <v>-59.9</v>
      </c>
      <c r="I112" s="87">
        <v>-1.93225806451613</v>
      </c>
      <c r="J112" s="40"/>
      <c r="K112" s="151">
        <v>2019</v>
      </c>
      <c r="L112" s="100">
        <v>7</v>
      </c>
      <c r="M112" s="83">
        <v>-23.4</v>
      </c>
      <c r="N112" s="89">
        <v>-3.34285714285714</v>
      </c>
      <c r="O112" t="s" s="131">
        <v>115</v>
      </c>
      <c r="P112" s="135">
        <f>AVERAGE(B98:B112)</f>
        <v>46</v>
      </c>
      <c r="Q112" s="97">
        <f>AVERAGE(D98:D112)</f>
        <v>-1.02171337880428</v>
      </c>
      <c r="R112" t="s" s="134">
        <v>115</v>
      </c>
      <c r="S112" s="135">
        <f>AVERAGE(G98:G112)</f>
        <v>26.4</v>
      </c>
      <c r="T112" s="97">
        <f>AVERAGE(I98:I112)</f>
        <v>-1.88817252514982</v>
      </c>
      <c r="U112" t="s" s="134">
        <v>115</v>
      </c>
      <c r="V112" s="135">
        <f>AVERAGE(L98:L112)</f>
        <v>6.6</v>
      </c>
      <c r="W112" s="97">
        <f>AVERAGE(N98:N112)</f>
        <v>-3.26570202020202</v>
      </c>
    </row>
    <row r="113" ht="21.95" customHeight="1">
      <c r="A113" s="150">
        <v>2020</v>
      </c>
      <c r="B113" s="100">
        <v>42</v>
      </c>
      <c r="C113" s="83">
        <v>-38</v>
      </c>
      <c r="D113" s="87">
        <v>-0.904761904761905</v>
      </c>
      <c r="E113" s="40"/>
      <c r="F113" s="151">
        <v>2020</v>
      </c>
      <c r="G113" s="100">
        <v>21</v>
      </c>
      <c r="H113" s="83">
        <v>-43.3</v>
      </c>
      <c r="I113" s="87">
        <v>-2.06190476190476</v>
      </c>
      <c r="J113" s="40"/>
      <c r="K113" s="151">
        <v>2020</v>
      </c>
      <c r="L113" s="100">
        <v>8</v>
      </c>
      <c r="M113" s="83">
        <v>-25.6</v>
      </c>
      <c r="N113" s="89">
        <v>-3.2</v>
      </c>
      <c r="O113" t="s" s="131">
        <v>114</v>
      </c>
      <c r="P113" s="135">
        <f>AVERAGE(B98:B113)</f>
        <v>45.75</v>
      </c>
      <c r="Q113" s="97">
        <f>AVERAGE(D98:D113)</f>
        <v>-1.01440391167663</v>
      </c>
      <c r="R113" t="s" s="134">
        <v>114</v>
      </c>
      <c r="S113" s="135">
        <f>AVERAGE(G98:G113)</f>
        <v>26.0625</v>
      </c>
      <c r="T113" s="97">
        <f>AVERAGE(I98:I113)</f>
        <v>-1.899030789947</v>
      </c>
      <c r="U113" t="s" s="134">
        <v>114</v>
      </c>
      <c r="V113" s="135">
        <f>AVERAGE(L98:L113)</f>
        <v>6.6875</v>
      </c>
      <c r="W113" s="97">
        <f>AVERAGE(N98:N113)</f>
        <v>-3.26159564393939</v>
      </c>
    </row>
    <row r="114" ht="21.95" customHeight="1">
      <c r="A114" s="150">
        <v>2021</v>
      </c>
      <c r="B114" s="100">
        <v>36</v>
      </c>
      <c r="C114" s="83">
        <v>-37.4</v>
      </c>
      <c r="D114" s="87">
        <v>-1.03888888888889</v>
      </c>
      <c r="E114" s="40"/>
      <c r="F114" s="151">
        <v>2021</v>
      </c>
      <c r="G114" s="100">
        <v>21</v>
      </c>
      <c r="H114" s="83">
        <v>-38.8</v>
      </c>
      <c r="I114" s="87">
        <v>-1.84761904761905</v>
      </c>
      <c r="J114" s="40"/>
      <c r="K114" s="151">
        <v>2021</v>
      </c>
      <c r="L114" s="100">
        <v>6</v>
      </c>
      <c r="M114" s="83">
        <v>-17.9</v>
      </c>
      <c r="N114" s="89">
        <v>-2.98333333333333</v>
      </c>
      <c r="O114" t="s" s="131">
        <v>113</v>
      </c>
      <c r="P114" s="135">
        <f>AVERAGE(B98:B114)</f>
        <v>45.1764705882353</v>
      </c>
      <c r="Q114" s="97">
        <f>AVERAGE(D98:D114)</f>
        <v>-1.01584420445382</v>
      </c>
      <c r="R114" t="s" s="134">
        <v>113</v>
      </c>
      <c r="S114" s="135">
        <f>AVERAGE(G98:G114)</f>
        <v>25.7647058823529</v>
      </c>
      <c r="T114" s="97">
        <f>AVERAGE(I98:I114)</f>
        <v>-1.89600656981006</v>
      </c>
      <c r="U114" t="s" s="134">
        <v>113</v>
      </c>
      <c r="V114" s="135">
        <f>AVERAGE(L98:L114)</f>
        <v>6.64705882352941</v>
      </c>
      <c r="W114" s="97">
        <f>AVERAGE(N98:N114)</f>
        <v>-3.24522727272727</v>
      </c>
    </row>
    <row r="115" ht="21.95" customHeight="1">
      <c r="A115" s="150">
        <v>2022</v>
      </c>
      <c r="B115" s="100">
        <v>41</v>
      </c>
      <c r="C115" s="83">
        <v>-50</v>
      </c>
      <c r="D115" s="87">
        <v>-1.21951219512195</v>
      </c>
      <c r="E115" s="40"/>
      <c r="F115" s="151">
        <v>2022</v>
      </c>
      <c r="G115" s="100">
        <v>24</v>
      </c>
      <c r="H115" s="83">
        <v>-51.8</v>
      </c>
      <c r="I115" s="87">
        <v>-2.15833333333333</v>
      </c>
      <c r="J115" s="40"/>
      <c r="K115" s="151">
        <v>2022</v>
      </c>
      <c r="L115" s="100">
        <v>6</v>
      </c>
      <c r="M115" s="83">
        <v>-22.9</v>
      </c>
      <c r="N115" s="89">
        <v>-3.81666666666667</v>
      </c>
      <c r="O115" t="s" s="131">
        <v>112</v>
      </c>
      <c r="P115" s="135">
        <f>AVERAGE(B98:B115)</f>
        <v>44.9444444444444</v>
      </c>
      <c r="Q115" s="97">
        <f>AVERAGE(D98:D115)</f>
        <v>-1.02715909282427</v>
      </c>
      <c r="R115" t="s" s="134">
        <v>112</v>
      </c>
      <c r="S115" s="135">
        <f>AVERAGE(G98:G115)</f>
        <v>25.6666666666667</v>
      </c>
      <c r="T115" s="97">
        <f>AVERAGE(I98:I115)</f>
        <v>-1.91058027889469</v>
      </c>
      <c r="U115" t="s" s="134">
        <v>112</v>
      </c>
      <c r="V115" s="135">
        <f>AVERAGE(L98:L115)</f>
        <v>6.61111111111111</v>
      </c>
      <c r="W115" s="97">
        <f>AVERAGE(N98:N115)</f>
        <v>-3.27697390572391</v>
      </c>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t="s" s="162">
        <v>284</v>
      </c>
      <c r="C137" s="83"/>
      <c r="D137" s="87"/>
      <c r="E137" s="40"/>
      <c r="F137" t="s" s="95">
        <v>98</v>
      </c>
      <c r="G137" t="s" s="162">
        <v>284</v>
      </c>
      <c r="H137" s="83"/>
      <c r="I137" s="87"/>
      <c r="J137" s="40"/>
      <c r="K137" t="s" s="95">
        <v>98</v>
      </c>
      <c r="L137" t="s" s="162">
        <v>284</v>
      </c>
      <c r="M137" s="83"/>
      <c r="N137" s="89"/>
      <c r="O137" s="96"/>
      <c r="P137" s="83"/>
      <c r="Q137" s="83"/>
      <c r="R137" s="84"/>
      <c r="S137" s="83"/>
      <c r="T137" s="83"/>
      <c r="U137" s="84"/>
      <c r="V137" s="83"/>
      <c r="W137" s="97"/>
    </row>
    <row r="138" ht="21.95" customHeight="1">
      <c r="A138" t="s" s="98">
        <v>99</v>
      </c>
      <c r="B138" s="83">
        <f>AVERAGE(B87:B96)</f>
        <v>48.7</v>
      </c>
      <c r="C138" s="83">
        <f>AVERAGE(C87:C96)</f>
        <v>-49.59</v>
      </c>
      <c r="D138" s="87">
        <f>AVERAGE(D87:D96)</f>
        <v>-1.01359922796549</v>
      </c>
      <c r="E138" s="40"/>
      <c r="F138" t="s" s="99">
        <v>99</v>
      </c>
      <c r="G138" s="83">
        <f>AVERAGE(G87:G96)</f>
        <v>26.8</v>
      </c>
      <c r="H138" s="83">
        <f>AVERAGE(H87:H96)</f>
        <v>-53.14</v>
      </c>
      <c r="I138" s="87">
        <f>AVERAGE(I87:I96)</f>
        <v>-1.9647756869773</v>
      </c>
      <c r="J138" s="40"/>
      <c r="K138" t="s" s="99">
        <v>99</v>
      </c>
      <c r="L138" s="83">
        <f>AVERAGE(L87:L96)</f>
        <v>7.3</v>
      </c>
      <c r="M138" s="83">
        <f>AVERAGE(M87:M96)</f>
        <v>-24.48</v>
      </c>
      <c r="N138" s="89">
        <f>AVERAGE(N87:N96)</f>
        <v>-3.32800595238095</v>
      </c>
      <c r="O138" s="96"/>
      <c r="P138" s="83"/>
      <c r="Q138" s="83"/>
      <c r="R138" s="84"/>
      <c r="S138" s="83"/>
      <c r="T138" s="83"/>
      <c r="U138" s="84"/>
      <c r="V138" s="83"/>
      <c r="W138" s="97"/>
    </row>
    <row r="139" ht="21.95" customHeight="1">
      <c r="A139" t="s" s="98">
        <v>100</v>
      </c>
      <c r="B139" s="83">
        <f>AVERAGE(B98:B107)</f>
        <v>43.3</v>
      </c>
      <c r="C139" s="83">
        <f>AVERAGE(C98:C107)</f>
        <v>-41.42</v>
      </c>
      <c r="D139" s="87">
        <f>AVERAGE(D98:D107)</f>
        <v>-0.943429850580902</v>
      </c>
      <c r="E139" s="40"/>
      <c r="F139" t="s" s="99">
        <v>100</v>
      </c>
      <c r="G139" s="83">
        <f>AVERAGE(G98:G107)</f>
        <v>23.5</v>
      </c>
      <c r="H139" s="83">
        <f>AVERAGE(H98:H107)</f>
        <v>-43.81</v>
      </c>
      <c r="I139" s="87">
        <f>AVERAGE(I98:I107)</f>
        <v>-1.85718865892879</v>
      </c>
      <c r="J139" s="40"/>
      <c r="K139" t="s" s="99">
        <v>100</v>
      </c>
      <c r="L139" s="83">
        <f>AVERAGE(L98:L107)</f>
        <v>5.3</v>
      </c>
      <c r="M139" s="83">
        <f>AVERAGE(M98:M107)</f>
        <v>-16.89</v>
      </c>
      <c r="N139" s="89">
        <f>AVERAGE(N98:N107)</f>
        <v>-3.28060064935065</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f>AVERAGE(B87:B96)</f>
        <v>48.7</v>
      </c>
      <c r="C141" s="83">
        <f>AVERAGE(C87:C96)</f>
        <v>-49.59</v>
      </c>
      <c r="D141" s="87">
        <f>AVERAGE(D87:D96)</f>
        <v>-1.01359922796549</v>
      </c>
      <c r="E141" s="40"/>
      <c r="F141" t="s" s="104">
        <v>102</v>
      </c>
      <c r="G141" s="83">
        <f>AVERAGE(G87:G96)</f>
        <v>26.8</v>
      </c>
      <c r="H141" s="83">
        <f>AVERAGE(H87:H96)</f>
        <v>-53.14</v>
      </c>
      <c r="I141" s="87">
        <f>AVERAGE(I87:I96)</f>
        <v>-1.9647756869773</v>
      </c>
      <c r="J141" s="40"/>
      <c r="K141" t="s" s="104">
        <v>102</v>
      </c>
      <c r="L141" s="83">
        <f>AVERAGE(L87:L96)</f>
        <v>7.3</v>
      </c>
      <c r="M141" s="83">
        <f>AVERAGE(M87:M96)</f>
        <v>-24.48</v>
      </c>
      <c r="N141" s="89">
        <f>AVERAGE(N87:N96)</f>
        <v>-3.32800595238095</v>
      </c>
      <c r="O141" s="96"/>
      <c r="P141" s="83"/>
      <c r="Q141" s="83"/>
      <c r="R141" s="84"/>
      <c r="S141" s="83"/>
      <c r="T141" s="83"/>
      <c r="U141" s="84"/>
      <c r="V141" s="83"/>
      <c r="W141" s="97"/>
    </row>
    <row r="142" ht="21.95" customHeight="1">
      <c r="A142" t="s" s="103">
        <v>103</v>
      </c>
      <c r="B142" s="83">
        <f>AVERAGE(B98:B107)</f>
        <v>43.3</v>
      </c>
      <c r="C142" s="83">
        <f>AVERAGE(C98:C107)</f>
        <v>-41.42</v>
      </c>
      <c r="D142" s="87">
        <f>AVERAGE(D98:D107)</f>
        <v>-0.943429850580902</v>
      </c>
      <c r="E142" s="40"/>
      <c r="F142" t="s" s="104">
        <v>103</v>
      </c>
      <c r="G142" s="83">
        <f>AVERAGE(G98:G107)</f>
        <v>23.5</v>
      </c>
      <c r="H142" s="83">
        <f>AVERAGE(H98:H107)</f>
        <v>-43.81</v>
      </c>
      <c r="I142" s="87">
        <f>AVERAGE(I98:I107)</f>
        <v>-1.85718865892879</v>
      </c>
      <c r="J142" s="40"/>
      <c r="K142" t="s" s="104">
        <v>103</v>
      </c>
      <c r="L142" s="83">
        <f>AVERAGE(L98:L107)</f>
        <v>5.3</v>
      </c>
      <c r="M142" s="83">
        <f>AVERAGE(M98:M107)</f>
        <v>-16.89</v>
      </c>
      <c r="N142" s="89">
        <f>AVERAGE(N98:N107)</f>
        <v>-3.28060064935065</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AVERAGE(B92:B96)</f>
        <v>45.8</v>
      </c>
      <c r="C145" s="83">
        <f>AVERAGE(C92:C96)</f>
        <v>-44.5</v>
      </c>
      <c r="D145" s="87">
        <f>AVERAGE(D92:D96)</f>
        <v>-0.96328253804868</v>
      </c>
      <c r="E145" s="40"/>
      <c r="F145" t="s" s="99">
        <v>99</v>
      </c>
      <c r="G145" s="83">
        <f>AVERAGE(G92:G96)</f>
        <v>25.4</v>
      </c>
      <c r="H145" s="83">
        <f>AVERAGE(H92:H96)</f>
        <v>-47.96</v>
      </c>
      <c r="I145" s="87">
        <f>AVERAGE(I92:I96)</f>
        <v>-1.87951851851852</v>
      </c>
      <c r="J145" s="40"/>
      <c r="K145" t="s" s="99">
        <v>99</v>
      </c>
      <c r="L145" s="83">
        <f>AVERAGE(L92:L96)</f>
        <v>5.8</v>
      </c>
      <c r="M145" s="83">
        <f>AVERAGE(M92:M96)</f>
        <v>-19.4</v>
      </c>
      <c r="N145" s="89">
        <f>AVERAGE(N92:N96)</f>
        <v>-3.35911111111111</v>
      </c>
      <c r="O145" s="96"/>
      <c r="P145" s="83"/>
      <c r="Q145" s="83"/>
      <c r="R145" s="84"/>
      <c r="S145" s="83"/>
      <c r="T145" s="83"/>
      <c r="U145" s="84"/>
      <c r="V145" s="83"/>
      <c r="W145" s="97"/>
    </row>
    <row r="146" ht="21.95" customHeight="1">
      <c r="A146" t="s" s="98">
        <v>100</v>
      </c>
      <c r="B146" s="83">
        <f>AVERAGE(B98:B102)</f>
        <v>41.6</v>
      </c>
      <c r="C146" s="83">
        <f>AVERAGE(C98:C102)</f>
        <v>-39.28</v>
      </c>
      <c r="D146" s="87">
        <f>AVERAGE(D98:D102)</f>
        <v>-0.904933579649368</v>
      </c>
      <c r="E146" s="40"/>
      <c r="F146" t="s" s="99">
        <v>100</v>
      </c>
      <c r="G146" s="83">
        <f>AVERAGE(G98:G102)</f>
        <v>22</v>
      </c>
      <c r="H146" s="83">
        <f>AVERAGE(H98:H102)</f>
        <v>-40.84</v>
      </c>
      <c r="I146" s="87">
        <f>AVERAGE(I98:I102)</f>
        <v>-1.82870469880996</v>
      </c>
      <c r="J146" s="40"/>
      <c r="K146" t="s" s="99">
        <v>100</v>
      </c>
      <c r="L146" s="83">
        <f>AVERAGE(L98:L102)</f>
        <v>4.4</v>
      </c>
      <c r="M146" s="83">
        <f>AVERAGE(M98:M102)</f>
        <v>-13.7</v>
      </c>
      <c r="N146" s="89">
        <f>AVERAGE(N98:N102)</f>
        <v>-3.29727272727273</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AVERAGE(B92:B96)</f>
        <v>45.8</v>
      </c>
      <c r="C148" s="83">
        <f>AVERAGE(C92:C96)</f>
        <v>-44.5</v>
      </c>
      <c r="D148" s="87">
        <f>AVERAGE(D92:D96)</f>
        <v>-0.96328253804868</v>
      </c>
      <c r="E148" s="40"/>
      <c r="F148" t="s" s="104">
        <v>102</v>
      </c>
      <c r="G148" s="83">
        <f>AVERAGE(G92:G96)</f>
        <v>25.4</v>
      </c>
      <c r="H148" s="83">
        <f>AVERAGE(H92:H96)</f>
        <v>-47.96</v>
      </c>
      <c r="I148" s="87">
        <f>AVERAGE(I92:I96)</f>
        <v>-1.87951851851852</v>
      </c>
      <c r="J148" s="40"/>
      <c r="K148" t="s" s="104">
        <v>102</v>
      </c>
      <c r="L148" s="83">
        <f>AVERAGE(L92:L96)</f>
        <v>5.8</v>
      </c>
      <c r="M148" s="83">
        <f>AVERAGE(M92:M96)</f>
        <v>-19.4</v>
      </c>
      <c r="N148" s="89">
        <f>AVERAGE(N92:N96)</f>
        <v>-3.35911111111111</v>
      </c>
      <c r="O148" s="96"/>
      <c r="P148" s="83"/>
      <c r="Q148" s="83"/>
      <c r="R148" s="84"/>
      <c r="S148" s="83"/>
      <c r="T148" s="83"/>
      <c r="U148" s="84"/>
      <c r="V148" s="83"/>
      <c r="W148" s="97"/>
    </row>
    <row r="149" ht="21.95" customHeight="1">
      <c r="A149" t="s" s="103">
        <v>103</v>
      </c>
      <c r="B149" s="83">
        <f>AVERAGE(B98:B102)</f>
        <v>41.6</v>
      </c>
      <c r="C149" s="83">
        <f>AVERAGE(C98:C102)</f>
        <v>-39.28</v>
      </c>
      <c r="D149" s="87">
        <f>AVERAGE(D98:D102)</f>
        <v>-0.904933579649368</v>
      </c>
      <c r="E149" s="40"/>
      <c r="F149" t="s" s="104">
        <v>103</v>
      </c>
      <c r="G149" s="83">
        <f>AVERAGE(G98:G102)</f>
        <v>22</v>
      </c>
      <c r="H149" s="83">
        <f>AVERAGE(H98:H102)</f>
        <v>-40.84</v>
      </c>
      <c r="I149" s="87">
        <f>AVERAGE(I98:I102)</f>
        <v>-1.82870469880996</v>
      </c>
      <c r="J149" s="40"/>
      <c r="K149" t="s" s="104">
        <v>103</v>
      </c>
      <c r="L149" s="83">
        <f>AVERAGE(L98:L102)</f>
        <v>4.4</v>
      </c>
      <c r="M149" s="83">
        <f>AVERAGE(M98:M102)</f>
        <v>-13.7</v>
      </c>
      <c r="N149" s="89">
        <f>AVERAGE(N98:N102)</f>
        <v>-3.29727272727273</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2.xml><?xml version="1.0" encoding="utf-8"?>
<worksheet xmlns:r="http://schemas.openxmlformats.org/officeDocument/2006/relationships" xmlns="http://schemas.openxmlformats.org/spreadsheetml/2006/main">
  <dimension ref="A1:W117"/>
  <sheetViews>
    <sheetView workbookViewId="0" showGridLines="0" defaultGridColor="1"/>
  </sheetViews>
  <sheetFormatPr defaultColWidth="16.3333" defaultRowHeight="19.9" customHeight="1" outlineLevelRow="0" outlineLevelCol="0"/>
  <cols>
    <col min="1" max="1" width="10" style="280" customWidth="1"/>
    <col min="2" max="4" width="12.1719" style="280" customWidth="1"/>
    <col min="5" max="5" width="1.35156" style="280" customWidth="1"/>
    <col min="6" max="6" width="10" style="280" customWidth="1"/>
    <col min="7" max="9" width="12.1719" style="280" customWidth="1"/>
    <col min="10" max="10" width="1.35156" style="280" customWidth="1"/>
    <col min="11" max="11" width="10" style="280" customWidth="1"/>
    <col min="12" max="14" width="12.1719" style="280" customWidth="1"/>
    <col min="15" max="15" width="10.8516" style="280" customWidth="1"/>
    <col min="16" max="17" width="6.5" style="280" customWidth="1"/>
    <col min="18" max="18" width="10.8516" style="280" customWidth="1"/>
    <col min="19" max="20" width="6.5" style="280" customWidth="1"/>
    <col min="21" max="21" width="10.8516" style="280" customWidth="1"/>
    <col min="22" max="23" width="6.5" style="280" customWidth="1"/>
    <col min="24" max="16384" width="16.3516" style="280" customWidth="1"/>
  </cols>
  <sheetData>
    <row r="1" ht="64.15" customHeight="1">
      <c r="A1" t="s" s="164">
        <v>297</v>
      </c>
      <c r="B1" t="s" s="27">
        <v>40</v>
      </c>
      <c r="C1" t="s" s="27">
        <v>41</v>
      </c>
      <c r="D1" t="s" s="28">
        <v>42</v>
      </c>
      <c r="E1" s="29"/>
      <c r="F1" t="s" s="30">
        <v>349</v>
      </c>
      <c r="G1" t="s" s="27">
        <v>44</v>
      </c>
      <c r="H1" t="s" s="27">
        <v>45</v>
      </c>
      <c r="I1" t="s" s="28">
        <v>46</v>
      </c>
      <c r="J1" s="29"/>
      <c r="K1" t="s" s="30">
        <v>165</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1945</v>
      </c>
      <c r="B3" s="144">
        <v>42</v>
      </c>
      <c r="C3" s="78">
        <v>80.3</v>
      </c>
      <c r="D3" s="79">
        <v>1.91190476190476</v>
      </c>
      <c r="E3" s="40"/>
      <c r="F3" s="145">
        <v>1945</v>
      </c>
      <c r="G3" s="144">
        <v>22</v>
      </c>
      <c r="H3" s="78">
        <v>20</v>
      </c>
      <c r="I3" s="79">
        <v>0.9090909090909089</v>
      </c>
      <c r="J3" s="40"/>
      <c r="K3" s="145">
        <v>1945</v>
      </c>
      <c r="L3" s="144">
        <v>6</v>
      </c>
      <c r="M3" s="78">
        <v>-3.4</v>
      </c>
      <c r="N3" s="81">
        <v>-0.566666666666667</v>
      </c>
      <c r="O3" s="152"/>
      <c r="P3" s="135"/>
      <c r="Q3" s="97"/>
      <c r="R3" s="153"/>
      <c r="S3" s="135"/>
      <c r="T3" s="97"/>
      <c r="U3" s="153"/>
      <c r="V3" s="135"/>
      <c r="W3" s="97"/>
    </row>
    <row r="4" ht="21.95" customHeight="1">
      <c r="A4" s="150">
        <v>1946</v>
      </c>
      <c r="B4" s="100">
        <v>29</v>
      </c>
      <c r="C4" s="83">
        <v>57.4</v>
      </c>
      <c r="D4" s="87">
        <v>1.97931034482759</v>
      </c>
      <c r="E4" s="40"/>
      <c r="F4" s="151">
        <v>1946</v>
      </c>
      <c r="G4" s="100">
        <v>16</v>
      </c>
      <c r="H4" s="83">
        <v>15.2</v>
      </c>
      <c r="I4" s="87">
        <v>0.95</v>
      </c>
      <c r="J4" s="40"/>
      <c r="K4" s="151">
        <v>1946</v>
      </c>
      <c r="L4" s="100">
        <v>4</v>
      </c>
      <c r="M4" s="83">
        <v>-1.9</v>
      </c>
      <c r="N4" s="89">
        <v>-0.475</v>
      </c>
      <c r="O4" s="152"/>
      <c r="P4" s="135"/>
      <c r="Q4" s="97"/>
      <c r="R4" s="153"/>
      <c r="S4" s="135"/>
      <c r="T4" s="97"/>
      <c r="U4" s="153"/>
      <c r="V4" s="135"/>
      <c r="W4" s="97"/>
    </row>
    <row r="5" ht="21.95" customHeight="1">
      <c r="A5" s="150">
        <v>1947</v>
      </c>
      <c r="B5" s="100">
        <v>27</v>
      </c>
      <c r="C5" s="83">
        <v>42.7</v>
      </c>
      <c r="D5" s="87">
        <v>1.58148148148148</v>
      </c>
      <c r="E5" s="40"/>
      <c r="F5" s="151">
        <v>1947</v>
      </c>
      <c r="G5" s="100">
        <v>14</v>
      </c>
      <c r="H5" s="83">
        <v>3.2</v>
      </c>
      <c r="I5" s="87">
        <v>0.228571428571429</v>
      </c>
      <c r="J5" s="40"/>
      <c r="K5" s="151">
        <v>1947</v>
      </c>
      <c r="L5" s="100">
        <v>5</v>
      </c>
      <c r="M5" s="83">
        <v>-7.7</v>
      </c>
      <c r="N5" s="89">
        <v>-1.54</v>
      </c>
      <c r="O5" s="152"/>
      <c r="P5" s="135"/>
      <c r="Q5" s="97"/>
      <c r="R5" s="153"/>
      <c r="S5" s="135"/>
      <c r="T5" s="97"/>
      <c r="U5" s="153"/>
      <c r="V5" s="135"/>
      <c r="W5" s="97"/>
    </row>
    <row r="6" ht="21.95" customHeight="1">
      <c r="A6" s="150">
        <v>1948</v>
      </c>
      <c r="B6" s="100">
        <v>48</v>
      </c>
      <c r="C6" s="83">
        <v>76.09999999999999</v>
      </c>
      <c r="D6" s="87">
        <v>1.58541666666667</v>
      </c>
      <c r="E6" s="40"/>
      <c r="F6" s="151">
        <v>1948</v>
      </c>
      <c r="G6" s="100">
        <v>24</v>
      </c>
      <c r="H6" s="83">
        <v>1</v>
      </c>
      <c r="I6" s="87">
        <v>0.0416666666666667</v>
      </c>
      <c r="J6" s="40"/>
      <c r="K6" s="151">
        <v>1948</v>
      </c>
      <c r="L6" s="100">
        <v>12</v>
      </c>
      <c r="M6" s="83">
        <v>-14.4</v>
      </c>
      <c r="N6" s="89">
        <v>-1.2</v>
      </c>
      <c r="O6" s="152"/>
      <c r="P6" s="135"/>
      <c r="Q6" s="97"/>
      <c r="R6" s="153"/>
      <c r="S6" s="135"/>
      <c r="T6" s="97"/>
      <c r="U6" s="153"/>
      <c r="V6" s="135"/>
      <c r="W6" s="97"/>
    </row>
    <row r="7" ht="21.95" customHeight="1">
      <c r="A7" s="150">
        <v>1949</v>
      </c>
      <c r="B7" s="100">
        <v>52</v>
      </c>
      <c r="C7" s="83">
        <v>102.9</v>
      </c>
      <c r="D7" s="87">
        <v>1.97884615384615</v>
      </c>
      <c r="E7" s="40"/>
      <c r="F7" s="151">
        <v>1949</v>
      </c>
      <c r="G7" s="100">
        <v>28</v>
      </c>
      <c r="H7" s="83">
        <v>27</v>
      </c>
      <c r="I7" s="87">
        <v>0.964285714285714</v>
      </c>
      <c r="J7" s="40"/>
      <c r="K7" s="151">
        <v>1949</v>
      </c>
      <c r="L7" s="100">
        <v>5</v>
      </c>
      <c r="M7" s="83">
        <v>-3.2</v>
      </c>
      <c r="N7" s="89">
        <v>-0.64</v>
      </c>
      <c r="O7" s="152"/>
      <c r="P7" s="135"/>
      <c r="Q7" s="97"/>
      <c r="R7" s="153"/>
      <c r="S7" s="135"/>
      <c r="T7" s="97"/>
      <c r="U7" s="153"/>
      <c r="V7" s="135"/>
      <c r="W7" s="97"/>
    </row>
    <row r="8" ht="21.95" customHeight="1">
      <c r="A8" s="150">
        <v>1950</v>
      </c>
      <c r="B8" s="100">
        <v>52</v>
      </c>
      <c r="C8" s="83">
        <v>96.2</v>
      </c>
      <c r="D8" s="87">
        <v>1.85</v>
      </c>
      <c r="E8" s="40"/>
      <c r="F8" s="151">
        <v>1950</v>
      </c>
      <c r="G8" s="100">
        <v>28</v>
      </c>
      <c r="H8" s="83">
        <v>20.5</v>
      </c>
      <c r="I8" s="87">
        <v>0.732142857142857</v>
      </c>
      <c r="J8" s="40"/>
      <c r="K8" s="151">
        <v>1950</v>
      </c>
      <c r="L8" s="100">
        <v>7</v>
      </c>
      <c r="M8" s="83">
        <v>-5.1</v>
      </c>
      <c r="N8" s="89">
        <v>-0.728571428571429</v>
      </c>
      <c r="O8" s="152"/>
      <c r="P8" s="135"/>
      <c r="Q8" s="97"/>
      <c r="R8" s="153"/>
      <c r="S8" s="135"/>
      <c r="T8" s="97"/>
      <c r="U8" s="153"/>
      <c r="V8" s="135"/>
      <c r="W8" s="97"/>
    </row>
    <row r="9" ht="21.95" customHeight="1">
      <c r="A9" s="150">
        <v>1951</v>
      </c>
      <c r="B9" s="100">
        <v>25</v>
      </c>
      <c r="C9" s="83">
        <v>55.5</v>
      </c>
      <c r="D9" s="87">
        <v>2.22</v>
      </c>
      <c r="E9" s="40"/>
      <c r="F9" s="151">
        <v>1951</v>
      </c>
      <c r="G9" s="100">
        <v>14</v>
      </c>
      <c r="H9" s="83">
        <v>20.6</v>
      </c>
      <c r="I9" s="87">
        <v>1.47142857142857</v>
      </c>
      <c r="J9" s="40"/>
      <c r="K9" s="151">
        <v>1951</v>
      </c>
      <c r="L9" s="100">
        <v>2</v>
      </c>
      <c r="M9" s="83">
        <v>-0.5</v>
      </c>
      <c r="N9" s="89">
        <v>-0.25</v>
      </c>
      <c r="O9" s="152"/>
      <c r="P9" s="135"/>
      <c r="Q9" s="97"/>
      <c r="R9" s="153"/>
      <c r="S9" s="135"/>
      <c r="T9" s="97"/>
      <c r="U9" s="153"/>
      <c r="V9" s="135"/>
      <c r="W9" s="97"/>
    </row>
    <row r="10" ht="21.95" customHeight="1">
      <c r="A10" s="150">
        <v>1952</v>
      </c>
      <c r="B10" s="100">
        <v>25</v>
      </c>
      <c r="C10" s="83">
        <v>52.2</v>
      </c>
      <c r="D10" s="87">
        <v>2.088</v>
      </c>
      <c r="E10" s="40"/>
      <c r="F10" s="151">
        <v>1952</v>
      </c>
      <c r="G10" s="100">
        <v>13</v>
      </c>
      <c r="H10" s="83">
        <v>12.7</v>
      </c>
      <c r="I10" s="87">
        <v>0.976923076923077</v>
      </c>
      <c r="J10" s="40"/>
      <c r="K10" s="151">
        <v>1952</v>
      </c>
      <c r="L10" s="100">
        <v>1</v>
      </c>
      <c r="M10" s="83">
        <v>-0.4</v>
      </c>
      <c r="N10" s="89">
        <v>-0.4</v>
      </c>
      <c r="O10" s="152"/>
      <c r="P10" s="135"/>
      <c r="Q10" s="97"/>
      <c r="R10" s="153"/>
      <c r="S10" s="135"/>
      <c r="T10" s="97"/>
      <c r="U10" s="153"/>
      <c r="V10" s="135"/>
      <c r="W10" s="97"/>
    </row>
    <row r="11" ht="21.95" customHeight="1">
      <c r="A11" s="150">
        <v>1953</v>
      </c>
      <c r="B11" s="100">
        <v>32</v>
      </c>
      <c r="C11" s="83">
        <v>75.59999999999999</v>
      </c>
      <c r="D11" s="87">
        <v>2.3625</v>
      </c>
      <c r="E11" s="40"/>
      <c r="F11" s="151">
        <v>1953</v>
      </c>
      <c r="G11" s="100">
        <v>13</v>
      </c>
      <c r="H11" s="83">
        <v>16.1</v>
      </c>
      <c r="I11" s="87">
        <v>1.23846153846154</v>
      </c>
      <c r="J11" s="40"/>
      <c r="K11" s="151">
        <v>1953</v>
      </c>
      <c r="L11" s="100">
        <v>2</v>
      </c>
      <c r="M11" s="83">
        <v>-1.1</v>
      </c>
      <c r="N11" s="89">
        <v>-0.55</v>
      </c>
      <c r="O11" s="152"/>
      <c r="P11" s="135"/>
      <c r="Q11" s="97"/>
      <c r="R11" s="153"/>
      <c r="S11" s="135"/>
      <c r="T11" s="97"/>
      <c r="U11" s="153"/>
      <c r="V11" s="135"/>
      <c r="W11" s="97"/>
    </row>
    <row r="12" ht="21.95" customHeight="1">
      <c r="A12" s="150">
        <v>1954</v>
      </c>
      <c r="B12" s="100">
        <v>33</v>
      </c>
      <c r="C12" s="83">
        <v>60</v>
      </c>
      <c r="D12" s="87">
        <v>1.81818181818182</v>
      </c>
      <c r="E12" s="40"/>
      <c r="F12" s="151">
        <v>1954</v>
      </c>
      <c r="G12" s="100">
        <v>18</v>
      </c>
      <c r="H12" s="83">
        <v>13.2</v>
      </c>
      <c r="I12" s="87">
        <v>0.7333333333333329</v>
      </c>
      <c r="J12" s="40"/>
      <c r="K12" s="151">
        <v>1954</v>
      </c>
      <c r="L12" s="100">
        <v>4</v>
      </c>
      <c r="M12" s="83">
        <v>-3.4</v>
      </c>
      <c r="N12" s="89">
        <v>-0.85</v>
      </c>
      <c r="O12" s="152"/>
      <c r="P12" s="135"/>
      <c r="Q12" s="97"/>
      <c r="R12" s="153"/>
      <c r="S12" s="135"/>
      <c r="T12" s="97"/>
      <c r="U12" s="153"/>
      <c r="V12" s="135"/>
      <c r="W12" s="97"/>
    </row>
    <row r="13" ht="21.95" customHeight="1">
      <c r="A13" s="150">
        <v>1955</v>
      </c>
      <c r="B13" s="100">
        <v>29</v>
      </c>
      <c r="C13" s="83">
        <v>63.3</v>
      </c>
      <c r="D13" s="87">
        <v>2.18275862068966</v>
      </c>
      <c r="E13" s="40"/>
      <c r="F13" s="151">
        <v>1955</v>
      </c>
      <c r="G13" s="100">
        <v>12</v>
      </c>
      <c r="H13" s="83">
        <v>10.7</v>
      </c>
      <c r="I13" s="87">
        <v>0.8916666666666671</v>
      </c>
      <c r="J13" s="40"/>
      <c r="K13" s="151">
        <v>1955</v>
      </c>
      <c r="L13" s="100">
        <v>2</v>
      </c>
      <c r="M13" s="83">
        <v>-1.1</v>
      </c>
      <c r="N13" s="89">
        <v>-0.55</v>
      </c>
      <c r="O13" s="152"/>
      <c r="P13" s="135"/>
      <c r="Q13" s="97"/>
      <c r="R13" s="153"/>
      <c r="S13" s="135"/>
      <c r="T13" s="97"/>
      <c r="U13" s="153"/>
      <c r="V13" s="135"/>
      <c r="W13" s="97"/>
    </row>
    <row r="14" ht="21.95" customHeight="1">
      <c r="A14" s="150">
        <v>1956</v>
      </c>
      <c r="B14" s="100">
        <v>37</v>
      </c>
      <c r="C14" s="83">
        <v>65</v>
      </c>
      <c r="D14" s="87">
        <v>1.75675675675676</v>
      </c>
      <c r="E14" s="40"/>
      <c r="F14" s="151">
        <v>1956</v>
      </c>
      <c r="G14" s="100">
        <v>16</v>
      </c>
      <c r="H14" s="83">
        <v>-0.6</v>
      </c>
      <c r="I14" s="87">
        <v>-0.0375</v>
      </c>
      <c r="J14" s="40"/>
      <c r="K14" s="151">
        <v>1956</v>
      </c>
      <c r="L14" s="100">
        <v>9</v>
      </c>
      <c r="M14" s="83">
        <v>-11.5</v>
      </c>
      <c r="N14" s="89">
        <v>-1.27777777777778</v>
      </c>
      <c r="O14" s="152"/>
      <c r="P14" s="135"/>
      <c r="Q14" s="97"/>
      <c r="R14" s="153"/>
      <c r="S14" s="135"/>
      <c r="T14" s="97"/>
      <c r="U14" s="153"/>
      <c r="V14" s="135"/>
      <c r="W14" s="97"/>
    </row>
    <row r="15" ht="21.95" customHeight="1">
      <c r="A15" s="150">
        <v>1957</v>
      </c>
      <c r="B15" s="100">
        <v>36</v>
      </c>
      <c r="C15" s="83">
        <v>62.3</v>
      </c>
      <c r="D15" s="87">
        <v>1.73055555555556</v>
      </c>
      <c r="E15" s="40"/>
      <c r="F15" s="151">
        <v>1957</v>
      </c>
      <c r="G15" s="100">
        <v>20</v>
      </c>
      <c r="H15" s="83">
        <v>12.2</v>
      </c>
      <c r="I15" s="87">
        <v>0.61</v>
      </c>
      <c r="J15" s="40"/>
      <c r="K15" s="151">
        <v>1957</v>
      </c>
      <c r="L15" s="100">
        <v>7</v>
      </c>
      <c r="M15" s="83">
        <v>-7.4</v>
      </c>
      <c r="N15" s="89">
        <v>-1.05714285714286</v>
      </c>
      <c r="O15" s="152"/>
      <c r="P15" s="135"/>
      <c r="Q15" s="97"/>
      <c r="R15" s="153"/>
      <c r="S15" s="135"/>
      <c r="T15" s="97"/>
      <c r="U15" s="153"/>
      <c r="V15" s="135"/>
      <c r="W15" s="97"/>
    </row>
    <row r="16" ht="21.95" customHeight="1">
      <c r="A16" s="150">
        <v>1958</v>
      </c>
      <c r="B16" s="100">
        <v>37</v>
      </c>
      <c r="C16" s="83">
        <v>79.8</v>
      </c>
      <c r="D16" s="87">
        <v>2.15675675675676</v>
      </c>
      <c r="E16" s="40"/>
      <c r="F16" s="151">
        <v>1958</v>
      </c>
      <c r="G16" s="100">
        <v>21</v>
      </c>
      <c r="H16" s="83">
        <v>27.3</v>
      </c>
      <c r="I16" s="87">
        <v>1.3</v>
      </c>
      <c r="J16" s="40"/>
      <c r="K16" s="151">
        <v>1958</v>
      </c>
      <c r="L16" s="100">
        <v>3</v>
      </c>
      <c r="M16" s="83">
        <v>-1.6</v>
      </c>
      <c r="N16" s="89">
        <v>-0.533333333333333</v>
      </c>
      <c r="O16" s="152"/>
      <c r="P16" s="135"/>
      <c r="Q16" s="97"/>
      <c r="R16" s="153"/>
      <c r="S16" s="135"/>
      <c r="T16" s="97"/>
      <c r="U16" s="153"/>
      <c r="V16" s="135"/>
      <c r="W16" s="97"/>
    </row>
    <row r="17" ht="21.95" customHeight="1">
      <c r="A17" s="150">
        <v>1959</v>
      </c>
      <c r="B17" s="100">
        <v>47</v>
      </c>
      <c r="C17" s="83">
        <v>91</v>
      </c>
      <c r="D17" s="87">
        <v>1.93617021276596</v>
      </c>
      <c r="E17" s="40"/>
      <c r="F17" s="151">
        <v>1959</v>
      </c>
      <c r="G17" s="100">
        <v>27</v>
      </c>
      <c r="H17" s="83">
        <v>28.2</v>
      </c>
      <c r="I17" s="87">
        <v>1.04444444444444</v>
      </c>
      <c r="J17" s="40"/>
      <c r="K17" s="151">
        <v>1959</v>
      </c>
      <c r="L17" s="100">
        <v>7</v>
      </c>
      <c r="M17" s="83">
        <v>-4.1</v>
      </c>
      <c r="N17" s="89">
        <v>-0.585714285714286</v>
      </c>
      <c r="O17" s="152"/>
      <c r="P17" s="135"/>
      <c r="Q17" s="97"/>
      <c r="R17" s="153"/>
      <c r="S17" s="135"/>
      <c r="T17" s="97"/>
      <c r="U17" s="153"/>
      <c r="V17" s="135"/>
      <c r="W17" s="97"/>
    </row>
    <row r="18" ht="21.95" customHeight="1">
      <c r="A18" s="150">
        <v>1960</v>
      </c>
      <c r="B18" s="100">
        <v>34</v>
      </c>
      <c r="C18" s="83">
        <v>70.90000000000001</v>
      </c>
      <c r="D18" s="87">
        <v>2.08529411764706</v>
      </c>
      <c r="E18" s="40"/>
      <c r="F18" s="151">
        <v>1960</v>
      </c>
      <c r="G18" s="100">
        <v>16</v>
      </c>
      <c r="H18" s="83">
        <v>13.9</v>
      </c>
      <c r="I18" s="87">
        <v>0.86875</v>
      </c>
      <c r="J18" s="40"/>
      <c r="K18" s="151">
        <v>1960</v>
      </c>
      <c r="L18" s="100">
        <v>4</v>
      </c>
      <c r="M18" s="83">
        <v>-2.9</v>
      </c>
      <c r="N18" s="89">
        <v>-0.725</v>
      </c>
      <c r="O18" s="152"/>
      <c r="P18" s="135"/>
      <c r="Q18" s="97"/>
      <c r="R18" s="153"/>
      <c r="S18" s="135"/>
      <c r="T18" s="97"/>
      <c r="U18" s="153"/>
      <c r="V18" s="135"/>
      <c r="W18" s="97"/>
    </row>
    <row r="19" ht="21.95" customHeight="1">
      <c r="A19" s="150">
        <v>1961</v>
      </c>
      <c r="B19" s="100">
        <v>27</v>
      </c>
      <c r="C19" s="83">
        <v>55</v>
      </c>
      <c r="D19" s="87">
        <v>2.03703703703704</v>
      </c>
      <c r="E19" s="40"/>
      <c r="F19" s="151">
        <v>1961</v>
      </c>
      <c r="G19" s="100">
        <v>15</v>
      </c>
      <c r="H19" s="83">
        <v>18.2</v>
      </c>
      <c r="I19" s="87">
        <v>1.21333333333333</v>
      </c>
      <c r="J19" s="40"/>
      <c r="K19" s="151">
        <v>1961</v>
      </c>
      <c r="L19" s="100">
        <v>1</v>
      </c>
      <c r="M19" s="83">
        <v>-1.6</v>
      </c>
      <c r="N19" s="89">
        <v>-1.6</v>
      </c>
      <c r="O19" s="152"/>
      <c r="P19" s="135"/>
      <c r="Q19" s="97"/>
      <c r="R19" s="153"/>
      <c r="S19" s="135"/>
      <c r="T19" s="97"/>
      <c r="U19" s="153"/>
      <c r="V19" s="135"/>
      <c r="W19" s="97"/>
    </row>
    <row r="20" ht="21.95" customHeight="1">
      <c r="A20" s="150">
        <v>1962</v>
      </c>
      <c r="B20" s="100">
        <v>34</v>
      </c>
      <c r="C20" s="83">
        <v>58.4</v>
      </c>
      <c r="D20" s="87">
        <v>1.71764705882353</v>
      </c>
      <c r="E20" s="40"/>
      <c r="F20" s="151">
        <v>1962</v>
      </c>
      <c r="G20" s="100">
        <v>18</v>
      </c>
      <c r="H20" s="83">
        <v>10.9</v>
      </c>
      <c r="I20" s="87">
        <v>0.605555555555556</v>
      </c>
      <c r="J20" s="40"/>
      <c r="K20" s="151">
        <v>1962</v>
      </c>
      <c r="L20" s="100">
        <v>7</v>
      </c>
      <c r="M20" s="83">
        <v>-5.6</v>
      </c>
      <c r="N20" s="89">
        <v>-0.8</v>
      </c>
      <c r="O20" s="152"/>
      <c r="P20" s="135"/>
      <c r="Q20" s="97"/>
      <c r="R20" s="153"/>
      <c r="S20" s="135"/>
      <c r="T20" s="97"/>
      <c r="U20" s="153"/>
      <c r="V20" s="135"/>
      <c r="W20" s="97"/>
    </row>
    <row r="21" ht="21.95" customHeight="1">
      <c r="A21" s="150">
        <v>1963</v>
      </c>
      <c r="B21" s="100">
        <v>32</v>
      </c>
      <c r="C21" s="83">
        <v>53.4</v>
      </c>
      <c r="D21" s="87">
        <v>1.66875</v>
      </c>
      <c r="E21" s="40"/>
      <c r="F21" s="151">
        <v>1963</v>
      </c>
      <c r="G21" s="100">
        <v>19</v>
      </c>
      <c r="H21" s="83">
        <v>12.1</v>
      </c>
      <c r="I21" s="87">
        <v>0.636842105263158</v>
      </c>
      <c r="J21" s="40"/>
      <c r="K21" s="151">
        <v>1963</v>
      </c>
      <c r="L21" s="100">
        <v>7</v>
      </c>
      <c r="M21" s="83">
        <v>-7.3</v>
      </c>
      <c r="N21" s="89">
        <v>-1.04285714285714</v>
      </c>
      <c r="O21" s="152"/>
      <c r="P21" s="135"/>
      <c r="Q21" s="97"/>
      <c r="R21" s="153"/>
      <c r="S21" s="135"/>
      <c r="T21" s="97"/>
      <c r="U21" s="153"/>
      <c r="V21" s="135"/>
      <c r="W21" s="97"/>
    </row>
    <row r="22" ht="21.95" customHeight="1">
      <c r="A22" s="150">
        <v>1964</v>
      </c>
      <c r="B22" s="100">
        <v>21</v>
      </c>
      <c r="C22" s="83">
        <v>54.4</v>
      </c>
      <c r="D22" s="87">
        <v>2.59047619047619</v>
      </c>
      <c r="E22" s="40"/>
      <c r="F22" s="151">
        <v>1964</v>
      </c>
      <c r="G22" s="100">
        <v>9</v>
      </c>
      <c r="H22" s="83">
        <v>16.4</v>
      </c>
      <c r="I22" s="87">
        <v>1.82222222222222</v>
      </c>
      <c r="J22" s="40"/>
      <c r="K22" s="151">
        <v>1964</v>
      </c>
      <c r="L22" s="100">
        <v>0</v>
      </c>
      <c r="M22" s="83">
        <v>0</v>
      </c>
      <c r="N22" s="89"/>
      <c r="O22" s="152"/>
      <c r="P22" s="135"/>
      <c r="Q22" s="97"/>
      <c r="R22" s="153"/>
      <c r="S22" s="135"/>
      <c r="T22" s="97"/>
      <c r="U22" s="153"/>
      <c r="V22" s="135"/>
      <c r="W22" s="97"/>
    </row>
    <row r="23" ht="21.95" customHeight="1">
      <c r="A23" s="150">
        <v>1965</v>
      </c>
      <c r="B23" s="100">
        <v>38</v>
      </c>
      <c r="C23" s="83">
        <v>48.9</v>
      </c>
      <c r="D23" s="87">
        <v>1.28684210526316</v>
      </c>
      <c r="E23" s="40"/>
      <c r="F23" s="151">
        <v>1965</v>
      </c>
      <c r="G23" s="100">
        <v>25</v>
      </c>
      <c r="H23" s="83">
        <v>7.7</v>
      </c>
      <c r="I23" s="87">
        <v>0.308</v>
      </c>
      <c r="J23" s="40"/>
      <c r="K23" s="151">
        <v>1965</v>
      </c>
      <c r="L23" s="100">
        <v>11</v>
      </c>
      <c r="M23" s="83">
        <v>-12.3</v>
      </c>
      <c r="N23" s="89">
        <v>-1.11818181818182</v>
      </c>
      <c r="O23" s="152"/>
      <c r="P23" s="135"/>
      <c r="Q23" s="97"/>
      <c r="R23" s="153"/>
      <c r="S23" s="135"/>
      <c r="T23" s="97"/>
      <c r="U23" s="153"/>
      <c r="V23" s="135"/>
      <c r="W23" s="97"/>
    </row>
    <row r="24" ht="21.95" customHeight="1">
      <c r="A24" s="150">
        <v>1966</v>
      </c>
      <c r="B24" s="100">
        <v>45</v>
      </c>
      <c r="C24" s="83">
        <v>87</v>
      </c>
      <c r="D24" s="87">
        <v>1.93333333333333</v>
      </c>
      <c r="E24" s="40"/>
      <c r="F24" s="151">
        <v>1966</v>
      </c>
      <c r="G24" s="100">
        <v>22</v>
      </c>
      <c r="H24" s="83">
        <v>18.7</v>
      </c>
      <c r="I24" s="87">
        <v>0.85</v>
      </c>
      <c r="J24" s="40"/>
      <c r="K24" s="151">
        <v>1966</v>
      </c>
      <c r="L24" s="100">
        <v>5</v>
      </c>
      <c r="M24" s="83">
        <v>-2.3</v>
      </c>
      <c r="N24" s="89">
        <v>-0.46</v>
      </c>
      <c r="O24" s="152"/>
      <c r="P24" s="135"/>
      <c r="Q24" s="97"/>
      <c r="R24" s="153"/>
      <c r="S24" s="135"/>
      <c r="T24" s="97"/>
      <c r="U24" s="153"/>
      <c r="V24" s="135"/>
      <c r="W24" s="97"/>
    </row>
    <row r="25" ht="21.95" customHeight="1">
      <c r="A25" s="150">
        <v>1967</v>
      </c>
      <c r="B25" s="100">
        <v>52</v>
      </c>
      <c r="C25" s="83">
        <v>106.8</v>
      </c>
      <c r="D25" s="87">
        <v>2.05384615384615</v>
      </c>
      <c r="E25" s="40"/>
      <c r="F25" s="151">
        <v>1967</v>
      </c>
      <c r="G25" s="100">
        <v>25</v>
      </c>
      <c r="H25" s="83">
        <v>23.7</v>
      </c>
      <c r="I25" s="87">
        <v>0.948</v>
      </c>
      <c r="J25" s="40"/>
      <c r="K25" s="151">
        <v>1967</v>
      </c>
      <c r="L25" s="100">
        <v>6</v>
      </c>
      <c r="M25" s="83">
        <v>-1.6</v>
      </c>
      <c r="N25" s="89">
        <v>-0.266666666666667</v>
      </c>
      <c r="O25" s="152"/>
      <c r="P25" s="135"/>
      <c r="Q25" s="97"/>
      <c r="R25" s="153"/>
      <c r="S25" s="135"/>
      <c r="T25" s="97"/>
      <c r="U25" s="153"/>
      <c r="V25" s="135"/>
      <c r="W25" s="97"/>
    </row>
    <row r="26" ht="21.95" customHeight="1">
      <c r="A26" s="150">
        <v>1968</v>
      </c>
      <c r="B26" s="100">
        <v>40</v>
      </c>
      <c r="C26" s="83">
        <v>83.8</v>
      </c>
      <c r="D26" s="87">
        <v>2.095</v>
      </c>
      <c r="E26" s="40"/>
      <c r="F26" s="151">
        <v>1968</v>
      </c>
      <c r="G26" s="100">
        <v>19</v>
      </c>
      <c r="H26" s="83">
        <v>21.2</v>
      </c>
      <c r="I26" s="87">
        <v>1.11578947368421</v>
      </c>
      <c r="J26" s="40"/>
      <c r="K26" s="151">
        <v>1968</v>
      </c>
      <c r="L26" s="100">
        <v>3</v>
      </c>
      <c r="M26" s="83">
        <v>-1.3</v>
      </c>
      <c r="N26" s="89">
        <v>-0.433333333333333</v>
      </c>
      <c r="O26" s="152"/>
      <c r="P26" s="135"/>
      <c r="Q26" s="97"/>
      <c r="R26" s="153"/>
      <c r="S26" s="135"/>
      <c r="T26" s="97"/>
      <c r="U26" s="153"/>
      <c r="V26" s="135"/>
      <c r="W26" s="97"/>
    </row>
    <row r="27" ht="21.95" customHeight="1">
      <c r="A27" s="150">
        <v>1969</v>
      </c>
      <c r="B27" s="100">
        <v>46</v>
      </c>
      <c r="C27" s="83">
        <v>90.2</v>
      </c>
      <c r="D27" s="87">
        <v>1.96086956521739</v>
      </c>
      <c r="E27" s="40"/>
      <c r="F27" s="151">
        <v>1969</v>
      </c>
      <c r="G27" s="100">
        <v>21</v>
      </c>
      <c r="H27" s="83">
        <v>14.3</v>
      </c>
      <c r="I27" s="87">
        <v>0.680952380952381</v>
      </c>
      <c r="J27" s="40"/>
      <c r="K27" s="151">
        <v>1969</v>
      </c>
      <c r="L27" s="100">
        <v>5</v>
      </c>
      <c r="M27" s="83">
        <v>-7.6</v>
      </c>
      <c r="N27" s="89">
        <v>-1.52</v>
      </c>
      <c r="O27" s="152"/>
      <c r="P27" s="135"/>
      <c r="Q27" s="97"/>
      <c r="R27" s="153"/>
      <c r="S27" s="135"/>
      <c r="T27" s="97"/>
      <c r="U27" s="153"/>
      <c r="V27" s="135"/>
      <c r="W27" s="97"/>
    </row>
    <row r="28" ht="21.95" customHeight="1">
      <c r="A28" s="150">
        <v>1970</v>
      </c>
      <c r="B28" s="100">
        <v>44</v>
      </c>
      <c r="C28" s="83">
        <v>83.8</v>
      </c>
      <c r="D28" s="87">
        <v>1.90454545454545</v>
      </c>
      <c r="E28" s="40"/>
      <c r="F28" s="151">
        <v>1970</v>
      </c>
      <c r="G28" s="100">
        <v>27</v>
      </c>
      <c r="H28" s="83">
        <v>30.4</v>
      </c>
      <c r="I28" s="87">
        <v>1.12592592592593</v>
      </c>
      <c r="J28" s="40"/>
      <c r="K28" s="151">
        <v>1970</v>
      </c>
      <c r="L28" s="100">
        <v>5</v>
      </c>
      <c r="M28" s="83">
        <v>-3.5</v>
      </c>
      <c r="N28" s="89">
        <v>-0.7</v>
      </c>
      <c r="O28" s="152"/>
      <c r="P28" s="135"/>
      <c r="Q28" s="97"/>
      <c r="R28" s="153"/>
      <c r="S28" s="135"/>
      <c r="T28" s="97"/>
      <c r="U28" s="153"/>
      <c r="V28" s="135"/>
      <c r="W28" s="97"/>
    </row>
    <row r="29" ht="21.95" customHeight="1">
      <c r="A29" s="150">
        <v>1971</v>
      </c>
      <c r="B29" s="100">
        <v>49</v>
      </c>
      <c r="C29" s="83">
        <v>97.09999999999999</v>
      </c>
      <c r="D29" s="87">
        <v>1.98163265306122</v>
      </c>
      <c r="E29" s="40"/>
      <c r="F29" s="151">
        <v>1971</v>
      </c>
      <c r="G29" s="100">
        <v>22</v>
      </c>
      <c r="H29" s="83">
        <v>15.2</v>
      </c>
      <c r="I29" s="87">
        <v>0.690909090909091</v>
      </c>
      <c r="J29" s="40"/>
      <c r="K29" s="151">
        <v>1971</v>
      </c>
      <c r="L29" s="100">
        <v>6</v>
      </c>
      <c r="M29" s="83">
        <v>-7.2</v>
      </c>
      <c r="N29" s="89">
        <v>-1.2</v>
      </c>
      <c r="O29" s="152"/>
      <c r="P29" s="135"/>
      <c r="Q29" s="97"/>
      <c r="R29" s="153"/>
      <c r="S29" s="135"/>
      <c r="T29" s="97"/>
      <c r="U29" s="153"/>
      <c r="V29" s="135"/>
      <c r="W29" s="97"/>
    </row>
    <row r="30" ht="21.95" customHeight="1">
      <c r="A30" s="150">
        <v>1972</v>
      </c>
      <c r="B30" s="100">
        <v>47</v>
      </c>
      <c r="C30" s="83">
        <v>83.90000000000001</v>
      </c>
      <c r="D30" s="87">
        <v>1.78510638297872</v>
      </c>
      <c r="E30" s="40"/>
      <c r="F30" s="151">
        <v>1972</v>
      </c>
      <c r="G30" s="100">
        <v>28</v>
      </c>
      <c r="H30" s="83">
        <v>27.6</v>
      </c>
      <c r="I30" s="87">
        <v>0.985714285714286</v>
      </c>
      <c r="J30" s="40"/>
      <c r="K30" s="151">
        <v>1972</v>
      </c>
      <c r="L30" s="100">
        <v>9</v>
      </c>
      <c r="M30" s="83">
        <v>-4.7</v>
      </c>
      <c r="N30" s="89">
        <v>-0.522222222222222</v>
      </c>
      <c r="O30" s="152"/>
      <c r="P30" s="135"/>
      <c r="Q30" s="97"/>
      <c r="R30" s="153"/>
      <c r="S30" s="135"/>
      <c r="T30" s="97"/>
      <c r="U30" s="153"/>
      <c r="V30" s="135"/>
      <c r="W30" s="97"/>
    </row>
    <row r="31" ht="21.95" customHeight="1">
      <c r="A31" s="150">
        <v>1973</v>
      </c>
      <c r="B31" s="100">
        <v>45</v>
      </c>
      <c r="C31" s="83">
        <v>78.3</v>
      </c>
      <c r="D31" s="87">
        <v>1.74</v>
      </c>
      <c r="E31" s="40"/>
      <c r="F31" s="151">
        <v>1973</v>
      </c>
      <c r="G31" s="100">
        <v>27</v>
      </c>
      <c r="H31" s="83">
        <v>23.2</v>
      </c>
      <c r="I31" s="87">
        <v>0.8592592592592589</v>
      </c>
      <c r="J31" s="40"/>
      <c r="K31" s="151">
        <v>1973</v>
      </c>
      <c r="L31" s="100">
        <v>5</v>
      </c>
      <c r="M31" s="83">
        <v>-5.7</v>
      </c>
      <c r="N31" s="89">
        <v>-1.14</v>
      </c>
      <c r="O31" s="152"/>
      <c r="P31" s="135"/>
      <c r="Q31" s="97"/>
      <c r="R31" s="153"/>
      <c r="S31" s="135"/>
      <c r="T31" s="97"/>
      <c r="U31" s="153"/>
      <c r="V31" s="135"/>
      <c r="W31" s="97"/>
    </row>
    <row r="32" ht="21.95" customHeight="1">
      <c r="A32" s="150">
        <v>1974</v>
      </c>
      <c r="B32" s="100">
        <v>28</v>
      </c>
      <c r="C32" s="83">
        <v>58.9</v>
      </c>
      <c r="D32" s="87">
        <v>2.10357142857143</v>
      </c>
      <c r="E32" s="40"/>
      <c r="F32" s="151">
        <v>1974</v>
      </c>
      <c r="G32" s="100">
        <v>15</v>
      </c>
      <c r="H32" s="83">
        <v>19.4</v>
      </c>
      <c r="I32" s="87">
        <v>1.29333333333333</v>
      </c>
      <c r="J32" s="40"/>
      <c r="K32" s="151">
        <v>1974</v>
      </c>
      <c r="L32" s="100">
        <v>2</v>
      </c>
      <c r="M32" s="83">
        <v>-0.8</v>
      </c>
      <c r="N32" s="89">
        <v>-0.4</v>
      </c>
      <c r="O32" s="152"/>
      <c r="P32" s="135"/>
      <c r="Q32" s="97"/>
      <c r="R32" s="153"/>
      <c r="S32" s="135"/>
      <c r="T32" s="97"/>
      <c r="U32" s="153"/>
      <c r="V32" s="135"/>
      <c r="W32" s="97"/>
    </row>
    <row r="33" ht="21.95" customHeight="1">
      <c r="A33" s="150">
        <v>1975</v>
      </c>
      <c r="B33" s="100">
        <v>19</v>
      </c>
      <c r="C33" s="83">
        <v>26.8</v>
      </c>
      <c r="D33" s="87">
        <v>1.41052631578947</v>
      </c>
      <c r="E33" s="40"/>
      <c r="F33" s="151">
        <v>1975</v>
      </c>
      <c r="G33" s="100">
        <v>11</v>
      </c>
      <c r="H33" s="83">
        <v>3.1</v>
      </c>
      <c r="I33" s="87">
        <v>0.281818181818182</v>
      </c>
      <c r="J33" s="40"/>
      <c r="K33" s="151">
        <v>1975</v>
      </c>
      <c r="L33" s="100">
        <v>5</v>
      </c>
      <c r="M33" s="83">
        <v>-3.2</v>
      </c>
      <c r="N33" s="89">
        <v>-0.64</v>
      </c>
      <c r="O33" s="152"/>
      <c r="P33" s="135"/>
      <c r="Q33" s="97"/>
      <c r="R33" s="153"/>
      <c r="S33" s="135"/>
      <c r="T33" s="97"/>
      <c r="U33" s="153"/>
      <c r="V33" s="135"/>
      <c r="W33" s="97"/>
    </row>
    <row r="34" ht="21.95" customHeight="1">
      <c r="A34" s="150">
        <v>1976</v>
      </c>
      <c r="B34" s="100">
        <v>42</v>
      </c>
      <c r="C34" s="83">
        <v>83.7</v>
      </c>
      <c r="D34" s="87">
        <v>1.99285714285714</v>
      </c>
      <c r="E34" s="40"/>
      <c r="F34" s="151">
        <v>1976</v>
      </c>
      <c r="G34" s="100">
        <v>21</v>
      </c>
      <c r="H34" s="83">
        <v>18.6</v>
      </c>
      <c r="I34" s="87">
        <v>0.885714285714286</v>
      </c>
      <c r="J34" s="40"/>
      <c r="K34" s="151">
        <v>1976</v>
      </c>
      <c r="L34" s="100">
        <v>6</v>
      </c>
      <c r="M34" s="83">
        <v>-3.1</v>
      </c>
      <c r="N34" s="89">
        <v>-0.5166666666666671</v>
      </c>
      <c r="O34" s="152"/>
      <c r="P34" s="135"/>
      <c r="Q34" s="97"/>
      <c r="R34" s="153"/>
      <c r="S34" s="135"/>
      <c r="T34" s="97"/>
      <c r="U34" s="153"/>
      <c r="V34" s="135"/>
      <c r="W34" s="97"/>
    </row>
    <row r="35" ht="21.95" customHeight="1">
      <c r="A35" s="150">
        <v>1977</v>
      </c>
      <c r="B35" s="100">
        <v>27</v>
      </c>
      <c r="C35" s="83">
        <v>54.2</v>
      </c>
      <c r="D35" s="87">
        <v>2.00740740740741</v>
      </c>
      <c r="E35" s="40"/>
      <c r="F35" s="151">
        <v>1977</v>
      </c>
      <c r="G35" s="100">
        <v>14</v>
      </c>
      <c r="H35" s="83">
        <v>13.5</v>
      </c>
      <c r="I35" s="87">
        <v>0.964285714285714</v>
      </c>
      <c r="J35" s="40"/>
      <c r="K35" s="151">
        <v>1977</v>
      </c>
      <c r="L35" s="100">
        <v>3</v>
      </c>
      <c r="M35" s="83">
        <v>-0.8</v>
      </c>
      <c r="N35" s="89">
        <v>-0.266666666666667</v>
      </c>
      <c r="O35" t="s" s="131">
        <v>110</v>
      </c>
      <c r="P35" s="135">
        <f>AVERAGE(B35:B54)</f>
        <v>38.1</v>
      </c>
      <c r="Q35" s="97">
        <f>AVERAGE(D35:D54)</f>
        <v>2.09303735423166</v>
      </c>
      <c r="R35" t="s" s="134">
        <v>110</v>
      </c>
      <c r="S35" s="135">
        <f>AVERAGE(G35:G54)</f>
        <v>18.9</v>
      </c>
      <c r="T35" s="97">
        <f>AVERAGE(I35:I54)</f>
        <v>1.04176176890614</v>
      </c>
      <c r="U35" t="s" s="134">
        <v>110</v>
      </c>
      <c r="V35" s="135">
        <f>AVERAGE(L35:L54)</f>
        <v>4.35</v>
      </c>
      <c r="W35" s="97">
        <f>AVERAGE(N35:N54)</f>
        <v>-0.695491071428571</v>
      </c>
    </row>
    <row r="36" ht="21.95" customHeight="1">
      <c r="A36" s="150">
        <v>1978</v>
      </c>
      <c r="B36" s="100">
        <v>33</v>
      </c>
      <c r="C36" s="83">
        <v>85.8</v>
      </c>
      <c r="D36" s="87">
        <v>2.6</v>
      </c>
      <c r="E36" s="40"/>
      <c r="F36" s="151">
        <v>1978</v>
      </c>
      <c r="G36" s="100">
        <v>10</v>
      </c>
      <c r="H36" s="83">
        <v>13.4</v>
      </c>
      <c r="I36" s="87">
        <v>1.34</v>
      </c>
      <c r="J36" s="40"/>
      <c r="K36" s="151">
        <v>1978</v>
      </c>
      <c r="L36" s="100">
        <v>0</v>
      </c>
      <c r="M36" s="83">
        <v>0</v>
      </c>
      <c r="N36" s="89"/>
      <c r="O36" t="s" s="131">
        <v>111</v>
      </c>
      <c r="P36" s="135">
        <f>AVERAGE(B36:B54)</f>
        <v>38.6842105263158</v>
      </c>
      <c r="Q36" s="97">
        <f>AVERAGE(D36:D54)</f>
        <v>2.0975441935382</v>
      </c>
      <c r="R36" t="s" s="134">
        <v>111</v>
      </c>
      <c r="S36" s="135">
        <f>AVERAGE(G36:G54)</f>
        <v>19.1578947368421</v>
      </c>
      <c r="T36" s="97">
        <f>AVERAGE(I36:I54)</f>
        <v>1.04583945599142</v>
      </c>
      <c r="U36" t="s" s="134">
        <v>111</v>
      </c>
      <c r="V36" s="135">
        <f>AVERAGE(L36:L54)</f>
        <v>4.42105263157895</v>
      </c>
      <c r="W36" s="97">
        <f>AVERAGE(N36:N54)</f>
        <v>-0.724079365079365</v>
      </c>
    </row>
    <row r="37" ht="21.95" customHeight="1">
      <c r="A37" s="150">
        <v>1979</v>
      </c>
      <c r="B37" s="100">
        <v>30</v>
      </c>
      <c r="C37" s="83">
        <v>58.8</v>
      </c>
      <c r="D37" s="87">
        <v>1.96</v>
      </c>
      <c r="E37" s="40"/>
      <c r="F37" s="151">
        <v>1979</v>
      </c>
      <c r="G37" s="100">
        <v>15</v>
      </c>
      <c r="H37" s="83">
        <v>10.4</v>
      </c>
      <c r="I37" s="87">
        <v>0.693333333333333</v>
      </c>
      <c r="J37" s="40"/>
      <c r="K37" s="151">
        <v>1979</v>
      </c>
      <c r="L37" s="100">
        <v>4</v>
      </c>
      <c r="M37" s="83">
        <v>-3.9</v>
      </c>
      <c r="N37" s="89">
        <v>-0.975</v>
      </c>
      <c r="O37" t="s" s="131">
        <v>112</v>
      </c>
      <c r="P37" s="135">
        <f>AVERAGE(B37:B54)</f>
        <v>39</v>
      </c>
      <c r="Q37" s="97">
        <f>AVERAGE(D37:D54)</f>
        <v>2.0696299820681</v>
      </c>
      <c r="R37" t="s" s="134">
        <v>112</v>
      </c>
      <c r="S37" s="135">
        <f>AVERAGE(G37:G54)</f>
        <v>19.6666666666667</v>
      </c>
      <c r="T37" s="97">
        <f>AVERAGE(I37:I54)</f>
        <v>1.0294972035465</v>
      </c>
      <c r="U37" t="s" s="134">
        <v>112</v>
      </c>
      <c r="V37" s="135">
        <f>AVERAGE(L37:L54)</f>
        <v>4.66666666666667</v>
      </c>
      <c r="W37" s="97">
        <f>AVERAGE(N37:N54)</f>
        <v>-0.724079365079365</v>
      </c>
    </row>
    <row r="38" ht="21.95" customHeight="1">
      <c r="A38" s="150">
        <v>1980</v>
      </c>
      <c r="B38" s="100">
        <v>22</v>
      </c>
      <c r="C38" s="83">
        <v>51.8</v>
      </c>
      <c r="D38" s="87">
        <v>2.35454545454545</v>
      </c>
      <c r="E38" s="40"/>
      <c r="F38" s="151">
        <v>1980</v>
      </c>
      <c r="G38" s="100">
        <v>9</v>
      </c>
      <c r="H38" s="83">
        <v>12.7</v>
      </c>
      <c r="I38" s="87">
        <v>1.41111111111111</v>
      </c>
      <c r="J38" s="40"/>
      <c r="K38" s="151">
        <v>1980</v>
      </c>
      <c r="L38" s="100">
        <v>0</v>
      </c>
      <c r="M38" s="83">
        <v>0</v>
      </c>
      <c r="N38" s="89"/>
      <c r="O38" t="s" s="131">
        <v>113</v>
      </c>
      <c r="P38" s="135">
        <f>AVERAGE(B38:B54)</f>
        <v>39.5294117647059</v>
      </c>
      <c r="Q38" s="97">
        <f>AVERAGE(D38:D54)</f>
        <v>2.0760788045427</v>
      </c>
      <c r="R38" t="s" s="134">
        <v>113</v>
      </c>
      <c r="S38" s="135">
        <f>AVERAGE(G38:G54)</f>
        <v>19.9411764705882</v>
      </c>
      <c r="T38" s="97">
        <f>AVERAGE(I38:I54)</f>
        <v>1.04927154885316</v>
      </c>
      <c r="U38" t="s" s="134">
        <v>113</v>
      </c>
      <c r="V38" s="135">
        <f>AVERAGE(L38:L54)</f>
        <v>4.70588235294118</v>
      </c>
      <c r="W38" s="97">
        <f>AVERAGE(N38:N54)</f>
        <v>-0.706156462585034</v>
      </c>
    </row>
    <row r="39" ht="21.95" customHeight="1">
      <c r="A39" s="150">
        <v>1981</v>
      </c>
      <c r="B39" s="100">
        <v>23</v>
      </c>
      <c r="C39" s="83">
        <v>59.7</v>
      </c>
      <c r="D39" s="87">
        <v>2.59565217391304</v>
      </c>
      <c r="E39" s="40"/>
      <c r="F39" s="151">
        <v>1981</v>
      </c>
      <c r="G39" s="100">
        <v>9</v>
      </c>
      <c r="H39" s="83">
        <v>15.2</v>
      </c>
      <c r="I39" s="87">
        <v>1.68888888888889</v>
      </c>
      <c r="J39" s="40"/>
      <c r="K39" s="151">
        <v>1981</v>
      </c>
      <c r="L39" s="100">
        <v>1</v>
      </c>
      <c r="M39" s="83">
        <v>-0.1</v>
      </c>
      <c r="N39" s="89">
        <v>-0.1</v>
      </c>
      <c r="O39" t="s" s="131">
        <v>114</v>
      </c>
      <c r="P39" s="135">
        <f>AVERAGE(B39:B54)</f>
        <v>40.625</v>
      </c>
      <c r="Q39" s="97">
        <f>AVERAGE(D39:D54)</f>
        <v>2.05867463891753</v>
      </c>
      <c r="R39" t="s" s="134">
        <v>114</v>
      </c>
      <c r="S39" s="135">
        <f>AVERAGE(G39:G54)</f>
        <v>20.625</v>
      </c>
      <c r="T39" s="97">
        <f>AVERAGE(I39:I54)</f>
        <v>1.02665657621204</v>
      </c>
      <c r="U39" t="s" s="134">
        <v>114</v>
      </c>
      <c r="V39" s="135">
        <f>AVERAGE(L39:L54)</f>
        <v>5</v>
      </c>
      <c r="W39" s="97">
        <f>AVERAGE(N39:N54)</f>
        <v>-0.706156462585034</v>
      </c>
    </row>
    <row r="40" ht="21.95" customHeight="1">
      <c r="A40" s="150">
        <v>1982</v>
      </c>
      <c r="B40" s="100">
        <v>63</v>
      </c>
      <c r="C40" s="83">
        <v>62.5</v>
      </c>
      <c r="D40" s="87">
        <v>0.992063492063492</v>
      </c>
      <c r="E40" s="40"/>
      <c r="F40" s="151">
        <v>1982</v>
      </c>
      <c r="G40" s="100">
        <v>47</v>
      </c>
      <c r="H40" s="83">
        <v>14.7</v>
      </c>
      <c r="I40" s="87">
        <v>0.312765957446809</v>
      </c>
      <c r="J40" s="40"/>
      <c r="K40" s="151">
        <v>1982</v>
      </c>
      <c r="L40" s="100">
        <v>20</v>
      </c>
      <c r="M40" s="83">
        <v>-19.3</v>
      </c>
      <c r="N40" s="89">
        <v>-0.965</v>
      </c>
      <c r="O40" t="s" s="131">
        <v>115</v>
      </c>
      <c r="P40" s="135">
        <f>AVERAGE(B40:B54)</f>
        <v>41.8</v>
      </c>
      <c r="Q40" s="97">
        <f>AVERAGE(D40:D54)</f>
        <v>2.02287613658449</v>
      </c>
      <c r="R40" t="s" s="134">
        <v>115</v>
      </c>
      <c r="S40" s="135">
        <f>AVERAGE(G40:G54)</f>
        <v>21.4</v>
      </c>
      <c r="T40" s="97">
        <f>AVERAGE(I40:I54)</f>
        <v>0.982507755366913</v>
      </c>
      <c r="U40" t="s" s="134">
        <v>115</v>
      </c>
      <c r="V40" s="135">
        <f>AVERAGE(L40:L54)</f>
        <v>5.26666666666667</v>
      </c>
      <c r="W40" s="97">
        <f>AVERAGE(N40:N54)</f>
        <v>-0.752783882783883</v>
      </c>
    </row>
    <row r="41" ht="21.95" customHeight="1">
      <c r="A41" s="150">
        <v>1983</v>
      </c>
      <c r="B41" s="100">
        <v>42</v>
      </c>
      <c r="C41" s="83">
        <v>77.40000000000001</v>
      </c>
      <c r="D41" s="87">
        <v>1.84285714285714</v>
      </c>
      <c r="E41" s="40"/>
      <c r="F41" s="151">
        <v>1983</v>
      </c>
      <c r="G41" s="100">
        <v>23</v>
      </c>
      <c r="H41" s="83">
        <v>18.8</v>
      </c>
      <c r="I41" s="87">
        <v>0.817391304347826</v>
      </c>
      <c r="J41" s="40"/>
      <c r="K41" s="151">
        <v>1983</v>
      </c>
      <c r="L41" s="100">
        <v>5</v>
      </c>
      <c r="M41" s="83">
        <v>-3.4</v>
      </c>
      <c r="N41" s="89">
        <v>-0.68</v>
      </c>
      <c r="O41" t="s" s="131">
        <v>116</v>
      </c>
      <c r="P41" s="135">
        <f>AVERAGE(B41:B54)</f>
        <v>40.2857142857143</v>
      </c>
      <c r="Q41" s="97">
        <f>AVERAGE(D41:D54)</f>
        <v>2.09650561119313</v>
      </c>
      <c r="R41" t="s" s="134">
        <v>116</v>
      </c>
      <c r="S41" s="135">
        <f>AVERAGE(G41:G54)</f>
        <v>19.5714285714286</v>
      </c>
      <c r="T41" s="97">
        <f>AVERAGE(I41:I54)</f>
        <v>1.03034645521835</v>
      </c>
      <c r="U41" t="s" s="134">
        <v>116</v>
      </c>
      <c r="V41" s="135">
        <f>AVERAGE(L41:L54)</f>
        <v>4.21428571428571</v>
      </c>
      <c r="W41" s="97">
        <f>AVERAGE(N41:N54)</f>
        <v>-0.735099206349206</v>
      </c>
    </row>
    <row r="42" ht="21.95" customHeight="1">
      <c r="A42" s="150">
        <v>1984</v>
      </c>
      <c r="B42" s="100">
        <v>56</v>
      </c>
      <c r="C42" s="83">
        <v>96</v>
      </c>
      <c r="D42" s="87">
        <v>1.71428571428571</v>
      </c>
      <c r="E42" s="40"/>
      <c r="F42" s="151">
        <v>1984</v>
      </c>
      <c r="G42" s="100">
        <v>30</v>
      </c>
      <c r="H42" s="83">
        <v>16.7</v>
      </c>
      <c r="I42" s="87">
        <v>0.556666666666667</v>
      </c>
      <c r="J42" s="40"/>
      <c r="K42" s="151">
        <v>1984</v>
      </c>
      <c r="L42" s="100">
        <v>10</v>
      </c>
      <c r="M42" s="83">
        <v>-13.2</v>
      </c>
      <c r="N42" s="89">
        <v>-1.32</v>
      </c>
      <c r="O42" t="s" s="131">
        <v>117</v>
      </c>
      <c r="P42" s="135">
        <f>AVERAGE(B42:B54)</f>
        <v>40.1538461538462</v>
      </c>
      <c r="Q42" s="97">
        <f>AVERAGE(D42:D54)</f>
        <v>2.11601703183436</v>
      </c>
      <c r="R42" t="s" s="134">
        <v>117</v>
      </c>
      <c r="S42" s="135">
        <f>AVERAGE(G42:G54)</f>
        <v>19.3076923076923</v>
      </c>
      <c r="T42" s="97">
        <f>AVERAGE(I42:I54)</f>
        <v>1.04672762066993</v>
      </c>
      <c r="U42" t="s" s="134">
        <v>117</v>
      </c>
      <c r="V42" s="135">
        <f>AVERAGE(L42:L54)</f>
        <v>4.15384615384615</v>
      </c>
      <c r="W42" s="97">
        <f>AVERAGE(N42:N54)</f>
        <v>-0.740108225108225</v>
      </c>
    </row>
    <row r="43" ht="21.95" customHeight="1">
      <c r="A43" s="150">
        <v>1985</v>
      </c>
      <c r="B43" s="100">
        <v>49</v>
      </c>
      <c r="C43" s="83">
        <v>97.7</v>
      </c>
      <c r="D43" s="87">
        <v>1.99387755102041</v>
      </c>
      <c r="E43" s="40"/>
      <c r="F43" s="151">
        <v>1985</v>
      </c>
      <c r="G43" s="100">
        <v>21</v>
      </c>
      <c r="H43" s="83">
        <v>15.3</v>
      </c>
      <c r="I43" s="87">
        <v>0.728571428571429</v>
      </c>
      <c r="J43" s="40"/>
      <c r="K43" s="151">
        <v>1985</v>
      </c>
      <c r="L43" s="100">
        <v>5</v>
      </c>
      <c r="M43" s="83">
        <v>-5.1</v>
      </c>
      <c r="N43" s="89">
        <v>-1.02</v>
      </c>
      <c r="O43" t="s" s="131">
        <v>118</v>
      </c>
      <c r="P43" s="135">
        <f>AVERAGE(B43:B54)</f>
        <v>38.8333333333333</v>
      </c>
      <c r="Q43" s="97">
        <f>AVERAGE(D43:D54)</f>
        <v>2.14949464163009</v>
      </c>
      <c r="R43" t="s" s="134">
        <v>118</v>
      </c>
      <c r="S43" s="135">
        <f>AVERAGE(G43:G54)</f>
        <v>18.4166666666667</v>
      </c>
      <c r="T43" s="97">
        <f>AVERAGE(I43:I54)</f>
        <v>1.08756603350353</v>
      </c>
      <c r="U43" t="s" s="134">
        <v>118</v>
      </c>
      <c r="V43" s="135">
        <f>AVERAGE(L43:L54)</f>
        <v>3.66666666666667</v>
      </c>
      <c r="W43" s="97">
        <f>AVERAGE(N43:N54)</f>
        <v>-0.682119047619047</v>
      </c>
    </row>
    <row r="44" ht="21.95" customHeight="1">
      <c r="A44" s="150">
        <v>1986</v>
      </c>
      <c r="B44" s="100">
        <v>51</v>
      </c>
      <c r="C44" s="83">
        <v>97.09999999999999</v>
      </c>
      <c r="D44" s="87">
        <v>1.90392156862745</v>
      </c>
      <c r="E44" s="40"/>
      <c r="F44" s="151">
        <v>1986</v>
      </c>
      <c r="G44" s="100">
        <v>26</v>
      </c>
      <c r="H44" s="83">
        <v>22.7</v>
      </c>
      <c r="I44" s="87">
        <v>0.873076923076923</v>
      </c>
      <c r="J44" s="40"/>
      <c r="K44" s="151">
        <v>1986</v>
      </c>
      <c r="L44" s="100">
        <v>7</v>
      </c>
      <c r="M44" s="83">
        <v>-8</v>
      </c>
      <c r="N44" s="89">
        <v>-1.14285714285714</v>
      </c>
      <c r="O44" t="s" s="131">
        <v>119</v>
      </c>
      <c r="P44" s="135">
        <f>AVERAGE(B44:B54)</f>
        <v>37.9090909090909</v>
      </c>
      <c r="Q44" s="97">
        <f>AVERAGE(D44:D54)</f>
        <v>2.16364164986733</v>
      </c>
      <c r="R44" t="s" s="134">
        <v>119</v>
      </c>
      <c r="S44" s="135">
        <f>AVERAGE(G44:G54)</f>
        <v>18.1818181818182</v>
      </c>
      <c r="T44" s="97">
        <f>AVERAGE(I44:I54)</f>
        <v>1.12020190667918</v>
      </c>
      <c r="U44" t="s" s="134">
        <v>119</v>
      </c>
      <c r="V44" s="135">
        <f>AVERAGE(L44:L54)</f>
        <v>3.54545454545455</v>
      </c>
      <c r="W44" s="97">
        <f>AVERAGE(N44:N54)</f>
        <v>-0.644576719576719</v>
      </c>
    </row>
    <row r="45" ht="21.95" customHeight="1">
      <c r="A45" s="150">
        <v>1987</v>
      </c>
      <c r="B45" s="100">
        <v>36</v>
      </c>
      <c r="C45" s="83">
        <v>86.7</v>
      </c>
      <c r="D45" s="87">
        <v>2.40833333333333</v>
      </c>
      <c r="E45" s="40"/>
      <c r="F45" s="151">
        <v>1987</v>
      </c>
      <c r="G45" s="100">
        <v>13</v>
      </c>
      <c r="H45" s="83">
        <v>14.2</v>
      </c>
      <c r="I45" s="87">
        <v>1.09230769230769</v>
      </c>
      <c r="J45" s="40"/>
      <c r="K45" s="151">
        <v>1987</v>
      </c>
      <c r="L45" s="100">
        <v>1</v>
      </c>
      <c r="M45" s="83">
        <v>0</v>
      </c>
      <c r="N45" s="89">
        <v>0</v>
      </c>
      <c r="O45" t="s" s="131">
        <v>98</v>
      </c>
      <c r="P45" s="135">
        <f>AVERAGE(B45:B54)</f>
        <v>36.6</v>
      </c>
      <c r="Q45" s="97">
        <f>AVERAGE(D45:D54)</f>
        <v>2.18961365799132</v>
      </c>
      <c r="R45" t="s" s="134">
        <v>98</v>
      </c>
      <c r="S45" s="135">
        <f>AVERAGE(G45:G54)</f>
        <v>17.4</v>
      </c>
      <c r="T45" s="97">
        <f>AVERAGE(I45:I54)</f>
        <v>1.1449144050394</v>
      </c>
      <c r="U45" t="s" s="134">
        <v>98</v>
      </c>
      <c r="V45" s="135">
        <f>AVERAGE(L45:L54)</f>
        <v>3.2</v>
      </c>
      <c r="W45" s="97">
        <f>AVERAGE(N45:N54)</f>
        <v>-0.582291666666667</v>
      </c>
    </row>
    <row r="46" ht="21.95" customHeight="1">
      <c r="A46" s="150">
        <v>1988</v>
      </c>
      <c r="B46" s="100">
        <v>27</v>
      </c>
      <c r="C46" s="83">
        <v>64.90000000000001</v>
      </c>
      <c r="D46" s="87">
        <v>2.4037037037037</v>
      </c>
      <c r="E46" s="40"/>
      <c r="F46" s="151">
        <v>1988</v>
      </c>
      <c r="G46" s="100">
        <v>11</v>
      </c>
      <c r="H46" s="83">
        <v>16</v>
      </c>
      <c r="I46" s="87">
        <v>1.45454545454545</v>
      </c>
      <c r="J46" s="40"/>
      <c r="K46" s="151">
        <v>1988</v>
      </c>
      <c r="L46" s="100">
        <v>0</v>
      </c>
      <c r="M46" s="83">
        <v>0</v>
      </c>
      <c r="N46" s="89"/>
      <c r="O46" t="s" s="131">
        <v>120</v>
      </c>
      <c r="P46" s="135">
        <f>AVERAGE(B46:B54)</f>
        <v>36.6666666666667</v>
      </c>
      <c r="Q46" s="97">
        <f>AVERAGE(D46:D54)</f>
        <v>2.1653114718422</v>
      </c>
      <c r="R46" t="s" s="134">
        <v>120</v>
      </c>
      <c r="S46" s="135">
        <f>AVERAGE(G46:G54)</f>
        <v>17.8888888888889</v>
      </c>
      <c r="T46" s="97">
        <f>AVERAGE(I46:I54)</f>
        <v>1.15075959534293</v>
      </c>
      <c r="U46" t="s" s="134">
        <v>120</v>
      </c>
      <c r="V46" s="135">
        <f>AVERAGE(L46:L54)</f>
        <v>3.44444444444444</v>
      </c>
      <c r="W46" s="97">
        <f>AVERAGE(N46:N54)</f>
        <v>-0.66547619047619</v>
      </c>
    </row>
    <row r="47" ht="21.95" customHeight="1">
      <c r="A47" s="150">
        <v>1989</v>
      </c>
      <c r="B47" s="100">
        <v>47</v>
      </c>
      <c r="C47" s="83">
        <v>86.90000000000001</v>
      </c>
      <c r="D47" s="87">
        <v>1.84893617021277</v>
      </c>
      <c r="E47" s="40"/>
      <c r="F47" s="151">
        <v>1989</v>
      </c>
      <c r="G47" s="100">
        <v>26</v>
      </c>
      <c r="H47" s="83">
        <v>20.5</v>
      </c>
      <c r="I47" s="87">
        <v>0.788461538461538</v>
      </c>
      <c r="J47" s="40"/>
      <c r="K47" s="151">
        <v>1989</v>
      </c>
      <c r="L47" s="100">
        <v>6</v>
      </c>
      <c r="M47" s="83">
        <v>-7.5</v>
      </c>
      <c r="N47" s="89">
        <v>-1.25</v>
      </c>
      <c r="O47" t="s" s="131">
        <v>121</v>
      </c>
      <c r="P47" s="135">
        <f>AVERAGE(B47:B54)</f>
        <v>37.875</v>
      </c>
      <c r="Q47" s="97">
        <f>AVERAGE(D47:D54)</f>
        <v>2.13551244285952</v>
      </c>
      <c r="R47" t="s" s="134">
        <v>121</v>
      </c>
      <c r="S47" s="135">
        <f>AVERAGE(G47:G54)</f>
        <v>18.75</v>
      </c>
      <c r="T47" s="97">
        <f>AVERAGE(I47:I54)</f>
        <v>1.11278636294261</v>
      </c>
      <c r="U47" t="s" s="134">
        <v>121</v>
      </c>
      <c r="V47" s="135">
        <f>AVERAGE(L47:L54)</f>
        <v>3.875</v>
      </c>
      <c r="W47" s="97">
        <f>AVERAGE(N47:N54)</f>
        <v>-0.66547619047619</v>
      </c>
    </row>
    <row r="48" ht="21.95" customHeight="1">
      <c r="A48" s="150">
        <v>1990</v>
      </c>
      <c r="B48" s="100">
        <v>26</v>
      </c>
      <c r="C48" s="83">
        <v>50.5</v>
      </c>
      <c r="D48" s="87">
        <v>1.94230769230769</v>
      </c>
      <c r="E48" s="40"/>
      <c r="F48" s="151">
        <v>1990</v>
      </c>
      <c r="G48" s="100">
        <v>16</v>
      </c>
      <c r="H48" s="83">
        <v>20.3</v>
      </c>
      <c r="I48" s="87">
        <v>1.26875</v>
      </c>
      <c r="J48" s="40"/>
      <c r="K48" s="151">
        <v>1990</v>
      </c>
      <c r="L48" s="100">
        <v>3</v>
      </c>
      <c r="M48" s="83">
        <v>-2.1</v>
      </c>
      <c r="N48" s="89">
        <v>-0.7</v>
      </c>
      <c r="O48" t="s" s="131">
        <v>122</v>
      </c>
      <c r="P48" s="135">
        <f>AVERAGE(B48:B54)</f>
        <v>36.5714285714286</v>
      </c>
      <c r="Q48" s="97">
        <f>AVERAGE(D48:D54)</f>
        <v>2.17645191038048</v>
      </c>
      <c r="R48" t="s" s="134">
        <v>122</v>
      </c>
      <c r="S48" s="135">
        <f>AVERAGE(G48:G54)</f>
        <v>17.7142857142857</v>
      </c>
      <c r="T48" s="97">
        <f>AVERAGE(I48:I54)</f>
        <v>1.15911848072562</v>
      </c>
      <c r="U48" t="s" s="134">
        <v>122</v>
      </c>
      <c r="V48" s="135">
        <f>AVERAGE(L48:L54)</f>
        <v>3.57142857142857</v>
      </c>
      <c r="W48" s="97">
        <f>AVERAGE(N48:N54)</f>
        <v>-0.568055555555556</v>
      </c>
    </row>
    <row r="49" ht="21.95" customHeight="1">
      <c r="A49" s="150">
        <v>1991</v>
      </c>
      <c r="B49" s="100">
        <v>30</v>
      </c>
      <c r="C49" s="83">
        <v>81.40000000000001</v>
      </c>
      <c r="D49" s="87">
        <v>2.71333333333333</v>
      </c>
      <c r="E49" s="40"/>
      <c r="F49" s="151">
        <v>1991</v>
      </c>
      <c r="G49" s="100">
        <v>10</v>
      </c>
      <c r="H49" s="83">
        <v>16.2</v>
      </c>
      <c r="I49" s="87">
        <v>1.62</v>
      </c>
      <c r="J49" s="40"/>
      <c r="K49" s="151">
        <v>1991</v>
      </c>
      <c r="L49" s="100">
        <v>0</v>
      </c>
      <c r="M49" s="83">
        <v>0</v>
      </c>
      <c r="N49" s="89"/>
      <c r="O49" t="s" s="131">
        <v>123</v>
      </c>
      <c r="P49" s="135">
        <f>AVERAGE(B49:B54)</f>
        <v>38.3333333333333</v>
      </c>
      <c r="Q49" s="97">
        <f>AVERAGE(D49:D54)</f>
        <v>2.21547594672595</v>
      </c>
      <c r="R49" t="s" s="134">
        <v>123</v>
      </c>
      <c r="S49" s="135">
        <f>AVERAGE(G49:G54)</f>
        <v>18</v>
      </c>
      <c r="T49" s="97">
        <f>AVERAGE(I49:I54)</f>
        <v>1.14084656084656</v>
      </c>
      <c r="U49" t="s" s="134">
        <v>123</v>
      </c>
      <c r="V49" s="135">
        <f>AVERAGE(L49:L54)</f>
        <v>3.66666666666667</v>
      </c>
      <c r="W49" s="97">
        <f>AVERAGE(N49:N54)</f>
        <v>-0.541666666666667</v>
      </c>
    </row>
    <row r="50" ht="21.95" customHeight="1">
      <c r="A50" s="150">
        <v>1992</v>
      </c>
      <c r="B50" s="100">
        <v>42</v>
      </c>
      <c r="C50" s="83">
        <v>98.90000000000001</v>
      </c>
      <c r="D50" s="87">
        <v>2.3547619047619</v>
      </c>
      <c r="E50" s="40"/>
      <c r="F50" s="151">
        <v>1992</v>
      </c>
      <c r="G50" s="100">
        <v>20</v>
      </c>
      <c r="H50" s="83">
        <v>28.2</v>
      </c>
      <c r="I50" s="87">
        <v>1.41</v>
      </c>
      <c r="J50" s="40"/>
      <c r="K50" s="151">
        <v>1992</v>
      </c>
      <c r="L50" s="100">
        <v>2</v>
      </c>
      <c r="M50" s="83">
        <v>-0.5</v>
      </c>
      <c r="N50" s="89">
        <v>-0.25</v>
      </c>
      <c r="O50" t="s" s="131">
        <v>104</v>
      </c>
      <c r="P50" s="135">
        <f>AVERAGE(B50:B54)</f>
        <v>40</v>
      </c>
      <c r="Q50" s="97">
        <f>AVERAGE(D50:D54)</f>
        <v>2.11590446940447</v>
      </c>
      <c r="R50" t="s" s="134">
        <v>104</v>
      </c>
      <c r="S50" s="135">
        <f>AVERAGE(G50:G54)</f>
        <v>19.6</v>
      </c>
      <c r="T50" s="97">
        <f>AVERAGE(I50:I54)</f>
        <v>1.04501587301587</v>
      </c>
      <c r="U50" t="s" s="134">
        <v>104</v>
      </c>
      <c r="V50" s="135">
        <f>AVERAGE(L50:L54)</f>
        <v>4.4</v>
      </c>
      <c r="W50" s="97">
        <f>AVERAGE(N50:N54)</f>
        <v>-0.541666666666667</v>
      </c>
    </row>
    <row r="51" ht="21.95" customHeight="1">
      <c r="A51" s="150">
        <v>1993</v>
      </c>
      <c r="B51" s="100">
        <v>33</v>
      </c>
      <c r="C51" s="83">
        <v>81.09999999999999</v>
      </c>
      <c r="D51" s="87">
        <v>2.45757575757576</v>
      </c>
      <c r="E51" s="40"/>
      <c r="F51" s="151">
        <v>1993</v>
      </c>
      <c r="G51" s="100">
        <v>11</v>
      </c>
      <c r="H51" s="83">
        <v>11</v>
      </c>
      <c r="I51" s="87">
        <v>1</v>
      </c>
      <c r="J51" s="40"/>
      <c r="K51" s="151">
        <v>1993</v>
      </c>
      <c r="L51" s="100">
        <v>2</v>
      </c>
      <c r="M51" s="83">
        <v>-0.5</v>
      </c>
      <c r="N51" s="89">
        <v>-0.25</v>
      </c>
      <c r="O51" t="s" s="131">
        <v>124</v>
      </c>
      <c r="P51" s="135">
        <f>AVERAGE(B51:B54)</f>
        <v>39.5</v>
      </c>
      <c r="Q51" s="97">
        <f>AVERAGE(D51:D54)</f>
        <v>2.05619011056511</v>
      </c>
      <c r="R51" t="s" s="134">
        <v>124</v>
      </c>
      <c r="S51" s="135">
        <f>AVERAGE(G51:G54)</f>
        <v>19.5</v>
      </c>
      <c r="T51" s="97">
        <f>AVERAGE(I51:I54)</f>
        <v>0.95376984126984</v>
      </c>
      <c r="U51" t="s" s="134">
        <v>124</v>
      </c>
      <c r="V51" s="135">
        <f>AVERAGE(L51:L54)</f>
        <v>5</v>
      </c>
      <c r="W51" s="97">
        <f>AVERAGE(N51:N54)</f>
        <v>-0.614583333333333</v>
      </c>
    </row>
    <row r="52" ht="21.95" customHeight="1">
      <c r="A52" s="150">
        <v>1994</v>
      </c>
      <c r="B52" s="100">
        <v>48</v>
      </c>
      <c r="C52" s="83">
        <v>74.2</v>
      </c>
      <c r="D52" s="87">
        <v>1.54583333333333</v>
      </c>
      <c r="E52" s="40"/>
      <c r="F52" s="151">
        <v>1994</v>
      </c>
      <c r="G52" s="100">
        <v>28</v>
      </c>
      <c r="H52" s="83">
        <v>13.2</v>
      </c>
      <c r="I52" s="87">
        <v>0.471428571428571</v>
      </c>
      <c r="J52" s="40"/>
      <c r="K52" s="151">
        <v>1994</v>
      </c>
      <c r="L52" s="100">
        <v>12</v>
      </c>
      <c r="M52" s="83">
        <v>-10.3</v>
      </c>
      <c r="N52" s="89">
        <v>-0.8583333333333329</v>
      </c>
      <c r="O52" t="s" s="131">
        <v>125</v>
      </c>
      <c r="P52" s="135">
        <f>AVERAGE(B52:B54)</f>
        <v>41.6666666666667</v>
      </c>
      <c r="Q52" s="97">
        <f>AVERAGE(D52:D54)</f>
        <v>1.92239489489489</v>
      </c>
      <c r="R52" t="s" s="134">
        <v>125</v>
      </c>
      <c r="S52" s="135">
        <f>AVERAGE(G52:G54)</f>
        <v>22.3333333333333</v>
      </c>
      <c r="T52" s="97">
        <f>AVERAGE(I52:I54)</f>
        <v>0.938359788359787</v>
      </c>
      <c r="U52" t="s" s="134">
        <v>125</v>
      </c>
      <c r="V52" s="135">
        <f>AVERAGE(L52:L54)</f>
        <v>6</v>
      </c>
      <c r="W52" s="97">
        <f>AVERAGE(N52:N54)</f>
        <v>-0.736111111111111</v>
      </c>
    </row>
    <row r="53" ht="21.95" customHeight="1">
      <c r="A53" s="150">
        <v>1995</v>
      </c>
      <c r="B53" s="100">
        <v>40</v>
      </c>
      <c r="C53" s="83">
        <v>86.8</v>
      </c>
      <c r="D53" s="87">
        <v>2.17</v>
      </c>
      <c r="E53" s="40"/>
      <c r="F53" s="151">
        <v>1995</v>
      </c>
      <c r="G53" s="100">
        <v>21</v>
      </c>
      <c r="H53" s="83">
        <v>29.5</v>
      </c>
      <c r="I53" s="87">
        <v>1.4047619047619</v>
      </c>
      <c r="J53" s="40"/>
      <c r="K53" s="151">
        <v>1995</v>
      </c>
      <c r="L53" s="100">
        <v>2</v>
      </c>
      <c r="M53" s="83">
        <v>-0.7</v>
      </c>
      <c r="N53" s="89">
        <v>-0.35</v>
      </c>
      <c r="O53" t="s" s="131">
        <v>126</v>
      </c>
      <c r="P53" s="135">
        <f>AVERAGE(B53:B54)</f>
        <v>38.5</v>
      </c>
      <c r="Q53" s="97">
        <f>AVERAGE(D53:D54)</f>
        <v>2.11067567567568</v>
      </c>
      <c r="R53" t="s" s="134">
        <v>126</v>
      </c>
      <c r="S53" s="135">
        <f>AVERAGE(G53:G54)</f>
        <v>19.5</v>
      </c>
      <c r="T53" s="97">
        <f>AVERAGE(I53:I54)</f>
        <v>1.17182539682539</v>
      </c>
      <c r="U53" t="s" s="134">
        <v>126</v>
      </c>
      <c r="V53" s="135">
        <f>AVERAGE(L53:L54)</f>
        <v>3</v>
      </c>
      <c r="W53" s="97">
        <f>AVERAGE(N53:N54)</f>
        <v>-0.675</v>
      </c>
    </row>
    <row r="54" ht="21.95" customHeight="1">
      <c r="A54" s="150">
        <v>1996</v>
      </c>
      <c r="B54" s="100">
        <v>37</v>
      </c>
      <c r="C54" s="83">
        <v>75.90000000000001</v>
      </c>
      <c r="D54" s="87">
        <v>2.05135135135135</v>
      </c>
      <c r="E54" s="40"/>
      <c r="F54" s="151">
        <v>1996</v>
      </c>
      <c r="G54" s="100">
        <v>18</v>
      </c>
      <c r="H54" s="83">
        <v>16.9</v>
      </c>
      <c r="I54" s="87">
        <v>0.938888888888889</v>
      </c>
      <c r="J54" s="40"/>
      <c r="K54" s="151">
        <v>1996</v>
      </c>
      <c r="L54" s="100">
        <v>4</v>
      </c>
      <c r="M54" s="83">
        <v>-4</v>
      </c>
      <c r="N54" s="89">
        <v>-1</v>
      </c>
      <c r="O54" t="s" s="131">
        <v>127</v>
      </c>
      <c r="P54" s="135">
        <f>AVERAGE(B54)</f>
        <v>37</v>
      </c>
      <c r="Q54" s="97">
        <f>AVERAGE(D54)</f>
        <v>2.05135135135135</v>
      </c>
      <c r="R54" t="s" s="134">
        <v>127</v>
      </c>
      <c r="S54" s="135">
        <f>AVERAGE(G54)</f>
        <v>18</v>
      </c>
      <c r="T54" s="97">
        <f>AVERAGE(I54)</f>
        <v>0.938888888888889</v>
      </c>
      <c r="U54" t="s" s="134">
        <v>127</v>
      </c>
      <c r="V54" s="135">
        <f>AVERAGE(L54)</f>
        <v>4</v>
      </c>
      <c r="W54" s="97">
        <f>AVERAGE(N54)</f>
        <v>-1</v>
      </c>
    </row>
    <row r="55" ht="21.95" customHeight="1">
      <c r="A55" s="150">
        <v>1997</v>
      </c>
      <c r="B55" s="154">
        <v>50</v>
      </c>
      <c r="C55" s="155">
        <v>82</v>
      </c>
      <c r="D55" s="156">
        <v>1.64</v>
      </c>
      <c r="E55" s="40"/>
      <c r="F55" s="151">
        <v>1997</v>
      </c>
      <c r="G55" s="154">
        <v>30</v>
      </c>
      <c r="H55" s="155">
        <v>19.7</v>
      </c>
      <c r="I55" s="156">
        <v>0.656666666666667</v>
      </c>
      <c r="J55" s="40"/>
      <c r="K55" s="151">
        <v>1997</v>
      </c>
      <c r="L55" s="154">
        <v>8</v>
      </c>
      <c r="M55" s="155">
        <v>-11.1</v>
      </c>
      <c r="N55" s="157">
        <v>-1.3875</v>
      </c>
      <c r="O55" t="s" s="131">
        <v>128</v>
      </c>
      <c r="P55" s="158">
        <f>AVERAGE(B55)</f>
        <v>50</v>
      </c>
      <c r="Q55" s="159">
        <f>AVERAGE(D55)</f>
        <v>1.64</v>
      </c>
      <c r="R55" t="s" s="134">
        <v>128</v>
      </c>
      <c r="S55" s="158">
        <f>AVERAGE(G55)</f>
        <v>30</v>
      </c>
      <c r="T55" s="159">
        <f>AVERAGE(I55)</f>
        <v>0.656666666666667</v>
      </c>
      <c r="U55" t="s" s="134">
        <v>128</v>
      </c>
      <c r="V55" s="158">
        <f>AVERAGE(L55)</f>
        <v>8</v>
      </c>
      <c r="W55" s="159">
        <f>AVERAGE(N55)</f>
        <v>-1.3875</v>
      </c>
    </row>
    <row r="56" ht="21.95" customHeight="1">
      <c r="A56" s="150">
        <v>1998</v>
      </c>
      <c r="B56" s="100">
        <v>47</v>
      </c>
      <c r="C56" s="83">
        <v>82.8</v>
      </c>
      <c r="D56" s="87">
        <v>1.76170212765957</v>
      </c>
      <c r="E56" s="40"/>
      <c r="F56" s="151">
        <v>1998</v>
      </c>
      <c r="G56" s="100">
        <v>26</v>
      </c>
      <c r="H56" s="83">
        <v>18.7</v>
      </c>
      <c r="I56" s="87">
        <v>0.719230769230769</v>
      </c>
      <c r="J56" s="40"/>
      <c r="K56" s="151">
        <v>1998</v>
      </c>
      <c r="L56" s="100">
        <v>7</v>
      </c>
      <c r="M56" s="83">
        <v>-5.3</v>
      </c>
      <c r="N56" s="89">
        <v>-0.757142857142857</v>
      </c>
      <c r="O56" t="s" s="131">
        <v>127</v>
      </c>
      <c r="P56" s="135">
        <f>AVERAGE(B56)</f>
        <v>47</v>
      </c>
      <c r="Q56" s="97">
        <f>AVERAGE(D56)</f>
        <v>1.76170212765957</v>
      </c>
      <c r="R56" t="s" s="134">
        <v>127</v>
      </c>
      <c r="S56" s="135">
        <f>AVERAGE(G56)</f>
        <v>26</v>
      </c>
      <c r="T56" s="97">
        <f>AVERAGE(I56)</f>
        <v>0.719230769230769</v>
      </c>
      <c r="U56" t="s" s="134">
        <v>127</v>
      </c>
      <c r="V56" s="135">
        <f>AVERAGE(L56)</f>
        <v>7</v>
      </c>
      <c r="W56" s="97">
        <f>AVERAGE(N56)</f>
        <v>-0.757142857142857</v>
      </c>
    </row>
    <row r="57" ht="21.95" customHeight="1">
      <c r="A57" s="150">
        <v>1999</v>
      </c>
      <c r="B57" s="100">
        <v>33</v>
      </c>
      <c r="C57" s="83">
        <v>65.40000000000001</v>
      </c>
      <c r="D57" s="87">
        <v>1.98181818181818</v>
      </c>
      <c r="E57" s="40"/>
      <c r="F57" s="151">
        <v>1999</v>
      </c>
      <c r="G57" s="100">
        <v>19</v>
      </c>
      <c r="H57" s="83">
        <v>21.3</v>
      </c>
      <c r="I57" s="87">
        <v>1.12105263157895</v>
      </c>
      <c r="J57" s="40"/>
      <c r="K57" s="151">
        <v>1999</v>
      </c>
      <c r="L57" s="100">
        <v>4</v>
      </c>
      <c r="M57" s="83">
        <v>-0.7</v>
      </c>
      <c r="N57" s="89">
        <v>-0.175</v>
      </c>
      <c r="O57" t="s" s="131">
        <v>126</v>
      </c>
      <c r="P57" s="135">
        <f>AVERAGE(B56:B57)</f>
        <v>40</v>
      </c>
      <c r="Q57" s="97">
        <f>AVERAGE(D56:D57)</f>
        <v>1.87176015473888</v>
      </c>
      <c r="R57" t="s" s="134">
        <v>126</v>
      </c>
      <c r="S57" s="135">
        <f>AVERAGE(G56:G57)</f>
        <v>22.5</v>
      </c>
      <c r="T57" s="97">
        <f>AVERAGE(I56:I57)</f>
        <v>0.92014170040486</v>
      </c>
      <c r="U57" t="s" s="134">
        <v>126</v>
      </c>
      <c r="V57" s="135">
        <f>AVERAGE(L56:L57)</f>
        <v>5.5</v>
      </c>
      <c r="W57" s="97">
        <f>AVERAGE(N56:N57)</f>
        <v>-0.466071428571429</v>
      </c>
    </row>
    <row r="58" ht="21.95" customHeight="1">
      <c r="A58" s="150">
        <v>2000</v>
      </c>
      <c r="B58" s="100">
        <v>35</v>
      </c>
      <c r="C58" s="83">
        <v>57</v>
      </c>
      <c r="D58" s="87">
        <v>1.62857142857143</v>
      </c>
      <c r="E58" s="40"/>
      <c r="F58" s="151">
        <v>2000</v>
      </c>
      <c r="G58" s="100">
        <v>23</v>
      </c>
      <c r="H58" s="83">
        <v>21</v>
      </c>
      <c r="I58" s="87">
        <v>0.91304347826087</v>
      </c>
      <c r="J58" s="40"/>
      <c r="K58" s="151">
        <v>2000</v>
      </c>
      <c r="L58" s="100">
        <v>8</v>
      </c>
      <c r="M58" s="83">
        <v>-3</v>
      </c>
      <c r="N58" s="89">
        <v>-0.375</v>
      </c>
      <c r="O58" t="s" s="131">
        <v>125</v>
      </c>
      <c r="P58" s="135">
        <f>AVERAGE(B56:B58)</f>
        <v>38.3333333333333</v>
      </c>
      <c r="Q58" s="97">
        <f>AVERAGE(D56:D58)</f>
        <v>1.79069724601639</v>
      </c>
      <c r="R58" t="s" s="134">
        <v>125</v>
      </c>
      <c r="S58" s="135">
        <f>AVERAGE(G56:G58)</f>
        <v>22.6666666666667</v>
      </c>
      <c r="T58" s="97">
        <f>AVERAGE(I56:I58)</f>
        <v>0.9177756263568631</v>
      </c>
      <c r="U58" t="s" s="134">
        <v>125</v>
      </c>
      <c r="V58" s="135">
        <f>AVERAGE(L56:L58)</f>
        <v>6.33333333333333</v>
      </c>
      <c r="W58" s="97">
        <f>AVERAGE(N56:N58)</f>
        <v>-0.435714285714286</v>
      </c>
    </row>
    <row r="59" ht="21.95" customHeight="1">
      <c r="A59" s="150">
        <v>2001</v>
      </c>
      <c r="B59" s="100">
        <v>32</v>
      </c>
      <c r="C59" s="83">
        <v>67</v>
      </c>
      <c r="D59" s="87">
        <v>2.09375</v>
      </c>
      <c r="E59" s="40"/>
      <c r="F59" s="151">
        <v>2001</v>
      </c>
      <c r="G59" s="100">
        <v>21</v>
      </c>
      <c r="H59" s="83">
        <v>34</v>
      </c>
      <c r="I59" s="87">
        <v>1.61904761904762</v>
      </c>
      <c r="J59" s="40"/>
      <c r="K59" s="151">
        <v>2001</v>
      </c>
      <c r="L59" s="100">
        <v>1</v>
      </c>
      <c r="M59" s="83">
        <v>0</v>
      </c>
      <c r="N59" s="89">
        <v>0</v>
      </c>
      <c r="O59" t="s" s="131">
        <v>124</v>
      </c>
      <c r="P59" s="135">
        <f>AVERAGE(B56:B59)</f>
        <v>36.75</v>
      </c>
      <c r="Q59" s="97">
        <f>AVERAGE(D56:D59)</f>
        <v>1.8664604345123</v>
      </c>
      <c r="R59" t="s" s="134">
        <v>124</v>
      </c>
      <c r="S59" s="135">
        <f>AVERAGE(G56:G59)</f>
        <v>22.25</v>
      </c>
      <c r="T59" s="97">
        <f>AVERAGE(I56:I59)</f>
        <v>1.09309362452955</v>
      </c>
      <c r="U59" t="s" s="134">
        <v>124</v>
      </c>
      <c r="V59" s="135">
        <f>AVERAGE(L56:L59)</f>
        <v>5</v>
      </c>
      <c r="W59" s="97">
        <f>AVERAGE(N56:N59)</f>
        <v>-0.326785714285714</v>
      </c>
    </row>
    <row r="60" ht="21.95" customHeight="1">
      <c r="A60" s="150">
        <v>2002</v>
      </c>
      <c r="B60" s="100">
        <v>36</v>
      </c>
      <c r="C60" s="83">
        <v>55</v>
      </c>
      <c r="D60" s="87">
        <v>1.52777777777778</v>
      </c>
      <c r="E60" s="40"/>
      <c r="F60" s="151">
        <v>2002</v>
      </c>
      <c r="G60" s="100">
        <v>22</v>
      </c>
      <c r="H60" s="83">
        <v>13</v>
      </c>
      <c r="I60" s="87">
        <v>0.5909090909090911</v>
      </c>
      <c r="J60" s="40"/>
      <c r="K60" s="151">
        <v>2002</v>
      </c>
      <c r="L60" s="100">
        <v>9</v>
      </c>
      <c r="M60" s="83">
        <v>-7</v>
      </c>
      <c r="N60" s="89">
        <v>-0.777777777777778</v>
      </c>
      <c r="O60" t="s" s="131">
        <v>104</v>
      </c>
      <c r="P60" s="135">
        <f>AVERAGE(B56:B60)</f>
        <v>36.6</v>
      </c>
      <c r="Q60" s="97">
        <f>AVERAGE(D56:D60)</f>
        <v>1.79872390316539</v>
      </c>
      <c r="R60" t="s" s="134">
        <v>104</v>
      </c>
      <c r="S60" s="135">
        <f>AVERAGE(G56:G60)</f>
        <v>22.2</v>
      </c>
      <c r="T60" s="97">
        <f>AVERAGE(I56:I60)</f>
        <v>0.9926567178054601</v>
      </c>
      <c r="U60" t="s" s="134">
        <v>104</v>
      </c>
      <c r="V60" s="135">
        <f>AVERAGE(L56:L60)</f>
        <v>5.8</v>
      </c>
      <c r="W60" s="97">
        <f>AVERAGE(N56:N60)</f>
        <v>-0.416984126984127</v>
      </c>
    </row>
    <row r="61" ht="21.95" customHeight="1">
      <c r="A61" s="150">
        <v>2003</v>
      </c>
      <c r="B61" s="100">
        <v>38</v>
      </c>
      <c r="C61" s="83">
        <v>75.7</v>
      </c>
      <c r="D61" s="87">
        <v>1.99210526315789</v>
      </c>
      <c r="E61" s="40"/>
      <c r="F61" s="151">
        <v>2003</v>
      </c>
      <c r="G61" s="100">
        <v>21</v>
      </c>
      <c r="H61" s="83">
        <v>24.1</v>
      </c>
      <c r="I61" s="87">
        <v>1.14761904761905</v>
      </c>
      <c r="J61" s="40"/>
      <c r="K61" s="151">
        <v>2003</v>
      </c>
      <c r="L61" s="100">
        <v>2</v>
      </c>
      <c r="M61" s="83">
        <v>-2</v>
      </c>
      <c r="N61" s="89">
        <v>-1</v>
      </c>
      <c r="O61" t="s" s="131">
        <v>123</v>
      </c>
      <c r="P61" s="135">
        <f>AVERAGE(B56:B61)</f>
        <v>36.8333333333333</v>
      </c>
      <c r="Q61" s="97">
        <f>AVERAGE(D56:D61)</f>
        <v>1.83095412983081</v>
      </c>
      <c r="R61" t="s" s="134">
        <v>123</v>
      </c>
      <c r="S61" s="135">
        <f>AVERAGE(G56:G61)</f>
        <v>22</v>
      </c>
      <c r="T61" s="97">
        <f>AVERAGE(I56:I61)</f>
        <v>1.01848377277439</v>
      </c>
      <c r="U61" t="s" s="134">
        <v>123</v>
      </c>
      <c r="V61" s="135">
        <f>AVERAGE(L56:L61)</f>
        <v>5.16666666666667</v>
      </c>
      <c r="W61" s="97">
        <f>AVERAGE(N56:N61)</f>
        <v>-0.514153439153439</v>
      </c>
    </row>
    <row r="62" ht="21.95" customHeight="1">
      <c r="A62" s="150">
        <v>2004</v>
      </c>
      <c r="B62" s="100">
        <v>32</v>
      </c>
      <c r="C62" s="83">
        <v>77.59999999999999</v>
      </c>
      <c r="D62" s="87">
        <v>2.425</v>
      </c>
      <c r="E62" s="40"/>
      <c r="F62" s="151">
        <v>2004</v>
      </c>
      <c r="G62" s="100">
        <v>16</v>
      </c>
      <c r="H62" s="83">
        <v>23.8</v>
      </c>
      <c r="I62" s="87">
        <v>1.4875</v>
      </c>
      <c r="J62" s="40"/>
      <c r="K62" s="151">
        <v>2004</v>
      </c>
      <c r="L62" s="100">
        <v>0</v>
      </c>
      <c r="M62" s="83">
        <v>0</v>
      </c>
      <c r="N62" s="89"/>
      <c r="O62" t="s" s="131">
        <v>122</v>
      </c>
      <c r="P62" s="135">
        <f>AVERAGE(B56:B62)</f>
        <v>36.1428571428571</v>
      </c>
      <c r="Q62" s="97">
        <f>AVERAGE(D56:D62)</f>
        <v>1.91581782556926</v>
      </c>
      <c r="R62" t="s" s="134">
        <v>122</v>
      </c>
      <c r="S62" s="135">
        <f>AVERAGE(G56:G62)</f>
        <v>21.1428571428571</v>
      </c>
      <c r="T62" s="97">
        <f>AVERAGE(I56:I62)</f>
        <v>1.08548609094948</v>
      </c>
      <c r="U62" t="s" s="134">
        <v>122</v>
      </c>
      <c r="V62" s="135">
        <f>AVERAGE(L56:L62)</f>
        <v>4.42857142857143</v>
      </c>
      <c r="W62" s="97">
        <f>AVERAGE(N56:N62)</f>
        <v>-0.514153439153439</v>
      </c>
    </row>
    <row r="63" ht="21.95" customHeight="1">
      <c r="A63" s="150">
        <v>2005</v>
      </c>
      <c r="B63" s="100">
        <v>35</v>
      </c>
      <c r="C63" s="83">
        <v>74.90000000000001</v>
      </c>
      <c r="D63" s="87">
        <v>2.14</v>
      </c>
      <c r="E63" s="40"/>
      <c r="F63" s="151">
        <v>2005</v>
      </c>
      <c r="G63" s="100">
        <v>16</v>
      </c>
      <c r="H63" s="83">
        <v>17.3</v>
      </c>
      <c r="I63" s="87">
        <v>1.08125</v>
      </c>
      <c r="J63" s="40"/>
      <c r="K63" s="151">
        <v>2005</v>
      </c>
      <c r="L63" s="100">
        <v>3</v>
      </c>
      <c r="M63" s="83">
        <v>-1.2</v>
      </c>
      <c r="N63" s="89">
        <v>-0.4</v>
      </c>
      <c r="O63" t="s" s="131">
        <v>121</v>
      </c>
      <c r="P63" s="135">
        <f>AVERAGE(B56:B63)</f>
        <v>36</v>
      </c>
      <c r="Q63" s="97">
        <f>AVERAGE(D56:D63)</f>
        <v>1.94384059737311</v>
      </c>
      <c r="R63" t="s" s="134">
        <v>121</v>
      </c>
      <c r="S63" s="135">
        <f>AVERAGE(G56:G63)</f>
        <v>20.5</v>
      </c>
      <c r="T63" s="97">
        <f>AVERAGE(I56:I63)</f>
        <v>1.08495657958079</v>
      </c>
      <c r="U63" t="s" s="134">
        <v>121</v>
      </c>
      <c r="V63" s="135">
        <f>AVERAGE(L56:L63)</f>
        <v>4.25</v>
      </c>
      <c r="W63" s="97">
        <f>AVERAGE(N56:N63)</f>
        <v>-0.497845804988662</v>
      </c>
    </row>
    <row r="64" ht="21.95" customHeight="1">
      <c r="A64" s="150">
        <v>2006</v>
      </c>
      <c r="B64" s="100">
        <v>56</v>
      </c>
      <c r="C64" s="83">
        <v>117</v>
      </c>
      <c r="D64" s="87">
        <v>2.08928571428571</v>
      </c>
      <c r="E64" s="40"/>
      <c r="F64" s="151">
        <v>2006</v>
      </c>
      <c r="G64" s="100">
        <v>28</v>
      </c>
      <c r="H64" s="83">
        <v>31.4</v>
      </c>
      <c r="I64" s="87">
        <v>1.12142857142857</v>
      </c>
      <c r="J64" s="40"/>
      <c r="K64" s="151">
        <v>2006</v>
      </c>
      <c r="L64" s="100">
        <v>3</v>
      </c>
      <c r="M64" s="83">
        <v>-3.6</v>
      </c>
      <c r="N64" s="89">
        <v>-1.2</v>
      </c>
      <c r="O64" t="s" s="131">
        <v>120</v>
      </c>
      <c r="P64" s="135">
        <f>AVERAGE(B56:B64)</f>
        <v>38.2222222222222</v>
      </c>
      <c r="Q64" s="97">
        <f>AVERAGE(D56:D64)</f>
        <v>1.96000116591895</v>
      </c>
      <c r="R64" t="s" s="134">
        <v>120</v>
      </c>
      <c r="S64" s="135">
        <f>AVERAGE(G56:G64)</f>
        <v>21.3333333333333</v>
      </c>
      <c r="T64" s="97">
        <f>AVERAGE(I56:I64)</f>
        <v>1.08900902311944</v>
      </c>
      <c r="U64" t="s" s="134">
        <v>120</v>
      </c>
      <c r="V64" s="135">
        <f>AVERAGE(L56:L64)</f>
        <v>4.11111111111111</v>
      </c>
      <c r="W64" s="97">
        <f>AVERAGE(N56:N64)</f>
        <v>-0.5856150793650789</v>
      </c>
    </row>
    <row r="65" ht="21.95" customHeight="1">
      <c r="A65" s="150">
        <v>2007</v>
      </c>
      <c r="B65" s="100">
        <v>42</v>
      </c>
      <c r="C65" s="83">
        <v>83.7</v>
      </c>
      <c r="D65" s="87">
        <v>1.99285714285714</v>
      </c>
      <c r="E65" s="40"/>
      <c r="F65" s="151">
        <v>2007</v>
      </c>
      <c r="G65" s="100">
        <v>21</v>
      </c>
      <c r="H65" s="83">
        <v>18.2</v>
      </c>
      <c r="I65" s="87">
        <v>0.866666666666667</v>
      </c>
      <c r="J65" s="40"/>
      <c r="K65" s="151">
        <v>2007</v>
      </c>
      <c r="L65" s="100">
        <v>5</v>
      </c>
      <c r="M65" s="83">
        <v>-3.7</v>
      </c>
      <c r="N65" s="89">
        <v>-0.74</v>
      </c>
      <c r="O65" t="s" s="131">
        <v>98</v>
      </c>
      <c r="P65" s="135">
        <f>AVERAGE(B56:B65)</f>
        <v>38.6</v>
      </c>
      <c r="Q65" s="97">
        <f>AVERAGE(D56:D65)</f>
        <v>1.96328676361277</v>
      </c>
      <c r="R65" t="s" s="134">
        <v>98</v>
      </c>
      <c r="S65" s="135">
        <f>AVERAGE(G56:G65)</f>
        <v>21.3</v>
      </c>
      <c r="T65" s="97">
        <f>AVERAGE(I56:I65)</f>
        <v>1.06677478747416</v>
      </c>
      <c r="U65" t="s" s="134">
        <v>98</v>
      </c>
      <c r="V65" s="135">
        <f>AVERAGE(L56:L65)</f>
        <v>4.2</v>
      </c>
      <c r="W65" s="97">
        <f>AVERAGE(N56:N65)</f>
        <v>-0.602768959435626</v>
      </c>
    </row>
    <row r="66" ht="21.95" customHeight="1">
      <c r="A66" s="150">
        <v>2008</v>
      </c>
      <c r="B66" s="100">
        <v>43</v>
      </c>
      <c r="C66" s="83">
        <v>89.90000000000001</v>
      </c>
      <c r="D66" s="87">
        <v>2.0906976744186</v>
      </c>
      <c r="E66" s="40"/>
      <c r="F66" s="151">
        <v>2008</v>
      </c>
      <c r="G66" s="100">
        <v>23</v>
      </c>
      <c r="H66" s="83">
        <v>28</v>
      </c>
      <c r="I66" s="87">
        <v>1.21739130434783</v>
      </c>
      <c r="J66" s="40"/>
      <c r="K66" s="151">
        <v>2008</v>
      </c>
      <c r="L66" s="100">
        <v>2</v>
      </c>
      <c r="M66" s="83">
        <v>-1.7</v>
      </c>
      <c r="N66" s="89">
        <v>-0.85</v>
      </c>
      <c r="O66" t="s" s="131">
        <v>119</v>
      </c>
      <c r="P66" s="135">
        <f>AVERAGE(B56:B66)</f>
        <v>39</v>
      </c>
      <c r="Q66" s="97">
        <f>AVERAGE(D56:D66)</f>
        <v>1.97486957368603</v>
      </c>
      <c r="R66" t="s" s="134">
        <v>119</v>
      </c>
      <c r="S66" s="135">
        <f>AVERAGE(G56:G66)</f>
        <v>21.4545454545455</v>
      </c>
      <c r="T66" s="97">
        <f>AVERAGE(I56:I66)</f>
        <v>1.08046719809904</v>
      </c>
      <c r="U66" t="s" s="134">
        <v>119</v>
      </c>
      <c r="V66" s="135">
        <f>AVERAGE(L56:L66)</f>
        <v>4</v>
      </c>
      <c r="W66" s="97">
        <f>AVERAGE(N56:N66)</f>
        <v>-0.627492063492064</v>
      </c>
    </row>
    <row r="67" ht="21.95" customHeight="1">
      <c r="A67" s="150">
        <v>2009</v>
      </c>
      <c r="B67" s="100">
        <v>26</v>
      </c>
      <c r="C67" s="83">
        <v>54.1</v>
      </c>
      <c r="D67" s="87">
        <v>2.08076923076923</v>
      </c>
      <c r="E67" s="40"/>
      <c r="F67" s="151">
        <v>2009</v>
      </c>
      <c r="G67" s="100">
        <v>15</v>
      </c>
      <c r="H67" s="83">
        <v>20</v>
      </c>
      <c r="I67" s="87">
        <v>1.33333333333333</v>
      </c>
      <c r="J67" s="40"/>
      <c r="K67" s="151">
        <v>2009</v>
      </c>
      <c r="L67" s="100">
        <v>1</v>
      </c>
      <c r="M67" s="83">
        <v>-2.1</v>
      </c>
      <c r="N67" s="89">
        <v>-2.1</v>
      </c>
      <c r="O67" t="s" s="131">
        <v>118</v>
      </c>
      <c r="P67" s="135">
        <f>AVERAGE(B56:B67)</f>
        <v>37.9166666666667</v>
      </c>
      <c r="Q67" s="97">
        <f>AVERAGE(D56:D67)</f>
        <v>1.98369454510963</v>
      </c>
      <c r="R67" t="s" s="134">
        <v>118</v>
      </c>
      <c r="S67" s="135">
        <f>AVERAGE(G56:G67)</f>
        <v>20.9166666666667</v>
      </c>
      <c r="T67" s="97">
        <f>AVERAGE(I56:I67)</f>
        <v>1.10153937603523</v>
      </c>
      <c r="U67" t="s" s="134">
        <v>118</v>
      </c>
      <c r="V67" s="135">
        <f>AVERAGE(L56:L67)</f>
        <v>3.75</v>
      </c>
      <c r="W67" s="97">
        <f>AVERAGE(N56:N67)</f>
        <v>-0.761356421356421</v>
      </c>
    </row>
    <row r="68" ht="21.95" customHeight="1">
      <c r="A68" s="150">
        <v>2010</v>
      </c>
      <c r="B68" s="100">
        <v>38</v>
      </c>
      <c r="C68" s="83">
        <v>83.90000000000001</v>
      </c>
      <c r="D68" s="87">
        <v>2.20789473684211</v>
      </c>
      <c r="E68" s="40"/>
      <c r="F68" s="151">
        <v>2010</v>
      </c>
      <c r="G68" s="100">
        <v>18</v>
      </c>
      <c r="H68" s="83">
        <v>25.1</v>
      </c>
      <c r="I68" s="87">
        <v>1.39444444444444</v>
      </c>
      <c r="J68" s="40"/>
      <c r="K68" s="151">
        <v>2010</v>
      </c>
      <c r="L68" s="100">
        <v>0</v>
      </c>
      <c r="M68" s="83">
        <v>0</v>
      </c>
      <c r="N68" s="89"/>
      <c r="O68" t="s" s="131">
        <v>117</v>
      </c>
      <c r="P68" s="135">
        <f>AVERAGE(B56:B68)</f>
        <v>37.9230769230769</v>
      </c>
      <c r="Q68" s="97">
        <f>AVERAGE(D56:D68)</f>
        <v>2.00094071370443</v>
      </c>
      <c r="R68" t="s" s="134">
        <v>117</v>
      </c>
      <c r="S68" s="135">
        <f>AVERAGE(G56:G68)</f>
        <v>20.6923076923077</v>
      </c>
      <c r="T68" s="97">
        <f>AVERAGE(I56:I68)</f>
        <v>1.12407053514363</v>
      </c>
      <c r="U68" t="s" s="134">
        <v>117</v>
      </c>
      <c r="V68" s="135">
        <f>AVERAGE(L56:L68)</f>
        <v>3.46153846153846</v>
      </c>
      <c r="W68" s="97">
        <f>AVERAGE(N56:N68)</f>
        <v>-0.761356421356421</v>
      </c>
    </row>
    <row r="69" ht="21.95" customHeight="1">
      <c r="A69" s="150">
        <v>2011</v>
      </c>
      <c r="B69" s="100">
        <v>39</v>
      </c>
      <c r="C69" s="83">
        <v>86.5</v>
      </c>
      <c r="D69" s="87">
        <v>2.21794871794872</v>
      </c>
      <c r="E69" s="40"/>
      <c r="F69" s="151">
        <v>2011</v>
      </c>
      <c r="G69" s="100">
        <v>14</v>
      </c>
      <c r="H69" s="83">
        <v>8.9</v>
      </c>
      <c r="I69" s="87">
        <v>0.635714285714286</v>
      </c>
      <c r="J69" s="40"/>
      <c r="K69" s="151">
        <v>2011</v>
      </c>
      <c r="L69" s="100">
        <v>5</v>
      </c>
      <c r="M69" s="83">
        <v>-3.5</v>
      </c>
      <c r="N69" s="89">
        <v>-0.7</v>
      </c>
      <c r="O69" t="s" s="131">
        <v>116</v>
      </c>
      <c r="P69" s="135">
        <f>AVERAGE(B56:B69)</f>
        <v>38</v>
      </c>
      <c r="Q69" s="97">
        <f>AVERAGE(D56:D69)</f>
        <v>2.01644128543617</v>
      </c>
      <c r="R69" t="s" s="134">
        <v>116</v>
      </c>
      <c r="S69" s="135">
        <f>AVERAGE(G56:G69)</f>
        <v>20.2142857142857</v>
      </c>
      <c r="T69" s="97">
        <f>AVERAGE(I56:I69)</f>
        <v>1.08918794589868</v>
      </c>
      <c r="U69" t="s" s="134">
        <v>116</v>
      </c>
      <c r="V69" s="135">
        <f>AVERAGE(L56:L69)</f>
        <v>3.57142857142857</v>
      </c>
      <c r="W69" s="97">
        <f>AVERAGE(N56:N69)</f>
        <v>-0.7562433862433861</v>
      </c>
    </row>
    <row r="70" ht="21.95" customHeight="1">
      <c r="A70" s="150">
        <v>2012</v>
      </c>
      <c r="B70" s="100">
        <v>31</v>
      </c>
      <c r="C70" s="83">
        <v>74.5</v>
      </c>
      <c r="D70" s="87">
        <v>2.40322580645161</v>
      </c>
      <c r="E70" s="40"/>
      <c r="F70" s="151">
        <v>2012</v>
      </c>
      <c r="G70" s="100">
        <v>13</v>
      </c>
      <c r="H70" s="83">
        <v>15</v>
      </c>
      <c r="I70" s="87">
        <v>1.15384615384615</v>
      </c>
      <c r="J70" s="40"/>
      <c r="K70" s="151">
        <v>2012</v>
      </c>
      <c r="L70" s="100">
        <v>2</v>
      </c>
      <c r="M70" s="83">
        <v>-0.9</v>
      </c>
      <c r="N70" s="89">
        <v>-0.45</v>
      </c>
      <c r="O70" t="s" s="131">
        <v>115</v>
      </c>
      <c r="P70" s="135">
        <f>AVERAGE(B56:B70)</f>
        <v>37.5333333333333</v>
      </c>
      <c r="Q70" s="97">
        <f>AVERAGE(D56:D70)</f>
        <v>2.04222692017053</v>
      </c>
      <c r="R70" t="s" s="134">
        <v>115</v>
      </c>
      <c r="S70" s="135">
        <f>AVERAGE(G56:G70)</f>
        <v>19.7333333333333</v>
      </c>
      <c r="T70" s="97">
        <f>AVERAGE(I56:I70)</f>
        <v>1.09349849309517</v>
      </c>
      <c r="U70" t="s" s="134">
        <v>115</v>
      </c>
      <c r="V70" s="135">
        <f>AVERAGE(L56:L70)</f>
        <v>3.46666666666667</v>
      </c>
      <c r="W70" s="97">
        <f>AVERAGE(N56:N70)</f>
        <v>-0.732686202686203</v>
      </c>
    </row>
    <row r="71" ht="21.95" customHeight="1">
      <c r="A71" s="150">
        <v>2013</v>
      </c>
      <c r="B71" s="100">
        <v>30</v>
      </c>
      <c r="C71" s="83">
        <v>50.2</v>
      </c>
      <c r="D71" s="87">
        <v>1.67333333333333</v>
      </c>
      <c r="E71" s="40"/>
      <c r="F71" s="151">
        <v>2013</v>
      </c>
      <c r="G71" s="100">
        <v>17</v>
      </c>
      <c r="H71" s="83">
        <v>12.5</v>
      </c>
      <c r="I71" s="87">
        <v>0.735294117647059</v>
      </c>
      <c r="J71" s="40"/>
      <c r="K71" s="151">
        <v>2013</v>
      </c>
      <c r="L71" s="100">
        <v>6</v>
      </c>
      <c r="M71" s="83">
        <v>-3.3</v>
      </c>
      <c r="N71" s="89">
        <v>-0.55</v>
      </c>
      <c r="O71" t="s" s="131">
        <v>114</v>
      </c>
      <c r="P71" s="135">
        <f>AVERAGE(B56:B71)</f>
        <v>37.0625</v>
      </c>
      <c r="Q71" s="97">
        <f>AVERAGE(D56:D71)</f>
        <v>2.01917107099321</v>
      </c>
      <c r="R71" t="s" s="134">
        <v>114</v>
      </c>
      <c r="S71" s="135">
        <f>AVERAGE(G56:G71)</f>
        <v>19.5625</v>
      </c>
      <c r="T71" s="97">
        <f>AVERAGE(I56:I71)</f>
        <v>1.07111071962967</v>
      </c>
      <c r="U71" t="s" s="134">
        <v>114</v>
      </c>
      <c r="V71" s="135">
        <f>AVERAGE(L56:L71)</f>
        <v>3.625</v>
      </c>
      <c r="W71" s="97">
        <f>AVERAGE(N56:N71)</f>
        <v>-0.719637188208617</v>
      </c>
    </row>
    <row r="72" ht="21.95" customHeight="1">
      <c r="A72" s="150">
        <v>2014</v>
      </c>
      <c r="B72" s="100">
        <v>27</v>
      </c>
      <c r="C72" s="83">
        <v>61</v>
      </c>
      <c r="D72" s="87">
        <v>2.25925925925926</v>
      </c>
      <c r="E72" s="40"/>
      <c r="F72" s="151">
        <v>2014</v>
      </c>
      <c r="G72" s="100">
        <v>12</v>
      </c>
      <c r="H72" s="83">
        <v>14.7</v>
      </c>
      <c r="I72" s="87">
        <v>1.225</v>
      </c>
      <c r="J72" s="40"/>
      <c r="K72" s="151">
        <v>2014</v>
      </c>
      <c r="L72" s="100">
        <v>1</v>
      </c>
      <c r="M72" s="83">
        <v>-0.8</v>
      </c>
      <c r="N72" s="89">
        <v>-0.8</v>
      </c>
      <c r="O72" t="s" s="131">
        <v>113</v>
      </c>
      <c r="P72" s="135">
        <f>AVERAGE(B56:B72)</f>
        <v>36.4705882352941</v>
      </c>
      <c r="Q72" s="97">
        <f>AVERAGE(D56:D72)</f>
        <v>2.03329390559709</v>
      </c>
      <c r="R72" t="s" s="134">
        <v>113</v>
      </c>
      <c r="S72" s="135">
        <f>AVERAGE(G56:G72)</f>
        <v>19.1176470588235</v>
      </c>
      <c r="T72" s="97">
        <f>AVERAGE(I56:I72)</f>
        <v>1.08016303023969</v>
      </c>
      <c r="U72" t="s" s="134">
        <v>113</v>
      </c>
      <c r="V72" s="135">
        <f>AVERAGE(L56:L72)</f>
        <v>3.47058823529412</v>
      </c>
      <c r="W72" s="97">
        <f>AVERAGE(N56:N72)</f>
        <v>-0.724994708994709</v>
      </c>
    </row>
    <row r="73" ht="21.95" customHeight="1">
      <c r="A73" s="150">
        <v>2015</v>
      </c>
      <c r="B73" s="100">
        <v>31</v>
      </c>
      <c r="C73" s="83">
        <v>72.8</v>
      </c>
      <c r="D73" s="87">
        <v>2.34838709677419</v>
      </c>
      <c r="E73" s="40"/>
      <c r="F73" s="151">
        <v>2015</v>
      </c>
      <c r="G73" s="100">
        <v>13</v>
      </c>
      <c r="H73" s="83">
        <v>13.9</v>
      </c>
      <c r="I73" s="87">
        <v>1.06923076923077</v>
      </c>
      <c r="J73" s="40"/>
      <c r="K73" s="151">
        <v>2015</v>
      </c>
      <c r="L73" s="100">
        <v>2</v>
      </c>
      <c r="M73" s="83">
        <v>-2.8</v>
      </c>
      <c r="N73" s="89">
        <v>-1.4</v>
      </c>
      <c r="O73" t="s" s="131">
        <v>112</v>
      </c>
      <c r="P73" s="135">
        <f>AVERAGE(B56:B73)</f>
        <v>36.1666666666667</v>
      </c>
      <c r="Q73" s="97">
        <f>AVERAGE(D56:D73)</f>
        <v>2.05079908288471</v>
      </c>
      <c r="R73" t="s" s="134">
        <v>112</v>
      </c>
      <c r="S73" s="135">
        <f>AVERAGE(G56:G73)</f>
        <v>18.7777777777778</v>
      </c>
      <c r="T73" s="97">
        <f>AVERAGE(I56:I73)</f>
        <v>1.07955568240586</v>
      </c>
      <c r="U73" t="s" s="134">
        <v>112</v>
      </c>
      <c r="V73" s="135">
        <f>AVERAGE(L56:L73)</f>
        <v>3.38888888888889</v>
      </c>
      <c r="W73" s="97">
        <f>AVERAGE(N56:N73)</f>
        <v>-0.76718253968254</v>
      </c>
    </row>
    <row r="74" ht="21.95" customHeight="1">
      <c r="A74" s="150">
        <v>2016</v>
      </c>
      <c r="B74" s="100">
        <v>18</v>
      </c>
      <c r="C74" s="83">
        <v>38.4</v>
      </c>
      <c r="D74" s="87">
        <v>2.13333333333333</v>
      </c>
      <c r="E74" s="40"/>
      <c r="F74" s="151">
        <v>2016</v>
      </c>
      <c r="G74" s="100">
        <v>8</v>
      </c>
      <c r="H74" s="83">
        <v>9.300000000000001</v>
      </c>
      <c r="I74" s="87">
        <v>1.1625</v>
      </c>
      <c r="J74" s="40"/>
      <c r="K74" s="151">
        <v>2016</v>
      </c>
      <c r="L74" s="100">
        <v>0</v>
      </c>
      <c r="M74" s="83">
        <v>0</v>
      </c>
      <c r="N74" s="89"/>
      <c r="O74" t="s" s="131">
        <v>111</v>
      </c>
      <c r="P74" s="135">
        <f>AVERAGE(B56:B74)</f>
        <v>35.2105263157895</v>
      </c>
      <c r="Q74" s="97">
        <f>AVERAGE(D56:D74)</f>
        <v>2.05514299080306</v>
      </c>
      <c r="R74" t="s" s="134">
        <v>111</v>
      </c>
      <c r="S74" s="135">
        <f>AVERAGE(G56:G74)</f>
        <v>18.2105263157895</v>
      </c>
      <c r="T74" s="97">
        <f>AVERAGE(I56:I74)</f>
        <v>1.08392117280555</v>
      </c>
      <c r="U74" t="s" s="134">
        <v>111</v>
      </c>
      <c r="V74" s="135">
        <f>AVERAGE(L56:L74)</f>
        <v>3.21052631578947</v>
      </c>
      <c r="W74" s="97">
        <f>AVERAGE(N56:N74)</f>
        <v>-0.76718253968254</v>
      </c>
    </row>
    <row r="75" ht="21.95" customHeight="1">
      <c r="A75" s="150">
        <v>2017</v>
      </c>
      <c r="B75" s="100">
        <v>42</v>
      </c>
      <c r="C75" s="83">
        <v>88.7</v>
      </c>
      <c r="D75" s="87">
        <v>2.11190476190476</v>
      </c>
      <c r="E75" s="40"/>
      <c r="F75" s="151">
        <v>2017</v>
      </c>
      <c r="G75" s="100">
        <v>22</v>
      </c>
      <c r="H75" s="83">
        <v>23.9</v>
      </c>
      <c r="I75" s="87">
        <v>1.08636363636364</v>
      </c>
      <c r="J75" s="40"/>
      <c r="K75" s="151">
        <v>2017</v>
      </c>
      <c r="L75" s="100">
        <v>3</v>
      </c>
      <c r="M75" s="83">
        <v>-2.3</v>
      </c>
      <c r="N75" s="89">
        <v>-0.7666666666666671</v>
      </c>
      <c r="O75" t="s" s="131">
        <v>110</v>
      </c>
      <c r="P75" s="135">
        <f>AVERAGE(B56:B75)</f>
        <v>35.55</v>
      </c>
      <c r="Q75" s="97">
        <f>AVERAGE(D56:D75)</f>
        <v>2.05798107935814</v>
      </c>
      <c r="R75" t="s" s="134">
        <v>110</v>
      </c>
      <c r="S75" s="135">
        <f>AVERAGE(G56:G75)</f>
        <v>18.4</v>
      </c>
      <c r="T75" s="97">
        <f>AVERAGE(I56:I75)</f>
        <v>1.08404329598345</v>
      </c>
      <c r="U75" t="s" s="134">
        <v>110</v>
      </c>
      <c r="V75" s="135">
        <f>AVERAGE(L56:L75)</f>
        <v>3.2</v>
      </c>
      <c r="W75" s="97">
        <f>AVERAGE(N56:N75)</f>
        <v>-0.767152194211018</v>
      </c>
    </row>
    <row r="76" ht="21.95" customHeight="1">
      <c r="A76" s="150">
        <v>2018</v>
      </c>
      <c r="B76" s="100">
        <v>39</v>
      </c>
      <c r="C76" s="83">
        <v>86.09999999999999</v>
      </c>
      <c r="D76" s="87">
        <v>2.20769230769231</v>
      </c>
      <c r="E76" s="40"/>
      <c r="F76" s="151">
        <v>2018</v>
      </c>
      <c r="G76" s="100">
        <v>17</v>
      </c>
      <c r="H76" s="83">
        <v>20.7</v>
      </c>
      <c r="I76" s="87">
        <v>1.21764705882353</v>
      </c>
      <c r="J76" s="40"/>
      <c r="K76" s="151">
        <v>2018</v>
      </c>
      <c r="L76" s="100">
        <v>1</v>
      </c>
      <c r="M76" s="83">
        <v>-2.1</v>
      </c>
      <c r="N76" s="89">
        <v>-2.1</v>
      </c>
      <c r="O76" s="96"/>
      <c r="P76" s="83"/>
      <c r="Q76" s="83"/>
      <c r="R76" s="84"/>
      <c r="S76" s="83"/>
      <c r="T76" s="83"/>
      <c r="U76" s="84"/>
      <c r="V76" s="83"/>
      <c r="W76" s="97"/>
    </row>
    <row r="77" ht="21.95" customHeight="1">
      <c r="A77" s="150">
        <v>2019</v>
      </c>
      <c r="B77" s="100">
        <v>21</v>
      </c>
      <c r="C77" s="83">
        <v>44.7</v>
      </c>
      <c r="D77" s="87">
        <v>2.12857142857143</v>
      </c>
      <c r="E77" s="40"/>
      <c r="F77" s="151">
        <v>2019</v>
      </c>
      <c r="G77" s="100">
        <v>11</v>
      </c>
      <c r="H77" s="83">
        <v>13.5</v>
      </c>
      <c r="I77" s="87">
        <v>1.22727272727273</v>
      </c>
      <c r="J77" s="40"/>
      <c r="K77" s="151">
        <v>2019</v>
      </c>
      <c r="L77" s="100">
        <v>0</v>
      </c>
      <c r="M77" s="83">
        <v>0</v>
      </c>
      <c r="N77" s="89"/>
      <c r="O77" s="96"/>
      <c r="P77" s="83"/>
      <c r="Q77" s="83"/>
      <c r="R77" s="84"/>
      <c r="S77" s="83"/>
      <c r="T77" s="83"/>
      <c r="U77" s="84"/>
      <c r="V77" s="83"/>
      <c r="W77" s="97"/>
    </row>
    <row r="78" ht="21.95" customHeight="1">
      <c r="A78" s="150">
        <v>2020</v>
      </c>
      <c r="B78" s="100">
        <v>33</v>
      </c>
      <c r="C78" s="83">
        <v>67.90000000000001</v>
      </c>
      <c r="D78" s="87">
        <v>2.05757575757576</v>
      </c>
      <c r="E78" s="40"/>
      <c r="F78" s="151">
        <v>2020</v>
      </c>
      <c r="G78" s="100">
        <v>22</v>
      </c>
      <c r="H78" s="83">
        <v>33.4</v>
      </c>
      <c r="I78" s="87">
        <v>1.51818181818182</v>
      </c>
      <c r="J78" s="40"/>
      <c r="K78" s="151">
        <v>2020</v>
      </c>
      <c r="L78" s="100">
        <v>2</v>
      </c>
      <c r="M78" s="83">
        <v>-0.5</v>
      </c>
      <c r="N78" s="89">
        <v>-0.25</v>
      </c>
      <c r="O78" s="96"/>
      <c r="P78" s="83"/>
      <c r="Q78" s="83"/>
      <c r="R78" s="84"/>
      <c r="S78" s="83"/>
      <c r="T78" s="83"/>
      <c r="U78" s="84"/>
      <c r="V78" s="83"/>
      <c r="W78" s="97"/>
    </row>
    <row r="79" ht="21.95" customHeight="1">
      <c r="A79" s="150">
        <v>2021</v>
      </c>
      <c r="B79" s="100">
        <v>22</v>
      </c>
      <c r="C79" s="83">
        <v>49.5</v>
      </c>
      <c r="D79" s="87">
        <v>2.25</v>
      </c>
      <c r="E79" s="40"/>
      <c r="F79" s="151">
        <v>2021</v>
      </c>
      <c r="G79" s="100">
        <v>9</v>
      </c>
      <c r="H79" s="83">
        <v>8.6</v>
      </c>
      <c r="I79" s="87">
        <v>0.955555555555556</v>
      </c>
      <c r="J79" s="40"/>
      <c r="K79" s="151">
        <v>2021</v>
      </c>
      <c r="L79" s="100">
        <v>2</v>
      </c>
      <c r="M79" s="83">
        <v>-0.6</v>
      </c>
      <c r="N79" s="89">
        <v>-0.3</v>
      </c>
      <c r="O79" s="96"/>
      <c r="P79" s="83"/>
      <c r="Q79" s="83"/>
      <c r="R79" s="84"/>
      <c r="S79" s="83"/>
      <c r="T79" s="83"/>
      <c r="U79" s="84"/>
      <c r="V79" s="83"/>
      <c r="W79" s="97"/>
    </row>
    <row r="80" ht="21.95" customHeight="1">
      <c r="A80" s="150">
        <v>2022</v>
      </c>
      <c r="B80" s="100">
        <v>25</v>
      </c>
      <c r="C80" s="83">
        <v>49.7</v>
      </c>
      <c r="D80" s="87">
        <v>1.988</v>
      </c>
      <c r="E80" s="40"/>
      <c r="F80" s="151">
        <v>2022</v>
      </c>
      <c r="G80" s="100">
        <v>12</v>
      </c>
      <c r="H80" s="83">
        <v>9.9</v>
      </c>
      <c r="I80" s="87">
        <v>0.825</v>
      </c>
      <c r="J80" s="40"/>
      <c r="K80" s="151">
        <v>2022</v>
      </c>
      <c r="L80" s="100">
        <v>3</v>
      </c>
      <c r="M80" s="83">
        <v>-3</v>
      </c>
      <c r="N80" s="89">
        <v>-1</v>
      </c>
      <c r="O80" s="96"/>
      <c r="P80" s="83"/>
      <c r="Q80" s="83"/>
      <c r="R80" s="84"/>
      <c r="S80" s="83"/>
      <c r="T80" s="83"/>
      <c r="U80" s="84"/>
      <c r="V80" s="83"/>
      <c r="W80" s="97"/>
    </row>
    <row r="81" ht="21.95" customHeight="1">
      <c r="A81" s="86"/>
      <c r="B81" s="84"/>
      <c r="C81" s="83"/>
      <c r="D81" s="87"/>
      <c r="E81" s="40"/>
      <c r="F81" s="88"/>
      <c r="G81" s="84"/>
      <c r="H81" s="83"/>
      <c r="I81" s="87"/>
      <c r="J81" s="40"/>
      <c r="K81" s="88"/>
      <c r="L81" s="84"/>
      <c r="M81" s="83"/>
      <c r="N81" s="89"/>
      <c r="O81" s="82"/>
      <c r="P81" s="83"/>
      <c r="Q81" s="83"/>
      <c r="R81" s="84"/>
      <c r="S81" s="84"/>
      <c r="T81" s="83"/>
      <c r="U81" s="83"/>
      <c r="V81" s="83"/>
      <c r="W81" s="85"/>
    </row>
    <row r="82" ht="21.95" customHeight="1">
      <c r="A82" s="86"/>
      <c r="B82" s="84"/>
      <c r="C82" s="83"/>
      <c r="D82" s="87"/>
      <c r="E82" s="40"/>
      <c r="F82" s="88"/>
      <c r="G82" s="84"/>
      <c r="H82" s="83"/>
      <c r="I82" s="87"/>
      <c r="J82" s="40"/>
      <c r="K82" s="88"/>
      <c r="L82" s="84"/>
      <c r="M82" s="83"/>
      <c r="N82" s="89"/>
      <c r="O82" s="82"/>
      <c r="P82" s="83"/>
      <c r="Q82" s="83"/>
      <c r="R82" s="84"/>
      <c r="S82" s="84"/>
      <c r="T82" s="83"/>
      <c r="U82" s="83"/>
      <c r="V82" s="83"/>
      <c r="W82" s="85"/>
    </row>
    <row r="83" ht="21.95" customHeight="1">
      <c r="A83" s="86"/>
      <c r="B83" s="84"/>
      <c r="C83" s="83"/>
      <c r="D83" s="87"/>
      <c r="E83" s="40"/>
      <c r="F83" s="88"/>
      <c r="G83" s="84"/>
      <c r="H83" s="83"/>
      <c r="I83" s="87"/>
      <c r="J83" s="40"/>
      <c r="K83" s="88"/>
      <c r="L83" s="84"/>
      <c r="M83" s="83"/>
      <c r="N83" s="89"/>
      <c r="O83" s="82"/>
      <c r="P83" s="83"/>
      <c r="Q83" s="83"/>
      <c r="R83" s="84"/>
      <c r="S83" s="84"/>
      <c r="T83" s="83"/>
      <c r="U83" s="83"/>
      <c r="V83" s="83"/>
      <c r="W83" s="85"/>
    </row>
    <row r="84" ht="21.95" customHeight="1">
      <c r="A84" s="86"/>
      <c r="B84" s="84"/>
      <c r="C84" s="83"/>
      <c r="D84" s="87"/>
      <c r="E84" s="40"/>
      <c r="F84" s="88"/>
      <c r="G84" s="84"/>
      <c r="H84" s="83"/>
      <c r="I84" s="87"/>
      <c r="J84" s="40"/>
      <c r="K84" s="88"/>
      <c r="L84" s="84"/>
      <c r="M84" s="83"/>
      <c r="N84" s="89"/>
      <c r="O84" s="82"/>
      <c r="P84" s="83"/>
      <c r="Q84" s="83"/>
      <c r="R84" s="84"/>
      <c r="S84" s="84"/>
      <c r="T84" s="83"/>
      <c r="U84" s="83"/>
      <c r="V84" s="83"/>
      <c r="W84" s="85"/>
    </row>
    <row r="85" ht="21.95" customHeight="1">
      <c r="A85" s="86"/>
      <c r="B85" s="84"/>
      <c r="C85" s="83"/>
      <c r="D85" s="87"/>
      <c r="E85" s="40"/>
      <c r="F85" s="88"/>
      <c r="G85" s="84"/>
      <c r="H85" s="83"/>
      <c r="I85" s="87"/>
      <c r="J85" s="40"/>
      <c r="K85" s="88"/>
      <c r="L85" s="84"/>
      <c r="M85" s="83"/>
      <c r="N85" s="89"/>
      <c r="O85" s="82"/>
      <c r="P85" s="83"/>
      <c r="Q85" s="83"/>
      <c r="R85" s="84"/>
      <c r="S85" s="84"/>
      <c r="T85" s="83"/>
      <c r="U85" s="83"/>
      <c r="V85" s="83"/>
      <c r="W85" s="85"/>
    </row>
    <row r="86" ht="21.95" customHeight="1">
      <c r="A86" s="86"/>
      <c r="B86" s="84"/>
      <c r="C86" s="83"/>
      <c r="D86" s="87"/>
      <c r="E86" s="40"/>
      <c r="F86" s="88"/>
      <c r="G86" s="84"/>
      <c r="H86" s="83"/>
      <c r="I86" s="87"/>
      <c r="J86" s="40"/>
      <c r="K86" s="88"/>
      <c r="L86" s="84"/>
      <c r="M86" s="83"/>
      <c r="N86" s="89"/>
      <c r="O86" s="82"/>
      <c r="P86" s="83"/>
      <c r="Q86" s="83"/>
      <c r="R86" s="84"/>
      <c r="S86" s="84"/>
      <c r="T86" s="83"/>
      <c r="U86" s="83"/>
      <c r="V86" s="83"/>
      <c r="W86" s="85"/>
    </row>
    <row r="87" ht="21.95" customHeight="1">
      <c r="A87" s="86"/>
      <c r="B87" s="84"/>
      <c r="C87" s="83"/>
      <c r="D87" s="87"/>
      <c r="E87" s="40"/>
      <c r="F87" s="88"/>
      <c r="G87" s="84"/>
      <c r="H87" s="83"/>
      <c r="I87" s="87"/>
      <c r="J87" s="40"/>
      <c r="K87" s="88"/>
      <c r="L87" s="84"/>
      <c r="M87" s="83"/>
      <c r="N87" s="89"/>
      <c r="O87" s="82"/>
      <c r="P87" s="83"/>
      <c r="Q87" s="83"/>
      <c r="R87" s="84"/>
      <c r="S87" s="84"/>
      <c r="T87" s="83"/>
      <c r="U87" s="83"/>
      <c r="V87" s="83"/>
      <c r="W87" s="85"/>
    </row>
    <row r="88" ht="21.95" customHeight="1">
      <c r="A88" s="86"/>
      <c r="B88" s="84"/>
      <c r="C88" s="83"/>
      <c r="D88" s="87"/>
      <c r="E88" s="40"/>
      <c r="F88" s="88"/>
      <c r="G88" s="84"/>
      <c r="H88" s="83"/>
      <c r="I88" s="87"/>
      <c r="J88" s="40"/>
      <c r="K88" s="88"/>
      <c r="L88" s="84"/>
      <c r="M88" s="83"/>
      <c r="N88" s="89"/>
      <c r="O88" s="82"/>
      <c r="P88" s="83"/>
      <c r="Q88" s="83"/>
      <c r="R88" s="84"/>
      <c r="S88" s="84"/>
      <c r="T88" s="83"/>
      <c r="U88" s="83"/>
      <c r="V88" s="83"/>
      <c r="W88" s="85"/>
    </row>
    <row r="89" ht="21.95" customHeight="1">
      <c r="A89" s="86"/>
      <c r="B89" s="84"/>
      <c r="C89" s="83"/>
      <c r="D89" s="87"/>
      <c r="E89" s="40"/>
      <c r="F89" s="88"/>
      <c r="G89" s="84"/>
      <c r="H89" s="83"/>
      <c r="I89" s="87"/>
      <c r="J89" s="40"/>
      <c r="K89" s="88"/>
      <c r="L89" s="84"/>
      <c r="M89" s="83"/>
      <c r="N89" s="89"/>
      <c r="O89" s="82"/>
      <c r="P89" s="83"/>
      <c r="Q89" s="83"/>
      <c r="R89" s="84"/>
      <c r="S89" s="84"/>
      <c r="T89" s="83"/>
      <c r="U89" s="83"/>
      <c r="V89" s="83"/>
      <c r="W89" s="85"/>
    </row>
    <row r="90" ht="21.95" customHeight="1">
      <c r="A90" s="86"/>
      <c r="B90" s="84"/>
      <c r="C90" s="83"/>
      <c r="D90" s="87"/>
      <c r="E90" s="40"/>
      <c r="F90" s="88"/>
      <c r="G90" s="84"/>
      <c r="H90" s="83"/>
      <c r="I90" s="87"/>
      <c r="J90" s="40"/>
      <c r="K90" s="88"/>
      <c r="L90" s="84"/>
      <c r="M90" s="83"/>
      <c r="N90" s="89"/>
      <c r="O90" s="82"/>
      <c r="P90" s="83"/>
      <c r="Q90" s="83"/>
      <c r="R90" s="84"/>
      <c r="S90" s="84"/>
      <c r="T90" s="83"/>
      <c r="U90" s="83"/>
      <c r="V90" s="83"/>
      <c r="W90" s="85"/>
    </row>
    <row r="91" ht="21.95" customHeight="1">
      <c r="A91" s="86"/>
      <c r="B91" s="84"/>
      <c r="C91" s="83"/>
      <c r="D91" s="87"/>
      <c r="E91" s="40"/>
      <c r="F91" s="88"/>
      <c r="G91" s="84"/>
      <c r="H91" s="83"/>
      <c r="I91" s="87"/>
      <c r="J91" s="40"/>
      <c r="K91" s="88"/>
      <c r="L91" s="84"/>
      <c r="M91" s="83"/>
      <c r="N91" s="89"/>
      <c r="O91" s="82"/>
      <c r="P91" s="83"/>
      <c r="Q91" s="83"/>
      <c r="R91" s="84"/>
      <c r="S91" s="84"/>
      <c r="T91" s="83"/>
      <c r="U91" s="83"/>
      <c r="V91" s="83"/>
      <c r="W91" s="85"/>
    </row>
    <row r="92" ht="21.95" customHeight="1">
      <c r="A92" s="86"/>
      <c r="B92" s="84"/>
      <c r="C92" s="83"/>
      <c r="D92" s="87"/>
      <c r="E92" s="40"/>
      <c r="F92" s="88"/>
      <c r="G92" s="84"/>
      <c r="H92" s="83"/>
      <c r="I92" s="87"/>
      <c r="J92" s="40"/>
      <c r="K92" s="88"/>
      <c r="L92" s="84"/>
      <c r="M92" s="83"/>
      <c r="N92" s="89"/>
      <c r="O92" s="82"/>
      <c r="P92" s="83"/>
      <c r="Q92" s="83"/>
      <c r="R92" s="84"/>
      <c r="S92" s="84"/>
      <c r="T92" s="83"/>
      <c r="U92" s="83"/>
      <c r="V92" s="83"/>
      <c r="W92" s="85"/>
    </row>
    <row r="93" ht="21.95" customHeight="1">
      <c r="A93" s="86"/>
      <c r="B93" s="84"/>
      <c r="C93" s="83"/>
      <c r="D93" s="87"/>
      <c r="E93" s="40"/>
      <c r="F93" s="88"/>
      <c r="G93" s="84"/>
      <c r="H93" s="83"/>
      <c r="I93" s="87"/>
      <c r="J93" s="40"/>
      <c r="K93" s="88"/>
      <c r="L93" s="84"/>
      <c r="M93" s="83"/>
      <c r="N93" s="89"/>
      <c r="O93" s="82"/>
      <c r="P93" s="83"/>
      <c r="Q93" s="83"/>
      <c r="R93" s="84"/>
      <c r="S93" s="84"/>
      <c r="T93" s="83"/>
      <c r="U93" s="83"/>
      <c r="V93" s="83"/>
      <c r="W93" s="85"/>
    </row>
    <row r="94" ht="21.95" customHeight="1">
      <c r="A94" s="86"/>
      <c r="B94" s="84"/>
      <c r="C94" s="83"/>
      <c r="D94" s="87"/>
      <c r="E94" s="40"/>
      <c r="F94" s="88"/>
      <c r="G94" s="84"/>
      <c r="H94" s="83"/>
      <c r="I94" s="87"/>
      <c r="J94" s="40"/>
      <c r="K94" s="88"/>
      <c r="L94" s="84"/>
      <c r="M94" s="83"/>
      <c r="N94" s="89"/>
      <c r="O94" s="82"/>
      <c r="P94" s="83"/>
      <c r="Q94" s="83"/>
      <c r="R94" s="84"/>
      <c r="S94" s="84"/>
      <c r="T94" s="83"/>
      <c r="U94" s="83"/>
      <c r="V94" s="83"/>
      <c r="W94" s="85"/>
    </row>
    <row r="95" ht="21.95" customHeight="1">
      <c r="A95" s="86"/>
      <c r="B95" s="84"/>
      <c r="C95" s="83"/>
      <c r="D95" s="87"/>
      <c r="E95" s="40"/>
      <c r="F95" s="88"/>
      <c r="G95" s="84"/>
      <c r="H95" s="83"/>
      <c r="I95" s="87"/>
      <c r="J95" s="40"/>
      <c r="K95" s="88"/>
      <c r="L95" s="84"/>
      <c r="M95" s="83"/>
      <c r="N95" s="89"/>
      <c r="O95" s="82"/>
      <c r="P95" s="83"/>
      <c r="Q95" s="83"/>
      <c r="R95" s="84"/>
      <c r="S95" s="84"/>
      <c r="T95" s="83"/>
      <c r="U95" s="83"/>
      <c r="V95" s="83"/>
      <c r="W95" s="85"/>
    </row>
    <row r="96" ht="21.95" customHeight="1">
      <c r="A96" s="86"/>
      <c r="B96" s="84"/>
      <c r="C96" s="83"/>
      <c r="D96" s="87"/>
      <c r="E96" s="40"/>
      <c r="F96" s="88"/>
      <c r="G96" s="84"/>
      <c r="H96" s="83"/>
      <c r="I96" s="87"/>
      <c r="J96" s="40"/>
      <c r="K96" s="88"/>
      <c r="L96" s="84"/>
      <c r="M96" s="83"/>
      <c r="N96" s="89"/>
      <c r="O96" s="82"/>
      <c r="P96" s="83"/>
      <c r="Q96" s="83"/>
      <c r="R96" s="84"/>
      <c r="S96" s="84"/>
      <c r="T96" s="83"/>
      <c r="U96" s="83"/>
      <c r="V96" s="83"/>
      <c r="W96" s="85"/>
    </row>
    <row r="97" ht="21.95" customHeight="1">
      <c r="A97" s="86"/>
      <c r="B97" s="84"/>
      <c r="C97" s="83"/>
      <c r="D97" s="87"/>
      <c r="E97" s="40"/>
      <c r="F97" s="88"/>
      <c r="G97" s="84"/>
      <c r="H97" s="83"/>
      <c r="I97" s="87"/>
      <c r="J97" s="40"/>
      <c r="K97" s="88"/>
      <c r="L97" s="84"/>
      <c r="M97" s="83"/>
      <c r="N97" s="89"/>
      <c r="O97" s="82"/>
      <c r="P97" s="83"/>
      <c r="Q97" s="83"/>
      <c r="R97" s="84"/>
      <c r="S97" s="84"/>
      <c r="T97" s="83"/>
      <c r="U97" s="83"/>
      <c r="V97" s="83"/>
      <c r="W97" s="85"/>
    </row>
    <row r="98" ht="21.95" customHeight="1">
      <c r="A98" s="86"/>
      <c r="B98" s="84"/>
      <c r="C98" s="83"/>
      <c r="D98" s="87"/>
      <c r="E98" s="40"/>
      <c r="F98" s="88"/>
      <c r="G98" s="84"/>
      <c r="H98" s="83"/>
      <c r="I98" s="87"/>
      <c r="J98" s="40"/>
      <c r="K98" s="88"/>
      <c r="L98" s="84"/>
      <c r="M98" s="83"/>
      <c r="N98" s="89"/>
      <c r="O98" s="82"/>
      <c r="P98" s="83"/>
      <c r="Q98" s="83"/>
      <c r="R98" s="84"/>
      <c r="S98" s="84"/>
      <c r="T98" s="83"/>
      <c r="U98" s="83"/>
      <c r="V98" s="83"/>
      <c r="W98" s="85"/>
    </row>
    <row r="99" ht="21.95" customHeight="1">
      <c r="A99" s="86"/>
      <c r="B99" s="84"/>
      <c r="C99" s="83"/>
      <c r="D99" s="90"/>
      <c r="E99" s="40"/>
      <c r="F99" s="88"/>
      <c r="G99" s="84"/>
      <c r="H99" s="83"/>
      <c r="I99" s="90"/>
      <c r="J99" s="40"/>
      <c r="K99" s="88"/>
      <c r="L99" s="84"/>
      <c r="M99" s="83"/>
      <c r="N99" s="91"/>
      <c r="O99" s="82"/>
      <c r="P99" s="83"/>
      <c r="Q99" s="83"/>
      <c r="R99" s="84"/>
      <c r="S99" s="84"/>
      <c r="T99" s="83"/>
      <c r="U99" s="83"/>
      <c r="V99" s="83"/>
      <c r="W99" s="85"/>
    </row>
    <row r="100" ht="21.95" customHeight="1">
      <c r="A100" s="86"/>
      <c r="B100" s="84"/>
      <c r="C100" s="83"/>
      <c r="D100" s="90"/>
      <c r="E100" s="40"/>
      <c r="F100" s="88"/>
      <c r="G100" s="84"/>
      <c r="H100" s="83"/>
      <c r="I100" s="90"/>
      <c r="J100" s="40"/>
      <c r="K100" s="88"/>
      <c r="L100" s="84"/>
      <c r="M100" s="83"/>
      <c r="N100" s="91"/>
      <c r="O100" s="82"/>
      <c r="P100" s="83"/>
      <c r="Q100" s="83"/>
      <c r="R100" s="84"/>
      <c r="S100" s="84"/>
      <c r="T100" s="83"/>
      <c r="U100" s="83"/>
      <c r="V100" s="83"/>
      <c r="W100" s="85"/>
    </row>
    <row r="101" ht="21.95" customHeight="1">
      <c r="A101" t="s" s="92">
        <v>97</v>
      </c>
      <c r="B101" s="84"/>
      <c r="C101" s="83"/>
      <c r="D101" s="87"/>
      <c r="E101" s="40"/>
      <c r="F101" s="88"/>
      <c r="G101" s="84"/>
      <c r="H101" s="83"/>
      <c r="I101" s="87"/>
      <c r="J101" s="40"/>
      <c r="K101" s="88"/>
      <c r="L101" s="84"/>
      <c r="M101" s="83"/>
      <c r="N101" s="89"/>
      <c r="O101" s="82"/>
      <c r="P101" s="83"/>
      <c r="Q101" s="83"/>
      <c r="R101" s="84"/>
      <c r="S101" s="84"/>
      <c r="T101" s="83"/>
      <c r="U101" s="83"/>
      <c r="V101" s="83"/>
      <c r="W101" s="85"/>
    </row>
    <row r="102" ht="21.95" customHeight="1">
      <c r="A102" t="s" s="93">
        <v>98</v>
      </c>
      <c r="B102" t="s" s="162">
        <v>260</v>
      </c>
      <c r="C102" s="83"/>
      <c r="D102" s="87"/>
      <c r="E102" s="40"/>
      <c r="F102" t="s" s="95">
        <v>98</v>
      </c>
      <c r="G102" t="s" s="162">
        <v>260</v>
      </c>
      <c r="H102" s="83"/>
      <c r="I102" s="87"/>
      <c r="J102" s="40"/>
      <c r="K102" t="s" s="95">
        <v>98</v>
      </c>
      <c r="L102" t="s" s="162">
        <v>260</v>
      </c>
      <c r="M102" s="83"/>
      <c r="N102" s="89"/>
      <c r="O102" s="96"/>
      <c r="P102" s="83"/>
      <c r="Q102" s="83"/>
      <c r="R102" s="84"/>
      <c r="S102" s="83"/>
      <c r="T102" s="83"/>
      <c r="U102" s="84"/>
      <c r="V102" s="83"/>
      <c r="W102" s="97"/>
    </row>
    <row r="103" ht="21.95" customHeight="1">
      <c r="A103" t="s" s="98">
        <v>99</v>
      </c>
      <c r="B103" s="100">
        <f>AVERAGE(B45:B54)</f>
        <v>36.6</v>
      </c>
      <c r="C103" s="83">
        <f>AVERAGE(C45:C54)</f>
        <v>78.73</v>
      </c>
      <c r="D103" s="87">
        <f>AVERAGE(D45:D54)</f>
        <v>2.18961365799132</v>
      </c>
      <c r="E103" s="40"/>
      <c r="F103" t="s" s="99">
        <v>99</v>
      </c>
      <c r="G103" s="100">
        <f>AVERAGE(G45:G54)</f>
        <v>17.4</v>
      </c>
      <c r="H103" s="83">
        <f>AVERAGE(H45:H54)</f>
        <v>18.6</v>
      </c>
      <c r="I103" s="87">
        <f>AVERAGE(I45:I54)</f>
        <v>1.1449144050394</v>
      </c>
      <c r="J103" s="40"/>
      <c r="K103" t="s" s="99">
        <v>99</v>
      </c>
      <c r="L103" s="100">
        <f>AVERAGE(L45:L54)</f>
        <v>3.2</v>
      </c>
      <c r="M103" s="83">
        <f>AVERAGE(M45:M54)</f>
        <v>-2.56</v>
      </c>
      <c r="N103" s="89">
        <f>AVERAGE(N45:N54)</f>
        <v>-0.582291666666667</v>
      </c>
      <c r="O103" s="96"/>
      <c r="P103" s="83"/>
      <c r="Q103" s="83"/>
      <c r="R103" s="84"/>
      <c r="S103" s="83"/>
      <c r="T103" s="83"/>
      <c r="U103" s="84"/>
      <c r="V103" s="83"/>
      <c r="W103" s="97"/>
    </row>
    <row r="104" ht="21.95" customHeight="1">
      <c r="A104" t="s" s="98">
        <v>100</v>
      </c>
      <c r="B104" s="83">
        <f>AVERAGE(B56:B65)</f>
        <v>38.6</v>
      </c>
      <c r="C104" s="83">
        <f>AVERAGE(C56:C65)</f>
        <v>75.61</v>
      </c>
      <c r="D104" s="87">
        <f>AVERAGE(D56:D65)</f>
        <v>1.96328676361277</v>
      </c>
      <c r="E104" s="40"/>
      <c r="F104" t="s" s="99">
        <v>100</v>
      </c>
      <c r="G104" s="83">
        <f>AVERAGE(G56:G65)</f>
        <v>21.3</v>
      </c>
      <c r="H104" s="83">
        <f>AVERAGE(H56:H65)</f>
        <v>22.28</v>
      </c>
      <c r="I104" s="87">
        <f>AVERAGE(I56:I65)</f>
        <v>1.06677478747416</v>
      </c>
      <c r="J104" s="40"/>
      <c r="K104" t="s" s="99">
        <v>100</v>
      </c>
      <c r="L104" s="83">
        <f>AVERAGE(L56:L65)</f>
        <v>4.2</v>
      </c>
      <c r="M104" s="83">
        <f>AVERAGE(M56:M65)</f>
        <v>-2.65</v>
      </c>
      <c r="N104" s="89">
        <f>AVERAGE(N56:N65)</f>
        <v>-0.602768959435626</v>
      </c>
      <c r="O104" s="96"/>
      <c r="P104" s="83"/>
      <c r="Q104" s="83"/>
      <c r="R104" s="84"/>
      <c r="S104" s="83"/>
      <c r="T104" s="83"/>
      <c r="U104" s="84"/>
      <c r="V104" s="83"/>
      <c r="W104" s="97"/>
    </row>
    <row r="105" ht="21.95" customHeight="1">
      <c r="A105" s="105"/>
      <c r="B105" s="84"/>
      <c r="C105" s="84"/>
      <c r="D105" s="90"/>
      <c r="E105" s="40"/>
      <c r="F105" s="106"/>
      <c r="G105" s="84"/>
      <c r="H105" s="84"/>
      <c r="I105" s="90"/>
      <c r="J105" s="40"/>
      <c r="K105" s="106"/>
      <c r="L105" s="84"/>
      <c r="M105" s="84"/>
      <c r="N105" s="91"/>
      <c r="O105" s="96"/>
      <c r="P105" s="83"/>
      <c r="Q105" s="83"/>
      <c r="R105" s="84"/>
      <c r="S105" s="83"/>
      <c r="T105" s="83"/>
      <c r="U105" s="84"/>
      <c r="V105" s="83"/>
      <c r="W105" s="97"/>
    </row>
    <row r="106" ht="21.95" customHeight="1">
      <c r="A106" t="s" s="103">
        <v>102</v>
      </c>
      <c r="B106" s="83">
        <f>AVERAGE(B45:B54)</f>
        <v>36.6</v>
      </c>
      <c r="C106" s="83">
        <f>AVERAGE(C45:C54)</f>
        <v>78.73</v>
      </c>
      <c r="D106" s="87">
        <f>AVERAGE(D45:D54)</f>
        <v>2.18961365799132</v>
      </c>
      <c r="E106" s="40"/>
      <c r="F106" t="s" s="104">
        <v>102</v>
      </c>
      <c r="G106" s="83">
        <f>AVERAGE(G45:G54)</f>
        <v>17.4</v>
      </c>
      <c r="H106" s="83">
        <f>AVERAGE(H45:H54)</f>
        <v>18.6</v>
      </c>
      <c r="I106" s="87">
        <f>AVERAGE(I45:I54)</f>
        <v>1.1449144050394</v>
      </c>
      <c r="J106" s="40"/>
      <c r="K106" t="s" s="104">
        <v>102</v>
      </c>
      <c r="L106" s="83">
        <f>AVERAGE(L45:L54)</f>
        <v>3.2</v>
      </c>
      <c r="M106" s="83">
        <f>AVERAGE(M45:M54)</f>
        <v>-2.56</v>
      </c>
      <c r="N106" s="89">
        <f>AVERAGE(N45:N54)</f>
        <v>-0.582291666666667</v>
      </c>
      <c r="O106" s="96"/>
      <c r="P106" s="83"/>
      <c r="Q106" s="83"/>
      <c r="R106" s="84"/>
      <c r="S106" s="83"/>
      <c r="T106" s="83"/>
      <c r="U106" s="84"/>
      <c r="V106" s="83"/>
      <c r="W106" s="97"/>
    </row>
    <row r="107" ht="21.95" customHeight="1">
      <c r="A107" t="s" s="103">
        <v>103</v>
      </c>
      <c r="B107" s="83">
        <f>AVERAGE(B56:B65)</f>
        <v>38.6</v>
      </c>
      <c r="C107" s="83">
        <f>AVERAGE(C56:C65)</f>
        <v>75.61</v>
      </c>
      <c r="D107" s="87">
        <f>AVERAGE(D56:D65)</f>
        <v>1.96328676361277</v>
      </c>
      <c r="E107" s="40"/>
      <c r="F107" t="s" s="104">
        <v>103</v>
      </c>
      <c r="G107" s="83">
        <f>AVERAGE(G56:G65)</f>
        <v>21.3</v>
      </c>
      <c r="H107" s="83">
        <f>AVERAGE(H56:H65)</f>
        <v>22.28</v>
      </c>
      <c r="I107" s="87">
        <f>AVERAGE(I56:I65)</f>
        <v>1.06677478747416</v>
      </c>
      <c r="J107" s="40"/>
      <c r="K107" t="s" s="104">
        <v>103</v>
      </c>
      <c r="L107" s="83">
        <f>AVERAGE(L56:L65)</f>
        <v>4.2</v>
      </c>
      <c r="M107" s="83">
        <f>AVERAGE(M56:M65)</f>
        <v>-2.65</v>
      </c>
      <c r="N107" s="89">
        <f>AVERAGE(N56:N65)</f>
        <v>-0.602768959435626</v>
      </c>
      <c r="O107" s="96"/>
      <c r="P107" s="83"/>
      <c r="Q107" s="83"/>
      <c r="R107" s="84"/>
      <c r="S107" s="83"/>
      <c r="T107" s="83"/>
      <c r="U107" s="84"/>
      <c r="V107" s="83"/>
      <c r="W107" s="97"/>
    </row>
    <row r="108" ht="21.95" customHeight="1">
      <c r="A108" s="105"/>
      <c r="B108" s="84"/>
      <c r="C108" s="84"/>
      <c r="D108" s="90"/>
      <c r="E108" s="40"/>
      <c r="F108" s="106"/>
      <c r="G108" s="84"/>
      <c r="H108" s="84"/>
      <c r="I108" s="90"/>
      <c r="J108" s="40"/>
      <c r="K108" s="106"/>
      <c r="L108" s="84"/>
      <c r="M108" s="84"/>
      <c r="N108" s="91"/>
      <c r="O108" s="96"/>
      <c r="P108" s="83"/>
      <c r="Q108" s="83"/>
      <c r="R108" s="84"/>
      <c r="S108" s="83"/>
      <c r="T108" s="83"/>
      <c r="U108" s="84"/>
      <c r="V108" s="83"/>
      <c r="W108" s="97"/>
    </row>
    <row r="109" ht="21.95" customHeight="1">
      <c r="A109" t="s" s="93">
        <v>104</v>
      </c>
      <c r="B109" s="84"/>
      <c r="C109" s="84"/>
      <c r="D109" s="90"/>
      <c r="E109" s="40"/>
      <c r="F109" t="s" s="95">
        <v>104</v>
      </c>
      <c r="G109" s="84"/>
      <c r="H109" s="84"/>
      <c r="I109" s="90"/>
      <c r="J109" s="40"/>
      <c r="K109" t="s" s="95">
        <v>104</v>
      </c>
      <c r="L109" s="84"/>
      <c r="M109" s="84"/>
      <c r="N109" s="91"/>
      <c r="O109" s="96"/>
      <c r="P109" s="83"/>
      <c r="Q109" s="83"/>
      <c r="R109" s="84"/>
      <c r="S109" s="83"/>
      <c r="T109" s="83"/>
      <c r="U109" s="84"/>
      <c r="V109" s="83"/>
      <c r="W109" s="97"/>
    </row>
    <row r="110" ht="21.95" customHeight="1">
      <c r="A110" t="s" s="98">
        <v>99</v>
      </c>
      <c r="B110" s="83">
        <f>AVERAGE(B50:B54)</f>
        <v>40</v>
      </c>
      <c r="C110" s="83">
        <f>AVERAGE(C50:C54)</f>
        <v>83.38</v>
      </c>
      <c r="D110" s="87">
        <f>AVERAGE(D50:D54)</f>
        <v>2.11590446940447</v>
      </c>
      <c r="E110" s="40"/>
      <c r="F110" t="s" s="99">
        <v>99</v>
      </c>
      <c r="G110" s="83">
        <f>AVERAGE(G50:G54)</f>
        <v>19.6</v>
      </c>
      <c r="H110" s="83">
        <f>AVERAGE(H50:H54)</f>
        <v>19.76</v>
      </c>
      <c r="I110" s="87">
        <f>AVERAGE(I50:I54)</f>
        <v>1.04501587301587</v>
      </c>
      <c r="J110" s="40"/>
      <c r="K110" t="s" s="99">
        <v>99</v>
      </c>
      <c r="L110" s="83">
        <f>AVERAGE(L50:L54)</f>
        <v>4.4</v>
      </c>
      <c r="M110" s="83">
        <f>AVERAGE(M50:M54)</f>
        <v>-3.2</v>
      </c>
      <c r="N110" s="89">
        <f>AVERAGE(N50:N54)</f>
        <v>-0.541666666666667</v>
      </c>
      <c r="O110" s="96"/>
      <c r="P110" s="83"/>
      <c r="Q110" s="83"/>
      <c r="R110" s="84"/>
      <c r="S110" s="83"/>
      <c r="T110" s="83"/>
      <c r="U110" s="84"/>
      <c r="V110" s="83"/>
      <c r="W110" s="97"/>
    </row>
    <row r="111" ht="21.95" customHeight="1">
      <c r="A111" t="s" s="98">
        <v>100</v>
      </c>
      <c r="B111" s="83">
        <f>AVERAGE(B56:B60)</f>
        <v>36.6</v>
      </c>
      <c r="C111" s="83">
        <f>AVERAGE(C56:C60)</f>
        <v>65.44</v>
      </c>
      <c r="D111" s="87">
        <f>AVERAGE(D56:D60)</f>
        <v>1.79872390316539</v>
      </c>
      <c r="E111" s="40"/>
      <c r="F111" t="s" s="99">
        <v>100</v>
      </c>
      <c r="G111" s="83">
        <f>AVERAGE(G56:G60)</f>
        <v>22.2</v>
      </c>
      <c r="H111" s="83">
        <f>AVERAGE(H56:H60)</f>
        <v>21.6</v>
      </c>
      <c r="I111" s="87">
        <f>AVERAGE(I56:I60)</f>
        <v>0.9926567178054601</v>
      </c>
      <c r="J111" s="40"/>
      <c r="K111" t="s" s="99">
        <v>100</v>
      </c>
      <c r="L111" s="83">
        <f>AVERAGE(L56:L60)</f>
        <v>5.8</v>
      </c>
      <c r="M111" s="83">
        <f>AVERAGE(M56:M60)</f>
        <v>-3.2</v>
      </c>
      <c r="N111" s="89">
        <f>AVERAGE(N56:N60)</f>
        <v>-0.416984126984127</v>
      </c>
      <c r="O111" s="96"/>
      <c r="P111" s="83"/>
      <c r="Q111" s="83"/>
      <c r="R111" s="84"/>
      <c r="S111" s="83"/>
      <c r="T111" s="83"/>
      <c r="U111" s="84"/>
      <c r="V111" s="83"/>
      <c r="W111" s="97"/>
    </row>
    <row r="112" ht="21.95" customHeight="1">
      <c r="A112" s="105"/>
      <c r="B112" s="84"/>
      <c r="C112" s="84"/>
      <c r="D112" s="90"/>
      <c r="E112" s="40"/>
      <c r="F112" s="106"/>
      <c r="G112" s="84"/>
      <c r="H112" s="84"/>
      <c r="I112" s="90"/>
      <c r="J112" s="40"/>
      <c r="K112" s="106"/>
      <c r="L112" s="84"/>
      <c r="M112" s="84"/>
      <c r="N112" s="91"/>
      <c r="O112" s="96"/>
      <c r="P112" s="83"/>
      <c r="Q112" s="83"/>
      <c r="R112" s="84"/>
      <c r="S112" s="83"/>
      <c r="T112" s="83"/>
      <c r="U112" s="84"/>
      <c r="V112" s="83"/>
      <c r="W112" s="97"/>
    </row>
    <row r="113" ht="21.95" customHeight="1">
      <c r="A113" t="s" s="103">
        <v>102</v>
      </c>
      <c r="B113" s="83">
        <f>AVERAGE(B50:B54)</f>
        <v>40</v>
      </c>
      <c r="C113" s="83">
        <f>AVERAGE(C50:C54)</f>
        <v>83.38</v>
      </c>
      <c r="D113" s="87">
        <f>AVERAGE(D50:D54)</f>
        <v>2.11590446940447</v>
      </c>
      <c r="E113" s="40"/>
      <c r="F113" t="s" s="104">
        <v>102</v>
      </c>
      <c r="G113" s="83">
        <f>AVERAGE(G50:G54)</f>
        <v>19.6</v>
      </c>
      <c r="H113" s="83">
        <f>AVERAGE(H50:H54)</f>
        <v>19.76</v>
      </c>
      <c r="I113" s="87">
        <f>AVERAGE(I50:I54)</f>
        <v>1.04501587301587</v>
      </c>
      <c r="J113" s="40"/>
      <c r="K113" t="s" s="104">
        <v>102</v>
      </c>
      <c r="L113" s="83">
        <f>AVERAGE(L50:L54)</f>
        <v>4.4</v>
      </c>
      <c r="M113" s="83">
        <f>AVERAGE(M50:M54)</f>
        <v>-3.2</v>
      </c>
      <c r="N113" s="89">
        <f>AVERAGE(N50:N54)</f>
        <v>-0.541666666666667</v>
      </c>
      <c r="O113" s="96"/>
      <c r="P113" s="83"/>
      <c r="Q113" s="83"/>
      <c r="R113" s="84"/>
      <c r="S113" s="83"/>
      <c r="T113" s="83"/>
      <c r="U113" s="84"/>
      <c r="V113" s="83"/>
      <c r="W113" s="97"/>
    </row>
    <row r="114" ht="21.95" customHeight="1">
      <c r="A114" t="s" s="103">
        <v>103</v>
      </c>
      <c r="B114" s="83">
        <f>AVERAGE(B56:B60)</f>
        <v>36.6</v>
      </c>
      <c r="C114" s="83">
        <f>AVERAGE(C56:C60)</f>
        <v>65.44</v>
      </c>
      <c r="D114" s="87">
        <f>AVERAGE(D56:D60)</f>
        <v>1.79872390316539</v>
      </c>
      <c r="E114" s="40"/>
      <c r="F114" t="s" s="104">
        <v>103</v>
      </c>
      <c r="G114" s="83">
        <f>AVERAGE(G56:G60)</f>
        <v>22.2</v>
      </c>
      <c r="H114" s="83">
        <f>AVERAGE(H56:H60)</f>
        <v>21.6</v>
      </c>
      <c r="I114" s="87">
        <f>AVERAGE(I56:I60)</f>
        <v>0.9926567178054601</v>
      </c>
      <c r="J114" s="40"/>
      <c r="K114" t="s" s="104">
        <v>103</v>
      </c>
      <c r="L114" s="83">
        <f>AVERAGE(L56:L60)</f>
        <v>5.8</v>
      </c>
      <c r="M114" s="83">
        <f>AVERAGE(M56:M60)</f>
        <v>-3.2</v>
      </c>
      <c r="N114" s="89">
        <f>AVERAGE(N56:N60)</f>
        <v>-0.416984126984127</v>
      </c>
      <c r="O114" s="96"/>
      <c r="P114" s="83"/>
      <c r="Q114" s="83"/>
      <c r="R114" s="84"/>
      <c r="S114" s="83"/>
      <c r="T114" s="83"/>
      <c r="U114" s="84"/>
      <c r="V114" s="83"/>
      <c r="W114" s="97"/>
    </row>
    <row r="115" ht="21.95" customHeight="1">
      <c r="A115" s="105"/>
      <c r="B115" s="83"/>
      <c r="C115" s="83"/>
      <c r="D115" s="87"/>
      <c r="E115" s="40"/>
      <c r="F115" s="106"/>
      <c r="G115" s="84"/>
      <c r="H115" s="83"/>
      <c r="I115" s="87"/>
      <c r="J115" s="40"/>
      <c r="K115" s="106"/>
      <c r="L115" s="84"/>
      <c r="M115" s="83"/>
      <c r="N115" s="89"/>
      <c r="O115" s="96"/>
      <c r="P115" s="83"/>
      <c r="Q115" s="83"/>
      <c r="R115" s="84"/>
      <c r="S115" s="83"/>
      <c r="T115" s="83"/>
      <c r="U115" s="84"/>
      <c r="V115" s="83"/>
      <c r="W115" s="97"/>
    </row>
    <row r="116" ht="21.95" customHeight="1">
      <c r="A116" s="105"/>
      <c r="B116" s="107"/>
      <c r="C116" t="s" s="108">
        <v>105</v>
      </c>
      <c r="D116" s="87"/>
      <c r="E116" s="40"/>
      <c r="F116" s="106"/>
      <c r="G116" s="84"/>
      <c r="H116" s="83"/>
      <c r="I116" s="87"/>
      <c r="J116" s="40"/>
      <c r="K116" s="106"/>
      <c r="L116" s="84"/>
      <c r="M116" s="83"/>
      <c r="N116" s="89"/>
      <c r="O116" s="96"/>
      <c r="P116" s="83"/>
      <c r="Q116" s="83"/>
      <c r="R116" s="84"/>
      <c r="S116" s="83"/>
      <c r="T116" s="83"/>
      <c r="U116" s="84"/>
      <c r="V116" s="83"/>
      <c r="W116" s="97"/>
    </row>
    <row r="117" ht="22.75" customHeight="1">
      <c r="A117" s="109"/>
      <c r="B117" s="110"/>
      <c r="C117" t="s" s="111">
        <v>106</v>
      </c>
      <c r="D117" s="112"/>
      <c r="E117" s="113"/>
      <c r="F117" s="114"/>
      <c r="G117" s="115"/>
      <c r="H117" s="116"/>
      <c r="I117" s="112"/>
      <c r="J117" s="113"/>
      <c r="K117" s="114"/>
      <c r="L117" s="115"/>
      <c r="M117" s="116"/>
      <c r="N117" s="117"/>
      <c r="O117" s="118"/>
      <c r="P117" s="116"/>
      <c r="Q117" s="116"/>
      <c r="R117" s="115"/>
      <c r="S117" s="116"/>
      <c r="T117" s="116"/>
      <c r="U117" s="115"/>
      <c r="V117" s="116"/>
      <c r="W117"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3.xml><?xml version="1.0" encoding="utf-8"?>
<worksheet xmlns:r="http://schemas.openxmlformats.org/officeDocument/2006/relationships" xmlns="http://schemas.openxmlformats.org/spreadsheetml/2006/main">
  <dimension ref="A1:W86"/>
  <sheetViews>
    <sheetView workbookViewId="0" showGridLines="0" defaultGridColor="1"/>
  </sheetViews>
  <sheetFormatPr defaultColWidth="16.3333" defaultRowHeight="19.9" customHeight="1" outlineLevelRow="0" outlineLevelCol="0"/>
  <cols>
    <col min="1" max="1" width="10" style="281" customWidth="1"/>
    <col min="2" max="4" width="12.1719" style="281" customWidth="1"/>
    <col min="5" max="5" width="1.35156" style="281" customWidth="1"/>
    <col min="6" max="6" width="10" style="281" customWidth="1"/>
    <col min="7" max="9" width="12.1719" style="281" customWidth="1"/>
    <col min="10" max="10" width="1.35156" style="281" customWidth="1"/>
    <col min="11" max="11" width="10" style="281" customWidth="1"/>
    <col min="12" max="14" width="12.1719" style="281" customWidth="1"/>
    <col min="15" max="15" width="10.8516" style="281" customWidth="1"/>
    <col min="16" max="17" width="6.5" style="281" customWidth="1"/>
    <col min="18" max="18" width="10.8516" style="281" customWidth="1"/>
    <col min="19" max="20" width="6.5" style="281" customWidth="1"/>
    <col min="21" max="21" width="10.8516" style="281" customWidth="1"/>
    <col min="22" max="23" width="6.5" style="281" customWidth="1"/>
    <col min="24" max="16384" width="16.3516" style="281" customWidth="1"/>
  </cols>
  <sheetData>
    <row r="1" ht="64.15" customHeight="1">
      <c r="A1" t="s" s="164">
        <v>351</v>
      </c>
      <c r="B1" t="s" s="27">
        <v>40</v>
      </c>
      <c r="C1" t="s" s="27">
        <v>41</v>
      </c>
      <c r="D1" t="s" s="28">
        <v>42</v>
      </c>
      <c r="E1" s="29"/>
      <c r="F1" t="s" s="30">
        <v>216</v>
      </c>
      <c r="G1" t="s" s="27">
        <v>44</v>
      </c>
      <c r="H1" t="s" s="27">
        <v>45</v>
      </c>
      <c r="I1" t="s" s="28">
        <v>46</v>
      </c>
      <c r="J1" s="29"/>
      <c r="K1" t="s" s="30">
        <v>329</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1976</v>
      </c>
      <c r="B3" s="144">
        <v>30</v>
      </c>
      <c r="C3" s="78">
        <v>282.7</v>
      </c>
      <c r="D3" s="79">
        <v>9.42333333333333</v>
      </c>
      <c r="E3" s="40"/>
      <c r="F3" s="145">
        <v>1976</v>
      </c>
      <c r="G3" s="144">
        <v>12</v>
      </c>
      <c r="H3" s="78">
        <v>100</v>
      </c>
      <c r="I3" s="79">
        <v>8.33333333333333</v>
      </c>
      <c r="J3" s="40"/>
      <c r="K3" s="145">
        <v>1976</v>
      </c>
      <c r="L3" s="144">
        <v>1</v>
      </c>
      <c r="M3" s="78">
        <v>6.7</v>
      </c>
      <c r="N3" s="81">
        <v>6.7</v>
      </c>
      <c r="O3" t="s" s="131">
        <v>110</v>
      </c>
      <c r="P3" s="135">
        <f>AVERAGE(B3:B20)</f>
        <v>33.3888888888889</v>
      </c>
      <c r="Q3" s="97">
        <f>AVERAGE(D3:D20)</f>
        <v>9.228196668266859</v>
      </c>
      <c r="R3" s="153"/>
      <c r="S3" s="135">
        <f>AVERAGE(G3:G20)</f>
        <v>16.7222222222222</v>
      </c>
      <c r="T3" s="97">
        <f>AVERAGE(I3:I20)</f>
        <v>8.13825181100469</v>
      </c>
      <c r="U3" s="153"/>
      <c r="V3" s="135">
        <f>AVERAGE(L3:L20)</f>
        <v>3.05555555555556</v>
      </c>
      <c r="W3" s="97">
        <f>AVERAGE(N3:N20)</f>
        <v>6.11416666666667</v>
      </c>
    </row>
    <row r="4" ht="21.95" customHeight="1">
      <c r="A4" s="150">
        <v>1977</v>
      </c>
      <c r="B4" s="100">
        <v>31</v>
      </c>
      <c r="C4" s="83">
        <v>286.2</v>
      </c>
      <c r="D4" s="87">
        <v>9.232258064516129</v>
      </c>
      <c r="E4" s="40"/>
      <c r="F4" s="151">
        <v>1977</v>
      </c>
      <c r="G4" s="100">
        <v>17</v>
      </c>
      <c r="H4" s="83">
        <v>142.7</v>
      </c>
      <c r="I4" s="87">
        <v>8.39411764705882</v>
      </c>
      <c r="J4" s="40"/>
      <c r="K4" s="151">
        <v>1977</v>
      </c>
      <c r="L4" s="100">
        <v>2</v>
      </c>
      <c r="M4" s="83">
        <v>12.7</v>
      </c>
      <c r="N4" s="89">
        <v>6.35</v>
      </c>
      <c r="O4" t="s" s="131">
        <v>111</v>
      </c>
      <c r="P4" s="135">
        <f>AVERAGE(B4:B21)</f>
        <v>34.4444444444444</v>
      </c>
      <c r="Q4" s="97">
        <f>AVERAGE(D4:D21)</f>
        <v>9.20739923818371</v>
      </c>
      <c r="R4" s="153"/>
      <c r="S4" s="135">
        <f>AVERAGE(G4:G21)</f>
        <v>17.5</v>
      </c>
      <c r="T4" s="97">
        <f>AVERAGE(I4:I21)</f>
        <v>8.123621343433051</v>
      </c>
      <c r="U4" s="153"/>
      <c r="V4" s="135">
        <f>AVERAGE(L4:L21)</f>
        <v>3.16666666666667</v>
      </c>
      <c r="W4" s="97">
        <f>AVERAGE(N4:N21)</f>
        <v>6.08527777777778</v>
      </c>
    </row>
    <row r="5" ht="21.95" customHeight="1">
      <c r="A5" s="150">
        <v>1978</v>
      </c>
      <c r="B5" s="100">
        <v>34</v>
      </c>
      <c r="C5" s="83">
        <v>321.2</v>
      </c>
      <c r="D5" s="87">
        <v>9.44705882352941</v>
      </c>
      <c r="E5" s="40"/>
      <c r="F5" s="151">
        <v>1978</v>
      </c>
      <c r="G5" s="100">
        <v>15</v>
      </c>
      <c r="H5" s="83">
        <v>124.7</v>
      </c>
      <c r="I5" s="87">
        <v>8.313333333333331</v>
      </c>
      <c r="J5" s="40"/>
      <c r="K5" s="151">
        <v>1978</v>
      </c>
      <c r="L5" s="100">
        <v>2</v>
      </c>
      <c r="M5" s="83">
        <v>12.4</v>
      </c>
      <c r="N5" s="89">
        <v>6.2</v>
      </c>
      <c r="O5" t="s" s="131">
        <v>112</v>
      </c>
      <c r="P5" s="135">
        <f>AVERAGE(B5:B22)</f>
        <v>34.9444444444444</v>
      </c>
      <c r="Q5" s="97">
        <f>AVERAGE(D5:D22)</f>
        <v>9.19296823459948</v>
      </c>
      <c r="R5" t="s" s="134">
        <v>112</v>
      </c>
      <c r="S5" s="135">
        <f>AVERAGE(G5:G22)</f>
        <v>17.8333333333333</v>
      </c>
      <c r="T5" s="97">
        <f>AVERAGE(I5:I22)</f>
        <v>8.10427426956514</v>
      </c>
      <c r="U5" t="s" s="134">
        <v>112</v>
      </c>
      <c r="V5" s="135">
        <f>AVERAGE(L5:L22)</f>
        <v>3.27777777777778</v>
      </c>
      <c r="W5" s="97">
        <f>AVERAGE(N5:N22)</f>
        <v>6.10861111111111</v>
      </c>
    </row>
    <row r="6" ht="21.95" customHeight="1">
      <c r="A6" s="150">
        <v>1979</v>
      </c>
      <c r="B6" s="100">
        <v>41</v>
      </c>
      <c r="C6" s="83">
        <v>377.8</v>
      </c>
      <c r="D6" s="87">
        <v>9.21463414634146</v>
      </c>
      <c r="E6" s="40"/>
      <c r="F6" s="151">
        <v>1979</v>
      </c>
      <c r="G6" s="100">
        <v>22</v>
      </c>
      <c r="H6" s="83">
        <v>185.2</v>
      </c>
      <c r="I6" s="87">
        <v>8.41818181818182</v>
      </c>
      <c r="J6" s="40"/>
      <c r="K6" s="151">
        <v>1979</v>
      </c>
      <c r="L6" s="100">
        <v>2</v>
      </c>
      <c r="M6" s="83">
        <v>12.7</v>
      </c>
      <c r="N6" s="89">
        <v>6.35</v>
      </c>
      <c r="O6" t="s" s="131">
        <v>113</v>
      </c>
      <c r="P6" s="135">
        <f>AVERAGE(B6:B22)</f>
        <v>35</v>
      </c>
      <c r="Q6" s="97">
        <f>AVERAGE(D6:D22)</f>
        <v>9.178021729368311</v>
      </c>
      <c r="R6" t="s" s="134">
        <v>113</v>
      </c>
      <c r="S6" s="135">
        <f>AVERAGE(G6:G22)</f>
        <v>18</v>
      </c>
      <c r="T6" s="97">
        <f>AVERAGE(I6:I22)</f>
        <v>8.091208078079619</v>
      </c>
      <c r="U6" t="s" s="134">
        <v>113</v>
      </c>
      <c r="V6" s="135">
        <f>AVERAGE(L6:L22)</f>
        <v>3.35294117647059</v>
      </c>
      <c r="W6" s="97">
        <f>AVERAGE(N6:N22)</f>
        <v>6.10208333333333</v>
      </c>
    </row>
    <row r="7" ht="21.95" customHeight="1">
      <c r="A7" s="150">
        <v>1980</v>
      </c>
      <c r="B7" s="100">
        <v>35</v>
      </c>
      <c r="C7" s="83">
        <v>318.4</v>
      </c>
      <c r="D7" s="87">
        <v>9.09714285714286</v>
      </c>
      <c r="E7" s="40"/>
      <c r="F7" s="151">
        <v>1980</v>
      </c>
      <c r="G7" s="100">
        <v>21</v>
      </c>
      <c r="H7" s="83">
        <v>175.5</v>
      </c>
      <c r="I7" s="87">
        <v>8.357142857142859</v>
      </c>
      <c r="J7" s="40"/>
      <c r="K7" s="151">
        <v>1980</v>
      </c>
      <c r="L7" s="100">
        <v>0</v>
      </c>
      <c r="M7" s="83">
        <v>0</v>
      </c>
      <c r="N7" s="89"/>
      <c r="O7" t="s" s="131">
        <v>114</v>
      </c>
      <c r="P7" s="135">
        <f>AVERAGE(B7:B22)</f>
        <v>34.625</v>
      </c>
      <c r="Q7" s="97">
        <f>AVERAGE(D7:D22)</f>
        <v>9.17573345330749</v>
      </c>
      <c r="R7" t="s" s="134">
        <v>114</v>
      </c>
      <c r="S7" s="135">
        <f>AVERAGE(G7:G22)</f>
        <v>17.75</v>
      </c>
      <c r="T7" s="97">
        <f>AVERAGE(I7:I22)</f>
        <v>8.069409828739481</v>
      </c>
      <c r="U7" t="s" s="134">
        <v>114</v>
      </c>
      <c r="V7" s="135">
        <f>AVERAGE(L7:L22)</f>
        <v>3.4375</v>
      </c>
      <c r="W7" s="97">
        <f>AVERAGE(N7:N22)</f>
        <v>6.08301282051282</v>
      </c>
    </row>
    <row r="8" ht="21.95" customHeight="1">
      <c r="A8" s="150">
        <v>1981</v>
      </c>
      <c r="B8" s="100">
        <v>31</v>
      </c>
      <c r="C8" s="83">
        <v>272.9</v>
      </c>
      <c r="D8" s="87">
        <v>8.803225806451611</v>
      </c>
      <c r="E8" s="40"/>
      <c r="F8" s="151">
        <v>1981</v>
      </c>
      <c r="G8" s="100">
        <v>18</v>
      </c>
      <c r="H8" s="83">
        <v>141</v>
      </c>
      <c r="I8" s="87">
        <v>7.83333333333333</v>
      </c>
      <c r="J8" s="40"/>
      <c r="K8" s="151">
        <v>1981</v>
      </c>
      <c r="L8" s="100">
        <v>3</v>
      </c>
      <c r="M8" s="83">
        <v>15.3</v>
      </c>
      <c r="N8" s="89">
        <v>5.1</v>
      </c>
      <c r="O8" t="s" s="131">
        <v>115</v>
      </c>
      <c r="P8" s="135">
        <f>AVERAGE(B8:B22)</f>
        <v>34.6</v>
      </c>
      <c r="Q8" s="97">
        <f>AVERAGE(D8:D22)</f>
        <v>9.18097282638513</v>
      </c>
      <c r="R8" t="s" s="134">
        <v>115</v>
      </c>
      <c r="S8" s="135">
        <f>AVERAGE(G8:G22)</f>
        <v>17.5333333333333</v>
      </c>
      <c r="T8" s="97">
        <f>AVERAGE(I8:I22)</f>
        <v>8.04885746956781</v>
      </c>
      <c r="U8" t="s" s="134">
        <v>115</v>
      </c>
      <c r="V8" s="135">
        <f>AVERAGE(L8:L22)</f>
        <v>3.66666666666667</v>
      </c>
      <c r="W8" s="97">
        <f>AVERAGE(N8:N22)</f>
        <v>6.08301282051282</v>
      </c>
    </row>
    <row r="9" ht="21.95" customHeight="1">
      <c r="A9" s="150">
        <v>1982</v>
      </c>
      <c r="B9" s="100">
        <v>49</v>
      </c>
      <c r="C9" s="83">
        <v>423.9</v>
      </c>
      <c r="D9" s="87">
        <v>8.651020408163269</v>
      </c>
      <c r="E9" s="40"/>
      <c r="F9" s="151">
        <v>1982</v>
      </c>
      <c r="G9" s="100">
        <v>30</v>
      </c>
      <c r="H9" s="83">
        <v>232.1</v>
      </c>
      <c r="I9" s="87">
        <v>7.73666666666667</v>
      </c>
      <c r="J9" s="40"/>
      <c r="K9" s="151">
        <v>1982</v>
      </c>
      <c r="L9" s="100">
        <v>8</v>
      </c>
      <c r="M9" s="83">
        <v>48.9</v>
      </c>
      <c r="N9" s="89">
        <v>6.1125</v>
      </c>
      <c r="O9" t="s" s="131">
        <v>116</v>
      </c>
      <c r="P9" s="135">
        <f>AVERAGE(B9:B22)</f>
        <v>34.8571428571429</v>
      </c>
      <c r="Q9" s="97">
        <f>AVERAGE(D9:D22)</f>
        <v>9.20795475638038</v>
      </c>
      <c r="R9" t="s" s="134">
        <v>116</v>
      </c>
      <c r="S9" s="135">
        <f>AVERAGE(G9:G22)</f>
        <v>17.5</v>
      </c>
      <c r="T9" s="97">
        <f>AVERAGE(I9:I22)</f>
        <v>8.06543624927815</v>
      </c>
      <c r="U9" t="s" s="134">
        <v>116</v>
      </c>
      <c r="V9" s="135">
        <f>AVERAGE(L9:L22)</f>
        <v>3.71428571428571</v>
      </c>
      <c r="W9" s="97">
        <f>AVERAGE(N9:N22)</f>
        <v>6.16493055555556</v>
      </c>
    </row>
    <row r="10" ht="21.95" customHeight="1">
      <c r="A10" s="150">
        <v>1983</v>
      </c>
      <c r="B10" s="100">
        <v>25</v>
      </c>
      <c r="C10" s="83">
        <v>228.4</v>
      </c>
      <c r="D10" s="87">
        <v>9.135999999999999</v>
      </c>
      <c r="E10" s="40"/>
      <c r="F10" s="151">
        <v>1983</v>
      </c>
      <c r="G10" s="100">
        <v>10</v>
      </c>
      <c r="H10" s="83">
        <v>76</v>
      </c>
      <c r="I10" s="87">
        <v>7.6</v>
      </c>
      <c r="J10" s="40"/>
      <c r="K10" s="151">
        <v>1983</v>
      </c>
      <c r="L10" s="100">
        <v>2</v>
      </c>
      <c r="M10" s="83">
        <v>12.4</v>
      </c>
      <c r="N10" s="89">
        <v>6.2</v>
      </c>
      <c r="O10" t="s" s="131">
        <v>117</v>
      </c>
      <c r="P10" s="135">
        <f>AVERAGE(B10:B22)</f>
        <v>33.7692307692308</v>
      </c>
      <c r="Q10" s="97">
        <f>AVERAGE(D10:D22)</f>
        <v>9.25079586008939</v>
      </c>
      <c r="R10" t="s" s="134">
        <v>117</v>
      </c>
      <c r="S10" s="135">
        <f>AVERAGE(G10:G22)</f>
        <v>16.5384615384615</v>
      </c>
      <c r="T10" s="97">
        <f>AVERAGE(I10:I22)</f>
        <v>8.09283371449577</v>
      </c>
      <c r="U10" t="s" s="134">
        <v>117</v>
      </c>
      <c r="V10" s="135">
        <f>AVERAGE(L10:L22)</f>
        <v>3.38461538461538</v>
      </c>
      <c r="W10" s="97">
        <f>AVERAGE(N10:N22)</f>
        <v>6.16969696969697</v>
      </c>
    </row>
    <row r="11" ht="21.95" customHeight="1">
      <c r="A11" s="150">
        <v>1984</v>
      </c>
      <c r="B11" s="100">
        <v>32</v>
      </c>
      <c r="C11" s="83">
        <v>301.9</v>
      </c>
      <c r="D11" s="87">
        <v>9.434374999999999</v>
      </c>
      <c r="E11" s="40"/>
      <c r="F11" s="151">
        <v>1984</v>
      </c>
      <c r="G11" s="100">
        <v>14</v>
      </c>
      <c r="H11" s="83">
        <v>119.8</v>
      </c>
      <c r="I11" s="87">
        <v>8.55714285714286</v>
      </c>
      <c r="J11" s="40"/>
      <c r="K11" s="151">
        <v>1984</v>
      </c>
      <c r="L11" s="100">
        <v>1</v>
      </c>
      <c r="M11" s="83">
        <v>6.7</v>
      </c>
      <c r="N11" s="89">
        <v>6.7</v>
      </c>
      <c r="O11" t="s" s="131">
        <v>118</v>
      </c>
      <c r="P11" s="135">
        <f>AVERAGE(B11:B22)</f>
        <v>34.5</v>
      </c>
      <c r="Q11" s="97">
        <f>AVERAGE(D11:D22)</f>
        <v>9.26036218176351</v>
      </c>
      <c r="R11" t="s" s="134">
        <v>118</v>
      </c>
      <c r="S11" s="135">
        <f>AVERAGE(G11:G22)</f>
        <v>17.0833333333333</v>
      </c>
      <c r="T11" s="97">
        <f>AVERAGE(I11:I22)</f>
        <v>8.13763677944994</v>
      </c>
      <c r="U11" t="s" s="134">
        <v>118</v>
      </c>
      <c r="V11" s="135">
        <f>AVERAGE(L11:L22)</f>
        <v>3.5</v>
      </c>
      <c r="W11" s="97">
        <f>AVERAGE(N11:N22)</f>
        <v>6.16666666666667</v>
      </c>
    </row>
    <row r="12" ht="21.95" customHeight="1">
      <c r="A12" s="150">
        <v>1985</v>
      </c>
      <c r="B12" s="100">
        <v>48</v>
      </c>
      <c r="C12" s="83">
        <v>451.9</v>
      </c>
      <c r="D12" s="87">
        <v>9.414583333333329</v>
      </c>
      <c r="E12" s="40"/>
      <c r="F12" s="151">
        <v>1985</v>
      </c>
      <c r="G12" s="100">
        <v>22</v>
      </c>
      <c r="H12" s="83">
        <v>188.1</v>
      </c>
      <c r="I12" s="87">
        <v>8.550000000000001</v>
      </c>
      <c r="J12" s="40"/>
      <c r="K12" s="151">
        <v>1985</v>
      </c>
      <c r="L12" s="100">
        <v>2</v>
      </c>
      <c r="M12" s="83">
        <v>13.6</v>
      </c>
      <c r="N12" s="89">
        <v>6.8</v>
      </c>
      <c r="O12" t="s" s="131">
        <v>119</v>
      </c>
      <c r="P12" s="135">
        <f>AVERAGE(B12:B22)</f>
        <v>34.7272727272727</v>
      </c>
      <c r="Q12" s="97">
        <f>AVERAGE(D12:D22)</f>
        <v>9.244542834651099</v>
      </c>
      <c r="R12" t="s" s="134">
        <v>119</v>
      </c>
      <c r="S12" s="135">
        <f>AVERAGE(G12:G22)</f>
        <v>17.3636363636364</v>
      </c>
      <c r="T12" s="97">
        <f>AVERAGE(I12:I22)</f>
        <v>8.09568617168064</v>
      </c>
      <c r="U12" t="s" s="134">
        <v>119</v>
      </c>
      <c r="V12" s="135">
        <f>AVERAGE(L12:L22)</f>
        <v>3.72727272727273</v>
      </c>
      <c r="W12" s="97">
        <f>AVERAGE(N12:N22)</f>
        <v>6.10740740740741</v>
      </c>
    </row>
    <row r="13" ht="21.95" customHeight="1">
      <c r="A13" s="150">
        <v>1986</v>
      </c>
      <c r="B13" s="100">
        <v>44</v>
      </c>
      <c r="C13" s="83">
        <v>371.1</v>
      </c>
      <c r="D13" s="87">
        <v>8.43409090909091</v>
      </c>
      <c r="E13" s="40"/>
      <c r="F13" s="151">
        <v>1986</v>
      </c>
      <c r="G13" s="100">
        <v>29</v>
      </c>
      <c r="H13" s="83">
        <v>218.1</v>
      </c>
      <c r="I13" s="87">
        <v>7.52068965517241</v>
      </c>
      <c r="J13" s="40"/>
      <c r="K13" s="151">
        <v>1986</v>
      </c>
      <c r="L13" s="100">
        <v>8</v>
      </c>
      <c r="M13" s="83">
        <v>43.2</v>
      </c>
      <c r="N13" s="89">
        <v>5.4</v>
      </c>
      <c r="O13" t="s" s="131">
        <v>98</v>
      </c>
      <c r="P13" s="135">
        <f>AVERAGE(B13:B22)</f>
        <v>33.4</v>
      </c>
      <c r="Q13" s="97">
        <f>AVERAGE(D13:D22)</f>
        <v>9.22753878478288</v>
      </c>
      <c r="R13" t="s" s="134">
        <v>98</v>
      </c>
      <c r="S13" s="135">
        <f>AVERAGE(G13:G22)</f>
        <v>16.9</v>
      </c>
      <c r="T13" s="97">
        <f>AVERAGE(I13:I22)</f>
        <v>8.04520685742294</v>
      </c>
      <c r="U13" t="s" s="134">
        <v>98</v>
      </c>
      <c r="V13" s="135">
        <f>AVERAGE(L13:L22)</f>
        <v>3.9</v>
      </c>
      <c r="W13" s="97">
        <f>AVERAGE(N13:N22)</f>
        <v>6.02083333333333</v>
      </c>
    </row>
    <row r="14" ht="21.95" customHeight="1">
      <c r="A14" s="150">
        <v>1987</v>
      </c>
      <c r="B14" s="100">
        <v>24</v>
      </c>
      <c r="C14" s="83">
        <v>232.7</v>
      </c>
      <c r="D14" s="87">
        <v>9.695833333333329</v>
      </c>
      <c r="E14" s="40"/>
      <c r="F14" s="151">
        <v>1987</v>
      </c>
      <c r="G14" s="100">
        <v>7</v>
      </c>
      <c r="H14" s="83">
        <v>56.9</v>
      </c>
      <c r="I14" s="87">
        <v>8.12857142857143</v>
      </c>
      <c r="J14" s="40"/>
      <c r="K14" s="151">
        <v>1987</v>
      </c>
      <c r="L14" s="100">
        <v>1</v>
      </c>
      <c r="M14" s="83">
        <v>5</v>
      </c>
      <c r="N14" s="89">
        <v>5</v>
      </c>
      <c r="O14" t="s" s="131">
        <v>120</v>
      </c>
      <c r="P14" s="135">
        <f>AVERAGE(B14:B22)</f>
        <v>32.2222222222222</v>
      </c>
      <c r="Q14" s="97">
        <f>AVERAGE(D14:D22)</f>
        <v>9.31569965985976</v>
      </c>
      <c r="R14" t="s" s="134">
        <v>120</v>
      </c>
      <c r="S14" s="135">
        <f>AVERAGE(G14:G22)</f>
        <v>15.5555555555556</v>
      </c>
      <c r="T14" s="97">
        <f>AVERAGE(I14:I22)</f>
        <v>8.11077150770425</v>
      </c>
      <c r="U14" t="s" s="134">
        <v>120</v>
      </c>
      <c r="V14" s="135">
        <f>AVERAGE(L14:L22)</f>
        <v>3.44444444444444</v>
      </c>
      <c r="W14" s="97">
        <f>AVERAGE(N14:N22)</f>
        <v>6.10952380952381</v>
      </c>
    </row>
    <row r="15" ht="21.95" customHeight="1">
      <c r="A15" s="150">
        <v>1988</v>
      </c>
      <c r="B15" s="100">
        <v>6</v>
      </c>
      <c r="C15" s="83">
        <v>60.9</v>
      </c>
      <c r="D15" s="87">
        <v>10.15</v>
      </c>
      <c r="E15" s="40"/>
      <c r="F15" s="151">
        <v>1988</v>
      </c>
      <c r="G15" s="100">
        <v>0</v>
      </c>
      <c r="H15" s="83">
        <v>0</v>
      </c>
      <c r="I15" s="87"/>
      <c r="J15" s="40"/>
      <c r="K15" s="151">
        <v>1988</v>
      </c>
      <c r="L15" s="100">
        <v>0</v>
      </c>
      <c r="M15" s="83">
        <v>0</v>
      </c>
      <c r="N15" s="89"/>
      <c r="O15" t="s" s="131">
        <v>121</v>
      </c>
      <c r="P15" s="135">
        <f>AVERAGE(B15:B22)</f>
        <v>33.25</v>
      </c>
      <c r="Q15" s="97">
        <f>AVERAGE(D15:D22)</f>
        <v>9.26818295067557</v>
      </c>
      <c r="R15" t="s" s="134">
        <v>121</v>
      </c>
      <c r="S15" s="135">
        <f>AVERAGE(G15:G22)</f>
        <v>16.625</v>
      </c>
      <c r="T15" s="97">
        <f>AVERAGE(I15:I22)</f>
        <v>8.108228661866081</v>
      </c>
      <c r="U15" t="s" s="134">
        <v>121</v>
      </c>
      <c r="V15" s="135">
        <f>AVERAGE(L15:L22)</f>
        <v>3.75</v>
      </c>
      <c r="W15" s="97">
        <f>AVERAGE(N15:N22)</f>
        <v>6.29444444444445</v>
      </c>
    </row>
    <row r="16" ht="21.95" customHeight="1">
      <c r="A16" s="150">
        <v>1989</v>
      </c>
      <c r="B16" s="100">
        <v>28</v>
      </c>
      <c r="C16" s="83">
        <v>241.1</v>
      </c>
      <c r="D16" s="87">
        <v>8.610714285714289</v>
      </c>
      <c r="E16" s="40"/>
      <c r="F16" s="151">
        <v>1989</v>
      </c>
      <c r="G16" s="100">
        <v>20</v>
      </c>
      <c r="H16" s="83">
        <v>158.7</v>
      </c>
      <c r="I16" s="87">
        <v>7.935</v>
      </c>
      <c r="J16" s="40"/>
      <c r="K16" s="151">
        <v>1989</v>
      </c>
      <c r="L16" s="100">
        <v>4</v>
      </c>
      <c r="M16" s="83">
        <v>24.6</v>
      </c>
      <c r="N16" s="89">
        <v>6.15</v>
      </c>
      <c r="O16" t="s" s="131">
        <v>122</v>
      </c>
      <c r="P16" s="135">
        <f>AVERAGE(B16:B22)</f>
        <v>37.1428571428571</v>
      </c>
      <c r="Q16" s="97">
        <f>AVERAGE(D16:D22)</f>
        <v>9.142209086486361</v>
      </c>
      <c r="R16" t="s" s="134">
        <v>122</v>
      </c>
      <c r="S16" s="135">
        <f>AVERAGE(G16:G22)</f>
        <v>19</v>
      </c>
      <c r="T16" s="97">
        <f>AVERAGE(I16:I22)</f>
        <v>8.108228661866081</v>
      </c>
      <c r="U16" t="s" s="134">
        <v>122</v>
      </c>
      <c r="V16" s="135">
        <f>AVERAGE(L16:L22)</f>
        <v>4.28571428571429</v>
      </c>
      <c r="W16" s="97">
        <f>AVERAGE(N16:N22)</f>
        <v>6.29444444444445</v>
      </c>
    </row>
    <row r="17" ht="21.95" customHeight="1">
      <c r="A17" s="150">
        <v>1990</v>
      </c>
      <c r="B17" s="100">
        <v>27</v>
      </c>
      <c r="C17" s="83">
        <v>244.6</v>
      </c>
      <c r="D17" s="87">
        <v>9.05925925925926</v>
      </c>
      <c r="E17" s="40"/>
      <c r="F17" s="151">
        <v>1990</v>
      </c>
      <c r="G17" s="100">
        <v>14</v>
      </c>
      <c r="H17" s="83">
        <v>111.4</v>
      </c>
      <c r="I17" s="87">
        <v>7.95714285714286</v>
      </c>
      <c r="J17" s="40"/>
      <c r="K17" s="151">
        <v>1990</v>
      </c>
      <c r="L17" s="100">
        <v>4</v>
      </c>
      <c r="M17" s="83">
        <v>25.2</v>
      </c>
      <c r="N17" s="89">
        <v>6.3</v>
      </c>
      <c r="O17" t="s" s="131">
        <v>123</v>
      </c>
      <c r="P17" s="135">
        <f>AVERAGE(B17:B22)</f>
        <v>38.6666666666667</v>
      </c>
      <c r="Q17" s="97">
        <f>AVERAGE(D17:D22)</f>
        <v>9.23079155328171</v>
      </c>
      <c r="R17" t="s" s="134">
        <v>123</v>
      </c>
      <c r="S17" s="135">
        <f>AVERAGE(G17:G22)</f>
        <v>18.8333333333333</v>
      </c>
      <c r="T17" s="97">
        <f>AVERAGE(I17:I22)</f>
        <v>8.137100105510431</v>
      </c>
      <c r="U17" t="s" s="134">
        <v>123</v>
      </c>
      <c r="V17" s="135">
        <f>AVERAGE(L17:L22)</f>
        <v>4.33333333333333</v>
      </c>
      <c r="W17" s="97">
        <f>AVERAGE(N17:N22)</f>
        <v>6.32333333333333</v>
      </c>
    </row>
    <row r="18" ht="21.95" customHeight="1">
      <c r="A18" s="150">
        <v>1991</v>
      </c>
      <c r="B18" s="100">
        <v>17</v>
      </c>
      <c r="C18" s="83">
        <v>173.6</v>
      </c>
      <c r="D18" s="87">
        <v>10.2117647058824</v>
      </c>
      <c r="E18" s="40"/>
      <c r="F18" s="151">
        <v>1991</v>
      </c>
      <c r="G18" s="100">
        <v>2</v>
      </c>
      <c r="H18" s="83">
        <v>18.3</v>
      </c>
      <c r="I18" s="87">
        <v>9.15</v>
      </c>
      <c r="J18" s="40"/>
      <c r="K18" s="151">
        <v>1991</v>
      </c>
      <c r="L18" s="100">
        <v>0</v>
      </c>
      <c r="M18" s="83">
        <v>0</v>
      </c>
      <c r="N18" s="89"/>
      <c r="O18" t="s" s="131">
        <v>104</v>
      </c>
      <c r="P18" s="135">
        <f>AVERAGE(B18:B22)</f>
        <v>41</v>
      </c>
      <c r="Q18" s="97">
        <f>AVERAGE(D18:D22)</f>
        <v>9.265098012086201</v>
      </c>
      <c r="R18" t="s" s="134">
        <v>104</v>
      </c>
      <c r="S18" s="135">
        <f>AVERAGE(G18:G22)</f>
        <v>19.8</v>
      </c>
      <c r="T18" s="97">
        <f>AVERAGE(I18:I22)</f>
        <v>8.17309155518395</v>
      </c>
      <c r="U18" t="s" s="134">
        <v>104</v>
      </c>
      <c r="V18" s="135">
        <f>AVERAGE(L18:L22)</f>
        <v>4.4</v>
      </c>
      <c r="W18" s="97">
        <f>AVERAGE(N18:N22)</f>
        <v>6.32916666666667</v>
      </c>
    </row>
    <row r="19" ht="21.95" customHeight="1">
      <c r="A19" s="150">
        <v>1992</v>
      </c>
      <c r="B19" s="100">
        <v>40</v>
      </c>
      <c r="C19" s="83">
        <v>376.3</v>
      </c>
      <c r="D19" s="87">
        <v>9.407500000000001</v>
      </c>
      <c r="E19" s="40"/>
      <c r="F19" s="151">
        <v>1992</v>
      </c>
      <c r="G19" s="100">
        <v>16</v>
      </c>
      <c r="H19" s="83">
        <v>129.2</v>
      </c>
      <c r="I19" s="87">
        <v>8.074999999999999</v>
      </c>
      <c r="J19" s="40"/>
      <c r="K19" s="151">
        <v>1992</v>
      </c>
      <c r="L19" s="100">
        <v>3</v>
      </c>
      <c r="M19" s="83">
        <v>18.8</v>
      </c>
      <c r="N19" s="89">
        <v>6.26666666666667</v>
      </c>
      <c r="O19" t="s" s="131">
        <v>124</v>
      </c>
      <c r="P19" s="135">
        <f>AVERAGE(B19:B22)</f>
        <v>47</v>
      </c>
      <c r="Q19" s="97">
        <f>AVERAGE(D19:D22)</f>
        <v>9.02843133863715</v>
      </c>
      <c r="R19" t="s" s="134">
        <v>124</v>
      </c>
      <c r="S19" s="135">
        <f>AVERAGE(G19:G22)</f>
        <v>24.25</v>
      </c>
      <c r="T19" s="97">
        <f>AVERAGE(I19:I22)</f>
        <v>7.92886444397993</v>
      </c>
      <c r="U19" t="s" s="134">
        <v>124</v>
      </c>
      <c r="V19" s="135">
        <f>AVERAGE(L19:L22)</f>
        <v>5.5</v>
      </c>
      <c r="W19" s="97">
        <f>AVERAGE(N19:N22)</f>
        <v>6.32916666666667</v>
      </c>
    </row>
    <row r="20" ht="21.95" customHeight="1">
      <c r="A20" s="150">
        <v>1993</v>
      </c>
      <c r="B20" s="100">
        <v>59</v>
      </c>
      <c r="C20" s="83">
        <v>512.4</v>
      </c>
      <c r="D20" s="87">
        <v>8.684745762711859</v>
      </c>
      <c r="E20" s="40"/>
      <c r="F20" s="151">
        <v>1993</v>
      </c>
      <c r="G20" s="100">
        <v>32</v>
      </c>
      <c r="H20" s="83">
        <v>239.7</v>
      </c>
      <c r="I20" s="87">
        <v>7.490625</v>
      </c>
      <c r="J20" s="40"/>
      <c r="K20" s="151">
        <v>1993</v>
      </c>
      <c r="L20" s="100">
        <v>12</v>
      </c>
      <c r="M20" s="83">
        <v>73</v>
      </c>
      <c r="N20" s="89">
        <v>6.08333333333333</v>
      </c>
      <c r="O20" t="s" s="131">
        <v>125</v>
      </c>
      <c r="P20" s="135">
        <f>AVERAGE(B20:B22)</f>
        <v>49.3333333333333</v>
      </c>
      <c r="Q20" s="97">
        <f>AVERAGE(D20:D22)</f>
        <v>8.902075118182861</v>
      </c>
      <c r="R20" t="s" s="134">
        <v>125</v>
      </c>
      <c r="S20" s="135">
        <f>AVERAGE(G20:G22)</f>
        <v>27</v>
      </c>
      <c r="T20" s="97">
        <f>AVERAGE(I20:I22)</f>
        <v>7.88015259197324</v>
      </c>
      <c r="U20" t="s" s="134">
        <v>125</v>
      </c>
      <c r="V20" s="135">
        <f>AVERAGE(L20:L22)</f>
        <v>6.33333333333333</v>
      </c>
      <c r="W20" s="97">
        <f>AVERAGE(N20:N22)</f>
        <v>6.35</v>
      </c>
    </row>
    <row r="21" ht="21.95" customHeight="1">
      <c r="A21" s="150">
        <v>1994</v>
      </c>
      <c r="B21" s="154">
        <v>49</v>
      </c>
      <c r="C21" s="155">
        <v>443.4</v>
      </c>
      <c r="D21" s="156">
        <v>9.04897959183673</v>
      </c>
      <c r="E21" s="40"/>
      <c r="F21" s="151">
        <v>1994</v>
      </c>
      <c r="G21" s="154">
        <v>26</v>
      </c>
      <c r="H21" s="155">
        <v>210.2</v>
      </c>
      <c r="I21" s="156">
        <v>8.084615384615381</v>
      </c>
      <c r="J21" s="40"/>
      <c r="K21" s="151">
        <v>1994</v>
      </c>
      <c r="L21" s="154">
        <v>3</v>
      </c>
      <c r="M21" s="155">
        <v>18.8</v>
      </c>
      <c r="N21" s="157">
        <v>6.26666666666667</v>
      </c>
      <c r="O21" t="s" s="131">
        <v>126</v>
      </c>
      <c r="P21" s="135">
        <f>AVERAGE(B21:B22)</f>
        <v>44.5</v>
      </c>
      <c r="Q21" s="97">
        <f>AVERAGE(D21:D22)</f>
        <v>9.01073979591837</v>
      </c>
      <c r="R21" t="s" s="134">
        <v>126</v>
      </c>
      <c r="S21" s="135">
        <f>AVERAGE(G21:G22)</f>
        <v>24.5</v>
      </c>
      <c r="T21" s="97">
        <f>AVERAGE(I21:I22)</f>
        <v>8.07491638795987</v>
      </c>
      <c r="U21" t="s" s="134">
        <v>126</v>
      </c>
      <c r="V21" s="135">
        <f>AVERAGE(L21:L22)</f>
        <v>3.5</v>
      </c>
      <c r="W21" s="97">
        <f>AVERAGE(N21:N22)</f>
        <v>6.48333333333334</v>
      </c>
    </row>
    <row r="22" ht="21.95" customHeight="1">
      <c r="A22" s="150">
        <v>1995</v>
      </c>
      <c r="B22" s="100">
        <v>40</v>
      </c>
      <c r="C22" s="83">
        <v>358.9</v>
      </c>
      <c r="D22" s="87">
        <v>8.9725</v>
      </c>
      <c r="E22" s="40"/>
      <c r="F22" s="151">
        <v>1995</v>
      </c>
      <c r="G22" s="100">
        <v>23</v>
      </c>
      <c r="H22" s="83">
        <v>185.5</v>
      </c>
      <c r="I22" s="87">
        <v>8.065217391304349</v>
      </c>
      <c r="J22" s="40"/>
      <c r="K22" s="151">
        <v>1995</v>
      </c>
      <c r="L22" s="100">
        <v>4</v>
      </c>
      <c r="M22" s="83">
        <v>26.8</v>
      </c>
      <c r="N22" s="89">
        <v>6.7</v>
      </c>
      <c r="O22" t="s" s="131">
        <v>127</v>
      </c>
      <c r="P22" s="135">
        <f>AVERAGE(B22)</f>
        <v>40</v>
      </c>
      <c r="Q22" s="97">
        <f>AVERAGE(D22)</f>
        <v>8.9725</v>
      </c>
      <c r="R22" t="s" s="134">
        <v>127</v>
      </c>
      <c r="S22" s="135">
        <f>AVERAGE(G22)</f>
        <v>23</v>
      </c>
      <c r="T22" s="97">
        <f>AVERAGE(I22)</f>
        <v>8.065217391304349</v>
      </c>
      <c r="U22" t="s" s="134">
        <v>127</v>
      </c>
      <c r="V22" s="135">
        <f>AVERAGE(L22)</f>
        <v>4</v>
      </c>
      <c r="W22" s="97">
        <f>AVERAGE(N22)</f>
        <v>6.7</v>
      </c>
    </row>
    <row r="23" ht="21.95" customHeight="1">
      <c r="A23" s="150">
        <v>1996</v>
      </c>
      <c r="B23" s="100">
        <v>28</v>
      </c>
      <c r="C23" s="83">
        <v>269.5</v>
      </c>
      <c r="D23" s="87">
        <v>9.625</v>
      </c>
      <c r="E23" s="40"/>
      <c r="F23" s="151">
        <v>1996</v>
      </c>
      <c r="G23" s="100">
        <v>9</v>
      </c>
      <c r="H23" s="83">
        <v>75.7</v>
      </c>
      <c r="I23" s="87">
        <v>8.41111111111111</v>
      </c>
      <c r="J23" s="40"/>
      <c r="K23" s="151">
        <v>1996</v>
      </c>
      <c r="L23" s="100">
        <v>1</v>
      </c>
      <c r="M23" s="83">
        <v>6.3</v>
      </c>
      <c r="N23" s="89">
        <v>6.3</v>
      </c>
      <c r="O23" t="s" s="131">
        <v>128</v>
      </c>
      <c r="P23" s="158">
        <f>AVERAGE(B23)</f>
        <v>28</v>
      </c>
      <c r="Q23" s="159">
        <f>AVERAGE(D23)</f>
        <v>9.625</v>
      </c>
      <c r="R23" t="s" s="134">
        <v>128</v>
      </c>
      <c r="S23" s="158">
        <f>AVERAGE(G23)</f>
        <v>9</v>
      </c>
      <c r="T23" s="159">
        <f>AVERAGE(I23)</f>
        <v>8.41111111111111</v>
      </c>
      <c r="U23" t="s" s="134">
        <v>128</v>
      </c>
      <c r="V23" s="158">
        <f>AVERAGE(L23)</f>
        <v>1</v>
      </c>
      <c r="W23" s="159">
        <f>AVERAGE(N23)</f>
        <v>6.3</v>
      </c>
    </row>
    <row r="24" ht="21.95" customHeight="1">
      <c r="A24" s="150">
        <v>1997</v>
      </c>
      <c r="B24" s="100">
        <v>43</v>
      </c>
      <c r="C24" s="83">
        <v>361.7</v>
      </c>
      <c r="D24" s="87">
        <v>8.41162790697674</v>
      </c>
      <c r="E24" s="40"/>
      <c r="F24" s="151">
        <v>1997</v>
      </c>
      <c r="G24" s="100">
        <v>26</v>
      </c>
      <c r="H24" s="83">
        <v>191.1</v>
      </c>
      <c r="I24" s="87">
        <v>7.35</v>
      </c>
      <c r="J24" s="40"/>
      <c r="K24" s="151">
        <v>1997</v>
      </c>
      <c r="L24" s="100">
        <v>11</v>
      </c>
      <c r="M24" s="83">
        <v>66.5</v>
      </c>
      <c r="N24" s="89">
        <v>6.04545454545455</v>
      </c>
      <c r="O24" t="s" s="131">
        <v>127</v>
      </c>
      <c r="P24" s="135">
        <f>AVERAGE(B24)</f>
        <v>43</v>
      </c>
      <c r="Q24" s="97">
        <f>AVERAGE(D24)</f>
        <v>8.41162790697674</v>
      </c>
      <c r="R24" t="s" s="134">
        <v>127</v>
      </c>
      <c r="S24" s="135">
        <f>AVERAGE(G24)</f>
        <v>26</v>
      </c>
      <c r="T24" s="97">
        <f>AVERAGE(I24)</f>
        <v>7.35</v>
      </c>
      <c r="U24" t="s" s="134">
        <v>127</v>
      </c>
      <c r="V24" s="135">
        <f>AVERAGE(L24)</f>
        <v>11</v>
      </c>
      <c r="W24" s="97">
        <f>AVERAGE(N24)</f>
        <v>6.04545454545455</v>
      </c>
    </row>
    <row r="25" ht="21.95" customHeight="1">
      <c r="A25" s="150">
        <v>1998</v>
      </c>
      <c r="B25" s="100">
        <v>33</v>
      </c>
      <c r="C25" s="83">
        <v>293.7</v>
      </c>
      <c r="D25" s="87">
        <v>8.9</v>
      </c>
      <c r="E25" s="40"/>
      <c r="F25" s="151">
        <v>1998</v>
      </c>
      <c r="G25" s="100">
        <v>17</v>
      </c>
      <c r="H25" s="83">
        <v>130.7</v>
      </c>
      <c r="I25" s="87">
        <v>7.68823529411765</v>
      </c>
      <c r="J25" s="40"/>
      <c r="K25" s="151">
        <v>1998</v>
      </c>
      <c r="L25" s="100">
        <v>6</v>
      </c>
      <c r="M25" s="83">
        <v>34.4</v>
      </c>
      <c r="N25" s="89">
        <v>5.73333333333333</v>
      </c>
      <c r="O25" t="s" s="131">
        <v>126</v>
      </c>
      <c r="P25" s="135">
        <f>AVERAGE(B24:B25)</f>
        <v>38</v>
      </c>
      <c r="Q25" s="97">
        <f>AVERAGE(D24:D25)</f>
        <v>8.655813953488369</v>
      </c>
      <c r="R25" t="s" s="134">
        <v>126</v>
      </c>
      <c r="S25" s="135">
        <f>AVERAGE(G24:G25)</f>
        <v>21.5</v>
      </c>
      <c r="T25" s="97">
        <f>AVERAGE(I24:I25)</f>
        <v>7.51911764705883</v>
      </c>
      <c r="U25" t="s" s="134">
        <v>126</v>
      </c>
      <c r="V25" s="135">
        <f>AVERAGE(L24:L25)</f>
        <v>8.5</v>
      </c>
      <c r="W25" s="97">
        <f>AVERAGE(N24:N25)</f>
        <v>5.88939393939394</v>
      </c>
    </row>
    <row r="26" ht="21.95" customHeight="1">
      <c r="A26" s="150">
        <v>1999</v>
      </c>
      <c r="B26" s="100">
        <v>40</v>
      </c>
      <c r="C26" s="83">
        <v>365</v>
      </c>
      <c r="D26" s="87">
        <v>9.125</v>
      </c>
      <c r="E26" s="40"/>
      <c r="F26" s="151">
        <v>1999</v>
      </c>
      <c r="G26" s="100">
        <v>23</v>
      </c>
      <c r="H26" s="83">
        <v>190.9</v>
      </c>
      <c r="I26" s="87">
        <v>8.300000000000001</v>
      </c>
      <c r="J26" s="40"/>
      <c r="K26" s="151">
        <v>1999</v>
      </c>
      <c r="L26" s="100">
        <v>3</v>
      </c>
      <c r="M26" s="83">
        <v>17.7</v>
      </c>
      <c r="N26" s="89">
        <v>5.9</v>
      </c>
      <c r="O26" t="s" s="131">
        <v>125</v>
      </c>
      <c r="P26" s="135">
        <f>AVERAGE(B24:B26)</f>
        <v>38.6666666666667</v>
      </c>
      <c r="Q26" s="97">
        <f>AVERAGE(D24:D26)</f>
        <v>8.812209302325581</v>
      </c>
      <c r="R26" t="s" s="134">
        <v>125</v>
      </c>
      <c r="S26" s="135">
        <f>AVERAGE(G24:G26)</f>
        <v>22</v>
      </c>
      <c r="T26" s="97">
        <f>AVERAGE(I24:I26)</f>
        <v>7.77941176470588</v>
      </c>
      <c r="U26" t="s" s="134">
        <v>125</v>
      </c>
      <c r="V26" s="135">
        <f>AVERAGE(L24:L26)</f>
        <v>6.66666666666667</v>
      </c>
      <c r="W26" s="97">
        <f>AVERAGE(N24:N26)</f>
        <v>5.89292929292929</v>
      </c>
    </row>
    <row r="27" ht="21.95" customHeight="1">
      <c r="A27" s="150">
        <v>2000</v>
      </c>
      <c r="B27" s="100">
        <v>64</v>
      </c>
      <c r="C27" s="83">
        <v>567</v>
      </c>
      <c r="D27" s="87">
        <v>8.859375</v>
      </c>
      <c r="E27" s="40"/>
      <c r="F27" s="151">
        <v>2000</v>
      </c>
      <c r="G27" s="100">
        <v>39</v>
      </c>
      <c r="H27" s="83">
        <v>314.1</v>
      </c>
      <c r="I27" s="87">
        <v>8.05384615384615</v>
      </c>
      <c r="J27" s="40"/>
      <c r="K27" s="151">
        <v>2000</v>
      </c>
      <c r="L27" s="100">
        <v>7</v>
      </c>
      <c r="M27" s="83">
        <v>44.8</v>
      </c>
      <c r="N27" s="89">
        <v>6.4</v>
      </c>
      <c r="O27" t="s" s="131">
        <v>124</v>
      </c>
      <c r="P27" s="135">
        <f>AVERAGE(B24:B27)</f>
        <v>45</v>
      </c>
      <c r="Q27" s="97">
        <f>AVERAGE(D24:D27)</f>
        <v>8.82400072674419</v>
      </c>
      <c r="R27" t="s" s="134">
        <v>124</v>
      </c>
      <c r="S27" s="135">
        <f>AVERAGE(G24:G27)</f>
        <v>26.25</v>
      </c>
      <c r="T27" s="97">
        <f>AVERAGE(I24:I27)</f>
        <v>7.84802036199095</v>
      </c>
      <c r="U27" t="s" s="134">
        <v>124</v>
      </c>
      <c r="V27" s="135">
        <f>AVERAGE(L24:L27)</f>
        <v>6.75</v>
      </c>
      <c r="W27" s="97">
        <f>AVERAGE(N24:N27)</f>
        <v>6.01969696969697</v>
      </c>
    </row>
    <row r="28" ht="21.95" customHeight="1">
      <c r="A28" s="150">
        <v>2001</v>
      </c>
      <c r="B28" s="100">
        <v>38</v>
      </c>
      <c r="C28" s="83">
        <v>338.6</v>
      </c>
      <c r="D28" s="87">
        <v>8.91052631578947</v>
      </c>
      <c r="E28" s="40"/>
      <c r="F28" s="151">
        <v>2001</v>
      </c>
      <c r="G28" s="100">
        <v>22</v>
      </c>
      <c r="H28" s="83">
        <v>174.5</v>
      </c>
      <c r="I28" s="87">
        <v>7.93181818181818</v>
      </c>
      <c r="J28" s="40"/>
      <c r="K28" s="151">
        <v>2001</v>
      </c>
      <c r="L28" s="100">
        <v>5</v>
      </c>
      <c r="M28" s="83">
        <v>31.1</v>
      </c>
      <c r="N28" s="89">
        <v>6.22</v>
      </c>
      <c r="O28" t="s" s="131">
        <v>104</v>
      </c>
      <c r="P28" s="135">
        <f>AVERAGE(B24:B28)</f>
        <v>43.6</v>
      </c>
      <c r="Q28" s="97">
        <f>AVERAGE(D24:D28)</f>
        <v>8.84130584455324</v>
      </c>
      <c r="R28" t="s" s="134">
        <v>104</v>
      </c>
      <c r="S28" s="135">
        <f>AVERAGE(G24:G28)</f>
        <v>25.4</v>
      </c>
      <c r="T28" s="97">
        <f>AVERAGE(I24:I28)</f>
        <v>7.8647799259564</v>
      </c>
      <c r="U28" t="s" s="134">
        <v>104</v>
      </c>
      <c r="V28" s="135">
        <f>AVERAGE(L24:L28)</f>
        <v>6.4</v>
      </c>
      <c r="W28" s="97">
        <f>AVERAGE(N24:N28)</f>
        <v>6.05975757575758</v>
      </c>
    </row>
    <row r="29" ht="21.95" customHeight="1">
      <c r="A29" s="150">
        <v>2002</v>
      </c>
      <c r="B29" s="100">
        <v>39</v>
      </c>
      <c r="C29" s="83">
        <v>350.9</v>
      </c>
      <c r="D29" s="87">
        <v>8.997435897435899</v>
      </c>
      <c r="E29" s="40"/>
      <c r="F29" s="151">
        <v>2002</v>
      </c>
      <c r="G29" s="100">
        <v>19</v>
      </c>
      <c r="H29" s="83">
        <v>147.4</v>
      </c>
      <c r="I29" s="87">
        <v>7.75789473684211</v>
      </c>
      <c r="J29" s="40"/>
      <c r="K29" s="151">
        <v>2002</v>
      </c>
      <c r="L29" s="100">
        <v>4</v>
      </c>
      <c r="M29" s="83">
        <v>24</v>
      </c>
      <c r="N29" s="89">
        <v>6</v>
      </c>
      <c r="O29" t="s" s="131">
        <v>123</v>
      </c>
      <c r="P29" s="135">
        <f>AVERAGE(B24:B29)</f>
        <v>42.8333333333333</v>
      </c>
      <c r="Q29" s="97">
        <f>AVERAGE(D24:D29)</f>
        <v>8.86732752003369</v>
      </c>
      <c r="R29" t="s" s="134">
        <v>123</v>
      </c>
      <c r="S29" s="135">
        <f>AVERAGE(G24:G29)</f>
        <v>24.3333333333333</v>
      </c>
      <c r="T29" s="97">
        <f>AVERAGE(I24:I29)</f>
        <v>7.84696572777068</v>
      </c>
      <c r="U29" t="s" s="134">
        <v>123</v>
      </c>
      <c r="V29" s="135">
        <f>AVERAGE(L24:L29)</f>
        <v>6</v>
      </c>
      <c r="W29" s="97">
        <f>AVERAGE(N24:N29)</f>
        <v>6.04979797979798</v>
      </c>
    </row>
    <row r="30" ht="21.95" customHeight="1">
      <c r="A30" s="150">
        <v>2003</v>
      </c>
      <c r="B30" s="100">
        <v>31</v>
      </c>
      <c r="C30" s="83">
        <v>292</v>
      </c>
      <c r="D30" s="87">
        <v>9.41935483870968</v>
      </c>
      <c r="E30" s="40"/>
      <c r="F30" s="151">
        <v>2003</v>
      </c>
      <c r="G30" s="100">
        <v>12</v>
      </c>
      <c r="H30" s="83">
        <v>98.90000000000001</v>
      </c>
      <c r="I30" s="87">
        <v>8.241666666666671</v>
      </c>
      <c r="J30" s="40"/>
      <c r="K30" s="151">
        <v>2003</v>
      </c>
      <c r="L30" s="100">
        <v>1</v>
      </c>
      <c r="M30" s="83">
        <v>4.3</v>
      </c>
      <c r="N30" s="89">
        <v>4.3</v>
      </c>
      <c r="O30" t="s" s="131">
        <v>122</v>
      </c>
      <c r="P30" s="135">
        <f>AVERAGE(B24:B30)</f>
        <v>41.1428571428571</v>
      </c>
      <c r="Q30" s="97">
        <f>AVERAGE(D24:D30)</f>
        <v>8.946188565558829</v>
      </c>
      <c r="R30" t="s" s="134">
        <v>122</v>
      </c>
      <c r="S30" s="135">
        <f>AVERAGE(G24:G30)</f>
        <v>22.5714285714286</v>
      </c>
      <c r="T30" s="97">
        <f>AVERAGE(I24:I30)</f>
        <v>7.90335157618439</v>
      </c>
      <c r="U30" t="s" s="134">
        <v>122</v>
      </c>
      <c r="V30" s="135">
        <f>AVERAGE(L24:L30)</f>
        <v>5.28571428571429</v>
      </c>
      <c r="W30" s="97">
        <f>AVERAGE(N24:N30)</f>
        <v>5.79982683982684</v>
      </c>
    </row>
    <row r="31" ht="21.95" customHeight="1">
      <c r="A31" s="150">
        <v>2004</v>
      </c>
      <c r="B31" s="100">
        <v>28</v>
      </c>
      <c r="C31" s="83">
        <v>274.3</v>
      </c>
      <c r="D31" s="87">
        <v>9.796428571428571</v>
      </c>
      <c r="E31" s="40"/>
      <c r="F31" s="151">
        <v>2004</v>
      </c>
      <c r="G31" s="100">
        <v>7</v>
      </c>
      <c r="H31" s="83">
        <v>57.7</v>
      </c>
      <c r="I31" s="87">
        <v>8.24285714285714</v>
      </c>
      <c r="J31" s="40"/>
      <c r="K31" s="151">
        <v>2004</v>
      </c>
      <c r="L31" s="100">
        <v>1</v>
      </c>
      <c r="M31" s="83">
        <v>6.8</v>
      </c>
      <c r="N31" s="89">
        <v>6.8</v>
      </c>
      <c r="O31" t="s" s="131">
        <v>121</v>
      </c>
      <c r="P31" s="135">
        <f>AVERAGE(B24:B31)</f>
        <v>39.5</v>
      </c>
      <c r="Q31" s="97">
        <f>AVERAGE(D24:D31)</f>
        <v>9.05246856629255</v>
      </c>
      <c r="R31" t="s" s="134">
        <v>121</v>
      </c>
      <c r="S31" s="135">
        <f>AVERAGE(G24:G31)</f>
        <v>20.625</v>
      </c>
      <c r="T31" s="97">
        <f>AVERAGE(I24:I31)</f>
        <v>7.94578977201849</v>
      </c>
      <c r="U31" t="s" s="134">
        <v>121</v>
      </c>
      <c r="V31" s="135">
        <f>AVERAGE(L24:L31)</f>
        <v>4.75</v>
      </c>
      <c r="W31" s="97">
        <f>AVERAGE(N24:N31)</f>
        <v>5.92484848484849</v>
      </c>
    </row>
    <row r="32" ht="21.95" customHeight="1">
      <c r="A32" s="150">
        <v>2005</v>
      </c>
      <c r="B32" s="100">
        <v>37</v>
      </c>
      <c r="C32" s="83">
        <v>328.7</v>
      </c>
      <c r="D32" s="87">
        <v>8.88378378378378</v>
      </c>
      <c r="E32" s="40"/>
      <c r="F32" s="151">
        <v>2005</v>
      </c>
      <c r="G32" s="100">
        <v>23</v>
      </c>
      <c r="H32" s="83">
        <v>185.9</v>
      </c>
      <c r="I32" s="87">
        <v>8.082608695652169</v>
      </c>
      <c r="J32" s="40"/>
      <c r="K32" s="151">
        <v>2005</v>
      </c>
      <c r="L32" s="100">
        <v>4</v>
      </c>
      <c r="M32" s="83">
        <v>24.5</v>
      </c>
      <c r="N32" s="89">
        <v>6.125</v>
      </c>
      <c r="O32" t="s" s="131">
        <v>120</v>
      </c>
      <c r="P32" s="135">
        <f>AVERAGE(B24:B32)</f>
        <v>39.2222222222222</v>
      </c>
      <c r="Q32" s="97">
        <f>AVERAGE(D24:D32)</f>
        <v>9.03372581268046</v>
      </c>
      <c r="R32" t="s" s="134">
        <v>120</v>
      </c>
      <c r="S32" s="135">
        <f>AVERAGE(G24:G32)</f>
        <v>20.8888888888889</v>
      </c>
      <c r="T32" s="97">
        <f>AVERAGE(I24:I32)</f>
        <v>7.96099187464445</v>
      </c>
      <c r="U32" t="s" s="134">
        <v>120</v>
      </c>
      <c r="V32" s="135">
        <f>AVERAGE(L24:L32)</f>
        <v>4.66666666666667</v>
      </c>
      <c r="W32" s="97">
        <f>AVERAGE(N24:N32)</f>
        <v>5.94708754208754</v>
      </c>
    </row>
    <row r="33" ht="21.95" customHeight="1">
      <c r="A33" s="150">
        <v>2006</v>
      </c>
      <c r="B33" s="100">
        <v>38</v>
      </c>
      <c r="C33" s="83">
        <v>298.1</v>
      </c>
      <c r="D33" s="87">
        <v>7.84473684210526</v>
      </c>
      <c r="E33" s="40"/>
      <c r="F33" s="151">
        <v>2006</v>
      </c>
      <c r="G33" s="100">
        <v>33</v>
      </c>
      <c r="H33" s="83">
        <v>247.2</v>
      </c>
      <c r="I33" s="87">
        <v>7.49090909090909</v>
      </c>
      <c r="J33" s="40"/>
      <c r="K33" s="151">
        <v>2006</v>
      </c>
      <c r="L33" s="100">
        <v>10</v>
      </c>
      <c r="M33" s="83">
        <v>58.6</v>
      </c>
      <c r="N33" s="89">
        <v>5.86</v>
      </c>
      <c r="O33" t="s" s="131">
        <v>98</v>
      </c>
      <c r="P33" s="135">
        <f>AVERAGE(B24:B33)</f>
        <v>39.1</v>
      </c>
      <c r="Q33" s="97">
        <f>AVERAGE(D24:D33)</f>
        <v>8.914826915622941</v>
      </c>
      <c r="R33" t="s" s="134">
        <v>98</v>
      </c>
      <c r="S33" s="135">
        <f>AVERAGE(G24:G33)</f>
        <v>22.1</v>
      </c>
      <c r="T33" s="97">
        <f>AVERAGE(I24:I33)</f>
        <v>7.91398359627092</v>
      </c>
      <c r="U33" t="s" s="134">
        <v>98</v>
      </c>
      <c r="V33" s="135">
        <f>AVERAGE(L24:L33)</f>
        <v>5.2</v>
      </c>
      <c r="W33" s="97">
        <f>AVERAGE(N24:N33)</f>
        <v>5.93837878787879</v>
      </c>
    </row>
    <row r="34" ht="21.95" customHeight="1">
      <c r="A34" s="150">
        <v>2007</v>
      </c>
      <c r="B34" s="100">
        <v>30</v>
      </c>
      <c r="C34" s="83">
        <v>286.1</v>
      </c>
      <c r="D34" s="87">
        <v>9.536666666666671</v>
      </c>
      <c r="E34" s="40"/>
      <c r="F34" s="151">
        <v>2007</v>
      </c>
      <c r="G34" s="100">
        <v>13</v>
      </c>
      <c r="H34" s="83">
        <v>112.9</v>
      </c>
      <c r="I34" s="87">
        <v>8.68461538461538</v>
      </c>
      <c r="J34" s="40"/>
      <c r="K34" s="151">
        <v>2007</v>
      </c>
      <c r="L34" s="100">
        <v>0</v>
      </c>
      <c r="M34" s="83">
        <v>0</v>
      </c>
      <c r="N34" s="89"/>
      <c r="O34" t="s" s="131">
        <v>119</v>
      </c>
      <c r="P34" s="135">
        <f>AVERAGE(B24:B34)</f>
        <v>38.2727272727273</v>
      </c>
      <c r="Q34" s="97">
        <f>AVERAGE(D24:D34)</f>
        <v>8.97135780208146</v>
      </c>
      <c r="R34" t="s" s="134">
        <v>119</v>
      </c>
      <c r="S34" s="135">
        <f>AVERAGE(G24:G34)</f>
        <v>21.2727272727273</v>
      </c>
      <c r="T34" s="97">
        <f>AVERAGE(I24:I34)</f>
        <v>7.98404103157496</v>
      </c>
      <c r="U34" t="s" s="134">
        <v>119</v>
      </c>
      <c r="V34" s="135">
        <f>AVERAGE(L24:L34)</f>
        <v>4.72727272727273</v>
      </c>
      <c r="W34" s="97">
        <f>AVERAGE(N24:N34)</f>
        <v>5.93837878787879</v>
      </c>
    </row>
    <row r="35" ht="21.95" customHeight="1">
      <c r="A35" s="150">
        <v>2008</v>
      </c>
      <c r="B35" s="100">
        <v>50</v>
      </c>
      <c r="C35" s="83">
        <v>433.2</v>
      </c>
      <c r="D35" s="87">
        <v>8.664</v>
      </c>
      <c r="E35" s="40"/>
      <c r="F35" s="151">
        <v>2008</v>
      </c>
      <c r="G35" s="100">
        <v>31</v>
      </c>
      <c r="H35" s="83">
        <v>238.1</v>
      </c>
      <c r="I35" s="87">
        <v>7.68064516129032</v>
      </c>
      <c r="J35" s="40"/>
      <c r="K35" s="151">
        <v>2008</v>
      </c>
      <c r="L35" s="100">
        <v>7</v>
      </c>
      <c r="M35" s="83">
        <v>41.1</v>
      </c>
      <c r="N35" s="89">
        <v>5.87142857142857</v>
      </c>
      <c r="O35" t="s" s="131">
        <v>118</v>
      </c>
      <c r="P35" s="135">
        <f>AVERAGE(B24:B35)</f>
        <v>39.25</v>
      </c>
      <c r="Q35" s="97">
        <f>AVERAGE(D24:D35)</f>
        <v>8.94574465190801</v>
      </c>
      <c r="R35" t="s" s="134">
        <v>118</v>
      </c>
      <c r="S35" s="135">
        <f>AVERAGE(G24:G35)</f>
        <v>22.0833333333333</v>
      </c>
      <c r="T35" s="97">
        <f>AVERAGE(I24:I35)</f>
        <v>7.95875804238457</v>
      </c>
      <c r="U35" t="s" s="134">
        <v>118</v>
      </c>
      <c r="V35" s="135">
        <f>AVERAGE(L24:L35)</f>
        <v>4.91666666666667</v>
      </c>
      <c r="W35" s="97">
        <f>AVERAGE(N24:N35)</f>
        <v>5.93229240456513</v>
      </c>
    </row>
    <row r="36" ht="21.95" customHeight="1">
      <c r="A36" s="150">
        <v>2009</v>
      </c>
      <c r="B36" s="100">
        <v>42</v>
      </c>
      <c r="C36" s="83">
        <v>375.3</v>
      </c>
      <c r="D36" s="87">
        <v>8.93571428571429</v>
      </c>
      <c r="E36" s="40"/>
      <c r="F36" s="151">
        <v>2009</v>
      </c>
      <c r="G36" s="100">
        <v>28</v>
      </c>
      <c r="H36" s="83">
        <v>231.6</v>
      </c>
      <c r="I36" s="87">
        <v>8.27142857142857</v>
      </c>
      <c r="J36" s="40"/>
      <c r="K36" s="151">
        <v>2009</v>
      </c>
      <c r="L36" s="100">
        <v>4</v>
      </c>
      <c r="M36" s="83">
        <v>23.2</v>
      </c>
      <c r="N36" s="89">
        <v>5.8</v>
      </c>
      <c r="O36" t="s" s="131">
        <v>117</v>
      </c>
      <c r="P36" s="135">
        <f>AVERAGE(B24:B36)</f>
        <v>39.4615384615385</v>
      </c>
      <c r="Q36" s="97">
        <f>AVERAGE(D24:D36)</f>
        <v>8.94497308527772</v>
      </c>
      <c r="R36" t="s" s="134">
        <v>117</v>
      </c>
      <c r="S36" s="135">
        <f>AVERAGE(G24:G36)</f>
        <v>22.5384615384615</v>
      </c>
      <c r="T36" s="97">
        <f>AVERAGE(I24:I36)</f>
        <v>7.9828096215418</v>
      </c>
      <c r="U36" t="s" s="134">
        <v>117</v>
      </c>
      <c r="V36" s="135">
        <f>AVERAGE(L24:L36)</f>
        <v>4.84615384615385</v>
      </c>
      <c r="W36" s="97">
        <f>AVERAGE(N24:N36)</f>
        <v>5.92126803751804</v>
      </c>
    </row>
    <row r="37" ht="21.95" customHeight="1">
      <c r="A37" s="150">
        <v>2010</v>
      </c>
      <c r="B37" s="100">
        <v>32</v>
      </c>
      <c r="C37" s="83">
        <v>297.6</v>
      </c>
      <c r="D37" s="87">
        <v>9.300000000000001</v>
      </c>
      <c r="E37" s="40"/>
      <c r="F37" s="151">
        <v>2010</v>
      </c>
      <c r="G37" s="100">
        <v>15</v>
      </c>
      <c r="H37" s="83">
        <v>124</v>
      </c>
      <c r="I37" s="87">
        <v>8.266666666666669</v>
      </c>
      <c r="J37" s="40"/>
      <c r="K37" s="151">
        <v>2010</v>
      </c>
      <c r="L37" s="100">
        <v>3</v>
      </c>
      <c r="M37" s="83">
        <v>18.9</v>
      </c>
      <c r="N37" s="89">
        <v>6.3</v>
      </c>
      <c r="O37" t="s" s="131">
        <v>116</v>
      </c>
      <c r="P37" s="135">
        <f>AVERAGE(B24:B37)</f>
        <v>38.9285714285714</v>
      </c>
      <c r="Q37" s="97">
        <f>AVERAGE(D24:D37)</f>
        <v>8.970332150615031</v>
      </c>
      <c r="R37" t="s" s="134">
        <v>116</v>
      </c>
      <c r="S37" s="135">
        <f>AVERAGE(G24:G37)</f>
        <v>22</v>
      </c>
      <c r="T37" s="97">
        <f>AVERAGE(I24:I37)</f>
        <v>8.003085124765009</v>
      </c>
      <c r="U37" t="s" s="134">
        <v>116</v>
      </c>
      <c r="V37" s="135">
        <f>AVERAGE(L24:L37)</f>
        <v>4.71428571428571</v>
      </c>
      <c r="W37" s="97">
        <f>AVERAGE(N24:N37)</f>
        <v>5.95040126540127</v>
      </c>
    </row>
    <row r="38" ht="21.95" customHeight="1">
      <c r="A38" s="150">
        <v>2011</v>
      </c>
      <c r="B38" s="100">
        <v>27</v>
      </c>
      <c r="C38" s="83">
        <v>259.8</v>
      </c>
      <c r="D38" s="87">
        <v>9.62222222222222</v>
      </c>
      <c r="E38" s="40"/>
      <c r="F38" s="151">
        <v>2011</v>
      </c>
      <c r="G38" s="100">
        <v>10</v>
      </c>
      <c r="H38" s="83">
        <v>85.3</v>
      </c>
      <c r="I38" s="87">
        <v>8.529999999999999</v>
      </c>
      <c r="J38" s="40"/>
      <c r="K38" s="151">
        <v>2011</v>
      </c>
      <c r="L38" s="100">
        <v>0</v>
      </c>
      <c r="M38" s="83">
        <v>0</v>
      </c>
      <c r="N38" s="89"/>
      <c r="O38" t="s" s="131">
        <v>115</v>
      </c>
      <c r="P38" s="135">
        <f>AVERAGE(B24:B38)</f>
        <v>38.1333333333333</v>
      </c>
      <c r="Q38" s="97">
        <f>AVERAGE(D24:D38)</f>
        <v>9.01379148872217</v>
      </c>
      <c r="R38" t="s" s="134">
        <v>115</v>
      </c>
      <c r="S38" s="135">
        <f>AVERAGE(G24:G38)</f>
        <v>21.2</v>
      </c>
      <c r="T38" s="97">
        <f>AVERAGE(I24:I38)</f>
        <v>8.038212783114011</v>
      </c>
      <c r="U38" t="s" s="134">
        <v>115</v>
      </c>
      <c r="V38" s="135">
        <f>AVERAGE(L24:L38)</f>
        <v>4.4</v>
      </c>
      <c r="W38" s="97">
        <f>AVERAGE(N24:N38)</f>
        <v>5.95040126540127</v>
      </c>
    </row>
    <row r="39" ht="21.95" customHeight="1">
      <c r="A39" s="150">
        <v>2012</v>
      </c>
      <c r="B39" s="100">
        <v>43</v>
      </c>
      <c r="C39" s="83">
        <v>374</v>
      </c>
      <c r="D39" s="87">
        <v>8.697674418604651</v>
      </c>
      <c r="E39" s="40"/>
      <c r="F39" s="151">
        <v>2012</v>
      </c>
      <c r="G39" s="100">
        <v>27</v>
      </c>
      <c r="H39" s="83">
        <v>210.7</v>
      </c>
      <c r="I39" s="87">
        <v>7.8037037037037</v>
      </c>
      <c r="J39" s="40"/>
      <c r="K39" s="151">
        <v>2012</v>
      </c>
      <c r="L39" s="100">
        <v>8</v>
      </c>
      <c r="M39" s="83">
        <v>46.2</v>
      </c>
      <c r="N39" s="89">
        <v>5.775</v>
      </c>
      <c r="O39" t="s" s="131">
        <v>114</v>
      </c>
      <c r="P39" s="135">
        <f>AVERAGE(B24:B39)</f>
        <v>38.4375</v>
      </c>
      <c r="Q39" s="97">
        <f>AVERAGE(D24:D39)</f>
        <v>8.99403417183983</v>
      </c>
      <c r="R39" t="s" s="134">
        <v>114</v>
      </c>
      <c r="S39" s="135">
        <f>AVERAGE(G24:G39)</f>
        <v>21.5625</v>
      </c>
      <c r="T39" s="97">
        <f>AVERAGE(I24:I39)</f>
        <v>8.023555965650861</v>
      </c>
      <c r="U39" t="s" s="134">
        <v>114</v>
      </c>
      <c r="V39" s="135">
        <f>AVERAGE(L24:L39)</f>
        <v>4.625</v>
      </c>
      <c r="W39" s="97">
        <f>AVERAGE(N24:N39)</f>
        <v>5.93787260358689</v>
      </c>
    </row>
    <row r="40" ht="21.95" customHeight="1">
      <c r="A40" s="150">
        <v>2013</v>
      </c>
      <c r="B40" s="100">
        <v>36</v>
      </c>
      <c r="C40" s="83">
        <v>335.2</v>
      </c>
      <c r="D40" s="87">
        <v>9.31111111111111</v>
      </c>
      <c r="E40" s="40"/>
      <c r="F40" s="151">
        <v>2013</v>
      </c>
      <c r="G40" s="100">
        <v>15</v>
      </c>
      <c r="H40" s="83">
        <v>123.9</v>
      </c>
      <c r="I40" s="87">
        <v>8.26</v>
      </c>
      <c r="J40" s="40"/>
      <c r="K40" s="151">
        <v>2013</v>
      </c>
      <c r="L40" s="100">
        <v>2</v>
      </c>
      <c r="M40" s="83">
        <v>11.2</v>
      </c>
      <c r="N40" s="89">
        <v>5.6</v>
      </c>
      <c r="O40" t="s" s="131">
        <v>113</v>
      </c>
      <c r="P40" s="135">
        <f>AVERAGE(B24:B40)</f>
        <v>38.2941176470588</v>
      </c>
      <c r="Q40" s="97">
        <f>AVERAGE(D24:D40)</f>
        <v>9.01268575650284</v>
      </c>
      <c r="R40" t="s" s="134">
        <v>113</v>
      </c>
      <c r="S40" s="135">
        <f>AVERAGE(G24:G40)</f>
        <v>21.1764705882353</v>
      </c>
      <c r="T40" s="97">
        <f>AVERAGE(I24:I40)</f>
        <v>8.03746443825964</v>
      </c>
      <c r="U40" t="s" s="134">
        <v>113</v>
      </c>
      <c r="V40" s="135">
        <f>AVERAGE(L24:L40)</f>
        <v>4.47058823529412</v>
      </c>
      <c r="W40" s="97">
        <f>AVERAGE(N24:N40)</f>
        <v>5.91534776334776</v>
      </c>
    </row>
    <row r="41" ht="21.95" customHeight="1">
      <c r="A41" s="150">
        <v>2014</v>
      </c>
      <c r="B41" s="100">
        <v>49</v>
      </c>
      <c r="C41" s="83">
        <v>436.7</v>
      </c>
      <c r="D41" s="87">
        <v>8.91224489795918</v>
      </c>
      <c r="E41" s="40"/>
      <c r="F41" s="151">
        <v>2014</v>
      </c>
      <c r="G41" s="100">
        <v>30</v>
      </c>
      <c r="H41" s="83">
        <v>243</v>
      </c>
      <c r="I41" s="87">
        <v>8.1</v>
      </c>
      <c r="J41" s="40"/>
      <c r="K41" s="151">
        <v>2014</v>
      </c>
      <c r="L41" s="100">
        <v>5</v>
      </c>
      <c r="M41" s="83">
        <v>28.9</v>
      </c>
      <c r="N41" s="89">
        <v>5.78</v>
      </c>
      <c r="O41" t="s" s="131">
        <v>112</v>
      </c>
      <c r="P41" s="135">
        <f>AVERAGE(B24:B41)</f>
        <v>38.8888888888889</v>
      </c>
      <c r="Q41" s="97">
        <f>AVERAGE(D24:D41)</f>
        <v>9.00710570880597</v>
      </c>
      <c r="R41" t="s" s="134">
        <v>112</v>
      </c>
      <c r="S41" s="135">
        <f>AVERAGE(G24:G41)</f>
        <v>21.6666666666667</v>
      </c>
      <c r="T41" s="97">
        <f>AVERAGE(I24:I41)</f>
        <v>8.040938636134101</v>
      </c>
      <c r="U41" t="s" s="134">
        <v>112</v>
      </c>
      <c r="V41" s="135">
        <f>AVERAGE(L24:L41)</f>
        <v>4.5</v>
      </c>
      <c r="W41" s="97">
        <f>AVERAGE(N24:N41)</f>
        <v>5.90688852813853</v>
      </c>
    </row>
    <row r="42" ht="21.95" customHeight="1">
      <c r="A42" s="150">
        <v>2015</v>
      </c>
      <c r="B42" s="100">
        <v>32</v>
      </c>
      <c r="C42" s="83">
        <v>305.6</v>
      </c>
      <c r="D42" s="87">
        <v>9.550000000000001</v>
      </c>
      <c r="E42" s="40"/>
      <c r="F42" s="151">
        <v>2015</v>
      </c>
      <c r="G42" s="100">
        <v>11</v>
      </c>
      <c r="H42" s="83">
        <v>89.8</v>
      </c>
      <c r="I42" s="87">
        <v>8.16363636363636</v>
      </c>
      <c r="J42" s="40"/>
      <c r="K42" s="151">
        <v>2015</v>
      </c>
      <c r="L42" s="100">
        <v>1</v>
      </c>
      <c r="M42" s="83">
        <v>6.6</v>
      </c>
      <c r="N42" s="89">
        <v>6.6</v>
      </c>
      <c r="O42" t="s" s="131">
        <v>111</v>
      </c>
      <c r="P42" s="135">
        <f>AVERAGE(B24:B42)</f>
        <v>38.5263157894737</v>
      </c>
      <c r="Q42" s="97">
        <f>AVERAGE(D24:D42)</f>
        <v>9.03567909255303</v>
      </c>
      <c r="R42" t="s" s="134">
        <v>111</v>
      </c>
      <c r="S42" s="135">
        <f>AVERAGE(G24:G42)</f>
        <v>21.1052631578947</v>
      </c>
      <c r="T42" s="97">
        <f>AVERAGE(I24:I42)</f>
        <v>8.047396411265799</v>
      </c>
      <c r="U42" t="s" s="134">
        <v>111</v>
      </c>
      <c r="V42" s="135">
        <f>AVERAGE(L24:L42)</f>
        <v>4.31578947368421</v>
      </c>
      <c r="W42" s="97">
        <f>AVERAGE(N24:N42)</f>
        <v>5.9476597911892</v>
      </c>
    </row>
    <row r="43" ht="21.95" customHeight="1">
      <c r="A43" s="150">
        <v>2016</v>
      </c>
      <c r="B43" s="100">
        <v>39</v>
      </c>
      <c r="C43" s="83">
        <v>350.6</v>
      </c>
      <c r="D43" s="87">
        <v>8.98974358974359</v>
      </c>
      <c r="E43" s="40"/>
      <c r="F43" s="151">
        <v>2016</v>
      </c>
      <c r="G43" s="100">
        <v>24</v>
      </c>
      <c r="H43" s="83">
        <v>198.1</v>
      </c>
      <c r="I43" s="87">
        <v>8.25416666666667</v>
      </c>
      <c r="J43" s="40"/>
      <c r="K43" s="151">
        <v>2016</v>
      </c>
      <c r="L43" s="100">
        <v>3</v>
      </c>
      <c r="M43" s="83">
        <v>17.4</v>
      </c>
      <c r="N43" s="89">
        <v>5.8</v>
      </c>
      <c r="O43" t="s" s="131">
        <v>110</v>
      </c>
      <c r="P43" s="135">
        <f>AVERAGE(B24:B43)</f>
        <v>38.55</v>
      </c>
      <c r="Q43" s="97">
        <f>AVERAGE(D24:D43)</f>
        <v>9.03338231741256</v>
      </c>
      <c r="R43" t="s" s="134">
        <v>110</v>
      </c>
      <c r="S43" s="135">
        <f>AVERAGE(G24:G43)</f>
        <v>21.25</v>
      </c>
      <c r="T43" s="97">
        <f>AVERAGE(I24:I43)</f>
        <v>8.05773492403584</v>
      </c>
      <c r="U43" t="s" s="134">
        <v>110</v>
      </c>
      <c r="V43" s="135">
        <f>AVERAGE(L24:L43)</f>
        <v>4.25</v>
      </c>
      <c r="W43" s="97">
        <f>AVERAGE(N24:N43)</f>
        <v>5.93945646945647</v>
      </c>
    </row>
    <row r="44" ht="21.95" customHeight="1">
      <c r="A44" s="150">
        <v>2017</v>
      </c>
      <c r="B44" s="100">
        <v>40</v>
      </c>
      <c r="C44" s="83">
        <v>332.8</v>
      </c>
      <c r="D44" s="87">
        <v>8.32</v>
      </c>
      <c r="E44" s="40"/>
      <c r="F44" s="151">
        <v>2017</v>
      </c>
      <c r="G44" s="100">
        <v>29</v>
      </c>
      <c r="H44" s="83">
        <v>221</v>
      </c>
      <c r="I44" s="87">
        <v>7.62068965517241</v>
      </c>
      <c r="J44" s="40"/>
      <c r="K44" s="151">
        <v>2017</v>
      </c>
      <c r="L44" s="100">
        <v>8</v>
      </c>
      <c r="M44" s="83">
        <v>45.6</v>
      </c>
      <c r="N44" s="89">
        <v>5.7</v>
      </c>
      <c r="O44" s="96"/>
      <c r="P44" s="83"/>
      <c r="Q44" s="83"/>
      <c r="R44" s="84"/>
      <c r="S44" s="83"/>
      <c r="T44" s="83"/>
      <c r="U44" s="84"/>
      <c r="V44" s="83"/>
      <c r="W44" s="97"/>
    </row>
    <row r="45" ht="21.95" customHeight="1">
      <c r="A45" s="150">
        <v>2018</v>
      </c>
      <c r="B45" s="100">
        <v>50</v>
      </c>
      <c r="C45" s="83">
        <v>450.9</v>
      </c>
      <c r="D45" s="87">
        <v>9.018000000000001</v>
      </c>
      <c r="E45" s="40"/>
      <c r="F45" s="151">
        <v>2018</v>
      </c>
      <c r="G45" s="100">
        <v>27</v>
      </c>
      <c r="H45" s="83">
        <v>216.9</v>
      </c>
      <c r="I45" s="87">
        <v>8.03333333333333</v>
      </c>
      <c r="J45" s="40"/>
      <c r="K45" s="151">
        <v>2018</v>
      </c>
      <c r="L45" s="100">
        <v>7</v>
      </c>
      <c r="M45" s="83">
        <v>42</v>
      </c>
      <c r="N45" s="89">
        <v>6</v>
      </c>
      <c r="O45" s="96"/>
      <c r="P45" s="83"/>
      <c r="Q45" s="83"/>
      <c r="R45" s="84"/>
      <c r="S45" s="83"/>
      <c r="T45" s="83"/>
      <c r="U45" s="84"/>
      <c r="V45" s="83"/>
      <c r="W45" s="97"/>
    </row>
    <row r="46" ht="21.95" customHeight="1">
      <c r="A46" s="150">
        <v>2019</v>
      </c>
      <c r="B46" s="100">
        <v>46</v>
      </c>
      <c r="C46" s="83">
        <v>425.5</v>
      </c>
      <c r="D46" s="87">
        <v>9.25</v>
      </c>
      <c r="E46" s="40"/>
      <c r="F46" s="151">
        <v>2019</v>
      </c>
      <c r="G46" s="100">
        <v>21</v>
      </c>
      <c r="H46" s="83">
        <v>173.3</v>
      </c>
      <c r="I46" s="87">
        <v>8.25238095238095</v>
      </c>
      <c r="J46" s="40"/>
      <c r="K46" s="151">
        <v>2019</v>
      </c>
      <c r="L46" s="100">
        <v>3</v>
      </c>
      <c r="M46" s="83">
        <v>19.3</v>
      </c>
      <c r="N46" s="89">
        <v>6.43333333333333</v>
      </c>
      <c r="O46" s="96"/>
      <c r="P46" s="83"/>
      <c r="Q46" s="83"/>
      <c r="R46" s="84"/>
      <c r="S46" s="83"/>
      <c r="T46" s="83"/>
      <c r="U46" s="84"/>
      <c r="V46" s="83"/>
      <c r="W46" s="97"/>
    </row>
    <row r="47" ht="21.95" customHeight="1">
      <c r="A47" s="150">
        <v>2020</v>
      </c>
      <c r="B47" s="100">
        <v>23</v>
      </c>
      <c r="C47" s="83">
        <v>227.5</v>
      </c>
      <c r="D47" s="87">
        <v>9.89130434782609</v>
      </c>
      <c r="E47" s="40"/>
      <c r="F47" s="151">
        <v>2020</v>
      </c>
      <c r="G47" s="100">
        <v>6</v>
      </c>
      <c r="H47" s="83">
        <v>53.5</v>
      </c>
      <c r="I47" s="87">
        <v>8.91666666666667</v>
      </c>
      <c r="J47" s="40"/>
      <c r="K47" s="151">
        <v>2020</v>
      </c>
      <c r="L47" s="100">
        <v>0</v>
      </c>
      <c r="M47" s="83">
        <v>0</v>
      </c>
      <c r="N47" s="89"/>
      <c r="O47" s="96"/>
      <c r="P47" s="83"/>
      <c r="Q47" s="83"/>
      <c r="R47" s="84"/>
      <c r="S47" s="83"/>
      <c r="T47" s="83"/>
      <c r="U47" s="84"/>
      <c r="V47" s="83"/>
      <c r="W47" s="97"/>
    </row>
    <row r="48" ht="21.95" customHeight="1">
      <c r="A48" s="150">
        <v>2021</v>
      </c>
      <c r="B48" s="100">
        <v>38</v>
      </c>
      <c r="C48" s="83">
        <v>329.4</v>
      </c>
      <c r="D48" s="87">
        <v>8.668421052631579</v>
      </c>
      <c r="E48" s="40"/>
      <c r="F48" s="151">
        <v>2021</v>
      </c>
      <c r="G48" s="100">
        <v>22</v>
      </c>
      <c r="H48" s="83">
        <v>166.4</v>
      </c>
      <c r="I48" s="87">
        <v>7.56363636363636</v>
      </c>
      <c r="J48" s="40"/>
      <c r="K48" s="151">
        <v>2021</v>
      </c>
      <c r="L48" s="100">
        <v>5</v>
      </c>
      <c r="M48" s="83">
        <v>28.4</v>
      </c>
      <c r="N48" s="89">
        <v>5.68</v>
      </c>
      <c r="O48" s="96"/>
      <c r="P48" s="83"/>
      <c r="Q48" s="83"/>
      <c r="R48" s="84"/>
      <c r="S48" s="83"/>
      <c r="T48" s="83"/>
      <c r="U48" s="84"/>
      <c r="V48" s="83"/>
      <c r="W48" s="97"/>
    </row>
    <row r="49" ht="21.95" customHeight="1">
      <c r="A49" s="150">
        <v>2022</v>
      </c>
      <c r="B49" s="100">
        <v>37</v>
      </c>
      <c r="C49" s="83">
        <v>324.3</v>
      </c>
      <c r="D49" s="87">
        <v>8.76486486486486</v>
      </c>
      <c r="E49" s="40"/>
      <c r="F49" s="151">
        <v>2022</v>
      </c>
      <c r="G49" s="100">
        <v>21</v>
      </c>
      <c r="H49" s="83">
        <v>163.3</v>
      </c>
      <c r="I49" s="87">
        <v>7.77619047619048</v>
      </c>
      <c r="J49" s="40"/>
      <c r="K49" s="151">
        <v>2022</v>
      </c>
      <c r="L49" s="100">
        <v>6</v>
      </c>
      <c r="M49" s="83">
        <v>35.8</v>
      </c>
      <c r="N49" s="89">
        <v>5.96666666666667</v>
      </c>
      <c r="O49" s="96"/>
      <c r="P49" s="83"/>
      <c r="Q49" s="83"/>
      <c r="R49" s="84"/>
      <c r="S49" s="83"/>
      <c r="T49" s="83"/>
      <c r="U49" s="84"/>
      <c r="V49" s="83"/>
      <c r="W49" s="97"/>
    </row>
    <row r="50" ht="21.95" customHeight="1">
      <c r="A50" s="86"/>
      <c r="B50" s="84"/>
      <c r="C50" s="83"/>
      <c r="D50" s="87"/>
      <c r="E50" s="40"/>
      <c r="F50" s="88"/>
      <c r="G50" s="84"/>
      <c r="H50" s="83"/>
      <c r="I50" s="87"/>
      <c r="J50" s="40"/>
      <c r="K50" s="88"/>
      <c r="L50" s="84"/>
      <c r="M50" s="83"/>
      <c r="N50" s="89"/>
      <c r="O50" s="82"/>
      <c r="P50" s="83"/>
      <c r="Q50" s="83"/>
      <c r="R50" s="84"/>
      <c r="S50" s="84"/>
      <c r="T50" s="83"/>
      <c r="U50" s="83"/>
      <c r="V50" s="83"/>
      <c r="W50" s="85"/>
    </row>
    <row r="51" ht="21.95" customHeight="1">
      <c r="A51" s="86"/>
      <c r="B51" s="84"/>
      <c r="C51" s="83"/>
      <c r="D51" s="87"/>
      <c r="E51" s="40"/>
      <c r="F51" s="88"/>
      <c r="G51" s="84"/>
      <c r="H51" s="83"/>
      <c r="I51" s="87"/>
      <c r="J51" s="40"/>
      <c r="K51" s="88"/>
      <c r="L51" s="84"/>
      <c r="M51" s="83"/>
      <c r="N51" s="89"/>
      <c r="O51" s="82"/>
      <c r="P51" s="83"/>
      <c r="Q51" s="83"/>
      <c r="R51" s="84"/>
      <c r="S51" s="84"/>
      <c r="T51" s="83"/>
      <c r="U51" s="83"/>
      <c r="V51" s="83"/>
      <c r="W51" s="85"/>
    </row>
    <row r="52" ht="21.95" customHeight="1">
      <c r="A52" s="86"/>
      <c r="B52" s="84"/>
      <c r="C52" s="83"/>
      <c r="D52" s="87"/>
      <c r="E52" s="40"/>
      <c r="F52" s="88"/>
      <c r="G52" s="84"/>
      <c r="H52" s="83"/>
      <c r="I52" s="87"/>
      <c r="J52" s="40"/>
      <c r="K52" s="88"/>
      <c r="L52" s="84"/>
      <c r="M52" s="83"/>
      <c r="N52" s="89"/>
      <c r="O52" s="82"/>
      <c r="P52" s="83"/>
      <c r="Q52" s="83"/>
      <c r="R52" s="84"/>
      <c r="S52" s="84"/>
      <c r="T52" s="83"/>
      <c r="U52" s="83"/>
      <c r="V52" s="83"/>
      <c r="W52" s="85"/>
    </row>
    <row r="53" ht="21.95" customHeight="1">
      <c r="A53" s="86"/>
      <c r="B53" s="84"/>
      <c r="C53" s="83"/>
      <c r="D53" s="87"/>
      <c r="E53" s="40"/>
      <c r="F53" s="88"/>
      <c r="G53" s="84"/>
      <c r="H53" s="83"/>
      <c r="I53" s="87"/>
      <c r="J53" s="40"/>
      <c r="K53" s="88"/>
      <c r="L53" s="84"/>
      <c r="M53" s="83"/>
      <c r="N53" s="89"/>
      <c r="O53" s="82"/>
      <c r="P53" s="83"/>
      <c r="Q53" s="83"/>
      <c r="R53" s="84"/>
      <c r="S53" s="84"/>
      <c r="T53" s="83"/>
      <c r="U53" s="83"/>
      <c r="V53" s="83"/>
      <c r="W53" s="85"/>
    </row>
    <row r="54" ht="21.95" customHeight="1">
      <c r="A54" s="86"/>
      <c r="B54" s="84"/>
      <c r="C54" s="83"/>
      <c r="D54" s="87"/>
      <c r="E54" s="40"/>
      <c r="F54" s="88"/>
      <c r="G54" s="84"/>
      <c r="H54" s="83"/>
      <c r="I54" s="87"/>
      <c r="J54" s="40"/>
      <c r="K54" s="88"/>
      <c r="L54" s="84"/>
      <c r="M54" s="83"/>
      <c r="N54" s="89"/>
      <c r="O54" s="82"/>
      <c r="P54" s="83"/>
      <c r="Q54" s="83"/>
      <c r="R54" s="84"/>
      <c r="S54" s="84"/>
      <c r="T54" s="83"/>
      <c r="U54" s="83"/>
      <c r="V54" s="83"/>
      <c r="W54" s="85"/>
    </row>
    <row r="55" ht="21.95" customHeight="1">
      <c r="A55" s="86"/>
      <c r="B55" s="84"/>
      <c r="C55" s="83"/>
      <c r="D55" s="87"/>
      <c r="E55" s="40"/>
      <c r="F55" s="88"/>
      <c r="G55" s="84"/>
      <c r="H55" s="83"/>
      <c r="I55" s="87"/>
      <c r="J55" s="40"/>
      <c r="K55" s="88"/>
      <c r="L55" s="84"/>
      <c r="M55" s="83"/>
      <c r="N55" s="89"/>
      <c r="O55" s="82"/>
      <c r="P55" s="83"/>
      <c r="Q55" s="83"/>
      <c r="R55" s="84"/>
      <c r="S55" s="84"/>
      <c r="T55" s="83"/>
      <c r="U55" s="83"/>
      <c r="V55" s="83"/>
      <c r="W55" s="85"/>
    </row>
    <row r="56" ht="21.95" customHeight="1">
      <c r="A56" s="86"/>
      <c r="B56" s="84"/>
      <c r="C56" s="83"/>
      <c r="D56" s="87"/>
      <c r="E56" s="40"/>
      <c r="F56" s="88"/>
      <c r="G56" s="84"/>
      <c r="H56" s="83"/>
      <c r="I56" s="87"/>
      <c r="J56" s="40"/>
      <c r="K56" s="88"/>
      <c r="L56" s="84"/>
      <c r="M56" s="83"/>
      <c r="N56" s="89"/>
      <c r="O56" s="82"/>
      <c r="P56" s="83"/>
      <c r="Q56" s="83"/>
      <c r="R56" s="84"/>
      <c r="S56" s="84"/>
      <c r="T56" s="83"/>
      <c r="U56" s="83"/>
      <c r="V56" s="83"/>
      <c r="W56" s="85"/>
    </row>
    <row r="57" ht="21.95" customHeight="1">
      <c r="A57" s="86"/>
      <c r="B57" s="84"/>
      <c r="C57" s="83"/>
      <c r="D57" s="87"/>
      <c r="E57" s="40"/>
      <c r="F57" s="88"/>
      <c r="G57" s="84"/>
      <c r="H57" s="83"/>
      <c r="I57" s="87"/>
      <c r="J57" s="40"/>
      <c r="K57" s="88"/>
      <c r="L57" s="84"/>
      <c r="M57" s="83"/>
      <c r="N57" s="89"/>
      <c r="O57" s="82"/>
      <c r="P57" s="83"/>
      <c r="Q57" s="83"/>
      <c r="R57" s="84"/>
      <c r="S57" s="84"/>
      <c r="T57" s="83"/>
      <c r="U57" s="83"/>
      <c r="V57" s="83"/>
      <c r="W57" s="85"/>
    </row>
    <row r="58" ht="21.95" customHeight="1">
      <c r="A58" s="86"/>
      <c r="B58" s="84"/>
      <c r="C58" s="83"/>
      <c r="D58" s="87"/>
      <c r="E58" s="40"/>
      <c r="F58" s="88"/>
      <c r="G58" s="84"/>
      <c r="H58" s="83"/>
      <c r="I58" s="87"/>
      <c r="J58" s="40"/>
      <c r="K58" s="88"/>
      <c r="L58" s="84"/>
      <c r="M58" s="83"/>
      <c r="N58" s="89"/>
      <c r="O58" s="82"/>
      <c r="P58" s="83"/>
      <c r="Q58" s="83"/>
      <c r="R58" s="84"/>
      <c r="S58" s="84"/>
      <c r="T58" s="83"/>
      <c r="U58" s="83"/>
      <c r="V58" s="83"/>
      <c r="W58" s="85"/>
    </row>
    <row r="59" ht="21.95" customHeight="1">
      <c r="A59" s="86"/>
      <c r="B59" s="84"/>
      <c r="C59" s="83"/>
      <c r="D59" s="87"/>
      <c r="E59" s="40"/>
      <c r="F59" s="88"/>
      <c r="G59" s="84"/>
      <c r="H59" s="83"/>
      <c r="I59" s="87"/>
      <c r="J59" s="40"/>
      <c r="K59" s="88"/>
      <c r="L59" s="84"/>
      <c r="M59" s="83"/>
      <c r="N59" s="89"/>
      <c r="O59" s="82"/>
      <c r="P59" s="83"/>
      <c r="Q59" s="83"/>
      <c r="R59" s="84"/>
      <c r="S59" s="84"/>
      <c r="T59" s="83"/>
      <c r="U59" s="83"/>
      <c r="V59" s="83"/>
      <c r="W59" s="85"/>
    </row>
    <row r="60" ht="21.95" customHeight="1">
      <c r="A60" s="86"/>
      <c r="B60" s="84"/>
      <c r="C60" s="83"/>
      <c r="D60" s="87"/>
      <c r="E60" s="40"/>
      <c r="F60" s="88"/>
      <c r="G60" s="84"/>
      <c r="H60" s="83"/>
      <c r="I60" s="87"/>
      <c r="J60" s="40"/>
      <c r="K60" s="88"/>
      <c r="L60" s="84"/>
      <c r="M60" s="83"/>
      <c r="N60" s="89"/>
      <c r="O60" s="82"/>
      <c r="P60" s="83"/>
      <c r="Q60" s="83"/>
      <c r="R60" s="84"/>
      <c r="S60" s="84"/>
      <c r="T60" s="83"/>
      <c r="U60" s="83"/>
      <c r="V60" s="83"/>
      <c r="W60" s="85"/>
    </row>
    <row r="61" ht="21.95" customHeight="1">
      <c r="A61" s="86"/>
      <c r="B61" s="84"/>
      <c r="C61" s="83"/>
      <c r="D61" s="87"/>
      <c r="E61" s="40"/>
      <c r="F61" s="88"/>
      <c r="G61" s="84"/>
      <c r="H61" s="83"/>
      <c r="I61" s="87"/>
      <c r="J61" s="40"/>
      <c r="K61" s="88"/>
      <c r="L61" s="84"/>
      <c r="M61" s="83"/>
      <c r="N61" s="89"/>
      <c r="O61" s="82"/>
      <c r="P61" s="83"/>
      <c r="Q61" s="83"/>
      <c r="R61" s="84"/>
      <c r="S61" s="84"/>
      <c r="T61" s="83"/>
      <c r="U61" s="83"/>
      <c r="V61" s="83"/>
      <c r="W61" s="85"/>
    </row>
    <row r="62" ht="21.95" customHeight="1">
      <c r="A62" s="86"/>
      <c r="B62" s="84"/>
      <c r="C62" s="83"/>
      <c r="D62" s="87"/>
      <c r="E62" s="40"/>
      <c r="F62" s="88"/>
      <c r="G62" s="84"/>
      <c r="H62" s="83"/>
      <c r="I62" s="87"/>
      <c r="J62" s="40"/>
      <c r="K62" s="88"/>
      <c r="L62" s="84"/>
      <c r="M62" s="83"/>
      <c r="N62" s="89"/>
      <c r="O62" s="82"/>
      <c r="P62" s="83"/>
      <c r="Q62" s="83"/>
      <c r="R62" s="84"/>
      <c r="S62" s="84"/>
      <c r="T62" s="83"/>
      <c r="U62" s="83"/>
      <c r="V62" s="83"/>
      <c r="W62" s="85"/>
    </row>
    <row r="63" ht="21.95" customHeight="1">
      <c r="A63" s="86"/>
      <c r="B63" s="84"/>
      <c r="C63" s="83"/>
      <c r="D63" s="87"/>
      <c r="E63" s="40"/>
      <c r="F63" s="88"/>
      <c r="G63" s="84"/>
      <c r="H63" s="83"/>
      <c r="I63" s="87"/>
      <c r="J63" s="40"/>
      <c r="K63" s="88"/>
      <c r="L63" s="84"/>
      <c r="M63" s="83"/>
      <c r="N63" s="89"/>
      <c r="O63" s="82"/>
      <c r="P63" s="83"/>
      <c r="Q63" s="83"/>
      <c r="R63" s="84"/>
      <c r="S63" s="84"/>
      <c r="T63" s="83"/>
      <c r="U63" s="83"/>
      <c r="V63" s="83"/>
      <c r="W63" s="85"/>
    </row>
    <row r="64" ht="21.95" customHeight="1">
      <c r="A64" s="86"/>
      <c r="B64" s="84"/>
      <c r="C64" s="83"/>
      <c r="D64" s="87"/>
      <c r="E64" s="40"/>
      <c r="F64" s="88"/>
      <c r="G64" s="84"/>
      <c r="H64" s="83"/>
      <c r="I64" s="87"/>
      <c r="J64" s="40"/>
      <c r="K64" s="88"/>
      <c r="L64" s="84"/>
      <c r="M64" s="83"/>
      <c r="N64" s="89"/>
      <c r="O64" s="82"/>
      <c r="P64" s="83"/>
      <c r="Q64" s="83"/>
      <c r="R64" s="84"/>
      <c r="S64" s="84"/>
      <c r="T64" s="83"/>
      <c r="U64" s="83"/>
      <c r="V64" s="83"/>
      <c r="W64" s="85"/>
    </row>
    <row r="65" ht="21.95" customHeight="1">
      <c r="A65" s="86"/>
      <c r="B65" s="84"/>
      <c r="C65" s="83"/>
      <c r="D65" s="87"/>
      <c r="E65" s="40"/>
      <c r="F65" s="88"/>
      <c r="G65" s="84"/>
      <c r="H65" s="83"/>
      <c r="I65" s="87"/>
      <c r="J65" s="40"/>
      <c r="K65" s="88"/>
      <c r="L65" s="84"/>
      <c r="M65" s="83"/>
      <c r="N65" s="89"/>
      <c r="O65" s="82"/>
      <c r="P65" s="83"/>
      <c r="Q65" s="83"/>
      <c r="R65" s="84"/>
      <c r="S65" s="84"/>
      <c r="T65" s="83"/>
      <c r="U65" s="83"/>
      <c r="V65" s="83"/>
      <c r="W65" s="85"/>
    </row>
    <row r="66" ht="21.95" customHeight="1">
      <c r="A66" s="86"/>
      <c r="B66" s="84"/>
      <c r="C66" s="83"/>
      <c r="D66" s="87"/>
      <c r="E66" s="40"/>
      <c r="F66" s="88"/>
      <c r="G66" s="84"/>
      <c r="H66" s="83"/>
      <c r="I66" s="87"/>
      <c r="J66" s="40"/>
      <c r="K66" s="88"/>
      <c r="L66" s="84"/>
      <c r="M66" s="83"/>
      <c r="N66" s="89"/>
      <c r="O66" s="82"/>
      <c r="P66" s="83"/>
      <c r="Q66" s="83"/>
      <c r="R66" s="84"/>
      <c r="S66" s="84"/>
      <c r="T66" s="83"/>
      <c r="U66" s="83"/>
      <c r="V66" s="83"/>
      <c r="W66" s="85"/>
    </row>
    <row r="67" ht="21.95" customHeight="1">
      <c r="A67" s="86"/>
      <c r="B67" s="84"/>
      <c r="C67" s="83"/>
      <c r="D67" s="87"/>
      <c r="E67" s="40"/>
      <c r="F67" s="88"/>
      <c r="G67" s="84"/>
      <c r="H67" s="83"/>
      <c r="I67" s="87"/>
      <c r="J67" s="40"/>
      <c r="K67" s="88"/>
      <c r="L67" s="84"/>
      <c r="M67" s="83"/>
      <c r="N67" s="89"/>
      <c r="O67" s="82"/>
      <c r="P67" s="83"/>
      <c r="Q67" s="83"/>
      <c r="R67" s="84"/>
      <c r="S67" s="84"/>
      <c r="T67" s="83"/>
      <c r="U67" s="83"/>
      <c r="V67" s="83"/>
      <c r="W67" s="85"/>
    </row>
    <row r="68" ht="21.95" customHeight="1">
      <c r="A68" s="86"/>
      <c r="B68" s="84"/>
      <c r="C68" s="83"/>
      <c r="D68" s="90"/>
      <c r="E68" s="40"/>
      <c r="F68" s="88"/>
      <c r="G68" s="84"/>
      <c r="H68" s="83"/>
      <c r="I68" s="90"/>
      <c r="J68" s="40"/>
      <c r="K68" s="88"/>
      <c r="L68" s="84"/>
      <c r="M68" s="83"/>
      <c r="N68" s="91"/>
      <c r="O68" s="82"/>
      <c r="P68" s="83"/>
      <c r="Q68" s="83"/>
      <c r="R68" s="84"/>
      <c r="S68" s="84"/>
      <c r="T68" s="83"/>
      <c r="U68" s="83"/>
      <c r="V68" s="83"/>
      <c r="W68" s="85"/>
    </row>
    <row r="69" ht="21.95" customHeight="1">
      <c r="A69" s="86"/>
      <c r="B69" s="84"/>
      <c r="C69" s="83"/>
      <c r="D69" s="90"/>
      <c r="E69" s="40"/>
      <c r="F69" s="88"/>
      <c r="G69" s="84"/>
      <c r="H69" s="83"/>
      <c r="I69" s="90"/>
      <c r="J69" s="40"/>
      <c r="K69" s="88"/>
      <c r="L69" s="84"/>
      <c r="M69" s="83"/>
      <c r="N69" s="91"/>
      <c r="O69" s="82"/>
      <c r="P69" s="83"/>
      <c r="Q69" s="83"/>
      <c r="R69" s="84"/>
      <c r="S69" s="84"/>
      <c r="T69" s="83"/>
      <c r="U69" s="83"/>
      <c r="V69" s="83"/>
      <c r="W69" s="85"/>
    </row>
    <row r="70" ht="21.95" customHeight="1">
      <c r="A70" t="s" s="92">
        <v>97</v>
      </c>
      <c r="B70" s="84"/>
      <c r="C70" s="83"/>
      <c r="D70" s="87"/>
      <c r="E70" s="40"/>
      <c r="F70" s="88"/>
      <c r="G70" s="84"/>
      <c r="H70" s="83"/>
      <c r="I70" s="87"/>
      <c r="J70" s="40"/>
      <c r="K70" s="88"/>
      <c r="L70" s="84"/>
      <c r="M70" s="83"/>
      <c r="N70" s="89"/>
      <c r="O70" s="82"/>
      <c r="P70" s="83"/>
      <c r="Q70" s="83"/>
      <c r="R70" s="84"/>
      <c r="S70" s="84"/>
      <c r="T70" s="83"/>
      <c r="U70" s="83"/>
      <c r="V70" s="83"/>
      <c r="W70" s="85"/>
    </row>
    <row r="71" ht="21.95" customHeight="1">
      <c r="A71" t="s" s="93">
        <v>98</v>
      </c>
      <c r="B71" t="s" s="162">
        <v>352</v>
      </c>
      <c r="C71" s="83"/>
      <c r="D71" s="87"/>
      <c r="E71" s="40"/>
      <c r="F71" t="s" s="95">
        <v>98</v>
      </c>
      <c r="G71" t="s" s="162">
        <v>352</v>
      </c>
      <c r="H71" s="83"/>
      <c r="I71" s="87"/>
      <c r="J71" s="40"/>
      <c r="K71" t="s" s="95">
        <v>98</v>
      </c>
      <c r="L71" t="s" s="162">
        <v>352</v>
      </c>
      <c r="M71" s="83"/>
      <c r="N71" s="89"/>
      <c r="O71" s="96"/>
      <c r="P71" s="83"/>
      <c r="Q71" s="83"/>
      <c r="R71" s="84"/>
      <c r="S71" s="83"/>
      <c r="T71" s="83"/>
      <c r="U71" s="84"/>
      <c r="V71" s="83"/>
      <c r="W71" s="97"/>
    </row>
    <row r="72" ht="21.95" customHeight="1">
      <c r="A72" t="s" s="98">
        <v>99</v>
      </c>
      <c r="B72" s="100">
        <f>AVERAGE(B13:B22)</f>
        <v>33.4</v>
      </c>
      <c r="C72" s="83">
        <f>AVERAGE(C13:C22)</f>
        <v>301.5</v>
      </c>
      <c r="D72" s="87">
        <f>AVERAGE(D13:D22)</f>
        <v>9.22753878478288</v>
      </c>
      <c r="E72" s="40"/>
      <c r="F72" t="s" s="99">
        <v>99</v>
      </c>
      <c r="G72" s="100">
        <f>AVERAGE(G13:G22)</f>
        <v>16.9</v>
      </c>
      <c r="H72" s="83">
        <f>AVERAGE(H13:H22)</f>
        <v>132.8</v>
      </c>
      <c r="I72" s="87">
        <f>AVERAGE(I13:I22)</f>
        <v>8.04520685742294</v>
      </c>
      <c r="J72" s="40"/>
      <c r="K72" t="s" s="99">
        <v>99</v>
      </c>
      <c r="L72" s="100">
        <f>AVERAGE(L13:L22)</f>
        <v>3.9</v>
      </c>
      <c r="M72" s="83">
        <f>AVERAGE(M13:M22)</f>
        <v>23.54</v>
      </c>
      <c r="N72" s="89">
        <f>AVERAGE(N13:N22)</f>
        <v>6.02083333333333</v>
      </c>
      <c r="O72" s="96"/>
      <c r="P72" s="83"/>
      <c r="Q72" s="83"/>
      <c r="R72" s="84"/>
      <c r="S72" s="83"/>
      <c r="T72" s="83"/>
      <c r="U72" s="84"/>
      <c r="V72" s="83"/>
      <c r="W72" s="97"/>
    </row>
    <row r="73" ht="21.95" customHeight="1">
      <c r="A73" t="s" s="98">
        <v>100</v>
      </c>
      <c r="B73" s="83">
        <f>AVERAGE(B24:B33)</f>
        <v>39.1</v>
      </c>
      <c r="C73" s="83">
        <f>AVERAGE(C24:C33)</f>
        <v>347</v>
      </c>
      <c r="D73" s="87">
        <f>AVERAGE(D24:D33)</f>
        <v>8.914826915622941</v>
      </c>
      <c r="E73" s="40"/>
      <c r="F73" t="s" s="99">
        <v>100</v>
      </c>
      <c r="G73" s="83">
        <f>AVERAGE(G24:G33)</f>
        <v>22.1</v>
      </c>
      <c r="H73" s="83">
        <f>AVERAGE(H24:H33)</f>
        <v>173.84</v>
      </c>
      <c r="I73" s="87">
        <f>AVERAGE(I24:I33)</f>
        <v>7.91398359627092</v>
      </c>
      <c r="J73" s="40"/>
      <c r="K73" t="s" s="99">
        <v>100</v>
      </c>
      <c r="L73" s="83">
        <f>AVERAGE(L24:L33)</f>
        <v>5.2</v>
      </c>
      <c r="M73" s="83">
        <f>AVERAGE(M24:M33)</f>
        <v>31.27</v>
      </c>
      <c r="N73" s="89">
        <f>AVERAGE(N24:N33)</f>
        <v>5.93837878787879</v>
      </c>
      <c r="O73" s="96"/>
      <c r="P73" s="83"/>
      <c r="Q73" s="83"/>
      <c r="R73" s="84"/>
      <c r="S73" s="83"/>
      <c r="T73" s="83"/>
      <c r="U73" s="84"/>
      <c r="V73" s="83"/>
      <c r="W73" s="97"/>
    </row>
    <row r="74" ht="21.95" customHeight="1">
      <c r="A74" t="s" s="101">
        <v>101</v>
      </c>
      <c r="B74" s="84"/>
      <c r="C74" s="84"/>
      <c r="D74" s="90"/>
      <c r="E74" s="40"/>
      <c r="F74" t="s" s="102">
        <v>101</v>
      </c>
      <c r="G74" s="84"/>
      <c r="H74" s="84"/>
      <c r="I74" s="90"/>
      <c r="J74" s="40"/>
      <c r="K74" t="s" s="102">
        <v>101</v>
      </c>
      <c r="L74" s="84"/>
      <c r="M74" s="84"/>
      <c r="N74" s="91"/>
      <c r="O74" s="96"/>
      <c r="P74" s="83"/>
      <c r="Q74" s="83"/>
      <c r="R74" s="84"/>
      <c r="S74" s="83"/>
      <c r="T74" s="83"/>
      <c r="U74" s="84"/>
      <c r="V74" s="83"/>
      <c r="W74" s="97"/>
    </row>
    <row r="75" ht="21.95" customHeight="1">
      <c r="A75" t="s" s="103">
        <v>102</v>
      </c>
      <c r="B75" s="83">
        <f>AVERAGE(B11:B20)</f>
        <v>32.5</v>
      </c>
      <c r="C75" s="83">
        <f>AVERAGE(C11:C20)</f>
        <v>296.65</v>
      </c>
      <c r="D75" s="87">
        <f>AVERAGE(D11:D20)</f>
        <v>9.31028665893254</v>
      </c>
      <c r="E75" s="40"/>
      <c r="F75" t="s" s="104">
        <v>102</v>
      </c>
      <c r="G75" s="83">
        <f>AVERAGE(G11:G20)</f>
        <v>15.6</v>
      </c>
      <c r="H75" s="83">
        <f>AVERAGE(H11:H20)</f>
        <v>124.02</v>
      </c>
      <c r="I75" s="87">
        <f>AVERAGE(I11:I20)</f>
        <v>8.15157464422551</v>
      </c>
      <c r="J75" s="40"/>
      <c r="K75" t="s" s="104">
        <v>102</v>
      </c>
      <c r="L75" s="83">
        <f>AVERAGE(L11:L20)</f>
        <v>3.5</v>
      </c>
      <c r="M75" s="83">
        <f>AVERAGE(M11:M20)</f>
        <v>21.01</v>
      </c>
      <c r="N75" s="89">
        <f>AVERAGE(N11:N20)</f>
        <v>6.0875</v>
      </c>
      <c r="O75" s="96"/>
      <c r="P75" s="83"/>
      <c r="Q75" s="83"/>
      <c r="R75" s="84"/>
      <c r="S75" s="83"/>
      <c r="T75" s="83"/>
      <c r="U75" s="84"/>
      <c r="V75" s="83"/>
      <c r="W75" s="97"/>
    </row>
    <row r="76" ht="21.95" customHeight="1">
      <c r="A76" t="s" s="103">
        <v>103</v>
      </c>
      <c r="B76" s="83">
        <f>AVERAGE(B22:B31)</f>
        <v>38.4</v>
      </c>
      <c r="C76" s="83">
        <f>AVERAGE(C22:C31)</f>
        <v>347.16</v>
      </c>
      <c r="D76" s="87">
        <f>AVERAGE(D22:D31)</f>
        <v>9.101724853034041</v>
      </c>
      <c r="E76" s="40"/>
      <c r="F76" t="s" s="104">
        <v>103</v>
      </c>
      <c r="G76" s="83">
        <f>AVERAGE(G22:G31)</f>
        <v>19.7</v>
      </c>
      <c r="H76" s="83">
        <f>AVERAGE(H22:H31)</f>
        <v>156.65</v>
      </c>
      <c r="I76" s="87">
        <f>AVERAGE(I22:I31)</f>
        <v>8.00426466785634</v>
      </c>
      <c r="J76" s="40"/>
      <c r="K76" t="s" s="104">
        <v>103</v>
      </c>
      <c r="L76" s="83">
        <f>AVERAGE(L22:L31)</f>
        <v>4.3</v>
      </c>
      <c r="M76" s="83">
        <f>AVERAGE(M22:M31)</f>
        <v>26.27</v>
      </c>
      <c r="N76" s="89">
        <f>AVERAGE(N22:N31)</f>
        <v>6.03987878787879</v>
      </c>
      <c r="O76" s="96"/>
      <c r="P76" s="83"/>
      <c r="Q76" s="83"/>
      <c r="R76" s="84"/>
      <c r="S76" s="83"/>
      <c r="T76" s="83"/>
      <c r="U76" s="84"/>
      <c r="V76" s="83"/>
      <c r="W76" s="97"/>
    </row>
    <row r="77" ht="21.95" customHeight="1">
      <c r="A77" s="105"/>
      <c r="B77" s="84"/>
      <c r="C77" s="84"/>
      <c r="D77" s="90"/>
      <c r="E77" s="40"/>
      <c r="F77" s="106"/>
      <c r="G77" s="84"/>
      <c r="H77" s="84"/>
      <c r="I77" s="90"/>
      <c r="J77" s="40"/>
      <c r="K77" s="106"/>
      <c r="L77" s="84"/>
      <c r="M77" s="84"/>
      <c r="N77" s="91"/>
      <c r="O77" s="96"/>
      <c r="P77" s="83"/>
      <c r="Q77" s="83"/>
      <c r="R77" s="84"/>
      <c r="S77" s="83"/>
      <c r="T77" s="83"/>
      <c r="U77" s="84"/>
      <c r="V77" s="83"/>
      <c r="W77" s="97"/>
    </row>
    <row r="78" ht="21.95" customHeight="1">
      <c r="A78" t="s" s="93">
        <v>104</v>
      </c>
      <c r="B78" s="84"/>
      <c r="C78" s="84"/>
      <c r="D78" s="90"/>
      <c r="E78" s="40"/>
      <c r="F78" t="s" s="95">
        <v>104</v>
      </c>
      <c r="G78" s="84"/>
      <c r="H78" s="84"/>
      <c r="I78" s="90"/>
      <c r="J78" s="40"/>
      <c r="K78" t="s" s="95">
        <v>104</v>
      </c>
      <c r="L78" s="84"/>
      <c r="M78" s="84"/>
      <c r="N78" s="91"/>
      <c r="O78" s="96"/>
      <c r="P78" s="83"/>
      <c r="Q78" s="83"/>
      <c r="R78" s="84"/>
      <c r="S78" s="83"/>
      <c r="T78" s="83"/>
      <c r="U78" s="84"/>
      <c r="V78" s="83"/>
      <c r="W78" s="97"/>
    </row>
    <row r="79" ht="21.95" customHeight="1">
      <c r="A79" t="s" s="98">
        <v>99</v>
      </c>
      <c r="B79" s="83">
        <f>AVERAGE(B18:B22)</f>
        <v>41</v>
      </c>
      <c r="C79" s="83">
        <f>AVERAGE(C18:C22)</f>
        <v>372.92</v>
      </c>
      <c r="D79" s="87">
        <f>AVERAGE(D18:D22)</f>
        <v>9.265098012086201</v>
      </c>
      <c r="E79" s="40"/>
      <c r="F79" t="s" s="99">
        <v>99</v>
      </c>
      <c r="G79" s="83">
        <f>AVERAGE(G18:G22)</f>
        <v>19.8</v>
      </c>
      <c r="H79" s="83">
        <f>AVERAGE(H18:H22)</f>
        <v>156.58</v>
      </c>
      <c r="I79" s="87">
        <f>AVERAGE(I18:I22)</f>
        <v>8.17309155518395</v>
      </c>
      <c r="J79" s="40"/>
      <c r="K79" t="s" s="99">
        <v>99</v>
      </c>
      <c r="L79" s="83">
        <f>AVERAGE(L18:L22)</f>
        <v>4.4</v>
      </c>
      <c r="M79" s="83">
        <f>AVERAGE(M18:M22)</f>
        <v>27.48</v>
      </c>
      <c r="N79" s="89">
        <f>AVERAGE(N18:N22)</f>
        <v>6.32916666666667</v>
      </c>
      <c r="O79" s="96"/>
      <c r="P79" s="83"/>
      <c r="Q79" s="83"/>
      <c r="R79" s="84"/>
      <c r="S79" s="83"/>
      <c r="T79" s="83"/>
      <c r="U79" s="84"/>
      <c r="V79" s="83"/>
      <c r="W79" s="97"/>
    </row>
    <row r="80" ht="21.95" customHeight="1">
      <c r="A80" t="s" s="98">
        <v>100</v>
      </c>
      <c r="B80" s="83">
        <f>AVERAGE(B24:B28)</f>
        <v>43.6</v>
      </c>
      <c r="C80" s="83">
        <f>AVERAGE(C24:C28)</f>
        <v>385.2</v>
      </c>
      <c r="D80" s="87">
        <f>AVERAGE(D24:D28)</f>
        <v>8.84130584455324</v>
      </c>
      <c r="E80" s="40"/>
      <c r="F80" t="s" s="99">
        <v>100</v>
      </c>
      <c r="G80" s="83">
        <f>AVERAGE(G24:G28)</f>
        <v>25.4</v>
      </c>
      <c r="H80" s="83">
        <f>AVERAGE(H24:H28)</f>
        <v>200.26</v>
      </c>
      <c r="I80" s="87">
        <f>AVERAGE(I24:I28)</f>
        <v>7.8647799259564</v>
      </c>
      <c r="J80" s="40"/>
      <c r="K80" t="s" s="99">
        <v>100</v>
      </c>
      <c r="L80" s="83">
        <f>AVERAGE(L24:L28)</f>
        <v>6.4</v>
      </c>
      <c r="M80" s="83">
        <f>AVERAGE(M24:M28)</f>
        <v>38.9</v>
      </c>
      <c r="N80" s="89">
        <f>AVERAGE(N24:N28)</f>
        <v>6.05975757575758</v>
      </c>
      <c r="O80" s="96"/>
      <c r="P80" s="83"/>
      <c r="Q80" s="83"/>
      <c r="R80" s="84"/>
      <c r="S80" s="83"/>
      <c r="T80" s="83"/>
      <c r="U80" s="84"/>
      <c r="V80" s="83"/>
      <c r="W80" s="97"/>
    </row>
    <row r="81" ht="21.95" customHeight="1">
      <c r="A81" t="s" s="101">
        <v>101</v>
      </c>
      <c r="B81" s="84"/>
      <c r="C81" s="84"/>
      <c r="D81" s="90"/>
      <c r="E81" s="40"/>
      <c r="F81" t="s" s="102">
        <v>101</v>
      </c>
      <c r="G81" s="84"/>
      <c r="H81" s="84"/>
      <c r="I81" s="90"/>
      <c r="J81" s="40"/>
      <c r="K81" t="s" s="102">
        <v>101</v>
      </c>
      <c r="L81" s="84"/>
      <c r="M81" s="84"/>
      <c r="N81" s="91"/>
      <c r="O81" s="96"/>
      <c r="P81" s="83"/>
      <c r="Q81" s="83"/>
      <c r="R81" s="84"/>
      <c r="S81" s="83"/>
      <c r="T81" s="83"/>
      <c r="U81" s="84"/>
      <c r="V81" s="83"/>
      <c r="W81" s="97"/>
    </row>
    <row r="82" ht="21.95" customHeight="1">
      <c r="A82" t="s" s="103">
        <v>102</v>
      </c>
      <c r="B82" s="83">
        <f>AVERAGE(B16:B20)</f>
        <v>34.2</v>
      </c>
      <c r="C82" s="83">
        <f>AVERAGE(C16:C20)</f>
        <v>309.6</v>
      </c>
      <c r="D82" s="87">
        <f>AVERAGE(D16:D20)</f>
        <v>9.19479680271356</v>
      </c>
      <c r="E82" s="40"/>
      <c r="F82" t="s" s="104">
        <v>102</v>
      </c>
      <c r="G82" s="83">
        <f>AVERAGE(G16:G20)</f>
        <v>16.8</v>
      </c>
      <c r="H82" s="83">
        <f>AVERAGE(H16:H20)</f>
        <v>131.46</v>
      </c>
      <c r="I82" s="87">
        <f>AVERAGE(I16:I20)</f>
        <v>8.121553571428571</v>
      </c>
      <c r="J82" s="40"/>
      <c r="K82" t="s" s="104">
        <v>102</v>
      </c>
      <c r="L82" s="83">
        <f>AVERAGE(L16:L20)</f>
        <v>4.6</v>
      </c>
      <c r="M82" s="83">
        <f>AVERAGE(M16:M20)</f>
        <v>28.32</v>
      </c>
      <c r="N82" s="89">
        <f>AVERAGE(N16:N20)</f>
        <v>6.2</v>
      </c>
      <c r="O82" s="96"/>
      <c r="P82" s="83"/>
      <c r="Q82" s="83"/>
      <c r="R82" s="84"/>
      <c r="S82" s="83"/>
      <c r="T82" s="83"/>
      <c r="U82" s="84"/>
      <c r="V82" s="83"/>
      <c r="W82" s="97"/>
    </row>
    <row r="83" ht="21.95" customHeight="1">
      <c r="A83" t="s" s="103">
        <v>103</v>
      </c>
      <c r="B83" s="83">
        <f>AVERAGE(B22:B26)</f>
        <v>36.8</v>
      </c>
      <c r="C83" s="83">
        <f>AVERAGE(C22:C26)</f>
        <v>329.76</v>
      </c>
      <c r="D83" s="87">
        <f>AVERAGE(D22:D26)</f>
        <v>9.006825581395351</v>
      </c>
      <c r="E83" s="40"/>
      <c r="F83" t="s" s="104">
        <v>103</v>
      </c>
      <c r="G83" s="83">
        <f>AVERAGE(G22:G26)</f>
        <v>19.6</v>
      </c>
      <c r="H83" s="83">
        <f>AVERAGE(H22:H26)</f>
        <v>154.78</v>
      </c>
      <c r="I83" s="87">
        <f>AVERAGE(I22:I26)</f>
        <v>7.96291275930662</v>
      </c>
      <c r="J83" s="40"/>
      <c r="K83" t="s" s="104">
        <v>103</v>
      </c>
      <c r="L83" s="83">
        <f>AVERAGE(L22:L26)</f>
        <v>5</v>
      </c>
      <c r="M83" s="83">
        <f>AVERAGE(M22:M26)</f>
        <v>30.34</v>
      </c>
      <c r="N83" s="89">
        <f>AVERAGE(N22:N26)</f>
        <v>6.13575757575758</v>
      </c>
      <c r="O83" s="96"/>
      <c r="P83" s="83"/>
      <c r="Q83" s="83"/>
      <c r="R83" s="84"/>
      <c r="S83" s="83"/>
      <c r="T83" s="83"/>
      <c r="U83" s="84"/>
      <c r="V83" s="83"/>
      <c r="W83" s="97"/>
    </row>
    <row r="84" ht="21.95" customHeight="1">
      <c r="A84" s="105"/>
      <c r="B84" s="83"/>
      <c r="C84" s="83"/>
      <c r="D84" s="87"/>
      <c r="E84" s="40"/>
      <c r="F84" s="106"/>
      <c r="G84" s="84"/>
      <c r="H84" s="83"/>
      <c r="I84" s="87"/>
      <c r="J84" s="40"/>
      <c r="K84" s="106"/>
      <c r="L84" s="84"/>
      <c r="M84" s="83"/>
      <c r="N84" s="89"/>
      <c r="O84" s="96"/>
      <c r="P84" s="83"/>
      <c r="Q84" s="83"/>
      <c r="R84" s="84"/>
      <c r="S84" s="83"/>
      <c r="T84" s="83"/>
      <c r="U84" s="84"/>
      <c r="V84" s="83"/>
      <c r="W84" s="97"/>
    </row>
    <row r="85" ht="21.95" customHeight="1">
      <c r="A85" s="105"/>
      <c r="B85" s="107"/>
      <c r="C85" t="s" s="108">
        <v>105</v>
      </c>
      <c r="D85" s="87"/>
      <c r="E85" s="40"/>
      <c r="F85" s="106"/>
      <c r="G85" s="84"/>
      <c r="H85" s="83"/>
      <c r="I85" s="87"/>
      <c r="J85" s="40"/>
      <c r="K85" s="106"/>
      <c r="L85" s="84"/>
      <c r="M85" s="83"/>
      <c r="N85" s="89"/>
      <c r="O85" s="96"/>
      <c r="P85" s="83"/>
      <c r="Q85" s="83"/>
      <c r="R85" s="84"/>
      <c r="S85" s="83"/>
      <c r="T85" s="83"/>
      <c r="U85" s="84"/>
      <c r="V85" s="83"/>
      <c r="W85" s="97"/>
    </row>
    <row r="86" ht="22.75" customHeight="1">
      <c r="A86" s="109"/>
      <c r="B86" s="110"/>
      <c r="C86" t="s" s="111">
        <v>106</v>
      </c>
      <c r="D86" s="112"/>
      <c r="E86" s="113"/>
      <c r="F86" s="114"/>
      <c r="G86" s="115"/>
      <c r="H86" s="116"/>
      <c r="I86" s="112"/>
      <c r="J86" s="113"/>
      <c r="K86" s="114"/>
      <c r="L86" s="115"/>
      <c r="M86" s="116"/>
      <c r="N86" s="117"/>
      <c r="O86" s="118"/>
      <c r="P86" s="116"/>
      <c r="Q86" s="116"/>
      <c r="R86" s="115"/>
      <c r="S86" s="116"/>
      <c r="T86" s="116"/>
      <c r="U86" s="115"/>
      <c r="V86" s="116"/>
      <c r="W86"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4.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82" customWidth="1"/>
    <col min="2" max="4" width="12.1719" style="282" customWidth="1"/>
    <col min="5" max="5" width="1.35156" style="282" customWidth="1"/>
    <col min="6" max="6" width="10" style="282" customWidth="1"/>
    <col min="7" max="9" width="12.1719" style="282" customWidth="1"/>
    <col min="10" max="10" width="1.35156" style="282" customWidth="1"/>
    <col min="11" max="11" width="10" style="282" customWidth="1"/>
    <col min="12" max="14" width="12.1719" style="282" customWidth="1"/>
    <col min="15" max="15" width="10.8516" style="282" customWidth="1"/>
    <col min="16" max="17" width="6.5" style="282" customWidth="1"/>
    <col min="18" max="18" width="10.8516" style="282" customWidth="1"/>
    <col min="19" max="20" width="6.5" style="282" customWidth="1"/>
    <col min="21" max="21" width="10.8516" style="282" customWidth="1"/>
    <col min="22" max="23" width="6.5" style="282" customWidth="1"/>
    <col min="24" max="16384" width="16.3516" style="282" customWidth="1"/>
  </cols>
  <sheetData>
    <row r="1" ht="64.15" customHeight="1">
      <c r="A1" t="s" s="164">
        <v>153</v>
      </c>
      <c r="B1" t="s" s="27">
        <v>40</v>
      </c>
      <c r="C1" t="s" s="27">
        <v>41</v>
      </c>
      <c r="D1" t="s" s="28">
        <v>42</v>
      </c>
      <c r="E1" s="29"/>
      <c r="F1" t="s" s="30">
        <v>354</v>
      </c>
      <c r="G1" t="s" s="27">
        <v>44</v>
      </c>
      <c r="H1" t="s" s="27">
        <v>45</v>
      </c>
      <c r="I1" t="s" s="28">
        <v>46</v>
      </c>
      <c r="J1" s="29"/>
      <c r="K1" t="s" s="30">
        <v>355</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44</v>
      </c>
      <c r="C3" s="78">
        <v>165.2</v>
      </c>
      <c r="D3" s="79">
        <v>3.75454545454545</v>
      </c>
      <c r="E3" s="40"/>
      <c r="F3" s="145">
        <v>1910</v>
      </c>
      <c r="G3" s="144">
        <v>23</v>
      </c>
      <c r="H3" s="78">
        <v>58.2</v>
      </c>
      <c r="I3" s="79">
        <v>2.5304347826087</v>
      </c>
      <c r="J3" s="40"/>
      <c r="K3" s="145">
        <v>1910</v>
      </c>
      <c r="L3" s="144">
        <v>4</v>
      </c>
      <c r="M3" s="78">
        <v>-0.5</v>
      </c>
      <c r="N3" s="81">
        <v>-0.125</v>
      </c>
      <c r="O3" s="146"/>
      <c r="P3" s="147"/>
      <c r="Q3" s="148"/>
      <c r="R3" s="149"/>
      <c r="S3" s="147"/>
      <c r="T3" s="148"/>
      <c r="U3" s="149"/>
      <c r="V3" s="147"/>
      <c r="W3" s="148"/>
    </row>
    <row r="4" ht="21.95" customHeight="1">
      <c r="A4" s="150">
        <v>1911</v>
      </c>
      <c r="B4" s="100">
        <v>35</v>
      </c>
      <c r="C4" s="83">
        <v>123.1</v>
      </c>
      <c r="D4" s="87">
        <v>3.51714285714286</v>
      </c>
      <c r="E4" s="40"/>
      <c r="F4" s="151">
        <v>1911</v>
      </c>
      <c r="G4" s="100">
        <v>20</v>
      </c>
      <c r="H4" s="83">
        <v>49.1</v>
      </c>
      <c r="I4" s="87">
        <v>2.455</v>
      </c>
      <c r="J4" s="40"/>
      <c r="K4" s="151">
        <v>1911</v>
      </c>
      <c r="L4" s="100">
        <v>5</v>
      </c>
      <c r="M4" s="83">
        <v>0.9</v>
      </c>
      <c r="N4" s="89">
        <v>0.18</v>
      </c>
      <c r="O4" s="152"/>
      <c r="P4" s="135"/>
      <c r="Q4" s="97"/>
      <c r="R4" s="153"/>
      <c r="S4" s="135"/>
      <c r="T4" s="97"/>
      <c r="U4" s="153"/>
      <c r="V4" s="135"/>
      <c r="W4" s="97"/>
    </row>
    <row r="5" ht="21.95" customHeight="1">
      <c r="A5" s="150">
        <v>1912</v>
      </c>
      <c r="B5" s="100">
        <v>36</v>
      </c>
      <c r="C5" s="83">
        <v>181.6</v>
      </c>
      <c r="D5" s="87">
        <v>5.04444444444444</v>
      </c>
      <c r="E5" s="40"/>
      <c r="F5" s="151">
        <v>1912</v>
      </c>
      <c r="G5" s="100">
        <v>6</v>
      </c>
      <c r="H5" s="83">
        <v>21</v>
      </c>
      <c r="I5" s="87">
        <v>3.5</v>
      </c>
      <c r="J5" s="40"/>
      <c r="K5" s="151">
        <v>1912</v>
      </c>
      <c r="L5" s="100">
        <v>0</v>
      </c>
      <c r="M5" s="83">
        <v>0</v>
      </c>
      <c r="N5" s="89"/>
      <c r="O5" s="152"/>
      <c r="P5" s="135"/>
      <c r="Q5" s="97"/>
      <c r="R5" s="153"/>
      <c r="S5" s="135"/>
      <c r="T5" s="97"/>
      <c r="U5" s="153"/>
      <c r="V5" s="135"/>
      <c r="W5" s="97"/>
    </row>
    <row r="6" ht="21.95" customHeight="1">
      <c r="A6" s="150">
        <v>1913</v>
      </c>
      <c r="B6" s="100">
        <v>47</v>
      </c>
      <c r="C6" s="83">
        <v>186.7</v>
      </c>
      <c r="D6" s="87">
        <v>3.97234042553191</v>
      </c>
      <c r="E6" s="40"/>
      <c r="F6" s="151">
        <v>1913</v>
      </c>
      <c r="G6" s="100">
        <v>23</v>
      </c>
      <c r="H6" s="83">
        <v>62.1</v>
      </c>
      <c r="I6" s="87">
        <v>2.7</v>
      </c>
      <c r="J6" s="40"/>
      <c r="K6" s="151">
        <v>1913</v>
      </c>
      <c r="L6" s="100">
        <v>2</v>
      </c>
      <c r="M6" s="83">
        <v>2.1</v>
      </c>
      <c r="N6" s="89">
        <v>1.05</v>
      </c>
      <c r="O6" s="152"/>
      <c r="P6" s="135"/>
      <c r="Q6" s="97"/>
      <c r="R6" s="153"/>
      <c r="S6" s="135"/>
      <c r="T6" s="97"/>
      <c r="U6" s="153"/>
      <c r="V6" s="135"/>
      <c r="W6" s="97"/>
    </row>
    <row r="7" ht="21.95" customHeight="1">
      <c r="A7" s="150">
        <v>1914</v>
      </c>
      <c r="B7" s="100">
        <v>23</v>
      </c>
      <c r="C7" s="83">
        <v>91.09999999999999</v>
      </c>
      <c r="D7" s="87">
        <v>3.96086956521739</v>
      </c>
      <c r="E7" s="40"/>
      <c r="F7" s="151">
        <v>1914</v>
      </c>
      <c r="G7" s="100">
        <v>11</v>
      </c>
      <c r="H7" s="83">
        <v>32.2</v>
      </c>
      <c r="I7" s="87">
        <v>2.92727272727273</v>
      </c>
      <c r="J7" s="40"/>
      <c r="K7" s="151">
        <v>1914</v>
      </c>
      <c r="L7" s="100">
        <v>0</v>
      </c>
      <c r="M7" s="83">
        <v>0</v>
      </c>
      <c r="N7" s="89"/>
      <c r="O7" s="152"/>
      <c r="P7" s="135"/>
      <c r="Q7" s="97"/>
      <c r="R7" s="153"/>
      <c r="S7" s="135"/>
      <c r="T7" s="97"/>
      <c r="U7" s="153"/>
      <c r="V7" s="135"/>
      <c r="W7" s="97"/>
    </row>
    <row r="8" ht="21.95" customHeight="1">
      <c r="A8" s="150">
        <v>1915</v>
      </c>
      <c r="B8" s="100">
        <v>47</v>
      </c>
      <c r="C8" s="83">
        <v>205.6</v>
      </c>
      <c r="D8" s="87">
        <v>4.37446808510638</v>
      </c>
      <c r="E8" s="40"/>
      <c r="F8" s="151">
        <v>1915</v>
      </c>
      <c r="G8" s="100">
        <v>15</v>
      </c>
      <c r="H8" s="83">
        <v>43.8</v>
      </c>
      <c r="I8" s="87">
        <v>2.92</v>
      </c>
      <c r="J8" s="40"/>
      <c r="K8" s="151">
        <v>1915</v>
      </c>
      <c r="L8" s="100">
        <v>1</v>
      </c>
      <c r="M8" s="83">
        <v>1.4</v>
      </c>
      <c r="N8" s="89">
        <v>1.4</v>
      </c>
      <c r="O8" s="152"/>
      <c r="P8" s="135"/>
      <c r="Q8" s="97"/>
      <c r="R8" s="153"/>
      <c r="S8" s="135"/>
      <c r="T8" s="97"/>
      <c r="U8" s="153"/>
      <c r="V8" s="135"/>
      <c r="W8" s="97"/>
    </row>
    <row r="9" ht="21.95" customHeight="1">
      <c r="A9" s="150">
        <v>1916</v>
      </c>
      <c r="B9" s="100">
        <v>22</v>
      </c>
      <c r="C9" s="83">
        <v>87.7</v>
      </c>
      <c r="D9" s="87">
        <v>3.98636363636364</v>
      </c>
      <c r="E9" s="40"/>
      <c r="F9" s="151">
        <v>1916</v>
      </c>
      <c r="G9" s="100">
        <v>12</v>
      </c>
      <c r="H9" s="83">
        <v>37.1</v>
      </c>
      <c r="I9" s="87">
        <v>3.09166666666667</v>
      </c>
      <c r="J9" s="40"/>
      <c r="K9" s="151">
        <v>1916</v>
      </c>
      <c r="L9" s="100">
        <v>1</v>
      </c>
      <c r="M9" s="83">
        <v>0.3</v>
      </c>
      <c r="N9" s="89">
        <v>0.3</v>
      </c>
      <c r="O9" s="152"/>
      <c r="P9" s="135"/>
      <c r="Q9" s="97"/>
      <c r="R9" s="153"/>
      <c r="S9" s="135"/>
      <c r="T9" s="97"/>
      <c r="U9" s="153"/>
      <c r="V9" s="135"/>
      <c r="W9" s="97"/>
    </row>
    <row r="10" ht="21.95" customHeight="1">
      <c r="A10" s="150">
        <v>1917</v>
      </c>
      <c r="B10" s="100">
        <v>52</v>
      </c>
      <c r="C10" s="83">
        <v>203.4</v>
      </c>
      <c r="D10" s="87">
        <v>3.91153846153846</v>
      </c>
      <c r="E10" s="40"/>
      <c r="F10" s="151">
        <v>1917</v>
      </c>
      <c r="G10" s="100">
        <v>28</v>
      </c>
      <c r="H10" s="83">
        <v>79.90000000000001</v>
      </c>
      <c r="I10" s="87">
        <v>2.85357142857143</v>
      </c>
      <c r="J10" s="40"/>
      <c r="K10" s="151">
        <v>1917</v>
      </c>
      <c r="L10" s="100">
        <v>3</v>
      </c>
      <c r="M10" s="83">
        <v>2.1</v>
      </c>
      <c r="N10" s="89">
        <v>0.7</v>
      </c>
      <c r="O10" s="152"/>
      <c r="P10" s="135"/>
      <c r="Q10" s="97"/>
      <c r="R10" s="153"/>
      <c r="S10" s="135"/>
      <c r="T10" s="97"/>
      <c r="U10" s="153"/>
      <c r="V10" s="135"/>
      <c r="W10" s="97"/>
    </row>
    <row r="11" ht="21.95" customHeight="1">
      <c r="A11" s="150">
        <v>1918</v>
      </c>
      <c r="B11" s="100">
        <v>54</v>
      </c>
      <c r="C11" s="83">
        <v>178.4</v>
      </c>
      <c r="D11" s="87">
        <v>3.3037037037037</v>
      </c>
      <c r="E11" s="40"/>
      <c r="F11" s="151">
        <v>1918</v>
      </c>
      <c r="G11" s="100">
        <v>37</v>
      </c>
      <c r="H11" s="83">
        <v>94</v>
      </c>
      <c r="I11" s="87">
        <v>2.54054054054054</v>
      </c>
      <c r="J11" s="40"/>
      <c r="K11" s="151">
        <v>1918</v>
      </c>
      <c r="L11" s="100">
        <v>5</v>
      </c>
      <c r="M11" s="83">
        <v>-2.7</v>
      </c>
      <c r="N11" s="89">
        <v>-0.54</v>
      </c>
      <c r="O11" s="152"/>
      <c r="P11" s="135"/>
      <c r="Q11" s="97"/>
      <c r="R11" s="153"/>
      <c r="S11" s="135"/>
      <c r="T11" s="97"/>
      <c r="U11" s="153"/>
      <c r="V11" s="135"/>
      <c r="W11" s="97"/>
    </row>
    <row r="12" ht="21.95" customHeight="1">
      <c r="A12" s="150">
        <v>1919</v>
      </c>
      <c r="B12" s="100">
        <v>58</v>
      </c>
      <c r="C12" s="83">
        <v>203.3</v>
      </c>
      <c r="D12" s="87">
        <v>3.5051724137931</v>
      </c>
      <c r="E12" s="40"/>
      <c r="F12" s="151">
        <v>1919</v>
      </c>
      <c r="G12" s="100">
        <v>32</v>
      </c>
      <c r="H12" s="83">
        <v>72.8</v>
      </c>
      <c r="I12" s="87">
        <v>2.275</v>
      </c>
      <c r="J12" s="40"/>
      <c r="K12" s="151">
        <v>1919</v>
      </c>
      <c r="L12" s="100">
        <v>10</v>
      </c>
      <c r="M12" s="83">
        <v>5.9</v>
      </c>
      <c r="N12" s="89">
        <v>0.59</v>
      </c>
      <c r="O12" s="152"/>
      <c r="P12" s="135"/>
      <c r="Q12" s="97"/>
      <c r="R12" s="153"/>
      <c r="S12" s="135"/>
      <c r="T12" s="97"/>
      <c r="U12" s="153"/>
      <c r="V12" s="135"/>
      <c r="W12" s="97"/>
    </row>
    <row r="13" ht="21.95" customHeight="1">
      <c r="A13" s="150">
        <v>1920</v>
      </c>
      <c r="B13" s="100">
        <v>30</v>
      </c>
      <c r="C13" s="83">
        <v>125.5</v>
      </c>
      <c r="D13" s="87">
        <v>4.18333333333333</v>
      </c>
      <c r="E13" s="40"/>
      <c r="F13" s="151">
        <v>1920</v>
      </c>
      <c r="G13" s="100">
        <v>11</v>
      </c>
      <c r="H13" s="83">
        <v>32.3</v>
      </c>
      <c r="I13" s="87">
        <v>2.93636363636364</v>
      </c>
      <c r="J13" s="40"/>
      <c r="K13" s="151">
        <v>1920</v>
      </c>
      <c r="L13" s="100">
        <v>1</v>
      </c>
      <c r="M13" s="83">
        <v>1.4</v>
      </c>
      <c r="N13" s="89">
        <v>1.4</v>
      </c>
      <c r="O13" s="152"/>
      <c r="P13" s="135"/>
      <c r="Q13" s="97"/>
      <c r="R13" s="153"/>
      <c r="S13" s="135"/>
      <c r="T13" s="97"/>
      <c r="U13" s="153"/>
      <c r="V13" s="135"/>
      <c r="W13" s="97"/>
    </row>
    <row r="14" ht="21.95" customHeight="1">
      <c r="A14" s="150">
        <v>1921</v>
      </c>
      <c r="B14" s="100">
        <v>18</v>
      </c>
      <c r="C14" s="83">
        <v>70.5</v>
      </c>
      <c r="D14" s="87">
        <v>3.91666666666667</v>
      </c>
      <c r="E14" s="40"/>
      <c r="F14" s="151">
        <v>1921</v>
      </c>
      <c r="G14" s="100">
        <v>10</v>
      </c>
      <c r="H14" s="83">
        <v>28.3</v>
      </c>
      <c r="I14" s="87">
        <v>2.83</v>
      </c>
      <c r="J14" s="40"/>
      <c r="K14" s="151">
        <v>1921</v>
      </c>
      <c r="L14" s="100">
        <v>1</v>
      </c>
      <c r="M14" s="83">
        <v>1.4</v>
      </c>
      <c r="N14" s="89">
        <v>1.4</v>
      </c>
      <c r="O14" s="152"/>
      <c r="P14" s="135"/>
      <c r="Q14" s="97"/>
      <c r="R14" s="153"/>
      <c r="S14" s="135"/>
      <c r="T14" s="97"/>
      <c r="U14" s="153"/>
      <c r="V14" s="135"/>
      <c r="W14" s="97"/>
    </row>
    <row r="15" ht="21.95" customHeight="1">
      <c r="A15" s="150">
        <v>1922</v>
      </c>
      <c r="B15" s="100">
        <v>53</v>
      </c>
      <c r="C15" s="83">
        <v>192.6</v>
      </c>
      <c r="D15" s="87">
        <v>3.63396226415094</v>
      </c>
      <c r="E15" s="40"/>
      <c r="F15" s="151">
        <v>1922</v>
      </c>
      <c r="G15" s="100">
        <v>32</v>
      </c>
      <c r="H15" s="83">
        <v>84.59999999999999</v>
      </c>
      <c r="I15" s="87">
        <v>2.64375</v>
      </c>
      <c r="J15" s="40"/>
      <c r="K15" s="151">
        <v>1922</v>
      </c>
      <c r="L15" s="100">
        <v>6</v>
      </c>
      <c r="M15" s="83">
        <v>4.8</v>
      </c>
      <c r="N15" s="89">
        <v>0.8</v>
      </c>
      <c r="O15" s="152"/>
      <c r="P15" s="135"/>
      <c r="Q15" s="97"/>
      <c r="R15" s="153"/>
      <c r="S15" s="135"/>
      <c r="T15" s="97"/>
      <c r="U15" s="153"/>
      <c r="V15" s="135"/>
      <c r="W15" s="97"/>
    </row>
    <row r="16" ht="21.95" customHeight="1">
      <c r="A16" s="150">
        <v>1923</v>
      </c>
      <c r="B16" s="100">
        <v>55</v>
      </c>
      <c r="C16" s="83">
        <v>224.3</v>
      </c>
      <c r="D16" s="87">
        <v>4.07818181818182</v>
      </c>
      <c r="E16" s="40"/>
      <c r="F16" s="151">
        <v>1923</v>
      </c>
      <c r="G16" s="100">
        <v>27</v>
      </c>
      <c r="H16" s="83">
        <v>83.09999999999999</v>
      </c>
      <c r="I16" s="87">
        <v>3.07777777777778</v>
      </c>
      <c r="J16" s="40"/>
      <c r="K16" s="151">
        <v>1923</v>
      </c>
      <c r="L16" s="100">
        <v>3</v>
      </c>
      <c r="M16" s="83">
        <v>4.2</v>
      </c>
      <c r="N16" s="89">
        <v>1.4</v>
      </c>
      <c r="O16" s="152"/>
      <c r="P16" s="135"/>
      <c r="Q16" s="97"/>
      <c r="R16" s="153"/>
      <c r="S16" s="135"/>
      <c r="T16" s="97"/>
      <c r="U16" s="153"/>
      <c r="V16" s="135"/>
      <c r="W16" s="97"/>
    </row>
    <row r="17" ht="21.95" customHeight="1">
      <c r="A17" s="150">
        <v>1924</v>
      </c>
      <c r="B17" s="100">
        <v>42</v>
      </c>
      <c r="C17" s="83">
        <v>180.1</v>
      </c>
      <c r="D17" s="87">
        <v>4.28809523809524</v>
      </c>
      <c r="E17" s="40"/>
      <c r="F17" s="151">
        <v>1924</v>
      </c>
      <c r="G17" s="100">
        <v>16</v>
      </c>
      <c r="H17" s="83">
        <v>46.2</v>
      </c>
      <c r="I17" s="87">
        <v>2.8875</v>
      </c>
      <c r="J17" s="40"/>
      <c r="K17" s="151">
        <v>1924</v>
      </c>
      <c r="L17" s="100">
        <v>3</v>
      </c>
      <c r="M17" s="83">
        <v>3.2</v>
      </c>
      <c r="N17" s="89">
        <v>1.06666666666667</v>
      </c>
      <c r="O17" s="152"/>
      <c r="P17" s="135"/>
      <c r="Q17" s="97"/>
      <c r="R17" s="153"/>
      <c r="S17" s="135"/>
      <c r="T17" s="97"/>
      <c r="U17" s="153"/>
      <c r="V17" s="135"/>
      <c r="W17" s="97"/>
    </row>
    <row r="18" ht="21.95" customHeight="1">
      <c r="A18" s="150">
        <v>1925</v>
      </c>
      <c r="B18" s="100">
        <v>62</v>
      </c>
      <c r="C18" s="83">
        <v>229.6</v>
      </c>
      <c r="D18" s="87">
        <v>3.70322580645161</v>
      </c>
      <c r="E18" s="40"/>
      <c r="F18" s="151">
        <v>1925</v>
      </c>
      <c r="G18" s="100">
        <v>31</v>
      </c>
      <c r="H18" s="83">
        <v>74.7</v>
      </c>
      <c r="I18" s="87">
        <v>2.40967741935484</v>
      </c>
      <c r="J18" s="40"/>
      <c r="K18" s="151">
        <v>1925</v>
      </c>
      <c r="L18" s="100">
        <v>11</v>
      </c>
      <c r="M18" s="83">
        <v>8.4</v>
      </c>
      <c r="N18" s="89">
        <v>0.763636363636364</v>
      </c>
      <c r="O18" s="152"/>
      <c r="P18" s="135"/>
      <c r="Q18" s="97"/>
      <c r="R18" s="153"/>
      <c r="S18" s="135"/>
      <c r="T18" s="97"/>
      <c r="U18" s="153"/>
      <c r="V18" s="135"/>
      <c r="W18" s="97"/>
    </row>
    <row r="19" ht="21.95" customHeight="1">
      <c r="A19" s="150">
        <v>1926</v>
      </c>
      <c r="B19" s="100">
        <v>42</v>
      </c>
      <c r="C19" s="83">
        <v>166.2</v>
      </c>
      <c r="D19" s="87">
        <v>3.95714285714286</v>
      </c>
      <c r="E19" s="40"/>
      <c r="F19" s="151">
        <v>1926</v>
      </c>
      <c r="G19" s="100">
        <v>20</v>
      </c>
      <c r="H19" s="83">
        <v>55</v>
      </c>
      <c r="I19" s="87">
        <v>2.75</v>
      </c>
      <c r="J19" s="40"/>
      <c r="K19" s="151">
        <v>1926</v>
      </c>
      <c r="L19" s="100">
        <v>1</v>
      </c>
      <c r="M19" s="83">
        <v>0.6</v>
      </c>
      <c r="N19" s="89">
        <v>0.6</v>
      </c>
      <c r="O19" s="152"/>
      <c r="P19" s="135"/>
      <c r="Q19" s="97"/>
      <c r="R19" s="153"/>
      <c r="S19" s="135"/>
      <c r="T19" s="97"/>
      <c r="U19" s="153"/>
      <c r="V19" s="135"/>
      <c r="W19" s="97"/>
    </row>
    <row r="20" ht="21.95" customHeight="1">
      <c r="A20" s="150">
        <v>1927</v>
      </c>
      <c r="B20" s="100">
        <v>42</v>
      </c>
      <c r="C20" s="83">
        <v>126.6</v>
      </c>
      <c r="D20" s="87">
        <v>3.01428571428571</v>
      </c>
      <c r="E20" s="40"/>
      <c r="F20" s="151">
        <v>1927</v>
      </c>
      <c r="G20" s="100">
        <v>27</v>
      </c>
      <c r="H20" s="83">
        <v>49.1</v>
      </c>
      <c r="I20" s="87">
        <v>1.81851851851852</v>
      </c>
      <c r="J20" s="40"/>
      <c r="K20" s="151">
        <v>1927</v>
      </c>
      <c r="L20" s="100">
        <v>10</v>
      </c>
      <c r="M20" s="83">
        <v>3.3</v>
      </c>
      <c r="N20" s="89">
        <v>0.33</v>
      </c>
      <c r="O20" s="152"/>
      <c r="P20" s="135"/>
      <c r="Q20" s="97"/>
      <c r="R20" s="153"/>
      <c r="S20" s="135"/>
      <c r="T20" s="97"/>
      <c r="U20" s="153"/>
      <c r="V20" s="135"/>
      <c r="W20" s="97"/>
    </row>
    <row r="21" ht="21.95" customHeight="1">
      <c r="A21" s="150">
        <v>1928</v>
      </c>
      <c r="B21" s="100">
        <v>0</v>
      </c>
      <c r="C21" s="83">
        <v>0</v>
      </c>
      <c r="D21" s="87"/>
      <c r="E21" s="40"/>
      <c r="F21" s="151">
        <v>1928</v>
      </c>
      <c r="G21" s="100">
        <v>0</v>
      </c>
      <c r="H21" s="83">
        <v>0</v>
      </c>
      <c r="I21" s="87"/>
      <c r="J21" s="40"/>
      <c r="K21" s="151">
        <v>1928</v>
      </c>
      <c r="L21" s="100">
        <v>0</v>
      </c>
      <c r="M21" s="83">
        <v>0</v>
      </c>
      <c r="N21" s="89"/>
      <c r="O21" s="152"/>
      <c r="P21" s="135"/>
      <c r="Q21" s="97"/>
      <c r="R21" s="153"/>
      <c r="S21" s="135"/>
      <c r="T21" s="97"/>
      <c r="U21" s="153"/>
      <c r="V21" s="135"/>
      <c r="W21" s="97"/>
    </row>
    <row r="22" ht="21.95" customHeight="1">
      <c r="A22" s="150">
        <v>1929</v>
      </c>
      <c r="B22" s="100">
        <v>52</v>
      </c>
      <c r="C22" s="83">
        <v>199.5</v>
      </c>
      <c r="D22" s="87">
        <v>3.83653846153846</v>
      </c>
      <c r="E22" s="40"/>
      <c r="F22" s="151">
        <v>1929</v>
      </c>
      <c r="G22" s="100">
        <v>26</v>
      </c>
      <c r="H22" s="83">
        <v>63.4</v>
      </c>
      <c r="I22" s="87">
        <v>2.43846153846154</v>
      </c>
      <c r="J22" s="40"/>
      <c r="K22" s="151">
        <v>1929</v>
      </c>
      <c r="L22" s="100">
        <v>6</v>
      </c>
      <c r="M22" s="83">
        <v>3.3</v>
      </c>
      <c r="N22" s="89">
        <v>0.55</v>
      </c>
      <c r="O22" s="152"/>
      <c r="P22" s="135"/>
      <c r="Q22" s="97"/>
      <c r="R22" s="153"/>
      <c r="S22" s="135"/>
      <c r="T22" s="97"/>
      <c r="U22" s="153"/>
      <c r="V22" s="135"/>
      <c r="W22" s="97"/>
    </row>
    <row r="23" ht="21.95" customHeight="1">
      <c r="A23" s="150">
        <v>1930</v>
      </c>
      <c r="B23" s="100">
        <v>22</v>
      </c>
      <c r="C23" s="83">
        <v>98.7</v>
      </c>
      <c r="D23" s="87">
        <v>4.48636363636364</v>
      </c>
      <c r="E23" s="40"/>
      <c r="F23" s="151">
        <v>1930</v>
      </c>
      <c r="G23" s="100">
        <v>8</v>
      </c>
      <c r="H23" s="83">
        <v>27</v>
      </c>
      <c r="I23" s="87">
        <v>3.375</v>
      </c>
      <c r="J23" s="40"/>
      <c r="K23" s="151">
        <v>1930</v>
      </c>
      <c r="L23" s="100">
        <v>0</v>
      </c>
      <c r="M23" s="83">
        <v>0</v>
      </c>
      <c r="N23" s="89"/>
      <c r="O23" s="152"/>
      <c r="P23" s="135"/>
      <c r="Q23" s="97"/>
      <c r="R23" s="153"/>
      <c r="S23" s="135"/>
      <c r="T23" s="97"/>
      <c r="U23" s="153"/>
      <c r="V23" s="135"/>
      <c r="W23" s="97"/>
    </row>
    <row r="24" ht="21.95" customHeight="1">
      <c r="A24" s="150">
        <v>1931</v>
      </c>
      <c r="B24" s="100">
        <v>32</v>
      </c>
      <c r="C24" s="83">
        <v>114.2</v>
      </c>
      <c r="D24" s="87">
        <v>3.56875</v>
      </c>
      <c r="E24" s="40"/>
      <c r="F24" s="151">
        <v>1931</v>
      </c>
      <c r="G24" s="100">
        <v>21</v>
      </c>
      <c r="H24" s="83">
        <v>59</v>
      </c>
      <c r="I24" s="87">
        <v>2.80952380952381</v>
      </c>
      <c r="J24" s="40"/>
      <c r="K24" s="151">
        <v>1931</v>
      </c>
      <c r="L24" s="100">
        <v>3</v>
      </c>
      <c r="M24" s="83">
        <v>1.2</v>
      </c>
      <c r="N24" s="89">
        <v>0.4</v>
      </c>
      <c r="O24" s="152"/>
      <c r="P24" s="135"/>
      <c r="Q24" s="97"/>
      <c r="R24" s="153"/>
      <c r="S24" s="135"/>
      <c r="T24" s="97"/>
      <c r="U24" s="153"/>
      <c r="V24" s="135"/>
      <c r="W24" s="97"/>
    </row>
    <row r="25" ht="21.95" customHeight="1">
      <c r="A25" s="150">
        <v>1932</v>
      </c>
      <c r="B25" s="100">
        <v>48</v>
      </c>
      <c r="C25" s="83">
        <v>172.6</v>
      </c>
      <c r="D25" s="87">
        <v>3.59583333333333</v>
      </c>
      <c r="E25" s="40"/>
      <c r="F25" s="151">
        <v>1932</v>
      </c>
      <c r="G25" s="100">
        <v>30</v>
      </c>
      <c r="H25" s="83">
        <v>81.3</v>
      </c>
      <c r="I25" s="87">
        <v>2.71</v>
      </c>
      <c r="J25" s="40"/>
      <c r="K25" s="151">
        <v>1932</v>
      </c>
      <c r="L25" s="100">
        <v>3</v>
      </c>
      <c r="M25" s="83">
        <v>2.7</v>
      </c>
      <c r="N25" s="89">
        <v>0.9</v>
      </c>
      <c r="O25" s="152"/>
      <c r="P25" s="135"/>
      <c r="Q25" s="97"/>
      <c r="R25" s="153"/>
      <c r="S25" s="135"/>
      <c r="T25" s="97"/>
      <c r="U25" s="153"/>
      <c r="V25" s="135"/>
      <c r="W25" s="97"/>
    </row>
    <row r="26" ht="21.95" customHeight="1">
      <c r="A26" s="150">
        <v>1933</v>
      </c>
      <c r="B26" s="100">
        <v>28</v>
      </c>
      <c r="C26" s="83">
        <v>128.5</v>
      </c>
      <c r="D26" s="87">
        <v>4.58928571428571</v>
      </c>
      <c r="E26" s="40"/>
      <c r="F26" s="151">
        <v>1933</v>
      </c>
      <c r="G26" s="100">
        <v>8</v>
      </c>
      <c r="H26" s="83">
        <v>27.4</v>
      </c>
      <c r="I26" s="87">
        <v>3.425</v>
      </c>
      <c r="J26" s="40"/>
      <c r="K26" s="151">
        <v>1933</v>
      </c>
      <c r="L26" s="100">
        <v>0</v>
      </c>
      <c r="M26" s="83">
        <v>0</v>
      </c>
      <c r="N26" s="89"/>
      <c r="O26" s="152"/>
      <c r="P26" s="135"/>
      <c r="Q26" s="97"/>
      <c r="R26" s="153"/>
      <c r="S26" s="135"/>
      <c r="T26" s="97"/>
      <c r="U26" s="153"/>
      <c r="V26" s="135"/>
      <c r="W26" s="97"/>
    </row>
    <row r="27" ht="21.95" customHeight="1">
      <c r="A27" s="150">
        <v>1934</v>
      </c>
      <c r="B27" s="100">
        <v>39</v>
      </c>
      <c r="C27" s="83">
        <v>170.8</v>
      </c>
      <c r="D27" s="87">
        <v>4.37948717948718</v>
      </c>
      <c r="E27" s="40"/>
      <c r="F27" s="151">
        <v>1934</v>
      </c>
      <c r="G27" s="100">
        <v>15</v>
      </c>
      <c r="H27" s="83">
        <v>51.4</v>
      </c>
      <c r="I27" s="87">
        <v>3.42666666666667</v>
      </c>
      <c r="J27" s="40"/>
      <c r="K27" s="151">
        <v>1934</v>
      </c>
      <c r="L27" s="100">
        <v>0</v>
      </c>
      <c r="M27" s="83">
        <v>0</v>
      </c>
      <c r="N27" s="89"/>
      <c r="O27" s="152"/>
      <c r="P27" s="135"/>
      <c r="Q27" s="97"/>
      <c r="R27" s="153"/>
      <c r="S27" s="135"/>
      <c r="T27" s="97"/>
      <c r="U27" s="153"/>
      <c r="V27" s="135"/>
      <c r="W27" s="97"/>
    </row>
    <row r="28" ht="21.95" customHeight="1">
      <c r="A28" s="150">
        <v>1935</v>
      </c>
      <c r="B28" s="100">
        <v>42</v>
      </c>
      <c r="C28" s="83">
        <v>165.3</v>
      </c>
      <c r="D28" s="87">
        <v>3.93571428571429</v>
      </c>
      <c r="E28" s="40"/>
      <c r="F28" s="151">
        <v>1935</v>
      </c>
      <c r="G28" s="100">
        <v>25</v>
      </c>
      <c r="H28" s="83">
        <v>76.8</v>
      </c>
      <c r="I28" s="87">
        <v>3.072</v>
      </c>
      <c r="J28" s="40"/>
      <c r="K28" s="151">
        <v>1935</v>
      </c>
      <c r="L28" s="100">
        <v>2</v>
      </c>
      <c r="M28" s="83">
        <v>1.9</v>
      </c>
      <c r="N28" s="89">
        <v>0.95</v>
      </c>
      <c r="O28" s="152"/>
      <c r="P28" s="135"/>
      <c r="Q28" s="97"/>
      <c r="R28" s="153"/>
      <c r="S28" s="135"/>
      <c r="T28" s="97"/>
      <c r="U28" s="153"/>
      <c r="V28" s="135"/>
      <c r="W28" s="97"/>
    </row>
    <row r="29" ht="21.95" customHeight="1">
      <c r="A29" s="150">
        <v>1936</v>
      </c>
      <c r="B29" s="100">
        <v>27</v>
      </c>
      <c r="C29" s="83">
        <v>92.7</v>
      </c>
      <c r="D29" s="87">
        <v>3.43333333333333</v>
      </c>
      <c r="E29" s="40"/>
      <c r="F29" s="151">
        <v>1936</v>
      </c>
      <c r="G29" s="100">
        <v>16</v>
      </c>
      <c r="H29" s="83">
        <v>35.4</v>
      </c>
      <c r="I29" s="87">
        <v>2.2125</v>
      </c>
      <c r="J29" s="40"/>
      <c r="K29" s="151">
        <v>1936</v>
      </c>
      <c r="L29" s="100">
        <v>3</v>
      </c>
      <c r="M29" s="83">
        <v>-0.1</v>
      </c>
      <c r="N29" s="89">
        <v>-0.0333333333333333</v>
      </c>
      <c r="O29" s="152"/>
      <c r="P29" s="135"/>
      <c r="Q29" s="97"/>
      <c r="R29" s="153"/>
      <c r="S29" s="135"/>
      <c r="T29" s="97"/>
      <c r="U29" s="153"/>
      <c r="V29" s="135"/>
      <c r="W29" s="97"/>
    </row>
    <row r="30" ht="21.95" customHeight="1">
      <c r="A30" s="150">
        <v>1937</v>
      </c>
      <c r="B30" s="100">
        <v>40</v>
      </c>
      <c r="C30" s="83">
        <v>150.8</v>
      </c>
      <c r="D30" s="87">
        <v>3.77</v>
      </c>
      <c r="E30" s="40"/>
      <c r="F30" s="151">
        <v>1937</v>
      </c>
      <c r="G30" s="100">
        <v>20</v>
      </c>
      <c r="H30" s="83">
        <v>53.5</v>
      </c>
      <c r="I30" s="87">
        <v>2.675</v>
      </c>
      <c r="J30" s="40"/>
      <c r="K30" s="151">
        <v>1937</v>
      </c>
      <c r="L30" s="100">
        <v>3</v>
      </c>
      <c r="M30" s="83">
        <v>3.2</v>
      </c>
      <c r="N30" s="89">
        <v>1.06666666666667</v>
      </c>
      <c r="O30" s="152"/>
      <c r="P30" s="135"/>
      <c r="Q30" s="97"/>
      <c r="R30" s="153"/>
      <c r="S30" s="135"/>
      <c r="T30" s="97"/>
      <c r="U30" s="153"/>
      <c r="V30" s="135"/>
      <c r="W30" s="97"/>
    </row>
    <row r="31" ht="21.95" customHeight="1">
      <c r="A31" s="150">
        <v>1938</v>
      </c>
      <c r="B31" s="100">
        <v>19</v>
      </c>
      <c r="C31" s="83">
        <v>87.40000000000001</v>
      </c>
      <c r="D31" s="87">
        <v>4.6</v>
      </c>
      <c r="E31" s="40"/>
      <c r="F31" s="151">
        <v>1938</v>
      </c>
      <c r="G31" s="100">
        <v>6</v>
      </c>
      <c r="H31" s="83">
        <v>18.2</v>
      </c>
      <c r="I31" s="87">
        <v>3.03333333333333</v>
      </c>
      <c r="J31" s="40"/>
      <c r="K31" s="151">
        <v>1938</v>
      </c>
      <c r="L31" s="100">
        <v>0</v>
      </c>
      <c r="M31" s="83">
        <v>0</v>
      </c>
      <c r="N31" s="89"/>
      <c r="O31" s="152"/>
      <c r="P31" s="135"/>
      <c r="Q31" s="97"/>
      <c r="R31" s="153"/>
      <c r="S31" s="135"/>
      <c r="T31" s="97"/>
      <c r="U31" s="153"/>
      <c r="V31" s="135"/>
      <c r="W31" s="97"/>
    </row>
    <row r="32" ht="21.95" customHeight="1">
      <c r="A32" s="150">
        <v>1939</v>
      </c>
      <c r="B32" s="100">
        <v>37</v>
      </c>
      <c r="C32" s="83">
        <v>155.3</v>
      </c>
      <c r="D32" s="87">
        <v>4.1972972972973</v>
      </c>
      <c r="E32" s="40"/>
      <c r="F32" s="151">
        <v>1939</v>
      </c>
      <c r="G32" s="100">
        <v>19</v>
      </c>
      <c r="H32" s="83">
        <v>64.3</v>
      </c>
      <c r="I32" s="87">
        <v>3.38421052631579</v>
      </c>
      <c r="J32" s="40"/>
      <c r="K32" s="151">
        <v>1939</v>
      </c>
      <c r="L32" s="100">
        <v>0</v>
      </c>
      <c r="M32" s="83">
        <v>0</v>
      </c>
      <c r="N32" s="89"/>
      <c r="O32" s="152"/>
      <c r="P32" s="135"/>
      <c r="Q32" s="97"/>
      <c r="R32" s="153"/>
      <c r="S32" s="135"/>
      <c r="T32" s="97"/>
      <c r="U32" s="153"/>
      <c r="V32" s="135"/>
      <c r="W32" s="97"/>
    </row>
    <row r="33" ht="21.95" customHeight="1">
      <c r="A33" s="150">
        <v>1940</v>
      </c>
      <c r="B33" s="100">
        <v>29</v>
      </c>
      <c r="C33" s="83">
        <v>97.7</v>
      </c>
      <c r="D33" s="87">
        <v>3.36896551724138</v>
      </c>
      <c r="E33" s="40"/>
      <c r="F33" s="151">
        <v>1940</v>
      </c>
      <c r="G33" s="100">
        <v>17</v>
      </c>
      <c r="H33" s="83">
        <v>35.8</v>
      </c>
      <c r="I33" s="87">
        <v>2.10588235294118</v>
      </c>
      <c r="J33" s="40"/>
      <c r="K33" s="151">
        <v>1940</v>
      </c>
      <c r="L33" s="100">
        <v>6</v>
      </c>
      <c r="M33" s="83">
        <v>3.3</v>
      </c>
      <c r="N33" s="89">
        <v>0.55</v>
      </c>
      <c r="O33" s="152"/>
      <c r="P33" s="135"/>
      <c r="Q33" s="97"/>
      <c r="R33" s="153"/>
      <c r="S33" s="135"/>
      <c r="T33" s="97"/>
      <c r="U33" s="153"/>
      <c r="V33" s="135"/>
      <c r="W33" s="97"/>
    </row>
    <row r="34" ht="21.95" customHeight="1">
      <c r="A34" s="150">
        <v>1941</v>
      </c>
      <c r="B34" s="100">
        <v>65</v>
      </c>
      <c r="C34" s="83">
        <v>243.9</v>
      </c>
      <c r="D34" s="87">
        <v>3.75230769230769</v>
      </c>
      <c r="E34" s="40"/>
      <c r="F34" s="151">
        <v>1941</v>
      </c>
      <c r="G34" s="100">
        <v>33</v>
      </c>
      <c r="H34" s="83">
        <v>83.8</v>
      </c>
      <c r="I34" s="87">
        <v>2.53939393939394</v>
      </c>
      <c r="J34" s="40"/>
      <c r="K34" s="151">
        <v>1941</v>
      </c>
      <c r="L34" s="100">
        <v>6</v>
      </c>
      <c r="M34" s="83">
        <v>1.6</v>
      </c>
      <c r="N34" s="89">
        <v>0.266666666666667</v>
      </c>
      <c r="O34" s="152"/>
      <c r="P34" s="135"/>
      <c r="Q34" s="97"/>
      <c r="R34" s="153"/>
      <c r="S34" s="135"/>
      <c r="T34" s="97"/>
      <c r="U34" s="153"/>
      <c r="V34" s="135"/>
      <c r="W34" s="97"/>
    </row>
    <row r="35" ht="21.95" customHeight="1">
      <c r="A35" s="150">
        <v>1942</v>
      </c>
      <c r="B35" s="100">
        <v>22</v>
      </c>
      <c r="C35" s="83">
        <v>91.59999999999999</v>
      </c>
      <c r="D35" s="87">
        <v>4.16363636363636</v>
      </c>
      <c r="E35" s="40"/>
      <c r="F35" s="151">
        <v>1942</v>
      </c>
      <c r="G35" s="100">
        <v>11</v>
      </c>
      <c r="H35" s="83">
        <v>35</v>
      </c>
      <c r="I35" s="87">
        <v>3.18181818181818</v>
      </c>
      <c r="J35" s="40"/>
      <c r="K35" s="151">
        <v>1942</v>
      </c>
      <c r="L35" s="100">
        <v>0</v>
      </c>
      <c r="M35" s="83">
        <v>0</v>
      </c>
      <c r="N35" s="89"/>
      <c r="O35" s="152"/>
      <c r="P35" s="135"/>
      <c r="Q35" s="97"/>
      <c r="R35" s="153"/>
      <c r="S35" s="135"/>
      <c r="T35" s="97"/>
      <c r="U35" s="153"/>
      <c r="V35" s="135"/>
      <c r="W35" s="97"/>
    </row>
    <row r="36" ht="21.95" customHeight="1">
      <c r="A36" s="150">
        <v>1943</v>
      </c>
      <c r="B36" s="100">
        <v>49</v>
      </c>
      <c r="C36" s="83">
        <v>162.5</v>
      </c>
      <c r="D36" s="87">
        <v>3.31632653061224</v>
      </c>
      <c r="E36" s="40"/>
      <c r="F36" s="151">
        <v>1943</v>
      </c>
      <c r="G36" s="100">
        <v>34</v>
      </c>
      <c r="H36" s="83">
        <v>86.7</v>
      </c>
      <c r="I36" s="87">
        <v>2.55</v>
      </c>
      <c r="J36" s="40"/>
      <c r="K36" s="151">
        <v>1943</v>
      </c>
      <c r="L36" s="100">
        <v>5</v>
      </c>
      <c r="M36" s="83">
        <v>2.2</v>
      </c>
      <c r="N36" s="89">
        <v>0.44</v>
      </c>
      <c r="O36" s="152"/>
      <c r="P36" s="135"/>
      <c r="Q36" s="97"/>
      <c r="R36" s="153"/>
      <c r="S36" s="135"/>
      <c r="T36" s="97"/>
      <c r="U36" s="153"/>
      <c r="V36" s="135"/>
      <c r="W36" s="97"/>
    </row>
    <row r="37" ht="21.95" customHeight="1">
      <c r="A37" s="150">
        <v>1944</v>
      </c>
      <c r="B37" s="100">
        <v>23</v>
      </c>
      <c r="C37" s="83">
        <v>110</v>
      </c>
      <c r="D37" s="87">
        <v>4.78260869565217</v>
      </c>
      <c r="E37" s="40"/>
      <c r="F37" s="151">
        <v>1944</v>
      </c>
      <c r="G37" s="100">
        <v>5</v>
      </c>
      <c r="H37" s="83">
        <v>16.6</v>
      </c>
      <c r="I37" s="87">
        <v>3.32</v>
      </c>
      <c r="J37" s="40"/>
      <c r="K37" s="151">
        <v>1944</v>
      </c>
      <c r="L37" s="100">
        <v>0</v>
      </c>
      <c r="M37" s="83">
        <v>0</v>
      </c>
      <c r="N37" s="89"/>
      <c r="O37" s="152"/>
      <c r="P37" s="135"/>
      <c r="Q37" s="97"/>
      <c r="R37" s="153"/>
      <c r="S37" s="135"/>
      <c r="T37" s="97"/>
      <c r="U37" s="153"/>
      <c r="V37" s="135"/>
      <c r="W37" s="97"/>
    </row>
    <row r="38" ht="21.95" customHeight="1">
      <c r="A38" s="150">
        <v>1945</v>
      </c>
      <c r="B38" s="100">
        <v>17</v>
      </c>
      <c r="C38" s="83">
        <v>75.5</v>
      </c>
      <c r="D38" s="87">
        <v>4.44117647058824</v>
      </c>
      <c r="E38" s="40"/>
      <c r="F38" s="151">
        <v>1945</v>
      </c>
      <c r="G38" s="100">
        <v>6</v>
      </c>
      <c r="H38" s="83">
        <v>20.2</v>
      </c>
      <c r="I38" s="87">
        <v>3.36666666666667</v>
      </c>
      <c r="J38" s="40"/>
      <c r="K38" s="151">
        <v>1945</v>
      </c>
      <c r="L38" s="100">
        <v>0</v>
      </c>
      <c r="M38" s="83">
        <v>0</v>
      </c>
      <c r="N38" s="89"/>
      <c r="O38" s="152"/>
      <c r="P38" s="135"/>
      <c r="Q38" s="97"/>
      <c r="R38" s="153"/>
      <c r="S38" s="135"/>
      <c r="T38" s="97"/>
      <c r="U38" s="153"/>
      <c r="V38" s="135"/>
      <c r="W38" s="97"/>
    </row>
    <row r="39" ht="21.95" customHeight="1">
      <c r="A39" s="150">
        <v>1946</v>
      </c>
      <c r="B39" s="100">
        <v>45</v>
      </c>
      <c r="C39" s="83">
        <v>167.2</v>
      </c>
      <c r="D39" s="87">
        <v>3.71555555555556</v>
      </c>
      <c r="E39" s="40"/>
      <c r="F39" s="151">
        <v>1946</v>
      </c>
      <c r="G39" s="100">
        <v>28</v>
      </c>
      <c r="H39" s="83">
        <v>81.7</v>
      </c>
      <c r="I39" s="87">
        <v>2.91785714285714</v>
      </c>
      <c r="J39" s="40"/>
      <c r="K39" s="151">
        <v>1946</v>
      </c>
      <c r="L39" s="100">
        <v>2</v>
      </c>
      <c r="M39" s="83">
        <v>2.2</v>
      </c>
      <c r="N39" s="89">
        <v>1.1</v>
      </c>
      <c r="O39" s="152"/>
      <c r="P39" s="135"/>
      <c r="Q39" s="97"/>
      <c r="R39" s="153"/>
      <c r="S39" s="135"/>
      <c r="T39" s="97"/>
      <c r="U39" s="153"/>
      <c r="V39" s="135"/>
      <c r="W39" s="97"/>
    </row>
    <row r="40" ht="21.95" customHeight="1">
      <c r="A40" s="150">
        <v>1947</v>
      </c>
      <c r="B40" s="100">
        <v>20</v>
      </c>
      <c r="C40" s="83">
        <v>90.09999999999999</v>
      </c>
      <c r="D40" s="87">
        <v>4.505</v>
      </c>
      <c r="E40" s="40"/>
      <c r="F40" s="151">
        <v>1947</v>
      </c>
      <c r="G40" s="100">
        <v>7</v>
      </c>
      <c r="H40" s="83">
        <v>23.3</v>
      </c>
      <c r="I40" s="87">
        <v>3.32857142857143</v>
      </c>
      <c r="J40" s="40"/>
      <c r="K40" s="151">
        <v>1947</v>
      </c>
      <c r="L40" s="100">
        <v>1</v>
      </c>
      <c r="M40" s="83">
        <v>1.1</v>
      </c>
      <c r="N40" s="89">
        <v>1.1</v>
      </c>
      <c r="O40" s="152"/>
      <c r="P40" s="135"/>
      <c r="Q40" s="97"/>
      <c r="R40" s="153"/>
      <c r="S40" s="135"/>
      <c r="T40" s="97"/>
      <c r="U40" s="153"/>
      <c r="V40" s="135"/>
      <c r="W40" s="97"/>
    </row>
    <row r="41" ht="21.95" customHeight="1">
      <c r="A41" s="150">
        <v>1948</v>
      </c>
      <c r="B41" s="100">
        <v>27</v>
      </c>
      <c r="C41" s="83">
        <v>119.3</v>
      </c>
      <c r="D41" s="87">
        <v>4.41851851851852</v>
      </c>
      <c r="E41" s="40"/>
      <c r="F41" s="151">
        <v>1948</v>
      </c>
      <c r="G41" s="100">
        <v>9</v>
      </c>
      <c r="H41" s="83">
        <v>32.3</v>
      </c>
      <c r="I41" s="87">
        <v>3.58888888888889</v>
      </c>
      <c r="J41" s="40"/>
      <c r="K41" s="151">
        <v>1948</v>
      </c>
      <c r="L41" s="100">
        <v>0</v>
      </c>
      <c r="M41" s="83">
        <v>0</v>
      </c>
      <c r="N41" s="89"/>
      <c r="O41" s="152"/>
      <c r="P41" s="135"/>
      <c r="Q41" s="97"/>
      <c r="R41" s="153"/>
      <c r="S41" s="135"/>
      <c r="T41" s="97"/>
      <c r="U41" s="153"/>
      <c r="V41" s="135"/>
      <c r="W41" s="97"/>
    </row>
    <row r="42" ht="21.95" customHeight="1">
      <c r="A42" s="150">
        <v>1949</v>
      </c>
      <c r="B42" s="100">
        <v>47</v>
      </c>
      <c r="C42" s="83">
        <v>167.3</v>
      </c>
      <c r="D42" s="87">
        <v>3.55957446808511</v>
      </c>
      <c r="E42" s="40"/>
      <c r="F42" s="151">
        <v>1949</v>
      </c>
      <c r="G42" s="100">
        <v>28</v>
      </c>
      <c r="H42" s="83">
        <v>69.3</v>
      </c>
      <c r="I42" s="87">
        <v>2.475</v>
      </c>
      <c r="J42" s="40"/>
      <c r="K42" s="151">
        <v>1949</v>
      </c>
      <c r="L42" s="100">
        <v>4</v>
      </c>
      <c r="M42" s="83">
        <v>-3.4</v>
      </c>
      <c r="N42" s="89">
        <v>-0.85</v>
      </c>
      <c r="O42" s="152"/>
      <c r="P42" s="135"/>
      <c r="Q42" s="97"/>
      <c r="R42" s="153"/>
      <c r="S42" s="135"/>
      <c r="T42" s="97"/>
      <c r="U42" s="153"/>
      <c r="V42" s="135"/>
      <c r="W42" s="97"/>
    </row>
    <row r="43" ht="21.95" customHeight="1">
      <c r="A43" s="150">
        <v>1950</v>
      </c>
      <c r="B43" s="100">
        <v>22</v>
      </c>
      <c r="C43" s="83">
        <v>102.6</v>
      </c>
      <c r="D43" s="87">
        <v>4.66363636363636</v>
      </c>
      <c r="E43" s="40"/>
      <c r="F43" s="151">
        <v>1950</v>
      </c>
      <c r="G43" s="100">
        <v>8</v>
      </c>
      <c r="H43" s="83">
        <v>29.4</v>
      </c>
      <c r="I43" s="87">
        <v>3.675</v>
      </c>
      <c r="J43" s="40"/>
      <c r="K43" s="151">
        <v>1950</v>
      </c>
      <c r="L43" s="100">
        <v>0</v>
      </c>
      <c r="M43" s="83">
        <v>0</v>
      </c>
      <c r="N43" s="89"/>
      <c r="O43" s="152"/>
      <c r="P43" s="135"/>
      <c r="Q43" s="97"/>
      <c r="R43" s="153"/>
      <c r="S43" s="135"/>
      <c r="T43" s="97"/>
      <c r="U43" s="153"/>
      <c r="V43" s="135"/>
      <c r="W43" s="97"/>
    </row>
    <row r="44" ht="21.95" customHeight="1">
      <c r="A44" s="150">
        <v>1951</v>
      </c>
      <c r="B44" s="100">
        <v>47</v>
      </c>
      <c r="C44" s="83">
        <v>158</v>
      </c>
      <c r="D44" s="87">
        <v>3.36170212765957</v>
      </c>
      <c r="E44" s="40"/>
      <c r="F44" s="151">
        <v>1951</v>
      </c>
      <c r="G44" s="100">
        <v>26</v>
      </c>
      <c r="H44" s="83">
        <v>54.8</v>
      </c>
      <c r="I44" s="87">
        <v>2.10769230769231</v>
      </c>
      <c r="J44" s="40"/>
      <c r="K44" s="151">
        <v>1951</v>
      </c>
      <c r="L44" s="100">
        <v>5</v>
      </c>
      <c r="M44" s="83">
        <v>-2.9</v>
      </c>
      <c r="N44" s="89">
        <v>-0.58</v>
      </c>
      <c r="O44" s="152"/>
      <c r="P44" s="135"/>
      <c r="Q44" s="97"/>
      <c r="R44" s="153"/>
      <c r="S44" s="135"/>
      <c r="T44" s="97"/>
      <c r="U44" s="153"/>
      <c r="V44" s="135"/>
      <c r="W44" s="97"/>
    </row>
    <row r="45" ht="21.95" customHeight="1">
      <c r="A45" s="150">
        <v>1952</v>
      </c>
      <c r="B45" s="100">
        <v>41</v>
      </c>
      <c r="C45" s="83">
        <v>168.6</v>
      </c>
      <c r="D45" s="87">
        <v>4.11219512195122</v>
      </c>
      <c r="E45" s="40"/>
      <c r="F45" s="151">
        <v>1952</v>
      </c>
      <c r="G45" s="100">
        <v>15</v>
      </c>
      <c r="H45" s="83">
        <v>36.2</v>
      </c>
      <c r="I45" s="87">
        <v>2.41333333333333</v>
      </c>
      <c r="J45" s="40"/>
      <c r="K45" s="151">
        <v>1952</v>
      </c>
      <c r="L45" s="100">
        <v>3</v>
      </c>
      <c r="M45" s="83">
        <v>1.7</v>
      </c>
      <c r="N45" s="89">
        <v>0.566666666666667</v>
      </c>
      <c r="O45" s="152"/>
      <c r="P45" s="135"/>
      <c r="Q45" s="97"/>
      <c r="R45" s="153"/>
      <c r="S45" s="135"/>
      <c r="T45" s="97"/>
      <c r="U45" s="153"/>
      <c r="V45" s="135"/>
      <c r="W45" s="97"/>
    </row>
    <row r="46" ht="21.95" customHeight="1">
      <c r="A46" s="150">
        <v>1953</v>
      </c>
      <c r="B46" s="100">
        <v>50</v>
      </c>
      <c r="C46" s="83">
        <v>185.4</v>
      </c>
      <c r="D46" s="87">
        <v>3.708</v>
      </c>
      <c r="E46" s="40"/>
      <c r="F46" s="151">
        <v>1953</v>
      </c>
      <c r="G46" s="100">
        <v>31</v>
      </c>
      <c r="H46" s="83">
        <v>91</v>
      </c>
      <c r="I46" s="87">
        <v>2.93548387096774</v>
      </c>
      <c r="J46" s="40"/>
      <c r="K46" s="151">
        <v>1953</v>
      </c>
      <c r="L46" s="100">
        <v>3</v>
      </c>
      <c r="M46" s="83">
        <v>-1.2</v>
      </c>
      <c r="N46" s="89">
        <v>-0.4</v>
      </c>
      <c r="O46" s="152"/>
      <c r="P46" s="135"/>
      <c r="Q46" s="97"/>
      <c r="R46" s="153"/>
      <c r="S46" s="135"/>
      <c r="T46" s="97"/>
      <c r="U46" s="153"/>
      <c r="V46" s="135"/>
      <c r="W46" s="97"/>
    </row>
    <row r="47" ht="21.95" customHeight="1">
      <c r="A47" s="150">
        <v>1954</v>
      </c>
      <c r="B47" s="100">
        <v>20</v>
      </c>
      <c r="C47" s="83">
        <v>76.7</v>
      </c>
      <c r="D47" s="87">
        <v>3.835</v>
      </c>
      <c r="E47" s="40"/>
      <c r="F47" s="151">
        <v>1954</v>
      </c>
      <c r="G47" s="100">
        <v>12</v>
      </c>
      <c r="H47" s="83">
        <v>36.1</v>
      </c>
      <c r="I47" s="87">
        <v>3.00833333333333</v>
      </c>
      <c r="J47" s="40"/>
      <c r="K47" s="151">
        <v>1954</v>
      </c>
      <c r="L47" s="100">
        <v>1</v>
      </c>
      <c r="M47" s="83">
        <v>1.1</v>
      </c>
      <c r="N47" s="89">
        <v>1.1</v>
      </c>
      <c r="O47" s="152"/>
      <c r="P47" s="135"/>
      <c r="Q47" s="97"/>
      <c r="R47" s="153"/>
      <c r="S47" s="135"/>
      <c r="T47" s="97"/>
      <c r="U47" s="153"/>
      <c r="V47" s="135"/>
      <c r="W47" s="97"/>
    </row>
    <row r="48" ht="21.95" customHeight="1">
      <c r="A48" s="150">
        <v>1955</v>
      </c>
      <c r="B48" s="100">
        <v>27</v>
      </c>
      <c r="C48" s="83">
        <v>102.4</v>
      </c>
      <c r="D48" s="87">
        <v>3.79259259259259</v>
      </c>
      <c r="E48" s="40"/>
      <c r="F48" s="151">
        <v>1955</v>
      </c>
      <c r="G48" s="100">
        <v>14</v>
      </c>
      <c r="H48" s="83">
        <v>35.6</v>
      </c>
      <c r="I48" s="87">
        <v>2.54285714285714</v>
      </c>
      <c r="J48" s="40"/>
      <c r="K48" s="151">
        <v>1955</v>
      </c>
      <c r="L48" s="100">
        <v>3</v>
      </c>
      <c r="M48" s="83">
        <v>0.6</v>
      </c>
      <c r="N48" s="89">
        <v>0.2</v>
      </c>
      <c r="O48" s="152"/>
      <c r="P48" s="135"/>
      <c r="Q48" s="97"/>
      <c r="R48" s="153"/>
      <c r="S48" s="135"/>
      <c r="T48" s="97"/>
      <c r="U48" s="153"/>
      <c r="V48" s="135"/>
      <c r="W48" s="97"/>
    </row>
    <row r="49" ht="21.95" customHeight="1">
      <c r="A49" s="150">
        <v>1956</v>
      </c>
      <c r="B49" s="100">
        <v>45</v>
      </c>
      <c r="C49" s="83">
        <v>169.4</v>
      </c>
      <c r="D49" s="87">
        <v>3.76444444444444</v>
      </c>
      <c r="E49" s="40"/>
      <c r="F49" s="151">
        <v>1956</v>
      </c>
      <c r="G49" s="100">
        <v>23</v>
      </c>
      <c r="H49" s="83">
        <v>59.4</v>
      </c>
      <c r="I49" s="87">
        <v>2.58260869565217</v>
      </c>
      <c r="J49" s="40"/>
      <c r="K49" s="151">
        <v>1956</v>
      </c>
      <c r="L49" s="100">
        <v>4</v>
      </c>
      <c r="M49" s="83">
        <v>3.9</v>
      </c>
      <c r="N49" s="89">
        <v>0.975</v>
      </c>
      <c r="O49" s="152"/>
      <c r="P49" s="135"/>
      <c r="Q49" s="97"/>
      <c r="R49" s="153"/>
      <c r="S49" s="135"/>
      <c r="T49" s="97"/>
      <c r="U49" s="153"/>
      <c r="V49" s="135"/>
      <c r="W49" s="97"/>
    </row>
    <row r="50" ht="21.95" customHeight="1">
      <c r="A50" s="150">
        <v>1957</v>
      </c>
      <c r="B50" s="100">
        <v>35</v>
      </c>
      <c r="C50" s="83">
        <v>151.9</v>
      </c>
      <c r="D50" s="87">
        <v>4.34</v>
      </c>
      <c r="E50" s="40"/>
      <c r="F50" s="151">
        <v>1957</v>
      </c>
      <c r="G50" s="100">
        <v>12</v>
      </c>
      <c r="H50" s="83">
        <v>33.3</v>
      </c>
      <c r="I50" s="87">
        <v>2.775</v>
      </c>
      <c r="J50" s="40"/>
      <c r="K50" s="151">
        <v>1957</v>
      </c>
      <c r="L50" s="100">
        <v>0</v>
      </c>
      <c r="M50" s="83">
        <v>0</v>
      </c>
      <c r="N50" s="89"/>
      <c r="O50" s="152"/>
      <c r="P50" s="135"/>
      <c r="Q50" s="97"/>
      <c r="R50" s="153"/>
      <c r="S50" s="135"/>
      <c r="T50" s="97"/>
      <c r="U50" s="153"/>
      <c r="V50" s="135"/>
      <c r="W50" s="97"/>
    </row>
    <row r="51" ht="21.95" customHeight="1">
      <c r="A51" s="150">
        <v>1958</v>
      </c>
      <c r="B51" s="100">
        <v>30</v>
      </c>
      <c r="C51" s="83">
        <v>138.7</v>
      </c>
      <c r="D51" s="87">
        <v>4.62333333333333</v>
      </c>
      <c r="E51" s="40"/>
      <c r="F51" s="151">
        <v>1958</v>
      </c>
      <c r="G51" s="100">
        <v>5</v>
      </c>
      <c r="H51" s="83">
        <v>16.1</v>
      </c>
      <c r="I51" s="87">
        <v>3.22</v>
      </c>
      <c r="J51" s="40"/>
      <c r="K51" s="151">
        <v>1958</v>
      </c>
      <c r="L51" s="100">
        <v>1</v>
      </c>
      <c r="M51" s="83">
        <v>1.1</v>
      </c>
      <c r="N51" s="89">
        <v>1.1</v>
      </c>
      <c r="O51" s="152"/>
      <c r="P51" s="135"/>
      <c r="Q51" s="97"/>
      <c r="R51" s="153"/>
      <c r="S51" s="135"/>
      <c r="T51" s="97"/>
      <c r="U51" s="153"/>
      <c r="V51" s="135"/>
      <c r="W51" s="97"/>
    </row>
    <row r="52" ht="21.95" customHeight="1">
      <c r="A52" s="150">
        <v>1959</v>
      </c>
      <c r="B52" s="100">
        <v>41</v>
      </c>
      <c r="C52" s="83">
        <v>149.6</v>
      </c>
      <c r="D52" s="87">
        <v>3.64878048780488</v>
      </c>
      <c r="E52" s="40"/>
      <c r="F52" s="151">
        <v>1959</v>
      </c>
      <c r="G52" s="100">
        <v>22</v>
      </c>
      <c r="H52" s="83">
        <v>57</v>
      </c>
      <c r="I52" s="87">
        <v>2.59090909090909</v>
      </c>
      <c r="J52" s="40"/>
      <c r="K52" s="151">
        <v>1959</v>
      </c>
      <c r="L52" s="100">
        <v>4</v>
      </c>
      <c r="M52" s="83">
        <v>4.4</v>
      </c>
      <c r="N52" s="89">
        <v>1.1</v>
      </c>
      <c r="O52" s="152"/>
      <c r="P52" s="135"/>
      <c r="Q52" s="97"/>
      <c r="R52" s="153"/>
      <c r="S52" s="135"/>
      <c r="T52" s="97"/>
      <c r="U52" s="153"/>
      <c r="V52" s="135"/>
      <c r="W52" s="97"/>
    </row>
    <row r="53" ht="21.95" customHeight="1">
      <c r="A53" s="150">
        <v>1960</v>
      </c>
      <c r="B53" s="100">
        <v>68</v>
      </c>
      <c r="C53" s="83">
        <v>280.1</v>
      </c>
      <c r="D53" s="87">
        <v>4.11911764705882</v>
      </c>
      <c r="E53" s="40"/>
      <c r="F53" s="151">
        <v>1960</v>
      </c>
      <c r="G53" s="100">
        <v>25</v>
      </c>
      <c r="H53" s="83">
        <v>64.5</v>
      </c>
      <c r="I53" s="87">
        <v>2.58</v>
      </c>
      <c r="J53" s="40"/>
      <c r="K53" s="151">
        <v>1960</v>
      </c>
      <c r="L53" s="100">
        <v>5</v>
      </c>
      <c r="M53" s="83">
        <v>1.6</v>
      </c>
      <c r="N53" s="89">
        <v>0.32</v>
      </c>
      <c r="O53" s="152"/>
      <c r="P53" s="135"/>
      <c r="Q53" s="97"/>
      <c r="R53" s="153"/>
      <c r="S53" s="135"/>
      <c r="T53" s="97"/>
      <c r="U53" s="153"/>
      <c r="V53" s="135"/>
      <c r="W53" s="97"/>
    </row>
    <row r="54" ht="21.95" customHeight="1">
      <c r="A54" s="150">
        <v>1961</v>
      </c>
      <c r="B54" s="100">
        <v>35</v>
      </c>
      <c r="C54" s="83">
        <v>132.8</v>
      </c>
      <c r="D54" s="87">
        <v>3.79428571428571</v>
      </c>
      <c r="E54" s="40"/>
      <c r="F54" s="151">
        <v>1961</v>
      </c>
      <c r="G54" s="100">
        <v>19</v>
      </c>
      <c r="H54" s="83">
        <v>52.8</v>
      </c>
      <c r="I54" s="87">
        <v>2.77894736842105</v>
      </c>
      <c r="J54" s="40"/>
      <c r="K54" s="151">
        <v>1961</v>
      </c>
      <c r="L54" s="100">
        <v>4</v>
      </c>
      <c r="M54" s="83">
        <v>2.3</v>
      </c>
      <c r="N54" s="89">
        <v>0.575</v>
      </c>
      <c r="O54" s="152"/>
      <c r="P54" s="135"/>
      <c r="Q54" s="97"/>
      <c r="R54" s="153"/>
      <c r="S54" s="135"/>
      <c r="T54" s="97"/>
      <c r="U54" s="153"/>
      <c r="V54" s="135"/>
      <c r="W54" s="97"/>
    </row>
    <row r="55" ht="21.95" customHeight="1">
      <c r="A55" s="150">
        <v>1962</v>
      </c>
      <c r="B55" s="100">
        <v>21</v>
      </c>
      <c r="C55" s="83">
        <v>101.5</v>
      </c>
      <c r="D55" s="87">
        <v>4.83333333333333</v>
      </c>
      <c r="E55" s="40"/>
      <c r="F55" s="151">
        <v>1962</v>
      </c>
      <c r="G55" s="100">
        <v>3</v>
      </c>
      <c r="H55" s="83">
        <v>6.7</v>
      </c>
      <c r="I55" s="87">
        <v>2.23333333333333</v>
      </c>
      <c r="J55" s="40"/>
      <c r="K55" s="151">
        <v>1962</v>
      </c>
      <c r="L55" s="100">
        <v>1</v>
      </c>
      <c r="M55" s="83">
        <v>1.1</v>
      </c>
      <c r="N55" s="89">
        <v>1.1</v>
      </c>
      <c r="O55" s="152"/>
      <c r="P55" s="135"/>
      <c r="Q55" s="97"/>
      <c r="R55" s="153"/>
      <c r="S55" s="135"/>
      <c r="T55" s="97"/>
      <c r="U55" s="153"/>
      <c r="V55" s="135"/>
      <c r="W55" s="97"/>
    </row>
    <row r="56" ht="21.95" customHeight="1">
      <c r="A56" s="150">
        <v>1963</v>
      </c>
      <c r="B56" s="100">
        <v>29</v>
      </c>
      <c r="C56" s="83">
        <v>102.4</v>
      </c>
      <c r="D56" s="87">
        <v>3.53103448275862</v>
      </c>
      <c r="E56" s="40"/>
      <c r="F56" s="151">
        <v>1963</v>
      </c>
      <c r="G56" s="100">
        <v>16</v>
      </c>
      <c r="H56" s="83">
        <v>38</v>
      </c>
      <c r="I56" s="87">
        <v>2.375</v>
      </c>
      <c r="J56" s="40"/>
      <c r="K56" s="151">
        <v>1963</v>
      </c>
      <c r="L56" s="100">
        <v>5</v>
      </c>
      <c r="M56" s="83">
        <v>4</v>
      </c>
      <c r="N56" s="89">
        <v>0.8</v>
      </c>
      <c r="O56" s="152"/>
      <c r="P56" s="135"/>
      <c r="Q56" s="97"/>
      <c r="R56" s="153"/>
      <c r="S56" s="135"/>
      <c r="T56" s="97"/>
      <c r="U56" s="153"/>
      <c r="V56" s="135"/>
      <c r="W56" s="97"/>
    </row>
    <row r="57" ht="21.95" customHeight="1">
      <c r="A57" s="150">
        <v>1964</v>
      </c>
      <c r="B57" s="100">
        <v>22</v>
      </c>
      <c r="C57" s="83">
        <v>94.59999999999999</v>
      </c>
      <c r="D57" s="87">
        <v>4.3</v>
      </c>
      <c r="E57" s="40"/>
      <c r="F57" s="151">
        <v>1964</v>
      </c>
      <c r="G57" s="100">
        <v>9</v>
      </c>
      <c r="H57" s="83">
        <v>26.6</v>
      </c>
      <c r="I57" s="87">
        <v>2.95555555555556</v>
      </c>
      <c r="J57" s="40"/>
      <c r="K57" s="151">
        <v>1964</v>
      </c>
      <c r="L57" s="100">
        <v>0</v>
      </c>
      <c r="M57" s="83">
        <v>0</v>
      </c>
      <c r="N57" s="89"/>
      <c r="O57" s="152"/>
      <c r="P57" s="135"/>
      <c r="Q57" s="97"/>
      <c r="R57" s="153"/>
      <c r="S57" s="135"/>
      <c r="T57" s="97"/>
      <c r="U57" s="153"/>
      <c r="V57" s="135"/>
      <c r="W57" s="97"/>
    </row>
    <row r="58" ht="21.95" customHeight="1">
      <c r="A58" s="150">
        <v>1965</v>
      </c>
      <c r="B58" s="100">
        <v>26</v>
      </c>
      <c r="C58" s="83">
        <v>82.59999999999999</v>
      </c>
      <c r="D58" s="87">
        <v>3.17692307692308</v>
      </c>
      <c r="E58" s="40"/>
      <c r="F58" s="151">
        <v>1965</v>
      </c>
      <c r="G58" s="100">
        <v>18</v>
      </c>
      <c r="H58" s="83">
        <v>44.4</v>
      </c>
      <c r="I58" s="87">
        <v>2.46666666666667</v>
      </c>
      <c r="J58" s="40"/>
      <c r="K58" s="151">
        <v>1965</v>
      </c>
      <c r="L58" s="100">
        <v>2</v>
      </c>
      <c r="M58" s="83">
        <v>0.6</v>
      </c>
      <c r="N58" s="89">
        <v>0.3</v>
      </c>
      <c r="O58" s="152"/>
      <c r="P58" s="135"/>
      <c r="Q58" s="97"/>
      <c r="R58" s="153"/>
      <c r="S58" s="135"/>
      <c r="T58" s="97"/>
      <c r="U58" s="153"/>
      <c r="V58" s="135"/>
      <c r="W58" s="97"/>
    </row>
    <row r="59" ht="21.95" customHeight="1">
      <c r="A59" s="150">
        <v>1966</v>
      </c>
      <c r="B59" s="100">
        <v>30</v>
      </c>
      <c r="C59" s="83">
        <v>127</v>
      </c>
      <c r="D59" s="87">
        <v>4.23333333333333</v>
      </c>
      <c r="E59" s="40"/>
      <c r="F59" s="151">
        <v>1966</v>
      </c>
      <c r="G59" s="100">
        <v>8</v>
      </c>
      <c r="H59" s="83">
        <v>19.4</v>
      </c>
      <c r="I59" s="87">
        <v>2.425</v>
      </c>
      <c r="J59" s="40"/>
      <c r="K59" s="151">
        <v>1966</v>
      </c>
      <c r="L59" s="100">
        <v>1</v>
      </c>
      <c r="M59" s="83">
        <v>1.1</v>
      </c>
      <c r="N59" s="89">
        <v>1.1</v>
      </c>
      <c r="O59" s="152"/>
      <c r="P59" s="135"/>
      <c r="Q59" s="97"/>
      <c r="R59" s="153"/>
      <c r="S59" s="135"/>
      <c r="T59" s="97"/>
      <c r="U59" s="153"/>
      <c r="V59" s="135"/>
      <c r="W59" s="97"/>
    </row>
    <row r="60" ht="21.95" customHeight="1">
      <c r="A60" s="150">
        <v>1967</v>
      </c>
      <c r="B60" s="100">
        <v>42</v>
      </c>
      <c r="C60" s="83">
        <v>179.1</v>
      </c>
      <c r="D60" s="87">
        <v>4.26428571428571</v>
      </c>
      <c r="E60" s="40"/>
      <c r="F60" s="151">
        <v>1967</v>
      </c>
      <c r="G60" s="100">
        <v>17</v>
      </c>
      <c r="H60" s="83">
        <v>51.7</v>
      </c>
      <c r="I60" s="87">
        <v>3.04117647058824</v>
      </c>
      <c r="J60" s="40"/>
      <c r="K60" s="151">
        <v>1967</v>
      </c>
      <c r="L60" s="100">
        <v>0</v>
      </c>
      <c r="M60" s="83">
        <v>0</v>
      </c>
      <c r="N60" s="89"/>
      <c r="O60" s="152"/>
      <c r="P60" s="135"/>
      <c r="Q60" s="97"/>
      <c r="R60" s="153"/>
      <c r="S60" s="135"/>
      <c r="T60" s="97"/>
      <c r="U60" s="153"/>
      <c r="V60" s="135"/>
      <c r="W60" s="97"/>
    </row>
    <row r="61" ht="21.95" customHeight="1">
      <c r="A61" s="150">
        <v>1968</v>
      </c>
      <c r="B61" s="100">
        <v>30</v>
      </c>
      <c r="C61" s="83">
        <v>119</v>
      </c>
      <c r="D61" s="87">
        <v>3.96666666666667</v>
      </c>
      <c r="E61" s="40"/>
      <c r="F61" s="151">
        <v>1968</v>
      </c>
      <c r="G61" s="100">
        <v>14</v>
      </c>
      <c r="H61" s="83">
        <v>36.6</v>
      </c>
      <c r="I61" s="87">
        <v>2.61428571428571</v>
      </c>
      <c r="J61" s="40"/>
      <c r="K61" s="151">
        <v>1968</v>
      </c>
      <c r="L61" s="100">
        <v>2</v>
      </c>
      <c r="M61" s="83">
        <v>0.7</v>
      </c>
      <c r="N61" s="89">
        <v>0.35</v>
      </c>
      <c r="O61" s="152"/>
      <c r="P61" s="135"/>
      <c r="Q61" s="97"/>
      <c r="R61" s="153"/>
      <c r="S61" s="135"/>
      <c r="T61" s="97"/>
      <c r="U61" s="153"/>
      <c r="V61" s="135"/>
      <c r="W61" s="97"/>
    </row>
    <row r="62" ht="21.95" customHeight="1">
      <c r="A62" s="150">
        <v>1969</v>
      </c>
      <c r="B62" s="100">
        <v>28</v>
      </c>
      <c r="C62" s="83">
        <v>119.5</v>
      </c>
      <c r="D62" s="87">
        <v>4.26785714285714</v>
      </c>
      <c r="E62" s="40"/>
      <c r="F62" s="151">
        <v>1969</v>
      </c>
      <c r="G62" s="100">
        <v>10</v>
      </c>
      <c r="H62" s="83">
        <v>24.9</v>
      </c>
      <c r="I62" s="87">
        <v>2.49</v>
      </c>
      <c r="J62" s="40"/>
      <c r="K62" s="151">
        <v>1969</v>
      </c>
      <c r="L62" s="100">
        <v>3</v>
      </c>
      <c r="M62" s="83">
        <v>3.8</v>
      </c>
      <c r="N62" s="89">
        <v>1.26666666666667</v>
      </c>
      <c r="O62" s="152"/>
      <c r="P62" s="135"/>
      <c r="Q62" s="97"/>
      <c r="R62" s="153"/>
      <c r="S62" s="135"/>
      <c r="T62" s="97"/>
      <c r="U62" s="153"/>
      <c r="V62" s="135"/>
      <c r="W62" s="97"/>
    </row>
    <row r="63" ht="21.95" customHeight="1">
      <c r="A63" s="150">
        <v>1970</v>
      </c>
      <c r="B63" s="100">
        <v>48</v>
      </c>
      <c r="C63" s="83">
        <v>186.4</v>
      </c>
      <c r="D63" s="87">
        <v>3.88333333333333</v>
      </c>
      <c r="E63" s="40"/>
      <c r="F63" s="151">
        <v>1970</v>
      </c>
      <c r="G63" s="100">
        <v>22</v>
      </c>
      <c r="H63" s="83">
        <v>54.2</v>
      </c>
      <c r="I63" s="87">
        <v>2.46363636363636</v>
      </c>
      <c r="J63" s="40"/>
      <c r="K63" s="151">
        <v>1970</v>
      </c>
      <c r="L63" s="100">
        <v>5</v>
      </c>
      <c r="M63" s="83">
        <v>4.8</v>
      </c>
      <c r="N63" s="89">
        <v>0.96</v>
      </c>
      <c r="O63" s="152"/>
      <c r="P63" s="135"/>
      <c r="Q63" s="97"/>
      <c r="R63" s="153"/>
      <c r="S63" s="135"/>
      <c r="T63" s="97"/>
      <c r="U63" s="153"/>
      <c r="V63" s="135"/>
      <c r="W63" s="97"/>
    </row>
    <row r="64" ht="21.95" customHeight="1">
      <c r="A64" s="150">
        <v>1971</v>
      </c>
      <c r="B64" s="100">
        <v>37</v>
      </c>
      <c r="C64" s="83">
        <v>136.1</v>
      </c>
      <c r="D64" s="87">
        <v>3.67837837837838</v>
      </c>
      <c r="E64" s="40"/>
      <c r="F64" s="151">
        <v>1971</v>
      </c>
      <c r="G64" s="100">
        <v>19</v>
      </c>
      <c r="H64" s="83">
        <v>39.9</v>
      </c>
      <c r="I64" s="87">
        <v>2.1</v>
      </c>
      <c r="J64" s="40"/>
      <c r="K64" s="151">
        <v>1971</v>
      </c>
      <c r="L64" s="100">
        <v>5</v>
      </c>
      <c r="M64" s="83">
        <v>0.5</v>
      </c>
      <c r="N64" s="89">
        <v>0.1</v>
      </c>
      <c r="O64" s="152"/>
      <c r="P64" s="135"/>
      <c r="Q64" s="97"/>
      <c r="R64" s="153"/>
      <c r="S64" s="135"/>
      <c r="T64" s="97"/>
      <c r="U64" s="153"/>
      <c r="V64" s="135"/>
      <c r="W64" s="97"/>
    </row>
    <row r="65" ht="21.95" customHeight="1">
      <c r="A65" s="150">
        <v>1972</v>
      </c>
      <c r="B65" s="100">
        <v>47</v>
      </c>
      <c r="C65" s="83">
        <v>152.6</v>
      </c>
      <c r="D65" s="87">
        <v>3.2468085106383</v>
      </c>
      <c r="E65" s="40"/>
      <c r="F65" s="151">
        <v>1972</v>
      </c>
      <c r="G65" s="100">
        <v>29</v>
      </c>
      <c r="H65" s="83">
        <v>63.5</v>
      </c>
      <c r="I65" s="87">
        <v>2.18965517241379</v>
      </c>
      <c r="J65" s="40"/>
      <c r="K65" s="151">
        <v>1972</v>
      </c>
      <c r="L65" s="100">
        <v>8</v>
      </c>
      <c r="M65" s="83">
        <v>4.6</v>
      </c>
      <c r="N65" s="89">
        <v>0.575</v>
      </c>
      <c r="O65" s="152"/>
      <c r="P65" s="135"/>
      <c r="Q65" s="97"/>
      <c r="R65" s="153"/>
      <c r="S65" s="135"/>
      <c r="T65" s="97"/>
      <c r="U65" s="153"/>
      <c r="V65" s="135"/>
      <c r="W65" s="97"/>
    </row>
    <row r="66" ht="21.95" customHeight="1">
      <c r="A66" s="150">
        <v>1973</v>
      </c>
      <c r="B66" s="100">
        <v>11</v>
      </c>
      <c r="C66" s="83">
        <v>50</v>
      </c>
      <c r="D66" s="87">
        <v>4.54545454545455</v>
      </c>
      <c r="E66" s="40"/>
      <c r="F66" s="151">
        <v>1973</v>
      </c>
      <c r="G66" s="100">
        <v>4</v>
      </c>
      <c r="H66" s="83">
        <v>13</v>
      </c>
      <c r="I66" s="87">
        <v>3.25</v>
      </c>
      <c r="J66" s="40"/>
      <c r="K66" s="151">
        <v>1973</v>
      </c>
      <c r="L66" s="100">
        <v>0</v>
      </c>
      <c r="M66" s="83">
        <v>0</v>
      </c>
      <c r="N66" s="89"/>
      <c r="O66" s="152"/>
      <c r="P66" s="135"/>
      <c r="Q66" s="97"/>
      <c r="R66" s="153"/>
      <c r="S66" s="135"/>
      <c r="T66" s="97"/>
      <c r="U66" s="153"/>
      <c r="V66" s="135"/>
      <c r="W66" s="97"/>
    </row>
    <row r="67" ht="21.95" customHeight="1">
      <c r="A67" s="150">
        <v>1974</v>
      </c>
      <c r="B67" s="100">
        <v>69</v>
      </c>
      <c r="C67" s="83">
        <v>256.2</v>
      </c>
      <c r="D67" s="87">
        <v>3.71304347826087</v>
      </c>
      <c r="E67" s="40"/>
      <c r="F67" s="151">
        <v>1974</v>
      </c>
      <c r="G67" s="100">
        <v>33</v>
      </c>
      <c r="H67" s="83">
        <v>69.3</v>
      </c>
      <c r="I67" s="87">
        <v>2.1</v>
      </c>
      <c r="J67" s="40"/>
      <c r="K67" s="151">
        <v>1974</v>
      </c>
      <c r="L67" s="100">
        <v>12</v>
      </c>
      <c r="M67" s="83">
        <v>6.3</v>
      </c>
      <c r="N67" s="89">
        <v>0.525</v>
      </c>
      <c r="O67" s="152"/>
      <c r="P67" s="135"/>
      <c r="Q67" s="97"/>
      <c r="R67" s="153"/>
      <c r="S67" s="135"/>
      <c r="T67" s="97"/>
      <c r="U67" s="153"/>
      <c r="V67" s="135"/>
      <c r="W67" s="97"/>
    </row>
    <row r="68" ht="21.95" customHeight="1">
      <c r="A68" s="150">
        <v>1975</v>
      </c>
      <c r="B68" s="100">
        <v>45</v>
      </c>
      <c r="C68" s="83">
        <v>173.5</v>
      </c>
      <c r="D68" s="87">
        <v>3.85555555555556</v>
      </c>
      <c r="E68" s="40"/>
      <c r="F68" s="151">
        <v>1975</v>
      </c>
      <c r="G68" s="100">
        <v>22</v>
      </c>
      <c r="H68" s="83">
        <v>59.5</v>
      </c>
      <c r="I68" s="87">
        <v>2.70454545454545</v>
      </c>
      <c r="J68" s="40"/>
      <c r="K68" s="151">
        <v>1975</v>
      </c>
      <c r="L68" s="100">
        <v>4</v>
      </c>
      <c r="M68" s="83">
        <v>2.6</v>
      </c>
      <c r="N68" s="89">
        <v>0.65</v>
      </c>
      <c r="O68" s="152"/>
      <c r="P68" s="135"/>
      <c r="Q68" s="97"/>
      <c r="R68" s="153"/>
      <c r="S68" s="135"/>
      <c r="T68" s="97"/>
      <c r="U68" s="153"/>
      <c r="V68" s="135"/>
      <c r="W68" s="97"/>
    </row>
    <row r="69" ht="21.95" customHeight="1">
      <c r="A69" s="150">
        <v>1976</v>
      </c>
      <c r="B69" s="100">
        <v>60</v>
      </c>
      <c r="C69" s="83">
        <v>130.3</v>
      </c>
      <c r="D69" s="87">
        <v>2.17166666666667</v>
      </c>
      <c r="E69" s="40"/>
      <c r="F69" s="151">
        <v>1976</v>
      </c>
      <c r="G69" s="100">
        <v>48</v>
      </c>
      <c r="H69" s="83">
        <v>68.59999999999999</v>
      </c>
      <c r="I69" s="87">
        <v>1.42916666666667</v>
      </c>
      <c r="J69" s="40"/>
      <c r="K69" s="151">
        <v>1976</v>
      </c>
      <c r="L69" s="100">
        <v>24</v>
      </c>
      <c r="M69" s="83">
        <v>4.9</v>
      </c>
      <c r="N69" s="89">
        <v>0.204166666666667</v>
      </c>
      <c r="O69" t="s" s="131">
        <v>110</v>
      </c>
      <c r="P69" s="135">
        <f>AVERAGE(B69:B88)</f>
        <v>40.25</v>
      </c>
      <c r="Q69" s="97">
        <f>AVERAGE(D69:D88)</f>
        <v>3.69559027217776</v>
      </c>
      <c r="R69" t="s" s="134">
        <v>110</v>
      </c>
      <c r="S69" s="135">
        <f>AVERAGE(G69:G88)</f>
        <v>21.85</v>
      </c>
      <c r="T69" s="97">
        <f>AVERAGE(I69:I88)</f>
        <v>2.40504272660361</v>
      </c>
      <c r="U69" t="s" s="134">
        <v>110</v>
      </c>
      <c r="V69" s="135">
        <f>AVERAGE(L69:L88)</f>
        <v>6.6</v>
      </c>
      <c r="W69" s="97">
        <f>AVERAGE(N69:N88)</f>
        <v>0.64933369644154</v>
      </c>
    </row>
    <row r="70" ht="21.95" customHeight="1">
      <c r="A70" s="150">
        <v>1977</v>
      </c>
      <c r="B70" s="100">
        <v>59</v>
      </c>
      <c r="C70" s="83">
        <v>190.9</v>
      </c>
      <c r="D70" s="87">
        <v>3.23559322033898</v>
      </c>
      <c r="E70" s="40"/>
      <c r="F70" s="151">
        <v>1977</v>
      </c>
      <c r="G70" s="100">
        <v>34</v>
      </c>
      <c r="H70" s="83">
        <v>58</v>
      </c>
      <c r="I70" s="87">
        <v>1.70588235294118</v>
      </c>
      <c r="J70" s="40"/>
      <c r="K70" s="151">
        <v>1977</v>
      </c>
      <c r="L70" s="100">
        <v>16</v>
      </c>
      <c r="M70" s="83">
        <v>5.8</v>
      </c>
      <c r="N70" s="89">
        <v>0.3625</v>
      </c>
      <c r="O70" t="s" s="131">
        <v>111</v>
      </c>
      <c r="P70" s="135">
        <f>AVERAGE(B70:B88)</f>
        <v>39.2105263157895</v>
      </c>
      <c r="Q70" s="97">
        <f>AVERAGE(D70:D88)</f>
        <v>3.77579677773097</v>
      </c>
      <c r="R70" t="s" s="134">
        <v>111</v>
      </c>
      <c r="S70" s="135">
        <f>AVERAGE(G70:G88)</f>
        <v>20.4736842105263</v>
      </c>
      <c r="T70" s="97">
        <f>AVERAGE(I70:I88)</f>
        <v>2.45640462449503</v>
      </c>
      <c r="U70" t="s" s="134">
        <v>111</v>
      </c>
      <c r="V70" s="135">
        <f>AVERAGE(L70:L88)</f>
        <v>5.68421052631579</v>
      </c>
      <c r="W70" s="97">
        <f>AVERAGE(N70:N88)</f>
        <v>0.67551999231065</v>
      </c>
    </row>
    <row r="71" ht="21.95" customHeight="1">
      <c r="A71" s="150">
        <v>1978</v>
      </c>
      <c r="B71" s="100">
        <v>41</v>
      </c>
      <c r="C71" s="83">
        <v>157.1</v>
      </c>
      <c r="D71" s="87">
        <v>3.83170731707317</v>
      </c>
      <c r="E71" s="40"/>
      <c r="F71" s="151">
        <v>1978</v>
      </c>
      <c r="G71" s="100">
        <v>22</v>
      </c>
      <c r="H71" s="83">
        <v>60.3</v>
      </c>
      <c r="I71" s="87">
        <v>2.74090909090909</v>
      </c>
      <c r="J71" s="40"/>
      <c r="K71" s="151">
        <v>1978</v>
      </c>
      <c r="L71" s="100">
        <v>3</v>
      </c>
      <c r="M71" s="83">
        <v>2.7</v>
      </c>
      <c r="N71" s="89">
        <v>0.9</v>
      </c>
      <c r="O71" t="s" s="131">
        <v>112</v>
      </c>
      <c r="P71" s="135">
        <f>AVERAGE(B71:B88)</f>
        <v>38.1111111111111</v>
      </c>
      <c r="Q71" s="97">
        <f>AVERAGE(D71:D88)</f>
        <v>3.80580808647497</v>
      </c>
      <c r="R71" t="s" s="134">
        <v>112</v>
      </c>
      <c r="S71" s="135">
        <f>AVERAGE(G71:G88)</f>
        <v>19.7222222222222</v>
      </c>
      <c r="T71" s="97">
        <f>AVERAGE(I71:I88)</f>
        <v>2.49810030624802</v>
      </c>
      <c r="U71" t="s" s="134">
        <v>112</v>
      </c>
      <c r="V71" s="135">
        <f>AVERAGE(L71:L88)</f>
        <v>5.11111111111111</v>
      </c>
      <c r="W71" s="97">
        <f>AVERAGE(N71:N88)</f>
        <v>0.695083741830066</v>
      </c>
    </row>
    <row r="72" ht="21.95" customHeight="1">
      <c r="A72" s="150">
        <v>1979</v>
      </c>
      <c r="B72" s="100">
        <v>44</v>
      </c>
      <c r="C72" s="83">
        <v>157.4</v>
      </c>
      <c r="D72" s="87">
        <v>3.57727272727273</v>
      </c>
      <c r="E72" s="40"/>
      <c r="F72" s="151">
        <v>1979</v>
      </c>
      <c r="G72" s="100">
        <v>24</v>
      </c>
      <c r="H72" s="83">
        <v>56.8</v>
      </c>
      <c r="I72" s="87">
        <v>2.36666666666667</v>
      </c>
      <c r="J72" s="40"/>
      <c r="K72" s="151">
        <v>1979</v>
      </c>
      <c r="L72" s="100">
        <v>6</v>
      </c>
      <c r="M72" s="83">
        <v>2.6</v>
      </c>
      <c r="N72" s="89">
        <v>0.433333333333333</v>
      </c>
      <c r="O72" t="s" s="131">
        <v>113</v>
      </c>
      <c r="P72" s="135">
        <f>AVERAGE(B72:B88)</f>
        <v>37.9411764705882</v>
      </c>
      <c r="Q72" s="97">
        <f>AVERAGE(D72:D88)</f>
        <v>3.80428460232214</v>
      </c>
      <c r="R72" t="s" s="134">
        <v>113</v>
      </c>
      <c r="S72" s="135">
        <f>AVERAGE(G72:G88)</f>
        <v>19.5882352941176</v>
      </c>
      <c r="T72" s="97">
        <f>AVERAGE(I72:I88)</f>
        <v>2.48381743656208</v>
      </c>
      <c r="U72" t="s" s="134">
        <v>113</v>
      </c>
      <c r="V72" s="135">
        <f>AVERAGE(L72:L88)</f>
        <v>5.23529411764706</v>
      </c>
      <c r="W72" s="97">
        <f>AVERAGE(N72:N88)</f>
        <v>0.68142265795207</v>
      </c>
    </row>
    <row r="73" ht="21.95" customHeight="1">
      <c r="A73" s="150">
        <v>1980</v>
      </c>
      <c r="B73" s="100">
        <v>37</v>
      </c>
      <c r="C73" s="83">
        <v>122.9</v>
      </c>
      <c r="D73" s="87">
        <v>3.32162162162162</v>
      </c>
      <c r="E73" s="40"/>
      <c r="F73" s="151">
        <v>1980</v>
      </c>
      <c r="G73" s="100">
        <v>23</v>
      </c>
      <c r="H73" s="83">
        <v>52.3</v>
      </c>
      <c r="I73" s="87">
        <v>2.27391304347826</v>
      </c>
      <c r="J73" s="40"/>
      <c r="K73" s="151">
        <v>1980</v>
      </c>
      <c r="L73" s="100">
        <v>7</v>
      </c>
      <c r="M73" s="83">
        <v>4.4</v>
      </c>
      <c r="N73" s="89">
        <v>0.628571428571429</v>
      </c>
      <c r="O73" t="s" s="131">
        <v>114</v>
      </c>
      <c r="P73" s="135">
        <f>AVERAGE(B73:B88)</f>
        <v>37.5625</v>
      </c>
      <c r="Q73" s="97">
        <f>AVERAGE(D73:D88)</f>
        <v>3.81847284451272</v>
      </c>
      <c r="R73" t="s" s="134">
        <v>114</v>
      </c>
      <c r="S73" s="135">
        <f>AVERAGE(G73:G88)</f>
        <v>19.3125</v>
      </c>
      <c r="T73" s="97">
        <f>AVERAGE(I73:I88)</f>
        <v>2.49113935968054</v>
      </c>
      <c r="U73" t="s" s="134">
        <v>114</v>
      </c>
      <c r="V73" s="135">
        <f>AVERAGE(L73:L88)</f>
        <v>5.1875</v>
      </c>
      <c r="W73" s="97">
        <f>AVERAGE(N73:N88)</f>
        <v>0.699143323996266</v>
      </c>
    </row>
    <row r="74" ht="21.95" customHeight="1">
      <c r="A74" s="150">
        <v>1981</v>
      </c>
      <c r="B74" s="100">
        <v>34</v>
      </c>
      <c r="C74" s="83">
        <v>138.2</v>
      </c>
      <c r="D74" s="87">
        <v>4.06470588235294</v>
      </c>
      <c r="E74" s="40"/>
      <c r="F74" s="151">
        <v>1981</v>
      </c>
      <c r="G74" s="100">
        <v>14</v>
      </c>
      <c r="H74" s="83">
        <v>38.6</v>
      </c>
      <c r="I74" s="87">
        <v>2.75714285714286</v>
      </c>
      <c r="J74" s="40"/>
      <c r="K74" s="151">
        <v>1981</v>
      </c>
      <c r="L74" s="100">
        <v>2</v>
      </c>
      <c r="M74" s="83">
        <v>-0.1</v>
      </c>
      <c r="N74" s="89">
        <v>-0.05</v>
      </c>
      <c r="O74" t="s" s="131">
        <v>115</v>
      </c>
      <c r="P74" s="135">
        <f>AVERAGE(B74:B88)</f>
        <v>37.6</v>
      </c>
      <c r="Q74" s="97">
        <f>AVERAGE(D74:D88)</f>
        <v>3.85159625937213</v>
      </c>
      <c r="R74" t="s" s="134">
        <v>115</v>
      </c>
      <c r="S74" s="135">
        <f>AVERAGE(G74:G88)</f>
        <v>19.0666666666667</v>
      </c>
      <c r="T74" s="97">
        <f>AVERAGE(I74:I88)</f>
        <v>2.50562111409402</v>
      </c>
      <c r="U74" t="s" s="134">
        <v>115</v>
      </c>
      <c r="V74" s="135">
        <f>AVERAGE(L74:L88)</f>
        <v>5.06666666666667</v>
      </c>
      <c r="W74" s="97">
        <f>AVERAGE(N74:N88)</f>
        <v>0.704571931336638</v>
      </c>
    </row>
    <row r="75" ht="21.95" customHeight="1">
      <c r="A75" s="150">
        <v>1982</v>
      </c>
      <c r="B75" s="100">
        <v>47</v>
      </c>
      <c r="C75" s="83">
        <v>115</v>
      </c>
      <c r="D75" s="87">
        <v>2.4468085106383</v>
      </c>
      <c r="E75" s="40"/>
      <c r="F75" s="151">
        <v>1982</v>
      </c>
      <c r="G75" s="100">
        <v>35</v>
      </c>
      <c r="H75" s="83">
        <v>53.1</v>
      </c>
      <c r="I75" s="87">
        <v>1.51714285714286</v>
      </c>
      <c r="J75" s="40"/>
      <c r="K75" s="151">
        <v>1982</v>
      </c>
      <c r="L75" s="100">
        <v>17</v>
      </c>
      <c r="M75" s="83">
        <v>5</v>
      </c>
      <c r="N75" s="89">
        <v>0.294117647058824</v>
      </c>
      <c r="O75" t="s" s="131">
        <v>116</v>
      </c>
      <c r="P75" s="135">
        <f>AVERAGE(B75:B88)</f>
        <v>37.8571428571429</v>
      </c>
      <c r="Q75" s="97">
        <f>AVERAGE(D75:D88)</f>
        <v>3.83637414344493</v>
      </c>
      <c r="R75" t="s" s="134">
        <v>116</v>
      </c>
      <c r="S75" s="135">
        <f>AVERAGE(G75:G88)</f>
        <v>19.4285714285714</v>
      </c>
      <c r="T75" s="97">
        <f>AVERAGE(I75:I88)</f>
        <v>2.48765527530482</v>
      </c>
      <c r="U75" t="s" s="134">
        <v>116</v>
      </c>
      <c r="V75" s="135">
        <f>AVERAGE(L75:L88)</f>
        <v>5.28571428571429</v>
      </c>
      <c r="W75" s="97">
        <f>AVERAGE(N75:N88)</f>
        <v>0.767452925614691</v>
      </c>
    </row>
    <row r="76" ht="21.95" customHeight="1">
      <c r="A76" s="150">
        <v>1983</v>
      </c>
      <c r="B76" s="100">
        <v>34</v>
      </c>
      <c r="C76" s="83">
        <v>123</v>
      </c>
      <c r="D76" s="87">
        <v>3.61764705882353</v>
      </c>
      <c r="E76" s="40"/>
      <c r="F76" s="151">
        <v>1983</v>
      </c>
      <c r="G76" s="100">
        <v>16</v>
      </c>
      <c r="H76" s="83">
        <v>33.6</v>
      </c>
      <c r="I76" s="87">
        <v>2.1</v>
      </c>
      <c r="J76" s="40"/>
      <c r="K76" s="151">
        <v>1983</v>
      </c>
      <c r="L76" s="100">
        <v>7</v>
      </c>
      <c r="M76" s="83">
        <v>5.4</v>
      </c>
      <c r="N76" s="89">
        <v>0.771428571428571</v>
      </c>
      <c r="O76" t="s" s="131">
        <v>117</v>
      </c>
      <c r="P76" s="135">
        <f>AVERAGE(B76:B88)</f>
        <v>37.1538461538462</v>
      </c>
      <c r="Q76" s="97">
        <f>AVERAGE(D76:D88)</f>
        <v>3.94326380750698</v>
      </c>
      <c r="R76" t="s" s="134">
        <v>117</v>
      </c>
      <c r="S76" s="135">
        <f>AVERAGE(G76:G88)</f>
        <v>18.2307692307692</v>
      </c>
      <c r="T76" s="97">
        <f>AVERAGE(I76:I88)</f>
        <v>2.5623100767019</v>
      </c>
      <c r="U76" t="s" s="134">
        <v>117</v>
      </c>
      <c r="V76" s="135">
        <f>AVERAGE(L76:L88)</f>
        <v>4.38461538461538</v>
      </c>
      <c r="W76" s="97">
        <f>AVERAGE(N76:N88)</f>
        <v>0.810483405483406</v>
      </c>
    </row>
    <row r="77" ht="21.95" customHeight="1">
      <c r="A77" s="150">
        <v>1984</v>
      </c>
      <c r="B77" s="100">
        <v>41</v>
      </c>
      <c r="C77" s="83">
        <v>140.2</v>
      </c>
      <c r="D77" s="87">
        <v>3.41951219512195</v>
      </c>
      <c r="E77" s="40"/>
      <c r="F77" s="151">
        <v>1984</v>
      </c>
      <c r="G77" s="100">
        <v>21</v>
      </c>
      <c r="H77" s="83">
        <v>42.6</v>
      </c>
      <c r="I77" s="87">
        <v>2.02857142857143</v>
      </c>
      <c r="J77" s="40"/>
      <c r="K77" s="151">
        <v>1984</v>
      </c>
      <c r="L77" s="100">
        <v>8</v>
      </c>
      <c r="M77" s="83">
        <v>2.9</v>
      </c>
      <c r="N77" s="89">
        <v>0.3625</v>
      </c>
      <c r="O77" t="s" s="131">
        <v>118</v>
      </c>
      <c r="P77" s="135">
        <f>AVERAGE(B77:B88)</f>
        <v>37.4166666666667</v>
      </c>
      <c r="Q77" s="97">
        <f>AVERAGE(D77:D88)</f>
        <v>3.97039853656393</v>
      </c>
      <c r="R77" t="s" s="134">
        <v>118</v>
      </c>
      <c r="S77" s="135">
        <f>AVERAGE(G77:G88)</f>
        <v>18.4166666666667</v>
      </c>
      <c r="T77" s="97">
        <f>AVERAGE(I77:I88)</f>
        <v>2.60083591642705</v>
      </c>
      <c r="U77" t="s" s="134">
        <v>118</v>
      </c>
      <c r="V77" s="135">
        <f>AVERAGE(L77:L88)</f>
        <v>4.16666666666667</v>
      </c>
      <c r="W77" s="97">
        <f>AVERAGE(N77:N88)</f>
        <v>0.8143888888888891</v>
      </c>
    </row>
    <row r="78" ht="21.95" customHeight="1">
      <c r="A78" s="150">
        <v>1985</v>
      </c>
      <c r="B78" s="100">
        <v>42</v>
      </c>
      <c r="C78" s="83">
        <v>177.6</v>
      </c>
      <c r="D78" s="87">
        <v>4.22857142857143</v>
      </c>
      <c r="E78" s="40"/>
      <c r="F78" s="151">
        <v>1985</v>
      </c>
      <c r="G78" s="100">
        <v>13</v>
      </c>
      <c r="H78" s="83">
        <v>29.6</v>
      </c>
      <c r="I78" s="87">
        <v>2.27692307692308</v>
      </c>
      <c r="J78" s="40"/>
      <c r="K78" s="151">
        <v>1985</v>
      </c>
      <c r="L78" s="100">
        <v>3</v>
      </c>
      <c r="M78" s="83">
        <v>3.6</v>
      </c>
      <c r="N78" s="89">
        <v>1.2</v>
      </c>
      <c r="O78" t="s" s="131">
        <v>119</v>
      </c>
      <c r="P78" s="135">
        <f>AVERAGE(B78:B88)</f>
        <v>37.0909090909091</v>
      </c>
      <c r="Q78" s="97">
        <f>AVERAGE(D78:D88)</f>
        <v>4.02047911305866</v>
      </c>
      <c r="R78" t="s" s="134">
        <v>119</v>
      </c>
      <c r="S78" s="135">
        <f>AVERAGE(G78:G88)</f>
        <v>18.1818181818182</v>
      </c>
      <c r="T78" s="97">
        <f>AVERAGE(I78:I88)</f>
        <v>2.65285996077756</v>
      </c>
      <c r="U78" t="s" s="134">
        <v>119</v>
      </c>
      <c r="V78" s="135">
        <f>AVERAGE(L78:L88)</f>
        <v>3.81818181818182</v>
      </c>
      <c r="W78" s="97">
        <f>AVERAGE(N78:N88)</f>
        <v>0.864598765432099</v>
      </c>
    </row>
    <row r="79" ht="21.95" customHeight="1">
      <c r="A79" s="150">
        <v>1986</v>
      </c>
      <c r="B79" s="100">
        <v>25</v>
      </c>
      <c r="C79" s="83">
        <v>100.4</v>
      </c>
      <c r="D79" s="87">
        <v>4.016</v>
      </c>
      <c r="E79" s="40"/>
      <c r="F79" s="151">
        <v>1986</v>
      </c>
      <c r="G79" s="100">
        <v>12</v>
      </c>
      <c r="H79" s="83">
        <v>30.1</v>
      </c>
      <c r="I79" s="87">
        <v>2.50833333333333</v>
      </c>
      <c r="J79" s="40"/>
      <c r="K79" s="151">
        <v>1986</v>
      </c>
      <c r="L79" s="100">
        <v>2</v>
      </c>
      <c r="M79" s="83">
        <v>1.4</v>
      </c>
      <c r="N79" s="89">
        <v>0.7</v>
      </c>
      <c r="O79" t="s" s="131">
        <v>98</v>
      </c>
      <c r="P79" s="135">
        <f>AVERAGE(B79:B88)</f>
        <v>36.6</v>
      </c>
      <c r="Q79" s="97">
        <f>AVERAGE(D79:D88)</f>
        <v>3.99966988150738</v>
      </c>
      <c r="R79" t="s" s="134">
        <v>98</v>
      </c>
      <c r="S79" s="135">
        <f>AVERAGE(G79:G88)</f>
        <v>18.7</v>
      </c>
      <c r="T79" s="97">
        <f>AVERAGE(I79:I88)</f>
        <v>2.69045364916301</v>
      </c>
      <c r="U79" t="s" s="134">
        <v>98</v>
      </c>
      <c r="V79" s="135">
        <f>AVERAGE(L79:L88)</f>
        <v>3.9</v>
      </c>
      <c r="W79" s="97">
        <f>AVERAGE(N79:N88)</f>
        <v>0.822673611111112</v>
      </c>
    </row>
    <row r="80" ht="21.95" customHeight="1">
      <c r="A80" s="150">
        <v>1987</v>
      </c>
      <c r="B80" s="100">
        <v>32</v>
      </c>
      <c r="C80" s="83">
        <v>125.7</v>
      </c>
      <c r="D80" s="87">
        <v>3.928125</v>
      </c>
      <c r="E80" s="40"/>
      <c r="F80" s="151">
        <v>1987</v>
      </c>
      <c r="G80" s="100">
        <v>16</v>
      </c>
      <c r="H80" s="83">
        <v>43.3</v>
      </c>
      <c r="I80" s="87">
        <v>2.70625</v>
      </c>
      <c r="J80" s="40"/>
      <c r="K80" s="151">
        <v>1987</v>
      </c>
      <c r="L80" s="100">
        <v>3</v>
      </c>
      <c r="M80" s="83">
        <v>2.5</v>
      </c>
      <c r="N80" s="89">
        <v>0.833333333333333</v>
      </c>
      <c r="O80" t="s" s="131">
        <v>120</v>
      </c>
      <c r="P80" s="135">
        <f>AVERAGE(B80:B88)</f>
        <v>37.8888888888889</v>
      </c>
      <c r="Q80" s="97">
        <f>AVERAGE(D80:D88)</f>
        <v>3.99785542389709</v>
      </c>
      <c r="R80" t="s" s="134">
        <v>120</v>
      </c>
      <c r="S80" s="135">
        <f>AVERAGE(G80:G88)</f>
        <v>19.4444444444444</v>
      </c>
      <c r="T80" s="97">
        <f>AVERAGE(I80:I88)</f>
        <v>2.71068923981076</v>
      </c>
      <c r="U80" t="s" s="134">
        <v>120</v>
      </c>
      <c r="V80" s="135">
        <f>AVERAGE(L80:L88)</f>
        <v>4.11111111111111</v>
      </c>
      <c r="W80" s="97">
        <f>AVERAGE(N80:N88)</f>
        <v>0.840198412698413</v>
      </c>
    </row>
    <row r="81" ht="21.95" customHeight="1">
      <c r="A81" s="150">
        <v>1988</v>
      </c>
      <c r="B81" s="100">
        <v>18</v>
      </c>
      <c r="C81" s="83">
        <v>86</v>
      </c>
      <c r="D81" s="87">
        <v>4.77777777777778</v>
      </c>
      <c r="E81" s="40"/>
      <c r="F81" s="151">
        <v>1988</v>
      </c>
      <c r="G81" s="100">
        <v>4</v>
      </c>
      <c r="H81" s="83">
        <v>13.1</v>
      </c>
      <c r="I81" s="87">
        <v>3.275</v>
      </c>
      <c r="J81" s="40"/>
      <c r="K81" s="151">
        <v>1988</v>
      </c>
      <c r="L81" s="100">
        <v>0</v>
      </c>
      <c r="M81" s="83">
        <v>0</v>
      </c>
      <c r="N81" s="89"/>
      <c r="O81" t="s" s="131">
        <v>121</v>
      </c>
      <c r="P81" s="135">
        <f>AVERAGE(B81:B88)</f>
        <v>38.625</v>
      </c>
      <c r="Q81" s="97">
        <f>AVERAGE(D81:D88)</f>
        <v>4.00657172688423</v>
      </c>
      <c r="R81" t="s" s="134">
        <v>121</v>
      </c>
      <c r="S81" s="135">
        <f>AVERAGE(G81:G88)</f>
        <v>19.875</v>
      </c>
      <c r="T81" s="97">
        <f>AVERAGE(I81:I88)</f>
        <v>2.7112441447871</v>
      </c>
      <c r="U81" t="s" s="134">
        <v>121</v>
      </c>
      <c r="V81" s="135">
        <f>AVERAGE(L81:L88)</f>
        <v>4.25</v>
      </c>
      <c r="W81" s="97">
        <f>AVERAGE(N81:N88)</f>
        <v>0.841342592592593</v>
      </c>
    </row>
    <row r="82" ht="21.95" customHeight="1">
      <c r="A82" s="150">
        <v>1989</v>
      </c>
      <c r="B82" s="100">
        <v>52</v>
      </c>
      <c r="C82" s="83">
        <v>177.9</v>
      </c>
      <c r="D82" s="87">
        <v>3.42115384615385</v>
      </c>
      <c r="E82" s="40"/>
      <c r="F82" s="151">
        <v>1989</v>
      </c>
      <c r="G82" s="100">
        <v>33</v>
      </c>
      <c r="H82" s="83">
        <v>77.90000000000001</v>
      </c>
      <c r="I82" s="87">
        <v>2.36060606060606</v>
      </c>
      <c r="J82" s="40"/>
      <c r="K82" s="151">
        <v>1989</v>
      </c>
      <c r="L82" s="100">
        <v>9</v>
      </c>
      <c r="M82" s="83">
        <v>10.4</v>
      </c>
      <c r="N82" s="89">
        <v>1.15555555555556</v>
      </c>
      <c r="O82" t="s" s="131">
        <v>122</v>
      </c>
      <c r="P82" s="135">
        <f>AVERAGE(B82:B88)</f>
        <v>41.5714285714286</v>
      </c>
      <c r="Q82" s="97">
        <f>AVERAGE(D82:D88)</f>
        <v>3.89639943389943</v>
      </c>
      <c r="R82" t="s" s="134">
        <v>122</v>
      </c>
      <c r="S82" s="135">
        <f>AVERAGE(G82:G88)</f>
        <v>22.1428571428571</v>
      </c>
      <c r="T82" s="97">
        <f>AVERAGE(I82:I88)</f>
        <v>2.6307075940424</v>
      </c>
      <c r="U82" t="s" s="134">
        <v>122</v>
      </c>
      <c r="V82" s="135">
        <f>AVERAGE(L82:L88)</f>
        <v>4.85714285714286</v>
      </c>
      <c r="W82" s="97">
        <f>AVERAGE(N82:N88)</f>
        <v>0.841342592592593</v>
      </c>
    </row>
    <row r="83" ht="21.95" customHeight="1">
      <c r="A83" s="150">
        <v>1990</v>
      </c>
      <c r="B83" s="100">
        <v>49</v>
      </c>
      <c r="C83" s="83">
        <v>156.8</v>
      </c>
      <c r="D83" s="87">
        <v>3.2</v>
      </c>
      <c r="E83" s="40"/>
      <c r="F83" s="151">
        <v>1990</v>
      </c>
      <c r="G83" s="100">
        <v>34</v>
      </c>
      <c r="H83" s="83">
        <v>80.8</v>
      </c>
      <c r="I83" s="87">
        <v>2.37647058823529</v>
      </c>
      <c r="J83" s="40"/>
      <c r="K83" s="151">
        <v>1990</v>
      </c>
      <c r="L83" s="100">
        <v>8</v>
      </c>
      <c r="M83" s="83">
        <v>4.3</v>
      </c>
      <c r="N83" s="89">
        <v>0.5375</v>
      </c>
      <c r="O83" t="s" s="131">
        <v>123</v>
      </c>
      <c r="P83" s="135">
        <f>AVERAGE(B83:B88)</f>
        <v>39.8333333333333</v>
      </c>
      <c r="Q83" s="97">
        <f>AVERAGE(D83:D88)</f>
        <v>3.97560703185703</v>
      </c>
      <c r="R83" t="s" s="134">
        <v>123</v>
      </c>
      <c r="S83" s="135">
        <f>AVERAGE(G83:G88)</f>
        <v>20.3333333333333</v>
      </c>
      <c r="T83" s="97">
        <f>AVERAGE(I83:I88)</f>
        <v>2.67572451628179</v>
      </c>
      <c r="U83" t="s" s="134">
        <v>123</v>
      </c>
      <c r="V83" s="135">
        <f>AVERAGE(L83:L88)</f>
        <v>4.16666666666667</v>
      </c>
      <c r="W83" s="97">
        <f>AVERAGE(N83:N88)</f>
        <v>0.7785</v>
      </c>
    </row>
    <row r="84" ht="21.95" customHeight="1">
      <c r="A84" s="150">
        <v>1991</v>
      </c>
      <c r="B84" s="100">
        <v>52</v>
      </c>
      <c r="C84" s="83">
        <v>214.5</v>
      </c>
      <c r="D84" s="87">
        <v>4.125</v>
      </c>
      <c r="E84" s="40"/>
      <c r="F84" s="151">
        <v>1991</v>
      </c>
      <c r="G84" s="100">
        <v>22</v>
      </c>
      <c r="H84" s="83">
        <v>60.3</v>
      </c>
      <c r="I84" s="87">
        <v>2.74090909090909</v>
      </c>
      <c r="J84" s="40"/>
      <c r="K84" s="151">
        <v>1991</v>
      </c>
      <c r="L84" s="100">
        <v>4</v>
      </c>
      <c r="M84" s="83">
        <v>2.7</v>
      </c>
      <c r="N84" s="89">
        <v>0.675</v>
      </c>
      <c r="O84" t="s" s="131">
        <v>104</v>
      </c>
      <c r="P84" s="135">
        <f>AVERAGE(B84:B88)</f>
        <v>38</v>
      </c>
      <c r="Q84" s="97">
        <f>AVERAGE(D84:D88)</f>
        <v>4.13072843822844</v>
      </c>
      <c r="R84" t="s" s="134">
        <v>104</v>
      </c>
      <c r="S84" s="135">
        <f>AVERAGE(G84:G88)</f>
        <v>17.6</v>
      </c>
      <c r="T84" s="97">
        <f>AVERAGE(I84:I88)</f>
        <v>2.73557530189109</v>
      </c>
      <c r="U84" t="s" s="134">
        <v>104</v>
      </c>
      <c r="V84" s="135">
        <f>AVERAGE(L84:L88)</f>
        <v>3.4</v>
      </c>
      <c r="W84" s="97">
        <f>AVERAGE(N84:N88)</f>
        <v>0.83875</v>
      </c>
    </row>
    <row r="85" ht="21.95" customHeight="1">
      <c r="A85" s="150">
        <v>1992</v>
      </c>
      <c r="B85" s="100">
        <v>36</v>
      </c>
      <c r="C85" s="83">
        <v>133.5</v>
      </c>
      <c r="D85" s="87">
        <v>3.70833333333333</v>
      </c>
      <c r="E85" s="40"/>
      <c r="F85" s="151">
        <v>1992</v>
      </c>
      <c r="G85" s="100">
        <v>19</v>
      </c>
      <c r="H85" s="83">
        <v>48.7</v>
      </c>
      <c r="I85" s="87">
        <v>2.56315789473684</v>
      </c>
      <c r="J85" s="40"/>
      <c r="K85" s="151">
        <v>1992</v>
      </c>
      <c r="L85" s="100">
        <v>5</v>
      </c>
      <c r="M85" s="83">
        <v>5.5</v>
      </c>
      <c r="N85" s="89">
        <v>1.1</v>
      </c>
      <c r="O85" t="s" s="131">
        <v>124</v>
      </c>
      <c r="P85" s="135">
        <f>AVERAGE(B85:B88)</f>
        <v>34.5</v>
      </c>
      <c r="Q85" s="97">
        <f>AVERAGE(D85:D88)</f>
        <v>4.13216054778555</v>
      </c>
      <c r="R85" t="s" s="134">
        <v>124</v>
      </c>
      <c r="S85" s="135">
        <f>AVERAGE(G85:G88)</f>
        <v>16.5</v>
      </c>
      <c r="T85" s="97">
        <f>AVERAGE(I85:I88)</f>
        <v>2.73424185463659</v>
      </c>
      <c r="U85" t="s" s="134">
        <v>124</v>
      </c>
      <c r="V85" s="135">
        <f>AVERAGE(L85:L88)</f>
        <v>3.25</v>
      </c>
      <c r="W85" s="97">
        <f>AVERAGE(N85:N88)</f>
        <v>0.893333333333333</v>
      </c>
    </row>
    <row r="86" ht="21.95" customHeight="1">
      <c r="A86" s="150">
        <v>1993</v>
      </c>
      <c r="B86" s="100">
        <v>8</v>
      </c>
      <c r="C86" s="83">
        <v>37.3</v>
      </c>
      <c r="D86" s="87">
        <v>4.6625</v>
      </c>
      <c r="E86" s="40"/>
      <c r="F86" s="151">
        <v>1993</v>
      </c>
      <c r="G86" s="100">
        <v>3</v>
      </c>
      <c r="H86" s="83">
        <v>9.4</v>
      </c>
      <c r="I86" s="87">
        <v>3.13333333333333</v>
      </c>
      <c r="J86" s="40"/>
      <c r="K86" s="151">
        <v>1993</v>
      </c>
      <c r="L86" s="100">
        <v>0</v>
      </c>
      <c r="M86" s="83">
        <v>0</v>
      </c>
      <c r="N86" s="89"/>
      <c r="O86" t="s" s="131">
        <v>125</v>
      </c>
      <c r="P86" s="135">
        <f>AVERAGE(B86:B88)</f>
        <v>34</v>
      </c>
      <c r="Q86" s="97">
        <f>AVERAGE(D86:D88)</f>
        <v>4.27343628593629</v>
      </c>
      <c r="R86" t="s" s="134">
        <v>125</v>
      </c>
      <c r="S86" s="135">
        <f>AVERAGE(G86:G88)</f>
        <v>15.6666666666667</v>
      </c>
      <c r="T86" s="97">
        <f>AVERAGE(I86:I88)</f>
        <v>2.79126984126984</v>
      </c>
      <c r="U86" t="s" s="134">
        <v>125</v>
      </c>
      <c r="V86" s="135">
        <f>AVERAGE(L86:L88)</f>
        <v>2.66666666666667</v>
      </c>
      <c r="W86" s="97">
        <f>AVERAGE(N86:N88)</f>
        <v>0.79</v>
      </c>
    </row>
    <row r="87" ht="21.95" customHeight="1">
      <c r="A87" s="150">
        <v>1994</v>
      </c>
      <c r="B87" s="100">
        <v>55</v>
      </c>
      <c r="C87" s="83">
        <v>215</v>
      </c>
      <c r="D87" s="87">
        <v>3.90909090909091</v>
      </c>
      <c r="E87" s="40"/>
      <c r="F87" s="151">
        <v>1994</v>
      </c>
      <c r="G87" s="100">
        <v>30</v>
      </c>
      <c r="H87" s="83">
        <v>82</v>
      </c>
      <c r="I87" s="87">
        <v>2.73333333333333</v>
      </c>
      <c r="J87" s="40"/>
      <c r="K87" s="151">
        <v>1994</v>
      </c>
      <c r="L87" s="100">
        <v>5</v>
      </c>
      <c r="M87" s="83">
        <v>4.9</v>
      </c>
      <c r="N87" s="89">
        <v>0.98</v>
      </c>
      <c r="O87" t="s" s="131">
        <v>126</v>
      </c>
      <c r="P87" s="135">
        <f>AVERAGE(B87:B88)</f>
        <v>47</v>
      </c>
      <c r="Q87" s="97">
        <f>AVERAGE(D87:D88)</f>
        <v>4.07890442890443</v>
      </c>
      <c r="R87" t="s" s="134">
        <v>126</v>
      </c>
      <c r="S87" s="135">
        <f>AVERAGE(G87:G88)</f>
        <v>22</v>
      </c>
      <c r="T87" s="97">
        <f>AVERAGE(I87:I88)</f>
        <v>2.6202380952381</v>
      </c>
      <c r="U87" t="s" s="134">
        <v>126</v>
      </c>
      <c r="V87" s="135">
        <f>AVERAGE(L87:L88)</f>
        <v>4</v>
      </c>
      <c r="W87" s="97">
        <f>AVERAGE(N87:N88)</f>
        <v>0.79</v>
      </c>
    </row>
    <row r="88" ht="21.95" customHeight="1">
      <c r="A88" s="150">
        <v>1995</v>
      </c>
      <c r="B88" s="100">
        <v>39</v>
      </c>
      <c r="C88" s="83">
        <v>165.7</v>
      </c>
      <c r="D88" s="87">
        <v>4.24871794871795</v>
      </c>
      <c r="E88" s="40"/>
      <c r="F88" s="151">
        <v>1995</v>
      </c>
      <c r="G88" s="100">
        <v>14</v>
      </c>
      <c r="H88" s="83">
        <v>35.1</v>
      </c>
      <c r="I88" s="87">
        <v>2.50714285714286</v>
      </c>
      <c r="J88" s="40"/>
      <c r="K88" s="151">
        <v>1995</v>
      </c>
      <c r="L88" s="100">
        <v>3</v>
      </c>
      <c r="M88" s="83">
        <v>1.8</v>
      </c>
      <c r="N88" s="89">
        <v>0.6</v>
      </c>
      <c r="O88" t="s" s="131">
        <v>127</v>
      </c>
      <c r="P88" s="135">
        <f>AVERAGE(B88)</f>
        <v>39</v>
      </c>
      <c r="Q88" s="97">
        <f>AVERAGE(D88)</f>
        <v>4.24871794871795</v>
      </c>
      <c r="R88" t="s" s="134">
        <v>127</v>
      </c>
      <c r="S88" s="135">
        <f>AVERAGE(G88)</f>
        <v>14</v>
      </c>
      <c r="T88" s="97">
        <f>AVERAGE(I88)</f>
        <v>2.50714285714286</v>
      </c>
      <c r="U88" t="s" s="134">
        <v>127</v>
      </c>
      <c r="V88" s="135">
        <f>AVERAGE(L88)</f>
        <v>3</v>
      </c>
      <c r="W88" s="97">
        <f>AVERAGE(N88)</f>
        <v>0.6</v>
      </c>
    </row>
    <row r="89" ht="21.95" customHeight="1">
      <c r="A89" s="150">
        <v>1996</v>
      </c>
      <c r="B89" s="154">
        <v>26</v>
      </c>
      <c r="C89" s="155">
        <v>92.40000000000001</v>
      </c>
      <c r="D89" s="156">
        <v>3.55384615384615</v>
      </c>
      <c r="E89" s="40"/>
      <c r="F89" s="151">
        <v>1996</v>
      </c>
      <c r="G89" s="154">
        <v>18</v>
      </c>
      <c r="H89" s="155">
        <v>50.5</v>
      </c>
      <c r="I89" s="156">
        <v>2.80555555555556</v>
      </c>
      <c r="J89" s="40"/>
      <c r="K89" s="151">
        <v>1996</v>
      </c>
      <c r="L89" s="154">
        <v>2</v>
      </c>
      <c r="M89" s="155">
        <v>1.8</v>
      </c>
      <c r="N89" s="157">
        <v>0.9</v>
      </c>
      <c r="O89" t="s" s="131">
        <v>128</v>
      </c>
      <c r="P89" s="158">
        <f>AVERAGE(B89)</f>
        <v>26</v>
      </c>
      <c r="Q89" s="159">
        <f>AVERAGE(D89)</f>
        <v>3.55384615384615</v>
      </c>
      <c r="R89" t="s" s="134">
        <v>128</v>
      </c>
      <c r="S89" s="158">
        <f>AVERAGE(G89)</f>
        <v>18</v>
      </c>
      <c r="T89" s="159">
        <f>AVERAGE(I89)</f>
        <v>2.80555555555556</v>
      </c>
      <c r="U89" t="s" s="134">
        <v>128</v>
      </c>
      <c r="V89" s="158">
        <f>AVERAGE(L89)</f>
        <v>2</v>
      </c>
      <c r="W89" s="159">
        <f>AVERAGE(N89)</f>
        <v>0.9</v>
      </c>
    </row>
    <row r="90" ht="21.95" customHeight="1">
      <c r="A90" s="150">
        <v>1997</v>
      </c>
      <c r="B90" s="100">
        <v>27</v>
      </c>
      <c r="C90" s="83">
        <v>101.7</v>
      </c>
      <c r="D90" s="87">
        <v>3.76666666666667</v>
      </c>
      <c r="E90" s="40"/>
      <c r="F90" s="151">
        <v>1997</v>
      </c>
      <c r="G90" s="100">
        <v>15</v>
      </c>
      <c r="H90" s="83">
        <v>39</v>
      </c>
      <c r="I90" s="87">
        <v>2.6</v>
      </c>
      <c r="J90" s="40"/>
      <c r="K90" s="151">
        <v>1997</v>
      </c>
      <c r="L90" s="100">
        <v>3</v>
      </c>
      <c r="M90" s="83">
        <v>2.6</v>
      </c>
      <c r="N90" s="89">
        <v>0.866666666666667</v>
      </c>
      <c r="O90" t="s" s="131">
        <v>127</v>
      </c>
      <c r="P90" s="135">
        <f>AVERAGE(B90)</f>
        <v>27</v>
      </c>
      <c r="Q90" s="97">
        <f>AVERAGE(D90)</f>
        <v>3.76666666666667</v>
      </c>
      <c r="R90" t="s" s="134">
        <v>127</v>
      </c>
      <c r="S90" s="135">
        <f>AVERAGE(G90)</f>
        <v>15</v>
      </c>
      <c r="T90" s="97">
        <f>AVERAGE(I90)</f>
        <v>2.6</v>
      </c>
      <c r="U90" t="s" s="134">
        <v>127</v>
      </c>
      <c r="V90" s="135">
        <f>AVERAGE(L90)</f>
        <v>3</v>
      </c>
      <c r="W90" s="97">
        <f>AVERAGE(N90)</f>
        <v>0.866666666666667</v>
      </c>
    </row>
    <row r="91" ht="21.95" customHeight="1">
      <c r="A91" s="150">
        <v>1998</v>
      </c>
      <c r="B91" s="100">
        <v>24</v>
      </c>
      <c r="C91" s="83">
        <v>83.90000000000001</v>
      </c>
      <c r="D91" s="87">
        <v>3.49583333333333</v>
      </c>
      <c r="E91" s="40"/>
      <c r="F91" s="151">
        <v>1998</v>
      </c>
      <c r="G91" s="100">
        <v>14</v>
      </c>
      <c r="H91" s="83">
        <v>31.5</v>
      </c>
      <c r="I91" s="87">
        <v>2.25</v>
      </c>
      <c r="J91" s="40"/>
      <c r="K91" s="151">
        <v>1998</v>
      </c>
      <c r="L91" s="100">
        <v>3</v>
      </c>
      <c r="M91" s="83">
        <v>-0.5</v>
      </c>
      <c r="N91" s="89">
        <v>-0.166666666666667</v>
      </c>
      <c r="O91" t="s" s="131">
        <v>126</v>
      </c>
      <c r="P91" s="135">
        <f>AVERAGE(B90:B91)</f>
        <v>25.5</v>
      </c>
      <c r="Q91" s="97">
        <f>AVERAGE(D90:D91)</f>
        <v>3.63125</v>
      </c>
      <c r="R91" t="s" s="134">
        <v>126</v>
      </c>
      <c r="S91" s="135">
        <f>AVERAGE(G90:G91)</f>
        <v>14.5</v>
      </c>
      <c r="T91" s="97">
        <f>AVERAGE(I90:I91)</f>
        <v>2.425</v>
      </c>
      <c r="U91" t="s" s="134">
        <v>126</v>
      </c>
      <c r="V91" s="135">
        <f>AVERAGE(L90:L91)</f>
        <v>3</v>
      </c>
      <c r="W91" s="97">
        <f>AVERAGE(N90:N91)</f>
        <v>0.35</v>
      </c>
    </row>
    <row r="92" ht="21.95" customHeight="1">
      <c r="A92" s="150">
        <v>1999</v>
      </c>
      <c r="B92" s="100">
        <v>33</v>
      </c>
      <c r="C92" s="83">
        <v>119.9</v>
      </c>
      <c r="D92" s="87">
        <v>3.63333333333333</v>
      </c>
      <c r="E92" s="40"/>
      <c r="F92" s="151">
        <v>1999</v>
      </c>
      <c r="G92" s="100">
        <v>20</v>
      </c>
      <c r="H92" s="83">
        <v>53.7</v>
      </c>
      <c r="I92" s="87">
        <v>2.685</v>
      </c>
      <c r="J92" s="40"/>
      <c r="K92" s="151">
        <v>1999</v>
      </c>
      <c r="L92" s="100">
        <v>3</v>
      </c>
      <c r="M92" s="83">
        <v>3.4</v>
      </c>
      <c r="N92" s="89">
        <v>1.13333333333333</v>
      </c>
      <c r="O92" t="s" s="131">
        <v>125</v>
      </c>
      <c r="P92" s="135">
        <f>AVERAGE(B90:B92)</f>
        <v>28</v>
      </c>
      <c r="Q92" s="97">
        <f>AVERAGE(D90:D92)</f>
        <v>3.63194444444444</v>
      </c>
      <c r="R92" t="s" s="134">
        <v>125</v>
      </c>
      <c r="S92" s="135">
        <f>AVERAGE(G90:G92)</f>
        <v>16.3333333333333</v>
      </c>
      <c r="T92" s="97">
        <f>AVERAGE(I90:I92)</f>
        <v>2.51166666666667</v>
      </c>
      <c r="U92" t="s" s="134">
        <v>125</v>
      </c>
      <c r="V92" s="135">
        <f>AVERAGE(L90:L92)</f>
        <v>3</v>
      </c>
      <c r="W92" s="97">
        <f>AVERAGE(N90:N92)</f>
        <v>0.6111111111111101</v>
      </c>
    </row>
    <row r="93" ht="21.95" customHeight="1">
      <c r="A93" s="150">
        <v>2000</v>
      </c>
      <c r="B93" s="100">
        <v>49</v>
      </c>
      <c r="C93" s="83">
        <v>165</v>
      </c>
      <c r="D93" s="87">
        <v>3.36734693877551</v>
      </c>
      <c r="E93" s="40"/>
      <c r="F93" s="151">
        <v>2000</v>
      </c>
      <c r="G93" s="100">
        <v>32</v>
      </c>
      <c r="H93" s="83">
        <v>76.2</v>
      </c>
      <c r="I93" s="87">
        <v>2.38125</v>
      </c>
      <c r="J93" s="40"/>
      <c r="K93" s="151">
        <v>2000</v>
      </c>
      <c r="L93" s="100">
        <v>9</v>
      </c>
      <c r="M93" s="83">
        <v>6.8</v>
      </c>
      <c r="N93" s="89">
        <v>0.755555555555556</v>
      </c>
      <c r="O93" t="s" s="131">
        <v>124</v>
      </c>
      <c r="P93" s="135">
        <f>AVERAGE(B90:B93)</f>
        <v>33.25</v>
      </c>
      <c r="Q93" s="97">
        <f>AVERAGE(D90:D93)</f>
        <v>3.56579506802721</v>
      </c>
      <c r="R93" t="s" s="134">
        <v>124</v>
      </c>
      <c r="S93" s="135">
        <f>AVERAGE(G90:G93)</f>
        <v>20.25</v>
      </c>
      <c r="T93" s="97">
        <f>AVERAGE(I90:I93)</f>
        <v>2.4790625</v>
      </c>
      <c r="U93" t="s" s="134">
        <v>124</v>
      </c>
      <c r="V93" s="135">
        <f>AVERAGE(L90:L93)</f>
        <v>4.5</v>
      </c>
      <c r="W93" s="97">
        <f>AVERAGE(N90:N93)</f>
        <v>0.647222222222222</v>
      </c>
    </row>
    <row r="94" ht="21.95" customHeight="1">
      <c r="A94" s="150">
        <v>2001</v>
      </c>
      <c r="B94" s="100">
        <v>54</v>
      </c>
      <c r="C94" s="83">
        <v>213</v>
      </c>
      <c r="D94" s="87">
        <v>3.94444444444444</v>
      </c>
      <c r="E94" s="40"/>
      <c r="F94" s="151">
        <v>2001</v>
      </c>
      <c r="G94" s="100">
        <v>28</v>
      </c>
      <c r="H94" s="83">
        <v>81.40000000000001</v>
      </c>
      <c r="I94" s="87">
        <v>2.90714285714286</v>
      </c>
      <c r="J94" s="40"/>
      <c r="K94" s="151">
        <v>2001</v>
      </c>
      <c r="L94" s="100">
        <v>5</v>
      </c>
      <c r="M94" s="83">
        <v>4.9</v>
      </c>
      <c r="N94" s="89">
        <v>0.98</v>
      </c>
      <c r="O94" t="s" s="131">
        <v>104</v>
      </c>
      <c r="P94" s="135">
        <f>AVERAGE(B90:B94)</f>
        <v>37.4</v>
      </c>
      <c r="Q94" s="97">
        <f>AVERAGE(D90:D94)</f>
        <v>3.64152494331066</v>
      </c>
      <c r="R94" t="s" s="134">
        <v>104</v>
      </c>
      <c r="S94" s="135">
        <f>AVERAGE(G90:G94)</f>
        <v>21.8</v>
      </c>
      <c r="T94" s="97">
        <f>AVERAGE(I90:I94)</f>
        <v>2.56467857142857</v>
      </c>
      <c r="U94" t="s" s="134">
        <v>104</v>
      </c>
      <c r="V94" s="135">
        <f>AVERAGE(L90:L94)</f>
        <v>4.6</v>
      </c>
      <c r="W94" s="97">
        <f>AVERAGE(N90:N94)</f>
        <v>0.713777777777777</v>
      </c>
    </row>
    <row r="95" ht="21.95" customHeight="1">
      <c r="A95" s="150">
        <v>2002</v>
      </c>
      <c r="B95" s="100">
        <v>54</v>
      </c>
      <c r="C95" s="83">
        <v>201.3</v>
      </c>
      <c r="D95" s="87">
        <v>3.72777777777778</v>
      </c>
      <c r="E95" s="40"/>
      <c r="F95" s="151">
        <v>2002</v>
      </c>
      <c r="G95" s="100">
        <v>25</v>
      </c>
      <c r="H95" s="83">
        <v>54.1</v>
      </c>
      <c r="I95" s="87">
        <v>2.164</v>
      </c>
      <c r="J95" s="40"/>
      <c r="K95" s="151">
        <v>2002</v>
      </c>
      <c r="L95" s="100">
        <v>8</v>
      </c>
      <c r="M95" s="83">
        <v>5.6</v>
      </c>
      <c r="N95" s="89">
        <v>0.7</v>
      </c>
      <c r="O95" t="s" s="131">
        <v>123</v>
      </c>
      <c r="P95" s="135">
        <f>AVERAGE(B90:B95)</f>
        <v>40.1666666666667</v>
      </c>
      <c r="Q95" s="97">
        <f>AVERAGE(D90:D95)</f>
        <v>3.65590041572184</v>
      </c>
      <c r="R95" t="s" s="134">
        <v>123</v>
      </c>
      <c r="S95" s="135">
        <f>AVERAGE(G90:G95)</f>
        <v>22.3333333333333</v>
      </c>
      <c r="T95" s="97">
        <f>AVERAGE(I90:I95)</f>
        <v>2.49789880952381</v>
      </c>
      <c r="U95" t="s" s="134">
        <v>123</v>
      </c>
      <c r="V95" s="135">
        <f>AVERAGE(L90:L95)</f>
        <v>5.16666666666667</v>
      </c>
      <c r="W95" s="97">
        <f>AVERAGE(N90:N95)</f>
        <v>0.711481481481481</v>
      </c>
    </row>
    <row r="96" ht="21.95" customHeight="1">
      <c r="A96" s="150">
        <v>2003</v>
      </c>
      <c r="B96" s="100">
        <v>22</v>
      </c>
      <c r="C96" s="83">
        <v>80.40000000000001</v>
      </c>
      <c r="D96" s="87">
        <v>3.65454545454545</v>
      </c>
      <c r="E96" s="40"/>
      <c r="F96" s="151">
        <v>2003</v>
      </c>
      <c r="G96" s="100">
        <v>11</v>
      </c>
      <c r="H96" s="83">
        <v>22.6</v>
      </c>
      <c r="I96" s="87">
        <v>2.05454545454545</v>
      </c>
      <c r="J96" s="40"/>
      <c r="K96" s="151">
        <v>2003</v>
      </c>
      <c r="L96" s="100">
        <v>4</v>
      </c>
      <c r="M96" s="83">
        <v>1.2</v>
      </c>
      <c r="N96" s="89">
        <v>0.3</v>
      </c>
      <c r="O96" t="s" s="131">
        <v>122</v>
      </c>
      <c r="P96" s="135">
        <f>AVERAGE(B90:B96)</f>
        <v>37.5714285714286</v>
      </c>
      <c r="Q96" s="97">
        <f>AVERAGE(D90:D96)</f>
        <v>3.6557068498395</v>
      </c>
      <c r="R96" t="s" s="134">
        <v>122</v>
      </c>
      <c r="S96" s="135">
        <f>AVERAGE(G90:G96)</f>
        <v>20.7142857142857</v>
      </c>
      <c r="T96" s="97">
        <f>AVERAGE(I90:I96)</f>
        <v>2.43456261595547</v>
      </c>
      <c r="U96" t="s" s="134">
        <v>122</v>
      </c>
      <c r="V96" s="135">
        <f>AVERAGE(L90:L96)</f>
        <v>5</v>
      </c>
      <c r="W96" s="97">
        <f>AVERAGE(N90:N96)</f>
        <v>0.652698412698412</v>
      </c>
    </row>
    <row r="97" ht="21.95" customHeight="1">
      <c r="A97" s="150">
        <v>2004</v>
      </c>
      <c r="B97" s="100">
        <v>41</v>
      </c>
      <c r="C97" s="83">
        <v>161.7</v>
      </c>
      <c r="D97" s="87">
        <v>3.94390243902439</v>
      </c>
      <c r="E97" s="40"/>
      <c r="F97" s="151">
        <v>2004</v>
      </c>
      <c r="G97" s="100">
        <v>18</v>
      </c>
      <c r="H97" s="83">
        <v>44.1</v>
      </c>
      <c r="I97" s="87">
        <v>2.45</v>
      </c>
      <c r="J97" s="40"/>
      <c r="K97" s="151">
        <v>2004</v>
      </c>
      <c r="L97" s="100">
        <v>4</v>
      </c>
      <c r="M97" s="83">
        <v>2.2</v>
      </c>
      <c r="N97" s="89">
        <v>0.55</v>
      </c>
      <c r="O97" t="s" s="131">
        <v>121</v>
      </c>
      <c r="P97" s="135">
        <f>AVERAGE(B90:B97)</f>
        <v>38</v>
      </c>
      <c r="Q97" s="97">
        <f>AVERAGE(D90:D97)</f>
        <v>3.69173129848761</v>
      </c>
      <c r="R97" t="s" s="134">
        <v>121</v>
      </c>
      <c r="S97" s="135">
        <f>AVERAGE(G90:G97)</f>
        <v>20.375</v>
      </c>
      <c r="T97" s="97">
        <f>AVERAGE(I90:I97)</f>
        <v>2.43649228896104</v>
      </c>
      <c r="U97" t="s" s="134">
        <v>121</v>
      </c>
      <c r="V97" s="135">
        <f>AVERAGE(L90:L97)</f>
        <v>4.875</v>
      </c>
      <c r="W97" s="97">
        <f>AVERAGE(N90:N97)</f>
        <v>0.639861111111111</v>
      </c>
    </row>
    <row r="98" ht="21.95" customHeight="1">
      <c r="A98" s="150">
        <v>2005</v>
      </c>
      <c r="B98" s="100">
        <v>16</v>
      </c>
      <c r="C98" s="83">
        <v>78.8</v>
      </c>
      <c r="D98" s="87">
        <v>4.925</v>
      </c>
      <c r="E98" s="40"/>
      <c r="F98" s="151">
        <v>2005</v>
      </c>
      <c r="G98" s="100">
        <v>4</v>
      </c>
      <c r="H98" s="83">
        <v>14.3</v>
      </c>
      <c r="I98" s="87">
        <v>3.575</v>
      </c>
      <c r="J98" s="40"/>
      <c r="K98" s="151">
        <v>2005</v>
      </c>
      <c r="L98" s="100">
        <v>0</v>
      </c>
      <c r="M98" s="83">
        <v>0</v>
      </c>
      <c r="N98" s="89"/>
      <c r="O98" t="s" s="131">
        <v>120</v>
      </c>
      <c r="P98" s="135">
        <f>AVERAGE(B90:B98)</f>
        <v>35.5555555555556</v>
      </c>
      <c r="Q98" s="97">
        <f>AVERAGE(D90:D98)</f>
        <v>3.82876115421121</v>
      </c>
      <c r="R98" t="s" s="134">
        <v>120</v>
      </c>
      <c r="S98" s="135">
        <f>AVERAGE(G90:G98)</f>
        <v>18.5555555555556</v>
      </c>
      <c r="T98" s="97">
        <f>AVERAGE(I90:I98)</f>
        <v>2.56299314574315</v>
      </c>
      <c r="U98" t="s" s="134">
        <v>120</v>
      </c>
      <c r="V98" s="135">
        <f>AVERAGE(L90:L98)</f>
        <v>4.33333333333333</v>
      </c>
      <c r="W98" s="97">
        <f>AVERAGE(N90:N98)</f>
        <v>0.639861111111111</v>
      </c>
    </row>
    <row r="99" ht="21.95" customHeight="1">
      <c r="A99" s="150">
        <v>2006</v>
      </c>
      <c r="B99" s="100">
        <v>26</v>
      </c>
      <c r="C99" s="83">
        <v>111.2</v>
      </c>
      <c r="D99" s="87">
        <v>4.27692307692308</v>
      </c>
      <c r="E99" s="40"/>
      <c r="F99" s="151">
        <v>2006</v>
      </c>
      <c r="G99" s="100">
        <v>13</v>
      </c>
      <c r="H99" s="83">
        <v>42.6</v>
      </c>
      <c r="I99" s="87">
        <v>3.27692307692308</v>
      </c>
      <c r="J99" s="40"/>
      <c r="K99" s="151">
        <v>2006</v>
      </c>
      <c r="L99" s="100">
        <v>1</v>
      </c>
      <c r="M99" s="83">
        <v>1</v>
      </c>
      <c r="N99" s="89">
        <v>1</v>
      </c>
      <c r="O99" t="s" s="131">
        <v>98</v>
      </c>
      <c r="P99" s="135">
        <f>AVERAGE(B90:B99)</f>
        <v>34.6</v>
      </c>
      <c r="Q99" s="97">
        <f>AVERAGE(D90:D99)</f>
        <v>3.8735773464824</v>
      </c>
      <c r="R99" t="s" s="134">
        <v>98</v>
      </c>
      <c r="S99" s="135">
        <f>AVERAGE(G90:G99)</f>
        <v>18</v>
      </c>
      <c r="T99" s="97">
        <f>AVERAGE(I90:I99)</f>
        <v>2.63438613886114</v>
      </c>
      <c r="U99" t="s" s="134">
        <v>98</v>
      </c>
      <c r="V99" s="135">
        <f>AVERAGE(L90:L99)</f>
        <v>4</v>
      </c>
      <c r="W99" s="97">
        <f>AVERAGE(N90:N99)</f>
        <v>0.679876543209876</v>
      </c>
    </row>
    <row r="100" ht="21.95" customHeight="1">
      <c r="A100" s="150">
        <v>2007</v>
      </c>
      <c r="B100" s="100">
        <v>36</v>
      </c>
      <c r="C100" s="83">
        <v>140.9</v>
      </c>
      <c r="D100" s="87">
        <v>3.91388888888889</v>
      </c>
      <c r="E100" s="40"/>
      <c r="F100" s="151">
        <v>2007</v>
      </c>
      <c r="G100" s="100">
        <v>19</v>
      </c>
      <c r="H100" s="83">
        <v>54.7</v>
      </c>
      <c r="I100" s="87">
        <v>2.87894736842105</v>
      </c>
      <c r="J100" s="40"/>
      <c r="K100" s="151">
        <v>2007</v>
      </c>
      <c r="L100" s="100">
        <v>3</v>
      </c>
      <c r="M100" s="83">
        <v>3.4</v>
      </c>
      <c r="N100" s="89">
        <v>1.13333333333333</v>
      </c>
      <c r="O100" t="s" s="131">
        <v>119</v>
      </c>
      <c r="P100" s="135">
        <f>AVERAGE(B90:B100)</f>
        <v>34.7272727272727</v>
      </c>
      <c r="Q100" s="97">
        <f>AVERAGE(D90:D100)</f>
        <v>3.87724203215572</v>
      </c>
      <c r="R100" t="s" s="134">
        <v>119</v>
      </c>
      <c r="S100" s="135">
        <f>AVERAGE(G90:G100)</f>
        <v>18.0909090909091</v>
      </c>
      <c r="T100" s="97">
        <f>AVERAGE(I90:I100)</f>
        <v>2.65661897791204</v>
      </c>
      <c r="U100" t="s" s="134">
        <v>119</v>
      </c>
      <c r="V100" s="135">
        <f>AVERAGE(L90:L100)</f>
        <v>3.90909090909091</v>
      </c>
      <c r="W100" s="97">
        <f>AVERAGE(N90:N100)</f>
        <v>0.725222222222222</v>
      </c>
    </row>
    <row r="101" ht="21.95" customHeight="1">
      <c r="A101" s="150">
        <v>2008</v>
      </c>
      <c r="B101" s="100">
        <v>37</v>
      </c>
      <c r="C101" s="83">
        <v>148.5</v>
      </c>
      <c r="D101" s="87">
        <v>4.01351351351351</v>
      </c>
      <c r="E101" s="40"/>
      <c r="F101" s="151">
        <v>2008</v>
      </c>
      <c r="G101" s="100">
        <v>15</v>
      </c>
      <c r="H101" s="83">
        <v>38.6</v>
      </c>
      <c r="I101" s="87">
        <v>2.57333333333333</v>
      </c>
      <c r="J101" s="40"/>
      <c r="K101" s="151">
        <v>2008</v>
      </c>
      <c r="L101" s="100">
        <v>4</v>
      </c>
      <c r="M101" s="83">
        <v>4.2</v>
      </c>
      <c r="N101" s="89">
        <v>1.05</v>
      </c>
      <c r="O101" t="s" s="131">
        <v>118</v>
      </c>
      <c r="P101" s="135">
        <f>AVERAGE(B90:B101)</f>
        <v>34.9166666666667</v>
      </c>
      <c r="Q101" s="97">
        <f>AVERAGE(D90:D101)</f>
        <v>3.88859798893553</v>
      </c>
      <c r="R101" t="s" s="134">
        <v>118</v>
      </c>
      <c r="S101" s="135">
        <f>AVERAGE(G90:G101)</f>
        <v>17.8333333333333</v>
      </c>
      <c r="T101" s="97">
        <f>AVERAGE(I90:I101)</f>
        <v>2.64967850753048</v>
      </c>
      <c r="U101" t="s" s="134">
        <v>118</v>
      </c>
      <c r="V101" s="135">
        <f>AVERAGE(L90:L101)</f>
        <v>3.91666666666667</v>
      </c>
      <c r="W101" s="97">
        <f>AVERAGE(N90:N101)</f>
        <v>0.7547474747474739</v>
      </c>
    </row>
    <row r="102" ht="21.95" customHeight="1">
      <c r="A102" s="150">
        <v>2009</v>
      </c>
      <c r="B102" s="100">
        <v>30</v>
      </c>
      <c r="C102" s="83">
        <v>114.1</v>
      </c>
      <c r="D102" s="87">
        <v>3.80333333333333</v>
      </c>
      <c r="E102" s="40"/>
      <c r="F102" s="151">
        <v>2009</v>
      </c>
      <c r="G102" s="100">
        <v>17</v>
      </c>
      <c r="H102" s="83">
        <v>49.2</v>
      </c>
      <c r="I102" s="87">
        <v>2.89411764705882</v>
      </c>
      <c r="J102" s="40"/>
      <c r="K102" s="151">
        <v>2009</v>
      </c>
      <c r="L102" s="100">
        <v>2</v>
      </c>
      <c r="M102" s="83">
        <v>2.5</v>
      </c>
      <c r="N102" s="89">
        <v>1.25</v>
      </c>
      <c r="O102" t="s" s="131">
        <v>117</v>
      </c>
      <c r="P102" s="135">
        <f>AVERAGE(B90:B102)</f>
        <v>34.5384615384615</v>
      </c>
      <c r="Q102" s="97">
        <f>AVERAGE(D90:D102)</f>
        <v>3.88203916927382</v>
      </c>
      <c r="R102" t="s" s="134">
        <v>117</v>
      </c>
      <c r="S102" s="135">
        <f>AVERAGE(G90:G102)</f>
        <v>17.7692307692308</v>
      </c>
      <c r="T102" s="97">
        <f>AVERAGE(I90:I102)</f>
        <v>2.66848151826343</v>
      </c>
      <c r="U102" t="s" s="134">
        <v>117</v>
      </c>
      <c r="V102" s="135">
        <f>AVERAGE(L90:L102)</f>
        <v>3.76923076923077</v>
      </c>
      <c r="W102" s="97">
        <f>AVERAGE(N90:N102)</f>
        <v>0.796018518518518</v>
      </c>
    </row>
    <row r="103" ht="21.95" customHeight="1">
      <c r="A103" s="150">
        <v>2010</v>
      </c>
      <c r="B103" s="100">
        <v>35</v>
      </c>
      <c r="C103" s="83">
        <v>144</v>
      </c>
      <c r="D103" s="87">
        <v>4.11428571428571</v>
      </c>
      <c r="E103" s="40"/>
      <c r="F103" s="151">
        <v>2010</v>
      </c>
      <c r="G103" s="100">
        <v>16</v>
      </c>
      <c r="H103" s="83">
        <v>45.2</v>
      </c>
      <c r="I103" s="87">
        <v>2.825</v>
      </c>
      <c r="J103" s="40"/>
      <c r="K103" s="151">
        <v>2010</v>
      </c>
      <c r="L103" s="100">
        <v>3</v>
      </c>
      <c r="M103" s="83">
        <v>3.1</v>
      </c>
      <c r="N103" s="89">
        <v>1.03333333333333</v>
      </c>
      <c r="O103" t="s" s="131">
        <v>116</v>
      </c>
      <c r="P103" s="135">
        <f>AVERAGE(B90:B103)</f>
        <v>34.5714285714286</v>
      </c>
      <c r="Q103" s="97">
        <f>AVERAGE(D90:D103)</f>
        <v>3.89862820820324</v>
      </c>
      <c r="R103" t="s" s="134">
        <v>116</v>
      </c>
      <c r="S103" s="135">
        <f>AVERAGE(G90:G103)</f>
        <v>17.6428571428571</v>
      </c>
      <c r="T103" s="97">
        <f>AVERAGE(I90:I103)</f>
        <v>2.67966140981604</v>
      </c>
      <c r="U103" t="s" s="134">
        <v>116</v>
      </c>
      <c r="V103" s="135">
        <f>AVERAGE(L90:L103)</f>
        <v>3.71428571428571</v>
      </c>
      <c r="W103" s="97">
        <f>AVERAGE(N90:N103)</f>
        <v>0.814273504273504</v>
      </c>
    </row>
    <row r="104" ht="21.95" customHeight="1">
      <c r="A104" s="150">
        <v>2011</v>
      </c>
      <c r="B104" s="100">
        <v>66</v>
      </c>
      <c r="C104" s="83">
        <v>232.4</v>
      </c>
      <c r="D104" s="87">
        <v>3.52121212121212</v>
      </c>
      <c r="E104" s="40"/>
      <c r="F104" s="151">
        <v>2011</v>
      </c>
      <c r="G104" s="100">
        <v>43</v>
      </c>
      <c r="H104" s="83">
        <v>113.7</v>
      </c>
      <c r="I104" s="87">
        <v>2.64418604651163</v>
      </c>
      <c r="J104" s="40"/>
      <c r="K104" s="151">
        <v>2011</v>
      </c>
      <c r="L104" s="100">
        <v>6</v>
      </c>
      <c r="M104" s="83">
        <v>4</v>
      </c>
      <c r="N104" s="89">
        <v>0.666666666666667</v>
      </c>
      <c r="O104" t="s" s="131">
        <v>115</v>
      </c>
      <c r="P104" s="135">
        <f>AVERAGE(B90:B104)</f>
        <v>36.6666666666667</v>
      </c>
      <c r="Q104" s="97">
        <f>AVERAGE(D90:D104)</f>
        <v>3.87346713573717</v>
      </c>
      <c r="R104" t="s" s="134">
        <v>115</v>
      </c>
      <c r="S104" s="135">
        <f>AVERAGE(G90:G104)</f>
        <v>19.3333333333333</v>
      </c>
      <c r="T104" s="97">
        <f>AVERAGE(I90:I104)</f>
        <v>2.67729638559575</v>
      </c>
      <c r="U104" t="s" s="134">
        <v>115</v>
      </c>
      <c r="V104" s="135">
        <f>AVERAGE(L90:L104)</f>
        <v>3.86666666666667</v>
      </c>
      <c r="W104" s="97">
        <f>AVERAGE(N90:N104)</f>
        <v>0.803730158730158</v>
      </c>
    </row>
    <row r="105" ht="21.95" customHeight="1">
      <c r="A105" s="150">
        <v>2012</v>
      </c>
      <c r="B105" s="100">
        <v>50</v>
      </c>
      <c r="C105" s="83">
        <v>188.2</v>
      </c>
      <c r="D105" s="87">
        <v>3.764</v>
      </c>
      <c r="E105" s="40"/>
      <c r="F105" s="151">
        <v>2012</v>
      </c>
      <c r="G105" s="100">
        <v>29</v>
      </c>
      <c r="H105" s="83">
        <v>80.2</v>
      </c>
      <c r="I105" s="87">
        <v>2.76551724137931</v>
      </c>
      <c r="J105" s="40"/>
      <c r="K105" s="151">
        <v>2012</v>
      </c>
      <c r="L105" s="100">
        <v>3</v>
      </c>
      <c r="M105" s="83">
        <v>2.5</v>
      </c>
      <c r="N105" s="89">
        <v>0.833333333333333</v>
      </c>
      <c r="O105" t="s" s="131">
        <v>114</v>
      </c>
      <c r="P105" s="135">
        <f>AVERAGE(B90:B105)</f>
        <v>37.5</v>
      </c>
      <c r="Q105" s="97">
        <f>AVERAGE(D90:D105)</f>
        <v>3.8666254397536</v>
      </c>
      <c r="R105" t="s" s="134">
        <v>114</v>
      </c>
      <c r="S105" s="135">
        <f>AVERAGE(G90:G105)</f>
        <v>19.9375</v>
      </c>
      <c r="T105" s="97">
        <f>AVERAGE(I90:I105)</f>
        <v>2.68281018908222</v>
      </c>
      <c r="U105" t="s" s="134">
        <v>114</v>
      </c>
      <c r="V105" s="135">
        <f>AVERAGE(L90:L105)</f>
        <v>3.8125</v>
      </c>
      <c r="W105" s="97">
        <f>AVERAGE(N90:N105)</f>
        <v>0.805703703703703</v>
      </c>
    </row>
    <row r="106" ht="21.95" customHeight="1">
      <c r="A106" s="150">
        <v>2013</v>
      </c>
      <c r="B106" s="100">
        <v>30</v>
      </c>
      <c r="C106" s="83">
        <v>125.4</v>
      </c>
      <c r="D106" s="87">
        <v>4.18</v>
      </c>
      <c r="E106" s="40"/>
      <c r="F106" s="151">
        <v>2013</v>
      </c>
      <c r="G106" s="100">
        <v>11</v>
      </c>
      <c r="H106" s="83">
        <v>26.4</v>
      </c>
      <c r="I106" s="87">
        <v>2.4</v>
      </c>
      <c r="J106" s="40"/>
      <c r="K106" s="151">
        <v>2013</v>
      </c>
      <c r="L106" s="100">
        <v>2</v>
      </c>
      <c r="M106" s="83">
        <v>1.1</v>
      </c>
      <c r="N106" s="89">
        <v>0.55</v>
      </c>
      <c r="O106" t="s" s="131">
        <v>113</v>
      </c>
      <c r="P106" s="135">
        <f>AVERAGE(B90:B106)</f>
        <v>37.0588235294118</v>
      </c>
      <c r="Q106" s="97">
        <f>AVERAGE(D90:D106)</f>
        <v>3.88505923741515</v>
      </c>
      <c r="R106" t="s" s="134">
        <v>113</v>
      </c>
      <c r="S106" s="135">
        <f>AVERAGE(G90:G106)</f>
        <v>19.4117647058824</v>
      </c>
      <c r="T106" s="97">
        <f>AVERAGE(I90:I106)</f>
        <v>2.6661742956068</v>
      </c>
      <c r="U106" t="s" s="134">
        <v>113</v>
      </c>
      <c r="V106" s="135">
        <f>AVERAGE(L90:L106)</f>
        <v>3.70588235294118</v>
      </c>
      <c r="W106" s="97">
        <f>AVERAGE(N90:N106)</f>
        <v>0.789722222222222</v>
      </c>
    </row>
    <row r="107" ht="21.95" customHeight="1">
      <c r="A107" s="150">
        <v>2014</v>
      </c>
      <c r="B107" s="100">
        <v>29</v>
      </c>
      <c r="C107" s="83">
        <v>111.5</v>
      </c>
      <c r="D107" s="87">
        <v>3.8448275862069</v>
      </c>
      <c r="E107" s="40"/>
      <c r="F107" s="151">
        <v>2014</v>
      </c>
      <c r="G107" s="100">
        <v>11</v>
      </c>
      <c r="H107" s="83">
        <v>21</v>
      </c>
      <c r="I107" s="87">
        <v>1.90909090909091</v>
      </c>
      <c r="J107" s="40"/>
      <c r="K107" s="151">
        <v>2014</v>
      </c>
      <c r="L107" s="100">
        <v>4</v>
      </c>
      <c r="M107" s="83">
        <v>3</v>
      </c>
      <c r="N107" s="89">
        <v>0.75</v>
      </c>
      <c r="O107" t="s" s="131">
        <v>112</v>
      </c>
      <c r="P107" s="135">
        <f>AVERAGE(B90:B107)</f>
        <v>36.6111111111111</v>
      </c>
      <c r="Q107" s="97">
        <f>AVERAGE(D90:D107)</f>
        <v>3.88282414568136</v>
      </c>
      <c r="R107" t="s" s="134">
        <v>112</v>
      </c>
      <c r="S107" s="135">
        <f>AVERAGE(G90:G107)</f>
        <v>18.9444444444444</v>
      </c>
      <c r="T107" s="97">
        <f>AVERAGE(I90:I107)</f>
        <v>2.62411410746702</v>
      </c>
      <c r="U107" t="s" s="134">
        <v>112</v>
      </c>
      <c r="V107" s="135">
        <f>AVERAGE(L90:L107)</f>
        <v>3.72222222222222</v>
      </c>
      <c r="W107" s="97">
        <f>AVERAGE(N90:N107)</f>
        <v>0.7873856209150319</v>
      </c>
    </row>
    <row r="108" ht="21.95" customHeight="1">
      <c r="A108" s="150">
        <v>2015</v>
      </c>
      <c r="B108" s="100">
        <v>13</v>
      </c>
      <c r="C108" s="83">
        <v>53.9</v>
      </c>
      <c r="D108" s="87">
        <v>4.14615384615385</v>
      </c>
      <c r="E108" s="40"/>
      <c r="F108" s="151">
        <v>2015</v>
      </c>
      <c r="G108" s="100">
        <v>6</v>
      </c>
      <c r="H108" s="83">
        <v>17.4</v>
      </c>
      <c r="I108" s="87">
        <v>2.9</v>
      </c>
      <c r="J108" s="40"/>
      <c r="K108" s="151">
        <v>2015</v>
      </c>
      <c r="L108" s="100">
        <v>1</v>
      </c>
      <c r="M108" s="83">
        <v>0.4</v>
      </c>
      <c r="N108" s="89">
        <v>0.4</v>
      </c>
      <c r="O108" t="s" s="131">
        <v>111</v>
      </c>
      <c r="P108" s="135">
        <f>AVERAGE(B90:B108)</f>
        <v>35.3684210526316</v>
      </c>
      <c r="Q108" s="97">
        <f>AVERAGE(D90:D108)</f>
        <v>3.89668360360096</v>
      </c>
      <c r="R108" t="s" s="134">
        <v>111</v>
      </c>
      <c r="S108" s="135">
        <f>AVERAGE(G90:G108)</f>
        <v>18.2631578947368</v>
      </c>
      <c r="T108" s="97">
        <f>AVERAGE(I90:I108)</f>
        <v>2.63863441760034</v>
      </c>
      <c r="U108" t="s" s="134">
        <v>111</v>
      </c>
      <c r="V108" s="135">
        <f>AVERAGE(L90:L108)</f>
        <v>3.57894736842105</v>
      </c>
      <c r="W108" s="97">
        <f>AVERAGE(N90:N108)</f>
        <v>0.765864197530864</v>
      </c>
    </row>
    <row r="109" ht="21.95" customHeight="1">
      <c r="A109" s="150">
        <v>2016</v>
      </c>
      <c r="B109" s="100">
        <v>14</v>
      </c>
      <c r="C109" s="83">
        <v>69.90000000000001</v>
      </c>
      <c r="D109" s="87">
        <v>4.99285714285714</v>
      </c>
      <c r="E109" s="40"/>
      <c r="F109" s="151">
        <v>2016</v>
      </c>
      <c r="G109" s="100">
        <v>3</v>
      </c>
      <c r="H109" s="83">
        <v>10.3</v>
      </c>
      <c r="I109" s="87">
        <v>3.43333333333333</v>
      </c>
      <c r="J109" s="40"/>
      <c r="K109" s="151">
        <v>2016</v>
      </c>
      <c r="L109" s="100">
        <v>0</v>
      </c>
      <c r="M109" s="83">
        <v>0</v>
      </c>
      <c r="N109" s="89"/>
      <c r="O109" t="s" s="131">
        <v>110</v>
      </c>
      <c r="P109" s="135">
        <f>AVERAGE(B90:B109)</f>
        <v>34.3</v>
      </c>
      <c r="Q109" s="97">
        <f>AVERAGE(D90:D109)</f>
        <v>3.95149228056377</v>
      </c>
      <c r="R109" t="s" s="134">
        <v>110</v>
      </c>
      <c r="S109" s="135">
        <f>AVERAGE(G90:G109)</f>
        <v>17.5</v>
      </c>
      <c r="T109" s="97">
        <f>AVERAGE(I90:I109)</f>
        <v>2.67836936338699</v>
      </c>
      <c r="U109" t="s" s="134">
        <v>110</v>
      </c>
      <c r="V109" s="135">
        <f>AVERAGE(L90:L109)</f>
        <v>3.4</v>
      </c>
      <c r="W109" s="97">
        <f>AVERAGE(N90:N109)</f>
        <v>0.765864197530864</v>
      </c>
    </row>
    <row r="110" ht="21.95" customHeight="1">
      <c r="A110" s="150">
        <v>2017</v>
      </c>
      <c r="B110" s="100">
        <v>20</v>
      </c>
      <c r="C110" s="83">
        <v>92.90000000000001</v>
      </c>
      <c r="D110" s="87">
        <v>4.645</v>
      </c>
      <c r="E110" s="40"/>
      <c r="F110" s="151">
        <v>2017</v>
      </c>
      <c r="G110" s="100">
        <v>6</v>
      </c>
      <c r="H110" s="83">
        <v>17.4</v>
      </c>
      <c r="I110" s="87">
        <v>2.9</v>
      </c>
      <c r="J110" s="40"/>
      <c r="K110" s="151">
        <v>2017</v>
      </c>
      <c r="L110" s="100">
        <v>0</v>
      </c>
      <c r="M110" s="83">
        <v>0</v>
      </c>
      <c r="N110" s="89"/>
      <c r="O110" s="96"/>
      <c r="P110" s="83"/>
      <c r="Q110" s="83"/>
      <c r="R110" s="84"/>
      <c r="S110" s="83"/>
      <c r="T110" s="83"/>
      <c r="U110" s="84"/>
      <c r="V110" s="83"/>
      <c r="W110" s="97"/>
    </row>
    <row r="111" ht="21.95" customHeight="1">
      <c r="A111" s="150">
        <v>2018</v>
      </c>
      <c r="B111" s="100">
        <v>34</v>
      </c>
      <c r="C111" s="83">
        <v>117.8</v>
      </c>
      <c r="D111" s="87">
        <v>3.46470588235294</v>
      </c>
      <c r="E111" s="40"/>
      <c r="F111" s="151">
        <v>2018</v>
      </c>
      <c r="G111" s="100">
        <v>20</v>
      </c>
      <c r="H111" s="83">
        <v>46.2</v>
      </c>
      <c r="I111" s="87">
        <v>2.31</v>
      </c>
      <c r="J111" s="40"/>
      <c r="K111" s="151">
        <v>2018</v>
      </c>
      <c r="L111" s="100">
        <v>6</v>
      </c>
      <c r="M111" s="83">
        <v>6.1</v>
      </c>
      <c r="N111" s="89">
        <v>1.01666666666667</v>
      </c>
      <c r="O111" s="96"/>
      <c r="P111" s="83"/>
      <c r="Q111" s="83"/>
      <c r="R111" s="84"/>
      <c r="S111" s="83"/>
      <c r="T111" s="83"/>
      <c r="U111" s="84"/>
      <c r="V111" s="83"/>
      <c r="W111" s="97"/>
    </row>
    <row r="112" ht="21.95" customHeight="1">
      <c r="A112" s="150">
        <v>2019</v>
      </c>
      <c r="B112" s="100">
        <v>37</v>
      </c>
      <c r="C112" s="83">
        <v>156.6</v>
      </c>
      <c r="D112" s="87">
        <v>4.23243243243243</v>
      </c>
      <c r="E112" s="40"/>
      <c r="F112" s="151">
        <v>2019</v>
      </c>
      <c r="G112" s="100">
        <v>12</v>
      </c>
      <c r="H112" s="83">
        <v>29.1</v>
      </c>
      <c r="I112" s="87">
        <v>2.425</v>
      </c>
      <c r="J112" s="40"/>
      <c r="K112" s="151">
        <v>2019</v>
      </c>
      <c r="L112" s="100">
        <v>2</v>
      </c>
      <c r="M112" s="83">
        <v>1.7</v>
      </c>
      <c r="N112" s="89">
        <v>0.85</v>
      </c>
      <c r="O112" s="96"/>
      <c r="P112" s="83"/>
      <c r="Q112" s="83"/>
      <c r="R112" s="84"/>
      <c r="S112" s="83"/>
      <c r="T112" s="83"/>
      <c r="U112" s="84"/>
      <c r="V112" s="83"/>
      <c r="W112" s="97"/>
    </row>
    <row r="113" ht="21.95" customHeight="1">
      <c r="A113" s="150">
        <v>2020</v>
      </c>
      <c r="B113" s="100">
        <v>24</v>
      </c>
      <c r="C113" s="83">
        <v>107.1</v>
      </c>
      <c r="D113" s="87">
        <v>4.4625</v>
      </c>
      <c r="E113" s="40"/>
      <c r="F113" s="151">
        <v>2020</v>
      </c>
      <c r="G113" s="100">
        <v>9</v>
      </c>
      <c r="H113" s="83">
        <v>29.5</v>
      </c>
      <c r="I113" s="87">
        <v>3.27777777777778</v>
      </c>
      <c r="J113" s="40"/>
      <c r="K113" s="151">
        <v>2020</v>
      </c>
      <c r="L113" s="100">
        <v>0</v>
      </c>
      <c r="M113" s="83">
        <v>0</v>
      </c>
      <c r="N113" s="89"/>
      <c r="O113" s="96"/>
      <c r="P113" s="83"/>
      <c r="Q113" s="83"/>
      <c r="R113" s="84"/>
      <c r="S113" s="83"/>
      <c r="T113" s="83"/>
      <c r="U113" s="84"/>
      <c r="V113" s="83"/>
      <c r="W113" s="97"/>
    </row>
    <row r="114" ht="21.95" customHeight="1">
      <c r="A114" s="150">
        <v>2021</v>
      </c>
      <c r="B114" s="100">
        <v>26</v>
      </c>
      <c r="C114" s="83">
        <v>107.2</v>
      </c>
      <c r="D114" s="87">
        <v>4.12307692307692</v>
      </c>
      <c r="E114" s="40"/>
      <c r="F114" s="151">
        <v>2021</v>
      </c>
      <c r="G114" s="100">
        <v>8</v>
      </c>
      <c r="H114" s="83">
        <v>17.3</v>
      </c>
      <c r="I114" s="87">
        <v>2.1625</v>
      </c>
      <c r="J114" s="40"/>
      <c r="K114" s="151">
        <v>2021</v>
      </c>
      <c r="L114" s="100">
        <v>3</v>
      </c>
      <c r="M114" s="83">
        <v>1.9</v>
      </c>
      <c r="N114" s="89">
        <v>0.633333333333333</v>
      </c>
      <c r="O114" s="96"/>
      <c r="P114" s="83"/>
      <c r="Q114" s="83"/>
      <c r="R114" s="84"/>
      <c r="S114" s="83"/>
      <c r="T114" s="83"/>
      <c r="U114" s="84"/>
      <c r="V114" s="83"/>
      <c r="W114" s="97"/>
    </row>
    <row r="115" ht="21.95" customHeight="1">
      <c r="A115" s="150">
        <v>2022</v>
      </c>
      <c r="B115" s="100">
        <v>37</v>
      </c>
      <c r="C115" s="83">
        <v>146.7</v>
      </c>
      <c r="D115" s="87">
        <v>3.96486486486486</v>
      </c>
      <c r="E115" s="40"/>
      <c r="F115" s="151">
        <v>2022</v>
      </c>
      <c r="G115" s="100">
        <v>20</v>
      </c>
      <c r="H115" s="83">
        <v>57.5</v>
      </c>
      <c r="I115" s="87">
        <v>2.875</v>
      </c>
      <c r="J115" s="40"/>
      <c r="K115" s="151">
        <v>2022</v>
      </c>
      <c r="L115" s="100">
        <v>3</v>
      </c>
      <c r="M115" s="83">
        <v>3.3</v>
      </c>
      <c r="N115" s="89">
        <v>1.1</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t="s" s="162">
        <v>303</v>
      </c>
      <c r="C137" s="83"/>
      <c r="D137" s="87"/>
      <c r="E137" s="40"/>
      <c r="F137" t="s" s="95">
        <v>98</v>
      </c>
      <c r="G137" t="s" s="162">
        <v>303</v>
      </c>
      <c r="H137" s="83"/>
      <c r="I137" s="87"/>
      <c r="J137" s="40"/>
      <c r="K137" t="s" s="95">
        <v>98</v>
      </c>
      <c r="L137" t="s" s="162">
        <v>303</v>
      </c>
      <c r="M137" s="83"/>
      <c r="N137" s="89"/>
      <c r="O137" s="96"/>
      <c r="P137" s="83"/>
      <c r="Q137" s="83"/>
      <c r="R137" s="84"/>
      <c r="S137" s="83"/>
      <c r="T137" s="83"/>
      <c r="U137" s="84"/>
      <c r="V137" s="83"/>
      <c r="W137" s="97"/>
    </row>
    <row r="138" ht="21.95" customHeight="1">
      <c r="A138" t="s" s="98">
        <v>99</v>
      </c>
      <c r="B138" s="83">
        <f>AVERAGE(B79:B88)</f>
        <v>36.6</v>
      </c>
      <c r="C138" s="83">
        <f>AVERAGE(C79:C88)</f>
        <v>141.28</v>
      </c>
      <c r="D138" s="87">
        <f>AVERAGE(D79:D88)</f>
        <v>3.99966988150738</v>
      </c>
      <c r="E138" s="40"/>
      <c r="F138" t="s" s="99">
        <v>99</v>
      </c>
      <c r="G138" s="83">
        <f>AVERAGE(G79:G88)</f>
        <v>18.7</v>
      </c>
      <c r="H138" s="83">
        <f>AVERAGE(H79:H88)</f>
        <v>48.07</v>
      </c>
      <c r="I138" s="87">
        <f>AVERAGE(I79:I88)</f>
        <v>2.69045364916301</v>
      </c>
      <c r="J138" s="40"/>
      <c r="K138" t="s" s="99">
        <v>99</v>
      </c>
      <c r="L138" s="83">
        <f>AVERAGE(L79:L88)</f>
        <v>3.9</v>
      </c>
      <c r="M138" s="83">
        <f>AVERAGE(M79:M88)</f>
        <v>3.35</v>
      </c>
      <c r="N138" s="89">
        <f>AVERAGE(N79:N88)</f>
        <v>0.822673611111112</v>
      </c>
      <c r="O138" s="96"/>
      <c r="P138" s="83"/>
      <c r="Q138" s="83"/>
      <c r="R138" s="84"/>
      <c r="S138" s="83"/>
      <c r="T138" s="83"/>
      <c r="U138" s="84"/>
      <c r="V138" s="83"/>
      <c r="W138" s="97"/>
    </row>
    <row r="139" ht="21.95" customHeight="1">
      <c r="A139" t="s" s="98">
        <v>100</v>
      </c>
      <c r="B139" s="83">
        <f>AVERAGE(B90:B99)</f>
        <v>34.6</v>
      </c>
      <c r="C139" s="83">
        <f>AVERAGE(C90:C99)</f>
        <v>131.69</v>
      </c>
      <c r="D139" s="87">
        <f>AVERAGE(D90:D99)</f>
        <v>3.8735773464824</v>
      </c>
      <c r="E139" s="40"/>
      <c r="F139" t="s" s="99">
        <v>100</v>
      </c>
      <c r="G139" s="83">
        <f>AVERAGE(G90:G99)</f>
        <v>18</v>
      </c>
      <c r="H139" s="83">
        <f>AVERAGE(H90:H99)</f>
        <v>45.95</v>
      </c>
      <c r="I139" s="87">
        <f>AVERAGE(I90:I99)</f>
        <v>2.63438613886114</v>
      </c>
      <c r="J139" s="40"/>
      <c r="K139" t="s" s="99">
        <v>100</v>
      </c>
      <c r="L139" s="83">
        <f>AVERAGE(L90:L99)</f>
        <v>4</v>
      </c>
      <c r="M139" s="83">
        <f>AVERAGE(M90:M99)</f>
        <v>2.72</v>
      </c>
      <c r="N139" s="89">
        <f>AVERAGE(N90:N99)</f>
        <v>0.679876543209876</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f>AVERAGE(B79:B88)</f>
        <v>36.6</v>
      </c>
      <c r="C141" s="83">
        <f>AVERAGE(C79:C88)</f>
        <v>141.28</v>
      </c>
      <c r="D141" s="87">
        <f>AVERAGE(D79:D88)</f>
        <v>3.99966988150738</v>
      </c>
      <c r="E141" s="40"/>
      <c r="F141" t="s" s="104">
        <v>102</v>
      </c>
      <c r="G141" s="83">
        <f>AVERAGE(G79:G88)</f>
        <v>18.7</v>
      </c>
      <c r="H141" s="83">
        <f>AVERAGE(H79:H88)</f>
        <v>48.07</v>
      </c>
      <c r="I141" s="87">
        <f>AVERAGE(I79:I88)</f>
        <v>2.69045364916301</v>
      </c>
      <c r="J141" s="40"/>
      <c r="K141" t="s" s="104">
        <v>102</v>
      </c>
      <c r="L141" s="83">
        <f>AVERAGE(L79:L88)</f>
        <v>3.9</v>
      </c>
      <c r="M141" s="83">
        <f>AVERAGE(M79:M88)</f>
        <v>3.35</v>
      </c>
      <c r="N141" s="89">
        <f>AVERAGE(N79:N88)</f>
        <v>0.822673611111112</v>
      </c>
      <c r="O141" s="96"/>
      <c r="P141" s="83"/>
      <c r="Q141" s="83"/>
      <c r="R141" s="84"/>
      <c r="S141" s="83"/>
      <c r="T141" s="83"/>
      <c r="U141" s="84"/>
      <c r="V141" s="83"/>
      <c r="W141" s="97"/>
    </row>
    <row r="142" ht="21.95" customHeight="1">
      <c r="A142" t="s" s="103">
        <v>103</v>
      </c>
      <c r="B142" s="83">
        <f>AVERAGE(B90:B99)</f>
        <v>34.6</v>
      </c>
      <c r="C142" s="83">
        <f>AVERAGE(C90:C99)</f>
        <v>131.69</v>
      </c>
      <c r="D142" s="87">
        <f>AVERAGE(D90:D99)</f>
        <v>3.8735773464824</v>
      </c>
      <c r="E142" s="40"/>
      <c r="F142" t="s" s="104">
        <v>103</v>
      </c>
      <c r="G142" s="83">
        <f>AVERAGE(G90:G99)</f>
        <v>18</v>
      </c>
      <c r="H142" s="83">
        <f>AVERAGE(H90:H99)</f>
        <v>45.95</v>
      </c>
      <c r="I142" s="87">
        <f>AVERAGE(I90:I99)</f>
        <v>2.63438613886114</v>
      </c>
      <c r="J142" s="40"/>
      <c r="K142" t="s" s="104">
        <v>103</v>
      </c>
      <c r="L142" s="83">
        <f>AVERAGE(L90:L99)</f>
        <v>4</v>
      </c>
      <c r="M142" s="83">
        <f>AVERAGE(M90:M99)</f>
        <v>2.72</v>
      </c>
      <c r="N142" s="89">
        <f>AVERAGE(N90:N99)</f>
        <v>0.679876543209876</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AVERAGE(B84:B88)</f>
        <v>38</v>
      </c>
      <c r="C145" s="83">
        <f>AVERAGE(C84:C88)</f>
        <v>153.2</v>
      </c>
      <c r="D145" s="87">
        <f>AVERAGE(D84:D88)</f>
        <v>4.13072843822844</v>
      </c>
      <c r="E145" s="40"/>
      <c r="F145" t="s" s="99">
        <v>99</v>
      </c>
      <c r="G145" s="83">
        <f>AVERAGE(G84:G88)</f>
        <v>17.6</v>
      </c>
      <c r="H145" s="83">
        <f>AVERAGE(H84:H88)</f>
        <v>47.1</v>
      </c>
      <c r="I145" s="87">
        <f>AVERAGE(I84:I88)</f>
        <v>2.73557530189109</v>
      </c>
      <c r="J145" s="40"/>
      <c r="K145" t="s" s="99">
        <v>99</v>
      </c>
      <c r="L145" s="83">
        <f>AVERAGE(L84:L88)</f>
        <v>3.4</v>
      </c>
      <c r="M145" s="83">
        <f>AVERAGE(M84:M88)</f>
        <v>2.98</v>
      </c>
      <c r="N145" s="89">
        <f>AVERAGE(N84:N88)</f>
        <v>0.83875</v>
      </c>
      <c r="O145" s="96"/>
      <c r="P145" s="83"/>
      <c r="Q145" s="83"/>
      <c r="R145" s="84"/>
      <c r="S145" s="83"/>
      <c r="T145" s="83"/>
      <c r="U145" s="84"/>
      <c r="V145" s="83"/>
      <c r="W145" s="97"/>
    </row>
    <row r="146" ht="21.95" customHeight="1">
      <c r="A146" t="s" s="98">
        <v>100</v>
      </c>
      <c r="B146" s="83">
        <f>AVERAGE(B90:B94)</f>
        <v>37.4</v>
      </c>
      <c r="C146" s="83">
        <f>AVERAGE(C90:C94)</f>
        <v>136.7</v>
      </c>
      <c r="D146" s="87">
        <f>AVERAGE(D90:D94)</f>
        <v>3.64152494331066</v>
      </c>
      <c r="E146" s="40"/>
      <c r="F146" t="s" s="99">
        <v>100</v>
      </c>
      <c r="G146" s="83">
        <f>AVERAGE(G90:G94)</f>
        <v>21.8</v>
      </c>
      <c r="H146" s="83">
        <f>AVERAGE(H90:H94)</f>
        <v>56.36</v>
      </c>
      <c r="I146" s="87">
        <f>AVERAGE(I90:I94)</f>
        <v>2.56467857142857</v>
      </c>
      <c r="J146" s="40"/>
      <c r="K146" t="s" s="99">
        <v>100</v>
      </c>
      <c r="L146" s="83">
        <f>AVERAGE(L90:L94)</f>
        <v>4.6</v>
      </c>
      <c r="M146" s="83">
        <f>AVERAGE(M90:M94)</f>
        <v>3.44</v>
      </c>
      <c r="N146" s="89">
        <f>AVERAGE(N90:N94)</f>
        <v>0.713777777777777</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AVERAGE(B84:B88)</f>
        <v>38</v>
      </c>
      <c r="C148" s="83">
        <f>AVERAGE(C84:C88)</f>
        <v>153.2</v>
      </c>
      <c r="D148" s="87">
        <f>AVERAGE(D84:D88)</f>
        <v>4.13072843822844</v>
      </c>
      <c r="E148" s="40"/>
      <c r="F148" t="s" s="104">
        <v>102</v>
      </c>
      <c r="G148" s="83">
        <f>AVERAGE(G84:G88)</f>
        <v>17.6</v>
      </c>
      <c r="H148" s="83">
        <f>AVERAGE(H84:H88)</f>
        <v>47.1</v>
      </c>
      <c r="I148" s="87">
        <f>AVERAGE(I84:I88)</f>
        <v>2.73557530189109</v>
      </c>
      <c r="J148" s="40"/>
      <c r="K148" t="s" s="104">
        <v>102</v>
      </c>
      <c r="L148" s="83">
        <f>AVERAGE(L84:L88)</f>
        <v>3.4</v>
      </c>
      <c r="M148" s="83">
        <f>AVERAGE(M84:M88)</f>
        <v>2.98</v>
      </c>
      <c r="N148" s="89">
        <f>AVERAGE(N84:N88)</f>
        <v>0.83875</v>
      </c>
      <c r="O148" s="96"/>
      <c r="P148" s="83"/>
      <c r="Q148" s="83"/>
      <c r="R148" s="84"/>
      <c r="S148" s="83"/>
      <c r="T148" s="83"/>
      <c r="U148" s="84"/>
      <c r="V148" s="83"/>
      <c r="W148" s="97"/>
    </row>
    <row r="149" ht="21.95" customHeight="1">
      <c r="A149" t="s" s="103">
        <v>103</v>
      </c>
      <c r="B149" s="83">
        <f>AVERAGE(B90:B94)</f>
        <v>37.4</v>
      </c>
      <c r="C149" s="83">
        <f>AVERAGE(C90:C94)</f>
        <v>136.7</v>
      </c>
      <c r="D149" s="87">
        <f>AVERAGE(D90:D94)</f>
        <v>3.64152494331066</v>
      </c>
      <c r="E149" s="40"/>
      <c r="F149" t="s" s="104">
        <v>103</v>
      </c>
      <c r="G149" s="83">
        <f>AVERAGE(G90:G94)</f>
        <v>21.8</v>
      </c>
      <c r="H149" s="83">
        <f>AVERAGE(H90:H94)</f>
        <v>56.36</v>
      </c>
      <c r="I149" s="87">
        <f>AVERAGE(I90:I94)</f>
        <v>2.56467857142857</v>
      </c>
      <c r="J149" s="40"/>
      <c r="K149" t="s" s="104">
        <v>103</v>
      </c>
      <c r="L149" s="83">
        <f>AVERAGE(L90:L94)</f>
        <v>4.6</v>
      </c>
      <c r="M149" s="83">
        <f>AVERAGE(M90:M94)</f>
        <v>3.44</v>
      </c>
      <c r="N149" s="89">
        <f>AVERAGE(N90:N94)</f>
        <v>0.713777777777777</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5.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83" customWidth="1"/>
    <col min="2" max="4" width="12.1719" style="283" customWidth="1"/>
    <col min="5" max="5" width="1.35156" style="283" customWidth="1"/>
    <col min="6" max="6" width="10" style="283" customWidth="1"/>
    <col min="7" max="9" width="12.1719" style="283" customWidth="1"/>
    <col min="10" max="10" width="1.35156" style="283" customWidth="1"/>
    <col min="11" max="11" width="10" style="283" customWidth="1"/>
    <col min="12" max="14" width="12.1719" style="283" customWidth="1"/>
    <col min="15" max="15" width="10.8516" style="283" customWidth="1"/>
    <col min="16" max="17" width="6.5" style="283" customWidth="1"/>
    <col min="18" max="18" width="10.8516" style="283" customWidth="1"/>
    <col min="19" max="20" width="6.5" style="283" customWidth="1"/>
    <col min="21" max="21" width="10.8516" style="283" customWidth="1"/>
    <col min="22" max="23" width="6.5" style="283" customWidth="1"/>
    <col min="24" max="16384" width="16.3516" style="283" customWidth="1"/>
  </cols>
  <sheetData>
    <row r="1" ht="64.15" customHeight="1">
      <c r="A1" t="s" s="164">
        <v>357</v>
      </c>
      <c r="B1" t="s" s="27">
        <v>40</v>
      </c>
      <c r="C1" t="s" s="27">
        <v>41</v>
      </c>
      <c r="D1" t="s" s="28">
        <v>42</v>
      </c>
      <c r="E1" s="29"/>
      <c r="F1" t="s" s="30">
        <v>358</v>
      </c>
      <c r="G1" t="s" s="27">
        <v>44</v>
      </c>
      <c r="H1" t="s" s="27">
        <v>45</v>
      </c>
      <c r="I1" t="s" s="28">
        <v>46</v>
      </c>
      <c r="J1" s="29"/>
      <c r="K1" t="s" s="30">
        <v>359</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37</v>
      </c>
      <c r="C3" s="78">
        <v>124</v>
      </c>
      <c r="D3" s="79">
        <v>3.35135135135135</v>
      </c>
      <c r="E3" s="40"/>
      <c r="F3" s="145">
        <v>1910</v>
      </c>
      <c r="G3" s="144">
        <v>19</v>
      </c>
      <c r="H3" s="78">
        <v>46.4</v>
      </c>
      <c r="I3" s="79">
        <v>2.44210526315789</v>
      </c>
      <c r="J3" s="40"/>
      <c r="K3" s="145">
        <v>1910</v>
      </c>
      <c r="L3" s="144">
        <v>1</v>
      </c>
      <c r="M3" s="78">
        <v>0.3</v>
      </c>
      <c r="N3" s="81">
        <v>0.3</v>
      </c>
      <c r="O3" s="146"/>
      <c r="P3" s="147"/>
      <c r="Q3" s="148"/>
      <c r="R3" s="149"/>
      <c r="S3" s="147"/>
      <c r="T3" s="148"/>
      <c r="U3" s="149"/>
      <c r="V3" s="147"/>
      <c r="W3" s="148"/>
    </row>
    <row r="4" ht="21.95" customHeight="1">
      <c r="A4" s="150">
        <v>1911</v>
      </c>
      <c r="B4" s="100">
        <v>43</v>
      </c>
      <c r="C4" s="83">
        <v>129.8</v>
      </c>
      <c r="D4" s="87">
        <v>3.01860465116279</v>
      </c>
      <c r="E4" s="40"/>
      <c r="F4" s="151">
        <v>1911</v>
      </c>
      <c r="G4" s="100">
        <v>23</v>
      </c>
      <c r="H4" s="83">
        <v>46.9</v>
      </c>
      <c r="I4" s="87">
        <v>2.03913043478261</v>
      </c>
      <c r="J4" s="40"/>
      <c r="K4" s="151">
        <v>1911</v>
      </c>
      <c r="L4" s="100">
        <v>8</v>
      </c>
      <c r="M4" s="83">
        <v>6.6</v>
      </c>
      <c r="N4" s="89">
        <v>0.825</v>
      </c>
      <c r="O4" s="152"/>
      <c r="P4" s="135"/>
      <c r="Q4" s="97"/>
      <c r="R4" s="153"/>
      <c r="S4" s="135"/>
      <c r="T4" s="97"/>
      <c r="U4" s="153"/>
      <c r="V4" s="135"/>
      <c r="W4" s="97"/>
    </row>
    <row r="5" ht="21.95" customHeight="1">
      <c r="A5" s="150">
        <v>1912</v>
      </c>
      <c r="B5" s="100">
        <v>43</v>
      </c>
      <c r="C5" s="83">
        <v>124.8</v>
      </c>
      <c r="D5" s="87">
        <v>2.90232558139535</v>
      </c>
      <c r="E5" s="40"/>
      <c r="F5" s="151">
        <v>1912</v>
      </c>
      <c r="G5" s="100">
        <v>29</v>
      </c>
      <c r="H5" s="83">
        <v>64.59999999999999</v>
      </c>
      <c r="I5" s="87">
        <v>2.22758620689655</v>
      </c>
      <c r="J5" s="40"/>
      <c r="K5" s="151">
        <v>1912</v>
      </c>
      <c r="L5" s="100">
        <v>10</v>
      </c>
      <c r="M5" s="83">
        <v>11.8</v>
      </c>
      <c r="N5" s="89">
        <v>1.18</v>
      </c>
      <c r="O5" s="152"/>
      <c r="P5" s="135"/>
      <c r="Q5" s="97"/>
      <c r="R5" s="153"/>
      <c r="S5" s="135"/>
      <c r="T5" s="97"/>
      <c r="U5" s="153"/>
      <c r="V5" s="135"/>
      <c r="W5" s="97"/>
    </row>
    <row r="6" ht="21.95" customHeight="1">
      <c r="A6" s="150">
        <v>1913</v>
      </c>
      <c r="B6" s="100">
        <v>48</v>
      </c>
      <c r="C6" s="83">
        <v>131.3</v>
      </c>
      <c r="D6" s="87">
        <v>2.73541666666667</v>
      </c>
      <c r="E6" s="40"/>
      <c r="F6" s="151">
        <v>1913</v>
      </c>
      <c r="G6" s="100">
        <v>30</v>
      </c>
      <c r="H6" s="83">
        <v>57</v>
      </c>
      <c r="I6" s="87">
        <v>1.9</v>
      </c>
      <c r="J6" s="40"/>
      <c r="K6" s="151">
        <v>1913</v>
      </c>
      <c r="L6" s="100">
        <v>15</v>
      </c>
      <c r="M6" s="83">
        <v>16.9</v>
      </c>
      <c r="N6" s="89">
        <v>1.12666666666667</v>
      </c>
      <c r="O6" s="152"/>
      <c r="P6" s="135"/>
      <c r="Q6" s="97"/>
      <c r="R6" s="153"/>
      <c r="S6" s="135"/>
      <c r="T6" s="97"/>
      <c r="U6" s="153"/>
      <c r="V6" s="135"/>
      <c r="W6" s="97"/>
    </row>
    <row r="7" ht="21.95" customHeight="1">
      <c r="A7" s="150">
        <v>1914</v>
      </c>
      <c r="B7" s="100">
        <v>42</v>
      </c>
      <c r="C7" s="83">
        <v>142.4</v>
      </c>
      <c r="D7" s="87">
        <v>3.39047619047619</v>
      </c>
      <c r="E7" s="40"/>
      <c r="F7" s="151">
        <v>1914</v>
      </c>
      <c r="G7" s="100">
        <v>20</v>
      </c>
      <c r="H7" s="83">
        <v>47.7</v>
      </c>
      <c r="I7" s="87">
        <v>2.385</v>
      </c>
      <c r="J7" s="40"/>
      <c r="K7" s="151">
        <v>1914</v>
      </c>
      <c r="L7" s="100">
        <v>5</v>
      </c>
      <c r="M7" s="83">
        <v>6.1</v>
      </c>
      <c r="N7" s="89">
        <v>1.22</v>
      </c>
      <c r="O7" s="152"/>
      <c r="P7" s="135"/>
      <c r="Q7" s="97"/>
      <c r="R7" s="153"/>
      <c r="S7" s="135"/>
      <c r="T7" s="97"/>
      <c r="U7" s="153"/>
      <c r="V7" s="135"/>
      <c r="W7" s="97"/>
    </row>
    <row r="8" ht="21.95" customHeight="1">
      <c r="A8" s="150">
        <v>1915</v>
      </c>
      <c r="B8" s="100">
        <v>30</v>
      </c>
      <c r="C8" s="83">
        <v>98.8</v>
      </c>
      <c r="D8" s="87">
        <v>3.29333333333333</v>
      </c>
      <c r="E8" s="40"/>
      <c r="F8" s="151">
        <v>1915</v>
      </c>
      <c r="G8" s="100">
        <v>14</v>
      </c>
      <c r="H8" s="83">
        <v>33.1</v>
      </c>
      <c r="I8" s="87">
        <v>2.36428571428571</v>
      </c>
      <c r="J8" s="40"/>
      <c r="K8" s="151">
        <v>1915</v>
      </c>
      <c r="L8" s="100">
        <v>3</v>
      </c>
      <c r="M8" s="83">
        <v>3.5</v>
      </c>
      <c r="N8" s="89">
        <v>1.16666666666667</v>
      </c>
      <c r="O8" s="152"/>
      <c r="P8" s="135"/>
      <c r="Q8" s="97"/>
      <c r="R8" s="153"/>
      <c r="S8" s="135"/>
      <c r="T8" s="97"/>
      <c r="U8" s="153"/>
      <c r="V8" s="135"/>
      <c r="W8" s="97"/>
    </row>
    <row r="9" ht="21.95" customHeight="1">
      <c r="A9" s="150">
        <v>1916</v>
      </c>
      <c r="B9" s="100">
        <v>43</v>
      </c>
      <c r="C9" s="83">
        <v>149.2</v>
      </c>
      <c r="D9" s="87">
        <v>3.46976744186047</v>
      </c>
      <c r="E9" s="40"/>
      <c r="F9" s="151">
        <v>1916</v>
      </c>
      <c r="G9" s="100">
        <v>16</v>
      </c>
      <c r="H9" s="83">
        <v>36.2</v>
      </c>
      <c r="I9" s="87">
        <v>2.2625</v>
      </c>
      <c r="J9" s="40"/>
      <c r="K9" s="151">
        <v>1916</v>
      </c>
      <c r="L9" s="100">
        <v>4</v>
      </c>
      <c r="M9" s="83">
        <v>3.3</v>
      </c>
      <c r="N9" s="89">
        <v>0.825</v>
      </c>
      <c r="O9" s="152"/>
      <c r="P9" s="135"/>
      <c r="Q9" s="97"/>
      <c r="R9" s="153"/>
      <c r="S9" s="135"/>
      <c r="T9" s="97"/>
      <c r="U9" s="153"/>
      <c r="V9" s="135"/>
      <c r="W9" s="97"/>
    </row>
    <row r="10" ht="21.95" customHeight="1">
      <c r="A10" s="150">
        <v>1917</v>
      </c>
      <c r="B10" s="100">
        <v>29</v>
      </c>
      <c r="C10" s="83">
        <v>94</v>
      </c>
      <c r="D10" s="87">
        <v>3.24137931034483</v>
      </c>
      <c r="E10" s="40"/>
      <c r="F10" s="151">
        <v>1917</v>
      </c>
      <c r="G10" s="100">
        <v>15</v>
      </c>
      <c r="H10" s="83">
        <v>35.5</v>
      </c>
      <c r="I10" s="87">
        <v>2.36666666666667</v>
      </c>
      <c r="J10" s="40"/>
      <c r="K10" s="151">
        <v>1917</v>
      </c>
      <c r="L10" s="100">
        <v>2</v>
      </c>
      <c r="M10" s="83">
        <v>2.4</v>
      </c>
      <c r="N10" s="89">
        <v>1.2</v>
      </c>
      <c r="O10" s="152"/>
      <c r="P10" s="135"/>
      <c r="Q10" s="97"/>
      <c r="R10" s="153"/>
      <c r="S10" s="135"/>
      <c r="T10" s="97"/>
      <c r="U10" s="153"/>
      <c r="V10" s="135"/>
      <c r="W10" s="97"/>
    </row>
    <row r="11" ht="21.95" customHeight="1">
      <c r="A11" s="150">
        <v>1918</v>
      </c>
      <c r="B11" s="100">
        <v>35</v>
      </c>
      <c r="C11" s="83">
        <v>119.5</v>
      </c>
      <c r="D11" s="87">
        <v>3.41428571428571</v>
      </c>
      <c r="E11" s="40"/>
      <c r="F11" s="151">
        <v>1918</v>
      </c>
      <c r="G11" s="100">
        <v>18</v>
      </c>
      <c r="H11" s="83">
        <v>47.1</v>
      </c>
      <c r="I11" s="87">
        <v>2.61666666666667</v>
      </c>
      <c r="J11" s="40"/>
      <c r="K11" s="151">
        <v>1918</v>
      </c>
      <c r="L11" s="100">
        <v>2</v>
      </c>
      <c r="M11" s="83">
        <v>2.9</v>
      </c>
      <c r="N11" s="89">
        <v>1.45</v>
      </c>
      <c r="O11" s="152"/>
      <c r="P11" s="135"/>
      <c r="Q11" s="97"/>
      <c r="R11" s="153"/>
      <c r="S11" s="135"/>
      <c r="T11" s="97"/>
      <c r="U11" s="153"/>
      <c r="V11" s="135"/>
      <c r="W11" s="97"/>
    </row>
    <row r="12" ht="21.95" customHeight="1">
      <c r="A12" s="150">
        <v>1919</v>
      </c>
      <c r="B12" s="100">
        <v>35</v>
      </c>
      <c r="C12" s="83">
        <v>110.8</v>
      </c>
      <c r="D12" s="87">
        <v>3.16571428571429</v>
      </c>
      <c r="E12" s="40"/>
      <c r="F12" s="151">
        <v>1919</v>
      </c>
      <c r="G12" s="100">
        <v>19</v>
      </c>
      <c r="H12" s="83">
        <v>43.1</v>
      </c>
      <c r="I12" s="87">
        <v>2.26842105263158</v>
      </c>
      <c r="J12" s="40"/>
      <c r="K12" s="151">
        <v>1919</v>
      </c>
      <c r="L12" s="100">
        <v>5</v>
      </c>
      <c r="M12" s="83">
        <v>4.5</v>
      </c>
      <c r="N12" s="89">
        <v>0.9</v>
      </c>
      <c r="O12" s="152"/>
      <c r="P12" s="135"/>
      <c r="Q12" s="97"/>
      <c r="R12" s="153"/>
      <c r="S12" s="135"/>
      <c r="T12" s="97"/>
      <c r="U12" s="153"/>
      <c r="V12" s="135"/>
      <c r="W12" s="97"/>
    </row>
    <row r="13" ht="21.95" customHeight="1">
      <c r="A13" s="150">
        <v>1920</v>
      </c>
      <c r="B13" s="100">
        <v>37</v>
      </c>
      <c r="C13" s="83">
        <v>124.9</v>
      </c>
      <c r="D13" s="87">
        <v>3.37567567567568</v>
      </c>
      <c r="E13" s="40"/>
      <c r="F13" s="151">
        <v>1920</v>
      </c>
      <c r="G13" s="100">
        <v>21</v>
      </c>
      <c r="H13" s="83">
        <v>55.2</v>
      </c>
      <c r="I13" s="87">
        <v>2.62857142857143</v>
      </c>
      <c r="J13" s="40"/>
      <c r="K13" s="151">
        <v>1920</v>
      </c>
      <c r="L13" s="100">
        <v>1</v>
      </c>
      <c r="M13" s="83">
        <v>0.7</v>
      </c>
      <c r="N13" s="89">
        <v>0.7</v>
      </c>
      <c r="O13" s="152"/>
      <c r="P13" s="135"/>
      <c r="Q13" s="97"/>
      <c r="R13" s="153"/>
      <c r="S13" s="135"/>
      <c r="T13" s="97"/>
      <c r="U13" s="153"/>
      <c r="V13" s="135"/>
      <c r="W13" s="97"/>
    </row>
    <row r="14" ht="21.95" customHeight="1">
      <c r="A14" s="150">
        <v>1921</v>
      </c>
      <c r="B14" s="100">
        <v>20</v>
      </c>
      <c r="C14" s="83">
        <v>54.8</v>
      </c>
      <c r="D14" s="87">
        <v>2.74</v>
      </c>
      <c r="E14" s="40"/>
      <c r="F14" s="151">
        <v>1921</v>
      </c>
      <c r="G14" s="100">
        <v>17</v>
      </c>
      <c r="H14" s="83">
        <v>42.9</v>
      </c>
      <c r="I14" s="87">
        <v>2.52352941176471</v>
      </c>
      <c r="J14" s="40"/>
      <c r="K14" s="151">
        <v>1921</v>
      </c>
      <c r="L14" s="100">
        <v>3</v>
      </c>
      <c r="M14" s="83">
        <v>4.1</v>
      </c>
      <c r="N14" s="89">
        <v>1.36666666666667</v>
      </c>
      <c r="O14" s="152"/>
      <c r="P14" s="135"/>
      <c r="Q14" s="97"/>
      <c r="R14" s="153"/>
      <c r="S14" s="135"/>
      <c r="T14" s="97"/>
      <c r="U14" s="153"/>
      <c r="V14" s="135"/>
      <c r="W14" s="97"/>
    </row>
    <row r="15" ht="21.95" customHeight="1">
      <c r="A15" s="150">
        <v>1922</v>
      </c>
      <c r="B15" s="100">
        <v>36</v>
      </c>
      <c r="C15" s="83">
        <v>121.6</v>
      </c>
      <c r="D15" s="87">
        <v>3.37777777777778</v>
      </c>
      <c r="E15" s="40"/>
      <c r="F15" s="151">
        <v>1922</v>
      </c>
      <c r="G15" s="100">
        <v>18</v>
      </c>
      <c r="H15" s="83">
        <v>43.3</v>
      </c>
      <c r="I15" s="87">
        <v>2.40555555555556</v>
      </c>
      <c r="J15" s="40"/>
      <c r="K15" s="151">
        <v>1922</v>
      </c>
      <c r="L15" s="100">
        <v>3</v>
      </c>
      <c r="M15" s="83">
        <v>3.6</v>
      </c>
      <c r="N15" s="89">
        <v>1.2</v>
      </c>
      <c r="O15" s="152"/>
      <c r="P15" s="135"/>
      <c r="Q15" s="97"/>
      <c r="R15" s="153"/>
      <c r="S15" s="135"/>
      <c r="T15" s="97"/>
      <c r="U15" s="153"/>
      <c r="V15" s="135"/>
      <c r="W15" s="97"/>
    </row>
    <row r="16" ht="21.95" customHeight="1">
      <c r="A16" s="150">
        <v>1923</v>
      </c>
      <c r="B16" s="100">
        <v>34</v>
      </c>
      <c r="C16" s="83">
        <v>113.6</v>
      </c>
      <c r="D16" s="87">
        <v>3.34117647058824</v>
      </c>
      <c r="E16" s="40"/>
      <c r="F16" s="151">
        <v>1923</v>
      </c>
      <c r="G16" s="100">
        <v>20</v>
      </c>
      <c r="H16" s="83">
        <v>54.5</v>
      </c>
      <c r="I16" s="87">
        <v>2.725</v>
      </c>
      <c r="J16" s="40"/>
      <c r="K16" s="151">
        <v>1923</v>
      </c>
      <c r="L16" s="100">
        <v>0</v>
      </c>
      <c r="M16" s="83">
        <v>0</v>
      </c>
      <c r="N16" s="89"/>
      <c r="O16" s="152"/>
      <c r="P16" s="135"/>
      <c r="Q16" s="97"/>
      <c r="R16" s="153"/>
      <c r="S16" s="135"/>
      <c r="T16" s="97"/>
      <c r="U16" s="153"/>
      <c r="V16" s="135"/>
      <c r="W16" s="97"/>
    </row>
    <row r="17" ht="21.95" customHeight="1">
      <c r="A17" s="150">
        <v>1924</v>
      </c>
      <c r="B17" s="100">
        <v>38</v>
      </c>
      <c r="C17" s="83">
        <v>109.4</v>
      </c>
      <c r="D17" s="87">
        <v>2.87894736842105</v>
      </c>
      <c r="E17" s="40"/>
      <c r="F17" s="151">
        <v>1924</v>
      </c>
      <c r="G17" s="100">
        <v>23</v>
      </c>
      <c r="H17" s="83">
        <v>48.1</v>
      </c>
      <c r="I17" s="87">
        <v>2.09130434782609</v>
      </c>
      <c r="J17" s="40"/>
      <c r="K17" s="151">
        <v>1924</v>
      </c>
      <c r="L17" s="100">
        <v>8</v>
      </c>
      <c r="M17" s="83">
        <v>8.5</v>
      </c>
      <c r="N17" s="89">
        <v>1.0625</v>
      </c>
      <c r="O17" s="152"/>
      <c r="P17" s="135"/>
      <c r="Q17" s="97"/>
      <c r="R17" s="153"/>
      <c r="S17" s="135"/>
      <c r="T17" s="97"/>
      <c r="U17" s="153"/>
      <c r="V17" s="135"/>
      <c r="W17" s="97"/>
    </row>
    <row r="18" ht="21.95" customHeight="1">
      <c r="A18" s="150">
        <v>1925</v>
      </c>
      <c r="B18" s="100">
        <v>48</v>
      </c>
      <c r="C18" s="83">
        <v>136.9</v>
      </c>
      <c r="D18" s="87">
        <v>2.85208333333333</v>
      </c>
      <c r="E18" s="40"/>
      <c r="F18" s="151">
        <v>1925</v>
      </c>
      <c r="G18" s="100">
        <v>29</v>
      </c>
      <c r="H18" s="83">
        <v>57.4</v>
      </c>
      <c r="I18" s="87">
        <v>1.97931034482759</v>
      </c>
      <c r="J18" s="40"/>
      <c r="K18" s="151">
        <v>1925</v>
      </c>
      <c r="L18" s="100">
        <v>10</v>
      </c>
      <c r="M18" s="83">
        <v>6.2</v>
      </c>
      <c r="N18" s="89">
        <v>0.62</v>
      </c>
      <c r="O18" s="152"/>
      <c r="P18" s="135"/>
      <c r="Q18" s="97"/>
      <c r="R18" s="153"/>
      <c r="S18" s="135"/>
      <c r="T18" s="97"/>
      <c r="U18" s="153"/>
      <c r="V18" s="135"/>
      <c r="W18" s="97"/>
    </row>
    <row r="19" ht="21.95" customHeight="1">
      <c r="A19" s="150">
        <v>1926</v>
      </c>
      <c r="B19" s="100">
        <v>24</v>
      </c>
      <c r="C19" s="83">
        <v>80.8</v>
      </c>
      <c r="D19" s="87">
        <v>3.36666666666667</v>
      </c>
      <c r="E19" s="40"/>
      <c r="F19" s="151">
        <v>1926</v>
      </c>
      <c r="G19" s="100">
        <v>12</v>
      </c>
      <c r="H19" s="83">
        <v>30.9</v>
      </c>
      <c r="I19" s="87">
        <v>2.575</v>
      </c>
      <c r="J19" s="40"/>
      <c r="K19" s="151">
        <v>1926</v>
      </c>
      <c r="L19" s="100">
        <v>2</v>
      </c>
      <c r="M19" s="83">
        <v>2.9</v>
      </c>
      <c r="N19" s="89">
        <v>1.45</v>
      </c>
      <c r="O19" s="152"/>
      <c r="P19" s="135"/>
      <c r="Q19" s="97"/>
      <c r="R19" s="153"/>
      <c r="S19" s="135"/>
      <c r="T19" s="97"/>
      <c r="U19" s="153"/>
      <c r="V19" s="135"/>
      <c r="W19" s="97"/>
    </row>
    <row r="20" ht="21.95" customHeight="1">
      <c r="A20" s="150">
        <v>1927</v>
      </c>
      <c r="B20" s="100">
        <v>49</v>
      </c>
      <c r="C20" s="83">
        <v>150.6</v>
      </c>
      <c r="D20" s="87">
        <v>3.0734693877551</v>
      </c>
      <c r="E20" s="40"/>
      <c r="F20" s="151">
        <v>1927</v>
      </c>
      <c r="G20" s="100">
        <v>30</v>
      </c>
      <c r="H20" s="83">
        <v>70.40000000000001</v>
      </c>
      <c r="I20" s="87">
        <v>2.34666666666667</v>
      </c>
      <c r="J20" s="40"/>
      <c r="K20" s="151">
        <v>1927</v>
      </c>
      <c r="L20" s="100">
        <v>7</v>
      </c>
      <c r="M20" s="83">
        <v>7.8</v>
      </c>
      <c r="N20" s="89">
        <v>1.11428571428571</v>
      </c>
      <c r="O20" s="152"/>
      <c r="P20" s="135"/>
      <c r="Q20" s="97"/>
      <c r="R20" s="153"/>
      <c r="S20" s="135"/>
      <c r="T20" s="97"/>
      <c r="U20" s="153"/>
      <c r="V20" s="135"/>
      <c r="W20" s="97"/>
    </row>
    <row r="21" ht="21.95" customHeight="1">
      <c r="A21" s="150">
        <v>1928</v>
      </c>
      <c r="B21" s="100">
        <v>29</v>
      </c>
      <c r="C21" s="83">
        <v>92.2</v>
      </c>
      <c r="D21" s="87">
        <v>3.17931034482759</v>
      </c>
      <c r="E21" s="40"/>
      <c r="F21" s="151">
        <v>1928</v>
      </c>
      <c r="G21" s="100">
        <v>19</v>
      </c>
      <c r="H21" s="83">
        <v>50.3</v>
      </c>
      <c r="I21" s="87">
        <v>2.64736842105263</v>
      </c>
      <c r="J21" s="40"/>
      <c r="K21" s="151">
        <v>1928</v>
      </c>
      <c r="L21" s="100">
        <v>3</v>
      </c>
      <c r="M21" s="83">
        <v>4.3</v>
      </c>
      <c r="N21" s="89">
        <v>1.43333333333333</v>
      </c>
      <c r="O21" s="152"/>
      <c r="P21" s="135"/>
      <c r="Q21" s="97"/>
      <c r="R21" s="153"/>
      <c r="S21" s="135"/>
      <c r="T21" s="97"/>
      <c r="U21" s="153"/>
      <c r="V21" s="135"/>
      <c r="W21" s="97"/>
    </row>
    <row r="22" ht="21.95" customHeight="1">
      <c r="A22" s="150">
        <v>1929</v>
      </c>
      <c r="B22" s="100">
        <v>40</v>
      </c>
      <c r="C22" s="83">
        <v>104.3</v>
      </c>
      <c r="D22" s="87">
        <v>2.6075</v>
      </c>
      <c r="E22" s="40"/>
      <c r="F22" s="151">
        <v>1929</v>
      </c>
      <c r="G22" s="100">
        <v>29</v>
      </c>
      <c r="H22" s="83">
        <v>56.7</v>
      </c>
      <c r="I22" s="87">
        <v>1.9551724137931</v>
      </c>
      <c r="J22" s="40"/>
      <c r="K22" s="151">
        <v>1929</v>
      </c>
      <c r="L22" s="100">
        <v>11</v>
      </c>
      <c r="M22" s="83">
        <v>11.5</v>
      </c>
      <c r="N22" s="89">
        <v>1.04545454545455</v>
      </c>
      <c r="O22" s="152"/>
      <c r="P22" s="135"/>
      <c r="Q22" s="97"/>
      <c r="R22" s="153"/>
      <c r="S22" s="135"/>
      <c r="T22" s="97"/>
      <c r="U22" s="153"/>
      <c r="V22" s="135"/>
      <c r="W22" s="97"/>
    </row>
    <row r="23" ht="21.95" customHeight="1">
      <c r="A23" s="150">
        <v>1930</v>
      </c>
      <c r="B23" s="100">
        <v>32</v>
      </c>
      <c r="C23" s="83">
        <v>114.9</v>
      </c>
      <c r="D23" s="87">
        <v>3.590625</v>
      </c>
      <c r="E23" s="40"/>
      <c r="F23" s="151">
        <v>1930</v>
      </c>
      <c r="G23" s="100">
        <v>13</v>
      </c>
      <c r="H23" s="83">
        <v>35.2</v>
      </c>
      <c r="I23" s="87">
        <v>2.70769230769231</v>
      </c>
      <c r="J23" s="40"/>
      <c r="K23" s="151">
        <v>1930</v>
      </c>
      <c r="L23" s="100">
        <v>2</v>
      </c>
      <c r="M23" s="83">
        <v>2.6</v>
      </c>
      <c r="N23" s="89">
        <v>1.3</v>
      </c>
      <c r="O23" s="152"/>
      <c r="P23" s="135"/>
      <c r="Q23" s="97"/>
      <c r="R23" s="153"/>
      <c r="S23" s="135"/>
      <c r="T23" s="97"/>
      <c r="U23" s="153"/>
      <c r="V23" s="135"/>
      <c r="W23" s="97"/>
    </row>
    <row r="24" ht="21.95" customHeight="1">
      <c r="A24" s="150">
        <v>1931</v>
      </c>
      <c r="B24" s="100">
        <v>29</v>
      </c>
      <c r="C24" s="83">
        <v>88.7</v>
      </c>
      <c r="D24" s="87">
        <v>3.05862068965517</v>
      </c>
      <c r="E24" s="40"/>
      <c r="F24" s="151">
        <v>1931</v>
      </c>
      <c r="G24" s="100">
        <v>19</v>
      </c>
      <c r="H24" s="83">
        <v>44</v>
      </c>
      <c r="I24" s="87">
        <v>2.31578947368421</v>
      </c>
      <c r="J24" s="40"/>
      <c r="K24" s="151">
        <v>1931</v>
      </c>
      <c r="L24" s="100">
        <v>2</v>
      </c>
      <c r="M24" s="83">
        <v>-0.1</v>
      </c>
      <c r="N24" s="89">
        <v>-0.05</v>
      </c>
      <c r="O24" s="152"/>
      <c r="P24" s="135"/>
      <c r="Q24" s="97"/>
      <c r="R24" s="153"/>
      <c r="S24" s="135"/>
      <c r="T24" s="97"/>
      <c r="U24" s="153"/>
      <c r="V24" s="135"/>
      <c r="W24" s="97"/>
    </row>
    <row r="25" ht="21.95" customHeight="1">
      <c r="A25" s="150">
        <v>1932</v>
      </c>
      <c r="B25" s="100">
        <v>33</v>
      </c>
      <c r="C25" s="83">
        <v>112</v>
      </c>
      <c r="D25" s="87">
        <v>3.39393939393939</v>
      </c>
      <c r="E25" s="40"/>
      <c r="F25" s="151">
        <v>1932</v>
      </c>
      <c r="G25" s="100">
        <v>16</v>
      </c>
      <c r="H25" s="83">
        <v>38.4</v>
      </c>
      <c r="I25" s="87">
        <v>2.4</v>
      </c>
      <c r="J25" s="40"/>
      <c r="K25" s="151">
        <v>1932</v>
      </c>
      <c r="L25" s="100">
        <v>3</v>
      </c>
      <c r="M25" s="83">
        <v>4</v>
      </c>
      <c r="N25" s="89">
        <v>1.33333333333333</v>
      </c>
      <c r="O25" s="152"/>
      <c r="P25" s="135"/>
      <c r="Q25" s="97"/>
      <c r="R25" s="153"/>
      <c r="S25" s="135"/>
      <c r="T25" s="97"/>
      <c r="U25" s="153"/>
      <c r="V25" s="135"/>
      <c r="W25" s="97"/>
    </row>
    <row r="26" ht="21.95" customHeight="1">
      <c r="A26" s="150">
        <v>1933</v>
      </c>
      <c r="B26" s="100">
        <v>40</v>
      </c>
      <c r="C26" s="83">
        <v>129.8</v>
      </c>
      <c r="D26" s="87">
        <v>3.245</v>
      </c>
      <c r="E26" s="40"/>
      <c r="F26" s="151">
        <v>1933</v>
      </c>
      <c r="G26" s="100">
        <v>23</v>
      </c>
      <c r="H26" s="83">
        <v>56.9</v>
      </c>
      <c r="I26" s="87">
        <v>2.47391304347826</v>
      </c>
      <c r="J26" s="40"/>
      <c r="K26" s="151">
        <v>1933</v>
      </c>
      <c r="L26" s="100">
        <v>4</v>
      </c>
      <c r="M26" s="83">
        <v>6.3</v>
      </c>
      <c r="N26" s="89">
        <v>1.575</v>
      </c>
      <c r="O26" s="152"/>
      <c r="P26" s="135"/>
      <c r="Q26" s="97"/>
      <c r="R26" s="153"/>
      <c r="S26" s="135"/>
      <c r="T26" s="97"/>
      <c r="U26" s="153"/>
      <c r="V26" s="135"/>
      <c r="W26" s="97"/>
    </row>
    <row r="27" ht="21.95" customHeight="1">
      <c r="A27" s="150">
        <v>1934</v>
      </c>
      <c r="B27" s="100">
        <v>33</v>
      </c>
      <c r="C27" s="83">
        <v>113.7</v>
      </c>
      <c r="D27" s="87">
        <v>3.44545454545455</v>
      </c>
      <c r="E27" s="40"/>
      <c r="F27" s="151">
        <v>1934</v>
      </c>
      <c r="G27" s="100">
        <v>15</v>
      </c>
      <c r="H27" s="83">
        <v>38.9</v>
      </c>
      <c r="I27" s="87">
        <v>2.59333333333333</v>
      </c>
      <c r="J27" s="40"/>
      <c r="K27" s="151">
        <v>1934</v>
      </c>
      <c r="L27" s="100">
        <v>3</v>
      </c>
      <c r="M27" s="83">
        <v>3.8</v>
      </c>
      <c r="N27" s="89">
        <v>1.26666666666667</v>
      </c>
      <c r="O27" s="152"/>
      <c r="P27" s="135"/>
      <c r="Q27" s="97"/>
      <c r="R27" s="153"/>
      <c r="S27" s="135"/>
      <c r="T27" s="97"/>
      <c r="U27" s="153"/>
      <c r="V27" s="135"/>
      <c r="W27" s="97"/>
    </row>
    <row r="28" ht="21.95" customHeight="1">
      <c r="A28" s="150">
        <v>1935</v>
      </c>
      <c r="B28" s="100">
        <v>34</v>
      </c>
      <c r="C28" s="83">
        <v>115.1</v>
      </c>
      <c r="D28" s="87">
        <v>3.38529411764706</v>
      </c>
      <c r="E28" s="40"/>
      <c r="F28" s="151">
        <v>1935</v>
      </c>
      <c r="G28" s="100">
        <v>17</v>
      </c>
      <c r="H28" s="83">
        <v>43.9</v>
      </c>
      <c r="I28" s="87">
        <v>2.58235294117647</v>
      </c>
      <c r="J28" s="40"/>
      <c r="K28" s="151">
        <v>1935</v>
      </c>
      <c r="L28" s="100">
        <v>2</v>
      </c>
      <c r="M28" s="83">
        <v>3.4</v>
      </c>
      <c r="N28" s="89">
        <v>1.7</v>
      </c>
      <c r="O28" s="152"/>
      <c r="P28" s="135"/>
      <c r="Q28" s="97"/>
      <c r="R28" s="153"/>
      <c r="S28" s="135"/>
      <c r="T28" s="97"/>
      <c r="U28" s="153"/>
      <c r="V28" s="135"/>
      <c r="W28" s="97"/>
    </row>
    <row r="29" ht="21.95" customHeight="1">
      <c r="A29" s="150">
        <v>1936</v>
      </c>
      <c r="B29" s="100">
        <v>47</v>
      </c>
      <c r="C29" s="83">
        <v>155.8</v>
      </c>
      <c r="D29" s="87">
        <v>3.31489361702128</v>
      </c>
      <c r="E29" s="40"/>
      <c r="F29" s="151">
        <v>1936</v>
      </c>
      <c r="G29" s="100">
        <v>25</v>
      </c>
      <c r="H29" s="83">
        <v>62.4</v>
      </c>
      <c r="I29" s="87">
        <v>2.496</v>
      </c>
      <c r="J29" s="40"/>
      <c r="K29" s="151">
        <v>1936</v>
      </c>
      <c r="L29" s="100">
        <v>1</v>
      </c>
      <c r="M29" s="83">
        <v>1.3</v>
      </c>
      <c r="N29" s="89">
        <v>1.3</v>
      </c>
      <c r="O29" s="152"/>
      <c r="P29" s="135"/>
      <c r="Q29" s="97"/>
      <c r="R29" s="153"/>
      <c r="S29" s="135"/>
      <c r="T29" s="97"/>
      <c r="U29" s="153"/>
      <c r="V29" s="135"/>
      <c r="W29" s="97"/>
    </row>
    <row r="30" ht="21.95" customHeight="1">
      <c r="A30" s="150">
        <v>1937</v>
      </c>
      <c r="B30" s="100">
        <v>44</v>
      </c>
      <c r="C30" s="83">
        <v>138.7</v>
      </c>
      <c r="D30" s="87">
        <v>3.15227272727273</v>
      </c>
      <c r="E30" s="40"/>
      <c r="F30" s="151">
        <v>1937</v>
      </c>
      <c r="G30" s="100">
        <v>23</v>
      </c>
      <c r="H30" s="83">
        <v>52.7</v>
      </c>
      <c r="I30" s="87">
        <v>2.29130434782609</v>
      </c>
      <c r="J30" s="40"/>
      <c r="K30" s="151">
        <v>1937</v>
      </c>
      <c r="L30" s="100">
        <v>6</v>
      </c>
      <c r="M30" s="83">
        <v>6.2</v>
      </c>
      <c r="N30" s="89">
        <v>1.03333333333333</v>
      </c>
      <c r="O30" s="152"/>
      <c r="P30" s="135"/>
      <c r="Q30" s="97"/>
      <c r="R30" s="153"/>
      <c r="S30" s="135"/>
      <c r="T30" s="97"/>
      <c r="U30" s="153"/>
      <c r="V30" s="135"/>
      <c r="W30" s="97"/>
    </row>
    <row r="31" ht="21.95" customHeight="1">
      <c r="A31" s="150">
        <v>1938</v>
      </c>
      <c r="B31" s="100">
        <v>67</v>
      </c>
      <c r="C31" s="83">
        <v>163.4</v>
      </c>
      <c r="D31" s="87">
        <v>2.43880597014925</v>
      </c>
      <c r="E31" s="40"/>
      <c r="F31" s="151">
        <v>1938</v>
      </c>
      <c r="G31" s="100">
        <v>50</v>
      </c>
      <c r="H31" s="83">
        <v>91.09999999999999</v>
      </c>
      <c r="I31" s="87">
        <v>1.822</v>
      </c>
      <c r="J31" s="40"/>
      <c r="K31" s="151">
        <v>1938</v>
      </c>
      <c r="L31" s="100">
        <v>22</v>
      </c>
      <c r="M31" s="83">
        <v>10.7</v>
      </c>
      <c r="N31" s="89">
        <v>0.486363636363636</v>
      </c>
      <c r="O31" s="152"/>
      <c r="P31" s="135"/>
      <c r="Q31" s="97"/>
      <c r="R31" s="153"/>
      <c r="S31" s="135"/>
      <c r="T31" s="97"/>
      <c r="U31" s="153"/>
      <c r="V31" s="135"/>
      <c r="W31" s="97"/>
    </row>
    <row r="32" ht="21.95" customHeight="1">
      <c r="A32" s="150">
        <v>1939</v>
      </c>
      <c r="B32" s="100">
        <v>40</v>
      </c>
      <c r="C32" s="83">
        <v>120.9</v>
      </c>
      <c r="D32" s="87">
        <v>3.0225</v>
      </c>
      <c r="E32" s="40"/>
      <c r="F32" s="151">
        <v>1939</v>
      </c>
      <c r="G32" s="100">
        <v>25</v>
      </c>
      <c r="H32" s="83">
        <v>59.5</v>
      </c>
      <c r="I32" s="87">
        <v>2.38</v>
      </c>
      <c r="J32" s="40"/>
      <c r="K32" s="151">
        <v>1939</v>
      </c>
      <c r="L32" s="100">
        <v>6</v>
      </c>
      <c r="M32" s="83">
        <v>6.6</v>
      </c>
      <c r="N32" s="89">
        <v>1.1</v>
      </c>
      <c r="O32" s="152"/>
      <c r="P32" s="135"/>
      <c r="Q32" s="97"/>
      <c r="R32" s="153"/>
      <c r="S32" s="135"/>
      <c r="T32" s="97"/>
      <c r="U32" s="153"/>
      <c r="V32" s="135"/>
      <c r="W32" s="97"/>
    </row>
    <row r="33" ht="21.95" customHeight="1">
      <c r="A33" s="150">
        <v>1940</v>
      </c>
      <c r="B33" s="100">
        <v>36</v>
      </c>
      <c r="C33" s="83">
        <v>125.5</v>
      </c>
      <c r="D33" s="87">
        <v>3.48611111111111</v>
      </c>
      <c r="E33" s="40"/>
      <c r="F33" s="151">
        <v>1940</v>
      </c>
      <c r="G33" s="100">
        <v>14</v>
      </c>
      <c r="H33" s="83">
        <v>34.9</v>
      </c>
      <c r="I33" s="87">
        <v>2.49285714285714</v>
      </c>
      <c r="J33" s="40"/>
      <c r="K33" s="151">
        <v>1940</v>
      </c>
      <c r="L33" s="100">
        <v>2</v>
      </c>
      <c r="M33" s="83">
        <v>2</v>
      </c>
      <c r="N33" s="89">
        <v>1</v>
      </c>
      <c r="O33" s="152"/>
      <c r="P33" s="135"/>
      <c r="Q33" s="97"/>
      <c r="R33" s="153"/>
      <c r="S33" s="135"/>
      <c r="T33" s="97"/>
      <c r="U33" s="153"/>
      <c r="V33" s="135"/>
      <c r="W33" s="97"/>
    </row>
    <row r="34" ht="21.95" customHeight="1">
      <c r="A34" s="150">
        <v>1941</v>
      </c>
      <c r="B34" s="100">
        <v>51</v>
      </c>
      <c r="C34" s="83">
        <v>155.9</v>
      </c>
      <c r="D34" s="87">
        <v>3.05686274509804</v>
      </c>
      <c r="E34" s="40"/>
      <c r="F34" s="151">
        <v>1941</v>
      </c>
      <c r="G34" s="100">
        <v>25</v>
      </c>
      <c r="H34" s="83">
        <v>47.6</v>
      </c>
      <c r="I34" s="87">
        <v>1.904</v>
      </c>
      <c r="J34" s="40"/>
      <c r="K34" s="151">
        <v>1941</v>
      </c>
      <c r="L34" s="100">
        <v>11</v>
      </c>
      <c r="M34" s="83">
        <v>9.300000000000001</v>
      </c>
      <c r="N34" s="89">
        <v>0.845454545454545</v>
      </c>
      <c r="O34" s="152"/>
      <c r="P34" s="135"/>
      <c r="Q34" s="97"/>
      <c r="R34" s="153"/>
      <c r="S34" s="135"/>
      <c r="T34" s="97"/>
      <c r="U34" s="153"/>
      <c r="V34" s="135"/>
      <c r="W34" s="97"/>
    </row>
    <row r="35" ht="21.95" customHeight="1">
      <c r="A35" s="150">
        <v>1942</v>
      </c>
      <c r="B35" s="100">
        <v>30</v>
      </c>
      <c r="C35" s="83">
        <v>113.8</v>
      </c>
      <c r="D35" s="87">
        <v>3.79333333333333</v>
      </c>
      <c r="E35" s="40"/>
      <c r="F35" s="151">
        <v>1942</v>
      </c>
      <c r="G35" s="100">
        <v>9</v>
      </c>
      <c r="H35" s="83">
        <v>23.8</v>
      </c>
      <c r="I35" s="87">
        <v>2.64444444444444</v>
      </c>
      <c r="J35" s="40"/>
      <c r="K35" s="151">
        <v>1942</v>
      </c>
      <c r="L35" s="100">
        <v>1</v>
      </c>
      <c r="M35" s="83">
        <v>1.1</v>
      </c>
      <c r="N35" s="89">
        <v>1.1</v>
      </c>
      <c r="O35" s="152"/>
      <c r="P35" s="135"/>
      <c r="Q35" s="97"/>
      <c r="R35" s="153"/>
      <c r="S35" s="135"/>
      <c r="T35" s="97"/>
      <c r="U35" s="153"/>
      <c r="V35" s="135"/>
      <c r="W35" s="97"/>
    </row>
    <row r="36" ht="21.95" customHeight="1">
      <c r="A36" s="150">
        <v>1943</v>
      </c>
      <c r="B36" s="100">
        <v>59</v>
      </c>
      <c r="C36" s="83">
        <v>169.6</v>
      </c>
      <c r="D36" s="87">
        <v>2.87457627118644</v>
      </c>
      <c r="E36" s="40"/>
      <c r="F36" s="151">
        <v>1943</v>
      </c>
      <c r="G36" s="100">
        <v>43</v>
      </c>
      <c r="H36" s="83">
        <v>102.9</v>
      </c>
      <c r="I36" s="87">
        <v>2.39302325581395</v>
      </c>
      <c r="J36" s="40"/>
      <c r="K36" s="151">
        <v>1943</v>
      </c>
      <c r="L36" s="100">
        <v>9</v>
      </c>
      <c r="M36" s="83">
        <v>7.4</v>
      </c>
      <c r="N36" s="89">
        <v>0.822222222222222</v>
      </c>
      <c r="O36" s="152"/>
      <c r="P36" s="135"/>
      <c r="Q36" s="97"/>
      <c r="R36" s="153"/>
      <c r="S36" s="135"/>
      <c r="T36" s="97"/>
      <c r="U36" s="153"/>
      <c r="V36" s="135"/>
      <c r="W36" s="97"/>
    </row>
    <row r="37" ht="21.95" customHeight="1">
      <c r="A37" s="150">
        <v>1944</v>
      </c>
      <c r="B37" s="100">
        <v>47</v>
      </c>
      <c r="C37" s="83">
        <v>130.3</v>
      </c>
      <c r="D37" s="87">
        <v>2.77234042553191</v>
      </c>
      <c r="E37" s="40"/>
      <c r="F37" s="151">
        <v>1944</v>
      </c>
      <c r="G37" s="100">
        <v>31</v>
      </c>
      <c r="H37" s="83">
        <v>60.8</v>
      </c>
      <c r="I37" s="87">
        <v>1.96129032258065</v>
      </c>
      <c r="J37" s="40"/>
      <c r="K37" s="151">
        <v>1944</v>
      </c>
      <c r="L37" s="100">
        <v>11</v>
      </c>
      <c r="M37" s="83">
        <v>6.8</v>
      </c>
      <c r="N37" s="89">
        <v>0.6181818181818181</v>
      </c>
      <c r="O37" s="152"/>
      <c r="P37" s="135"/>
      <c r="Q37" s="97"/>
      <c r="R37" s="153"/>
      <c r="S37" s="135"/>
      <c r="T37" s="97"/>
      <c r="U37" s="153"/>
      <c r="V37" s="135"/>
      <c r="W37" s="97"/>
    </row>
    <row r="38" ht="21.95" customHeight="1">
      <c r="A38" s="150">
        <v>1945</v>
      </c>
      <c r="B38" s="100">
        <v>62</v>
      </c>
      <c r="C38" s="83">
        <v>185</v>
      </c>
      <c r="D38" s="87">
        <v>2.98387096774194</v>
      </c>
      <c r="E38" s="40"/>
      <c r="F38" s="151">
        <v>1945</v>
      </c>
      <c r="G38" s="100">
        <v>39</v>
      </c>
      <c r="H38" s="83">
        <v>86.90000000000001</v>
      </c>
      <c r="I38" s="87">
        <v>2.22820512820513</v>
      </c>
      <c r="J38" s="40"/>
      <c r="K38" s="151">
        <v>1945</v>
      </c>
      <c r="L38" s="100">
        <v>10</v>
      </c>
      <c r="M38" s="83">
        <v>7.8</v>
      </c>
      <c r="N38" s="89">
        <v>0.78</v>
      </c>
      <c r="O38" s="152"/>
      <c r="P38" s="135"/>
      <c r="Q38" s="97"/>
      <c r="R38" s="153"/>
      <c r="S38" s="135"/>
      <c r="T38" s="97"/>
      <c r="U38" s="153"/>
      <c r="V38" s="135"/>
      <c r="W38" s="97"/>
    </row>
    <row r="39" ht="21.95" customHeight="1">
      <c r="A39" s="150">
        <v>1946</v>
      </c>
      <c r="B39" s="100">
        <v>37</v>
      </c>
      <c r="C39" s="83">
        <v>126.7</v>
      </c>
      <c r="D39" s="87">
        <v>3.42432432432432</v>
      </c>
      <c r="E39" s="40"/>
      <c r="F39" s="151">
        <v>1946</v>
      </c>
      <c r="G39" s="100">
        <v>18</v>
      </c>
      <c r="H39" s="83">
        <v>48.6</v>
      </c>
      <c r="I39" s="87">
        <v>2.7</v>
      </c>
      <c r="J39" s="40"/>
      <c r="K39" s="151">
        <v>1946</v>
      </c>
      <c r="L39" s="100">
        <v>2</v>
      </c>
      <c r="M39" s="83">
        <v>2.3</v>
      </c>
      <c r="N39" s="89">
        <v>1.15</v>
      </c>
      <c r="O39" s="152"/>
      <c r="P39" s="135"/>
      <c r="Q39" s="97"/>
      <c r="R39" s="153"/>
      <c r="S39" s="135"/>
      <c r="T39" s="97"/>
      <c r="U39" s="153"/>
      <c r="V39" s="135"/>
      <c r="W39" s="97"/>
    </row>
    <row r="40" ht="21.95" customHeight="1">
      <c r="A40" s="150">
        <v>1947</v>
      </c>
      <c r="B40" s="100">
        <v>33</v>
      </c>
      <c r="C40" s="83">
        <v>95.40000000000001</v>
      </c>
      <c r="D40" s="87">
        <v>2.89090909090909</v>
      </c>
      <c r="E40" s="40"/>
      <c r="F40" s="151">
        <v>1947</v>
      </c>
      <c r="G40" s="100">
        <v>22</v>
      </c>
      <c r="H40" s="83">
        <v>49.5</v>
      </c>
      <c r="I40" s="87">
        <v>2.25</v>
      </c>
      <c r="J40" s="40"/>
      <c r="K40" s="151">
        <v>1947</v>
      </c>
      <c r="L40" s="100">
        <v>7</v>
      </c>
      <c r="M40" s="83">
        <v>7.9</v>
      </c>
      <c r="N40" s="89">
        <v>1.12857142857143</v>
      </c>
      <c r="O40" s="152"/>
      <c r="P40" s="135"/>
      <c r="Q40" s="97"/>
      <c r="R40" s="153"/>
      <c r="S40" s="135"/>
      <c r="T40" s="97"/>
      <c r="U40" s="153"/>
      <c r="V40" s="135"/>
      <c r="W40" s="97"/>
    </row>
    <row r="41" ht="21.95" customHeight="1">
      <c r="A41" s="150">
        <v>1948</v>
      </c>
      <c r="B41" s="100">
        <v>36</v>
      </c>
      <c r="C41" s="83">
        <v>78.09999999999999</v>
      </c>
      <c r="D41" s="87">
        <v>2.16944444444444</v>
      </c>
      <c r="E41" s="40"/>
      <c r="F41" s="151">
        <v>1948</v>
      </c>
      <c r="G41" s="100">
        <v>29</v>
      </c>
      <c r="H41" s="83">
        <v>48.3</v>
      </c>
      <c r="I41" s="87">
        <v>1.66551724137931</v>
      </c>
      <c r="J41" s="40"/>
      <c r="K41" s="151">
        <v>1948</v>
      </c>
      <c r="L41" s="100">
        <v>16</v>
      </c>
      <c r="M41" s="83">
        <v>13.5</v>
      </c>
      <c r="N41" s="89">
        <v>0.84375</v>
      </c>
      <c r="O41" s="152"/>
      <c r="P41" s="135"/>
      <c r="Q41" s="97"/>
      <c r="R41" s="153"/>
      <c r="S41" s="135"/>
      <c r="T41" s="97"/>
      <c r="U41" s="153"/>
      <c r="V41" s="135"/>
      <c r="W41" s="97"/>
    </row>
    <row r="42" ht="21.95" customHeight="1">
      <c r="A42" s="150">
        <v>1949</v>
      </c>
      <c r="B42" s="100">
        <v>44</v>
      </c>
      <c r="C42" s="83">
        <v>143.5</v>
      </c>
      <c r="D42" s="87">
        <v>3.26136363636364</v>
      </c>
      <c r="E42" s="40"/>
      <c r="F42" s="151">
        <v>1949</v>
      </c>
      <c r="G42" s="100">
        <v>24</v>
      </c>
      <c r="H42" s="83">
        <v>60.5</v>
      </c>
      <c r="I42" s="87">
        <v>2.52083333333333</v>
      </c>
      <c r="J42" s="40"/>
      <c r="K42" s="151">
        <v>1949</v>
      </c>
      <c r="L42" s="100">
        <v>5</v>
      </c>
      <c r="M42" s="83">
        <v>7.3</v>
      </c>
      <c r="N42" s="89">
        <v>1.46</v>
      </c>
      <c r="O42" s="152"/>
      <c r="P42" s="135"/>
      <c r="Q42" s="97"/>
      <c r="R42" s="153"/>
      <c r="S42" s="135"/>
      <c r="T42" s="97"/>
      <c r="U42" s="153"/>
      <c r="V42" s="135"/>
      <c r="W42" s="97"/>
    </row>
    <row r="43" ht="21.95" customHeight="1">
      <c r="A43" s="150">
        <v>1950</v>
      </c>
      <c r="B43" s="100">
        <v>50</v>
      </c>
      <c r="C43" s="83">
        <v>166.6</v>
      </c>
      <c r="D43" s="87">
        <v>3.332</v>
      </c>
      <c r="E43" s="40"/>
      <c r="F43" s="151">
        <v>1950</v>
      </c>
      <c r="G43" s="100">
        <v>29</v>
      </c>
      <c r="H43" s="83">
        <v>78.90000000000001</v>
      </c>
      <c r="I43" s="87">
        <v>2.72068965517241</v>
      </c>
      <c r="J43" s="40"/>
      <c r="K43" s="151">
        <v>1950</v>
      </c>
      <c r="L43" s="100">
        <v>2</v>
      </c>
      <c r="M43" s="83">
        <v>1.7</v>
      </c>
      <c r="N43" s="89">
        <v>0.85</v>
      </c>
      <c r="O43" s="152"/>
      <c r="P43" s="135"/>
      <c r="Q43" s="97"/>
      <c r="R43" s="153"/>
      <c r="S43" s="135"/>
      <c r="T43" s="97"/>
      <c r="U43" s="153"/>
      <c r="V43" s="135"/>
      <c r="W43" s="97"/>
    </row>
    <row r="44" ht="21.95" customHeight="1">
      <c r="A44" s="150">
        <v>1951</v>
      </c>
      <c r="B44" s="100">
        <v>45</v>
      </c>
      <c r="C44" s="83">
        <v>142.4</v>
      </c>
      <c r="D44" s="87">
        <v>3.16444444444444</v>
      </c>
      <c r="E44" s="40"/>
      <c r="F44" s="151">
        <v>1951</v>
      </c>
      <c r="G44" s="100">
        <v>21</v>
      </c>
      <c r="H44" s="83">
        <v>40.9</v>
      </c>
      <c r="I44" s="87">
        <v>1.94761904761905</v>
      </c>
      <c r="J44" s="40"/>
      <c r="K44" s="151">
        <v>1951</v>
      </c>
      <c r="L44" s="100">
        <v>9</v>
      </c>
      <c r="M44" s="83">
        <v>8.199999999999999</v>
      </c>
      <c r="N44" s="89">
        <v>0.911111111111111</v>
      </c>
      <c r="O44" s="152"/>
      <c r="P44" s="135"/>
      <c r="Q44" s="97"/>
      <c r="R44" s="153"/>
      <c r="S44" s="135"/>
      <c r="T44" s="97"/>
      <c r="U44" s="153"/>
      <c r="V44" s="135"/>
      <c r="W44" s="97"/>
    </row>
    <row r="45" ht="21.95" customHeight="1">
      <c r="A45" s="150">
        <v>1952</v>
      </c>
      <c r="B45" s="100">
        <v>43</v>
      </c>
      <c r="C45" s="83">
        <v>121.6</v>
      </c>
      <c r="D45" s="87">
        <v>2.82790697674419</v>
      </c>
      <c r="E45" s="40"/>
      <c r="F45" s="151">
        <v>1952</v>
      </c>
      <c r="G45" s="100">
        <v>26</v>
      </c>
      <c r="H45" s="83">
        <v>49</v>
      </c>
      <c r="I45" s="87">
        <v>1.88461538461538</v>
      </c>
      <c r="J45" s="40"/>
      <c r="K45" s="151">
        <v>1952</v>
      </c>
      <c r="L45" s="100">
        <v>14</v>
      </c>
      <c r="M45" s="83">
        <v>14.9</v>
      </c>
      <c r="N45" s="89">
        <v>1.06428571428571</v>
      </c>
      <c r="O45" s="152"/>
      <c r="P45" s="135"/>
      <c r="Q45" s="97"/>
      <c r="R45" s="153"/>
      <c r="S45" s="135"/>
      <c r="T45" s="97"/>
      <c r="U45" s="153"/>
      <c r="V45" s="135"/>
      <c r="W45" s="97"/>
    </row>
    <row r="46" ht="21.95" customHeight="1">
      <c r="A46" s="150">
        <v>1953</v>
      </c>
      <c r="B46" s="100">
        <v>39</v>
      </c>
      <c r="C46" s="83">
        <v>110.4</v>
      </c>
      <c r="D46" s="87">
        <v>2.83076923076923</v>
      </c>
      <c r="E46" s="40"/>
      <c r="F46" s="151">
        <v>1953</v>
      </c>
      <c r="G46" s="100">
        <v>26</v>
      </c>
      <c r="H46" s="83">
        <v>55.7</v>
      </c>
      <c r="I46" s="87">
        <v>2.14230769230769</v>
      </c>
      <c r="J46" s="40"/>
      <c r="K46" s="151">
        <v>1953</v>
      </c>
      <c r="L46" s="100">
        <v>11</v>
      </c>
      <c r="M46" s="83">
        <v>12.5</v>
      </c>
      <c r="N46" s="89">
        <v>1.13636363636364</v>
      </c>
      <c r="O46" s="152"/>
      <c r="P46" s="135"/>
      <c r="Q46" s="97"/>
      <c r="R46" s="153"/>
      <c r="S46" s="135"/>
      <c r="T46" s="97"/>
      <c r="U46" s="153"/>
      <c r="V46" s="135"/>
      <c r="W46" s="97"/>
    </row>
    <row r="47" ht="21.95" customHeight="1">
      <c r="A47" s="150">
        <v>1954</v>
      </c>
      <c r="B47" s="100">
        <v>37</v>
      </c>
      <c r="C47" s="83">
        <v>125</v>
      </c>
      <c r="D47" s="87">
        <v>3.37837837837838</v>
      </c>
      <c r="E47" s="40"/>
      <c r="F47" s="151">
        <v>1954</v>
      </c>
      <c r="G47" s="100">
        <v>20</v>
      </c>
      <c r="H47" s="83">
        <v>51.8</v>
      </c>
      <c r="I47" s="87">
        <v>2.59</v>
      </c>
      <c r="J47" s="40"/>
      <c r="K47" s="151">
        <v>1954</v>
      </c>
      <c r="L47" s="100">
        <v>3</v>
      </c>
      <c r="M47" s="83">
        <v>4.5</v>
      </c>
      <c r="N47" s="89">
        <v>1.5</v>
      </c>
      <c r="O47" s="152"/>
      <c r="P47" s="135"/>
      <c r="Q47" s="97"/>
      <c r="R47" s="153"/>
      <c r="S47" s="135"/>
      <c r="T47" s="97"/>
      <c r="U47" s="153"/>
      <c r="V47" s="135"/>
      <c r="W47" s="97"/>
    </row>
    <row r="48" ht="21.95" customHeight="1">
      <c r="A48" s="150">
        <v>1955</v>
      </c>
      <c r="B48" s="100">
        <v>43</v>
      </c>
      <c r="C48" s="83">
        <v>140.2</v>
      </c>
      <c r="D48" s="87">
        <v>3.26046511627907</v>
      </c>
      <c r="E48" s="40"/>
      <c r="F48" s="151">
        <v>1955</v>
      </c>
      <c r="G48" s="100">
        <v>20</v>
      </c>
      <c r="H48" s="83">
        <v>46.9</v>
      </c>
      <c r="I48" s="87">
        <v>2.345</v>
      </c>
      <c r="J48" s="40"/>
      <c r="K48" s="151">
        <v>1955</v>
      </c>
      <c r="L48" s="100">
        <v>5</v>
      </c>
      <c r="M48" s="83">
        <v>7</v>
      </c>
      <c r="N48" s="89">
        <v>1.4</v>
      </c>
      <c r="O48" s="152"/>
      <c r="P48" s="135"/>
      <c r="Q48" s="97"/>
      <c r="R48" s="153"/>
      <c r="S48" s="135"/>
      <c r="T48" s="97"/>
      <c r="U48" s="153"/>
      <c r="V48" s="135"/>
      <c r="W48" s="97"/>
    </row>
    <row r="49" ht="21.95" customHeight="1">
      <c r="A49" s="150">
        <v>1956</v>
      </c>
      <c r="B49" s="100">
        <v>42</v>
      </c>
      <c r="C49" s="83">
        <v>113.9</v>
      </c>
      <c r="D49" s="87">
        <v>2.71190476190476</v>
      </c>
      <c r="E49" s="40"/>
      <c r="F49" s="151">
        <v>1956</v>
      </c>
      <c r="G49" s="100">
        <v>26</v>
      </c>
      <c r="H49" s="83">
        <v>46.4</v>
      </c>
      <c r="I49" s="87">
        <v>1.78461538461538</v>
      </c>
      <c r="J49" s="40"/>
      <c r="K49" s="151">
        <v>1956</v>
      </c>
      <c r="L49" s="100">
        <v>11</v>
      </c>
      <c r="M49" s="83">
        <v>7.5</v>
      </c>
      <c r="N49" s="89">
        <v>0.681818181818182</v>
      </c>
      <c r="O49" s="152"/>
      <c r="P49" s="135"/>
      <c r="Q49" s="97"/>
      <c r="R49" s="153"/>
      <c r="S49" s="135"/>
      <c r="T49" s="97"/>
      <c r="U49" s="153"/>
      <c r="V49" s="135"/>
      <c r="W49" s="97"/>
    </row>
    <row r="50" ht="21.95" customHeight="1">
      <c r="A50" s="150">
        <v>1957</v>
      </c>
      <c r="B50" s="100">
        <v>38</v>
      </c>
      <c r="C50" s="83">
        <v>122.8</v>
      </c>
      <c r="D50" s="87">
        <v>3.23157894736842</v>
      </c>
      <c r="E50" s="40"/>
      <c r="F50" s="151">
        <v>1957</v>
      </c>
      <c r="G50" s="100">
        <v>19</v>
      </c>
      <c r="H50" s="83">
        <v>43.7</v>
      </c>
      <c r="I50" s="87">
        <v>2.3</v>
      </c>
      <c r="J50" s="40"/>
      <c r="K50" s="151">
        <v>1957</v>
      </c>
      <c r="L50" s="100">
        <v>4</v>
      </c>
      <c r="M50" s="83">
        <v>2.2</v>
      </c>
      <c r="N50" s="89">
        <v>0.55</v>
      </c>
      <c r="O50" s="152"/>
      <c r="P50" s="135"/>
      <c r="Q50" s="97"/>
      <c r="R50" s="153"/>
      <c r="S50" s="135"/>
      <c r="T50" s="97"/>
      <c r="U50" s="153"/>
      <c r="V50" s="135"/>
      <c r="W50" s="97"/>
    </row>
    <row r="51" ht="21.95" customHeight="1">
      <c r="A51" s="150">
        <v>1958</v>
      </c>
      <c r="B51" s="100">
        <v>43</v>
      </c>
      <c r="C51" s="83">
        <v>120.5</v>
      </c>
      <c r="D51" s="87">
        <v>2.80232558139535</v>
      </c>
      <c r="E51" s="40"/>
      <c r="F51" s="151">
        <v>1958</v>
      </c>
      <c r="G51" s="100">
        <v>29</v>
      </c>
      <c r="H51" s="83">
        <v>62.9</v>
      </c>
      <c r="I51" s="87">
        <v>2.16896551724138</v>
      </c>
      <c r="J51" s="40"/>
      <c r="K51" s="151">
        <v>1958</v>
      </c>
      <c r="L51" s="100">
        <v>13</v>
      </c>
      <c r="M51" s="83">
        <v>17.4</v>
      </c>
      <c r="N51" s="89">
        <v>1.33846153846154</v>
      </c>
      <c r="O51" s="152"/>
      <c r="P51" s="135"/>
      <c r="Q51" s="97"/>
      <c r="R51" s="153"/>
      <c r="S51" s="135"/>
      <c r="T51" s="97"/>
      <c r="U51" s="153"/>
      <c r="V51" s="135"/>
      <c r="W51" s="97"/>
    </row>
    <row r="52" ht="21.95" customHeight="1">
      <c r="A52" s="150">
        <v>1959</v>
      </c>
      <c r="B52" s="100">
        <v>34</v>
      </c>
      <c r="C52" s="83">
        <v>112.4</v>
      </c>
      <c r="D52" s="87">
        <v>3.30588235294118</v>
      </c>
      <c r="E52" s="40"/>
      <c r="F52" s="151">
        <v>1959</v>
      </c>
      <c r="G52" s="100">
        <v>16</v>
      </c>
      <c r="H52" s="83">
        <v>37.7</v>
      </c>
      <c r="I52" s="87">
        <v>2.35625</v>
      </c>
      <c r="J52" s="40"/>
      <c r="K52" s="151">
        <v>1959</v>
      </c>
      <c r="L52" s="100">
        <v>6</v>
      </c>
      <c r="M52" s="83">
        <v>6.7</v>
      </c>
      <c r="N52" s="89">
        <v>1.11666666666667</v>
      </c>
      <c r="O52" s="152"/>
      <c r="P52" s="135"/>
      <c r="Q52" s="97"/>
      <c r="R52" s="153"/>
      <c r="S52" s="135"/>
      <c r="T52" s="97"/>
      <c r="U52" s="153"/>
      <c r="V52" s="135"/>
      <c r="W52" s="97"/>
    </row>
    <row r="53" ht="21.95" customHeight="1">
      <c r="A53" s="150">
        <v>1960</v>
      </c>
      <c r="B53" s="100">
        <v>38</v>
      </c>
      <c r="C53" s="83">
        <v>125.7</v>
      </c>
      <c r="D53" s="87">
        <v>3.30789473684211</v>
      </c>
      <c r="E53" s="40"/>
      <c r="F53" s="151">
        <v>1960</v>
      </c>
      <c r="G53" s="100">
        <v>17</v>
      </c>
      <c r="H53" s="83">
        <v>38.3</v>
      </c>
      <c r="I53" s="87">
        <v>2.25294117647059</v>
      </c>
      <c r="J53" s="40"/>
      <c r="K53" s="151">
        <v>1960</v>
      </c>
      <c r="L53" s="100">
        <v>6</v>
      </c>
      <c r="M53" s="83">
        <v>8.4</v>
      </c>
      <c r="N53" s="89">
        <v>1.4</v>
      </c>
      <c r="O53" s="152"/>
      <c r="P53" s="135"/>
      <c r="Q53" s="97"/>
      <c r="R53" s="153"/>
      <c r="S53" s="135"/>
      <c r="T53" s="97"/>
      <c r="U53" s="153"/>
      <c r="V53" s="135"/>
      <c r="W53" s="97"/>
    </row>
    <row r="54" ht="21.95" customHeight="1">
      <c r="A54" s="150">
        <v>1961</v>
      </c>
      <c r="B54" s="100">
        <v>35</v>
      </c>
      <c r="C54" s="83">
        <v>114.5</v>
      </c>
      <c r="D54" s="87">
        <v>3.27142857142857</v>
      </c>
      <c r="E54" s="40"/>
      <c r="F54" s="151">
        <v>1961</v>
      </c>
      <c r="G54" s="100">
        <v>15</v>
      </c>
      <c r="H54" s="83">
        <v>30</v>
      </c>
      <c r="I54" s="87">
        <v>2</v>
      </c>
      <c r="J54" s="40"/>
      <c r="K54" s="151">
        <v>1961</v>
      </c>
      <c r="L54" s="100">
        <v>7</v>
      </c>
      <c r="M54" s="83">
        <v>10.1</v>
      </c>
      <c r="N54" s="89">
        <v>1.44285714285714</v>
      </c>
      <c r="O54" s="152"/>
      <c r="P54" s="135"/>
      <c r="Q54" s="97"/>
      <c r="R54" s="153"/>
      <c r="S54" s="135"/>
      <c r="T54" s="97"/>
      <c r="U54" s="153"/>
      <c r="V54" s="135"/>
      <c r="W54" s="97"/>
    </row>
    <row r="55" ht="21.95" customHeight="1">
      <c r="A55" s="150">
        <v>1962</v>
      </c>
      <c r="B55" s="100">
        <v>35</v>
      </c>
      <c r="C55" s="83">
        <v>115</v>
      </c>
      <c r="D55" s="87">
        <v>3.28571428571429</v>
      </c>
      <c r="E55" s="40"/>
      <c r="F55" s="151">
        <v>1962</v>
      </c>
      <c r="G55" s="100">
        <v>18</v>
      </c>
      <c r="H55" s="83">
        <v>43.7</v>
      </c>
      <c r="I55" s="87">
        <v>2.42777777777778</v>
      </c>
      <c r="J55" s="40"/>
      <c r="K55" s="151">
        <v>1962</v>
      </c>
      <c r="L55" s="100">
        <v>6</v>
      </c>
      <c r="M55" s="83">
        <v>8.4</v>
      </c>
      <c r="N55" s="89">
        <v>1.4</v>
      </c>
      <c r="O55" s="152"/>
      <c r="P55" s="135"/>
      <c r="Q55" s="97"/>
      <c r="R55" s="153"/>
      <c r="S55" s="135"/>
      <c r="T55" s="97"/>
      <c r="U55" s="153"/>
      <c r="V55" s="135"/>
      <c r="W55" s="97"/>
    </row>
    <row r="56" ht="21.95" customHeight="1">
      <c r="A56" s="150">
        <v>1963</v>
      </c>
      <c r="B56" s="100">
        <v>46</v>
      </c>
      <c r="C56" s="83">
        <v>154.6</v>
      </c>
      <c r="D56" s="87">
        <v>3.36086956521739</v>
      </c>
      <c r="E56" s="40"/>
      <c r="F56" s="151">
        <v>1963</v>
      </c>
      <c r="G56" s="100">
        <v>24</v>
      </c>
      <c r="H56" s="83">
        <v>60.3</v>
      </c>
      <c r="I56" s="87">
        <v>2.5125</v>
      </c>
      <c r="J56" s="40"/>
      <c r="K56" s="151">
        <v>1963</v>
      </c>
      <c r="L56" s="100">
        <v>5</v>
      </c>
      <c r="M56" s="83">
        <v>5.6</v>
      </c>
      <c r="N56" s="89">
        <v>1.12</v>
      </c>
      <c r="O56" s="152"/>
      <c r="P56" s="135"/>
      <c r="Q56" s="97"/>
      <c r="R56" s="153"/>
      <c r="S56" s="135"/>
      <c r="T56" s="97"/>
      <c r="U56" s="153"/>
      <c r="V56" s="135"/>
      <c r="W56" s="97"/>
    </row>
    <row r="57" ht="21.95" customHeight="1">
      <c r="A57" s="150">
        <v>1964</v>
      </c>
      <c r="B57" s="100">
        <v>29</v>
      </c>
      <c r="C57" s="83">
        <v>90.59999999999999</v>
      </c>
      <c r="D57" s="87">
        <v>3.12413793103448</v>
      </c>
      <c r="E57" s="40"/>
      <c r="F57" s="151">
        <v>1964</v>
      </c>
      <c r="G57" s="100">
        <v>14</v>
      </c>
      <c r="H57" s="83">
        <v>28.3</v>
      </c>
      <c r="I57" s="87">
        <v>2.02142857142857</v>
      </c>
      <c r="J57" s="40"/>
      <c r="K57" s="151">
        <v>1964</v>
      </c>
      <c r="L57" s="100">
        <v>6</v>
      </c>
      <c r="M57" s="83">
        <v>6.2</v>
      </c>
      <c r="N57" s="89">
        <v>1.03333333333333</v>
      </c>
      <c r="O57" s="152"/>
      <c r="P57" s="135"/>
      <c r="Q57" s="97"/>
      <c r="R57" s="153"/>
      <c r="S57" s="135"/>
      <c r="T57" s="97"/>
      <c r="U57" s="153"/>
      <c r="V57" s="135"/>
      <c r="W57" s="97"/>
    </row>
    <row r="58" ht="21.95" customHeight="1">
      <c r="A58" s="150">
        <v>1965</v>
      </c>
      <c r="B58" s="100">
        <v>38</v>
      </c>
      <c r="C58" s="83">
        <v>126.4</v>
      </c>
      <c r="D58" s="87">
        <v>3.32631578947368</v>
      </c>
      <c r="E58" s="40"/>
      <c r="F58" s="151">
        <v>1965</v>
      </c>
      <c r="G58" s="100">
        <v>21</v>
      </c>
      <c r="H58" s="83">
        <v>52</v>
      </c>
      <c r="I58" s="87">
        <v>2.47619047619048</v>
      </c>
      <c r="J58" s="40"/>
      <c r="K58" s="151">
        <v>1965</v>
      </c>
      <c r="L58" s="100">
        <v>5</v>
      </c>
      <c r="M58" s="83">
        <v>5.3</v>
      </c>
      <c r="N58" s="89">
        <v>1.06</v>
      </c>
      <c r="O58" s="152"/>
      <c r="P58" s="135"/>
      <c r="Q58" s="97"/>
      <c r="R58" s="153"/>
      <c r="S58" s="135"/>
      <c r="T58" s="97"/>
      <c r="U58" s="153"/>
      <c r="V58" s="135"/>
      <c r="W58" s="97"/>
    </row>
    <row r="59" ht="21.95" customHeight="1">
      <c r="A59" s="150">
        <v>1966</v>
      </c>
      <c r="B59" s="100">
        <v>57</v>
      </c>
      <c r="C59" s="83">
        <v>156.4</v>
      </c>
      <c r="D59" s="87">
        <v>2.74385964912281</v>
      </c>
      <c r="E59" s="40"/>
      <c r="F59" s="151">
        <v>1966</v>
      </c>
      <c r="G59" s="100">
        <v>41</v>
      </c>
      <c r="H59" s="83">
        <v>88.2</v>
      </c>
      <c r="I59" s="87">
        <v>2.15121951219512</v>
      </c>
      <c r="J59" s="40"/>
      <c r="K59" s="151">
        <v>1966</v>
      </c>
      <c r="L59" s="100">
        <v>17</v>
      </c>
      <c r="M59" s="83">
        <v>19.8</v>
      </c>
      <c r="N59" s="89">
        <v>1.16470588235294</v>
      </c>
      <c r="O59" s="152"/>
      <c r="P59" s="135"/>
      <c r="Q59" s="97"/>
      <c r="R59" s="153"/>
      <c r="S59" s="135"/>
      <c r="T59" s="97"/>
      <c r="U59" s="153"/>
      <c r="V59" s="135"/>
      <c r="W59" s="97"/>
    </row>
    <row r="60" ht="21.95" customHeight="1">
      <c r="A60" s="150">
        <v>1967</v>
      </c>
      <c r="B60" s="100">
        <v>36</v>
      </c>
      <c r="C60" s="83">
        <v>106</v>
      </c>
      <c r="D60" s="87">
        <v>2.94444444444444</v>
      </c>
      <c r="E60" s="40"/>
      <c r="F60" s="151">
        <v>1967</v>
      </c>
      <c r="G60" s="100">
        <v>21</v>
      </c>
      <c r="H60" s="83">
        <v>40.8</v>
      </c>
      <c r="I60" s="87">
        <v>1.94285714285714</v>
      </c>
      <c r="J60" s="40"/>
      <c r="K60" s="151">
        <v>1967</v>
      </c>
      <c r="L60" s="100">
        <v>10</v>
      </c>
      <c r="M60" s="83">
        <v>10.8</v>
      </c>
      <c r="N60" s="89">
        <v>1.08</v>
      </c>
      <c r="O60" s="152"/>
      <c r="P60" s="135"/>
      <c r="Q60" s="97"/>
      <c r="R60" s="153"/>
      <c r="S60" s="135"/>
      <c r="T60" s="97"/>
      <c r="U60" s="153"/>
      <c r="V60" s="135"/>
      <c r="W60" s="97"/>
    </row>
    <row r="61" ht="21.95" customHeight="1">
      <c r="A61" s="150">
        <v>1968</v>
      </c>
      <c r="B61" s="100">
        <v>40</v>
      </c>
      <c r="C61" s="83">
        <v>123.9</v>
      </c>
      <c r="D61" s="87">
        <v>3.0975</v>
      </c>
      <c r="E61" s="40"/>
      <c r="F61" s="151">
        <v>1968</v>
      </c>
      <c r="G61" s="100">
        <v>23</v>
      </c>
      <c r="H61" s="83">
        <v>52.5</v>
      </c>
      <c r="I61" s="87">
        <v>2.28260869565217</v>
      </c>
      <c r="J61" s="40"/>
      <c r="K61" s="151">
        <v>1968</v>
      </c>
      <c r="L61" s="100">
        <v>5</v>
      </c>
      <c r="M61" s="83">
        <v>3.6</v>
      </c>
      <c r="N61" s="89">
        <v>0.72</v>
      </c>
      <c r="O61" s="152"/>
      <c r="P61" s="135"/>
      <c r="Q61" s="97"/>
      <c r="R61" s="153"/>
      <c r="S61" s="135"/>
      <c r="T61" s="97"/>
      <c r="U61" s="153"/>
      <c r="V61" s="135"/>
      <c r="W61" s="97"/>
    </row>
    <row r="62" ht="21.95" customHeight="1">
      <c r="A62" s="150">
        <v>1969</v>
      </c>
      <c r="B62" s="100">
        <v>37</v>
      </c>
      <c r="C62" s="83">
        <v>128.1</v>
      </c>
      <c r="D62" s="87">
        <v>3.46216216216216</v>
      </c>
      <c r="E62" s="40"/>
      <c r="F62" s="151">
        <v>1969</v>
      </c>
      <c r="G62" s="100">
        <v>17</v>
      </c>
      <c r="H62" s="83">
        <v>42.1</v>
      </c>
      <c r="I62" s="87">
        <v>2.47647058823529</v>
      </c>
      <c r="J62" s="40"/>
      <c r="K62" s="151">
        <v>1969</v>
      </c>
      <c r="L62" s="100">
        <v>4</v>
      </c>
      <c r="M62" s="83">
        <v>5.6</v>
      </c>
      <c r="N62" s="89">
        <v>1.4</v>
      </c>
      <c r="O62" s="152"/>
      <c r="P62" s="135"/>
      <c r="Q62" s="97"/>
      <c r="R62" s="153"/>
      <c r="S62" s="135"/>
      <c r="T62" s="97"/>
      <c r="U62" s="153"/>
      <c r="V62" s="135"/>
      <c r="W62" s="97"/>
    </row>
    <row r="63" ht="21.95" customHeight="1">
      <c r="A63" s="150">
        <v>1970</v>
      </c>
      <c r="B63" s="100">
        <v>47</v>
      </c>
      <c r="C63" s="83">
        <v>159.4</v>
      </c>
      <c r="D63" s="87">
        <v>3.39148936170213</v>
      </c>
      <c r="E63" s="40"/>
      <c r="F63" s="151">
        <v>1970</v>
      </c>
      <c r="G63" s="100">
        <v>25</v>
      </c>
      <c r="H63" s="83">
        <v>68.59999999999999</v>
      </c>
      <c r="I63" s="87">
        <v>2.744</v>
      </c>
      <c r="J63" s="40"/>
      <c r="K63" s="151">
        <v>1970</v>
      </c>
      <c r="L63" s="100">
        <v>3</v>
      </c>
      <c r="M63" s="83">
        <v>4.5</v>
      </c>
      <c r="N63" s="89">
        <v>1.5</v>
      </c>
      <c r="O63" s="152"/>
      <c r="P63" s="135"/>
      <c r="Q63" s="97"/>
      <c r="R63" s="153"/>
      <c r="S63" s="135"/>
      <c r="T63" s="97"/>
      <c r="U63" s="153"/>
      <c r="V63" s="135"/>
      <c r="W63" s="97"/>
    </row>
    <row r="64" ht="21.95" customHeight="1">
      <c r="A64" s="150">
        <v>1971</v>
      </c>
      <c r="B64" s="100">
        <v>30</v>
      </c>
      <c r="C64" s="83">
        <v>100.3</v>
      </c>
      <c r="D64" s="87">
        <v>3.34333333333333</v>
      </c>
      <c r="E64" s="40"/>
      <c r="F64" s="151">
        <v>1971</v>
      </c>
      <c r="G64" s="100">
        <v>16</v>
      </c>
      <c r="H64" s="83">
        <v>42.7</v>
      </c>
      <c r="I64" s="87">
        <v>2.66875</v>
      </c>
      <c r="J64" s="40"/>
      <c r="K64" s="151">
        <v>1971</v>
      </c>
      <c r="L64" s="100">
        <v>3</v>
      </c>
      <c r="M64" s="83">
        <v>4.5</v>
      </c>
      <c r="N64" s="89">
        <v>1.5</v>
      </c>
      <c r="O64" s="152"/>
      <c r="P64" s="135"/>
      <c r="Q64" s="97"/>
      <c r="R64" s="153"/>
      <c r="S64" s="135"/>
      <c r="T64" s="97"/>
      <c r="U64" s="153"/>
      <c r="V64" s="135"/>
      <c r="W64" s="97"/>
    </row>
    <row r="65" ht="21.95" customHeight="1">
      <c r="A65" s="150">
        <v>1972</v>
      </c>
      <c r="B65" s="100">
        <v>37</v>
      </c>
      <c r="C65" s="83">
        <v>112.5</v>
      </c>
      <c r="D65" s="87">
        <v>3.04054054054054</v>
      </c>
      <c r="E65" s="40"/>
      <c r="F65" s="151">
        <v>1972</v>
      </c>
      <c r="G65" s="100">
        <v>23</v>
      </c>
      <c r="H65" s="83">
        <v>53.8</v>
      </c>
      <c r="I65" s="87">
        <v>2.33913043478261</v>
      </c>
      <c r="J65" s="40"/>
      <c r="K65" s="151">
        <v>1972</v>
      </c>
      <c r="L65" s="100">
        <v>6</v>
      </c>
      <c r="M65" s="83">
        <v>5.7</v>
      </c>
      <c r="N65" s="89">
        <v>0.95</v>
      </c>
      <c r="O65" s="152"/>
      <c r="P65" s="135"/>
      <c r="Q65" s="97"/>
      <c r="R65" s="153"/>
      <c r="S65" s="135"/>
      <c r="T65" s="97"/>
      <c r="U65" s="153"/>
      <c r="V65" s="135"/>
      <c r="W65" s="97"/>
    </row>
    <row r="66" ht="21.95" customHeight="1">
      <c r="A66" s="150">
        <v>1973</v>
      </c>
      <c r="B66" s="100">
        <v>42</v>
      </c>
      <c r="C66" s="83">
        <v>139.7</v>
      </c>
      <c r="D66" s="87">
        <v>3.32619047619048</v>
      </c>
      <c r="E66" s="40"/>
      <c r="F66" s="151">
        <v>1973</v>
      </c>
      <c r="G66" s="100">
        <v>18</v>
      </c>
      <c r="H66" s="83">
        <v>39.5</v>
      </c>
      <c r="I66" s="87">
        <v>2.19444444444444</v>
      </c>
      <c r="J66" s="40"/>
      <c r="K66" s="151">
        <v>1973</v>
      </c>
      <c r="L66" s="100">
        <v>7</v>
      </c>
      <c r="M66" s="83">
        <v>8.699999999999999</v>
      </c>
      <c r="N66" s="89">
        <v>1.24285714285714</v>
      </c>
      <c r="O66" s="152"/>
      <c r="P66" s="135"/>
      <c r="Q66" s="97"/>
      <c r="R66" s="153"/>
      <c r="S66" s="135"/>
      <c r="T66" s="97"/>
      <c r="U66" s="153"/>
      <c r="V66" s="135"/>
      <c r="W66" s="97"/>
    </row>
    <row r="67" ht="21.95" customHeight="1">
      <c r="A67" s="150">
        <v>1974</v>
      </c>
      <c r="B67" s="100">
        <v>33</v>
      </c>
      <c r="C67" s="83">
        <v>116.5</v>
      </c>
      <c r="D67" s="87">
        <v>3.53030303030303</v>
      </c>
      <c r="E67" s="40"/>
      <c r="F67" s="151">
        <v>1974</v>
      </c>
      <c r="G67" s="100">
        <v>11</v>
      </c>
      <c r="H67" s="83">
        <v>27</v>
      </c>
      <c r="I67" s="87">
        <v>2.45454545454545</v>
      </c>
      <c r="J67" s="40"/>
      <c r="K67" s="151">
        <v>1974</v>
      </c>
      <c r="L67" s="100">
        <v>2</v>
      </c>
      <c r="M67" s="83">
        <v>1.5</v>
      </c>
      <c r="N67" s="89">
        <v>0.75</v>
      </c>
      <c r="O67" s="152"/>
      <c r="P67" s="135"/>
      <c r="Q67" s="97"/>
      <c r="R67" s="153"/>
      <c r="S67" s="135"/>
      <c r="T67" s="97"/>
      <c r="U67" s="153"/>
      <c r="V67" s="135"/>
      <c r="W67" s="97"/>
    </row>
    <row r="68" ht="21.95" customHeight="1">
      <c r="A68" s="150">
        <v>1975</v>
      </c>
      <c r="B68" s="100">
        <v>38</v>
      </c>
      <c r="C68" s="83">
        <v>128.5</v>
      </c>
      <c r="D68" s="87">
        <v>3.38157894736842</v>
      </c>
      <c r="E68" s="40"/>
      <c r="F68" s="151">
        <v>1975</v>
      </c>
      <c r="G68" s="100">
        <v>18</v>
      </c>
      <c r="H68" s="83">
        <v>47.5</v>
      </c>
      <c r="I68" s="87">
        <v>2.63888888888889</v>
      </c>
      <c r="J68" s="40"/>
      <c r="K68" s="151">
        <v>1975</v>
      </c>
      <c r="L68" s="100">
        <v>0</v>
      </c>
      <c r="M68" s="83">
        <v>0</v>
      </c>
      <c r="N68" s="89"/>
      <c r="O68" s="152"/>
      <c r="P68" s="135"/>
      <c r="Q68" s="97"/>
      <c r="R68" s="153"/>
      <c r="S68" s="135"/>
      <c r="T68" s="97"/>
      <c r="U68" s="153"/>
      <c r="V68" s="135"/>
      <c r="W68" s="97"/>
    </row>
    <row r="69" ht="21.95" customHeight="1">
      <c r="A69" s="150">
        <v>1976</v>
      </c>
      <c r="B69" s="100">
        <v>50</v>
      </c>
      <c r="C69" s="83">
        <v>171.6</v>
      </c>
      <c r="D69" s="87">
        <v>3.432</v>
      </c>
      <c r="E69" s="40"/>
      <c r="F69" s="151">
        <v>1976</v>
      </c>
      <c r="G69" s="100">
        <v>21</v>
      </c>
      <c r="H69" s="83">
        <v>50.4</v>
      </c>
      <c r="I69" s="87">
        <v>2.4</v>
      </c>
      <c r="J69" s="40"/>
      <c r="K69" s="151">
        <v>1976</v>
      </c>
      <c r="L69" s="100">
        <v>4</v>
      </c>
      <c r="M69" s="83">
        <v>5.1</v>
      </c>
      <c r="N69" s="89">
        <v>1.275</v>
      </c>
      <c r="O69" s="152"/>
      <c r="P69" s="135"/>
      <c r="Q69" s="97"/>
      <c r="R69" s="153"/>
      <c r="S69" s="135"/>
      <c r="T69" s="97"/>
      <c r="U69" s="153"/>
      <c r="V69" s="135"/>
      <c r="W69" s="97"/>
    </row>
    <row r="70" ht="21.95" customHeight="1">
      <c r="A70" s="150">
        <v>1977</v>
      </c>
      <c r="B70" s="100">
        <v>54</v>
      </c>
      <c r="C70" s="83">
        <v>179.8</v>
      </c>
      <c r="D70" s="87">
        <v>3.32962962962963</v>
      </c>
      <c r="E70" s="40"/>
      <c r="F70" s="151">
        <v>1977</v>
      </c>
      <c r="G70" s="100">
        <v>22</v>
      </c>
      <c r="H70" s="83">
        <v>51.2</v>
      </c>
      <c r="I70" s="87">
        <v>2.32727272727273</v>
      </c>
      <c r="J70" s="40"/>
      <c r="K70" s="151">
        <v>1977</v>
      </c>
      <c r="L70" s="100">
        <v>6</v>
      </c>
      <c r="M70" s="83">
        <v>6.5</v>
      </c>
      <c r="N70" s="89">
        <v>1.08333333333333</v>
      </c>
      <c r="O70" t="s" s="131">
        <v>110</v>
      </c>
      <c r="P70" s="135">
        <f>AVERAGE(B70:B89)</f>
        <v>38</v>
      </c>
      <c r="Q70" s="97">
        <f>AVERAGE(D70:D89)</f>
        <v>3.32823116242542</v>
      </c>
      <c r="R70" t="s" s="134">
        <v>110</v>
      </c>
      <c r="S70" s="135">
        <f>AVERAGE(G70:G89)</f>
        <v>16.95</v>
      </c>
      <c r="T70" s="97">
        <f>AVERAGE(I70:I89)</f>
        <v>2.36531611152006</v>
      </c>
      <c r="U70" t="s" s="134">
        <v>110</v>
      </c>
      <c r="V70" s="135">
        <f>AVERAGE(L70:L89)</f>
        <v>3.2</v>
      </c>
      <c r="W70" s="97">
        <f>AVERAGE(N70:N89)</f>
        <v>1.18697478991597</v>
      </c>
    </row>
    <row r="71" ht="21.95" customHeight="1">
      <c r="A71" s="150">
        <v>1978</v>
      </c>
      <c r="B71" s="100">
        <v>40</v>
      </c>
      <c r="C71" s="83">
        <v>131</v>
      </c>
      <c r="D71" s="87">
        <v>3.275</v>
      </c>
      <c r="E71" s="40"/>
      <c r="F71" s="151">
        <v>1978</v>
      </c>
      <c r="G71" s="100">
        <v>16</v>
      </c>
      <c r="H71" s="83">
        <v>34.5</v>
      </c>
      <c r="I71" s="87">
        <v>2.15625</v>
      </c>
      <c r="J71" s="40"/>
      <c r="K71" s="151">
        <v>1978</v>
      </c>
      <c r="L71" s="100">
        <v>4</v>
      </c>
      <c r="M71" s="83">
        <v>4</v>
      </c>
      <c r="N71" s="89">
        <v>1</v>
      </c>
      <c r="O71" t="s" s="131">
        <v>111</v>
      </c>
      <c r="P71" s="135">
        <f>AVERAGE(B71:B89)</f>
        <v>37.1578947368421</v>
      </c>
      <c r="Q71" s="97">
        <f>AVERAGE(D71:D89)</f>
        <v>3.32815755888835</v>
      </c>
      <c r="R71" t="s" s="134">
        <v>111</v>
      </c>
      <c r="S71" s="135">
        <f>AVERAGE(G71:G89)</f>
        <v>16.6842105263158</v>
      </c>
      <c r="T71" s="97">
        <f>AVERAGE(I71:I89)</f>
        <v>2.3673183949015</v>
      </c>
      <c r="U71" t="s" s="134">
        <v>111</v>
      </c>
      <c r="V71" s="135">
        <f>AVERAGE(L71:L89)</f>
        <v>3.05263157894737</v>
      </c>
      <c r="W71" s="97">
        <f>AVERAGE(N71:N89)</f>
        <v>1.19345238095238</v>
      </c>
    </row>
    <row r="72" ht="21.95" customHeight="1">
      <c r="A72" s="150">
        <v>1979</v>
      </c>
      <c r="B72" s="100">
        <v>39</v>
      </c>
      <c r="C72" s="83">
        <v>125.4</v>
      </c>
      <c r="D72" s="87">
        <v>3.21538461538462</v>
      </c>
      <c r="E72" s="40"/>
      <c r="F72" s="151">
        <v>1979</v>
      </c>
      <c r="G72" s="100">
        <v>16</v>
      </c>
      <c r="H72" s="83">
        <v>34.5</v>
      </c>
      <c r="I72" s="87">
        <v>2.15625</v>
      </c>
      <c r="J72" s="40"/>
      <c r="K72" s="151">
        <v>1979</v>
      </c>
      <c r="L72" s="100">
        <v>4</v>
      </c>
      <c r="M72" s="83">
        <v>4.5</v>
      </c>
      <c r="N72" s="89">
        <v>1.125</v>
      </c>
      <c r="O72" t="s" s="131">
        <v>112</v>
      </c>
      <c r="P72" s="135">
        <f>AVERAGE(B72:B89)</f>
        <v>37</v>
      </c>
      <c r="Q72" s="97">
        <f>AVERAGE(D72:D89)</f>
        <v>3.33111075660437</v>
      </c>
      <c r="R72" t="s" s="134">
        <v>112</v>
      </c>
      <c r="S72" s="135">
        <f>AVERAGE(G72:G89)</f>
        <v>16.7222222222222</v>
      </c>
      <c r="T72" s="97">
        <f>AVERAGE(I72:I89)</f>
        <v>2.37904441684047</v>
      </c>
      <c r="U72" t="s" s="134">
        <v>112</v>
      </c>
      <c r="V72" s="135">
        <f>AVERAGE(L72:L89)</f>
        <v>3</v>
      </c>
      <c r="W72" s="97">
        <f>AVERAGE(N72:N89)</f>
        <v>1.20634920634921</v>
      </c>
    </row>
    <row r="73" ht="21.95" customHeight="1">
      <c r="A73" s="150">
        <v>1980</v>
      </c>
      <c r="B73" s="100">
        <v>28</v>
      </c>
      <c r="C73" s="83">
        <v>91.09999999999999</v>
      </c>
      <c r="D73" s="87">
        <v>3.25357142857143</v>
      </c>
      <c r="E73" s="40"/>
      <c r="F73" s="151">
        <v>1980</v>
      </c>
      <c r="G73" s="100">
        <v>14</v>
      </c>
      <c r="H73" s="83">
        <v>35.9</v>
      </c>
      <c r="I73" s="87">
        <v>2.56428571428571</v>
      </c>
      <c r="J73" s="40"/>
      <c r="K73" s="151">
        <v>1980</v>
      </c>
      <c r="L73" s="100">
        <v>1</v>
      </c>
      <c r="M73" s="83">
        <v>1.5</v>
      </c>
      <c r="N73" s="89">
        <v>1.5</v>
      </c>
      <c r="O73" t="s" s="131">
        <v>113</v>
      </c>
      <c r="P73" s="135">
        <f>AVERAGE(B73:B89)</f>
        <v>36.8823529411765</v>
      </c>
      <c r="Q73" s="97">
        <f>AVERAGE(D73:D89)</f>
        <v>3.33791817667612</v>
      </c>
      <c r="R73" t="s" s="134">
        <v>113</v>
      </c>
      <c r="S73" s="135">
        <f>AVERAGE(G73:G89)</f>
        <v>16.7647058823529</v>
      </c>
      <c r="T73" s="97">
        <f>AVERAGE(I73:I89)</f>
        <v>2.39214997077226</v>
      </c>
      <c r="U73" t="s" s="134">
        <v>113</v>
      </c>
      <c r="V73" s="135">
        <f>AVERAGE(L73:L89)</f>
        <v>2.94117647058824</v>
      </c>
      <c r="W73" s="97">
        <f>AVERAGE(N73:N89)</f>
        <v>1.21215986394558</v>
      </c>
    </row>
    <row r="74" ht="21.95" customHeight="1">
      <c r="A74" s="150">
        <v>1981</v>
      </c>
      <c r="B74" s="100">
        <v>30</v>
      </c>
      <c r="C74" s="83">
        <v>88.5</v>
      </c>
      <c r="D74" s="87">
        <v>2.95</v>
      </c>
      <c r="E74" s="40"/>
      <c r="F74" s="151">
        <v>1981</v>
      </c>
      <c r="G74" s="100">
        <v>18</v>
      </c>
      <c r="H74" s="83">
        <v>40.5</v>
      </c>
      <c r="I74" s="87">
        <v>2.25</v>
      </c>
      <c r="J74" s="40"/>
      <c r="K74" s="151">
        <v>1981</v>
      </c>
      <c r="L74" s="100">
        <v>2</v>
      </c>
      <c r="M74" s="83">
        <v>1.5</v>
      </c>
      <c r="N74" s="89">
        <v>0.75</v>
      </c>
      <c r="O74" t="s" s="131">
        <v>114</v>
      </c>
      <c r="P74" s="135">
        <f>AVERAGE(B74:B89)</f>
        <v>37.4375</v>
      </c>
      <c r="Q74" s="97">
        <f>AVERAGE(D74:D89)</f>
        <v>3.34318984843267</v>
      </c>
      <c r="R74" t="s" s="134">
        <v>114</v>
      </c>
      <c r="S74" s="135">
        <f>AVERAGE(G74:G89)</f>
        <v>16.9375</v>
      </c>
      <c r="T74" s="97">
        <f>AVERAGE(I74:I89)</f>
        <v>2.38139148680267</v>
      </c>
      <c r="U74" t="s" s="134">
        <v>114</v>
      </c>
      <c r="V74" s="135">
        <f>AVERAGE(L74:L89)</f>
        <v>3.0625</v>
      </c>
      <c r="W74" s="97">
        <f>AVERAGE(N74:N89)</f>
        <v>1.19001831501831</v>
      </c>
    </row>
    <row r="75" ht="21.95" customHeight="1">
      <c r="A75" s="150">
        <v>1982</v>
      </c>
      <c r="B75" s="100">
        <v>46</v>
      </c>
      <c r="C75" s="83">
        <v>131.2</v>
      </c>
      <c r="D75" s="87">
        <v>2.85217391304348</v>
      </c>
      <c r="E75" s="40"/>
      <c r="F75" s="151">
        <v>1982</v>
      </c>
      <c r="G75" s="100">
        <v>25</v>
      </c>
      <c r="H75" s="83">
        <v>50.5</v>
      </c>
      <c r="I75" s="87">
        <v>2.02</v>
      </c>
      <c r="J75" s="40"/>
      <c r="K75" s="151">
        <v>1982</v>
      </c>
      <c r="L75" s="100">
        <v>7</v>
      </c>
      <c r="M75" s="83">
        <v>6</v>
      </c>
      <c r="N75" s="89">
        <v>0.857142857142857</v>
      </c>
      <c r="O75" t="s" s="131">
        <v>115</v>
      </c>
      <c r="P75" s="135">
        <f>AVERAGE(B75:B89)</f>
        <v>37.9333333333333</v>
      </c>
      <c r="Q75" s="97">
        <f>AVERAGE(D75:D89)</f>
        <v>3.36940250499484</v>
      </c>
      <c r="R75" t="s" s="134">
        <v>115</v>
      </c>
      <c r="S75" s="135">
        <f>AVERAGE(G75:G89)</f>
        <v>16.8666666666667</v>
      </c>
      <c r="T75" s="97">
        <f>AVERAGE(I75:I89)</f>
        <v>2.39015091925618</v>
      </c>
      <c r="U75" t="s" s="134">
        <v>115</v>
      </c>
      <c r="V75" s="135">
        <f>AVERAGE(L75:L89)</f>
        <v>3.13333333333333</v>
      </c>
      <c r="W75" s="97">
        <f>AVERAGE(N75:N89)</f>
        <v>1.22668650793651</v>
      </c>
    </row>
    <row r="76" ht="21.95" customHeight="1">
      <c r="A76" s="150">
        <v>1983</v>
      </c>
      <c r="B76" s="100">
        <v>38</v>
      </c>
      <c r="C76" s="83">
        <v>118.1</v>
      </c>
      <c r="D76" s="87">
        <v>3.10789473684211</v>
      </c>
      <c r="E76" s="40"/>
      <c r="F76" s="151">
        <v>1983</v>
      </c>
      <c r="G76" s="100">
        <v>20</v>
      </c>
      <c r="H76" s="83">
        <v>44.4</v>
      </c>
      <c r="I76" s="87">
        <v>2.22</v>
      </c>
      <c r="J76" s="40"/>
      <c r="K76" s="151">
        <v>1983</v>
      </c>
      <c r="L76" s="100">
        <v>4</v>
      </c>
      <c r="M76" s="83">
        <v>2.6</v>
      </c>
      <c r="N76" s="89">
        <v>0.65</v>
      </c>
      <c r="O76" t="s" s="131">
        <v>116</v>
      </c>
      <c r="P76" s="135">
        <f>AVERAGE(B76:B89)</f>
        <v>37.3571428571429</v>
      </c>
      <c r="Q76" s="97">
        <f>AVERAGE(D76:D89)</f>
        <v>3.40634740441994</v>
      </c>
      <c r="R76" t="s" s="134">
        <v>116</v>
      </c>
      <c r="S76" s="135">
        <f>AVERAGE(G76:G89)</f>
        <v>16.2857142857143</v>
      </c>
      <c r="T76" s="97">
        <f>AVERAGE(I76:I89)</f>
        <v>2.41659027063162</v>
      </c>
      <c r="U76" t="s" s="134">
        <v>116</v>
      </c>
      <c r="V76" s="135">
        <f>AVERAGE(L76:L89)</f>
        <v>2.85714285714286</v>
      </c>
      <c r="W76" s="97">
        <f>AVERAGE(N76:N89)</f>
        <v>1.26028138528138</v>
      </c>
    </row>
    <row r="77" ht="21.95" customHeight="1">
      <c r="A77" s="150">
        <v>1984</v>
      </c>
      <c r="B77" s="100">
        <v>34</v>
      </c>
      <c r="C77" s="83">
        <v>119</v>
      </c>
      <c r="D77" s="87">
        <v>3.5</v>
      </c>
      <c r="E77" s="40"/>
      <c r="F77" s="151">
        <v>1984</v>
      </c>
      <c r="G77" s="100">
        <v>13</v>
      </c>
      <c r="H77" s="83">
        <v>33.5</v>
      </c>
      <c r="I77" s="87">
        <v>2.57692307692308</v>
      </c>
      <c r="J77" s="40"/>
      <c r="K77" s="151">
        <v>1984</v>
      </c>
      <c r="L77" s="100">
        <v>1</v>
      </c>
      <c r="M77" s="83">
        <v>1.5</v>
      </c>
      <c r="N77" s="89">
        <v>1.5</v>
      </c>
      <c r="O77" t="s" s="131">
        <v>117</v>
      </c>
      <c r="P77" s="135">
        <f>AVERAGE(B77:B89)</f>
        <v>37.3076923076923</v>
      </c>
      <c r="Q77" s="97">
        <f>AVERAGE(D77:D89)</f>
        <v>3.42930530192593</v>
      </c>
      <c r="R77" t="s" s="134">
        <v>117</v>
      </c>
      <c r="S77" s="135">
        <f>AVERAGE(G77:G89)</f>
        <v>16</v>
      </c>
      <c r="T77" s="97">
        <f>AVERAGE(I77:I89)</f>
        <v>2.43171259914175</v>
      </c>
      <c r="U77" t="s" s="134">
        <v>117</v>
      </c>
      <c r="V77" s="135">
        <f>AVERAGE(L77:L89)</f>
        <v>2.76923076923077</v>
      </c>
      <c r="W77" s="97">
        <f>AVERAGE(N77:N89)</f>
        <v>1.32130952380952</v>
      </c>
    </row>
    <row r="78" ht="21.95" customHeight="1">
      <c r="A78" s="150">
        <v>1985</v>
      </c>
      <c r="B78" s="100">
        <v>46</v>
      </c>
      <c r="C78" s="83">
        <v>140</v>
      </c>
      <c r="D78" s="87">
        <v>3.04347826086957</v>
      </c>
      <c r="E78" s="40"/>
      <c r="F78" s="151">
        <v>1985</v>
      </c>
      <c r="G78" s="100">
        <v>26</v>
      </c>
      <c r="H78" s="83">
        <v>60.5</v>
      </c>
      <c r="I78" s="87">
        <v>2.32692307692308</v>
      </c>
      <c r="J78" s="40"/>
      <c r="K78" s="151">
        <v>1985</v>
      </c>
      <c r="L78" s="100">
        <v>3</v>
      </c>
      <c r="M78" s="83">
        <v>4</v>
      </c>
      <c r="N78" s="89">
        <v>1.33333333333333</v>
      </c>
      <c r="O78" t="s" s="131">
        <v>118</v>
      </c>
      <c r="P78" s="135">
        <f>AVERAGE(B78:B89)</f>
        <v>37.5833333333333</v>
      </c>
      <c r="Q78" s="97">
        <f>AVERAGE(D78:D89)</f>
        <v>3.42341407708642</v>
      </c>
      <c r="R78" t="s" s="134">
        <v>118</v>
      </c>
      <c r="S78" s="135">
        <f>AVERAGE(G78:G89)</f>
        <v>16.25</v>
      </c>
      <c r="T78" s="97">
        <f>AVERAGE(I78:I89)</f>
        <v>2.41961172599331</v>
      </c>
      <c r="U78" t="s" s="134">
        <v>118</v>
      </c>
      <c r="V78" s="135">
        <f>AVERAGE(L78:L89)</f>
        <v>2.91666666666667</v>
      </c>
      <c r="W78" s="97">
        <f>AVERAGE(N78:N89)</f>
        <v>1.30145502645503</v>
      </c>
    </row>
    <row r="79" ht="21.95" customHeight="1">
      <c r="A79" s="150">
        <v>1986</v>
      </c>
      <c r="B79" s="100">
        <v>32</v>
      </c>
      <c r="C79" s="83">
        <v>99.8</v>
      </c>
      <c r="D79" s="87">
        <v>3.11875</v>
      </c>
      <c r="E79" s="40"/>
      <c r="F79" s="151">
        <v>1986</v>
      </c>
      <c r="G79" s="100">
        <v>14</v>
      </c>
      <c r="H79" s="83">
        <v>24</v>
      </c>
      <c r="I79" s="87">
        <v>1.71428571428571</v>
      </c>
      <c r="J79" s="40"/>
      <c r="K79" s="151">
        <v>1986</v>
      </c>
      <c r="L79" s="100">
        <v>5</v>
      </c>
      <c r="M79" s="83">
        <v>5</v>
      </c>
      <c r="N79" s="89">
        <v>1</v>
      </c>
      <c r="O79" t="s" s="131">
        <v>119</v>
      </c>
      <c r="P79" s="135">
        <f>AVERAGE(B79:B89)</f>
        <v>36.8181818181818</v>
      </c>
      <c r="Q79" s="97">
        <f>AVERAGE(D79:D89)</f>
        <v>3.4579536967425</v>
      </c>
      <c r="R79" t="s" s="134">
        <v>119</v>
      </c>
      <c r="S79" s="135">
        <f>AVERAGE(G79:G89)</f>
        <v>15.3636363636364</v>
      </c>
      <c r="T79" s="97">
        <f>AVERAGE(I79:I89)</f>
        <v>2.42803796681787</v>
      </c>
      <c r="U79" t="s" s="134">
        <v>119</v>
      </c>
      <c r="V79" s="135">
        <f>AVERAGE(L79:L89)</f>
        <v>2.90909090909091</v>
      </c>
      <c r="W79" s="97">
        <f>AVERAGE(N79:N89)</f>
        <v>1.29747023809524</v>
      </c>
    </row>
    <row r="80" ht="21.95" customHeight="1">
      <c r="A80" s="150">
        <v>1987</v>
      </c>
      <c r="B80" s="100">
        <v>30</v>
      </c>
      <c r="C80" s="83">
        <v>108.8</v>
      </c>
      <c r="D80" s="87">
        <v>3.62666666666667</v>
      </c>
      <c r="E80" s="40"/>
      <c r="F80" s="151">
        <v>1987</v>
      </c>
      <c r="G80" s="100">
        <v>11</v>
      </c>
      <c r="H80" s="83">
        <v>28.9</v>
      </c>
      <c r="I80" s="87">
        <v>2.62727272727273</v>
      </c>
      <c r="J80" s="40"/>
      <c r="K80" s="151">
        <v>1987</v>
      </c>
      <c r="L80" s="100">
        <v>0</v>
      </c>
      <c r="M80" s="83">
        <v>0</v>
      </c>
      <c r="N80" s="89"/>
      <c r="O80" t="s" s="131">
        <v>98</v>
      </c>
      <c r="P80" s="135">
        <f>AVERAGE(B80:B89)</f>
        <v>37.3</v>
      </c>
      <c r="Q80" s="97">
        <f>AVERAGE(D80:D89)</f>
        <v>3.49187406641675</v>
      </c>
      <c r="R80" t="s" s="134">
        <v>98</v>
      </c>
      <c r="S80" s="135">
        <f>AVERAGE(G80:G89)</f>
        <v>15.5</v>
      </c>
      <c r="T80" s="97">
        <f>AVERAGE(I80:I89)</f>
        <v>2.49941319207109</v>
      </c>
      <c r="U80" t="s" s="134">
        <v>98</v>
      </c>
      <c r="V80" s="135">
        <f>AVERAGE(L80:L89)</f>
        <v>2.7</v>
      </c>
      <c r="W80" s="97">
        <f>AVERAGE(N80:N89)</f>
        <v>1.33996598639456</v>
      </c>
    </row>
    <row r="81" ht="21.95" customHeight="1">
      <c r="A81" s="150">
        <v>1988</v>
      </c>
      <c r="B81" s="100">
        <v>20</v>
      </c>
      <c r="C81" s="83">
        <v>80.90000000000001</v>
      </c>
      <c r="D81" s="87">
        <v>4.045</v>
      </c>
      <c r="E81" s="40"/>
      <c r="F81" s="151">
        <v>1988</v>
      </c>
      <c r="G81" s="100">
        <v>2</v>
      </c>
      <c r="H81" s="83">
        <v>5.5</v>
      </c>
      <c r="I81" s="87">
        <v>2.75</v>
      </c>
      <c r="J81" s="40"/>
      <c r="K81" s="151">
        <v>1988</v>
      </c>
      <c r="L81" s="100">
        <v>0</v>
      </c>
      <c r="M81" s="83">
        <v>0</v>
      </c>
      <c r="N81" s="89"/>
      <c r="O81" t="s" s="131">
        <v>120</v>
      </c>
      <c r="P81" s="135">
        <f>AVERAGE(B81:B89)</f>
        <v>38.1111111111111</v>
      </c>
      <c r="Q81" s="97">
        <f>AVERAGE(D81:D89)</f>
        <v>3.47689711083343</v>
      </c>
      <c r="R81" t="s" s="134">
        <v>120</v>
      </c>
      <c r="S81" s="135">
        <f>AVERAGE(G81:G89)</f>
        <v>16</v>
      </c>
      <c r="T81" s="97">
        <f>AVERAGE(I81:I89)</f>
        <v>2.48520657704868</v>
      </c>
      <c r="U81" t="s" s="134">
        <v>120</v>
      </c>
      <c r="V81" s="135">
        <f>AVERAGE(L81:L89)</f>
        <v>3</v>
      </c>
      <c r="W81" s="97">
        <f>AVERAGE(N81:N89)</f>
        <v>1.33996598639456</v>
      </c>
    </row>
    <row r="82" ht="21.95" customHeight="1">
      <c r="A82" s="150">
        <v>1989</v>
      </c>
      <c r="B82" s="100">
        <v>40</v>
      </c>
      <c r="C82" s="83">
        <v>132.1</v>
      </c>
      <c r="D82" s="87">
        <v>3.3025</v>
      </c>
      <c r="E82" s="40"/>
      <c r="F82" s="151">
        <v>1989</v>
      </c>
      <c r="G82" s="100">
        <v>21</v>
      </c>
      <c r="H82" s="83">
        <v>51.9</v>
      </c>
      <c r="I82" s="87">
        <v>2.47142857142857</v>
      </c>
      <c r="J82" s="40"/>
      <c r="K82" s="151">
        <v>1989</v>
      </c>
      <c r="L82" s="100">
        <v>2</v>
      </c>
      <c r="M82" s="83">
        <v>2.4</v>
      </c>
      <c r="N82" s="89">
        <v>1.2</v>
      </c>
      <c r="O82" t="s" s="131">
        <v>121</v>
      </c>
      <c r="P82" s="135">
        <f>AVERAGE(B82:B89)</f>
        <v>40.375</v>
      </c>
      <c r="Q82" s="97">
        <f>AVERAGE(D82:D89)</f>
        <v>3.40588424968761</v>
      </c>
      <c r="R82" t="s" s="134">
        <v>121</v>
      </c>
      <c r="S82" s="135">
        <f>AVERAGE(G82:G89)</f>
        <v>17.75</v>
      </c>
      <c r="T82" s="97">
        <f>AVERAGE(I82:I89)</f>
        <v>2.45210739917977</v>
      </c>
      <c r="U82" t="s" s="134">
        <v>121</v>
      </c>
      <c r="V82" s="135">
        <f>AVERAGE(L82:L89)</f>
        <v>3.375</v>
      </c>
      <c r="W82" s="97">
        <f>AVERAGE(N82:N89)</f>
        <v>1.33996598639456</v>
      </c>
    </row>
    <row r="83" ht="21.95" customHeight="1">
      <c r="A83" s="150">
        <v>1990</v>
      </c>
      <c r="B83" s="100">
        <v>44</v>
      </c>
      <c r="C83" s="83">
        <v>161</v>
      </c>
      <c r="D83" s="87">
        <v>3.65909090909091</v>
      </c>
      <c r="E83" s="40"/>
      <c r="F83" s="151">
        <v>1990</v>
      </c>
      <c r="G83" s="100">
        <v>15</v>
      </c>
      <c r="H83" s="83">
        <v>37.5</v>
      </c>
      <c r="I83" s="87">
        <v>2.5</v>
      </c>
      <c r="J83" s="40"/>
      <c r="K83" s="151">
        <v>1990</v>
      </c>
      <c r="L83" s="100">
        <v>2</v>
      </c>
      <c r="M83" s="83">
        <v>3</v>
      </c>
      <c r="N83" s="89">
        <v>1.5</v>
      </c>
      <c r="O83" t="s" s="131">
        <v>122</v>
      </c>
      <c r="P83" s="135">
        <f>AVERAGE(B83:B89)</f>
        <v>40.4285714285714</v>
      </c>
      <c r="Q83" s="97">
        <f>AVERAGE(D83:D89)</f>
        <v>3.42065342821441</v>
      </c>
      <c r="R83" t="s" s="134">
        <v>122</v>
      </c>
      <c r="S83" s="135">
        <f>AVERAGE(G83:G89)</f>
        <v>17.2857142857143</v>
      </c>
      <c r="T83" s="97">
        <f>AVERAGE(I83:I89)</f>
        <v>2.44934723171565</v>
      </c>
      <c r="U83" t="s" s="134">
        <v>122</v>
      </c>
      <c r="V83" s="135">
        <f>AVERAGE(L83:L89)</f>
        <v>3.57142857142857</v>
      </c>
      <c r="W83" s="97">
        <f>AVERAGE(N83:N89)</f>
        <v>1.36329365079365</v>
      </c>
    </row>
    <row r="84" ht="21.95" customHeight="1">
      <c r="A84" s="150">
        <v>1991</v>
      </c>
      <c r="B84" s="100">
        <v>30</v>
      </c>
      <c r="C84" s="83">
        <v>107.9</v>
      </c>
      <c r="D84" s="87">
        <v>3.59666666666667</v>
      </c>
      <c r="E84" s="40"/>
      <c r="F84" s="151">
        <v>1991</v>
      </c>
      <c r="G84" s="100">
        <v>10</v>
      </c>
      <c r="H84" s="83">
        <v>25.7</v>
      </c>
      <c r="I84" s="87">
        <v>2.57</v>
      </c>
      <c r="J84" s="40"/>
      <c r="K84" s="151">
        <v>1991</v>
      </c>
      <c r="L84" s="100">
        <v>2</v>
      </c>
      <c r="M84" s="83">
        <v>2.8</v>
      </c>
      <c r="N84" s="89">
        <v>1.4</v>
      </c>
      <c r="O84" t="s" s="131">
        <v>123</v>
      </c>
      <c r="P84" s="135">
        <f>AVERAGE(B84:B89)</f>
        <v>39.8333333333333</v>
      </c>
      <c r="Q84" s="97">
        <f>AVERAGE(D84:D89)</f>
        <v>3.38091384806832</v>
      </c>
      <c r="R84" t="s" s="134">
        <v>123</v>
      </c>
      <c r="S84" s="135">
        <f>AVERAGE(G84:G89)</f>
        <v>17.6666666666667</v>
      </c>
      <c r="T84" s="97">
        <f>AVERAGE(I84:I89)</f>
        <v>2.44090510366826</v>
      </c>
      <c r="U84" t="s" s="134">
        <v>123</v>
      </c>
      <c r="V84" s="135">
        <f>AVERAGE(L84:L89)</f>
        <v>3.83333333333333</v>
      </c>
      <c r="W84" s="97">
        <f>AVERAGE(N84:N89)</f>
        <v>1.33595238095238</v>
      </c>
    </row>
    <row r="85" ht="21.95" customHeight="1">
      <c r="A85" s="150">
        <v>1992</v>
      </c>
      <c r="B85" s="100">
        <v>41</v>
      </c>
      <c r="C85" s="83">
        <v>133.4</v>
      </c>
      <c r="D85" s="87">
        <v>3.25365853658537</v>
      </c>
      <c r="E85" s="40"/>
      <c r="F85" s="151">
        <v>1992</v>
      </c>
      <c r="G85" s="100">
        <v>21</v>
      </c>
      <c r="H85" s="83">
        <v>51.1</v>
      </c>
      <c r="I85" s="87">
        <v>2.43333333333333</v>
      </c>
      <c r="J85" s="40"/>
      <c r="K85" s="151">
        <v>1992</v>
      </c>
      <c r="L85" s="100">
        <v>4</v>
      </c>
      <c r="M85" s="83">
        <v>5.5</v>
      </c>
      <c r="N85" s="89">
        <v>1.375</v>
      </c>
      <c r="O85" t="s" s="131">
        <v>104</v>
      </c>
      <c r="P85" s="135">
        <f>AVERAGE(B85:B89)</f>
        <v>41.8</v>
      </c>
      <c r="Q85" s="97">
        <f>AVERAGE(D85:D89)</f>
        <v>3.33776328434865</v>
      </c>
      <c r="R85" t="s" s="134">
        <v>104</v>
      </c>
      <c r="S85" s="135">
        <f>AVERAGE(G85:G89)</f>
        <v>19.2</v>
      </c>
      <c r="T85" s="97">
        <f>AVERAGE(I85:I89)</f>
        <v>2.41508612440191</v>
      </c>
      <c r="U85" t="s" s="134">
        <v>104</v>
      </c>
      <c r="V85" s="135">
        <f>AVERAGE(L85:L89)</f>
        <v>4.2</v>
      </c>
      <c r="W85" s="97">
        <f>AVERAGE(N85:N89)</f>
        <v>1.31994047619048</v>
      </c>
    </row>
    <row r="86" ht="21.95" customHeight="1">
      <c r="A86" s="150">
        <v>1993</v>
      </c>
      <c r="B86" s="100">
        <v>33</v>
      </c>
      <c r="C86" s="83">
        <v>123.3</v>
      </c>
      <c r="D86" s="87">
        <v>3.73636363636364</v>
      </c>
      <c r="E86" s="40"/>
      <c r="F86" s="151">
        <v>1993</v>
      </c>
      <c r="G86" s="100">
        <v>10</v>
      </c>
      <c r="H86" s="83">
        <v>29.6</v>
      </c>
      <c r="I86" s="87">
        <v>2.96</v>
      </c>
      <c r="J86" s="40"/>
      <c r="K86" s="151">
        <v>1993</v>
      </c>
      <c r="L86" s="100">
        <v>0</v>
      </c>
      <c r="M86" s="83">
        <v>0</v>
      </c>
      <c r="N86" s="89"/>
      <c r="O86" t="s" s="131">
        <v>124</v>
      </c>
      <c r="P86" s="135">
        <f>AVERAGE(B86:B89)</f>
        <v>42</v>
      </c>
      <c r="Q86" s="97">
        <f>AVERAGE(D86:D89)</f>
        <v>3.35878947128947</v>
      </c>
      <c r="R86" t="s" s="134">
        <v>124</v>
      </c>
      <c r="S86" s="135">
        <f>AVERAGE(G86:G89)</f>
        <v>18.75</v>
      </c>
      <c r="T86" s="97">
        <f>AVERAGE(I86:I89)</f>
        <v>2.41052432216906</v>
      </c>
      <c r="U86" t="s" s="134">
        <v>124</v>
      </c>
      <c r="V86" s="135">
        <f>AVERAGE(L86:L89)</f>
        <v>4.25</v>
      </c>
      <c r="W86" s="97">
        <f>AVERAGE(N86:N89)</f>
        <v>1.3015873015873</v>
      </c>
    </row>
    <row r="87" ht="21.95" customHeight="1">
      <c r="A87" s="150">
        <v>1994</v>
      </c>
      <c r="B87" s="100">
        <v>44</v>
      </c>
      <c r="C87" s="83">
        <v>139.8</v>
      </c>
      <c r="D87" s="87">
        <v>3.17727272727273</v>
      </c>
      <c r="E87" s="40"/>
      <c r="F87" s="151">
        <v>1994</v>
      </c>
      <c r="G87" s="100">
        <v>22</v>
      </c>
      <c r="H87" s="83">
        <v>46.8</v>
      </c>
      <c r="I87" s="87">
        <v>2.12727272727273</v>
      </c>
      <c r="J87" s="40"/>
      <c r="K87" s="151">
        <v>1994</v>
      </c>
      <c r="L87" s="100">
        <v>7</v>
      </c>
      <c r="M87" s="83">
        <v>8.199999999999999</v>
      </c>
      <c r="N87" s="89">
        <v>1.17142857142857</v>
      </c>
      <c r="O87" t="s" s="131">
        <v>125</v>
      </c>
      <c r="P87" s="135">
        <f>AVERAGE(B87:B89)</f>
        <v>45</v>
      </c>
      <c r="Q87" s="97">
        <f>AVERAGE(D87:D89)</f>
        <v>3.23293141626475</v>
      </c>
      <c r="R87" t="s" s="134">
        <v>125</v>
      </c>
      <c r="S87" s="135">
        <f>AVERAGE(G87:G89)</f>
        <v>21.6666666666667</v>
      </c>
      <c r="T87" s="97">
        <f>AVERAGE(I87:I89)</f>
        <v>2.22736576289208</v>
      </c>
      <c r="U87" t="s" s="134">
        <v>125</v>
      </c>
      <c r="V87" s="135">
        <f>AVERAGE(L87:L89)</f>
        <v>5.66666666666667</v>
      </c>
      <c r="W87" s="97">
        <f>AVERAGE(N87:N89)</f>
        <v>1.3015873015873</v>
      </c>
    </row>
    <row r="88" ht="21.95" customHeight="1">
      <c r="A88" s="150">
        <v>1995</v>
      </c>
      <c r="B88" s="100">
        <v>54</v>
      </c>
      <c r="C88" s="83">
        <v>174.4</v>
      </c>
      <c r="D88" s="87">
        <v>3.22962962962963</v>
      </c>
      <c r="E88" s="40"/>
      <c r="F88" s="151">
        <v>1995</v>
      </c>
      <c r="G88" s="100">
        <v>24</v>
      </c>
      <c r="H88" s="83">
        <v>50.2</v>
      </c>
      <c r="I88" s="87">
        <v>2.09166666666667</v>
      </c>
      <c r="J88" s="40"/>
      <c r="K88" s="151">
        <v>1995</v>
      </c>
      <c r="L88" s="100">
        <v>7</v>
      </c>
      <c r="M88" s="83">
        <v>9.1</v>
      </c>
      <c r="N88" s="89">
        <v>1.3</v>
      </c>
      <c r="O88" t="s" s="131">
        <v>126</v>
      </c>
      <c r="P88" s="135">
        <f>AVERAGE(B88:B89)</f>
        <v>45.5</v>
      </c>
      <c r="Q88" s="97">
        <f>AVERAGE(D88:D89)</f>
        <v>3.26076076076076</v>
      </c>
      <c r="R88" t="s" s="134">
        <v>126</v>
      </c>
      <c r="S88" s="135">
        <f>AVERAGE(G88:G89)</f>
        <v>21.5</v>
      </c>
      <c r="T88" s="97">
        <f>AVERAGE(I88:I89)</f>
        <v>2.27741228070176</v>
      </c>
      <c r="U88" t="s" s="134">
        <v>126</v>
      </c>
      <c r="V88" s="135">
        <f>AVERAGE(L88:L89)</f>
        <v>5</v>
      </c>
      <c r="W88" s="97">
        <f>AVERAGE(N88:N89)</f>
        <v>1.36666666666667</v>
      </c>
    </row>
    <row r="89" ht="21.95" customHeight="1">
      <c r="A89" s="150">
        <v>1996</v>
      </c>
      <c r="B89" s="100">
        <v>37</v>
      </c>
      <c r="C89" s="83">
        <v>121.8</v>
      </c>
      <c r="D89" s="87">
        <v>3.29189189189189</v>
      </c>
      <c r="E89" s="40"/>
      <c r="F89" s="151">
        <v>1996</v>
      </c>
      <c r="G89" s="100">
        <v>19</v>
      </c>
      <c r="H89" s="83">
        <v>46.8</v>
      </c>
      <c r="I89" s="87">
        <v>2.46315789473684</v>
      </c>
      <c r="J89" s="40"/>
      <c r="K89" s="151">
        <v>1996</v>
      </c>
      <c r="L89" s="100">
        <v>3</v>
      </c>
      <c r="M89" s="83">
        <v>4.3</v>
      </c>
      <c r="N89" s="89">
        <v>1.43333333333333</v>
      </c>
      <c r="O89" t="s" s="131">
        <v>127</v>
      </c>
      <c r="P89" s="135">
        <f>AVERAGE(B89)</f>
        <v>37</v>
      </c>
      <c r="Q89" s="97">
        <f>AVERAGE(D89)</f>
        <v>3.29189189189189</v>
      </c>
      <c r="R89" t="s" s="134">
        <v>127</v>
      </c>
      <c r="S89" s="135">
        <f>AVERAGE(G89)</f>
        <v>19</v>
      </c>
      <c r="T89" s="97">
        <f>AVERAGE(I89)</f>
        <v>2.46315789473684</v>
      </c>
      <c r="U89" t="s" s="134">
        <v>127</v>
      </c>
      <c r="V89" s="135">
        <f>AVERAGE(L89)</f>
        <v>3</v>
      </c>
      <c r="W89" s="97">
        <f>AVERAGE(N89)</f>
        <v>1.43333333333333</v>
      </c>
    </row>
    <row r="90" ht="21.95" customHeight="1">
      <c r="A90" s="150">
        <v>1997</v>
      </c>
      <c r="B90" s="154">
        <v>47</v>
      </c>
      <c r="C90" s="155">
        <v>166</v>
      </c>
      <c r="D90" s="156">
        <v>3.53191489361702</v>
      </c>
      <c r="E90" s="40"/>
      <c r="F90" s="151">
        <v>1997</v>
      </c>
      <c r="G90" s="154">
        <v>18</v>
      </c>
      <c r="H90" s="155">
        <v>41.4</v>
      </c>
      <c r="I90" s="156">
        <v>2.3</v>
      </c>
      <c r="J90" s="40"/>
      <c r="K90" s="151">
        <v>1997</v>
      </c>
      <c r="L90" s="154">
        <v>3</v>
      </c>
      <c r="M90" s="155">
        <v>4</v>
      </c>
      <c r="N90" s="157">
        <v>1.33333333333333</v>
      </c>
      <c r="O90" t="s" s="131">
        <v>128</v>
      </c>
      <c r="P90" s="158">
        <f>AVERAGE(B90)</f>
        <v>47</v>
      </c>
      <c r="Q90" s="159">
        <f>AVERAGE(D90)</f>
        <v>3.53191489361702</v>
      </c>
      <c r="R90" t="s" s="134">
        <v>128</v>
      </c>
      <c r="S90" s="158">
        <f>AVERAGE(G90)</f>
        <v>18</v>
      </c>
      <c r="T90" s="159">
        <f>AVERAGE(I90)</f>
        <v>2.3</v>
      </c>
      <c r="U90" t="s" s="134">
        <v>128</v>
      </c>
      <c r="V90" s="158">
        <f>AVERAGE(L90)</f>
        <v>3</v>
      </c>
      <c r="W90" s="159">
        <f>AVERAGE(N90)</f>
        <v>1.33333333333333</v>
      </c>
    </row>
    <row r="91" ht="21.95" customHeight="1">
      <c r="A91" s="150">
        <v>1998</v>
      </c>
      <c r="B91" s="100">
        <v>37</v>
      </c>
      <c r="C91" s="83">
        <v>118.4</v>
      </c>
      <c r="D91" s="87">
        <v>3.2</v>
      </c>
      <c r="E91" s="40"/>
      <c r="F91" s="151">
        <v>1998</v>
      </c>
      <c r="G91" s="100">
        <v>20</v>
      </c>
      <c r="H91" s="83">
        <v>47.1</v>
      </c>
      <c r="I91" s="87">
        <v>2.355</v>
      </c>
      <c r="J91" s="40"/>
      <c r="K91" s="151">
        <v>1998</v>
      </c>
      <c r="L91" s="100">
        <v>4</v>
      </c>
      <c r="M91" s="83">
        <v>4.9</v>
      </c>
      <c r="N91" s="89">
        <v>1.225</v>
      </c>
      <c r="O91" t="s" s="131">
        <v>127</v>
      </c>
      <c r="P91" s="135">
        <f>AVERAGE(B91)</f>
        <v>37</v>
      </c>
      <c r="Q91" s="97">
        <f>AVERAGE(D91)</f>
        <v>3.2</v>
      </c>
      <c r="R91" t="s" s="134">
        <v>127</v>
      </c>
      <c r="S91" s="135">
        <f>AVERAGE(G91)</f>
        <v>20</v>
      </c>
      <c r="T91" s="97">
        <f>AVERAGE(I91)</f>
        <v>2.355</v>
      </c>
      <c r="U91" t="s" s="134">
        <v>127</v>
      </c>
      <c r="V91" s="135">
        <f>AVERAGE(L91)</f>
        <v>4</v>
      </c>
      <c r="W91" s="97">
        <f>AVERAGE(N91)</f>
        <v>1.225</v>
      </c>
    </row>
    <row r="92" ht="21.95" customHeight="1">
      <c r="A92" s="150">
        <v>1999</v>
      </c>
      <c r="B92" s="100">
        <v>23</v>
      </c>
      <c r="C92" s="83">
        <v>84.40000000000001</v>
      </c>
      <c r="D92" s="87">
        <v>3.6695652173913</v>
      </c>
      <c r="E92" s="40"/>
      <c r="F92" s="151">
        <v>1999</v>
      </c>
      <c r="G92" s="100">
        <v>8</v>
      </c>
      <c r="H92" s="83">
        <v>22.2</v>
      </c>
      <c r="I92" s="87">
        <v>2.775</v>
      </c>
      <c r="J92" s="40"/>
      <c r="K92" s="151">
        <v>1999</v>
      </c>
      <c r="L92" s="100">
        <v>1</v>
      </c>
      <c r="M92" s="83">
        <v>1.6</v>
      </c>
      <c r="N92" s="89">
        <v>1.6</v>
      </c>
      <c r="O92" t="s" s="131">
        <v>126</v>
      </c>
      <c r="P92" s="135">
        <f>AVERAGE(B91:B92)</f>
        <v>30</v>
      </c>
      <c r="Q92" s="97">
        <f>AVERAGE(D91:D92)</f>
        <v>3.43478260869565</v>
      </c>
      <c r="R92" t="s" s="134">
        <v>126</v>
      </c>
      <c r="S92" s="135">
        <f>AVERAGE(G91:G92)</f>
        <v>14</v>
      </c>
      <c r="T92" s="97">
        <f>AVERAGE(I91:I92)</f>
        <v>2.565</v>
      </c>
      <c r="U92" t="s" s="134">
        <v>126</v>
      </c>
      <c r="V92" s="135">
        <f>AVERAGE(L91:L92)</f>
        <v>2.5</v>
      </c>
      <c r="W92" s="97">
        <f>AVERAGE(N91:N92)</f>
        <v>1.4125</v>
      </c>
    </row>
    <row r="93" ht="21.95" customHeight="1">
      <c r="A93" s="150">
        <v>2000</v>
      </c>
      <c r="B93" s="100">
        <v>26</v>
      </c>
      <c r="C93" s="83">
        <v>96.2</v>
      </c>
      <c r="D93" s="87">
        <v>3.7</v>
      </c>
      <c r="E93" s="40"/>
      <c r="F93" s="151">
        <v>2000</v>
      </c>
      <c r="G93" s="100">
        <v>8</v>
      </c>
      <c r="H93" s="83">
        <v>22.5</v>
      </c>
      <c r="I93" s="87">
        <v>2.8125</v>
      </c>
      <c r="J93" s="40"/>
      <c r="K93" s="151">
        <v>2000</v>
      </c>
      <c r="L93" s="100">
        <v>0</v>
      </c>
      <c r="M93" s="83">
        <v>0</v>
      </c>
      <c r="N93" s="89"/>
      <c r="O93" t="s" s="131">
        <v>125</v>
      </c>
      <c r="P93" s="135">
        <f>AVERAGE(B91:B93)</f>
        <v>28.6666666666667</v>
      </c>
      <c r="Q93" s="97">
        <f>AVERAGE(D91:D93)</f>
        <v>3.5231884057971</v>
      </c>
      <c r="R93" t="s" s="134">
        <v>125</v>
      </c>
      <c r="S93" s="135">
        <f>AVERAGE(G91:G93)</f>
        <v>12</v>
      </c>
      <c r="T93" s="97">
        <f>AVERAGE(I91:I93)</f>
        <v>2.6475</v>
      </c>
      <c r="U93" t="s" s="134">
        <v>125</v>
      </c>
      <c r="V93" s="135">
        <f>AVERAGE(L91:L93)</f>
        <v>1.66666666666667</v>
      </c>
      <c r="W93" s="97">
        <f>AVERAGE(N91:N93)</f>
        <v>1.4125</v>
      </c>
    </row>
    <row r="94" ht="21.95" customHeight="1">
      <c r="A94" s="150">
        <v>2001</v>
      </c>
      <c r="B94" s="100">
        <v>20</v>
      </c>
      <c r="C94" s="83">
        <v>78.7</v>
      </c>
      <c r="D94" s="87">
        <v>3.935</v>
      </c>
      <c r="E94" s="40"/>
      <c r="F94" s="151">
        <v>2001</v>
      </c>
      <c r="G94" s="100">
        <v>5</v>
      </c>
      <c r="H94" s="83">
        <v>13.3</v>
      </c>
      <c r="I94" s="87">
        <v>2.66</v>
      </c>
      <c r="J94" s="40"/>
      <c r="K94" s="151">
        <v>2001</v>
      </c>
      <c r="L94" s="100">
        <v>2</v>
      </c>
      <c r="M94" s="83">
        <v>3.2</v>
      </c>
      <c r="N94" s="89">
        <v>1.6</v>
      </c>
      <c r="O94" t="s" s="131">
        <v>124</v>
      </c>
      <c r="P94" s="135">
        <f>AVERAGE(B91:B94)</f>
        <v>26.5</v>
      </c>
      <c r="Q94" s="97">
        <f>AVERAGE(D91:D94)</f>
        <v>3.62614130434783</v>
      </c>
      <c r="R94" t="s" s="134">
        <v>124</v>
      </c>
      <c r="S94" s="135">
        <f>AVERAGE(G91:G94)</f>
        <v>10.25</v>
      </c>
      <c r="T94" s="97">
        <f>AVERAGE(I91:I94)</f>
        <v>2.650625</v>
      </c>
      <c r="U94" t="s" s="134">
        <v>124</v>
      </c>
      <c r="V94" s="135">
        <f>AVERAGE(L91:L94)</f>
        <v>1.75</v>
      </c>
      <c r="W94" s="97">
        <f>AVERAGE(N91:N94)</f>
        <v>1.475</v>
      </c>
    </row>
    <row r="95" ht="21.95" customHeight="1">
      <c r="A95" s="150">
        <v>2002</v>
      </c>
      <c r="B95" s="100">
        <v>27</v>
      </c>
      <c r="C95" s="83">
        <v>101.8</v>
      </c>
      <c r="D95" s="87">
        <v>3.77037037037037</v>
      </c>
      <c r="E95" s="40"/>
      <c r="F95" s="151">
        <v>2002</v>
      </c>
      <c r="G95" s="100">
        <v>9</v>
      </c>
      <c r="H95" s="83">
        <v>26.4</v>
      </c>
      <c r="I95" s="87">
        <v>2.93333333333333</v>
      </c>
      <c r="J95" s="40"/>
      <c r="K95" s="151">
        <v>2002</v>
      </c>
      <c r="L95" s="100">
        <v>0</v>
      </c>
      <c r="M95" s="83">
        <v>0</v>
      </c>
      <c r="N95" s="89"/>
      <c r="O95" t="s" s="131">
        <v>104</v>
      </c>
      <c r="P95" s="135">
        <f>AVERAGE(B91:B95)</f>
        <v>26.6</v>
      </c>
      <c r="Q95" s="97">
        <f>AVERAGE(D91:D95)</f>
        <v>3.65498711755233</v>
      </c>
      <c r="R95" t="s" s="134">
        <v>104</v>
      </c>
      <c r="S95" s="135">
        <f>AVERAGE(G91:G95)</f>
        <v>10</v>
      </c>
      <c r="T95" s="97">
        <f>AVERAGE(I91:I95)</f>
        <v>2.70716666666667</v>
      </c>
      <c r="U95" t="s" s="134">
        <v>104</v>
      </c>
      <c r="V95" s="135">
        <f>AVERAGE(L91:L95)</f>
        <v>1.4</v>
      </c>
      <c r="W95" s="97">
        <f>AVERAGE(N91:N95)</f>
        <v>1.475</v>
      </c>
    </row>
    <row r="96" ht="21.95" customHeight="1">
      <c r="A96" s="150">
        <v>2003</v>
      </c>
      <c r="B96" s="100">
        <v>32</v>
      </c>
      <c r="C96" s="83">
        <v>122.6</v>
      </c>
      <c r="D96" s="87">
        <v>3.83125</v>
      </c>
      <c r="E96" s="40"/>
      <c r="F96" s="151">
        <v>2003</v>
      </c>
      <c r="G96" s="100">
        <v>12</v>
      </c>
      <c r="H96" s="83">
        <v>34.4</v>
      </c>
      <c r="I96" s="87">
        <v>2.86666666666667</v>
      </c>
      <c r="J96" s="40"/>
      <c r="K96" s="151">
        <v>2003</v>
      </c>
      <c r="L96" s="100">
        <v>0</v>
      </c>
      <c r="M96" s="83">
        <v>0</v>
      </c>
      <c r="N96" s="89"/>
      <c r="O96" t="s" s="131">
        <v>123</v>
      </c>
      <c r="P96" s="135">
        <f>AVERAGE(B91:B96)</f>
        <v>27.5</v>
      </c>
      <c r="Q96" s="97">
        <f>AVERAGE(D91:D96)</f>
        <v>3.68436426462695</v>
      </c>
      <c r="R96" t="s" s="134">
        <v>123</v>
      </c>
      <c r="S96" s="135">
        <f>AVERAGE(G91:G96)</f>
        <v>10.3333333333333</v>
      </c>
      <c r="T96" s="97">
        <f>AVERAGE(I91:I96)</f>
        <v>2.73375</v>
      </c>
      <c r="U96" t="s" s="134">
        <v>123</v>
      </c>
      <c r="V96" s="135">
        <f>AVERAGE(L91:L96)</f>
        <v>1.16666666666667</v>
      </c>
      <c r="W96" s="97">
        <f>AVERAGE(N91:N96)</f>
        <v>1.475</v>
      </c>
    </row>
    <row r="97" ht="21.95" customHeight="1">
      <c r="A97" s="150">
        <v>2004</v>
      </c>
      <c r="B97" s="100">
        <v>27</v>
      </c>
      <c r="C97" s="83">
        <v>85.90000000000001</v>
      </c>
      <c r="D97" s="87">
        <v>3.18148148148148</v>
      </c>
      <c r="E97" s="40"/>
      <c r="F97" s="151">
        <v>2004</v>
      </c>
      <c r="G97" s="100">
        <v>13</v>
      </c>
      <c r="H97" s="83">
        <v>27</v>
      </c>
      <c r="I97" s="87">
        <v>2.07692307692308</v>
      </c>
      <c r="J97" s="40"/>
      <c r="K97" s="151">
        <v>2004</v>
      </c>
      <c r="L97" s="100">
        <v>5</v>
      </c>
      <c r="M97" s="83">
        <v>5.3</v>
      </c>
      <c r="N97" s="89">
        <v>1.06</v>
      </c>
      <c r="O97" t="s" s="131">
        <v>122</v>
      </c>
      <c r="P97" s="135">
        <f>AVERAGE(B91:B97)</f>
        <v>27.4285714285714</v>
      </c>
      <c r="Q97" s="97">
        <f>AVERAGE(D91:D97)</f>
        <v>3.61252386703474</v>
      </c>
      <c r="R97" t="s" s="134">
        <v>122</v>
      </c>
      <c r="S97" s="135">
        <f>AVERAGE(G91:G97)</f>
        <v>10.7142857142857</v>
      </c>
      <c r="T97" s="97">
        <f>AVERAGE(I91:I97)</f>
        <v>2.63991758241758</v>
      </c>
      <c r="U97" t="s" s="134">
        <v>122</v>
      </c>
      <c r="V97" s="135">
        <f>AVERAGE(L91:L97)</f>
        <v>1.71428571428571</v>
      </c>
      <c r="W97" s="97">
        <f>AVERAGE(N91:N97)</f>
        <v>1.37125</v>
      </c>
    </row>
    <row r="98" ht="21.95" customHeight="1">
      <c r="A98" s="150">
        <v>2005</v>
      </c>
      <c r="B98" s="100">
        <v>17</v>
      </c>
      <c r="C98" s="83">
        <v>64.7</v>
      </c>
      <c r="D98" s="87">
        <v>3.80588235294118</v>
      </c>
      <c r="E98" s="40"/>
      <c r="F98" s="151">
        <v>2005</v>
      </c>
      <c r="G98" s="100">
        <v>7</v>
      </c>
      <c r="H98" s="83">
        <v>21.7</v>
      </c>
      <c r="I98" s="87">
        <v>3.1</v>
      </c>
      <c r="J98" s="40"/>
      <c r="K98" s="151">
        <v>2005</v>
      </c>
      <c r="L98" s="100">
        <v>0</v>
      </c>
      <c r="M98" s="83">
        <v>0</v>
      </c>
      <c r="N98" s="89"/>
      <c r="O98" t="s" s="131">
        <v>121</v>
      </c>
      <c r="P98" s="135">
        <f>AVERAGE(B91:B98)</f>
        <v>26.125</v>
      </c>
      <c r="Q98" s="97">
        <f>AVERAGE(D91:D98)</f>
        <v>3.63669367777304</v>
      </c>
      <c r="R98" t="s" s="134">
        <v>121</v>
      </c>
      <c r="S98" s="135">
        <f>AVERAGE(G91:G98)</f>
        <v>10.25</v>
      </c>
      <c r="T98" s="97">
        <f>AVERAGE(I91:I98)</f>
        <v>2.69742788461539</v>
      </c>
      <c r="U98" t="s" s="134">
        <v>121</v>
      </c>
      <c r="V98" s="135">
        <f>AVERAGE(L91:L98)</f>
        <v>1.5</v>
      </c>
      <c r="W98" s="97">
        <f>AVERAGE(N91:N98)</f>
        <v>1.37125</v>
      </c>
    </row>
    <row r="99" ht="21.95" customHeight="1">
      <c r="A99" s="150">
        <v>2006</v>
      </c>
      <c r="B99" s="100">
        <v>46</v>
      </c>
      <c r="C99" s="83">
        <v>174.5</v>
      </c>
      <c r="D99" s="87">
        <v>3.79347826086957</v>
      </c>
      <c r="E99" s="40"/>
      <c r="F99" s="151">
        <v>2006</v>
      </c>
      <c r="G99" s="100">
        <v>15</v>
      </c>
      <c r="H99" s="83">
        <v>43.6</v>
      </c>
      <c r="I99" s="87">
        <v>2.90666666666667</v>
      </c>
      <c r="J99" s="40"/>
      <c r="K99" s="151">
        <v>2006</v>
      </c>
      <c r="L99" s="100">
        <v>0</v>
      </c>
      <c r="M99" s="83">
        <v>0</v>
      </c>
      <c r="N99" s="89"/>
      <c r="O99" t="s" s="131">
        <v>120</v>
      </c>
      <c r="P99" s="135">
        <f>AVERAGE(B91:B99)</f>
        <v>28.3333333333333</v>
      </c>
      <c r="Q99" s="97">
        <f>AVERAGE(D91:D99)</f>
        <v>3.65411418700599</v>
      </c>
      <c r="R99" t="s" s="134">
        <v>120</v>
      </c>
      <c r="S99" s="135">
        <f>AVERAGE(G91:G99)</f>
        <v>10.7777777777778</v>
      </c>
      <c r="T99" s="97">
        <f>AVERAGE(I91:I99)</f>
        <v>2.72067663817664</v>
      </c>
      <c r="U99" t="s" s="134">
        <v>120</v>
      </c>
      <c r="V99" s="135">
        <f>AVERAGE(L91:L99)</f>
        <v>1.33333333333333</v>
      </c>
      <c r="W99" s="97">
        <f>AVERAGE(N91:N99)</f>
        <v>1.37125</v>
      </c>
    </row>
    <row r="100" ht="21.95" customHeight="1">
      <c r="A100" s="150">
        <v>2007</v>
      </c>
      <c r="B100" s="100">
        <v>36</v>
      </c>
      <c r="C100" s="83">
        <v>129.8</v>
      </c>
      <c r="D100" s="87">
        <v>3.60555555555556</v>
      </c>
      <c r="E100" s="40"/>
      <c r="F100" s="151">
        <v>2007</v>
      </c>
      <c r="G100" s="100">
        <v>11</v>
      </c>
      <c r="H100" s="83">
        <v>26.6</v>
      </c>
      <c r="I100" s="87">
        <v>2.41818181818182</v>
      </c>
      <c r="J100" s="40"/>
      <c r="K100" s="151">
        <v>2007</v>
      </c>
      <c r="L100" s="100">
        <v>3</v>
      </c>
      <c r="M100" s="83">
        <v>3.7</v>
      </c>
      <c r="N100" s="89">
        <v>1.23333333333333</v>
      </c>
      <c r="O100" t="s" s="131">
        <v>98</v>
      </c>
      <c r="P100" s="135">
        <f>AVERAGE(B91:B100)</f>
        <v>29.1</v>
      </c>
      <c r="Q100" s="97">
        <f>AVERAGE(D91:D100)</f>
        <v>3.64925832386095</v>
      </c>
      <c r="R100" t="s" s="134">
        <v>98</v>
      </c>
      <c r="S100" s="135">
        <f>AVERAGE(G91:G100)</f>
        <v>10.8</v>
      </c>
      <c r="T100" s="97">
        <f>AVERAGE(I91:I100)</f>
        <v>2.69042715617716</v>
      </c>
      <c r="U100" t="s" s="134">
        <v>98</v>
      </c>
      <c r="V100" s="135">
        <f>AVERAGE(L91:L100)</f>
        <v>1.5</v>
      </c>
      <c r="W100" s="97">
        <f>AVERAGE(N91:N100)</f>
        <v>1.34366666666667</v>
      </c>
    </row>
    <row r="101" ht="21.95" customHeight="1">
      <c r="A101" s="150">
        <v>2008</v>
      </c>
      <c r="B101" s="100">
        <v>33</v>
      </c>
      <c r="C101" s="83">
        <v>126.1</v>
      </c>
      <c r="D101" s="87">
        <v>3.82121212121212</v>
      </c>
      <c r="E101" s="40"/>
      <c r="F101" s="151">
        <v>2008</v>
      </c>
      <c r="G101" s="100">
        <v>8</v>
      </c>
      <c r="H101" s="83">
        <v>21.9</v>
      </c>
      <c r="I101" s="87">
        <v>2.7375</v>
      </c>
      <c r="J101" s="40"/>
      <c r="K101" s="151">
        <v>2008</v>
      </c>
      <c r="L101" s="100">
        <v>0</v>
      </c>
      <c r="M101" s="83">
        <v>0</v>
      </c>
      <c r="N101" s="89"/>
      <c r="O101" t="s" s="131">
        <v>119</v>
      </c>
      <c r="P101" s="135">
        <f>AVERAGE(B91:B101)</f>
        <v>29.4545454545455</v>
      </c>
      <c r="Q101" s="97">
        <f>AVERAGE(D91:D101)</f>
        <v>3.66489048725651</v>
      </c>
      <c r="R101" t="s" s="134">
        <v>119</v>
      </c>
      <c r="S101" s="135">
        <f>AVERAGE(G91:G101)</f>
        <v>10.5454545454545</v>
      </c>
      <c r="T101" s="97">
        <f>AVERAGE(I91:I101)</f>
        <v>2.6947065056156</v>
      </c>
      <c r="U101" t="s" s="134">
        <v>119</v>
      </c>
      <c r="V101" s="135">
        <f>AVERAGE(L91:L101)</f>
        <v>1.36363636363636</v>
      </c>
      <c r="W101" s="97">
        <f>AVERAGE(N91:N101)</f>
        <v>1.34366666666667</v>
      </c>
    </row>
    <row r="102" ht="21.95" customHeight="1">
      <c r="A102" s="150">
        <v>2009</v>
      </c>
      <c r="B102" s="100">
        <v>13</v>
      </c>
      <c r="C102" s="83">
        <v>47.6</v>
      </c>
      <c r="D102" s="87">
        <v>3.66153846153846</v>
      </c>
      <c r="E102" s="40"/>
      <c r="F102" s="151">
        <v>2009</v>
      </c>
      <c r="G102" s="100">
        <v>3</v>
      </c>
      <c r="H102" s="83">
        <v>6.6</v>
      </c>
      <c r="I102" s="87">
        <v>2.2</v>
      </c>
      <c r="J102" s="40"/>
      <c r="K102" s="151">
        <v>2009</v>
      </c>
      <c r="L102" s="100">
        <v>1</v>
      </c>
      <c r="M102" s="83">
        <v>1.2</v>
      </c>
      <c r="N102" s="89">
        <v>1.2</v>
      </c>
      <c r="O102" t="s" s="131">
        <v>118</v>
      </c>
      <c r="P102" s="135">
        <f>AVERAGE(B91:B102)</f>
        <v>28.0833333333333</v>
      </c>
      <c r="Q102" s="97">
        <f>AVERAGE(D91:D102)</f>
        <v>3.664611151780</v>
      </c>
      <c r="R102" t="s" s="134">
        <v>118</v>
      </c>
      <c r="S102" s="135">
        <f>AVERAGE(G91:G102)</f>
        <v>9.91666666666667</v>
      </c>
      <c r="T102" s="97">
        <f>AVERAGE(I91:I102)</f>
        <v>2.65348096348096</v>
      </c>
      <c r="U102" t="s" s="134">
        <v>118</v>
      </c>
      <c r="V102" s="135">
        <f>AVERAGE(L91:L102)</f>
        <v>1.33333333333333</v>
      </c>
      <c r="W102" s="97">
        <f>AVERAGE(N91:N102)</f>
        <v>1.31972222222222</v>
      </c>
    </row>
    <row r="103" ht="21.95" customHeight="1">
      <c r="A103" s="150">
        <v>2010</v>
      </c>
      <c r="B103" s="100">
        <v>35</v>
      </c>
      <c r="C103" s="83">
        <v>135.1</v>
      </c>
      <c r="D103" s="87">
        <v>3.86</v>
      </c>
      <c r="E103" s="40"/>
      <c r="F103" s="151">
        <v>2010</v>
      </c>
      <c r="G103" s="100">
        <v>11</v>
      </c>
      <c r="H103" s="83">
        <v>32.7</v>
      </c>
      <c r="I103" s="87">
        <v>2.97272727272727</v>
      </c>
      <c r="J103" s="40"/>
      <c r="K103" s="151">
        <v>2010</v>
      </c>
      <c r="L103" s="100">
        <v>0</v>
      </c>
      <c r="M103" s="83">
        <v>0</v>
      </c>
      <c r="N103" s="89"/>
      <c r="O103" t="s" s="131">
        <v>117</v>
      </c>
      <c r="P103" s="135">
        <f>AVERAGE(B91:B103)</f>
        <v>28.6153846153846</v>
      </c>
      <c r="Q103" s="97">
        <f>AVERAGE(D91:D103)</f>
        <v>3.67964106318154</v>
      </c>
      <c r="R103" t="s" s="134">
        <v>117</v>
      </c>
      <c r="S103" s="135">
        <f>AVERAGE(G91:G103)</f>
        <v>10</v>
      </c>
      <c r="T103" s="97">
        <f>AVERAGE(I91:I103)</f>
        <v>2.67803837188453</v>
      </c>
      <c r="U103" t="s" s="134">
        <v>117</v>
      </c>
      <c r="V103" s="135">
        <f>AVERAGE(L91:L103)</f>
        <v>1.23076923076923</v>
      </c>
      <c r="W103" s="97">
        <f>AVERAGE(N91:N103)</f>
        <v>1.31972222222222</v>
      </c>
    </row>
    <row r="104" ht="21.95" customHeight="1">
      <c r="A104" s="150">
        <v>2011</v>
      </c>
      <c r="B104" s="100">
        <v>23</v>
      </c>
      <c r="C104" s="83">
        <v>86.8</v>
      </c>
      <c r="D104" s="87">
        <v>3.77391304347826</v>
      </c>
      <c r="E104" s="40"/>
      <c r="F104" s="151">
        <v>2011</v>
      </c>
      <c r="G104" s="100">
        <v>8</v>
      </c>
      <c r="H104" s="83">
        <v>20.7</v>
      </c>
      <c r="I104" s="87">
        <v>2.5875</v>
      </c>
      <c r="J104" s="40"/>
      <c r="K104" s="151">
        <v>2011</v>
      </c>
      <c r="L104" s="100">
        <v>1</v>
      </c>
      <c r="M104" s="83">
        <v>1</v>
      </c>
      <c r="N104" s="89">
        <v>1</v>
      </c>
      <c r="O104" t="s" s="131">
        <v>116</v>
      </c>
      <c r="P104" s="135">
        <f>AVERAGE(B91:B104)</f>
        <v>28.2142857142857</v>
      </c>
      <c r="Q104" s="97">
        <f>AVERAGE(D91:D104)</f>
        <v>3.68637477605988</v>
      </c>
      <c r="R104" t="s" s="134">
        <v>116</v>
      </c>
      <c r="S104" s="135">
        <f>AVERAGE(G91:G104)</f>
        <v>9.857142857142859</v>
      </c>
      <c r="T104" s="97">
        <f>AVERAGE(I91:I104)</f>
        <v>2.67157134532135</v>
      </c>
      <c r="U104" t="s" s="134">
        <v>116</v>
      </c>
      <c r="V104" s="135">
        <f>AVERAGE(L91:L104)</f>
        <v>1.21428571428571</v>
      </c>
      <c r="W104" s="97">
        <f>AVERAGE(N91:N104)</f>
        <v>1.27404761904762</v>
      </c>
    </row>
    <row r="105" ht="21.95" customHeight="1">
      <c r="A105" s="150">
        <v>2012</v>
      </c>
      <c r="B105" s="100">
        <v>25</v>
      </c>
      <c r="C105" s="83">
        <v>87.09999999999999</v>
      </c>
      <c r="D105" s="87">
        <v>3.484</v>
      </c>
      <c r="E105" s="40"/>
      <c r="F105" s="151">
        <v>2012</v>
      </c>
      <c r="G105" s="100">
        <v>11</v>
      </c>
      <c r="H105" s="83">
        <v>28.7</v>
      </c>
      <c r="I105" s="87">
        <v>2.60909090909091</v>
      </c>
      <c r="J105" s="40"/>
      <c r="K105" s="151">
        <v>2012</v>
      </c>
      <c r="L105" s="100">
        <v>1</v>
      </c>
      <c r="M105" s="83">
        <v>1.7</v>
      </c>
      <c r="N105" s="89">
        <v>1.7</v>
      </c>
      <c r="O105" t="s" s="131">
        <v>115</v>
      </c>
      <c r="P105" s="135">
        <f>AVERAGE(B91:B105)</f>
        <v>28</v>
      </c>
      <c r="Q105" s="97">
        <f>AVERAGE(D91:D105)</f>
        <v>3.67288312432255</v>
      </c>
      <c r="R105" t="s" s="134">
        <v>115</v>
      </c>
      <c r="S105" s="135">
        <f>AVERAGE(G91:G105)</f>
        <v>9.93333333333333</v>
      </c>
      <c r="T105" s="97">
        <f>AVERAGE(I91:I105)</f>
        <v>2.66740598290598</v>
      </c>
      <c r="U105" t="s" s="134">
        <v>115</v>
      </c>
      <c r="V105" s="135">
        <f>AVERAGE(L91:L105)</f>
        <v>1.2</v>
      </c>
      <c r="W105" s="97">
        <f>AVERAGE(N91:N105)</f>
        <v>1.32729166666667</v>
      </c>
    </row>
    <row r="106" ht="21.95" customHeight="1">
      <c r="A106" s="150">
        <v>2013</v>
      </c>
      <c r="B106" s="100">
        <v>24</v>
      </c>
      <c r="C106" s="83">
        <v>85.8</v>
      </c>
      <c r="D106" s="87">
        <v>3.575</v>
      </c>
      <c r="E106" s="40"/>
      <c r="F106" s="151">
        <v>2013</v>
      </c>
      <c r="G106" s="100">
        <v>10</v>
      </c>
      <c r="H106" s="83">
        <v>26.9</v>
      </c>
      <c r="I106" s="87">
        <v>2.69</v>
      </c>
      <c r="J106" s="40"/>
      <c r="K106" s="151">
        <v>2013</v>
      </c>
      <c r="L106" s="100">
        <v>1</v>
      </c>
      <c r="M106" s="83">
        <v>0.5</v>
      </c>
      <c r="N106" s="89">
        <v>0.5</v>
      </c>
      <c r="O106" t="s" s="131">
        <v>114</v>
      </c>
      <c r="P106" s="135">
        <f>AVERAGE(B91:B106)</f>
        <v>27.75</v>
      </c>
      <c r="Q106" s="97">
        <f>AVERAGE(D91:D106)</f>
        <v>3.66676542905239</v>
      </c>
      <c r="R106" t="s" s="134">
        <v>114</v>
      </c>
      <c r="S106" s="135">
        <f>AVERAGE(G91:G106)</f>
        <v>9.9375</v>
      </c>
      <c r="T106" s="97">
        <f>AVERAGE(I91:I106)</f>
        <v>2.66881810897436</v>
      </c>
      <c r="U106" t="s" s="134">
        <v>114</v>
      </c>
      <c r="V106" s="135">
        <f>AVERAGE(L91:L106)</f>
        <v>1.1875</v>
      </c>
      <c r="W106" s="97">
        <f>AVERAGE(N91:N106)</f>
        <v>1.23537037037037</v>
      </c>
    </row>
    <row r="107" ht="21.95" customHeight="1">
      <c r="A107" s="150">
        <v>2014</v>
      </c>
      <c r="B107" s="100">
        <v>16</v>
      </c>
      <c r="C107" s="83">
        <v>63.8</v>
      </c>
      <c r="D107" s="87">
        <v>3.9875</v>
      </c>
      <c r="E107" s="40"/>
      <c r="F107" s="151">
        <v>2014</v>
      </c>
      <c r="G107" s="100">
        <v>2</v>
      </c>
      <c r="H107" s="83">
        <v>6</v>
      </c>
      <c r="I107" s="87">
        <v>3</v>
      </c>
      <c r="J107" s="40"/>
      <c r="K107" s="151">
        <v>2014</v>
      </c>
      <c r="L107" s="100">
        <v>0</v>
      </c>
      <c r="M107" s="83">
        <v>0</v>
      </c>
      <c r="N107" s="89"/>
      <c r="O107" t="s" s="131">
        <v>113</v>
      </c>
      <c r="P107" s="135">
        <f>AVERAGE(B91:B107)</f>
        <v>27.0588235294118</v>
      </c>
      <c r="Q107" s="97">
        <f>AVERAGE(D91:D107)</f>
        <v>3.6856321685199</v>
      </c>
      <c r="R107" t="s" s="134">
        <v>113</v>
      </c>
      <c r="S107" s="135">
        <f>AVERAGE(G91:G107)</f>
        <v>9.47058823529412</v>
      </c>
      <c r="T107" s="97">
        <f>AVERAGE(I91:I107)</f>
        <v>2.68829939668175</v>
      </c>
      <c r="U107" t="s" s="134">
        <v>113</v>
      </c>
      <c r="V107" s="135">
        <f>AVERAGE(L91:L107)</f>
        <v>1.11764705882353</v>
      </c>
      <c r="W107" s="97">
        <f>AVERAGE(N91:N107)</f>
        <v>1.23537037037037</v>
      </c>
    </row>
    <row r="108" ht="21.95" customHeight="1">
      <c r="A108" s="150">
        <v>2015</v>
      </c>
      <c r="B108" s="100">
        <v>37</v>
      </c>
      <c r="C108" s="83">
        <v>118.4</v>
      </c>
      <c r="D108" s="87">
        <v>3.2</v>
      </c>
      <c r="E108" s="40"/>
      <c r="F108" s="151">
        <v>2015</v>
      </c>
      <c r="G108" s="100">
        <v>22</v>
      </c>
      <c r="H108" s="83">
        <v>55.4</v>
      </c>
      <c r="I108" s="87">
        <v>2.51818181818182</v>
      </c>
      <c r="J108" s="40"/>
      <c r="K108" s="151">
        <v>2015</v>
      </c>
      <c r="L108" s="100">
        <v>3</v>
      </c>
      <c r="M108" s="83">
        <v>4</v>
      </c>
      <c r="N108" s="89">
        <v>1.33333333333333</v>
      </c>
      <c r="O108" t="s" s="131">
        <v>112</v>
      </c>
      <c r="P108" s="135">
        <f>AVERAGE(B91:B108)</f>
        <v>27.6111111111111</v>
      </c>
      <c r="Q108" s="97">
        <f>AVERAGE(D91:D108)</f>
        <v>3.65865260360213</v>
      </c>
      <c r="R108" t="s" s="134">
        <v>112</v>
      </c>
      <c r="S108" s="135">
        <f>AVERAGE(G91:G108)</f>
        <v>10.1666666666667</v>
      </c>
      <c r="T108" s="97">
        <f>AVERAGE(I91:I108)</f>
        <v>2.67884842009842</v>
      </c>
      <c r="U108" t="s" s="134">
        <v>112</v>
      </c>
      <c r="V108" s="135">
        <f>AVERAGE(L91:L108)</f>
        <v>1.22222222222222</v>
      </c>
      <c r="W108" s="97">
        <f>AVERAGE(N91:N108)</f>
        <v>1.24516666666667</v>
      </c>
    </row>
    <row r="109" ht="21.95" customHeight="1">
      <c r="A109" s="150">
        <v>2016</v>
      </c>
      <c r="B109" s="100">
        <v>18</v>
      </c>
      <c r="C109" s="83">
        <v>69.40000000000001</v>
      </c>
      <c r="D109" s="87">
        <v>3.85555555555556</v>
      </c>
      <c r="E109" s="40"/>
      <c r="F109" s="151">
        <v>2016</v>
      </c>
      <c r="G109" s="100">
        <v>6</v>
      </c>
      <c r="H109" s="83">
        <v>19.1</v>
      </c>
      <c r="I109" s="87">
        <v>3.18333333333333</v>
      </c>
      <c r="J109" s="40"/>
      <c r="K109" s="151">
        <v>2016</v>
      </c>
      <c r="L109" s="100">
        <v>0</v>
      </c>
      <c r="M109" s="83">
        <v>0</v>
      </c>
      <c r="N109" s="89"/>
      <c r="O109" t="s" s="131">
        <v>111</v>
      </c>
      <c r="P109" s="135">
        <f>AVERAGE(B91:B109)</f>
        <v>27.1052631578947</v>
      </c>
      <c r="Q109" s="97">
        <f>AVERAGE(D91:D109)</f>
        <v>3.66901591686283</v>
      </c>
      <c r="R109" t="s" s="134">
        <v>111</v>
      </c>
      <c r="S109" s="135">
        <f>AVERAGE(G91:G109)</f>
        <v>9.94736842105263</v>
      </c>
      <c r="T109" s="97">
        <f>AVERAGE(I91:I109)</f>
        <v>2.7054002576371</v>
      </c>
      <c r="U109" t="s" s="134">
        <v>111</v>
      </c>
      <c r="V109" s="135">
        <f>AVERAGE(L91:L109)</f>
        <v>1.15789473684211</v>
      </c>
      <c r="W109" s="97">
        <f>AVERAGE(N91:N109)</f>
        <v>1.24516666666667</v>
      </c>
    </row>
    <row r="110" ht="21.95" customHeight="1">
      <c r="A110" s="150">
        <v>2017</v>
      </c>
      <c r="B110" s="100">
        <v>34</v>
      </c>
      <c r="C110" s="83">
        <v>119.7</v>
      </c>
      <c r="D110" s="87">
        <v>3.52058823529412</v>
      </c>
      <c r="E110" s="40"/>
      <c r="F110" s="151">
        <v>2017</v>
      </c>
      <c r="G110" s="100">
        <v>16</v>
      </c>
      <c r="H110" s="83">
        <v>45.2</v>
      </c>
      <c r="I110" s="87">
        <v>2.825</v>
      </c>
      <c r="J110" s="40"/>
      <c r="K110" s="151">
        <v>2017</v>
      </c>
      <c r="L110" s="100">
        <v>0</v>
      </c>
      <c r="M110" s="83">
        <v>0</v>
      </c>
      <c r="N110" s="89"/>
      <c r="O110" t="s" s="131">
        <v>110</v>
      </c>
      <c r="P110" s="135">
        <f>AVERAGE(B91:B110)</f>
        <v>27.45</v>
      </c>
      <c r="Q110" s="97">
        <f>AVERAGE(D91:D110)</f>
        <v>3.6615945327844</v>
      </c>
      <c r="R110" t="s" s="134">
        <v>110</v>
      </c>
      <c r="S110" s="135">
        <f>AVERAGE(G91:G110)</f>
        <v>10.25</v>
      </c>
      <c r="T110" s="97">
        <f>AVERAGE(I91:I110)</f>
        <v>2.71138024475525</v>
      </c>
      <c r="U110" t="s" s="134">
        <v>110</v>
      </c>
      <c r="V110" s="135">
        <f>AVERAGE(L91:L110)</f>
        <v>1.1</v>
      </c>
      <c r="W110" s="97">
        <f>AVERAGE(N91:N110)</f>
        <v>1.24516666666667</v>
      </c>
    </row>
    <row r="111" ht="21.95" customHeight="1">
      <c r="A111" s="150">
        <v>2018</v>
      </c>
      <c r="B111" s="100">
        <v>29</v>
      </c>
      <c r="C111" s="83">
        <v>107.6</v>
      </c>
      <c r="D111" s="87">
        <v>3.71034482758621</v>
      </c>
      <c r="E111" s="40"/>
      <c r="F111" s="151">
        <v>2018</v>
      </c>
      <c r="G111" s="100">
        <v>10</v>
      </c>
      <c r="H111" s="83">
        <v>26.8</v>
      </c>
      <c r="I111" s="87">
        <v>2.68</v>
      </c>
      <c r="J111" s="40"/>
      <c r="K111" s="151">
        <v>2018</v>
      </c>
      <c r="L111" s="100">
        <v>1</v>
      </c>
      <c r="M111" s="83">
        <v>1.6</v>
      </c>
      <c r="N111" s="89">
        <v>1.6</v>
      </c>
      <c r="O111" s="96"/>
      <c r="P111" s="83"/>
      <c r="Q111" s="83"/>
      <c r="R111" s="84"/>
      <c r="S111" s="83"/>
      <c r="T111" s="83"/>
      <c r="U111" s="84"/>
      <c r="V111" s="83"/>
      <c r="W111" s="97"/>
    </row>
    <row r="112" ht="21.95" customHeight="1">
      <c r="A112" s="150">
        <v>2019</v>
      </c>
      <c r="B112" s="100">
        <v>35</v>
      </c>
      <c r="C112" s="83">
        <v>121.7</v>
      </c>
      <c r="D112" s="87">
        <v>3.47714285714286</v>
      </c>
      <c r="E112" s="40"/>
      <c r="F112" s="151">
        <v>2019</v>
      </c>
      <c r="G112" s="100">
        <v>18</v>
      </c>
      <c r="H112" s="83">
        <v>48.6</v>
      </c>
      <c r="I112" s="87">
        <v>2.7</v>
      </c>
      <c r="J112" s="40"/>
      <c r="K112" s="151">
        <v>2019</v>
      </c>
      <c r="L112" s="100">
        <v>2</v>
      </c>
      <c r="M112" s="83">
        <v>3.1</v>
      </c>
      <c r="N112" s="89">
        <v>1.55</v>
      </c>
      <c r="O112" s="96"/>
      <c r="P112" s="83"/>
      <c r="Q112" s="83"/>
      <c r="R112" s="84"/>
      <c r="S112" s="83"/>
      <c r="T112" s="83"/>
      <c r="U112" s="84"/>
      <c r="V112" s="83"/>
      <c r="W112" s="97"/>
    </row>
    <row r="113" ht="21.95" customHeight="1">
      <c r="A113" s="150">
        <v>2020</v>
      </c>
      <c r="B113" s="100">
        <v>31</v>
      </c>
      <c r="C113" s="83">
        <v>107.8</v>
      </c>
      <c r="D113" s="87">
        <v>3.47741935483871</v>
      </c>
      <c r="E113" s="40"/>
      <c r="F113" s="151">
        <v>2020</v>
      </c>
      <c r="G113" s="100">
        <v>12</v>
      </c>
      <c r="H113" s="83">
        <v>30.4</v>
      </c>
      <c r="I113" s="87">
        <v>2.53333333333333</v>
      </c>
      <c r="J113" s="40"/>
      <c r="K113" s="151">
        <v>2020</v>
      </c>
      <c r="L113" s="100">
        <v>1</v>
      </c>
      <c r="M113" s="83">
        <v>1.5</v>
      </c>
      <c r="N113" s="89">
        <v>1.5</v>
      </c>
      <c r="O113" s="96"/>
      <c r="P113" s="83"/>
      <c r="Q113" s="83"/>
      <c r="R113" s="84"/>
      <c r="S113" s="83"/>
      <c r="T113" s="83"/>
      <c r="U113" s="84"/>
      <c r="V113" s="83"/>
      <c r="W113" s="97"/>
    </row>
    <row r="114" ht="21.95" customHeight="1">
      <c r="A114" s="150">
        <v>2021</v>
      </c>
      <c r="B114" s="100">
        <v>18</v>
      </c>
      <c r="C114" s="83">
        <v>68.09999999999999</v>
      </c>
      <c r="D114" s="87">
        <v>3.78333333333333</v>
      </c>
      <c r="E114" s="40"/>
      <c r="F114" s="151">
        <v>2021</v>
      </c>
      <c r="G114" s="100">
        <v>5</v>
      </c>
      <c r="H114" s="83">
        <v>13.7</v>
      </c>
      <c r="I114" s="87">
        <v>2.74</v>
      </c>
      <c r="J114" s="40"/>
      <c r="K114" s="151">
        <v>2021</v>
      </c>
      <c r="L114" s="100">
        <v>0</v>
      </c>
      <c r="M114" s="83">
        <v>0</v>
      </c>
      <c r="N114" s="89"/>
      <c r="O114" s="96"/>
      <c r="P114" s="83"/>
      <c r="Q114" s="83"/>
      <c r="R114" s="84"/>
      <c r="S114" s="83"/>
      <c r="T114" s="83"/>
      <c r="U114" s="84"/>
      <c r="V114" s="83"/>
      <c r="W114" s="97"/>
    </row>
    <row r="115" ht="21.95" customHeight="1">
      <c r="A115" s="150">
        <v>2022</v>
      </c>
      <c r="B115" s="100">
        <v>30</v>
      </c>
      <c r="C115" s="83">
        <v>103.6</v>
      </c>
      <c r="D115" s="87">
        <v>3.45333333333333</v>
      </c>
      <c r="E115" s="40"/>
      <c r="F115" s="151">
        <v>2022</v>
      </c>
      <c r="G115" s="100">
        <v>12</v>
      </c>
      <c r="H115" s="83">
        <v>26.7</v>
      </c>
      <c r="I115" s="87">
        <v>2.225</v>
      </c>
      <c r="J115" s="40"/>
      <c r="K115" s="151">
        <v>2022</v>
      </c>
      <c r="L115" s="100">
        <v>4</v>
      </c>
      <c r="M115" s="83">
        <v>5.7</v>
      </c>
      <c r="N115" s="89">
        <v>1.425</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t="s" s="162">
        <v>260</v>
      </c>
      <c r="C137" s="83"/>
      <c r="D137" s="87"/>
      <c r="E137" s="40"/>
      <c r="F137" t="s" s="95">
        <v>98</v>
      </c>
      <c r="G137" t="s" s="162">
        <v>260</v>
      </c>
      <c r="H137" s="83"/>
      <c r="I137" s="87"/>
      <c r="J137" s="40"/>
      <c r="K137" t="s" s="95">
        <v>98</v>
      </c>
      <c r="L137" t="s" s="162">
        <v>260</v>
      </c>
      <c r="M137" s="83"/>
      <c r="N137" s="89"/>
      <c r="O137" s="96"/>
      <c r="P137" s="83"/>
      <c r="Q137" s="83"/>
      <c r="R137" s="84"/>
      <c r="S137" s="83"/>
      <c r="T137" s="83"/>
      <c r="U137" s="84"/>
      <c r="V137" s="83"/>
      <c r="W137" s="97"/>
    </row>
    <row r="138" ht="21.95" customHeight="1">
      <c r="A138" t="s" s="98">
        <v>99</v>
      </c>
      <c r="B138" s="83">
        <f>AVERAGE(B80:B89)</f>
        <v>37.3</v>
      </c>
      <c r="C138" s="83">
        <f>AVERAGE(C80:C89)</f>
        <v>128.34</v>
      </c>
      <c r="D138" s="87">
        <f>AVERAGE(D80:D89)</f>
        <v>3.49187406641675</v>
      </c>
      <c r="E138" s="40"/>
      <c r="F138" t="s" s="99">
        <v>99</v>
      </c>
      <c r="G138" s="83">
        <f>AVERAGE(G80:G89)</f>
        <v>15.5</v>
      </c>
      <c r="H138" s="83">
        <f>AVERAGE(H80:H89)</f>
        <v>37.4</v>
      </c>
      <c r="I138" s="87">
        <f>AVERAGE(I80:I89)</f>
        <v>2.49941319207109</v>
      </c>
      <c r="J138" s="40"/>
      <c r="K138" t="s" s="99">
        <v>99</v>
      </c>
      <c r="L138" s="83">
        <f>AVERAGE(L80:L89)</f>
        <v>2.7</v>
      </c>
      <c r="M138" s="83">
        <f>AVERAGE(M80:M89)</f>
        <v>3.53</v>
      </c>
      <c r="N138" s="89">
        <f>AVERAGE(N80:N89)</f>
        <v>1.33996598639456</v>
      </c>
      <c r="O138" s="96"/>
      <c r="P138" s="83"/>
      <c r="Q138" s="83"/>
      <c r="R138" s="84"/>
      <c r="S138" s="83"/>
      <c r="T138" s="83"/>
      <c r="U138" s="84"/>
      <c r="V138" s="83"/>
      <c r="W138" s="97"/>
    </row>
    <row r="139" ht="21.95" customHeight="1">
      <c r="A139" t="s" s="98">
        <v>100</v>
      </c>
      <c r="B139" s="83">
        <f>AVERAGE(B91:B100)</f>
        <v>29.1</v>
      </c>
      <c r="C139" s="83">
        <f>AVERAGE(C91:C100)</f>
        <v>105.7</v>
      </c>
      <c r="D139" s="87">
        <f>AVERAGE(D91:D100)</f>
        <v>3.64925832386095</v>
      </c>
      <c r="E139" s="40"/>
      <c r="F139" t="s" s="99">
        <v>100</v>
      </c>
      <c r="G139" s="83">
        <f>AVERAGE(G91:G100)</f>
        <v>10.8</v>
      </c>
      <c r="H139" s="83">
        <f>AVERAGE(H91:H100)</f>
        <v>28.48</v>
      </c>
      <c r="I139" s="87">
        <f>AVERAGE(I91:I100)</f>
        <v>2.69042715617716</v>
      </c>
      <c r="J139" s="40"/>
      <c r="K139" t="s" s="99">
        <v>100</v>
      </c>
      <c r="L139" s="83">
        <f>AVERAGE(L91:L100)</f>
        <v>1.5</v>
      </c>
      <c r="M139" s="83">
        <f>AVERAGE(M91:M100)</f>
        <v>1.87</v>
      </c>
      <c r="N139" s="89">
        <f>AVERAGE(N91:N100)</f>
        <v>1.34366666666667</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f>AVERAGE(B80:B89)</f>
        <v>37.3</v>
      </c>
      <c r="C141" s="83">
        <f>AVERAGE(C80:C89)</f>
        <v>128.34</v>
      </c>
      <c r="D141" s="87">
        <f>AVERAGE(D80:D89)</f>
        <v>3.49187406641675</v>
      </c>
      <c r="E141" s="40"/>
      <c r="F141" t="s" s="104">
        <v>102</v>
      </c>
      <c r="G141" s="83">
        <f>AVERAGE(G80:G89)</f>
        <v>15.5</v>
      </c>
      <c r="H141" s="83">
        <f>AVERAGE(H80:H89)</f>
        <v>37.4</v>
      </c>
      <c r="I141" s="87">
        <f>AVERAGE(I80:I89)</f>
        <v>2.49941319207109</v>
      </c>
      <c r="J141" s="40"/>
      <c r="K141" t="s" s="104">
        <v>102</v>
      </c>
      <c r="L141" s="83">
        <f>AVERAGE(L80:L89)</f>
        <v>2.7</v>
      </c>
      <c r="M141" s="83">
        <f>AVERAGE(M80:M89)</f>
        <v>3.53</v>
      </c>
      <c r="N141" s="89">
        <f>AVERAGE(N80:N89)</f>
        <v>1.33996598639456</v>
      </c>
      <c r="O141" s="96"/>
      <c r="P141" s="83"/>
      <c r="Q141" s="83"/>
      <c r="R141" s="84"/>
      <c r="S141" s="83"/>
      <c r="T141" s="83"/>
      <c r="U141" s="84"/>
      <c r="V141" s="83"/>
      <c r="W141" s="97"/>
    </row>
    <row r="142" ht="21.95" customHeight="1">
      <c r="A142" t="s" s="103">
        <v>103</v>
      </c>
      <c r="B142" s="83">
        <f>AVERAGE(B91:B100)</f>
        <v>29.1</v>
      </c>
      <c r="C142" s="83">
        <f>AVERAGE(C91:C100)</f>
        <v>105.7</v>
      </c>
      <c r="D142" s="87">
        <f>AVERAGE(D91:D100)</f>
        <v>3.64925832386095</v>
      </c>
      <c r="E142" s="40"/>
      <c r="F142" t="s" s="104">
        <v>103</v>
      </c>
      <c r="G142" s="83">
        <f>AVERAGE(G91:G100)</f>
        <v>10.8</v>
      </c>
      <c r="H142" s="83">
        <f>AVERAGE(H91:H100)</f>
        <v>28.48</v>
      </c>
      <c r="I142" s="87">
        <f>AVERAGE(I91:I100)</f>
        <v>2.69042715617716</v>
      </c>
      <c r="J142" s="40"/>
      <c r="K142" t="s" s="104">
        <v>103</v>
      </c>
      <c r="L142" s="83">
        <f>AVERAGE(L91:L100)</f>
        <v>1.5</v>
      </c>
      <c r="M142" s="83">
        <f>AVERAGE(M91:M100)</f>
        <v>1.87</v>
      </c>
      <c r="N142" s="89">
        <f>AVERAGE(N91:N100)</f>
        <v>1.34366666666667</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AVERAGE(B85:B89)</f>
        <v>41.8</v>
      </c>
      <c r="C145" s="83">
        <f>AVERAGE(C85:C89)</f>
        <v>138.54</v>
      </c>
      <c r="D145" s="87">
        <f>AVERAGE(D85:D89)</f>
        <v>3.33776328434865</v>
      </c>
      <c r="E145" s="40"/>
      <c r="F145" t="s" s="99">
        <v>99</v>
      </c>
      <c r="G145" s="83">
        <f>AVERAGE(G85:G89)</f>
        <v>19.2</v>
      </c>
      <c r="H145" s="83">
        <f>AVERAGE(H85:H89)</f>
        <v>44.9</v>
      </c>
      <c r="I145" s="87">
        <f>AVERAGE(I85:I89)</f>
        <v>2.41508612440191</v>
      </c>
      <c r="J145" s="40"/>
      <c r="K145" t="s" s="99">
        <v>99</v>
      </c>
      <c r="L145" s="83">
        <f>AVERAGE(L85:L89)</f>
        <v>4.2</v>
      </c>
      <c r="M145" s="83">
        <f>AVERAGE(M85:M89)</f>
        <v>5.42</v>
      </c>
      <c r="N145" s="89">
        <f>AVERAGE(N85:N89)</f>
        <v>1.31994047619048</v>
      </c>
      <c r="O145" s="96"/>
      <c r="P145" s="83"/>
      <c r="Q145" s="83"/>
      <c r="R145" s="84"/>
      <c r="S145" s="83"/>
      <c r="T145" s="83"/>
      <c r="U145" s="84"/>
      <c r="V145" s="83"/>
      <c r="W145" s="97"/>
    </row>
    <row r="146" ht="21.95" customHeight="1">
      <c r="A146" t="s" s="98">
        <v>100</v>
      </c>
      <c r="B146" s="83">
        <f>AVERAGE(B91:B95)</f>
        <v>26.6</v>
      </c>
      <c r="C146" s="83">
        <f>AVERAGE(C91:C95)</f>
        <v>95.90000000000001</v>
      </c>
      <c r="D146" s="87">
        <f>AVERAGE(D91:D95)</f>
        <v>3.65498711755233</v>
      </c>
      <c r="E146" s="40"/>
      <c r="F146" t="s" s="99">
        <v>100</v>
      </c>
      <c r="G146" s="83">
        <f>AVERAGE(G91:G95)</f>
        <v>10</v>
      </c>
      <c r="H146" s="83">
        <f>AVERAGE(H91:H95)</f>
        <v>26.3</v>
      </c>
      <c r="I146" s="87">
        <f>AVERAGE(I91:I95)</f>
        <v>2.70716666666667</v>
      </c>
      <c r="J146" s="40"/>
      <c r="K146" t="s" s="99">
        <v>100</v>
      </c>
      <c r="L146" s="83">
        <f>AVERAGE(L91:L95)</f>
        <v>1.4</v>
      </c>
      <c r="M146" s="83">
        <f>AVERAGE(M91:M95)</f>
        <v>1.94</v>
      </c>
      <c r="N146" s="89">
        <f>AVERAGE(N91:N95)</f>
        <v>1.475</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AVERAGE(B85:B89)</f>
        <v>41.8</v>
      </c>
      <c r="C148" s="83">
        <f>AVERAGE(C85:C89)</f>
        <v>138.54</v>
      </c>
      <c r="D148" s="87">
        <f>AVERAGE(D85:D89)</f>
        <v>3.33776328434865</v>
      </c>
      <c r="E148" s="40"/>
      <c r="F148" t="s" s="104">
        <v>102</v>
      </c>
      <c r="G148" s="83">
        <f>AVERAGE(G85:G89)</f>
        <v>19.2</v>
      </c>
      <c r="H148" s="83">
        <f>AVERAGE(H85:H89)</f>
        <v>44.9</v>
      </c>
      <c r="I148" s="87">
        <f>AVERAGE(I85:I89)</f>
        <v>2.41508612440191</v>
      </c>
      <c r="J148" s="40"/>
      <c r="K148" t="s" s="104">
        <v>102</v>
      </c>
      <c r="L148" s="83">
        <f>AVERAGE(L85:L89)</f>
        <v>4.2</v>
      </c>
      <c r="M148" s="83">
        <f>AVERAGE(M85:M89)</f>
        <v>5.42</v>
      </c>
      <c r="N148" s="89">
        <f>AVERAGE(N85:N89)</f>
        <v>1.31994047619048</v>
      </c>
      <c r="O148" s="96"/>
      <c r="P148" s="83"/>
      <c r="Q148" s="83"/>
      <c r="R148" s="84"/>
      <c r="S148" s="83"/>
      <c r="T148" s="83"/>
      <c r="U148" s="84"/>
      <c r="V148" s="83"/>
      <c r="W148" s="97"/>
    </row>
    <row r="149" ht="21.95" customHeight="1">
      <c r="A149" t="s" s="103">
        <v>103</v>
      </c>
      <c r="B149" s="83">
        <f>AVERAGE(B91:B95)</f>
        <v>26.6</v>
      </c>
      <c r="C149" s="83">
        <f>AVERAGE(C91:C95)</f>
        <v>95.90000000000001</v>
      </c>
      <c r="D149" s="87">
        <f>AVERAGE(D91:D95)</f>
        <v>3.65498711755233</v>
      </c>
      <c r="E149" s="40"/>
      <c r="F149" t="s" s="104">
        <v>103</v>
      </c>
      <c r="G149" s="83">
        <f>AVERAGE(G91:G95)</f>
        <v>10</v>
      </c>
      <c r="H149" s="83">
        <f>AVERAGE(H91:H95)</f>
        <v>26.3</v>
      </c>
      <c r="I149" s="87">
        <f>AVERAGE(I91:I95)</f>
        <v>2.70716666666667</v>
      </c>
      <c r="J149" s="40"/>
      <c r="K149" t="s" s="104">
        <v>103</v>
      </c>
      <c r="L149" s="83">
        <f>AVERAGE(L91:L95)</f>
        <v>1.4</v>
      </c>
      <c r="M149" s="83">
        <f>AVERAGE(M91:M95)</f>
        <v>1.94</v>
      </c>
      <c r="N149" s="89">
        <f>AVERAGE(N91:N95)</f>
        <v>1.475</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6.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84" customWidth="1"/>
    <col min="2" max="4" width="12.1719" style="284" customWidth="1"/>
    <col min="5" max="5" width="1.35156" style="284" customWidth="1"/>
    <col min="6" max="6" width="10" style="284" customWidth="1"/>
    <col min="7" max="9" width="12.1719" style="284" customWidth="1"/>
    <col min="10" max="10" width="1.35156" style="284" customWidth="1"/>
    <col min="11" max="11" width="10" style="284" customWidth="1"/>
    <col min="12" max="14" width="12.1719" style="284" customWidth="1"/>
    <col min="15" max="15" width="10.8516" style="284" customWidth="1"/>
    <col min="16" max="17" width="6.5" style="284" customWidth="1"/>
    <col min="18" max="18" width="10.8516" style="284" customWidth="1"/>
    <col min="19" max="20" width="6.5" style="284" customWidth="1"/>
    <col min="21" max="21" width="10.8516" style="284" customWidth="1"/>
    <col min="22" max="23" width="6.5" style="284" customWidth="1"/>
    <col min="24" max="16384" width="16.3516" style="284" customWidth="1"/>
  </cols>
  <sheetData>
    <row r="1" ht="64.15" customHeight="1">
      <c r="A1" t="s" s="164">
        <v>361</v>
      </c>
      <c r="B1" t="s" s="27">
        <v>40</v>
      </c>
      <c r="C1" t="s" s="27">
        <v>41</v>
      </c>
      <c r="D1" t="s" s="28">
        <v>42</v>
      </c>
      <c r="E1" s="29"/>
      <c r="F1" t="s" s="30">
        <v>362</v>
      </c>
      <c r="G1" t="s" s="27">
        <v>44</v>
      </c>
      <c r="H1" t="s" s="27">
        <v>45</v>
      </c>
      <c r="I1" t="s" s="28">
        <v>46</v>
      </c>
      <c r="J1" s="29"/>
      <c r="K1" t="s" s="30">
        <v>363</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28</v>
      </c>
      <c r="C3" s="78">
        <v>223</v>
      </c>
      <c r="D3" s="79">
        <v>7.96428571428571</v>
      </c>
      <c r="E3" s="40"/>
      <c r="F3" s="145">
        <v>1910</v>
      </c>
      <c r="G3" s="144">
        <v>19</v>
      </c>
      <c r="H3" s="78">
        <v>131.2</v>
      </c>
      <c r="I3" s="79">
        <v>6.90526315789474</v>
      </c>
      <c r="J3" s="40"/>
      <c r="K3" s="145">
        <v>1910</v>
      </c>
      <c r="L3" s="144">
        <v>8</v>
      </c>
      <c r="M3" s="78">
        <v>41.8</v>
      </c>
      <c r="N3" s="81">
        <v>5.225</v>
      </c>
      <c r="O3" s="146"/>
      <c r="P3" s="147"/>
      <c r="Q3" s="148"/>
      <c r="R3" s="149"/>
      <c r="S3" s="147"/>
      <c r="T3" s="148"/>
      <c r="U3" s="149"/>
      <c r="V3" s="147"/>
      <c r="W3" s="148"/>
    </row>
    <row r="4" ht="21.95" customHeight="1">
      <c r="A4" s="150">
        <v>1911</v>
      </c>
      <c r="B4" s="100">
        <v>54</v>
      </c>
      <c r="C4" s="83">
        <v>445.2</v>
      </c>
      <c r="D4" s="87">
        <v>8.24444444444444</v>
      </c>
      <c r="E4" s="40"/>
      <c r="F4" s="151">
        <v>1911</v>
      </c>
      <c r="G4" s="100">
        <v>35</v>
      </c>
      <c r="H4" s="83">
        <v>250.9</v>
      </c>
      <c r="I4" s="87">
        <v>7.16857142857143</v>
      </c>
      <c r="J4" s="40"/>
      <c r="K4" s="151">
        <v>1911</v>
      </c>
      <c r="L4" s="100">
        <v>5</v>
      </c>
      <c r="M4" s="83">
        <v>27.1</v>
      </c>
      <c r="N4" s="89">
        <v>5.42</v>
      </c>
      <c r="O4" s="152"/>
      <c r="P4" s="135"/>
      <c r="Q4" s="97"/>
      <c r="R4" s="153"/>
      <c r="S4" s="135"/>
      <c r="T4" s="97"/>
      <c r="U4" s="153"/>
      <c r="V4" s="135"/>
      <c r="W4" s="97"/>
    </row>
    <row r="5" ht="21.95" customHeight="1">
      <c r="A5" s="150">
        <v>1912</v>
      </c>
      <c r="B5" s="100">
        <v>41</v>
      </c>
      <c r="C5" s="83">
        <v>360</v>
      </c>
      <c r="D5" s="87">
        <v>8.780487804878049</v>
      </c>
      <c r="E5" s="40"/>
      <c r="F5" s="151">
        <v>1912</v>
      </c>
      <c r="G5" s="100">
        <v>25</v>
      </c>
      <c r="H5" s="83">
        <v>193.1</v>
      </c>
      <c r="I5" s="87">
        <v>7.724</v>
      </c>
      <c r="J5" s="40"/>
      <c r="K5" s="151">
        <v>1912</v>
      </c>
      <c r="L5" s="100">
        <v>0</v>
      </c>
      <c r="M5" s="83">
        <v>0</v>
      </c>
      <c r="N5" s="89"/>
      <c r="O5" s="152"/>
      <c r="P5" s="135"/>
      <c r="Q5" s="97"/>
      <c r="R5" s="153"/>
      <c r="S5" s="135"/>
      <c r="T5" s="97"/>
      <c r="U5" s="153"/>
      <c r="V5" s="135"/>
      <c r="W5" s="97"/>
    </row>
    <row r="6" ht="21.95" customHeight="1">
      <c r="A6" s="150">
        <v>1913</v>
      </c>
      <c r="B6" s="100">
        <v>58</v>
      </c>
      <c r="C6" s="83">
        <v>500.3</v>
      </c>
      <c r="D6" s="87">
        <v>8.625862068965519</v>
      </c>
      <c r="E6" s="40"/>
      <c r="F6" s="151">
        <v>1913</v>
      </c>
      <c r="G6" s="100">
        <v>30</v>
      </c>
      <c r="H6" s="83">
        <v>215.1</v>
      </c>
      <c r="I6" s="87">
        <v>7.17</v>
      </c>
      <c r="J6" s="40"/>
      <c r="K6" s="151">
        <v>1913</v>
      </c>
      <c r="L6" s="100">
        <v>6</v>
      </c>
      <c r="M6" s="83">
        <v>30.5</v>
      </c>
      <c r="N6" s="89">
        <v>5.08333333333333</v>
      </c>
      <c r="O6" s="152"/>
      <c r="P6" s="135"/>
      <c r="Q6" s="97"/>
      <c r="R6" s="153"/>
      <c r="S6" s="135"/>
      <c r="T6" s="97"/>
      <c r="U6" s="153"/>
      <c r="V6" s="135"/>
      <c r="W6" s="97"/>
    </row>
    <row r="7" ht="21.95" customHeight="1">
      <c r="A7" s="150">
        <v>1914</v>
      </c>
      <c r="B7" s="100">
        <v>41</v>
      </c>
      <c r="C7" s="83">
        <v>329.9</v>
      </c>
      <c r="D7" s="87">
        <v>8.046341463414629</v>
      </c>
      <c r="E7" s="40"/>
      <c r="F7" s="151">
        <v>1914</v>
      </c>
      <c r="G7" s="100">
        <v>24</v>
      </c>
      <c r="H7" s="83">
        <v>157.1</v>
      </c>
      <c r="I7" s="87">
        <v>6.54583333333333</v>
      </c>
      <c r="J7" s="40"/>
      <c r="K7" s="151">
        <v>1914</v>
      </c>
      <c r="L7" s="100">
        <v>8</v>
      </c>
      <c r="M7" s="83">
        <v>40.1</v>
      </c>
      <c r="N7" s="89">
        <v>5.0125</v>
      </c>
      <c r="O7" s="152"/>
      <c r="P7" s="135"/>
      <c r="Q7" s="97"/>
      <c r="R7" s="153"/>
      <c r="S7" s="135"/>
      <c r="T7" s="97"/>
      <c r="U7" s="153"/>
      <c r="V7" s="135"/>
      <c r="W7" s="97"/>
    </row>
    <row r="8" ht="21.95" customHeight="1">
      <c r="A8" s="150">
        <v>1915</v>
      </c>
      <c r="B8" s="100">
        <v>40</v>
      </c>
      <c r="C8" s="83">
        <v>390.3</v>
      </c>
      <c r="D8" s="87">
        <v>9.7575</v>
      </c>
      <c r="E8" s="40"/>
      <c r="F8" s="151">
        <v>1915</v>
      </c>
      <c r="G8" s="100">
        <v>11</v>
      </c>
      <c r="H8" s="83">
        <v>86.09999999999999</v>
      </c>
      <c r="I8" s="87">
        <v>7.82727272727273</v>
      </c>
      <c r="J8" s="40"/>
      <c r="K8" s="151">
        <v>1915</v>
      </c>
      <c r="L8" s="100">
        <v>0</v>
      </c>
      <c r="M8" s="83">
        <v>0</v>
      </c>
      <c r="N8" s="89"/>
      <c r="O8" s="152"/>
      <c r="P8" s="135"/>
      <c r="Q8" s="97"/>
      <c r="R8" s="153"/>
      <c r="S8" s="135"/>
      <c r="T8" s="97"/>
      <c r="U8" s="153"/>
      <c r="V8" s="135"/>
      <c r="W8" s="97"/>
    </row>
    <row r="9" ht="21.95" customHeight="1">
      <c r="A9" s="150">
        <v>1916</v>
      </c>
      <c r="B9" s="100">
        <v>27</v>
      </c>
      <c r="C9" s="83">
        <v>235.6</v>
      </c>
      <c r="D9" s="87">
        <v>8.72592592592593</v>
      </c>
      <c r="E9" s="40"/>
      <c r="F9" s="151">
        <v>1916</v>
      </c>
      <c r="G9" s="100">
        <v>12</v>
      </c>
      <c r="H9" s="83">
        <v>84.8</v>
      </c>
      <c r="I9" s="87">
        <v>7.06666666666667</v>
      </c>
      <c r="J9" s="40"/>
      <c r="K9" s="151">
        <v>1916</v>
      </c>
      <c r="L9" s="100">
        <v>2</v>
      </c>
      <c r="M9" s="83">
        <v>8.4</v>
      </c>
      <c r="N9" s="89">
        <v>4.2</v>
      </c>
      <c r="O9" s="152"/>
      <c r="P9" s="135"/>
      <c r="Q9" s="97"/>
      <c r="R9" s="153"/>
      <c r="S9" s="135"/>
      <c r="T9" s="97"/>
      <c r="U9" s="153"/>
      <c r="V9" s="135"/>
      <c r="W9" s="97"/>
    </row>
    <row r="10" ht="21.95" customHeight="1">
      <c r="A10" s="150">
        <v>1917</v>
      </c>
      <c r="B10" s="100">
        <v>51</v>
      </c>
      <c r="C10" s="83">
        <v>469.2</v>
      </c>
      <c r="D10" s="87">
        <v>9.199999999999999</v>
      </c>
      <c r="E10" s="40"/>
      <c r="F10" s="151">
        <v>1917</v>
      </c>
      <c r="G10" s="100">
        <v>25</v>
      </c>
      <c r="H10" s="83">
        <v>196.5</v>
      </c>
      <c r="I10" s="87">
        <v>7.86</v>
      </c>
      <c r="J10" s="40"/>
      <c r="K10" s="151">
        <v>1917</v>
      </c>
      <c r="L10" s="100">
        <v>2</v>
      </c>
      <c r="M10" s="83">
        <v>11.4</v>
      </c>
      <c r="N10" s="89">
        <v>5.7</v>
      </c>
      <c r="O10" s="152"/>
      <c r="P10" s="135"/>
      <c r="Q10" s="97"/>
      <c r="R10" s="153"/>
      <c r="S10" s="135"/>
      <c r="T10" s="97"/>
      <c r="U10" s="153"/>
      <c r="V10" s="135"/>
      <c r="W10" s="97"/>
    </row>
    <row r="11" ht="21.95" customHeight="1">
      <c r="A11" s="150">
        <v>1918</v>
      </c>
      <c r="B11" s="100">
        <v>48</v>
      </c>
      <c r="C11" s="83">
        <v>428.9</v>
      </c>
      <c r="D11" s="87">
        <v>8.93541666666667</v>
      </c>
      <c r="E11" s="40"/>
      <c r="F11" s="151">
        <v>1918</v>
      </c>
      <c r="G11" s="100">
        <v>22</v>
      </c>
      <c r="H11" s="83">
        <v>162.3</v>
      </c>
      <c r="I11" s="87">
        <v>7.37727272727273</v>
      </c>
      <c r="J11" s="40"/>
      <c r="K11" s="151">
        <v>1918</v>
      </c>
      <c r="L11" s="100">
        <v>5</v>
      </c>
      <c r="M11" s="83">
        <v>23.9</v>
      </c>
      <c r="N11" s="89">
        <v>4.78</v>
      </c>
      <c r="O11" s="152"/>
      <c r="P11" s="135"/>
      <c r="Q11" s="97"/>
      <c r="R11" s="153"/>
      <c r="S11" s="135"/>
      <c r="T11" s="97"/>
      <c r="U11" s="153"/>
      <c r="V11" s="135"/>
      <c r="W11" s="97"/>
    </row>
    <row r="12" ht="21.95" customHeight="1">
      <c r="A12" s="150">
        <v>1919</v>
      </c>
      <c r="B12" s="100">
        <v>61</v>
      </c>
      <c r="C12" s="83">
        <v>525.1</v>
      </c>
      <c r="D12" s="87">
        <v>8.608196721311479</v>
      </c>
      <c r="E12" s="40"/>
      <c r="F12" s="151">
        <v>1919</v>
      </c>
      <c r="G12" s="100">
        <v>30</v>
      </c>
      <c r="H12" s="83">
        <v>209.6</v>
      </c>
      <c r="I12" s="87">
        <v>6.98666666666667</v>
      </c>
      <c r="J12" s="40"/>
      <c r="K12" s="151">
        <v>1919</v>
      </c>
      <c r="L12" s="100">
        <v>8</v>
      </c>
      <c r="M12" s="83">
        <v>41.7</v>
      </c>
      <c r="N12" s="89">
        <v>5.2125</v>
      </c>
      <c r="O12" s="152"/>
      <c r="P12" s="135"/>
      <c r="Q12" s="97"/>
      <c r="R12" s="153"/>
      <c r="S12" s="135"/>
      <c r="T12" s="97"/>
      <c r="U12" s="153"/>
      <c r="V12" s="135"/>
      <c r="W12" s="97"/>
    </row>
    <row r="13" ht="21.95" customHeight="1">
      <c r="A13" s="150">
        <v>1920</v>
      </c>
      <c r="B13" s="100">
        <v>31</v>
      </c>
      <c r="C13" s="83">
        <v>275.4</v>
      </c>
      <c r="D13" s="87">
        <v>8.88387096774194</v>
      </c>
      <c r="E13" s="40"/>
      <c r="F13" s="151">
        <v>1920</v>
      </c>
      <c r="G13" s="100">
        <v>17</v>
      </c>
      <c r="H13" s="83">
        <v>130.9</v>
      </c>
      <c r="I13" s="87">
        <v>7.7</v>
      </c>
      <c r="J13" s="40"/>
      <c r="K13" s="151">
        <v>1920</v>
      </c>
      <c r="L13" s="100">
        <v>1</v>
      </c>
      <c r="M13" s="83">
        <v>4.3</v>
      </c>
      <c r="N13" s="89">
        <v>4.3</v>
      </c>
      <c r="O13" s="152"/>
      <c r="P13" s="135"/>
      <c r="Q13" s="97"/>
      <c r="R13" s="153"/>
      <c r="S13" s="135"/>
      <c r="T13" s="97"/>
      <c r="U13" s="153"/>
      <c r="V13" s="135"/>
      <c r="W13" s="97"/>
    </row>
    <row r="14" ht="21.95" customHeight="1">
      <c r="A14" s="150">
        <v>1921</v>
      </c>
      <c r="B14" s="100">
        <v>18</v>
      </c>
      <c r="C14" s="83">
        <v>153.1</v>
      </c>
      <c r="D14" s="87">
        <v>8.50555555555556</v>
      </c>
      <c r="E14" s="40"/>
      <c r="F14" s="151">
        <v>1921</v>
      </c>
      <c r="G14" s="100">
        <v>10</v>
      </c>
      <c r="H14" s="83">
        <v>69.5</v>
      </c>
      <c r="I14" s="87">
        <v>6.95</v>
      </c>
      <c r="J14" s="40"/>
      <c r="K14" s="151">
        <v>1921</v>
      </c>
      <c r="L14" s="100">
        <v>3</v>
      </c>
      <c r="M14" s="83">
        <v>15.9</v>
      </c>
      <c r="N14" s="89">
        <v>5.3</v>
      </c>
      <c r="O14" s="152"/>
      <c r="P14" s="135"/>
      <c r="Q14" s="97"/>
      <c r="R14" s="153"/>
      <c r="S14" s="135"/>
      <c r="T14" s="97"/>
      <c r="U14" s="153"/>
      <c r="V14" s="135"/>
      <c r="W14" s="97"/>
    </row>
    <row r="15" ht="21.95" customHeight="1">
      <c r="A15" s="150">
        <v>1922</v>
      </c>
      <c r="B15" s="100">
        <v>52</v>
      </c>
      <c r="C15" s="83">
        <v>460.7</v>
      </c>
      <c r="D15" s="87">
        <v>8.859615384615379</v>
      </c>
      <c r="E15" s="40"/>
      <c r="F15" s="151">
        <v>1922</v>
      </c>
      <c r="G15" s="100">
        <v>23</v>
      </c>
      <c r="H15" s="83">
        <v>163.2</v>
      </c>
      <c r="I15" s="87">
        <v>7.09565217391304</v>
      </c>
      <c r="J15" s="40"/>
      <c r="K15" s="151">
        <v>1922</v>
      </c>
      <c r="L15" s="100">
        <v>4</v>
      </c>
      <c r="M15" s="83">
        <v>21.7</v>
      </c>
      <c r="N15" s="89">
        <v>5.425</v>
      </c>
      <c r="O15" s="152"/>
      <c r="P15" s="135"/>
      <c r="Q15" s="97"/>
      <c r="R15" s="153"/>
      <c r="S15" s="135"/>
      <c r="T15" s="97"/>
      <c r="U15" s="153"/>
      <c r="V15" s="135"/>
      <c r="W15" s="97"/>
    </row>
    <row r="16" ht="21.95" customHeight="1">
      <c r="A16" s="150">
        <v>1923</v>
      </c>
      <c r="B16" s="100">
        <v>72</v>
      </c>
      <c r="C16" s="83">
        <v>621.8</v>
      </c>
      <c r="D16" s="87">
        <v>8.636111111111109</v>
      </c>
      <c r="E16" s="40"/>
      <c r="F16" s="151">
        <v>1923</v>
      </c>
      <c r="G16" s="100">
        <v>42</v>
      </c>
      <c r="H16" s="83">
        <v>313.1</v>
      </c>
      <c r="I16" s="87">
        <v>7.4547619047619</v>
      </c>
      <c r="J16" s="40"/>
      <c r="K16" s="151">
        <v>1923</v>
      </c>
      <c r="L16" s="100">
        <v>9</v>
      </c>
      <c r="M16" s="83">
        <v>49.6</v>
      </c>
      <c r="N16" s="89">
        <v>5.51111111111111</v>
      </c>
      <c r="O16" s="152"/>
      <c r="P16" s="135"/>
      <c r="Q16" s="97"/>
      <c r="R16" s="153"/>
      <c r="S16" s="135"/>
      <c r="T16" s="97"/>
      <c r="U16" s="153"/>
      <c r="V16" s="135"/>
      <c r="W16" s="97"/>
    </row>
    <row r="17" ht="21.95" customHeight="1">
      <c r="A17" s="150">
        <v>1924</v>
      </c>
      <c r="B17" s="100">
        <v>54</v>
      </c>
      <c r="C17" s="83">
        <v>504.6</v>
      </c>
      <c r="D17" s="87">
        <v>9.34444444444444</v>
      </c>
      <c r="E17" s="40"/>
      <c r="F17" s="151">
        <v>1924</v>
      </c>
      <c r="G17" s="100">
        <v>19</v>
      </c>
      <c r="H17" s="83">
        <v>142.5</v>
      </c>
      <c r="I17" s="87">
        <v>7.5</v>
      </c>
      <c r="J17" s="40"/>
      <c r="K17" s="151">
        <v>1924</v>
      </c>
      <c r="L17" s="100">
        <v>3</v>
      </c>
      <c r="M17" s="83">
        <v>16.5</v>
      </c>
      <c r="N17" s="89">
        <v>5.5</v>
      </c>
      <c r="O17" s="152"/>
      <c r="P17" s="135"/>
      <c r="Q17" s="97"/>
      <c r="R17" s="153"/>
      <c r="S17" s="135"/>
      <c r="T17" s="97"/>
      <c r="U17" s="153"/>
      <c r="V17" s="135"/>
      <c r="W17" s="97"/>
    </row>
    <row r="18" ht="21.95" customHeight="1">
      <c r="A18" s="150">
        <v>1925</v>
      </c>
      <c r="B18" s="100">
        <v>82</v>
      </c>
      <c r="C18" s="83">
        <v>745.1</v>
      </c>
      <c r="D18" s="87">
        <v>9.08658536585366</v>
      </c>
      <c r="E18" s="40"/>
      <c r="F18" s="151">
        <v>1925</v>
      </c>
      <c r="G18" s="100">
        <v>38</v>
      </c>
      <c r="H18" s="83">
        <v>289.4</v>
      </c>
      <c r="I18" s="87">
        <v>7.61578947368421</v>
      </c>
      <c r="J18" s="40"/>
      <c r="K18" s="151">
        <v>1925</v>
      </c>
      <c r="L18" s="100">
        <v>7</v>
      </c>
      <c r="M18" s="83">
        <v>36.7</v>
      </c>
      <c r="N18" s="89">
        <v>5.24285714285714</v>
      </c>
      <c r="O18" s="152"/>
      <c r="P18" s="135"/>
      <c r="Q18" s="97"/>
      <c r="R18" s="153"/>
      <c r="S18" s="135"/>
      <c r="T18" s="97"/>
      <c r="U18" s="153"/>
      <c r="V18" s="135"/>
      <c r="W18" s="97"/>
    </row>
    <row r="19" ht="21.95" customHeight="1">
      <c r="A19" s="150">
        <v>1926</v>
      </c>
      <c r="B19" s="100">
        <v>32</v>
      </c>
      <c r="C19" s="83">
        <v>286</v>
      </c>
      <c r="D19" s="87">
        <v>8.9375</v>
      </c>
      <c r="E19" s="40"/>
      <c r="F19" s="151">
        <v>1926</v>
      </c>
      <c r="G19" s="100">
        <v>16</v>
      </c>
      <c r="H19" s="83">
        <v>117.8</v>
      </c>
      <c r="I19" s="87">
        <v>7.3625</v>
      </c>
      <c r="J19" s="40"/>
      <c r="K19" s="151">
        <v>1926</v>
      </c>
      <c r="L19" s="100">
        <v>1</v>
      </c>
      <c r="M19" s="83">
        <v>4.4</v>
      </c>
      <c r="N19" s="89">
        <v>4.4</v>
      </c>
      <c r="O19" s="152"/>
      <c r="P19" s="135"/>
      <c r="Q19" s="97"/>
      <c r="R19" s="153"/>
      <c r="S19" s="135"/>
      <c r="T19" s="97"/>
      <c r="U19" s="153"/>
      <c r="V19" s="135"/>
      <c r="W19" s="97"/>
    </row>
    <row r="20" ht="21.95" customHeight="1">
      <c r="A20" s="150">
        <v>1927</v>
      </c>
      <c r="B20" s="100">
        <v>37</v>
      </c>
      <c r="C20" s="83">
        <v>310.3</v>
      </c>
      <c r="D20" s="87">
        <v>8.38648648648649</v>
      </c>
      <c r="E20" s="40"/>
      <c r="F20" s="151">
        <v>1927</v>
      </c>
      <c r="G20" s="100">
        <v>24</v>
      </c>
      <c r="H20" s="83">
        <v>177.1</v>
      </c>
      <c r="I20" s="87">
        <v>7.37916666666667</v>
      </c>
      <c r="J20" s="40"/>
      <c r="K20" s="151">
        <v>1927</v>
      </c>
      <c r="L20" s="100">
        <v>3</v>
      </c>
      <c r="M20" s="83">
        <v>15.5</v>
      </c>
      <c r="N20" s="89">
        <v>5.16666666666667</v>
      </c>
      <c r="O20" s="152"/>
      <c r="P20" s="135"/>
      <c r="Q20" s="97"/>
      <c r="R20" s="153"/>
      <c r="S20" s="135"/>
      <c r="T20" s="97"/>
      <c r="U20" s="153"/>
      <c r="V20" s="135"/>
      <c r="W20" s="97"/>
    </row>
    <row r="21" ht="21.95" customHeight="1">
      <c r="A21" s="150">
        <v>1928</v>
      </c>
      <c r="B21" s="100">
        <v>47</v>
      </c>
      <c r="C21" s="83">
        <v>419.9</v>
      </c>
      <c r="D21" s="87">
        <v>8.934042553191491</v>
      </c>
      <c r="E21" s="40"/>
      <c r="F21" s="151">
        <v>1928</v>
      </c>
      <c r="G21" s="100">
        <v>23</v>
      </c>
      <c r="H21" s="83">
        <v>173.8</v>
      </c>
      <c r="I21" s="87">
        <v>7.55652173913043</v>
      </c>
      <c r="J21" s="40"/>
      <c r="K21" s="151">
        <v>1928</v>
      </c>
      <c r="L21" s="100">
        <v>3</v>
      </c>
      <c r="M21" s="83">
        <v>17.4</v>
      </c>
      <c r="N21" s="89">
        <v>5.8</v>
      </c>
      <c r="O21" s="152"/>
      <c r="P21" s="135"/>
      <c r="Q21" s="97"/>
      <c r="R21" s="153"/>
      <c r="S21" s="135"/>
      <c r="T21" s="97"/>
      <c r="U21" s="153"/>
      <c r="V21" s="135"/>
      <c r="W21" s="97"/>
    </row>
    <row r="22" ht="21.95" customHeight="1">
      <c r="A22" s="150">
        <v>1929</v>
      </c>
      <c r="B22" s="100">
        <v>51</v>
      </c>
      <c r="C22" s="83">
        <v>440.3</v>
      </c>
      <c r="D22" s="87">
        <v>8.633333333333329</v>
      </c>
      <c r="E22" s="40"/>
      <c r="F22" s="151">
        <v>1929</v>
      </c>
      <c r="G22" s="100">
        <v>25</v>
      </c>
      <c r="H22" s="83">
        <v>173.5</v>
      </c>
      <c r="I22" s="87">
        <v>6.94</v>
      </c>
      <c r="J22" s="40"/>
      <c r="K22" s="151">
        <v>1929</v>
      </c>
      <c r="L22" s="100">
        <v>7</v>
      </c>
      <c r="M22" s="83">
        <v>33.4</v>
      </c>
      <c r="N22" s="89">
        <v>4.77142857142857</v>
      </c>
      <c r="O22" s="152"/>
      <c r="P22" s="135"/>
      <c r="Q22" s="97"/>
      <c r="R22" s="153"/>
      <c r="S22" s="135"/>
      <c r="T22" s="97"/>
      <c r="U22" s="153"/>
      <c r="V22" s="135"/>
      <c r="W22" s="97"/>
    </row>
    <row r="23" ht="21.95" customHeight="1">
      <c r="A23" s="150">
        <v>1930</v>
      </c>
      <c r="B23" s="100">
        <v>36</v>
      </c>
      <c r="C23" s="83">
        <v>321.2</v>
      </c>
      <c r="D23" s="87">
        <v>8.922222222222221</v>
      </c>
      <c r="E23" s="40"/>
      <c r="F23" s="151">
        <v>1930</v>
      </c>
      <c r="G23" s="100">
        <v>19</v>
      </c>
      <c r="H23" s="83">
        <v>146.9</v>
      </c>
      <c r="I23" s="87">
        <v>7.73157894736842</v>
      </c>
      <c r="J23" s="40"/>
      <c r="K23" s="151">
        <v>1930</v>
      </c>
      <c r="L23" s="100">
        <v>1</v>
      </c>
      <c r="M23" s="83">
        <v>4.4</v>
      </c>
      <c r="N23" s="89">
        <v>4.4</v>
      </c>
      <c r="O23" s="152"/>
      <c r="P23" s="135"/>
      <c r="Q23" s="97"/>
      <c r="R23" s="153"/>
      <c r="S23" s="135"/>
      <c r="T23" s="97"/>
      <c r="U23" s="153"/>
      <c r="V23" s="135"/>
      <c r="W23" s="97"/>
    </row>
    <row r="24" ht="21.95" customHeight="1">
      <c r="A24" s="150">
        <v>1931</v>
      </c>
      <c r="B24" s="100">
        <v>30</v>
      </c>
      <c r="C24" s="83">
        <v>274.9</v>
      </c>
      <c r="D24" s="87">
        <v>9.16333333333333</v>
      </c>
      <c r="E24" s="40"/>
      <c r="F24" s="151">
        <v>1931</v>
      </c>
      <c r="G24" s="100">
        <v>14</v>
      </c>
      <c r="H24" s="83">
        <v>108.9</v>
      </c>
      <c r="I24" s="87">
        <v>7.77857142857143</v>
      </c>
      <c r="J24" s="40"/>
      <c r="K24" s="151">
        <v>1931</v>
      </c>
      <c r="L24" s="100">
        <v>1</v>
      </c>
      <c r="M24" s="83">
        <v>5.8</v>
      </c>
      <c r="N24" s="89">
        <v>5.8</v>
      </c>
      <c r="O24" s="152"/>
      <c r="P24" s="135"/>
      <c r="Q24" s="97"/>
      <c r="R24" s="153"/>
      <c r="S24" s="135"/>
      <c r="T24" s="97"/>
      <c r="U24" s="153"/>
      <c r="V24" s="135"/>
      <c r="W24" s="97"/>
    </row>
    <row r="25" ht="21.95" customHeight="1">
      <c r="A25" s="150">
        <v>1932</v>
      </c>
      <c r="B25" s="100">
        <v>43</v>
      </c>
      <c r="C25" s="83">
        <v>343.5</v>
      </c>
      <c r="D25" s="87">
        <v>7.98837209302326</v>
      </c>
      <c r="E25" s="40"/>
      <c r="F25" s="151">
        <v>1932</v>
      </c>
      <c r="G25" s="100">
        <v>29</v>
      </c>
      <c r="H25" s="83">
        <v>200.4</v>
      </c>
      <c r="I25" s="87">
        <v>6.91034482758621</v>
      </c>
      <c r="J25" s="40"/>
      <c r="K25" s="151">
        <v>1932</v>
      </c>
      <c r="L25" s="100">
        <v>7</v>
      </c>
      <c r="M25" s="83">
        <v>37.4</v>
      </c>
      <c r="N25" s="89">
        <v>5.34285714285714</v>
      </c>
      <c r="O25" s="152"/>
      <c r="P25" s="135"/>
      <c r="Q25" s="97"/>
      <c r="R25" s="153"/>
      <c r="S25" s="135"/>
      <c r="T25" s="97"/>
      <c r="U25" s="153"/>
      <c r="V25" s="135"/>
      <c r="W25" s="97"/>
    </row>
    <row r="26" ht="21.95" customHeight="1">
      <c r="A26" s="150">
        <v>1933</v>
      </c>
      <c r="B26" s="100">
        <v>25</v>
      </c>
      <c r="C26" s="83">
        <v>222.1</v>
      </c>
      <c r="D26" s="87">
        <v>8.884</v>
      </c>
      <c r="E26" s="40"/>
      <c r="F26" s="151">
        <v>1933</v>
      </c>
      <c r="G26" s="100">
        <v>13</v>
      </c>
      <c r="H26" s="83">
        <v>99.3</v>
      </c>
      <c r="I26" s="87">
        <v>7.63846153846154</v>
      </c>
      <c r="J26" s="40"/>
      <c r="K26" s="151">
        <v>1933</v>
      </c>
      <c r="L26" s="100">
        <v>0</v>
      </c>
      <c r="M26" s="83">
        <v>0</v>
      </c>
      <c r="N26" s="89"/>
      <c r="O26" s="152"/>
      <c r="P26" s="135"/>
      <c r="Q26" s="97"/>
      <c r="R26" s="153"/>
      <c r="S26" s="135"/>
      <c r="T26" s="97"/>
      <c r="U26" s="153"/>
      <c r="V26" s="135"/>
      <c r="W26" s="97"/>
    </row>
    <row r="27" ht="21.95" customHeight="1">
      <c r="A27" s="150">
        <v>1934</v>
      </c>
      <c r="B27" s="100">
        <v>41</v>
      </c>
      <c r="C27" s="83">
        <v>375.7</v>
      </c>
      <c r="D27" s="87">
        <v>9.16341463414634</v>
      </c>
      <c r="E27" s="40"/>
      <c r="F27" s="151">
        <v>1934</v>
      </c>
      <c r="G27" s="100">
        <v>20</v>
      </c>
      <c r="H27" s="83">
        <v>161.1</v>
      </c>
      <c r="I27" s="87">
        <v>8.055</v>
      </c>
      <c r="J27" s="40"/>
      <c r="K27" s="151">
        <v>1934</v>
      </c>
      <c r="L27" s="100">
        <v>0</v>
      </c>
      <c r="M27" s="83">
        <v>0</v>
      </c>
      <c r="N27" s="89"/>
      <c r="O27" s="152"/>
      <c r="P27" s="135"/>
      <c r="Q27" s="97"/>
      <c r="R27" s="153"/>
      <c r="S27" s="135"/>
      <c r="T27" s="97"/>
      <c r="U27" s="153"/>
      <c r="V27" s="135"/>
      <c r="W27" s="97"/>
    </row>
    <row r="28" ht="21.95" customHeight="1">
      <c r="A28" s="150">
        <v>1935</v>
      </c>
      <c r="B28" s="100">
        <v>24</v>
      </c>
      <c r="C28" s="83">
        <v>213.7</v>
      </c>
      <c r="D28" s="87">
        <v>8.90416666666667</v>
      </c>
      <c r="E28" s="40"/>
      <c r="F28" s="151">
        <v>1935</v>
      </c>
      <c r="G28" s="100">
        <v>15</v>
      </c>
      <c r="H28" s="83">
        <v>119.9</v>
      </c>
      <c r="I28" s="87">
        <v>7.99333333333333</v>
      </c>
      <c r="J28" s="40"/>
      <c r="K28" s="151">
        <v>1935</v>
      </c>
      <c r="L28" s="100">
        <v>0</v>
      </c>
      <c r="M28" s="83">
        <v>0</v>
      </c>
      <c r="N28" s="89"/>
      <c r="O28" s="152"/>
      <c r="P28" s="135"/>
      <c r="Q28" s="97"/>
      <c r="R28" s="153"/>
      <c r="S28" s="135"/>
      <c r="T28" s="97"/>
      <c r="U28" s="153"/>
      <c r="V28" s="135"/>
      <c r="W28" s="97"/>
    </row>
    <row r="29" ht="21.95" customHeight="1">
      <c r="A29" s="150">
        <v>1936</v>
      </c>
      <c r="B29" s="100">
        <v>15</v>
      </c>
      <c r="C29" s="83">
        <v>136.7</v>
      </c>
      <c r="D29" s="87">
        <v>9.11333333333333</v>
      </c>
      <c r="E29" s="40"/>
      <c r="F29" s="151">
        <v>1936</v>
      </c>
      <c r="G29" s="100">
        <v>7</v>
      </c>
      <c r="H29" s="83">
        <v>53</v>
      </c>
      <c r="I29" s="87">
        <v>7.57142857142857</v>
      </c>
      <c r="J29" s="40"/>
      <c r="K29" s="151">
        <v>1936</v>
      </c>
      <c r="L29" s="100">
        <v>0</v>
      </c>
      <c r="M29" s="83">
        <v>0</v>
      </c>
      <c r="N29" s="89"/>
      <c r="O29" s="152"/>
      <c r="P29" s="135"/>
      <c r="Q29" s="97"/>
      <c r="R29" s="153"/>
      <c r="S29" s="135"/>
      <c r="T29" s="97"/>
      <c r="U29" s="153"/>
      <c r="V29" s="135"/>
      <c r="W29" s="97"/>
    </row>
    <row r="30" ht="21.95" customHeight="1">
      <c r="A30" s="150">
        <v>1937</v>
      </c>
      <c r="B30" s="100">
        <v>35</v>
      </c>
      <c r="C30" s="83">
        <v>318.2</v>
      </c>
      <c r="D30" s="87">
        <v>9.091428571428571</v>
      </c>
      <c r="E30" s="40"/>
      <c r="F30" s="151">
        <v>1937</v>
      </c>
      <c r="G30" s="100">
        <v>18</v>
      </c>
      <c r="H30" s="83">
        <v>140.5</v>
      </c>
      <c r="I30" s="87">
        <v>7.80555555555556</v>
      </c>
      <c r="J30" s="40"/>
      <c r="K30" s="151">
        <v>1937</v>
      </c>
      <c r="L30" s="100">
        <v>2</v>
      </c>
      <c r="M30" s="83">
        <v>11</v>
      </c>
      <c r="N30" s="89">
        <v>5.5</v>
      </c>
      <c r="O30" s="152"/>
      <c r="P30" s="135"/>
      <c r="Q30" s="97"/>
      <c r="R30" s="153"/>
      <c r="S30" s="135"/>
      <c r="T30" s="97"/>
      <c r="U30" s="153"/>
      <c r="V30" s="135"/>
      <c r="W30" s="97"/>
    </row>
    <row r="31" ht="21.95" customHeight="1">
      <c r="A31" s="150">
        <v>1938</v>
      </c>
      <c r="B31" s="100">
        <v>30</v>
      </c>
      <c r="C31" s="83">
        <v>285.3</v>
      </c>
      <c r="D31" s="87">
        <v>9.51</v>
      </c>
      <c r="E31" s="40"/>
      <c r="F31" s="151">
        <v>1938</v>
      </c>
      <c r="G31" s="100">
        <v>12</v>
      </c>
      <c r="H31" s="83">
        <v>94.90000000000001</v>
      </c>
      <c r="I31" s="87">
        <v>7.90833333333333</v>
      </c>
      <c r="J31" s="40"/>
      <c r="K31" s="151">
        <v>1938</v>
      </c>
      <c r="L31" s="100">
        <v>1</v>
      </c>
      <c r="M31" s="83">
        <v>5.3</v>
      </c>
      <c r="N31" s="89">
        <v>5.3</v>
      </c>
      <c r="O31" s="152"/>
      <c r="P31" s="135"/>
      <c r="Q31" s="97"/>
      <c r="R31" s="153"/>
      <c r="S31" s="135"/>
      <c r="T31" s="97"/>
      <c r="U31" s="153"/>
      <c r="V31" s="135"/>
      <c r="W31" s="97"/>
    </row>
    <row r="32" ht="21.95" customHeight="1">
      <c r="A32" s="150">
        <v>1939</v>
      </c>
      <c r="B32" s="100">
        <v>48</v>
      </c>
      <c r="C32" s="83">
        <v>431.3</v>
      </c>
      <c r="D32" s="87">
        <v>8.985416666666669</v>
      </c>
      <c r="E32" s="40"/>
      <c r="F32" s="151">
        <v>1939</v>
      </c>
      <c r="G32" s="100">
        <v>26</v>
      </c>
      <c r="H32" s="83">
        <v>206.4</v>
      </c>
      <c r="I32" s="87">
        <v>7.93846153846154</v>
      </c>
      <c r="J32" s="40"/>
      <c r="K32" s="151">
        <v>1939</v>
      </c>
      <c r="L32" s="100">
        <v>2</v>
      </c>
      <c r="M32" s="83">
        <v>10.6</v>
      </c>
      <c r="N32" s="89">
        <v>5.3</v>
      </c>
      <c r="O32" s="152"/>
      <c r="P32" s="135"/>
      <c r="Q32" s="97"/>
      <c r="R32" s="153"/>
      <c r="S32" s="135"/>
      <c r="T32" s="97"/>
      <c r="U32" s="153"/>
      <c r="V32" s="135"/>
      <c r="W32" s="97"/>
    </row>
    <row r="33" ht="21.95" customHeight="1">
      <c r="A33" s="150">
        <v>1940</v>
      </c>
      <c r="B33" s="100">
        <v>29</v>
      </c>
      <c r="C33" s="83">
        <v>274.6</v>
      </c>
      <c r="D33" s="87">
        <v>9.468965517241379</v>
      </c>
      <c r="E33" s="40"/>
      <c r="F33" s="151">
        <v>1940</v>
      </c>
      <c r="G33" s="100">
        <v>12</v>
      </c>
      <c r="H33" s="83">
        <v>95.09999999999999</v>
      </c>
      <c r="I33" s="87">
        <v>7.925</v>
      </c>
      <c r="J33" s="40"/>
      <c r="K33" s="151">
        <v>1940</v>
      </c>
      <c r="L33" s="100">
        <v>1</v>
      </c>
      <c r="M33" s="83">
        <v>5.9</v>
      </c>
      <c r="N33" s="89">
        <v>5.9</v>
      </c>
      <c r="O33" s="152"/>
      <c r="P33" s="135"/>
      <c r="Q33" s="97"/>
      <c r="R33" s="153"/>
      <c r="S33" s="135"/>
      <c r="T33" s="97"/>
      <c r="U33" s="153"/>
      <c r="V33" s="135"/>
      <c r="W33" s="97"/>
    </row>
    <row r="34" ht="21.95" customHeight="1">
      <c r="A34" s="150">
        <v>1941</v>
      </c>
      <c r="B34" s="100">
        <v>46</v>
      </c>
      <c r="C34" s="83">
        <v>400.6</v>
      </c>
      <c r="D34" s="87">
        <v>8.70869565217391</v>
      </c>
      <c r="E34" s="40"/>
      <c r="F34" s="151">
        <v>1941</v>
      </c>
      <c r="G34" s="100">
        <v>22</v>
      </c>
      <c r="H34" s="83">
        <v>151.5</v>
      </c>
      <c r="I34" s="87">
        <v>6.88636363636364</v>
      </c>
      <c r="J34" s="40"/>
      <c r="K34" s="151">
        <v>1941</v>
      </c>
      <c r="L34" s="100">
        <v>4</v>
      </c>
      <c r="M34" s="83">
        <v>19.9</v>
      </c>
      <c r="N34" s="89">
        <v>4.975</v>
      </c>
      <c r="O34" s="152"/>
      <c r="P34" s="135"/>
      <c r="Q34" s="97"/>
      <c r="R34" s="153"/>
      <c r="S34" s="135"/>
      <c r="T34" s="97"/>
      <c r="U34" s="153"/>
      <c r="V34" s="135"/>
      <c r="W34" s="97"/>
    </row>
    <row r="35" ht="21.95" customHeight="1">
      <c r="A35" s="150">
        <v>1942</v>
      </c>
      <c r="B35" s="100">
        <v>15</v>
      </c>
      <c r="C35" s="83">
        <v>131.8</v>
      </c>
      <c r="D35" s="87">
        <v>8.786666666666671</v>
      </c>
      <c r="E35" s="40"/>
      <c r="F35" s="151">
        <v>1942</v>
      </c>
      <c r="G35" s="100">
        <v>8</v>
      </c>
      <c r="H35" s="83">
        <v>59.5</v>
      </c>
      <c r="I35" s="87">
        <v>7.4375</v>
      </c>
      <c r="J35" s="40"/>
      <c r="K35" s="151">
        <v>1942</v>
      </c>
      <c r="L35" s="100">
        <v>0</v>
      </c>
      <c r="M35" s="83">
        <v>0</v>
      </c>
      <c r="N35" s="89"/>
      <c r="O35" s="152"/>
      <c r="P35" s="135"/>
      <c r="Q35" s="97"/>
      <c r="R35" s="153"/>
      <c r="S35" s="135"/>
      <c r="T35" s="97"/>
      <c r="U35" s="153"/>
      <c r="V35" s="135"/>
      <c r="W35" s="97"/>
    </row>
    <row r="36" ht="21.95" customHeight="1">
      <c r="A36" s="150">
        <v>1943</v>
      </c>
      <c r="B36" s="100">
        <v>41</v>
      </c>
      <c r="C36" s="83">
        <v>373.4</v>
      </c>
      <c r="D36" s="87">
        <v>9.10731707317073</v>
      </c>
      <c r="E36" s="40"/>
      <c r="F36" s="151">
        <v>1943</v>
      </c>
      <c r="G36" s="100">
        <v>17</v>
      </c>
      <c r="H36" s="83">
        <v>122.1</v>
      </c>
      <c r="I36" s="87">
        <v>7.18235294117647</v>
      </c>
      <c r="J36" s="40"/>
      <c r="K36" s="151">
        <v>1943</v>
      </c>
      <c r="L36" s="100">
        <v>2</v>
      </c>
      <c r="M36" s="83">
        <v>8.300000000000001</v>
      </c>
      <c r="N36" s="89">
        <v>4.15</v>
      </c>
      <c r="O36" s="152"/>
      <c r="P36" s="135"/>
      <c r="Q36" s="97"/>
      <c r="R36" s="153"/>
      <c r="S36" s="135"/>
      <c r="T36" s="97"/>
      <c r="U36" s="153"/>
      <c r="V36" s="135"/>
      <c r="W36" s="97"/>
    </row>
    <row r="37" ht="21.95" customHeight="1">
      <c r="A37" s="150">
        <v>1944</v>
      </c>
      <c r="B37" s="100">
        <v>44</v>
      </c>
      <c r="C37" s="83">
        <v>406.3</v>
      </c>
      <c r="D37" s="87">
        <v>9.234090909090909</v>
      </c>
      <c r="E37" s="40"/>
      <c r="F37" s="151">
        <v>1944</v>
      </c>
      <c r="G37" s="100">
        <v>20</v>
      </c>
      <c r="H37" s="83">
        <v>153.3</v>
      </c>
      <c r="I37" s="87">
        <v>7.665</v>
      </c>
      <c r="J37" s="40"/>
      <c r="K37" s="151">
        <v>1944</v>
      </c>
      <c r="L37" s="100">
        <v>2</v>
      </c>
      <c r="M37" s="83">
        <v>11.2</v>
      </c>
      <c r="N37" s="89">
        <v>5.6</v>
      </c>
      <c r="O37" s="152"/>
      <c r="P37" s="135"/>
      <c r="Q37" s="97"/>
      <c r="R37" s="153"/>
      <c r="S37" s="135"/>
      <c r="T37" s="97"/>
      <c r="U37" s="153"/>
      <c r="V37" s="135"/>
      <c r="W37" s="97"/>
    </row>
    <row r="38" ht="21.95" customHeight="1">
      <c r="A38" s="150">
        <v>1945</v>
      </c>
      <c r="B38" s="100">
        <v>23</v>
      </c>
      <c r="C38" s="83">
        <v>222.7</v>
      </c>
      <c r="D38" s="87">
        <v>9.682608695652171</v>
      </c>
      <c r="E38" s="40"/>
      <c r="F38" s="151">
        <v>1945</v>
      </c>
      <c r="G38" s="100">
        <v>6</v>
      </c>
      <c r="H38" s="83">
        <v>48.4</v>
      </c>
      <c r="I38" s="87">
        <v>8.06666666666667</v>
      </c>
      <c r="J38" s="40"/>
      <c r="K38" s="151">
        <v>1945</v>
      </c>
      <c r="L38" s="100">
        <v>1</v>
      </c>
      <c r="M38" s="83">
        <v>5.6</v>
      </c>
      <c r="N38" s="89">
        <v>5.6</v>
      </c>
      <c r="O38" s="152"/>
      <c r="P38" s="135"/>
      <c r="Q38" s="97"/>
      <c r="R38" s="153"/>
      <c r="S38" s="135"/>
      <c r="T38" s="97"/>
      <c r="U38" s="153"/>
      <c r="V38" s="135"/>
      <c r="W38" s="97"/>
    </row>
    <row r="39" ht="21.95" customHeight="1">
      <c r="A39" s="150">
        <v>1946</v>
      </c>
      <c r="B39" s="100">
        <v>64</v>
      </c>
      <c r="C39" s="83">
        <v>553</v>
      </c>
      <c r="D39" s="87">
        <v>8.640625</v>
      </c>
      <c r="E39" s="40"/>
      <c r="F39" s="151">
        <v>1946</v>
      </c>
      <c r="G39" s="100">
        <v>36</v>
      </c>
      <c r="H39" s="83">
        <v>266.1</v>
      </c>
      <c r="I39" s="87">
        <v>7.39166666666667</v>
      </c>
      <c r="J39" s="40"/>
      <c r="K39" s="151">
        <v>1946</v>
      </c>
      <c r="L39" s="100">
        <v>2</v>
      </c>
      <c r="M39" s="83">
        <v>11.3</v>
      </c>
      <c r="N39" s="89">
        <v>5.65</v>
      </c>
      <c r="O39" s="152"/>
      <c r="P39" s="135"/>
      <c r="Q39" s="97"/>
      <c r="R39" s="153"/>
      <c r="S39" s="135"/>
      <c r="T39" s="97"/>
      <c r="U39" s="153"/>
      <c r="V39" s="135"/>
      <c r="W39" s="97"/>
    </row>
    <row r="40" ht="21.95" customHeight="1">
      <c r="A40" s="150">
        <v>1947</v>
      </c>
      <c r="B40" s="100">
        <v>27</v>
      </c>
      <c r="C40" s="83">
        <v>247.8</v>
      </c>
      <c r="D40" s="87">
        <v>9.177777777777781</v>
      </c>
      <c r="E40" s="40"/>
      <c r="F40" s="151">
        <v>1947</v>
      </c>
      <c r="G40" s="100">
        <v>14</v>
      </c>
      <c r="H40" s="83">
        <v>110.5</v>
      </c>
      <c r="I40" s="87">
        <v>7.89285714285714</v>
      </c>
      <c r="J40" s="40"/>
      <c r="K40" s="151">
        <v>1947</v>
      </c>
      <c r="L40" s="100">
        <v>1</v>
      </c>
      <c r="M40" s="83">
        <v>5</v>
      </c>
      <c r="N40" s="89">
        <v>5</v>
      </c>
      <c r="O40" s="152"/>
      <c r="P40" s="135"/>
      <c r="Q40" s="97"/>
      <c r="R40" s="153"/>
      <c r="S40" s="135"/>
      <c r="T40" s="97"/>
      <c r="U40" s="153"/>
      <c r="V40" s="135"/>
      <c r="W40" s="97"/>
    </row>
    <row r="41" ht="21.95" customHeight="1">
      <c r="A41" s="150">
        <v>1948</v>
      </c>
      <c r="B41" s="100">
        <v>82</v>
      </c>
      <c r="C41" s="83">
        <v>665.6</v>
      </c>
      <c r="D41" s="87">
        <v>8.117073170731709</v>
      </c>
      <c r="E41" s="40"/>
      <c r="F41" s="151">
        <v>1948</v>
      </c>
      <c r="G41" s="100">
        <v>50</v>
      </c>
      <c r="H41" s="83">
        <v>336.7</v>
      </c>
      <c r="I41" s="87">
        <v>6.734</v>
      </c>
      <c r="J41" s="40"/>
      <c r="K41" s="151">
        <v>1948</v>
      </c>
      <c r="L41" s="100">
        <v>15</v>
      </c>
      <c r="M41" s="83">
        <v>64.09999999999999</v>
      </c>
      <c r="N41" s="89">
        <v>4.27333333333333</v>
      </c>
      <c r="O41" s="152"/>
      <c r="P41" s="135"/>
      <c r="Q41" s="97"/>
      <c r="R41" s="153"/>
      <c r="S41" s="135"/>
      <c r="T41" s="97"/>
      <c r="U41" s="153"/>
      <c r="V41" s="135"/>
      <c r="W41" s="97"/>
    </row>
    <row r="42" ht="21.95" customHeight="1">
      <c r="A42" s="150">
        <v>1949</v>
      </c>
      <c r="B42" s="100">
        <v>87</v>
      </c>
      <c r="C42" s="83">
        <v>622</v>
      </c>
      <c r="D42" s="87">
        <v>7.14942528735632</v>
      </c>
      <c r="E42" s="40"/>
      <c r="F42" s="151">
        <v>1949</v>
      </c>
      <c r="G42" s="100">
        <v>62</v>
      </c>
      <c r="H42" s="83">
        <v>365.3</v>
      </c>
      <c r="I42" s="87">
        <v>5.89193548387097</v>
      </c>
      <c r="J42" s="40"/>
      <c r="K42" s="151">
        <v>1949</v>
      </c>
      <c r="L42" s="100">
        <v>28</v>
      </c>
      <c r="M42" s="83">
        <v>107.8</v>
      </c>
      <c r="N42" s="89">
        <v>3.85</v>
      </c>
      <c r="O42" s="152"/>
      <c r="P42" s="135"/>
      <c r="Q42" s="97"/>
      <c r="R42" s="153"/>
      <c r="S42" s="135"/>
      <c r="T42" s="97"/>
      <c r="U42" s="153"/>
      <c r="V42" s="135"/>
      <c r="W42" s="97"/>
    </row>
    <row r="43" ht="21.95" customHeight="1">
      <c r="A43" s="150">
        <v>1950</v>
      </c>
      <c r="B43" s="100">
        <v>59</v>
      </c>
      <c r="C43" s="83">
        <v>518</v>
      </c>
      <c r="D43" s="87">
        <v>8.77966101694915</v>
      </c>
      <c r="E43" s="40"/>
      <c r="F43" s="151">
        <v>1950</v>
      </c>
      <c r="G43" s="100">
        <v>27</v>
      </c>
      <c r="H43" s="83">
        <v>186.6</v>
      </c>
      <c r="I43" s="87">
        <v>6.91111111111111</v>
      </c>
      <c r="J43" s="40"/>
      <c r="K43" s="151">
        <v>1950</v>
      </c>
      <c r="L43" s="100">
        <v>9</v>
      </c>
      <c r="M43" s="83">
        <v>49.7</v>
      </c>
      <c r="N43" s="89">
        <v>5.52222222222222</v>
      </c>
      <c r="O43" s="152"/>
      <c r="P43" s="135"/>
      <c r="Q43" s="97"/>
      <c r="R43" s="153"/>
      <c r="S43" s="135"/>
      <c r="T43" s="97"/>
      <c r="U43" s="153"/>
      <c r="V43" s="135"/>
      <c r="W43" s="97"/>
    </row>
    <row r="44" ht="21.95" customHeight="1">
      <c r="A44" s="150">
        <v>1951</v>
      </c>
      <c r="B44" s="100">
        <v>81</v>
      </c>
      <c r="C44" s="83">
        <v>596</v>
      </c>
      <c r="D44" s="87">
        <v>7.35802469135802</v>
      </c>
      <c r="E44" s="40"/>
      <c r="F44" s="151">
        <v>1951</v>
      </c>
      <c r="G44" s="100">
        <v>56</v>
      </c>
      <c r="H44" s="83">
        <v>341.8</v>
      </c>
      <c r="I44" s="87">
        <v>6.10357142857143</v>
      </c>
      <c r="J44" s="40"/>
      <c r="K44" s="151">
        <v>1951</v>
      </c>
      <c r="L44" s="100">
        <v>22</v>
      </c>
      <c r="M44" s="83">
        <v>85.90000000000001</v>
      </c>
      <c r="N44" s="89">
        <v>3.90454545454545</v>
      </c>
      <c r="O44" s="152"/>
      <c r="P44" s="135"/>
      <c r="Q44" s="97"/>
      <c r="R44" s="153"/>
      <c r="S44" s="135"/>
      <c r="T44" s="97"/>
      <c r="U44" s="153"/>
      <c r="V44" s="135"/>
      <c r="W44" s="97"/>
    </row>
    <row r="45" ht="21.95" customHeight="1">
      <c r="A45" s="150">
        <v>1952</v>
      </c>
      <c r="B45" s="100">
        <v>63</v>
      </c>
      <c r="C45" s="83">
        <v>463.5</v>
      </c>
      <c r="D45" s="87">
        <v>7.35714285714286</v>
      </c>
      <c r="E45" s="40"/>
      <c r="F45" s="151">
        <v>1952</v>
      </c>
      <c r="G45" s="100">
        <v>49</v>
      </c>
      <c r="H45" s="83">
        <v>319.7</v>
      </c>
      <c r="I45" s="87">
        <v>6.52448979591837</v>
      </c>
      <c r="J45" s="40"/>
      <c r="K45" s="151">
        <v>1952</v>
      </c>
      <c r="L45" s="100">
        <v>16</v>
      </c>
      <c r="M45" s="83">
        <v>67.59999999999999</v>
      </c>
      <c r="N45" s="89">
        <v>4.225</v>
      </c>
      <c r="O45" s="152"/>
      <c r="P45" s="135"/>
      <c r="Q45" s="97"/>
      <c r="R45" s="153"/>
      <c r="S45" s="135"/>
      <c r="T45" s="97"/>
      <c r="U45" s="153"/>
      <c r="V45" s="135"/>
      <c r="W45" s="97"/>
    </row>
    <row r="46" ht="21.95" customHeight="1">
      <c r="A46" s="150">
        <v>1953</v>
      </c>
      <c r="B46" s="100">
        <v>86</v>
      </c>
      <c r="C46" s="83">
        <v>609.4</v>
      </c>
      <c r="D46" s="87">
        <v>7.08604651162791</v>
      </c>
      <c r="E46" s="40"/>
      <c r="F46" s="151">
        <v>1953</v>
      </c>
      <c r="G46" s="100">
        <v>63</v>
      </c>
      <c r="H46" s="83">
        <v>371.6</v>
      </c>
      <c r="I46" s="87">
        <v>5.8984126984127</v>
      </c>
      <c r="J46" s="40"/>
      <c r="K46" s="151">
        <v>1953</v>
      </c>
      <c r="L46" s="100">
        <v>30</v>
      </c>
      <c r="M46" s="83">
        <v>119.3</v>
      </c>
      <c r="N46" s="89">
        <v>3.97666666666667</v>
      </c>
      <c r="O46" s="152"/>
      <c r="P46" s="135"/>
      <c r="Q46" s="97"/>
      <c r="R46" s="153"/>
      <c r="S46" s="135"/>
      <c r="T46" s="97"/>
      <c r="U46" s="153"/>
      <c r="V46" s="135"/>
      <c r="W46" s="97"/>
    </row>
    <row r="47" ht="21.95" customHeight="1">
      <c r="A47" s="150">
        <v>1954</v>
      </c>
      <c r="B47" s="100">
        <v>47</v>
      </c>
      <c r="C47" s="83">
        <v>401.5</v>
      </c>
      <c r="D47" s="87">
        <v>8.542553191489359</v>
      </c>
      <c r="E47" s="40"/>
      <c r="F47" s="151">
        <v>1954</v>
      </c>
      <c r="G47" s="100">
        <v>25</v>
      </c>
      <c r="H47" s="83">
        <v>174</v>
      </c>
      <c r="I47" s="87">
        <v>6.96</v>
      </c>
      <c r="J47" s="40"/>
      <c r="K47" s="151">
        <v>1954</v>
      </c>
      <c r="L47" s="100">
        <v>7</v>
      </c>
      <c r="M47" s="83">
        <v>31.6</v>
      </c>
      <c r="N47" s="89">
        <v>4.51428571428571</v>
      </c>
      <c r="O47" s="152"/>
      <c r="P47" s="135"/>
      <c r="Q47" s="97"/>
      <c r="R47" s="153"/>
      <c r="S47" s="135"/>
      <c r="T47" s="97"/>
      <c r="U47" s="153"/>
      <c r="V47" s="135"/>
      <c r="W47" s="97"/>
    </row>
    <row r="48" ht="21.95" customHeight="1">
      <c r="A48" s="150">
        <v>1955</v>
      </c>
      <c r="B48" s="100">
        <v>52</v>
      </c>
      <c r="C48" s="83">
        <v>445.3</v>
      </c>
      <c r="D48" s="87">
        <v>8.56346153846154</v>
      </c>
      <c r="E48" s="40"/>
      <c r="F48" s="151">
        <v>1955</v>
      </c>
      <c r="G48" s="100">
        <v>26</v>
      </c>
      <c r="H48" s="83">
        <v>178</v>
      </c>
      <c r="I48" s="87">
        <v>6.84615384615385</v>
      </c>
      <c r="J48" s="40"/>
      <c r="K48" s="151">
        <v>1955</v>
      </c>
      <c r="L48" s="100">
        <v>8</v>
      </c>
      <c r="M48" s="83">
        <v>35.3</v>
      </c>
      <c r="N48" s="89">
        <v>4.4125</v>
      </c>
      <c r="O48" s="152"/>
      <c r="P48" s="135"/>
      <c r="Q48" s="97"/>
      <c r="R48" s="153"/>
      <c r="S48" s="135"/>
      <c r="T48" s="97"/>
      <c r="U48" s="153"/>
      <c r="V48" s="135"/>
      <c r="W48" s="97"/>
    </row>
    <row r="49" ht="21.95" customHeight="1">
      <c r="A49" s="150">
        <v>1956</v>
      </c>
      <c r="B49" s="100">
        <v>71</v>
      </c>
      <c r="C49" s="83">
        <v>571.7</v>
      </c>
      <c r="D49" s="87">
        <v>8.052112676056341</v>
      </c>
      <c r="E49" s="40"/>
      <c r="F49" s="151">
        <v>1956</v>
      </c>
      <c r="G49" s="100">
        <v>43</v>
      </c>
      <c r="H49" s="83">
        <v>286.5</v>
      </c>
      <c r="I49" s="87">
        <v>6.66279069767442</v>
      </c>
      <c r="J49" s="40"/>
      <c r="K49" s="151">
        <v>1956</v>
      </c>
      <c r="L49" s="100">
        <v>13</v>
      </c>
      <c r="M49" s="83">
        <v>62</v>
      </c>
      <c r="N49" s="89">
        <v>4.76923076923077</v>
      </c>
      <c r="O49" s="152"/>
      <c r="P49" s="135"/>
      <c r="Q49" s="97"/>
      <c r="R49" s="153"/>
      <c r="S49" s="135"/>
      <c r="T49" s="97"/>
      <c r="U49" s="153"/>
      <c r="V49" s="135"/>
      <c r="W49" s="97"/>
    </row>
    <row r="50" ht="21.95" customHeight="1">
      <c r="A50" s="150">
        <v>1957</v>
      </c>
      <c r="B50" s="100">
        <v>52</v>
      </c>
      <c r="C50" s="83">
        <v>469.3</v>
      </c>
      <c r="D50" s="87">
        <v>9.025</v>
      </c>
      <c r="E50" s="40"/>
      <c r="F50" s="151">
        <v>1957</v>
      </c>
      <c r="G50" s="100">
        <v>23</v>
      </c>
      <c r="H50" s="83">
        <v>170.3</v>
      </c>
      <c r="I50" s="87">
        <v>7.40434782608696</v>
      </c>
      <c r="J50" s="40"/>
      <c r="K50" s="151">
        <v>1957</v>
      </c>
      <c r="L50" s="100">
        <v>4</v>
      </c>
      <c r="M50" s="83">
        <v>18.6</v>
      </c>
      <c r="N50" s="89">
        <v>4.65</v>
      </c>
      <c r="O50" s="152"/>
      <c r="P50" s="135"/>
      <c r="Q50" s="97"/>
      <c r="R50" s="153"/>
      <c r="S50" s="135"/>
      <c r="T50" s="97"/>
      <c r="U50" s="153"/>
      <c r="V50" s="135"/>
      <c r="W50" s="97"/>
    </row>
    <row r="51" ht="21.95" customHeight="1">
      <c r="A51" s="150">
        <v>1958</v>
      </c>
      <c r="B51" s="100">
        <v>57</v>
      </c>
      <c r="C51" s="83">
        <v>488.4</v>
      </c>
      <c r="D51" s="87">
        <v>8.56842105263158</v>
      </c>
      <c r="E51" s="40"/>
      <c r="F51" s="151">
        <v>1958</v>
      </c>
      <c r="G51" s="100">
        <v>36</v>
      </c>
      <c r="H51" s="83">
        <v>266.9</v>
      </c>
      <c r="I51" s="87">
        <v>7.41388888888889</v>
      </c>
      <c r="J51" s="40"/>
      <c r="K51" s="151">
        <v>1958</v>
      </c>
      <c r="L51" s="100">
        <v>6</v>
      </c>
      <c r="M51" s="83">
        <v>31.4</v>
      </c>
      <c r="N51" s="89">
        <v>5.23333333333333</v>
      </c>
      <c r="O51" s="152"/>
      <c r="P51" s="135"/>
      <c r="Q51" s="97"/>
      <c r="R51" s="153"/>
      <c r="S51" s="135"/>
      <c r="T51" s="97"/>
      <c r="U51" s="153"/>
      <c r="V51" s="135"/>
      <c r="W51" s="97"/>
    </row>
    <row r="52" ht="21.95" customHeight="1">
      <c r="A52" s="150">
        <v>1959</v>
      </c>
      <c r="B52" s="100">
        <v>59</v>
      </c>
      <c r="C52" s="83">
        <v>434.3</v>
      </c>
      <c r="D52" s="87">
        <v>7.36101694915254</v>
      </c>
      <c r="E52" s="40"/>
      <c r="F52" s="151">
        <v>1959</v>
      </c>
      <c r="G52" s="100">
        <v>42</v>
      </c>
      <c r="H52" s="83">
        <v>257.3</v>
      </c>
      <c r="I52" s="87">
        <v>6.12619047619048</v>
      </c>
      <c r="J52" s="40"/>
      <c r="K52" s="151">
        <v>1959</v>
      </c>
      <c r="L52" s="100">
        <v>15</v>
      </c>
      <c r="M52" s="83">
        <v>63.1</v>
      </c>
      <c r="N52" s="89">
        <v>4.20666666666667</v>
      </c>
      <c r="O52" s="152"/>
      <c r="P52" s="135"/>
      <c r="Q52" s="97"/>
      <c r="R52" s="153"/>
      <c r="S52" s="135"/>
      <c r="T52" s="97"/>
      <c r="U52" s="153"/>
      <c r="V52" s="135"/>
      <c r="W52" s="97"/>
    </row>
    <row r="53" ht="21.95" customHeight="1">
      <c r="A53" s="150">
        <v>1960</v>
      </c>
      <c r="B53" s="100">
        <v>87</v>
      </c>
      <c r="C53" s="83">
        <v>638.6</v>
      </c>
      <c r="D53" s="87">
        <v>7.34022988505747</v>
      </c>
      <c r="E53" s="40"/>
      <c r="F53" s="151">
        <v>1960</v>
      </c>
      <c r="G53" s="100">
        <v>56</v>
      </c>
      <c r="H53" s="83">
        <v>316.2</v>
      </c>
      <c r="I53" s="87">
        <v>5.64642857142857</v>
      </c>
      <c r="J53" s="40"/>
      <c r="K53" s="151">
        <v>1960</v>
      </c>
      <c r="L53" s="100">
        <v>30</v>
      </c>
      <c r="M53" s="83">
        <v>117.4</v>
      </c>
      <c r="N53" s="89">
        <v>3.91333333333333</v>
      </c>
      <c r="O53" s="152"/>
      <c r="P53" s="135"/>
      <c r="Q53" s="97"/>
      <c r="R53" s="153"/>
      <c r="S53" s="135"/>
      <c r="T53" s="97"/>
      <c r="U53" s="153"/>
      <c r="V53" s="135"/>
      <c r="W53" s="97"/>
    </row>
    <row r="54" ht="21.95" customHeight="1">
      <c r="A54" s="150">
        <v>1961</v>
      </c>
      <c r="B54" s="100">
        <v>97</v>
      </c>
      <c r="C54" s="83">
        <v>741</v>
      </c>
      <c r="D54" s="87">
        <v>7.63917525773196</v>
      </c>
      <c r="E54" s="40"/>
      <c r="F54" s="151">
        <v>1961</v>
      </c>
      <c r="G54" s="100">
        <v>62</v>
      </c>
      <c r="H54" s="83">
        <v>380.2</v>
      </c>
      <c r="I54" s="87">
        <v>6.13225806451613</v>
      </c>
      <c r="J54" s="40"/>
      <c r="K54" s="151">
        <v>1961</v>
      </c>
      <c r="L54" s="100">
        <v>26</v>
      </c>
      <c r="M54" s="83">
        <v>106.2</v>
      </c>
      <c r="N54" s="89">
        <v>4.08461538461538</v>
      </c>
      <c r="O54" s="152"/>
      <c r="P54" s="135"/>
      <c r="Q54" s="97"/>
      <c r="R54" s="153"/>
      <c r="S54" s="135"/>
      <c r="T54" s="97"/>
      <c r="U54" s="153"/>
      <c r="V54" s="135"/>
      <c r="W54" s="97"/>
    </row>
    <row r="55" ht="21.95" customHeight="1">
      <c r="A55" s="150">
        <v>1962</v>
      </c>
      <c r="B55" s="100">
        <v>63</v>
      </c>
      <c r="C55" s="83">
        <v>515.9</v>
      </c>
      <c r="D55" s="87">
        <v>8.18888888888889</v>
      </c>
      <c r="E55" s="40"/>
      <c r="F55" s="151">
        <v>1962</v>
      </c>
      <c r="G55" s="100">
        <v>37</v>
      </c>
      <c r="H55" s="83">
        <v>246.3</v>
      </c>
      <c r="I55" s="87">
        <v>6.65675675675676</v>
      </c>
      <c r="J55" s="40"/>
      <c r="K55" s="151">
        <v>1962</v>
      </c>
      <c r="L55" s="100">
        <v>13</v>
      </c>
      <c r="M55" s="83">
        <v>54.2</v>
      </c>
      <c r="N55" s="89">
        <v>4.16923076923077</v>
      </c>
      <c r="O55" s="152"/>
      <c r="P55" s="135"/>
      <c r="Q55" s="97"/>
      <c r="R55" s="153"/>
      <c r="S55" s="135"/>
      <c r="T55" s="97"/>
      <c r="U55" s="153"/>
      <c r="V55" s="135"/>
      <c r="W55" s="97"/>
    </row>
    <row r="56" ht="21.95" customHeight="1">
      <c r="A56" s="150">
        <v>1963</v>
      </c>
      <c r="B56" s="100">
        <v>69</v>
      </c>
      <c r="C56" s="83">
        <v>533.6</v>
      </c>
      <c r="D56" s="87">
        <v>7.73333333333333</v>
      </c>
      <c r="E56" s="40"/>
      <c r="F56" s="151">
        <v>1963</v>
      </c>
      <c r="G56" s="100">
        <v>49</v>
      </c>
      <c r="H56" s="83">
        <v>323.8</v>
      </c>
      <c r="I56" s="87">
        <v>6.60816326530612</v>
      </c>
      <c r="J56" s="40"/>
      <c r="K56" s="151">
        <v>1963</v>
      </c>
      <c r="L56" s="100">
        <v>14</v>
      </c>
      <c r="M56" s="83">
        <v>47.2</v>
      </c>
      <c r="N56" s="89">
        <v>3.37142857142857</v>
      </c>
      <c r="O56" s="152"/>
      <c r="P56" s="135"/>
      <c r="Q56" s="97"/>
      <c r="R56" s="153"/>
      <c r="S56" s="135"/>
      <c r="T56" s="97"/>
      <c r="U56" s="153"/>
      <c r="V56" s="135"/>
      <c r="W56" s="97"/>
    </row>
    <row r="57" ht="21.95" customHeight="1">
      <c r="A57" s="150">
        <v>1964</v>
      </c>
      <c r="B57" s="100">
        <v>56</v>
      </c>
      <c r="C57" s="83">
        <v>459</v>
      </c>
      <c r="D57" s="87">
        <v>8.196428571428569</v>
      </c>
      <c r="E57" s="40"/>
      <c r="F57" s="151">
        <v>1964</v>
      </c>
      <c r="G57" s="100">
        <v>35</v>
      </c>
      <c r="H57" s="83">
        <v>243.7</v>
      </c>
      <c r="I57" s="87">
        <v>6.96285714285714</v>
      </c>
      <c r="J57" s="40"/>
      <c r="K57" s="151">
        <v>1964</v>
      </c>
      <c r="L57" s="100">
        <v>8</v>
      </c>
      <c r="M57" s="83">
        <v>36.9</v>
      </c>
      <c r="N57" s="89">
        <v>4.6125</v>
      </c>
      <c r="O57" s="152"/>
      <c r="P57" s="135"/>
      <c r="Q57" s="97"/>
      <c r="R57" s="153"/>
      <c r="S57" s="135"/>
      <c r="T57" s="97"/>
      <c r="U57" s="153"/>
      <c r="V57" s="135"/>
      <c r="W57" s="97"/>
    </row>
    <row r="58" ht="21.95" customHeight="1">
      <c r="A58" s="150">
        <v>1965</v>
      </c>
      <c r="B58" s="100">
        <v>63</v>
      </c>
      <c r="C58" s="83">
        <v>478.1</v>
      </c>
      <c r="D58" s="87">
        <v>7.58888888888889</v>
      </c>
      <c r="E58" s="40"/>
      <c r="F58" s="151">
        <v>1965</v>
      </c>
      <c r="G58" s="100">
        <v>37</v>
      </c>
      <c r="H58" s="83">
        <v>212.7</v>
      </c>
      <c r="I58" s="87">
        <v>5.74864864864865</v>
      </c>
      <c r="J58" s="40"/>
      <c r="K58" s="151">
        <v>1965</v>
      </c>
      <c r="L58" s="100">
        <v>16</v>
      </c>
      <c r="M58" s="83">
        <v>54</v>
      </c>
      <c r="N58" s="89">
        <v>3.375</v>
      </c>
      <c r="O58" s="152"/>
      <c r="P58" s="135"/>
      <c r="Q58" s="97"/>
      <c r="R58" s="153"/>
      <c r="S58" s="135"/>
      <c r="T58" s="97"/>
      <c r="U58" s="153"/>
      <c r="V58" s="135"/>
      <c r="W58" s="97"/>
    </row>
    <row r="59" ht="21.95" customHeight="1">
      <c r="A59" s="150">
        <v>1966</v>
      </c>
      <c r="B59" s="100">
        <v>32</v>
      </c>
      <c r="C59" s="83">
        <v>285.8</v>
      </c>
      <c r="D59" s="87">
        <v>8.93125</v>
      </c>
      <c r="E59" s="40"/>
      <c r="F59" s="151">
        <v>1966</v>
      </c>
      <c r="G59" s="100">
        <v>16</v>
      </c>
      <c r="H59" s="83">
        <v>122.5</v>
      </c>
      <c r="I59" s="87">
        <v>7.65625</v>
      </c>
      <c r="J59" s="40"/>
      <c r="K59" s="151">
        <v>1966</v>
      </c>
      <c r="L59" s="100">
        <v>1</v>
      </c>
      <c r="M59" s="83">
        <v>4.4</v>
      </c>
      <c r="N59" s="89">
        <v>4.4</v>
      </c>
      <c r="O59" s="152"/>
      <c r="P59" s="135"/>
      <c r="Q59" s="97"/>
      <c r="R59" s="153"/>
      <c r="S59" s="135"/>
      <c r="T59" s="97"/>
      <c r="U59" s="153"/>
      <c r="V59" s="135"/>
      <c r="W59" s="97"/>
    </row>
    <row r="60" ht="21.95" customHeight="1">
      <c r="A60" s="150">
        <v>1967</v>
      </c>
      <c r="B60" s="100">
        <v>26</v>
      </c>
      <c r="C60" s="83">
        <v>254.2</v>
      </c>
      <c r="D60" s="87">
        <v>9.776923076923079</v>
      </c>
      <c r="E60" s="40"/>
      <c r="F60" s="151">
        <v>1967</v>
      </c>
      <c r="G60" s="100">
        <v>8</v>
      </c>
      <c r="H60" s="83">
        <v>62.4</v>
      </c>
      <c r="I60" s="87">
        <v>7.8</v>
      </c>
      <c r="J60" s="40"/>
      <c r="K60" s="151">
        <v>1967</v>
      </c>
      <c r="L60" s="100">
        <v>1</v>
      </c>
      <c r="M60" s="83">
        <v>5.7</v>
      </c>
      <c r="N60" s="89">
        <v>5.7</v>
      </c>
      <c r="O60" s="152"/>
      <c r="P60" s="135"/>
      <c r="Q60" s="97"/>
      <c r="R60" s="153"/>
      <c r="S60" s="135"/>
      <c r="T60" s="97"/>
      <c r="U60" s="153"/>
      <c r="V60" s="135"/>
      <c r="W60" s="97"/>
    </row>
    <row r="61" ht="21.95" customHeight="1">
      <c r="A61" s="150">
        <v>1968</v>
      </c>
      <c r="B61" s="100">
        <v>39</v>
      </c>
      <c r="C61" s="83">
        <v>357.5</v>
      </c>
      <c r="D61" s="87">
        <v>9.16666666666667</v>
      </c>
      <c r="E61" s="40"/>
      <c r="F61" s="151">
        <v>1968</v>
      </c>
      <c r="G61" s="100">
        <v>19</v>
      </c>
      <c r="H61" s="83">
        <v>153.4</v>
      </c>
      <c r="I61" s="87">
        <v>8.07368421052632</v>
      </c>
      <c r="J61" s="40"/>
      <c r="K61" s="151">
        <v>1968</v>
      </c>
      <c r="L61" s="100">
        <v>1</v>
      </c>
      <c r="M61" s="83">
        <v>5.6</v>
      </c>
      <c r="N61" s="89">
        <v>5.6</v>
      </c>
      <c r="O61" s="152"/>
      <c r="P61" s="135"/>
      <c r="Q61" s="97"/>
      <c r="R61" s="153"/>
      <c r="S61" s="135"/>
      <c r="T61" s="97"/>
      <c r="U61" s="153"/>
      <c r="V61" s="135"/>
      <c r="W61" s="97"/>
    </row>
    <row r="62" ht="21.95" customHeight="1">
      <c r="A62" s="150">
        <v>1969</v>
      </c>
      <c r="B62" s="100">
        <v>17</v>
      </c>
      <c r="C62" s="83">
        <v>159.3</v>
      </c>
      <c r="D62" s="87">
        <v>9.37058823529412</v>
      </c>
      <c r="E62" s="40"/>
      <c r="F62" s="151">
        <v>1969</v>
      </c>
      <c r="G62" s="100">
        <v>4</v>
      </c>
      <c r="H62" s="83">
        <v>27.9</v>
      </c>
      <c r="I62" s="87">
        <v>6.975</v>
      </c>
      <c r="J62" s="40"/>
      <c r="K62" s="151">
        <v>1969</v>
      </c>
      <c r="L62" s="100">
        <v>0</v>
      </c>
      <c r="M62" s="83">
        <v>0</v>
      </c>
      <c r="N62" s="89"/>
      <c r="O62" s="152"/>
      <c r="P62" s="135"/>
      <c r="Q62" s="97"/>
      <c r="R62" s="153"/>
      <c r="S62" s="135"/>
      <c r="T62" s="97"/>
      <c r="U62" s="153"/>
      <c r="V62" s="135"/>
      <c r="W62" s="97"/>
    </row>
    <row r="63" ht="21.95" customHeight="1">
      <c r="A63" s="150">
        <v>1970</v>
      </c>
      <c r="B63" s="100">
        <v>39</v>
      </c>
      <c r="C63" s="83">
        <v>367.7</v>
      </c>
      <c r="D63" s="87">
        <v>9.42820512820513</v>
      </c>
      <c r="E63" s="40"/>
      <c r="F63" s="151">
        <v>1970</v>
      </c>
      <c r="G63" s="100">
        <v>16</v>
      </c>
      <c r="H63" s="83">
        <v>130.2</v>
      </c>
      <c r="I63" s="87">
        <v>8.137499999999999</v>
      </c>
      <c r="J63" s="40"/>
      <c r="K63" s="151">
        <v>1970</v>
      </c>
      <c r="L63" s="100">
        <v>1</v>
      </c>
      <c r="M63" s="83">
        <v>5.7</v>
      </c>
      <c r="N63" s="89">
        <v>5.7</v>
      </c>
      <c r="O63" s="152"/>
      <c r="P63" s="135"/>
      <c r="Q63" s="97"/>
      <c r="R63" s="153"/>
      <c r="S63" s="135"/>
      <c r="T63" s="97"/>
      <c r="U63" s="153"/>
      <c r="V63" s="135"/>
      <c r="W63" s="97"/>
    </row>
    <row r="64" ht="21.95" customHeight="1">
      <c r="A64" s="150">
        <v>1971</v>
      </c>
      <c r="B64" s="100">
        <v>28</v>
      </c>
      <c r="C64" s="83">
        <v>249.5</v>
      </c>
      <c r="D64" s="87">
        <v>8.91071428571429</v>
      </c>
      <c r="E64" s="40"/>
      <c r="F64" s="151">
        <v>1971</v>
      </c>
      <c r="G64" s="100">
        <v>16</v>
      </c>
      <c r="H64" s="83">
        <v>129</v>
      </c>
      <c r="I64" s="87">
        <v>8.0625</v>
      </c>
      <c r="J64" s="40"/>
      <c r="K64" s="151">
        <v>1971</v>
      </c>
      <c r="L64" s="100">
        <v>0</v>
      </c>
      <c r="M64" s="83">
        <v>0</v>
      </c>
      <c r="N64" s="89"/>
      <c r="O64" s="152"/>
      <c r="P64" s="135"/>
      <c r="Q64" s="97"/>
      <c r="R64" s="153"/>
      <c r="S64" s="135"/>
      <c r="T64" s="97"/>
      <c r="U64" s="153"/>
      <c r="V64" s="135"/>
      <c r="W64" s="97"/>
    </row>
    <row r="65" ht="21.95" customHeight="1">
      <c r="A65" s="150">
        <v>1972</v>
      </c>
      <c r="B65" s="100">
        <v>30</v>
      </c>
      <c r="C65" s="83">
        <v>286.3</v>
      </c>
      <c r="D65" s="87">
        <v>9.543333333333329</v>
      </c>
      <c r="E65" s="40"/>
      <c r="F65" s="151">
        <v>1972</v>
      </c>
      <c r="G65" s="100">
        <v>8</v>
      </c>
      <c r="H65" s="83">
        <v>64.09999999999999</v>
      </c>
      <c r="I65" s="87">
        <v>8.012499999999999</v>
      </c>
      <c r="J65" s="40"/>
      <c r="K65" s="151">
        <v>1972</v>
      </c>
      <c r="L65" s="100">
        <v>0</v>
      </c>
      <c r="M65" s="83">
        <v>0</v>
      </c>
      <c r="N65" s="89"/>
      <c r="O65" s="152"/>
      <c r="P65" s="135"/>
      <c r="Q65" s="97"/>
      <c r="R65" s="153"/>
      <c r="S65" s="135"/>
      <c r="T65" s="97"/>
      <c r="U65" s="153"/>
      <c r="V65" s="135"/>
      <c r="W65" s="97"/>
    </row>
    <row r="66" ht="21.95" customHeight="1">
      <c r="A66" s="150">
        <v>1973</v>
      </c>
      <c r="B66" s="100">
        <v>5</v>
      </c>
      <c r="C66" s="83">
        <v>44.6</v>
      </c>
      <c r="D66" s="87">
        <v>8.92</v>
      </c>
      <c r="E66" s="40"/>
      <c r="F66" s="151">
        <v>1973</v>
      </c>
      <c r="G66" s="100">
        <v>3</v>
      </c>
      <c r="H66" s="83">
        <v>24.4</v>
      </c>
      <c r="I66" s="87">
        <v>8.133333333333329</v>
      </c>
      <c r="J66" s="40"/>
      <c r="K66" s="151">
        <v>1973</v>
      </c>
      <c r="L66" s="100">
        <v>0</v>
      </c>
      <c r="M66" s="83">
        <v>0</v>
      </c>
      <c r="N66" s="89"/>
      <c r="O66" s="152"/>
      <c r="P66" s="135"/>
      <c r="Q66" s="97"/>
      <c r="R66" s="153"/>
      <c r="S66" s="135"/>
      <c r="T66" s="97"/>
      <c r="U66" s="153"/>
      <c r="V66" s="135"/>
      <c r="W66" s="97"/>
    </row>
    <row r="67" ht="21.95" customHeight="1">
      <c r="A67" s="150">
        <v>1974</v>
      </c>
      <c r="B67" s="100">
        <v>40</v>
      </c>
      <c r="C67" s="83">
        <v>371.5</v>
      </c>
      <c r="D67" s="87">
        <v>9.2875</v>
      </c>
      <c r="E67" s="40"/>
      <c r="F67" s="151">
        <v>1974</v>
      </c>
      <c r="G67" s="100">
        <v>17</v>
      </c>
      <c r="H67" s="83">
        <v>132.3</v>
      </c>
      <c r="I67" s="87">
        <v>7.78235294117647</v>
      </c>
      <c r="J67" s="40"/>
      <c r="K67" s="151">
        <v>1974</v>
      </c>
      <c r="L67" s="100">
        <v>1</v>
      </c>
      <c r="M67" s="83">
        <v>5.2</v>
      </c>
      <c r="N67" s="89">
        <v>5.2</v>
      </c>
      <c r="O67" s="152"/>
      <c r="P67" s="135"/>
      <c r="Q67" s="97"/>
      <c r="R67" s="153"/>
      <c r="S67" s="135"/>
      <c r="T67" s="97"/>
      <c r="U67" s="153"/>
      <c r="V67" s="135"/>
      <c r="W67" s="97"/>
    </row>
    <row r="68" ht="21.95" customHeight="1">
      <c r="A68" s="150">
        <v>1975</v>
      </c>
      <c r="B68" s="100">
        <v>17</v>
      </c>
      <c r="C68" s="83">
        <v>167</v>
      </c>
      <c r="D68" s="87">
        <v>9.82352941176471</v>
      </c>
      <c r="E68" s="40"/>
      <c r="F68" s="151">
        <v>1975</v>
      </c>
      <c r="G68" s="100">
        <v>4</v>
      </c>
      <c r="H68" s="83">
        <v>32.9</v>
      </c>
      <c r="I68" s="87">
        <v>8.225</v>
      </c>
      <c r="J68" s="40"/>
      <c r="K68" s="151">
        <v>1975</v>
      </c>
      <c r="L68" s="100">
        <v>0</v>
      </c>
      <c r="M68" s="83">
        <v>0</v>
      </c>
      <c r="N68" s="89"/>
      <c r="O68" s="152"/>
      <c r="P68" s="135"/>
      <c r="Q68" s="97"/>
      <c r="R68" s="153"/>
      <c r="S68" s="135"/>
      <c r="T68" s="97"/>
      <c r="U68" s="153"/>
      <c r="V68" s="135"/>
      <c r="W68" s="97"/>
    </row>
    <row r="69" ht="21.95" customHeight="1">
      <c r="A69" s="150">
        <v>1976</v>
      </c>
      <c r="B69" s="100">
        <v>38</v>
      </c>
      <c r="C69" s="83">
        <v>330.8</v>
      </c>
      <c r="D69" s="87">
        <v>8.705263157894739</v>
      </c>
      <c r="E69" s="40"/>
      <c r="F69" s="151">
        <v>1976</v>
      </c>
      <c r="G69" s="100">
        <v>23</v>
      </c>
      <c r="H69" s="83">
        <v>176.8</v>
      </c>
      <c r="I69" s="87">
        <v>7.68695652173913</v>
      </c>
      <c r="J69" s="40"/>
      <c r="K69" s="151">
        <v>1976</v>
      </c>
      <c r="L69" s="100">
        <v>1</v>
      </c>
      <c r="M69" s="83">
        <v>5.3</v>
      </c>
      <c r="N69" s="89">
        <v>5.3</v>
      </c>
      <c r="O69" t="s" s="131">
        <v>110</v>
      </c>
      <c r="P69" s="135">
        <f>AVERAGE(B69:B88)</f>
        <v>26.2</v>
      </c>
      <c r="Q69" s="97">
        <f>AVERAGE(D69:D88)</f>
        <v>9.36072335524671</v>
      </c>
      <c r="R69" t="s" s="134">
        <v>110</v>
      </c>
      <c r="S69" s="135">
        <f>AVERAGE(G69:G88)</f>
        <v>11.05</v>
      </c>
      <c r="T69" s="97">
        <f>AVERAGE(I69:I88)</f>
        <v>8.01834373703875</v>
      </c>
      <c r="U69" t="s" s="134">
        <v>110</v>
      </c>
      <c r="V69" s="135">
        <f>AVERAGE(L69:L88)</f>
        <v>0.55</v>
      </c>
      <c r="W69" s="97">
        <f>AVERAGE(N69:N88)</f>
        <v>5.57142857142857</v>
      </c>
    </row>
    <row r="70" ht="21.95" customHeight="1">
      <c r="A70" s="150">
        <v>1977</v>
      </c>
      <c r="B70" s="100">
        <v>32</v>
      </c>
      <c r="C70" s="83">
        <v>284.3</v>
      </c>
      <c r="D70" s="87">
        <v>8.884375</v>
      </c>
      <c r="E70" s="40"/>
      <c r="F70" s="151">
        <v>1977</v>
      </c>
      <c r="G70" s="100">
        <v>20</v>
      </c>
      <c r="H70" s="83">
        <v>158.4</v>
      </c>
      <c r="I70" s="87">
        <v>7.92</v>
      </c>
      <c r="J70" s="40"/>
      <c r="K70" s="151">
        <v>1977</v>
      </c>
      <c r="L70" s="100">
        <v>2</v>
      </c>
      <c r="M70" s="83">
        <v>11.4</v>
      </c>
      <c r="N70" s="89">
        <v>5.7</v>
      </c>
      <c r="O70" t="s" s="131">
        <v>111</v>
      </c>
      <c r="P70" s="135">
        <f>AVERAGE(B70:B88)</f>
        <v>25.5789473684211</v>
      </c>
      <c r="Q70" s="97">
        <f>AVERAGE(D70:D88)</f>
        <v>9.3952212603705</v>
      </c>
      <c r="R70" t="s" s="134">
        <v>111</v>
      </c>
      <c r="S70" s="135">
        <f>AVERAGE(G70:G88)</f>
        <v>10.4210526315789</v>
      </c>
      <c r="T70" s="97">
        <f>AVERAGE(I70:I88)</f>
        <v>8.03578516942294</v>
      </c>
      <c r="U70" t="s" s="134">
        <v>111</v>
      </c>
      <c r="V70" s="135">
        <f>AVERAGE(L70:L88)</f>
        <v>0.526315789473684</v>
      </c>
      <c r="W70" s="97">
        <f>AVERAGE(N70:N88)</f>
        <v>5.61666666666667</v>
      </c>
    </row>
    <row r="71" ht="21.95" customHeight="1">
      <c r="A71" s="150">
        <v>1978</v>
      </c>
      <c r="B71" s="100">
        <v>33</v>
      </c>
      <c r="C71" s="83">
        <v>321.1</v>
      </c>
      <c r="D71" s="87">
        <v>9.73030303030303</v>
      </c>
      <c r="E71" s="40"/>
      <c r="F71" s="151">
        <v>1978</v>
      </c>
      <c r="G71" s="100">
        <v>12</v>
      </c>
      <c r="H71" s="83">
        <v>102.5</v>
      </c>
      <c r="I71" s="87">
        <v>8.54166666666667</v>
      </c>
      <c r="J71" s="40"/>
      <c r="K71" s="151">
        <v>1978</v>
      </c>
      <c r="L71" s="100">
        <v>0</v>
      </c>
      <c r="M71" s="83">
        <v>0</v>
      </c>
      <c r="N71" s="89"/>
      <c r="O71" t="s" s="131">
        <v>112</v>
      </c>
      <c r="P71" s="135">
        <f>AVERAGE(B71:B88)</f>
        <v>25.2222222222222</v>
      </c>
      <c r="Q71" s="97">
        <f>AVERAGE(D71:D88)</f>
        <v>9.423601608168861</v>
      </c>
      <c r="R71" t="s" s="134">
        <v>112</v>
      </c>
      <c r="S71" s="135">
        <f>AVERAGE(G71:G88)</f>
        <v>9.888888888888889</v>
      </c>
      <c r="T71" s="97">
        <f>AVERAGE(I71:I88)</f>
        <v>8.04221767883533</v>
      </c>
      <c r="U71" t="s" s="134">
        <v>112</v>
      </c>
      <c r="V71" s="135">
        <f>AVERAGE(L71:L88)</f>
        <v>0.444444444444444</v>
      </c>
      <c r="W71" s="97">
        <f>AVERAGE(N71:N88)</f>
        <v>5.6</v>
      </c>
    </row>
    <row r="72" ht="21.95" customHeight="1">
      <c r="A72" s="150">
        <v>1979</v>
      </c>
      <c r="B72" s="100">
        <v>20</v>
      </c>
      <c r="C72" s="83">
        <v>191.7</v>
      </c>
      <c r="D72" s="87">
        <v>9.585000000000001</v>
      </c>
      <c r="E72" s="40"/>
      <c r="F72" s="151">
        <v>1979</v>
      </c>
      <c r="G72" s="100">
        <v>7</v>
      </c>
      <c r="H72" s="83">
        <v>57.7</v>
      </c>
      <c r="I72" s="87">
        <v>8.24285714285714</v>
      </c>
      <c r="J72" s="40"/>
      <c r="K72" s="151">
        <v>1979</v>
      </c>
      <c r="L72" s="100">
        <v>0</v>
      </c>
      <c r="M72" s="83">
        <v>0</v>
      </c>
      <c r="N72" s="89"/>
      <c r="O72" t="s" s="131">
        <v>113</v>
      </c>
      <c r="P72" s="135">
        <f>AVERAGE(B72:B88)</f>
        <v>24.7647058823529</v>
      </c>
      <c r="Q72" s="97">
        <f>AVERAGE(D72:D88)</f>
        <v>9.40556034804332</v>
      </c>
      <c r="R72" t="s" s="134">
        <v>113</v>
      </c>
      <c r="S72" s="135">
        <f>AVERAGE(G72:G88)</f>
        <v>9.76470588235294</v>
      </c>
      <c r="T72" s="97">
        <f>AVERAGE(I72:I88)</f>
        <v>8.01283832660995</v>
      </c>
      <c r="U72" t="s" s="134">
        <v>113</v>
      </c>
      <c r="V72" s="135">
        <f>AVERAGE(L72:L88)</f>
        <v>0.470588235294118</v>
      </c>
      <c r="W72" s="97">
        <f>AVERAGE(N72:N88)</f>
        <v>5.6</v>
      </c>
    </row>
    <row r="73" ht="21.95" customHeight="1">
      <c r="A73" s="150">
        <v>1980</v>
      </c>
      <c r="B73" s="100">
        <v>23</v>
      </c>
      <c r="C73" s="83">
        <v>225.1</v>
      </c>
      <c r="D73" s="87">
        <v>9.78695652173913</v>
      </c>
      <c r="E73" s="40"/>
      <c r="F73" s="151">
        <v>1980</v>
      </c>
      <c r="G73" s="100">
        <v>7</v>
      </c>
      <c r="H73" s="83">
        <v>59.8</v>
      </c>
      <c r="I73" s="87">
        <v>8.542857142857139</v>
      </c>
      <c r="J73" s="40"/>
      <c r="K73" s="151">
        <v>1980</v>
      </c>
      <c r="L73" s="100">
        <v>0</v>
      </c>
      <c r="M73" s="83">
        <v>0</v>
      </c>
      <c r="N73" s="89"/>
      <c r="O73" t="s" s="131">
        <v>114</v>
      </c>
      <c r="P73" s="135">
        <f>AVERAGE(B73:B88)</f>
        <v>25.0625</v>
      </c>
      <c r="Q73" s="97">
        <f>AVERAGE(D73:D88)</f>
        <v>9.39434536979603</v>
      </c>
      <c r="R73" t="s" s="134">
        <v>114</v>
      </c>
      <c r="S73" s="135">
        <f>AVERAGE(G73:G88)</f>
        <v>9.9375</v>
      </c>
      <c r="T73" s="97">
        <f>AVERAGE(I73:I88)</f>
        <v>7.9984621505945</v>
      </c>
      <c r="U73" t="s" s="134">
        <v>114</v>
      </c>
      <c r="V73" s="135">
        <f>AVERAGE(L73:L88)</f>
        <v>0.5</v>
      </c>
      <c r="W73" s="97">
        <f>AVERAGE(N73:N88)</f>
        <v>5.6</v>
      </c>
    </row>
    <row r="74" ht="21.95" customHeight="1">
      <c r="A74" s="150">
        <v>1981</v>
      </c>
      <c r="B74" s="100">
        <v>28</v>
      </c>
      <c r="C74" s="83">
        <v>257.7</v>
      </c>
      <c r="D74" s="87">
        <v>9.203571428571429</v>
      </c>
      <c r="E74" s="40"/>
      <c r="F74" s="151">
        <v>1981</v>
      </c>
      <c r="G74" s="100">
        <v>13</v>
      </c>
      <c r="H74" s="83">
        <v>107.3</v>
      </c>
      <c r="I74" s="87">
        <v>8.253846153846149</v>
      </c>
      <c r="J74" s="40"/>
      <c r="K74" s="151">
        <v>1981</v>
      </c>
      <c r="L74" s="100">
        <v>0</v>
      </c>
      <c r="M74" s="83">
        <v>0</v>
      </c>
      <c r="N74" s="89"/>
      <c r="O74" t="s" s="131">
        <v>115</v>
      </c>
      <c r="P74" s="135">
        <f>AVERAGE(B74:B88)</f>
        <v>25.2</v>
      </c>
      <c r="Q74" s="97">
        <f>AVERAGE(D74:D88)</f>
        <v>9.36817129299982</v>
      </c>
      <c r="R74" t="s" s="134">
        <v>115</v>
      </c>
      <c r="S74" s="135">
        <f>AVERAGE(G74:G88)</f>
        <v>10.1333333333333</v>
      </c>
      <c r="T74" s="97">
        <f>AVERAGE(I74:I88)</f>
        <v>7.96216915111033</v>
      </c>
      <c r="U74" t="s" s="134">
        <v>115</v>
      </c>
      <c r="V74" s="135">
        <f>AVERAGE(L74:L88)</f>
        <v>0.533333333333333</v>
      </c>
      <c r="W74" s="97">
        <f>AVERAGE(N74:N88)</f>
        <v>5.6</v>
      </c>
    </row>
    <row r="75" ht="21.95" customHeight="1">
      <c r="A75" s="150">
        <v>1982</v>
      </c>
      <c r="B75" s="100">
        <v>42</v>
      </c>
      <c r="C75" s="83">
        <v>365.2</v>
      </c>
      <c r="D75" s="87">
        <v>8.6952380952381</v>
      </c>
      <c r="E75" s="40"/>
      <c r="F75" s="151">
        <v>1982</v>
      </c>
      <c r="G75" s="100">
        <v>24</v>
      </c>
      <c r="H75" s="83">
        <v>180.7</v>
      </c>
      <c r="I75" s="87">
        <v>7.52916666666667</v>
      </c>
      <c r="J75" s="40"/>
      <c r="K75" s="151">
        <v>1982</v>
      </c>
      <c r="L75" s="100">
        <v>3</v>
      </c>
      <c r="M75" s="83">
        <v>16.5</v>
      </c>
      <c r="N75" s="89">
        <v>5.5</v>
      </c>
      <c r="O75" t="s" s="131">
        <v>116</v>
      </c>
      <c r="P75" s="135">
        <f>AVERAGE(B75:B88)</f>
        <v>25</v>
      </c>
      <c r="Q75" s="97">
        <f>AVERAGE(D75:D88)</f>
        <v>9.379928426173279</v>
      </c>
      <c r="R75" t="s" s="134">
        <v>116</v>
      </c>
      <c r="S75" s="135">
        <f>AVERAGE(G75:G88)</f>
        <v>9.928571428571431</v>
      </c>
      <c r="T75" s="97">
        <f>AVERAGE(I75:I88)</f>
        <v>7.94133507948634</v>
      </c>
      <c r="U75" t="s" s="134">
        <v>116</v>
      </c>
      <c r="V75" s="135">
        <f>AVERAGE(L75:L88)</f>
        <v>0.571428571428571</v>
      </c>
      <c r="W75" s="97">
        <f>AVERAGE(N75:N88)</f>
        <v>5.6</v>
      </c>
    </row>
    <row r="76" ht="21.95" customHeight="1">
      <c r="A76" s="150">
        <v>1983</v>
      </c>
      <c r="B76" s="100">
        <v>22</v>
      </c>
      <c r="C76" s="83">
        <v>202.4</v>
      </c>
      <c r="D76" s="87">
        <v>9.199999999999999</v>
      </c>
      <c r="E76" s="40"/>
      <c r="F76" s="151">
        <v>1983</v>
      </c>
      <c r="G76" s="100">
        <v>8</v>
      </c>
      <c r="H76" s="83">
        <v>61.4</v>
      </c>
      <c r="I76" s="87">
        <v>7.675</v>
      </c>
      <c r="J76" s="40"/>
      <c r="K76" s="151">
        <v>1983</v>
      </c>
      <c r="L76" s="100">
        <v>1</v>
      </c>
      <c r="M76" s="83">
        <v>5.8</v>
      </c>
      <c r="N76" s="89">
        <v>5.8</v>
      </c>
      <c r="O76" t="s" s="131">
        <v>117</v>
      </c>
      <c r="P76" s="135">
        <f>AVERAGE(B76:B88)</f>
        <v>23.6923076923077</v>
      </c>
      <c r="Q76" s="97">
        <f>AVERAGE(D76:D88)</f>
        <v>9.43259691316829</v>
      </c>
      <c r="R76" t="s" s="134">
        <v>117</v>
      </c>
      <c r="S76" s="135">
        <f>AVERAGE(G76:G88)</f>
        <v>8.84615384615385</v>
      </c>
      <c r="T76" s="97">
        <f>AVERAGE(I76:I88)</f>
        <v>7.97304034201093</v>
      </c>
      <c r="U76" t="s" s="134">
        <v>117</v>
      </c>
      <c r="V76" s="135">
        <f>AVERAGE(L76:L88)</f>
        <v>0.384615384615385</v>
      </c>
      <c r="W76" s="97">
        <f>AVERAGE(N76:N88)</f>
        <v>5.625</v>
      </c>
    </row>
    <row r="77" ht="21.95" customHeight="1">
      <c r="A77" s="150">
        <v>1984</v>
      </c>
      <c r="B77" s="100">
        <v>27</v>
      </c>
      <c r="C77" s="83">
        <v>245.6</v>
      </c>
      <c r="D77" s="87">
        <v>9.0962962962963</v>
      </c>
      <c r="E77" s="40"/>
      <c r="F77" s="151">
        <v>1984</v>
      </c>
      <c r="G77" s="100">
        <v>12</v>
      </c>
      <c r="H77" s="83">
        <v>89.2</v>
      </c>
      <c r="I77" s="87">
        <v>7.43333333333333</v>
      </c>
      <c r="J77" s="40"/>
      <c r="K77" s="151">
        <v>1984</v>
      </c>
      <c r="L77" s="100">
        <v>2</v>
      </c>
      <c r="M77" s="83">
        <v>10.6</v>
      </c>
      <c r="N77" s="89">
        <v>5.3</v>
      </c>
      <c r="O77" t="s" s="131">
        <v>118</v>
      </c>
      <c r="P77" s="135">
        <f>AVERAGE(B77:B88)</f>
        <v>23.8333333333333</v>
      </c>
      <c r="Q77" s="97">
        <f>AVERAGE(D77:D88)</f>
        <v>9.45197998926565</v>
      </c>
      <c r="R77" t="s" s="134">
        <v>118</v>
      </c>
      <c r="S77" s="135">
        <f>AVERAGE(G77:G88)</f>
        <v>8.91666666666667</v>
      </c>
      <c r="T77" s="97">
        <f>AVERAGE(I77:I88)</f>
        <v>7.99787703717851</v>
      </c>
      <c r="U77" t="s" s="134">
        <v>118</v>
      </c>
      <c r="V77" s="135">
        <f>AVERAGE(L77:L88)</f>
        <v>0.333333333333333</v>
      </c>
      <c r="W77" s="97">
        <f>AVERAGE(N77:N88)</f>
        <v>5.56666666666667</v>
      </c>
    </row>
    <row r="78" ht="21.95" customHeight="1">
      <c r="A78" s="150">
        <v>1985</v>
      </c>
      <c r="B78" s="100">
        <v>34</v>
      </c>
      <c r="C78" s="83">
        <v>322.1</v>
      </c>
      <c r="D78" s="87">
        <v>9.47352941176471</v>
      </c>
      <c r="E78" s="40"/>
      <c r="F78" s="151">
        <v>1985</v>
      </c>
      <c r="G78" s="100">
        <v>11</v>
      </c>
      <c r="H78" s="83">
        <v>83.2</v>
      </c>
      <c r="I78" s="87">
        <v>7.56363636363636</v>
      </c>
      <c r="J78" s="40"/>
      <c r="K78" s="151">
        <v>1985</v>
      </c>
      <c r="L78" s="100">
        <v>1</v>
      </c>
      <c r="M78" s="83">
        <v>5.7</v>
      </c>
      <c r="N78" s="89">
        <v>5.7</v>
      </c>
      <c r="O78" t="s" s="131">
        <v>119</v>
      </c>
      <c r="P78" s="135">
        <f>AVERAGE(B78:B88)</f>
        <v>23.5454545454545</v>
      </c>
      <c r="Q78" s="97">
        <f>AVERAGE(D78:D88)</f>
        <v>9.484314870444679</v>
      </c>
      <c r="R78" t="s" s="134">
        <v>119</v>
      </c>
      <c r="S78" s="135">
        <f>AVERAGE(G78:G88)</f>
        <v>8.63636363636364</v>
      </c>
      <c r="T78" s="97">
        <f>AVERAGE(I78:I88)</f>
        <v>8.04919919207352</v>
      </c>
      <c r="U78" t="s" s="134">
        <v>119</v>
      </c>
      <c r="V78" s="135">
        <f>AVERAGE(L78:L88)</f>
        <v>0.181818181818182</v>
      </c>
      <c r="W78" s="97">
        <f>AVERAGE(N78:N88)</f>
        <v>5.7</v>
      </c>
    </row>
    <row r="79" ht="21.95" customHeight="1">
      <c r="A79" s="150">
        <v>1986</v>
      </c>
      <c r="B79" s="100">
        <v>22</v>
      </c>
      <c r="C79" s="83">
        <v>203.4</v>
      </c>
      <c r="D79" s="87">
        <v>9.24545454545455</v>
      </c>
      <c r="E79" s="40"/>
      <c r="F79" s="151">
        <v>1986</v>
      </c>
      <c r="G79" s="100">
        <v>10</v>
      </c>
      <c r="H79" s="83">
        <v>80.3</v>
      </c>
      <c r="I79" s="87">
        <v>8.029999999999999</v>
      </c>
      <c r="J79" s="40"/>
      <c r="K79" s="151">
        <v>1986</v>
      </c>
      <c r="L79" s="100">
        <v>0</v>
      </c>
      <c r="M79" s="83">
        <v>0</v>
      </c>
      <c r="N79" s="89"/>
      <c r="O79" t="s" s="131">
        <v>98</v>
      </c>
      <c r="P79" s="135">
        <f>AVERAGE(B79:B88)</f>
        <v>22.5</v>
      </c>
      <c r="Q79" s="97">
        <f>AVERAGE(D79:D88)</f>
        <v>9.48539341631267</v>
      </c>
      <c r="R79" t="s" s="134">
        <v>98</v>
      </c>
      <c r="S79" s="135">
        <f>AVERAGE(G79:G88)</f>
        <v>8.4</v>
      </c>
      <c r="T79" s="97">
        <f>AVERAGE(I79:I88)</f>
        <v>8.097755474917239</v>
      </c>
      <c r="U79" t="s" s="134">
        <v>98</v>
      </c>
      <c r="V79" s="135">
        <f>AVERAGE(L79:L88)</f>
        <v>0.1</v>
      </c>
      <c r="W79" s="97">
        <f>AVERAGE(N79:N88)</f>
        <v>5.7</v>
      </c>
    </row>
    <row r="80" ht="21.95" customHeight="1">
      <c r="A80" s="150">
        <v>1987</v>
      </c>
      <c r="B80" s="100">
        <v>24</v>
      </c>
      <c r="C80" s="83">
        <v>215.7</v>
      </c>
      <c r="D80" s="87">
        <v>8.987500000000001</v>
      </c>
      <c r="E80" s="40"/>
      <c r="F80" s="151">
        <v>1987</v>
      </c>
      <c r="G80" s="100">
        <v>11</v>
      </c>
      <c r="H80" s="83">
        <v>84.59999999999999</v>
      </c>
      <c r="I80" s="87">
        <v>7.69090909090909</v>
      </c>
      <c r="J80" s="40"/>
      <c r="K80" s="151">
        <v>1987</v>
      </c>
      <c r="L80" s="100">
        <v>0</v>
      </c>
      <c r="M80" s="83">
        <v>0</v>
      </c>
      <c r="N80" s="89"/>
      <c r="O80" t="s" s="131">
        <v>120</v>
      </c>
      <c r="P80" s="135">
        <f>AVERAGE(B80:B88)</f>
        <v>22.5555555555556</v>
      </c>
      <c r="Q80" s="97">
        <f>AVERAGE(D80:D88)</f>
        <v>9.512053290852471</v>
      </c>
      <c r="R80" t="s" s="134">
        <v>120</v>
      </c>
      <c r="S80" s="135">
        <f>AVERAGE(G80:G88)</f>
        <v>8.22222222222222</v>
      </c>
      <c r="T80" s="97">
        <f>AVERAGE(I80:I88)</f>
        <v>8.10528386101916</v>
      </c>
      <c r="U80" t="s" s="134">
        <v>120</v>
      </c>
      <c r="V80" s="135">
        <f>AVERAGE(L80:L88)</f>
        <v>0.111111111111111</v>
      </c>
      <c r="W80" s="97">
        <f>AVERAGE(N80:N88)</f>
        <v>5.7</v>
      </c>
    </row>
    <row r="81" ht="21.95" customHeight="1">
      <c r="A81" s="150">
        <v>1988</v>
      </c>
      <c r="B81" s="100">
        <v>13</v>
      </c>
      <c r="C81" s="83">
        <v>124.9</v>
      </c>
      <c r="D81" s="87">
        <v>9.607692307692311</v>
      </c>
      <c r="E81" s="40"/>
      <c r="F81" s="151">
        <v>1988</v>
      </c>
      <c r="G81" s="100">
        <v>4</v>
      </c>
      <c r="H81" s="83">
        <v>32.6</v>
      </c>
      <c r="I81" s="87">
        <v>8.15</v>
      </c>
      <c r="J81" s="40"/>
      <c r="K81" s="151">
        <v>1988</v>
      </c>
      <c r="L81" s="100">
        <v>0</v>
      </c>
      <c r="M81" s="83">
        <v>0</v>
      </c>
      <c r="N81" s="89"/>
      <c r="O81" t="s" s="131">
        <v>121</v>
      </c>
      <c r="P81" s="135">
        <f>AVERAGE(B81:B88)</f>
        <v>22.375</v>
      </c>
      <c r="Q81" s="97">
        <f>AVERAGE(D81:D88)</f>
        <v>9.57762245220902</v>
      </c>
      <c r="R81" t="s" s="134">
        <v>121</v>
      </c>
      <c r="S81" s="135">
        <f>AVERAGE(G81:G88)</f>
        <v>7.875</v>
      </c>
      <c r="T81" s="97">
        <f>AVERAGE(I81:I88)</f>
        <v>8.15708070728291</v>
      </c>
      <c r="U81" t="s" s="134">
        <v>121</v>
      </c>
      <c r="V81" s="135">
        <f>AVERAGE(L81:L88)</f>
        <v>0.125</v>
      </c>
      <c r="W81" s="97">
        <f>AVERAGE(N81:N88)</f>
        <v>5.7</v>
      </c>
    </row>
    <row r="82" ht="21.95" customHeight="1">
      <c r="A82" s="150">
        <v>1989</v>
      </c>
      <c r="B82" s="100">
        <v>34</v>
      </c>
      <c r="C82" s="83">
        <v>316.1</v>
      </c>
      <c r="D82" s="87">
        <v>9.29705882352941</v>
      </c>
      <c r="E82" s="40"/>
      <c r="F82" s="151">
        <v>1989</v>
      </c>
      <c r="G82" s="100">
        <v>17</v>
      </c>
      <c r="H82" s="83">
        <v>137.9</v>
      </c>
      <c r="I82" s="87">
        <v>8.111764705882351</v>
      </c>
      <c r="J82" s="40"/>
      <c r="K82" s="151">
        <v>1989</v>
      </c>
      <c r="L82" s="100">
        <v>0</v>
      </c>
      <c r="M82" s="83">
        <v>0</v>
      </c>
      <c r="N82" s="89"/>
      <c r="O82" t="s" s="131">
        <v>122</v>
      </c>
      <c r="P82" s="135">
        <f>AVERAGE(B82:B88)</f>
        <v>23.7142857142857</v>
      </c>
      <c r="Q82" s="97">
        <f>AVERAGE(D82:D88)</f>
        <v>9.57332675856855</v>
      </c>
      <c r="R82" t="s" s="134">
        <v>122</v>
      </c>
      <c r="S82" s="135">
        <f>AVERAGE(G82:G88)</f>
        <v>8.428571428571431</v>
      </c>
      <c r="T82" s="97">
        <f>AVERAGE(I82:I88)</f>
        <v>8.15809223689476</v>
      </c>
      <c r="U82" t="s" s="134">
        <v>122</v>
      </c>
      <c r="V82" s="135">
        <f>AVERAGE(L82:L88)</f>
        <v>0.142857142857143</v>
      </c>
      <c r="W82" s="97">
        <f>AVERAGE(N82:N88)</f>
        <v>5.7</v>
      </c>
    </row>
    <row r="83" ht="21.95" customHeight="1">
      <c r="A83" s="150">
        <v>1990</v>
      </c>
      <c r="B83" s="100">
        <v>31</v>
      </c>
      <c r="C83" s="83">
        <v>289</v>
      </c>
      <c r="D83" s="87">
        <v>9.32258064516129</v>
      </c>
      <c r="E83" s="40"/>
      <c r="F83" s="151">
        <v>1990</v>
      </c>
      <c r="G83" s="100">
        <v>14</v>
      </c>
      <c r="H83" s="83">
        <v>113.9</v>
      </c>
      <c r="I83" s="87">
        <v>8.13571428571429</v>
      </c>
      <c r="J83" s="40"/>
      <c r="K83" s="151">
        <v>1990</v>
      </c>
      <c r="L83" s="100">
        <v>0</v>
      </c>
      <c r="M83" s="83">
        <v>0</v>
      </c>
      <c r="N83" s="89"/>
      <c r="O83" t="s" s="131">
        <v>123</v>
      </c>
      <c r="P83" s="135">
        <f>AVERAGE(B83:B88)</f>
        <v>22</v>
      </c>
      <c r="Q83" s="97">
        <f>AVERAGE(D83:D88)</f>
        <v>9.619371414408411</v>
      </c>
      <c r="R83" t="s" s="134">
        <v>123</v>
      </c>
      <c r="S83" s="135">
        <f>AVERAGE(G83:G88)</f>
        <v>7</v>
      </c>
      <c r="T83" s="97">
        <f>AVERAGE(I83:I88)</f>
        <v>8.16581349206349</v>
      </c>
      <c r="U83" t="s" s="134">
        <v>123</v>
      </c>
      <c r="V83" s="135">
        <f>AVERAGE(L83:L88)</f>
        <v>0.166666666666667</v>
      </c>
      <c r="W83" s="97">
        <f>AVERAGE(N83:N88)</f>
        <v>5.7</v>
      </c>
    </row>
    <row r="84" ht="21.95" customHeight="1">
      <c r="A84" s="150">
        <v>1991</v>
      </c>
      <c r="B84" s="100">
        <v>16</v>
      </c>
      <c r="C84" s="83">
        <v>149.5</v>
      </c>
      <c r="D84" s="87">
        <v>9.34375</v>
      </c>
      <c r="E84" s="40"/>
      <c r="F84" s="151">
        <v>1991</v>
      </c>
      <c r="G84" s="100">
        <v>6</v>
      </c>
      <c r="H84" s="83">
        <v>49.3</v>
      </c>
      <c r="I84" s="87">
        <v>8.21666666666667</v>
      </c>
      <c r="J84" s="40"/>
      <c r="K84" s="151">
        <v>1991</v>
      </c>
      <c r="L84" s="100">
        <v>0</v>
      </c>
      <c r="M84" s="83">
        <v>0</v>
      </c>
      <c r="N84" s="89"/>
      <c r="O84" t="s" s="131">
        <v>104</v>
      </c>
      <c r="P84" s="135">
        <f>AVERAGE(B84:B88)</f>
        <v>20.2</v>
      </c>
      <c r="Q84" s="97">
        <f>AVERAGE(D84:D88)</f>
        <v>9.67872956825784</v>
      </c>
      <c r="R84" t="s" s="134">
        <v>104</v>
      </c>
      <c r="S84" s="135">
        <f>AVERAGE(G84:G88)</f>
        <v>5.6</v>
      </c>
      <c r="T84" s="97">
        <f>AVERAGE(I84:I88)</f>
        <v>8.17183333333333</v>
      </c>
      <c r="U84" t="s" s="134">
        <v>104</v>
      </c>
      <c r="V84" s="135">
        <f>AVERAGE(L84:L88)</f>
        <v>0.2</v>
      </c>
      <c r="W84" s="97">
        <f>AVERAGE(N84:N88)</f>
        <v>5.7</v>
      </c>
    </row>
    <row r="85" ht="21.95" customHeight="1">
      <c r="A85" s="150">
        <v>1992</v>
      </c>
      <c r="B85" s="100">
        <v>23</v>
      </c>
      <c r="C85" s="83">
        <v>217.2</v>
      </c>
      <c r="D85" s="87">
        <v>9.44347826086957</v>
      </c>
      <c r="E85" s="40"/>
      <c r="F85" s="151">
        <v>1992</v>
      </c>
      <c r="G85" s="100">
        <v>8</v>
      </c>
      <c r="H85" s="83">
        <v>63.5</v>
      </c>
      <c r="I85" s="87">
        <v>7.9375</v>
      </c>
      <c r="J85" s="40"/>
      <c r="K85" s="151">
        <v>1992</v>
      </c>
      <c r="L85" s="100">
        <v>0</v>
      </c>
      <c r="M85" s="83">
        <v>0</v>
      </c>
      <c r="N85" s="89"/>
      <c r="O85" t="s" s="131">
        <v>124</v>
      </c>
      <c r="P85" s="135">
        <f>AVERAGE(B85:B88)</f>
        <v>21.25</v>
      </c>
      <c r="Q85" s="97">
        <f>AVERAGE(D85:D88)</f>
        <v>9.7624744603223</v>
      </c>
      <c r="R85" t="s" s="134">
        <v>124</v>
      </c>
      <c r="S85" s="135">
        <f>AVERAGE(G85:G88)</f>
        <v>5.5</v>
      </c>
      <c r="T85" s="97">
        <f>AVERAGE(I85:I88)</f>
        <v>8.160625</v>
      </c>
      <c r="U85" t="s" s="134">
        <v>124</v>
      </c>
      <c r="V85" s="135">
        <f>AVERAGE(L85:L88)</f>
        <v>0.25</v>
      </c>
      <c r="W85" s="97">
        <f>AVERAGE(N85:N88)</f>
        <v>5.7</v>
      </c>
    </row>
    <row r="86" ht="21.95" customHeight="1">
      <c r="A86" s="150">
        <v>1993</v>
      </c>
      <c r="B86" s="100">
        <v>11</v>
      </c>
      <c r="C86" s="83">
        <v>111.9</v>
      </c>
      <c r="D86" s="87">
        <v>10.1727272727273</v>
      </c>
      <c r="E86" s="40"/>
      <c r="F86" s="151">
        <v>1993</v>
      </c>
      <c r="G86" s="100">
        <v>1</v>
      </c>
      <c r="H86" s="83">
        <v>9.1</v>
      </c>
      <c r="I86" s="87">
        <v>9.1</v>
      </c>
      <c r="J86" s="40"/>
      <c r="K86" s="151">
        <v>1993</v>
      </c>
      <c r="L86" s="100">
        <v>0</v>
      </c>
      <c r="M86" s="83">
        <v>0</v>
      </c>
      <c r="N86" s="89"/>
      <c r="O86" t="s" s="131">
        <v>125</v>
      </c>
      <c r="P86" s="135">
        <f>AVERAGE(B86:B88)</f>
        <v>20.6666666666667</v>
      </c>
      <c r="Q86" s="97">
        <f>AVERAGE(D86:D88)</f>
        <v>9.868806526806541</v>
      </c>
      <c r="R86" t="s" s="134">
        <v>125</v>
      </c>
      <c r="S86" s="135">
        <f>AVERAGE(G86:G88)</f>
        <v>4.66666666666667</v>
      </c>
      <c r="T86" s="97">
        <f>AVERAGE(I86:I88)</f>
        <v>8.234999999999999</v>
      </c>
      <c r="U86" t="s" s="134">
        <v>125</v>
      </c>
      <c r="V86" s="135">
        <f>AVERAGE(L86:L88)</f>
        <v>0.333333333333333</v>
      </c>
      <c r="W86" s="97">
        <f>AVERAGE(N86:N88)</f>
        <v>5.7</v>
      </c>
    </row>
    <row r="87" ht="21.95" customHeight="1">
      <c r="A87" s="150">
        <v>1994</v>
      </c>
      <c r="B87" s="100">
        <v>26</v>
      </c>
      <c r="C87" s="83">
        <v>256.3</v>
      </c>
      <c r="D87" s="87">
        <v>9.857692307692311</v>
      </c>
      <c r="E87" s="40"/>
      <c r="F87" s="151">
        <v>1994</v>
      </c>
      <c r="G87" s="100">
        <v>5</v>
      </c>
      <c r="H87" s="83">
        <v>39.9</v>
      </c>
      <c r="I87" s="87">
        <v>7.98</v>
      </c>
      <c r="J87" s="40"/>
      <c r="K87" s="151">
        <v>1994</v>
      </c>
      <c r="L87" s="100">
        <v>0</v>
      </c>
      <c r="M87" s="83">
        <v>0</v>
      </c>
      <c r="N87" s="89"/>
      <c r="O87" t="s" s="131">
        <v>126</v>
      </c>
      <c r="P87" s="135">
        <f>AVERAGE(B87:B88)</f>
        <v>25.5</v>
      </c>
      <c r="Q87" s="97">
        <f>AVERAGE(D87:D88)</f>
        <v>9.716846153846159</v>
      </c>
      <c r="R87" t="s" s="134">
        <v>126</v>
      </c>
      <c r="S87" s="135">
        <f>AVERAGE(G87:G88)</f>
        <v>6.5</v>
      </c>
      <c r="T87" s="97">
        <f>AVERAGE(I87:I88)</f>
        <v>7.8025</v>
      </c>
      <c r="U87" t="s" s="134">
        <v>126</v>
      </c>
      <c r="V87" s="135">
        <f>AVERAGE(L87:L88)</f>
        <v>0.5</v>
      </c>
      <c r="W87" s="97">
        <f>AVERAGE(N87:N88)</f>
        <v>5.7</v>
      </c>
    </row>
    <row r="88" ht="21.95" customHeight="1">
      <c r="A88" s="150">
        <v>1995</v>
      </c>
      <c r="B88" s="154">
        <v>25</v>
      </c>
      <c r="C88" s="155">
        <v>239.4</v>
      </c>
      <c r="D88" s="156">
        <v>9.576000000000001</v>
      </c>
      <c r="E88" s="40"/>
      <c r="F88" s="151">
        <v>1995</v>
      </c>
      <c r="G88" s="154">
        <v>8</v>
      </c>
      <c r="H88" s="155">
        <v>61</v>
      </c>
      <c r="I88" s="156">
        <v>7.625</v>
      </c>
      <c r="J88" s="40"/>
      <c r="K88" s="151">
        <v>1995</v>
      </c>
      <c r="L88" s="154">
        <v>1</v>
      </c>
      <c r="M88" s="155">
        <v>5.7</v>
      </c>
      <c r="N88" s="157">
        <v>5.7</v>
      </c>
      <c r="O88" t="s" s="131">
        <v>127</v>
      </c>
      <c r="P88" s="135">
        <f>AVERAGE(B88)</f>
        <v>25</v>
      </c>
      <c r="Q88" s="97">
        <f>AVERAGE(D88)</f>
        <v>9.576000000000001</v>
      </c>
      <c r="R88" t="s" s="134">
        <v>127</v>
      </c>
      <c r="S88" s="135">
        <f>AVERAGE(G88)</f>
        <v>8</v>
      </c>
      <c r="T88" s="97">
        <f>AVERAGE(I88)</f>
        <v>7.625</v>
      </c>
      <c r="U88" t="s" s="134">
        <v>127</v>
      </c>
      <c r="V88" s="135">
        <f>AVERAGE(L88)</f>
        <v>1</v>
      </c>
      <c r="W88" s="97">
        <f>AVERAGE(N88)</f>
        <v>5.7</v>
      </c>
    </row>
    <row r="89" ht="21.95" customHeight="1">
      <c r="A89" s="150">
        <v>1996</v>
      </c>
      <c r="B89" s="100">
        <v>26</v>
      </c>
      <c r="C89" s="83">
        <v>248.7</v>
      </c>
      <c r="D89" s="87">
        <v>9.56538461538462</v>
      </c>
      <c r="E89" s="40"/>
      <c r="F89" s="151">
        <v>1996</v>
      </c>
      <c r="G89" s="100">
        <v>8</v>
      </c>
      <c r="H89" s="83">
        <v>64.40000000000001</v>
      </c>
      <c r="I89" s="87">
        <v>8.050000000000001</v>
      </c>
      <c r="J89" s="40"/>
      <c r="K89" s="151">
        <v>1996</v>
      </c>
      <c r="L89" s="100">
        <v>0</v>
      </c>
      <c r="M89" s="83">
        <v>0</v>
      </c>
      <c r="N89" s="89"/>
      <c r="O89" t="s" s="131">
        <v>128</v>
      </c>
      <c r="P89" s="158">
        <f>AVERAGE(B89)</f>
        <v>26</v>
      </c>
      <c r="Q89" s="159">
        <f>AVERAGE(D89)</f>
        <v>9.56538461538462</v>
      </c>
      <c r="R89" t="s" s="134">
        <v>128</v>
      </c>
      <c r="S89" s="158">
        <f>AVERAGE(G89)</f>
        <v>8</v>
      </c>
      <c r="T89" s="159">
        <f>AVERAGE(I89)</f>
        <v>8.050000000000001</v>
      </c>
      <c r="U89" t="s" s="134">
        <v>128</v>
      </c>
      <c r="V89" s="158">
        <f>AVERAGE(L89)</f>
        <v>0</v>
      </c>
      <c r="W89" s="159"/>
    </row>
    <row r="90" ht="21.95" customHeight="1">
      <c r="A90" s="150">
        <v>1997</v>
      </c>
      <c r="B90" s="100">
        <v>17</v>
      </c>
      <c r="C90" s="83">
        <v>165.3</v>
      </c>
      <c r="D90" s="87">
        <v>9.72352941176471</v>
      </c>
      <c r="E90" s="40"/>
      <c r="F90" s="151">
        <v>1997</v>
      </c>
      <c r="G90" s="100">
        <v>4</v>
      </c>
      <c r="H90" s="83">
        <v>32.2</v>
      </c>
      <c r="I90" s="87">
        <v>8.050000000000001</v>
      </c>
      <c r="J90" s="40"/>
      <c r="K90" s="151">
        <v>1997</v>
      </c>
      <c r="L90" s="100">
        <v>0</v>
      </c>
      <c r="M90" s="83">
        <v>0</v>
      </c>
      <c r="N90" s="89"/>
      <c r="O90" t="s" s="131">
        <v>127</v>
      </c>
      <c r="P90" s="135">
        <f>AVERAGE(B90)</f>
        <v>17</v>
      </c>
      <c r="Q90" s="97">
        <f>AVERAGE(D90)</f>
        <v>9.72352941176471</v>
      </c>
      <c r="R90" t="s" s="134">
        <v>127</v>
      </c>
      <c r="S90" s="135">
        <f>AVERAGE(G90)</f>
        <v>4</v>
      </c>
      <c r="T90" s="97">
        <f>AVERAGE(I90)</f>
        <v>8.050000000000001</v>
      </c>
      <c r="U90" t="s" s="134">
        <v>127</v>
      </c>
      <c r="V90" s="135">
        <f>AVERAGE(L90)</f>
        <v>0</v>
      </c>
      <c r="W90" s="97"/>
    </row>
    <row r="91" ht="21.95" customHeight="1">
      <c r="A91" s="150">
        <v>1998</v>
      </c>
      <c r="B91" s="100">
        <v>14</v>
      </c>
      <c r="C91" s="83">
        <v>133.1</v>
      </c>
      <c r="D91" s="87">
        <v>9.50714285714286</v>
      </c>
      <c r="E91" s="40"/>
      <c r="F91" s="151">
        <v>1998</v>
      </c>
      <c r="G91" s="100">
        <v>5</v>
      </c>
      <c r="H91" s="83">
        <v>41.3</v>
      </c>
      <c r="I91" s="87">
        <v>8.26</v>
      </c>
      <c r="J91" s="40"/>
      <c r="K91" s="151">
        <v>1998</v>
      </c>
      <c r="L91" s="100">
        <v>0</v>
      </c>
      <c r="M91" s="83">
        <v>0</v>
      </c>
      <c r="N91" s="89"/>
      <c r="O91" t="s" s="131">
        <v>126</v>
      </c>
      <c r="P91" s="135">
        <f>AVERAGE(B90:B91)</f>
        <v>15.5</v>
      </c>
      <c r="Q91" s="97">
        <f>AVERAGE(D90:D91)</f>
        <v>9.61533613445379</v>
      </c>
      <c r="R91" t="s" s="134">
        <v>126</v>
      </c>
      <c r="S91" s="135">
        <f>AVERAGE(G90:G91)</f>
        <v>4.5</v>
      </c>
      <c r="T91" s="97">
        <f>AVERAGE(I90:I91)</f>
        <v>8.154999999999999</v>
      </c>
      <c r="U91" t="s" s="134">
        <v>126</v>
      </c>
      <c r="V91" s="135">
        <f>AVERAGE(L90:L91)</f>
        <v>0</v>
      </c>
      <c r="W91" s="97"/>
    </row>
    <row r="92" ht="21.95" customHeight="1">
      <c r="A92" s="150">
        <v>1999</v>
      </c>
      <c r="B92" s="100">
        <v>18</v>
      </c>
      <c r="C92" s="83">
        <v>179.2</v>
      </c>
      <c r="D92" s="87">
        <v>9.955555555555559</v>
      </c>
      <c r="E92" s="40"/>
      <c r="F92" s="151">
        <v>1999</v>
      </c>
      <c r="G92" s="100">
        <v>4</v>
      </c>
      <c r="H92" s="83">
        <v>35</v>
      </c>
      <c r="I92" s="87">
        <v>8.75</v>
      </c>
      <c r="J92" s="40"/>
      <c r="K92" s="151">
        <v>1999</v>
      </c>
      <c r="L92" s="100">
        <v>0</v>
      </c>
      <c r="M92" s="83">
        <v>0</v>
      </c>
      <c r="N92" s="89"/>
      <c r="O92" t="s" s="131">
        <v>125</v>
      </c>
      <c r="P92" s="135">
        <f>AVERAGE(B90:B92)</f>
        <v>16.3333333333333</v>
      </c>
      <c r="Q92" s="97">
        <f>AVERAGE(D90:D92)</f>
        <v>9.728742608154381</v>
      </c>
      <c r="R92" t="s" s="134">
        <v>125</v>
      </c>
      <c r="S92" s="135">
        <f>AVERAGE(G90:G92)</f>
        <v>4.33333333333333</v>
      </c>
      <c r="T92" s="97">
        <f>AVERAGE(I90:I92)</f>
        <v>8.35333333333333</v>
      </c>
      <c r="U92" t="s" s="134">
        <v>125</v>
      </c>
      <c r="V92" s="135">
        <f>AVERAGE(L90:L92)</f>
        <v>0</v>
      </c>
      <c r="W92" s="97"/>
    </row>
    <row r="93" ht="21.95" customHeight="1">
      <c r="A93" s="150">
        <v>2000</v>
      </c>
      <c r="B93" s="100">
        <v>26</v>
      </c>
      <c r="C93" s="83">
        <v>239.5</v>
      </c>
      <c r="D93" s="87">
        <v>9.21153846153846</v>
      </c>
      <c r="E93" s="40"/>
      <c r="F93" s="151">
        <v>2000</v>
      </c>
      <c r="G93" s="100">
        <v>13</v>
      </c>
      <c r="H93" s="83">
        <v>105.4</v>
      </c>
      <c r="I93" s="87">
        <v>8.107692307692311</v>
      </c>
      <c r="J93" s="40"/>
      <c r="K93" s="151">
        <v>2000</v>
      </c>
      <c r="L93" s="100">
        <v>0</v>
      </c>
      <c r="M93" s="83">
        <v>0</v>
      </c>
      <c r="N93" s="89"/>
      <c r="O93" t="s" s="131">
        <v>124</v>
      </c>
      <c r="P93" s="135">
        <f>AVERAGE(B90:B93)</f>
        <v>18.75</v>
      </c>
      <c r="Q93" s="97">
        <f>AVERAGE(D90:D93)</f>
        <v>9.5994415715004</v>
      </c>
      <c r="R93" t="s" s="134">
        <v>124</v>
      </c>
      <c r="S93" s="135">
        <f>AVERAGE(G90:G93)</f>
        <v>6.5</v>
      </c>
      <c r="T93" s="97">
        <f>AVERAGE(I90:I93)</f>
        <v>8.29192307692308</v>
      </c>
      <c r="U93" t="s" s="134">
        <v>124</v>
      </c>
      <c r="V93" s="135">
        <f>AVERAGE(L90:L93)</f>
        <v>0</v>
      </c>
      <c r="W93" s="97"/>
    </row>
    <row r="94" ht="21.95" customHeight="1">
      <c r="A94" s="150">
        <v>2001</v>
      </c>
      <c r="B94" s="100">
        <v>22</v>
      </c>
      <c r="C94" s="83">
        <v>216.6</v>
      </c>
      <c r="D94" s="87">
        <v>9.845454545454549</v>
      </c>
      <c r="E94" s="40"/>
      <c r="F94" s="151">
        <v>2001</v>
      </c>
      <c r="G94" s="100">
        <v>5</v>
      </c>
      <c r="H94" s="83">
        <v>42.7</v>
      </c>
      <c r="I94" s="87">
        <v>8.539999999999999</v>
      </c>
      <c r="J94" s="40"/>
      <c r="K94" s="151">
        <v>2001</v>
      </c>
      <c r="L94" s="100">
        <v>0</v>
      </c>
      <c r="M94" s="83">
        <v>0</v>
      </c>
      <c r="N94" s="89"/>
      <c r="O94" t="s" s="131">
        <v>104</v>
      </c>
      <c r="P94" s="135">
        <f>AVERAGE(B90:B94)</f>
        <v>19.4</v>
      </c>
      <c r="Q94" s="97">
        <f>AVERAGE(D90:D94)</f>
        <v>9.648644166291231</v>
      </c>
      <c r="R94" t="s" s="134">
        <v>104</v>
      </c>
      <c r="S94" s="135">
        <f>AVERAGE(G90:G94)</f>
        <v>6.2</v>
      </c>
      <c r="T94" s="97">
        <f>AVERAGE(I90:I94)</f>
        <v>8.341538461538461</v>
      </c>
      <c r="U94" t="s" s="134">
        <v>104</v>
      </c>
      <c r="V94" s="135">
        <f>AVERAGE(L90:L94)</f>
        <v>0</v>
      </c>
      <c r="W94" s="97"/>
    </row>
    <row r="95" ht="21.95" customHeight="1">
      <c r="A95" s="150">
        <v>2002</v>
      </c>
      <c r="B95" s="100">
        <v>22</v>
      </c>
      <c r="C95" s="83">
        <v>205.5</v>
      </c>
      <c r="D95" s="87">
        <v>9.34090909090909</v>
      </c>
      <c r="E95" s="40"/>
      <c r="F95" s="151">
        <v>2002</v>
      </c>
      <c r="G95" s="100">
        <v>9</v>
      </c>
      <c r="H95" s="83">
        <v>72.40000000000001</v>
      </c>
      <c r="I95" s="87">
        <v>8.044444444444441</v>
      </c>
      <c r="J95" s="40"/>
      <c r="K95" s="151">
        <v>2002</v>
      </c>
      <c r="L95" s="100">
        <v>0</v>
      </c>
      <c r="M95" s="83">
        <v>0</v>
      </c>
      <c r="N95" s="89"/>
      <c r="O95" t="s" s="131">
        <v>123</v>
      </c>
      <c r="P95" s="135">
        <f>AVERAGE(B90:B95)</f>
        <v>19.8333333333333</v>
      </c>
      <c r="Q95" s="97">
        <f>AVERAGE(D90:D95)</f>
        <v>9.59735498706087</v>
      </c>
      <c r="R95" t="s" s="134">
        <v>123</v>
      </c>
      <c r="S95" s="135">
        <f>AVERAGE(G90:G95)</f>
        <v>6.66666666666667</v>
      </c>
      <c r="T95" s="97">
        <f>AVERAGE(I90:I95)</f>
        <v>8.29202279202279</v>
      </c>
      <c r="U95" t="s" s="134">
        <v>123</v>
      </c>
      <c r="V95" s="135">
        <f>AVERAGE(L90:L95)</f>
        <v>0</v>
      </c>
      <c r="W95" s="97"/>
    </row>
    <row r="96" ht="21.95" customHeight="1">
      <c r="A96" s="150">
        <v>2003</v>
      </c>
      <c r="B96" s="100">
        <v>13</v>
      </c>
      <c r="C96" s="83">
        <v>121.6</v>
      </c>
      <c r="D96" s="87">
        <v>9.353846153846151</v>
      </c>
      <c r="E96" s="40"/>
      <c r="F96" s="151">
        <v>2003</v>
      </c>
      <c r="G96" s="100">
        <v>6</v>
      </c>
      <c r="H96" s="83">
        <v>47.7</v>
      </c>
      <c r="I96" s="87">
        <v>7.95</v>
      </c>
      <c r="J96" s="40"/>
      <c r="K96" s="151">
        <v>2003</v>
      </c>
      <c r="L96" s="100">
        <v>0</v>
      </c>
      <c r="M96" s="83">
        <v>0</v>
      </c>
      <c r="N96" s="89"/>
      <c r="O96" t="s" s="131">
        <v>122</v>
      </c>
      <c r="P96" s="135">
        <f>AVERAGE(B90:B96)</f>
        <v>18.8571428571429</v>
      </c>
      <c r="Q96" s="97">
        <f>AVERAGE(D90:D96)</f>
        <v>9.56256801088734</v>
      </c>
      <c r="R96" t="s" s="134">
        <v>122</v>
      </c>
      <c r="S96" s="135">
        <f>AVERAGE(G90:G96)</f>
        <v>6.57142857142857</v>
      </c>
      <c r="T96" s="97">
        <f>AVERAGE(I90:I96)</f>
        <v>8.24316239316239</v>
      </c>
      <c r="U96" t="s" s="134">
        <v>122</v>
      </c>
      <c r="V96" s="135">
        <f>AVERAGE(L90:L96)</f>
        <v>0</v>
      </c>
      <c r="W96" s="97"/>
    </row>
    <row r="97" ht="21.95" customHeight="1">
      <c r="A97" s="150">
        <v>2004</v>
      </c>
      <c r="B97" s="100">
        <v>23</v>
      </c>
      <c r="C97" s="83">
        <v>213.6</v>
      </c>
      <c r="D97" s="87">
        <v>9.28695652173913</v>
      </c>
      <c r="E97" s="40"/>
      <c r="F97" s="151">
        <v>2004</v>
      </c>
      <c r="G97" s="100">
        <v>12</v>
      </c>
      <c r="H97" s="83">
        <v>96.90000000000001</v>
      </c>
      <c r="I97" s="87">
        <v>8.074999999999999</v>
      </c>
      <c r="J97" s="40"/>
      <c r="K97" s="151">
        <v>2004</v>
      </c>
      <c r="L97" s="100">
        <v>2</v>
      </c>
      <c r="M97" s="83">
        <v>11.2</v>
      </c>
      <c r="N97" s="89">
        <v>5.6</v>
      </c>
      <c r="O97" t="s" s="131">
        <v>121</v>
      </c>
      <c r="P97" s="135">
        <f>AVERAGE(B90:B97)</f>
        <v>19.375</v>
      </c>
      <c r="Q97" s="97">
        <f>AVERAGE(D90:D97)</f>
        <v>9.528116574743811</v>
      </c>
      <c r="R97" t="s" s="134">
        <v>121</v>
      </c>
      <c r="S97" s="135">
        <f>AVERAGE(G90:G97)</f>
        <v>7.25</v>
      </c>
      <c r="T97" s="97">
        <f>AVERAGE(I90:I97)</f>
        <v>8.222142094017091</v>
      </c>
      <c r="U97" t="s" s="134">
        <v>121</v>
      </c>
      <c r="V97" s="135">
        <f>AVERAGE(L90:L97)</f>
        <v>0.25</v>
      </c>
      <c r="W97" s="97">
        <f>AVERAGE(N90:N97)</f>
        <v>5.6</v>
      </c>
    </row>
    <row r="98" ht="21.95" customHeight="1">
      <c r="A98" s="150">
        <v>2005</v>
      </c>
      <c r="B98" s="100">
        <v>14</v>
      </c>
      <c r="C98" s="83">
        <v>135.3</v>
      </c>
      <c r="D98" s="87">
        <v>9.664285714285709</v>
      </c>
      <c r="E98" s="40"/>
      <c r="F98" s="151">
        <v>2005</v>
      </c>
      <c r="G98" s="100">
        <v>4</v>
      </c>
      <c r="H98" s="83">
        <v>31</v>
      </c>
      <c r="I98" s="87">
        <v>7.75</v>
      </c>
      <c r="J98" s="40"/>
      <c r="K98" s="151">
        <v>2005</v>
      </c>
      <c r="L98" s="100">
        <v>0</v>
      </c>
      <c r="M98" s="83">
        <v>0</v>
      </c>
      <c r="N98" s="89"/>
      <c r="O98" t="s" s="131">
        <v>120</v>
      </c>
      <c r="P98" s="135">
        <f>AVERAGE(B90:B98)</f>
        <v>18.7777777777778</v>
      </c>
      <c r="Q98" s="97">
        <f>AVERAGE(D90:D98)</f>
        <v>9.543246479137361</v>
      </c>
      <c r="R98" t="s" s="134">
        <v>120</v>
      </c>
      <c r="S98" s="135">
        <f>AVERAGE(G90:G98)</f>
        <v>6.88888888888889</v>
      </c>
      <c r="T98" s="97">
        <f>AVERAGE(I90:I98)</f>
        <v>8.169681861348529</v>
      </c>
      <c r="U98" t="s" s="134">
        <v>120</v>
      </c>
      <c r="V98" s="135">
        <f>AVERAGE(L90:L98)</f>
        <v>0.222222222222222</v>
      </c>
      <c r="W98" s="97">
        <f>AVERAGE(N90:N98)</f>
        <v>5.6</v>
      </c>
    </row>
    <row r="99" ht="21.95" customHeight="1">
      <c r="A99" s="150">
        <v>2006</v>
      </c>
      <c r="B99" s="100">
        <v>14</v>
      </c>
      <c r="C99" s="83">
        <v>142.1</v>
      </c>
      <c r="D99" s="87">
        <v>10.15</v>
      </c>
      <c r="E99" s="40"/>
      <c r="F99" s="151">
        <v>2006</v>
      </c>
      <c r="G99" s="100">
        <v>2</v>
      </c>
      <c r="H99" s="83">
        <v>18.1</v>
      </c>
      <c r="I99" s="87">
        <v>9.050000000000001</v>
      </c>
      <c r="J99" s="40"/>
      <c r="K99" s="151">
        <v>2006</v>
      </c>
      <c r="L99" s="100">
        <v>0</v>
      </c>
      <c r="M99" s="83">
        <v>0</v>
      </c>
      <c r="N99" s="89"/>
      <c r="O99" t="s" s="131">
        <v>98</v>
      </c>
      <c r="P99" s="135">
        <f>AVERAGE(B90:B99)</f>
        <v>18.3</v>
      </c>
      <c r="Q99" s="97">
        <f>AVERAGE(D90:D99)</f>
        <v>9.603921831223619</v>
      </c>
      <c r="R99" t="s" s="134">
        <v>98</v>
      </c>
      <c r="S99" s="135">
        <f>AVERAGE(G90:G99)</f>
        <v>6.4</v>
      </c>
      <c r="T99" s="97">
        <f>AVERAGE(I90:I99)</f>
        <v>8.257713675213679</v>
      </c>
      <c r="U99" t="s" s="134">
        <v>98</v>
      </c>
      <c r="V99" s="135">
        <f>AVERAGE(L90:L99)</f>
        <v>0.2</v>
      </c>
      <c r="W99" s="97">
        <f>AVERAGE(N90:N99)</f>
        <v>5.6</v>
      </c>
    </row>
    <row r="100" ht="21.95" customHeight="1">
      <c r="A100" s="150">
        <v>2007</v>
      </c>
      <c r="B100" s="100">
        <v>35</v>
      </c>
      <c r="C100" s="83">
        <v>328.8</v>
      </c>
      <c r="D100" s="87">
        <v>9.39428571428571</v>
      </c>
      <c r="E100" s="40"/>
      <c r="F100" s="151">
        <v>2007</v>
      </c>
      <c r="G100" s="100">
        <v>12</v>
      </c>
      <c r="H100" s="83">
        <v>90.59999999999999</v>
      </c>
      <c r="I100" s="87">
        <v>7.55</v>
      </c>
      <c r="J100" s="40"/>
      <c r="K100" s="151">
        <v>2007</v>
      </c>
      <c r="L100" s="100">
        <v>1</v>
      </c>
      <c r="M100" s="83">
        <v>5.3</v>
      </c>
      <c r="N100" s="89">
        <v>5.3</v>
      </c>
      <c r="O100" t="s" s="131">
        <v>119</v>
      </c>
      <c r="P100" s="135">
        <f>AVERAGE(B90:B100)</f>
        <v>19.8181818181818</v>
      </c>
      <c r="Q100" s="97">
        <f>AVERAGE(D90:D100)</f>
        <v>9.584864002411081</v>
      </c>
      <c r="R100" t="s" s="134">
        <v>119</v>
      </c>
      <c r="S100" s="135">
        <f>AVERAGE(G90:G100)</f>
        <v>6.90909090909091</v>
      </c>
      <c r="T100" s="97">
        <f>AVERAGE(I90:I100)</f>
        <v>8.19337606837607</v>
      </c>
      <c r="U100" t="s" s="134">
        <v>119</v>
      </c>
      <c r="V100" s="135">
        <f>AVERAGE(L90:L100)</f>
        <v>0.272727272727273</v>
      </c>
      <c r="W100" s="97">
        <f>AVERAGE(N90:N100)</f>
        <v>5.45</v>
      </c>
    </row>
    <row r="101" ht="21.95" customHeight="1">
      <c r="A101" s="150">
        <v>2008</v>
      </c>
      <c r="B101" s="100">
        <v>32</v>
      </c>
      <c r="C101" s="83">
        <v>309.3</v>
      </c>
      <c r="D101" s="87">
        <v>9.665625</v>
      </c>
      <c r="E101" s="40"/>
      <c r="F101" s="151">
        <v>2008</v>
      </c>
      <c r="G101" s="100">
        <v>9</v>
      </c>
      <c r="H101" s="83">
        <v>73.59999999999999</v>
      </c>
      <c r="I101" s="87">
        <v>8.177777777777781</v>
      </c>
      <c r="J101" s="40"/>
      <c r="K101" s="151">
        <v>2008</v>
      </c>
      <c r="L101" s="100">
        <v>0</v>
      </c>
      <c r="M101" s="83">
        <v>0</v>
      </c>
      <c r="N101" s="89"/>
      <c r="O101" t="s" s="131">
        <v>118</v>
      </c>
      <c r="P101" s="135">
        <f>AVERAGE(B90:B101)</f>
        <v>20.8333333333333</v>
      </c>
      <c r="Q101" s="97">
        <f>AVERAGE(D90:D101)</f>
        <v>9.591594085543489</v>
      </c>
      <c r="R101" t="s" s="134">
        <v>118</v>
      </c>
      <c r="S101" s="135">
        <f>AVERAGE(G90:G101)</f>
        <v>7.08333333333333</v>
      </c>
      <c r="T101" s="97">
        <f>AVERAGE(I90:I101)</f>
        <v>8.19207621082621</v>
      </c>
      <c r="U101" t="s" s="134">
        <v>118</v>
      </c>
      <c r="V101" s="135">
        <f>AVERAGE(L90:L101)</f>
        <v>0.25</v>
      </c>
      <c r="W101" s="97">
        <f>AVERAGE(N90:N101)</f>
        <v>5.45</v>
      </c>
    </row>
    <row r="102" ht="21.95" customHeight="1">
      <c r="A102" s="150">
        <v>2009</v>
      </c>
      <c r="B102" s="100">
        <v>15</v>
      </c>
      <c r="C102" s="83">
        <v>147.2</v>
      </c>
      <c r="D102" s="87">
        <v>9.813333333333331</v>
      </c>
      <c r="E102" s="40"/>
      <c r="F102" s="151">
        <v>2009</v>
      </c>
      <c r="G102" s="100">
        <v>5</v>
      </c>
      <c r="H102" s="83">
        <v>41.2</v>
      </c>
      <c r="I102" s="87">
        <v>8.24</v>
      </c>
      <c r="J102" s="40"/>
      <c r="K102" s="151">
        <v>2009</v>
      </c>
      <c r="L102" s="100">
        <v>0</v>
      </c>
      <c r="M102" s="83">
        <v>0</v>
      </c>
      <c r="N102" s="89"/>
      <c r="O102" t="s" s="131">
        <v>117</v>
      </c>
      <c r="P102" s="135">
        <f>AVERAGE(B90:B102)</f>
        <v>20.3846153846154</v>
      </c>
      <c r="Q102" s="97">
        <f>AVERAGE(D90:D102)</f>
        <v>9.608650950758101</v>
      </c>
      <c r="R102" t="s" s="134">
        <v>117</v>
      </c>
      <c r="S102" s="135">
        <f>AVERAGE(G90:G102)</f>
        <v>6.92307692307692</v>
      </c>
      <c r="T102" s="97">
        <f>AVERAGE(I90:I102)</f>
        <v>8.19576265614727</v>
      </c>
      <c r="U102" t="s" s="134">
        <v>117</v>
      </c>
      <c r="V102" s="135">
        <f>AVERAGE(L90:L102)</f>
        <v>0.230769230769231</v>
      </c>
      <c r="W102" s="97">
        <f>AVERAGE(N90:N102)</f>
        <v>5.45</v>
      </c>
    </row>
    <row r="103" ht="21.95" customHeight="1">
      <c r="A103" s="150">
        <v>2010</v>
      </c>
      <c r="B103" s="100">
        <v>10</v>
      </c>
      <c r="C103" s="83">
        <v>102.7</v>
      </c>
      <c r="D103" s="87">
        <v>10.27</v>
      </c>
      <c r="E103" s="40"/>
      <c r="F103" s="151">
        <v>2010</v>
      </c>
      <c r="G103" s="100">
        <v>0</v>
      </c>
      <c r="H103" s="83">
        <v>0</v>
      </c>
      <c r="I103" s="87"/>
      <c r="J103" s="40"/>
      <c r="K103" s="151">
        <v>2010</v>
      </c>
      <c r="L103" s="100">
        <v>0</v>
      </c>
      <c r="M103" s="83">
        <v>0</v>
      </c>
      <c r="N103" s="89"/>
      <c r="O103" t="s" s="131">
        <v>116</v>
      </c>
      <c r="P103" s="135">
        <f>AVERAGE(B90:B103)</f>
        <v>19.6428571428571</v>
      </c>
      <c r="Q103" s="97">
        <f>AVERAGE(D90:D103)</f>
        <v>9.65589016856109</v>
      </c>
      <c r="R103" t="s" s="134">
        <v>116</v>
      </c>
      <c r="S103" s="135">
        <f>AVERAGE(G90:G103)</f>
        <v>6.42857142857143</v>
      </c>
      <c r="T103" s="97">
        <f>AVERAGE(I90:I103)</f>
        <v>8.19576265614727</v>
      </c>
      <c r="U103" t="s" s="134">
        <v>116</v>
      </c>
      <c r="V103" s="135">
        <f>AVERAGE(L90:L103)</f>
        <v>0.214285714285714</v>
      </c>
      <c r="W103" s="97">
        <f>AVERAGE(N90:N103)</f>
        <v>5.45</v>
      </c>
    </row>
    <row r="104" ht="21.95" customHeight="1">
      <c r="A104" s="150">
        <v>2011</v>
      </c>
      <c r="B104" s="100">
        <v>37</v>
      </c>
      <c r="C104" s="83">
        <v>376.7</v>
      </c>
      <c r="D104" s="87">
        <v>10.1810810810811</v>
      </c>
      <c r="E104" s="40"/>
      <c r="F104" s="151">
        <v>2011</v>
      </c>
      <c r="G104" s="100">
        <v>6</v>
      </c>
      <c r="H104" s="83">
        <v>51.6</v>
      </c>
      <c r="I104" s="87">
        <v>8.6</v>
      </c>
      <c r="J104" s="40"/>
      <c r="K104" s="151">
        <v>2011</v>
      </c>
      <c r="L104" s="100">
        <v>0</v>
      </c>
      <c r="M104" s="83">
        <v>0</v>
      </c>
      <c r="N104" s="89"/>
      <c r="O104" t="s" s="131">
        <v>115</v>
      </c>
      <c r="P104" s="135">
        <f>AVERAGE(B90:B104)</f>
        <v>20.8</v>
      </c>
      <c r="Q104" s="97">
        <f>AVERAGE(D90:D104)</f>
        <v>9.69090289606242</v>
      </c>
      <c r="R104" t="s" s="134">
        <v>115</v>
      </c>
      <c r="S104" s="135">
        <f>AVERAGE(G90:G104)</f>
        <v>6.4</v>
      </c>
      <c r="T104" s="97">
        <f>AVERAGE(I90:I104)</f>
        <v>8.22463675213675</v>
      </c>
      <c r="U104" t="s" s="134">
        <v>115</v>
      </c>
      <c r="V104" s="135">
        <f>AVERAGE(L90:L104)</f>
        <v>0.2</v>
      </c>
      <c r="W104" s="97">
        <f>AVERAGE(N90:N104)</f>
        <v>5.45</v>
      </c>
    </row>
    <row r="105" ht="21.95" customHeight="1">
      <c r="A105" s="150">
        <v>2012</v>
      </c>
      <c r="B105" s="100">
        <v>29</v>
      </c>
      <c r="C105" s="83">
        <v>277.5</v>
      </c>
      <c r="D105" s="87">
        <v>9.568965517241381</v>
      </c>
      <c r="E105" s="40"/>
      <c r="F105" s="151">
        <v>2012</v>
      </c>
      <c r="G105" s="100">
        <v>8</v>
      </c>
      <c r="H105" s="83">
        <v>63.4</v>
      </c>
      <c r="I105" s="87">
        <v>7.925</v>
      </c>
      <c r="J105" s="40"/>
      <c r="K105" s="151">
        <v>2012</v>
      </c>
      <c r="L105" s="100">
        <v>0</v>
      </c>
      <c r="M105" s="83">
        <v>0</v>
      </c>
      <c r="N105" s="89"/>
      <c r="O105" t="s" s="131">
        <v>114</v>
      </c>
      <c r="P105" s="135">
        <f>AVERAGE(B90:B105)</f>
        <v>21.3125</v>
      </c>
      <c r="Q105" s="97">
        <f>AVERAGE(D90:D105)</f>
        <v>9.683281809886109</v>
      </c>
      <c r="R105" t="s" s="134">
        <v>114</v>
      </c>
      <c r="S105" s="135">
        <f>AVERAGE(G90:G105)</f>
        <v>6.5</v>
      </c>
      <c r="T105" s="97">
        <f>AVERAGE(I90:I105)</f>
        <v>8.204660968660971</v>
      </c>
      <c r="U105" t="s" s="134">
        <v>114</v>
      </c>
      <c r="V105" s="135">
        <f>AVERAGE(L90:L105)</f>
        <v>0.1875</v>
      </c>
      <c r="W105" s="97">
        <f>AVERAGE(N90:N105)</f>
        <v>5.45</v>
      </c>
    </row>
    <row r="106" ht="21.95" customHeight="1">
      <c r="A106" s="150">
        <v>2013</v>
      </c>
      <c r="B106" s="100">
        <v>11</v>
      </c>
      <c r="C106" s="83">
        <v>115.3</v>
      </c>
      <c r="D106" s="87">
        <v>10.4818181818182</v>
      </c>
      <c r="E106" s="40"/>
      <c r="F106" s="151">
        <v>2013</v>
      </c>
      <c r="G106" s="100">
        <v>0</v>
      </c>
      <c r="H106" s="83">
        <v>0</v>
      </c>
      <c r="I106" s="87"/>
      <c r="J106" s="40"/>
      <c r="K106" s="151">
        <v>2013</v>
      </c>
      <c r="L106" s="100">
        <v>0</v>
      </c>
      <c r="M106" s="83">
        <v>0</v>
      </c>
      <c r="N106" s="89"/>
      <c r="O106" t="s" s="131">
        <v>113</v>
      </c>
      <c r="P106" s="135">
        <f>AVERAGE(B90:B106)</f>
        <v>20.7058823529412</v>
      </c>
      <c r="Q106" s="97">
        <f>AVERAGE(D90:D106)</f>
        <v>9.73025453764682</v>
      </c>
      <c r="R106" t="s" s="134">
        <v>113</v>
      </c>
      <c r="S106" s="135">
        <f>AVERAGE(G90:G106)</f>
        <v>6.11764705882353</v>
      </c>
      <c r="T106" s="97">
        <f>AVERAGE(I90:I106)</f>
        <v>8.204660968660971</v>
      </c>
      <c r="U106" t="s" s="134">
        <v>113</v>
      </c>
      <c r="V106" s="135">
        <f>AVERAGE(L90:L106)</f>
        <v>0.176470588235294</v>
      </c>
      <c r="W106" s="97">
        <f>AVERAGE(N90:N106)</f>
        <v>5.45</v>
      </c>
    </row>
    <row r="107" ht="21.95" customHeight="1">
      <c r="A107" s="150">
        <v>2014</v>
      </c>
      <c r="B107" s="100">
        <v>19</v>
      </c>
      <c r="C107" s="83">
        <v>182</v>
      </c>
      <c r="D107" s="87">
        <v>9.57894736842105</v>
      </c>
      <c r="E107" s="40"/>
      <c r="F107" s="151">
        <v>2014</v>
      </c>
      <c r="G107" s="100">
        <v>6</v>
      </c>
      <c r="H107" s="83">
        <v>48</v>
      </c>
      <c r="I107" s="87">
        <v>8</v>
      </c>
      <c r="J107" s="40"/>
      <c r="K107" s="151">
        <v>2014</v>
      </c>
      <c r="L107" s="100">
        <v>0</v>
      </c>
      <c r="M107" s="83">
        <v>0</v>
      </c>
      <c r="N107" s="89"/>
      <c r="O107" t="s" s="131">
        <v>112</v>
      </c>
      <c r="P107" s="135">
        <f>AVERAGE(B90:B107)</f>
        <v>20.6111111111111</v>
      </c>
      <c r="Q107" s="97">
        <f>AVERAGE(D90:D107)</f>
        <v>9.72184858380094</v>
      </c>
      <c r="R107" t="s" s="134">
        <v>112</v>
      </c>
      <c r="S107" s="135">
        <f>AVERAGE(G90:G107)</f>
        <v>6.11111111111111</v>
      </c>
      <c r="T107" s="97">
        <f>AVERAGE(I90:I107)</f>
        <v>8.191869658119661</v>
      </c>
      <c r="U107" t="s" s="134">
        <v>112</v>
      </c>
      <c r="V107" s="135">
        <f>AVERAGE(L90:L107)</f>
        <v>0.166666666666667</v>
      </c>
      <c r="W107" s="97">
        <f>AVERAGE(N90:N107)</f>
        <v>5.45</v>
      </c>
    </row>
    <row r="108" ht="21.95" customHeight="1">
      <c r="A108" s="150">
        <v>2015</v>
      </c>
      <c r="B108" s="100">
        <v>14</v>
      </c>
      <c r="C108" s="83">
        <v>129.6</v>
      </c>
      <c r="D108" s="87">
        <v>9.25714285714286</v>
      </c>
      <c r="E108" s="40"/>
      <c r="F108" s="151">
        <v>2015</v>
      </c>
      <c r="G108" s="100">
        <v>8</v>
      </c>
      <c r="H108" s="83">
        <v>67.2</v>
      </c>
      <c r="I108" s="87">
        <v>8.4</v>
      </c>
      <c r="J108" s="40"/>
      <c r="K108" s="151">
        <v>2015</v>
      </c>
      <c r="L108" s="100">
        <v>0</v>
      </c>
      <c r="M108" s="83">
        <v>0</v>
      </c>
      <c r="N108" s="89"/>
      <c r="O108" t="s" s="131">
        <v>111</v>
      </c>
      <c r="P108" s="135">
        <f>AVERAGE(B90:B108)</f>
        <v>20.2631578947368</v>
      </c>
      <c r="Q108" s="97">
        <f>AVERAGE(D90:D108)</f>
        <v>9.69739038766104</v>
      </c>
      <c r="R108" t="s" s="134">
        <v>111</v>
      </c>
      <c r="S108" s="135">
        <f>AVERAGE(G90:G108)</f>
        <v>6.21052631578947</v>
      </c>
      <c r="T108" s="97">
        <f>AVERAGE(I90:I108)</f>
        <v>8.20411261940674</v>
      </c>
      <c r="U108" t="s" s="134">
        <v>111</v>
      </c>
      <c r="V108" s="135">
        <f>AVERAGE(L90:L108)</f>
        <v>0.157894736842105</v>
      </c>
      <c r="W108" s="97">
        <f>AVERAGE(N90:N108)</f>
        <v>5.45</v>
      </c>
    </row>
    <row r="109" ht="21.95" customHeight="1">
      <c r="A109" s="150">
        <v>2016</v>
      </c>
      <c r="B109" s="100">
        <v>8</v>
      </c>
      <c r="C109" s="83">
        <v>79.09999999999999</v>
      </c>
      <c r="D109" s="87">
        <v>9.887499999999999</v>
      </c>
      <c r="E109" s="40"/>
      <c r="F109" s="151">
        <v>2016</v>
      </c>
      <c r="G109" s="100">
        <v>2</v>
      </c>
      <c r="H109" s="83">
        <v>17.4</v>
      </c>
      <c r="I109" s="87">
        <v>8.699999999999999</v>
      </c>
      <c r="J109" s="40"/>
      <c r="K109" s="151">
        <v>2016</v>
      </c>
      <c r="L109" s="100">
        <v>0</v>
      </c>
      <c r="M109" s="83">
        <v>0</v>
      </c>
      <c r="N109" s="89"/>
      <c r="O109" t="s" s="131">
        <v>110</v>
      </c>
      <c r="P109" s="135">
        <f>AVERAGE(B90:B109)</f>
        <v>19.65</v>
      </c>
      <c r="Q109" s="97">
        <f>AVERAGE(D90:D109)</f>
        <v>9.706895868277989</v>
      </c>
      <c r="R109" t="s" s="134">
        <v>110</v>
      </c>
      <c r="S109" s="135">
        <f>AVERAGE(G90:G109)</f>
        <v>6</v>
      </c>
      <c r="T109" s="97">
        <f>AVERAGE(I90:I109)</f>
        <v>8.231661918328591</v>
      </c>
      <c r="U109" t="s" s="134">
        <v>110</v>
      </c>
      <c r="V109" s="135">
        <f>AVERAGE(L90:L109)</f>
        <v>0.15</v>
      </c>
      <c r="W109" s="97">
        <f>AVERAGE(N90:N109)</f>
        <v>5.45</v>
      </c>
    </row>
    <row r="110" ht="21.95" customHeight="1">
      <c r="A110" s="150">
        <v>2017</v>
      </c>
      <c r="B110" s="100">
        <v>7</v>
      </c>
      <c r="C110" s="83">
        <v>71.3</v>
      </c>
      <c r="D110" s="87">
        <v>10.1857142857143</v>
      </c>
      <c r="E110" s="40"/>
      <c r="F110" s="151">
        <v>2017</v>
      </c>
      <c r="G110" s="100">
        <v>0</v>
      </c>
      <c r="H110" s="83">
        <v>0</v>
      </c>
      <c r="I110" s="87"/>
      <c r="J110" s="40"/>
      <c r="K110" s="151">
        <v>2017</v>
      </c>
      <c r="L110" s="100">
        <v>0</v>
      </c>
      <c r="M110" s="83">
        <v>0</v>
      </c>
      <c r="N110" s="89"/>
      <c r="O110" s="96"/>
      <c r="P110" s="83"/>
      <c r="Q110" s="83"/>
      <c r="R110" s="84"/>
      <c r="S110" s="83"/>
      <c r="T110" s="83"/>
      <c r="U110" s="84"/>
      <c r="V110" s="83"/>
      <c r="W110" s="97"/>
    </row>
    <row r="111" ht="21.95" customHeight="1">
      <c r="A111" s="150">
        <v>2018</v>
      </c>
      <c r="B111" s="100">
        <v>22</v>
      </c>
      <c r="C111" s="83">
        <v>215.9</v>
      </c>
      <c r="D111" s="87">
        <v>9.813636363636361</v>
      </c>
      <c r="E111" s="40"/>
      <c r="F111" s="151">
        <v>2018</v>
      </c>
      <c r="G111" s="100">
        <v>5</v>
      </c>
      <c r="H111" s="83">
        <v>41.3</v>
      </c>
      <c r="I111" s="87">
        <v>8.26</v>
      </c>
      <c r="J111" s="40"/>
      <c r="K111" s="151">
        <v>2018</v>
      </c>
      <c r="L111" s="100">
        <v>0</v>
      </c>
      <c r="M111" s="83">
        <v>0</v>
      </c>
      <c r="N111" s="89"/>
      <c r="O111" s="96"/>
      <c r="P111" s="83"/>
      <c r="Q111" s="83"/>
      <c r="R111" s="84"/>
      <c r="S111" s="83"/>
      <c r="T111" s="83"/>
      <c r="U111" s="84"/>
      <c r="V111" s="83"/>
      <c r="W111" s="97"/>
    </row>
    <row r="112" ht="21.95" customHeight="1">
      <c r="A112" s="150">
        <v>2019</v>
      </c>
      <c r="B112" s="100">
        <v>21</v>
      </c>
      <c r="C112" s="83">
        <v>205.1</v>
      </c>
      <c r="D112" s="87">
        <v>9.766666666666669</v>
      </c>
      <c r="E112" s="40"/>
      <c r="F112" s="151">
        <v>2019</v>
      </c>
      <c r="G112" s="100">
        <v>7</v>
      </c>
      <c r="H112" s="83">
        <v>58</v>
      </c>
      <c r="I112" s="87">
        <v>8.28571428571429</v>
      </c>
      <c r="J112" s="40"/>
      <c r="K112" s="151">
        <v>2019</v>
      </c>
      <c r="L112" s="100">
        <v>0</v>
      </c>
      <c r="M112" s="83">
        <v>0</v>
      </c>
      <c r="N112" s="89"/>
      <c r="O112" s="96"/>
      <c r="P112" s="83"/>
      <c r="Q112" s="83"/>
      <c r="R112" s="84"/>
      <c r="S112" s="83"/>
      <c r="T112" s="83"/>
      <c r="U112" s="84"/>
      <c r="V112" s="83"/>
      <c r="W112" s="97"/>
    </row>
    <row r="113" ht="21.95" customHeight="1">
      <c r="A113" s="150">
        <v>2020</v>
      </c>
      <c r="B113" s="100">
        <v>20</v>
      </c>
      <c r="C113" s="83">
        <v>195.1</v>
      </c>
      <c r="D113" s="87">
        <v>9.755000000000001</v>
      </c>
      <c r="E113" s="40"/>
      <c r="F113" s="151">
        <v>2020</v>
      </c>
      <c r="G113" s="100">
        <v>6</v>
      </c>
      <c r="H113" s="83">
        <v>52.1</v>
      </c>
      <c r="I113" s="87">
        <v>8.68333333333333</v>
      </c>
      <c r="J113" s="40"/>
      <c r="K113" s="151">
        <v>2020</v>
      </c>
      <c r="L113" s="100">
        <v>0</v>
      </c>
      <c r="M113" s="83">
        <v>0</v>
      </c>
      <c r="N113" s="89"/>
      <c r="O113" s="96"/>
      <c r="P113" s="83"/>
      <c r="Q113" s="83"/>
      <c r="R113" s="84"/>
      <c r="S113" s="83"/>
      <c r="T113" s="83"/>
      <c r="U113" s="84"/>
      <c r="V113" s="83"/>
      <c r="W113" s="97"/>
    </row>
    <row r="114" ht="21.95" customHeight="1">
      <c r="A114" s="150">
        <v>2021</v>
      </c>
      <c r="B114" s="100">
        <v>12</v>
      </c>
      <c r="C114" s="83">
        <v>121.2</v>
      </c>
      <c r="D114" s="87">
        <v>10.1</v>
      </c>
      <c r="E114" s="40"/>
      <c r="F114" s="151">
        <v>2021</v>
      </c>
      <c r="G114" s="100">
        <v>2</v>
      </c>
      <c r="H114" s="83">
        <v>17.2</v>
      </c>
      <c r="I114" s="87">
        <v>8.6</v>
      </c>
      <c r="J114" s="40"/>
      <c r="K114" s="151">
        <v>2021</v>
      </c>
      <c r="L114" s="100">
        <v>0</v>
      </c>
      <c r="M114" s="83">
        <v>0</v>
      </c>
      <c r="N114" s="89"/>
      <c r="O114" s="96"/>
      <c r="P114" s="83"/>
      <c r="Q114" s="83"/>
      <c r="R114" s="84"/>
      <c r="S114" s="83"/>
      <c r="T114" s="83"/>
      <c r="U114" s="84"/>
      <c r="V114" s="83"/>
      <c r="W114" s="97"/>
    </row>
    <row r="115" ht="21.95" customHeight="1">
      <c r="A115" s="150">
        <v>2022</v>
      </c>
      <c r="B115" s="100">
        <v>24</v>
      </c>
      <c r="C115" s="83">
        <v>227.3</v>
      </c>
      <c r="D115" s="87">
        <v>9.47083333333333</v>
      </c>
      <c r="E115" s="40"/>
      <c r="F115" s="151">
        <v>2022</v>
      </c>
      <c r="G115" s="100">
        <v>10</v>
      </c>
      <c r="H115" s="83">
        <v>82.59999999999999</v>
      </c>
      <c r="I115" s="87">
        <v>8.26</v>
      </c>
      <c r="J115" s="40"/>
      <c r="K115" s="151">
        <v>2022</v>
      </c>
      <c r="L115" s="100">
        <v>0</v>
      </c>
      <c r="M115" s="83">
        <v>0</v>
      </c>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94"/>
      <c r="M135" s="83"/>
      <c r="N135" s="89"/>
      <c r="O135" s="96"/>
      <c r="P135" s="83"/>
      <c r="Q135" s="83"/>
      <c r="R135" s="84"/>
      <c r="S135" s="83"/>
      <c r="T135" s="83"/>
      <c r="U135" s="84"/>
      <c r="V135" s="83"/>
      <c r="W135" s="97"/>
    </row>
    <row r="136" ht="21.95" customHeight="1">
      <c r="A136" t="s" s="92">
        <v>97</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t="s" s="162">
        <v>313</v>
      </c>
      <c r="C137" s="83"/>
      <c r="D137" s="87"/>
      <c r="E137" s="40"/>
      <c r="F137" t="s" s="95">
        <v>98</v>
      </c>
      <c r="G137" t="s" s="162">
        <v>313</v>
      </c>
      <c r="H137" s="83"/>
      <c r="I137" s="87"/>
      <c r="J137" s="40"/>
      <c r="K137" t="s" s="95">
        <v>98</v>
      </c>
      <c r="L137" t="s" s="162">
        <v>313</v>
      </c>
      <c r="M137" s="83"/>
      <c r="N137" s="89"/>
      <c r="O137" s="96"/>
      <c r="P137" s="83"/>
      <c r="Q137" s="83"/>
      <c r="R137" s="84"/>
      <c r="S137" s="83"/>
      <c r="T137" s="83"/>
      <c r="U137" s="84"/>
      <c r="V137" s="83"/>
      <c r="W137" s="97"/>
    </row>
    <row r="138" ht="21.95" customHeight="1">
      <c r="A138" t="s" s="98">
        <v>99</v>
      </c>
      <c r="B138" s="83">
        <f>AVERAGE(B79:B88)</f>
        <v>22.5</v>
      </c>
      <c r="C138" s="83">
        <f>AVERAGE(C79:C88)</f>
        <v>212.34</v>
      </c>
      <c r="D138" s="87">
        <f>AVERAGE(D79:D88)</f>
        <v>9.48539341631267</v>
      </c>
      <c r="E138" s="40"/>
      <c r="F138" t="s" s="99">
        <v>99</v>
      </c>
      <c r="G138" s="83">
        <f>AVERAGE(G79:G88)</f>
        <v>8.4</v>
      </c>
      <c r="H138" s="83">
        <f>AVERAGE(H79:H88)</f>
        <v>67.20999999999999</v>
      </c>
      <c r="I138" s="87">
        <f>AVERAGE(I79:I88)</f>
        <v>8.097755474917239</v>
      </c>
      <c r="J138" s="40"/>
      <c r="K138" t="s" s="99">
        <v>99</v>
      </c>
      <c r="L138" s="83">
        <f>AVERAGE(L79:L88)</f>
        <v>0.1</v>
      </c>
      <c r="M138" s="83">
        <f>AVERAGE(M79:M88)</f>
        <v>0.57</v>
      </c>
      <c r="N138" s="89">
        <f>AVERAGE(N79:N88)</f>
        <v>5.7</v>
      </c>
      <c r="O138" s="96"/>
      <c r="P138" s="83"/>
      <c r="Q138" s="83"/>
      <c r="R138" s="84"/>
      <c r="S138" s="83"/>
      <c r="T138" s="83"/>
      <c r="U138" s="84"/>
      <c r="V138" s="83"/>
      <c r="W138" s="97"/>
    </row>
    <row r="139" ht="21.95" customHeight="1">
      <c r="A139" t="s" s="98">
        <v>100</v>
      </c>
      <c r="B139" s="83">
        <f>AVERAGE(B90:B99)</f>
        <v>18.3</v>
      </c>
      <c r="C139" s="83">
        <f>AVERAGE(C90:C99)</f>
        <v>175.18</v>
      </c>
      <c r="D139" s="87">
        <f>AVERAGE(D90:D99)</f>
        <v>9.603921831223619</v>
      </c>
      <c r="E139" s="40"/>
      <c r="F139" t="s" s="99">
        <v>100</v>
      </c>
      <c r="G139" s="83">
        <f>AVERAGE(G90:G99)</f>
        <v>6.4</v>
      </c>
      <c r="H139" s="83">
        <f>AVERAGE(H90:H99)</f>
        <v>52.27</v>
      </c>
      <c r="I139" s="87">
        <f>AVERAGE(I90:I99)</f>
        <v>8.257713675213679</v>
      </c>
      <c r="J139" s="40"/>
      <c r="K139" t="s" s="99">
        <v>100</v>
      </c>
      <c r="L139" s="83">
        <f>AVERAGE(L90:L99)</f>
        <v>0.2</v>
      </c>
      <c r="M139" s="83">
        <f>AVERAGE(M90:M99)</f>
        <v>1.12</v>
      </c>
      <c r="N139" s="89">
        <f>AVERAGE(N90:N99)</f>
        <v>5.6</v>
      </c>
      <c r="O139" s="96"/>
      <c r="P139" s="83"/>
      <c r="Q139" s="83"/>
      <c r="R139" s="84"/>
      <c r="S139" s="83"/>
      <c r="T139" s="83"/>
      <c r="U139" s="84"/>
      <c r="V139" s="83"/>
      <c r="W139" s="97"/>
    </row>
    <row r="140" ht="21.95" customHeight="1">
      <c r="A140" t="s" s="101">
        <v>101</v>
      </c>
      <c r="B140" s="84"/>
      <c r="C140" s="84"/>
      <c r="D140" s="90"/>
      <c r="E140" s="40"/>
      <c r="F140" t="s" s="102">
        <v>101</v>
      </c>
      <c r="G140" s="84"/>
      <c r="H140" s="84"/>
      <c r="I140" s="90"/>
      <c r="J140" s="40"/>
      <c r="K140" t="s" s="102">
        <v>101</v>
      </c>
      <c r="L140" s="84"/>
      <c r="M140" s="84"/>
      <c r="N140" s="91"/>
      <c r="O140" s="96"/>
      <c r="P140" s="83"/>
      <c r="Q140" s="83"/>
      <c r="R140" s="84"/>
      <c r="S140" s="83"/>
      <c r="T140" s="83"/>
      <c r="U140" s="84"/>
      <c r="V140" s="83"/>
      <c r="W140" s="97"/>
    </row>
    <row r="141" ht="21.95" customHeight="1">
      <c r="A141" t="s" s="103">
        <v>102</v>
      </c>
      <c r="B141" s="83">
        <f>AVERAGE(B78:B87)</f>
        <v>23.4</v>
      </c>
      <c r="C141" s="83">
        <f>AVERAGE(C78:C87)</f>
        <v>220.61</v>
      </c>
      <c r="D141" s="87">
        <f>AVERAGE(D78:D87)</f>
        <v>9.47514635748915</v>
      </c>
      <c r="E141" s="40"/>
      <c r="F141" t="s" s="104">
        <v>102</v>
      </c>
      <c r="G141" s="83">
        <f>AVERAGE(G78:G87)</f>
        <v>8.699999999999999</v>
      </c>
      <c r="H141" s="83">
        <f>AVERAGE(H78:H87)</f>
        <v>69.43000000000001</v>
      </c>
      <c r="I141" s="87">
        <f>AVERAGE(I78:I87)</f>
        <v>8.091619111280879</v>
      </c>
      <c r="J141" s="40"/>
      <c r="K141" t="s" s="104">
        <v>102</v>
      </c>
      <c r="L141" s="83">
        <f>AVERAGE(L78:L87)</f>
        <v>0.1</v>
      </c>
      <c r="M141" s="83">
        <f>AVERAGE(M78:M87)</f>
        <v>0.57</v>
      </c>
      <c r="N141" s="89">
        <f>AVERAGE(N78:N87)</f>
        <v>5.7</v>
      </c>
      <c r="O141" s="96"/>
      <c r="P141" s="83"/>
      <c r="Q141" s="83"/>
      <c r="R141" s="84"/>
      <c r="S141" s="83"/>
      <c r="T141" s="83"/>
      <c r="U141" s="84"/>
      <c r="V141" s="83"/>
      <c r="W141" s="97"/>
    </row>
    <row r="142" ht="21.95" customHeight="1">
      <c r="A142" t="s" s="103">
        <v>103</v>
      </c>
      <c r="B142" s="83">
        <f>AVERAGE(B89:B98)</f>
        <v>19.5</v>
      </c>
      <c r="C142" s="83">
        <f>AVERAGE(C89:C98)</f>
        <v>185.84</v>
      </c>
      <c r="D142" s="87">
        <f>AVERAGE(D89:D98)</f>
        <v>9.54546029276208</v>
      </c>
      <c r="E142" s="40"/>
      <c r="F142" t="s" s="104">
        <v>103</v>
      </c>
      <c r="G142" s="83">
        <f>AVERAGE(G89:G98)</f>
        <v>7</v>
      </c>
      <c r="H142" s="83">
        <f>AVERAGE(H89:H98)</f>
        <v>56.9</v>
      </c>
      <c r="I142" s="87">
        <f>AVERAGE(I89:I98)</f>
        <v>8.15771367521368</v>
      </c>
      <c r="J142" s="40"/>
      <c r="K142" t="s" s="104">
        <v>103</v>
      </c>
      <c r="L142" s="83">
        <f>AVERAGE(L89:L98)</f>
        <v>0.2</v>
      </c>
      <c r="M142" s="83">
        <f>AVERAGE(M89:M98)</f>
        <v>1.12</v>
      </c>
      <c r="N142" s="89">
        <f>AVERAGE(N89:N98)</f>
        <v>5.6</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AVERAGE(B84:B88)</f>
        <v>20.2</v>
      </c>
      <c r="C145" s="83">
        <f>AVERAGE(C84:C88)</f>
        <v>194.86</v>
      </c>
      <c r="D145" s="87">
        <f>AVERAGE(D84:D88)</f>
        <v>9.67872956825784</v>
      </c>
      <c r="E145" s="40"/>
      <c r="F145" t="s" s="99">
        <v>99</v>
      </c>
      <c r="G145" s="83">
        <f>AVERAGE(G84:G88)</f>
        <v>5.6</v>
      </c>
      <c r="H145" s="83">
        <f>AVERAGE(H84:H88)</f>
        <v>44.56</v>
      </c>
      <c r="I145" s="87">
        <f>AVERAGE(I84:I88)</f>
        <v>8.17183333333333</v>
      </c>
      <c r="J145" s="40"/>
      <c r="K145" t="s" s="99">
        <v>99</v>
      </c>
      <c r="L145" s="83">
        <f>AVERAGE(L84:L88)</f>
        <v>0.2</v>
      </c>
      <c r="M145" s="83">
        <f>AVERAGE(M84:M88)</f>
        <v>1.14</v>
      </c>
      <c r="N145" s="89">
        <f>AVERAGE(N84:N88)</f>
        <v>5.7</v>
      </c>
      <c r="O145" s="96"/>
      <c r="P145" s="83"/>
      <c r="Q145" s="83"/>
      <c r="R145" s="84"/>
      <c r="S145" s="83"/>
      <c r="T145" s="83"/>
      <c r="U145" s="84"/>
      <c r="V145" s="83"/>
      <c r="W145" s="97"/>
    </row>
    <row r="146" ht="21.95" customHeight="1">
      <c r="A146" t="s" s="98">
        <v>100</v>
      </c>
      <c r="B146" s="83">
        <f>AVERAGE(B90:B94)</f>
        <v>19.4</v>
      </c>
      <c r="C146" s="83">
        <f>AVERAGE(C90:C94)</f>
        <v>186.74</v>
      </c>
      <c r="D146" s="87">
        <f>AVERAGE(D90:D94)</f>
        <v>9.648644166291231</v>
      </c>
      <c r="E146" s="40"/>
      <c r="F146" t="s" s="99">
        <v>100</v>
      </c>
      <c r="G146" s="83">
        <f>AVERAGE(G90:G94)</f>
        <v>6.2</v>
      </c>
      <c r="H146" s="83">
        <f>AVERAGE(H90:H94)</f>
        <v>51.32</v>
      </c>
      <c r="I146" s="87">
        <f>AVERAGE(I90:I94)</f>
        <v>8.341538461538461</v>
      </c>
      <c r="J146" s="40"/>
      <c r="K146" t="s" s="99">
        <v>100</v>
      </c>
      <c r="L146" s="83">
        <f>AVERAGE(L90:L94)</f>
        <v>0</v>
      </c>
      <c r="M146" s="83">
        <f>AVERAGE(M90:M94)</f>
        <v>0</v>
      </c>
      <c r="N146" s="89">
        <f>AVERAGE(N90:N94)</f>
      </c>
      <c r="O146" s="96"/>
      <c r="P146" s="83"/>
      <c r="Q146" s="83"/>
      <c r="R146" s="84"/>
      <c r="S146" s="83"/>
      <c r="T146" s="83"/>
      <c r="U146" s="84"/>
      <c r="V146" s="83"/>
      <c r="W146" s="97"/>
    </row>
    <row r="147" ht="21.95" customHeight="1">
      <c r="A147" t="s" s="101">
        <v>101</v>
      </c>
      <c r="B147" s="84"/>
      <c r="C147" s="84"/>
      <c r="D147" s="90"/>
      <c r="E147" s="40"/>
      <c r="F147" t="s" s="102">
        <v>101</v>
      </c>
      <c r="G147" s="84"/>
      <c r="H147" s="84"/>
      <c r="I147" s="90"/>
      <c r="J147" s="40"/>
      <c r="K147" t="s" s="102">
        <v>101</v>
      </c>
      <c r="L147" s="84"/>
      <c r="M147" s="84"/>
      <c r="N147" s="91"/>
      <c r="O147" s="96"/>
      <c r="P147" s="83"/>
      <c r="Q147" s="83"/>
      <c r="R147" s="84"/>
      <c r="S147" s="83"/>
      <c r="T147" s="83"/>
      <c r="U147" s="84"/>
      <c r="V147" s="83"/>
      <c r="W147" s="97"/>
    </row>
    <row r="148" ht="21.95" customHeight="1">
      <c r="A148" t="s" s="103">
        <v>102</v>
      </c>
      <c r="B148" s="83">
        <f>AVERAGE(B83:B87)</f>
        <v>21.4</v>
      </c>
      <c r="C148" s="83">
        <f>AVERAGE(C83:C87)</f>
        <v>204.78</v>
      </c>
      <c r="D148" s="87">
        <f>AVERAGE(D83:D87)</f>
        <v>9.628045697290091</v>
      </c>
      <c r="E148" s="40"/>
      <c r="F148" t="s" s="104">
        <v>102</v>
      </c>
      <c r="G148" s="83">
        <f>AVERAGE(G83:G87)</f>
        <v>6.8</v>
      </c>
      <c r="H148" s="83">
        <f>AVERAGE(H83:H87)</f>
        <v>55.14</v>
      </c>
      <c r="I148" s="87">
        <f>AVERAGE(I83:I87)</f>
        <v>8.273976190476191</v>
      </c>
      <c r="J148" s="40"/>
      <c r="K148" t="s" s="104">
        <v>102</v>
      </c>
      <c r="L148" s="83">
        <f>AVERAGE(L83:L87)</f>
        <v>0</v>
      </c>
      <c r="M148" s="83">
        <f>AVERAGE(M83:M87)</f>
        <v>0</v>
      </c>
      <c r="N148" s="89">
        <f>AVERAGE(N83:N87)</f>
      </c>
      <c r="O148" s="96"/>
      <c r="P148" s="83"/>
      <c r="Q148" s="83"/>
      <c r="R148" s="84"/>
      <c r="S148" s="83"/>
      <c r="T148" s="83"/>
      <c r="U148" s="84"/>
      <c r="V148" s="83"/>
      <c r="W148" s="97"/>
    </row>
    <row r="149" ht="21.95" customHeight="1">
      <c r="A149" t="s" s="103">
        <v>103</v>
      </c>
      <c r="B149" s="83">
        <f>AVERAGE(B89:B93)</f>
        <v>20.2</v>
      </c>
      <c r="C149" s="83">
        <f>AVERAGE(C89:C93)</f>
        <v>193.16</v>
      </c>
      <c r="D149" s="87">
        <f>AVERAGE(D89:D93)</f>
        <v>9.59263018027724</v>
      </c>
      <c r="E149" s="40"/>
      <c r="F149" t="s" s="104">
        <v>103</v>
      </c>
      <c r="G149" s="83">
        <f>AVERAGE(G89:G93)</f>
        <v>6.8</v>
      </c>
      <c r="H149" s="83">
        <f>AVERAGE(H89:H93)</f>
        <v>55.66</v>
      </c>
      <c r="I149" s="87">
        <f>AVERAGE(I89:I93)</f>
        <v>8.24353846153846</v>
      </c>
      <c r="J149" s="40"/>
      <c r="K149" t="s" s="104">
        <v>103</v>
      </c>
      <c r="L149" s="83">
        <f>AVERAGE(L89:L93)</f>
        <v>0</v>
      </c>
      <c r="M149" s="83">
        <f>AVERAGE(M89:M93)</f>
        <v>0</v>
      </c>
      <c r="N149" s="89">
        <f>AVERAGE(N89:N93)</f>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7.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85" customWidth="1"/>
    <col min="2" max="4" width="12.1719" style="285" customWidth="1"/>
    <col min="5" max="5" width="1.35156" style="285" customWidth="1"/>
    <col min="6" max="6" width="10" style="285" customWidth="1"/>
    <col min="7" max="9" width="12.1719" style="285" customWidth="1"/>
    <col min="10" max="10" width="1.35156" style="285" customWidth="1"/>
    <col min="11" max="11" width="10" style="285" customWidth="1"/>
    <col min="12" max="14" width="12.1719" style="285" customWidth="1"/>
    <col min="15" max="15" width="10.8516" style="285" customWidth="1"/>
    <col min="16" max="17" width="6.5" style="285" customWidth="1"/>
    <col min="18" max="18" width="10.8516" style="285" customWidth="1"/>
    <col min="19" max="20" width="6.5" style="285" customWidth="1"/>
    <col min="21" max="21" width="10.8516" style="285" customWidth="1"/>
    <col min="22" max="23" width="6.5" style="285" customWidth="1"/>
    <col min="24" max="16384" width="16.3516" style="285" customWidth="1"/>
  </cols>
  <sheetData>
    <row r="1" ht="64.15" customHeight="1">
      <c r="A1" t="s" s="164">
        <v>365</v>
      </c>
      <c r="B1" t="s" s="27">
        <v>40</v>
      </c>
      <c r="C1" t="s" s="27">
        <v>41</v>
      </c>
      <c r="D1" t="s" s="28">
        <v>42</v>
      </c>
      <c r="E1" s="29"/>
      <c r="F1" t="s" s="30">
        <v>366</v>
      </c>
      <c r="G1" t="s" s="27">
        <v>44</v>
      </c>
      <c r="H1" t="s" s="27">
        <v>45</v>
      </c>
      <c r="I1" t="s" s="28">
        <v>46</v>
      </c>
      <c r="J1" s="29"/>
      <c r="K1" t="s" s="30">
        <v>367</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30</v>
      </c>
      <c r="C3" s="78">
        <v>277.2</v>
      </c>
      <c r="D3" s="79">
        <v>9.24</v>
      </c>
      <c r="E3" s="40"/>
      <c r="F3" s="145">
        <v>1910</v>
      </c>
      <c r="G3" s="144">
        <v>15</v>
      </c>
      <c r="H3" s="78">
        <v>118.3</v>
      </c>
      <c r="I3" s="79">
        <v>7.88666666666667</v>
      </c>
      <c r="J3" s="40"/>
      <c r="K3" s="145">
        <v>1910</v>
      </c>
      <c r="L3" s="144">
        <v>2</v>
      </c>
      <c r="M3" s="78">
        <v>12.8</v>
      </c>
      <c r="N3" s="81">
        <v>6.4</v>
      </c>
      <c r="O3" s="146"/>
      <c r="P3" s="147"/>
      <c r="Q3" s="148"/>
      <c r="R3" s="149"/>
      <c r="S3" s="147"/>
      <c r="T3" s="148"/>
      <c r="U3" s="149"/>
      <c r="V3" s="147"/>
      <c r="W3" s="148"/>
    </row>
    <row r="4" ht="21.95" customHeight="1">
      <c r="A4" s="150">
        <v>1911</v>
      </c>
      <c r="B4" s="100">
        <v>33</v>
      </c>
      <c r="C4" s="83">
        <v>322.3</v>
      </c>
      <c r="D4" s="87">
        <v>9.766666666666669</v>
      </c>
      <c r="E4" s="40"/>
      <c r="F4" s="151">
        <v>1911</v>
      </c>
      <c r="G4" s="100">
        <v>14</v>
      </c>
      <c r="H4" s="83">
        <v>123.6</v>
      </c>
      <c r="I4" s="87">
        <v>8.828571428571429</v>
      </c>
      <c r="J4" s="40"/>
      <c r="K4" s="151">
        <v>1911</v>
      </c>
      <c r="L4" s="100">
        <v>2</v>
      </c>
      <c r="M4" s="83">
        <v>12.8</v>
      </c>
      <c r="N4" s="89">
        <v>6.4</v>
      </c>
      <c r="O4" s="152"/>
      <c r="P4" s="135"/>
      <c r="Q4" s="97"/>
      <c r="R4" s="153"/>
      <c r="S4" s="135"/>
      <c r="T4" s="97"/>
      <c r="U4" s="153"/>
      <c r="V4" s="135"/>
      <c r="W4" s="97"/>
    </row>
    <row r="5" ht="21.95" customHeight="1">
      <c r="A5" s="150">
        <v>1912</v>
      </c>
      <c r="B5" s="100">
        <v>56</v>
      </c>
      <c r="C5" s="83">
        <v>515.8</v>
      </c>
      <c r="D5" s="87">
        <v>9.210714285714291</v>
      </c>
      <c r="E5" s="40"/>
      <c r="F5" s="151">
        <v>1912</v>
      </c>
      <c r="G5" s="100">
        <v>30</v>
      </c>
      <c r="H5" s="83">
        <v>238.1</v>
      </c>
      <c r="I5" s="87">
        <v>7.93666666666667</v>
      </c>
      <c r="J5" s="40"/>
      <c r="K5" s="151">
        <v>1912</v>
      </c>
      <c r="L5" s="100">
        <v>12</v>
      </c>
      <c r="M5" s="83">
        <v>74.90000000000001</v>
      </c>
      <c r="N5" s="89">
        <v>6.24166666666667</v>
      </c>
      <c r="O5" s="152"/>
      <c r="P5" s="135"/>
      <c r="Q5" s="97"/>
      <c r="R5" s="153"/>
      <c r="S5" s="135"/>
      <c r="T5" s="97"/>
      <c r="U5" s="153"/>
      <c r="V5" s="135"/>
      <c r="W5" s="97"/>
    </row>
    <row r="6" ht="21.95" customHeight="1">
      <c r="A6" s="150">
        <v>1913</v>
      </c>
      <c r="B6" s="100">
        <v>41</v>
      </c>
      <c r="C6" s="83">
        <v>362.5</v>
      </c>
      <c r="D6" s="87">
        <v>8.84146341463415</v>
      </c>
      <c r="E6" s="40"/>
      <c r="F6" s="151">
        <v>1913</v>
      </c>
      <c r="G6" s="100">
        <v>29</v>
      </c>
      <c r="H6" s="83">
        <v>230.5</v>
      </c>
      <c r="I6" s="87">
        <v>7.94827586206897</v>
      </c>
      <c r="J6" s="40"/>
      <c r="K6" s="151">
        <v>1913</v>
      </c>
      <c r="L6" s="100">
        <v>7</v>
      </c>
      <c r="M6" s="83">
        <v>45.2</v>
      </c>
      <c r="N6" s="89">
        <v>6.45714285714286</v>
      </c>
      <c r="O6" s="152"/>
      <c r="P6" s="135"/>
      <c r="Q6" s="97"/>
      <c r="R6" s="153"/>
      <c r="S6" s="135"/>
      <c r="T6" s="97"/>
      <c r="U6" s="153"/>
      <c r="V6" s="135"/>
      <c r="W6" s="97"/>
    </row>
    <row r="7" ht="21.95" customHeight="1">
      <c r="A7" s="150">
        <v>1914</v>
      </c>
      <c r="B7" s="100">
        <v>23</v>
      </c>
      <c r="C7" s="83">
        <v>222</v>
      </c>
      <c r="D7" s="87">
        <v>9.65217391304348</v>
      </c>
      <c r="E7" s="40"/>
      <c r="F7" s="151">
        <v>1914</v>
      </c>
      <c r="G7" s="100">
        <v>10</v>
      </c>
      <c r="H7" s="83">
        <v>83.5</v>
      </c>
      <c r="I7" s="87">
        <v>8.35</v>
      </c>
      <c r="J7" s="40"/>
      <c r="K7" s="151">
        <v>1914</v>
      </c>
      <c r="L7" s="100">
        <v>1</v>
      </c>
      <c r="M7" s="83">
        <v>6.8</v>
      </c>
      <c r="N7" s="89">
        <v>6.8</v>
      </c>
      <c r="O7" s="152"/>
      <c r="P7" s="135"/>
      <c r="Q7" s="97"/>
      <c r="R7" s="153"/>
      <c r="S7" s="135"/>
      <c r="T7" s="97"/>
      <c r="U7" s="153"/>
      <c r="V7" s="135"/>
      <c r="W7" s="97"/>
    </row>
    <row r="8" ht="21.95" customHeight="1">
      <c r="A8" s="150">
        <v>1915</v>
      </c>
      <c r="B8" s="100">
        <v>32</v>
      </c>
      <c r="C8" s="83">
        <v>323.3</v>
      </c>
      <c r="D8" s="87">
        <v>10.103125</v>
      </c>
      <c r="E8" s="40"/>
      <c r="F8" s="151">
        <v>1915</v>
      </c>
      <c r="G8" s="100">
        <v>10</v>
      </c>
      <c r="H8" s="83">
        <v>86.5</v>
      </c>
      <c r="I8" s="87">
        <v>8.65</v>
      </c>
      <c r="J8" s="40"/>
      <c r="K8" s="151">
        <v>1915</v>
      </c>
      <c r="L8" s="100">
        <v>1</v>
      </c>
      <c r="M8" s="83">
        <v>6.7</v>
      </c>
      <c r="N8" s="89">
        <v>6.7</v>
      </c>
      <c r="O8" s="152"/>
      <c r="P8" s="135"/>
      <c r="Q8" s="97"/>
      <c r="R8" s="153"/>
      <c r="S8" s="135"/>
      <c r="T8" s="97"/>
      <c r="U8" s="153"/>
      <c r="V8" s="135"/>
      <c r="W8" s="97"/>
    </row>
    <row r="9" ht="21.95" customHeight="1">
      <c r="A9" s="150">
        <v>1916</v>
      </c>
      <c r="B9" s="100">
        <v>32</v>
      </c>
      <c r="C9" s="83">
        <v>299.5</v>
      </c>
      <c r="D9" s="87">
        <v>9.359375</v>
      </c>
      <c r="E9" s="40"/>
      <c r="F9" s="151">
        <v>1916</v>
      </c>
      <c r="G9" s="100">
        <v>18</v>
      </c>
      <c r="H9" s="83">
        <v>148.4</v>
      </c>
      <c r="I9" s="87">
        <v>8.24444444444444</v>
      </c>
      <c r="J9" s="40"/>
      <c r="K9" s="151">
        <v>1916</v>
      </c>
      <c r="L9" s="100">
        <v>3</v>
      </c>
      <c r="M9" s="83">
        <v>20</v>
      </c>
      <c r="N9" s="89">
        <v>6.66666666666667</v>
      </c>
      <c r="O9" s="152"/>
      <c r="P9" s="135"/>
      <c r="Q9" s="97"/>
      <c r="R9" s="153"/>
      <c r="S9" s="135"/>
      <c r="T9" s="97"/>
      <c r="U9" s="153"/>
      <c r="V9" s="135"/>
      <c r="W9" s="97"/>
    </row>
    <row r="10" ht="21.95" customHeight="1">
      <c r="A10" s="150">
        <v>1917</v>
      </c>
      <c r="B10" s="100">
        <v>44</v>
      </c>
      <c r="C10" s="83">
        <v>446.9</v>
      </c>
      <c r="D10" s="87">
        <v>10.1568181818182</v>
      </c>
      <c r="E10" s="40"/>
      <c r="F10" s="151">
        <v>1917</v>
      </c>
      <c r="G10" s="100">
        <v>13</v>
      </c>
      <c r="H10" s="83">
        <v>108.5</v>
      </c>
      <c r="I10" s="87">
        <v>8.34615384615385</v>
      </c>
      <c r="J10" s="40"/>
      <c r="K10" s="151">
        <v>1917</v>
      </c>
      <c r="L10" s="100">
        <v>3</v>
      </c>
      <c r="M10" s="83">
        <v>19.3</v>
      </c>
      <c r="N10" s="89">
        <v>6.43333333333333</v>
      </c>
      <c r="O10" s="152"/>
      <c r="P10" s="135"/>
      <c r="Q10" s="97"/>
      <c r="R10" s="153"/>
      <c r="S10" s="135"/>
      <c r="T10" s="97"/>
      <c r="U10" s="153"/>
      <c r="V10" s="135"/>
      <c r="W10" s="97"/>
    </row>
    <row r="11" ht="21.95" customHeight="1">
      <c r="A11" s="150">
        <v>1918</v>
      </c>
      <c r="B11" s="100">
        <v>40</v>
      </c>
      <c r="C11" s="83">
        <v>364.4</v>
      </c>
      <c r="D11" s="87">
        <v>9.109999999999999</v>
      </c>
      <c r="E11" s="40"/>
      <c r="F11" s="151">
        <v>1918</v>
      </c>
      <c r="G11" s="100">
        <v>23</v>
      </c>
      <c r="H11" s="83">
        <v>182</v>
      </c>
      <c r="I11" s="87">
        <v>7.91304347826087</v>
      </c>
      <c r="J11" s="40"/>
      <c r="K11" s="151">
        <v>1918</v>
      </c>
      <c r="L11" s="100">
        <v>8</v>
      </c>
      <c r="M11" s="83">
        <v>47.1</v>
      </c>
      <c r="N11" s="89">
        <v>5.8875</v>
      </c>
      <c r="O11" s="152"/>
      <c r="P11" s="135"/>
      <c r="Q11" s="97"/>
      <c r="R11" s="153"/>
      <c r="S11" s="135"/>
      <c r="T11" s="97"/>
      <c r="U11" s="153"/>
      <c r="V11" s="135"/>
      <c r="W11" s="97"/>
    </row>
    <row r="12" ht="21.95" customHeight="1">
      <c r="A12" s="150">
        <v>1919</v>
      </c>
      <c r="B12" s="100">
        <v>37</v>
      </c>
      <c r="C12" s="83">
        <v>354.3</v>
      </c>
      <c r="D12" s="87">
        <v>9.575675675675679</v>
      </c>
      <c r="E12" s="40"/>
      <c r="F12" s="151">
        <v>1919</v>
      </c>
      <c r="G12" s="100">
        <v>17</v>
      </c>
      <c r="H12" s="83">
        <v>135.4</v>
      </c>
      <c r="I12" s="87">
        <v>7.96470588235294</v>
      </c>
      <c r="J12" s="40"/>
      <c r="K12" s="151">
        <v>1919</v>
      </c>
      <c r="L12" s="100">
        <v>2</v>
      </c>
      <c r="M12" s="83">
        <v>11.5</v>
      </c>
      <c r="N12" s="89">
        <v>5.75</v>
      </c>
      <c r="O12" s="152"/>
      <c r="P12" s="135"/>
      <c r="Q12" s="97"/>
      <c r="R12" s="153"/>
      <c r="S12" s="135"/>
      <c r="T12" s="97"/>
      <c r="U12" s="153"/>
      <c r="V12" s="135"/>
      <c r="W12" s="97"/>
    </row>
    <row r="13" ht="21.95" customHeight="1">
      <c r="A13" s="150">
        <v>1920</v>
      </c>
      <c r="B13" s="100">
        <v>54</v>
      </c>
      <c r="C13" s="83">
        <v>510.4</v>
      </c>
      <c r="D13" s="87">
        <v>9.451851851851851</v>
      </c>
      <c r="E13" s="40"/>
      <c r="F13" s="151">
        <v>1920</v>
      </c>
      <c r="G13" s="100">
        <v>24</v>
      </c>
      <c r="H13" s="83">
        <v>185.2</v>
      </c>
      <c r="I13" s="87">
        <v>7.71666666666667</v>
      </c>
      <c r="J13" s="40"/>
      <c r="K13" s="151">
        <v>1920</v>
      </c>
      <c r="L13" s="100">
        <v>8</v>
      </c>
      <c r="M13" s="83">
        <v>46.2</v>
      </c>
      <c r="N13" s="89">
        <v>5.775</v>
      </c>
      <c r="O13" s="152"/>
      <c r="P13" s="135"/>
      <c r="Q13" s="97"/>
      <c r="R13" s="153"/>
      <c r="S13" s="135"/>
      <c r="T13" s="97"/>
      <c r="U13" s="153"/>
      <c r="V13" s="135"/>
      <c r="W13" s="97"/>
    </row>
    <row r="14" ht="21.95" customHeight="1">
      <c r="A14" s="150">
        <v>1921</v>
      </c>
      <c r="B14" s="100">
        <v>34</v>
      </c>
      <c r="C14" s="83">
        <v>333.2</v>
      </c>
      <c r="D14" s="87">
        <v>9.800000000000001</v>
      </c>
      <c r="E14" s="40"/>
      <c r="F14" s="151">
        <v>1921</v>
      </c>
      <c r="G14" s="100">
        <v>18</v>
      </c>
      <c r="H14" s="83">
        <v>157.2</v>
      </c>
      <c r="I14" s="87">
        <v>8.733333333333331</v>
      </c>
      <c r="J14" s="40"/>
      <c r="K14" s="151">
        <v>1921</v>
      </c>
      <c r="L14" s="100">
        <v>2</v>
      </c>
      <c r="M14" s="83">
        <v>11.7</v>
      </c>
      <c r="N14" s="89">
        <v>5.85</v>
      </c>
      <c r="O14" s="152"/>
      <c r="P14" s="135"/>
      <c r="Q14" s="97"/>
      <c r="R14" s="153"/>
      <c r="S14" s="135"/>
      <c r="T14" s="97"/>
      <c r="U14" s="153"/>
      <c r="V14" s="135"/>
      <c r="W14" s="97"/>
    </row>
    <row r="15" ht="21.95" customHeight="1">
      <c r="A15" s="150">
        <v>1922</v>
      </c>
      <c r="B15" s="100">
        <v>50</v>
      </c>
      <c r="C15" s="83">
        <v>449.2</v>
      </c>
      <c r="D15" s="87">
        <v>8.984</v>
      </c>
      <c r="E15" s="40"/>
      <c r="F15" s="151">
        <v>1922</v>
      </c>
      <c r="G15" s="100">
        <v>30</v>
      </c>
      <c r="H15" s="83">
        <v>238.9</v>
      </c>
      <c r="I15" s="87">
        <v>7.96333333333333</v>
      </c>
      <c r="J15" s="40"/>
      <c r="K15" s="151">
        <v>1922</v>
      </c>
      <c r="L15" s="100">
        <v>7</v>
      </c>
      <c r="M15" s="83">
        <v>38.6</v>
      </c>
      <c r="N15" s="89">
        <v>5.51428571428571</v>
      </c>
      <c r="O15" s="152"/>
      <c r="P15" s="135"/>
      <c r="Q15" s="97"/>
      <c r="R15" s="153"/>
      <c r="S15" s="135"/>
      <c r="T15" s="97"/>
      <c r="U15" s="153"/>
      <c r="V15" s="135"/>
      <c r="W15" s="97"/>
    </row>
    <row r="16" ht="21.95" customHeight="1">
      <c r="A16" s="150">
        <v>1923</v>
      </c>
      <c r="B16" s="100">
        <v>43</v>
      </c>
      <c r="C16" s="83">
        <v>385.7</v>
      </c>
      <c r="D16" s="87">
        <v>8.969767441860469</v>
      </c>
      <c r="E16" s="40"/>
      <c r="F16" s="151">
        <v>1923</v>
      </c>
      <c r="G16" s="100">
        <v>26</v>
      </c>
      <c r="H16" s="83">
        <v>202.8</v>
      </c>
      <c r="I16" s="87">
        <v>7.8</v>
      </c>
      <c r="J16" s="40"/>
      <c r="K16" s="151">
        <v>1923</v>
      </c>
      <c r="L16" s="100">
        <v>7</v>
      </c>
      <c r="M16" s="83">
        <v>40.4</v>
      </c>
      <c r="N16" s="89">
        <v>5.77142857142857</v>
      </c>
      <c r="O16" s="152"/>
      <c r="P16" s="135"/>
      <c r="Q16" s="97"/>
      <c r="R16" s="153"/>
      <c r="S16" s="135"/>
      <c r="T16" s="97"/>
      <c r="U16" s="153"/>
      <c r="V16" s="135"/>
      <c r="W16" s="97"/>
    </row>
    <row r="17" ht="21.95" customHeight="1">
      <c r="A17" s="150">
        <v>1924</v>
      </c>
      <c r="B17" s="100">
        <v>27</v>
      </c>
      <c r="C17" s="83">
        <v>273.1</v>
      </c>
      <c r="D17" s="87">
        <v>10.1148148148148</v>
      </c>
      <c r="E17" s="40"/>
      <c r="F17" s="151">
        <v>1924</v>
      </c>
      <c r="G17" s="100">
        <v>9</v>
      </c>
      <c r="H17" s="83">
        <v>77.7</v>
      </c>
      <c r="I17" s="87">
        <v>8.633333333333329</v>
      </c>
      <c r="J17" s="40"/>
      <c r="K17" s="151">
        <v>1924</v>
      </c>
      <c r="L17" s="100">
        <v>1</v>
      </c>
      <c r="M17" s="83">
        <v>6.7</v>
      </c>
      <c r="N17" s="89">
        <v>6.7</v>
      </c>
      <c r="O17" s="152"/>
      <c r="P17" s="135"/>
      <c r="Q17" s="97"/>
      <c r="R17" s="153"/>
      <c r="S17" s="135"/>
      <c r="T17" s="97"/>
      <c r="U17" s="153"/>
      <c r="V17" s="135"/>
      <c r="W17" s="97"/>
    </row>
    <row r="18" ht="21.95" customHeight="1">
      <c r="A18" s="150">
        <v>1925</v>
      </c>
      <c r="B18" s="100">
        <v>60</v>
      </c>
      <c r="C18" s="83">
        <v>515.8</v>
      </c>
      <c r="D18" s="87">
        <v>8.596666666666669</v>
      </c>
      <c r="E18" s="40"/>
      <c r="F18" s="151">
        <v>1925</v>
      </c>
      <c r="G18" s="100">
        <v>42</v>
      </c>
      <c r="H18" s="83">
        <v>323.8</v>
      </c>
      <c r="I18" s="87">
        <v>7.70952380952381</v>
      </c>
      <c r="J18" s="40"/>
      <c r="K18" s="151">
        <v>1925</v>
      </c>
      <c r="L18" s="100">
        <v>13</v>
      </c>
      <c r="M18" s="83">
        <v>74.59999999999999</v>
      </c>
      <c r="N18" s="89">
        <v>5.73846153846154</v>
      </c>
      <c r="O18" s="152"/>
      <c r="P18" s="135"/>
      <c r="Q18" s="97"/>
      <c r="R18" s="153"/>
      <c r="S18" s="135"/>
      <c r="T18" s="97"/>
      <c r="U18" s="153"/>
      <c r="V18" s="135"/>
      <c r="W18" s="97"/>
    </row>
    <row r="19" ht="21.95" customHeight="1">
      <c r="A19" s="150">
        <v>1926</v>
      </c>
      <c r="B19" s="100">
        <v>48</v>
      </c>
      <c r="C19" s="83">
        <v>437.5</v>
      </c>
      <c r="D19" s="87">
        <v>9.11458333333333</v>
      </c>
      <c r="E19" s="40"/>
      <c r="F19" s="151">
        <v>1926</v>
      </c>
      <c r="G19" s="100">
        <v>27</v>
      </c>
      <c r="H19" s="83">
        <v>215.6</v>
      </c>
      <c r="I19" s="87">
        <v>7.98518518518519</v>
      </c>
      <c r="J19" s="40"/>
      <c r="K19" s="151">
        <v>1926</v>
      </c>
      <c r="L19" s="100">
        <v>6</v>
      </c>
      <c r="M19" s="83">
        <v>38.5</v>
      </c>
      <c r="N19" s="89">
        <v>6.41666666666667</v>
      </c>
      <c r="O19" s="152"/>
      <c r="P19" s="135"/>
      <c r="Q19" s="97"/>
      <c r="R19" s="153"/>
      <c r="S19" s="135"/>
      <c r="T19" s="97"/>
      <c r="U19" s="153"/>
      <c r="V19" s="135"/>
      <c r="W19" s="97"/>
    </row>
    <row r="20" ht="21.95" customHeight="1">
      <c r="A20" s="150">
        <v>1927</v>
      </c>
      <c r="B20" s="100">
        <v>32</v>
      </c>
      <c r="C20" s="83">
        <v>273.3</v>
      </c>
      <c r="D20" s="87">
        <v>8.540625</v>
      </c>
      <c r="E20" s="40"/>
      <c r="F20" s="151">
        <v>1927</v>
      </c>
      <c r="G20" s="100">
        <v>23</v>
      </c>
      <c r="H20" s="83">
        <v>179.8</v>
      </c>
      <c r="I20" s="87">
        <v>7.81739130434783</v>
      </c>
      <c r="J20" s="40"/>
      <c r="K20" s="151">
        <v>1927</v>
      </c>
      <c r="L20" s="100">
        <v>5</v>
      </c>
      <c r="M20" s="83">
        <v>29.2</v>
      </c>
      <c r="N20" s="89">
        <v>5.84</v>
      </c>
      <c r="O20" s="152"/>
      <c r="P20" s="135"/>
      <c r="Q20" s="97"/>
      <c r="R20" s="153"/>
      <c r="S20" s="135"/>
      <c r="T20" s="97"/>
      <c r="U20" s="153"/>
      <c r="V20" s="135"/>
      <c r="W20" s="97"/>
    </row>
    <row r="21" ht="21.95" customHeight="1">
      <c r="A21" s="150">
        <v>1928</v>
      </c>
      <c r="B21" s="100">
        <v>43</v>
      </c>
      <c r="C21" s="83">
        <v>397.5</v>
      </c>
      <c r="D21" s="87">
        <v>9.244186046511629</v>
      </c>
      <c r="E21" s="40"/>
      <c r="F21" s="151">
        <v>1928</v>
      </c>
      <c r="G21" s="100">
        <v>24</v>
      </c>
      <c r="H21" s="83">
        <v>196.8</v>
      </c>
      <c r="I21" s="87">
        <v>8.199999999999999</v>
      </c>
      <c r="J21" s="40"/>
      <c r="K21" s="151">
        <v>1928</v>
      </c>
      <c r="L21" s="100">
        <v>5</v>
      </c>
      <c r="M21" s="83">
        <v>28.3</v>
      </c>
      <c r="N21" s="89">
        <v>5.66</v>
      </c>
      <c r="O21" s="152"/>
      <c r="P21" s="135"/>
      <c r="Q21" s="97"/>
      <c r="R21" s="153"/>
      <c r="S21" s="135"/>
      <c r="T21" s="97"/>
      <c r="U21" s="153"/>
      <c r="V21" s="135"/>
      <c r="W21" s="97"/>
    </row>
    <row r="22" ht="21.95" customHeight="1">
      <c r="A22" s="150">
        <v>1929</v>
      </c>
      <c r="B22" s="100">
        <v>55</v>
      </c>
      <c r="C22" s="83">
        <v>495.8</v>
      </c>
      <c r="D22" s="87">
        <v>9.01454545454545</v>
      </c>
      <c r="E22" s="40"/>
      <c r="F22" s="151">
        <v>1929</v>
      </c>
      <c r="G22" s="100">
        <v>32</v>
      </c>
      <c r="H22" s="83">
        <v>251.6</v>
      </c>
      <c r="I22" s="87">
        <v>7.8625</v>
      </c>
      <c r="J22" s="40"/>
      <c r="K22" s="151">
        <v>1929</v>
      </c>
      <c r="L22" s="100">
        <v>10</v>
      </c>
      <c r="M22" s="83">
        <v>62.1</v>
      </c>
      <c r="N22" s="89">
        <v>6.21</v>
      </c>
      <c r="O22" s="152"/>
      <c r="P22" s="135"/>
      <c r="Q22" s="97"/>
      <c r="R22" s="153"/>
      <c r="S22" s="135"/>
      <c r="T22" s="97"/>
      <c r="U22" s="153"/>
      <c r="V22" s="135"/>
      <c r="W22" s="97"/>
    </row>
    <row r="23" ht="21.95" customHeight="1">
      <c r="A23" s="150">
        <v>1930</v>
      </c>
      <c r="B23" s="100">
        <v>27</v>
      </c>
      <c r="C23" s="83">
        <v>278</v>
      </c>
      <c r="D23" s="87">
        <v>10.2962962962963</v>
      </c>
      <c r="E23" s="40"/>
      <c r="F23" s="151">
        <v>1930</v>
      </c>
      <c r="G23" s="100">
        <v>8</v>
      </c>
      <c r="H23" s="83">
        <v>70.2</v>
      </c>
      <c r="I23" s="87">
        <v>8.775</v>
      </c>
      <c r="J23" s="40"/>
      <c r="K23" s="151">
        <v>1930</v>
      </c>
      <c r="L23" s="100">
        <v>0</v>
      </c>
      <c r="M23" s="83">
        <v>0</v>
      </c>
      <c r="N23" s="89"/>
      <c r="O23" s="152"/>
      <c r="P23" s="135"/>
      <c r="Q23" s="97"/>
      <c r="R23" s="153"/>
      <c r="S23" s="135"/>
      <c r="T23" s="97"/>
      <c r="U23" s="153"/>
      <c r="V23" s="135"/>
      <c r="W23" s="97"/>
    </row>
    <row r="24" ht="21.95" customHeight="1">
      <c r="A24" s="150">
        <v>1931</v>
      </c>
      <c r="B24" s="100">
        <v>43</v>
      </c>
      <c r="C24" s="83">
        <v>419.8</v>
      </c>
      <c r="D24" s="87">
        <v>9.76279069767442</v>
      </c>
      <c r="E24" s="40"/>
      <c r="F24" s="151">
        <v>1931</v>
      </c>
      <c r="G24" s="100">
        <v>17</v>
      </c>
      <c r="H24" s="83">
        <v>140.3</v>
      </c>
      <c r="I24" s="87">
        <v>8.252941176470589</v>
      </c>
      <c r="J24" s="40"/>
      <c r="K24" s="151">
        <v>1931</v>
      </c>
      <c r="L24" s="100">
        <v>2</v>
      </c>
      <c r="M24" s="83">
        <v>12.5</v>
      </c>
      <c r="N24" s="89">
        <v>6.25</v>
      </c>
      <c r="O24" s="152"/>
      <c r="P24" s="135"/>
      <c r="Q24" s="97"/>
      <c r="R24" s="153"/>
      <c r="S24" s="135"/>
      <c r="T24" s="97"/>
      <c r="U24" s="153"/>
      <c r="V24" s="135"/>
      <c r="W24" s="97"/>
    </row>
    <row r="25" ht="21.95" customHeight="1">
      <c r="A25" s="150">
        <v>1932</v>
      </c>
      <c r="B25" s="100">
        <v>44</v>
      </c>
      <c r="C25" s="83">
        <v>400.8</v>
      </c>
      <c r="D25" s="87">
        <v>9.109090909090909</v>
      </c>
      <c r="E25" s="40"/>
      <c r="F25" s="151">
        <v>1932</v>
      </c>
      <c r="G25" s="100">
        <v>24</v>
      </c>
      <c r="H25" s="83">
        <v>189.7</v>
      </c>
      <c r="I25" s="87">
        <v>7.90416666666667</v>
      </c>
      <c r="J25" s="40"/>
      <c r="K25" s="151">
        <v>1932</v>
      </c>
      <c r="L25" s="100">
        <v>7</v>
      </c>
      <c r="M25" s="83">
        <v>40.3</v>
      </c>
      <c r="N25" s="89">
        <v>5.75714285714286</v>
      </c>
      <c r="O25" s="152"/>
      <c r="P25" s="135"/>
      <c r="Q25" s="97"/>
      <c r="R25" s="153"/>
      <c r="S25" s="135"/>
      <c r="T25" s="97"/>
      <c r="U25" s="153"/>
      <c r="V25" s="135"/>
      <c r="W25" s="97"/>
    </row>
    <row r="26" ht="21.95" customHeight="1">
      <c r="A26" s="150">
        <v>1933</v>
      </c>
      <c r="B26" s="100">
        <v>42</v>
      </c>
      <c r="C26" s="83">
        <v>383.3</v>
      </c>
      <c r="D26" s="87">
        <v>9.12619047619048</v>
      </c>
      <c r="E26" s="40"/>
      <c r="F26" s="151">
        <v>1933</v>
      </c>
      <c r="G26" s="100">
        <v>23</v>
      </c>
      <c r="H26" s="83">
        <v>178.4</v>
      </c>
      <c r="I26" s="87">
        <v>7.75652173913043</v>
      </c>
      <c r="J26" s="40"/>
      <c r="K26" s="151">
        <v>1933</v>
      </c>
      <c r="L26" s="100">
        <v>8</v>
      </c>
      <c r="M26" s="83">
        <v>48</v>
      </c>
      <c r="N26" s="89">
        <v>6</v>
      </c>
      <c r="O26" s="152"/>
      <c r="P26" s="135"/>
      <c r="Q26" s="97"/>
      <c r="R26" s="153"/>
      <c r="S26" s="135"/>
      <c r="T26" s="97"/>
      <c r="U26" s="153"/>
      <c r="V26" s="135"/>
      <c r="W26" s="97"/>
    </row>
    <row r="27" ht="21.95" customHeight="1">
      <c r="A27" s="150">
        <v>1934</v>
      </c>
      <c r="B27" s="100">
        <v>45</v>
      </c>
      <c r="C27" s="83">
        <v>424.8</v>
      </c>
      <c r="D27" s="87">
        <v>9.44</v>
      </c>
      <c r="E27" s="40"/>
      <c r="F27" s="151">
        <v>1934</v>
      </c>
      <c r="G27" s="100">
        <v>26</v>
      </c>
      <c r="H27" s="83">
        <v>220.1</v>
      </c>
      <c r="I27" s="87">
        <v>8.46538461538462</v>
      </c>
      <c r="J27" s="40"/>
      <c r="K27" s="151">
        <v>1934</v>
      </c>
      <c r="L27" s="100">
        <v>2</v>
      </c>
      <c r="M27" s="83">
        <v>10.7</v>
      </c>
      <c r="N27" s="89">
        <v>5.35</v>
      </c>
      <c r="O27" s="152"/>
      <c r="P27" s="135"/>
      <c r="Q27" s="97"/>
      <c r="R27" s="153"/>
      <c r="S27" s="135"/>
      <c r="T27" s="97"/>
      <c r="U27" s="153"/>
      <c r="V27" s="135"/>
      <c r="W27" s="97"/>
    </row>
    <row r="28" ht="21.95" customHeight="1">
      <c r="A28" s="150">
        <v>1935</v>
      </c>
      <c r="B28" s="100">
        <v>65</v>
      </c>
      <c r="C28" s="83">
        <v>550.3</v>
      </c>
      <c r="D28" s="87">
        <v>8.466153846153849</v>
      </c>
      <c r="E28" s="40"/>
      <c r="F28" s="151">
        <v>1935</v>
      </c>
      <c r="G28" s="100">
        <v>45</v>
      </c>
      <c r="H28" s="83">
        <v>338.6</v>
      </c>
      <c r="I28" s="87">
        <v>7.52444444444444</v>
      </c>
      <c r="J28" s="40"/>
      <c r="K28" s="151">
        <v>1935</v>
      </c>
      <c r="L28" s="100">
        <v>12</v>
      </c>
      <c r="M28" s="83">
        <v>60.6</v>
      </c>
      <c r="N28" s="89">
        <v>5.05</v>
      </c>
      <c r="O28" s="152"/>
      <c r="P28" s="135"/>
      <c r="Q28" s="97"/>
      <c r="R28" s="153"/>
      <c r="S28" s="135"/>
      <c r="T28" s="97"/>
      <c r="U28" s="153"/>
      <c r="V28" s="135"/>
      <c r="W28" s="97"/>
    </row>
    <row r="29" ht="21.95" customHeight="1">
      <c r="A29" s="150">
        <v>1936</v>
      </c>
      <c r="B29" s="100">
        <v>37</v>
      </c>
      <c r="C29" s="83">
        <v>327.9</v>
      </c>
      <c r="D29" s="87">
        <v>8.862162162162161</v>
      </c>
      <c r="E29" s="40"/>
      <c r="F29" s="151">
        <v>1936</v>
      </c>
      <c r="G29" s="100">
        <v>24</v>
      </c>
      <c r="H29" s="83">
        <v>185.8</v>
      </c>
      <c r="I29" s="87">
        <v>7.74166666666667</v>
      </c>
      <c r="J29" s="40"/>
      <c r="K29" s="151">
        <v>1936</v>
      </c>
      <c r="L29" s="100">
        <v>7</v>
      </c>
      <c r="M29" s="83">
        <v>41.9</v>
      </c>
      <c r="N29" s="89">
        <v>5.98571428571429</v>
      </c>
      <c r="O29" s="152"/>
      <c r="P29" s="135"/>
      <c r="Q29" s="97"/>
      <c r="R29" s="153"/>
      <c r="S29" s="135"/>
      <c r="T29" s="97"/>
      <c r="U29" s="153"/>
      <c r="V29" s="135"/>
      <c r="W29" s="97"/>
    </row>
    <row r="30" ht="21.95" customHeight="1">
      <c r="A30" s="150">
        <v>1937</v>
      </c>
      <c r="B30" s="100">
        <v>55</v>
      </c>
      <c r="C30" s="83">
        <v>501.1</v>
      </c>
      <c r="D30" s="87">
        <v>9.11090909090909</v>
      </c>
      <c r="E30" s="40"/>
      <c r="F30" s="151">
        <v>1937</v>
      </c>
      <c r="G30" s="100">
        <v>32</v>
      </c>
      <c r="H30" s="83">
        <v>258.7</v>
      </c>
      <c r="I30" s="87">
        <v>8.084375</v>
      </c>
      <c r="J30" s="40"/>
      <c r="K30" s="151">
        <v>1937</v>
      </c>
      <c r="L30" s="100">
        <v>5</v>
      </c>
      <c r="M30" s="83">
        <v>31.9</v>
      </c>
      <c r="N30" s="89">
        <v>6.38</v>
      </c>
      <c r="O30" s="152"/>
      <c r="P30" s="135"/>
      <c r="Q30" s="97"/>
      <c r="R30" s="153"/>
      <c r="S30" s="135"/>
      <c r="T30" s="97"/>
      <c r="U30" s="153"/>
      <c r="V30" s="135"/>
      <c r="W30" s="97"/>
    </row>
    <row r="31" ht="21.95" customHeight="1">
      <c r="A31" s="150">
        <v>1938</v>
      </c>
      <c r="B31" s="100">
        <v>35</v>
      </c>
      <c r="C31" s="83">
        <v>336.6</v>
      </c>
      <c r="D31" s="87">
        <v>9.617142857142859</v>
      </c>
      <c r="E31" s="40"/>
      <c r="F31" s="151">
        <v>1938</v>
      </c>
      <c r="G31" s="100">
        <v>18</v>
      </c>
      <c r="H31" s="83">
        <v>154.2</v>
      </c>
      <c r="I31" s="87">
        <v>8.56666666666667</v>
      </c>
      <c r="J31" s="40"/>
      <c r="K31" s="151">
        <v>1938</v>
      </c>
      <c r="L31" s="100">
        <v>0</v>
      </c>
      <c r="M31" s="83">
        <v>0</v>
      </c>
      <c r="N31" s="89"/>
      <c r="O31" s="152"/>
      <c r="P31" s="135"/>
      <c r="Q31" s="97"/>
      <c r="R31" s="153"/>
      <c r="S31" s="135"/>
      <c r="T31" s="97"/>
      <c r="U31" s="153"/>
      <c r="V31" s="135"/>
      <c r="W31" s="97"/>
    </row>
    <row r="32" ht="21.95" customHeight="1">
      <c r="A32" s="150">
        <v>1939</v>
      </c>
      <c r="B32" s="100">
        <v>56</v>
      </c>
      <c r="C32" s="83">
        <v>511.2</v>
      </c>
      <c r="D32" s="87">
        <v>9.12857142857143</v>
      </c>
      <c r="E32" s="40"/>
      <c r="F32" s="151">
        <v>1939</v>
      </c>
      <c r="G32" s="100">
        <v>28</v>
      </c>
      <c r="H32" s="83">
        <v>216</v>
      </c>
      <c r="I32" s="87">
        <v>7.71428571428571</v>
      </c>
      <c r="J32" s="40"/>
      <c r="K32" s="151">
        <v>1939</v>
      </c>
      <c r="L32" s="100">
        <v>7</v>
      </c>
      <c r="M32" s="83">
        <v>44.1</v>
      </c>
      <c r="N32" s="89">
        <v>6.3</v>
      </c>
      <c r="O32" s="152"/>
      <c r="P32" s="135"/>
      <c r="Q32" s="97"/>
      <c r="R32" s="153"/>
      <c r="S32" s="135"/>
      <c r="T32" s="97"/>
      <c r="U32" s="153"/>
      <c r="V32" s="135"/>
      <c r="W32" s="97"/>
    </row>
    <row r="33" ht="21.95" customHeight="1">
      <c r="A33" s="150">
        <v>1940</v>
      </c>
      <c r="B33" s="100">
        <v>46</v>
      </c>
      <c r="C33" s="83">
        <v>407.7</v>
      </c>
      <c r="D33" s="87">
        <v>8.86304347826087</v>
      </c>
      <c r="E33" s="40"/>
      <c r="F33" s="151">
        <v>1940</v>
      </c>
      <c r="G33" s="100">
        <v>27</v>
      </c>
      <c r="H33" s="83">
        <v>205.8</v>
      </c>
      <c r="I33" s="87">
        <v>7.62222222222222</v>
      </c>
      <c r="J33" s="40"/>
      <c r="K33" s="151">
        <v>1940</v>
      </c>
      <c r="L33" s="100">
        <v>10</v>
      </c>
      <c r="M33" s="83">
        <v>63.5</v>
      </c>
      <c r="N33" s="89">
        <v>6.35</v>
      </c>
      <c r="O33" s="152"/>
      <c r="P33" s="135"/>
      <c r="Q33" s="97"/>
      <c r="R33" s="153"/>
      <c r="S33" s="135"/>
      <c r="T33" s="97"/>
      <c r="U33" s="153"/>
      <c r="V33" s="135"/>
      <c r="W33" s="97"/>
    </row>
    <row r="34" ht="21.95" customHeight="1">
      <c r="A34" s="150">
        <v>1941</v>
      </c>
      <c r="B34" s="100">
        <v>33</v>
      </c>
      <c r="C34" s="83">
        <v>312.7</v>
      </c>
      <c r="D34" s="87">
        <v>9.47575757575758</v>
      </c>
      <c r="E34" s="40"/>
      <c r="F34" s="151">
        <v>1941</v>
      </c>
      <c r="G34" s="100">
        <v>19</v>
      </c>
      <c r="H34" s="83">
        <v>164.7</v>
      </c>
      <c r="I34" s="87">
        <v>8.668421052631579</v>
      </c>
      <c r="J34" s="40"/>
      <c r="K34" s="151">
        <v>1941</v>
      </c>
      <c r="L34" s="100">
        <v>0</v>
      </c>
      <c r="M34" s="83">
        <v>0</v>
      </c>
      <c r="N34" s="89"/>
      <c r="O34" s="152"/>
      <c r="P34" s="135"/>
      <c r="Q34" s="97"/>
      <c r="R34" s="153"/>
      <c r="S34" s="135"/>
      <c r="T34" s="97"/>
      <c r="U34" s="153"/>
      <c r="V34" s="135"/>
      <c r="W34" s="97"/>
    </row>
    <row r="35" ht="21.95" customHeight="1">
      <c r="A35" s="150">
        <v>1942</v>
      </c>
      <c r="B35" s="100">
        <v>38</v>
      </c>
      <c r="C35" s="83">
        <v>375.3</v>
      </c>
      <c r="D35" s="87">
        <v>9.876315789473679</v>
      </c>
      <c r="E35" s="40"/>
      <c r="F35" s="151">
        <v>1942</v>
      </c>
      <c r="G35" s="100">
        <v>17</v>
      </c>
      <c r="H35" s="83">
        <v>149.4</v>
      </c>
      <c r="I35" s="87">
        <v>8.78823529411765</v>
      </c>
      <c r="J35" s="40"/>
      <c r="K35" s="151">
        <v>1942</v>
      </c>
      <c r="L35" s="100">
        <v>0</v>
      </c>
      <c r="M35" s="83">
        <v>0</v>
      </c>
      <c r="N35" s="89"/>
      <c r="O35" s="152"/>
      <c r="P35" s="135"/>
      <c r="Q35" s="97"/>
      <c r="R35" s="153"/>
      <c r="S35" s="135"/>
      <c r="T35" s="97"/>
      <c r="U35" s="153"/>
      <c r="V35" s="135"/>
      <c r="W35" s="97"/>
    </row>
    <row r="36" ht="21.95" customHeight="1">
      <c r="A36" s="150">
        <v>1943</v>
      </c>
      <c r="B36" s="100">
        <v>70</v>
      </c>
      <c r="C36" s="83">
        <v>612.8</v>
      </c>
      <c r="D36" s="87">
        <v>8.754285714285709</v>
      </c>
      <c r="E36" s="40"/>
      <c r="F36" s="151">
        <v>1943</v>
      </c>
      <c r="G36" s="100">
        <v>43</v>
      </c>
      <c r="H36" s="83">
        <v>320</v>
      </c>
      <c r="I36" s="87">
        <v>7.44186046511628</v>
      </c>
      <c r="J36" s="40"/>
      <c r="K36" s="151">
        <v>1943</v>
      </c>
      <c r="L36" s="100">
        <v>17</v>
      </c>
      <c r="M36" s="83">
        <v>99</v>
      </c>
      <c r="N36" s="89">
        <v>5.82352941176471</v>
      </c>
      <c r="O36" s="152"/>
      <c r="P36" s="135"/>
      <c r="Q36" s="97"/>
      <c r="R36" s="153"/>
      <c r="S36" s="135"/>
      <c r="T36" s="97"/>
      <c r="U36" s="153"/>
      <c r="V36" s="135"/>
      <c r="W36" s="97"/>
    </row>
    <row r="37" ht="21.95" customHeight="1">
      <c r="A37" s="150">
        <v>1944</v>
      </c>
      <c r="B37" s="100">
        <v>46</v>
      </c>
      <c r="C37" s="83">
        <v>404.9</v>
      </c>
      <c r="D37" s="87">
        <v>8.802173913043481</v>
      </c>
      <c r="E37" s="40"/>
      <c r="F37" s="151">
        <v>1944</v>
      </c>
      <c r="G37" s="100">
        <v>26</v>
      </c>
      <c r="H37" s="83">
        <v>191.7</v>
      </c>
      <c r="I37" s="87">
        <v>7.37307692307692</v>
      </c>
      <c r="J37" s="40"/>
      <c r="K37" s="151">
        <v>1944</v>
      </c>
      <c r="L37" s="100">
        <v>6</v>
      </c>
      <c r="M37" s="83">
        <v>30.9</v>
      </c>
      <c r="N37" s="89">
        <v>5.15</v>
      </c>
      <c r="O37" s="152"/>
      <c r="P37" s="135"/>
      <c r="Q37" s="97"/>
      <c r="R37" s="153"/>
      <c r="S37" s="135"/>
      <c r="T37" s="97"/>
      <c r="U37" s="153"/>
      <c r="V37" s="135"/>
      <c r="W37" s="97"/>
    </row>
    <row r="38" ht="21.95" customHeight="1">
      <c r="A38" s="150">
        <v>1945</v>
      </c>
      <c r="B38" s="100">
        <v>35</v>
      </c>
      <c r="C38" s="83">
        <v>327.5</v>
      </c>
      <c r="D38" s="87">
        <v>9.357142857142859</v>
      </c>
      <c r="E38" s="40"/>
      <c r="F38" s="151">
        <v>1945</v>
      </c>
      <c r="G38" s="100">
        <v>19</v>
      </c>
      <c r="H38" s="83">
        <v>159.7</v>
      </c>
      <c r="I38" s="87">
        <v>8.405263157894741</v>
      </c>
      <c r="J38" s="40"/>
      <c r="K38" s="151">
        <v>1945</v>
      </c>
      <c r="L38" s="100">
        <v>1</v>
      </c>
      <c r="M38" s="83">
        <v>5</v>
      </c>
      <c r="N38" s="89">
        <v>5</v>
      </c>
      <c r="O38" s="152"/>
      <c r="P38" s="135"/>
      <c r="Q38" s="97"/>
      <c r="R38" s="153"/>
      <c r="S38" s="135"/>
      <c r="T38" s="97"/>
      <c r="U38" s="153"/>
      <c r="V38" s="135"/>
      <c r="W38" s="97"/>
    </row>
    <row r="39" ht="21.95" customHeight="1">
      <c r="A39" s="150">
        <v>1946</v>
      </c>
      <c r="B39" s="100">
        <v>25</v>
      </c>
      <c r="C39" s="83">
        <v>210.9</v>
      </c>
      <c r="D39" s="87">
        <v>8.436</v>
      </c>
      <c r="E39" s="40"/>
      <c r="F39" s="151">
        <v>1946</v>
      </c>
      <c r="G39" s="100">
        <v>11</v>
      </c>
      <c r="H39" s="83">
        <v>65.90000000000001</v>
      </c>
      <c r="I39" s="87">
        <v>5.99090909090909</v>
      </c>
      <c r="J39" s="40"/>
      <c r="K39" s="151">
        <v>1946</v>
      </c>
      <c r="L39" s="100">
        <v>7</v>
      </c>
      <c r="M39" s="83">
        <v>32.6</v>
      </c>
      <c r="N39" s="89">
        <v>4.65714285714286</v>
      </c>
      <c r="O39" s="152"/>
      <c r="P39" s="135"/>
      <c r="Q39" s="97"/>
      <c r="R39" s="153"/>
      <c r="S39" s="135"/>
      <c r="T39" s="97"/>
      <c r="U39" s="153"/>
      <c r="V39" s="135"/>
      <c r="W39" s="97"/>
    </row>
    <row r="40" ht="21.95" customHeight="1">
      <c r="A40" s="150">
        <v>1947</v>
      </c>
      <c r="B40" s="100">
        <v>22</v>
      </c>
      <c r="C40" s="83">
        <v>213.9</v>
      </c>
      <c r="D40" s="87">
        <v>9.722727272727271</v>
      </c>
      <c r="E40" s="40"/>
      <c r="F40" s="151">
        <v>1947</v>
      </c>
      <c r="G40" s="100">
        <v>9</v>
      </c>
      <c r="H40" s="83">
        <v>75.5</v>
      </c>
      <c r="I40" s="87">
        <v>8.388888888888889</v>
      </c>
      <c r="J40" s="40"/>
      <c r="K40" s="151">
        <v>1947</v>
      </c>
      <c r="L40" s="100">
        <v>2</v>
      </c>
      <c r="M40" s="83">
        <v>13.4</v>
      </c>
      <c r="N40" s="89">
        <v>6.7</v>
      </c>
      <c r="O40" s="152"/>
      <c r="P40" s="135"/>
      <c r="Q40" s="97"/>
      <c r="R40" s="153"/>
      <c r="S40" s="135"/>
      <c r="T40" s="97"/>
      <c r="U40" s="153"/>
      <c r="V40" s="135"/>
      <c r="W40" s="97"/>
    </row>
    <row r="41" ht="21.95" customHeight="1">
      <c r="A41" s="150">
        <v>1948</v>
      </c>
      <c r="B41" s="100">
        <v>68</v>
      </c>
      <c r="C41" s="83">
        <v>590.3</v>
      </c>
      <c r="D41" s="87">
        <v>8.680882352941181</v>
      </c>
      <c r="E41" s="40"/>
      <c r="F41" s="151">
        <v>1948</v>
      </c>
      <c r="G41" s="100">
        <v>40</v>
      </c>
      <c r="H41" s="83">
        <v>296.2</v>
      </c>
      <c r="I41" s="87">
        <v>7.405</v>
      </c>
      <c r="J41" s="40"/>
      <c r="K41" s="151">
        <v>1948</v>
      </c>
      <c r="L41" s="100">
        <v>13</v>
      </c>
      <c r="M41" s="83">
        <v>63.4</v>
      </c>
      <c r="N41" s="89">
        <v>4.87692307692308</v>
      </c>
      <c r="O41" s="152"/>
      <c r="P41" s="135"/>
      <c r="Q41" s="97"/>
      <c r="R41" s="153"/>
      <c r="S41" s="135"/>
      <c r="T41" s="97"/>
      <c r="U41" s="153"/>
      <c r="V41" s="135"/>
      <c r="W41" s="97"/>
    </row>
    <row r="42" ht="21.95" customHeight="1">
      <c r="A42" s="150">
        <v>1949</v>
      </c>
      <c r="B42" s="100">
        <v>52</v>
      </c>
      <c r="C42" s="83">
        <v>456.1</v>
      </c>
      <c r="D42" s="87">
        <v>8.771153846153849</v>
      </c>
      <c r="E42" s="40"/>
      <c r="F42" s="151">
        <v>1949</v>
      </c>
      <c r="G42" s="100">
        <v>31</v>
      </c>
      <c r="H42" s="83">
        <v>236</v>
      </c>
      <c r="I42" s="87">
        <v>7.61290322580645</v>
      </c>
      <c r="J42" s="40"/>
      <c r="K42" s="151">
        <v>1949</v>
      </c>
      <c r="L42" s="100">
        <v>9</v>
      </c>
      <c r="M42" s="83">
        <v>52.4</v>
      </c>
      <c r="N42" s="89">
        <v>5.82222222222222</v>
      </c>
      <c r="O42" s="152"/>
      <c r="P42" s="135"/>
      <c r="Q42" s="97"/>
      <c r="R42" s="153"/>
      <c r="S42" s="135"/>
      <c r="T42" s="97"/>
      <c r="U42" s="153"/>
      <c r="V42" s="135"/>
      <c r="W42" s="97"/>
    </row>
    <row r="43" ht="21.95" customHeight="1">
      <c r="A43" s="150">
        <v>1950</v>
      </c>
      <c r="B43" s="100">
        <v>55</v>
      </c>
      <c r="C43" s="83">
        <v>493.6</v>
      </c>
      <c r="D43" s="87">
        <v>8.974545454545449</v>
      </c>
      <c r="E43" s="40"/>
      <c r="F43" s="151">
        <v>1950</v>
      </c>
      <c r="G43" s="100">
        <v>35</v>
      </c>
      <c r="H43" s="83">
        <v>284.5</v>
      </c>
      <c r="I43" s="87">
        <v>8.12857142857143</v>
      </c>
      <c r="J43" s="40"/>
      <c r="K43" s="151">
        <v>1950</v>
      </c>
      <c r="L43" s="100">
        <v>7</v>
      </c>
      <c r="M43" s="83">
        <v>41.7</v>
      </c>
      <c r="N43" s="89">
        <v>5.95714285714286</v>
      </c>
      <c r="O43" s="152"/>
      <c r="P43" s="135"/>
      <c r="Q43" s="97"/>
      <c r="R43" s="153"/>
      <c r="S43" s="135"/>
      <c r="T43" s="97"/>
      <c r="U43" s="153"/>
      <c r="V43" s="135"/>
      <c r="W43" s="97"/>
    </row>
    <row r="44" ht="21.95" customHeight="1">
      <c r="A44" s="150">
        <v>1951</v>
      </c>
      <c r="B44" s="100">
        <v>33</v>
      </c>
      <c r="C44" s="83">
        <v>293.8</v>
      </c>
      <c r="D44" s="87">
        <v>8.903030303030301</v>
      </c>
      <c r="E44" s="40"/>
      <c r="F44" s="151">
        <v>1951</v>
      </c>
      <c r="G44" s="100">
        <v>20</v>
      </c>
      <c r="H44" s="83">
        <v>154.2</v>
      </c>
      <c r="I44" s="87">
        <v>7.71</v>
      </c>
      <c r="J44" s="40"/>
      <c r="K44" s="151">
        <v>1951</v>
      </c>
      <c r="L44" s="100">
        <v>4</v>
      </c>
      <c r="M44" s="83">
        <v>20.5</v>
      </c>
      <c r="N44" s="89">
        <v>5.125</v>
      </c>
      <c r="O44" s="152"/>
      <c r="P44" s="135"/>
      <c r="Q44" s="97"/>
      <c r="R44" s="153"/>
      <c r="S44" s="135"/>
      <c r="T44" s="97"/>
      <c r="U44" s="153"/>
      <c r="V44" s="135"/>
      <c r="W44" s="97"/>
    </row>
    <row r="45" ht="21.95" customHeight="1">
      <c r="A45" s="150">
        <v>1952</v>
      </c>
      <c r="B45" s="100">
        <v>44</v>
      </c>
      <c r="C45" s="83">
        <v>420.9</v>
      </c>
      <c r="D45" s="87">
        <v>9.56590909090909</v>
      </c>
      <c r="E45" s="40"/>
      <c r="F45" s="151">
        <v>1952</v>
      </c>
      <c r="G45" s="100">
        <v>19</v>
      </c>
      <c r="H45" s="83">
        <v>157</v>
      </c>
      <c r="I45" s="87">
        <v>8.263157894736841</v>
      </c>
      <c r="J45" s="40"/>
      <c r="K45" s="151">
        <v>1952</v>
      </c>
      <c r="L45" s="100">
        <v>2</v>
      </c>
      <c r="M45" s="83">
        <v>12.8</v>
      </c>
      <c r="N45" s="89">
        <v>6.4</v>
      </c>
      <c r="O45" s="152"/>
      <c r="P45" s="135"/>
      <c r="Q45" s="97"/>
      <c r="R45" s="153"/>
      <c r="S45" s="135"/>
      <c r="T45" s="97"/>
      <c r="U45" s="153"/>
      <c r="V45" s="135"/>
      <c r="W45" s="97"/>
    </row>
    <row r="46" ht="21.95" customHeight="1">
      <c r="A46" s="150">
        <v>1953</v>
      </c>
      <c r="B46" s="100">
        <v>42</v>
      </c>
      <c r="C46" s="83">
        <v>399.4</v>
      </c>
      <c r="D46" s="87">
        <v>9.509523809523809</v>
      </c>
      <c r="E46" s="40"/>
      <c r="F46" s="151">
        <v>1953</v>
      </c>
      <c r="G46" s="100">
        <v>18</v>
      </c>
      <c r="H46" s="83">
        <v>147.1</v>
      </c>
      <c r="I46" s="87">
        <v>8.172222222222221</v>
      </c>
      <c r="J46" s="40"/>
      <c r="K46" s="151">
        <v>1953</v>
      </c>
      <c r="L46" s="100">
        <v>4</v>
      </c>
      <c r="M46" s="83">
        <v>25.1</v>
      </c>
      <c r="N46" s="89">
        <v>6.275</v>
      </c>
      <c r="O46" s="152"/>
      <c r="P46" s="135"/>
      <c r="Q46" s="97"/>
      <c r="R46" s="153"/>
      <c r="S46" s="135"/>
      <c r="T46" s="97"/>
      <c r="U46" s="153"/>
      <c r="V46" s="135"/>
      <c r="W46" s="97"/>
    </row>
    <row r="47" ht="21.95" customHeight="1">
      <c r="A47" s="150">
        <v>1954</v>
      </c>
      <c r="B47" s="100">
        <v>30</v>
      </c>
      <c r="C47" s="83">
        <v>294.4</v>
      </c>
      <c r="D47" s="87">
        <v>9.813333333333331</v>
      </c>
      <c r="E47" s="40"/>
      <c r="F47" s="151">
        <v>1954</v>
      </c>
      <c r="G47" s="100">
        <v>10</v>
      </c>
      <c r="H47" s="83">
        <v>80.40000000000001</v>
      </c>
      <c r="I47" s="87">
        <v>8.039999999999999</v>
      </c>
      <c r="J47" s="40"/>
      <c r="K47" s="151">
        <v>1954</v>
      </c>
      <c r="L47" s="100">
        <v>1</v>
      </c>
      <c r="M47" s="83">
        <v>6.1</v>
      </c>
      <c r="N47" s="89">
        <v>6.1</v>
      </c>
      <c r="O47" s="152"/>
      <c r="P47" s="135"/>
      <c r="Q47" s="97"/>
      <c r="R47" s="153"/>
      <c r="S47" s="135"/>
      <c r="T47" s="97"/>
      <c r="U47" s="153"/>
      <c r="V47" s="135"/>
      <c r="W47" s="97"/>
    </row>
    <row r="48" ht="21.95" customHeight="1">
      <c r="A48" s="150">
        <v>1955</v>
      </c>
      <c r="B48" s="100">
        <v>33</v>
      </c>
      <c r="C48" s="83">
        <v>302.3</v>
      </c>
      <c r="D48" s="87">
        <v>9.16060606060606</v>
      </c>
      <c r="E48" s="40"/>
      <c r="F48" s="151">
        <v>1955</v>
      </c>
      <c r="G48" s="100">
        <v>17</v>
      </c>
      <c r="H48" s="83">
        <v>131.6</v>
      </c>
      <c r="I48" s="87">
        <v>7.74117647058824</v>
      </c>
      <c r="J48" s="40"/>
      <c r="K48" s="151">
        <v>1955</v>
      </c>
      <c r="L48" s="100">
        <v>5</v>
      </c>
      <c r="M48" s="83">
        <v>29.5</v>
      </c>
      <c r="N48" s="89">
        <v>5.9</v>
      </c>
      <c r="O48" s="152"/>
      <c r="P48" s="135"/>
      <c r="Q48" s="97"/>
      <c r="R48" s="153"/>
      <c r="S48" s="135"/>
      <c r="T48" s="97"/>
      <c r="U48" s="153"/>
      <c r="V48" s="135"/>
      <c r="W48" s="97"/>
    </row>
    <row r="49" ht="21.95" customHeight="1">
      <c r="A49" s="150">
        <v>1956</v>
      </c>
      <c r="B49" s="100">
        <v>48</v>
      </c>
      <c r="C49" s="83">
        <v>414.2</v>
      </c>
      <c r="D49" s="87">
        <v>8.62916666666667</v>
      </c>
      <c r="E49" s="40"/>
      <c r="F49" s="151">
        <v>1956</v>
      </c>
      <c r="G49" s="100">
        <v>28</v>
      </c>
      <c r="H49" s="83">
        <v>206.9</v>
      </c>
      <c r="I49" s="87">
        <v>7.38928571428571</v>
      </c>
      <c r="J49" s="40"/>
      <c r="K49" s="151">
        <v>1956</v>
      </c>
      <c r="L49" s="100">
        <v>10</v>
      </c>
      <c r="M49" s="83">
        <v>52.8</v>
      </c>
      <c r="N49" s="89">
        <v>5.28</v>
      </c>
      <c r="O49" s="152"/>
      <c r="P49" s="135"/>
      <c r="Q49" s="97"/>
      <c r="R49" s="153"/>
      <c r="S49" s="135"/>
      <c r="T49" s="97"/>
      <c r="U49" s="153"/>
      <c r="V49" s="135"/>
      <c r="W49" s="97"/>
    </row>
    <row r="50" ht="21.95" customHeight="1">
      <c r="A50" s="150">
        <v>1957</v>
      </c>
      <c r="B50" s="100">
        <v>40</v>
      </c>
      <c r="C50" s="83">
        <v>366.2</v>
      </c>
      <c r="D50" s="87">
        <v>9.154999999999999</v>
      </c>
      <c r="E50" s="40"/>
      <c r="F50" s="151">
        <v>1957</v>
      </c>
      <c r="G50" s="100">
        <v>21</v>
      </c>
      <c r="H50" s="83">
        <v>165.4</v>
      </c>
      <c r="I50" s="87">
        <v>7.87619047619048</v>
      </c>
      <c r="J50" s="40"/>
      <c r="K50" s="151">
        <v>1957</v>
      </c>
      <c r="L50" s="100">
        <v>6</v>
      </c>
      <c r="M50" s="83">
        <v>35.7</v>
      </c>
      <c r="N50" s="89">
        <v>5.95</v>
      </c>
      <c r="O50" s="152"/>
      <c r="P50" s="135"/>
      <c r="Q50" s="97"/>
      <c r="R50" s="153"/>
      <c r="S50" s="135"/>
      <c r="T50" s="97"/>
      <c r="U50" s="153"/>
      <c r="V50" s="135"/>
      <c r="W50" s="97"/>
    </row>
    <row r="51" ht="21.95" customHeight="1">
      <c r="A51" s="150">
        <v>1958</v>
      </c>
      <c r="B51" s="100">
        <v>34</v>
      </c>
      <c r="C51" s="83">
        <v>318.3</v>
      </c>
      <c r="D51" s="87">
        <v>9.361764705882351</v>
      </c>
      <c r="E51" s="40"/>
      <c r="F51" s="151">
        <v>1958</v>
      </c>
      <c r="G51" s="100">
        <v>15</v>
      </c>
      <c r="H51" s="83">
        <v>116.5</v>
      </c>
      <c r="I51" s="87">
        <v>7.76666666666667</v>
      </c>
      <c r="J51" s="40"/>
      <c r="K51" s="151">
        <v>1958</v>
      </c>
      <c r="L51" s="100">
        <v>3</v>
      </c>
      <c r="M51" s="83">
        <v>18.4</v>
      </c>
      <c r="N51" s="89">
        <v>6.13333333333333</v>
      </c>
      <c r="O51" s="152"/>
      <c r="P51" s="135"/>
      <c r="Q51" s="97"/>
      <c r="R51" s="153"/>
      <c r="S51" s="135"/>
      <c r="T51" s="97"/>
      <c r="U51" s="153"/>
      <c r="V51" s="135"/>
      <c r="W51" s="97"/>
    </row>
    <row r="52" ht="21.95" customHeight="1">
      <c r="A52" s="150">
        <v>1959</v>
      </c>
      <c r="B52" s="100">
        <v>26</v>
      </c>
      <c r="C52" s="83">
        <v>257.1</v>
      </c>
      <c r="D52" s="87">
        <v>9.88846153846154</v>
      </c>
      <c r="E52" s="40"/>
      <c r="F52" s="151">
        <v>1959</v>
      </c>
      <c r="G52" s="100">
        <v>9</v>
      </c>
      <c r="H52" s="83">
        <v>76</v>
      </c>
      <c r="I52" s="87">
        <v>8.444444444444439</v>
      </c>
      <c r="J52" s="40"/>
      <c r="K52" s="151">
        <v>1959</v>
      </c>
      <c r="L52" s="100">
        <v>0</v>
      </c>
      <c r="M52" s="83">
        <v>0</v>
      </c>
      <c r="N52" s="89"/>
      <c r="O52" s="152"/>
      <c r="P52" s="135"/>
      <c r="Q52" s="97"/>
      <c r="R52" s="153"/>
      <c r="S52" s="135"/>
      <c r="T52" s="97"/>
      <c r="U52" s="153"/>
      <c r="V52" s="135"/>
      <c r="W52" s="97"/>
    </row>
    <row r="53" ht="21.95" customHeight="1">
      <c r="A53" s="150">
        <v>1960</v>
      </c>
      <c r="B53" s="100">
        <v>33</v>
      </c>
      <c r="C53" s="83">
        <v>296.7</v>
      </c>
      <c r="D53" s="87">
        <v>8.99090909090909</v>
      </c>
      <c r="E53" s="40"/>
      <c r="F53" s="151">
        <v>1960</v>
      </c>
      <c r="G53" s="100">
        <v>21</v>
      </c>
      <c r="H53" s="83">
        <v>169.3</v>
      </c>
      <c r="I53" s="87">
        <v>8.06190476190476</v>
      </c>
      <c r="J53" s="40"/>
      <c r="K53" s="151">
        <v>1960</v>
      </c>
      <c r="L53" s="100">
        <v>5</v>
      </c>
      <c r="M53" s="83">
        <v>28.9</v>
      </c>
      <c r="N53" s="89">
        <v>5.78</v>
      </c>
      <c r="O53" s="152"/>
      <c r="P53" s="135"/>
      <c r="Q53" s="97"/>
      <c r="R53" s="153"/>
      <c r="S53" s="135"/>
      <c r="T53" s="97"/>
      <c r="U53" s="153"/>
      <c r="V53" s="135"/>
      <c r="W53" s="97"/>
    </row>
    <row r="54" ht="21.95" customHeight="1">
      <c r="A54" s="150">
        <v>1961</v>
      </c>
      <c r="B54" s="100">
        <v>62</v>
      </c>
      <c r="C54" s="83">
        <v>530.9</v>
      </c>
      <c r="D54" s="87">
        <v>8.562903225806449</v>
      </c>
      <c r="E54" s="40"/>
      <c r="F54" s="151">
        <v>1961</v>
      </c>
      <c r="G54" s="100">
        <v>39</v>
      </c>
      <c r="H54" s="83">
        <v>286.1</v>
      </c>
      <c r="I54" s="87">
        <v>7.33589743589744</v>
      </c>
      <c r="J54" s="40"/>
      <c r="K54" s="151">
        <v>1961</v>
      </c>
      <c r="L54" s="100">
        <v>13</v>
      </c>
      <c r="M54" s="83">
        <v>65.3</v>
      </c>
      <c r="N54" s="89">
        <v>5.02307692307692</v>
      </c>
      <c r="O54" s="152"/>
      <c r="P54" s="135"/>
      <c r="Q54" s="97"/>
      <c r="R54" s="153"/>
      <c r="S54" s="135"/>
      <c r="T54" s="97"/>
      <c r="U54" s="153"/>
      <c r="V54" s="135"/>
      <c r="W54" s="97"/>
    </row>
    <row r="55" ht="21.95" customHeight="1">
      <c r="A55" s="150">
        <v>1962</v>
      </c>
      <c r="B55" s="100">
        <v>43</v>
      </c>
      <c r="C55" s="83">
        <v>410</v>
      </c>
      <c r="D55" s="87">
        <v>9.53488372093023</v>
      </c>
      <c r="E55" s="40"/>
      <c r="F55" s="151">
        <v>1962</v>
      </c>
      <c r="G55" s="100">
        <v>23</v>
      </c>
      <c r="H55" s="83">
        <v>193.8</v>
      </c>
      <c r="I55" s="87">
        <v>8.42608695652174</v>
      </c>
      <c r="J55" s="40"/>
      <c r="K55" s="151">
        <v>1962</v>
      </c>
      <c r="L55" s="100">
        <v>4</v>
      </c>
      <c r="M55" s="83">
        <v>25.7</v>
      </c>
      <c r="N55" s="89">
        <v>6.425</v>
      </c>
      <c r="O55" s="152"/>
      <c r="P55" s="135"/>
      <c r="Q55" s="97"/>
      <c r="R55" s="153"/>
      <c r="S55" s="135"/>
      <c r="T55" s="97"/>
      <c r="U55" s="153"/>
      <c r="V55" s="135"/>
      <c r="W55" s="97"/>
    </row>
    <row r="56" ht="21.95" customHeight="1">
      <c r="A56" s="150">
        <v>1963</v>
      </c>
      <c r="B56" s="100">
        <v>58</v>
      </c>
      <c r="C56" s="83">
        <v>556.9</v>
      </c>
      <c r="D56" s="87">
        <v>9.601724137931029</v>
      </c>
      <c r="E56" s="40"/>
      <c r="F56" s="151">
        <v>1963</v>
      </c>
      <c r="G56" s="100">
        <v>29</v>
      </c>
      <c r="H56" s="83">
        <v>240</v>
      </c>
      <c r="I56" s="87">
        <v>8.27586206896552</v>
      </c>
      <c r="J56" s="40"/>
      <c r="K56" s="151">
        <v>1963</v>
      </c>
      <c r="L56" s="100">
        <v>5</v>
      </c>
      <c r="M56" s="83">
        <v>29.8</v>
      </c>
      <c r="N56" s="89">
        <v>5.96</v>
      </c>
      <c r="O56" s="152"/>
      <c r="P56" s="135"/>
      <c r="Q56" s="97"/>
      <c r="R56" s="153"/>
      <c r="S56" s="135"/>
      <c r="T56" s="97"/>
      <c r="U56" s="153"/>
      <c r="V56" s="135"/>
      <c r="W56" s="97"/>
    </row>
    <row r="57" ht="21.95" customHeight="1">
      <c r="A57" s="150">
        <v>1964</v>
      </c>
      <c r="B57" s="100">
        <v>41</v>
      </c>
      <c r="C57" s="83">
        <v>361.2</v>
      </c>
      <c r="D57" s="87">
        <v>8.80975609756098</v>
      </c>
      <c r="E57" s="40"/>
      <c r="F57" s="151">
        <v>1964</v>
      </c>
      <c r="G57" s="100">
        <v>25</v>
      </c>
      <c r="H57" s="83">
        <v>188.5</v>
      </c>
      <c r="I57" s="87">
        <v>7.54</v>
      </c>
      <c r="J57" s="40"/>
      <c r="K57" s="151">
        <v>1964</v>
      </c>
      <c r="L57" s="100">
        <v>9</v>
      </c>
      <c r="M57" s="83">
        <v>48.2</v>
      </c>
      <c r="N57" s="89">
        <v>5.35555555555556</v>
      </c>
      <c r="O57" s="152"/>
      <c r="P57" s="135"/>
      <c r="Q57" s="97"/>
      <c r="R57" s="153"/>
      <c r="S57" s="135"/>
      <c r="T57" s="97"/>
      <c r="U57" s="153"/>
      <c r="V57" s="135"/>
      <c r="W57" s="97"/>
    </row>
    <row r="58" ht="21.95" customHeight="1">
      <c r="A58" s="150">
        <v>1965</v>
      </c>
      <c r="B58" s="100">
        <v>22</v>
      </c>
      <c r="C58" s="83">
        <v>181.8</v>
      </c>
      <c r="D58" s="87">
        <v>8.26363636363636</v>
      </c>
      <c r="E58" s="40"/>
      <c r="F58" s="151">
        <v>1965</v>
      </c>
      <c r="G58" s="100">
        <v>14</v>
      </c>
      <c r="H58" s="83">
        <v>94.2</v>
      </c>
      <c r="I58" s="87">
        <v>6.72857142857143</v>
      </c>
      <c r="J58" s="40"/>
      <c r="K58" s="151">
        <v>1965</v>
      </c>
      <c r="L58" s="100">
        <v>5</v>
      </c>
      <c r="M58" s="83">
        <v>19.6</v>
      </c>
      <c r="N58" s="89">
        <v>3.92</v>
      </c>
      <c r="O58" s="152"/>
      <c r="P58" s="135"/>
      <c r="Q58" s="97"/>
      <c r="R58" s="153"/>
      <c r="S58" s="135"/>
      <c r="T58" s="97"/>
      <c r="U58" s="153"/>
      <c r="V58" s="135"/>
      <c r="W58" s="97"/>
    </row>
    <row r="59" ht="21.95" customHeight="1">
      <c r="A59" s="150">
        <v>1966</v>
      </c>
      <c r="B59" s="100">
        <v>55</v>
      </c>
      <c r="C59" s="83">
        <v>509</v>
      </c>
      <c r="D59" s="87">
        <v>9.25454545454545</v>
      </c>
      <c r="E59" s="40"/>
      <c r="F59" s="151">
        <v>1966</v>
      </c>
      <c r="G59" s="100">
        <v>30</v>
      </c>
      <c r="H59" s="83">
        <v>239.3</v>
      </c>
      <c r="I59" s="87">
        <v>7.97666666666667</v>
      </c>
      <c r="J59" s="40"/>
      <c r="K59" s="151">
        <v>1966</v>
      </c>
      <c r="L59" s="100">
        <v>6</v>
      </c>
      <c r="M59" s="83">
        <v>38.5</v>
      </c>
      <c r="N59" s="89">
        <v>6.41666666666667</v>
      </c>
      <c r="O59" s="152"/>
      <c r="P59" s="135"/>
      <c r="Q59" s="97"/>
      <c r="R59" s="153"/>
      <c r="S59" s="135"/>
      <c r="T59" s="97"/>
      <c r="U59" s="153"/>
      <c r="V59" s="135"/>
      <c r="W59" s="97"/>
    </row>
    <row r="60" ht="21.95" customHeight="1">
      <c r="A60" s="150">
        <v>1967</v>
      </c>
      <c r="B60" s="100">
        <v>57</v>
      </c>
      <c r="C60" s="83">
        <v>507.6</v>
      </c>
      <c r="D60" s="87">
        <v>8.905263157894741</v>
      </c>
      <c r="E60" s="40"/>
      <c r="F60" s="151">
        <v>1967</v>
      </c>
      <c r="G60" s="100">
        <v>36</v>
      </c>
      <c r="H60" s="83">
        <v>283.8</v>
      </c>
      <c r="I60" s="87">
        <v>7.88333333333333</v>
      </c>
      <c r="J60" s="40"/>
      <c r="K60" s="151">
        <v>1967</v>
      </c>
      <c r="L60" s="100">
        <v>8</v>
      </c>
      <c r="M60" s="83">
        <v>42.1</v>
      </c>
      <c r="N60" s="89">
        <v>5.2625</v>
      </c>
      <c r="O60" s="152"/>
      <c r="P60" s="135"/>
      <c r="Q60" s="97"/>
      <c r="R60" s="153"/>
      <c r="S60" s="135"/>
      <c r="T60" s="97"/>
      <c r="U60" s="153"/>
      <c r="V60" s="135"/>
      <c r="W60" s="97"/>
    </row>
    <row r="61" ht="21.95" customHeight="1">
      <c r="A61" s="150">
        <v>1968</v>
      </c>
      <c r="B61" s="100">
        <v>43</v>
      </c>
      <c r="C61" s="83">
        <v>403.3</v>
      </c>
      <c r="D61" s="87">
        <v>9.379069767441861</v>
      </c>
      <c r="E61" s="40"/>
      <c r="F61" s="151">
        <v>1968</v>
      </c>
      <c r="G61" s="100">
        <v>23</v>
      </c>
      <c r="H61" s="83">
        <v>189.2</v>
      </c>
      <c r="I61" s="87">
        <v>8.22608695652174</v>
      </c>
      <c r="J61" s="40"/>
      <c r="K61" s="151">
        <v>1968</v>
      </c>
      <c r="L61" s="100">
        <v>3</v>
      </c>
      <c r="M61" s="83">
        <v>17.8</v>
      </c>
      <c r="N61" s="89">
        <v>5.93333333333333</v>
      </c>
      <c r="O61" s="152"/>
      <c r="P61" s="135"/>
      <c r="Q61" s="97"/>
      <c r="R61" s="153"/>
      <c r="S61" s="135"/>
      <c r="T61" s="97"/>
      <c r="U61" s="153"/>
      <c r="V61" s="135"/>
      <c r="W61" s="97"/>
    </row>
    <row r="62" ht="21.95" customHeight="1">
      <c r="A62" s="150">
        <v>1969</v>
      </c>
      <c r="B62" s="100">
        <v>40</v>
      </c>
      <c r="C62" s="83">
        <v>398.1</v>
      </c>
      <c r="D62" s="87">
        <v>9.952500000000001</v>
      </c>
      <c r="E62" s="40"/>
      <c r="F62" s="151">
        <v>1969</v>
      </c>
      <c r="G62" s="100">
        <v>17</v>
      </c>
      <c r="H62" s="83">
        <v>153.5</v>
      </c>
      <c r="I62" s="87">
        <v>9.02941176470588</v>
      </c>
      <c r="J62" s="40"/>
      <c r="K62" s="151">
        <v>1969</v>
      </c>
      <c r="L62" s="100">
        <v>0</v>
      </c>
      <c r="M62" s="83">
        <v>0</v>
      </c>
      <c r="N62" s="89"/>
      <c r="O62" s="152"/>
      <c r="P62" s="135"/>
      <c r="Q62" s="97"/>
      <c r="R62" s="153"/>
      <c r="S62" s="135"/>
      <c r="T62" s="97"/>
      <c r="U62" s="153"/>
      <c r="V62" s="135"/>
      <c r="W62" s="97"/>
    </row>
    <row r="63" ht="21.95" customHeight="1">
      <c r="A63" s="150">
        <v>1970</v>
      </c>
      <c r="B63" s="100">
        <v>32</v>
      </c>
      <c r="C63" s="83">
        <v>327.9</v>
      </c>
      <c r="D63" s="87">
        <v>10.246875</v>
      </c>
      <c r="E63" s="40"/>
      <c r="F63" s="151">
        <v>1970</v>
      </c>
      <c r="G63" s="100">
        <v>8</v>
      </c>
      <c r="H63" s="83">
        <v>70.8</v>
      </c>
      <c r="I63" s="87">
        <v>8.85</v>
      </c>
      <c r="J63" s="40"/>
      <c r="K63" s="151">
        <v>1970</v>
      </c>
      <c r="L63" s="100">
        <v>1</v>
      </c>
      <c r="M63" s="83">
        <v>6.8</v>
      </c>
      <c r="N63" s="89">
        <v>6.8</v>
      </c>
      <c r="O63" s="152"/>
      <c r="P63" s="135"/>
      <c r="Q63" s="97"/>
      <c r="R63" s="153"/>
      <c r="S63" s="135"/>
      <c r="T63" s="97"/>
      <c r="U63" s="153"/>
      <c r="V63" s="135"/>
      <c r="W63" s="97"/>
    </row>
    <row r="64" ht="21.95" customHeight="1">
      <c r="A64" s="150">
        <v>1971</v>
      </c>
      <c r="B64" s="100">
        <v>54</v>
      </c>
      <c r="C64" s="83">
        <v>523.6</v>
      </c>
      <c r="D64" s="87">
        <v>9.6962962962963</v>
      </c>
      <c r="E64" s="40"/>
      <c r="F64" s="151">
        <v>1971</v>
      </c>
      <c r="G64" s="100">
        <v>31</v>
      </c>
      <c r="H64" s="83">
        <v>277</v>
      </c>
      <c r="I64" s="87">
        <v>8.93548387096774</v>
      </c>
      <c r="J64" s="40"/>
      <c r="K64" s="151">
        <v>1971</v>
      </c>
      <c r="L64" s="100">
        <v>1</v>
      </c>
      <c r="M64" s="83">
        <v>6.9</v>
      </c>
      <c r="N64" s="89">
        <v>6.9</v>
      </c>
      <c r="O64" s="152"/>
      <c r="P64" s="135"/>
      <c r="Q64" s="97"/>
      <c r="R64" s="153"/>
      <c r="S64" s="135"/>
      <c r="T64" s="97"/>
      <c r="U64" s="153"/>
      <c r="V64" s="135"/>
      <c r="W64" s="97"/>
    </row>
    <row r="65" ht="21.95" customHeight="1">
      <c r="A65" s="150">
        <v>1972</v>
      </c>
      <c r="B65" s="100">
        <v>21</v>
      </c>
      <c r="C65" s="83">
        <v>200.3</v>
      </c>
      <c r="D65" s="87">
        <v>9.53809523809524</v>
      </c>
      <c r="E65" s="40"/>
      <c r="F65" s="151">
        <v>1972</v>
      </c>
      <c r="G65" s="100">
        <v>13</v>
      </c>
      <c r="H65" s="83">
        <v>112.7</v>
      </c>
      <c r="I65" s="87">
        <v>8.66923076923077</v>
      </c>
      <c r="J65" s="40"/>
      <c r="K65" s="151">
        <v>1972</v>
      </c>
      <c r="L65" s="100">
        <v>0</v>
      </c>
      <c r="M65" s="83">
        <v>0</v>
      </c>
      <c r="N65" s="89"/>
      <c r="O65" s="152"/>
      <c r="P65" s="135"/>
      <c r="Q65" s="97"/>
      <c r="R65" s="153"/>
      <c r="S65" s="135"/>
      <c r="T65" s="97"/>
      <c r="U65" s="153"/>
      <c r="V65" s="135"/>
      <c r="W65" s="97"/>
    </row>
    <row r="66" ht="21.95" customHeight="1">
      <c r="A66" s="150">
        <v>1973</v>
      </c>
      <c r="B66" s="100">
        <v>2</v>
      </c>
      <c r="C66" s="83">
        <v>20</v>
      </c>
      <c r="D66" s="87">
        <v>10</v>
      </c>
      <c r="E66" s="40"/>
      <c r="F66" s="151">
        <v>1973</v>
      </c>
      <c r="G66" s="100">
        <v>1</v>
      </c>
      <c r="H66" s="83">
        <v>9.1</v>
      </c>
      <c r="I66" s="87">
        <v>9.1</v>
      </c>
      <c r="J66" s="40"/>
      <c r="K66" s="151">
        <v>1973</v>
      </c>
      <c r="L66" s="100">
        <v>0</v>
      </c>
      <c r="M66" s="83">
        <v>0</v>
      </c>
      <c r="N66" s="89"/>
      <c r="O66" s="152"/>
      <c r="P66" s="135"/>
      <c r="Q66" s="97"/>
      <c r="R66" s="153"/>
      <c r="S66" s="135"/>
      <c r="T66" s="97"/>
      <c r="U66" s="153"/>
      <c r="V66" s="135"/>
      <c r="W66" s="97"/>
    </row>
    <row r="67" ht="21.95" customHeight="1">
      <c r="A67" s="150">
        <v>1974</v>
      </c>
      <c r="B67" s="100">
        <v>28</v>
      </c>
      <c r="C67" s="83">
        <v>286.1</v>
      </c>
      <c r="D67" s="87">
        <v>10.2178571428571</v>
      </c>
      <c r="E67" s="40"/>
      <c r="F67" s="151">
        <v>1974</v>
      </c>
      <c r="G67" s="100">
        <v>11</v>
      </c>
      <c r="H67" s="83">
        <v>100.3</v>
      </c>
      <c r="I67" s="87">
        <v>9.118181818181821</v>
      </c>
      <c r="J67" s="40"/>
      <c r="K67" s="151">
        <v>1974</v>
      </c>
      <c r="L67" s="100">
        <v>0</v>
      </c>
      <c r="M67" s="83">
        <v>0</v>
      </c>
      <c r="N67" s="89"/>
      <c r="O67" s="152"/>
      <c r="P67" s="135"/>
      <c r="Q67" s="97"/>
      <c r="R67" s="153"/>
      <c r="S67" s="135"/>
      <c r="T67" s="97"/>
      <c r="U67" s="153"/>
      <c r="V67" s="135"/>
      <c r="W67" s="97"/>
    </row>
    <row r="68" ht="21.95" customHeight="1">
      <c r="A68" s="150">
        <v>1975</v>
      </c>
      <c r="B68" s="100">
        <v>22</v>
      </c>
      <c r="C68" s="83">
        <v>221.9</v>
      </c>
      <c r="D68" s="87">
        <v>10.0863636363636</v>
      </c>
      <c r="E68" s="40"/>
      <c r="F68" s="151">
        <v>1975</v>
      </c>
      <c r="G68" s="100">
        <v>8</v>
      </c>
      <c r="H68" s="83">
        <v>71.09999999999999</v>
      </c>
      <c r="I68" s="87">
        <v>8.887499999999999</v>
      </c>
      <c r="J68" s="40"/>
      <c r="K68" s="151">
        <v>1975</v>
      </c>
      <c r="L68" s="100">
        <v>0</v>
      </c>
      <c r="M68" s="83">
        <v>0</v>
      </c>
      <c r="N68" s="89"/>
      <c r="O68" s="152"/>
      <c r="P68" s="135"/>
      <c r="Q68" s="97"/>
      <c r="R68" s="153"/>
      <c r="S68" s="135"/>
      <c r="T68" s="97"/>
      <c r="U68" s="153"/>
      <c r="V68" s="135"/>
      <c r="W68" s="97"/>
    </row>
    <row r="69" ht="21.95" customHeight="1">
      <c r="A69" s="150">
        <v>1976</v>
      </c>
      <c r="B69" s="100">
        <v>51</v>
      </c>
      <c r="C69" s="83">
        <v>513.2</v>
      </c>
      <c r="D69" s="87">
        <v>10.0627450980392</v>
      </c>
      <c r="E69" s="40"/>
      <c r="F69" s="151">
        <v>1976</v>
      </c>
      <c r="G69" s="100">
        <v>20</v>
      </c>
      <c r="H69" s="83">
        <v>170.7</v>
      </c>
      <c r="I69" s="87">
        <v>8.535</v>
      </c>
      <c r="J69" s="40"/>
      <c r="K69" s="151">
        <v>1976</v>
      </c>
      <c r="L69" s="100">
        <v>3</v>
      </c>
      <c r="M69" s="83">
        <v>19.4</v>
      </c>
      <c r="N69" s="89">
        <v>6.46666666666667</v>
      </c>
      <c r="O69" s="152"/>
      <c r="P69" s="135"/>
      <c r="Q69" s="97"/>
      <c r="R69" s="153"/>
      <c r="S69" s="135"/>
      <c r="T69" s="97"/>
      <c r="U69" s="153"/>
      <c r="V69" s="135"/>
      <c r="W69" s="97"/>
    </row>
    <row r="70" ht="21.95" customHeight="1">
      <c r="A70" s="150">
        <v>1977</v>
      </c>
      <c r="B70" s="100">
        <v>39</v>
      </c>
      <c r="C70" s="83">
        <v>378.1</v>
      </c>
      <c r="D70" s="87">
        <v>9.694871794871791</v>
      </c>
      <c r="E70" s="40"/>
      <c r="F70" s="151">
        <v>1977</v>
      </c>
      <c r="G70" s="100">
        <v>22</v>
      </c>
      <c r="H70" s="83">
        <v>192.4</v>
      </c>
      <c r="I70" s="87">
        <v>8.74545454545455</v>
      </c>
      <c r="J70" s="40"/>
      <c r="K70" s="151">
        <v>1977</v>
      </c>
      <c r="L70" s="100">
        <v>1</v>
      </c>
      <c r="M70" s="83">
        <v>6.9</v>
      </c>
      <c r="N70" s="89">
        <v>6.9</v>
      </c>
      <c r="O70" s="152"/>
      <c r="P70" s="135"/>
      <c r="Q70" s="97"/>
      <c r="R70" s="153"/>
      <c r="S70" s="135"/>
      <c r="T70" s="97"/>
      <c r="U70" s="153"/>
      <c r="V70" s="135"/>
      <c r="W70" s="97"/>
    </row>
    <row r="71" ht="21.95" customHeight="1">
      <c r="A71" s="150">
        <v>1978</v>
      </c>
      <c r="B71" s="100">
        <v>41</v>
      </c>
      <c r="C71" s="83">
        <v>405.6</v>
      </c>
      <c r="D71" s="87">
        <v>9.89268292682927</v>
      </c>
      <c r="E71" s="40"/>
      <c r="F71" s="151">
        <v>1978</v>
      </c>
      <c r="G71" s="100">
        <v>18</v>
      </c>
      <c r="H71" s="83">
        <v>152.6</v>
      </c>
      <c r="I71" s="87">
        <v>8.47777777777778</v>
      </c>
      <c r="J71" s="40"/>
      <c r="K71" s="151">
        <v>1978</v>
      </c>
      <c r="L71" s="100">
        <v>2</v>
      </c>
      <c r="M71" s="83">
        <v>13.8</v>
      </c>
      <c r="N71" s="89">
        <v>6.9</v>
      </c>
      <c r="O71" s="152"/>
      <c r="P71" s="135"/>
      <c r="Q71" s="97"/>
      <c r="R71" s="153"/>
      <c r="S71" s="135"/>
      <c r="T71" s="97"/>
      <c r="U71" s="153"/>
      <c r="V71" s="135"/>
      <c r="W71" s="97"/>
    </row>
    <row r="72" ht="21.95" customHeight="1">
      <c r="A72" s="150">
        <v>1979</v>
      </c>
      <c r="B72" s="100">
        <v>39</v>
      </c>
      <c r="C72" s="83">
        <v>383.8</v>
      </c>
      <c r="D72" s="87">
        <v>9.84102564102564</v>
      </c>
      <c r="E72" s="40"/>
      <c r="F72" s="151">
        <v>1979</v>
      </c>
      <c r="G72" s="100">
        <v>16</v>
      </c>
      <c r="H72" s="83">
        <v>137.1</v>
      </c>
      <c r="I72" s="87">
        <v>8.56875</v>
      </c>
      <c r="J72" s="40"/>
      <c r="K72" s="151">
        <v>1979</v>
      </c>
      <c r="L72" s="100">
        <v>2</v>
      </c>
      <c r="M72" s="83">
        <v>13.4</v>
      </c>
      <c r="N72" s="89">
        <v>6.7</v>
      </c>
      <c r="O72" s="152"/>
      <c r="P72" s="135"/>
      <c r="Q72" s="97"/>
      <c r="R72" s="153"/>
      <c r="S72" s="135"/>
      <c r="T72" s="97"/>
      <c r="U72" s="153"/>
      <c r="V72" s="135"/>
      <c r="W72" s="97"/>
    </row>
    <row r="73" ht="21.95" customHeight="1">
      <c r="A73" s="150">
        <v>1980</v>
      </c>
      <c r="B73" s="100">
        <v>19</v>
      </c>
      <c r="C73" s="83">
        <v>186.6</v>
      </c>
      <c r="D73" s="87">
        <v>9.821052631578951</v>
      </c>
      <c r="E73" s="40"/>
      <c r="F73" s="151">
        <v>1980</v>
      </c>
      <c r="G73" s="100">
        <v>8</v>
      </c>
      <c r="H73" s="83">
        <v>68.40000000000001</v>
      </c>
      <c r="I73" s="87">
        <v>8.550000000000001</v>
      </c>
      <c r="J73" s="40"/>
      <c r="K73" s="151">
        <v>1980</v>
      </c>
      <c r="L73" s="100">
        <v>0</v>
      </c>
      <c r="M73" s="83">
        <v>0</v>
      </c>
      <c r="N73" s="89"/>
      <c r="O73" t="s" s="131">
        <v>110</v>
      </c>
      <c r="P73" s="135">
        <f>AVERAGE(B73:B92)</f>
        <v>21.4</v>
      </c>
      <c r="Q73" s="97">
        <f>AVERAGE(D73:D92)</f>
        <v>10.0274033547782</v>
      </c>
      <c r="R73" t="s" s="134">
        <v>110</v>
      </c>
      <c r="S73" s="135">
        <f>AVERAGE(G73:G92)</f>
        <v>8.6</v>
      </c>
      <c r="T73" s="97">
        <f>AVERAGE(I73:I92)</f>
        <v>8.68811301198801</v>
      </c>
      <c r="U73" t="s" s="134">
        <v>110</v>
      </c>
      <c r="V73" s="135">
        <f>AVERAGE(L73:L92)</f>
        <v>0.9</v>
      </c>
      <c r="W73" s="97">
        <f>AVERAGE(N73:N92)</f>
        <v>6.53472222222222</v>
      </c>
    </row>
    <row r="74" ht="21.95" customHeight="1">
      <c r="A74" s="150">
        <v>1981</v>
      </c>
      <c r="B74" s="100">
        <v>31</v>
      </c>
      <c r="C74" s="83">
        <v>307</v>
      </c>
      <c r="D74" s="87">
        <v>9.90322580645161</v>
      </c>
      <c r="E74" s="40"/>
      <c r="F74" s="151">
        <v>1981</v>
      </c>
      <c r="G74" s="100">
        <v>11</v>
      </c>
      <c r="H74" s="83">
        <v>89.90000000000001</v>
      </c>
      <c r="I74" s="87">
        <v>8.17272727272727</v>
      </c>
      <c r="J74" s="40"/>
      <c r="K74" s="151">
        <v>1981</v>
      </c>
      <c r="L74" s="100">
        <v>3</v>
      </c>
      <c r="M74" s="83">
        <v>19.4</v>
      </c>
      <c r="N74" s="89">
        <v>6.46666666666667</v>
      </c>
      <c r="O74" t="s" s="131">
        <v>111</v>
      </c>
      <c r="P74" s="135">
        <f>AVERAGE(B74:B92)</f>
        <v>21.5263157894737</v>
      </c>
      <c r="Q74" s="97">
        <f>AVERAGE(D74:D92)</f>
        <v>10.0382639191571</v>
      </c>
      <c r="R74" t="s" s="134">
        <v>111</v>
      </c>
      <c r="S74" s="135">
        <f>AVERAGE(G74:G92)</f>
        <v>8.631578947368419</v>
      </c>
      <c r="T74" s="97">
        <f>AVERAGE(I74:I92)</f>
        <v>8.69538211788212</v>
      </c>
      <c r="U74" t="s" s="134">
        <v>111</v>
      </c>
      <c r="V74" s="135">
        <f>AVERAGE(L74:L92)</f>
        <v>0.947368421052632</v>
      </c>
      <c r="W74" s="97">
        <f>AVERAGE(N74:N92)</f>
        <v>6.53472222222222</v>
      </c>
    </row>
    <row r="75" ht="21.95" customHeight="1">
      <c r="A75" s="150">
        <v>1982</v>
      </c>
      <c r="B75" s="100">
        <v>32</v>
      </c>
      <c r="C75" s="83">
        <v>313.6</v>
      </c>
      <c r="D75" s="87">
        <v>9.800000000000001</v>
      </c>
      <c r="E75" s="40"/>
      <c r="F75" s="151">
        <v>1982</v>
      </c>
      <c r="G75" s="100">
        <v>16</v>
      </c>
      <c r="H75" s="83">
        <v>142.5</v>
      </c>
      <c r="I75" s="87">
        <v>8.90625</v>
      </c>
      <c r="J75" s="40"/>
      <c r="K75" s="151">
        <v>1982</v>
      </c>
      <c r="L75" s="100">
        <v>0</v>
      </c>
      <c r="M75" s="83">
        <v>0</v>
      </c>
      <c r="N75" s="89"/>
      <c r="O75" t="s" s="131">
        <v>112</v>
      </c>
      <c r="P75" s="135">
        <f>AVERAGE(B75:B92)</f>
        <v>21</v>
      </c>
      <c r="Q75" s="97">
        <f>AVERAGE(D75:D92)</f>
        <v>10.0457660365296</v>
      </c>
      <c r="R75" t="s" s="134">
        <v>112</v>
      </c>
      <c r="S75" s="135">
        <f>AVERAGE(G75:G92)</f>
        <v>8.5</v>
      </c>
      <c r="T75" s="97">
        <f>AVERAGE(I75:I92)</f>
        <v>8.7244184981685</v>
      </c>
      <c r="U75" t="s" s="134">
        <v>112</v>
      </c>
      <c r="V75" s="135">
        <f>AVERAGE(L75:L92)</f>
        <v>0.833333333333333</v>
      </c>
      <c r="W75" s="97">
        <f>AVERAGE(N75:N92)</f>
        <v>6.54090909090909</v>
      </c>
    </row>
    <row r="76" ht="21.95" customHeight="1">
      <c r="A76" s="150">
        <v>1983</v>
      </c>
      <c r="B76" s="100">
        <v>28</v>
      </c>
      <c r="C76" s="83">
        <v>287.9</v>
      </c>
      <c r="D76" s="87">
        <v>10.2821428571429</v>
      </c>
      <c r="E76" s="40"/>
      <c r="F76" s="151">
        <v>1983</v>
      </c>
      <c r="G76" s="100">
        <v>10</v>
      </c>
      <c r="H76" s="83">
        <v>87.3</v>
      </c>
      <c r="I76" s="87">
        <v>8.73</v>
      </c>
      <c r="J76" s="40"/>
      <c r="K76" s="151">
        <v>1983</v>
      </c>
      <c r="L76" s="100">
        <v>0</v>
      </c>
      <c r="M76" s="83">
        <v>0</v>
      </c>
      <c r="N76" s="89"/>
      <c r="O76" t="s" s="131">
        <v>113</v>
      </c>
      <c r="P76" s="135">
        <f>AVERAGE(B76:B92)</f>
        <v>20.3529411764706</v>
      </c>
      <c r="Q76" s="97">
        <f>AVERAGE(D76:D92)</f>
        <v>10.0602228622079</v>
      </c>
      <c r="R76" t="s" s="134">
        <v>113</v>
      </c>
      <c r="S76" s="135">
        <f>AVERAGE(G76:G92)</f>
        <v>8.058823529411759</v>
      </c>
      <c r="T76" s="97">
        <f>AVERAGE(I76:I92)</f>
        <v>8.71372252747253</v>
      </c>
      <c r="U76" t="s" s="134">
        <v>113</v>
      </c>
      <c r="V76" s="135">
        <f>AVERAGE(L76:L92)</f>
        <v>0.882352941176471</v>
      </c>
      <c r="W76" s="97">
        <f>AVERAGE(N76:N92)</f>
        <v>6.54090909090909</v>
      </c>
    </row>
    <row r="77" ht="21.95" customHeight="1">
      <c r="A77" s="150">
        <v>1984</v>
      </c>
      <c r="B77" s="100">
        <v>20</v>
      </c>
      <c r="C77" s="83">
        <v>192.8</v>
      </c>
      <c r="D77" s="87">
        <v>9.640000000000001</v>
      </c>
      <c r="E77" s="40"/>
      <c r="F77" s="151">
        <v>1984</v>
      </c>
      <c r="G77" s="100">
        <v>9</v>
      </c>
      <c r="H77" s="83">
        <v>71.90000000000001</v>
      </c>
      <c r="I77" s="87">
        <v>7.98888888888889</v>
      </c>
      <c r="J77" s="40"/>
      <c r="K77" s="151">
        <v>1984</v>
      </c>
      <c r="L77" s="100">
        <v>2</v>
      </c>
      <c r="M77" s="83">
        <v>12.3</v>
      </c>
      <c r="N77" s="89">
        <v>6.15</v>
      </c>
      <c r="O77" t="s" s="131">
        <v>114</v>
      </c>
      <c r="P77" s="135">
        <f>AVERAGE(B77:B92)</f>
        <v>19.875</v>
      </c>
      <c r="Q77" s="97">
        <f>AVERAGE(D77:D92)</f>
        <v>10.0463528625244</v>
      </c>
      <c r="R77" t="s" s="134">
        <v>114</v>
      </c>
      <c r="S77" s="135">
        <f>AVERAGE(G77:G92)</f>
        <v>7.9375</v>
      </c>
      <c r="T77" s="97">
        <f>AVERAGE(I77:I92)</f>
        <v>8.71270518543956</v>
      </c>
      <c r="U77" t="s" s="134">
        <v>114</v>
      </c>
      <c r="V77" s="135">
        <f>AVERAGE(L77:L92)</f>
        <v>0.9375</v>
      </c>
      <c r="W77" s="97">
        <f>AVERAGE(N77:N92)</f>
        <v>6.54090909090909</v>
      </c>
    </row>
    <row r="78" ht="21.95" customHeight="1">
      <c r="A78" s="150">
        <v>1985</v>
      </c>
      <c r="B78" s="100">
        <v>24</v>
      </c>
      <c r="C78" s="83">
        <v>220.9</v>
      </c>
      <c r="D78" s="87">
        <v>9.204166666666669</v>
      </c>
      <c r="E78" s="40"/>
      <c r="F78" s="151">
        <v>1985</v>
      </c>
      <c r="G78" s="100">
        <v>13</v>
      </c>
      <c r="H78" s="83">
        <v>101.9</v>
      </c>
      <c r="I78" s="87">
        <v>7.83846153846154</v>
      </c>
      <c r="J78" s="40"/>
      <c r="K78" s="151">
        <v>1985</v>
      </c>
      <c r="L78" s="100">
        <v>3</v>
      </c>
      <c r="M78" s="83">
        <v>18</v>
      </c>
      <c r="N78" s="89">
        <v>6</v>
      </c>
      <c r="O78" t="s" s="131">
        <v>115</v>
      </c>
      <c r="P78" s="135">
        <f>AVERAGE(B78:B92)</f>
        <v>19.8666666666667</v>
      </c>
      <c r="Q78" s="97">
        <f>AVERAGE(D78:D92)</f>
        <v>10.0734430533594</v>
      </c>
      <c r="R78" t="s" s="134">
        <v>115</v>
      </c>
      <c r="S78" s="135">
        <f>AVERAGE(G78:G92)</f>
        <v>7.86666666666667</v>
      </c>
      <c r="T78" s="97">
        <f>AVERAGE(I78:I92)</f>
        <v>8.76095960520961</v>
      </c>
      <c r="U78" t="s" s="134">
        <v>115</v>
      </c>
      <c r="V78" s="135">
        <f>AVERAGE(L78:L92)</f>
        <v>0.866666666666667</v>
      </c>
      <c r="W78" s="97">
        <f>AVERAGE(N78:N92)</f>
        <v>6.58</v>
      </c>
    </row>
    <row r="79" ht="21.95" customHeight="1">
      <c r="A79" s="150">
        <v>1986</v>
      </c>
      <c r="B79" s="100">
        <v>34</v>
      </c>
      <c r="C79" s="83">
        <v>331.6</v>
      </c>
      <c r="D79" s="87">
        <v>9.752941176470589</v>
      </c>
      <c r="E79" s="40"/>
      <c r="F79" s="151">
        <v>1986</v>
      </c>
      <c r="G79" s="100">
        <v>18</v>
      </c>
      <c r="H79" s="83">
        <v>156.7</v>
      </c>
      <c r="I79" s="87">
        <v>8.705555555555559</v>
      </c>
      <c r="J79" s="40"/>
      <c r="K79" s="151">
        <v>1986</v>
      </c>
      <c r="L79" s="100">
        <v>1</v>
      </c>
      <c r="M79" s="83">
        <v>6.1</v>
      </c>
      <c r="N79" s="89">
        <v>6.1</v>
      </c>
      <c r="O79" t="s" s="131">
        <v>116</v>
      </c>
      <c r="P79" s="135">
        <f>AVERAGE(B79:B92)</f>
        <v>19.5714285714286</v>
      </c>
      <c r="Q79" s="97">
        <f>AVERAGE(D79:D92)</f>
        <v>10.1355342238374</v>
      </c>
      <c r="R79" t="s" s="134">
        <v>116</v>
      </c>
      <c r="S79" s="135">
        <f>AVERAGE(G79:G92)</f>
        <v>7.5</v>
      </c>
      <c r="T79" s="97">
        <f>AVERAGE(I79:I92)</f>
        <v>8.82685232426304</v>
      </c>
      <c r="U79" t="s" s="134">
        <v>116</v>
      </c>
      <c r="V79" s="135">
        <f>AVERAGE(L79:L92)</f>
        <v>0.714285714285714</v>
      </c>
      <c r="W79" s="97">
        <f>AVERAGE(N79:N92)</f>
        <v>6.64444444444444</v>
      </c>
    </row>
    <row r="80" ht="21.95" customHeight="1">
      <c r="A80" s="150">
        <v>1987</v>
      </c>
      <c r="B80" s="100">
        <v>13</v>
      </c>
      <c r="C80" s="83">
        <v>142.9</v>
      </c>
      <c r="D80" s="87">
        <v>10.9923076923077</v>
      </c>
      <c r="E80" s="40"/>
      <c r="F80" s="151">
        <v>1987</v>
      </c>
      <c r="G80" s="100">
        <v>1</v>
      </c>
      <c r="H80" s="83">
        <v>9.5</v>
      </c>
      <c r="I80" s="87">
        <v>9.5</v>
      </c>
      <c r="J80" s="40"/>
      <c r="K80" s="151">
        <v>1987</v>
      </c>
      <c r="L80" s="100">
        <v>0</v>
      </c>
      <c r="M80" s="83">
        <v>0</v>
      </c>
      <c r="N80" s="89"/>
      <c r="O80" t="s" s="131">
        <v>117</v>
      </c>
      <c r="P80" s="135">
        <f>AVERAGE(B80:B92)</f>
        <v>18.4615384615385</v>
      </c>
      <c r="Q80" s="97">
        <f>AVERAGE(D80:D92)</f>
        <v>10.1649644582503</v>
      </c>
      <c r="R80" t="s" s="134">
        <v>117</v>
      </c>
      <c r="S80" s="135">
        <f>AVERAGE(G80:G92)</f>
        <v>6.69230769230769</v>
      </c>
      <c r="T80" s="97">
        <f>AVERAGE(I80:I92)</f>
        <v>8.836182844932839</v>
      </c>
      <c r="U80" t="s" s="134">
        <v>117</v>
      </c>
      <c r="V80" s="135">
        <f>AVERAGE(L80:L92)</f>
        <v>0.692307692307692</v>
      </c>
      <c r="W80" s="97">
        <f>AVERAGE(N80:N92)</f>
        <v>6.7125</v>
      </c>
    </row>
    <row r="81" ht="21.95" customHeight="1">
      <c r="A81" s="150">
        <v>1988</v>
      </c>
      <c r="B81" s="100">
        <v>14</v>
      </c>
      <c r="C81" s="83">
        <v>140</v>
      </c>
      <c r="D81" s="87">
        <v>10</v>
      </c>
      <c r="E81" s="40"/>
      <c r="F81" s="151">
        <v>1988</v>
      </c>
      <c r="G81" s="100">
        <v>5</v>
      </c>
      <c r="H81" s="83">
        <v>44</v>
      </c>
      <c r="I81" s="87">
        <v>8.800000000000001</v>
      </c>
      <c r="J81" s="40"/>
      <c r="K81" s="151">
        <v>1988</v>
      </c>
      <c r="L81" s="100">
        <v>1</v>
      </c>
      <c r="M81" s="83">
        <v>7</v>
      </c>
      <c r="N81" s="89">
        <v>7</v>
      </c>
      <c r="O81" t="s" s="131">
        <v>118</v>
      </c>
      <c r="P81" s="135">
        <f>AVERAGE(B81:B92)</f>
        <v>18.9166666666667</v>
      </c>
      <c r="Q81" s="97">
        <f>AVERAGE(D81:D92)</f>
        <v>10.0960191887455</v>
      </c>
      <c r="R81" t="s" s="134">
        <v>118</v>
      </c>
      <c r="S81" s="135">
        <f>AVERAGE(G81:G92)</f>
        <v>7.16666666666667</v>
      </c>
      <c r="T81" s="97">
        <f>AVERAGE(I81:I92)</f>
        <v>8.780864748677249</v>
      </c>
      <c r="U81" t="s" s="134">
        <v>118</v>
      </c>
      <c r="V81" s="135">
        <f>AVERAGE(L81:L92)</f>
        <v>0.75</v>
      </c>
      <c r="W81" s="97">
        <f>AVERAGE(N81:N92)</f>
        <v>6.7125</v>
      </c>
    </row>
    <row r="82" ht="21.95" customHeight="1">
      <c r="A82" s="150">
        <v>1989</v>
      </c>
      <c r="B82" s="100">
        <v>26</v>
      </c>
      <c r="C82" s="83">
        <v>254.4</v>
      </c>
      <c r="D82" s="87">
        <v>9.78461538461538</v>
      </c>
      <c r="E82" s="40"/>
      <c r="F82" s="151">
        <v>1989</v>
      </c>
      <c r="G82" s="100">
        <v>12</v>
      </c>
      <c r="H82" s="83">
        <v>103.8</v>
      </c>
      <c r="I82" s="87">
        <v>8.65</v>
      </c>
      <c r="J82" s="40"/>
      <c r="K82" s="151">
        <v>1989</v>
      </c>
      <c r="L82" s="100">
        <v>1</v>
      </c>
      <c r="M82" s="83">
        <v>6</v>
      </c>
      <c r="N82" s="89">
        <v>6</v>
      </c>
      <c r="O82" t="s" s="131">
        <v>119</v>
      </c>
      <c r="P82" s="135">
        <f>AVERAGE(B82:B92)</f>
        <v>19.3636363636364</v>
      </c>
      <c r="Q82" s="97">
        <f>AVERAGE(D82:D92)</f>
        <v>10.1047482059042</v>
      </c>
      <c r="R82" t="s" s="134">
        <v>119</v>
      </c>
      <c r="S82" s="135">
        <f>AVERAGE(G82:G92)</f>
        <v>7.36363636363636</v>
      </c>
      <c r="T82" s="97">
        <f>AVERAGE(I82:I92)</f>
        <v>8.77912518037518</v>
      </c>
      <c r="U82" t="s" s="134">
        <v>119</v>
      </c>
      <c r="V82" s="135">
        <f>AVERAGE(L82:L92)</f>
        <v>0.727272727272727</v>
      </c>
      <c r="W82" s="97">
        <f>AVERAGE(N82:N92)</f>
        <v>6.67142857142857</v>
      </c>
    </row>
    <row r="83" ht="21.95" customHeight="1">
      <c r="A83" s="150">
        <v>1990</v>
      </c>
      <c r="B83" s="100">
        <v>16</v>
      </c>
      <c r="C83" s="83">
        <v>165.1</v>
      </c>
      <c r="D83" s="87">
        <v>10.31875</v>
      </c>
      <c r="E83" s="40"/>
      <c r="F83" s="151">
        <v>1990</v>
      </c>
      <c r="G83" s="100">
        <v>4</v>
      </c>
      <c r="H83" s="83">
        <v>32.6</v>
      </c>
      <c r="I83" s="87">
        <v>8.15</v>
      </c>
      <c r="J83" s="40"/>
      <c r="K83" s="151">
        <v>1990</v>
      </c>
      <c r="L83" s="100">
        <v>1</v>
      </c>
      <c r="M83" s="83">
        <v>6.2</v>
      </c>
      <c r="N83" s="89">
        <v>6.2</v>
      </c>
      <c r="O83" t="s" s="131">
        <v>98</v>
      </c>
      <c r="P83" s="135">
        <f>AVERAGE(B83:B92)</f>
        <v>18.7</v>
      </c>
      <c r="Q83" s="97">
        <f>AVERAGE(D83:D92)</f>
        <v>10.136761488033</v>
      </c>
      <c r="R83" t="s" s="134">
        <v>98</v>
      </c>
      <c r="S83" s="135">
        <f>AVERAGE(G83:G92)</f>
        <v>6.9</v>
      </c>
      <c r="T83" s="97">
        <f>AVERAGE(I83:I92)</f>
        <v>8.792037698412701</v>
      </c>
      <c r="U83" t="s" s="134">
        <v>98</v>
      </c>
      <c r="V83" s="135">
        <f>AVERAGE(L83:L92)</f>
        <v>0.7</v>
      </c>
      <c r="W83" s="97">
        <f>AVERAGE(N83:N92)</f>
        <v>6.78333333333333</v>
      </c>
    </row>
    <row r="84" ht="21.95" customHeight="1">
      <c r="A84" s="150">
        <v>1991</v>
      </c>
      <c r="B84" s="100">
        <v>9</v>
      </c>
      <c r="C84" s="83">
        <v>92.40000000000001</v>
      </c>
      <c r="D84" s="87">
        <v>10.2666666666667</v>
      </c>
      <c r="E84" s="40"/>
      <c r="F84" s="151">
        <v>1991</v>
      </c>
      <c r="G84" s="100">
        <v>2</v>
      </c>
      <c r="H84" s="83">
        <v>16.6</v>
      </c>
      <c r="I84" s="87">
        <v>8.300000000000001</v>
      </c>
      <c r="J84" s="40"/>
      <c r="K84" s="151">
        <v>1991</v>
      </c>
      <c r="L84" s="100">
        <v>0</v>
      </c>
      <c r="M84" s="83">
        <v>0</v>
      </c>
      <c r="N84" s="89"/>
      <c r="O84" t="s" s="131">
        <v>120</v>
      </c>
      <c r="P84" s="135">
        <f>AVERAGE(B84:B92)</f>
        <v>19</v>
      </c>
      <c r="Q84" s="97">
        <f>AVERAGE(D84:D92)</f>
        <v>10.1165405422589</v>
      </c>
      <c r="R84" t="s" s="134">
        <v>120</v>
      </c>
      <c r="S84" s="135">
        <f>AVERAGE(G84:G92)</f>
        <v>7.22222222222222</v>
      </c>
      <c r="T84" s="97">
        <f>AVERAGE(I84:I92)</f>
        <v>8.863375220458551</v>
      </c>
      <c r="U84" t="s" s="134">
        <v>120</v>
      </c>
      <c r="V84" s="135">
        <f>AVERAGE(L84:L92)</f>
        <v>0.666666666666667</v>
      </c>
      <c r="W84" s="97">
        <f>AVERAGE(N84:N92)</f>
        <v>6.9</v>
      </c>
    </row>
    <row r="85" ht="21.95" customHeight="1">
      <c r="A85" s="150">
        <v>1992</v>
      </c>
      <c r="B85" s="100">
        <v>9</v>
      </c>
      <c r="C85" s="83">
        <v>94.3</v>
      </c>
      <c r="D85" s="87">
        <v>10.4777777777778</v>
      </c>
      <c r="E85" s="40"/>
      <c r="F85" s="151">
        <v>1992</v>
      </c>
      <c r="G85" s="100">
        <v>3</v>
      </c>
      <c r="H85" s="83">
        <v>27.7</v>
      </c>
      <c r="I85" s="87">
        <v>9.233333333333331</v>
      </c>
      <c r="J85" s="40"/>
      <c r="K85" s="151">
        <v>1992</v>
      </c>
      <c r="L85" s="100">
        <v>0</v>
      </c>
      <c r="M85" s="83">
        <v>0</v>
      </c>
      <c r="N85" s="89"/>
      <c r="O85" t="s" s="131">
        <v>121</v>
      </c>
      <c r="P85" s="135">
        <f>AVERAGE(B85:B92)</f>
        <v>20.25</v>
      </c>
      <c r="Q85" s="97">
        <f>AVERAGE(D85:D92)</f>
        <v>10.097774776708</v>
      </c>
      <c r="R85" t="s" s="134">
        <v>121</v>
      </c>
      <c r="S85" s="135">
        <f>AVERAGE(G85:G92)</f>
        <v>7.875</v>
      </c>
      <c r="T85" s="97">
        <f>AVERAGE(I85:I92)</f>
        <v>8.93379712301587</v>
      </c>
      <c r="U85" t="s" s="134">
        <v>121</v>
      </c>
      <c r="V85" s="135">
        <f>AVERAGE(L85:L92)</f>
        <v>0.75</v>
      </c>
      <c r="W85" s="97">
        <f>AVERAGE(N85:N92)</f>
        <v>6.9</v>
      </c>
    </row>
    <row r="86" ht="21.95" customHeight="1">
      <c r="A86" s="150">
        <v>1993</v>
      </c>
      <c r="B86" s="100">
        <v>24</v>
      </c>
      <c r="C86" s="83">
        <v>247.7</v>
      </c>
      <c r="D86" s="87">
        <v>10.3208333333333</v>
      </c>
      <c r="E86" s="40"/>
      <c r="F86" s="151">
        <v>1993</v>
      </c>
      <c r="G86" s="100">
        <v>7</v>
      </c>
      <c r="H86" s="83">
        <v>64.40000000000001</v>
      </c>
      <c r="I86" s="87">
        <v>9.199999999999999</v>
      </c>
      <c r="J86" s="40"/>
      <c r="K86" s="151">
        <v>1993</v>
      </c>
      <c r="L86" s="100">
        <v>0</v>
      </c>
      <c r="M86" s="83">
        <v>0</v>
      </c>
      <c r="N86" s="89"/>
      <c r="O86" t="s" s="131">
        <v>122</v>
      </c>
      <c r="P86" s="135">
        <f>AVERAGE(B86:B92)</f>
        <v>21.8571428571429</v>
      </c>
      <c r="Q86" s="97">
        <f>AVERAGE(D86:D92)</f>
        <v>10.043488633698</v>
      </c>
      <c r="R86" t="s" s="134">
        <v>122</v>
      </c>
      <c r="S86" s="135">
        <f>AVERAGE(G86:G92)</f>
        <v>8.571428571428569</v>
      </c>
      <c r="T86" s="97">
        <f>AVERAGE(I86:I92)</f>
        <v>8.89100623582766</v>
      </c>
      <c r="U86" t="s" s="134">
        <v>122</v>
      </c>
      <c r="V86" s="135">
        <f>AVERAGE(L86:L92)</f>
        <v>0.857142857142857</v>
      </c>
      <c r="W86" s="97">
        <f>AVERAGE(N86:N92)</f>
        <v>6.9</v>
      </c>
    </row>
    <row r="87" ht="21.95" customHeight="1">
      <c r="A87" s="150">
        <v>1994</v>
      </c>
      <c r="B87" s="100">
        <v>28</v>
      </c>
      <c r="C87" s="83">
        <v>286.6</v>
      </c>
      <c r="D87" s="87">
        <v>10.2357142857143</v>
      </c>
      <c r="E87" s="40"/>
      <c r="F87" s="151">
        <v>1994</v>
      </c>
      <c r="G87" s="100">
        <v>10</v>
      </c>
      <c r="H87" s="83">
        <v>87.3</v>
      </c>
      <c r="I87" s="87">
        <v>8.73</v>
      </c>
      <c r="J87" s="40"/>
      <c r="K87" s="151">
        <v>1994</v>
      </c>
      <c r="L87" s="100">
        <v>1</v>
      </c>
      <c r="M87" s="83">
        <v>7</v>
      </c>
      <c r="N87" s="89">
        <v>7</v>
      </c>
      <c r="O87" t="s" s="131">
        <v>123</v>
      </c>
      <c r="P87" s="135">
        <f>AVERAGE(B87:B92)</f>
        <v>21.5</v>
      </c>
      <c r="Q87" s="97">
        <f>AVERAGE(D87:D92)</f>
        <v>9.9972645170921</v>
      </c>
      <c r="R87" t="s" s="134">
        <v>123</v>
      </c>
      <c r="S87" s="135">
        <f>AVERAGE(G87:G92)</f>
        <v>8.83333333333333</v>
      </c>
      <c r="T87" s="97">
        <f>AVERAGE(I87:I92)</f>
        <v>8.839507275132281</v>
      </c>
      <c r="U87" t="s" s="134">
        <v>123</v>
      </c>
      <c r="V87" s="135">
        <f>AVERAGE(L87:L92)</f>
        <v>1</v>
      </c>
      <c r="W87" s="97">
        <f>AVERAGE(N87:N92)</f>
        <v>6.9</v>
      </c>
    </row>
    <row r="88" ht="21.95" customHeight="1">
      <c r="A88" s="150">
        <v>1995</v>
      </c>
      <c r="B88" s="100">
        <v>24</v>
      </c>
      <c r="C88" s="83">
        <v>240.6</v>
      </c>
      <c r="D88" s="87">
        <v>10.025</v>
      </c>
      <c r="E88" s="40"/>
      <c r="F88" s="151">
        <v>1995</v>
      </c>
      <c r="G88" s="100">
        <v>8</v>
      </c>
      <c r="H88" s="83">
        <v>67</v>
      </c>
      <c r="I88" s="87">
        <v>8.375</v>
      </c>
      <c r="J88" s="40"/>
      <c r="K88" s="151">
        <v>1995</v>
      </c>
      <c r="L88" s="100">
        <v>2</v>
      </c>
      <c r="M88" s="83">
        <v>14</v>
      </c>
      <c r="N88" s="89">
        <v>7</v>
      </c>
      <c r="O88" t="s" s="131">
        <v>104</v>
      </c>
      <c r="P88" s="135">
        <f>AVERAGE(B88:B92)</f>
        <v>20.2</v>
      </c>
      <c r="Q88" s="97">
        <f>AVERAGE(D88:D92)</f>
        <v>9.94957456336766</v>
      </c>
      <c r="R88" t="s" s="134">
        <v>104</v>
      </c>
      <c r="S88" s="135">
        <f>AVERAGE(G88:G92)</f>
        <v>8.6</v>
      </c>
      <c r="T88" s="97">
        <f>AVERAGE(I88:I92)</f>
        <v>8.861408730158731</v>
      </c>
      <c r="U88" t="s" s="134">
        <v>104</v>
      </c>
      <c r="V88" s="135">
        <f>AVERAGE(L88:L92)</f>
        <v>1</v>
      </c>
      <c r="W88" s="97">
        <f>AVERAGE(N88:N92)</f>
        <v>6.875</v>
      </c>
    </row>
    <row r="89" ht="21.95" customHeight="1">
      <c r="A89" s="150">
        <v>1996</v>
      </c>
      <c r="B89" s="100">
        <v>11</v>
      </c>
      <c r="C89" s="83">
        <v>104.1</v>
      </c>
      <c r="D89" s="87">
        <v>9.463636363636359</v>
      </c>
      <c r="E89" s="40"/>
      <c r="F89" s="151">
        <v>1996</v>
      </c>
      <c r="G89" s="100">
        <v>7</v>
      </c>
      <c r="H89" s="83">
        <v>61.8</v>
      </c>
      <c r="I89" s="87">
        <v>8.828571428571429</v>
      </c>
      <c r="J89" s="40"/>
      <c r="K89" s="151">
        <v>1996</v>
      </c>
      <c r="L89" s="100">
        <v>1</v>
      </c>
      <c r="M89" s="83">
        <v>7</v>
      </c>
      <c r="N89" s="89">
        <v>7</v>
      </c>
      <c r="O89" t="s" s="131">
        <v>124</v>
      </c>
      <c r="P89" s="135">
        <f>AVERAGE(B89:B92)</f>
        <v>19.25</v>
      </c>
      <c r="Q89" s="97">
        <f>AVERAGE(D89:D92)</f>
        <v>9.930718204209571</v>
      </c>
      <c r="R89" t="s" s="134">
        <v>124</v>
      </c>
      <c r="S89" s="135">
        <f>AVERAGE(G89:G92)</f>
        <v>8.75</v>
      </c>
      <c r="T89" s="97">
        <f>AVERAGE(I89:I92)</f>
        <v>8.983010912698409</v>
      </c>
      <c r="U89" t="s" s="134">
        <v>124</v>
      </c>
      <c r="V89" s="135">
        <f>AVERAGE(L89:L92)</f>
        <v>0.75</v>
      </c>
      <c r="W89" s="97">
        <f>AVERAGE(N89:N92)</f>
        <v>6.83333333333333</v>
      </c>
    </row>
    <row r="90" ht="21.95" customHeight="1">
      <c r="A90" s="150">
        <v>1997</v>
      </c>
      <c r="B90" s="100">
        <v>28</v>
      </c>
      <c r="C90" s="83">
        <v>280.5</v>
      </c>
      <c r="D90" s="87">
        <v>10.0178571428571</v>
      </c>
      <c r="E90" s="40"/>
      <c r="F90" s="151">
        <v>1997</v>
      </c>
      <c r="G90" s="100">
        <v>9</v>
      </c>
      <c r="H90" s="83">
        <v>79.40000000000001</v>
      </c>
      <c r="I90" s="87">
        <v>8.822222222222219</v>
      </c>
      <c r="J90" s="40"/>
      <c r="K90" s="151">
        <v>1997</v>
      </c>
      <c r="L90" s="100">
        <v>1</v>
      </c>
      <c r="M90" s="83">
        <v>7</v>
      </c>
      <c r="N90" s="89">
        <v>7</v>
      </c>
      <c r="O90" t="s" s="131">
        <v>125</v>
      </c>
      <c r="P90" s="135">
        <f>AVERAGE(B90:B92)</f>
        <v>22</v>
      </c>
      <c r="Q90" s="97">
        <f>AVERAGE(D90:D92)</f>
        <v>10.0864121510673</v>
      </c>
      <c r="R90" t="s" s="134">
        <v>125</v>
      </c>
      <c r="S90" s="135">
        <f>AVERAGE(G90:G92)</f>
        <v>9.33333333333333</v>
      </c>
      <c r="T90" s="97">
        <f>AVERAGE(I90:I92)</f>
        <v>9.03449074074074</v>
      </c>
      <c r="U90" t="s" s="134">
        <v>125</v>
      </c>
      <c r="V90" s="135">
        <f>AVERAGE(L90:L92)</f>
        <v>0.666666666666667</v>
      </c>
      <c r="W90" s="97">
        <f>AVERAGE(N90:N92)</f>
        <v>6.75</v>
      </c>
    </row>
    <row r="91" ht="21.95" customHeight="1">
      <c r="A91" s="150">
        <v>1998</v>
      </c>
      <c r="B91" s="100">
        <v>9</v>
      </c>
      <c r="C91" s="83">
        <v>94.5</v>
      </c>
      <c r="D91" s="87">
        <v>10.5</v>
      </c>
      <c r="E91" s="40"/>
      <c r="F91" s="151">
        <v>1998</v>
      </c>
      <c r="G91" s="100">
        <v>3</v>
      </c>
      <c r="H91" s="83">
        <v>28.5</v>
      </c>
      <c r="I91" s="87">
        <v>9.5</v>
      </c>
      <c r="J91" s="40"/>
      <c r="K91" s="151">
        <v>1998</v>
      </c>
      <c r="L91" s="100">
        <v>0</v>
      </c>
      <c r="M91" s="83">
        <v>0</v>
      </c>
      <c r="N91" s="89"/>
      <c r="O91" t="s" s="131">
        <v>126</v>
      </c>
      <c r="P91" s="135">
        <f>AVERAGE(B91:B92)</f>
        <v>19</v>
      </c>
      <c r="Q91" s="97">
        <f>AVERAGE(D91:D92)</f>
        <v>10.1206896551724</v>
      </c>
      <c r="R91" t="s" s="134">
        <v>126</v>
      </c>
      <c r="S91" s="135">
        <f>AVERAGE(G91:G92)</f>
        <v>9.5</v>
      </c>
      <c r="T91" s="97">
        <f>AVERAGE(I91:I92)</f>
        <v>9.140625</v>
      </c>
      <c r="U91" t="s" s="134">
        <v>126</v>
      </c>
      <c r="V91" s="135">
        <f>AVERAGE(L91:L92)</f>
        <v>0.5</v>
      </c>
      <c r="W91" s="97">
        <f>AVERAGE(N91:N92)</f>
        <v>6.5</v>
      </c>
    </row>
    <row r="92" ht="21.95" customHeight="1">
      <c r="A92" s="150">
        <v>1999</v>
      </c>
      <c r="B92" s="100">
        <v>29</v>
      </c>
      <c r="C92" s="83">
        <v>282.5</v>
      </c>
      <c r="D92" s="87">
        <v>9.741379310344829</v>
      </c>
      <c r="E92" s="40"/>
      <c r="F92" s="151">
        <v>1999</v>
      </c>
      <c r="G92" s="100">
        <v>16</v>
      </c>
      <c r="H92" s="83">
        <v>140.5</v>
      </c>
      <c r="I92" s="87">
        <v>8.78125</v>
      </c>
      <c r="J92" s="40"/>
      <c r="K92" s="151">
        <v>1999</v>
      </c>
      <c r="L92" s="100">
        <v>1</v>
      </c>
      <c r="M92" s="83">
        <v>6.5</v>
      </c>
      <c r="N92" s="89">
        <v>6.5</v>
      </c>
      <c r="O92" t="s" s="131">
        <v>127</v>
      </c>
      <c r="P92" s="135">
        <f>AVERAGE(B92)</f>
        <v>29</v>
      </c>
      <c r="Q92" s="97">
        <f>AVERAGE(D92)</f>
        <v>9.741379310344829</v>
      </c>
      <c r="R92" t="s" s="134">
        <v>127</v>
      </c>
      <c r="S92" s="135">
        <f>AVERAGE(G92)</f>
        <v>16</v>
      </c>
      <c r="T92" s="97">
        <f>AVERAGE(I92)</f>
        <v>8.78125</v>
      </c>
      <c r="U92" t="s" s="134">
        <v>127</v>
      </c>
      <c r="V92" s="135">
        <f>AVERAGE(L92)</f>
        <v>1</v>
      </c>
      <c r="W92" s="97">
        <f>AVERAGE(N92)</f>
        <v>6.5</v>
      </c>
    </row>
    <row r="93" ht="21.95" customHeight="1">
      <c r="A93" s="150">
        <v>2000</v>
      </c>
      <c r="B93" s="154">
        <v>50</v>
      </c>
      <c r="C93" s="155">
        <v>472.6</v>
      </c>
      <c r="D93" s="156">
        <v>9.452</v>
      </c>
      <c r="E93" s="40"/>
      <c r="F93" s="151">
        <v>2000</v>
      </c>
      <c r="G93" s="154">
        <v>19</v>
      </c>
      <c r="H93" s="155">
        <v>141.4</v>
      </c>
      <c r="I93" s="156">
        <v>7.44210526315789</v>
      </c>
      <c r="J93" s="40"/>
      <c r="K93" s="151">
        <v>2000</v>
      </c>
      <c r="L93" s="154">
        <v>7</v>
      </c>
      <c r="M93" s="155">
        <v>35.7</v>
      </c>
      <c r="N93" s="157">
        <v>5.1</v>
      </c>
      <c r="O93" t="s" s="131">
        <v>128</v>
      </c>
      <c r="P93" s="158">
        <f>AVERAGE(B93)</f>
        <v>50</v>
      </c>
      <c r="Q93" s="159">
        <f>AVERAGE(D93)</f>
        <v>9.452</v>
      </c>
      <c r="R93" t="s" s="134">
        <v>128</v>
      </c>
      <c r="S93" s="158">
        <f>AVERAGE(G93)</f>
        <v>19</v>
      </c>
      <c r="T93" s="159">
        <f>AVERAGE(I93)</f>
        <v>7.44210526315789</v>
      </c>
      <c r="U93" t="s" s="134">
        <v>128</v>
      </c>
      <c r="V93" s="158">
        <f>AVERAGE(L93)</f>
        <v>7</v>
      </c>
      <c r="W93" s="159">
        <f>AVERAGE(N93)</f>
        <v>5.1</v>
      </c>
    </row>
    <row r="94" ht="21.95" customHeight="1">
      <c r="A94" s="150">
        <v>2001</v>
      </c>
      <c r="B94" s="100">
        <v>43</v>
      </c>
      <c r="C94" s="83">
        <v>436.6</v>
      </c>
      <c r="D94" s="87">
        <v>10.153488372093</v>
      </c>
      <c r="E94" s="40"/>
      <c r="F94" s="151">
        <v>2001</v>
      </c>
      <c r="G94" s="100">
        <v>12</v>
      </c>
      <c r="H94" s="83">
        <v>102.2</v>
      </c>
      <c r="I94" s="87">
        <v>8.516666666666669</v>
      </c>
      <c r="J94" s="40"/>
      <c r="K94" s="151">
        <v>2001</v>
      </c>
      <c r="L94" s="100">
        <v>1</v>
      </c>
      <c r="M94" s="83">
        <v>6.2</v>
      </c>
      <c r="N94" s="89">
        <v>6.2</v>
      </c>
      <c r="O94" t="s" s="131">
        <v>127</v>
      </c>
      <c r="P94" s="135">
        <f>AVERAGE(B94)</f>
        <v>43</v>
      </c>
      <c r="Q94" s="97">
        <f>AVERAGE(D94)</f>
        <v>10.153488372093</v>
      </c>
      <c r="R94" t="s" s="134">
        <v>127</v>
      </c>
      <c r="S94" s="135">
        <f>AVERAGE(G94)</f>
        <v>12</v>
      </c>
      <c r="T94" s="97">
        <f>AVERAGE(I94)</f>
        <v>8.516666666666669</v>
      </c>
      <c r="U94" t="s" s="134">
        <v>127</v>
      </c>
      <c r="V94" s="135">
        <f>AVERAGE(L94)</f>
        <v>1</v>
      </c>
      <c r="W94" s="97">
        <f>AVERAGE(N94)</f>
        <v>6.2</v>
      </c>
    </row>
    <row r="95" ht="21.95" customHeight="1">
      <c r="A95" s="150">
        <v>2002</v>
      </c>
      <c r="B95" s="100">
        <v>50</v>
      </c>
      <c r="C95" s="83">
        <v>460.9</v>
      </c>
      <c r="D95" s="87">
        <v>9.218</v>
      </c>
      <c r="E95" s="40"/>
      <c r="F95" s="151">
        <v>2002</v>
      </c>
      <c r="G95" s="100">
        <v>30</v>
      </c>
      <c r="H95" s="83">
        <v>244.7</v>
      </c>
      <c r="I95" s="87">
        <v>8.15666666666667</v>
      </c>
      <c r="J95" s="40"/>
      <c r="K95" s="151">
        <v>2002</v>
      </c>
      <c r="L95" s="100">
        <v>5</v>
      </c>
      <c r="M95" s="83">
        <v>31.1</v>
      </c>
      <c r="N95" s="89">
        <v>6.22</v>
      </c>
      <c r="O95" t="s" s="131">
        <v>126</v>
      </c>
      <c r="P95" s="135">
        <f>AVERAGE(B94:B95)</f>
        <v>46.5</v>
      </c>
      <c r="Q95" s="97">
        <f>AVERAGE(D94:D95)</f>
        <v>9.685744186046501</v>
      </c>
      <c r="R95" t="s" s="134">
        <v>126</v>
      </c>
      <c r="S95" s="135">
        <f>AVERAGE(G94:G95)</f>
        <v>21</v>
      </c>
      <c r="T95" s="97">
        <f>AVERAGE(I94:I95)</f>
        <v>8.33666666666667</v>
      </c>
      <c r="U95" t="s" s="134">
        <v>126</v>
      </c>
      <c r="V95" s="135">
        <f>AVERAGE(L94:L95)</f>
        <v>3</v>
      </c>
      <c r="W95" s="97">
        <f>AVERAGE(N94:N95)</f>
        <v>6.21</v>
      </c>
    </row>
    <row r="96" ht="21.95" customHeight="1">
      <c r="A96" s="150">
        <v>2003</v>
      </c>
      <c r="B96" s="100">
        <v>24</v>
      </c>
      <c r="C96" s="83">
        <v>237.5</v>
      </c>
      <c r="D96" s="87">
        <v>9.89583333333333</v>
      </c>
      <c r="E96" s="40"/>
      <c r="F96" s="151">
        <v>2003</v>
      </c>
      <c r="G96" s="100">
        <v>8</v>
      </c>
      <c r="H96" s="83">
        <v>64.5</v>
      </c>
      <c r="I96" s="87">
        <v>8.0625</v>
      </c>
      <c r="J96" s="40"/>
      <c r="K96" s="151">
        <v>2003</v>
      </c>
      <c r="L96" s="100">
        <v>2</v>
      </c>
      <c r="M96" s="83">
        <v>13.2</v>
      </c>
      <c r="N96" s="89">
        <v>6.6</v>
      </c>
      <c r="O96" t="s" s="131">
        <v>125</v>
      </c>
      <c r="P96" s="135">
        <f>AVERAGE(B94:B96)</f>
        <v>39</v>
      </c>
      <c r="Q96" s="97">
        <f>AVERAGE(D94:D96)</f>
        <v>9.75577390180878</v>
      </c>
      <c r="R96" t="s" s="134">
        <v>125</v>
      </c>
      <c r="S96" s="135">
        <f>AVERAGE(G94:G96)</f>
        <v>16.6666666666667</v>
      </c>
      <c r="T96" s="97">
        <f>AVERAGE(I94:I96)</f>
        <v>8.24527777777778</v>
      </c>
      <c r="U96" t="s" s="134">
        <v>125</v>
      </c>
      <c r="V96" s="135">
        <f>AVERAGE(L94:L96)</f>
        <v>2.66666666666667</v>
      </c>
      <c r="W96" s="97">
        <f>AVERAGE(N94:N96)</f>
        <v>6.34</v>
      </c>
    </row>
    <row r="97" ht="21.95" customHeight="1">
      <c r="A97" s="150">
        <v>2004</v>
      </c>
      <c r="B97" s="100">
        <v>37</v>
      </c>
      <c r="C97" s="83">
        <v>365.2</v>
      </c>
      <c r="D97" s="87">
        <v>9.87027027027027</v>
      </c>
      <c r="E97" s="40"/>
      <c r="F97" s="151">
        <v>2004</v>
      </c>
      <c r="G97" s="100">
        <v>15</v>
      </c>
      <c r="H97" s="83">
        <v>127.3</v>
      </c>
      <c r="I97" s="87">
        <v>8.48666666666667</v>
      </c>
      <c r="J97" s="40"/>
      <c r="K97" s="151">
        <v>2004</v>
      </c>
      <c r="L97" s="100">
        <v>3</v>
      </c>
      <c r="M97" s="83">
        <v>20.1</v>
      </c>
      <c r="N97" s="89">
        <v>6.7</v>
      </c>
      <c r="O97" t="s" s="131">
        <v>124</v>
      </c>
      <c r="P97" s="135">
        <f>AVERAGE(B94:B97)</f>
        <v>38.5</v>
      </c>
      <c r="Q97" s="97">
        <f>AVERAGE(D94:D97)</f>
        <v>9.78439799392415</v>
      </c>
      <c r="R97" t="s" s="134">
        <v>124</v>
      </c>
      <c r="S97" s="135">
        <f>AVERAGE(G94:G97)</f>
        <v>16.25</v>
      </c>
      <c r="T97" s="97">
        <f>AVERAGE(I94:I97)</f>
        <v>8.305624999999999</v>
      </c>
      <c r="U97" t="s" s="134">
        <v>124</v>
      </c>
      <c r="V97" s="135">
        <f>AVERAGE(L94:L97)</f>
        <v>2.75</v>
      </c>
      <c r="W97" s="97">
        <f>AVERAGE(N94:N97)</f>
        <v>6.43</v>
      </c>
    </row>
    <row r="98" ht="21.95" customHeight="1">
      <c r="A98" s="150">
        <v>2005</v>
      </c>
      <c r="B98" s="100">
        <v>19</v>
      </c>
      <c r="C98" s="83">
        <v>191.5</v>
      </c>
      <c r="D98" s="87">
        <v>10.0789473684211</v>
      </c>
      <c r="E98" s="40"/>
      <c r="F98" s="151">
        <v>2005</v>
      </c>
      <c r="G98" s="100">
        <v>7</v>
      </c>
      <c r="H98" s="83">
        <v>59.7</v>
      </c>
      <c r="I98" s="87">
        <v>8.52857142857143</v>
      </c>
      <c r="J98" s="40"/>
      <c r="K98" s="151">
        <v>2005</v>
      </c>
      <c r="L98" s="100">
        <v>1</v>
      </c>
      <c r="M98" s="83">
        <v>6.7</v>
      </c>
      <c r="N98" s="89">
        <v>6.7</v>
      </c>
      <c r="O98" t="s" s="131">
        <v>104</v>
      </c>
      <c r="P98" s="135">
        <f>AVERAGE(B94:B98)</f>
        <v>34.6</v>
      </c>
      <c r="Q98" s="97">
        <f>AVERAGE(D94:D98)</f>
        <v>9.84330786882354</v>
      </c>
      <c r="R98" t="s" s="134">
        <v>104</v>
      </c>
      <c r="S98" s="135">
        <f>AVERAGE(G94:G98)</f>
        <v>14.4</v>
      </c>
      <c r="T98" s="97">
        <f>AVERAGE(I94:I98)</f>
        <v>8.350214285714291</v>
      </c>
      <c r="U98" t="s" s="134">
        <v>104</v>
      </c>
      <c r="V98" s="135">
        <f>AVERAGE(L94:L98)</f>
        <v>2.4</v>
      </c>
      <c r="W98" s="97">
        <f>AVERAGE(N94:N98)</f>
        <v>6.484</v>
      </c>
    </row>
    <row r="99" ht="21.95" customHeight="1">
      <c r="A99" s="150">
        <v>2006</v>
      </c>
      <c r="B99" s="100">
        <v>47</v>
      </c>
      <c r="C99" s="83">
        <v>441.1</v>
      </c>
      <c r="D99" s="87">
        <v>9.385106382978719</v>
      </c>
      <c r="E99" s="40"/>
      <c r="F99" s="151">
        <v>2006</v>
      </c>
      <c r="G99" s="100">
        <v>29</v>
      </c>
      <c r="H99" s="83">
        <v>246.7</v>
      </c>
      <c r="I99" s="87">
        <v>8.506896551724139</v>
      </c>
      <c r="J99" s="40"/>
      <c r="K99" s="151">
        <v>2006</v>
      </c>
      <c r="L99" s="100">
        <v>3</v>
      </c>
      <c r="M99" s="83">
        <v>18</v>
      </c>
      <c r="N99" s="89">
        <v>6</v>
      </c>
      <c r="O99" t="s" s="131">
        <v>123</v>
      </c>
      <c r="P99" s="135">
        <f>AVERAGE(B94:B99)</f>
        <v>36.6666666666667</v>
      </c>
      <c r="Q99" s="97">
        <f>AVERAGE(D94:D99)</f>
        <v>9.76694095451607</v>
      </c>
      <c r="R99" t="s" s="134">
        <v>123</v>
      </c>
      <c r="S99" s="135">
        <f>AVERAGE(G94:G99)</f>
        <v>16.8333333333333</v>
      </c>
      <c r="T99" s="97">
        <f>AVERAGE(I94:I99)</f>
        <v>8.376327996715929</v>
      </c>
      <c r="U99" t="s" s="134">
        <v>123</v>
      </c>
      <c r="V99" s="135">
        <f>AVERAGE(L94:L99)</f>
        <v>2.5</v>
      </c>
      <c r="W99" s="97">
        <f>AVERAGE(N94:N99)</f>
        <v>6.40333333333333</v>
      </c>
    </row>
    <row r="100" ht="21.95" customHeight="1">
      <c r="A100" s="150">
        <v>2007</v>
      </c>
      <c r="B100" s="100">
        <v>43</v>
      </c>
      <c r="C100" s="83">
        <v>405.2</v>
      </c>
      <c r="D100" s="87">
        <v>9.423255813953491</v>
      </c>
      <c r="E100" s="40"/>
      <c r="F100" s="151">
        <v>2007</v>
      </c>
      <c r="G100" s="100">
        <v>23</v>
      </c>
      <c r="H100" s="83">
        <v>192.9</v>
      </c>
      <c r="I100" s="87">
        <v>8.38695652173913</v>
      </c>
      <c r="J100" s="40"/>
      <c r="K100" s="151">
        <v>2007</v>
      </c>
      <c r="L100" s="100">
        <v>3</v>
      </c>
      <c r="M100" s="83">
        <v>20.9</v>
      </c>
      <c r="N100" s="89">
        <v>6.96666666666667</v>
      </c>
      <c r="O100" t="s" s="131">
        <v>122</v>
      </c>
      <c r="P100" s="135">
        <f>AVERAGE(B94:B100)</f>
        <v>37.5714285714286</v>
      </c>
      <c r="Q100" s="97">
        <f>AVERAGE(D94:D100)</f>
        <v>9.717843077292841</v>
      </c>
      <c r="R100" t="s" s="134">
        <v>122</v>
      </c>
      <c r="S100" s="135">
        <f>AVERAGE(G94:G100)</f>
        <v>17.7142857142857</v>
      </c>
      <c r="T100" s="97">
        <f>AVERAGE(I94:I100)</f>
        <v>8.37784635743353</v>
      </c>
      <c r="U100" t="s" s="134">
        <v>122</v>
      </c>
      <c r="V100" s="135">
        <f>AVERAGE(L94:L100)</f>
        <v>2.57142857142857</v>
      </c>
      <c r="W100" s="97">
        <f>AVERAGE(N94:N100)</f>
        <v>6.48380952380952</v>
      </c>
    </row>
    <row r="101" ht="21.95" customHeight="1">
      <c r="A101" s="150">
        <v>2008</v>
      </c>
      <c r="B101" s="100">
        <v>26</v>
      </c>
      <c r="C101" s="83">
        <v>241.2</v>
      </c>
      <c r="D101" s="87">
        <v>9.276923076923079</v>
      </c>
      <c r="E101" s="40"/>
      <c r="F101" s="151">
        <v>2008</v>
      </c>
      <c r="G101" s="100">
        <v>13</v>
      </c>
      <c r="H101" s="83">
        <v>99</v>
      </c>
      <c r="I101" s="87">
        <v>7.61538461538462</v>
      </c>
      <c r="J101" s="40"/>
      <c r="K101" s="151">
        <v>2008</v>
      </c>
      <c r="L101" s="100">
        <v>3</v>
      </c>
      <c r="M101" s="83">
        <v>12.8</v>
      </c>
      <c r="N101" s="89">
        <v>4.26666666666667</v>
      </c>
      <c r="O101" t="s" s="131">
        <v>121</v>
      </c>
      <c r="P101" s="135">
        <f>AVERAGE(B94:B101)</f>
        <v>36.125</v>
      </c>
      <c r="Q101" s="97">
        <f>AVERAGE(D94:D101)</f>
        <v>9.662728077246619</v>
      </c>
      <c r="R101" t="s" s="134">
        <v>121</v>
      </c>
      <c r="S101" s="135">
        <f>AVERAGE(G94:G101)</f>
        <v>17.125</v>
      </c>
      <c r="T101" s="97">
        <f>AVERAGE(I94:I101)</f>
        <v>8.282538639677419</v>
      </c>
      <c r="U101" t="s" s="134">
        <v>121</v>
      </c>
      <c r="V101" s="135">
        <f>AVERAGE(L94:L101)</f>
        <v>2.625</v>
      </c>
      <c r="W101" s="97">
        <f>AVERAGE(N94:N101)</f>
        <v>6.20666666666667</v>
      </c>
    </row>
    <row r="102" ht="21.95" customHeight="1">
      <c r="A102" s="150">
        <v>2009</v>
      </c>
      <c r="B102" s="100">
        <v>31</v>
      </c>
      <c r="C102" s="83">
        <v>298.3</v>
      </c>
      <c r="D102" s="87">
        <v>9.622580645161291</v>
      </c>
      <c r="E102" s="40"/>
      <c r="F102" s="151">
        <v>2009</v>
      </c>
      <c r="G102" s="100">
        <v>15</v>
      </c>
      <c r="H102" s="83">
        <v>122.9</v>
      </c>
      <c r="I102" s="87">
        <v>8.19333333333333</v>
      </c>
      <c r="J102" s="40"/>
      <c r="K102" s="151">
        <v>2009</v>
      </c>
      <c r="L102" s="100">
        <v>2</v>
      </c>
      <c r="M102" s="83">
        <v>13.4</v>
      </c>
      <c r="N102" s="89">
        <v>6.7</v>
      </c>
      <c r="O102" t="s" s="131">
        <v>120</v>
      </c>
      <c r="P102" s="135">
        <f>AVERAGE(B94:B102)</f>
        <v>35.5555555555556</v>
      </c>
      <c r="Q102" s="97">
        <f>AVERAGE(D94:D102)</f>
        <v>9.65826725145936</v>
      </c>
      <c r="R102" t="s" s="134">
        <v>120</v>
      </c>
      <c r="S102" s="135">
        <f>AVERAGE(G94:G102)</f>
        <v>16.8888888888889</v>
      </c>
      <c r="T102" s="97">
        <f>AVERAGE(I94:I102)</f>
        <v>8.27262693897252</v>
      </c>
      <c r="U102" t="s" s="134">
        <v>120</v>
      </c>
      <c r="V102" s="135">
        <f>AVERAGE(L94:L102)</f>
        <v>2.55555555555556</v>
      </c>
      <c r="W102" s="97">
        <f>AVERAGE(N94:N102)</f>
        <v>6.26148148148148</v>
      </c>
    </row>
    <row r="103" ht="21.95" customHeight="1">
      <c r="A103" s="150">
        <v>2010</v>
      </c>
      <c r="B103" s="100">
        <v>15</v>
      </c>
      <c r="C103" s="83">
        <v>154.3</v>
      </c>
      <c r="D103" s="87">
        <v>10.2866666666667</v>
      </c>
      <c r="E103" s="40"/>
      <c r="F103" s="151">
        <v>2010</v>
      </c>
      <c r="G103" s="100">
        <v>3</v>
      </c>
      <c r="H103" s="83">
        <v>26.7</v>
      </c>
      <c r="I103" s="87">
        <v>8.9</v>
      </c>
      <c r="J103" s="40"/>
      <c r="K103" s="151">
        <v>2010</v>
      </c>
      <c r="L103" s="100">
        <v>0</v>
      </c>
      <c r="M103" s="83">
        <v>0</v>
      </c>
      <c r="N103" s="89"/>
      <c r="O103" t="s" s="131">
        <v>98</v>
      </c>
      <c r="P103" s="135">
        <f>AVERAGE(B94:B103)</f>
        <v>33.5</v>
      </c>
      <c r="Q103" s="97">
        <f>AVERAGE(D94:D103)</f>
        <v>9.721107192980099</v>
      </c>
      <c r="R103" t="s" s="134">
        <v>98</v>
      </c>
      <c r="S103" s="135">
        <f>AVERAGE(G94:G103)</f>
        <v>15.5</v>
      </c>
      <c r="T103" s="97">
        <f>AVERAGE(I94:I103)</f>
        <v>8.335364245075271</v>
      </c>
      <c r="U103" t="s" s="134">
        <v>98</v>
      </c>
      <c r="V103" s="135">
        <f>AVERAGE(L94:L103)</f>
        <v>2.3</v>
      </c>
      <c r="W103" s="97">
        <f>AVERAGE(N94:N103)</f>
        <v>6.26148148148148</v>
      </c>
    </row>
    <row r="104" ht="21.95" customHeight="1">
      <c r="A104" s="150">
        <v>2011</v>
      </c>
      <c r="B104" s="100">
        <v>41</v>
      </c>
      <c r="C104" s="83">
        <v>415.9</v>
      </c>
      <c r="D104" s="87">
        <v>10.1439024390244</v>
      </c>
      <c r="E104" s="40"/>
      <c r="F104" s="151">
        <v>2011</v>
      </c>
      <c r="G104" s="100">
        <v>15</v>
      </c>
      <c r="H104" s="83">
        <v>130.1</v>
      </c>
      <c r="I104" s="87">
        <v>8.67333333333333</v>
      </c>
      <c r="J104" s="40"/>
      <c r="K104" s="151">
        <v>2011</v>
      </c>
      <c r="L104" s="100">
        <v>2</v>
      </c>
      <c r="M104" s="83">
        <v>12.3</v>
      </c>
      <c r="N104" s="89">
        <v>6.15</v>
      </c>
      <c r="O104" t="s" s="131">
        <v>119</v>
      </c>
      <c r="P104" s="135">
        <f>AVERAGE(B94:B104)</f>
        <v>34.1818181818182</v>
      </c>
      <c r="Q104" s="97">
        <f>AVERAGE(D94:D104)</f>
        <v>9.75954312443867</v>
      </c>
      <c r="R104" t="s" s="134">
        <v>119</v>
      </c>
      <c r="S104" s="135">
        <f>AVERAGE(G94:G104)</f>
        <v>15.4545454545455</v>
      </c>
      <c r="T104" s="97">
        <f>AVERAGE(I94:I104)</f>
        <v>8.366088707644179</v>
      </c>
      <c r="U104" t="s" s="134">
        <v>119</v>
      </c>
      <c r="V104" s="135">
        <f>AVERAGE(L94:L104)</f>
        <v>2.27272727272727</v>
      </c>
      <c r="W104" s="97">
        <f>AVERAGE(N94:N104)</f>
        <v>6.25033333333333</v>
      </c>
    </row>
    <row r="105" ht="21.95" customHeight="1">
      <c r="A105" s="150">
        <v>2012</v>
      </c>
      <c r="B105" s="100">
        <v>49</v>
      </c>
      <c r="C105" s="83">
        <v>477.7</v>
      </c>
      <c r="D105" s="87">
        <v>9.748979591836729</v>
      </c>
      <c r="E105" s="40"/>
      <c r="F105" s="151">
        <v>2012</v>
      </c>
      <c r="G105" s="100">
        <v>20</v>
      </c>
      <c r="H105" s="83">
        <v>160.5</v>
      </c>
      <c r="I105" s="87">
        <v>8.025</v>
      </c>
      <c r="J105" s="40"/>
      <c r="K105" s="151">
        <v>2012</v>
      </c>
      <c r="L105" s="100">
        <v>7</v>
      </c>
      <c r="M105" s="83">
        <v>41.4</v>
      </c>
      <c r="N105" s="89">
        <v>5.91428571428571</v>
      </c>
      <c r="O105" t="s" s="131">
        <v>118</v>
      </c>
      <c r="P105" s="135">
        <f>AVERAGE(B94:B105)</f>
        <v>35.4166666666667</v>
      </c>
      <c r="Q105" s="97">
        <f>AVERAGE(D94:D105)</f>
        <v>9.758662830055179</v>
      </c>
      <c r="R105" t="s" s="134">
        <v>118</v>
      </c>
      <c r="S105" s="135">
        <f>AVERAGE(G94:G105)</f>
        <v>15.8333333333333</v>
      </c>
      <c r="T105" s="97">
        <f>AVERAGE(I94:I105)</f>
        <v>8.33766464867383</v>
      </c>
      <c r="U105" t="s" s="134">
        <v>118</v>
      </c>
      <c r="V105" s="135">
        <f>AVERAGE(L94:L105)</f>
        <v>2.66666666666667</v>
      </c>
      <c r="W105" s="97">
        <f>AVERAGE(N94:N105)</f>
        <v>6.21978354978355</v>
      </c>
    </row>
    <row r="106" ht="21.95" customHeight="1">
      <c r="A106" s="150">
        <v>2013</v>
      </c>
      <c r="B106" s="100">
        <v>33</v>
      </c>
      <c r="C106" s="83">
        <v>330.3</v>
      </c>
      <c r="D106" s="87">
        <v>10.0090909090909</v>
      </c>
      <c r="E106" s="40"/>
      <c r="F106" s="151">
        <v>2013</v>
      </c>
      <c r="G106" s="100">
        <v>14</v>
      </c>
      <c r="H106" s="83">
        <v>128.7</v>
      </c>
      <c r="I106" s="87">
        <v>9.19285714285714</v>
      </c>
      <c r="J106" s="40"/>
      <c r="K106" s="151">
        <v>2013</v>
      </c>
      <c r="L106" s="100">
        <v>0</v>
      </c>
      <c r="M106" s="83">
        <v>0</v>
      </c>
      <c r="N106" s="89"/>
      <c r="O106" t="s" s="131">
        <v>117</v>
      </c>
      <c r="P106" s="135">
        <f>AVERAGE(B94:B106)</f>
        <v>35.2307692307692</v>
      </c>
      <c r="Q106" s="97">
        <f>AVERAGE(D94:D106)</f>
        <v>9.77792652844254</v>
      </c>
      <c r="R106" t="s" s="134">
        <v>117</v>
      </c>
      <c r="S106" s="135">
        <f>AVERAGE(G94:G106)</f>
        <v>15.6923076923077</v>
      </c>
      <c r="T106" s="97">
        <f>AVERAGE(I94:I106)</f>
        <v>8.403448686687931</v>
      </c>
      <c r="U106" t="s" s="134">
        <v>117</v>
      </c>
      <c r="V106" s="135">
        <f>AVERAGE(L94:L106)</f>
        <v>2.46153846153846</v>
      </c>
      <c r="W106" s="97">
        <f>AVERAGE(N94:N106)</f>
        <v>6.21978354978355</v>
      </c>
    </row>
    <row r="107" ht="21.95" customHeight="1">
      <c r="A107" s="150">
        <v>2014</v>
      </c>
      <c r="B107" s="100">
        <v>50</v>
      </c>
      <c r="C107" s="83">
        <v>445.9</v>
      </c>
      <c r="D107" s="87">
        <v>8.917999999999999</v>
      </c>
      <c r="E107" s="40"/>
      <c r="F107" s="151">
        <v>2014</v>
      </c>
      <c r="G107" s="100">
        <v>34</v>
      </c>
      <c r="H107" s="83">
        <v>272.4</v>
      </c>
      <c r="I107" s="87">
        <v>8.011764705882349</v>
      </c>
      <c r="J107" s="40"/>
      <c r="K107" s="151">
        <v>2014</v>
      </c>
      <c r="L107" s="100">
        <v>7</v>
      </c>
      <c r="M107" s="83">
        <v>45.8</v>
      </c>
      <c r="N107" s="89">
        <v>6.54285714285714</v>
      </c>
      <c r="O107" t="s" s="131">
        <v>116</v>
      </c>
      <c r="P107" s="135">
        <f>AVERAGE(B94:B107)</f>
        <v>36.2857142857143</v>
      </c>
      <c r="Q107" s="97">
        <f>AVERAGE(D94:D107)</f>
        <v>9.716503204982359</v>
      </c>
      <c r="R107" t="s" s="134">
        <v>116</v>
      </c>
      <c r="S107" s="135">
        <f>AVERAGE(G94:G107)</f>
        <v>17</v>
      </c>
      <c r="T107" s="97">
        <f>AVERAGE(I94:I107)</f>
        <v>8.375471259487529</v>
      </c>
      <c r="U107" t="s" s="134">
        <v>116</v>
      </c>
      <c r="V107" s="135">
        <f>AVERAGE(L94:L107)</f>
        <v>2.78571428571429</v>
      </c>
      <c r="W107" s="97">
        <f>AVERAGE(N94:N107)</f>
        <v>6.24670634920635</v>
      </c>
    </row>
    <row r="108" ht="21.95" customHeight="1">
      <c r="A108" s="150">
        <v>2015</v>
      </c>
      <c r="B108" s="100">
        <v>25</v>
      </c>
      <c r="C108" s="83">
        <v>244.9</v>
      </c>
      <c r="D108" s="87">
        <v>9.795999999999999</v>
      </c>
      <c r="E108" s="40"/>
      <c r="F108" s="151">
        <v>2015</v>
      </c>
      <c r="G108" s="100">
        <v>11</v>
      </c>
      <c r="H108" s="83">
        <v>93.5</v>
      </c>
      <c r="I108" s="87">
        <v>8.5</v>
      </c>
      <c r="J108" s="40"/>
      <c r="K108" s="151">
        <v>2015</v>
      </c>
      <c r="L108" s="100">
        <v>1</v>
      </c>
      <c r="M108" s="83">
        <v>7</v>
      </c>
      <c r="N108" s="89">
        <v>7</v>
      </c>
      <c r="O108" t="s" s="131">
        <v>115</v>
      </c>
      <c r="P108" s="135">
        <f>AVERAGE(B94:B108)</f>
        <v>35.5333333333333</v>
      </c>
      <c r="Q108" s="97">
        <f>AVERAGE(D94:D108)</f>
        <v>9.721802991316871</v>
      </c>
      <c r="R108" t="s" s="134">
        <v>115</v>
      </c>
      <c r="S108" s="135">
        <f>AVERAGE(G94:G108)</f>
        <v>16.6</v>
      </c>
      <c r="T108" s="97">
        <f>AVERAGE(I94:I108)</f>
        <v>8.3837731755217</v>
      </c>
      <c r="U108" t="s" s="134">
        <v>115</v>
      </c>
      <c r="V108" s="135">
        <f>AVERAGE(L94:L108)</f>
        <v>2.66666666666667</v>
      </c>
      <c r="W108" s="97">
        <f>AVERAGE(N94:N108)</f>
        <v>6.30465201465201</v>
      </c>
    </row>
    <row r="109" ht="21.95" customHeight="1">
      <c r="A109" s="150">
        <v>2016</v>
      </c>
      <c r="B109" s="100">
        <v>13</v>
      </c>
      <c r="C109" s="83">
        <v>134.3</v>
      </c>
      <c r="D109" s="87">
        <v>10.3307692307692</v>
      </c>
      <c r="E109" s="40"/>
      <c r="F109" s="151">
        <v>2016</v>
      </c>
      <c r="G109" s="100">
        <v>4</v>
      </c>
      <c r="H109" s="83">
        <v>35.1</v>
      </c>
      <c r="I109" s="87">
        <v>8.775</v>
      </c>
      <c r="J109" s="40"/>
      <c r="K109" s="151">
        <v>2016</v>
      </c>
      <c r="L109" s="100">
        <v>0</v>
      </c>
      <c r="M109" s="83">
        <v>0</v>
      </c>
      <c r="N109" s="89"/>
      <c r="O109" t="s" s="131">
        <v>114</v>
      </c>
      <c r="P109" s="135">
        <f>AVERAGE(B94:B109)</f>
        <v>34.125</v>
      </c>
      <c r="Q109" s="97">
        <f>AVERAGE(D94:D109)</f>
        <v>9.75986338128264</v>
      </c>
      <c r="R109" t="s" s="134">
        <v>114</v>
      </c>
      <c r="S109" s="135">
        <f>AVERAGE(G94:G109)</f>
        <v>15.8125</v>
      </c>
      <c r="T109" s="97">
        <f>AVERAGE(I94:I109)</f>
        <v>8.408224852051591</v>
      </c>
      <c r="U109" t="s" s="134">
        <v>114</v>
      </c>
      <c r="V109" s="135">
        <f>AVERAGE(L94:L109)</f>
        <v>2.5</v>
      </c>
      <c r="W109" s="97">
        <f>AVERAGE(N94:N109)</f>
        <v>6.30465201465201</v>
      </c>
    </row>
    <row r="110" ht="21.95" customHeight="1">
      <c r="A110" s="150">
        <v>2017</v>
      </c>
      <c r="B110" s="100">
        <v>36</v>
      </c>
      <c r="C110" s="83">
        <v>346.1</v>
      </c>
      <c r="D110" s="87">
        <v>9.613888888888891</v>
      </c>
      <c r="E110" s="40"/>
      <c r="F110" s="151">
        <v>2017</v>
      </c>
      <c r="G110" s="100">
        <v>17</v>
      </c>
      <c r="H110" s="83">
        <v>138.1</v>
      </c>
      <c r="I110" s="87">
        <v>8.123529411764711</v>
      </c>
      <c r="J110" s="40"/>
      <c r="K110" s="151">
        <v>2017</v>
      </c>
      <c r="L110" s="100">
        <v>4</v>
      </c>
      <c r="M110" s="83">
        <v>24.9</v>
      </c>
      <c r="N110" s="89">
        <v>6.225</v>
      </c>
      <c r="O110" t="s" s="131">
        <v>113</v>
      </c>
      <c r="P110" s="135">
        <f>AVERAGE(B94:B110)</f>
        <v>34.2352941176471</v>
      </c>
      <c r="Q110" s="97">
        <f>AVERAGE(D94:D110)</f>
        <v>9.751276646435951</v>
      </c>
      <c r="R110" t="s" s="134">
        <v>113</v>
      </c>
      <c r="S110" s="135">
        <f>AVERAGE(G94:G110)</f>
        <v>15.8823529411765</v>
      </c>
      <c r="T110" s="97">
        <f>AVERAGE(I94:I110)</f>
        <v>8.391478061446479</v>
      </c>
      <c r="U110" t="s" s="134">
        <v>113</v>
      </c>
      <c r="V110" s="135">
        <f>AVERAGE(L94:L110)</f>
        <v>2.58823529411765</v>
      </c>
      <c r="W110" s="97">
        <f>AVERAGE(N94:N110)</f>
        <v>6.29896258503401</v>
      </c>
    </row>
    <row r="111" ht="21.95" customHeight="1">
      <c r="A111" s="150">
        <v>2018</v>
      </c>
      <c r="B111" s="100">
        <v>43</v>
      </c>
      <c r="C111" s="83">
        <v>399</v>
      </c>
      <c r="D111" s="87">
        <v>9.279069767441859</v>
      </c>
      <c r="E111" s="40"/>
      <c r="F111" s="151">
        <v>2018</v>
      </c>
      <c r="G111" s="100">
        <v>24</v>
      </c>
      <c r="H111" s="83">
        <v>194.2</v>
      </c>
      <c r="I111" s="87">
        <v>8.09166666666667</v>
      </c>
      <c r="J111" s="40"/>
      <c r="K111" s="151">
        <v>2018</v>
      </c>
      <c r="L111" s="100">
        <v>4</v>
      </c>
      <c r="M111" s="83">
        <v>25.1</v>
      </c>
      <c r="N111" s="89">
        <v>6.275</v>
      </c>
      <c r="O111" t="s" s="131">
        <v>112</v>
      </c>
      <c r="P111" s="135">
        <f>AVERAGE(B94:B111)</f>
        <v>34.7222222222222</v>
      </c>
      <c r="Q111" s="97">
        <f>AVERAGE(D94:D111)</f>
        <v>9.725042930936279</v>
      </c>
      <c r="R111" t="s" s="134">
        <v>112</v>
      </c>
      <c r="S111" s="135">
        <f>AVERAGE(G94:G111)</f>
        <v>16.3333333333333</v>
      </c>
      <c r="T111" s="97">
        <f>AVERAGE(I94:I111)</f>
        <v>8.374821872847599</v>
      </c>
      <c r="U111" t="s" s="134">
        <v>112</v>
      </c>
      <c r="V111" s="135">
        <f>AVERAGE(L94:L111)</f>
        <v>2.66666666666667</v>
      </c>
      <c r="W111" s="97">
        <f>AVERAGE(N94:N111)</f>
        <v>6.29736507936508</v>
      </c>
    </row>
    <row r="112" ht="21.95" customHeight="1">
      <c r="A112" s="150">
        <v>2019</v>
      </c>
      <c r="B112" s="100">
        <v>42</v>
      </c>
      <c r="C112" s="83">
        <v>419</v>
      </c>
      <c r="D112" s="87">
        <v>9.97619047619048</v>
      </c>
      <c r="E112" s="40"/>
      <c r="F112" s="151">
        <v>2019</v>
      </c>
      <c r="G112" s="100">
        <v>18</v>
      </c>
      <c r="H112" s="83">
        <v>157.7</v>
      </c>
      <c r="I112" s="87">
        <v>8.761111111111109</v>
      </c>
      <c r="J112" s="40"/>
      <c r="K112" s="151">
        <v>2019</v>
      </c>
      <c r="L112" s="100">
        <v>0</v>
      </c>
      <c r="M112" s="83">
        <v>0</v>
      </c>
      <c r="N112" s="89"/>
      <c r="O112" t="s" s="131">
        <v>111</v>
      </c>
      <c r="P112" s="135">
        <f>AVERAGE(B94:B112)</f>
        <v>35.1052631578947</v>
      </c>
      <c r="Q112" s="97">
        <f>AVERAGE(D94:D112)</f>
        <v>9.73826122279176</v>
      </c>
      <c r="R112" t="s" s="134">
        <v>111</v>
      </c>
      <c r="S112" s="135">
        <f>AVERAGE(G94:G112)</f>
        <v>16.4210526315789</v>
      </c>
      <c r="T112" s="97">
        <f>AVERAGE(I94:I112)</f>
        <v>8.395152885387789</v>
      </c>
      <c r="U112" t="s" s="134">
        <v>111</v>
      </c>
      <c r="V112" s="135">
        <f>AVERAGE(L94:L112)</f>
        <v>2.52631578947368</v>
      </c>
      <c r="W112" s="97">
        <f>AVERAGE(N94:N112)</f>
        <v>6.29736507936508</v>
      </c>
    </row>
    <row r="113" ht="21.95" customHeight="1">
      <c r="A113" s="150">
        <v>2020</v>
      </c>
      <c r="B113" s="100">
        <v>38</v>
      </c>
      <c r="C113" s="83">
        <v>388.3</v>
      </c>
      <c r="D113" s="87">
        <v>10.2184210526316</v>
      </c>
      <c r="E113" s="40"/>
      <c r="F113" s="151">
        <v>2020</v>
      </c>
      <c r="G113" s="100">
        <v>14</v>
      </c>
      <c r="H113" s="83">
        <v>125.1</v>
      </c>
      <c r="I113" s="87">
        <v>8.93571428571429</v>
      </c>
      <c r="J113" s="40"/>
      <c r="K113" s="151">
        <v>2020</v>
      </c>
      <c r="L113" s="100">
        <v>0</v>
      </c>
      <c r="M113" s="83">
        <v>0</v>
      </c>
      <c r="N113" s="89"/>
      <c r="O113" t="s" s="131">
        <v>110</v>
      </c>
      <c r="P113" s="135">
        <f>AVERAGE(B94:B113)</f>
        <v>35.25</v>
      </c>
      <c r="Q113" s="97">
        <f>AVERAGE(D94:D113)</f>
        <v>9.76226921428375</v>
      </c>
      <c r="R113" t="s" s="134">
        <v>110</v>
      </c>
      <c r="S113" s="135">
        <f>AVERAGE(G94:G113)</f>
        <v>16.3</v>
      </c>
      <c r="T113" s="97">
        <f>AVERAGE(I94:I113)</f>
        <v>8.42218095540411</v>
      </c>
      <c r="U113" t="s" s="134">
        <v>110</v>
      </c>
      <c r="V113" s="135">
        <f>AVERAGE(L94:L113)</f>
        <v>2.4</v>
      </c>
      <c r="W113" s="97">
        <f>AVERAGE(N94:N113)</f>
        <v>6.29736507936508</v>
      </c>
    </row>
    <row r="114" ht="21.95" customHeight="1">
      <c r="A114" s="150">
        <v>2021</v>
      </c>
      <c r="B114" s="100">
        <v>23</v>
      </c>
      <c r="C114" s="83">
        <v>227.6</v>
      </c>
      <c r="D114" s="87">
        <v>9.895652173913041</v>
      </c>
      <c r="E114" s="40"/>
      <c r="F114" s="151">
        <v>2021</v>
      </c>
      <c r="G114" s="100">
        <v>11</v>
      </c>
      <c r="H114" s="83">
        <v>97.09999999999999</v>
      </c>
      <c r="I114" s="87">
        <v>8.82727272727273</v>
      </c>
      <c r="J114" s="40"/>
      <c r="K114" s="151">
        <v>2021</v>
      </c>
      <c r="L114" s="100">
        <v>1</v>
      </c>
      <c r="M114" s="83">
        <v>6</v>
      </c>
      <c r="N114" s="89">
        <v>6</v>
      </c>
      <c r="O114" s="96"/>
      <c r="P114" s="83"/>
      <c r="Q114" s="83"/>
      <c r="R114" s="84"/>
      <c r="S114" s="83"/>
      <c r="T114" s="83"/>
      <c r="U114" s="84"/>
      <c r="V114" s="83"/>
      <c r="W114" s="97"/>
    </row>
    <row r="115" ht="21.95" customHeight="1">
      <c r="A115" s="150">
        <v>2022</v>
      </c>
      <c r="B115" s="100">
        <v>34</v>
      </c>
      <c r="C115" s="83">
        <v>324.8</v>
      </c>
      <c r="D115" s="87">
        <v>9.55294117647059</v>
      </c>
      <c r="E115" s="40"/>
      <c r="F115" s="151">
        <v>2022</v>
      </c>
      <c r="G115" s="100">
        <v>17</v>
      </c>
      <c r="H115" s="83">
        <v>140.4</v>
      </c>
      <c r="I115" s="87">
        <v>8.25882352941176</v>
      </c>
      <c r="J115" s="40"/>
      <c r="K115" s="151">
        <v>2022</v>
      </c>
      <c r="L115" s="100">
        <v>4</v>
      </c>
      <c r="M115" s="83">
        <v>24.1</v>
      </c>
      <c r="N115" s="89">
        <v>6.025</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t="s" s="162">
        <v>368</v>
      </c>
      <c r="C137" s="83"/>
      <c r="D137" s="87"/>
      <c r="E137" s="40"/>
      <c r="F137" t="s" s="95">
        <v>98</v>
      </c>
      <c r="G137" t="s" s="162">
        <v>368</v>
      </c>
      <c r="H137" s="83"/>
      <c r="I137" s="87"/>
      <c r="J137" s="40"/>
      <c r="K137" t="s" s="95">
        <v>98</v>
      </c>
      <c r="L137" t="s" s="162">
        <v>368</v>
      </c>
      <c r="M137" s="83"/>
      <c r="N137" s="89"/>
      <c r="O137" s="96"/>
      <c r="P137" s="83"/>
      <c r="Q137" s="83"/>
      <c r="R137" s="84"/>
      <c r="S137" s="83"/>
      <c r="T137" s="83"/>
      <c r="U137" s="84"/>
      <c r="V137" s="83"/>
      <c r="W137" s="97"/>
    </row>
    <row r="138" ht="21.95" customHeight="1">
      <c r="A138" t="s" s="98">
        <v>99</v>
      </c>
      <c r="B138" s="83">
        <f>AVERAGE(B83:B92)</f>
        <v>18.7</v>
      </c>
      <c r="C138" s="83">
        <f>AVERAGE(C83:C92)</f>
        <v>188.83</v>
      </c>
      <c r="D138" s="87">
        <f>AVERAGE(D83:D92)</f>
        <v>10.136761488033</v>
      </c>
      <c r="E138" s="40"/>
      <c r="F138" t="s" s="99">
        <v>99</v>
      </c>
      <c r="G138" s="83">
        <f>AVERAGE(G83:G92)</f>
        <v>6.9</v>
      </c>
      <c r="H138" s="83">
        <f>AVERAGE(H83:H92)</f>
        <v>60.58</v>
      </c>
      <c r="I138" s="87">
        <f>AVERAGE(I83:I92)</f>
        <v>8.792037698412701</v>
      </c>
      <c r="J138" s="40"/>
      <c r="K138" t="s" s="99">
        <v>99</v>
      </c>
      <c r="L138" s="83">
        <f>AVERAGE(L83:L92)</f>
        <v>0.7</v>
      </c>
      <c r="M138" s="83">
        <f>AVERAGE(M83:M92)</f>
        <v>4.77</v>
      </c>
      <c r="N138" s="89">
        <f>AVERAGE(N83:N92)</f>
        <v>6.78333333333333</v>
      </c>
      <c r="O138" s="96"/>
      <c r="P138" s="83"/>
      <c r="Q138" s="83"/>
      <c r="R138" s="84"/>
      <c r="S138" s="83"/>
      <c r="T138" s="83"/>
      <c r="U138" s="84"/>
      <c r="V138" s="83"/>
      <c r="W138" s="97"/>
    </row>
    <row r="139" ht="21.95" customHeight="1">
      <c r="A139" t="s" s="98">
        <v>100</v>
      </c>
      <c r="B139" s="83">
        <f>AVERAGE(B94:B103)</f>
        <v>33.5</v>
      </c>
      <c r="C139" s="83">
        <f>AVERAGE(C94:C103)</f>
        <v>323.18</v>
      </c>
      <c r="D139" s="87">
        <f>AVERAGE(D94:D103)</f>
        <v>9.721107192980099</v>
      </c>
      <c r="E139" s="40"/>
      <c r="F139" t="s" s="99">
        <v>100</v>
      </c>
      <c r="G139" s="83">
        <f>AVERAGE(G94:G103)</f>
        <v>15.5</v>
      </c>
      <c r="H139" s="83">
        <f>AVERAGE(H94:H103)</f>
        <v>128.66</v>
      </c>
      <c r="I139" s="87">
        <f>AVERAGE(I94:I103)</f>
        <v>8.335364245075271</v>
      </c>
      <c r="J139" s="40"/>
      <c r="K139" t="s" s="99">
        <v>100</v>
      </c>
      <c r="L139" s="83">
        <f>AVERAGE(L94:L103)</f>
        <v>2.3</v>
      </c>
      <c r="M139" s="83">
        <f>AVERAGE(M94:M103)</f>
        <v>14.24</v>
      </c>
      <c r="N139" s="89">
        <f>AVERAGE(N94:N103)</f>
        <v>6.26148148148148</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f>AVERAGE(B83:B92)</f>
        <v>18.7</v>
      </c>
      <c r="C141" s="83">
        <f>AVERAGE(C83:C92)</f>
        <v>188.83</v>
      </c>
      <c r="D141" s="87">
        <f>AVERAGE(D83:D92)</f>
        <v>10.136761488033</v>
      </c>
      <c r="E141" s="40"/>
      <c r="F141" t="s" s="104">
        <v>102</v>
      </c>
      <c r="G141" s="83">
        <f>AVERAGE(G83:G92)</f>
        <v>6.9</v>
      </c>
      <c r="H141" s="83">
        <f>AVERAGE(H83:H92)</f>
        <v>60.58</v>
      </c>
      <c r="I141" s="87">
        <f>AVERAGE(I83:I92)</f>
        <v>8.792037698412701</v>
      </c>
      <c r="J141" s="40"/>
      <c r="K141" t="s" s="104">
        <v>102</v>
      </c>
      <c r="L141" s="83">
        <f>AVERAGE(L83:L92)</f>
        <v>0.7</v>
      </c>
      <c r="M141" s="83">
        <f>AVERAGE(M83:M92)</f>
        <v>4.77</v>
      </c>
      <c r="N141" s="89">
        <f>AVERAGE(N83:N92)</f>
        <v>6.78333333333333</v>
      </c>
      <c r="O141" s="96"/>
      <c r="P141" s="83"/>
      <c r="Q141" s="83"/>
      <c r="R141" s="84"/>
      <c r="S141" s="83"/>
      <c r="T141" s="83"/>
      <c r="U141" s="84"/>
      <c r="V141" s="83"/>
      <c r="W141" s="97"/>
    </row>
    <row r="142" ht="21.95" customHeight="1">
      <c r="A142" t="s" s="103">
        <v>103</v>
      </c>
      <c r="B142" s="83">
        <f>AVERAGE(B94:B103)</f>
        <v>33.5</v>
      </c>
      <c r="C142" s="83">
        <f>AVERAGE(C94:C103)</f>
        <v>323.18</v>
      </c>
      <c r="D142" s="87">
        <f>AVERAGE(D94:D103)</f>
        <v>9.721107192980099</v>
      </c>
      <c r="E142" s="40"/>
      <c r="F142" t="s" s="104">
        <v>103</v>
      </c>
      <c r="G142" s="83">
        <f>AVERAGE(G94:G103)</f>
        <v>15.5</v>
      </c>
      <c r="H142" s="83">
        <f>AVERAGE(H94:H103)</f>
        <v>128.66</v>
      </c>
      <c r="I142" s="87">
        <f>AVERAGE(I94:I103)</f>
        <v>8.335364245075271</v>
      </c>
      <c r="J142" s="40"/>
      <c r="K142" t="s" s="104">
        <v>103</v>
      </c>
      <c r="L142" s="83">
        <f>AVERAGE(L94:L103)</f>
        <v>2.3</v>
      </c>
      <c r="M142" s="83">
        <f>AVERAGE(M94:M103)</f>
        <v>14.24</v>
      </c>
      <c r="N142" s="89">
        <f>AVERAGE(N94:N103)</f>
        <v>6.26148148148148</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AVERAGE(B88:B92)</f>
        <v>20.2</v>
      </c>
      <c r="C145" s="83">
        <f>AVERAGE(C88:C92)</f>
        <v>200.44</v>
      </c>
      <c r="D145" s="87">
        <f>AVERAGE(D88:D92)</f>
        <v>9.94957456336766</v>
      </c>
      <c r="E145" s="40"/>
      <c r="F145" t="s" s="99">
        <v>99</v>
      </c>
      <c r="G145" s="83">
        <f>AVERAGE(G88:G92)</f>
        <v>8.6</v>
      </c>
      <c r="H145" s="83">
        <f>AVERAGE(H88:H92)</f>
        <v>75.44</v>
      </c>
      <c r="I145" s="87">
        <f>AVERAGE(I88:I92)</f>
        <v>8.861408730158731</v>
      </c>
      <c r="J145" s="40"/>
      <c r="K145" t="s" s="99">
        <v>99</v>
      </c>
      <c r="L145" s="83">
        <f>AVERAGE(L88:L92)</f>
        <v>1</v>
      </c>
      <c r="M145" s="83">
        <f>AVERAGE(M88:M92)</f>
        <v>6.9</v>
      </c>
      <c r="N145" s="89">
        <f>AVERAGE(N88:N92)</f>
        <v>6.875</v>
      </c>
      <c r="O145" s="96"/>
      <c r="P145" s="83"/>
      <c r="Q145" s="83"/>
      <c r="R145" s="84"/>
      <c r="S145" s="83"/>
      <c r="T145" s="83"/>
      <c r="U145" s="84"/>
      <c r="V145" s="83"/>
      <c r="W145" s="97"/>
    </row>
    <row r="146" ht="21.95" customHeight="1">
      <c r="A146" t="s" s="98">
        <v>100</v>
      </c>
      <c r="B146" s="83">
        <f>AVERAGE(B94:B98)</f>
        <v>34.6</v>
      </c>
      <c r="C146" s="83">
        <f>AVERAGE(C94:C98)</f>
        <v>338.34</v>
      </c>
      <c r="D146" s="87">
        <f>AVERAGE(D94:D98)</f>
        <v>9.84330786882354</v>
      </c>
      <c r="E146" s="40"/>
      <c r="F146" t="s" s="99">
        <v>100</v>
      </c>
      <c r="G146" s="83">
        <f>AVERAGE(G94:G98)</f>
        <v>14.4</v>
      </c>
      <c r="H146" s="83">
        <f>AVERAGE(H94:H98)</f>
        <v>119.68</v>
      </c>
      <c r="I146" s="87">
        <f>AVERAGE(I94:I98)</f>
        <v>8.350214285714291</v>
      </c>
      <c r="J146" s="40"/>
      <c r="K146" t="s" s="99">
        <v>100</v>
      </c>
      <c r="L146" s="83">
        <f>AVERAGE(L94:L98)</f>
        <v>2.4</v>
      </c>
      <c r="M146" s="83">
        <f>AVERAGE(M94:M98)</f>
        <v>15.46</v>
      </c>
      <c r="N146" s="89">
        <f>AVERAGE(N94:N98)</f>
        <v>6.484</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AVERAGE(B88:B92)</f>
        <v>20.2</v>
      </c>
      <c r="C148" s="83">
        <f>AVERAGE(C88:C92)</f>
        <v>200.44</v>
      </c>
      <c r="D148" s="87">
        <f>AVERAGE(D88:D92)</f>
        <v>9.94957456336766</v>
      </c>
      <c r="E148" s="40"/>
      <c r="F148" t="s" s="104">
        <v>102</v>
      </c>
      <c r="G148" s="83">
        <f>AVERAGE(G88:G92)</f>
        <v>8.6</v>
      </c>
      <c r="H148" s="83">
        <f>AVERAGE(H88:H92)</f>
        <v>75.44</v>
      </c>
      <c r="I148" s="87">
        <f>AVERAGE(I88:I92)</f>
        <v>8.861408730158731</v>
      </c>
      <c r="J148" s="40"/>
      <c r="K148" t="s" s="104">
        <v>102</v>
      </c>
      <c r="L148" s="83">
        <f>AVERAGE(L88:L92)</f>
        <v>1</v>
      </c>
      <c r="M148" s="83">
        <f>AVERAGE(M88:M92)</f>
        <v>6.9</v>
      </c>
      <c r="N148" s="89">
        <f>AVERAGE(N88:N92)</f>
        <v>6.875</v>
      </c>
      <c r="O148" s="96"/>
      <c r="P148" s="83"/>
      <c r="Q148" s="83"/>
      <c r="R148" s="84"/>
      <c r="S148" s="83"/>
      <c r="T148" s="83"/>
      <c r="U148" s="84"/>
      <c r="V148" s="83"/>
      <c r="W148" s="97"/>
    </row>
    <row r="149" ht="21.95" customHeight="1">
      <c r="A149" t="s" s="103">
        <v>103</v>
      </c>
      <c r="B149" s="83">
        <f>AVERAGE(B94:B98)</f>
        <v>34.6</v>
      </c>
      <c r="C149" s="83">
        <f>AVERAGE(C94:C98)</f>
        <v>338.34</v>
      </c>
      <c r="D149" s="87">
        <f>AVERAGE(D94:D98)</f>
        <v>9.84330786882354</v>
      </c>
      <c r="E149" s="40"/>
      <c r="F149" t="s" s="104">
        <v>103</v>
      </c>
      <c r="G149" s="83">
        <f>AVERAGE(G94:G98)</f>
        <v>14.4</v>
      </c>
      <c r="H149" s="83">
        <f>AVERAGE(H94:H98)</f>
        <v>119.68</v>
      </c>
      <c r="I149" s="87">
        <f>AVERAGE(I94:I98)</f>
        <v>8.350214285714291</v>
      </c>
      <c r="J149" s="40"/>
      <c r="K149" t="s" s="104">
        <v>103</v>
      </c>
      <c r="L149" s="83">
        <f>AVERAGE(L94:L98)</f>
        <v>2.4</v>
      </c>
      <c r="M149" s="83">
        <f>AVERAGE(M94:M98)</f>
        <v>15.46</v>
      </c>
      <c r="N149" s="89">
        <f>AVERAGE(N94:N98)</f>
        <v>6.484</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8.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86" customWidth="1"/>
    <col min="2" max="4" width="12.1719" style="286" customWidth="1"/>
    <col min="5" max="5" width="1.35156" style="286" customWidth="1"/>
    <col min="6" max="6" width="10" style="286" customWidth="1"/>
    <col min="7" max="9" width="12.1719" style="286" customWidth="1"/>
    <col min="10" max="10" width="1.35156" style="286" customWidth="1"/>
    <col min="11" max="11" width="10" style="286" customWidth="1"/>
    <col min="12" max="14" width="12.1719" style="286" customWidth="1"/>
    <col min="15" max="15" width="10.8516" style="286" customWidth="1"/>
    <col min="16" max="17" width="6.5" style="286" customWidth="1"/>
    <col min="18" max="18" width="10.8516" style="286" customWidth="1"/>
    <col min="19" max="20" width="6.5" style="286" customWidth="1"/>
    <col min="21" max="21" width="10.8516" style="286" customWidth="1"/>
    <col min="22" max="23" width="6.5" style="286" customWidth="1"/>
    <col min="24" max="16384" width="16.3516" style="286" customWidth="1"/>
  </cols>
  <sheetData>
    <row r="1" ht="64.15" customHeight="1">
      <c r="A1" t="s" s="164">
        <v>163</v>
      </c>
      <c r="B1" t="s" s="27">
        <v>40</v>
      </c>
      <c r="C1" t="s" s="27">
        <v>41</v>
      </c>
      <c r="D1" t="s" s="28">
        <v>42</v>
      </c>
      <c r="E1" s="29"/>
      <c r="F1" t="s" s="30">
        <v>370</v>
      </c>
      <c r="G1" t="s" s="27">
        <v>44</v>
      </c>
      <c r="H1" t="s" s="27">
        <v>45</v>
      </c>
      <c r="I1" t="s" s="28">
        <v>46</v>
      </c>
      <c r="J1" s="29"/>
      <c r="K1" t="s" s="30">
        <v>371</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20</v>
      </c>
      <c r="C3" s="78">
        <v>46.9</v>
      </c>
      <c r="D3" s="79">
        <v>2.345</v>
      </c>
      <c r="E3" s="40"/>
      <c r="F3" s="145">
        <v>1910</v>
      </c>
      <c r="G3" s="144">
        <v>10</v>
      </c>
      <c r="H3" s="78">
        <v>11.6</v>
      </c>
      <c r="I3" s="79">
        <v>1.16</v>
      </c>
      <c r="J3" s="40"/>
      <c r="K3" s="145">
        <v>1910</v>
      </c>
      <c r="L3" s="144">
        <v>4</v>
      </c>
      <c r="M3" s="78">
        <v>-0.6</v>
      </c>
      <c r="N3" s="81">
        <v>-0.15</v>
      </c>
      <c r="O3" s="146"/>
      <c r="P3" s="147"/>
      <c r="Q3" s="148"/>
      <c r="R3" s="149"/>
      <c r="S3" s="147"/>
      <c r="T3" s="148"/>
      <c r="U3" s="149"/>
      <c r="V3" s="147"/>
      <c r="W3" s="148"/>
    </row>
    <row r="4" ht="21.95" customHeight="1">
      <c r="A4" s="150">
        <v>1911</v>
      </c>
      <c r="B4" s="100">
        <v>56</v>
      </c>
      <c r="C4" s="83">
        <v>91</v>
      </c>
      <c r="D4" s="87">
        <v>1.625</v>
      </c>
      <c r="E4" s="40"/>
      <c r="F4" s="151">
        <v>1911</v>
      </c>
      <c r="G4" s="100">
        <v>39</v>
      </c>
      <c r="H4" s="83">
        <v>34.9</v>
      </c>
      <c r="I4" s="87">
        <v>0.894871794871795</v>
      </c>
      <c r="J4" s="40"/>
      <c r="K4" s="151">
        <v>1911</v>
      </c>
      <c r="L4" s="100">
        <v>13</v>
      </c>
      <c r="M4" s="83">
        <v>-6.1</v>
      </c>
      <c r="N4" s="89">
        <v>-0.469230769230769</v>
      </c>
      <c r="O4" s="152"/>
      <c r="P4" s="135"/>
      <c r="Q4" s="97"/>
      <c r="R4" s="153"/>
      <c r="S4" s="135"/>
      <c r="T4" s="97"/>
      <c r="U4" s="153"/>
      <c r="V4" s="135"/>
      <c r="W4" s="97"/>
    </row>
    <row r="5" ht="21.95" customHeight="1">
      <c r="A5" s="150">
        <v>1912</v>
      </c>
      <c r="B5" s="100">
        <v>47</v>
      </c>
      <c r="C5" s="83">
        <v>106</v>
      </c>
      <c r="D5" s="87">
        <v>2.25531914893617</v>
      </c>
      <c r="E5" s="40"/>
      <c r="F5" s="151">
        <v>1912</v>
      </c>
      <c r="G5" s="100">
        <v>22</v>
      </c>
      <c r="H5" s="83">
        <v>26.8</v>
      </c>
      <c r="I5" s="87">
        <v>1.21818181818182</v>
      </c>
      <c r="J5" s="40"/>
      <c r="K5" s="151">
        <v>1912</v>
      </c>
      <c r="L5" s="100">
        <v>5</v>
      </c>
      <c r="M5" s="83">
        <v>-0.5</v>
      </c>
      <c r="N5" s="89">
        <v>-0.1</v>
      </c>
      <c r="O5" s="152"/>
      <c r="P5" s="135"/>
      <c r="Q5" s="97"/>
      <c r="R5" s="153"/>
      <c r="S5" s="135"/>
      <c r="T5" s="97"/>
      <c r="U5" s="153"/>
      <c r="V5" s="135"/>
      <c r="W5" s="97"/>
    </row>
    <row r="6" ht="21.95" customHeight="1">
      <c r="A6" s="150">
        <v>1913</v>
      </c>
      <c r="B6" s="100">
        <v>75</v>
      </c>
      <c r="C6" s="83">
        <v>132.7</v>
      </c>
      <c r="D6" s="87">
        <v>1.76933333333333</v>
      </c>
      <c r="E6" s="40"/>
      <c r="F6" s="151">
        <v>1913</v>
      </c>
      <c r="G6" s="100">
        <v>47</v>
      </c>
      <c r="H6" s="83">
        <v>43</v>
      </c>
      <c r="I6" s="87">
        <v>0.914893617021277</v>
      </c>
      <c r="J6" s="40"/>
      <c r="K6" s="151">
        <v>1913</v>
      </c>
      <c r="L6" s="100">
        <v>12</v>
      </c>
      <c r="M6" s="83">
        <v>-7.4</v>
      </c>
      <c r="N6" s="89">
        <v>-0.616666666666667</v>
      </c>
      <c r="O6" s="152"/>
      <c r="P6" s="135"/>
      <c r="Q6" s="97"/>
      <c r="R6" s="153"/>
      <c r="S6" s="135"/>
      <c r="T6" s="97"/>
      <c r="U6" s="153"/>
      <c r="V6" s="135"/>
      <c r="W6" s="97"/>
    </row>
    <row r="7" ht="21.95" customHeight="1">
      <c r="A7" s="150">
        <v>1914</v>
      </c>
      <c r="B7" s="100">
        <v>47</v>
      </c>
      <c r="C7" s="83">
        <v>90.90000000000001</v>
      </c>
      <c r="D7" s="87">
        <v>1.93404255319149</v>
      </c>
      <c r="E7" s="40"/>
      <c r="F7" s="151">
        <v>1914</v>
      </c>
      <c r="G7" s="100">
        <v>23</v>
      </c>
      <c r="H7" s="83">
        <v>14.2</v>
      </c>
      <c r="I7" s="87">
        <v>0.617391304347826</v>
      </c>
      <c r="J7" s="40"/>
      <c r="K7" s="151">
        <v>1914</v>
      </c>
      <c r="L7" s="100">
        <v>9</v>
      </c>
      <c r="M7" s="83">
        <v>-6.8</v>
      </c>
      <c r="N7" s="89">
        <v>-0.755555555555556</v>
      </c>
      <c r="O7" s="152"/>
      <c r="P7" s="135"/>
      <c r="Q7" s="97"/>
      <c r="R7" s="153"/>
      <c r="S7" s="135"/>
      <c r="T7" s="97"/>
      <c r="U7" s="153"/>
      <c r="V7" s="135"/>
      <c r="W7" s="97"/>
    </row>
    <row r="8" ht="21.95" customHeight="1">
      <c r="A8" s="150">
        <v>1915</v>
      </c>
      <c r="B8" s="100">
        <v>33</v>
      </c>
      <c r="C8" s="83">
        <v>97.3</v>
      </c>
      <c r="D8" s="87">
        <v>2.94848484848485</v>
      </c>
      <c r="E8" s="40"/>
      <c r="F8" s="151">
        <v>1915</v>
      </c>
      <c r="G8" s="100">
        <v>8</v>
      </c>
      <c r="H8" s="83">
        <v>12.8</v>
      </c>
      <c r="I8" s="87">
        <v>1.6</v>
      </c>
      <c r="J8" s="40"/>
      <c r="K8" s="151">
        <v>1915</v>
      </c>
      <c r="L8" s="100">
        <v>0</v>
      </c>
      <c r="M8" s="83">
        <v>0</v>
      </c>
      <c r="N8" s="89"/>
      <c r="O8" s="152"/>
      <c r="P8" s="135"/>
      <c r="Q8" s="97"/>
      <c r="R8" s="153"/>
      <c r="S8" s="135"/>
      <c r="T8" s="97"/>
      <c r="U8" s="153"/>
      <c r="V8" s="135"/>
      <c r="W8" s="97"/>
    </row>
    <row r="9" ht="21.95" customHeight="1">
      <c r="A9" s="150">
        <v>1916</v>
      </c>
      <c r="B9" s="100">
        <v>22</v>
      </c>
      <c r="C9" s="83">
        <v>52.8</v>
      </c>
      <c r="D9" s="87">
        <v>2.4</v>
      </c>
      <c r="E9" s="40"/>
      <c r="F9" s="151">
        <v>1916</v>
      </c>
      <c r="G9" s="100">
        <v>9</v>
      </c>
      <c r="H9" s="83">
        <v>6.7</v>
      </c>
      <c r="I9" s="87">
        <v>0.744444444444444</v>
      </c>
      <c r="J9" s="40"/>
      <c r="K9" s="151">
        <v>1916</v>
      </c>
      <c r="L9" s="100">
        <v>4</v>
      </c>
      <c r="M9" s="83">
        <v>-1.2</v>
      </c>
      <c r="N9" s="89">
        <v>-0.3</v>
      </c>
      <c r="O9" s="152"/>
      <c r="P9" s="135"/>
      <c r="Q9" s="97"/>
      <c r="R9" s="153"/>
      <c r="S9" s="135"/>
      <c r="T9" s="97"/>
      <c r="U9" s="153"/>
      <c r="V9" s="135"/>
      <c r="W9" s="97"/>
    </row>
    <row r="10" ht="21.95" customHeight="1">
      <c r="A10" s="150">
        <v>1917</v>
      </c>
      <c r="B10" s="100">
        <v>47</v>
      </c>
      <c r="C10" s="83">
        <v>143.6</v>
      </c>
      <c r="D10" s="87">
        <v>3.05531914893617</v>
      </c>
      <c r="E10" s="40"/>
      <c r="F10" s="151">
        <v>1917</v>
      </c>
      <c r="G10" s="100">
        <v>10</v>
      </c>
      <c r="H10" s="83">
        <v>14</v>
      </c>
      <c r="I10" s="87">
        <v>1.4</v>
      </c>
      <c r="J10" s="40"/>
      <c r="K10" s="151">
        <v>1917</v>
      </c>
      <c r="L10" s="100">
        <v>1</v>
      </c>
      <c r="M10" s="83">
        <v>-1.1</v>
      </c>
      <c r="N10" s="89">
        <v>-1.1</v>
      </c>
      <c r="O10" s="152"/>
      <c r="P10" s="135"/>
      <c r="Q10" s="97"/>
      <c r="R10" s="153"/>
      <c r="S10" s="135"/>
      <c r="T10" s="97"/>
      <c r="U10" s="153"/>
      <c r="V10" s="135"/>
      <c r="W10" s="97"/>
    </row>
    <row r="11" ht="21.95" customHeight="1">
      <c r="A11" s="150">
        <v>1918</v>
      </c>
      <c r="B11" s="100">
        <v>41</v>
      </c>
      <c r="C11" s="83">
        <v>109.6</v>
      </c>
      <c r="D11" s="87">
        <v>2.67317073170732</v>
      </c>
      <c r="E11" s="40"/>
      <c r="F11" s="151">
        <v>1918</v>
      </c>
      <c r="G11" s="100">
        <v>14</v>
      </c>
      <c r="H11" s="83">
        <v>19</v>
      </c>
      <c r="I11" s="87">
        <v>1.35714285714286</v>
      </c>
      <c r="J11" s="40"/>
      <c r="K11" s="151">
        <v>1918</v>
      </c>
      <c r="L11" s="100">
        <v>1</v>
      </c>
      <c r="M11" s="83">
        <v>0</v>
      </c>
      <c r="N11" s="89">
        <v>0</v>
      </c>
      <c r="O11" s="152"/>
      <c r="P11" s="135"/>
      <c r="Q11" s="97"/>
      <c r="R11" s="153"/>
      <c r="S11" s="135"/>
      <c r="T11" s="97"/>
      <c r="U11" s="153"/>
      <c r="V11" s="135"/>
      <c r="W11" s="97"/>
    </row>
    <row r="12" ht="21.95" customHeight="1">
      <c r="A12" s="150">
        <v>1919</v>
      </c>
      <c r="B12" s="100">
        <v>43</v>
      </c>
      <c r="C12" s="83">
        <v>98.2</v>
      </c>
      <c r="D12" s="87">
        <v>2.28372093023256</v>
      </c>
      <c r="E12" s="40"/>
      <c r="F12" s="151">
        <v>1919</v>
      </c>
      <c r="G12" s="100">
        <v>20</v>
      </c>
      <c r="H12" s="83">
        <v>21.1</v>
      </c>
      <c r="I12" s="87">
        <v>1.055</v>
      </c>
      <c r="J12" s="40"/>
      <c r="K12" s="151">
        <v>1919</v>
      </c>
      <c r="L12" s="100">
        <v>6</v>
      </c>
      <c r="M12" s="83">
        <v>-1.2</v>
      </c>
      <c r="N12" s="89">
        <v>-0.2</v>
      </c>
      <c r="O12" s="152"/>
      <c r="P12" s="135"/>
      <c r="Q12" s="97"/>
      <c r="R12" s="153"/>
      <c r="S12" s="135"/>
      <c r="T12" s="97"/>
      <c r="U12" s="153"/>
      <c r="V12" s="135"/>
      <c r="W12" s="97"/>
    </row>
    <row r="13" ht="21.95" customHeight="1">
      <c r="A13" s="150">
        <v>1920</v>
      </c>
      <c r="B13" s="100">
        <v>35</v>
      </c>
      <c r="C13" s="83">
        <v>67.3</v>
      </c>
      <c r="D13" s="87">
        <v>1.92285714285714</v>
      </c>
      <c r="E13" s="40"/>
      <c r="F13" s="151">
        <v>1920</v>
      </c>
      <c r="G13" s="100">
        <v>21</v>
      </c>
      <c r="H13" s="83">
        <v>23.2</v>
      </c>
      <c r="I13" s="87">
        <v>1.1047619047619</v>
      </c>
      <c r="J13" s="40"/>
      <c r="K13" s="151">
        <v>1920</v>
      </c>
      <c r="L13" s="100">
        <v>3</v>
      </c>
      <c r="M13" s="83">
        <v>-1.1</v>
      </c>
      <c r="N13" s="89">
        <v>-0.366666666666667</v>
      </c>
      <c r="O13" s="152"/>
      <c r="P13" s="135"/>
      <c r="Q13" s="97"/>
      <c r="R13" s="153"/>
      <c r="S13" s="135"/>
      <c r="T13" s="97"/>
      <c r="U13" s="153"/>
      <c r="V13" s="135"/>
      <c r="W13" s="97"/>
    </row>
    <row r="14" ht="21.95" customHeight="1">
      <c r="A14" s="150">
        <v>1921</v>
      </c>
      <c r="B14" s="100">
        <v>39</v>
      </c>
      <c r="C14" s="83">
        <v>85.09999999999999</v>
      </c>
      <c r="D14" s="87">
        <v>2.18205128205128</v>
      </c>
      <c r="E14" s="40"/>
      <c r="F14" s="151">
        <v>1921</v>
      </c>
      <c r="G14" s="100">
        <v>23</v>
      </c>
      <c r="H14" s="83">
        <v>30.2</v>
      </c>
      <c r="I14" s="87">
        <v>1.31304347826087</v>
      </c>
      <c r="J14" s="40"/>
      <c r="K14" s="151">
        <v>1921</v>
      </c>
      <c r="L14" s="100">
        <v>3</v>
      </c>
      <c r="M14" s="83">
        <v>-1.7</v>
      </c>
      <c r="N14" s="89">
        <v>-0.566666666666667</v>
      </c>
      <c r="O14" s="152"/>
      <c r="P14" s="135"/>
      <c r="Q14" s="97"/>
      <c r="R14" s="153"/>
      <c r="S14" s="135"/>
      <c r="T14" s="97"/>
      <c r="U14" s="153"/>
      <c r="V14" s="135"/>
      <c r="W14" s="97"/>
    </row>
    <row r="15" ht="21.95" customHeight="1">
      <c r="A15" s="150">
        <v>1922</v>
      </c>
      <c r="B15" s="100">
        <v>59</v>
      </c>
      <c r="C15" s="83">
        <v>141.8</v>
      </c>
      <c r="D15" s="87">
        <v>2.40338983050847</v>
      </c>
      <c r="E15" s="40"/>
      <c r="F15" s="151">
        <v>1922</v>
      </c>
      <c r="G15" s="100">
        <v>29</v>
      </c>
      <c r="H15" s="83">
        <v>42</v>
      </c>
      <c r="I15" s="87">
        <v>1.44827586206897</v>
      </c>
      <c r="J15" s="40"/>
      <c r="K15" s="151">
        <v>1922</v>
      </c>
      <c r="L15" s="100">
        <v>3</v>
      </c>
      <c r="M15" s="83">
        <v>-1.7</v>
      </c>
      <c r="N15" s="89">
        <v>-0.566666666666667</v>
      </c>
      <c r="O15" s="152"/>
      <c r="P15" s="135"/>
      <c r="Q15" s="97"/>
      <c r="R15" s="153"/>
      <c r="S15" s="135"/>
      <c r="T15" s="97"/>
      <c r="U15" s="153"/>
      <c r="V15" s="135"/>
      <c r="W15" s="97"/>
    </row>
    <row r="16" ht="21.95" customHeight="1">
      <c r="A16" s="150">
        <v>1923</v>
      </c>
      <c r="B16" s="100">
        <v>33</v>
      </c>
      <c r="C16" s="83">
        <v>104.6</v>
      </c>
      <c r="D16" s="87">
        <v>3.16969696969697</v>
      </c>
      <c r="E16" s="40"/>
      <c r="F16" s="151">
        <v>1923</v>
      </c>
      <c r="G16" s="100">
        <v>6</v>
      </c>
      <c r="H16" s="83">
        <v>9.5</v>
      </c>
      <c r="I16" s="87">
        <v>1.58333333333333</v>
      </c>
      <c r="J16" s="40"/>
      <c r="K16" s="151">
        <v>1923</v>
      </c>
      <c r="L16" s="100">
        <v>0</v>
      </c>
      <c r="M16" s="83">
        <v>0</v>
      </c>
      <c r="N16" s="89"/>
      <c r="O16" s="152"/>
      <c r="P16" s="135"/>
      <c r="Q16" s="97"/>
      <c r="R16" s="153"/>
      <c r="S16" s="135"/>
      <c r="T16" s="97"/>
      <c r="U16" s="153"/>
      <c r="V16" s="135"/>
      <c r="W16" s="97"/>
    </row>
    <row r="17" ht="21.95" customHeight="1">
      <c r="A17" s="150">
        <v>1924</v>
      </c>
      <c r="B17" s="100">
        <v>57</v>
      </c>
      <c r="C17" s="83">
        <v>97</v>
      </c>
      <c r="D17" s="87">
        <v>1.70175438596491</v>
      </c>
      <c r="E17" s="40"/>
      <c r="F17" s="151">
        <v>1924</v>
      </c>
      <c r="G17" s="100">
        <v>35</v>
      </c>
      <c r="H17" s="83">
        <v>21.5</v>
      </c>
      <c r="I17" s="87">
        <v>0.614285714285714</v>
      </c>
      <c r="J17" s="40"/>
      <c r="K17" s="151">
        <v>1924</v>
      </c>
      <c r="L17" s="100">
        <v>13</v>
      </c>
      <c r="M17" s="83">
        <v>-10.3</v>
      </c>
      <c r="N17" s="89">
        <v>-0.792307692307692</v>
      </c>
      <c r="O17" s="152"/>
      <c r="P17" s="135"/>
      <c r="Q17" s="97"/>
      <c r="R17" s="153"/>
      <c r="S17" s="135"/>
      <c r="T17" s="97"/>
      <c r="U17" s="153"/>
      <c r="V17" s="135"/>
      <c r="W17" s="97"/>
    </row>
    <row r="18" ht="21.95" customHeight="1">
      <c r="A18" s="150">
        <v>1925</v>
      </c>
      <c r="B18" s="100">
        <v>47</v>
      </c>
      <c r="C18" s="83">
        <v>129.9</v>
      </c>
      <c r="D18" s="87">
        <v>2.76382978723404</v>
      </c>
      <c r="E18" s="40"/>
      <c r="F18" s="151">
        <v>1925</v>
      </c>
      <c r="G18" s="100">
        <v>16</v>
      </c>
      <c r="H18" s="83">
        <v>22.8</v>
      </c>
      <c r="I18" s="87">
        <v>1.425</v>
      </c>
      <c r="J18" s="40"/>
      <c r="K18" s="151">
        <v>1925</v>
      </c>
      <c r="L18" s="100">
        <v>2</v>
      </c>
      <c r="M18" s="83">
        <v>-0.6</v>
      </c>
      <c r="N18" s="89">
        <v>-0.3</v>
      </c>
      <c r="O18" s="152"/>
      <c r="P18" s="135"/>
      <c r="Q18" s="97"/>
      <c r="R18" s="153"/>
      <c r="S18" s="135"/>
      <c r="T18" s="97"/>
      <c r="U18" s="153"/>
      <c r="V18" s="135"/>
      <c r="W18" s="97"/>
    </row>
    <row r="19" ht="21.95" customHeight="1">
      <c r="A19" s="150">
        <v>1926</v>
      </c>
      <c r="B19" s="100">
        <v>46</v>
      </c>
      <c r="C19" s="83">
        <v>119.5</v>
      </c>
      <c r="D19" s="87">
        <v>2.59782608695652</v>
      </c>
      <c r="E19" s="40"/>
      <c r="F19" s="151">
        <v>1926</v>
      </c>
      <c r="G19" s="100">
        <v>18</v>
      </c>
      <c r="H19" s="83">
        <v>26.3</v>
      </c>
      <c r="I19" s="87">
        <v>1.46111111111111</v>
      </c>
      <c r="J19" s="40"/>
      <c r="K19" s="151">
        <v>1926</v>
      </c>
      <c r="L19" s="100">
        <v>1</v>
      </c>
      <c r="M19" s="83">
        <v>0.1</v>
      </c>
      <c r="N19" s="89">
        <v>0.1</v>
      </c>
      <c r="O19" s="152"/>
      <c r="P19" s="135"/>
      <c r="Q19" s="97"/>
      <c r="R19" s="153"/>
      <c r="S19" s="135"/>
      <c r="T19" s="97"/>
      <c r="U19" s="153"/>
      <c r="V19" s="135"/>
      <c r="W19" s="97"/>
    </row>
    <row r="20" ht="21.95" customHeight="1">
      <c r="A20" s="150">
        <v>1927</v>
      </c>
      <c r="B20" s="100">
        <v>51</v>
      </c>
      <c r="C20" s="83">
        <v>80.09999999999999</v>
      </c>
      <c r="D20" s="87">
        <v>1.57058823529412</v>
      </c>
      <c r="E20" s="40"/>
      <c r="F20" s="151">
        <v>1927</v>
      </c>
      <c r="G20" s="100">
        <v>32</v>
      </c>
      <c r="H20" s="83">
        <v>19.5</v>
      </c>
      <c r="I20" s="87">
        <v>0.609375</v>
      </c>
      <c r="J20" s="40"/>
      <c r="K20" s="151">
        <v>1927</v>
      </c>
      <c r="L20" s="100">
        <v>10</v>
      </c>
      <c r="M20" s="83">
        <v>-10.1</v>
      </c>
      <c r="N20" s="89">
        <v>-1.01</v>
      </c>
      <c r="O20" s="152"/>
      <c r="P20" s="135"/>
      <c r="Q20" s="97"/>
      <c r="R20" s="153"/>
      <c r="S20" s="135"/>
      <c r="T20" s="97"/>
      <c r="U20" s="153"/>
      <c r="V20" s="135"/>
      <c r="W20" s="97"/>
    </row>
    <row r="21" ht="21.95" customHeight="1">
      <c r="A21" s="150">
        <v>1928</v>
      </c>
      <c r="B21" s="100">
        <v>37</v>
      </c>
      <c r="C21" s="83">
        <v>84.3</v>
      </c>
      <c r="D21" s="87">
        <v>2.27837837837838</v>
      </c>
      <c r="E21" s="40"/>
      <c r="F21" s="151">
        <v>1928</v>
      </c>
      <c r="G21" s="100">
        <v>22</v>
      </c>
      <c r="H21" s="83">
        <v>34.8</v>
      </c>
      <c r="I21" s="87">
        <v>1.58181818181818</v>
      </c>
      <c r="J21" s="40"/>
      <c r="K21" s="151">
        <v>1928</v>
      </c>
      <c r="L21" s="100">
        <v>1</v>
      </c>
      <c r="M21" s="83">
        <v>0.2</v>
      </c>
      <c r="N21" s="89">
        <v>0.2</v>
      </c>
      <c r="O21" s="152"/>
      <c r="P21" s="135"/>
      <c r="Q21" s="97"/>
      <c r="R21" s="153"/>
      <c r="S21" s="135"/>
      <c r="T21" s="97"/>
      <c r="U21" s="153"/>
      <c r="V21" s="135"/>
      <c r="W21" s="97"/>
    </row>
    <row r="22" ht="21.95" customHeight="1">
      <c r="A22" s="150">
        <v>1929</v>
      </c>
      <c r="B22" s="100">
        <v>88</v>
      </c>
      <c r="C22" s="83">
        <v>127.4</v>
      </c>
      <c r="D22" s="87">
        <v>1.44772727272727</v>
      </c>
      <c r="E22" s="40"/>
      <c r="F22" s="151">
        <v>1929</v>
      </c>
      <c r="G22" s="100">
        <v>61</v>
      </c>
      <c r="H22" s="83">
        <v>36.6</v>
      </c>
      <c r="I22" s="87">
        <v>0.6</v>
      </c>
      <c r="J22" s="40"/>
      <c r="K22" s="151">
        <v>1929</v>
      </c>
      <c r="L22" s="100">
        <v>23</v>
      </c>
      <c r="M22" s="83">
        <v>-26</v>
      </c>
      <c r="N22" s="89">
        <v>-1.1304347826087</v>
      </c>
      <c r="O22" s="152"/>
      <c r="P22" s="135"/>
      <c r="Q22" s="97"/>
      <c r="R22" s="153"/>
      <c r="S22" s="135"/>
      <c r="T22" s="97"/>
      <c r="U22" s="153"/>
      <c r="V22" s="135"/>
      <c r="W22" s="97"/>
    </row>
    <row r="23" ht="21.95" customHeight="1">
      <c r="A23" s="150">
        <v>1930</v>
      </c>
      <c r="B23" s="100">
        <v>39</v>
      </c>
      <c r="C23" s="83">
        <v>100.2</v>
      </c>
      <c r="D23" s="87">
        <v>2.56923076923077</v>
      </c>
      <c r="E23" s="40"/>
      <c r="F23" s="151">
        <v>1930</v>
      </c>
      <c r="G23" s="100">
        <v>11</v>
      </c>
      <c r="H23" s="83">
        <v>11.6</v>
      </c>
      <c r="I23" s="87">
        <v>1.05454545454545</v>
      </c>
      <c r="J23" s="40"/>
      <c r="K23" s="151">
        <v>1930</v>
      </c>
      <c r="L23" s="100">
        <v>4</v>
      </c>
      <c r="M23" s="83">
        <v>-0.2</v>
      </c>
      <c r="N23" s="89">
        <v>-0.05</v>
      </c>
      <c r="O23" s="152"/>
      <c r="P23" s="135"/>
      <c r="Q23" s="97"/>
      <c r="R23" s="153"/>
      <c r="S23" s="135"/>
      <c r="T23" s="97"/>
      <c r="U23" s="153"/>
      <c r="V23" s="135"/>
      <c r="W23" s="97"/>
    </row>
    <row r="24" ht="21.95" customHeight="1">
      <c r="A24" s="150">
        <v>1931</v>
      </c>
      <c r="B24" s="100">
        <v>48</v>
      </c>
      <c r="C24" s="83">
        <v>117</v>
      </c>
      <c r="D24" s="87">
        <v>2.4375</v>
      </c>
      <c r="E24" s="40"/>
      <c r="F24" s="151">
        <v>1931</v>
      </c>
      <c r="G24" s="100">
        <v>25</v>
      </c>
      <c r="H24" s="83">
        <v>38.1</v>
      </c>
      <c r="I24" s="87">
        <v>1.524</v>
      </c>
      <c r="J24" s="40"/>
      <c r="K24" s="151">
        <v>1931</v>
      </c>
      <c r="L24" s="100">
        <v>3</v>
      </c>
      <c r="M24" s="83">
        <v>-1.3</v>
      </c>
      <c r="N24" s="89">
        <v>-0.433333333333333</v>
      </c>
      <c r="O24" s="152"/>
      <c r="P24" s="135"/>
      <c r="Q24" s="97"/>
      <c r="R24" s="153"/>
      <c r="S24" s="135"/>
      <c r="T24" s="97"/>
      <c r="U24" s="153"/>
      <c r="V24" s="135"/>
      <c r="W24" s="97"/>
    </row>
    <row r="25" ht="21.95" customHeight="1">
      <c r="A25" s="150">
        <v>1932</v>
      </c>
      <c r="B25" s="100">
        <v>34</v>
      </c>
      <c r="C25" s="83">
        <v>65.59999999999999</v>
      </c>
      <c r="D25" s="87">
        <v>1.92941176470588</v>
      </c>
      <c r="E25" s="40"/>
      <c r="F25" s="151">
        <v>1932</v>
      </c>
      <c r="G25" s="100">
        <v>20</v>
      </c>
      <c r="H25" s="83">
        <v>21.8</v>
      </c>
      <c r="I25" s="87">
        <v>1.09</v>
      </c>
      <c r="J25" s="40"/>
      <c r="K25" s="151">
        <v>1932</v>
      </c>
      <c r="L25" s="100">
        <v>4</v>
      </c>
      <c r="M25" s="83">
        <v>-3.8</v>
      </c>
      <c r="N25" s="89">
        <v>-0.95</v>
      </c>
      <c r="O25" s="152"/>
      <c r="P25" s="135"/>
      <c r="Q25" s="97"/>
      <c r="R25" s="153"/>
      <c r="S25" s="135"/>
      <c r="T25" s="97"/>
      <c r="U25" s="153"/>
      <c r="V25" s="135"/>
      <c r="W25" s="97"/>
    </row>
    <row r="26" ht="21.95" customHeight="1">
      <c r="A26" s="150">
        <v>1933</v>
      </c>
      <c r="B26" s="100">
        <v>40</v>
      </c>
      <c r="C26" s="83">
        <v>76</v>
      </c>
      <c r="D26" s="87">
        <v>1.9</v>
      </c>
      <c r="E26" s="40"/>
      <c r="F26" s="151">
        <v>1933</v>
      </c>
      <c r="G26" s="100">
        <v>23</v>
      </c>
      <c r="H26" s="83">
        <v>23.5</v>
      </c>
      <c r="I26" s="87">
        <v>1.02173913043478</v>
      </c>
      <c r="J26" s="40"/>
      <c r="K26" s="151">
        <v>1933</v>
      </c>
      <c r="L26" s="100">
        <v>6</v>
      </c>
      <c r="M26" s="83">
        <v>-2.4</v>
      </c>
      <c r="N26" s="89">
        <v>-0.4</v>
      </c>
      <c r="O26" s="152"/>
      <c r="P26" s="135"/>
      <c r="Q26" s="97"/>
      <c r="R26" s="153"/>
      <c r="S26" s="135"/>
      <c r="T26" s="97"/>
      <c r="U26" s="153"/>
      <c r="V26" s="135"/>
      <c r="W26" s="97"/>
    </row>
    <row r="27" ht="21.95" customHeight="1">
      <c r="A27" s="150">
        <v>1934</v>
      </c>
      <c r="B27" s="100">
        <v>42</v>
      </c>
      <c r="C27" s="83">
        <v>82.09999999999999</v>
      </c>
      <c r="D27" s="87">
        <v>1.9547619047619</v>
      </c>
      <c r="E27" s="40"/>
      <c r="F27" s="151">
        <v>1934</v>
      </c>
      <c r="G27" s="100">
        <v>22</v>
      </c>
      <c r="H27" s="83">
        <v>17.9</v>
      </c>
      <c r="I27" s="87">
        <v>0.813636363636364</v>
      </c>
      <c r="J27" s="40"/>
      <c r="K27" s="151">
        <v>1934</v>
      </c>
      <c r="L27" s="100">
        <v>9</v>
      </c>
      <c r="M27" s="83">
        <v>-3.4</v>
      </c>
      <c r="N27" s="89">
        <v>-0.377777777777778</v>
      </c>
      <c r="O27" s="152"/>
      <c r="P27" s="135"/>
      <c r="Q27" s="97"/>
      <c r="R27" s="153"/>
      <c r="S27" s="135"/>
      <c r="T27" s="97"/>
      <c r="U27" s="153"/>
      <c r="V27" s="135"/>
      <c r="W27" s="97"/>
    </row>
    <row r="28" ht="21.95" customHeight="1">
      <c r="A28" s="150">
        <v>1935</v>
      </c>
      <c r="B28" s="100">
        <v>34</v>
      </c>
      <c r="C28" s="83">
        <v>70.40000000000001</v>
      </c>
      <c r="D28" s="87">
        <v>2.07058823529412</v>
      </c>
      <c r="E28" s="40"/>
      <c r="F28" s="151">
        <v>1935</v>
      </c>
      <c r="G28" s="100">
        <v>22</v>
      </c>
      <c r="H28" s="83">
        <v>30.8</v>
      </c>
      <c r="I28" s="87">
        <v>1.4</v>
      </c>
      <c r="J28" s="40"/>
      <c r="K28" s="151">
        <v>1935</v>
      </c>
      <c r="L28" s="100">
        <v>5</v>
      </c>
      <c r="M28" s="83">
        <v>-0.4</v>
      </c>
      <c r="N28" s="89">
        <v>-0.08</v>
      </c>
      <c r="O28" s="152"/>
      <c r="P28" s="135"/>
      <c r="Q28" s="97"/>
      <c r="R28" s="153"/>
      <c r="S28" s="135"/>
      <c r="T28" s="97"/>
      <c r="U28" s="153"/>
      <c r="V28" s="135"/>
      <c r="W28" s="97"/>
    </row>
    <row r="29" ht="21.95" customHeight="1">
      <c r="A29" s="150">
        <v>1936</v>
      </c>
      <c r="B29" s="100">
        <v>34</v>
      </c>
      <c r="C29" s="83">
        <v>71.2</v>
      </c>
      <c r="D29" s="87">
        <v>2.09411764705882</v>
      </c>
      <c r="E29" s="40"/>
      <c r="F29" s="151">
        <v>1936</v>
      </c>
      <c r="G29" s="100">
        <v>19</v>
      </c>
      <c r="H29" s="83">
        <v>20</v>
      </c>
      <c r="I29" s="87">
        <v>1.05263157894737</v>
      </c>
      <c r="J29" s="40"/>
      <c r="K29" s="151">
        <v>1936</v>
      </c>
      <c r="L29" s="100">
        <v>3</v>
      </c>
      <c r="M29" s="83">
        <v>-1.2</v>
      </c>
      <c r="N29" s="89">
        <v>-0.4</v>
      </c>
      <c r="O29" s="152"/>
      <c r="P29" s="135"/>
      <c r="Q29" s="97"/>
      <c r="R29" s="153"/>
      <c r="S29" s="135"/>
      <c r="T29" s="97"/>
      <c r="U29" s="153"/>
      <c r="V29" s="135"/>
      <c r="W29" s="97"/>
    </row>
    <row r="30" ht="21.95" customHeight="1">
      <c r="A30" s="150">
        <v>1937</v>
      </c>
      <c r="B30" s="100">
        <v>52</v>
      </c>
      <c r="C30" s="83">
        <v>113.2</v>
      </c>
      <c r="D30" s="87">
        <v>2.17692307692308</v>
      </c>
      <c r="E30" s="40"/>
      <c r="F30" s="151">
        <v>1937</v>
      </c>
      <c r="G30" s="100">
        <v>28</v>
      </c>
      <c r="H30" s="83">
        <v>29.8</v>
      </c>
      <c r="I30" s="87">
        <v>1.06428571428571</v>
      </c>
      <c r="J30" s="40"/>
      <c r="K30" s="151">
        <v>1937</v>
      </c>
      <c r="L30" s="100">
        <v>5</v>
      </c>
      <c r="M30" s="83">
        <v>-0.6</v>
      </c>
      <c r="N30" s="89">
        <v>-0.12</v>
      </c>
      <c r="O30" s="152"/>
      <c r="P30" s="135"/>
      <c r="Q30" s="97"/>
      <c r="R30" s="153"/>
      <c r="S30" s="135"/>
      <c r="T30" s="97"/>
      <c r="U30" s="153"/>
      <c r="V30" s="135"/>
      <c r="W30" s="97"/>
    </row>
    <row r="31" ht="21.95" customHeight="1">
      <c r="A31" s="150">
        <v>1938</v>
      </c>
      <c r="B31" s="100">
        <v>38</v>
      </c>
      <c r="C31" s="83">
        <v>83.8</v>
      </c>
      <c r="D31" s="87">
        <v>2.20526315789474</v>
      </c>
      <c r="E31" s="40"/>
      <c r="F31" s="151">
        <v>1938</v>
      </c>
      <c r="G31" s="100">
        <v>19</v>
      </c>
      <c r="H31" s="83">
        <v>20.9</v>
      </c>
      <c r="I31" s="87">
        <v>1.1</v>
      </c>
      <c r="J31" s="40"/>
      <c r="K31" s="151">
        <v>1938</v>
      </c>
      <c r="L31" s="100">
        <v>5</v>
      </c>
      <c r="M31" s="83">
        <v>-0.3</v>
      </c>
      <c r="N31" s="89">
        <v>-0.06</v>
      </c>
      <c r="O31" s="152"/>
      <c r="P31" s="135"/>
      <c r="Q31" s="97"/>
      <c r="R31" s="153"/>
      <c r="S31" s="135"/>
      <c r="T31" s="97"/>
      <c r="U31" s="153"/>
      <c r="V31" s="135"/>
      <c r="W31" s="97"/>
    </row>
    <row r="32" ht="21.95" customHeight="1">
      <c r="A32" s="150">
        <v>1939</v>
      </c>
      <c r="B32" s="204">
        <v>36</v>
      </c>
      <c r="C32" s="205">
        <v>98.90000000000001</v>
      </c>
      <c r="D32" s="206">
        <v>2.74722222222222</v>
      </c>
      <c r="E32" s="40"/>
      <c r="F32" s="151">
        <v>1939</v>
      </c>
      <c r="G32" s="204">
        <v>14</v>
      </c>
      <c r="H32" s="205">
        <v>22.2</v>
      </c>
      <c r="I32" s="206">
        <v>1.58571428571429</v>
      </c>
      <c r="J32" s="40"/>
      <c r="K32" s="151">
        <v>1939</v>
      </c>
      <c r="L32" s="204">
        <v>1</v>
      </c>
      <c r="M32" s="205">
        <v>-1.1</v>
      </c>
      <c r="N32" s="207">
        <v>-1.1</v>
      </c>
      <c r="O32" s="152"/>
      <c r="P32" s="135"/>
      <c r="Q32" s="97"/>
      <c r="R32" s="153"/>
      <c r="S32" s="135"/>
      <c r="T32" s="97"/>
      <c r="U32" s="153"/>
      <c r="V32" s="135"/>
      <c r="W32" s="97"/>
    </row>
    <row r="33" ht="21.95" customHeight="1">
      <c r="A33" s="150">
        <v>1940</v>
      </c>
      <c r="B33" s="100">
        <v>62</v>
      </c>
      <c r="C33" s="83">
        <v>129.6</v>
      </c>
      <c r="D33" s="87">
        <v>2.09032258064516</v>
      </c>
      <c r="E33" s="40"/>
      <c r="F33" s="151">
        <v>1940</v>
      </c>
      <c r="G33" s="100">
        <v>35</v>
      </c>
      <c r="H33" s="83">
        <v>40.6</v>
      </c>
      <c r="I33" s="87">
        <v>1.16</v>
      </c>
      <c r="J33" s="40"/>
      <c r="K33" s="151">
        <v>1940</v>
      </c>
      <c r="L33" s="100">
        <v>7</v>
      </c>
      <c r="M33" s="83">
        <v>-1.7</v>
      </c>
      <c r="N33" s="89">
        <v>-0.242857142857143</v>
      </c>
      <c r="O33" s="152"/>
      <c r="P33" s="135"/>
      <c r="Q33" s="97"/>
      <c r="R33" s="153"/>
      <c r="S33" s="135"/>
      <c r="T33" s="97"/>
      <c r="U33" s="153"/>
      <c r="V33" s="135"/>
      <c r="W33" s="97"/>
    </row>
    <row r="34" ht="21.95" customHeight="1">
      <c r="A34" s="150">
        <v>1941</v>
      </c>
      <c r="B34" s="100">
        <v>46</v>
      </c>
      <c r="C34" s="83">
        <v>112.2</v>
      </c>
      <c r="D34" s="87">
        <v>2.43913043478261</v>
      </c>
      <c r="E34" s="40"/>
      <c r="F34" s="151">
        <v>1941</v>
      </c>
      <c r="G34" s="100">
        <v>25</v>
      </c>
      <c r="H34" s="83">
        <v>43.3</v>
      </c>
      <c r="I34" s="87">
        <v>1.732</v>
      </c>
      <c r="J34" s="40"/>
      <c r="K34" s="151">
        <v>1941</v>
      </c>
      <c r="L34" s="100">
        <v>0</v>
      </c>
      <c r="M34" s="83">
        <v>0</v>
      </c>
      <c r="N34" s="89"/>
      <c r="O34" s="152"/>
      <c r="P34" s="135"/>
      <c r="Q34" s="97"/>
      <c r="R34" s="153"/>
      <c r="S34" s="135"/>
      <c r="T34" s="97"/>
      <c r="U34" s="153"/>
      <c r="V34" s="135"/>
      <c r="W34" s="97"/>
    </row>
    <row r="35" ht="21.95" customHeight="1">
      <c r="A35" s="150">
        <v>1942</v>
      </c>
      <c r="B35" s="100">
        <v>32</v>
      </c>
      <c r="C35" s="83">
        <v>82.3</v>
      </c>
      <c r="D35" s="87">
        <v>2.571875</v>
      </c>
      <c r="E35" s="40"/>
      <c r="F35" s="151">
        <v>1942</v>
      </c>
      <c r="G35" s="100">
        <v>10</v>
      </c>
      <c r="H35" s="83">
        <v>10.2</v>
      </c>
      <c r="I35" s="87">
        <v>1.02</v>
      </c>
      <c r="J35" s="40"/>
      <c r="K35" s="151">
        <v>1942</v>
      </c>
      <c r="L35" s="100">
        <v>0</v>
      </c>
      <c r="M35" s="83">
        <v>0</v>
      </c>
      <c r="N35" s="89"/>
      <c r="O35" s="152"/>
      <c r="P35" s="135"/>
      <c r="Q35" s="97"/>
      <c r="R35" s="153"/>
      <c r="S35" s="135"/>
      <c r="T35" s="97"/>
      <c r="U35" s="153"/>
      <c r="V35" s="135"/>
      <c r="W35" s="97"/>
    </row>
    <row r="36" ht="21.95" customHeight="1">
      <c r="A36" s="150">
        <v>1943</v>
      </c>
      <c r="B36" s="100">
        <v>54</v>
      </c>
      <c r="C36" s="83">
        <v>107.6</v>
      </c>
      <c r="D36" s="87">
        <v>1.99259259259259</v>
      </c>
      <c r="E36" s="40"/>
      <c r="F36" s="151">
        <v>1943</v>
      </c>
      <c r="G36" s="100">
        <v>34</v>
      </c>
      <c r="H36" s="83">
        <v>41</v>
      </c>
      <c r="I36" s="87">
        <v>1.20588235294118</v>
      </c>
      <c r="J36" s="40"/>
      <c r="K36" s="151">
        <v>1943</v>
      </c>
      <c r="L36" s="100">
        <v>6</v>
      </c>
      <c r="M36" s="83">
        <v>-4.5</v>
      </c>
      <c r="N36" s="89">
        <v>-0.75</v>
      </c>
      <c r="O36" s="152"/>
      <c r="P36" s="135"/>
      <c r="Q36" s="97"/>
      <c r="R36" s="153"/>
      <c r="S36" s="135"/>
      <c r="T36" s="97"/>
      <c r="U36" s="153"/>
      <c r="V36" s="135"/>
      <c r="W36" s="97"/>
    </row>
    <row r="37" ht="21.95" customHeight="1">
      <c r="A37" s="150">
        <v>1944</v>
      </c>
      <c r="B37" s="100">
        <v>66</v>
      </c>
      <c r="C37" s="83">
        <v>138.9</v>
      </c>
      <c r="D37" s="87">
        <v>2.10454545454545</v>
      </c>
      <c r="E37" s="40"/>
      <c r="F37" s="151">
        <v>1944</v>
      </c>
      <c r="G37" s="100">
        <v>35</v>
      </c>
      <c r="H37" s="83">
        <v>31</v>
      </c>
      <c r="I37" s="87">
        <v>0.885714285714286</v>
      </c>
      <c r="J37" s="40"/>
      <c r="K37" s="151">
        <v>1944</v>
      </c>
      <c r="L37" s="100">
        <v>10</v>
      </c>
      <c r="M37" s="83">
        <v>-7.4</v>
      </c>
      <c r="N37" s="89">
        <v>-0.74</v>
      </c>
      <c r="O37" s="152"/>
      <c r="P37" s="135"/>
      <c r="Q37" s="97"/>
      <c r="R37" s="153"/>
      <c r="S37" s="135"/>
      <c r="T37" s="97"/>
      <c r="U37" s="153"/>
      <c r="V37" s="135"/>
      <c r="W37" s="97"/>
    </row>
    <row r="38" ht="21.95" customHeight="1">
      <c r="A38" s="150">
        <v>1945</v>
      </c>
      <c r="B38" s="100">
        <v>20</v>
      </c>
      <c r="C38" s="83">
        <v>45.5</v>
      </c>
      <c r="D38" s="87">
        <v>2.275</v>
      </c>
      <c r="E38" s="40"/>
      <c r="F38" s="151">
        <v>1945</v>
      </c>
      <c r="G38" s="100">
        <v>9</v>
      </c>
      <c r="H38" s="83">
        <v>5.5</v>
      </c>
      <c r="I38" s="87">
        <v>0.611111111111111</v>
      </c>
      <c r="J38" s="40"/>
      <c r="K38" s="151">
        <v>1945</v>
      </c>
      <c r="L38" s="100">
        <v>5</v>
      </c>
      <c r="M38" s="83">
        <v>-0.6</v>
      </c>
      <c r="N38" s="89">
        <v>-0.12</v>
      </c>
      <c r="O38" s="152"/>
      <c r="P38" s="135"/>
      <c r="Q38" s="97"/>
      <c r="R38" s="153"/>
      <c r="S38" s="135"/>
      <c r="T38" s="97"/>
      <c r="U38" s="153"/>
      <c r="V38" s="135"/>
      <c r="W38" s="97"/>
    </row>
    <row r="39" ht="21.95" customHeight="1">
      <c r="A39" s="150">
        <v>1946</v>
      </c>
      <c r="B39" s="100">
        <v>53</v>
      </c>
      <c r="C39" s="83">
        <v>99.3</v>
      </c>
      <c r="D39" s="87">
        <v>1.87358490566038</v>
      </c>
      <c r="E39" s="40"/>
      <c r="F39" s="151">
        <v>1946</v>
      </c>
      <c r="G39" s="100">
        <v>33</v>
      </c>
      <c r="H39" s="83">
        <v>32.1</v>
      </c>
      <c r="I39" s="87">
        <v>0.972727272727273</v>
      </c>
      <c r="J39" s="40"/>
      <c r="K39" s="151">
        <v>1946</v>
      </c>
      <c r="L39" s="100">
        <v>9</v>
      </c>
      <c r="M39" s="83">
        <v>-5.7</v>
      </c>
      <c r="N39" s="89">
        <v>-0.633333333333333</v>
      </c>
      <c r="O39" s="152"/>
      <c r="P39" s="135"/>
      <c r="Q39" s="97"/>
      <c r="R39" s="153"/>
      <c r="S39" s="135"/>
      <c r="T39" s="97"/>
      <c r="U39" s="153"/>
      <c r="V39" s="135"/>
      <c r="W39" s="97"/>
    </row>
    <row r="40" ht="21.95" customHeight="1">
      <c r="A40" s="150">
        <v>1947</v>
      </c>
      <c r="B40" s="100">
        <v>30</v>
      </c>
      <c r="C40" s="83">
        <v>70.09999999999999</v>
      </c>
      <c r="D40" s="87">
        <v>2.33666666666667</v>
      </c>
      <c r="E40" s="40"/>
      <c r="F40" s="151">
        <v>1947</v>
      </c>
      <c r="G40" s="100">
        <v>13</v>
      </c>
      <c r="H40" s="83">
        <v>11.8</v>
      </c>
      <c r="I40" s="87">
        <v>0.907692307692308</v>
      </c>
      <c r="J40" s="40"/>
      <c r="K40" s="151">
        <v>1947</v>
      </c>
      <c r="L40" s="100">
        <v>4</v>
      </c>
      <c r="M40" s="83">
        <v>-1.1</v>
      </c>
      <c r="N40" s="89">
        <v>-0.275</v>
      </c>
      <c r="O40" s="152"/>
      <c r="P40" s="135"/>
      <c r="Q40" s="97"/>
      <c r="R40" s="153"/>
      <c r="S40" s="135"/>
      <c r="T40" s="97"/>
      <c r="U40" s="153"/>
      <c r="V40" s="135"/>
      <c r="W40" s="97"/>
    </row>
    <row r="41" ht="21.95" customHeight="1">
      <c r="A41" s="150">
        <v>1948</v>
      </c>
      <c r="B41" s="100">
        <v>48</v>
      </c>
      <c r="C41" s="83">
        <v>84.3</v>
      </c>
      <c r="D41" s="87">
        <v>1.75625</v>
      </c>
      <c r="E41" s="40"/>
      <c r="F41" s="151">
        <v>1948</v>
      </c>
      <c r="G41" s="100">
        <v>32</v>
      </c>
      <c r="H41" s="83">
        <v>29.4</v>
      </c>
      <c r="I41" s="87">
        <v>0.91875</v>
      </c>
      <c r="J41" s="40"/>
      <c r="K41" s="151">
        <v>1948</v>
      </c>
      <c r="L41" s="100">
        <v>8</v>
      </c>
      <c r="M41" s="83">
        <v>-6.3</v>
      </c>
      <c r="N41" s="89">
        <v>-0.7875</v>
      </c>
      <c r="O41" s="152"/>
      <c r="P41" s="135"/>
      <c r="Q41" s="97"/>
      <c r="R41" s="153"/>
      <c r="S41" s="135"/>
      <c r="T41" s="97"/>
      <c r="U41" s="153"/>
      <c r="V41" s="135"/>
      <c r="W41" s="97"/>
    </row>
    <row r="42" ht="21.95" customHeight="1">
      <c r="A42" s="150">
        <v>1949</v>
      </c>
      <c r="B42" s="100">
        <v>45</v>
      </c>
      <c r="C42" s="83">
        <v>113.8</v>
      </c>
      <c r="D42" s="87">
        <v>2.52888888888889</v>
      </c>
      <c r="E42" s="40"/>
      <c r="F42" s="151">
        <v>1949</v>
      </c>
      <c r="G42" s="100">
        <v>19</v>
      </c>
      <c r="H42" s="83">
        <v>28.4</v>
      </c>
      <c r="I42" s="87">
        <v>1.49473684210526</v>
      </c>
      <c r="J42" s="40"/>
      <c r="K42" s="151">
        <v>1949</v>
      </c>
      <c r="L42" s="100">
        <v>4</v>
      </c>
      <c r="M42" s="83">
        <v>-1.7</v>
      </c>
      <c r="N42" s="89">
        <v>-0.425</v>
      </c>
      <c r="O42" s="152"/>
      <c r="P42" s="135"/>
      <c r="Q42" s="97"/>
      <c r="R42" s="153"/>
      <c r="S42" s="135"/>
      <c r="T42" s="97"/>
      <c r="U42" s="153"/>
      <c r="V42" s="135"/>
      <c r="W42" s="97"/>
    </row>
    <row r="43" ht="21.95" customHeight="1">
      <c r="A43" s="150">
        <v>1950</v>
      </c>
      <c r="B43" s="100">
        <v>23</v>
      </c>
      <c r="C43" s="83">
        <v>58.2</v>
      </c>
      <c r="D43" s="87">
        <v>2.5304347826087</v>
      </c>
      <c r="E43" s="40"/>
      <c r="F43" s="151">
        <v>1950</v>
      </c>
      <c r="G43" s="100">
        <v>10</v>
      </c>
      <c r="H43" s="83">
        <v>16.3</v>
      </c>
      <c r="I43" s="87">
        <v>1.63</v>
      </c>
      <c r="J43" s="40"/>
      <c r="K43" s="151">
        <v>1950</v>
      </c>
      <c r="L43" s="100">
        <v>0</v>
      </c>
      <c r="M43" s="83">
        <v>0</v>
      </c>
      <c r="N43" s="89"/>
      <c r="O43" s="152"/>
      <c r="P43" s="135"/>
      <c r="Q43" s="97"/>
      <c r="R43" s="153"/>
      <c r="S43" s="135"/>
      <c r="T43" s="97"/>
      <c r="U43" s="153"/>
      <c r="V43" s="135"/>
      <c r="W43" s="97"/>
    </row>
    <row r="44" ht="21.95" customHeight="1">
      <c r="A44" s="150">
        <v>1951</v>
      </c>
      <c r="B44" s="100">
        <v>35</v>
      </c>
      <c r="C44" s="83">
        <v>78.8</v>
      </c>
      <c r="D44" s="87">
        <v>2.25142857142857</v>
      </c>
      <c r="E44" s="40"/>
      <c r="F44" s="151">
        <v>1951</v>
      </c>
      <c r="G44" s="100">
        <v>20</v>
      </c>
      <c r="H44" s="83">
        <v>27</v>
      </c>
      <c r="I44" s="87">
        <v>1.35</v>
      </c>
      <c r="J44" s="40"/>
      <c r="K44" s="151">
        <v>1951</v>
      </c>
      <c r="L44" s="100">
        <v>2</v>
      </c>
      <c r="M44" s="83">
        <v>-2.2</v>
      </c>
      <c r="N44" s="89">
        <v>-1.1</v>
      </c>
      <c r="O44" s="152"/>
      <c r="P44" s="135"/>
      <c r="Q44" s="97"/>
      <c r="R44" s="153"/>
      <c r="S44" s="135"/>
      <c r="T44" s="97"/>
      <c r="U44" s="153"/>
      <c r="V44" s="135"/>
      <c r="W44" s="97"/>
    </row>
    <row r="45" ht="21.95" customHeight="1">
      <c r="A45" s="150">
        <v>1952</v>
      </c>
      <c r="B45" s="100">
        <v>38</v>
      </c>
      <c r="C45" s="83">
        <v>102.7</v>
      </c>
      <c r="D45" s="87">
        <v>2.70263157894737</v>
      </c>
      <c r="E45" s="40"/>
      <c r="F45" s="151">
        <v>1952</v>
      </c>
      <c r="G45" s="100">
        <v>12</v>
      </c>
      <c r="H45" s="83">
        <v>15.1</v>
      </c>
      <c r="I45" s="87">
        <v>1.25833333333333</v>
      </c>
      <c r="J45" s="40"/>
      <c r="K45" s="151">
        <v>1952</v>
      </c>
      <c r="L45" s="100">
        <v>3</v>
      </c>
      <c r="M45" s="83">
        <v>-1</v>
      </c>
      <c r="N45" s="89">
        <v>-0.333333333333333</v>
      </c>
      <c r="O45" s="152"/>
      <c r="P45" s="135"/>
      <c r="Q45" s="97"/>
      <c r="R45" s="153"/>
      <c r="S45" s="135"/>
      <c r="T45" s="97"/>
      <c r="U45" s="153"/>
      <c r="V45" s="135"/>
      <c r="W45" s="97"/>
    </row>
    <row r="46" ht="21.95" customHeight="1">
      <c r="A46" s="150">
        <v>1953</v>
      </c>
      <c r="B46" s="100">
        <v>59</v>
      </c>
      <c r="C46" s="83">
        <v>129.6</v>
      </c>
      <c r="D46" s="87">
        <v>2.19661016949153</v>
      </c>
      <c r="E46" s="40"/>
      <c r="F46" s="151">
        <v>1953</v>
      </c>
      <c r="G46" s="100">
        <v>31</v>
      </c>
      <c r="H46" s="83">
        <v>37.7</v>
      </c>
      <c r="I46" s="87">
        <v>1.21612903225806</v>
      </c>
      <c r="J46" s="40"/>
      <c r="K46" s="151">
        <v>1953</v>
      </c>
      <c r="L46" s="100">
        <v>7</v>
      </c>
      <c r="M46" s="83">
        <v>-2.8</v>
      </c>
      <c r="N46" s="89">
        <v>-0.4</v>
      </c>
      <c r="O46" s="152"/>
      <c r="P46" s="135"/>
      <c r="Q46" s="97"/>
      <c r="R46" s="153"/>
      <c r="S46" s="135"/>
      <c r="T46" s="97"/>
      <c r="U46" s="153"/>
      <c r="V46" s="135"/>
      <c r="W46" s="97"/>
    </row>
    <row r="47" ht="21.95" customHeight="1">
      <c r="A47" s="150">
        <v>1954</v>
      </c>
      <c r="B47" s="100">
        <v>44</v>
      </c>
      <c r="C47" s="83">
        <v>103.4</v>
      </c>
      <c r="D47" s="87">
        <v>2.35</v>
      </c>
      <c r="E47" s="40"/>
      <c r="F47" s="151">
        <v>1954</v>
      </c>
      <c r="G47" s="100">
        <v>24</v>
      </c>
      <c r="H47" s="83">
        <v>36</v>
      </c>
      <c r="I47" s="87">
        <v>1.5</v>
      </c>
      <c r="J47" s="40"/>
      <c r="K47" s="151">
        <v>1954</v>
      </c>
      <c r="L47" s="100">
        <v>2</v>
      </c>
      <c r="M47" s="83">
        <v>-1.8</v>
      </c>
      <c r="N47" s="89">
        <v>-0.9</v>
      </c>
      <c r="O47" s="152"/>
      <c r="P47" s="135"/>
      <c r="Q47" s="97"/>
      <c r="R47" s="153"/>
      <c r="S47" s="135"/>
      <c r="T47" s="97"/>
      <c r="U47" s="153"/>
      <c r="V47" s="135"/>
      <c r="W47" s="97"/>
    </row>
    <row r="48" ht="21.95" customHeight="1">
      <c r="A48" s="150">
        <v>1955</v>
      </c>
      <c r="B48" s="100">
        <v>20</v>
      </c>
      <c r="C48" s="83">
        <v>46.2</v>
      </c>
      <c r="D48" s="87">
        <v>2.31</v>
      </c>
      <c r="E48" s="40"/>
      <c r="F48" s="151">
        <v>1955</v>
      </c>
      <c r="G48" s="100">
        <v>9</v>
      </c>
      <c r="H48" s="83">
        <v>11.7</v>
      </c>
      <c r="I48" s="87">
        <v>1.3</v>
      </c>
      <c r="J48" s="40"/>
      <c r="K48" s="151">
        <v>1955</v>
      </c>
      <c r="L48" s="100">
        <v>2</v>
      </c>
      <c r="M48" s="83">
        <v>-0.8</v>
      </c>
      <c r="N48" s="89">
        <v>-0.4</v>
      </c>
      <c r="O48" s="152"/>
      <c r="P48" s="135"/>
      <c r="Q48" s="97"/>
      <c r="R48" s="153"/>
      <c r="S48" s="135"/>
      <c r="T48" s="97"/>
      <c r="U48" s="153"/>
      <c r="V48" s="135"/>
      <c r="W48" s="97"/>
    </row>
    <row r="49" ht="21.95" customHeight="1">
      <c r="A49" s="150">
        <v>1956</v>
      </c>
      <c r="B49" s="100">
        <v>25</v>
      </c>
      <c r="C49" s="83">
        <v>62.4</v>
      </c>
      <c r="D49" s="87">
        <v>2.496</v>
      </c>
      <c r="E49" s="40"/>
      <c r="F49" s="151">
        <v>1956</v>
      </c>
      <c r="G49" s="100">
        <v>10</v>
      </c>
      <c r="H49" s="83">
        <v>14.4</v>
      </c>
      <c r="I49" s="87">
        <v>1.44</v>
      </c>
      <c r="J49" s="40"/>
      <c r="K49" s="151">
        <v>1956</v>
      </c>
      <c r="L49" s="100">
        <v>1</v>
      </c>
      <c r="M49" s="83">
        <v>-0.1</v>
      </c>
      <c r="N49" s="89">
        <v>-0.1</v>
      </c>
      <c r="O49" s="152"/>
      <c r="P49" s="135"/>
      <c r="Q49" s="97"/>
      <c r="R49" s="153"/>
      <c r="S49" s="135"/>
      <c r="T49" s="97"/>
      <c r="U49" s="153"/>
      <c r="V49" s="135"/>
      <c r="W49" s="97"/>
    </row>
    <row r="50" ht="21.95" customHeight="1">
      <c r="A50" s="150">
        <v>1957</v>
      </c>
      <c r="B50" s="100">
        <v>31</v>
      </c>
      <c r="C50" s="83">
        <v>81.8</v>
      </c>
      <c r="D50" s="87">
        <v>2.63870967741935</v>
      </c>
      <c r="E50" s="40"/>
      <c r="F50" s="151">
        <v>1957</v>
      </c>
      <c r="G50" s="100">
        <v>12</v>
      </c>
      <c r="H50" s="83">
        <v>20.2</v>
      </c>
      <c r="I50" s="87">
        <v>1.68333333333333</v>
      </c>
      <c r="J50" s="40"/>
      <c r="K50" s="151">
        <v>1957</v>
      </c>
      <c r="L50" s="100">
        <v>0</v>
      </c>
      <c r="M50" s="83">
        <v>0</v>
      </c>
      <c r="N50" s="89"/>
      <c r="O50" s="152"/>
      <c r="P50" s="135"/>
      <c r="Q50" s="97"/>
      <c r="R50" s="153"/>
      <c r="S50" s="135"/>
      <c r="T50" s="97"/>
      <c r="U50" s="153"/>
      <c r="V50" s="135"/>
      <c r="W50" s="97"/>
    </row>
    <row r="51" ht="21.95" customHeight="1">
      <c r="A51" s="150">
        <v>1958</v>
      </c>
      <c r="B51" s="100">
        <v>25</v>
      </c>
      <c r="C51" s="83">
        <v>35.9</v>
      </c>
      <c r="D51" s="87">
        <v>1.436</v>
      </c>
      <c r="E51" s="40"/>
      <c r="F51" s="151">
        <v>1958</v>
      </c>
      <c r="G51" s="100">
        <v>20</v>
      </c>
      <c r="H51" s="83">
        <v>18.9</v>
      </c>
      <c r="I51" s="87">
        <v>0.945</v>
      </c>
      <c r="J51" s="40"/>
      <c r="K51" s="151">
        <v>1958</v>
      </c>
      <c r="L51" s="100">
        <v>6</v>
      </c>
      <c r="M51" s="83">
        <v>-3.2</v>
      </c>
      <c r="N51" s="89">
        <v>-0.533333333333333</v>
      </c>
      <c r="O51" s="152"/>
      <c r="P51" s="135"/>
      <c r="Q51" s="97"/>
      <c r="R51" s="153"/>
      <c r="S51" s="135"/>
      <c r="T51" s="97"/>
      <c r="U51" s="153"/>
      <c r="V51" s="135"/>
      <c r="W51" s="97"/>
    </row>
    <row r="52" ht="21.95" customHeight="1">
      <c r="A52" s="150">
        <v>1959</v>
      </c>
      <c r="B52" s="100">
        <v>32</v>
      </c>
      <c r="C52" s="83">
        <v>76.7</v>
      </c>
      <c r="D52" s="87">
        <v>2.396875</v>
      </c>
      <c r="E52" s="40"/>
      <c r="F52" s="151">
        <v>1959</v>
      </c>
      <c r="G52" s="100">
        <v>12</v>
      </c>
      <c r="H52" s="83">
        <v>7.8</v>
      </c>
      <c r="I52" s="87">
        <v>0.65</v>
      </c>
      <c r="J52" s="40"/>
      <c r="K52" s="151">
        <v>1959</v>
      </c>
      <c r="L52" s="100">
        <v>5</v>
      </c>
      <c r="M52" s="83">
        <v>-3.4</v>
      </c>
      <c r="N52" s="89">
        <v>-0.68</v>
      </c>
      <c r="O52" s="152"/>
      <c r="P52" s="135"/>
      <c r="Q52" s="97"/>
      <c r="R52" s="153"/>
      <c r="S52" s="135"/>
      <c r="T52" s="97"/>
      <c r="U52" s="153"/>
      <c r="V52" s="135"/>
      <c r="W52" s="97"/>
    </row>
    <row r="53" ht="21.95" customHeight="1">
      <c r="A53" s="150">
        <v>1960</v>
      </c>
      <c r="B53" s="100">
        <v>49</v>
      </c>
      <c r="C53" s="83">
        <v>119.1</v>
      </c>
      <c r="D53" s="87">
        <v>2.43061224489796</v>
      </c>
      <c r="E53" s="40"/>
      <c r="F53" s="151">
        <v>1960</v>
      </c>
      <c r="G53" s="100">
        <v>23</v>
      </c>
      <c r="H53" s="83">
        <v>30.2</v>
      </c>
      <c r="I53" s="87">
        <v>1.31304347826087</v>
      </c>
      <c r="J53" s="40"/>
      <c r="K53" s="151">
        <v>1960</v>
      </c>
      <c r="L53" s="100">
        <v>3</v>
      </c>
      <c r="M53" s="83">
        <v>-1.1</v>
      </c>
      <c r="N53" s="89">
        <v>-0.366666666666667</v>
      </c>
      <c r="O53" s="152"/>
      <c r="P53" s="135"/>
      <c r="Q53" s="97"/>
      <c r="R53" s="153"/>
      <c r="S53" s="135"/>
      <c r="T53" s="97"/>
      <c r="U53" s="153"/>
      <c r="V53" s="135"/>
      <c r="W53" s="97"/>
    </row>
    <row r="54" ht="21.95" customHeight="1">
      <c r="A54" s="150">
        <v>1961</v>
      </c>
      <c r="B54" s="100">
        <v>48</v>
      </c>
      <c r="C54" s="83">
        <v>86.90000000000001</v>
      </c>
      <c r="D54" s="87">
        <v>1.81041666666667</v>
      </c>
      <c r="E54" s="40"/>
      <c r="F54" s="151">
        <v>1961</v>
      </c>
      <c r="G54" s="100">
        <v>28</v>
      </c>
      <c r="H54" s="83">
        <v>18</v>
      </c>
      <c r="I54" s="87">
        <v>0.642857142857143</v>
      </c>
      <c r="J54" s="40"/>
      <c r="K54" s="151">
        <v>1961</v>
      </c>
      <c r="L54" s="100">
        <v>12</v>
      </c>
      <c r="M54" s="83">
        <v>-4.5</v>
      </c>
      <c r="N54" s="89">
        <v>-0.375</v>
      </c>
      <c r="O54" s="152"/>
      <c r="P54" s="135"/>
      <c r="Q54" s="97"/>
      <c r="R54" s="153"/>
      <c r="S54" s="135"/>
      <c r="T54" s="97"/>
      <c r="U54" s="153"/>
      <c r="V54" s="135"/>
      <c r="W54" s="97"/>
    </row>
    <row r="55" ht="21.95" customHeight="1">
      <c r="A55" s="150">
        <v>1962</v>
      </c>
      <c r="B55" s="100">
        <v>38</v>
      </c>
      <c r="C55" s="83">
        <v>100.7</v>
      </c>
      <c r="D55" s="87">
        <v>2.65</v>
      </c>
      <c r="E55" s="40"/>
      <c r="F55" s="151">
        <v>1962</v>
      </c>
      <c r="G55" s="100">
        <v>13</v>
      </c>
      <c r="H55" s="83">
        <v>14</v>
      </c>
      <c r="I55" s="87">
        <v>1.07692307692308</v>
      </c>
      <c r="J55" s="40"/>
      <c r="K55" s="151">
        <v>1962</v>
      </c>
      <c r="L55" s="100">
        <v>3</v>
      </c>
      <c r="M55" s="83">
        <v>0</v>
      </c>
      <c r="N55" s="89">
        <v>0</v>
      </c>
      <c r="O55" s="152"/>
      <c r="P55" s="135"/>
      <c r="Q55" s="97"/>
      <c r="R55" s="153"/>
      <c r="S55" s="135"/>
      <c r="T55" s="97"/>
      <c r="U55" s="153"/>
      <c r="V55" s="135"/>
      <c r="W55" s="97"/>
    </row>
    <row r="56" ht="21.95" customHeight="1">
      <c r="A56" s="150">
        <v>1963</v>
      </c>
      <c r="B56" s="100">
        <v>23</v>
      </c>
      <c r="C56" s="83">
        <v>62.2</v>
      </c>
      <c r="D56" s="87">
        <v>2.70434782608696</v>
      </c>
      <c r="E56" s="40"/>
      <c r="F56" s="151">
        <v>1963</v>
      </c>
      <c r="G56" s="100">
        <v>9</v>
      </c>
      <c r="H56" s="83">
        <v>16.3</v>
      </c>
      <c r="I56" s="87">
        <v>1.81111111111111</v>
      </c>
      <c r="J56" s="40"/>
      <c r="K56" s="151">
        <v>1963</v>
      </c>
      <c r="L56" s="100">
        <v>0</v>
      </c>
      <c r="M56" s="83">
        <v>0</v>
      </c>
      <c r="N56" s="89"/>
      <c r="O56" s="152"/>
      <c r="P56" s="135"/>
      <c r="Q56" s="97"/>
      <c r="R56" s="153"/>
      <c r="S56" s="135"/>
      <c r="T56" s="97"/>
      <c r="U56" s="153"/>
      <c r="V56" s="135"/>
      <c r="W56" s="97"/>
    </row>
    <row r="57" ht="21.95" customHeight="1">
      <c r="A57" s="150">
        <v>1964</v>
      </c>
      <c r="B57" s="100">
        <v>40</v>
      </c>
      <c r="C57" s="83">
        <v>96.09999999999999</v>
      </c>
      <c r="D57" s="87">
        <v>2.4025</v>
      </c>
      <c r="E57" s="40"/>
      <c r="F57" s="151">
        <v>1964</v>
      </c>
      <c r="G57" s="100">
        <v>18</v>
      </c>
      <c r="H57" s="83">
        <v>25.4</v>
      </c>
      <c r="I57" s="87">
        <v>1.41111111111111</v>
      </c>
      <c r="J57" s="40"/>
      <c r="K57" s="151">
        <v>1964</v>
      </c>
      <c r="L57" s="100">
        <v>2</v>
      </c>
      <c r="M57" s="83">
        <v>-0.6</v>
      </c>
      <c r="N57" s="89">
        <v>-0.3</v>
      </c>
      <c r="O57" s="152"/>
      <c r="P57" s="135"/>
      <c r="Q57" s="97"/>
      <c r="R57" s="153"/>
      <c r="S57" s="135"/>
      <c r="T57" s="97"/>
      <c r="U57" s="153"/>
      <c r="V57" s="135"/>
      <c r="W57" s="97"/>
    </row>
    <row r="58" ht="21.95" customHeight="1">
      <c r="A58" s="150">
        <v>1965</v>
      </c>
      <c r="B58" s="100">
        <v>42</v>
      </c>
      <c r="C58" s="83">
        <v>82</v>
      </c>
      <c r="D58" s="87">
        <v>1.95238095238095</v>
      </c>
      <c r="E58" s="40"/>
      <c r="F58" s="151">
        <v>1965</v>
      </c>
      <c r="G58" s="100">
        <v>24</v>
      </c>
      <c r="H58" s="83">
        <v>19.6</v>
      </c>
      <c r="I58" s="87">
        <v>0.816666666666667</v>
      </c>
      <c r="J58" s="40"/>
      <c r="K58" s="151">
        <v>1965</v>
      </c>
      <c r="L58" s="100">
        <v>8</v>
      </c>
      <c r="M58" s="83">
        <v>-7.2</v>
      </c>
      <c r="N58" s="89">
        <v>-0.9</v>
      </c>
      <c r="O58" s="152"/>
      <c r="P58" s="135"/>
      <c r="Q58" s="97"/>
      <c r="R58" s="153"/>
      <c r="S58" s="135"/>
      <c r="T58" s="97"/>
      <c r="U58" s="153"/>
      <c r="V58" s="135"/>
      <c r="W58" s="97"/>
    </row>
    <row r="59" ht="21.95" customHeight="1">
      <c r="A59" s="150">
        <v>1966</v>
      </c>
      <c r="B59" s="100">
        <v>43</v>
      </c>
      <c r="C59" s="83">
        <v>106.2</v>
      </c>
      <c r="D59" s="87">
        <v>2.46976744186047</v>
      </c>
      <c r="E59" s="40"/>
      <c r="F59" s="151">
        <v>1966</v>
      </c>
      <c r="G59" s="100">
        <v>22</v>
      </c>
      <c r="H59" s="83">
        <v>35.3</v>
      </c>
      <c r="I59" s="87">
        <v>1.60454545454545</v>
      </c>
      <c r="J59" s="40"/>
      <c r="K59" s="151">
        <v>1966</v>
      </c>
      <c r="L59" s="100">
        <v>2</v>
      </c>
      <c r="M59" s="83">
        <v>-1.3</v>
      </c>
      <c r="N59" s="89">
        <v>-0.65</v>
      </c>
      <c r="O59" s="152"/>
      <c r="P59" s="135"/>
      <c r="Q59" s="97"/>
      <c r="R59" s="153"/>
      <c r="S59" s="135"/>
      <c r="T59" s="97"/>
      <c r="U59" s="153"/>
      <c r="V59" s="135"/>
      <c r="W59" s="97"/>
    </row>
    <row r="60" ht="21.95" customHeight="1">
      <c r="A60" s="150">
        <v>1967</v>
      </c>
      <c r="B60" s="100">
        <v>57</v>
      </c>
      <c r="C60" s="83">
        <v>102.5</v>
      </c>
      <c r="D60" s="87">
        <v>1.79824561403509</v>
      </c>
      <c r="E60" s="40"/>
      <c r="F60" s="151">
        <v>1967</v>
      </c>
      <c r="G60" s="100">
        <v>36</v>
      </c>
      <c r="H60" s="83">
        <v>35.9</v>
      </c>
      <c r="I60" s="87">
        <v>0.997222222222222</v>
      </c>
      <c r="J60" s="40"/>
      <c r="K60" s="151">
        <v>1967</v>
      </c>
      <c r="L60" s="100">
        <v>5</v>
      </c>
      <c r="M60" s="83">
        <v>-2.2</v>
      </c>
      <c r="N60" s="89">
        <v>-0.44</v>
      </c>
      <c r="O60" s="152"/>
      <c r="P60" s="135"/>
      <c r="Q60" s="97"/>
      <c r="R60" s="153"/>
      <c r="S60" s="135"/>
      <c r="T60" s="97"/>
      <c r="U60" s="153"/>
      <c r="V60" s="135"/>
      <c r="W60" s="97"/>
    </row>
    <row r="61" ht="21.95" customHeight="1">
      <c r="A61" s="150">
        <v>1968</v>
      </c>
      <c r="B61" s="100">
        <v>23</v>
      </c>
      <c r="C61" s="83">
        <v>50.7</v>
      </c>
      <c r="D61" s="87">
        <v>2.20434782608696</v>
      </c>
      <c r="E61" s="40"/>
      <c r="F61" s="151">
        <v>1968</v>
      </c>
      <c r="G61" s="100">
        <v>11</v>
      </c>
      <c r="H61" s="83">
        <v>12.8</v>
      </c>
      <c r="I61" s="87">
        <v>1.16363636363636</v>
      </c>
      <c r="J61" s="40"/>
      <c r="K61" s="151">
        <v>1968</v>
      </c>
      <c r="L61" s="100">
        <v>2</v>
      </c>
      <c r="M61" s="83">
        <v>-0.5</v>
      </c>
      <c r="N61" s="89">
        <v>-0.25</v>
      </c>
      <c r="O61" s="152"/>
      <c r="P61" s="135"/>
      <c r="Q61" s="97"/>
      <c r="R61" s="153"/>
      <c r="S61" s="135"/>
      <c r="T61" s="97"/>
      <c r="U61" s="153"/>
      <c r="V61" s="135"/>
      <c r="W61" s="97"/>
    </row>
    <row r="62" ht="21.95" customHeight="1">
      <c r="A62" s="150">
        <v>1969</v>
      </c>
      <c r="B62" s="100">
        <v>43</v>
      </c>
      <c r="C62" s="83">
        <v>94.2</v>
      </c>
      <c r="D62" s="87">
        <v>2.1906976744186</v>
      </c>
      <c r="E62" s="40"/>
      <c r="F62" s="151">
        <v>1969</v>
      </c>
      <c r="G62" s="100">
        <v>24</v>
      </c>
      <c r="H62" s="83">
        <v>32.3</v>
      </c>
      <c r="I62" s="87">
        <v>1.34583333333333</v>
      </c>
      <c r="J62" s="40"/>
      <c r="K62" s="151">
        <v>1969</v>
      </c>
      <c r="L62" s="100">
        <v>4</v>
      </c>
      <c r="M62" s="83">
        <v>-0.7</v>
      </c>
      <c r="N62" s="89">
        <v>-0.175</v>
      </c>
      <c r="O62" s="152"/>
      <c r="P62" s="135"/>
      <c r="Q62" s="97"/>
      <c r="R62" s="153"/>
      <c r="S62" s="135"/>
      <c r="T62" s="97"/>
      <c r="U62" s="153"/>
      <c r="V62" s="135"/>
      <c r="W62" s="97"/>
    </row>
    <row r="63" ht="21.95" customHeight="1">
      <c r="A63" s="150">
        <v>1970</v>
      </c>
      <c r="B63" s="100">
        <v>59</v>
      </c>
      <c r="C63" s="83">
        <v>113.9</v>
      </c>
      <c r="D63" s="87">
        <v>1.93050847457627</v>
      </c>
      <c r="E63" s="40"/>
      <c r="F63" s="151">
        <v>1970</v>
      </c>
      <c r="G63" s="100">
        <v>31</v>
      </c>
      <c r="H63" s="83">
        <v>20.9</v>
      </c>
      <c r="I63" s="87">
        <v>0.674193548387097</v>
      </c>
      <c r="J63" s="40"/>
      <c r="K63" s="151">
        <v>1970</v>
      </c>
      <c r="L63" s="100">
        <v>12</v>
      </c>
      <c r="M63" s="83">
        <v>-8.300000000000001</v>
      </c>
      <c r="N63" s="89">
        <v>-0.691666666666667</v>
      </c>
      <c r="O63" s="152"/>
      <c r="P63" s="135"/>
      <c r="Q63" s="97"/>
      <c r="R63" s="153"/>
      <c r="S63" s="135"/>
      <c r="T63" s="97"/>
      <c r="U63" s="153"/>
      <c r="V63" s="135"/>
      <c r="W63" s="97"/>
    </row>
    <row r="64" ht="21.95" customHeight="1">
      <c r="A64" s="150">
        <v>1971</v>
      </c>
      <c r="B64" s="100">
        <v>53</v>
      </c>
      <c r="C64" s="83">
        <v>108.1</v>
      </c>
      <c r="D64" s="87">
        <v>2.03962264150943</v>
      </c>
      <c r="E64" s="40"/>
      <c r="F64" s="151">
        <v>1971</v>
      </c>
      <c r="G64" s="100">
        <v>32</v>
      </c>
      <c r="H64" s="83">
        <v>35.2</v>
      </c>
      <c r="I64" s="87">
        <v>1.1</v>
      </c>
      <c r="J64" s="40"/>
      <c r="K64" s="151">
        <v>1971</v>
      </c>
      <c r="L64" s="100">
        <v>7</v>
      </c>
      <c r="M64" s="83">
        <v>-2</v>
      </c>
      <c r="N64" s="89">
        <v>-0.285714285714286</v>
      </c>
      <c r="O64" s="152"/>
      <c r="P64" s="135"/>
      <c r="Q64" s="97"/>
      <c r="R64" s="153"/>
      <c r="S64" s="135"/>
      <c r="T64" s="97"/>
      <c r="U64" s="153"/>
      <c r="V64" s="135"/>
      <c r="W64" s="97"/>
    </row>
    <row r="65" ht="21.95" customHeight="1">
      <c r="A65" s="150">
        <v>1972</v>
      </c>
      <c r="B65" s="100">
        <v>37</v>
      </c>
      <c r="C65" s="83">
        <v>98</v>
      </c>
      <c r="D65" s="87">
        <v>2.64864864864865</v>
      </c>
      <c r="E65" s="40"/>
      <c r="F65" s="151">
        <v>1972</v>
      </c>
      <c r="G65" s="100">
        <v>13</v>
      </c>
      <c r="H65" s="83">
        <v>18.4</v>
      </c>
      <c r="I65" s="87">
        <v>1.41538461538462</v>
      </c>
      <c r="J65" s="40"/>
      <c r="K65" s="151">
        <v>1972</v>
      </c>
      <c r="L65" s="100">
        <v>1</v>
      </c>
      <c r="M65" s="83">
        <v>-0.6</v>
      </c>
      <c r="N65" s="89">
        <v>-0.6</v>
      </c>
      <c r="O65" s="152"/>
      <c r="P65" s="135"/>
      <c r="Q65" s="97"/>
      <c r="R65" s="153"/>
      <c r="S65" s="135"/>
      <c r="T65" s="97"/>
      <c r="U65" s="153"/>
      <c r="V65" s="135"/>
      <c r="W65" s="97"/>
    </row>
    <row r="66" ht="21.95" customHeight="1">
      <c r="A66" s="150">
        <v>1973</v>
      </c>
      <c r="B66" s="100">
        <v>12</v>
      </c>
      <c r="C66" s="83">
        <v>38.1</v>
      </c>
      <c r="D66" s="87">
        <v>3.175</v>
      </c>
      <c r="E66" s="40"/>
      <c r="F66" s="151">
        <v>1973</v>
      </c>
      <c r="G66" s="100">
        <v>2</v>
      </c>
      <c r="H66" s="83">
        <v>2.5</v>
      </c>
      <c r="I66" s="87">
        <v>1.25</v>
      </c>
      <c r="J66" s="40"/>
      <c r="K66" s="151">
        <v>1973</v>
      </c>
      <c r="L66" s="100">
        <v>0</v>
      </c>
      <c r="M66" s="83">
        <v>0</v>
      </c>
      <c r="N66" s="89"/>
      <c r="O66" s="152"/>
      <c r="P66" s="135"/>
      <c r="Q66" s="97"/>
      <c r="R66" s="153"/>
      <c r="S66" s="135"/>
      <c r="T66" s="97"/>
      <c r="U66" s="153"/>
      <c r="V66" s="135"/>
      <c r="W66" s="97"/>
    </row>
    <row r="67" ht="21.95" customHeight="1">
      <c r="A67" s="150">
        <v>1974</v>
      </c>
      <c r="B67" s="100">
        <v>25</v>
      </c>
      <c r="C67" s="83">
        <v>62.7</v>
      </c>
      <c r="D67" s="87">
        <v>2.508</v>
      </c>
      <c r="E67" s="40"/>
      <c r="F67" s="151">
        <v>1974</v>
      </c>
      <c r="G67" s="100">
        <v>10</v>
      </c>
      <c r="H67" s="83">
        <v>11.4</v>
      </c>
      <c r="I67" s="87">
        <v>1.14</v>
      </c>
      <c r="J67" s="40"/>
      <c r="K67" s="151">
        <v>1974</v>
      </c>
      <c r="L67" s="100">
        <v>2</v>
      </c>
      <c r="M67" s="83">
        <v>-0.1</v>
      </c>
      <c r="N67" s="89">
        <v>-0.05</v>
      </c>
      <c r="O67" s="152"/>
      <c r="P67" s="135"/>
      <c r="Q67" s="97"/>
      <c r="R67" s="153"/>
      <c r="S67" s="135"/>
      <c r="T67" s="97"/>
      <c r="U67" s="153"/>
      <c r="V67" s="135"/>
      <c r="W67" s="97"/>
    </row>
    <row r="68" ht="21.95" customHeight="1">
      <c r="A68" s="150">
        <v>1975</v>
      </c>
      <c r="B68" s="100">
        <v>31</v>
      </c>
      <c r="C68" s="83">
        <v>70.8</v>
      </c>
      <c r="D68" s="87">
        <v>2.28387096774194</v>
      </c>
      <c r="E68" s="40"/>
      <c r="F68" s="151">
        <v>1975</v>
      </c>
      <c r="G68" s="100">
        <v>17</v>
      </c>
      <c r="H68" s="83">
        <v>25.2</v>
      </c>
      <c r="I68" s="87">
        <v>1.48235294117647</v>
      </c>
      <c r="J68" s="40"/>
      <c r="K68" s="151">
        <v>1975</v>
      </c>
      <c r="L68" s="100">
        <v>1</v>
      </c>
      <c r="M68" s="83">
        <v>0.1</v>
      </c>
      <c r="N68" s="89">
        <v>0.1</v>
      </c>
      <c r="O68" s="152"/>
      <c r="P68" s="135"/>
      <c r="Q68" s="97"/>
      <c r="R68" s="153"/>
      <c r="S68" s="135"/>
      <c r="T68" s="97"/>
      <c r="U68" s="153"/>
      <c r="V68" s="135"/>
      <c r="W68" s="97"/>
    </row>
    <row r="69" ht="21.95" customHeight="1">
      <c r="A69" s="150">
        <v>1976</v>
      </c>
      <c r="B69" s="100">
        <v>50</v>
      </c>
      <c r="C69" s="83">
        <v>90.8</v>
      </c>
      <c r="D69" s="87">
        <v>1.816</v>
      </c>
      <c r="E69" s="40"/>
      <c r="F69" s="151">
        <v>1976</v>
      </c>
      <c r="G69" s="100">
        <v>27</v>
      </c>
      <c r="H69" s="83">
        <v>19.3</v>
      </c>
      <c r="I69" s="87">
        <v>0.714814814814815</v>
      </c>
      <c r="J69" s="40"/>
      <c r="K69" s="151">
        <v>1976</v>
      </c>
      <c r="L69" s="100">
        <v>7</v>
      </c>
      <c r="M69" s="83">
        <v>-8.1</v>
      </c>
      <c r="N69" s="89">
        <v>-1.15714285714286</v>
      </c>
      <c r="O69" s="152"/>
      <c r="P69" s="135"/>
      <c r="Q69" s="97"/>
      <c r="R69" s="153"/>
      <c r="S69" s="135"/>
      <c r="T69" s="97"/>
      <c r="U69" s="153"/>
      <c r="V69" s="135"/>
      <c r="W69" s="97"/>
    </row>
    <row r="70" ht="21.95" customHeight="1">
      <c r="A70" s="150">
        <v>1977</v>
      </c>
      <c r="B70" s="100">
        <v>41</v>
      </c>
      <c r="C70" s="83">
        <v>75</v>
      </c>
      <c r="D70" s="87">
        <v>1.82926829268293</v>
      </c>
      <c r="E70" s="40"/>
      <c r="F70" s="151">
        <v>1977</v>
      </c>
      <c r="G70" s="100">
        <v>23</v>
      </c>
      <c r="H70" s="83">
        <v>15.2</v>
      </c>
      <c r="I70" s="87">
        <v>0.660869565217391</v>
      </c>
      <c r="J70" s="40"/>
      <c r="K70" s="151">
        <v>1977</v>
      </c>
      <c r="L70" s="100">
        <v>8</v>
      </c>
      <c r="M70" s="83">
        <v>-4</v>
      </c>
      <c r="N70" s="89">
        <v>-0.5</v>
      </c>
      <c r="O70" s="152"/>
      <c r="P70" s="135"/>
      <c r="Q70" s="97"/>
      <c r="R70" s="153"/>
      <c r="S70" s="135"/>
      <c r="T70" s="97"/>
      <c r="U70" s="153"/>
      <c r="V70" s="135"/>
      <c r="W70" s="97"/>
    </row>
    <row r="71" ht="21.95" customHeight="1">
      <c r="A71" s="150">
        <v>1978</v>
      </c>
      <c r="B71" s="100">
        <v>23</v>
      </c>
      <c r="C71" s="83">
        <v>62.9</v>
      </c>
      <c r="D71" s="87">
        <v>2.73478260869565</v>
      </c>
      <c r="E71" s="40"/>
      <c r="F71" s="151">
        <v>1978</v>
      </c>
      <c r="G71" s="100">
        <v>8</v>
      </c>
      <c r="H71" s="83">
        <v>14.2</v>
      </c>
      <c r="I71" s="87">
        <v>1.775</v>
      </c>
      <c r="J71" s="40"/>
      <c r="K71" s="151">
        <v>1978</v>
      </c>
      <c r="L71" s="100">
        <v>0</v>
      </c>
      <c r="M71" s="83">
        <v>0</v>
      </c>
      <c r="N71" s="89"/>
      <c r="O71" t="s" s="131">
        <v>110</v>
      </c>
      <c r="P71" s="135">
        <f>AVERAGE(B71:B90)</f>
        <v>27.5</v>
      </c>
      <c r="Q71" s="97">
        <f>AVERAGE(D71:D90)</f>
        <v>2.49478025616736</v>
      </c>
      <c r="R71" t="s" s="134">
        <v>110</v>
      </c>
      <c r="S71" s="135">
        <f>AVERAGE(G71:G90)</f>
        <v>12.9</v>
      </c>
      <c r="T71" s="97">
        <f>AVERAGE(I71:I90)</f>
        <v>1.58180488903418</v>
      </c>
      <c r="U71" t="s" s="134">
        <v>110</v>
      </c>
      <c r="V71" s="135">
        <f>AVERAGE(L71:L90)</f>
        <v>1.8</v>
      </c>
      <c r="W71" s="97">
        <f>AVERAGE(N71:N90)</f>
        <v>-0.175505050505051</v>
      </c>
    </row>
    <row r="72" ht="21.95" customHeight="1">
      <c r="A72" s="150">
        <v>1979</v>
      </c>
      <c r="B72" s="100">
        <v>18</v>
      </c>
      <c r="C72" s="83">
        <v>54.9</v>
      </c>
      <c r="D72" s="87">
        <v>3.05</v>
      </c>
      <c r="E72" s="40"/>
      <c r="F72" s="151">
        <v>1979</v>
      </c>
      <c r="G72" s="100">
        <v>3</v>
      </c>
      <c r="H72" s="83">
        <v>6.8</v>
      </c>
      <c r="I72" s="87">
        <v>2.26666666666667</v>
      </c>
      <c r="J72" s="40"/>
      <c r="K72" s="151">
        <v>1979</v>
      </c>
      <c r="L72" s="100">
        <v>0</v>
      </c>
      <c r="M72" s="83">
        <v>0</v>
      </c>
      <c r="N72" s="89"/>
      <c r="O72" t="s" s="131">
        <v>111</v>
      </c>
      <c r="P72" s="135">
        <f>AVERAGE(B72:B90)</f>
        <v>27.7368421052632</v>
      </c>
      <c r="Q72" s="97">
        <f>AVERAGE(D72:D90)</f>
        <v>2.48214855340271</v>
      </c>
      <c r="R72" t="s" s="134">
        <v>111</v>
      </c>
      <c r="S72" s="135">
        <f>AVERAGE(G72:G90)</f>
        <v>13.1578947368421</v>
      </c>
      <c r="T72" s="97">
        <f>AVERAGE(I72:I90)</f>
        <v>1.57163672529914</v>
      </c>
      <c r="U72" t="s" s="134">
        <v>111</v>
      </c>
      <c r="V72" s="135">
        <f>AVERAGE(L72:L90)</f>
        <v>1.89473684210526</v>
      </c>
      <c r="W72" s="97">
        <f>AVERAGE(N72:N90)</f>
        <v>-0.175505050505051</v>
      </c>
    </row>
    <row r="73" ht="21.95" customHeight="1">
      <c r="A73" s="150">
        <v>1980</v>
      </c>
      <c r="B73" s="100">
        <v>14</v>
      </c>
      <c r="C73" s="83">
        <v>41.8</v>
      </c>
      <c r="D73" s="87">
        <v>2.98571428571429</v>
      </c>
      <c r="E73" s="40"/>
      <c r="F73" s="151">
        <v>1980</v>
      </c>
      <c r="G73" s="100">
        <v>2</v>
      </c>
      <c r="H73" s="83">
        <v>3.9</v>
      </c>
      <c r="I73" s="87">
        <v>1.95</v>
      </c>
      <c r="J73" s="40"/>
      <c r="K73" s="151">
        <v>1980</v>
      </c>
      <c r="L73" s="100">
        <v>0</v>
      </c>
      <c r="M73" s="83">
        <v>0</v>
      </c>
      <c r="N73" s="89"/>
      <c r="O73" t="s" s="131">
        <v>112</v>
      </c>
      <c r="P73" s="135">
        <f>AVERAGE(B73:B90)</f>
        <v>28.2777777777778</v>
      </c>
      <c r="Q73" s="97">
        <f>AVERAGE(D73:D90)</f>
        <v>2.45060125081397</v>
      </c>
      <c r="R73" t="s" s="134">
        <v>112</v>
      </c>
      <c r="S73" s="135">
        <f>AVERAGE(G73:G90)</f>
        <v>13.7222222222222</v>
      </c>
      <c r="T73" s="97">
        <f>AVERAGE(I73:I90)</f>
        <v>1.53302395077872</v>
      </c>
      <c r="U73" t="s" s="134">
        <v>112</v>
      </c>
      <c r="V73" s="135">
        <f>AVERAGE(L73:L90)</f>
        <v>2</v>
      </c>
      <c r="W73" s="97">
        <f>AVERAGE(N73:N90)</f>
        <v>-0.175505050505051</v>
      </c>
    </row>
    <row r="74" ht="21.95" customHeight="1">
      <c r="A74" s="150">
        <v>1981</v>
      </c>
      <c r="B74" s="100">
        <v>21</v>
      </c>
      <c r="C74" s="83">
        <v>56.8</v>
      </c>
      <c r="D74" s="87">
        <v>2.7047619047619</v>
      </c>
      <c r="E74" s="40"/>
      <c r="F74" s="151">
        <v>1981</v>
      </c>
      <c r="G74" s="100">
        <v>9</v>
      </c>
      <c r="H74" s="83">
        <v>17</v>
      </c>
      <c r="I74" s="87">
        <v>1.88888888888889</v>
      </c>
      <c r="J74" s="40"/>
      <c r="K74" s="151">
        <v>1981</v>
      </c>
      <c r="L74" s="100">
        <v>0</v>
      </c>
      <c r="M74" s="83">
        <v>0</v>
      </c>
      <c r="N74" s="89"/>
      <c r="O74" t="s" s="131">
        <v>113</v>
      </c>
      <c r="P74" s="135">
        <f>AVERAGE(B74:B90)</f>
        <v>29.1176470588235</v>
      </c>
      <c r="Q74" s="97">
        <f>AVERAGE(D74:D90)</f>
        <v>2.4191240134669</v>
      </c>
      <c r="R74" t="s" s="134">
        <v>113</v>
      </c>
      <c r="S74" s="135">
        <f>AVERAGE(G74:G90)</f>
        <v>14.4117647058824</v>
      </c>
      <c r="T74" s="97">
        <f>AVERAGE(I74:I90)</f>
        <v>1.50849594788335</v>
      </c>
      <c r="U74" t="s" s="134">
        <v>113</v>
      </c>
      <c r="V74" s="135">
        <f>AVERAGE(L74:L90)</f>
        <v>2.11764705882353</v>
      </c>
      <c r="W74" s="97">
        <f>AVERAGE(N74:N90)</f>
        <v>-0.175505050505051</v>
      </c>
    </row>
    <row r="75" ht="21.95" customHeight="1">
      <c r="A75" s="150">
        <v>1982</v>
      </c>
      <c r="B75" s="100">
        <v>52</v>
      </c>
      <c r="C75" s="83">
        <v>96.90000000000001</v>
      </c>
      <c r="D75" s="87">
        <v>1.86346153846154</v>
      </c>
      <c r="E75" s="40"/>
      <c r="F75" s="151">
        <v>1982</v>
      </c>
      <c r="G75" s="100">
        <v>35</v>
      </c>
      <c r="H75" s="83">
        <v>40.4</v>
      </c>
      <c r="I75" s="87">
        <v>1.15428571428571</v>
      </c>
      <c r="J75" s="40"/>
      <c r="K75" s="151">
        <v>1982</v>
      </c>
      <c r="L75" s="100">
        <v>9</v>
      </c>
      <c r="M75" s="83">
        <v>-0.5</v>
      </c>
      <c r="N75" s="89">
        <v>-0.0555555555555556</v>
      </c>
      <c r="O75" t="s" s="131">
        <v>114</v>
      </c>
      <c r="P75" s="135">
        <f>AVERAGE(B75:B90)</f>
        <v>29.625</v>
      </c>
      <c r="Q75" s="97">
        <f>AVERAGE(D75:D90)</f>
        <v>2.40127164526096</v>
      </c>
      <c r="R75" t="s" s="134">
        <v>114</v>
      </c>
      <c r="S75" s="135">
        <f>AVERAGE(G75:G90)</f>
        <v>14.75</v>
      </c>
      <c r="T75" s="97">
        <f>AVERAGE(I75:I90)</f>
        <v>1.4847213890705</v>
      </c>
      <c r="U75" t="s" s="134">
        <v>114</v>
      </c>
      <c r="V75" s="135">
        <f>AVERAGE(L75:L90)</f>
        <v>2.25</v>
      </c>
      <c r="W75" s="97">
        <f>AVERAGE(N75:N90)</f>
        <v>-0.175505050505051</v>
      </c>
    </row>
    <row r="76" ht="21.95" customHeight="1">
      <c r="A76" s="150">
        <v>1983</v>
      </c>
      <c r="B76" s="100">
        <v>27</v>
      </c>
      <c r="C76" s="83">
        <v>41.5</v>
      </c>
      <c r="D76" s="87">
        <v>1.53703703703704</v>
      </c>
      <c r="E76" s="40"/>
      <c r="F76" s="151">
        <v>1983</v>
      </c>
      <c r="G76" s="100">
        <v>21</v>
      </c>
      <c r="H76" s="83">
        <v>21.9</v>
      </c>
      <c r="I76" s="87">
        <v>1.04285714285714</v>
      </c>
      <c r="J76" s="40"/>
      <c r="K76" s="151">
        <v>1983</v>
      </c>
      <c r="L76" s="100">
        <v>4</v>
      </c>
      <c r="M76" s="83">
        <v>-1.5</v>
      </c>
      <c r="N76" s="89">
        <v>-0.375</v>
      </c>
      <c r="O76" t="s" s="131">
        <v>115</v>
      </c>
      <c r="P76" s="135">
        <f>AVERAGE(B76:B90)</f>
        <v>28.1333333333333</v>
      </c>
      <c r="Q76" s="97">
        <f>AVERAGE(D76:D90)</f>
        <v>2.43712565238092</v>
      </c>
      <c r="R76" t="s" s="134">
        <v>115</v>
      </c>
      <c r="S76" s="135">
        <f>AVERAGE(G76:G90)</f>
        <v>13.4</v>
      </c>
      <c r="T76" s="97">
        <f>AVERAGE(I76:I90)</f>
        <v>1.50675043405615</v>
      </c>
      <c r="U76" t="s" s="134">
        <v>115</v>
      </c>
      <c r="V76" s="135">
        <f>AVERAGE(L76:L90)</f>
        <v>1.8</v>
      </c>
      <c r="W76" s="97">
        <f>AVERAGE(N76:N90)</f>
        <v>-0.1875</v>
      </c>
    </row>
    <row r="77" ht="21.95" customHeight="1">
      <c r="A77" s="150">
        <v>1984</v>
      </c>
      <c r="B77" s="100">
        <v>25</v>
      </c>
      <c r="C77" s="83">
        <v>68.59999999999999</v>
      </c>
      <c r="D77" s="87">
        <v>2.744</v>
      </c>
      <c r="E77" s="40"/>
      <c r="F77" s="151">
        <v>1984</v>
      </c>
      <c r="G77" s="100">
        <v>9</v>
      </c>
      <c r="H77" s="83">
        <v>15.5</v>
      </c>
      <c r="I77" s="87">
        <v>1.72222222222222</v>
      </c>
      <c r="J77" s="40"/>
      <c r="K77" s="151">
        <v>1984</v>
      </c>
      <c r="L77" s="100">
        <v>0</v>
      </c>
      <c r="M77" s="83">
        <v>0</v>
      </c>
      <c r="N77" s="89"/>
      <c r="O77" t="s" s="131">
        <v>116</v>
      </c>
      <c r="P77" s="135">
        <f>AVERAGE(B77:B90)</f>
        <v>28.2142857142857</v>
      </c>
      <c r="Q77" s="97">
        <f>AVERAGE(D77:D90)</f>
        <v>2.50141769633405</v>
      </c>
      <c r="R77" t="s" s="134">
        <v>116</v>
      </c>
      <c r="S77" s="135">
        <f>AVERAGE(G77:G90)</f>
        <v>12.8571428571429</v>
      </c>
      <c r="T77" s="97">
        <f>AVERAGE(I77:I90)</f>
        <v>1.5398856691418</v>
      </c>
      <c r="U77" t="s" s="134">
        <v>116</v>
      </c>
      <c r="V77" s="135">
        <f>AVERAGE(L77:L90)</f>
        <v>1.64285714285714</v>
      </c>
      <c r="W77" s="97">
        <f>AVERAGE(N77:N90)</f>
        <v>-0.166666666666667</v>
      </c>
    </row>
    <row r="78" ht="21.95" customHeight="1">
      <c r="A78" s="150">
        <v>1985</v>
      </c>
      <c r="B78" s="100">
        <v>38</v>
      </c>
      <c r="C78" s="83">
        <v>81.59999999999999</v>
      </c>
      <c r="D78" s="87">
        <v>2.14736842105263</v>
      </c>
      <c r="E78" s="40"/>
      <c r="F78" s="151">
        <v>1985</v>
      </c>
      <c r="G78" s="100">
        <v>20</v>
      </c>
      <c r="H78" s="83">
        <v>23.6</v>
      </c>
      <c r="I78" s="87">
        <v>1.18</v>
      </c>
      <c r="J78" s="40"/>
      <c r="K78" s="151">
        <v>1985</v>
      </c>
      <c r="L78" s="100">
        <v>2</v>
      </c>
      <c r="M78" s="83">
        <v>0</v>
      </c>
      <c r="N78" s="89">
        <v>0</v>
      </c>
      <c r="O78" t="s" s="131">
        <v>117</v>
      </c>
      <c r="P78" s="135">
        <f>AVERAGE(B78:B90)</f>
        <v>28.4615384615385</v>
      </c>
      <c r="Q78" s="97">
        <f>AVERAGE(D78:D90)</f>
        <v>2.48275751912898</v>
      </c>
      <c r="R78" t="s" s="134">
        <v>117</v>
      </c>
      <c r="S78" s="135">
        <f>AVERAGE(G78:G90)</f>
        <v>13.1538461538462</v>
      </c>
      <c r="T78" s="97">
        <f>AVERAGE(I78:I90)</f>
        <v>1.5258597804433</v>
      </c>
      <c r="U78" t="s" s="134">
        <v>117</v>
      </c>
      <c r="V78" s="135">
        <f>AVERAGE(L78:L90)</f>
        <v>1.76923076923077</v>
      </c>
      <c r="W78" s="97">
        <f>AVERAGE(N78:N90)</f>
        <v>-0.166666666666667</v>
      </c>
    </row>
    <row r="79" ht="21.95" customHeight="1">
      <c r="A79" s="150">
        <v>1986</v>
      </c>
      <c r="B79" s="100">
        <v>25</v>
      </c>
      <c r="C79" s="83">
        <v>60.7</v>
      </c>
      <c r="D79" s="87">
        <v>2.428</v>
      </c>
      <c r="E79" s="40"/>
      <c r="F79" s="151">
        <v>1986</v>
      </c>
      <c r="G79" s="100">
        <v>14</v>
      </c>
      <c r="H79" s="83">
        <v>24.7</v>
      </c>
      <c r="I79" s="87">
        <v>1.76428571428571</v>
      </c>
      <c r="J79" s="40"/>
      <c r="K79" s="151">
        <v>1986</v>
      </c>
      <c r="L79" s="100">
        <v>0</v>
      </c>
      <c r="M79" s="83">
        <v>0</v>
      </c>
      <c r="N79" s="89"/>
      <c r="O79" t="s" s="131">
        <v>118</v>
      </c>
      <c r="P79" s="135">
        <f>AVERAGE(B79:B90)</f>
        <v>27.6666666666667</v>
      </c>
      <c r="Q79" s="97">
        <f>AVERAGE(D79:D90)</f>
        <v>2.51070661063534</v>
      </c>
      <c r="R79" t="s" s="134">
        <v>118</v>
      </c>
      <c r="S79" s="135">
        <f>AVERAGE(G79:G90)</f>
        <v>12.5833333333333</v>
      </c>
      <c r="T79" s="97">
        <f>AVERAGE(I79:I90)</f>
        <v>1.55468142881358</v>
      </c>
      <c r="U79" t="s" s="134">
        <v>118</v>
      </c>
      <c r="V79" s="135">
        <f>AVERAGE(L79:L90)</f>
        <v>1.75</v>
      </c>
      <c r="W79" s="97">
        <f>AVERAGE(N79:N90)</f>
        <v>-0.1875</v>
      </c>
    </row>
    <row r="80" ht="21.95" customHeight="1">
      <c r="A80" s="150">
        <v>1987</v>
      </c>
      <c r="B80" s="100">
        <v>35</v>
      </c>
      <c r="C80" s="83">
        <v>79</v>
      </c>
      <c r="D80" s="87">
        <v>2.25714285714286</v>
      </c>
      <c r="E80" s="40"/>
      <c r="F80" s="151">
        <v>1987</v>
      </c>
      <c r="G80" s="100">
        <v>14</v>
      </c>
      <c r="H80" s="83">
        <v>12.5</v>
      </c>
      <c r="I80" s="87">
        <v>0.892857142857143</v>
      </c>
      <c r="J80" s="40"/>
      <c r="K80" s="151">
        <v>1987</v>
      </c>
      <c r="L80" s="100">
        <v>2</v>
      </c>
      <c r="M80" s="83">
        <v>-2</v>
      </c>
      <c r="N80" s="89">
        <v>-1</v>
      </c>
      <c r="O80" t="s" s="131">
        <v>119</v>
      </c>
      <c r="P80" s="135">
        <f>AVERAGE(B80:B90)</f>
        <v>27.9090909090909</v>
      </c>
      <c r="Q80" s="97">
        <f>AVERAGE(D80:D90)</f>
        <v>2.51822539342037</v>
      </c>
      <c r="R80" t="s" s="134">
        <v>119</v>
      </c>
      <c r="S80" s="135">
        <f>AVERAGE(G80:G90)</f>
        <v>12.4545454545455</v>
      </c>
      <c r="T80" s="97">
        <f>AVERAGE(I80:I90)</f>
        <v>1.53562649377066</v>
      </c>
      <c r="U80" t="s" s="134">
        <v>119</v>
      </c>
      <c r="V80" s="135">
        <f>AVERAGE(L80:L90)</f>
        <v>1.90909090909091</v>
      </c>
      <c r="W80" s="97">
        <f>AVERAGE(N80:N90)</f>
        <v>-0.1875</v>
      </c>
    </row>
    <row r="81" ht="21.95" customHeight="1">
      <c r="A81" s="150">
        <v>1988</v>
      </c>
      <c r="B81" s="100">
        <v>17</v>
      </c>
      <c r="C81" s="83">
        <v>51</v>
      </c>
      <c r="D81" s="87">
        <v>3</v>
      </c>
      <c r="E81" s="40"/>
      <c r="F81" s="151">
        <v>1988</v>
      </c>
      <c r="G81" s="100">
        <v>5</v>
      </c>
      <c r="H81" s="83">
        <v>10.2</v>
      </c>
      <c r="I81" s="87">
        <v>2.04</v>
      </c>
      <c r="J81" s="40"/>
      <c r="K81" s="151">
        <v>1988</v>
      </c>
      <c r="L81" s="100">
        <v>0</v>
      </c>
      <c r="M81" s="83">
        <v>0</v>
      </c>
      <c r="N81" s="89"/>
      <c r="O81" t="s" s="131">
        <v>98</v>
      </c>
      <c r="P81" s="135">
        <f>AVERAGE(B81:B90)</f>
        <v>27.2</v>
      </c>
      <c r="Q81" s="97">
        <f>AVERAGE(D81:D90)</f>
        <v>2.54433364704813</v>
      </c>
      <c r="R81" t="s" s="134">
        <v>98</v>
      </c>
      <c r="S81" s="135">
        <f>AVERAGE(G81:G90)</f>
        <v>12.3</v>
      </c>
      <c r="T81" s="97">
        <f>AVERAGE(I81:I90)</f>
        <v>1.59990342886201</v>
      </c>
      <c r="U81" t="s" s="134">
        <v>98</v>
      </c>
      <c r="V81" s="135">
        <f>AVERAGE(L81:L90)</f>
        <v>1.9</v>
      </c>
      <c r="W81" s="97">
        <f>AVERAGE(N81:N90)</f>
        <v>-0.0714285714285714</v>
      </c>
    </row>
    <row r="82" ht="21.95" customHeight="1">
      <c r="A82" s="150">
        <v>1989</v>
      </c>
      <c r="B82" s="100">
        <v>40</v>
      </c>
      <c r="C82" s="83">
        <v>81.59999999999999</v>
      </c>
      <c r="D82" s="87">
        <v>2.04</v>
      </c>
      <c r="E82" s="40"/>
      <c r="F82" s="151">
        <v>1989</v>
      </c>
      <c r="G82" s="100">
        <v>25</v>
      </c>
      <c r="H82" s="83">
        <v>35.2</v>
      </c>
      <c r="I82" s="87">
        <v>1.408</v>
      </c>
      <c r="J82" s="40"/>
      <c r="K82" s="151">
        <v>1989</v>
      </c>
      <c r="L82" s="100">
        <v>4</v>
      </c>
      <c r="M82" s="83">
        <v>-1.2</v>
      </c>
      <c r="N82" s="89">
        <v>-0.3</v>
      </c>
      <c r="O82" t="s" s="131">
        <v>120</v>
      </c>
      <c r="P82" s="135">
        <f>AVERAGE(B82:B90)</f>
        <v>28.3333333333333</v>
      </c>
      <c r="Q82" s="97">
        <f>AVERAGE(D82:D90)</f>
        <v>2.4937040522757</v>
      </c>
      <c r="R82" t="s" s="134">
        <v>120</v>
      </c>
      <c r="S82" s="135">
        <f>AVERAGE(G82:G90)</f>
        <v>13.1111111111111</v>
      </c>
      <c r="T82" s="97">
        <f>AVERAGE(I82:I90)</f>
        <v>1.55100380984668</v>
      </c>
      <c r="U82" t="s" s="134">
        <v>120</v>
      </c>
      <c r="V82" s="135">
        <f>AVERAGE(L82:L90)</f>
        <v>2.11111111111111</v>
      </c>
      <c r="W82" s="97">
        <f>AVERAGE(N82:N90)</f>
        <v>-0.0714285714285714</v>
      </c>
    </row>
    <row r="83" ht="21.95" customHeight="1">
      <c r="A83" s="150">
        <v>1990</v>
      </c>
      <c r="B83" s="100">
        <v>22</v>
      </c>
      <c r="C83" s="83">
        <v>54.1</v>
      </c>
      <c r="D83" s="87">
        <v>2.45909090909091</v>
      </c>
      <c r="E83" s="40"/>
      <c r="F83" s="151">
        <v>1990</v>
      </c>
      <c r="G83" s="100">
        <v>9</v>
      </c>
      <c r="H83" s="83">
        <v>13.3</v>
      </c>
      <c r="I83" s="87">
        <v>1.47777777777778</v>
      </c>
      <c r="J83" s="40"/>
      <c r="K83" s="151">
        <v>1990</v>
      </c>
      <c r="L83" s="100">
        <v>1</v>
      </c>
      <c r="M83" s="83">
        <v>0.2</v>
      </c>
      <c r="N83" s="89">
        <v>0.2</v>
      </c>
      <c r="O83" t="s" s="131">
        <v>121</v>
      </c>
      <c r="P83" s="135">
        <f>AVERAGE(B83:B90)</f>
        <v>26.875</v>
      </c>
      <c r="Q83" s="97">
        <f>AVERAGE(D83:D90)</f>
        <v>2.55041705881016</v>
      </c>
      <c r="R83" t="s" s="134">
        <v>121</v>
      </c>
      <c r="S83" s="135">
        <f>AVERAGE(G83:G90)</f>
        <v>11.625</v>
      </c>
      <c r="T83" s="97">
        <f>AVERAGE(I83:I90)</f>
        <v>1.56887928607751</v>
      </c>
      <c r="U83" t="s" s="134">
        <v>121</v>
      </c>
      <c r="V83" s="135">
        <f>AVERAGE(L83:L90)</f>
        <v>1.875</v>
      </c>
      <c r="W83" s="97">
        <f>AVERAGE(N83:N90)</f>
        <v>-0.0333333333333333</v>
      </c>
    </row>
    <row r="84" ht="21.95" customHeight="1">
      <c r="A84" s="150">
        <v>1991</v>
      </c>
      <c r="B84" s="100">
        <v>16</v>
      </c>
      <c r="C84" s="83">
        <v>50</v>
      </c>
      <c r="D84" s="87">
        <v>3.125</v>
      </c>
      <c r="E84" s="40"/>
      <c r="F84" s="151">
        <v>1991</v>
      </c>
      <c r="G84" s="100">
        <v>3</v>
      </c>
      <c r="H84" s="83">
        <v>5.8</v>
      </c>
      <c r="I84" s="87">
        <v>1.93333333333333</v>
      </c>
      <c r="J84" s="40"/>
      <c r="K84" s="151">
        <v>1991</v>
      </c>
      <c r="L84" s="100">
        <v>0</v>
      </c>
      <c r="M84" s="83">
        <v>0</v>
      </c>
      <c r="N84" s="89"/>
      <c r="O84" t="s" s="131">
        <v>122</v>
      </c>
      <c r="P84" s="135">
        <f>AVERAGE(B84:B90)</f>
        <v>27.5714285714286</v>
      </c>
      <c r="Q84" s="97">
        <f>AVERAGE(D84:D90)</f>
        <v>2.56346365162719</v>
      </c>
      <c r="R84" t="s" s="134">
        <v>122</v>
      </c>
      <c r="S84" s="135">
        <f>AVERAGE(G84:G90)</f>
        <v>12</v>
      </c>
      <c r="T84" s="97">
        <f>AVERAGE(I84:I90)</f>
        <v>1.58189378726319</v>
      </c>
      <c r="U84" t="s" s="134">
        <v>122</v>
      </c>
      <c r="V84" s="135">
        <f>AVERAGE(L84:L90)</f>
        <v>2</v>
      </c>
      <c r="W84" s="97">
        <f>AVERAGE(N84:N90)</f>
        <v>-0.08</v>
      </c>
    </row>
    <row r="85" ht="21.95" customHeight="1">
      <c r="A85" s="150">
        <v>1992</v>
      </c>
      <c r="B85" s="100">
        <v>31</v>
      </c>
      <c r="C85" s="83">
        <v>75.7</v>
      </c>
      <c r="D85" s="87">
        <v>2.44193548387097</v>
      </c>
      <c r="E85" s="40"/>
      <c r="F85" s="151">
        <v>1992</v>
      </c>
      <c r="G85" s="100">
        <v>14</v>
      </c>
      <c r="H85" s="83">
        <v>23.1</v>
      </c>
      <c r="I85" s="87">
        <v>1.65</v>
      </c>
      <c r="J85" s="40"/>
      <c r="K85" s="151">
        <v>1992</v>
      </c>
      <c r="L85" s="100">
        <v>1</v>
      </c>
      <c r="M85" s="83">
        <v>0.2</v>
      </c>
      <c r="N85" s="89">
        <v>0.2</v>
      </c>
      <c r="O85" t="s" s="131">
        <v>123</v>
      </c>
      <c r="P85" s="135">
        <f>AVERAGE(B85:B90)</f>
        <v>29.5</v>
      </c>
      <c r="Q85" s="97">
        <f>AVERAGE(D85:D90)</f>
        <v>2.46987426023173</v>
      </c>
      <c r="R85" t="s" s="134">
        <v>123</v>
      </c>
      <c r="S85" s="135">
        <f>AVERAGE(G85:G90)</f>
        <v>13.5</v>
      </c>
      <c r="T85" s="97">
        <f>AVERAGE(I85:I90)</f>
        <v>1.52332052958483</v>
      </c>
      <c r="U85" t="s" s="134">
        <v>123</v>
      </c>
      <c r="V85" s="135">
        <f>AVERAGE(L85:L90)</f>
        <v>2.33333333333333</v>
      </c>
      <c r="W85" s="97">
        <f>AVERAGE(N85:N90)</f>
        <v>-0.08</v>
      </c>
    </row>
    <row r="86" ht="21.95" customHeight="1">
      <c r="A86" s="150">
        <v>1993</v>
      </c>
      <c r="B86" s="100">
        <v>16</v>
      </c>
      <c r="C86" s="83">
        <v>43.6</v>
      </c>
      <c r="D86" s="87">
        <v>2.725</v>
      </c>
      <c r="E86" s="40"/>
      <c r="F86" s="151">
        <v>1993</v>
      </c>
      <c r="G86" s="100">
        <v>7</v>
      </c>
      <c r="H86" s="83">
        <v>12.7</v>
      </c>
      <c r="I86" s="87">
        <v>1.81428571428571</v>
      </c>
      <c r="J86" s="40"/>
      <c r="K86" s="151">
        <v>1993</v>
      </c>
      <c r="L86" s="100">
        <v>1</v>
      </c>
      <c r="M86" s="83">
        <v>0.1</v>
      </c>
      <c r="N86" s="89">
        <v>0.1</v>
      </c>
      <c r="O86" t="s" s="131">
        <v>104</v>
      </c>
      <c r="P86" s="135">
        <f>AVERAGE(B86:B90)</f>
        <v>29.2</v>
      </c>
      <c r="Q86" s="97">
        <f>AVERAGE(D86:D90)</f>
        <v>2.47546201550388</v>
      </c>
      <c r="R86" t="s" s="134">
        <v>104</v>
      </c>
      <c r="S86" s="135">
        <f>AVERAGE(G86:G90)</f>
        <v>13.4</v>
      </c>
      <c r="T86" s="97">
        <f>AVERAGE(I86:I90)</f>
        <v>1.4979846355018</v>
      </c>
      <c r="U86" t="s" s="134">
        <v>104</v>
      </c>
      <c r="V86" s="135">
        <f>AVERAGE(L86:L90)</f>
        <v>2.6</v>
      </c>
      <c r="W86" s="97">
        <f>AVERAGE(N86:N90)</f>
        <v>-0.15</v>
      </c>
    </row>
    <row r="87" ht="21.95" customHeight="1">
      <c r="A87" s="150">
        <v>1994</v>
      </c>
      <c r="B87" s="100">
        <v>45</v>
      </c>
      <c r="C87" s="83">
        <v>105.9</v>
      </c>
      <c r="D87" s="87">
        <v>2.35333333333333</v>
      </c>
      <c r="E87" s="40"/>
      <c r="F87" s="151">
        <v>1994</v>
      </c>
      <c r="G87" s="100">
        <v>23</v>
      </c>
      <c r="H87" s="83">
        <v>34.8</v>
      </c>
      <c r="I87" s="87">
        <v>1.51304347826087</v>
      </c>
      <c r="J87" s="40"/>
      <c r="K87" s="151">
        <v>1994</v>
      </c>
      <c r="L87" s="100">
        <v>3</v>
      </c>
      <c r="M87" s="83">
        <v>-0.3</v>
      </c>
      <c r="N87" s="89">
        <v>-0.1</v>
      </c>
      <c r="O87" t="s" s="131">
        <v>124</v>
      </c>
      <c r="P87" s="135">
        <f>AVERAGE(B87:B90)</f>
        <v>32.5</v>
      </c>
      <c r="Q87" s="97">
        <f>AVERAGE(D87:D90)</f>
        <v>2.41307751937985</v>
      </c>
      <c r="R87" t="s" s="134">
        <v>124</v>
      </c>
      <c r="S87" s="135">
        <f>AVERAGE(G87:G90)</f>
        <v>15</v>
      </c>
      <c r="T87" s="97">
        <f>AVERAGE(I87:I90)</f>
        <v>1.41890936580582</v>
      </c>
      <c r="U87" t="s" s="134">
        <v>124</v>
      </c>
      <c r="V87" s="135">
        <f>AVERAGE(L87:L90)</f>
        <v>3</v>
      </c>
      <c r="W87" s="97">
        <f>AVERAGE(N87:N90)</f>
        <v>-0.233333333333333</v>
      </c>
    </row>
    <row r="88" ht="21.95" customHeight="1">
      <c r="A88" s="150">
        <v>1995</v>
      </c>
      <c r="B88" s="100">
        <v>25</v>
      </c>
      <c r="C88" s="83">
        <v>54.8</v>
      </c>
      <c r="D88" s="87">
        <v>2.192</v>
      </c>
      <c r="E88" s="40"/>
      <c r="F88" s="151">
        <v>1995</v>
      </c>
      <c r="G88" s="100">
        <v>14</v>
      </c>
      <c r="H88" s="83">
        <v>20.9</v>
      </c>
      <c r="I88" s="87">
        <v>1.49285714285714</v>
      </c>
      <c r="J88" s="40"/>
      <c r="K88" s="151">
        <v>1995</v>
      </c>
      <c r="L88" s="100">
        <v>1</v>
      </c>
      <c r="M88" s="83">
        <v>-0.4</v>
      </c>
      <c r="N88" s="89">
        <v>-0.4</v>
      </c>
      <c r="O88" t="s" s="131">
        <v>125</v>
      </c>
      <c r="P88" s="135">
        <f>AVERAGE(B88:B90)</f>
        <v>28.3333333333333</v>
      </c>
      <c r="Q88" s="97">
        <f>AVERAGE(D88:D90)</f>
        <v>2.43299224806202</v>
      </c>
      <c r="R88" t="s" s="134">
        <v>125</v>
      </c>
      <c r="S88" s="135">
        <f>AVERAGE(G88:G90)</f>
        <v>12.3333333333333</v>
      </c>
      <c r="T88" s="97">
        <f>AVERAGE(I88:I90)</f>
        <v>1.3875313283208</v>
      </c>
      <c r="U88" t="s" s="134">
        <v>125</v>
      </c>
      <c r="V88" s="135">
        <f>AVERAGE(L88:L90)</f>
        <v>3</v>
      </c>
      <c r="W88" s="97">
        <f>AVERAGE(N88:N90)</f>
        <v>-0.3</v>
      </c>
    </row>
    <row r="89" ht="21.95" customHeight="1">
      <c r="A89" s="150">
        <v>1996</v>
      </c>
      <c r="B89" s="100">
        <v>17</v>
      </c>
      <c r="C89" s="83">
        <v>51</v>
      </c>
      <c r="D89" s="87">
        <v>3</v>
      </c>
      <c r="E89" s="40"/>
      <c r="F89" s="151">
        <v>1996</v>
      </c>
      <c r="G89" s="100">
        <v>4</v>
      </c>
      <c r="H89" s="83">
        <v>7.5</v>
      </c>
      <c r="I89" s="87">
        <v>1.875</v>
      </c>
      <c r="J89" s="40"/>
      <c r="K89" s="151">
        <v>1996</v>
      </c>
      <c r="L89" s="100">
        <v>0</v>
      </c>
      <c r="M89" s="83">
        <v>0</v>
      </c>
      <c r="N89" s="89"/>
      <c r="O89" t="s" s="131">
        <v>126</v>
      </c>
      <c r="P89" s="135">
        <f>AVERAGE(B89:B90)</f>
        <v>30</v>
      </c>
      <c r="Q89" s="97">
        <f>AVERAGE(D89:D90)</f>
        <v>2.55348837209303</v>
      </c>
      <c r="R89" t="s" s="134">
        <v>126</v>
      </c>
      <c r="S89" s="135">
        <f>AVERAGE(G89:G90)</f>
        <v>11.5</v>
      </c>
      <c r="T89" s="97">
        <f>AVERAGE(I89:I90)</f>
        <v>1.33486842105263</v>
      </c>
      <c r="U89" t="s" s="134">
        <v>126</v>
      </c>
      <c r="V89" s="135">
        <f>AVERAGE(L89:L90)</f>
        <v>4</v>
      </c>
      <c r="W89" s="97">
        <f>AVERAGE(N89:N90)</f>
        <v>-0.2</v>
      </c>
    </row>
    <row r="90" ht="21.95" customHeight="1">
      <c r="A90" s="150">
        <v>1997</v>
      </c>
      <c r="B90" s="100">
        <v>43</v>
      </c>
      <c r="C90" s="83">
        <v>90.59999999999999</v>
      </c>
      <c r="D90" s="87">
        <v>2.10697674418605</v>
      </c>
      <c r="E90" s="40"/>
      <c r="F90" s="151">
        <v>1997</v>
      </c>
      <c r="G90" s="100">
        <v>19</v>
      </c>
      <c r="H90" s="83">
        <v>15.1</v>
      </c>
      <c r="I90" s="87">
        <v>0.794736842105263</v>
      </c>
      <c r="J90" s="40"/>
      <c r="K90" s="151">
        <v>1997</v>
      </c>
      <c r="L90" s="100">
        <v>8</v>
      </c>
      <c r="M90" s="83">
        <v>-1.6</v>
      </c>
      <c r="N90" s="89">
        <v>-0.2</v>
      </c>
      <c r="O90" t="s" s="131">
        <v>127</v>
      </c>
      <c r="P90" s="135">
        <f>AVERAGE(B90)</f>
        <v>43</v>
      </c>
      <c r="Q90" s="97">
        <f>AVERAGE(D90)</f>
        <v>2.10697674418605</v>
      </c>
      <c r="R90" t="s" s="134">
        <v>127</v>
      </c>
      <c r="S90" s="135">
        <f>AVERAGE(G90)</f>
        <v>19</v>
      </c>
      <c r="T90" s="97">
        <f>AVERAGE(I90)</f>
        <v>0.794736842105263</v>
      </c>
      <c r="U90" t="s" s="134">
        <v>127</v>
      </c>
      <c r="V90" s="135">
        <f>AVERAGE(L90)</f>
        <v>8</v>
      </c>
      <c r="W90" s="97">
        <f>AVERAGE(N90)</f>
        <v>-0.2</v>
      </c>
    </row>
    <row r="91" ht="21.95" customHeight="1">
      <c r="A91" s="150">
        <v>1998</v>
      </c>
      <c r="B91" s="154">
        <v>11</v>
      </c>
      <c r="C91" s="155">
        <v>23</v>
      </c>
      <c r="D91" s="156">
        <v>2.09090909090909</v>
      </c>
      <c r="E91" s="40"/>
      <c r="F91" s="151">
        <v>1998</v>
      </c>
      <c r="G91" s="154">
        <v>7</v>
      </c>
      <c r="H91" s="155">
        <v>9.9</v>
      </c>
      <c r="I91" s="156">
        <v>1.41428571428571</v>
      </c>
      <c r="J91" s="40"/>
      <c r="K91" s="151">
        <v>1998</v>
      </c>
      <c r="L91" s="154">
        <v>1</v>
      </c>
      <c r="M91" s="155">
        <v>0.2</v>
      </c>
      <c r="N91" s="157">
        <v>0.2</v>
      </c>
      <c r="O91" t="s" s="131">
        <v>128</v>
      </c>
      <c r="P91" s="158">
        <f>AVERAGE(B91)</f>
        <v>11</v>
      </c>
      <c r="Q91" s="159">
        <f>AVERAGE(D91)</f>
        <v>2.09090909090909</v>
      </c>
      <c r="R91" t="s" s="134">
        <v>128</v>
      </c>
      <c r="S91" s="158">
        <f>AVERAGE(G91)</f>
        <v>7</v>
      </c>
      <c r="T91" s="159">
        <f>AVERAGE(I91)</f>
        <v>1.41428571428571</v>
      </c>
      <c r="U91" t="s" s="134">
        <v>128</v>
      </c>
      <c r="V91" s="158">
        <f>AVERAGE(L91)</f>
        <v>1</v>
      </c>
      <c r="W91" s="159">
        <f>AVERAGE(N91)</f>
        <v>0.2</v>
      </c>
    </row>
    <row r="92" ht="21.95" customHeight="1">
      <c r="A92" s="150">
        <v>1999</v>
      </c>
      <c r="B92" s="100">
        <v>32</v>
      </c>
      <c r="C92" s="83">
        <v>83.3</v>
      </c>
      <c r="D92" s="87">
        <v>2.603125</v>
      </c>
      <c r="E92" s="40"/>
      <c r="F92" s="151">
        <v>1999</v>
      </c>
      <c r="G92" s="100">
        <v>13</v>
      </c>
      <c r="H92" s="83">
        <v>21.2</v>
      </c>
      <c r="I92" s="87">
        <v>1.63076923076923</v>
      </c>
      <c r="J92" s="40"/>
      <c r="K92" s="151">
        <v>1999</v>
      </c>
      <c r="L92" s="100">
        <v>1</v>
      </c>
      <c r="M92" s="83">
        <v>0.1</v>
      </c>
      <c r="N92" s="89">
        <v>0.1</v>
      </c>
      <c r="O92" t="s" s="131">
        <v>127</v>
      </c>
      <c r="P92" s="135">
        <f>AVERAGE(B92)</f>
        <v>32</v>
      </c>
      <c r="Q92" s="97">
        <f>AVERAGE(D92)</f>
        <v>2.603125</v>
      </c>
      <c r="R92" t="s" s="134">
        <v>127</v>
      </c>
      <c r="S92" s="135">
        <f>AVERAGE(G92)</f>
        <v>13</v>
      </c>
      <c r="T92" s="97">
        <f>AVERAGE(I92)</f>
        <v>1.63076923076923</v>
      </c>
      <c r="U92" t="s" s="134">
        <v>127</v>
      </c>
      <c r="V92" s="135">
        <f>AVERAGE(L92)</f>
        <v>1</v>
      </c>
      <c r="W92" s="97">
        <f>AVERAGE(N92)</f>
        <v>0.1</v>
      </c>
    </row>
    <row r="93" ht="21.95" customHeight="1">
      <c r="A93" s="150">
        <v>2000</v>
      </c>
      <c r="B93" s="100">
        <v>29</v>
      </c>
      <c r="C93" s="83">
        <v>86.90000000000001</v>
      </c>
      <c r="D93" s="87">
        <v>2.99655172413793</v>
      </c>
      <c r="E93" s="40"/>
      <c r="F93" s="151">
        <v>2000</v>
      </c>
      <c r="G93" s="100">
        <v>7</v>
      </c>
      <c r="H93" s="83">
        <v>12.2</v>
      </c>
      <c r="I93" s="87">
        <v>1.74285714285714</v>
      </c>
      <c r="J93" s="40"/>
      <c r="K93" s="151">
        <v>2000</v>
      </c>
      <c r="L93" s="100">
        <v>0</v>
      </c>
      <c r="M93" s="83">
        <v>0</v>
      </c>
      <c r="N93" s="89"/>
      <c r="O93" t="s" s="131">
        <v>126</v>
      </c>
      <c r="P93" s="135">
        <f>AVERAGE(B92:B93)</f>
        <v>30.5</v>
      </c>
      <c r="Q93" s="97">
        <f>AVERAGE(D92:D93)</f>
        <v>2.79983836206897</v>
      </c>
      <c r="R93" t="s" s="134">
        <v>126</v>
      </c>
      <c r="S93" s="135">
        <f>AVERAGE(G92:G93)</f>
        <v>10</v>
      </c>
      <c r="T93" s="97">
        <f>AVERAGE(I92:I93)</f>
        <v>1.68681318681319</v>
      </c>
      <c r="U93" t="s" s="134">
        <v>126</v>
      </c>
      <c r="V93" s="135">
        <f>AVERAGE(L92:L93)</f>
        <v>0.5</v>
      </c>
      <c r="W93" s="97">
        <f>AVERAGE(N92:N93)</f>
        <v>0.1</v>
      </c>
    </row>
    <row r="94" ht="21.95" customHeight="1">
      <c r="A94" s="150">
        <v>2001</v>
      </c>
      <c r="B94" s="100">
        <v>22</v>
      </c>
      <c r="C94" s="83">
        <v>74.7</v>
      </c>
      <c r="D94" s="87">
        <v>3.39545454545455</v>
      </c>
      <c r="E94" s="40"/>
      <c r="F94" s="151">
        <v>2001</v>
      </c>
      <c r="G94" s="100">
        <v>1</v>
      </c>
      <c r="H94" s="83">
        <v>2.3</v>
      </c>
      <c r="I94" s="87">
        <v>2.3</v>
      </c>
      <c r="J94" s="40"/>
      <c r="K94" s="151">
        <v>2001</v>
      </c>
      <c r="L94" s="100">
        <v>0</v>
      </c>
      <c r="M94" s="83">
        <v>0</v>
      </c>
      <c r="N94" s="89"/>
      <c r="O94" t="s" s="131">
        <v>125</v>
      </c>
      <c r="P94" s="135">
        <f>AVERAGE(B92:B94)</f>
        <v>27.6666666666667</v>
      </c>
      <c r="Q94" s="97">
        <f>AVERAGE(D92:D94)</f>
        <v>2.99837708986416</v>
      </c>
      <c r="R94" t="s" s="134">
        <v>125</v>
      </c>
      <c r="S94" s="135">
        <f>AVERAGE(G92:G94)</f>
        <v>7</v>
      </c>
      <c r="T94" s="97">
        <f>AVERAGE(I92:I94)</f>
        <v>1.89120879120879</v>
      </c>
      <c r="U94" t="s" s="134">
        <v>125</v>
      </c>
      <c r="V94" s="135">
        <f>AVERAGE(L92:L94)</f>
        <v>0.333333333333333</v>
      </c>
      <c r="W94" s="97">
        <f>AVERAGE(N92:N94)</f>
        <v>0.1</v>
      </c>
    </row>
    <row r="95" ht="21.95" customHeight="1">
      <c r="A95" s="150">
        <v>2002</v>
      </c>
      <c r="B95" s="100">
        <v>33</v>
      </c>
      <c r="C95" s="83">
        <v>67.09999999999999</v>
      </c>
      <c r="D95" s="87">
        <v>2.03333333333333</v>
      </c>
      <c r="E95" s="40"/>
      <c r="F95" s="151">
        <v>2002</v>
      </c>
      <c r="G95" s="100">
        <v>22</v>
      </c>
      <c r="H95" s="83">
        <v>29.7</v>
      </c>
      <c r="I95" s="87">
        <v>1.35</v>
      </c>
      <c r="J95" s="40"/>
      <c r="K95" s="151">
        <v>2002</v>
      </c>
      <c r="L95" s="100">
        <v>5</v>
      </c>
      <c r="M95" s="83">
        <v>-2.6</v>
      </c>
      <c r="N95" s="89">
        <v>-0.52</v>
      </c>
      <c r="O95" t="s" s="131">
        <v>124</v>
      </c>
      <c r="P95" s="135">
        <f>AVERAGE(B92:B95)</f>
        <v>29</v>
      </c>
      <c r="Q95" s="97">
        <f>AVERAGE(D92:D95)</f>
        <v>2.75711615073145</v>
      </c>
      <c r="R95" t="s" s="134">
        <v>124</v>
      </c>
      <c r="S95" s="135">
        <f>AVERAGE(G92:G95)</f>
        <v>10.75</v>
      </c>
      <c r="T95" s="97">
        <f>AVERAGE(I92:I95)</f>
        <v>1.75590659340659</v>
      </c>
      <c r="U95" t="s" s="134">
        <v>124</v>
      </c>
      <c r="V95" s="135">
        <f>AVERAGE(L92:L95)</f>
        <v>1.5</v>
      </c>
      <c r="W95" s="97">
        <f>AVERAGE(N92:N95)</f>
        <v>-0.21</v>
      </c>
    </row>
    <row r="96" ht="21.95" customHeight="1">
      <c r="A96" s="150">
        <v>2003</v>
      </c>
      <c r="B96" s="100">
        <v>29</v>
      </c>
      <c r="C96" s="83">
        <v>76</v>
      </c>
      <c r="D96" s="87">
        <v>2.62068965517241</v>
      </c>
      <c r="E96" s="40"/>
      <c r="F96" s="151">
        <v>2003</v>
      </c>
      <c r="G96" s="100">
        <v>10</v>
      </c>
      <c r="H96" s="83">
        <v>14.7</v>
      </c>
      <c r="I96" s="87">
        <v>1.47</v>
      </c>
      <c r="J96" s="40"/>
      <c r="K96" s="151">
        <v>2003</v>
      </c>
      <c r="L96" s="100">
        <v>0</v>
      </c>
      <c r="M96" s="83">
        <v>0</v>
      </c>
      <c r="N96" s="89"/>
      <c r="O96" t="s" s="131">
        <v>104</v>
      </c>
      <c r="P96" s="135">
        <f>AVERAGE(B92:B96)</f>
        <v>29</v>
      </c>
      <c r="Q96" s="97">
        <f>AVERAGE(D92:D96)</f>
        <v>2.72983085161964</v>
      </c>
      <c r="R96" t="s" s="134">
        <v>104</v>
      </c>
      <c r="S96" s="135">
        <f>AVERAGE(G92:G96)</f>
        <v>10.6</v>
      </c>
      <c r="T96" s="97">
        <f>AVERAGE(I92:I96)</f>
        <v>1.69872527472527</v>
      </c>
      <c r="U96" t="s" s="134">
        <v>104</v>
      </c>
      <c r="V96" s="135">
        <f>AVERAGE(L92:L96)</f>
        <v>1.2</v>
      </c>
      <c r="W96" s="97">
        <f>AVERAGE(N92:N96)</f>
        <v>-0.21</v>
      </c>
    </row>
    <row r="97" ht="21.95" customHeight="1">
      <c r="A97" s="150">
        <v>2004</v>
      </c>
      <c r="B97" s="100">
        <v>19</v>
      </c>
      <c r="C97" s="83">
        <v>47.8</v>
      </c>
      <c r="D97" s="87">
        <v>2.51578947368421</v>
      </c>
      <c r="E97" s="40"/>
      <c r="F97" s="151">
        <v>2004</v>
      </c>
      <c r="G97" s="100">
        <v>8</v>
      </c>
      <c r="H97" s="83">
        <v>12.9</v>
      </c>
      <c r="I97" s="87">
        <v>1.6125</v>
      </c>
      <c r="J97" s="40"/>
      <c r="K97" s="151">
        <v>2004</v>
      </c>
      <c r="L97" s="100">
        <v>0</v>
      </c>
      <c r="M97" s="83">
        <v>0</v>
      </c>
      <c r="N97" s="89"/>
      <c r="O97" t="s" s="131">
        <v>123</v>
      </c>
      <c r="P97" s="135">
        <f>AVERAGE(B92:B97)</f>
        <v>27.3333333333333</v>
      </c>
      <c r="Q97" s="97">
        <f>AVERAGE(D92:D97)</f>
        <v>2.69415728863041</v>
      </c>
      <c r="R97" t="s" s="134">
        <v>123</v>
      </c>
      <c r="S97" s="135">
        <f>AVERAGE(G92:G97)</f>
        <v>10.1666666666667</v>
      </c>
      <c r="T97" s="97">
        <f>AVERAGE(I92:I97)</f>
        <v>1.6843543956044</v>
      </c>
      <c r="U97" t="s" s="134">
        <v>123</v>
      </c>
      <c r="V97" s="135">
        <f>AVERAGE(L92:L97)</f>
        <v>1</v>
      </c>
      <c r="W97" s="97">
        <f>AVERAGE(N92:N97)</f>
        <v>-0.21</v>
      </c>
    </row>
    <row r="98" ht="21.95" customHeight="1">
      <c r="A98" s="150">
        <v>2005</v>
      </c>
      <c r="B98" s="100">
        <v>18</v>
      </c>
      <c r="C98" s="83">
        <v>53.6</v>
      </c>
      <c r="D98" s="87">
        <v>2.97777777777778</v>
      </c>
      <c r="E98" s="40"/>
      <c r="F98" s="151">
        <v>2005</v>
      </c>
      <c r="G98" s="100">
        <v>5</v>
      </c>
      <c r="H98" s="83">
        <v>10.2</v>
      </c>
      <c r="I98" s="87">
        <v>2.04</v>
      </c>
      <c r="J98" s="40"/>
      <c r="K98" s="151">
        <v>2005</v>
      </c>
      <c r="L98" s="100">
        <v>0</v>
      </c>
      <c r="M98" s="83">
        <v>0</v>
      </c>
      <c r="N98" s="89"/>
      <c r="O98" t="s" s="131">
        <v>122</v>
      </c>
      <c r="P98" s="135">
        <f>AVERAGE(B92:B98)</f>
        <v>26</v>
      </c>
      <c r="Q98" s="97">
        <f>AVERAGE(D92:D98)</f>
        <v>2.73467450136574</v>
      </c>
      <c r="R98" t="s" s="134">
        <v>122</v>
      </c>
      <c r="S98" s="135">
        <f>AVERAGE(G92:G98)</f>
        <v>9.428571428571431</v>
      </c>
      <c r="T98" s="97">
        <f>AVERAGE(I92:I98)</f>
        <v>1.73516091051805</v>
      </c>
      <c r="U98" t="s" s="134">
        <v>122</v>
      </c>
      <c r="V98" s="135">
        <f>AVERAGE(L92:L98)</f>
        <v>0.857142857142857</v>
      </c>
      <c r="W98" s="97">
        <f>AVERAGE(N92:N98)</f>
        <v>-0.21</v>
      </c>
    </row>
    <row r="99" ht="21.95" customHeight="1">
      <c r="A99" s="150">
        <v>2006</v>
      </c>
      <c r="B99" s="100">
        <v>38</v>
      </c>
      <c r="C99" s="83">
        <v>91</v>
      </c>
      <c r="D99" s="87">
        <v>2.39473684210526</v>
      </c>
      <c r="E99" s="40"/>
      <c r="F99" s="151">
        <v>2006</v>
      </c>
      <c r="G99" s="100">
        <v>21</v>
      </c>
      <c r="H99" s="83">
        <v>33.3</v>
      </c>
      <c r="I99" s="87">
        <v>1.58571428571429</v>
      </c>
      <c r="J99" s="40"/>
      <c r="K99" s="151">
        <v>2006</v>
      </c>
      <c r="L99" s="100">
        <v>2</v>
      </c>
      <c r="M99" s="83">
        <v>0.3</v>
      </c>
      <c r="N99" s="89">
        <v>0.15</v>
      </c>
      <c r="O99" t="s" s="131">
        <v>121</v>
      </c>
      <c r="P99" s="135">
        <f>AVERAGE(B92:B99)</f>
        <v>27.5</v>
      </c>
      <c r="Q99" s="97">
        <f>AVERAGE(D92:D99)</f>
        <v>2.69218229395818</v>
      </c>
      <c r="R99" t="s" s="134">
        <v>121</v>
      </c>
      <c r="S99" s="135">
        <f>AVERAGE(G92:G99)</f>
        <v>10.875</v>
      </c>
      <c r="T99" s="97">
        <f>AVERAGE(I92:I99)</f>
        <v>1.71648008241758</v>
      </c>
      <c r="U99" t="s" s="134">
        <v>121</v>
      </c>
      <c r="V99" s="135">
        <f>AVERAGE(L92:L99)</f>
        <v>1</v>
      </c>
      <c r="W99" s="97">
        <f>AVERAGE(N92:N99)</f>
        <v>-0.09</v>
      </c>
    </row>
    <row r="100" ht="21.95" customHeight="1">
      <c r="A100" s="150">
        <v>2007</v>
      </c>
      <c r="B100" s="100">
        <v>38</v>
      </c>
      <c r="C100" s="83">
        <v>74.59999999999999</v>
      </c>
      <c r="D100" s="87">
        <v>1.96315789473684</v>
      </c>
      <c r="E100" s="40"/>
      <c r="F100" s="151">
        <v>2007</v>
      </c>
      <c r="G100" s="100">
        <v>22</v>
      </c>
      <c r="H100" s="83">
        <v>22.2</v>
      </c>
      <c r="I100" s="87">
        <v>1.00909090909091</v>
      </c>
      <c r="J100" s="40"/>
      <c r="K100" s="151">
        <v>2007</v>
      </c>
      <c r="L100" s="100">
        <v>5</v>
      </c>
      <c r="M100" s="83">
        <v>-1.3</v>
      </c>
      <c r="N100" s="89">
        <v>-0.26</v>
      </c>
      <c r="O100" t="s" s="131">
        <v>120</v>
      </c>
      <c r="P100" s="135">
        <f>AVERAGE(B92:B100)</f>
        <v>28.6666666666667</v>
      </c>
      <c r="Q100" s="97">
        <f>AVERAGE(D92:D100)</f>
        <v>2.61117958293359</v>
      </c>
      <c r="R100" t="s" s="134">
        <v>120</v>
      </c>
      <c r="S100" s="135">
        <f>AVERAGE(G92:G100)</f>
        <v>12.1111111111111</v>
      </c>
      <c r="T100" s="97">
        <f>AVERAGE(I92:I100)</f>
        <v>1.63788128538129</v>
      </c>
      <c r="U100" t="s" s="134">
        <v>120</v>
      </c>
      <c r="V100" s="135">
        <f>AVERAGE(L92:L100)</f>
        <v>1.44444444444444</v>
      </c>
      <c r="W100" s="97">
        <f>AVERAGE(N92:N100)</f>
        <v>-0.1325</v>
      </c>
    </row>
    <row r="101" ht="21.95" customHeight="1">
      <c r="A101" s="150">
        <v>2008</v>
      </c>
      <c r="B101" s="100">
        <v>27</v>
      </c>
      <c r="C101" s="83">
        <v>60.7</v>
      </c>
      <c r="D101" s="87">
        <v>2.24814814814815</v>
      </c>
      <c r="E101" s="40"/>
      <c r="F101" s="151">
        <v>2008</v>
      </c>
      <c r="G101" s="100">
        <v>15</v>
      </c>
      <c r="H101" s="83">
        <v>21.6</v>
      </c>
      <c r="I101" s="87">
        <v>1.44</v>
      </c>
      <c r="J101" s="40"/>
      <c r="K101" s="151">
        <v>2008</v>
      </c>
      <c r="L101" s="100">
        <v>0</v>
      </c>
      <c r="M101" s="83">
        <v>0</v>
      </c>
      <c r="N101" s="89"/>
      <c r="O101" t="s" s="131">
        <v>98</v>
      </c>
      <c r="P101" s="135">
        <f>AVERAGE(B92:B101)</f>
        <v>28.5</v>
      </c>
      <c r="Q101" s="97">
        <f>AVERAGE(D92:D101)</f>
        <v>2.57487643945505</v>
      </c>
      <c r="R101" t="s" s="134">
        <v>98</v>
      </c>
      <c r="S101" s="135">
        <f>AVERAGE(G92:G101)</f>
        <v>12.4</v>
      </c>
      <c r="T101" s="97">
        <f>AVERAGE(I92:I101)</f>
        <v>1.61809315684316</v>
      </c>
      <c r="U101" t="s" s="134">
        <v>98</v>
      </c>
      <c r="V101" s="135">
        <f>AVERAGE(L92:L101)</f>
        <v>1.3</v>
      </c>
      <c r="W101" s="97">
        <f>AVERAGE(N92:N101)</f>
        <v>-0.1325</v>
      </c>
    </row>
    <row r="102" ht="21.95" customHeight="1">
      <c r="A102" s="150">
        <v>2009</v>
      </c>
      <c r="B102" s="100">
        <v>15</v>
      </c>
      <c r="C102" s="83">
        <v>42.9</v>
      </c>
      <c r="D102" s="87">
        <v>2.86</v>
      </c>
      <c r="E102" s="40"/>
      <c r="F102" s="151">
        <v>2009</v>
      </c>
      <c r="G102" s="100">
        <v>3</v>
      </c>
      <c r="H102" s="83">
        <v>5.3</v>
      </c>
      <c r="I102" s="87">
        <v>1.76666666666667</v>
      </c>
      <c r="J102" s="40"/>
      <c r="K102" s="151">
        <v>2009</v>
      </c>
      <c r="L102" s="100">
        <v>0</v>
      </c>
      <c r="M102" s="83">
        <v>0</v>
      </c>
      <c r="N102" s="89"/>
      <c r="O102" t="s" s="131">
        <v>119</v>
      </c>
      <c r="P102" s="135">
        <f>AVERAGE(B92:B102)</f>
        <v>27.2727272727273</v>
      </c>
      <c r="Q102" s="97">
        <f>AVERAGE(D92:D102)</f>
        <v>2.60079676314095</v>
      </c>
      <c r="R102" t="s" s="134">
        <v>119</v>
      </c>
      <c r="S102" s="135">
        <f>AVERAGE(G92:G102)</f>
        <v>11.5454545454545</v>
      </c>
      <c r="T102" s="97">
        <f>AVERAGE(I92:I102)</f>
        <v>1.63159983955439</v>
      </c>
      <c r="U102" t="s" s="134">
        <v>119</v>
      </c>
      <c r="V102" s="135">
        <f>AVERAGE(L92:L102)</f>
        <v>1.18181818181818</v>
      </c>
      <c r="W102" s="97">
        <f>AVERAGE(N92:N102)</f>
        <v>-0.1325</v>
      </c>
    </row>
    <row r="103" ht="21.95" customHeight="1">
      <c r="A103" s="150">
        <v>2010</v>
      </c>
      <c r="B103" s="100">
        <v>24</v>
      </c>
      <c r="C103" s="83">
        <v>46.4</v>
      </c>
      <c r="D103" s="87">
        <v>1.93333333333333</v>
      </c>
      <c r="E103" s="40"/>
      <c r="F103" s="151">
        <v>2010</v>
      </c>
      <c r="G103" s="100">
        <v>15</v>
      </c>
      <c r="H103" s="83">
        <v>18.2</v>
      </c>
      <c r="I103" s="87">
        <v>1.21333333333333</v>
      </c>
      <c r="J103" s="40"/>
      <c r="K103" s="151">
        <v>2010</v>
      </c>
      <c r="L103" s="100">
        <v>4</v>
      </c>
      <c r="M103" s="83">
        <v>-0.4</v>
      </c>
      <c r="N103" s="89">
        <v>-0.1</v>
      </c>
      <c r="O103" t="s" s="131">
        <v>118</v>
      </c>
      <c r="P103" s="135">
        <f>AVERAGE(B92:B103)</f>
        <v>27</v>
      </c>
      <c r="Q103" s="97">
        <f>AVERAGE(D92:D103)</f>
        <v>2.54517481065698</v>
      </c>
      <c r="R103" t="s" s="134">
        <v>118</v>
      </c>
      <c r="S103" s="135">
        <f>AVERAGE(G92:G103)</f>
        <v>11.8333333333333</v>
      </c>
      <c r="T103" s="97">
        <f>AVERAGE(I92:I103)</f>
        <v>1.5967442973693</v>
      </c>
      <c r="U103" t="s" s="134">
        <v>118</v>
      </c>
      <c r="V103" s="135">
        <f>AVERAGE(L92:L103)</f>
        <v>1.41666666666667</v>
      </c>
      <c r="W103" s="97">
        <f>AVERAGE(N92:N103)</f>
        <v>-0.126</v>
      </c>
    </row>
    <row r="104" ht="21.95" customHeight="1">
      <c r="A104" s="150">
        <v>2011</v>
      </c>
      <c r="B104" s="100">
        <v>43</v>
      </c>
      <c r="C104" s="83">
        <v>94.7</v>
      </c>
      <c r="D104" s="87">
        <v>2.20232558139535</v>
      </c>
      <c r="E104" s="40"/>
      <c r="F104" s="151">
        <v>2011</v>
      </c>
      <c r="G104" s="100">
        <v>24</v>
      </c>
      <c r="H104" s="83">
        <v>34.2</v>
      </c>
      <c r="I104" s="87">
        <v>1.425</v>
      </c>
      <c r="J104" s="40"/>
      <c r="K104" s="151">
        <v>2011</v>
      </c>
      <c r="L104" s="100">
        <v>5</v>
      </c>
      <c r="M104" s="83">
        <v>-1.5</v>
      </c>
      <c r="N104" s="89">
        <v>-0.3</v>
      </c>
      <c r="O104" t="s" s="131">
        <v>117</v>
      </c>
      <c r="P104" s="135">
        <f>AVERAGE(B92:B104)</f>
        <v>28.2307692307692</v>
      </c>
      <c r="Q104" s="97">
        <f>AVERAGE(D92:D104)</f>
        <v>2.51880179302147</v>
      </c>
      <c r="R104" t="s" s="134">
        <v>117</v>
      </c>
      <c r="S104" s="135">
        <f>AVERAGE(G92:G104)</f>
        <v>12.7692307692308</v>
      </c>
      <c r="T104" s="97">
        <f>AVERAGE(I92:I104)</f>
        <v>1.58353319757166</v>
      </c>
      <c r="U104" t="s" s="134">
        <v>117</v>
      </c>
      <c r="V104" s="135">
        <f>AVERAGE(L92:L104)</f>
        <v>1.69230769230769</v>
      </c>
      <c r="W104" s="97">
        <f>AVERAGE(N92:N104)</f>
        <v>-0.155</v>
      </c>
    </row>
    <row r="105" ht="21.95" customHeight="1">
      <c r="A105" s="150">
        <v>2012</v>
      </c>
      <c r="B105" s="100">
        <v>55</v>
      </c>
      <c r="C105" s="83">
        <v>103.4</v>
      </c>
      <c r="D105" s="87">
        <v>1.88</v>
      </c>
      <c r="E105" s="40"/>
      <c r="F105" s="151">
        <v>2012</v>
      </c>
      <c r="G105" s="100">
        <v>32</v>
      </c>
      <c r="H105" s="83">
        <v>28.7</v>
      </c>
      <c r="I105" s="87">
        <v>0.896875</v>
      </c>
      <c r="J105" s="40"/>
      <c r="K105" s="151">
        <v>2012</v>
      </c>
      <c r="L105" s="100">
        <v>10</v>
      </c>
      <c r="M105" s="83">
        <v>-2.7</v>
      </c>
      <c r="N105" s="89">
        <v>-0.27</v>
      </c>
      <c r="O105" t="s" s="131">
        <v>116</v>
      </c>
      <c r="P105" s="135">
        <f>AVERAGE(B92:B105)</f>
        <v>30.1428571428571</v>
      </c>
      <c r="Q105" s="97">
        <f>AVERAGE(D92:D105)</f>
        <v>2.47317309351994</v>
      </c>
      <c r="R105" t="s" s="134">
        <v>116</v>
      </c>
      <c r="S105" s="135">
        <f>AVERAGE(G92:G105)</f>
        <v>14.1428571428571</v>
      </c>
      <c r="T105" s="97">
        <f>AVERAGE(I92:I105)</f>
        <v>1.5344861834594</v>
      </c>
      <c r="U105" t="s" s="134">
        <v>116</v>
      </c>
      <c r="V105" s="135">
        <f>AVERAGE(L92:L105)</f>
        <v>2.28571428571429</v>
      </c>
      <c r="W105" s="97">
        <f>AVERAGE(N92:N105)</f>
        <v>-0.171428571428571</v>
      </c>
    </row>
    <row r="106" ht="21.95" customHeight="1">
      <c r="A106" s="150">
        <v>2013</v>
      </c>
      <c r="B106" s="100">
        <v>18</v>
      </c>
      <c r="C106" s="83">
        <v>41.6</v>
      </c>
      <c r="D106" s="87">
        <v>2.31111111111111</v>
      </c>
      <c r="E106" s="40"/>
      <c r="F106" s="151">
        <v>2013</v>
      </c>
      <c r="G106" s="100">
        <v>9</v>
      </c>
      <c r="H106" s="83">
        <v>14.8</v>
      </c>
      <c r="I106" s="87">
        <v>1.64444444444444</v>
      </c>
      <c r="J106" s="40"/>
      <c r="K106" s="151">
        <v>2013</v>
      </c>
      <c r="L106" s="100">
        <v>0</v>
      </c>
      <c r="M106" s="83">
        <v>0</v>
      </c>
      <c r="N106" s="89"/>
      <c r="O106" t="s" s="131">
        <v>115</v>
      </c>
      <c r="P106" s="135">
        <f>AVERAGE(B92:B106)</f>
        <v>29.3333333333333</v>
      </c>
      <c r="Q106" s="97">
        <f>AVERAGE(D92:D106)</f>
        <v>2.46236896135935</v>
      </c>
      <c r="R106" t="s" s="134">
        <v>115</v>
      </c>
      <c r="S106" s="135">
        <f>AVERAGE(G92:G106)</f>
        <v>13.8</v>
      </c>
      <c r="T106" s="97">
        <f>AVERAGE(I92:I106)</f>
        <v>1.54181673419173</v>
      </c>
      <c r="U106" t="s" s="134">
        <v>115</v>
      </c>
      <c r="V106" s="135">
        <f>AVERAGE(L92:L106)</f>
        <v>2.13333333333333</v>
      </c>
      <c r="W106" s="97">
        <f>AVERAGE(N92:N106)</f>
        <v>-0.171428571428571</v>
      </c>
    </row>
    <row r="107" ht="21.95" customHeight="1">
      <c r="A107" s="150">
        <v>2014</v>
      </c>
      <c r="B107" s="100">
        <v>31</v>
      </c>
      <c r="C107" s="83">
        <v>70.8</v>
      </c>
      <c r="D107" s="87">
        <v>2.28387096774194</v>
      </c>
      <c r="E107" s="40"/>
      <c r="F107" s="151">
        <v>2014</v>
      </c>
      <c r="G107" s="100">
        <v>13</v>
      </c>
      <c r="H107" s="83">
        <v>14</v>
      </c>
      <c r="I107" s="87">
        <v>1.07692307692308</v>
      </c>
      <c r="J107" s="40"/>
      <c r="K107" s="151">
        <v>2014</v>
      </c>
      <c r="L107" s="100">
        <v>4</v>
      </c>
      <c r="M107" s="83">
        <v>-2.4</v>
      </c>
      <c r="N107" s="89">
        <v>-0.6</v>
      </c>
      <c r="O107" t="s" s="131">
        <v>114</v>
      </c>
      <c r="P107" s="135">
        <f>AVERAGE(B92:B107)</f>
        <v>29.4375</v>
      </c>
      <c r="Q107" s="97">
        <f>AVERAGE(D92:D107)</f>
        <v>2.45121283675826</v>
      </c>
      <c r="R107" t="s" s="134">
        <v>114</v>
      </c>
      <c r="S107" s="135">
        <f>AVERAGE(G92:G107)</f>
        <v>13.75</v>
      </c>
      <c r="T107" s="97">
        <f>AVERAGE(I92:I107)</f>
        <v>1.51276088061244</v>
      </c>
      <c r="U107" t="s" s="134">
        <v>114</v>
      </c>
      <c r="V107" s="135">
        <f>AVERAGE(L92:L107)</f>
        <v>2.25</v>
      </c>
      <c r="W107" s="97">
        <f>AVERAGE(N92:N107)</f>
        <v>-0.225</v>
      </c>
    </row>
    <row r="108" ht="21.95" customHeight="1">
      <c r="A108" s="150">
        <v>2015</v>
      </c>
      <c r="B108" s="100">
        <v>29</v>
      </c>
      <c r="C108" s="83">
        <v>72.3</v>
      </c>
      <c r="D108" s="87">
        <v>2.49310344827586</v>
      </c>
      <c r="E108" s="40"/>
      <c r="F108" s="151">
        <v>2015</v>
      </c>
      <c r="G108" s="100">
        <v>13</v>
      </c>
      <c r="H108" s="83">
        <v>22.2</v>
      </c>
      <c r="I108" s="87">
        <v>1.70769230769231</v>
      </c>
      <c r="J108" s="40"/>
      <c r="K108" s="151">
        <v>2015</v>
      </c>
      <c r="L108" s="100">
        <v>1</v>
      </c>
      <c r="M108" s="83">
        <v>0.3</v>
      </c>
      <c r="N108" s="89">
        <v>0.3</v>
      </c>
      <c r="O108" t="s" s="131">
        <v>113</v>
      </c>
      <c r="P108" s="135">
        <f>AVERAGE(B92:B108)</f>
        <v>29.4117647058824</v>
      </c>
      <c r="Q108" s="97">
        <f>AVERAGE(D92:D108)</f>
        <v>2.45367699037694</v>
      </c>
      <c r="R108" t="s" s="134">
        <v>113</v>
      </c>
      <c r="S108" s="135">
        <f>AVERAGE(G92:G108)</f>
        <v>13.7058823529412</v>
      </c>
      <c r="T108" s="97">
        <f>AVERAGE(I92:I108)</f>
        <v>1.52422743514655</v>
      </c>
      <c r="U108" t="s" s="134">
        <v>113</v>
      </c>
      <c r="V108" s="135">
        <f>AVERAGE(L92:L108)</f>
        <v>2.17647058823529</v>
      </c>
      <c r="W108" s="97">
        <f>AVERAGE(N92:N108)</f>
        <v>-0.166666666666667</v>
      </c>
    </row>
    <row r="109" ht="21.95" customHeight="1">
      <c r="A109" s="150">
        <v>2016</v>
      </c>
      <c r="B109" s="100">
        <v>32</v>
      </c>
      <c r="C109" s="83">
        <v>88</v>
      </c>
      <c r="D109" s="87">
        <v>2.75</v>
      </c>
      <c r="E109" s="40"/>
      <c r="F109" s="151">
        <v>2016</v>
      </c>
      <c r="G109" s="100">
        <v>9</v>
      </c>
      <c r="H109" s="83">
        <v>11.8</v>
      </c>
      <c r="I109" s="87">
        <v>1.31111111111111</v>
      </c>
      <c r="J109" s="40"/>
      <c r="K109" s="151">
        <v>2016</v>
      </c>
      <c r="L109" s="100">
        <v>3</v>
      </c>
      <c r="M109" s="83">
        <v>0.3</v>
      </c>
      <c r="N109" s="89">
        <v>0.1</v>
      </c>
      <c r="O109" t="s" s="131">
        <v>112</v>
      </c>
      <c r="P109" s="135">
        <f>AVERAGE(B92:B109)</f>
        <v>29.5555555555556</v>
      </c>
      <c r="Q109" s="97">
        <f>AVERAGE(D92:D109)</f>
        <v>2.47013937980045</v>
      </c>
      <c r="R109" t="s" s="134">
        <v>112</v>
      </c>
      <c r="S109" s="135">
        <f>AVERAGE(G92:G109)</f>
        <v>13.4444444444444</v>
      </c>
      <c r="T109" s="97">
        <f>AVERAGE(I92:I109)</f>
        <v>1.51238763936681</v>
      </c>
      <c r="U109" t="s" s="134">
        <v>112</v>
      </c>
      <c r="V109" s="135">
        <f>AVERAGE(L92:L109)</f>
        <v>2.22222222222222</v>
      </c>
      <c r="W109" s="97">
        <f>AVERAGE(N92:N109)</f>
        <v>-0.14</v>
      </c>
    </row>
    <row r="110" ht="21.95" customHeight="1">
      <c r="A110" s="150">
        <v>2017</v>
      </c>
      <c r="B110" s="100">
        <v>40</v>
      </c>
      <c r="C110" s="83">
        <v>90.8</v>
      </c>
      <c r="D110" s="87">
        <v>2.27</v>
      </c>
      <c r="E110" s="40"/>
      <c r="F110" s="151">
        <v>2017</v>
      </c>
      <c r="G110" s="100">
        <v>17</v>
      </c>
      <c r="H110" s="83">
        <v>19.7</v>
      </c>
      <c r="I110" s="87">
        <v>1.15882352941176</v>
      </c>
      <c r="J110" s="40"/>
      <c r="K110" s="151">
        <v>2017</v>
      </c>
      <c r="L110" s="100">
        <v>3</v>
      </c>
      <c r="M110" s="83">
        <v>-2.5</v>
      </c>
      <c r="N110" s="89">
        <v>-0.833333333333333</v>
      </c>
      <c r="O110" t="s" s="131">
        <v>111</v>
      </c>
      <c r="P110" s="135">
        <f>AVERAGE(B92:B110)</f>
        <v>30.1052631578947</v>
      </c>
      <c r="Q110" s="97">
        <f>AVERAGE(D92:D110)</f>
        <v>2.459605728232</v>
      </c>
      <c r="R110" t="s" s="134">
        <v>111</v>
      </c>
      <c r="S110" s="135">
        <f>AVERAGE(G92:G110)</f>
        <v>13.6315789473684</v>
      </c>
      <c r="T110" s="97">
        <f>AVERAGE(I92:I110)</f>
        <v>1.49377900200075</v>
      </c>
      <c r="U110" t="s" s="134">
        <v>111</v>
      </c>
      <c r="V110" s="135">
        <f>AVERAGE(L92:L110)</f>
        <v>2.26315789473684</v>
      </c>
      <c r="W110" s="97">
        <f>AVERAGE(N92:N110)</f>
        <v>-0.203030303030303</v>
      </c>
    </row>
    <row r="111" ht="21.95" customHeight="1">
      <c r="A111" s="150">
        <v>2018</v>
      </c>
      <c r="B111" s="100">
        <v>51</v>
      </c>
      <c r="C111" s="83">
        <v>92.40000000000001</v>
      </c>
      <c r="D111" s="87">
        <v>1.81176470588235</v>
      </c>
      <c r="E111" s="40"/>
      <c r="F111" s="151">
        <v>2018</v>
      </c>
      <c r="G111" s="100">
        <v>34</v>
      </c>
      <c r="H111" s="83">
        <v>37.1</v>
      </c>
      <c r="I111" s="87">
        <v>1.09117647058824</v>
      </c>
      <c r="J111" s="40"/>
      <c r="K111" s="151">
        <v>2018</v>
      </c>
      <c r="L111" s="100">
        <v>10</v>
      </c>
      <c r="M111" s="83">
        <v>-1.7</v>
      </c>
      <c r="N111" s="89">
        <v>-0.17</v>
      </c>
      <c r="O111" t="s" s="131">
        <v>110</v>
      </c>
      <c r="P111" s="135">
        <f>AVERAGE(B92:B111)</f>
        <v>31.15</v>
      </c>
      <c r="Q111" s="97">
        <f>AVERAGE(D92:D111)</f>
        <v>2.42721367711452</v>
      </c>
      <c r="R111" t="s" s="134">
        <v>110</v>
      </c>
      <c r="S111" s="135">
        <f>AVERAGE(G92:G111)</f>
        <v>14.65</v>
      </c>
      <c r="T111" s="97">
        <f>AVERAGE(I92:I111)</f>
        <v>1.47364887543013</v>
      </c>
      <c r="U111" t="s" s="134">
        <v>110</v>
      </c>
      <c r="V111" s="135">
        <f>AVERAGE(L92:L111)</f>
        <v>2.65</v>
      </c>
      <c r="W111" s="97">
        <f>AVERAGE(N92:N111)</f>
        <v>-0.200277777777778</v>
      </c>
    </row>
    <row r="112" ht="21.95" customHeight="1">
      <c r="A112" s="150">
        <v>2019</v>
      </c>
      <c r="B112" s="100">
        <v>43</v>
      </c>
      <c r="C112" s="83">
        <v>84</v>
      </c>
      <c r="D112" s="87">
        <v>1.95348837209302</v>
      </c>
      <c r="E112" s="40"/>
      <c r="F112" s="151">
        <v>2019</v>
      </c>
      <c r="G112" s="100">
        <v>26</v>
      </c>
      <c r="H112" s="83">
        <v>27.9</v>
      </c>
      <c r="I112" s="87">
        <v>1.07307692307692</v>
      </c>
      <c r="J112" s="40"/>
      <c r="K112" s="151">
        <v>2019</v>
      </c>
      <c r="L112" s="100">
        <v>7</v>
      </c>
      <c r="M112" s="83">
        <v>-3.3</v>
      </c>
      <c r="N112" s="89">
        <v>-0.471428571428571</v>
      </c>
      <c r="O112" s="96"/>
      <c r="P112" s="83"/>
      <c r="Q112" s="83"/>
      <c r="R112" s="84"/>
      <c r="S112" s="83"/>
      <c r="T112" s="83"/>
      <c r="U112" s="84"/>
      <c r="V112" s="83"/>
      <c r="W112" s="97"/>
    </row>
    <row r="113" ht="21.95" customHeight="1">
      <c r="A113" s="150">
        <v>2020</v>
      </c>
      <c r="B113" s="100">
        <v>39</v>
      </c>
      <c r="C113" s="83">
        <v>92.90000000000001</v>
      </c>
      <c r="D113" s="87">
        <v>2.38205128205128</v>
      </c>
      <c r="E113" s="40"/>
      <c r="F113" s="151">
        <v>2020</v>
      </c>
      <c r="G113" s="100">
        <v>19</v>
      </c>
      <c r="H113" s="83">
        <v>27.6</v>
      </c>
      <c r="I113" s="87">
        <v>1.45263157894737</v>
      </c>
      <c r="J113" s="40"/>
      <c r="K113" s="151">
        <v>2020</v>
      </c>
      <c r="L113" s="100">
        <v>4</v>
      </c>
      <c r="M113" s="83">
        <v>-0.2</v>
      </c>
      <c r="N113" s="89">
        <v>-0.05</v>
      </c>
      <c r="O113" s="96"/>
      <c r="P113" s="83"/>
      <c r="Q113" s="83"/>
      <c r="R113" s="84"/>
      <c r="S113" s="83"/>
      <c r="T113" s="83"/>
      <c r="U113" s="84"/>
      <c r="V113" s="83"/>
      <c r="W113" s="97"/>
    </row>
    <row r="114" ht="21.95" customHeight="1">
      <c r="A114" s="150">
        <v>2021</v>
      </c>
      <c r="B114" s="100">
        <v>28</v>
      </c>
      <c r="C114" s="83">
        <v>83.2</v>
      </c>
      <c r="D114" s="87">
        <v>2.97142857142857</v>
      </c>
      <c r="E114" s="40"/>
      <c r="F114" s="151">
        <v>2021</v>
      </c>
      <c r="G114" s="100">
        <v>7</v>
      </c>
      <c r="H114" s="83">
        <v>14.7</v>
      </c>
      <c r="I114" s="87">
        <v>2.1</v>
      </c>
      <c r="J114" s="40"/>
      <c r="K114" s="151">
        <v>2021</v>
      </c>
      <c r="L114" s="100">
        <v>0</v>
      </c>
      <c r="M114" s="83">
        <v>0</v>
      </c>
      <c r="N114" s="89"/>
      <c r="O114" s="96"/>
      <c r="P114" s="83"/>
      <c r="Q114" s="83"/>
      <c r="R114" s="84"/>
      <c r="S114" s="83"/>
      <c r="T114" s="83"/>
      <c r="U114" s="84"/>
      <c r="V114" s="83"/>
      <c r="W114" s="97"/>
    </row>
    <row r="115" ht="21.95" customHeight="1">
      <c r="A115" s="150">
        <v>2022</v>
      </c>
      <c r="B115" s="100">
        <v>30</v>
      </c>
      <c r="C115" s="83">
        <v>58.7</v>
      </c>
      <c r="D115" s="87">
        <v>1.95666666666667</v>
      </c>
      <c r="E115" s="40"/>
      <c r="F115" s="151">
        <v>2022</v>
      </c>
      <c r="G115" s="100">
        <v>19</v>
      </c>
      <c r="H115" s="83">
        <v>22.7</v>
      </c>
      <c r="I115" s="87">
        <v>1.19473684210526</v>
      </c>
      <c r="J115" s="40"/>
      <c r="K115" s="151">
        <v>2022</v>
      </c>
      <c r="L115" s="100">
        <v>3</v>
      </c>
      <c r="M115" s="83">
        <v>-1.8</v>
      </c>
      <c r="N115" s="89">
        <v>-0.6</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83">
        <f>AVERAGE(B81:B90)</f>
        <v>27.2</v>
      </c>
      <c r="C138" s="83">
        <f>AVERAGE(C81:C90)</f>
        <v>65.83</v>
      </c>
      <c r="D138" s="87">
        <f>AVERAGE(D81:D90)</f>
        <v>2.54433364704813</v>
      </c>
      <c r="E138" s="40"/>
      <c r="F138" t="s" s="99">
        <v>99</v>
      </c>
      <c r="G138" s="83">
        <f>AVERAGE(G81:G90)</f>
        <v>12.3</v>
      </c>
      <c r="H138" s="83">
        <f>AVERAGE(H81:H90)</f>
        <v>17.86</v>
      </c>
      <c r="I138" s="87">
        <f>AVERAGE(I81:I90)</f>
        <v>1.59990342886201</v>
      </c>
      <c r="J138" s="40"/>
      <c r="K138" t="s" s="99">
        <v>99</v>
      </c>
      <c r="L138" s="83">
        <f>AVERAGE(L81:L90)</f>
        <v>1.9</v>
      </c>
      <c r="M138" s="83">
        <f>AVERAGE(M81:M90)</f>
        <v>-0.3</v>
      </c>
      <c r="N138" s="89">
        <f>AVERAGE(N81:N90)</f>
        <v>-0.0714285714285714</v>
      </c>
      <c r="O138" s="96"/>
      <c r="P138" s="83"/>
      <c r="Q138" s="83"/>
      <c r="R138" s="84"/>
      <c r="S138" s="83"/>
      <c r="T138" s="83"/>
      <c r="U138" s="84"/>
      <c r="V138" s="83"/>
      <c r="W138" s="97"/>
    </row>
    <row r="139" ht="21.95" customHeight="1">
      <c r="A139" t="s" s="98">
        <v>100</v>
      </c>
      <c r="B139" s="83">
        <f>AVERAGE(B92:B101)</f>
        <v>28.5</v>
      </c>
      <c r="C139" s="83">
        <f>AVERAGE(C92:C101)</f>
        <v>71.56999999999999</v>
      </c>
      <c r="D139" s="87">
        <f>AVERAGE(D92:D101)</f>
        <v>2.57487643945505</v>
      </c>
      <c r="E139" s="40"/>
      <c r="F139" t="s" s="99">
        <v>100</v>
      </c>
      <c r="G139" s="83">
        <f>AVERAGE(G92:G101)</f>
        <v>12.4</v>
      </c>
      <c r="H139" s="83">
        <f>AVERAGE(H92:H101)</f>
        <v>18.03</v>
      </c>
      <c r="I139" s="87">
        <f>AVERAGE(I92:I101)</f>
        <v>1.61809315684316</v>
      </c>
      <c r="J139" s="40"/>
      <c r="K139" t="s" s="99">
        <v>100</v>
      </c>
      <c r="L139" s="83">
        <f>AVERAGE(L92:L101)</f>
        <v>1.3</v>
      </c>
      <c r="M139" s="83">
        <f>AVERAGE(M92:M101)</f>
        <v>-0.35</v>
      </c>
      <c r="N139" s="89">
        <f>AVERAGE(N92:N101)</f>
        <v>-0.1325</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f>AVERAGE(B22:B31)</f>
        <v>44.9</v>
      </c>
      <c r="C141" s="83">
        <f>AVERAGE(C22:C31)</f>
        <v>90.69</v>
      </c>
      <c r="D141" s="87">
        <f>AVERAGE(D22:D31)</f>
        <v>2.07855238285966</v>
      </c>
      <c r="E141" s="40"/>
      <c r="F141" t="s" s="104">
        <v>102</v>
      </c>
      <c r="G141" s="83">
        <f>AVERAGE(G22:G31)</f>
        <v>25</v>
      </c>
      <c r="H141" s="83">
        <f>AVERAGE(H22:H31)</f>
        <v>25.1</v>
      </c>
      <c r="I141" s="87">
        <f>AVERAGE(I22:I31)</f>
        <v>1.07208382418497</v>
      </c>
      <c r="J141" s="40"/>
      <c r="K141" t="s" s="104">
        <v>102</v>
      </c>
      <c r="L141" s="83">
        <f>AVERAGE(L22:L31)</f>
        <v>6.7</v>
      </c>
      <c r="M141" s="83">
        <f>AVERAGE(M22:M31)</f>
        <v>-3.96</v>
      </c>
      <c r="N141" s="89">
        <f>AVERAGE(N22:N31)</f>
        <v>-0.400154589371981</v>
      </c>
      <c r="O141" s="96"/>
      <c r="P141" s="83"/>
      <c r="Q141" s="83"/>
      <c r="R141" s="84"/>
      <c r="S141" s="83"/>
      <c r="T141" s="83"/>
      <c r="U141" s="84"/>
      <c r="V141" s="83"/>
      <c r="W141" s="97"/>
    </row>
    <row r="142" ht="21.95" customHeight="1">
      <c r="A142" t="s" s="103">
        <v>103</v>
      </c>
      <c r="B142" s="83">
        <f>AVERAGE(B33:B42)</f>
        <v>45.6</v>
      </c>
      <c r="C142" s="83">
        <f>AVERAGE(C33:C42)</f>
        <v>98.36</v>
      </c>
      <c r="D142" s="87">
        <f>AVERAGE(D33:D42)</f>
        <v>2.19688565237818</v>
      </c>
      <c r="E142" s="40"/>
      <c r="F142" t="s" s="104">
        <v>103</v>
      </c>
      <c r="G142" s="83">
        <f>AVERAGE(G33:G42)</f>
        <v>24.5</v>
      </c>
      <c r="H142" s="83">
        <f>AVERAGE(H33:H42)</f>
        <v>27.33</v>
      </c>
      <c r="I142" s="87">
        <f>AVERAGE(I33:I42)</f>
        <v>1.09086141722914</v>
      </c>
      <c r="J142" s="40"/>
      <c r="K142" t="s" s="104">
        <v>103</v>
      </c>
      <c r="L142" s="83">
        <f>AVERAGE(L33:L42)</f>
        <v>5.3</v>
      </c>
      <c r="M142" s="83">
        <f>AVERAGE(M33:M42)</f>
        <v>-2.9</v>
      </c>
      <c r="N142" s="89">
        <f>AVERAGE(N33:N42)</f>
        <v>-0.49671130952381</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AVERAGE(B86:B90)</f>
        <v>29.2</v>
      </c>
      <c r="C145" s="83">
        <f>AVERAGE(C86:C90)</f>
        <v>69.18000000000001</v>
      </c>
      <c r="D145" s="87">
        <f>AVERAGE(D86:D90)</f>
        <v>2.47546201550388</v>
      </c>
      <c r="E145" s="40"/>
      <c r="F145" t="s" s="99">
        <v>99</v>
      </c>
      <c r="G145" s="83">
        <f>AVERAGE(G86:G90)</f>
        <v>13.4</v>
      </c>
      <c r="H145" s="83">
        <f>AVERAGE(H86:H90)</f>
        <v>18.2</v>
      </c>
      <c r="I145" s="87">
        <f>AVERAGE(I86:I90)</f>
        <v>1.4979846355018</v>
      </c>
      <c r="J145" s="40"/>
      <c r="K145" t="s" s="99">
        <v>99</v>
      </c>
      <c r="L145" s="83">
        <f>AVERAGE(L86:L90)</f>
        <v>2.6</v>
      </c>
      <c r="M145" s="83">
        <f>AVERAGE(M86:M90)</f>
        <v>-0.44</v>
      </c>
      <c r="N145" s="89">
        <f>AVERAGE(N86:N90)</f>
        <v>-0.15</v>
      </c>
      <c r="O145" s="96"/>
      <c r="P145" s="83"/>
      <c r="Q145" s="83"/>
      <c r="R145" s="84"/>
      <c r="S145" s="83"/>
      <c r="T145" s="83"/>
      <c r="U145" s="84"/>
      <c r="V145" s="83"/>
      <c r="W145" s="97"/>
    </row>
    <row r="146" ht="21.95" customHeight="1">
      <c r="A146" t="s" s="98">
        <v>100</v>
      </c>
      <c r="B146" s="83">
        <f>AVERAGE(B92:B96)</f>
        <v>29</v>
      </c>
      <c r="C146" s="83">
        <f>AVERAGE(C92:C96)</f>
        <v>77.59999999999999</v>
      </c>
      <c r="D146" s="87">
        <f>AVERAGE(D92:D96)</f>
        <v>2.72983085161964</v>
      </c>
      <c r="E146" s="40"/>
      <c r="F146" t="s" s="99">
        <v>100</v>
      </c>
      <c r="G146" s="83">
        <f>AVERAGE(G92:G96)</f>
        <v>10.6</v>
      </c>
      <c r="H146" s="83">
        <f>AVERAGE(H92:H96)</f>
        <v>16.02</v>
      </c>
      <c r="I146" s="87">
        <f>AVERAGE(I92:I96)</f>
        <v>1.69872527472527</v>
      </c>
      <c r="J146" s="40"/>
      <c r="K146" t="s" s="99">
        <v>100</v>
      </c>
      <c r="L146" s="83">
        <f>AVERAGE(L92:L96)</f>
        <v>1.2</v>
      </c>
      <c r="M146" s="83">
        <f>AVERAGE(M92:M96)</f>
        <v>-0.5</v>
      </c>
      <c r="N146" s="89">
        <f>AVERAGE(N92:N96)</f>
        <v>-0.21</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AVERAGE(B27:B31)</f>
        <v>40</v>
      </c>
      <c r="C148" s="83">
        <f>AVERAGE(C27:C31)</f>
        <v>84.14</v>
      </c>
      <c r="D148" s="87">
        <f>AVERAGE(D27:D31)</f>
        <v>2.10033080438653</v>
      </c>
      <c r="E148" s="40"/>
      <c r="F148" t="s" s="104">
        <v>102</v>
      </c>
      <c r="G148" s="83">
        <f>AVERAGE(G27:G31)</f>
        <v>22</v>
      </c>
      <c r="H148" s="83">
        <f>AVERAGE(H27:H31)</f>
        <v>23.88</v>
      </c>
      <c r="I148" s="87">
        <f>AVERAGE(I27:I31)</f>
        <v>1.08611073137389</v>
      </c>
      <c r="J148" s="40"/>
      <c r="K148" t="s" s="104">
        <v>102</v>
      </c>
      <c r="L148" s="83">
        <f>AVERAGE(L27:L31)</f>
        <v>5.4</v>
      </c>
      <c r="M148" s="83">
        <f>AVERAGE(M27:M31)</f>
        <v>-1.18</v>
      </c>
      <c r="N148" s="89">
        <f>AVERAGE(N27:N31)</f>
        <v>-0.207555555555556</v>
      </c>
      <c r="O148" s="96"/>
      <c r="P148" s="83"/>
      <c r="Q148" s="83"/>
      <c r="R148" s="84"/>
      <c r="S148" s="83"/>
      <c r="T148" s="83"/>
      <c r="U148" s="84"/>
      <c r="V148" s="83"/>
      <c r="W148" s="97"/>
    </row>
    <row r="149" ht="21.95" customHeight="1">
      <c r="A149" t="s" s="103">
        <v>103</v>
      </c>
      <c r="B149" s="83">
        <f>AVERAGE(B33:B37)</f>
        <v>52</v>
      </c>
      <c r="C149" s="83">
        <f>AVERAGE(C33:C37)</f>
        <v>114.12</v>
      </c>
      <c r="D149" s="87">
        <f>AVERAGE(D33:D37)</f>
        <v>2.23969321251316</v>
      </c>
      <c r="E149" s="40"/>
      <c r="F149" t="s" s="104">
        <v>103</v>
      </c>
      <c r="G149" s="83">
        <f>AVERAGE(G33:G37)</f>
        <v>27.8</v>
      </c>
      <c r="H149" s="83">
        <f>AVERAGE(H33:H37)</f>
        <v>33.22</v>
      </c>
      <c r="I149" s="87">
        <f>AVERAGE(I33:I37)</f>
        <v>1.20071932773109</v>
      </c>
      <c r="J149" s="40"/>
      <c r="K149" t="s" s="104">
        <v>103</v>
      </c>
      <c r="L149" s="83">
        <f>AVERAGE(L33:L37)</f>
        <v>4.6</v>
      </c>
      <c r="M149" s="83">
        <f>AVERAGE(M33:M37)</f>
        <v>-2.72</v>
      </c>
      <c r="N149" s="89">
        <f>AVERAGE(N33:N37)</f>
        <v>-0.577619047619048</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9.xml><?xml version="1.0" encoding="utf-8"?>
<worksheet xmlns:r="http://schemas.openxmlformats.org/officeDocument/2006/relationships" xmlns="http://schemas.openxmlformats.org/spreadsheetml/2006/main">
  <dimension ref="A1:W135"/>
  <sheetViews>
    <sheetView workbookViewId="0" showGridLines="0" defaultGridColor="1"/>
  </sheetViews>
  <sheetFormatPr defaultColWidth="16.3333" defaultRowHeight="19.9" customHeight="1" outlineLevelRow="0" outlineLevelCol="0"/>
  <cols>
    <col min="1" max="1" width="10" style="287" customWidth="1"/>
    <col min="2" max="4" width="12.1719" style="287" customWidth="1"/>
    <col min="5" max="5" width="1.35156" style="287" customWidth="1"/>
    <col min="6" max="6" width="10" style="287" customWidth="1"/>
    <col min="7" max="9" width="12.1719" style="287" customWidth="1"/>
    <col min="10" max="10" width="1.35156" style="287" customWidth="1"/>
    <col min="11" max="11" width="10" style="287" customWidth="1"/>
    <col min="12" max="14" width="12.1719" style="287" customWidth="1"/>
    <col min="15" max="15" width="10.8516" style="287" customWidth="1"/>
    <col min="16" max="17" width="6.5" style="287" customWidth="1"/>
    <col min="18" max="18" width="10.8516" style="287" customWidth="1"/>
    <col min="19" max="20" width="6.5" style="287" customWidth="1"/>
    <col min="21" max="21" width="10.8516" style="287" customWidth="1"/>
    <col min="22" max="23" width="6.5" style="287" customWidth="1"/>
    <col min="24" max="16384" width="16.3516" style="287" customWidth="1"/>
  </cols>
  <sheetData>
    <row r="1" ht="64.15" customHeight="1">
      <c r="A1" t="s" s="164">
        <v>39</v>
      </c>
      <c r="B1" t="s" s="27">
        <v>40</v>
      </c>
      <c r="C1" t="s" s="27">
        <v>41</v>
      </c>
      <c r="D1" t="s" s="28">
        <v>42</v>
      </c>
      <c r="E1" s="29"/>
      <c r="F1" t="s" s="30">
        <v>373</v>
      </c>
      <c r="G1" t="s" s="27">
        <v>44</v>
      </c>
      <c r="H1" t="s" s="27">
        <v>45</v>
      </c>
      <c r="I1" t="s" s="28">
        <v>46</v>
      </c>
      <c r="J1" s="29"/>
      <c r="K1" t="s" s="30">
        <v>374</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1927</v>
      </c>
      <c r="B3" s="144">
        <v>45</v>
      </c>
      <c r="C3" s="78">
        <v>226.3</v>
      </c>
      <c r="D3" s="79">
        <v>5.02888888888889</v>
      </c>
      <c r="E3" s="40"/>
      <c r="F3" s="145">
        <v>1927</v>
      </c>
      <c r="G3" s="144">
        <v>22</v>
      </c>
      <c r="H3" s="78">
        <v>85.5</v>
      </c>
      <c r="I3" s="79">
        <v>3.88636363636364</v>
      </c>
      <c r="J3" s="40"/>
      <c r="K3" s="145">
        <v>1927</v>
      </c>
      <c r="L3" s="144">
        <v>6</v>
      </c>
      <c r="M3" s="78">
        <v>16.2</v>
      </c>
      <c r="N3" s="81">
        <v>2.7</v>
      </c>
      <c r="O3" s="152"/>
      <c r="P3" s="135"/>
      <c r="Q3" s="97"/>
      <c r="R3" s="153"/>
      <c r="S3" s="135"/>
      <c r="T3" s="97"/>
      <c r="U3" s="153"/>
      <c r="V3" s="135"/>
      <c r="W3" s="97"/>
    </row>
    <row r="4" ht="21.95" customHeight="1">
      <c r="A4" s="150">
        <v>1928</v>
      </c>
      <c r="B4" s="100">
        <v>47</v>
      </c>
      <c r="C4" s="83">
        <v>225</v>
      </c>
      <c r="D4" s="87">
        <v>4.78723404255319</v>
      </c>
      <c r="E4" s="40"/>
      <c r="F4" s="151">
        <v>1928</v>
      </c>
      <c r="G4" s="100">
        <v>29</v>
      </c>
      <c r="H4" s="83">
        <v>118.9</v>
      </c>
      <c r="I4" s="87">
        <v>4.1</v>
      </c>
      <c r="J4" s="40"/>
      <c r="K4" s="151">
        <v>1928</v>
      </c>
      <c r="L4" s="100">
        <v>6</v>
      </c>
      <c r="M4" s="83">
        <v>18</v>
      </c>
      <c r="N4" s="89">
        <v>3</v>
      </c>
      <c r="O4" s="152"/>
      <c r="P4" s="135"/>
      <c r="Q4" s="97"/>
      <c r="R4" s="153"/>
      <c r="S4" s="135"/>
      <c r="T4" s="97"/>
      <c r="U4" s="153"/>
      <c r="V4" s="135"/>
      <c r="W4" s="97"/>
    </row>
    <row r="5" ht="21.95" customHeight="1">
      <c r="A5" s="150">
        <v>1929</v>
      </c>
      <c r="B5" s="100">
        <v>62</v>
      </c>
      <c r="C5" s="83">
        <v>307.8</v>
      </c>
      <c r="D5" s="87">
        <v>4.96451612903226</v>
      </c>
      <c r="E5" s="40"/>
      <c r="F5" s="151">
        <v>1929</v>
      </c>
      <c r="G5" s="100">
        <v>37</v>
      </c>
      <c r="H5" s="83">
        <v>151.1</v>
      </c>
      <c r="I5" s="87">
        <v>4.08378378378378</v>
      </c>
      <c r="J5" s="40"/>
      <c r="K5" s="151">
        <v>1929</v>
      </c>
      <c r="L5" s="100">
        <v>5</v>
      </c>
      <c r="M5" s="83">
        <v>13.7</v>
      </c>
      <c r="N5" s="89">
        <v>2.74</v>
      </c>
      <c r="O5" s="152"/>
      <c r="P5" s="135"/>
      <c r="Q5" s="97"/>
      <c r="R5" s="153"/>
      <c r="S5" s="135"/>
      <c r="T5" s="97"/>
      <c r="U5" s="153"/>
      <c r="V5" s="135"/>
      <c r="W5" s="97"/>
    </row>
    <row r="6" ht="21.95" customHeight="1">
      <c r="A6" s="150">
        <v>1930</v>
      </c>
      <c r="B6" s="100">
        <v>20</v>
      </c>
      <c r="C6" s="83">
        <v>118.7</v>
      </c>
      <c r="D6" s="87">
        <v>5.935</v>
      </c>
      <c r="E6" s="40"/>
      <c r="F6" s="151">
        <v>1930</v>
      </c>
      <c r="G6" s="100">
        <v>3</v>
      </c>
      <c r="H6" s="83">
        <v>14.6</v>
      </c>
      <c r="I6" s="87">
        <v>4.86666666666667</v>
      </c>
      <c r="J6" s="40"/>
      <c r="K6" s="151">
        <v>1930</v>
      </c>
      <c r="L6" s="100">
        <v>0</v>
      </c>
      <c r="M6" s="83">
        <v>0</v>
      </c>
      <c r="N6" s="89"/>
      <c r="O6" s="152"/>
      <c r="P6" s="135"/>
      <c r="Q6" s="97"/>
      <c r="R6" s="153"/>
      <c r="S6" s="135"/>
      <c r="T6" s="97"/>
      <c r="U6" s="153"/>
      <c r="V6" s="135"/>
      <c r="W6" s="97"/>
    </row>
    <row r="7" ht="21.95" customHeight="1">
      <c r="A7" s="150">
        <v>1931</v>
      </c>
      <c r="B7" s="100">
        <v>90</v>
      </c>
      <c r="C7" s="83">
        <v>403.2</v>
      </c>
      <c r="D7" s="87">
        <v>4.48</v>
      </c>
      <c r="E7" s="40"/>
      <c r="F7" s="151">
        <v>1931</v>
      </c>
      <c r="G7" s="100">
        <v>59</v>
      </c>
      <c r="H7" s="83">
        <v>211.7</v>
      </c>
      <c r="I7" s="87">
        <v>3.58813559322034</v>
      </c>
      <c r="J7" s="40"/>
      <c r="K7" s="151">
        <v>1931</v>
      </c>
      <c r="L7" s="100">
        <v>18</v>
      </c>
      <c r="M7" s="83">
        <v>34.8</v>
      </c>
      <c r="N7" s="89">
        <v>1.93333333333333</v>
      </c>
      <c r="O7" s="152"/>
      <c r="P7" s="135"/>
      <c r="Q7" s="97"/>
      <c r="R7" s="153"/>
      <c r="S7" s="135"/>
      <c r="T7" s="97"/>
      <c r="U7" s="153"/>
      <c r="V7" s="135"/>
      <c r="W7" s="97"/>
    </row>
    <row r="8" ht="21.95" customHeight="1">
      <c r="A8" s="150">
        <v>1932</v>
      </c>
      <c r="B8" s="100">
        <v>55</v>
      </c>
      <c r="C8" s="83">
        <v>266.4</v>
      </c>
      <c r="D8" s="87">
        <v>4.84363636363636</v>
      </c>
      <c r="E8" s="40"/>
      <c r="F8" s="151">
        <v>1932</v>
      </c>
      <c r="G8" s="100">
        <v>31</v>
      </c>
      <c r="H8" s="83">
        <v>118.8</v>
      </c>
      <c r="I8" s="87">
        <v>3.83225806451613</v>
      </c>
      <c r="J8" s="40"/>
      <c r="K8" s="151">
        <v>1932</v>
      </c>
      <c r="L8" s="100">
        <v>7</v>
      </c>
      <c r="M8" s="83">
        <v>14.3</v>
      </c>
      <c r="N8" s="89">
        <v>2.04285714285714</v>
      </c>
      <c r="O8" s="152"/>
      <c r="P8" s="135"/>
      <c r="Q8" s="97"/>
      <c r="R8" s="153"/>
      <c r="S8" s="135"/>
      <c r="T8" s="97"/>
      <c r="U8" s="153"/>
      <c r="V8" s="135"/>
      <c r="W8" s="97"/>
    </row>
    <row r="9" ht="21.95" customHeight="1">
      <c r="A9" s="150">
        <v>1933</v>
      </c>
      <c r="B9" s="100">
        <v>67</v>
      </c>
      <c r="C9" s="83">
        <v>336.9</v>
      </c>
      <c r="D9" s="87">
        <v>5.02835820895522</v>
      </c>
      <c r="E9" s="40"/>
      <c r="F9" s="151">
        <v>1933</v>
      </c>
      <c r="G9" s="100">
        <v>37</v>
      </c>
      <c r="H9" s="83">
        <v>150.4</v>
      </c>
      <c r="I9" s="87">
        <v>4.06486486486486</v>
      </c>
      <c r="J9" s="40"/>
      <c r="K9" s="151">
        <v>1933</v>
      </c>
      <c r="L9" s="100">
        <v>6</v>
      </c>
      <c r="M9" s="83">
        <v>15.2</v>
      </c>
      <c r="N9" s="89">
        <v>2.53333333333333</v>
      </c>
      <c r="O9" s="152"/>
      <c r="P9" s="135"/>
      <c r="Q9" s="97"/>
      <c r="R9" s="153"/>
      <c r="S9" s="135"/>
      <c r="T9" s="97"/>
      <c r="U9" s="153"/>
      <c r="V9" s="135"/>
      <c r="W9" s="97"/>
    </row>
    <row r="10" ht="21.95" customHeight="1">
      <c r="A10" s="150">
        <v>1934</v>
      </c>
      <c r="B10" s="100">
        <v>34</v>
      </c>
      <c r="C10" s="83">
        <v>170.4</v>
      </c>
      <c r="D10" s="87">
        <v>5.01176470588235</v>
      </c>
      <c r="E10" s="40"/>
      <c r="F10" s="151">
        <v>1934</v>
      </c>
      <c r="G10" s="100">
        <v>19</v>
      </c>
      <c r="H10" s="83">
        <v>76.40000000000001</v>
      </c>
      <c r="I10" s="87">
        <v>4.02105263157895</v>
      </c>
      <c r="J10" s="40"/>
      <c r="K10" s="151">
        <v>1934</v>
      </c>
      <c r="L10" s="100">
        <v>3</v>
      </c>
      <c r="M10" s="83">
        <v>7.4</v>
      </c>
      <c r="N10" s="89">
        <v>2.46666666666667</v>
      </c>
      <c r="O10" s="152"/>
      <c r="P10" s="135"/>
      <c r="Q10" s="97"/>
      <c r="R10" s="153"/>
      <c r="S10" s="135"/>
      <c r="T10" s="97"/>
      <c r="U10" s="153"/>
      <c r="V10" s="135"/>
      <c r="W10" s="97"/>
    </row>
    <row r="11" ht="21.95" customHeight="1">
      <c r="A11" s="150">
        <v>1935</v>
      </c>
      <c r="B11" s="100">
        <v>58</v>
      </c>
      <c r="C11" s="83">
        <v>296.2</v>
      </c>
      <c r="D11" s="87">
        <v>5.10689655172414</v>
      </c>
      <c r="E11" s="40"/>
      <c r="F11" s="151">
        <v>1935</v>
      </c>
      <c r="G11" s="100">
        <v>33</v>
      </c>
      <c r="H11" s="83">
        <v>141.7</v>
      </c>
      <c r="I11" s="87">
        <v>4.29393939393939</v>
      </c>
      <c r="J11" s="40"/>
      <c r="K11" s="151">
        <v>1935</v>
      </c>
      <c r="L11" s="100">
        <v>4</v>
      </c>
      <c r="M11" s="83">
        <v>10.1</v>
      </c>
      <c r="N11" s="89">
        <v>2.525</v>
      </c>
      <c r="O11" s="152"/>
      <c r="P11" s="135"/>
      <c r="Q11" s="97"/>
      <c r="R11" s="153"/>
      <c r="S11" s="135"/>
      <c r="T11" s="97"/>
      <c r="U11" s="153"/>
      <c r="V11" s="135"/>
      <c r="W11" s="97"/>
    </row>
    <row r="12" ht="21.95" customHeight="1">
      <c r="A12" s="150">
        <v>1936</v>
      </c>
      <c r="B12" s="100">
        <v>50</v>
      </c>
      <c r="C12" s="83">
        <v>252.8</v>
      </c>
      <c r="D12" s="87">
        <v>5.056</v>
      </c>
      <c r="E12" s="40"/>
      <c r="F12" s="151">
        <v>1936</v>
      </c>
      <c r="G12" s="100">
        <v>24</v>
      </c>
      <c r="H12" s="83">
        <v>96.09999999999999</v>
      </c>
      <c r="I12" s="87">
        <v>4.00416666666667</v>
      </c>
      <c r="J12" s="40"/>
      <c r="K12" s="151">
        <v>1936</v>
      </c>
      <c r="L12" s="100">
        <v>5</v>
      </c>
      <c r="M12" s="83">
        <v>11.3</v>
      </c>
      <c r="N12" s="89">
        <v>2.26</v>
      </c>
      <c r="O12" s="152"/>
      <c r="P12" s="135"/>
      <c r="Q12" s="97"/>
      <c r="R12" s="153"/>
      <c r="S12" s="135"/>
      <c r="T12" s="97"/>
      <c r="U12" s="153"/>
      <c r="V12" s="135"/>
      <c r="W12" s="97"/>
    </row>
    <row r="13" ht="21.95" customHeight="1">
      <c r="A13" s="150">
        <v>1937</v>
      </c>
      <c r="B13" s="100">
        <v>57</v>
      </c>
      <c r="C13" s="83">
        <v>270.2</v>
      </c>
      <c r="D13" s="87">
        <v>4.74035087719298</v>
      </c>
      <c r="E13" s="40"/>
      <c r="F13" s="151">
        <v>1937</v>
      </c>
      <c r="G13" s="100">
        <v>36</v>
      </c>
      <c r="H13" s="83">
        <v>138.8</v>
      </c>
      <c r="I13" s="87">
        <v>3.85555555555556</v>
      </c>
      <c r="J13" s="40"/>
      <c r="K13" s="151">
        <v>1937</v>
      </c>
      <c r="L13" s="100">
        <v>5</v>
      </c>
      <c r="M13" s="83">
        <v>13</v>
      </c>
      <c r="N13" s="89">
        <v>2.6</v>
      </c>
      <c r="O13" s="152"/>
      <c r="P13" s="135"/>
      <c r="Q13" s="97"/>
      <c r="R13" s="153"/>
      <c r="S13" s="135"/>
      <c r="T13" s="97"/>
      <c r="U13" s="153"/>
      <c r="V13" s="135"/>
      <c r="W13" s="97"/>
    </row>
    <row r="14" ht="21.95" customHeight="1">
      <c r="A14" s="150">
        <v>1938</v>
      </c>
      <c r="B14" s="100">
        <v>45</v>
      </c>
      <c r="C14" s="83">
        <v>223.8</v>
      </c>
      <c r="D14" s="87">
        <v>4.97333333333333</v>
      </c>
      <c r="E14" s="40"/>
      <c r="F14" s="151">
        <v>1938</v>
      </c>
      <c r="G14" s="100">
        <v>21</v>
      </c>
      <c r="H14" s="83">
        <v>82.59999999999999</v>
      </c>
      <c r="I14" s="87">
        <v>3.93333333333333</v>
      </c>
      <c r="J14" s="40"/>
      <c r="K14" s="151">
        <v>1938</v>
      </c>
      <c r="L14" s="100">
        <v>5</v>
      </c>
      <c r="M14" s="83">
        <v>11.6</v>
      </c>
      <c r="N14" s="89">
        <v>2.32</v>
      </c>
      <c r="O14" s="152"/>
      <c r="P14" s="135"/>
      <c r="Q14" s="97"/>
      <c r="R14" s="153"/>
      <c r="S14" s="135"/>
      <c r="T14" s="97"/>
      <c r="U14" s="153"/>
      <c r="V14" s="135"/>
      <c r="W14" s="97"/>
    </row>
    <row r="15" ht="21.95" customHeight="1">
      <c r="A15" s="150">
        <v>1939</v>
      </c>
      <c r="B15" s="100">
        <v>57</v>
      </c>
      <c r="C15" s="83">
        <v>295.1</v>
      </c>
      <c r="D15" s="87">
        <v>5.17719298245614</v>
      </c>
      <c r="E15" s="40"/>
      <c r="F15" s="151">
        <v>1939</v>
      </c>
      <c r="G15" s="100">
        <v>23</v>
      </c>
      <c r="H15" s="83">
        <v>85.8</v>
      </c>
      <c r="I15" s="87">
        <v>3.7304347826087</v>
      </c>
      <c r="J15" s="40"/>
      <c r="K15" s="151">
        <v>1939</v>
      </c>
      <c r="L15" s="100">
        <v>7</v>
      </c>
      <c r="M15" s="83">
        <v>15.2</v>
      </c>
      <c r="N15" s="89">
        <v>2.17142857142857</v>
      </c>
      <c r="O15" s="152"/>
      <c r="P15" s="135"/>
      <c r="Q15" s="97"/>
      <c r="R15" s="153"/>
      <c r="S15" s="135"/>
      <c r="T15" s="97"/>
      <c r="U15" s="153"/>
      <c r="V15" s="135"/>
      <c r="W15" s="97"/>
    </row>
    <row r="16" ht="21.95" customHeight="1">
      <c r="A16" s="150">
        <v>1940</v>
      </c>
      <c r="B16" s="100">
        <v>14</v>
      </c>
      <c r="C16" s="83">
        <v>81.90000000000001</v>
      </c>
      <c r="D16" s="87">
        <v>5.85</v>
      </c>
      <c r="E16" s="40"/>
      <c r="F16" s="151">
        <v>1940</v>
      </c>
      <c r="G16" s="100">
        <v>5</v>
      </c>
      <c r="H16" s="83">
        <v>23.3</v>
      </c>
      <c r="I16" s="87">
        <v>4.66</v>
      </c>
      <c r="J16" s="40"/>
      <c r="K16" s="151">
        <v>1940</v>
      </c>
      <c r="L16" s="100">
        <v>0</v>
      </c>
      <c r="M16" s="83">
        <v>0</v>
      </c>
      <c r="N16" s="89"/>
      <c r="O16" s="152"/>
      <c r="P16" s="135"/>
      <c r="Q16" s="97"/>
      <c r="R16" s="153"/>
      <c r="S16" s="135"/>
      <c r="T16" s="97"/>
      <c r="U16" s="153"/>
      <c r="V16" s="135"/>
      <c r="W16" s="97"/>
    </row>
    <row r="17" ht="21.95" customHeight="1">
      <c r="A17" s="150">
        <v>1941</v>
      </c>
      <c r="B17" s="100">
        <v>27</v>
      </c>
      <c r="C17" s="83">
        <v>157.4</v>
      </c>
      <c r="D17" s="87">
        <v>5.82962962962963</v>
      </c>
      <c r="E17" s="40"/>
      <c r="F17" s="151">
        <v>1941</v>
      </c>
      <c r="G17" s="100">
        <v>7</v>
      </c>
      <c r="H17" s="83">
        <v>32.8</v>
      </c>
      <c r="I17" s="87">
        <v>4.68571428571429</v>
      </c>
      <c r="J17" s="40"/>
      <c r="K17" s="151">
        <v>1941</v>
      </c>
      <c r="L17" s="100">
        <v>0</v>
      </c>
      <c r="M17" s="83">
        <v>0</v>
      </c>
      <c r="N17" s="89"/>
      <c r="O17" s="152"/>
      <c r="P17" s="135"/>
      <c r="Q17" s="97"/>
      <c r="R17" s="153"/>
      <c r="S17" s="135"/>
      <c r="T17" s="97"/>
      <c r="U17" s="153"/>
      <c r="V17" s="135"/>
      <c r="W17" s="97"/>
    </row>
    <row r="18" ht="21.95" customHeight="1">
      <c r="A18" s="150">
        <v>1942</v>
      </c>
      <c r="B18" s="100">
        <v>49</v>
      </c>
      <c r="C18" s="83">
        <v>233.2</v>
      </c>
      <c r="D18" s="87">
        <v>4.75918367346939</v>
      </c>
      <c r="E18" s="40"/>
      <c r="F18" s="151">
        <v>1942</v>
      </c>
      <c r="G18" s="100">
        <v>27</v>
      </c>
      <c r="H18" s="83">
        <v>101.1</v>
      </c>
      <c r="I18" s="87">
        <v>3.74444444444444</v>
      </c>
      <c r="J18" s="40"/>
      <c r="K18" s="151">
        <v>1942</v>
      </c>
      <c r="L18" s="100">
        <v>7</v>
      </c>
      <c r="M18" s="83">
        <v>16.8</v>
      </c>
      <c r="N18" s="89">
        <v>2.4</v>
      </c>
      <c r="O18" s="152"/>
      <c r="P18" s="135"/>
      <c r="Q18" s="97"/>
      <c r="R18" s="153"/>
      <c r="S18" s="135"/>
      <c r="T18" s="97"/>
      <c r="U18" s="153"/>
      <c r="V18" s="135"/>
      <c r="W18" s="97"/>
    </row>
    <row r="19" ht="21.95" customHeight="1">
      <c r="A19" s="150">
        <v>1943</v>
      </c>
      <c r="B19" s="100">
        <v>54</v>
      </c>
      <c r="C19" s="83">
        <v>239.9</v>
      </c>
      <c r="D19" s="87">
        <v>4.44259259259259</v>
      </c>
      <c r="E19" s="40"/>
      <c r="F19" s="151">
        <v>1943</v>
      </c>
      <c r="G19" s="100">
        <v>34</v>
      </c>
      <c r="H19" s="83">
        <v>117.7</v>
      </c>
      <c r="I19" s="87">
        <v>3.46176470588235</v>
      </c>
      <c r="J19" s="40"/>
      <c r="K19" s="151">
        <v>1943</v>
      </c>
      <c r="L19" s="100">
        <v>12</v>
      </c>
      <c r="M19" s="83">
        <v>23</v>
      </c>
      <c r="N19" s="89">
        <v>1.91666666666667</v>
      </c>
      <c r="O19" s="152"/>
      <c r="P19" s="135"/>
      <c r="Q19" s="97"/>
      <c r="R19" s="153"/>
      <c r="S19" s="135"/>
      <c r="T19" s="97"/>
      <c r="U19" s="153"/>
      <c r="V19" s="135"/>
      <c r="W19" s="97"/>
    </row>
    <row r="20" ht="21.95" customHeight="1">
      <c r="A20" s="150">
        <v>1944</v>
      </c>
      <c r="B20" s="100">
        <v>48</v>
      </c>
      <c r="C20" s="83">
        <v>255.2</v>
      </c>
      <c r="D20" s="87">
        <v>5.31666666666667</v>
      </c>
      <c r="E20" s="40"/>
      <c r="F20" s="151">
        <v>1944</v>
      </c>
      <c r="G20" s="100">
        <v>17</v>
      </c>
      <c r="H20" s="83">
        <v>67.5</v>
      </c>
      <c r="I20" s="87">
        <v>3.97058823529412</v>
      </c>
      <c r="J20" s="40"/>
      <c r="K20" s="151">
        <v>1944</v>
      </c>
      <c r="L20" s="100">
        <v>2</v>
      </c>
      <c r="M20" s="83">
        <v>3.9</v>
      </c>
      <c r="N20" s="89">
        <v>1.95</v>
      </c>
      <c r="O20" s="152"/>
      <c r="P20" s="135"/>
      <c r="Q20" s="97"/>
      <c r="R20" s="153"/>
      <c r="S20" s="135"/>
      <c r="T20" s="97"/>
      <c r="U20" s="153"/>
      <c r="V20" s="135"/>
      <c r="W20" s="97"/>
    </row>
    <row r="21" ht="21.95" customHeight="1">
      <c r="A21" s="150">
        <v>1945</v>
      </c>
      <c r="B21" s="100">
        <v>39</v>
      </c>
      <c r="C21" s="83">
        <v>222.4</v>
      </c>
      <c r="D21" s="87">
        <v>5.7025641025641</v>
      </c>
      <c r="E21" s="40"/>
      <c r="F21" s="151">
        <v>1945</v>
      </c>
      <c r="G21" s="100">
        <v>12</v>
      </c>
      <c r="H21" s="83">
        <v>52.5</v>
      </c>
      <c r="I21" s="87">
        <v>4.375</v>
      </c>
      <c r="J21" s="40"/>
      <c r="K21" s="151">
        <v>1945</v>
      </c>
      <c r="L21" s="100">
        <v>0</v>
      </c>
      <c r="M21" s="83">
        <v>0</v>
      </c>
      <c r="N21" s="89"/>
      <c r="O21" s="152"/>
      <c r="P21" s="135"/>
      <c r="Q21" s="97"/>
      <c r="R21" s="153"/>
      <c r="S21" s="135"/>
      <c r="T21" s="97"/>
      <c r="U21" s="153"/>
      <c r="V21" s="135"/>
      <c r="W21" s="97"/>
    </row>
    <row r="22" ht="21.95" customHeight="1">
      <c r="A22" s="150">
        <v>1946</v>
      </c>
      <c r="B22" s="100">
        <v>40</v>
      </c>
      <c r="C22" s="83">
        <v>174.8</v>
      </c>
      <c r="D22" s="87">
        <v>4.37</v>
      </c>
      <c r="E22" s="40"/>
      <c r="F22" s="151">
        <v>1946</v>
      </c>
      <c r="G22" s="100">
        <v>24</v>
      </c>
      <c r="H22" s="83">
        <v>76.2</v>
      </c>
      <c r="I22" s="87">
        <v>3.175</v>
      </c>
      <c r="J22" s="40"/>
      <c r="K22" s="151">
        <v>1946</v>
      </c>
      <c r="L22" s="100">
        <v>6</v>
      </c>
      <c r="M22" s="83">
        <v>-0.5</v>
      </c>
      <c r="N22" s="89">
        <v>-0.0833333333333333</v>
      </c>
      <c r="O22" s="152"/>
      <c r="P22" s="135"/>
      <c r="Q22" s="97"/>
      <c r="R22" s="153"/>
      <c r="S22" s="135"/>
      <c r="T22" s="97"/>
      <c r="U22" s="153"/>
      <c r="V22" s="135"/>
      <c r="W22" s="97"/>
    </row>
    <row r="23" ht="21.95" customHeight="1">
      <c r="A23" s="150">
        <v>1947</v>
      </c>
      <c r="B23" s="100">
        <v>56</v>
      </c>
      <c r="C23" s="83">
        <v>302</v>
      </c>
      <c r="D23" s="87">
        <v>5.39285714285714</v>
      </c>
      <c r="E23" s="40"/>
      <c r="F23" s="151">
        <v>1947</v>
      </c>
      <c r="G23" s="100">
        <v>27</v>
      </c>
      <c r="H23" s="83">
        <v>120.2</v>
      </c>
      <c r="I23" s="87">
        <v>4.45185185185185</v>
      </c>
      <c r="J23" s="40"/>
      <c r="K23" s="151">
        <v>1947</v>
      </c>
      <c r="L23" s="100">
        <v>0</v>
      </c>
      <c r="M23" s="83">
        <v>0</v>
      </c>
      <c r="N23" s="89"/>
      <c r="O23" s="152"/>
      <c r="P23" s="135"/>
      <c r="Q23" s="97"/>
      <c r="R23" s="153"/>
      <c r="S23" s="135"/>
      <c r="T23" s="97"/>
      <c r="U23" s="153"/>
      <c r="V23" s="135"/>
      <c r="W23" s="97"/>
    </row>
    <row r="24" ht="21.95" customHeight="1">
      <c r="A24" s="150">
        <v>1948</v>
      </c>
      <c r="B24" s="100">
        <v>37</v>
      </c>
      <c r="C24" s="83">
        <v>190.7</v>
      </c>
      <c r="D24" s="87">
        <v>5.15405405405405</v>
      </c>
      <c r="E24" s="40"/>
      <c r="F24" s="151">
        <v>1948</v>
      </c>
      <c r="G24" s="100">
        <v>17</v>
      </c>
      <c r="H24" s="83">
        <v>68.2</v>
      </c>
      <c r="I24" s="87">
        <v>4.01176470588235</v>
      </c>
      <c r="J24" s="40"/>
      <c r="K24" s="151">
        <v>1948</v>
      </c>
      <c r="L24" s="100">
        <v>4</v>
      </c>
      <c r="M24" s="83">
        <v>9</v>
      </c>
      <c r="N24" s="89">
        <v>2.25</v>
      </c>
      <c r="O24" s="152"/>
      <c r="P24" s="135"/>
      <c r="Q24" s="97"/>
      <c r="R24" s="153"/>
      <c r="S24" s="135"/>
      <c r="T24" s="97"/>
      <c r="U24" s="153"/>
      <c r="V24" s="135"/>
      <c r="W24" s="97"/>
    </row>
    <row r="25" ht="21.95" customHeight="1">
      <c r="A25" s="150">
        <v>1949</v>
      </c>
      <c r="B25" s="100">
        <v>16</v>
      </c>
      <c r="C25" s="83">
        <v>91.59999999999999</v>
      </c>
      <c r="D25" s="87">
        <v>5.725</v>
      </c>
      <c r="E25" s="40"/>
      <c r="F25" s="151">
        <v>1949</v>
      </c>
      <c r="G25" s="100">
        <v>5</v>
      </c>
      <c r="H25" s="83">
        <v>24.3</v>
      </c>
      <c r="I25" s="87">
        <v>4.86</v>
      </c>
      <c r="J25" s="40"/>
      <c r="K25" s="151">
        <v>1949</v>
      </c>
      <c r="L25" s="100">
        <v>0</v>
      </c>
      <c r="M25" s="83">
        <v>0</v>
      </c>
      <c r="N25" s="89"/>
      <c r="O25" s="152"/>
      <c r="P25" s="135"/>
      <c r="Q25" s="97"/>
      <c r="R25" s="153"/>
      <c r="S25" s="135"/>
      <c r="T25" s="97"/>
      <c r="U25" s="153"/>
      <c r="V25" s="135"/>
      <c r="W25" s="97"/>
    </row>
    <row r="26" ht="21.95" customHeight="1">
      <c r="A26" s="150">
        <v>1950</v>
      </c>
      <c r="B26" s="100">
        <v>0</v>
      </c>
      <c r="C26" s="83">
        <v>0</v>
      </c>
      <c r="D26" s="87"/>
      <c r="E26" s="40"/>
      <c r="F26" s="151">
        <v>1950</v>
      </c>
      <c r="G26" s="100">
        <v>0</v>
      </c>
      <c r="H26" s="83">
        <v>0</v>
      </c>
      <c r="I26" s="87"/>
      <c r="J26" s="40"/>
      <c r="K26" s="151">
        <v>1950</v>
      </c>
      <c r="L26" s="100">
        <v>0</v>
      </c>
      <c r="M26" s="83">
        <v>0</v>
      </c>
      <c r="N26" s="89"/>
      <c r="O26" s="152"/>
      <c r="P26" s="135"/>
      <c r="Q26" s="97"/>
      <c r="R26" s="153"/>
      <c r="S26" s="135"/>
      <c r="T26" s="97"/>
      <c r="U26" s="153"/>
      <c r="V26" s="135"/>
      <c r="W26" s="97"/>
    </row>
    <row r="27" ht="21.95" customHeight="1">
      <c r="A27" s="150">
        <v>1951</v>
      </c>
      <c r="B27" s="100">
        <v>34</v>
      </c>
      <c r="C27" s="83">
        <v>152.5</v>
      </c>
      <c r="D27" s="87">
        <v>4.48529411764706</v>
      </c>
      <c r="E27" s="40"/>
      <c r="F27" s="151">
        <v>1951</v>
      </c>
      <c r="G27" s="100">
        <v>17</v>
      </c>
      <c r="H27" s="83">
        <v>51.5</v>
      </c>
      <c r="I27" s="87">
        <v>3.02941176470588</v>
      </c>
      <c r="J27" s="40"/>
      <c r="K27" s="151">
        <v>1951</v>
      </c>
      <c r="L27" s="100">
        <v>10</v>
      </c>
      <c r="M27" s="83">
        <v>20.5</v>
      </c>
      <c r="N27" s="89">
        <v>2.05</v>
      </c>
      <c r="O27" s="152"/>
      <c r="P27" s="135"/>
      <c r="Q27" s="97"/>
      <c r="R27" s="153"/>
      <c r="S27" s="135"/>
      <c r="T27" s="97"/>
      <c r="U27" s="153"/>
      <c r="V27" s="135"/>
      <c r="W27" s="97"/>
    </row>
    <row r="28" ht="21.95" customHeight="1">
      <c r="A28" s="150">
        <v>1952</v>
      </c>
      <c r="B28" s="100">
        <v>55</v>
      </c>
      <c r="C28" s="83">
        <v>277.4</v>
      </c>
      <c r="D28" s="87">
        <v>5.04363636363636</v>
      </c>
      <c r="E28" s="40"/>
      <c r="F28" s="151">
        <v>1952</v>
      </c>
      <c r="G28" s="100">
        <v>25</v>
      </c>
      <c r="H28" s="83">
        <v>97.5</v>
      </c>
      <c r="I28" s="87">
        <v>3.9</v>
      </c>
      <c r="J28" s="40"/>
      <c r="K28" s="151">
        <v>1952</v>
      </c>
      <c r="L28" s="100">
        <v>5</v>
      </c>
      <c r="M28" s="83">
        <v>10.8</v>
      </c>
      <c r="N28" s="89">
        <v>2.16</v>
      </c>
      <c r="O28" s="152"/>
      <c r="P28" s="135"/>
      <c r="Q28" s="97"/>
      <c r="R28" s="153"/>
      <c r="S28" s="135"/>
      <c r="T28" s="97"/>
      <c r="U28" s="153"/>
      <c r="V28" s="135"/>
      <c r="W28" s="97"/>
    </row>
    <row r="29" ht="21.95" customHeight="1">
      <c r="A29" s="150">
        <v>1953</v>
      </c>
      <c r="B29" s="100">
        <v>44</v>
      </c>
      <c r="C29" s="83">
        <v>228.1</v>
      </c>
      <c r="D29" s="87">
        <v>5.18409090909091</v>
      </c>
      <c r="E29" s="40"/>
      <c r="F29" s="151">
        <v>1953</v>
      </c>
      <c r="G29" s="100">
        <v>18</v>
      </c>
      <c r="H29" s="83">
        <v>71.7</v>
      </c>
      <c r="I29" s="87">
        <v>3.98333333333333</v>
      </c>
      <c r="J29" s="40"/>
      <c r="K29" s="151">
        <v>1953</v>
      </c>
      <c r="L29" s="100">
        <v>2</v>
      </c>
      <c r="M29" s="83">
        <v>3.7</v>
      </c>
      <c r="N29" s="89">
        <v>1.85</v>
      </c>
      <c r="O29" s="152"/>
      <c r="P29" s="135"/>
      <c r="Q29" s="97"/>
      <c r="R29" s="153"/>
      <c r="S29" s="135"/>
      <c r="T29" s="97"/>
      <c r="U29" s="153"/>
      <c r="V29" s="135"/>
      <c r="W29" s="97"/>
    </row>
    <row r="30" ht="21.95" customHeight="1">
      <c r="A30" s="150">
        <v>1954</v>
      </c>
      <c r="B30" s="100">
        <v>37</v>
      </c>
      <c r="C30" s="83">
        <v>191.3</v>
      </c>
      <c r="D30" s="87">
        <v>5.17027027027027</v>
      </c>
      <c r="E30" s="40"/>
      <c r="F30" s="151">
        <v>1954</v>
      </c>
      <c r="G30" s="100">
        <v>18</v>
      </c>
      <c r="H30" s="83">
        <v>75.59999999999999</v>
      </c>
      <c r="I30" s="87">
        <v>4.2</v>
      </c>
      <c r="J30" s="40"/>
      <c r="K30" s="151">
        <v>1954</v>
      </c>
      <c r="L30" s="100">
        <v>1</v>
      </c>
      <c r="M30" s="83">
        <v>2.3</v>
      </c>
      <c r="N30" s="89">
        <v>2.3</v>
      </c>
      <c r="O30" s="152"/>
      <c r="P30" s="135"/>
      <c r="Q30" s="97"/>
      <c r="R30" s="153"/>
      <c r="S30" s="135"/>
      <c r="T30" s="97"/>
      <c r="U30" s="153"/>
      <c r="V30" s="135"/>
      <c r="W30" s="97"/>
    </row>
    <row r="31" ht="21.95" customHeight="1">
      <c r="A31" s="150">
        <v>1955</v>
      </c>
      <c r="B31" s="100">
        <v>39</v>
      </c>
      <c r="C31" s="83">
        <v>174.5</v>
      </c>
      <c r="D31" s="87">
        <v>4.47435897435897</v>
      </c>
      <c r="E31" s="40"/>
      <c r="F31" s="151">
        <v>1955</v>
      </c>
      <c r="G31" s="100">
        <v>21</v>
      </c>
      <c r="H31" s="83">
        <v>66.2</v>
      </c>
      <c r="I31" s="87">
        <v>3.15238095238095</v>
      </c>
      <c r="J31" s="40"/>
      <c r="K31" s="151">
        <v>1955</v>
      </c>
      <c r="L31" s="100">
        <v>9</v>
      </c>
      <c r="M31" s="83">
        <v>15.9</v>
      </c>
      <c r="N31" s="89">
        <v>1.76666666666667</v>
      </c>
      <c r="O31" s="152"/>
      <c r="P31" s="135"/>
      <c r="Q31" s="97"/>
      <c r="R31" s="153"/>
      <c r="S31" s="135"/>
      <c r="T31" s="97"/>
      <c r="U31" s="153"/>
      <c r="V31" s="135"/>
      <c r="W31" s="97"/>
    </row>
    <row r="32" ht="21.95" customHeight="1">
      <c r="A32" s="150">
        <v>1956</v>
      </c>
      <c r="B32" s="100">
        <v>53</v>
      </c>
      <c r="C32" s="83">
        <v>248.9</v>
      </c>
      <c r="D32" s="87">
        <v>4.69622641509434</v>
      </c>
      <c r="E32" s="40"/>
      <c r="F32" s="151">
        <v>1956</v>
      </c>
      <c r="G32" s="100">
        <v>28</v>
      </c>
      <c r="H32" s="83">
        <v>96.59999999999999</v>
      </c>
      <c r="I32" s="87">
        <v>3.45</v>
      </c>
      <c r="J32" s="40"/>
      <c r="K32" s="151">
        <v>1956</v>
      </c>
      <c r="L32" s="100">
        <v>9</v>
      </c>
      <c r="M32" s="83">
        <v>15.9</v>
      </c>
      <c r="N32" s="89">
        <v>1.76666666666667</v>
      </c>
      <c r="O32" s="152"/>
      <c r="P32" s="135"/>
      <c r="Q32" s="97"/>
      <c r="R32" s="153"/>
      <c r="S32" s="135"/>
      <c r="T32" s="97"/>
      <c r="U32" s="153"/>
      <c r="V32" s="135"/>
      <c r="W32" s="97"/>
    </row>
    <row r="33" ht="21.95" customHeight="1">
      <c r="A33" s="150">
        <v>1957</v>
      </c>
      <c r="B33" s="100">
        <v>47</v>
      </c>
      <c r="C33" s="83">
        <v>215.4</v>
      </c>
      <c r="D33" s="87">
        <v>4.58297872340426</v>
      </c>
      <c r="E33" s="40"/>
      <c r="F33" s="151">
        <v>1957</v>
      </c>
      <c r="G33" s="100">
        <v>28</v>
      </c>
      <c r="H33" s="83">
        <v>103.7</v>
      </c>
      <c r="I33" s="87">
        <v>3.70357142857143</v>
      </c>
      <c r="J33" s="40"/>
      <c r="K33" s="151">
        <v>1957</v>
      </c>
      <c r="L33" s="100">
        <v>7</v>
      </c>
      <c r="M33" s="83">
        <v>16.4</v>
      </c>
      <c r="N33" s="89">
        <v>2.34285714285714</v>
      </c>
      <c r="O33" s="152"/>
      <c r="P33" s="135"/>
      <c r="Q33" s="97"/>
      <c r="R33" s="153"/>
      <c r="S33" s="135"/>
      <c r="T33" s="97"/>
      <c r="U33" s="153"/>
      <c r="V33" s="135"/>
      <c r="W33" s="97"/>
    </row>
    <row r="34" ht="21.95" customHeight="1">
      <c r="A34" s="150">
        <v>1958</v>
      </c>
      <c r="B34" s="100">
        <v>45</v>
      </c>
      <c r="C34" s="83">
        <v>224</v>
      </c>
      <c r="D34" s="87">
        <v>4.97777777777778</v>
      </c>
      <c r="E34" s="40"/>
      <c r="F34" s="151">
        <v>1958</v>
      </c>
      <c r="G34" s="100">
        <v>22</v>
      </c>
      <c r="H34" s="83">
        <v>85.3</v>
      </c>
      <c r="I34" s="87">
        <v>3.87727272727273</v>
      </c>
      <c r="J34" s="40"/>
      <c r="K34" s="151">
        <v>1958</v>
      </c>
      <c r="L34" s="100">
        <v>5</v>
      </c>
      <c r="M34" s="83">
        <v>11.3</v>
      </c>
      <c r="N34" s="89">
        <v>2.26</v>
      </c>
      <c r="O34" s="152"/>
      <c r="P34" s="135"/>
      <c r="Q34" s="97"/>
      <c r="R34" s="153"/>
      <c r="S34" s="135"/>
      <c r="T34" s="97"/>
      <c r="U34" s="153"/>
      <c r="V34" s="135"/>
      <c r="W34" s="97"/>
    </row>
    <row r="35" ht="21.95" customHeight="1">
      <c r="A35" s="150">
        <v>1959</v>
      </c>
      <c r="B35" s="100">
        <v>12</v>
      </c>
      <c r="C35" s="83">
        <v>59.9</v>
      </c>
      <c r="D35" s="87">
        <v>4.99166666666667</v>
      </c>
      <c r="E35" s="40"/>
      <c r="F35" s="151">
        <v>1959</v>
      </c>
      <c r="G35" s="100">
        <v>6</v>
      </c>
      <c r="H35" s="83">
        <v>24.1</v>
      </c>
      <c r="I35" s="87">
        <v>4.01666666666667</v>
      </c>
      <c r="J35" s="40"/>
      <c r="K35" s="151">
        <v>1959</v>
      </c>
      <c r="L35" s="100">
        <v>1</v>
      </c>
      <c r="M35" s="83">
        <v>3</v>
      </c>
      <c r="N35" s="89">
        <v>3</v>
      </c>
      <c r="O35" s="152"/>
      <c r="P35" s="135"/>
      <c r="Q35" s="97"/>
      <c r="R35" s="153"/>
      <c r="S35" s="135"/>
      <c r="T35" s="97"/>
      <c r="U35" s="153"/>
      <c r="V35" s="135"/>
      <c r="W35" s="97"/>
    </row>
    <row r="36" ht="21.95" customHeight="1">
      <c r="A36" s="150">
        <v>1960</v>
      </c>
      <c r="B36" s="100">
        <v>62</v>
      </c>
      <c r="C36" s="83">
        <v>318.8</v>
      </c>
      <c r="D36" s="87">
        <v>5.14193548387097</v>
      </c>
      <c r="E36" s="40"/>
      <c r="F36" s="151">
        <v>1960</v>
      </c>
      <c r="G36" s="100">
        <v>26</v>
      </c>
      <c r="H36" s="83">
        <v>98.90000000000001</v>
      </c>
      <c r="I36" s="87">
        <v>3.80384615384615</v>
      </c>
      <c r="J36" s="40"/>
      <c r="K36" s="151">
        <v>1960</v>
      </c>
      <c r="L36" s="100">
        <v>9</v>
      </c>
      <c r="M36" s="83">
        <v>21.4</v>
      </c>
      <c r="N36" s="89">
        <v>2.37777777777778</v>
      </c>
      <c r="O36" s="152"/>
      <c r="P36" s="135"/>
      <c r="Q36" s="97"/>
      <c r="R36" s="153"/>
      <c r="S36" s="135"/>
      <c r="T36" s="97"/>
      <c r="U36" s="153"/>
      <c r="V36" s="135"/>
      <c r="W36" s="97"/>
    </row>
    <row r="37" ht="21.95" customHeight="1">
      <c r="A37" s="150">
        <v>1961</v>
      </c>
      <c r="B37" s="100">
        <v>41</v>
      </c>
      <c r="C37" s="83">
        <v>195.2</v>
      </c>
      <c r="D37" s="87">
        <v>4.7609756097561</v>
      </c>
      <c r="E37" s="40"/>
      <c r="F37" s="151">
        <v>1961</v>
      </c>
      <c r="G37" s="100">
        <v>27</v>
      </c>
      <c r="H37" s="83">
        <v>107.9</v>
      </c>
      <c r="I37" s="87">
        <v>3.9962962962963</v>
      </c>
      <c r="J37" s="40"/>
      <c r="K37" s="151">
        <v>1961</v>
      </c>
      <c r="L37" s="100">
        <v>7</v>
      </c>
      <c r="M37" s="83">
        <v>18</v>
      </c>
      <c r="N37" s="89">
        <v>2.57142857142857</v>
      </c>
      <c r="O37" s="152"/>
      <c r="P37" s="135"/>
      <c r="Q37" s="97"/>
      <c r="R37" s="153"/>
      <c r="S37" s="135"/>
      <c r="T37" s="97"/>
      <c r="U37" s="153"/>
      <c r="V37" s="135"/>
      <c r="W37" s="97"/>
    </row>
    <row r="38" ht="21.95" customHeight="1">
      <c r="A38" s="150">
        <v>1962</v>
      </c>
      <c r="B38" s="100">
        <v>33</v>
      </c>
      <c r="C38" s="83">
        <v>175</v>
      </c>
      <c r="D38" s="87">
        <v>5.3030303030303</v>
      </c>
      <c r="E38" s="40"/>
      <c r="F38" s="151">
        <v>1962</v>
      </c>
      <c r="G38" s="100">
        <v>13</v>
      </c>
      <c r="H38" s="83">
        <v>54.1</v>
      </c>
      <c r="I38" s="87">
        <v>4.16153846153846</v>
      </c>
      <c r="J38" s="40"/>
      <c r="K38" s="151">
        <v>1962</v>
      </c>
      <c r="L38" s="100">
        <v>2</v>
      </c>
      <c r="M38" s="83">
        <v>5.5</v>
      </c>
      <c r="N38" s="89">
        <v>2.75</v>
      </c>
      <c r="O38" s="152"/>
      <c r="P38" s="135"/>
      <c r="Q38" s="97"/>
      <c r="R38" s="153"/>
      <c r="S38" s="135"/>
      <c r="T38" s="97"/>
      <c r="U38" s="153"/>
      <c r="V38" s="135"/>
      <c r="W38" s="97"/>
    </row>
    <row r="39" ht="21.95" customHeight="1">
      <c r="A39" s="150">
        <v>1963</v>
      </c>
      <c r="B39" s="100">
        <v>31</v>
      </c>
      <c r="C39" s="83">
        <v>159.7</v>
      </c>
      <c r="D39" s="87">
        <v>5.15161290322581</v>
      </c>
      <c r="E39" s="40"/>
      <c r="F39" s="151">
        <v>1963</v>
      </c>
      <c r="G39" s="100">
        <v>11</v>
      </c>
      <c r="H39" s="83">
        <v>39.1</v>
      </c>
      <c r="I39" s="87">
        <v>3.55454545454545</v>
      </c>
      <c r="J39" s="40"/>
      <c r="K39" s="151">
        <v>1963</v>
      </c>
      <c r="L39" s="100">
        <v>4</v>
      </c>
      <c r="M39" s="83">
        <v>10.6</v>
      </c>
      <c r="N39" s="89">
        <v>2.65</v>
      </c>
      <c r="O39" s="152"/>
      <c r="P39" s="135"/>
      <c r="Q39" s="97"/>
      <c r="R39" s="153"/>
      <c r="S39" s="135"/>
      <c r="T39" s="97"/>
      <c r="U39" s="153"/>
      <c r="V39" s="135"/>
      <c r="W39" s="97"/>
    </row>
    <row r="40" ht="21.95" customHeight="1">
      <c r="A40" s="150">
        <v>1964</v>
      </c>
      <c r="B40" s="100">
        <v>30</v>
      </c>
      <c r="C40" s="83">
        <v>150</v>
      </c>
      <c r="D40" s="87">
        <v>5</v>
      </c>
      <c r="E40" s="40"/>
      <c r="F40" s="151">
        <v>1964</v>
      </c>
      <c r="G40" s="100">
        <v>15</v>
      </c>
      <c r="H40" s="83">
        <v>55.5</v>
      </c>
      <c r="I40" s="87">
        <v>3.7</v>
      </c>
      <c r="J40" s="40"/>
      <c r="K40" s="151">
        <v>1964</v>
      </c>
      <c r="L40" s="100">
        <v>4</v>
      </c>
      <c r="M40" s="83">
        <v>9.300000000000001</v>
      </c>
      <c r="N40" s="89">
        <v>2.325</v>
      </c>
      <c r="O40" s="152"/>
      <c r="P40" s="135"/>
      <c r="Q40" s="97"/>
      <c r="R40" s="153"/>
      <c r="S40" s="135"/>
      <c r="T40" s="97"/>
      <c r="U40" s="153"/>
      <c r="V40" s="135"/>
      <c r="W40" s="97"/>
    </row>
    <row r="41" ht="21.95" customHeight="1">
      <c r="A41" s="150">
        <v>1965</v>
      </c>
      <c r="B41" s="100">
        <v>28</v>
      </c>
      <c r="C41" s="83">
        <v>151.4</v>
      </c>
      <c r="D41" s="87">
        <v>5.40714285714286</v>
      </c>
      <c r="E41" s="40"/>
      <c r="F41" s="151">
        <v>1965</v>
      </c>
      <c r="G41" s="100">
        <v>12</v>
      </c>
      <c r="H41" s="83">
        <v>52.7</v>
      </c>
      <c r="I41" s="87">
        <v>4.39166666666667</v>
      </c>
      <c r="J41" s="40"/>
      <c r="K41" s="151">
        <v>1965</v>
      </c>
      <c r="L41" s="100">
        <v>0</v>
      </c>
      <c r="M41" s="83">
        <v>0</v>
      </c>
      <c r="N41" s="89"/>
      <c r="O41" s="152"/>
      <c r="P41" s="135"/>
      <c r="Q41" s="97"/>
      <c r="R41" s="153"/>
      <c r="S41" s="135"/>
      <c r="T41" s="97"/>
      <c r="U41" s="153"/>
      <c r="V41" s="135"/>
      <c r="W41" s="97"/>
    </row>
    <row r="42" ht="21.95" customHeight="1">
      <c r="A42" s="150">
        <v>1966</v>
      </c>
      <c r="B42" s="100">
        <v>53</v>
      </c>
      <c r="C42" s="83">
        <v>270.7</v>
      </c>
      <c r="D42" s="87">
        <v>5.10754716981132</v>
      </c>
      <c r="E42" s="40"/>
      <c r="F42" s="151">
        <v>1966</v>
      </c>
      <c r="G42" s="100">
        <v>27</v>
      </c>
      <c r="H42" s="83">
        <v>112.9</v>
      </c>
      <c r="I42" s="87">
        <v>4.18148148148148</v>
      </c>
      <c r="J42" s="40"/>
      <c r="K42" s="151">
        <v>1966</v>
      </c>
      <c r="L42" s="100">
        <v>4</v>
      </c>
      <c r="M42" s="83">
        <v>9.800000000000001</v>
      </c>
      <c r="N42" s="89">
        <v>2.45</v>
      </c>
      <c r="O42" s="152"/>
      <c r="P42" s="135"/>
      <c r="Q42" s="97"/>
      <c r="R42" s="153"/>
      <c r="S42" s="135"/>
      <c r="T42" s="97"/>
      <c r="U42" s="153"/>
      <c r="V42" s="135"/>
      <c r="W42" s="97"/>
    </row>
    <row r="43" ht="21.95" customHeight="1">
      <c r="A43" s="150">
        <v>1967</v>
      </c>
      <c r="B43" s="100">
        <v>35</v>
      </c>
      <c r="C43" s="83">
        <v>171.4</v>
      </c>
      <c r="D43" s="87">
        <v>4.89714285714286</v>
      </c>
      <c r="E43" s="40"/>
      <c r="F43" s="151">
        <v>1967</v>
      </c>
      <c r="G43" s="100">
        <v>21</v>
      </c>
      <c r="H43" s="83">
        <v>87.2</v>
      </c>
      <c r="I43" s="87">
        <v>4.15238095238095</v>
      </c>
      <c r="J43" s="40"/>
      <c r="K43" s="151">
        <v>1967</v>
      </c>
      <c r="L43" s="100">
        <v>3</v>
      </c>
      <c r="M43" s="83">
        <v>5.9</v>
      </c>
      <c r="N43" s="89">
        <v>1.96666666666667</v>
      </c>
      <c r="O43" s="152"/>
      <c r="P43" s="135"/>
      <c r="Q43" s="97"/>
      <c r="R43" s="153"/>
      <c r="S43" s="135"/>
      <c r="T43" s="97"/>
      <c r="U43" s="153"/>
      <c r="V43" s="135"/>
      <c r="W43" s="97"/>
    </row>
    <row r="44" ht="21.95" customHeight="1">
      <c r="A44" s="150">
        <v>1968</v>
      </c>
      <c r="B44" s="100">
        <v>56</v>
      </c>
      <c r="C44" s="83">
        <v>261.9</v>
      </c>
      <c r="D44" s="87">
        <v>4.67678571428571</v>
      </c>
      <c r="E44" s="40"/>
      <c r="F44" s="151">
        <v>1968</v>
      </c>
      <c r="G44" s="100">
        <v>29</v>
      </c>
      <c r="H44" s="83">
        <v>97.90000000000001</v>
      </c>
      <c r="I44" s="87">
        <v>3.37586206896552</v>
      </c>
      <c r="J44" s="40"/>
      <c r="K44" s="151">
        <v>1968</v>
      </c>
      <c r="L44" s="100">
        <v>10</v>
      </c>
      <c r="M44" s="83">
        <v>18.1</v>
      </c>
      <c r="N44" s="89">
        <v>1.81</v>
      </c>
      <c r="O44" s="152"/>
      <c r="P44" s="135"/>
      <c r="Q44" s="97"/>
      <c r="R44" s="153"/>
      <c r="S44" s="135"/>
      <c r="T44" s="97"/>
      <c r="U44" s="153"/>
      <c r="V44" s="135"/>
      <c r="W44" s="97"/>
    </row>
    <row r="45" ht="21.95" customHeight="1">
      <c r="A45" s="150">
        <v>1969</v>
      </c>
      <c r="B45" s="100">
        <v>43</v>
      </c>
      <c r="C45" s="83">
        <v>208.4</v>
      </c>
      <c r="D45" s="87">
        <v>4.84651162790698</v>
      </c>
      <c r="E45" s="40"/>
      <c r="F45" s="151">
        <v>1969</v>
      </c>
      <c r="G45" s="100">
        <v>23</v>
      </c>
      <c r="H45" s="83">
        <v>83.5</v>
      </c>
      <c r="I45" s="87">
        <v>3.6304347826087</v>
      </c>
      <c r="J45" s="40"/>
      <c r="K45" s="151">
        <v>1969</v>
      </c>
      <c r="L45" s="100">
        <v>6</v>
      </c>
      <c r="M45" s="83">
        <v>12.2</v>
      </c>
      <c r="N45" s="89">
        <v>2.03333333333333</v>
      </c>
      <c r="O45" s="152"/>
      <c r="P45" s="135"/>
      <c r="Q45" s="97"/>
      <c r="R45" s="153"/>
      <c r="S45" s="135"/>
      <c r="T45" s="97"/>
      <c r="U45" s="153"/>
      <c r="V45" s="135"/>
      <c r="W45" s="97"/>
    </row>
    <row r="46" ht="21.95" customHeight="1">
      <c r="A46" s="150">
        <v>1970</v>
      </c>
      <c r="B46" s="100">
        <v>27</v>
      </c>
      <c r="C46" s="83">
        <v>150.2</v>
      </c>
      <c r="D46" s="87">
        <v>5.56296296296296</v>
      </c>
      <c r="E46" s="40"/>
      <c r="F46" s="151">
        <v>1970</v>
      </c>
      <c r="G46" s="100">
        <v>8</v>
      </c>
      <c r="H46" s="83">
        <v>37.5</v>
      </c>
      <c r="I46" s="87">
        <v>4.6875</v>
      </c>
      <c r="J46" s="40"/>
      <c r="K46" s="151">
        <v>1970</v>
      </c>
      <c r="L46" s="100">
        <v>0</v>
      </c>
      <c r="M46" s="83">
        <v>0</v>
      </c>
      <c r="N46" s="89"/>
      <c r="O46" s="152"/>
      <c r="P46" s="135"/>
      <c r="Q46" s="97"/>
      <c r="R46" s="153"/>
      <c r="S46" s="135"/>
      <c r="T46" s="97"/>
      <c r="U46" s="153"/>
      <c r="V46" s="135"/>
      <c r="W46" s="97"/>
    </row>
    <row r="47" ht="21.95" customHeight="1">
      <c r="A47" s="150">
        <v>1971</v>
      </c>
      <c r="B47" s="100">
        <v>41</v>
      </c>
      <c r="C47" s="83">
        <v>212</v>
      </c>
      <c r="D47" s="87">
        <v>5.17073170731707</v>
      </c>
      <c r="E47" s="40"/>
      <c r="F47" s="151">
        <v>1971</v>
      </c>
      <c r="G47" s="100">
        <v>22</v>
      </c>
      <c r="H47" s="83">
        <v>95.8</v>
      </c>
      <c r="I47" s="87">
        <v>4.35454545454545</v>
      </c>
      <c r="J47" s="40"/>
      <c r="K47" s="151">
        <v>1971</v>
      </c>
      <c r="L47" s="100">
        <v>2</v>
      </c>
      <c r="M47" s="83">
        <v>4.5</v>
      </c>
      <c r="N47" s="89">
        <v>2.25</v>
      </c>
      <c r="O47" s="152"/>
      <c r="P47" s="135"/>
      <c r="Q47" s="97"/>
      <c r="R47" s="153"/>
      <c r="S47" s="135"/>
      <c r="T47" s="97"/>
      <c r="U47" s="153"/>
      <c r="V47" s="135"/>
      <c r="W47" s="97"/>
    </row>
    <row r="48" ht="21.95" customHeight="1">
      <c r="A48" s="150">
        <v>1972</v>
      </c>
      <c r="B48" s="100">
        <v>28</v>
      </c>
      <c r="C48" s="83">
        <v>142</v>
      </c>
      <c r="D48" s="87">
        <v>5.07142857142857</v>
      </c>
      <c r="E48" s="40"/>
      <c r="F48" s="151">
        <v>1972</v>
      </c>
      <c r="G48" s="100">
        <v>16</v>
      </c>
      <c r="H48" s="83">
        <v>69.3</v>
      </c>
      <c r="I48" s="87">
        <v>4.33125</v>
      </c>
      <c r="J48" s="40"/>
      <c r="K48" s="151">
        <v>1972</v>
      </c>
      <c r="L48" s="100">
        <v>2</v>
      </c>
      <c r="M48" s="83">
        <v>5.4</v>
      </c>
      <c r="N48" s="89">
        <v>2.7</v>
      </c>
      <c r="O48" s="152"/>
      <c r="P48" s="135"/>
      <c r="Q48" s="97"/>
      <c r="R48" s="153"/>
      <c r="S48" s="135"/>
      <c r="T48" s="97"/>
      <c r="U48" s="153"/>
      <c r="V48" s="135"/>
      <c r="W48" s="97"/>
    </row>
    <row r="49" ht="21.95" customHeight="1">
      <c r="A49" s="150">
        <v>1973</v>
      </c>
      <c r="B49" s="100">
        <v>28</v>
      </c>
      <c r="C49" s="83">
        <v>149.2</v>
      </c>
      <c r="D49" s="87">
        <v>5.32857142857143</v>
      </c>
      <c r="E49" s="40"/>
      <c r="F49" s="151">
        <v>1973</v>
      </c>
      <c r="G49" s="100">
        <v>11</v>
      </c>
      <c r="H49" s="83">
        <v>45.8</v>
      </c>
      <c r="I49" s="87">
        <v>4.16363636363636</v>
      </c>
      <c r="J49" s="40"/>
      <c r="K49" s="151">
        <v>1973</v>
      </c>
      <c r="L49" s="100">
        <v>2</v>
      </c>
      <c r="M49" s="83">
        <v>4.3</v>
      </c>
      <c r="N49" s="89">
        <v>2.15</v>
      </c>
      <c r="O49" s="152"/>
      <c r="P49" s="135"/>
      <c r="Q49" s="97"/>
      <c r="R49" s="153"/>
      <c r="S49" s="135"/>
      <c r="T49" s="97"/>
      <c r="U49" s="153"/>
      <c r="V49" s="135"/>
      <c r="W49" s="97"/>
    </row>
    <row r="50" ht="21.95" customHeight="1">
      <c r="A50" s="150">
        <v>1974</v>
      </c>
      <c r="B50" s="100">
        <v>30</v>
      </c>
      <c r="C50" s="83">
        <v>160.8</v>
      </c>
      <c r="D50" s="87">
        <v>5.36</v>
      </c>
      <c r="E50" s="40"/>
      <c r="F50" s="151">
        <v>1974</v>
      </c>
      <c r="G50" s="100">
        <v>11</v>
      </c>
      <c r="H50" s="83">
        <v>48.2</v>
      </c>
      <c r="I50" s="87">
        <v>4.38181818181818</v>
      </c>
      <c r="J50" s="40"/>
      <c r="K50" s="151">
        <v>1974</v>
      </c>
      <c r="L50" s="100">
        <v>1</v>
      </c>
      <c r="M50" s="83">
        <v>2.8</v>
      </c>
      <c r="N50" s="89">
        <v>2.8</v>
      </c>
      <c r="O50" s="152"/>
      <c r="P50" s="135"/>
      <c r="Q50" s="97"/>
      <c r="R50" s="153"/>
      <c r="S50" s="135"/>
      <c r="T50" s="97"/>
      <c r="U50" s="153"/>
      <c r="V50" s="135"/>
      <c r="W50" s="97"/>
    </row>
    <row r="51" ht="21.95" customHeight="1">
      <c r="A51" s="150">
        <v>1975</v>
      </c>
      <c r="B51" s="100">
        <v>38</v>
      </c>
      <c r="C51" s="83">
        <v>186.3</v>
      </c>
      <c r="D51" s="87">
        <v>4.90263157894737</v>
      </c>
      <c r="E51" s="40"/>
      <c r="F51" s="151">
        <v>1975</v>
      </c>
      <c r="G51" s="100">
        <v>21</v>
      </c>
      <c r="H51" s="83">
        <v>84.59999999999999</v>
      </c>
      <c r="I51" s="87">
        <v>4.02857142857143</v>
      </c>
      <c r="J51" s="40"/>
      <c r="K51" s="151">
        <v>1975</v>
      </c>
      <c r="L51" s="100">
        <v>4</v>
      </c>
      <c r="M51" s="83">
        <v>7.1</v>
      </c>
      <c r="N51" s="89">
        <v>1.775</v>
      </c>
      <c r="O51" s="152"/>
      <c r="P51" s="135"/>
      <c r="Q51" s="97"/>
      <c r="R51" s="153"/>
      <c r="S51" s="135"/>
      <c r="T51" s="97"/>
      <c r="U51" s="153"/>
      <c r="V51" s="135"/>
      <c r="W51" s="97"/>
    </row>
    <row r="52" ht="21.95" customHeight="1">
      <c r="A52" s="150">
        <v>1976</v>
      </c>
      <c r="B52" s="100">
        <v>26</v>
      </c>
      <c r="C52" s="83">
        <v>122.5</v>
      </c>
      <c r="D52" s="87">
        <v>4.71153846153846</v>
      </c>
      <c r="E52" s="40"/>
      <c r="F52" s="151">
        <v>1976</v>
      </c>
      <c r="G52" s="100">
        <v>13</v>
      </c>
      <c r="H52" s="83">
        <v>47.2</v>
      </c>
      <c r="I52" s="87">
        <v>3.63076923076923</v>
      </c>
      <c r="J52" s="40"/>
      <c r="K52" s="151">
        <v>1976</v>
      </c>
      <c r="L52" s="100">
        <v>3</v>
      </c>
      <c r="M52" s="83">
        <v>6.7</v>
      </c>
      <c r="N52" s="89">
        <v>2.23333333333333</v>
      </c>
      <c r="O52" t="s" s="131">
        <v>110</v>
      </c>
      <c r="P52" s="135">
        <f>AVERAGE(B52:B71)</f>
        <v>32</v>
      </c>
      <c r="Q52" s="97">
        <f>AVERAGE(D52:D71)</f>
        <v>5.04356906877128</v>
      </c>
      <c r="R52" t="s" s="134">
        <v>110</v>
      </c>
      <c r="S52" s="135">
        <f>AVERAGE(G52:G71)</f>
        <v>16.2</v>
      </c>
      <c r="T52" s="97">
        <f>AVERAGE(I52:I71)</f>
        <v>4.03837971351905</v>
      </c>
      <c r="U52" t="s" s="134">
        <v>110</v>
      </c>
      <c r="V52" s="135">
        <f>AVERAGE(L52:L71)</f>
        <v>3.2</v>
      </c>
      <c r="W52" s="97">
        <f>AVERAGE(N52:N71)</f>
        <v>2.35644444444444</v>
      </c>
    </row>
    <row r="53" ht="21.95" customHeight="1">
      <c r="A53" s="150">
        <v>1977</v>
      </c>
      <c r="B53" s="100">
        <v>28</v>
      </c>
      <c r="C53" s="83">
        <v>146.3</v>
      </c>
      <c r="D53" s="87">
        <v>5.225</v>
      </c>
      <c r="E53" s="40"/>
      <c r="F53" s="151">
        <v>1977</v>
      </c>
      <c r="G53" s="100">
        <v>14</v>
      </c>
      <c r="H53" s="83">
        <v>62.5</v>
      </c>
      <c r="I53" s="87">
        <v>4.46428571428571</v>
      </c>
      <c r="J53" s="40"/>
      <c r="K53" s="151">
        <v>1977</v>
      </c>
      <c r="L53" s="100">
        <v>0</v>
      </c>
      <c r="M53" s="83">
        <v>0</v>
      </c>
      <c r="N53" s="89"/>
      <c r="O53" t="s" s="131">
        <v>111</v>
      </c>
      <c r="P53" s="135">
        <f>AVERAGE(B53:B71)</f>
        <v>32.3157894736842</v>
      </c>
      <c r="Q53" s="97">
        <f>AVERAGE(D53:D71)</f>
        <v>5.06104436388879</v>
      </c>
      <c r="R53" t="s" s="134">
        <v>111</v>
      </c>
      <c r="S53" s="135">
        <f>AVERAGE(G53:G71)</f>
        <v>16.3684210526316</v>
      </c>
      <c r="T53" s="97">
        <f>AVERAGE(I53:I71)</f>
        <v>4.05983289682167</v>
      </c>
      <c r="U53" t="s" s="134">
        <v>111</v>
      </c>
      <c r="V53" s="135">
        <f>AVERAGE(L53:L71)</f>
        <v>3.21052631578947</v>
      </c>
      <c r="W53" s="97">
        <f>AVERAGE(N53:N71)</f>
        <v>2.3652380952381</v>
      </c>
    </row>
    <row r="54" ht="21.95" customHeight="1">
      <c r="A54" s="150">
        <v>1978</v>
      </c>
      <c r="B54" s="100">
        <v>40</v>
      </c>
      <c r="C54" s="83">
        <v>195.8</v>
      </c>
      <c r="D54" s="87">
        <v>4.895</v>
      </c>
      <c r="E54" s="40"/>
      <c r="F54" s="151">
        <v>1978</v>
      </c>
      <c r="G54" s="100">
        <v>21</v>
      </c>
      <c r="H54" s="83">
        <v>81.8</v>
      </c>
      <c r="I54" s="87">
        <v>3.8952380952381</v>
      </c>
      <c r="J54" s="40"/>
      <c r="K54" s="151">
        <v>1978</v>
      </c>
      <c r="L54" s="100">
        <v>4</v>
      </c>
      <c r="M54" s="83">
        <v>9.4</v>
      </c>
      <c r="N54" s="89">
        <v>2.35</v>
      </c>
      <c r="O54" t="s" s="131">
        <v>112</v>
      </c>
      <c r="P54" s="135">
        <f>AVERAGE(B54:B71)</f>
        <v>32.5555555555556</v>
      </c>
      <c r="Q54" s="97">
        <f>AVERAGE(D54:D71)</f>
        <v>5.05193571743817</v>
      </c>
      <c r="R54" t="s" s="134">
        <v>112</v>
      </c>
      <c r="S54" s="135">
        <f>AVERAGE(G54:G71)</f>
        <v>16.5</v>
      </c>
      <c r="T54" s="97">
        <f>AVERAGE(I54:I71)</f>
        <v>4.03736329585145</v>
      </c>
      <c r="U54" t="s" s="134">
        <v>112</v>
      </c>
      <c r="V54" s="135">
        <f>AVERAGE(L54:L71)</f>
        <v>3.38888888888889</v>
      </c>
      <c r="W54" s="97">
        <f>AVERAGE(N54:N71)</f>
        <v>2.3652380952381</v>
      </c>
    </row>
    <row r="55" ht="21.95" customHeight="1">
      <c r="A55" s="150">
        <v>1979</v>
      </c>
      <c r="B55" s="100">
        <v>40</v>
      </c>
      <c r="C55" s="83">
        <v>185.4</v>
      </c>
      <c r="D55" s="87">
        <v>4.635</v>
      </c>
      <c r="E55" s="40"/>
      <c r="F55" s="151">
        <v>1979</v>
      </c>
      <c r="G55" s="100">
        <v>23</v>
      </c>
      <c r="H55" s="83">
        <v>80.5</v>
      </c>
      <c r="I55" s="87">
        <v>3.5</v>
      </c>
      <c r="J55" s="40"/>
      <c r="K55" s="151">
        <v>1979</v>
      </c>
      <c r="L55" s="100">
        <v>10</v>
      </c>
      <c r="M55" s="83">
        <v>23.6</v>
      </c>
      <c r="N55" s="89">
        <v>2.36</v>
      </c>
      <c r="O55" t="s" s="131">
        <v>113</v>
      </c>
      <c r="P55" s="135">
        <f>AVERAGE(B55:B71)</f>
        <v>32.1176470588235</v>
      </c>
      <c r="Q55" s="97">
        <f>AVERAGE(D55:D71)</f>
        <v>5.06116723022865</v>
      </c>
      <c r="R55" t="s" s="134">
        <v>113</v>
      </c>
      <c r="S55" s="135">
        <f>AVERAGE(G55:G71)</f>
        <v>16.2352941176471</v>
      </c>
      <c r="T55" s="97">
        <f>AVERAGE(I55:I71)</f>
        <v>4.04572360176988</v>
      </c>
      <c r="U55" t="s" s="134">
        <v>113</v>
      </c>
      <c r="V55" s="135">
        <f>AVERAGE(L55:L71)</f>
        <v>3.35294117647059</v>
      </c>
      <c r="W55" s="97">
        <f>AVERAGE(N55:N71)</f>
        <v>2.36641025641026</v>
      </c>
    </row>
    <row r="56" ht="21.95" customHeight="1">
      <c r="A56" s="150">
        <v>1980</v>
      </c>
      <c r="B56" s="100">
        <v>27</v>
      </c>
      <c r="C56" s="83">
        <v>148.2</v>
      </c>
      <c r="D56" s="87">
        <v>5.48888888888889</v>
      </c>
      <c r="E56" s="40"/>
      <c r="F56" s="151">
        <v>1980</v>
      </c>
      <c r="G56" s="100">
        <v>9</v>
      </c>
      <c r="H56" s="83">
        <v>38.2</v>
      </c>
      <c r="I56" s="87">
        <v>4.24444444444444</v>
      </c>
      <c r="J56" s="40"/>
      <c r="K56" s="151">
        <v>1980</v>
      </c>
      <c r="L56" s="100">
        <v>0</v>
      </c>
      <c r="M56" s="83">
        <v>0</v>
      </c>
      <c r="N56" s="89"/>
      <c r="O56" t="s" s="131">
        <v>114</v>
      </c>
      <c r="P56" s="135">
        <f>AVERAGE(B56:B71)</f>
        <v>31.625</v>
      </c>
      <c r="Q56" s="97">
        <f>AVERAGE(D56:D71)</f>
        <v>5.08780268211794</v>
      </c>
      <c r="R56" t="s" s="134">
        <v>114</v>
      </c>
      <c r="S56" s="135">
        <f>AVERAGE(G56:G71)</f>
        <v>15.8125</v>
      </c>
      <c r="T56" s="97">
        <f>AVERAGE(I56:I71)</f>
        <v>4.0798313268805</v>
      </c>
      <c r="U56" t="s" s="134">
        <v>114</v>
      </c>
      <c r="V56" s="135">
        <f>AVERAGE(L56:L71)</f>
        <v>2.9375</v>
      </c>
      <c r="W56" s="97">
        <f>AVERAGE(N56:N71)</f>
        <v>2.36694444444444</v>
      </c>
    </row>
    <row r="57" ht="21.95" customHeight="1">
      <c r="A57" s="150">
        <v>1981</v>
      </c>
      <c r="B57" s="100">
        <v>37</v>
      </c>
      <c r="C57" s="83">
        <v>187.9</v>
      </c>
      <c r="D57" s="87">
        <v>5.07837837837838</v>
      </c>
      <c r="E57" s="40"/>
      <c r="F57" s="151">
        <v>1981</v>
      </c>
      <c r="G57" s="100">
        <v>18</v>
      </c>
      <c r="H57" s="83">
        <v>71</v>
      </c>
      <c r="I57" s="87">
        <v>3.94444444444444</v>
      </c>
      <c r="J57" s="40"/>
      <c r="K57" s="151">
        <v>1981</v>
      </c>
      <c r="L57" s="100">
        <v>3</v>
      </c>
      <c r="M57" s="83">
        <v>6.7</v>
      </c>
      <c r="N57" s="89">
        <v>2.23333333333333</v>
      </c>
      <c r="O57" t="s" s="131">
        <v>115</v>
      </c>
      <c r="P57" s="135">
        <f>AVERAGE(B57:B71)</f>
        <v>31.9333333333333</v>
      </c>
      <c r="Q57" s="97">
        <f>AVERAGE(D57:D71)</f>
        <v>5.06106360166655</v>
      </c>
      <c r="R57" t="s" s="134">
        <v>115</v>
      </c>
      <c r="S57" s="135">
        <f>AVERAGE(G57:G71)</f>
        <v>16.2666666666667</v>
      </c>
      <c r="T57" s="97">
        <f>AVERAGE(I57:I71)</f>
        <v>4.0688571190429</v>
      </c>
      <c r="U57" t="s" s="134">
        <v>115</v>
      </c>
      <c r="V57" s="135">
        <f>AVERAGE(L57:L71)</f>
        <v>3.13333333333333</v>
      </c>
      <c r="W57" s="97">
        <f>AVERAGE(N57:N71)</f>
        <v>2.36694444444444</v>
      </c>
    </row>
    <row r="58" ht="21.95" customHeight="1">
      <c r="A58" s="150">
        <v>1982</v>
      </c>
      <c r="B58" s="100">
        <v>41</v>
      </c>
      <c r="C58" s="83">
        <v>209.6</v>
      </c>
      <c r="D58" s="87">
        <v>5.11219512195122</v>
      </c>
      <c r="E58" s="40"/>
      <c r="F58" s="151">
        <v>1982</v>
      </c>
      <c r="G58" s="100">
        <v>22</v>
      </c>
      <c r="H58" s="83">
        <v>94</v>
      </c>
      <c r="I58" s="87">
        <v>4.27272727272727</v>
      </c>
      <c r="J58" s="40"/>
      <c r="K58" s="151">
        <v>1982</v>
      </c>
      <c r="L58" s="100">
        <v>2</v>
      </c>
      <c r="M58" s="83">
        <v>6</v>
      </c>
      <c r="N58" s="89">
        <v>3</v>
      </c>
      <c r="O58" t="s" s="131">
        <v>116</v>
      </c>
      <c r="P58" s="135">
        <f>AVERAGE(B58:B71)</f>
        <v>31.5714285714286</v>
      </c>
      <c r="Q58" s="97">
        <f>AVERAGE(D58:D71)</f>
        <v>5.05982683190141</v>
      </c>
      <c r="R58" t="s" s="134">
        <v>116</v>
      </c>
      <c r="S58" s="135">
        <f>AVERAGE(G58:G71)</f>
        <v>16.1428571428571</v>
      </c>
      <c r="T58" s="97">
        <f>AVERAGE(I58:I71)</f>
        <v>4.07774373865708</v>
      </c>
      <c r="U58" t="s" s="134">
        <v>116</v>
      </c>
      <c r="V58" s="135">
        <f>AVERAGE(L58:L71)</f>
        <v>3.14285714285714</v>
      </c>
      <c r="W58" s="97">
        <f>AVERAGE(N58:N71)</f>
        <v>2.37909090909091</v>
      </c>
    </row>
    <row r="59" ht="21.95" customHeight="1">
      <c r="A59" s="150">
        <v>1983</v>
      </c>
      <c r="B59" s="100">
        <v>16</v>
      </c>
      <c r="C59" s="83">
        <v>75.8</v>
      </c>
      <c r="D59" s="87">
        <v>4.7375</v>
      </c>
      <c r="E59" s="40"/>
      <c r="F59" s="151">
        <v>1983</v>
      </c>
      <c r="G59" s="100">
        <v>10</v>
      </c>
      <c r="H59" s="83">
        <v>39.8</v>
      </c>
      <c r="I59" s="87">
        <v>3.98</v>
      </c>
      <c r="J59" s="40"/>
      <c r="K59" s="151">
        <v>1983</v>
      </c>
      <c r="L59" s="100">
        <v>1</v>
      </c>
      <c r="M59" s="83">
        <v>1.7</v>
      </c>
      <c r="N59" s="89">
        <v>1.7</v>
      </c>
      <c r="O59" t="s" s="131">
        <v>117</v>
      </c>
      <c r="P59" s="135">
        <f>AVERAGE(B59:B71)</f>
        <v>30.8461538461538</v>
      </c>
      <c r="Q59" s="97">
        <f>AVERAGE(D59:D71)</f>
        <v>5.05579850189758</v>
      </c>
      <c r="R59" t="s" s="134">
        <v>117</v>
      </c>
      <c r="S59" s="135">
        <f>AVERAGE(G59:G71)</f>
        <v>15.6923076923077</v>
      </c>
      <c r="T59" s="97">
        <f>AVERAGE(I59:I71)</f>
        <v>4.06274500526707</v>
      </c>
      <c r="U59" t="s" s="134">
        <v>117</v>
      </c>
      <c r="V59" s="135">
        <f>AVERAGE(L59:L71)</f>
        <v>3.23076923076923</v>
      </c>
      <c r="W59" s="97">
        <f>AVERAGE(N59:N71)</f>
        <v>2.317</v>
      </c>
    </row>
    <row r="60" ht="21.95" customHeight="1">
      <c r="A60" s="150">
        <v>1984</v>
      </c>
      <c r="B60" s="100">
        <v>33</v>
      </c>
      <c r="C60" s="83">
        <v>154.1</v>
      </c>
      <c r="D60" s="87">
        <v>4.66969696969697</v>
      </c>
      <c r="E60" s="40"/>
      <c r="F60" s="151">
        <v>1984</v>
      </c>
      <c r="G60" s="100">
        <v>18</v>
      </c>
      <c r="H60" s="83">
        <v>65.3</v>
      </c>
      <c r="I60" s="87">
        <v>3.62777777777778</v>
      </c>
      <c r="J60" s="40"/>
      <c r="K60" s="151">
        <v>1984</v>
      </c>
      <c r="L60" s="100">
        <v>6</v>
      </c>
      <c r="M60" s="83">
        <v>12.2</v>
      </c>
      <c r="N60" s="89">
        <v>2.03333333333333</v>
      </c>
      <c r="O60" t="s" s="131">
        <v>118</v>
      </c>
      <c r="P60" s="135">
        <f>AVERAGE(B60:B71)</f>
        <v>32.0833333333333</v>
      </c>
      <c r="Q60" s="97">
        <f>AVERAGE(D60:D71)</f>
        <v>5.08232337705572</v>
      </c>
      <c r="R60" t="s" s="134">
        <v>118</v>
      </c>
      <c r="S60" s="135">
        <f>AVERAGE(G60:G71)</f>
        <v>16.1666666666667</v>
      </c>
      <c r="T60" s="97">
        <f>AVERAGE(I60:I71)</f>
        <v>4.06964042237265</v>
      </c>
      <c r="U60" t="s" s="134">
        <v>118</v>
      </c>
      <c r="V60" s="135">
        <f>AVERAGE(L60:L71)</f>
        <v>3.41666666666667</v>
      </c>
      <c r="W60" s="97">
        <f>AVERAGE(N60:N71)</f>
        <v>2.38555555555556</v>
      </c>
    </row>
    <row r="61" ht="21.95" customHeight="1">
      <c r="A61" s="150">
        <v>1985</v>
      </c>
      <c r="B61" s="100">
        <v>24</v>
      </c>
      <c r="C61" s="83">
        <v>134.2</v>
      </c>
      <c r="D61" s="87">
        <v>5.59166666666667</v>
      </c>
      <c r="E61" s="40"/>
      <c r="F61" s="151">
        <v>1985</v>
      </c>
      <c r="G61" s="100">
        <v>7</v>
      </c>
      <c r="H61" s="83">
        <v>32.1</v>
      </c>
      <c r="I61" s="87">
        <v>4.58571428571429</v>
      </c>
      <c r="J61" s="40"/>
      <c r="K61" s="151">
        <v>1985</v>
      </c>
      <c r="L61" s="100">
        <v>0</v>
      </c>
      <c r="M61" s="83">
        <v>0</v>
      </c>
      <c r="N61" s="89"/>
      <c r="O61" t="s" s="131">
        <v>119</v>
      </c>
      <c r="P61" s="135">
        <f>AVERAGE(B61:B71)</f>
        <v>32</v>
      </c>
      <c r="Q61" s="97">
        <f>AVERAGE(D61:D71)</f>
        <v>5.11983486863378</v>
      </c>
      <c r="R61" t="s" s="134">
        <v>119</v>
      </c>
      <c r="S61" s="135">
        <f>AVERAGE(G61:G71)</f>
        <v>16</v>
      </c>
      <c r="T61" s="97">
        <f>AVERAGE(I61:I71)</f>
        <v>4.10980975369946</v>
      </c>
      <c r="U61" t="s" s="134">
        <v>119</v>
      </c>
      <c r="V61" s="135">
        <f>AVERAGE(L61:L71)</f>
        <v>3.18181818181818</v>
      </c>
      <c r="W61" s="97">
        <f>AVERAGE(N61:N71)</f>
        <v>2.42958333333333</v>
      </c>
    </row>
    <row r="62" ht="21.95" customHeight="1">
      <c r="A62" s="150">
        <v>1986</v>
      </c>
      <c r="B62" s="100">
        <v>46</v>
      </c>
      <c r="C62" s="83">
        <v>220.1</v>
      </c>
      <c r="D62" s="87">
        <v>4.78478260869565</v>
      </c>
      <c r="E62" s="40"/>
      <c r="F62" s="151">
        <v>1986</v>
      </c>
      <c r="G62" s="100">
        <v>25</v>
      </c>
      <c r="H62" s="83">
        <v>94.40000000000001</v>
      </c>
      <c r="I62" s="87">
        <v>3.776</v>
      </c>
      <c r="J62" s="40"/>
      <c r="K62" s="151">
        <v>1986</v>
      </c>
      <c r="L62" s="100">
        <v>7</v>
      </c>
      <c r="M62" s="83">
        <v>16.8</v>
      </c>
      <c r="N62" s="89">
        <v>2.4</v>
      </c>
      <c r="O62" t="s" s="131">
        <v>98</v>
      </c>
      <c r="P62" s="135">
        <f>AVERAGE(B62:B71)</f>
        <v>32.8</v>
      </c>
      <c r="Q62" s="97">
        <f>AVERAGE(D62:D71)</f>
        <v>5.07265168883049</v>
      </c>
      <c r="R62" t="s" s="134">
        <v>98</v>
      </c>
      <c r="S62" s="135">
        <f>AVERAGE(G62:G71)</f>
        <v>16.9</v>
      </c>
      <c r="T62" s="97">
        <f>AVERAGE(I62:I71)</f>
        <v>4.06221930049798</v>
      </c>
      <c r="U62" t="s" s="134">
        <v>98</v>
      </c>
      <c r="V62" s="135">
        <f>AVERAGE(L62:L71)</f>
        <v>3.5</v>
      </c>
      <c r="W62" s="97">
        <f>AVERAGE(N62:N71)</f>
        <v>2.42958333333333</v>
      </c>
    </row>
    <row r="63" ht="21.95" customHeight="1">
      <c r="A63" s="150">
        <v>1987</v>
      </c>
      <c r="B63" s="100">
        <v>24</v>
      </c>
      <c r="C63" s="83">
        <v>132.7</v>
      </c>
      <c r="D63" s="87">
        <v>5.52916666666667</v>
      </c>
      <c r="E63" s="40"/>
      <c r="F63" s="151">
        <v>1987</v>
      </c>
      <c r="G63" s="100">
        <v>5</v>
      </c>
      <c r="H63" s="83">
        <v>21.3</v>
      </c>
      <c r="I63" s="87">
        <v>4.26</v>
      </c>
      <c r="J63" s="40"/>
      <c r="K63" s="151">
        <v>1987</v>
      </c>
      <c r="L63" s="100">
        <v>0</v>
      </c>
      <c r="M63" s="83">
        <v>0</v>
      </c>
      <c r="N63" s="89"/>
      <c r="O63" t="s" s="131">
        <v>120</v>
      </c>
      <c r="P63" s="135">
        <f>AVERAGE(B63:B71)</f>
        <v>31.3333333333333</v>
      </c>
      <c r="Q63" s="97">
        <f>AVERAGE(D63:D71)</f>
        <v>5.10463714217881</v>
      </c>
      <c r="R63" t="s" s="134">
        <v>120</v>
      </c>
      <c r="S63" s="135">
        <f>AVERAGE(G63:G71)</f>
        <v>16</v>
      </c>
      <c r="T63" s="97">
        <f>AVERAGE(I63:I71)</f>
        <v>4.09402144499775</v>
      </c>
      <c r="U63" t="s" s="134">
        <v>120</v>
      </c>
      <c r="V63" s="135">
        <f>AVERAGE(L63:L71)</f>
        <v>3.11111111111111</v>
      </c>
      <c r="W63" s="97">
        <f>AVERAGE(N63:N71)</f>
        <v>2.43380952380952</v>
      </c>
    </row>
    <row r="64" ht="21.95" customHeight="1">
      <c r="A64" s="150">
        <v>1988</v>
      </c>
      <c r="B64" s="100">
        <v>18</v>
      </c>
      <c r="C64" s="83">
        <v>102.7</v>
      </c>
      <c r="D64" s="87">
        <v>5.70555555555556</v>
      </c>
      <c r="E64" s="40"/>
      <c r="F64" s="151">
        <v>1988</v>
      </c>
      <c r="G64" s="100">
        <v>5</v>
      </c>
      <c r="H64" s="83">
        <v>22.1</v>
      </c>
      <c r="I64" s="87">
        <v>4.42</v>
      </c>
      <c r="J64" s="40"/>
      <c r="K64" s="151">
        <v>1988</v>
      </c>
      <c r="L64" s="100">
        <v>0</v>
      </c>
      <c r="M64" s="83">
        <v>0</v>
      </c>
      <c r="N64" s="89"/>
      <c r="O64" t="s" s="131">
        <v>121</v>
      </c>
      <c r="P64" s="135">
        <f>AVERAGE(B64:B71)</f>
        <v>32.25</v>
      </c>
      <c r="Q64" s="97">
        <f>AVERAGE(D64:D71)</f>
        <v>5.05157095161783</v>
      </c>
      <c r="R64" t="s" s="134">
        <v>121</v>
      </c>
      <c r="S64" s="135">
        <f>AVERAGE(G64:G71)</f>
        <v>17.375</v>
      </c>
      <c r="T64" s="97">
        <f>AVERAGE(I64:I71)</f>
        <v>4.07327412562247</v>
      </c>
      <c r="U64" t="s" s="134">
        <v>121</v>
      </c>
      <c r="V64" s="135">
        <f>AVERAGE(L64:L71)</f>
        <v>3.5</v>
      </c>
      <c r="W64" s="97">
        <f>AVERAGE(N64:N71)</f>
        <v>2.43380952380952</v>
      </c>
    </row>
    <row r="65" ht="21.95" customHeight="1">
      <c r="A65" s="150">
        <v>1989</v>
      </c>
      <c r="B65" s="100">
        <v>45</v>
      </c>
      <c r="C65" s="83">
        <v>200.5</v>
      </c>
      <c r="D65" s="87">
        <v>4.45555555555556</v>
      </c>
      <c r="E65" s="40"/>
      <c r="F65" s="151">
        <v>1989</v>
      </c>
      <c r="G65" s="100">
        <v>32</v>
      </c>
      <c r="H65" s="83">
        <v>118.9</v>
      </c>
      <c r="I65" s="87">
        <v>3.715625</v>
      </c>
      <c r="J65" s="40"/>
      <c r="K65" s="151">
        <v>1989</v>
      </c>
      <c r="L65" s="100">
        <v>10</v>
      </c>
      <c r="M65" s="83">
        <v>24.5</v>
      </c>
      <c r="N65" s="89">
        <v>2.45</v>
      </c>
      <c r="O65" t="s" s="131">
        <v>122</v>
      </c>
      <c r="P65" s="135">
        <f>AVERAGE(B65:B71)</f>
        <v>34.2857142857143</v>
      </c>
      <c r="Q65" s="97">
        <f>AVERAGE(D65:D71)</f>
        <v>4.95814457962672</v>
      </c>
      <c r="R65" t="s" s="134">
        <v>122</v>
      </c>
      <c r="S65" s="135">
        <f>AVERAGE(G65:G71)</f>
        <v>19.1428571428571</v>
      </c>
      <c r="T65" s="97">
        <f>AVERAGE(I65:I71)</f>
        <v>4.02374185785425</v>
      </c>
      <c r="U65" t="s" s="134">
        <v>122</v>
      </c>
      <c r="V65" s="135">
        <f>AVERAGE(L65:L71)</f>
        <v>4</v>
      </c>
      <c r="W65" s="97">
        <f>AVERAGE(N65:N71)</f>
        <v>2.43380952380952</v>
      </c>
    </row>
    <row r="66" ht="21.95" customHeight="1">
      <c r="A66" s="150">
        <v>1990</v>
      </c>
      <c r="B66" s="100">
        <v>39</v>
      </c>
      <c r="C66" s="83">
        <v>185.6</v>
      </c>
      <c r="D66" s="87">
        <v>4.75897435897436</v>
      </c>
      <c r="E66" s="40"/>
      <c r="F66" s="151">
        <v>1990</v>
      </c>
      <c r="G66" s="100">
        <v>21</v>
      </c>
      <c r="H66" s="83">
        <v>76.2</v>
      </c>
      <c r="I66" s="87">
        <v>3.62857142857143</v>
      </c>
      <c r="J66" s="40"/>
      <c r="K66" s="151">
        <v>1990</v>
      </c>
      <c r="L66" s="100">
        <v>6</v>
      </c>
      <c r="M66" s="83">
        <v>10</v>
      </c>
      <c r="N66" s="89">
        <v>1.66666666666667</v>
      </c>
      <c r="O66" t="s" s="131">
        <v>123</v>
      </c>
      <c r="P66" s="135">
        <f>AVERAGE(B66:B71)</f>
        <v>32.5</v>
      </c>
      <c r="Q66" s="97">
        <f>AVERAGE(D66:D71)</f>
        <v>5.04190941697192</v>
      </c>
      <c r="R66" t="s" s="134">
        <v>123</v>
      </c>
      <c r="S66" s="135">
        <f>AVERAGE(G66:G71)</f>
        <v>17</v>
      </c>
      <c r="T66" s="97">
        <f>AVERAGE(I66:I71)</f>
        <v>4.07509466749663</v>
      </c>
      <c r="U66" t="s" s="134">
        <v>123</v>
      </c>
      <c r="V66" s="135">
        <f>AVERAGE(L66:L71)</f>
        <v>3</v>
      </c>
      <c r="W66" s="97">
        <f>AVERAGE(N66:N71)</f>
        <v>2.43111111111111</v>
      </c>
    </row>
    <row r="67" ht="21.95" customHeight="1">
      <c r="A67" s="150">
        <v>1991</v>
      </c>
      <c r="B67" s="154">
        <v>14</v>
      </c>
      <c r="C67" s="155">
        <v>72.8</v>
      </c>
      <c r="D67" s="156">
        <v>5.2</v>
      </c>
      <c r="E67" s="40"/>
      <c r="F67" s="151">
        <v>1991</v>
      </c>
      <c r="G67" s="154">
        <v>7</v>
      </c>
      <c r="H67" s="155">
        <v>29.7</v>
      </c>
      <c r="I67" s="156">
        <v>4.24285714285714</v>
      </c>
      <c r="J67" s="40"/>
      <c r="K67" s="151">
        <v>1991</v>
      </c>
      <c r="L67" s="154">
        <v>1</v>
      </c>
      <c r="M67" s="155">
        <v>2</v>
      </c>
      <c r="N67" s="157">
        <v>2</v>
      </c>
      <c r="O67" t="s" s="131">
        <v>104</v>
      </c>
      <c r="P67" s="135">
        <f>AVERAGE(B67:B71)</f>
        <v>31.2</v>
      </c>
      <c r="Q67" s="97">
        <f>AVERAGE(D67:D71)</f>
        <v>5.09849642857143</v>
      </c>
      <c r="R67" t="s" s="134">
        <v>104</v>
      </c>
      <c r="S67" s="135">
        <f>AVERAGE(G67:G71)</f>
        <v>16.2</v>
      </c>
      <c r="T67" s="97">
        <f>AVERAGE(I67:I71)</f>
        <v>4.16439931528167</v>
      </c>
      <c r="U67" t="s" s="134">
        <v>104</v>
      </c>
      <c r="V67" s="135">
        <f>AVERAGE(L67:L71)</f>
        <v>2.4</v>
      </c>
      <c r="W67" s="97">
        <f>AVERAGE(N67:N71)</f>
        <v>2.584</v>
      </c>
    </row>
    <row r="68" ht="21.95" customHeight="1">
      <c r="A68" s="150">
        <v>1992</v>
      </c>
      <c r="B68" s="100">
        <v>32</v>
      </c>
      <c r="C68" s="83">
        <v>156.8</v>
      </c>
      <c r="D68" s="87">
        <v>4.9</v>
      </c>
      <c r="E68" s="40"/>
      <c r="F68" s="151">
        <v>1992</v>
      </c>
      <c r="G68" s="100">
        <v>17</v>
      </c>
      <c r="H68" s="83">
        <v>65.3</v>
      </c>
      <c r="I68" s="87">
        <v>3.84117647058824</v>
      </c>
      <c r="J68" s="40"/>
      <c r="K68" s="151">
        <v>1992</v>
      </c>
      <c r="L68" s="100">
        <v>5</v>
      </c>
      <c r="M68" s="83">
        <v>11.6</v>
      </c>
      <c r="N68" s="89">
        <v>2.32</v>
      </c>
      <c r="O68" t="s" s="131">
        <v>124</v>
      </c>
      <c r="P68" s="135">
        <f>AVERAGE(B68:B71)</f>
        <v>35.5</v>
      </c>
      <c r="Q68" s="97">
        <f>AVERAGE(D68:D71)</f>
        <v>5.07312053571429</v>
      </c>
      <c r="R68" t="s" s="134">
        <v>124</v>
      </c>
      <c r="S68" s="135">
        <f>AVERAGE(G68:G71)</f>
        <v>18.5</v>
      </c>
      <c r="T68" s="97">
        <f>AVERAGE(I68:I71)</f>
        <v>4.1447848583878</v>
      </c>
      <c r="U68" t="s" s="134">
        <v>124</v>
      </c>
      <c r="V68" s="135">
        <f>AVERAGE(L68:L71)</f>
        <v>2.75</v>
      </c>
      <c r="W68" s="97">
        <f>AVERAGE(N68:N71)</f>
        <v>2.73</v>
      </c>
    </row>
    <row r="69" ht="21.95" customHeight="1">
      <c r="A69" s="150">
        <v>1993</v>
      </c>
      <c r="B69" s="100">
        <v>50</v>
      </c>
      <c r="C69" s="83">
        <v>249.2</v>
      </c>
      <c r="D69" s="87">
        <v>4.984</v>
      </c>
      <c r="E69" s="40"/>
      <c r="F69" s="151">
        <v>1993</v>
      </c>
      <c r="G69" s="100">
        <v>27</v>
      </c>
      <c r="H69" s="83">
        <v>111.8</v>
      </c>
      <c r="I69" s="87">
        <v>4.14074074074074</v>
      </c>
      <c r="J69" s="40"/>
      <c r="K69" s="151">
        <v>1993</v>
      </c>
      <c r="L69" s="100">
        <v>4</v>
      </c>
      <c r="M69" s="83">
        <v>11.2</v>
      </c>
      <c r="N69" s="89">
        <v>2.8</v>
      </c>
      <c r="O69" t="s" s="131">
        <v>125</v>
      </c>
      <c r="P69" s="135">
        <f>AVERAGE(B69:B71)</f>
        <v>36.6666666666667</v>
      </c>
      <c r="Q69" s="97">
        <f>AVERAGE(D69:D71)</f>
        <v>5.13082738095238</v>
      </c>
      <c r="R69" t="s" s="134">
        <v>125</v>
      </c>
      <c r="S69" s="135">
        <f>AVERAGE(G69:G71)</f>
        <v>19</v>
      </c>
      <c r="T69" s="97">
        <f>AVERAGE(I69:I71)</f>
        <v>4.24598765432099</v>
      </c>
      <c r="U69" t="s" s="134">
        <v>125</v>
      </c>
      <c r="V69" s="135">
        <f>AVERAGE(L69:L71)</f>
        <v>2</v>
      </c>
      <c r="W69" s="97">
        <f>AVERAGE(N69:N71)</f>
        <v>2.86666666666667</v>
      </c>
    </row>
    <row r="70" ht="21.95" customHeight="1">
      <c r="A70" s="150">
        <v>1994</v>
      </c>
      <c r="B70" s="100">
        <v>28</v>
      </c>
      <c r="C70" s="83">
        <v>149.6</v>
      </c>
      <c r="D70" s="87">
        <v>5.34285714285714</v>
      </c>
      <c r="E70" s="40"/>
      <c r="F70" s="151">
        <v>1994</v>
      </c>
      <c r="G70" s="100">
        <v>12</v>
      </c>
      <c r="H70" s="83">
        <v>52.1</v>
      </c>
      <c r="I70" s="87">
        <v>4.34166666666667</v>
      </c>
      <c r="J70" s="40"/>
      <c r="K70" s="151">
        <v>1994</v>
      </c>
      <c r="L70" s="100">
        <v>1</v>
      </c>
      <c r="M70" s="83">
        <v>2.7</v>
      </c>
      <c r="N70" s="89">
        <v>2.7</v>
      </c>
      <c r="O70" t="s" s="131">
        <v>126</v>
      </c>
      <c r="P70" s="135">
        <f>AVERAGE(B70:B71)</f>
        <v>30</v>
      </c>
      <c r="Q70" s="97">
        <f>AVERAGE(D70:D71)</f>
        <v>5.20424107142857</v>
      </c>
      <c r="R70" t="s" s="134">
        <v>126</v>
      </c>
      <c r="S70" s="135">
        <f>AVERAGE(G70:G71)</f>
        <v>15</v>
      </c>
      <c r="T70" s="97">
        <f>AVERAGE(I70:I71)</f>
        <v>4.29861111111112</v>
      </c>
      <c r="U70" t="s" s="134">
        <v>126</v>
      </c>
      <c r="V70" s="135">
        <f>AVERAGE(L70:L71)</f>
        <v>1</v>
      </c>
      <c r="W70" s="97">
        <f>AVERAGE(N70:N71)</f>
        <v>2.9</v>
      </c>
    </row>
    <row r="71" ht="21.95" customHeight="1">
      <c r="A71" s="150">
        <v>1995</v>
      </c>
      <c r="B71" s="100">
        <v>32</v>
      </c>
      <c r="C71" s="83">
        <v>162.1</v>
      </c>
      <c r="D71" s="87">
        <v>5.065625</v>
      </c>
      <c r="E71" s="40"/>
      <c r="F71" s="151">
        <v>1995</v>
      </c>
      <c r="G71" s="100">
        <v>18</v>
      </c>
      <c r="H71" s="83">
        <v>76.59999999999999</v>
      </c>
      <c r="I71" s="87">
        <v>4.25555555555556</v>
      </c>
      <c r="J71" s="40"/>
      <c r="K71" s="151">
        <v>1995</v>
      </c>
      <c r="L71" s="100">
        <v>1</v>
      </c>
      <c r="M71" s="83">
        <v>3.1</v>
      </c>
      <c r="N71" s="89">
        <v>3.1</v>
      </c>
      <c r="O71" t="s" s="131">
        <v>127</v>
      </c>
      <c r="P71" s="135">
        <f>AVERAGE(B71)</f>
        <v>32</v>
      </c>
      <c r="Q71" s="97">
        <f>AVERAGE(D71)</f>
        <v>5.065625</v>
      </c>
      <c r="R71" t="s" s="134">
        <v>127</v>
      </c>
      <c r="S71" s="135">
        <f>AVERAGE(G71)</f>
        <v>18</v>
      </c>
      <c r="T71" s="97">
        <f>AVERAGE(I71)</f>
        <v>4.25555555555556</v>
      </c>
      <c r="U71" t="s" s="134">
        <v>127</v>
      </c>
      <c r="V71" s="135">
        <f>AVERAGE(L71)</f>
        <v>1</v>
      </c>
      <c r="W71" s="97">
        <f>AVERAGE(N71)</f>
        <v>3.1</v>
      </c>
    </row>
    <row r="72" ht="21.95" customHeight="1">
      <c r="A72" s="150">
        <v>1996</v>
      </c>
      <c r="B72" s="204">
        <v>17</v>
      </c>
      <c r="C72" s="205">
        <v>93.2</v>
      </c>
      <c r="D72" s="206">
        <v>5.48235294117647</v>
      </c>
      <c r="E72" s="40"/>
      <c r="F72" s="151">
        <v>1996</v>
      </c>
      <c r="G72" s="204">
        <v>8</v>
      </c>
      <c r="H72" s="205">
        <v>37.5</v>
      </c>
      <c r="I72" s="206">
        <v>4.6875</v>
      </c>
      <c r="J72" s="40"/>
      <c r="K72" s="151">
        <v>1996</v>
      </c>
      <c r="L72" s="204">
        <v>0</v>
      </c>
      <c r="M72" s="205">
        <v>0</v>
      </c>
      <c r="N72" s="207"/>
      <c r="O72" t="s" s="131">
        <v>128</v>
      </c>
      <c r="P72" s="158">
        <f>AVERAGE(B72)</f>
        <v>17</v>
      </c>
      <c r="Q72" s="159">
        <f>AVERAGE(D72)</f>
        <v>5.48235294117647</v>
      </c>
      <c r="R72" t="s" s="134">
        <v>128</v>
      </c>
      <c r="S72" s="158">
        <f>AVERAGE(G72)</f>
        <v>8</v>
      </c>
      <c r="T72" s="159">
        <f>AVERAGE(I72)</f>
        <v>4.6875</v>
      </c>
      <c r="U72" t="s" s="134">
        <v>128</v>
      </c>
      <c r="V72" s="158">
        <f>AVERAGE(L72)</f>
        <v>0</v>
      </c>
      <c r="W72" s="159"/>
    </row>
    <row r="73" ht="21.95" customHeight="1">
      <c r="A73" s="150">
        <v>1997</v>
      </c>
      <c r="B73" s="100">
        <v>38</v>
      </c>
      <c r="C73" s="83">
        <v>173.1</v>
      </c>
      <c r="D73" s="87">
        <v>4.55526315789474</v>
      </c>
      <c r="E73" s="40"/>
      <c r="F73" s="151">
        <v>1997</v>
      </c>
      <c r="G73" s="100">
        <v>25</v>
      </c>
      <c r="H73" s="83">
        <v>95.09999999999999</v>
      </c>
      <c r="I73" s="87">
        <v>3.804</v>
      </c>
      <c r="J73" s="40"/>
      <c r="K73" s="151">
        <v>1997</v>
      </c>
      <c r="L73" s="100">
        <v>4</v>
      </c>
      <c r="M73" s="83">
        <v>7.4</v>
      </c>
      <c r="N73" s="89">
        <v>1.85</v>
      </c>
      <c r="O73" t="s" s="131">
        <v>127</v>
      </c>
      <c r="P73" s="135">
        <f>AVERAGE(B73)</f>
        <v>38</v>
      </c>
      <c r="Q73" s="97">
        <f>AVERAGE(D73)</f>
        <v>4.55526315789474</v>
      </c>
      <c r="R73" t="s" s="134">
        <v>127</v>
      </c>
      <c r="S73" s="135">
        <f>AVERAGE(G73)</f>
        <v>25</v>
      </c>
      <c r="T73" s="97">
        <f>AVERAGE(I73)</f>
        <v>3.804</v>
      </c>
      <c r="U73" t="s" s="134">
        <v>127</v>
      </c>
      <c r="V73" s="135">
        <f>AVERAGE(L73)</f>
        <v>4</v>
      </c>
      <c r="W73" s="97">
        <f>AVERAGE(N73)</f>
        <v>1.85</v>
      </c>
    </row>
    <row r="74" ht="21.95" customHeight="1">
      <c r="A74" s="150">
        <v>1998</v>
      </c>
      <c r="B74" s="100">
        <v>33</v>
      </c>
      <c r="C74" s="83">
        <v>161.3</v>
      </c>
      <c r="D74" s="87">
        <v>4.88787878787879</v>
      </c>
      <c r="E74" s="40"/>
      <c r="F74" s="151">
        <v>1998</v>
      </c>
      <c r="G74" s="100">
        <v>16</v>
      </c>
      <c r="H74" s="83">
        <v>58.6</v>
      </c>
      <c r="I74" s="87">
        <v>3.6625</v>
      </c>
      <c r="J74" s="40"/>
      <c r="K74" s="151">
        <v>1998</v>
      </c>
      <c r="L74" s="100">
        <v>4</v>
      </c>
      <c r="M74" s="83">
        <v>7.4</v>
      </c>
      <c r="N74" s="89">
        <v>1.85</v>
      </c>
      <c r="O74" t="s" s="131">
        <v>126</v>
      </c>
      <c r="P74" s="135">
        <f>AVERAGE(B73:B74)</f>
        <v>35.5</v>
      </c>
      <c r="Q74" s="97">
        <f>AVERAGE(D73:D74)</f>
        <v>4.72157097288677</v>
      </c>
      <c r="R74" t="s" s="134">
        <v>126</v>
      </c>
      <c r="S74" s="135">
        <f>AVERAGE(G73:G74)</f>
        <v>20.5</v>
      </c>
      <c r="T74" s="97">
        <f>AVERAGE(I73:I74)</f>
        <v>3.73325</v>
      </c>
      <c r="U74" t="s" s="134">
        <v>126</v>
      </c>
      <c r="V74" s="135">
        <f>AVERAGE(L73:L74)</f>
        <v>4</v>
      </c>
      <c r="W74" s="97">
        <f>AVERAGE(N73:N74)</f>
        <v>1.85</v>
      </c>
    </row>
    <row r="75" ht="21.95" customHeight="1">
      <c r="A75" s="150">
        <v>1999</v>
      </c>
      <c r="B75" s="100">
        <v>39</v>
      </c>
      <c r="C75" s="83">
        <v>209.5</v>
      </c>
      <c r="D75" s="87">
        <v>5.37179487179487</v>
      </c>
      <c r="E75" s="40"/>
      <c r="F75" s="151">
        <v>1999</v>
      </c>
      <c r="G75" s="100">
        <v>16</v>
      </c>
      <c r="H75" s="83">
        <v>67.7</v>
      </c>
      <c r="I75" s="87">
        <v>4.23125</v>
      </c>
      <c r="J75" s="40"/>
      <c r="K75" s="151">
        <v>1999</v>
      </c>
      <c r="L75" s="100">
        <v>2</v>
      </c>
      <c r="M75" s="83">
        <v>4.8</v>
      </c>
      <c r="N75" s="89">
        <v>2.4</v>
      </c>
      <c r="O75" t="s" s="131">
        <v>125</v>
      </c>
      <c r="P75" s="135">
        <f>AVERAGE(B73:B75)</f>
        <v>36.6666666666667</v>
      </c>
      <c r="Q75" s="97">
        <f>AVERAGE(D73:D75)</f>
        <v>4.9383122725228</v>
      </c>
      <c r="R75" t="s" s="134">
        <v>125</v>
      </c>
      <c r="S75" s="135">
        <f>AVERAGE(G73:G75)</f>
        <v>19</v>
      </c>
      <c r="T75" s="97">
        <f>AVERAGE(I73:I75)</f>
        <v>3.89925</v>
      </c>
      <c r="U75" t="s" s="134">
        <v>125</v>
      </c>
      <c r="V75" s="135">
        <f>AVERAGE(L73:L75)</f>
        <v>3.33333333333333</v>
      </c>
      <c r="W75" s="97">
        <f>AVERAGE(N73:N75)</f>
        <v>2.03333333333333</v>
      </c>
    </row>
    <row r="76" ht="21.95" customHeight="1">
      <c r="A76" s="150">
        <v>2000</v>
      </c>
      <c r="B76" s="100">
        <v>60</v>
      </c>
      <c r="C76" s="83">
        <v>302.9</v>
      </c>
      <c r="D76" s="87">
        <v>5.04833333333333</v>
      </c>
      <c r="E76" s="40"/>
      <c r="F76" s="151">
        <v>2000</v>
      </c>
      <c r="G76" s="100">
        <v>32</v>
      </c>
      <c r="H76" s="83">
        <v>135</v>
      </c>
      <c r="I76" s="87">
        <v>4.21875</v>
      </c>
      <c r="J76" s="40"/>
      <c r="K76" s="151">
        <v>2000</v>
      </c>
      <c r="L76" s="100">
        <v>3</v>
      </c>
      <c r="M76" s="83">
        <v>8.4</v>
      </c>
      <c r="N76" s="89">
        <v>2.8</v>
      </c>
      <c r="O76" t="s" s="131">
        <v>124</v>
      </c>
      <c r="P76" s="135">
        <f>AVERAGE(B73:B76)</f>
        <v>42.5</v>
      </c>
      <c r="Q76" s="97">
        <f>AVERAGE(D73:D76)</f>
        <v>4.96581753772543</v>
      </c>
      <c r="R76" t="s" s="134">
        <v>124</v>
      </c>
      <c r="S76" s="135">
        <f>AVERAGE(G73:G76)</f>
        <v>22.25</v>
      </c>
      <c r="T76" s="97">
        <f>AVERAGE(I73:I76)</f>
        <v>3.979125</v>
      </c>
      <c r="U76" t="s" s="134">
        <v>124</v>
      </c>
      <c r="V76" s="135">
        <f>AVERAGE(L73:L76)</f>
        <v>3.25</v>
      </c>
      <c r="W76" s="97">
        <f>AVERAGE(N73:N76)</f>
        <v>2.225</v>
      </c>
    </row>
    <row r="77" ht="21.95" customHeight="1">
      <c r="A77" s="150">
        <v>2001</v>
      </c>
      <c r="B77" s="100">
        <v>39</v>
      </c>
      <c r="C77" s="83">
        <v>198.1</v>
      </c>
      <c r="D77" s="87">
        <v>5.07948717948718</v>
      </c>
      <c r="E77" s="40"/>
      <c r="F77" s="151">
        <v>2001</v>
      </c>
      <c r="G77" s="100">
        <v>20</v>
      </c>
      <c r="H77" s="83">
        <v>81.5</v>
      </c>
      <c r="I77" s="87">
        <v>4.075</v>
      </c>
      <c r="J77" s="40"/>
      <c r="K77" s="151">
        <v>2001</v>
      </c>
      <c r="L77" s="100">
        <v>3</v>
      </c>
      <c r="M77" s="83">
        <v>7</v>
      </c>
      <c r="N77" s="89">
        <v>2.33333333333333</v>
      </c>
      <c r="O77" t="s" s="131">
        <v>104</v>
      </c>
      <c r="P77" s="135">
        <f>AVERAGE(B73:B77)</f>
        <v>41.8</v>
      </c>
      <c r="Q77" s="97">
        <f>AVERAGE(D73:D77)</f>
        <v>4.98855146607778</v>
      </c>
      <c r="R77" t="s" s="134">
        <v>104</v>
      </c>
      <c r="S77" s="135">
        <f>AVERAGE(G73:G77)</f>
        <v>21.8</v>
      </c>
      <c r="T77" s="97">
        <f>AVERAGE(I73:I77)</f>
        <v>3.9983</v>
      </c>
      <c r="U77" t="s" s="134">
        <v>104</v>
      </c>
      <c r="V77" s="135">
        <f>AVERAGE(L73:L77)</f>
        <v>3.2</v>
      </c>
      <c r="W77" s="97">
        <f>AVERAGE(N73:N77)</f>
        <v>2.24666666666667</v>
      </c>
    </row>
    <row r="78" ht="21.95" customHeight="1">
      <c r="A78" s="150">
        <v>2002</v>
      </c>
      <c r="B78" s="100">
        <v>26</v>
      </c>
      <c r="C78" s="83">
        <v>138.5</v>
      </c>
      <c r="D78" s="87">
        <v>5.32692307692308</v>
      </c>
      <c r="E78" s="40"/>
      <c r="F78" s="151">
        <v>2002</v>
      </c>
      <c r="G78" s="100">
        <v>8</v>
      </c>
      <c r="H78" s="83">
        <v>28.8</v>
      </c>
      <c r="I78" s="87">
        <v>3.6</v>
      </c>
      <c r="J78" s="40"/>
      <c r="K78" s="151">
        <v>2002</v>
      </c>
      <c r="L78" s="100">
        <v>3</v>
      </c>
      <c r="M78" s="83">
        <v>4.9</v>
      </c>
      <c r="N78" s="89">
        <v>1.63333333333333</v>
      </c>
      <c r="O78" t="s" s="131">
        <v>123</v>
      </c>
      <c r="P78" s="135">
        <f>AVERAGE(B73:B78)</f>
        <v>39.1666666666667</v>
      </c>
      <c r="Q78" s="97">
        <f>AVERAGE(D73:D78)</f>
        <v>5.044946734552</v>
      </c>
      <c r="R78" t="s" s="134">
        <v>123</v>
      </c>
      <c r="S78" s="135">
        <f>AVERAGE(G73:G78)</f>
        <v>19.5</v>
      </c>
      <c r="T78" s="97">
        <f>AVERAGE(I73:I78)</f>
        <v>3.93191666666667</v>
      </c>
      <c r="U78" t="s" s="134">
        <v>123</v>
      </c>
      <c r="V78" s="135">
        <f>AVERAGE(L73:L78)</f>
        <v>3.16666666666667</v>
      </c>
      <c r="W78" s="97">
        <f>AVERAGE(N73:N78)</f>
        <v>2.14444444444444</v>
      </c>
    </row>
    <row r="79" ht="21.95" customHeight="1">
      <c r="A79" s="150">
        <v>2003</v>
      </c>
      <c r="B79" s="100">
        <v>34</v>
      </c>
      <c r="C79" s="83">
        <v>179.1</v>
      </c>
      <c r="D79" s="87">
        <v>5.26764705882353</v>
      </c>
      <c r="E79" s="40"/>
      <c r="F79" s="151">
        <v>2003</v>
      </c>
      <c r="G79" s="100">
        <v>13</v>
      </c>
      <c r="H79" s="83">
        <v>56.2</v>
      </c>
      <c r="I79" s="87">
        <v>4.32307692307692</v>
      </c>
      <c r="J79" s="40"/>
      <c r="K79" s="151">
        <v>2003</v>
      </c>
      <c r="L79" s="100">
        <v>1</v>
      </c>
      <c r="M79" s="83">
        <v>1.2</v>
      </c>
      <c r="N79" s="89">
        <v>1.2</v>
      </c>
      <c r="O79" t="s" s="131">
        <v>122</v>
      </c>
      <c r="P79" s="135">
        <f>AVERAGE(B73:B79)</f>
        <v>38.4285714285714</v>
      </c>
      <c r="Q79" s="97">
        <f>AVERAGE(D73:D79)</f>
        <v>5.07676106659079</v>
      </c>
      <c r="R79" t="s" s="134">
        <v>122</v>
      </c>
      <c r="S79" s="135">
        <f>AVERAGE(G73:G79)</f>
        <v>18.5714285714286</v>
      </c>
      <c r="T79" s="97">
        <f>AVERAGE(I73:I79)</f>
        <v>3.9877967032967</v>
      </c>
      <c r="U79" t="s" s="134">
        <v>122</v>
      </c>
      <c r="V79" s="135">
        <f>AVERAGE(L73:L79)</f>
        <v>2.85714285714286</v>
      </c>
      <c r="W79" s="97">
        <f>AVERAGE(N73:N79)</f>
        <v>2.00952380952381</v>
      </c>
    </row>
    <row r="80" ht="21.95" customHeight="1">
      <c r="A80" s="150">
        <v>2004</v>
      </c>
      <c r="B80" s="100">
        <v>38</v>
      </c>
      <c r="C80" s="83">
        <v>205.9</v>
      </c>
      <c r="D80" s="87">
        <v>5.41842105263158</v>
      </c>
      <c r="E80" s="40"/>
      <c r="F80" s="151">
        <v>2004</v>
      </c>
      <c r="G80" s="100">
        <v>15</v>
      </c>
      <c r="H80" s="83">
        <v>65.09999999999999</v>
      </c>
      <c r="I80" s="87">
        <v>4.34</v>
      </c>
      <c r="J80" s="40"/>
      <c r="K80" s="151">
        <v>2004</v>
      </c>
      <c r="L80" s="100">
        <v>2</v>
      </c>
      <c r="M80" s="83">
        <v>4.9</v>
      </c>
      <c r="N80" s="89">
        <v>2.45</v>
      </c>
      <c r="O80" t="s" s="131">
        <v>121</v>
      </c>
      <c r="P80" s="135">
        <f>AVERAGE(B73:B80)</f>
        <v>38.375</v>
      </c>
      <c r="Q80" s="97">
        <f>AVERAGE(D73:D80)</f>
        <v>5.11946856484589</v>
      </c>
      <c r="R80" t="s" s="134">
        <v>121</v>
      </c>
      <c r="S80" s="135">
        <f>AVERAGE(G73:G80)</f>
        <v>18.125</v>
      </c>
      <c r="T80" s="97">
        <f>AVERAGE(I73:I80)</f>
        <v>4.03182211538462</v>
      </c>
      <c r="U80" t="s" s="134">
        <v>121</v>
      </c>
      <c r="V80" s="135">
        <f>AVERAGE(L73:L80)</f>
        <v>2.75</v>
      </c>
      <c r="W80" s="97">
        <f>AVERAGE(N73:N80)</f>
        <v>2.06458333333333</v>
      </c>
    </row>
    <row r="81" ht="21.95" customHeight="1">
      <c r="A81" s="150">
        <v>2005</v>
      </c>
      <c r="B81" s="100">
        <v>32</v>
      </c>
      <c r="C81" s="83">
        <v>163.1</v>
      </c>
      <c r="D81" s="87">
        <v>5.096875</v>
      </c>
      <c r="E81" s="40"/>
      <c r="F81" s="151">
        <v>2005</v>
      </c>
      <c r="G81" s="100">
        <v>17</v>
      </c>
      <c r="H81" s="83">
        <v>72.8</v>
      </c>
      <c r="I81" s="87">
        <v>4.28235294117647</v>
      </c>
      <c r="J81" s="40"/>
      <c r="K81" s="151">
        <v>2005</v>
      </c>
      <c r="L81" s="100">
        <v>2</v>
      </c>
      <c r="M81" s="83">
        <v>5.3</v>
      </c>
      <c r="N81" s="89">
        <v>2.65</v>
      </c>
      <c r="O81" t="s" s="131">
        <v>120</v>
      </c>
      <c r="P81" s="135">
        <f>AVERAGE(B73:B81)</f>
        <v>37.6666666666667</v>
      </c>
      <c r="Q81" s="97">
        <f>AVERAGE(D73:D81)</f>
        <v>5.1169581687519</v>
      </c>
      <c r="R81" t="s" s="134">
        <v>120</v>
      </c>
      <c r="S81" s="135">
        <f>AVERAGE(G73:G81)</f>
        <v>18</v>
      </c>
      <c r="T81" s="97">
        <f>AVERAGE(I73:I81)</f>
        <v>4.05965887380593</v>
      </c>
      <c r="U81" t="s" s="134">
        <v>120</v>
      </c>
      <c r="V81" s="135">
        <f>AVERAGE(L73:L81)</f>
        <v>2.66666666666667</v>
      </c>
      <c r="W81" s="97">
        <f>AVERAGE(N73:N81)</f>
        <v>2.12962962962963</v>
      </c>
    </row>
    <row r="82" ht="21.95" customHeight="1">
      <c r="A82" s="150">
        <v>2006</v>
      </c>
      <c r="B82" s="100">
        <v>35</v>
      </c>
      <c r="C82" s="83">
        <v>155.8</v>
      </c>
      <c r="D82" s="87">
        <v>4.45142857142857</v>
      </c>
      <c r="E82" s="40"/>
      <c r="F82" s="151">
        <v>2006</v>
      </c>
      <c r="G82" s="100">
        <v>22</v>
      </c>
      <c r="H82" s="83">
        <v>80.09999999999999</v>
      </c>
      <c r="I82" s="87">
        <v>3.64090909090909</v>
      </c>
      <c r="J82" s="40"/>
      <c r="K82" s="151">
        <v>2006</v>
      </c>
      <c r="L82" s="100">
        <v>6</v>
      </c>
      <c r="M82" s="83">
        <v>10.3</v>
      </c>
      <c r="N82" s="89">
        <v>1.71666666666667</v>
      </c>
      <c r="O82" t="s" s="131">
        <v>98</v>
      </c>
      <c r="P82" s="135">
        <f>AVERAGE(B73:B82)</f>
        <v>37.4</v>
      </c>
      <c r="Q82" s="97">
        <f>AVERAGE(D73:D82)</f>
        <v>5.05040520901957</v>
      </c>
      <c r="R82" t="s" s="134">
        <v>98</v>
      </c>
      <c r="S82" s="135">
        <f>AVERAGE(G73:G82)</f>
        <v>18.4</v>
      </c>
      <c r="T82" s="97">
        <f>AVERAGE(I73:I82)</f>
        <v>4.01778389551625</v>
      </c>
      <c r="U82" t="s" s="134">
        <v>98</v>
      </c>
      <c r="V82" s="135">
        <f>AVERAGE(L73:L82)</f>
        <v>3</v>
      </c>
      <c r="W82" s="97">
        <f>AVERAGE(N73:N82)</f>
        <v>2.08833333333333</v>
      </c>
    </row>
    <row r="83" ht="21.95" customHeight="1">
      <c r="A83" s="150">
        <v>2007</v>
      </c>
      <c r="B83" s="100">
        <v>27</v>
      </c>
      <c r="C83" s="83">
        <v>150.3</v>
      </c>
      <c r="D83" s="87">
        <v>5.56666666666667</v>
      </c>
      <c r="E83" s="40"/>
      <c r="F83" s="151">
        <v>2007</v>
      </c>
      <c r="G83" s="100">
        <v>10</v>
      </c>
      <c r="H83" s="83">
        <v>45.7</v>
      </c>
      <c r="I83" s="87">
        <v>4.57</v>
      </c>
      <c r="J83" s="40"/>
      <c r="K83" s="151">
        <v>2007</v>
      </c>
      <c r="L83" s="100">
        <v>0</v>
      </c>
      <c r="M83" s="83">
        <v>0</v>
      </c>
      <c r="N83" s="89"/>
      <c r="O83" t="s" s="131">
        <v>119</v>
      </c>
      <c r="P83" s="135">
        <f>AVERAGE(B73:B83)</f>
        <v>36.4545454545455</v>
      </c>
      <c r="Q83" s="97">
        <f>AVERAGE(D73:D83)</f>
        <v>5.09733806880567</v>
      </c>
      <c r="R83" t="s" s="134">
        <v>119</v>
      </c>
      <c r="S83" s="135">
        <f>AVERAGE(G73:G83)</f>
        <v>17.6363636363636</v>
      </c>
      <c r="T83" s="97">
        <f>AVERAGE(I73:I83)</f>
        <v>4.06798535956023</v>
      </c>
      <c r="U83" t="s" s="134">
        <v>119</v>
      </c>
      <c r="V83" s="135">
        <f>AVERAGE(L73:L83)</f>
        <v>2.72727272727273</v>
      </c>
      <c r="W83" s="97">
        <f>AVERAGE(N73:N83)</f>
        <v>2.08833333333333</v>
      </c>
    </row>
    <row r="84" ht="21.95" customHeight="1">
      <c r="A84" s="150">
        <v>2008</v>
      </c>
      <c r="B84" s="100">
        <v>34</v>
      </c>
      <c r="C84" s="83">
        <v>181.6</v>
      </c>
      <c r="D84" s="87">
        <v>5.34117647058824</v>
      </c>
      <c r="E84" s="40"/>
      <c r="F84" s="151">
        <v>2008</v>
      </c>
      <c r="G84" s="100">
        <v>13</v>
      </c>
      <c r="H84" s="83">
        <v>53.1</v>
      </c>
      <c r="I84" s="87">
        <v>4.08461538461538</v>
      </c>
      <c r="J84" s="40"/>
      <c r="K84" s="151">
        <v>2008</v>
      </c>
      <c r="L84" s="100">
        <v>3</v>
      </c>
      <c r="M84" s="83">
        <v>7.2</v>
      </c>
      <c r="N84" s="89">
        <v>2.4</v>
      </c>
      <c r="O84" t="s" s="131">
        <v>118</v>
      </c>
      <c r="P84" s="135">
        <f>AVERAGE(B73:B84)</f>
        <v>36.25</v>
      </c>
      <c r="Q84" s="97">
        <f>AVERAGE(D73:D84)</f>
        <v>5.11765793562088</v>
      </c>
      <c r="R84" t="s" s="134">
        <v>118</v>
      </c>
      <c r="S84" s="135">
        <f>AVERAGE(G73:G84)</f>
        <v>17.25</v>
      </c>
      <c r="T84" s="97">
        <f>AVERAGE(I73:I84)</f>
        <v>4.06937119498149</v>
      </c>
      <c r="U84" t="s" s="134">
        <v>118</v>
      </c>
      <c r="V84" s="135">
        <f>AVERAGE(L73:L84)</f>
        <v>2.75</v>
      </c>
      <c r="W84" s="97">
        <f>AVERAGE(N73:N84)</f>
        <v>2.11666666666667</v>
      </c>
    </row>
    <row r="85" ht="21.95" customHeight="1">
      <c r="A85" s="150">
        <v>2009</v>
      </c>
      <c r="B85" s="100">
        <v>36</v>
      </c>
      <c r="C85" s="83">
        <v>175.7</v>
      </c>
      <c r="D85" s="87">
        <v>4.88055555555556</v>
      </c>
      <c r="E85" s="40"/>
      <c r="F85" s="151">
        <v>2009</v>
      </c>
      <c r="G85" s="100">
        <v>19</v>
      </c>
      <c r="H85" s="83">
        <v>75.2</v>
      </c>
      <c r="I85" s="87">
        <v>3.95789473684211</v>
      </c>
      <c r="J85" s="40"/>
      <c r="K85" s="151">
        <v>2009</v>
      </c>
      <c r="L85" s="100">
        <v>4</v>
      </c>
      <c r="M85" s="83">
        <v>11.6</v>
      </c>
      <c r="N85" s="89">
        <v>2.9</v>
      </c>
      <c r="O85" t="s" s="131">
        <v>117</v>
      </c>
      <c r="P85" s="135">
        <f>AVERAGE(B73:B85)</f>
        <v>36.2307692307692</v>
      </c>
      <c r="Q85" s="97">
        <f>AVERAGE(D73:D85)</f>
        <v>5.09941929100047</v>
      </c>
      <c r="R85" t="s" s="134">
        <v>117</v>
      </c>
      <c r="S85" s="135">
        <f>AVERAGE(G73:G85)</f>
        <v>17.3846153846154</v>
      </c>
      <c r="T85" s="97">
        <f>AVERAGE(I73:I85)</f>
        <v>4.06079608281692</v>
      </c>
      <c r="U85" t="s" s="134">
        <v>117</v>
      </c>
      <c r="V85" s="135">
        <f>AVERAGE(L73:L85)</f>
        <v>2.84615384615385</v>
      </c>
      <c r="W85" s="97">
        <f>AVERAGE(N73:N85)</f>
        <v>2.18194444444444</v>
      </c>
    </row>
    <row r="86" ht="21.95" customHeight="1">
      <c r="A86" s="150">
        <v>2010</v>
      </c>
      <c r="B86" s="100">
        <v>41</v>
      </c>
      <c r="C86" s="83">
        <v>208.1</v>
      </c>
      <c r="D86" s="87">
        <v>5.07560975609756</v>
      </c>
      <c r="E86" s="40"/>
      <c r="F86" s="151">
        <v>2010</v>
      </c>
      <c r="G86" s="100">
        <v>20</v>
      </c>
      <c r="H86" s="83">
        <v>85.90000000000001</v>
      </c>
      <c r="I86" s="87">
        <v>4.295</v>
      </c>
      <c r="J86" s="40"/>
      <c r="K86" s="151">
        <v>2010</v>
      </c>
      <c r="L86" s="100">
        <v>3</v>
      </c>
      <c r="M86" s="83">
        <v>8.300000000000001</v>
      </c>
      <c r="N86" s="89">
        <v>2.76666666666667</v>
      </c>
      <c r="O86" t="s" s="131">
        <v>116</v>
      </c>
      <c r="P86" s="135">
        <f>AVERAGE(B73:B86)</f>
        <v>36.5714285714286</v>
      </c>
      <c r="Q86" s="97">
        <f>AVERAGE(D73:D86)</f>
        <v>5.09771860993598</v>
      </c>
      <c r="R86" t="s" s="134">
        <v>116</v>
      </c>
      <c r="S86" s="135">
        <f>AVERAGE(G73:G86)</f>
        <v>17.5714285714286</v>
      </c>
      <c r="T86" s="97">
        <f>AVERAGE(I73:I86)</f>
        <v>4.07752493404428</v>
      </c>
      <c r="U86" t="s" s="134">
        <v>116</v>
      </c>
      <c r="V86" s="135">
        <f>AVERAGE(L73:L86)</f>
        <v>2.85714285714286</v>
      </c>
      <c r="W86" s="97">
        <f>AVERAGE(N73:N86)</f>
        <v>2.22692307692308</v>
      </c>
    </row>
    <row r="87" ht="21.95" customHeight="1">
      <c r="A87" s="150">
        <v>2011</v>
      </c>
      <c r="B87" s="100">
        <v>23</v>
      </c>
      <c r="C87" s="83">
        <v>122.3</v>
      </c>
      <c r="D87" s="87">
        <v>5.31739130434783</v>
      </c>
      <c r="E87" s="40"/>
      <c r="F87" s="151">
        <v>2011</v>
      </c>
      <c r="G87" s="100">
        <v>7</v>
      </c>
      <c r="H87" s="83">
        <v>25.6</v>
      </c>
      <c r="I87" s="87">
        <v>3.65714285714286</v>
      </c>
      <c r="J87" s="40"/>
      <c r="K87" s="151">
        <v>2011</v>
      </c>
      <c r="L87" s="100">
        <v>2</v>
      </c>
      <c r="M87" s="83">
        <v>5.8</v>
      </c>
      <c r="N87" s="89">
        <v>2.9</v>
      </c>
      <c r="O87" t="s" s="131">
        <v>115</v>
      </c>
      <c r="P87" s="135">
        <f>AVERAGE(B73:B87)</f>
        <v>35.6666666666667</v>
      </c>
      <c r="Q87" s="97">
        <f>AVERAGE(D73:D87)</f>
        <v>5.1123634562301</v>
      </c>
      <c r="R87" t="s" s="134">
        <v>115</v>
      </c>
      <c r="S87" s="135">
        <f>AVERAGE(G73:G87)</f>
        <v>16.8666666666667</v>
      </c>
      <c r="T87" s="97">
        <f>AVERAGE(I73:I87)</f>
        <v>4.04949946225086</v>
      </c>
      <c r="U87" t="s" s="134">
        <v>115</v>
      </c>
      <c r="V87" s="135">
        <f>AVERAGE(L73:L87)</f>
        <v>2.8</v>
      </c>
      <c r="W87" s="97">
        <f>AVERAGE(N73:N87)</f>
        <v>2.275</v>
      </c>
    </row>
    <row r="88" ht="21.95" customHeight="1">
      <c r="A88" s="150">
        <v>2012</v>
      </c>
      <c r="B88" s="100">
        <v>37</v>
      </c>
      <c r="C88" s="83">
        <v>179.5</v>
      </c>
      <c r="D88" s="87">
        <v>4.85135135135135</v>
      </c>
      <c r="E88" s="40"/>
      <c r="F88" s="151">
        <v>2012</v>
      </c>
      <c r="G88" s="100">
        <v>20</v>
      </c>
      <c r="H88" s="83">
        <v>77.40000000000001</v>
      </c>
      <c r="I88" s="87">
        <v>3.87</v>
      </c>
      <c r="J88" s="40"/>
      <c r="K88" s="151">
        <v>2012</v>
      </c>
      <c r="L88" s="100">
        <v>4</v>
      </c>
      <c r="M88" s="83">
        <v>10.7</v>
      </c>
      <c r="N88" s="89">
        <v>2.675</v>
      </c>
      <c r="O88" t="s" s="131">
        <v>114</v>
      </c>
      <c r="P88" s="135">
        <f>AVERAGE(B73:B88)</f>
        <v>35.75</v>
      </c>
      <c r="Q88" s="97">
        <f>AVERAGE(D73:D88)</f>
        <v>5.09605019967518</v>
      </c>
      <c r="R88" t="s" s="134">
        <v>114</v>
      </c>
      <c r="S88" s="135">
        <f>AVERAGE(G73:G88)</f>
        <v>17.0625</v>
      </c>
      <c r="T88" s="97">
        <f>AVERAGE(I73:I88)</f>
        <v>4.03828074586018</v>
      </c>
      <c r="U88" t="s" s="134">
        <v>114</v>
      </c>
      <c r="V88" s="135">
        <f>AVERAGE(L73:L88)</f>
        <v>2.875</v>
      </c>
      <c r="W88" s="97">
        <f>AVERAGE(N73:N88)</f>
        <v>2.30166666666667</v>
      </c>
    </row>
    <row r="89" ht="21.95" customHeight="1">
      <c r="A89" s="150">
        <v>2013</v>
      </c>
      <c r="B89" s="100">
        <v>28</v>
      </c>
      <c r="C89" s="83">
        <v>146.3</v>
      </c>
      <c r="D89" s="87">
        <v>5.225</v>
      </c>
      <c r="E89" s="40"/>
      <c r="F89" s="151">
        <v>2013</v>
      </c>
      <c r="G89" s="100">
        <v>11</v>
      </c>
      <c r="H89" s="83">
        <v>42.3</v>
      </c>
      <c r="I89" s="87">
        <v>3.84545454545455</v>
      </c>
      <c r="J89" s="40"/>
      <c r="K89" s="151">
        <v>2013</v>
      </c>
      <c r="L89" s="100">
        <v>3</v>
      </c>
      <c r="M89" s="83">
        <v>6.8</v>
      </c>
      <c r="N89" s="89">
        <v>2.26666666666667</v>
      </c>
      <c r="O89" t="s" s="131">
        <v>113</v>
      </c>
      <c r="P89" s="135">
        <f>AVERAGE(B73:B89)</f>
        <v>35.2941176470588</v>
      </c>
      <c r="Q89" s="97">
        <f>AVERAGE(D73:D89)</f>
        <v>5.10363548204723</v>
      </c>
      <c r="R89" t="s" s="134">
        <v>113</v>
      </c>
      <c r="S89" s="135">
        <f>AVERAGE(G73:G89)</f>
        <v>16.7058823529412</v>
      </c>
      <c r="T89" s="97">
        <f>AVERAGE(I73:I89)</f>
        <v>4.02693802818926</v>
      </c>
      <c r="U89" t="s" s="134">
        <v>113</v>
      </c>
      <c r="V89" s="135">
        <f>AVERAGE(L73:L89)</f>
        <v>2.88235294117647</v>
      </c>
      <c r="W89" s="97">
        <f>AVERAGE(N73:N89)</f>
        <v>2.29947916666667</v>
      </c>
    </row>
    <row r="90" ht="21.95" customHeight="1">
      <c r="A90" s="150">
        <v>2014</v>
      </c>
      <c r="B90" s="100">
        <v>33</v>
      </c>
      <c r="C90" s="83">
        <v>167.9</v>
      </c>
      <c r="D90" s="87">
        <v>5.08787878787879</v>
      </c>
      <c r="E90" s="40"/>
      <c r="F90" s="151">
        <v>2014</v>
      </c>
      <c r="G90" s="100">
        <v>13</v>
      </c>
      <c r="H90" s="83">
        <v>46.8</v>
      </c>
      <c r="I90" s="87">
        <v>3.6</v>
      </c>
      <c r="J90" s="40"/>
      <c r="K90" s="151">
        <v>2014</v>
      </c>
      <c r="L90" s="100">
        <v>6</v>
      </c>
      <c r="M90" s="83">
        <v>14.6</v>
      </c>
      <c r="N90" s="89">
        <v>2.43333333333333</v>
      </c>
      <c r="O90" t="s" s="131">
        <v>112</v>
      </c>
      <c r="P90" s="135">
        <f>AVERAGE(B73:B90)</f>
        <v>35.1666666666667</v>
      </c>
      <c r="Q90" s="97">
        <f>AVERAGE(D73:D90)</f>
        <v>5.10276011014898</v>
      </c>
      <c r="R90" t="s" s="134">
        <v>112</v>
      </c>
      <c r="S90" s="135">
        <f>AVERAGE(G73:G90)</f>
        <v>16.5</v>
      </c>
      <c r="T90" s="97">
        <f>AVERAGE(I73:I90)</f>
        <v>4.00321924884541</v>
      </c>
      <c r="U90" t="s" s="134">
        <v>112</v>
      </c>
      <c r="V90" s="135">
        <f>AVERAGE(L73:L90)</f>
        <v>3.05555555555556</v>
      </c>
      <c r="W90" s="97">
        <f>AVERAGE(N73:N90)</f>
        <v>2.30735294117647</v>
      </c>
    </row>
    <row r="91" ht="21.95" customHeight="1">
      <c r="A91" s="150">
        <v>2015</v>
      </c>
      <c r="B91" s="100">
        <v>25</v>
      </c>
      <c r="C91" s="83">
        <v>135</v>
      </c>
      <c r="D91" s="87">
        <v>5.4</v>
      </c>
      <c r="E91" s="40"/>
      <c r="F91" s="151">
        <v>2015</v>
      </c>
      <c r="G91" s="100">
        <v>7</v>
      </c>
      <c r="H91" s="83">
        <v>26.1</v>
      </c>
      <c r="I91" s="87">
        <v>3.72857142857143</v>
      </c>
      <c r="J91" s="40"/>
      <c r="K91" s="151">
        <v>2015</v>
      </c>
      <c r="L91" s="100">
        <v>3</v>
      </c>
      <c r="M91" s="83">
        <v>7.7</v>
      </c>
      <c r="N91" s="89">
        <v>2.56666666666667</v>
      </c>
      <c r="O91" t="s" s="131">
        <v>111</v>
      </c>
      <c r="P91" s="135">
        <f>AVERAGE(B73:B91)</f>
        <v>34.6315789473684</v>
      </c>
      <c r="Q91" s="97">
        <f>AVERAGE(D73:D91)</f>
        <v>5.11840431487798</v>
      </c>
      <c r="R91" t="s" s="134">
        <v>111</v>
      </c>
      <c r="S91" s="135">
        <f>AVERAGE(G73:G91)</f>
        <v>16</v>
      </c>
      <c r="T91" s="97">
        <f>AVERAGE(I73:I91)</f>
        <v>3.98876410040994</v>
      </c>
      <c r="U91" t="s" s="134">
        <v>111</v>
      </c>
      <c r="V91" s="135">
        <f>AVERAGE(L73:L91)</f>
        <v>3.05263157894737</v>
      </c>
      <c r="W91" s="97">
        <f>AVERAGE(N73:N91)</f>
        <v>2.32175925925926</v>
      </c>
    </row>
    <row r="92" ht="21.95" customHeight="1">
      <c r="A92" s="150">
        <v>2016</v>
      </c>
      <c r="B92" s="100">
        <v>34</v>
      </c>
      <c r="C92" s="83">
        <v>178.6</v>
      </c>
      <c r="D92" s="87">
        <v>5.25294117647059</v>
      </c>
      <c r="E92" s="40"/>
      <c r="F92" s="151">
        <v>2016</v>
      </c>
      <c r="G92" s="100">
        <v>13</v>
      </c>
      <c r="H92" s="83">
        <v>53.3</v>
      </c>
      <c r="I92" s="87">
        <v>4.1</v>
      </c>
      <c r="J92" s="40"/>
      <c r="K92" s="151">
        <v>2016</v>
      </c>
      <c r="L92" s="100">
        <v>1</v>
      </c>
      <c r="M92" s="83">
        <v>1.6</v>
      </c>
      <c r="N92" s="89">
        <v>1.6</v>
      </c>
      <c r="O92" t="s" s="131">
        <v>110</v>
      </c>
      <c r="P92" s="135">
        <f>AVERAGE(B73:B92)</f>
        <v>34.6</v>
      </c>
      <c r="Q92" s="97">
        <f>AVERAGE(D73:D92)</f>
        <v>5.12513115795761</v>
      </c>
      <c r="R92" t="s" s="134">
        <v>110</v>
      </c>
      <c r="S92" s="135">
        <f>AVERAGE(G73:G92)</f>
        <v>15.85</v>
      </c>
      <c r="T92" s="97">
        <f>AVERAGE(I73:I92)</f>
        <v>3.99432589538944</v>
      </c>
      <c r="U92" t="s" s="134">
        <v>110</v>
      </c>
      <c r="V92" s="135">
        <f>AVERAGE(L73:L92)</f>
        <v>2.95</v>
      </c>
      <c r="W92" s="97">
        <f>AVERAGE(N73:N92)</f>
        <v>2.28377192982456</v>
      </c>
    </row>
    <row r="93" ht="21.95" customHeight="1">
      <c r="A93" s="150">
        <v>2017</v>
      </c>
      <c r="B93" s="100">
        <v>43</v>
      </c>
      <c r="C93" s="83">
        <v>204.1</v>
      </c>
      <c r="D93" s="87">
        <v>4.74651162790698</v>
      </c>
      <c r="E93" s="40"/>
      <c r="F93" s="151">
        <v>2017</v>
      </c>
      <c r="G93" s="100">
        <v>23</v>
      </c>
      <c r="H93" s="83">
        <v>85</v>
      </c>
      <c r="I93" s="87">
        <v>3.69565217391304</v>
      </c>
      <c r="J93" s="40"/>
      <c r="K93" s="151">
        <v>2017</v>
      </c>
      <c r="L93" s="100">
        <v>7</v>
      </c>
      <c r="M93" s="83">
        <v>15.3</v>
      </c>
      <c r="N93" s="89">
        <v>2.18571428571429</v>
      </c>
      <c r="O93" s="96"/>
      <c r="P93" s="83"/>
      <c r="Q93" s="83"/>
      <c r="R93" s="84"/>
      <c r="S93" s="83"/>
      <c r="T93" s="83"/>
      <c r="U93" s="84"/>
      <c r="V93" s="83"/>
      <c r="W93" s="97"/>
    </row>
    <row r="94" ht="21.95" customHeight="1">
      <c r="A94" s="150">
        <v>2018</v>
      </c>
      <c r="B94" s="100">
        <v>33</v>
      </c>
      <c r="C94" s="83">
        <v>179.7</v>
      </c>
      <c r="D94" s="87">
        <v>5.44545454545455</v>
      </c>
      <c r="E94" s="40"/>
      <c r="F94" s="151">
        <v>2018</v>
      </c>
      <c r="G94" s="100">
        <v>10</v>
      </c>
      <c r="H94" s="83">
        <v>41.3</v>
      </c>
      <c r="I94" s="87">
        <v>4.13</v>
      </c>
      <c r="J94" s="40"/>
      <c r="K94" s="151">
        <v>2018</v>
      </c>
      <c r="L94" s="100">
        <v>3</v>
      </c>
      <c r="M94" s="83">
        <v>8.199999999999999</v>
      </c>
      <c r="N94" s="89">
        <v>2.73333333333333</v>
      </c>
      <c r="O94" s="96"/>
      <c r="P94" s="83"/>
      <c r="Q94" s="83"/>
      <c r="R94" s="84"/>
      <c r="S94" s="83"/>
      <c r="T94" s="83"/>
      <c r="U94" s="84"/>
      <c r="V94" s="83"/>
      <c r="W94" s="97"/>
    </row>
    <row r="95" ht="21.95" customHeight="1">
      <c r="A95" s="150">
        <v>2019</v>
      </c>
      <c r="B95" s="100">
        <v>24</v>
      </c>
      <c r="C95" s="83">
        <v>126.3</v>
      </c>
      <c r="D95" s="87">
        <v>5.2625</v>
      </c>
      <c r="E95" s="40"/>
      <c r="F95" s="151">
        <v>2019</v>
      </c>
      <c r="G95" s="100">
        <v>9</v>
      </c>
      <c r="H95" s="83">
        <v>37.7</v>
      </c>
      <c r="I95" s="87">
        <v>4.18888888888889</v>
      </c>
      <c r="J95" s="40"/>
      <c r="K95" s="151">
        <v>2019</v>
      </c>
      <c r="L95" s="100">
        <v>1</v>
      </c>
      <c r="M95" s="83">
        <v>3</v>
      </c>
      <c r="N95" s="89">
        <v>3</v>
      </c>
      <c r="O95" s="96"/>
      <c r="P95" s="83"/>
      <c r="Q95" s="83"/>
      <c r="R95" s="84"/>
      <c r="S95" s="83"/>
      <c r="T95" s="83"/>
      <c r="U95" s="84"/>
      <c r="V95" s="83"/>
      <c r="W95" s="97"/>
    </row>
    <row r="96" ht="21.95" customHeight="1">
      <c r="A96" s="150">
        <v>2020</v>
      </c>
      <c r="B96" s="100">
        <v>17</v>
      </c>
      <c r="C96" s="83">
        <v>93.09999999999999</v>
      </c>
      <c r="D96" s="87">
        <v>5.47647058823529</v>
      </c>
      <c r="E96" s="40"/>
      <c r="F96" s="151">
        <v>2020</v>
      </c>
      <c r="G96" s="100">
        <v>7</v>
      </c>
      <c r="H96" s="83">
        <v>33.5</v>
      </c>
      <c r="I96" s="87">
        <v>4.78571428571429</v>
      </c>
      <c r="J96" s="40"/>
      <c r="K96" s="151">
        <v>2020</v>
      </c>
      <c r="L96" s="100">
        <v>0</v>
      </c>
      <c r="M96" s="83">
        <v>0</v>
      </c>
      <c r="N96" s="89"/>
      <c r="O96" s="96"/>
      <c r="P96" s="83"/>
      <c r="Q96" s="83"/>
      <c r="R96" s="84"/>
      <c r="S96" s="83"/>
      <c r="T96" s="83"/>
      <c r="U96" s="84"/>
      <c r="V96" s="83"/>
      <c r="W96" s="97"/>
    </row>
    <row r="97" ht="21.95" customHeight="1">
      <c r="A97" s="150">
        <v>2021</v>
      </c>
      <c r="B97" s="100">
        <v>33</v>
      </c>
      <c r="C97" s="83">
        <v>171.5</v>
      </c>
      <c r="D97" s="87">
        <v>5.1969696969697</v>
      </c>
      <c r="E97" s="40"/>
      <c r="F97" s="151">
        <v>2021</v>
      </c>
      <c r="G97" s="100">
        <v>13</v>
      </c>
      <c r="H97" s="83">
        <v>48.8</v>
      </c>
      <c r="I97" s="87">
        <v>3.75384615384615</v>
      </c>
      <c r="J97" s="40"/>
      <c r="K97" s="151">
        <v>2021</v>
      </c>
      <c r="L97" s="100">
        <v>3</v>
      </c>
      <c r="M97" s="83">
        <v>5.2</v>
      </c>
      <c r="N97" s="89">
        <v>1.73333333333333</v>
      </c>
      <c r="O97" s="96"/>
      <c r="P97" s="83"/>
      <c r="Q97" s="83"/>
      <c r="R97" s="84"/>
      <c r="S97" s="83"/>
      <c r="T97" s="83"/>
      <c r="U97" s="84"/>
      <c r="V97" s="83"/>
      <c r="W97" s="97"/>
    </row>
    <row r="98" ht="21.95" customHeight="1">
      <c r="A98" s="150">
        <v>2022</v>
      </c>
      <c r="B98" s="100">
        <v>18</v>
      </c>
      <c r="C98" s="83">
        <v>87.5</v>
      </c>
      <c r="D98" s="87">
        <v>4.86111111111111</v>
      </c>
      <c r="E98" s="40"/>
      <c r="F98" s="151">
        <v>2022</v>
      </c>
      <c r="G98" s="100">
        <v>11</v>
      </c>
      <c r="H98" s="83">
        <v>44.5</v>
      </c>
      <c r="I98" s="87">
        <v>4.04545454545455</v>
      </c>
      <c r="J98" s="40"/>
      <c r="K98" s="151">
        <v>2022</v>
      </c>
      <c r="L98" s="100">
        <v>1</v>
      </c>
      <c r="M98" s="83">
        <v>2.9</v>
      </c>
      <c r="N98" s="89">
        <v>2.9</v>
      </c>
      <c r="O98" s="96"/>
      <c r="P98" s="83"/>
      <c r="Q98" s="83"/>
      <c r="R98" s="84"/>
      <c r="S98" s="83"/>
      <c r="T98" s="83"/>
      <c r="U98" s="84"/>
      <c r="V98" s="83"/>
      <c r="W98" s="97"/>
    </row>
    <row r="99" ht="21.95" customHeight="1">
      <c r="A99" s="86"/>
      <c r="B99" s="94"/>
      <c r="C99" s="83"/>
      <c r="D99" s="87"/>
      <c r="E99" s="40"/>
      <c r="F99" s="88"/>
      <c r="G99" s="94"/>
      <c r="H99" s="83"/>
      <c r="I99" s="87"/>
      <c r="J99" s="40"/>
      <c r="K99" s="88"/>
      <c r="L99" s="94"/>
      <c r="M99" s="83"/>
      <c r="N99" s="89"/>
      <c r="O99" s="96"/>
      <c r="P99" s="83"/>
      <c r="Q99" s="83"/>
      <c r="R99" s="84"/>
      <c r="S99" s="83"/>
      <c r="T99" s="83"/>
      <c r="U99" s="84"/>
      <c r="V99" s="83"/>
      <c r="W99" s="97"/>
    </row>
    <row r="100" ht="21.95" customHeight="1">
      <c r="A100" s="86"/>
      <c r="B100" s="94"/>
      <c r="C100" s="83"/>
      <c r="D100" s="87"/>
      <c r="E100" s="40"/>
      <c r="F100" s="88"/>
      <c r="G100" s="94"/>
      <c r="H100" s="83"/>
      <c r="I100" s="87"/>
      <c r="J100" s="40"/>
      <c r="K100" s="88"/>
      <c r="L100" s="94"/>
      <c r="M100" s="83"/>
      <c r="N100" s="89"/>
      <c r="O100" s="96"/>
      <c r="P100" s="83"/>
      <c r="Q100" s="83"/>
      <c r="R100" s="84"/>
      <c r="S100" s="83"/>
      <c r="T100" s="83"/>
      <c r="U100" s="84"/>
      <c r="V100" s="83"/>
      <c r="W100" s="97"/>
    </row>
    <row r="101" ht="21.95" customHeight="1">
      <c r="A101" s="86"/>
      <c r="B101" s="94"/>
      <c r="C101" s="83"/>
      <c r="D101" s="87"/>
      <c r="E101" s="40"/>
      <c r="F101" s="88"/>
      <c r="G101" s="94"/>
      <c r="H101" s="83"/>
      <c r="I101" s="87"/>
      <c r="J101" s="40"/>
      <c r="K101" s="88"/>
      <c r="L101" s="94"/>
      <c r="M101" s="83"/>
      <c r="N101" s="89"/>
      <c r="O101" s="96"/>
      <c r="P101" s="83"/>
      <c r="Q101" s="83"/>
      <c r="R101" s="84"/>
      <c r="S101" s="83"/>
      <c r="T101" s="83"/>
      <c r="U101" s="84"/>
      <c r="V101" s="83"/>
      <c r="W101" s="97"/>
    </row>
    <row r="102" ht="21.95" customHeight="1">
      <c r="A102" s="86"/>
      <c r="B102" s="94"/>
      <c r="C102" s="83"/>
      <c r="D102" s="87"/>
      <c r="E102" s="40"/>
      <c r="F102" s="88"/>
      <c r="G102" s="94"/>
      <c r="H102" s="83"/>
      <c r="I102" s="87"/>
      <c r="J102" s="40"/>
      <c r="K102" s="88"/>
      <c r="L102" s="94"/>
      <c r="M102" s="83"/>
      <c r="N102" s="89"/>
      <c r="O102" s="96"/>
      <c r="P102" s="83"/>
      <c r="Q102" s="83"/>
      <c r="R102" s="84"/>
      <c r="S102" s="83"/>
      <c r="T102" s="83"/>
      <c r="U102" s="84"/>
      <c r="V102" s="83"/>
      <c r="W102" s="97"/>
    </row>
    <row r="103" ht="21.95" customHeight="1">
      <c r="A103" s="86"/>
      <c r="B103" s="94"/>
      <c r="C103" s="83"/>
      <c r="D103" s="87"/>
      <c r="E103" s="40"/>
      <c r="F103" s="88"/>
      <c r="G103" s="94"/>
      <c r="H103" s="83"/>
      <c r="I103" s="87"/>
      <c r="J103" s="40"/>
      <c r="K103" s="88"/>
      <c r="L103" s="94"/>
      <c r="M103" s="83"/>
      <c r="N103" s="89"/>
      <c r="O103" s="96"/>
      <c r="P103" s="83"/>
      <c r="Q103" s="83"/>
      <c r="R103" s="84"/>
      <c r="S103" s="83"/>
      <c r="T103" s="83"/>
      <c r="U103" s="84"/>
      <c r="V103" s="83"/>
      <c r="W103" s="97"/>
    </row>
    <row r="104" ht="21.95" customHeight="1">
      <c r="A104" s="86"/>
      <c r="B104" s="94"/>
      <c r="C104" s="83"/>
      <c r="D104" s="87"/>
      <c r="E104" s="40"/>
      <c r="F104" s="88"/>
      <c r="G104" s="94"/>
      <c r="H104" s="83"/>
      <c r="I104" s="87"/>
      <c r="J104" s="40"/>
      <c r="K104" s="88"/>
      <c r="L104" s="94"/>
      <c r="M104" s="83"/>
      <c r="N104" s="89"/>
      <c r="O104" s="96"/>
      <c r="P104" s="83"/>
      <c r="Q104" s="83"/>
      <c r="R104" s="84"/>
      <c r="S104" s="83"/>
      <c r="T104" s="83"/>
      <c r="U104" s="84"/>
      <c r="V104" s="83"/>
      <c r="W104" s="97"/>
    </row>
    <row r="105" ht="21.95" customHeight="1">
      <c r="A105" s="86"/>
      <c r="B105" s="94"/>
      <c r="C105" s="83"/>
      <c r="D105" s="87"/>
      <c r="E105" s="40"/>
      <c r="F105" s="88"/>
      <c r="G105" s="94"/>
      <c r="H105" s="83"/>
      <c r="I105" s="87"/>
      <c r="J105" s="40"/>
      <c r="K105" s="88"/>
      <c r="L105" s="94"/>
      <c r="M105" s="83"/>
      <c r="N105" s="89"/>
      <c r="O105" s="96"/>
      <c r="P105" s="83"/>
      <c r="Q105" s="83"/>
      <c r="R105" s="84"/>
      <c r="S105" s="83"/>
      <c r="T105" s="83"/>
      <c r="U105" s="84"/>
      <c r="V105" s="83"/>
      <c r="W105" s="97"/>
    </row>
    <row r="106" ht="21.95" customHeight="1">
      <c r="A106" s="86"/>
      <c r="B106" s="94"/>
      <c r="C106" s="83"/>
      <c r="D106" s="87"/>
      <c r="E106" s="40"/>
      <c r="F106" s="88"/>
      <c r="G106" s="94"/>
      <c r="H106" s="83"/>
      <c r="I106" s="87"/>
      <c r="J106" s="40"/>
      <c r="K106" s="88"/>
      <c r="L106" s="94"/>
      <c r="M106" s="83"/>
      <c r="N106" s="89"/>
      <c r="O106" s="96"/>
      <c r="P106" s="83"/>
      <c r="Q106" s="83"/>
      <c r="R106" s="84"/>
      <c r="S106" s="83"/>
      <c r="T106" s="83"/>
      <c r="U106" s="84"/>
      <c r="V106" s="83"/>
      <c r="W106" s="97"/>
    </row>
    <row r="107" ht="21.95" customHeight="1">
      <c r="A107" s="86"/>
      <c r="B107" s="94"/>
      <c r="C107" s="83"/>
      <c r="D107" s="87"/>
      <c r="E107" s="40"/>
      <c r="F107" s="88"/>
      <c r="G107" s="94"/>
      <c r="H107" s="83"/>
      <c r="I107" s="87"/>
      <c r="J107" s="40"/>
      <c r="K107" s="88"/>
      <c r="L107" s="94"/>
      <c r="M107" s="83"/>
      <c r="N107" s="89"/>
      <c r="O107" s="96"/>
      <c r="P107" s="83"/>
      <c r="Q107" s="83"/>
      <c r="R107" s="84"/>
      <c r="S107" s="83"/>
      <c r="T107" s="83"/>
      <c r="U107" s="84"/>
      <c r="V107" s="83"/>
      <c r="W107" s="97"/>
    </row>
    <row r="108" ht="21.95" customHeight="1">
      <c r="A108" s="86"/>
      <c r="B108" s="94"/>
      <c r="C108" s="83"/>
      <c r="D108" s="87"/>
      <c r="E108" s="40"/>
      <c r="F108" s="88"/>
      <c r="G108" s="94"/>
      <c r="H108" s="83"/>
      <c r="I108" s="87"/>
      <c r="J108" s="40"/>
      <c r="K108" s="88"/>
      <c r="L108" s="94"/>
      <c r="M108" s="83"/>
      <c r="N108" s="89"/>
      <c r="O108" s="96"/>
      <c r="P108" s="83"/>
      <c r="Q108" s="83"/>
      <c r="R108" s="84"/>
      <c r="S108" s="83"/>
      <c r="T108" s="83"/>
      <c r="U108" s="84"/>
      <c r="V108" s="83"/>
      <c r="W108" s="97"/>
    </row>
    <row r="109" ht="21.95" customHeight="1">
      <c r="A109" s="86"/>
      <c r="B109" s="94"/>
      <c r="C109" s="83"/>
      <c r="D109" s="87"/>
      <c r="E109" s="40"/>
      <c r="F109" s="88"/>
      <c r="G109" s="94"/>
      <c r="H109" s="83"/>
      <c r="I109" s="87"/>
      <c r="J109" s="40"/>
      <c r="K109" s="88"/>
      <c r="L109" s="94"/>
      <c r="M109" s="83"/>
      <c r="N109" s="89"/>
      <c r="O109" s="96"/>
      <c r="P109" s="83"/>
      <c r="Q109" s="83"/>
      <c r="R109" s="84"/>
      <c r="S109" s="83"/>
      <c r="T109" s="83"/>
      <c r="U109" s="84"/>
      <c r="V109" s="83"/>
      <c r="W109" s="97"/>
    </row>
    <row r="110" ht="21.95" customHeight="1">
      <c r="A110" s="86"/>
      <c r="B110" s="94"/>
      <c r="C110" s="83"/>
      <c r="D110" s="87"/>
      <c r="E110" s="40"/>
      <c r="F110" s="88"/>
      <c r="G110" s="94"/>
      <c r="H110" s="83"/>
      <c r="I110" s="87"/>
      <c r="J110" s="40"/>
      <c r="K110" s="88"/>
      <c r="L110" s="94"/>
      <c r="M110" s="83"/>
      <c r="N110" s="89"/>
      <c r="O110" s="96"/>
      <c r="P110" s="83"/>
      <c r="Q110" s="83"/>
      <c r="R110" s="84"/>
      <c r="S110" s="83"/>
      <c r="T110" s="83"/>
      <c r="U110" s="84"/>
      <c r="V110" s="83"/>
      <c r="W110" s="97"/>
    </row>
    <row r="111" ht="21.95" customHeight="1">
      <c r="A111" s="86"/>
      <c r="B111" s="94"/>
      <c r="C111" s="83"/>
      <c r="D111" s="87"/>
      <c r="E111" s="40"/>
      <c r="F111" s="88"/>
      <c r="G111" s="94"/>
      <c r="H111" s="83"/>
      <c r="I111" s="87"/>
      <c r="J111" s="40"/>
      <c r="K111" s="88"/>
      <c r="L111" s="94"/>
      <c r="M111" s="83"/>
      <c r="N111" s="89"/>
      <c r="O111" s="96"/>
      <c r="P111" s="83"/>
      <c r="Q111" s="83"/>
      <c r="R111" s="84"/>
      <c r="S111" s="83"/>
      <c r="T111" s="83"/>
      <c r="U111" s="84"/>
      <c r="V111" s="83"/>
      <c r="W111" s="97"/>
    </row>
    <row r="112" ht="21.95" customHeight="1">
      <c r="A112" s="86"/>
      <c r="B112" s="94"/>
      <c r="C112" s="83"/>
      <c r="D112" s="87"/>
      <c r="E112" s="40"/>
      <c r="F112" s="88"/>
      <c r="G112" s="94"/>
      <c r="H112" s="83"/>
      <c r="I112" s="87"/>
      <c r="J112" s="40"/>
      <c r="K112" s="88"/>
      <c r="L112" s="94"/>
      <c r="M112" s="83"/>
      <c r="N112" s="89"/>
      <c r="O112" s="96"/>
      <c r="P112" s="83"/>
      <c r="Q112" s="83"/>
      <c r="R112" s="84"/>
      <c r="S112" s="83"/>
      <c r="T112" s="83"/>
      <c r="U112" s="84"/>
      <c r="V112" s="83"/>
      <c r="W112" s="97"/>
    </row>
    <row r="113" ht="21.95" customHeight="1">
      <c r="A113" s="86"/>
      <c r="B113" s="94"/>
      <c r="C113" s="83"/>
      <c r="D113" s="87"/>
      <c r="E113" s="40"/>
      <c r="F113" s="88"/>
      <c r="G113" s="94"/>
      <c r="H113" s="83"/>
      <c r="I113" s="87"/>
      <c r="J113" s="40"/>
      <c r="K113" s="88"/>
      <c r="L113" s="94"/>
      <c r="M113" s="83"/>
      <c r="N113" s="89"/>
      <c r="O113" s="96"/>
      <c r="P113" s="83"/>
      <c r="Q113" s="83"/>
      <c r="R113" s="84"/>
      <c r="S113" s="83"/>
      <c r="T113" s="83"/>
      <c r="U113" s="84"/>
      <c r="V113" s="83"/>
      <c r="W113" s="97"/>
    </row>
    <row r="114" ht="21.95" customHeight="1">
      <c r="A114" s="86"/>
      <c r="B114" s="94"/>
      <c r="C114" s="83"/>
      <c r="D114" s="87"/>
      <c r="E114" s="40"/>
      <c r="F114" s="88"/>
      <c r="G114" s="94"/>
      <c r="H114" s="83"/>
      <c r="I114" s="87"/>
      <c r="J114" s="40"/>
      <c r="K114" s="88"/>
      <c r="L114" s="94"/>
      <c r="M114" s="83"/>
      <c r="N114" s="89"/>
      <c r="O114" s="96"/>
      <c r="P114" s="83"/>
      <c r="Q114" s="83"/>
      <c r="R114" s="84"/>
      <c r="S114" s="83"/>
      <c r="T114" s="83"/>
      <c r="U114" s="84"/>
      <c r="V114" s="83"/>
      <c r="W114" s="97"/>
    </row>
    <row r="115" ht="21.95" customHeight="1">
      <c r="A115" s="86"/>
      <c r="B115" s="94"/>
      <c r="C115" s="83"/>
      <c r="D115" s="87"/>
      <c r="E115" s="40"/>
      <c r="F115" s="88"/>
      <c r="G115" s="94"/>
      <c r="H115" s="83"/>
      <c r="I115" s="87"/>
      <c r="J115" s="40"/>
      <c r="K115" s="88"/>
      <c r="L115" s="94"/>
      <c r="M115" s="83"/>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84"/>
      <c r="C117" s="83"/>
      <c r="D117" s="90"/>
      <c r="E117" s="40"/>
      <c r="F117" s="88"/>
      <c r="G117" s="84"/>
      <c r="H117" s="83"/>
      <c r="I117" s="90"/>
      <c r="J117" s="40"/>
      <c r="K117" s="88"/>
      <c r="L117" s="84"/>
      <c r="M117" s="83"/>
      <c r="N117" s="91"/>
      <c r="O117" s="96"/>
      <c r="P117" s="83"/>
      <c r="Q117" s="83"/>
      <c r="R117" s="84"/>
      <c r="S117" s="83"/>
      <c r="T117" s="83"/>
      <c r="U117" s="84"/>
      <c r="V117" s="83"/>
      <c r="W117" s="97"/>
    </row>
    <row r="118" ht="21.95" customHeight="1">
      <c r="A118" s="86"/>
      <c r="B118" s="84"/>
      <c r="C118" s="83"/>
      <c r="D118" s="90"/>
      <c r="E118" s="40"/>
      <c r="F118" s="88"/>
      <c r="G118" s="84"/>
      <c r="H118" s="83"/>
      <c r="I118" s="90"/>
      <c r="J118" s="40"/>
      <c r="K118" s="88"/>
      <c r="L118" s="84"/>
      <c r="M118" s="83"/>
      <c r="N118" s="91"/>
      <c r="O118" s="96"/>
      <c r="P118" s="83"/>
      <c r="Q118" s="83"/>
      <c r="R118" s="84"/>
      <c r="S118" s="83"/>
      <c r="T118" s="83"/>
      <c r="U118" s="84"/>
      <c r="V118" s="83"/>
      <c r="W118" s="97"/>
    </row>
    <row r="119" ht="21.95" customHeight="1">
      <c r="A119" t="s" s="92">
        <v>97</v>
      </c>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t="s" s="93">
        <v>98</v>
      </c>
      <c r="B120" s="94"/>
      <c r="C120" s="83"/>
      <c r="D120" s="87"/>
      <c r="E120" s="40"/>
      <c r="F120" t="s" s="95">
        <v>98</v>
      </c>
      <c r="G120" s="94"/>
      <c r="H120" s="83"/>
      <c r="I120" s="87"/>
      <c r="J120" s="40"/>
      <c r="K120" t="s" s="95">
        <v>98</v>
      </c>
      <c r="L120" s="94"/>
      <c r="M120" s="83"/>
      <c r="N120" s="89"/>
      <c r="O120" s="96"/>
      <c r="P120" s="83"/>
      <c r="Q120" s="83"/>
      <c r="R120" s="84"/>
      <c r="S120" s="83"/>
      <c r="T120" s="83"/>
      <c r="U120" s="84"/>
      <c r="V120" s="83"/>
      <c r="W120" s="97"/>
    </row>
    <row r="121" ht="21.95" customHeight="1">
      <c r="A121" t="s" s="98">
        <v>99</v>
      </c>
      <c r="B121" s="83">
        <f>AVERAGE(B62:B71)</f>
        <v>32.8</v>
      </c>
      <c r="C121" s="83">
        <f>AVERAGE(C62:C71)</f>
        <v>163.21</v>
      </c>
      <c r="D121" s="87">
        <f>AVERAGE(D62:D71)</f>
        <v>5.07265168883049</v>
      </c>
      <c r="E121" s="40"/>
      <c r="F121" t="s" s="99">
        <v>99</v>
      </c>
      <c r="G121" s="83">
        <f>AVERAGE(G62:G71)</f>
        <v>16.9</v>
      </c>
      <c r="H121" s="83">
        <f>AVERAGE(H62:H71)</f>
        <v>66.84</v>
      </c>
      <c r="I121" s="87">
        <f>AVERAGE(I62:I71)</f>
        <v>4.06221930049798</v>
      </c>
      <c r="J121" s="40"/>
      <c r="K121" t="s" s="99">
        <v>99</v>
      </c>
      <c r="L121" s="83">
        <f>AVERAGE(L62:L71)</f>
        <v>3.5</v>
      </c>
      <c r="M121" s="83">
        <f>AVERAGE(M62:M71)</f>
        <v>8.19</v>
      </c>
      <c r="N121" s="89">
        <f>AVERAGE(N62:N71)</f>
        <v>2.42958333333333</v>
      </c>
      <c r="O121" s="96"/>
      <c r="P121" s="83"/>
      <c r="Q121" s="83"/>
      <c r="R121" s="84"/>
      <c r="S121" s="83"/>
      <c r="T121" s="83"/>
      <c r="U121" s="84"/>
      <c r="V121" s="83"/>
      <c r="W121" s="97"/>
    </row>
    <row r="122" ht="21.95" customHeight="1">
      <c r="A122" t="s" s="98">
        <v>100</v>
      </c>
      <c r="B122" s="83">
        <f>AVERAGE(B73:B82)</f>
        <v>37.4</v>
      </c>
      <c r="C122" s="83">
        <f>AVERAGE(C73:C82)</f>
        <v>188.73</v>
      </c>
      <c r="D122" s="87">
        <f>AVERAGE(D73:D82)</f>
        <v>5.05040520901957</v>
      </c>
      <c r="E122" s="40"/>
      <c r="F122" t="s" s="99">
        <v>100</v>
      </c>
      <c r="G122" s="83">
        <f>AVERAGE(G73:G82)</f>
        <v>18.4</v>
      </c>
      <c r="H122" s="83">
        <f>AVERAGE(H73:H82)</f>
        <v>74.09</v>
      </c>
      <c r="I122" s="87">
        <f>AVERAGE(I73:I82)</f>
        <v>4.01778389551625</v>
      </c>
      <c r="J122" s="40"/>
      <c r="K122" t="s" s="99">
        <v>100</v>
      </c>
      <c r="L122" s="83">
        <f>AVERAGE(L73:L82)</f>
        <v>3</v>
      </c>
      <c r="M122" s="83">
        <f>AVERAGE(M73:M82)</f>
        <v>6.16</v>
      </c>
      <c r="N122" s="89">
        <f>AVERAGE(N73:N82)</f>
        <v>2.08833333333333</v>
      </c>
      <c r="O122" s="96"/>
      <c r="P122" s="83"/>
      <c r="Q122" s="83"/>
      <c r="R122" s="84"/>
      <c r="S122" s="83"/>
      <c r="T122" s="83"/>
      <c r="U122" s="84"/>
      <c r="V122" s="83"/>
      <c r="W122" s="97"/>
    </row>
    <row r="123" ht="21.95" customHeight="1">
      <c r="A123" t="s" s="101">
        <v>101</v>
      </c>
      <c r="B123" s="84"/>
      <c r="C123" s="84"/>
      <c r="D123" s="90"/>
      <c r="E123" s="40"/>
      <c r="F123" t="s" s="102">
        <v>101</v>
      </c>
      <c r="G123" s="84"/>
      <c r="H123" s="84"/>
      <c r="I123" s="90"/>
      <c r="J123" s="40"/>
      <c r="K123" t="s" s="102">
        <v>101</v>
      </c>
      <c r="L123" s="84"/>
      <c r="M123" s="84"/>
      <c r="N123" s="91"/>
      <c r="O123" s="96"/>
      <c r="P123" s="83"/>
      <c r="Q123" s="83"/>
      <c r="R123" s="84"/>
      <c r="S123" s="83"/>
      <c r="T123" s="83"/>
      <c r="U123" s="84"/>
      <c r="V123" s="83"/>
      <c r="W123" s="97"/>
    </row>
    <row r="124" ht="21.95" customHeight="1">
      <c r="A124" t="s" s="103">
        <v>102</v>
      </c>
      <c r="B124" s="83">
        <f>AVERAGE(B62:B71)</f>
        <v>32.8</v>
      </c>
      <c r="C124" s="83">
        <f>AVERAGE(C62:C71)</f>
        <v>163.21</v>
      </c>
      <c r="D124" s="87">
        <f>AVERAGE(D62:D71)</f>
        <v>5.07265168883049</v>
      </c>
      <c r="E124" s="40"/>
      <c r="F124" t="s" s="104">
        <v>102</v>
      </c>
      <c r="G124" s="83">
        <f>AVERAGE(G62:G71)</f>
        <v>16.9</v>
      </c>
      <c r="H124" s="83">
        <f>AVERAGE(H62:H71)</f>
        <v>66.84</v>
      </c>
      <c r="I124" s="87">
        <f>AVERAGE(I62:I71)</f>
        <v>4.06221930049798</v>
      </c>
      <c r="J124" s="40"/>
      <c r="K124" t="s" s="104">
        <v>102</v>
      </c>
      <c r="L124" s="83">
        <f>AVERAGE(L62:L71)</f>
        <v>3.5</v>
      </c>
      <c r="M124" s="83">
        <f>AVERAGE(M62:M71)</f>
        <v>8.19</v>
      </c>
      <c r="N124" s="89">
        <f>AVERAGE(N62:N71)</f>
        <v>2.42958333333333</v>
      </c>
      <c r="O124" s="96"/>
      <c r="P124" s="83"/>
      <c r="Q124" s="83"/>
      <c r="R124" s="84"/>
      <c r="S124" s="83"/>
      <c r="T124" s="83"/>
      <c r="U124" s="84"/>
      <c r="V124" s="83"/>
      <c r="W124" s="97"/>
    </row>
    <row r="125" ht="21.95" customHeight="1">
      <c r="A125" t="s" s="103">
        <v>103</v>
      </c>
      <c r="B125" s="83">
        <f>AVERAGE(B73:B82)</f>
        <v>37.4</v>
      </c>
      <c r="C125" s="83">
        <f>AVERAGE(C73:C82)</f>
        <v>188.73</v>
      </c>
      <c r="D125" s="87">
        <f>AVERAGE(D73:D82)</f>
        <v>5.05040520901957</v>
      </c>
      <c r="E125" s="40"/>
      <c r="F125" t="s" s="104">
        <v>103</v>
      </c>
      <c r="G125" s="83">
        <f>AVERAGE(G73:G82)</f>
        <v>18.4</v>
      </c>
      <c r="H125" s="83">
        <f>AVERAGE(H73:H82)</f>
        <v>74.09</v>
      </c>
      <c r="I125" s="87">
        <f>AVERAGE(I73:I82)</f>
        <v>4.01778389551625</v>
      </c>
      <c r="J125" s="40"/>
      <c r="K125" t="s" s="104">
        <v>103</v>
      </c>
      <c r="L125" s="83">
        <f>AVERAGE(L73:L82)</f>
        <v>3</v>
      </c>
      <c r="M125" s="83">
        <f>AVERAGE(M73:M82)</f>
        <v>6.16</v>
      </c>
      <c r="N125" s="89">
        <f>AVERAGE(N73:N82)</f>
        <v>2.08833333333333</v>
      </c>
      <c r="O125" s="96"/>
      <c r="P125" s="83"/>
      <c r="Q125" s="83"/>
      <c r="R125" s="84"/>
      <c r="S125" s="83"/>
      <c r="T125" s="83"/>
      <c r="U125" s="84"/>
      <c r="V125" s="83"/>
      <c r="W125" s="97"/>
    </row>
    <row r="126" ht="21.95" customHeight="1">
      <c r="A126" s="105"/>
      <c r="B126" s="84"/>
      <c r="C126" s="84"/>
      <c r="D126" s="90"/>
      <c r="E126" s="40"/>
      <c r="F126" s="106"/>
      <c r="G126" s="84"/>
      <c r="H126" s="84"/>
      <c r="I126" s="90"/>
      <c r="J126" s="40"/>
      <c r="K126" s="106"/>
      <c r="L126" s="84"/>
      <c r="M126" s="84"/>
      <c r="N126" s="91"/>
      <c r="O126" s="96"/>
      <c r="P126" s="83"/>
      <c r="Q126" s="83"/>
      <c r="R126" s="84"/>
      <c r="S126" s="83"/>
      <c r="T126" s="83"/>
      <c r="U126" s="84"/>
      <c r="V126" s="83"/>
      <c r="W126" s="97"/>
    </row>
    <row r="127" ht="21.95" customHeight="1">
      <c r="A127" t="s" s="93">
        <v>104</v>
      </c>
      <c r="B127" s="84"/>
      <c r="C127" s="84"/>
      <c r="D127" s="90"/>
      <c r="E127" s="40"/>
      <c r="F127" t="s" s="95">
        <v>104</v>
      </c>
      <c r="G127" s="84"/>
      <c r="H127" s="84"/>
      <c r="I127" s="90"/>
      <c r="J127" s="40"/>
      <c r="K127" t="s" s="95">
        <v>104</v>
      </c>
      <c r="L127" s="84"/>
      <c r="M127" s="84"/>
      <c r="N127" s="91"/>
      <c r="O127" s="96"/>
      <c r="P127" s="83"/>
      <c r="Q127" s="83"/>
      <c r="R127" s="84"/>
      <c r="S127" s="83"/>
      <c r="T127" s="83"/>
      <c r="U127" s="84"/>
      <c r="V127" s="83"/>
      <c r="W127" s="97"/>
    </row>
    <row r="128" ht="21.95" customHeight="1">
      <c r="A128" t="s" s="98">
        <v>99</v>
      </c>
      <c r="B128" s="83">
        <f>AVERAGE(B67:B71)</f>
        <v>31.2</v>
      </c>
      <c r="C128" s="83">
        <f>AVERAGE(C67:C71)</f>
        <v>158.1</v>
      </c>
      <c r="D128" s="87">
        <f>AVERAGE(D67:D71)</f>
        <v>5.09849642857143</v>
      </c>
      <c r="E128" s="40"/>
      <c r="F128" t="s" s="99">
        <v>99</v>
      </c>
      <c r="G128" s="83">
        <f>AVERAGE(G67:G71)</f>
        <v>16.2</v>
      </c>
      <c r="H128" s="83">
        <f>AVERAGE(H67:H71)</f>
        <v>67.09999999999999</v>
      </c>
      <c r="I128" s="87">
        <f>AVERAGE(I67:I71)</f>
        <v>4.16439931528167</v>
      </c>
      <c r="J128" s="40"/>
      <c r="K128" t="s" s="99">
        <v>99</v>
      </c>
      <c r="L128" s="83">
        <f>AVERAGE(L67:L71)</f>
        <v>2.4</v>
      </c>
      <c r="M128" s="83">
        <f>AVERAGE(M67:M71)</f>
        <v>6.12</v>
      </c>
      <c r="N128" s="89">
        <f>AVERAGE(N67:N71)</f>
        <v>2.584</v>
      </c>
      <c r="O128" s="96"/>
      <c r="P128" s="83"/>
      <c r="Q128" s="83"/>
      <c r="R128" s="84"/>
      <c r="S128" s="83"/>
      <c r="T128" s="83"/>
      <c r="U128" s="84"/>
      <c r="V128" s="83"/>
      <c r="W128" s="97"/>
    </row>
    <row r="129" ht="21.95" customHeight="1">
      <c r="A129" t="s" s="98">
        <v>100</v>
      </c>
      <c r="B129" s="83">
        <f>AVERAGE(B73:B77)</f>
        <v>41.8</v>
      </c>
      <c r="C129" s="83">
        <f>AVERAGE(C73:C77)</f>
        <v>208.98</v>
      </c>
      <c r="D129" s="87">
        <f>AVERAGE(D73:D77)</f>
        <v>4.98855146607778</v>
      </c>
      <c r="E129" s="40"/>
      <c r="F129" t="s" s="99">
        <v>100</v>
      </c>
      <c r="G129" s="83">
        <f>AVERAGE(G73:G77)</f>
        <v>21.8</v>
      </c>
      <c r="H129" s="83">
        <f>AVERAGE(H73:H77)</f>
        <v>87.58</v>
      </c>
      <c r="I129" s="87">
        <f>AVERAGE(I73:I77)</f>
        <v>3.9983</v>
      </c>
      <c r="J129" s="40"/>
      <c r="K129" t="s" s="99">
        <v>100</v>
      </c>
      <c r="L129" s="83">
        <f>AVERAGE(L73:L77)</f>
        <v>3.2</v>
      </c>
      <c r="M129" s="83">
        <f>AVERAGE(M73:M77)</f>
        <v>7</v>
      </c>
      <c r="N129" s="89">
        <f>AVERAGE(N73:N77)</f>
        <v>2.24666666666667</v>
      </c>
      <c r="O129" s="96"/>
      <c r="P129" s="83"/>
      <c r="Q129" s="83"/>
      <c r="R129" s="84"/>
      <c r="S129" s="83"/>
      <c r="T129" s="83"/>
      <c r="U129" s="84"/>
      <c r="V129" s="83"/>
      <c r="W129" s="97"/>
    </row>
    <row r="130" ht="21.95" customHeight="1">
      <c r="A130" t="s" s="101">
        <v>101</v>
      </c>
      <c r="B130" s="84"/>
      <c r="C130" s="84"/>
      <c r="D130" s="90"/>
      <c r="E130" s="40"/>
      <c r="F130" t="s" s="102">
        <v>101</v>
      </c>
      <c r="G130" s="84"/>
      <c r="H130" s="84"/>
      <c r="I130" s="90"/>
      <c r="J130" s="40"/>
      <c r="K130" t="s" s="102">
        <v>101</v>
      </c>
      <c r="L130" s="84"/>
      <c r="M130" s="84"/>
      <c r="N130" s="91"/>
      <c r="O130" s="96"/>
      <c r="P130" s="83"/>
      <c r="Q130" s="83"/>
      <c r="R130" s="84"/>
      <c r="S130" s="83"/>
      <c r="T130" s="83"/>
      <c r="U130" s="84"/>
      <c r="V130" s="83"/>
      <c r="W130" s="97"/>
    </row>
    <row r="131" ht="21.95" customHeight="1">
      <c r="A131" t="s" s="103">
        <v>102</v>
      </c>
      <c r="B131" s="83">
        <f>AVERAGE(B67:B71)</f>
        <v>31.2</v>
      </c>
      <c r="C131" s="83">
        <f>AVERAGE(C67:C71)</f>
        <v>158.1</v>
      </c>
      <c r="D131" s="87">
        <f>AVERAGE(D67:D71)</f>
        <v>5.09849642857143</v>
      </c>
      <c r="E131" s="40"/>
      <c r="F131" t="s" s="104">
        <v>102</v>
      </c>
      <c r="G131" s="83">
        <f>AVERAGE(G67:G71)</f>
        <v>16.2</v>
      </c>
      <c r="H131" s="83">
        <f>AVERAGE(H67:H71)</f>
        <v>67.09999999999999</v>
      </c>
      <c r="I131" s="87">
        <f>AVERAGE(I67:I71)</f>
        <v>4.16439931528167</v>
      </c>
      <c r="J131" s="40"/>
      <c r="K131" t="s" s="104">
        <v>102</v>
      </c>
      <c r="L131" s="83">
        <f>AVERAGE(L67:L71)</f>
        <v>2.4</v>
      </c>
      <c r="M131" s="83">
        <f>AVERAGE(M67:M71)</f>
        <v>6.12</v>
      </c>
      <c r="N131" s="89">
        <f>AVERAGE(N67:N71)</f>
        <v>2.584</v>
      </c>
      <c r="O131" s="96"/>
      <c r="P131" s="83"/>
      <c r="Q131" s="83"/>
      <c r="R131" s="84"/>
      <c r="S131" s="83"/>
      <c r="T131" s="83"/>
      <c r="U131" s="84"/>
      <c r="V131" s="83"/>
      <c r="W131" s="97"/>
    </row>
    <row r="132" ht="21.95" customHeight="1">
      <c r="A132" t="s" s="103">
        <v>103</v>
      </c>
      <c r="B132" s="83">
        <f>AVERAGE(B73:B77)</f>
        <v>41.8</v>
      </c>
      <c r="C132" s="83">
        <f>AVERAGE(C73:C77)</f>
        <v>208.98</v>
      </c>
      <c r="D132" s="87">
        <f>AVERAGE(D73:D77)</f>
        <v>4.98855146607778</v>
      </c>
      <c r="E132" s="40"/>
      <c r="F132" t="s" s="104">
        <v>103</v>
      </c>
      <c r="G132" s="83">
        <f>AVERAGE(G73:G77)</f>
        <v>21.8</v>
      </c>
      <c r="H132" s="83">
        <f>AVERAGE(H73:H77)</f>
        <v>87.58</v>
      </c>
      <c r="I132" s="87">
        <f>AVERAGE(I73:I77)</f>
        <v>3.9983</v>
      </c>
      <c r="J132" s="40"/>
      <c r="K132" t="s" s="104">
        <v>103</v>
      </c>
      <c r="L132" s="83">
        <f>AVERAGE(L73:L77)</f>
        <v>3.2</v>
      </c>
      <c r="M132" s="83">
        <f>AVERAGE(M73:M77)</f>
        <v>7</v>
      </c>
      <c r="N132" s="89">
        <f>AVERAGE(N73:N77)</f>
        <v>2.24666666666667</v>
      </c>
      <c r="O132" s="96"/>
      <c r="P132" s="83"/>
      <c r="Q132" s="83"/>
      <c r="R132" s="84"/>
      <c r="S132" s="83"/>
      <c r="T132" s="83"/>
      <c r="U132" s="84"/>
      <c r="V132" s="83"/>
      <c r="W132" s="97"/>
    </row>
    <row r="133" ht="21.95" customHeight="1">
      <c r="A133" s="105"/>
      <c r="B133" s="83"/>
      <c r="C133" s="83"/>
      <c r="D133" s="87"/>
      <c r="E133" s="40"/>
      <c r="F133" s="106"/>
      <c r="G133" s="84"/>
      <c r="H133" s="83"/>
      <c r="I133" s="87"/>
      <c r="J133" s="40"/>
      <c r="K133" s="106"/>
      <c r="L133" s="84"/>
      <c r="M133" s="83"/>
      <c r="N133" s="89"/>
      <c r="O133" s="96"/>
      <c r="P133" s="83"/>
      <c r="Q133" s="83"/>
      <c r="R133" s="84"/>
      <c r="S133" s="83"/>
      <c r="T133" s="83"/>
      <c r="U133" s="84"/>
      <c r="V133" s="83"/>
      <c r="W133" s="97"/>
    </row>
    <row r="134" ht="21.95" customHeight="1">
      <c r="A134" s="105"/>
      <c r="B134" s="107"/>
      <c r="C134" t="s" s="108">
        <v>105</v>
      </c>
      <c r="D134" s="87"/>
      <c r="E134" s="40"/>
      <c r="F134" s="106"/>
      <c r="G134" s="84"/>
      <c r="H134" s="83"/>
      <c r="I134" s="87"/>
      <c r="J134" s="40"/>
      <c r="K134" s="106"/>
      <c r="L134" s="84"/>
      <c r="M134" s="83"/>
      <c r="N134" s="89"/>
      <c r="O134" s="96"/>
      <c r="P134" s="83"/>
      <c r="Q134" s="83"/>
      <c r="R134" s="84"/>
      <c r="S134" s="83"/>
      <c r="T134" s="83"/>
      <c r="U134" s="84"/>
      <c r="V134" s="83"/>
      <c r="W134" s="97"/>
    </row>
    <row r="135" ht="22.75" customHeight="1">
      <c r="A135" s="109"/>
      <c r="B135" s="110"/>
      <c r="C135" t="s" s="111">
        <v>106</v>
      </c>
      <c r="D135" s="112"/>
      <c r="E135" s="113"/>
      <c r="F135" s="114"/>
      <c r="G135" s="115"/>
      <c r="H135" s="116"/>
      <c r="I135" s="112"/>
      <c r="J135" s="113"/>
      <c r="K135" s="114"/>
      <c r="L135" s="115"/>
      <c r="M135" s="116"/>
      <c r="N135" s="117"/>
      <c r="O135" s="118"/>
      <c r="P135" s="116"/>
      <c r="Q135" s="116"/>
      <c r="R135" s="115"/>
      <c r="S135" s="116"/>
      <c r="T135" s="116"/>
      <c r="U135" s="115"/>
      <c r="V135" s="116"/>
      <c r="W135"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126" customWidth="1"/>
    <col min="2" max="4" width="12.1719" style="126" customWidth="1"/>
    <col min="5" max="5" width="1.35156" style="126" customWidth="1"/>
    <col min="6" max="6" width="10" style="126" customWidth="1"/>
    <col min="7" max="9" width="12.1719" style="126" customWidth="1"/>
    <col min="10" max="10" width="1.35156" style="126" customWidth="1"/>
    <col min="11" max="11" width="10" style="126" customWidth="1"/>
    <col min="12" max="14" width="12.1719" style="126" customWidth="1"/>
    <col min="15" max="15" width="10.8516" style="126" customWidth="1"/>
    <col min="16" max="17" width="6.5" style="126" customWidth="1"/>
    <col min="18" max="18" width="10.8516" style="126" customWidth="1"/>
    <col min="19" max="20" width="6.5" style="126" customWidth="1"/>
    <col min="21" max="21" width="10.8516" style="126" customWidth="1"/>
    <col min="22" max="23" width="6.5" style="126" customWidth="1"/>
    <col min="24" max="16384" width="16.3516" style="126" customWidth="1"/>
  </cols>
  <sheetData>
    <row r="1" ht="64.15" customHeight="1">
      <c r="A1" t="s" s="26">
        <v>130</v>
      </c>
      <c r="B1" t="s" s="27">
        <v>40</v>
      </c>
      <c r="C1" t="s" s="27">
        <v>41</v>
      </c>
      <c r="D1" t="s" s="28">
        <v>42</v>
      </c>
      <c r="E1" s="29"/>
      <c r="F1" t="s" s="30">
        <v>131</v>
      </c>
      <c r="G1" t="s" s="27">
        <v>44</v>
      </c>
      <c r="H1" t="s" s="27">
        <v>45</v>
      </c>
      <c r="I1" t="s" s="28">
        <v>46</v>
      </c>
      <c r="J1" s="29"/>
      <c r="K1" t="s" s="30">
        <v>109</v>
      </c>
      <c r="L1" t="s" s="27">
        <v>48</v>
      </c>
      <c r="M1" t="s" s="27">
        <v>49</v>
      </c>
      <c r="N1" t="s" s="31">
        <v>50</v>
      </c>
      <c r="O1" t="s" s="32">
        <v>51</v>
      </c>
      <c r="P1" t="s" s="33">
        <v>52</v>
      </c>
      <c r="Q1" s="34"/>
      <c r="R1" t="s" s="35">
        <v>51</v>
      </c>
      <c r="S1" t="s" s="33">
        <v>53</v>
      </c>
      <c r="T1" s="34"/>
      <c r="U1" t="s" s="35">
        <v>51</v>
      </c>
      <c r="V1" t="s" s="33">
        <v>54</v>
      </c>
      <c r="W1" s="36"/>
    </row>
    <row r="2" ht="22.6" customHeight="1">
      <c r="A2" s="37"/>
      <c r="B2" s="38"/>
      <c r="C2" s="38"/>
      <c r="D2" s="39"/>
      <c r="E2" s="40"/>
      <c r="F2" s="41"/>
      <c r="G2" s="38"/>
      <c r="H2" s="38"/>
      <c r="I2" s="39"/>
      <c r="J2" s="40"/>
      <c r="K2" s="41"/>
      <c r="L2" s="38"/>
      <c r="M2" s="38"/>
      <c r="N2" s="42"/>
      <c r="O2" s="43"/>
      <c r="P2" t="s" s="44">
        <v>55</v>
      </c>
      <c r="Q2" t="s" s="44">
        <v>56</v>
      </c>
      <c r="R2" s="45"/>
      <c r="S2" t="s" s="44">
        <v>55</v>
      </c>
      <c r="T2" t="s" s="44">
        <v>56</v>
      </c>
      <c r="U2" s="45"/>
      <c r="V2" t="s" s="44">
        <v>55</v>
      </c>
      <c r="W2" t="s" s="46">
        <v>56</v>
      </c>
    </row>
    <row r="3" ht="22.6" customHeight="1">
      <c r="A3" s="47">
        <v>1910</v>
      </c>
      <c r="B3" s="48">
        <v>17</v>
      </c>
      <c r="C3" s="49">
        <v>15.2</v>
      </c>
      <c r="D3" s="50">
        <v>0.894117647058824</v>
      </c>
      <c r="E3" s="40"/>
      <c r="F3" s="51">
        <v>1910</v>
      </c>
      <c r="G3" s="48">
        <v>6</v>
      </c>
      <c r="H3" s="49">
        <v>-1.1</v>
      </c>
      <c r="I3" s="50">
        <v>-0.183333333333333</v>
      </c>
      <c r="J3" s="40"/>
      <c r="K3" s="51">
        <v>1910</v>
      </c>
      <c r="L3" s="48">
        <v>1</v>
      </c>
      <c r="M3" s="49">
        <v>-2.3</v>
      </c>
      <c r="N3" s="52">
        <v>-2.3</v>
      </c>
      <c r="O3" s="43"/>
      <c r="P3" s="38"/>
      <c r="Q3" s="38"/>
      <c r="R3" s="45"/>
      <c r="S3" s="38"/>
      <c r="T3" s="38"/>
      <c r="U3" s="45"/>
      <c r="V3" s="38"/>
      <c r="W3" s="53"/>
    </row>
    <row r="4" ht="22.6" customHeight="1">
      <c r="A4" s="47">
        <v>1911</v>
      </c>
      <c r="B4" s="48">
        <v>25</v>
      </c>
      <c r="C4" s="49">
        <v>-6.2</v>
      </c>
      <c r="D4" s="50">
        <v>-0.248</v>
      </c>
      <c r="E4" s="40"/>
      <c r="F4" s="51">
        <v>1911</v>
      </c>
      <c r="G4" s="48">
        <v>17</v>
      </c>
      <c r="H4" s="49">
        <v>-21.1</v>
      </c>
      <c r="I4" s="50">
        <v>-1.24117647058824</v>
      </c>
      <c r="J4" s="40"/>
      <c r="K4" s="51">
        <v>1911</v>
      </c>
      <c r="L4" s="48">
        <v>6</v>
      </c>
      <c r="M4" s="49">
        <v>-18.8</v>
      </c>
      <c r="N4" s="52">
        <v>-3.13333333333333</v>
      </c>
      <c r="O4" s="54"/>
      <c r="P4" s="49"/>
      <c r="Q4" s="49"/>
      <c r="R4" s="55"/>
      <c r="S4" s="49"/>
      <c r="T4" s="49"/>
      <c r="U4" s="55"/>
      <c r="V4" s="49"/>
      <c r="W4" s="56"/>
    </row>
    <row r="5" ht="22.6" customHeight="1">
      <c r="A5" s="47">
        <v>1912</v>
      </c>
      <c r="B5" s="48">
        <v>36</v>
      </c>
      <c r="C5" s="49">
        <v>40.3</v>
      </c>
      <c r="D5" s="50">
        <v>1.11944444444444</v>
      </c>
      <c r="E5" s="40"/>
      <c r="F5" s="51">
        <v>1912</v>
      </c>
      <c r="G5" s="48">
        <v>13</v>
      </c>
      <c r="H5" s="49">
        <v>1.8</v>
      </c>
      <c r="I5" s="50">
        <v>0.138461538461538</v>
      </c>
      <c r="J5" s="40"/>
      <c r="K5" s="51">
        <v>1912</v>
      </c>
      <c r="L5" s="48">
        <v>0</v>
      </c>
      <c r="M5" s="49">
        <v>0</v>
      </c>
      <c r="N5" s="52"/>
      <c r="O5" s="54"/>
      <c r="P5" s="49"/>
      <c r="Q5" s="49"/>
      <c r="R5" s="55"/>
      <c r="S5" s="49"/>
      <c r="T5" s="49"/>
      <c r="U5" s="55"/>
      <c r="V5" s="49"/>
      <c r="W5" s="56"/>
    </row>
    <row r="6" ht="22.6" customHeight="1">
      <c r="A6" s="47">
        <v>1913</v>
      </c>
      <c r="B6" s="48">
        <v>46</v>
      </c>
      <c r="C6" s="49">
        <v>10.8</v>
      </c>
      <c r="D6" s="50">
        <v>0.234782608695652</v>
      </c>
      <c r="E6" s="40"/>
      <c r="F6" s="51">
        <v>1913</v>
      </c>
      <c r="G6" s="48">
        <v>28</v>
      </c>
      <c r="H6" s="49">
        <v>-26</v>
      </c>
      <c r="I6" s="50">
        <v>-0.928571428571429</v>
      </c>
      <c r="J6" s="40"/>
      <c r="K6" s="51">
        <v>1913</v>
      </c>
      <c r="L6" s="48">
        <v>10</v>
      </c>
      <c r="M6" s="49">
        <v>-25.6</v>
      </c>
      <c r="N6" s="52">
        <v>-2.56</v>
      </c>
      <c r="O6" s="54"/>
      <c r="P6" s="49"/>
      <c r="Q6" s="49"/>
      <c r="R6" s="55"/>
      <c r="S6" s="49"/>
      <c r="T6" s="49"/>
      <c r="U6" s="55"/>
      <c r="V6" s="49"/>
      <c r="W6" s="56"/>
    </row>
    <row r="7" ht="22.6" customHeight="1">
      <c r="A7" s="47">
        <v>1914</v>
      </c>
      <c r="B7" s="48">
        <v>26</v>
      </c>
      <c r="C7" s="49">
        <v>23.6</v>
      </c>
      <c r="D7" s="50">
        <v>0.907692307692308</v>
      </c>
      <c r="E7" s="40"/>
      <c r="F7" s="51">
        <v>1914</v>
      </c>
      <c r="G7" s="48">
        <v>8</v>
      </c>
      <c r="H7" s="49">
        <v>-8.9</v>
      </c>
      <c r="I7" s="50">
        <v>-1.1125</v>
      </c>
      <c r="J7" s="40"/>
      <c r="K7" s="51">
        <v>1914</v>
      </c>
      <c r="L7" s="48">
        <v>3</v>
      </c>
      <c r="M7" s="49">
        <v>-6.2</v>
      </c>
      <c r="N7" s="52">
        <v>-2.06666666666667</v>
      </c>
      <c r="O7" s="54"/>
      <c r="P7" s="49"/>
      <c r="Q7" s="49"/>
      <c r="R7" s="55"/>
      <c r="S7" s="49"/>
      <c r="T7" s="49"/>
      <c r="U7" s="55"/>
      <c r="V7" s="49"/>
      <c r="W7" s="56"/>
    </row>
    <row r="8" ht="22.6" customHeight="1">
      <c r="A8" s="47">
        <v>1915</v>
      </c>
      <c r="B8" s="48">
        <v>14</v>
      </c>
      <c r="C8" s="49">
        <v>15.2</v>
      </c>
      <c r="D8" s="50">
        <v>1.08571428571429</v>
      </c>
      <c r="E8" s="40"/>
      <c r="F8" s="51">
        <v>1915</v>
      </c>
      <c r="G8" s="48">
        <v>6</v>
      </c>
      <c r="H8" s="49">
        <v>0</v>
      </c>
      <c r="I8" s="50">
        <v>0</v>
      </c>
      <c r="J8" s="40"/>
      <c r="K8" s="51">
        <v>1915</v>
      </c>
      <c r="L8" s="48">
        <v>0</v>
      </c>
      <c r="M8" s="49">
        <v>0</v>
      </c>
      <c r="N8" s="52"/>
      <c r="O8" s="54"/>
      <c r="P8" s="49"/>
      <c r="Q8" s="49"/>
      <c r="R8" s="55"/>
      <c r="S8" s="49"/>
      <c r="T8" s="49"/>
      <c r="U8" s="55"/>
      <c r="V8" s="49"/>
      <c r="W8" s="56"/>
    </row>
    <row r="9" ht="22.6" customHeight="1">
      <c r="A9" s="47">
        <v>1916</v>
      </c>
      <c r="B9" s="48">
        <v>17</v>
      </c>
      <c r="C9" s="49">
        <v>20.5</v>
      </c>
      <c r="D9" s="50">
        <v>1.20588235294118</v>
      </c>
      <c r="E9" s="40"/>
      <c r="F9" s="51">
        <v>1916</v>
      </c>
      <c r="G9" s="48">
        <v>5</v>
      </c>
      <c r="H9" s="49">
        <v>0.1</v>
      </c>
      <c r="I9" s="50">
        <v>0.02</v>
      </c>
      <c r="J9" s="40"/>
      <c r="K9" s="51">
        <v>1916</v>
      </c>
      <c r="L9" s="48">
        <v>0</v>
      </c>
      <c r="M9" s="49">
        <v>0</v>
      </c>
      <c r="N9" s="52"/>
      <c r="O9" s="54"/>
      <c r="P9" s="49"/>
      <c r="Q9" s="49"/>
      <c r="R9" s="55"/>
      <c r="S9" s="49"/>
      <c r="T9" s="49"/>
      <c r="U9" s="55"/>
      <c r="V9" s="49"/>
      <c r="W9" s="56"/>
    </row>
    <row r="10" ht="22.6" customHeight="1">
      <c r="A10" s="47">
        <v>1917</v>
      </c>
      <c r="B10" s="48">
        <v>39</v>
      </c>
      <c r="C10" s="49">
        <v>23.4</v>
      </c>
      <c r="D10" s="50">
        <v>0.6</v>
      </c>
      <c r="E10" s="40"/>
      <c r="F10" s="51">
        <v>1917</v>
      </c>
      <c r="G10" s="48">
        <v>20</v>
      </c>
      <c r="H10" s="49">
        <v>-13.1</v>
      </c>
      <c r="I10" s="50">
        <v>-0.655</v>
      </c>
      <c r="J10" s="40"/>
      <c r="K10" s="51">
        <v>1917</v>
      </c>
      <c r="L10" s="48">
        <v>2</v>
      </c>
      <c r="M10" s="49">
        <v>-4.4</v>
      </c>
      <c r="N10" s="52">
        <v>-2.2</v>
      </c>
      <c r="O10" s="54"/>
      <c r="P10" s="49"/>
      <c r="Q10" s="49"/>
      <c r="R10" s="55"/>
      <c r="S10" s="49"/>
      <c r="T10" s="49"/>
      <c r="U10" s="55"/>
      <c r="V10" s="49"/>
      <c r="W10" s="56"/>
    </row>
    <row r="11" ht="22.6" customHeight="1">
      <c r="A11" s="47">
        <v>1918</v>
      </c>
      <c r="B11" s="48">
        <v>33</v>
      </c>
      <c r="C11" s="49">
        <v>0.3</v>
      </c>
      <c r="D11" s="50">
        <v>0.00909090909090909</v>
      </c>
      <c r="E11" s="40"/>
      <c r="F11" s="51">
        <v>1918</v>
      </c>
      <c r="G11" s="48">
        <v>20</v>
      </c>
      <c r="H11" s="49">
        <v>-21.5</v>
      </c>
      <c r="I11" s="50">
        <v>-1.075</v>
      </c>
      <c r="J11" s="40"/>
      <c r="K11" s="51">
        <v>1918</v>
      </c>
      <c r="L11" s="48">
        <v>5</v>
      </c>
      <c r="M11" s="49">
        <v>-14.9</v>
      </c>
      <c r="N11" s="52">
        <v>-2.98</v>
      </c>
      <c r="O11" s="54"/>
      <c r="P11" s="49"/>
      <c r="Q11" s="49"/>
      <c r="R11" s="55"/>
      <c r="S11" s="49"/>
      <c r="T11" s="49"/>
      <c r="U11" s="55"/>
      <c r="V11" s="49"/>
      <c r="W11" s="56"/>
    </row>
    <row r="12" ht="22.6" customHeight="1">
      <c r="A12" s="47">
        <v>1919</v>
      </c>
      <c r="B12" s="48">
        <v>41</v>
      </c>
      <c r="C12" s="49">
        <v>-6.8</v>
      </c>
      <c r="D12" s="50">
        <v>-0.165853658536585</v>
      </c>
      <c r="E12" s="40"/>
      <c r="F12" s="51">
        <v>1919</v>
      </c>
      <c r="G12" s="48">
        <v>23</v>
      </c>
      <c r="H12" s="49">
        <v>-36.5</v>
      </c>
      <c r="I12" s="50">
        <v>-1.58695652173913</v>
      </c>
      <c r="J12" s="40"/>
      <c r="K12" s="51">
        <v>1919</v>
      </c>
      <c r="L12" s="48">
        <v>6</v>
      </c>
      <c r="M12" s="49">
        <v>-21.6</v>
      </c>
      <c r="N12" s="52">
        <v>-3.6</v>
      </c>
      <c r="O12" s="54"/>
      <c r="P12" s="49"/>
      <c r="Q12" s="49"/>
      <c r="R12" s="55"/>
      <c r="S12" s="49"/>
      <c r="T12" s="49"/>
      <c r="U12" s="55"/>
      <c r="V12" s="49"/>
      <c r="W12" s="56"/>
    </row>
    <row r="13" ht="22.6" customHeight="1">
      <c r="A13" s="47">
        <v>1920</v>
      </c>
      <c r="B13" s="48">
        <v>26</v>
      </c>
      <c r="C13" s="49">
        <v>16.2</v>
      </c>
      <c r="D13" s="50">
        <v>0.623076923076923</v>
      </c>
      <c r="E13" s="40"/>
      <c r="F13" s="51">
        <v>1920</v>
      </c>
      <c r="G13" s="48">
        <v>10</v>
      </c>
      <c r="H13" s="49">
        <v>-7.2</v>
      </c>
      <c r="I13" s="50">
        <v>-0.72</v>
      </c>
      <c r="J13" s="40"/>
      <c r="K13" s="51">
        <v>1920</v>
      </c>
      <c r="L13" s="48">
        <v>2</v>
      </c>
      <c r="M13" s="49">
        <v>-5.6</v>
      </c>
      <c r="N13" s="52">
        <v>-2.8</v>
      </c>
      <c r="O13" s="54"/>
      <c r="P13" s="49"/>
      <c r="Q13" s="49"/>
      <c r="R13" s="55"/>
      <c r="S13" s="49"/>
      <c r="T13" s="49"/>
      <c r="U13" s="55"/>
      <c r="V13" s="49"/>
      <c r="W13" s="56"/>
    </row>
    <row r="14" ht="22.6" customHeight="1">
      <c r="A14" s="47">
        <v>1921</v>
      </c>
      <c r="B14" s="48">
        <v>28</v>
      </c>
      <c r="C14" s="49">
        <v>18.9</v>
      </c>
      <c r="D14" s="50">
        <v>0.675</v>
      </c>
      <c r="E14" s="40"/>
      <c r="F14" s="51">
        <v>1921</v>
      </c>
      <c r="G14" s="48">
        <v>14</v>
      </c>
      <c r="H14" s="49">
        <v>-5.5</v>
      </c>
      <c r="I14" s="50">
        <v>-0.392857142857143</v>
      </c>
      <c r="J14" s="40"/>
      <c r="K14" s="51">
        <v>1921</v>
      </c>
      <c r="L14" s="48">
        <v>0</v>
      </c>
      <c r="M14" s="49">
        <v>0</v>
      </c>
      <c r="N14" s="52"/>
      <c r="O14" s="54"/>
      <c r="P14" s="49"/>
      <c r="Q14" s="49"/>
      <c r="R14" s="55"/>
      <c r="S14" s="49"/>
      <c r="T14" s="49"/>
      <c r="U14" s="55"/>
      <c r="V14" s="49"/>
      <c r="W14" s="56"/>
    </row>
    <row r="15" ht="22.6" customHeight="1">
      <c r="A15" s="47">
        <v>1922</v>
      </c>
      <c r="B15" s="48">
        <v>49</v>
      </c>
      <c r="C15" s="49">
        <v>5.4</v>
      </c>
      <c r="D15" s="50">
        <v>0.110204081632653</v>
      </c>
      <c r="E15" s="40"/>
      <c r="F15" s="51">
        <v>1922</v>
      </c>
      <c r="G15" s="48">
        <v>31</v>
      </c>
      <c r="H15" s="49">
        <v>-27.5</v>
      </c>
      <c r="I15" s="50">
        <v>-0.887096774193548</v>
      </c>
      <c r="J15" s="40"/>
      <c r="K15" s="51">
        <v>1922</v>
      </c>
      <c r="L15" s="48">
        <v>3</v>
      </c>
      <c r="M15" s="49">
        <v>-7.8</v>
      </c>
      <c r="N15" s="52">
        <v>-2.6</v>
      </c>
      <c r="O15" s="54"/>
      <c r="P15" s="49"/>
      <c r="Q15" s="49"/>
      <c r="R15" s="55"/>
      <c r="S15" s="49"/>
      <c r="T15" s="49"/>
      <c r="U15" s="55"/>
      <c r="V15" s="49"/>
      <c r="W15" s="56"/>
    </row>
    <row r="16" ht="22.6" customHeight="1">
      <c r="A16" s="47">
        <v>1923</v>
      </c>
      <c r="B16" s="48">
        <v>37</v>
      </c>
      <c r="C16" s="49">
        <v>21.6</v>
      </c>
      <c r="D16" s="50">
        <v>0.583783783783784</v>
      </c>
      <c r="E16" s="40"/>
      <c r="F16" s="51">
        <v>1923</v>
      </c>
      <c r="G16" s="48">
        <v>20</v>
      </c>
      <c r="H16" s="49">
        <v>-7.2</v>
      </c>
      <c r="I16" s="50">
        <v>-0.36</v>
      </c>
      <c r="J16" s="40"/>
      <c r="K16" s="51">
        <v>1923</v>
      </c>
      <c r="L16" s="48">
        <v>2</v>
      </c>
      <c r="M16" s="49">
        <v>-5</v>
      </c>
      <c r="N16" s="52">
        <v>-2.5</v>
      </c>
      <c r="O16" s="54"/>
      <c r="P16" s="49"/>
      <c r="Q16" s="49"/>
      <c r="R16" s="55"/>
      <c r="S16" s="49"/>
      <c r="T16" s="49"/>
      <c r="U16" s="55"/>
      <c r="V16" s="49"/>
      <c r="W16" s="56"/>
    </row>
    <row r="17" ht="22.6" customHeight="1">
      <c r="A17" s="47">
        <v>1924</v>
      </c>
      <c r="B17" s="48">
        <v>58</v>
      </c>
      <c r="C17" s="49">
        <v>-26.7</v>
      </c>
      <c r="D17" s="50">
        <v>-0.460344827586207</v>
      </c>
      <c r="E17" s="40"/>
      <c r="F17" s="51">
        <v>1924</v>
      </c>
      <c r="G17" s="48">
        <v>42</v>
      </c>
      <c r="H17" s="49">
        <v>-55.5</v>
      </c>
      <c r="I17" s="50">
        <v>-1.32142857142857</v>
      </c>
      <c r="J17" s="40"/>
      <c r="K17" s="51">
        <v>1924</v>
      </c>
      <c r="L17" s="48">
        <v>13</v>
      </c>
      <c r="M17" s="49">
        <v>-40.7</v>
      </c>
      <c r="N17" s="52">
        <v>-3.13076923076923</v>
      </c>
      <c r="O17" s="54"/>
      <c r="P17" s="49"/>
      <c r="Q17" s="49"/>
      <c r="R17" s="55"/>
      <c r="S17" s="49"/>
      <c r="T17" s="49"/>
      <c r="U17" s="55"/>
      <c r="V17" s="49"/>
      <c r="W17" s="56"/>
    </row>
    <row r="18" ht="22.6" customHeight="1">
      <c r="A18" s="47">
        <v>1925</v>
      </c>
      <c r="B18" s="48">
        <v>45</v>
      </c>
      <c r="C18" s="49">
        <v>27.5</v>
      </c>
      <c r="D18" s="50">
        <v>0.611111111111111</v>
      </c>
      <c r="E18" s="40"/>
      <c r="F18" s="51">
        <v>1925</v>
      </c>
      <c r="G18" s="48">
        <v>18</v>
      </c>
      <c r="H18" s="49">
        <v>-17.3</v>
      </c>
      <c r="I18" s="50">
        <v>-0.961111111111111</v>
      </c>
      <c r="J18" s="40"/>
      <c r="K18" s="51">
        <v>1925</v>
      </c>
      <c r="L18" s="48">
        <v>5</v>
      </c>
      <c r="M18" s="49">
        <v>-16.4</v>
      </c>
      <c r="N18" s="52">
        <v>-3.28</v>
      </c>
      <c r="O18" s="54"/>
      <c r="P18" s="49"/>
      <c r="Q18" s="49"/>
      <c r="R18" s="55"/>
      <c r="S18" s="49"/>
      <c r="T18" s="49"/>
      <c r="U18" s="55"/>
      <c r="V18" s="49"/>
      <c r="W18" s="56"/>
    </row>
    <row r="19" ht="22.6" customHeight="1">
      <c r="A19" s="47">
        <v>1926</v>
      </c>
      <c r="B19" s="48">
        <v>34</v>
      </c>
      <c r="C19" s="49">
        <v>14.5</v>
      </c>
      <c r="D19" s="50">
        <v>0.426470588235294</v>
      </c>
      <c r="E19" s="40"/>
      <c r="F19" s="51">
        <v>1926</v>
      </c>
      <c r="G19" s="48">
        <v>18</v>
      </c>
      <c r="H19" s="49">
        <v>-12</v>
      </c>
      <c r="I19" s="50">
        <v>-0.666666666666667</v>
      </c>
      <c r="J19" s="40"/>
      <c r="K19" s="51">
        <v>1926</v>
      </c>
      <c r="L19" s="48">
        <v>1</v>
      </c>
      <c r="M19" s="49">
        <v>-2.2</v>
      </c>
      <c r="N19" s="52">
        <v>-2.2</v>
      </c>
      <c r="O19" s="54"/>
      <c r="P19" s="49"/>
      <c r="Q19" s="49"/>
      <c r="R19" s="55"/>
      <c r="S19" s="49"/>
      <c r="T19" s="49"/>
      <c r="U19" s="55"/>
      <c r="V19" s="49"/>
      <c r="W19" s="56"/>
    </row>
    <row r="20" ht="22.6" customHeight="1">
      <c r="A20" s="47">
        <v>1927</v>
      </c>
      <c r="B20" s="48">
        <v>28</v>
      </c>
      <c r="C20" s="49">
        <v>4.2</v>
      </c>
      <c r="D20" s="50">
        <v>0.15</v>
      </c>
      <c r="E20" s="40"/>
      <c r="F20" s="51">
        <v>1927</v>
      </c>
      <c r="G20" s="48">
        <v>14</v>
      </c>
      <c r="H20" s="49">
        <v>-17.9</v>
      </c>
      <c r="I20" s="50">
        <v>-1.27857142857143</v>
      </c>
      <c r="J20" s="40"/>
      <c r="K20" s="51">
        <v>1927</v>
      </c>
      <c r="L20" s="48">
        <v>4</v>
      </c>
      <c r="M20" s="49">
        <v>-11.5</v>
      </c>
      <c r="N20" s="52">
        <v>-2.875</v>
      </c>
      <c r="O20" s="54"/>
      <c r="P20" s="49"/>
      <c r="Q20" s="49"/>
      <c r="R20" s="55"/>
      <c r="S20" s="49"/>
      <c r="T20" s="49"/>
      <c r="U20" s="55"/>
      <c r="V20" s="49"/>
      <c r="W20" s="56"/>
    </row>
    <row r="21" ht="22.6" customHeight="1">
      <c r="A21" s="47">
        <v>1928</v>
      </c>
      <c r="B21" s="48">
        <v>32</v>
      </c>
      <c r="C21" s="49">
        <v>-2.4</v>
      </c>
      <c r="D21" s="50">
        <v>-0.075</v>
      </c>
      <c r="E21" s="40"/>
      <c r="F21" s="51">
        <v>1928</v>
      </c>
      <c r="G21" s="48">
        <v>23</v>
      </c>
      <c r="H21" s="49">
        <v>-15.8</v>
      </c>
      <c r="I21" s="50">
        <v>-0.68695652173913</v>
      </c>
      <c r="J21" s="40"/>
      <c r="K21" s="51">
        <v>1928</v>
      </c>
      <c r="L21" s="48">
        <v>3</v>
      </c>
      <c r="M21" s="49">
        <v>-8.9</v>
      </c>
      <c r="N21" s="52">
        <v>-2.96666666666667</v>
      </c>
      <c r="O21" s="54"/>
      <c r="P21" s="49"/>
      <c r="Q21" s="49"/>
      <c r="R21" s="55"/>
      <c r="S21" s="49"/>
      <c r="T21" s="49"/>
      <c r="U21" s="55"/>
      <c r="V21" s="49"/>
      <c r="W21" s="56"/>
    </row>
    <row r="22" ht="22.6" customHeight="1">
      <c r="A22" s="47">
        <v>1929</v>
      </c>
      <c r="B22" s="48">
        <v>41</v>
      </c>
      <c r="C22" s="49">
        <v>-3.8</v>
      </c>
      <c r="D22" s="50">
        <v>-0.09268292682926831</v>
      </c>
      <c r="E22" s="40"/>
      <c r="F22" s="51">
        <v>1929</v>
      </c>
      <c r="G22" s="48">
        <v>25</v>
      </c>
      <c r="H22" s="49">
        <v>-30.7</v>
      </c>
      <c r="I22" s="50">
        <v>-1.228</v>
      </c>
      <c r="J22" s="40"/>
      <c r="K22" s="51">
        <v>1929</v>
      </c>
      <c r="L22" s="48">
        <v>11</v>
      </c>
      <c r="M22" s="49">
        <v>-28.2</v>
      </c>
      <c r="N22" s="52">
        <v>-2.56363636363636</v>
      </c>
      <c r="O22" s="54"/>
      <c r="P22" s="49"/>
      <c r="Q22" s="49"/>
      <c r="R22" s="55"/>
      <c r="S22" s="49"/>
      <c r="T22" s="49"/>
      <c r="U22" s="55"/>
      <c r="V22" s="49"/>
      <c r="W22" s="56"/>
    </row>
    <row r="23" ht="22.6" customHeight="1">
      <c r="A23" s="47">
        <v>1930</v>
      </c>
      <c r="B23" s="48">
        <v>18</v>
      </c>
      <c r="C23" s="49">
        <v>18.7</v>
      </c>
      <c r="D23" s="50">
        <v>1.03888888888889</v>
      </c>
      <c r="E23" s="40"/>
      <c r="F23" s="51">
        <v>1930</v>
      </c>
      <c r="G23" s="48">
        <v>5</v>
      </c>
      <c r="H23" s="49">
        <v>-4.4</v>
      </c>
      <c r="I23" s="50">
        <v>-0.88</v>
      </c>
      <c r="J23" s="40"/>
      <c r="K23" s="51">
        <v>1930</v>
      </c>
      <c r="L23" s="48">
        <v>1</v>
      </c>
      <c r="M23" s="49">
        <v>-2.2</v>
      </c>
      <c r="N23" s="52">
        <v>-2.2</v>
      </c>
      <c r="O23" s="54"/>
      <c r="P23" s="49"/>
      <c r="Q23" s="49"/>
      <c r="R23" s="55"/>
      <c r="S23" s="49"/>
      <c r="T23" s="49"/>
      <c r="U23" s="55"/>
      <c r="V23" s="49"/>
      <c r="W23" s="56"/>
    </row>
    <row r="24" ht="22.6" customHeight="1">
      <c r="A24" s="47">
        <v>1931</v>
      </c>
      <c r="B24" s="48">
        <v>19</v>
      </c>
      <c r="C24" s="49">
        <v>20.3</v>
      </c>
      <c r="D24" s="50">
        <v>1.06842105263158</v>
      </c>
      <c r="E24" s="40"/>
      <c r="F24" s="51">
        <v>1931</v>
      </c>
      <c r="G24" s="48">
        <v>7</v>
      </c>
      <c r="H24" s="49">
        <v>-0.9</v>
      </c>
      <c r="I24" s="50">
        <v>-0.128571428571429</v>
      </c>
      <c r="J24" s="40"/>
      <c r="K24" s="51">
        <v>1931</v>
      </c>
      <c r="L24" s="48">
        <v>0</v>
      </c>
      <c r="M24" s="49">
        <v>0</v>
      </c>
      <c r="N24" s="52"/>
      <c r="O24" s="54"/>
      <c r="P24" s="49"/>
      <c r="Q24" s="49"/>
      <c r="R24" s="55"/>
      <c r="S24" s="49"/>
      <c r="T24" s="49"/>
      <c r="U24" s="55"/>
      <c r="V24" s="49"/>
      <c r="W24" s="56"/>
    </row>
    <row r="25" ht="22.6" customHeight="1">
      <c r="A25" s="47">
        <v>1932</v>
      </c>
      <c r="B25" s="48">
        <v>47</v>
      </c>
      <c r="C25" s="49">
        <v>-14.1</v>
      </c>
      <c r="D25" s="50">
        <v>-0.3</v>
      </c>
      <c r="E25" s="40"/>
      <c r="F25" s="51">
        <v>1932</v>
      </c>
      <c r="G25" s="48">
        <v>36</v>
      </c>
      <c r="H25" s="49">
        <v>-33.7</v>
      </c>
      <c r="I25" s="50">
        <v>-0.936111111111111</v>
      </c>
      <c r="J25" s="40"/>
      <c r="K25" s="51">
        <v>1932</v>
      </c>
      <c r="L25" s="48">
        <v>8</v>
      </c>
      <c r="M25" s="49">
        <v>-19.7</v>
      </c>
      <c r="N25" s="52">
        <v>-2.4625</v>
      </c>
      <c r="O25" s="54"/>
      <c r="P25" s="49"/>
      <c r="Q25" s="49"/>
      <c r="R25" s="55"/>
      <c r="S25" s="49"/>
      <c r="T25" s="49"/>
      <c r="U25" s="55"/>
      <c r="V25" s="49"/>
      <c r="W25" s="56"/>
    </row>
    <row r="26" ht="22.6" customHeight="1">
      <c r="A26" s="47">
        <v>1933</v>
      </c>
      <c r="B26" s="48">
        <v>27</v>
      </c>
      <c r="C26" s="49">
        <v>-8.4</v>
      </c>
      <c r="D26" s="50">
        <v>-0.311111111111111</v>
      </c>
      <c r="E26" s="40"/>
      <c r="F26" s="51">
        <v>1933</v>
      </c>
      <c r="G26" s="48">
        <v>18</v>
      </c>
      <c r="H26" s="49">
        <v>-22.6</v>
      </c>
      <c r="I26" s="50">
        <v>-1.25555555555556</v>
      </c>
      <c r="J26" s="40"/>
      <c r="K26" s="51">
        <v>1933</v>
      </c>
      <c r="L26" s="48">
        <v>6</v>
      </c>
      <c r="M26" s="49">
        <v>-16.6</v>
      </c>
      <c r="N26" s="52">
        <v>-2.76666666666667</v>
      </c>
      <c r="O26" s="54"/>
      <c r="P26" s="49"/>
      <c r="Q26" s="49"/>
      <c r="R26" s="55"/>
      <c r="S26" s="49"/>
      <c r="T26" s="49"/>
      <c r="U26" s="55"/>
      <c r="V26" s="49"/>
      <c r="W26" s="56"/>
    </row>
    <row r="27" ht="22.6" customHeight="1">
      <c r="A27" s="47">
        <v>1934</v>
      </c>
      <c r="B27" s="48">
        <v>42</v>
      </c>
      <c r="C27" s="49">
        <v>21.1</v>
      </c>
      <c r="D27" s="50">
        <v>0.502380952380952</v>
      </c>
      <c r="E27" s="40"/>
      <c r="F27" s="51">
        <v>1934</v>
      </c>
      <c r="G27" s="48">
        <v>20</v>
      </c>
      <c r="H27" s="49">
        <v>-14.9</v>
      </c>
      <c r="I27" s="50">
        <v>-0.745</v>
      </c>
      <c r="J27" s="40"/>
      <c r="K27" s="51">
        <v>1934</v>
      </c>
      <c r="L27" s="48">
        <v>4</v>
      </c>
      <c r="M27" s="49">
        <v>-10</v>
      </c>
      <c r="N27" s="52">
        <v>-2.5</v>
      </c>
      <c r="O27" s="54"/>
      <c r="P27" s="49"/>
      <c r="Q27" s="49"/>
      <c r="R27" s="55"/>
      <c r="S27" s="49"/>
      <c r="T27" s="49"/>
      <c r="U27" s="55"/>
      <c r="V27" s="49"/>
      <c r="W27" s="56"/>
    </row>
    <row r="28" ht="22.6" customHeight="1">
      <c r="A28" s="47">
        <v>1935</v>
      </c>
      <c r="B28" s="48">
        <v>29</v>
      </c>
      <c r="C28" s="49">
        <v>23.7</v>
      </c>
      <c r="D28" s="50">
        <v>0.817241379310345</v>
      </c>
      <c r="E28" s="40"/>
      <c r="F28" s="51">
        <v>1935</v>
      </c>
      <c r="G28" s="48">
        <v>9</v>
      </c>
      <c r="H28" s="49">
        <v>-7</v>
      </c>
      <c r="I28" s="50">
        <v>-0.777777777777778</v>
      </c>
      <c r="J28" s="40"/>
      <c r="K28" s="51">
        <v>1935</v>
      </c>
      <c r="L28" s="48">
        <v>3</v>
      </c>
      <c r="M28" s="49">
        <v>-6.8</v>
      </c>
      <c r="N28" s="52">
        <v>-2.26666666666667</v>
      </c>
      <c r="O28" s="54"/>
      <c r="P28" s="49"/>
      <c r="Q28" s="49"/>
      <c r="R28" s="55"/>
      <c r="S28" s="49"/>
      <c r="T28" s="49"/>
      <c r="U28" s="55"/>
      <c r="V28" s="49"/>
      <c r="W28" s="56"/>
    </row>
    <row r="29" ht="22.6" customHeight="1">
      <c r="A29" s="47">
        <v>1936</v>
      </c>
      <c r="B29" s="48">
        <v>29</v>
      </c>
      <c r="C29" s="49">
        <v>16.3</v>
      </c>
      <c r="D29" s="50">
        <v>0.5620689655172409</v>
      </c>
      <c r="E29" s="40"/>
      <c r="F29" s="51">
        <v>1936</v>
      </c>
      <c r="G29" s="48">
        <v>13</v>
      </c>
      <c r="H29" s="49">
        <v>-12.7</v>
      </c>
      <c r="I29" s="50">
        <v>-0.976923076923077</v>
      </c>
      <c r="J29" s="40"/>
      <c r="K29" s="51">
        <v>1936</v>
      </c>
      <c r="L29" s="48">
        <v>4</v>
      </c>
      <c r="M29" s="49">
        <v>-9.9</v>
      </c>
      <c r="N29" s="52">
        <v>-2.475</v>
      </c>
      <c r="O29" s="54"/>
      <c r="P29" s="49"/>
      <c r="Q29" s="49"/>
      <c r="R29" s="55"/>
      <c r="S29" s="49"/>
      <c r="T29" s="49"/>
      <c r="U29" s="55"/>
      <c r="V29" s="49"/>
      <c r="W29" s="56"/>
    </row>
    <row r="30" ht="22.6" customHeight="1">
      <c r="A30" s="47">
        <v>1937</v>
      </c>
      <c r="B30" s="48">
        <v>43</v>
      </c>
      <c r="C30" s="49">
        <v>-6.8</v>
      </c>
      <c r="D30" s="50">
        <v>-0.158139534883721</v>
      </c>
      <c r="E30" s="40"/>
      <c r="F30" s="51">
        <v>1937</v>
      </c>
      <c r="G30" s="48">
        <v>30</v>
      </c>
      <c r="H30" s="49">
        <v>-24.8</v>
      </c>
      <c r="I30" s="50">
        <v>-0.826666666666667</v>
      </c>
      <c r="J30" s="40"/>
      <c r="K30" s="51">
        <v>1937</v>
      </c>
      <c r="L30" s="48">
        <v>6</v>
      </c>
      <c r="M30" s="49">
        <v>-15.6</v>
      </c>
      <c r="N30" s="52">
        <v>-2.6</v>
      </c>
      <c r="O30" s="54"/>
      <c r="P30" s="49"/>
      <c r="Q30" s="49"/>
      <c r="R30" s="55"/>
      <c r="S30" s="49"/>
      <c r="T30" s="49"/>
      <c r="U30" s="55"/>
      <c r="V30" s="49"/>
      <c r="W30" s="56"/>
    </row>
    <row r="31" ht="22.6" customHeight="1">
      <c r="A31" s="47">
        <v>1938</v>
      </c>
      <c r="B31" s="48">
        <v>25</v>
      </c>
      <c r="C31" s="49">
        <v>19.9</v>
      </c>
      <c r="D31" s="50">
        <v>0.796</v>
      </c>
      <c r="E31" s="40"/>
      <c r="F31" s="51">
        <v>1938</v>
      </c>
      <c r="G31" s="48">
        <v>11</v>
      </c>
      <c r="H31" s="49">
        <v>-8.1</v>
      </c>
      <c r="I31" s="50">
        <v>-0.736363636363636</v>
      </c>
      <c r="J31" s="40"/>
      <c r="K31" s="51">
        <v>1938</v>
      </c>
      <c r="L31" s="48">
        <v>2</v>
      </c>
      <c r="M31" s="49">
        <v>-5.9</v>
      </c>
      <c r="N31" s="52">
        <v>-2.95</v>
      </c>
      <c r="O31" s="54"/>
      <c r="P31" s="49"/>
      <c r="Q31" s="49"/>
      <c r="R31" s="55"/>
      <c r="S31" s="49"/>
      <c r="T31" s="49"/>
      <c r="U31" s="55"/>
      <c r="V31" s="49"/>
      <c r="W31" s="56"/>
    </row>
    <row r="32" ht="22.6" customHeight="1">
      <c r="A32" s="47">
        <v>1939</v>
      </c>
      <c r="B32" s="48">
        <v>24</v>
      </c>
      <c r="C32" s="49">
        <v>30.5</v>
      </c>
      <c r="D32" s="50">
        <v>1.27083333333333</v>
      </c>
      <c r="E32" s="40"/>
      <c r="F32" s="51">
        <v>1939</v>
      </c>
      <c r="G32" s="48">
        <v>7</v>
      </c>
      <c r="H32" s="49">
        <v>-0.3</v>
      </c>
      <c r="I32" s="50">
        <v>-0.0428571428571429</v>
      </c>
      <c r="J32" s="40"/>
      <c r="K32" s="51">
        <v>1939</v>
      </c>
      <c r="L32" s="48">
        <v>0</v>
      </c>
      <c r="M32" s="49">
        <v>0</v>
      </c>
      <c r="N32" s="52"/>
      <c r="O32" s="54"/>
      <c r="P32" s="49"/>
      <c r="Q32" s="49"/>
      <c r="R32" s="55"/>
      <c r="S32" s="49"/>
      <c r="T32" s="49"/>
      <c r="U32" s="55"/>
      <c r="V32" s="49"/>
      <c r="W32" s="56"/>
    </row>
    <row r="33" ht="22.6" customHeight="1">
      <c r="A33" s="47">
        <v>1940</v>
      </c>
      <c r="B33" s="48">
        <v>66</v>
      </c>
      <c r="C33" s="49">
        <v>-2.9</v>
      </c>
      <c r="D33" s="50">
        <v>-0.0439393939393939</v>
      </c>
      <c r="E33" s="40"/>
      <c r="F33" s="51">
        <v>1940</v>
      </c>
      <c r="G33" s="48">
        <v>39</v>
      </c>
      <c r="H33" s="49">
        <v>-45.7</v>
      </c>
      <c r="I33" s="50">
        <v>-1.17179487179487</v>
      </c>
      <c r="J33" s="40"/>
      <c r="K33" s="51">
        <v>1940</v>
      </c>
      <c r="L33" s="48">
        <v>12</v>
      </c>
      <c r="M33" s="49">
        <v>-37.7</v>
      </c>
      <c r="N33" s="52">
        <v>-3.14166666666667</v>
      </c>
      <c r="O33" s="54"/>
      <c r="P33" s="49"/>
      <c r="Q33" s="49"/>
      <c r="R33" s="55"/>
      <c r="S33" s="49"/>
      <c r="T33" s="49"/>
      <c r="U33" s="55"/>
      <c r="V33" s="49"/>
      <c r="W33" s="56"/>
    </row>
    <row r="34" ht="22.6" customHeight="1">
      <c r="A34" s="47">
        <v>1941</v>
      </c>
      <c r="B34" s="48">
        <v>39</v>
      </c>
      <c r="C34" s="49">
        <v>10.9</v>
      </c>
      <c r="D34" s="50">
        <v>0.279487179487179</v>
      </c>
      <c r="E34" s="40"/>
      <c r="F34" s="51">
        <v>1941</v>
      </c>
      <c r="G34" s="48">
        <v>23</v>
      </c>
      <c r="H34" s="49">
        <v>-18.9</v>
      </c>
      <c r="I34" s="50">
        <v>-0.821739130434783</v>
      </c>
      <c r="J34" s="40"/>
      <c r="K34" s="51">
        <v>1941</v>
      </c>
      <c r="L34" s="48">
        <v>4</v>
      </c>
      <c r="M34" s="49">
        <v>-11.6</v>
      </c>
      <c r="N34" s="52">
        <v>-2.9</v>
      </c>
      <c r="O34" s="54"/>
      <c r="P34" s="49"/>
      <c r="Q34" s="49"/>
      <c r="R34" s="55"/>
      <c r="S34" s="49"/>
      <c r="T34" s="49"/>
      <c r="U34" s="55"/>
      <c r="V34" s="49"/>
      <c r="W34" s="56"/>
    </row>
    <row r="35" ht="22.6" customHeight="1">
      <c r="A35" s="47">
        <v>1942</v>
      </c>
      <c r="B35" s="48">
        <v>15</v>
      </c>
      <c r="C35" s="49">
        <v>5.7</v>
      </c>
      <c r="D35" s="50">
        <v>0.38</v>
      </c>
      <c r="E35" s="40"/>
      <c r="F35" s="51">
        <v>1942</v>
      </c>
      <c r="G35" s="48">
        <v>9</v>
      </c>
      <c r="H35" s="49">
        <v>-5.4</v>
      </c>
      <c r="I35" s="50">
        <v>-0.6</v>
      </c>
      <c r="J35" s="40"/>
      <c r="K35" s="51">
        <v>1942</v>
      </c>
      <c r="L35" s="48">
        <v>2</v>
      </c>
      <c r="M35" s="49">
        <v>-5</v>
      </c>
      <c r="N35" s="52">
        <v>-2.5</v>
      </c>
      <c r="O35" s="54"/>
      <c r="P35" s="49"/>
      <c r="Q35" s="49"/>
      <c r="R35" s="55"/>
      <c r="S35" s="49"/>
      <c r="T35" s="49"/>
      <c r="U35" s="55"/>
      <c r="V35" s="49"/>
      <c r="W35" s="56"/>
    </row>
    <row r="36" ht="22.6" customHeight="1">
      <c r="A36" s="47">
        <v>1943</v>
      </c>
      <c r="B36" s="48">
        <v>38</v>
      </c>
      <c r="C36" s="49">
        <v>24.7</v>
      </c>
      <c r="D36" s="50">
        <v>0.65</v>
      </c>
      <c r="E36" s="40"/>
      <c r="F36" s="51">
        <v>1943</v>
      </c>
      <c r="G36" s="48">
        <v>23</v>
      </c>
      <c r="H36" s="49">
        <v>0.3</v>
      </c>
      <c r="I36" s="50">
        <v>0.0130434782608696</v>
      </c>
      <c r="J36" s="40"/>
      <c r="K36" s="51">
        <v>1943</v>
      </c>
      <c r="L36" s="48">
        <v>0</v>
      </c>
      <c r="M36" s="49">
        <v>0</v>
      </c>
      <c r="N36" s="52"/>
      <c r="O36" s="54"/>
      <c r="P36" s="49"/>
      <c r="Q36" s="49"/>
      <c r="R36" s="55"/>
      <c r="S36" s="49"/>
      <c r="T36" s="49"/>
      <c r="U36" s="55"/>
      <c r="V36" s="49"/>
      <c r="W36" s="56"/>
    </row>
    <row r="37" ht="22.6" customHeight="1">
      <c r="A37" s="47">
        <v>1944</v>
      </c>
      <c r="B37" s="48">
        <v>52</v>
      </c>
      <c r="C37" s="49">
        <v>31.9</v>
      </c>
      <c r="D37" s="50">
        <v>0.6134615384615379</v>
      </c>
      <c r="E37" s="40"/>
      <c r="F37" s="51">
        <v>1944</v>
      </c>
      <c r="G37" s="48">
        <v>22</v>
      </c>
      <c r="H37" s="49">
        <v>-18.7</v>
      </c>
      <c r="I37" s="50">
        <v>-0.85</v>
      </c>
      <c r="J37" s="40"/>
      <c r="K37" s="51">
        <v>1944</v>
      </c>
      <c r="L37" s="48">
        <v>5</v>
      </c>
      <c r="M37" s="49">
        <v>-14.9</v>
      </c>
      <c r="N37" s="52">
        <v>-2.98</v>
      </c>
      <c r="O37" s="54"/>
      <c r="P37" s="49"/>
      <c r="Q37" s="49"/>
      <c r="R37" s="55"/>
      <c r="S37" s="49"/>
      <c r="T37" s="49"/>
      <c r="U37" s="55"/>
      <c r="V37" s="49"/>
      <c r="W37" s="56"/>
    </row>
    <row r="38" ht="22.6" customHeight="1">
      <c r="A38" s="47">
        <v>1945</v>
      </c>
      <c r="B38" s="48">
        <v>25</v>
      </c>
      <c r="C38" s="49">
        <v>17.5</v>
      </c>
      <c r="D38" s="50">
        <v>0.7</v>
      </c>
      <c r="E38" s="40"/>
      <c r="F38" s="51">
        <v>1945</v>
      </c>
      <c r="G38" s="48">
        <v>12</v>
      </c>
      <c r="H38" s="49">
        <v>-7.9</v>
      </c>
      <c r="I38" s="50">
        <v>-0.658333333333333</v>
      </c>
      <c r="J38" s="40"/>
      <c r="K38" s="51">
        <v>1945</v>
      </c>
      <c r="L38" s="48">
        <v>0</v>
      </c>
      <c r="M38" s="49">
        <v>0</v>
      </c>
      <c r="N38" s="52"/>
      <c r="O38" s="54"/>
      <c r="P38" s="49"/>
      <c r="Q38" s="49"/>
      <c r="R38" s="55"/>
      <c r="S38" s="49"/>
      <c r="T38" s="49"/>
      <c r="U38" s="55"/>
      <c r="V38" s="49"/>
      <c r="W38" s="56"/>
    </row>
    <row r="39" ht="22.6" customHeight="1">
      <c r="A39" s="47">
        <v>1946</v>
      </c>
      <c r="B39" s="48">
        <v>41</v>
      </c>
      <c r="C39" s="49">
        <v>32.2</v>
      </c>
      <c r="D39" s="50">
        <v>0.7853658536585369</v>
      </c>
      <c r="E39" s="40"/>
      <c r="F39" s="51">
        <v>1946</v>
      </c>
      <c r="G39" s="48">
        <v>13</v>
      </c>
      <c r="H39" s="49">
        <v>-11.9</v>
      </c>
      <c r="I39" s="50">
        <v>-0.915384615384615</v>
      </c>
      <c r="J39" s="40"/>
      <c r="K39" s="51">
        <v>1946</v>
      </c>
      <c r="L39" s="48">
        <v>4</v>
      </c>
      <c r="M39" s="49">
        <v>-9.9</v>
      </c>
      <c r="N39" s="52">
        <v>-2.475</v>
      </c>
      <c r="O39" s="54"/>
      <c r="P39" s="49"/>
      <c r="Q39" s="49"/>
      <c r="R39" s="55"/>
      <c r="S39" s="49"/>
      <c r="T39" s="49"/>
      <c r="U39" s="55"/>
      <c r="V39" s="49"/>
      <c r="W39" s="56"/>
    </row>
    <row r="40" ht="22.6" customHeight="1">
      <c r="A40" s="47">
        <v>1947</v>
      </c>
      <c r="B40" s="48">
        <v>23</v>
      </c>
      <c r="C40" s="49">
        <v>23.8</v>
      </c>
      <c r="D40" s="50">
        <v>1.03478260869565</v>
      </c>
      <c r="E40" s="40"/>
      <c r="F40" s="51">
        <v>1947</v>
      </c>
      <c r="G40" s="48">
        <v>9</v>
      </c>
      <c r="H40" s="49">
        <v>-2.1</v>
      </c>
      <c r="I40" s="50">
        <v>-0.233333333333333</v>
      </c>
      <c r="J40" s="40"/>
      <c r="K40" s="51">
        <v>1947</v>
      </c>
      <c r="L40" s="48">
        <v>0</v>
      </c>
      <c r="M40" s="49">
        <v>0</v>
      </c>
      <c r="N40" s="52"/>
      <c r="O40" s="54"/>
      <c r="P40" s="49"/>
      <c r="Q40" s="49"/>
      <c r="R40" s="55"/>
      <c r="S40" s="49"/>
      <c r="T40" s="49"/>
      <c r="U40" s="55"/>
      <c r="V40" s="49"/>
      <c r="W40" s="56"/>
    </row>
    <row r="41" ht="22.6" customHeight="1">
      <c r="A41" s="47">
        <v>1948</v>
      </c>
      <c r="B41" s="48">
        <v>39</v>
      </c>
      <c r="C41" s="49">
        <v>5.1</v>
      </c>
      <c r="D41" s="50">
        <v>0.130769230769231</v>
      </c>
      <c r="E41" s="40"/>
      <c r="F41" s="51">
        <v>1948</v>
      </c>
      <c r="G41" s="48">
        <v>22</v>
      </c>
      <c r="H41" s="49">
        <v>-23.2</v>
      </c>
      <c r="I41" s="50">
        <v>-1.05454545454545</v>
      </c>
      <c r="J41" s="40"/>
      <c r="K41" s="51">
        <v>1948</v>
      </c>
      <c r="L41" s="48">
        <v>5</v>
      </c>
      <c r="M41" s="49">
        <v>-14.7</v>
      </c>
      <c r="N41" s="52">
        <v>-2.94</v>
      </c>
      <c r="O41" s="54"/>
      <c r="P41" s="49"/>
      <c r="Q41" s="49"/>
      <c r="R41" s="55"/>
      <c r="S41" s="49"/>
      <c r="T41" s="49"/>
      <c r="U41" s="55"/>
      <c r="V41" s="49"/>
      <c r="W41" s="56"/>
    </row>
    <row r="42" ht="22.6" customHeight="1">
      <c r="A42" s="47">
        <v>1949</v>
      </c>
      <c r="B42" s="48">
        <v>52</v>
      </c>
      <c r="C42" s="49">
        <v>35.9</v>
      </c>
      <c r="D42" s="50">
        <v>0.690384615384615</v>
      </c>
      <c r="E42" s="40"/>
      <c r="F42" s="51">
        <v>1949</v>
      </c>
      <c r="G42" s="48">
        <v>27</v>
      </c>
      <c r="H42" s="49">
        <v>-9.1</v>
      </c>
      <c r="I42" s="50">
        <v>-0.337037037037037</v>
      </c>
      <c r="J42" s="40"/>
      <c r="K42" s="51">
        <v>1949</v>
      </c>
      <c r="L42" s="48">
        <v>3</v>
      </c>
      <c r="M42" s="49">
        <v>-8.1</v>
      </c>
      <c r="N42" s="52">
        <v>-2.7</v>
      </c>
      <c r="O42" s="54"/>
      <c r="P42" s="49"/>
      <c r="Q42" s="49"/>
      <c r="R42" s="55"/>
      <c r="S42" s="49"/>
      <c r="T42" s="49"/>
      <c r="U42" s="55"/>
      <c r="V42" s="49"/>
      <c r="W42" s="56"/>
    </row>
    <row r="43" ht="22.6" customHeight="1">
      <c r="A43" s="47">
        <v>1950</v>
      </c>
      <c r="B43" s="48">
        <v>31</v>
      </c>
      <c r="C43" s="49">
        <v>39.7</v>
      </c>
      <c r="D43" s="50">
        <v>1.28064516129032</v>
      </c>
      <c r="E43" s="40"/>
      <c r="F43" s="51">
        <v>1950</v>
      </c>
      <c r="G43" s="48">
        <v>9</v>
      </c>
      <c r="H43" s="49">
        <v>1.5</v>
      </c>
      <c r="I43" s="50">
        <v>0.166666666666667</v>
      </c>
      <c r="J43" s="40"/>
      <c r="K43" s="51">
        <v>1950</v>
      </c>
      <c r="L43" s="48">
        <v>0</v>
      </c>
      <c r="M43" s="49">
        <v>0</v>
      </c>
      <c r="N43" s="52"/>
      <c r="O43" s="54"/>
      <c r="P43" s="49"/>
      <c r="Q43" s="49"/>
      <c r="R43" s="55"/>
      <c r="S43" s="49"/>
      <c r="T43" s="49"/>
      <c r="U43" s="55"/>
      <c r="V43" s="49"/>
      <c r="W43" s="56"/>
    </row>
    <row r="44" ht="22.6" customHeight="1">
      <c r="A44" s="47">
        <v>1951</v>
      </c>
      <c r="B44" s="48">
        <v>40</v>
      </c>
      <c r="C44" s="49">
        <v>22.3</v>
      </c>
      <c r="D44" s="50">
        <v>0.5575</v>
      </c>
      <c r="E44" s="40"/>
      <c r="F44" s="51">
        <v>1951</v>
      </c>
      <c r="G44" s="48">
        <v>22</v>
      </c>
      <c r="H44" s="49">
        <v>-12.3</v>
      </c>
      <c r="I44" s="50">
        <v>-0.559090909090909</v>
      </c>
      <c r="J44" s="40"/>
      <c r="K44" s="51">
        <v>1951</v>
      </c>
      <c r="L44" s="48">
        <v>3</v>
      </c>
      <c r="M44" s="49">
        <v>-8.699999999999999</v>
      </c>
      <c r="N44" s="52">
        <v>-2.9</v>
      </c>
      <c r="O44" s="54"/>
      <c r="P44" s="49"/>
      <c r="Q44" s="49"/>
      <c r="R44" s="55"/>
      <c r="S44" s="49"/>
      <c r="T44" s="49"/>
      <c r="U44" s="55"/>
      <c r="V44" s="49"/>
      <c r="W44" s="56"/>
    </row>
    <row r="45" ht="22.6" customHeight="1">
      <c r="A45" s="47">
        <v>1952</v>
      </c>
      <c r="B45" s="48">
        <v>35</v>
      </c>
      <c r="C45" s="49">
        <v>27.2</v>
      </c>
      <c r="D45" s="50">
        <v>0.777142857142857</v>
      </c>
      <c r="E45" s="40"/>
      <c r="F45" s="51">
        <v>1952</v>
      </c>
      <c r="G45" s="48">
        <v>15</v>
      </c>
      <c r="H45" s="49">
        <v>-9.800000000000001</v>
      </c>
      <c r="I45" s="50">
        <v>-0.653333333333333</v>
      </c>
      <c r="J45" s="40"/>
      <c r="K45" s="51">
        <v>1952</v>
      </c>
      <c r="L45" s="48">
        <v>4</v>
      </c>
      <c r="M45" s="49">
        <v>-10.1</v>
      </c>
      <c r="N45" s="52">
        <v>-2.525</v>
      </c>
      <c r="O45" s="54"/>
      <c r="P45" s="49"/>
      <c r="Q45" s="49"/>
      <c r="R45" s="55"/>
      <c r="S45" s="49"/>
      <c r="T45" s="49"/>
      <c r="U45" s="55"/>
      <c r="V45" s="49"/>
      <c r="W45" s="56"/>
    </row>
    <row r="46" ht="22.6" customHeight="1">
      <c r="A46" s="47">
        <v>1953</v>
      </c>
      <c r="B46" s="48">
        <v>49</v>
      </c>
      <c r="C46" s="49">
        <v>60.1</v>
      </c>
      <c r="D46" s="50">
        <v>1.2265306122449</v>
      </c>
      <c r="E46" s="40"/>
      <c r="F46" s="51">
        <v>1953</v>
      </c>
      <c r="G46" s="48">
        <v>14</v>
      </c>
      <c r="H46" s="49">
        <v>-0.6</v>
      </c>
      <c r="I46" s="50">
        <v>-0.0428571428571429</v>
      </c>
      <c r="J46" s="40"/>
      <c r="K46" s="51">
        <v>1953</v>
      </c>
      <c r="L46" s="48">
        <v>1</v>
      </c>
      <c r="M46" s="49">
        <v>-2.7</v>
      </c>
      <c r="N46" s="52">
        <v>-2.7</v>
      </c>
      <c r="O46" s="54"/>
      <c r="P46" s="49"/>
      <c r="Q46" s="49"/>
      <c r="R46" s="55"/>
      <c r="S46" s="49"/>
      <c r="T46" s="49"/>
      <c r="U46" s="55"/>
      <c r="V46" s="49"/>
      <c r="W46" s="56"/>
    </row>
    <row r="47" ht="22.6" customHeight="1">
      <c r="A47" s="47">
        <v>1954</v>
      </c>
      <c r="B47" s="48">
        <v>28</v>
      </c>
      <c r="C47" s="49">
        <v>17.4</v>
      </c>
      <c r="D47" s="50">
        <v>0.621428571428571</v>
      </c>
      <c r="E47" s="40"/>
      <c r="F47" s="51">
        <v>1954</v>
      </c>
      <c r="G47" s="48">
        <v>14</v>
      </c>
      <c r="H47" s="49">
        <v>-6.9</v>
      </c>
      <c r="I47" s="50">
        <v>-0.492857142857143</v>
      </c>
      <c r="J47" s="40"/>
      <c r="K47" s="51">
        <v>1954</v>
      </c>
      <c r="L47" s="48">
        <v>3</v>
      </c>
      <c r="M47" s="49">
        <v>-8.1</v>
      </c>
      <c r="N47" s="52">
        <v>-2.7</v>
      </c>
      <c r="O47" s="54"/>
      <c r="P47" s="49"/>
      <c r="Q47" s="49"/>
      <c r="R47" s="55"/>
      <c r="S47" s="49"/>
      <c r="T47" s="49"/>
      <c r="U47" s="55"/>
      <c r="V47" s="49"/>
      <c r="W47" s="56"/>
    </row>
    <row r="48" ht="22.6" customHeight="1">
      <c r="A48" s="47">
        <v>1955</v>
      </c>
      <c r="B48" s="48">
        <v>13</v>
      </c>
      <c r="C48" s="49">
        <v>16</v>
      </c>
      <c r="D48" s="50">
        <v>1.23076923076923</v>
      </c>
      <c r="E48" s="40"/>
      <c r="F48" s="51">
        <v>1955</v>
      </c>
      <c r="G48" s="48">
        <v>2</v>
      </c>
      <c r="H48" s="49">
        <v>0.6</v>
      </c>
      <c r="I48" s="50">
        <v>0.3</v>
      </c>
      <c r="J48" s="40"/>
      <c r="K48" s="51">
        <v>1955</v>
      </c>
      <c r="L48" s="48">
        <v>0</v>
      </c>
      <c r="M48" s="49">
        <v>0</v>
      </c>
      <c r="N48" s="52"/>
      <c r="O48" s="54"/>
      <c r="P48" s="49"/>
      <c r="Q48" s="49"/>
      <c r="R48" s="55"/>
      <c r="S48" s="49"/>
      <c r="T48" s="49"/>
      <c r="U48" s="55"/>
      <c r="V48" s="49"/>
      <c r="W48" s="56"/>
    </row>
    <row r="49" ht="22.6" customHeight="1">
      <c r="A49" s="47">
        <v>1956</v>
      </c>
      <c r="B49" s="48">
        <v>30</v>
      </c>
      <c r="C49" s="49">
        <v>33.2</v>
      </c>
      <c r="D49" s="50">
        <v>1.10666666666667</v>
      </c>
      <c r="E49" s="40"/>
      <c r="F49" s="51">
        <v>1956</v>
      </c>
      <c r="G49" s="48">
        <v>10</v>
      </c>
      <c r="H49" s="49">
        <v>1.9</v>
      </c>
      <c r="I49" s="50">
        <v>0.19</v>
      </c>
      <c r="J49" s="40"/>
      <c r="K49" s="51">
        <v>1956</v>
      </c>
      <c r="L49" s="48">
        <v>0</v>
      </c>
      <c r="M49" s="49">
        <v>0</v>
      </c>
      <c r="N49" s="52"/>
      <c r="O49" s="54"/>
      <c r="P49" s="49"/>
      <c r="Q49" s="49"/>
      <c r="R49" s="55"/>
      <c r="S49" s="49"/>
      <c r="T49" s="49"/>
      <c r="U49" s="55"/>
      <c r="V49" s="49"/>
      <c r="W49" s="56"/>
    </row>
    <row r="50" ht="22.6" customHeight="1">
      <c r="A50" s="47">
        <v>1957</v>
      </c>
      <c r="B50" s="48">
        <v>27</v>
      </c>
      <c r="C50" s="49">
        <v>35.9</v>
      </c>
      <c r="D50" s="50">
        <v>1.32962962962963</v>
      </c>
      <c r="E50" s="40"/>
      <c r="F50" s="51">
        <v>1957</v>
      </c>
      <c r="G50" s="48">
        <v>8</v>
      </c>
      <c r="H50" s="49">
        <v>2.7</v>
      </c>
      <c r="I50" s="50">
        <v>0.3375</v>
      </c>
      <c r="J50" s="40"/>
      <c r="K50" s="51">
        <v>1957</v>
      </c>
      <c r="L50" s="48">
        <v>0</v>
      </c>
      <c r="M50" s="49">
        <v>0</v>
      </c>
      <c r="N50" s="52"/>
      <c r="O50" s="54"/>
      <c r="P50" s="49"/>
      <c r="Q50" s="49"/>
      <c r="R50" s="55"/>
      <c r="S50" s="49"/>
      <c r="T50" s="49"/>
      <c r="U50" s="55"/>
      <c r="V50" s="49"/>
      <c r="W50" s="56"/>
    </row>
    <row r="51" ht="22.6" customHeight="1">
      <c r="A51" s="47">
        <v>1958</v>
      </c>
      <c r="B51" s="48">
        <v>19</v>
      </c>
      <c r="C51" s="49">
        <v>17</v>
      </c>
      <c r="D51" s="50">
        <v>0.8947368421052631</v>
      </c>
      <c r="E51" s="40"/>
      <c r="F51" s="51">
        <v>1958</v>
      </c>
      <c r="G51" s="48">
        <v>7</v>
      </c>
      <c r="H51" s="49">
        <v>-4.5</v>
      </c>
      <c r="I51" s="50">
        <v>-0.642857142857143</v>
      </c>
      <c r="J51" s="40"/>
      <c r="K51" s="51">
        <v>1958</v>
      </c>
      <c r="L51" s="48">
        <v>1</v>
      </c>
      <c r="M51" s="49">
        <v>-2.1</v>
      </c>
      <c r="N51" s="52">
        <v>-2.1</v>
      </c>
      <c r="O51" s="54"/>
      <c r="P51" s="49"/>
      <c r="Q51" s="49"/>
      <c r="R51" s="55"/>
      <c r="S51" s="49"/>
      <c r="T51" s="49"/>
      <c r="U51" s="55"/>
      <c r="V51" s="49"/>
      <c r="W51" s="56"/>
    </row>
    <row r="52" ht="22.6" customHeight="1">
      <c r="A52" s="47">
        <v>1959</v>
      </c>
      <c r="B52" s="48">
        <v>20</v>
      </c>
      <c r="C52" s="49">
        <v>24.9</v>
      </c>
      <c r="D52" s="50">
        <v>1.245</v>
      </c>
      <c r="E52" s="40"/>
      <c r="F52" s="51">
        <v>1959</v>
      </c>
      <c r="G52" s="48">
        <v>6</v>
      </c>
      <c r="H52" s="49">
        <v>-1.7</v>
      </c>
      <c r="I52" s="50">
        <v>-0.283333333333333</v>
      </c>
      <c r="J52" s="40"/>
      <c r="K52" s="51">
        <v>1959</v>
      </c>
      <c r="L52" s="48">
        <v>0</v>
      </c>
      <c r="M52" s="49">
        <v>0</v>
      </c>
      <c r="N52" s="52"/>
      <c r="O52" s="54"/>
      <c r="P52" s="49"/>
      <c r="Q52" s="49"/>
      <c r="R52" s="55"/>
      <c r="S52" s="49"/>
      <c r="T52" s="49"/>
      <c r="U52" s="55"/>
      <c r="V52" s="49"/>
      <c r="W52" s="56"/>
    </row>
    <row r="53" ht="22.6" customHeight="1">
      <c r="A53" s="47">
        <v>1960</v>
      </c>
      <c r="B53" s="48">
        <v>40</v>
      </c>
      <c r="C53" s="49">
        <v>37.2</v>
      </c>
      <c r="D53" s="50">
        <v>0.93</v>
      </c>
      <c r="E53" s="40"/>
      <c r="F53" s="51">
        <v>1960</v>
      </c>
      <c r="G53" s="48">
        <v>16</v>
      </c>
      <c r="H53" s="49">
        <v>-6.7</v>
      </c>
      <c r="I53" s="50">
        <v>-0.41875</v>
      </c>
      <c r="J53" s="40"/>
      <c r="K53" s="51">
        <v>1960</v>
      </c>
      <c r="L53" s="48">
        <v>3</v>
      </c>
      <c r="M53" s="49">
        <v>-7</v>
      </c>
      <c r="N53" s="52">
        <v>-2.33333333333333</v>
      </c>
      <c r="O53" s="54"/>
      <c r="P53" s="49"/>
      <c r="Q53" s="49"/>
      <c r="R53" s="55"/>
      <c r="S53" s="49"/>
      <c r="T53" s="49"/>
      <c r="U53" s="55"/>
      <c r="V53" s="49"/>
      <c r="W53" s="56"/>
    </row>
    <row r="54" ht="22.6" customHeight="1">
      <c r="A54" s="47">
        <v>1961</v>
      </c>
      <c r="B54" s="48">
        <v>35</v>
      </c>
      <c r="C54" s="49">
        <v>6.6</v>
      </c>
      <c r="D54" s="50">
        <v>0.188571428571429</v>
      </c>
      <c r="E54" s="40"/>
      <c r="F54" s="51">
        <v>1961</v>
      </c>
      <c r="G54" s="48">
        <v>19</v>
      </c>
      <c r="H54" s="49">
        <v>-20.8</v>
      </c>
      <c r="I54" s="50">
        <v>-1.09473684210526</v>
      </c>
      <c r="J54" s="40"/>
      <c r="K54" s="51">
        <v>1961</v>
      </c>
      <c r="L54" s="48">
        <v>5</v>
      </c>
      <c r="M54" s="49">
        <v>-13.5</v>
      </c>
      <c r="N54" s="52">
        <v>-2.7</v>
      </c>
      <c r="O54" s="54"/>
      <c r="P54" s="49"/>
      <c r="Q54" s="49"/>
      <c r="R54" s="55"/>
      <c r="S54" s="49"/>
      <c r="T54" s="49"/>
      <c r="U54" s="55"/>
      <c r="V54" s="49"/>
      <c r="W54" s="56"/>
    </row>
    <row r="55" ht="22.6" customHeight="1">
      <c r="A55" s="47">
        <v>1962</v>
      </c>
      <c r="B55" s="48">
        <v>12</v>
      </c>
      <c r="C55" s="49">
        <v>18.9</v>
      </c>
      <c r="D55" s="50">
        <v>1.575</v>
      </c>
      <c r="E55" s="40"/>
      <c r="F55" s="51">
        <v>1962</v>
      </c>
      <c r="G55" s="48">
        <v>2</v>
      </c>
      <c r="H55" s="49">
        <v>0.8</v>
      </c>
      <c r="I55" s="50">
        <v>0.4</v>
      </c>
      <c r="J55" s="40"/>
      <c r="K55" s="51">
        <v>1962</v>
      </c>
      <c r="L55" s="48">
        <v>0</v>
      </c>
      <c r="M55" s="49">
        <v>0</v>
      </c>
      <c r="N55" s="52"/>
      <c r="O55" s="54"/>
      <c r="P55" s="49"/>
      <c r="Q55" s="49"/>
      <c r="R55" s="55"/>
      <c r="S55" s="49"/>
      <c r="T55" s="49"/>
      <c r="U55" s="55"/>
      <c r="V55" s="49"/>
      <c r="W55" s="56"/>
    </row>
    <row r="56" ht="22.6" customHeight="1">
      <c r="A56" s="47">
        <v>1963</v>
      </c>
      <c r="B56" s="48">
        <v>27</v>
      </c>
      <c r="C56" s="49">
        <v>21.3</v>
      </c>
      <c r="D56" s="50">
        <v>0.788888888888889</v>
      </c>
      <c r="E56" s="40"/>
      <c r="F56" s="51">
        <v>1963</v>
      </c>
      <c r="G56" s="48">
        <v>11</v>
      </c>
      <c r="H56" s="49">
        <v>-6.6</v>
      </c>
      <c r="I56" s="50">
        <v>-0.6</v>
      </c>
      <c r="J56" s="40"/>
      <c r="K56" s="51">
        <v>1963</v>
      </c>
      <c r="L56" s="48">
        <v>2</v>
      </c>
      <c r="M56" s="49">
        <v>-4.7</v>
      </c>
      <c r="N56" s="52">
        <v>-2.35</v>
      </c>
      <c r="O56" s="54"/>
      <c r="P56" s="49"/>
      <c r="Q56" s="49"/>
      <c r="R56" s="55"/>
      <c r="S56" s="49"/>
      <c r="T56" s="49"/>
      <c r="U56" s="55"/>
      <c r="V56" s="49"/>
      <c r="W56" s="56"/>
    </row>
    <row r="57" ht="22.6" customHeight="1">
      <c r="A57" s="47">
        <v>1964</v>
      </c>
      <c r="B57" s="48">
        <v>16</v>
      </c>
      <c r="C57" s="49">
        <v>19.3</v>
      </c>
      <c r="D57" s="50">
        <v>1.20625</v>
      </c>
      <c r="E57" s="40"/>
      <c r="F57" s="51">
        <v>1964</v>
      </c>
      <c r="G57" s="48">
        <v>5</v>
      </c>
      <c r="H57" s="49">
        <v>-0.5</v>
      </c>
      <c r="I57" s="50">
        <v>-0.1</v>
      </c>
      <c r="J57" s="40"/>
      <c r="K57" s="51">
        <v>1964</v>
      </c>
      <c r="L57" s="48">
        <v>0</v>
      </c>
      <c r="M57" s="49">
        <v>0</v>
      </c>
      <c r="N57" s="52"/>
      <c r="O57" s="54"/>
      <c r="P57" s="49"/>
      <c r="Q57" s="49"/>
      <c r="R57" s="55"/>
      <c r="S57" s="49"/>
      <c r="T57" s="49"/>
      <c r="U57" s="55"/>
      <c r="V57" s="49"/>
      <c r="W57" s="56"/>
    </row>
    <row r="58" ht="22.6" customHeight="1">
      <c r="A58" s="47">
        <v>1965</v>
      </c>
      <c r="B58" s="48">
        <v>32</v>
      </c>
      <c r="C58" s="49">
        <v>-0.6</v>
      </c>
      <c r="D58" s="50">
        <v>-0.01875</v>
      </c>
      <c r="E58" s="40"/>
      <c r="F58" s="51">
        <v>1965</v>
      </c>
      <c r="G58" s="48">
        <v>20</v>
      </c>
      <c r="H58" s="49">
        <v>-19.8</v>
      </c>
      <c r="I58" s="50">
        <v>-0.99</v>
      </c>
      <c r="J58" s="40"/>
      <c r="K58" s="51">
        <v>1965</v>
      </c>
      <c r="L58" s="48">
        <v>3</v>
      </c>
      <c r="M58" s="49">
        <v>-10.8</v>
      </c>
      <c r="N58" s="52">
        <v>-3.6</v>
      </c>
      <c r="O58" s="54"/>
      <c r="P58" s="49"/>
      <c r="Q58" s="49"/>
      <c r="R58" s="55"/>
      <c r="S58" s="49"/>
      <c r="T58" s="49"/>
      <c r="U58" s="55"/>
      <c r="V58" s="49"/>
      <c r="W58" s="56"/>
    </row>
    <row r="59" ht="22.6" customHeight="1">
      <c r="A59" s="47">
        <v>1966</v>
      </c>
      <c r="B59" s="48">
        <v>23</v>
      </c>
      <c r="C59" s="49">
        <v>42.6</v>
      </c>
      <c r="D59" s="50">
        <v>1.85217391304348</v>
      </c>
      <c r="E59" s="40"/>
      <c r="F59" s="51">
        <v>1966</v>
      </c>
      <c r="G59" s="48">
        <v>1</v>
      </c>
      <c r="H59" s="49">
        <v>0.4</v>
      </c>
      <c r="I59" s="50">
        <v>0.4</v>
      </c>
      <c r="J59" s="40"/>
      <c r="K59" s="51">
        <v>1966</v>
      </c>
      <c r="L59" s="48">
        <v>0</v>
      </c>
      <c r="M59" s="49">
        <v>0</v>
      </c>
      <c r="N59" s="52"/>
      <c r="O59" s="54"/>
      <c r="P59" s="49"/>
      <c r="Q59" s="49"/>
      <c r="R59" s="55"/>
      <c r="S59" s="49"/>
      <c r="T59" s="49"/>
      <c r="U59" s="55"/>
      <c r="V59" s="49"/>
      <c r="W59" s="56"/>
    </row>
    <row r="60" ht="22.6" customHeight="1">
      <c r="A60" s="47">
        <v>1967</v>
      </c>
      <c r="B60" s="48">
        <v>53</v>
      </c>
      <c r="C60" s="49">
        <v>36.4</v>
      </c>
      <c r="D60" s="50">
        <v>0.686792452830189</v>
      </c>
      <c r="E60" s="40"/>
      <c r="F60" s="51">
        <v>1967</v>
      </c>
      <c r="G60" s="48">
        <v>26</v>
      </c>
      <c r="H60" s="49">
        <v>-11.5</v>
      </c>
      <c r="I60" s="50">
        <v>-0.442307692307692</v>
      </c>
      <c r="J60" s="40"/>
      <c r="K60" s="51">
        <v>1967</v>
      </c>
      <c r="L60" s="48">
        <v>2</v>
      </c>
      <c r="M60" s="49">
        <v>-5.2</v>
      </c>
      <c r="N60" s="52">
        <v>-2.6</v>
      </c>
      <c r="O60" s="54"/>
      <c r="P60" s="49"/>
      <c r="Q60" s="49"/>
      <c r="R60" s="55"/>
      <c r="S60" s="49"/>
      <c r="T60" s="49"/>
      <c r="U60" s="55"/>
      <c r="V60" s="49"/>
      <c r="W60" s="56"/>
    </row>
    <row r="61" ht="22.6" customHeight="1">
      <c r="A61" s="47">
        <v>1968</v>
      </c>
      <c r="B61" s="48">
        <v>23</v>
      </c>
      <c r="C61" s="49">
        <v>20.9</v>
      </c>
      <c r="D61" s="50">
        <v>0.908695652173913</v>
      </c>
      <c r="E61" s="40"/>
      <c r="F61" s="51">
        <v>1968</v>
      </c>
      <c r="G61" s="48">
        <v>9</v>
      </c>
      <c r="H61" s="49">
        <v>-4.3</v>
      </c>
      <c r="I61" s="50">
        <v>-0.477777777777778</v>
      </c>
      <c r="J61" s="40"/>
      <c r="K61" s="51">
        <v>1968</v>
      </c>
      <c r="L61" s="48">
        <v>1</v>
      </c>
      <c r="M61" s="49">
        <v>-2.2</v>
      </c>
      <c r="N61" s="52">
        <v>-2.2</v>
      </c>
      <c r="O61" s="54"/>
      <c r="P61" s="49"/>
      <c r="Q61" s="49"/>
      <c r="R61" s="55"/>
      <c r="S61" s="49"/>
      <c r="T61" s="49"/>
      <c r="U61" s="55"/>
      <c r="V61" s="49"/>
      <c r="W61" s="56"/>
    </row>
    <row r="62" ht="22.6" customHeight="1">
      <c r="A62" s="47">
        <v>1969</v>
      </c>
      <c r="B62" s="48">
        <v>28</v>
      </c>
      <c r="C62" s="49">
        <v>25.8</v>
      </c>
      <c r="D62" s="50">
        <v>0.921428571428571</v>
      </c>
      <c r="E62" s="40"/>
      <c r="F62" s="51">
        <v>1969</v>
      </c>
      <c r="G62" s="48">
        <v>13</v>
      </c>
      <c r="H62" s="49">
        <v>-1.3</v>
      </c>
      <c r="I62" s="50">
        <v>-0.1</v>
      </c>
      <c r="J62" s="40"/>
      <c r="K62" s="51">
        <v>1969</v>
      </c>
      <c r="L62" s="48">
        <v>0</v>
      </c>
      <c r="M62" s="49">
        <v>0</v>
      </c>
      <c r="N62" s="52"/>
      <c r="O62" s="54"/>
      <c r="P62" s="49"/>
      <c r="Q62" s="49"/>
      <c r="R62" s="55"/>
      <c r="S62" s="49"/>
      <c r="T62" s="49"/>
      <c r="U62" s="55"/>
      <c r="V62" s="49"/>
      <c r="W62" s="56"/>
    </row>
    <row r="63" ht="22.6" customHeight="1">
      <c r="A63" s="47">
        <v>1970</v>
      </c>
      <c r="B63" s="48">
        <v>38</v>
      </c>
      <c r="C63" s="49">
        <v>16.8</v>
      </c>
      <c r="D63" s="50">
        <v>0.442105263157895</v>
      </c>
      <c r="E63" s="40"/>
      <c r="F63" s="51">
        <v>1970</v>
      </c>
      <c r="G63" s="48">
        <v>20</v>
      </c>
      <c r="H63" s="49">
        <v>-17.6</v>
      </c>
      <c r="I63" s="50">
        <v>-0.88</v>
      </c>
      <c r="J63" s="40"/>
      <c r="K63" s="51">
        <v>1970</v>
      </c>
      <c r="L63" s="48">
        <v>5</v>
      </c>
      <c r="M63" s="49">
        <v>-13.5</v>
      </c>
      <c r="N63" s="52">
        <v>-2.7</v>
      </c>
      <c r="O63" s="54"/>
      <c r="P63" s="49"/>
      <c r="Q63" s="49"/>
      <c r="R63" s="55"/>
      <c r="S63" s="49"/>
      <c r="T63" s="49"/>
      <c r="U63" s="55"/>
      <c r="V63" s="49"/>
      <c r="W63" s="56"/>
    </row>
    <row r="64" ht="22.6" customHeight="1">
      <c r="A64" s="47">
        <v>1971</v>
      </c>
      <c r="B64" s="48">
        <v>36</v>
      </c>
      <c r="C64" s="49">
        <v>7.4</v>
      </c>
      <c r="D64" s="50">
        <v>0.205555555555556</v>
      </c>
      <c r="E64" s="40"/>
      <c r="F64" s="51">
        <v>1971</v>
      </c>
      <c r="G64" s="48">
        <v>25</v>
      </c>
      <c r="H64" s="49">
        <v>-13.5</v>
      </c>
      <c r="I64" s="50">
        <v>-0.54</v>
      </c>
      <c r="J64" s="40"/>
      <c r="K64" s="51">
        <v>1971</v>
      </c>
      <c r="L64" s="48">
        <v>2</v>
      </c>
      <c r="M64" s="49">
        <v>-4.4</v>
      </c>
      <c r="N64" s="52">
        <v>-2.2</v>
      </c>
      <c r="O64" s="54"/>
      <c r="P64" s="49"/>
      <c r="Q64" s="49"/>
      <c r="R64" s="55"/>
      <c r="S64" s="49"/>
      <c r="T64" s="49"/>
      <c r="U64" s="55"/>
      <c r="V64" s="49"/>
      <c r="W64" s="56"/>
    </row>
    <row r="65" ht="22.6" customHeight="1">
      <c r="A65" s="47">
        <v>1972</v>
      </c>
      <c r="B65" s="48">
        <v>27</v>
      </c>
      <c r="C65" s="49">
        <v>38.5</v>
      </c>
      <c r="D65" s="50">
        <v>1.42592592592593</v>
      </c>
      <c r="E65" s="40"/>
      <c r="F65" s="51">
        <v>1972</v>
      </c>
      <c r="G65" s="48">
        <v>7</v>
      </c>
      <c r="H65" s="49">
        <v>-1.2</v>
      </c>
      <c r="I65" s="50">
        <v>-0.171428571428571</v>
      </c>
      <c r="J65" s="40"/>
      <c r="K65" s="51">
        <v>1972</v>
      </c>
      <c r="L65" s="48">
        <v>0</v>
      </c>
      <c r="M65" s="49">
        <v>0</v>
      </c>
      <c r="N65" s="52"/>
      <c r="O65" s="54"/>
      <c r="P65" s="49"/>
      <c r="Q65" s="49"/>
      <c r="R65" s="55"/>
      <c r="S65" s="49"/>
      <c r="T65" s="49"/>
      <c r="U65" s="55"/>
      <c r="V65" s="49"/>
      <c r="W65" s="56"/>
    </row>
    <row r="66" ht="22.6" customHeight="1">
      <c r="A66" s="47">
        <v>1973</v>
      </c>
      <c r="B66" s="48">
        <v>5</v>
      </c>
      <c r="C66" s="49">
        <v>8.4</v>
      </c>
      <c r="D66" s="50">
        <v>1.68</v>
      </c>
      <c r="E66" s="40"/>
      <c r="F66" s="51">
        <v>1973</v>
      </c>
      <c r="G66" s="48">
        <v>1</v>
      </c>
      <c r="H66" s="49">
        <v>0.6</v>
      </c>
      <c r="I66" s="50">
        <v>0.6</v>
      </c>
      <c r="J66" s="40"/>
      <c r="K66" s="51">
        <v>1973</v>
      </c>
      <c r="L66" s="48">
        <v>0</v>
      </c>
      <c r="M66" s="49">
        <v>0</v>
      </c>
      <c r="N66" s="52"/>
      <c r="O66" s="54"/>
      <c r="P66" s="49"/>
      <c r="Q66" s="49"/>
      <c r="R66" s="55"/>
      <c r="S66" s="49"/>
      <c r="T66" s="49"/>
      <c r="U66" s="55"/>
      <c r="V66" s="49"/>
      <c r="W66" s="56"/>
    </row>
    <row r="67" ht="22.6" customHeight="1">
      <c r="A67" s="47">
        <v>1974</v>
      </c>
      <c r="B67" s="48">
        <v>29</v>
      </c>
      <c r="C67" s="49">
        <v>13.9</v>
      </c>
      <c r="D67" s="50">
        <v>0.479310344827586</v>
      </c>
      <c r="E67" s="40"/>
      <c r="F67" s="51">
        <v>1974</v>
      </c>
      <c r="G67" s="48">
        <v>14</v>
      </c>
      <c r="H67" s="49">
        <v>-9.300000000000001</v>
      </c>
      <c r="I67" s="50">
        <v>-0.664285714285714</v>
      </c>
      <c r="J67" s="40"/>
      <c r="K67" s="51">
        <v>1974</v>
      </c>
      <c r="L67" s="48">
        <v>3</v>
      </c>
      <c r="M67" s="49">
        <v>-6.8</v>
      </c>
      <c r="N67" s="52">
        <v>-2.26666666666667</v>
      </c>
      <c r="O67" s="54"/>
      <c r="P67" s="49"/>
      <c r="Q67" s="49"/>
      <c r="R67" s="55"/>
      <c r="S67" s="49"/>
      <c r="T67" s="49"/>
      <c r="U67" s="55"/>
      <c r="V67" s="49"/>
      <c r="W67" s="56"/>
    </row>
    <row r="68" ht="22.6" customHeight="1">
      <c r="A68" s="47">
        <v>1975</v>
      </c>
      <c r="B68" s="48">
        <v>52</v>
      </c>
      <c r="C68" s="49">
        <v>-12.8</v>
      </c>
      <c r="D68" s="50">
        <v>-0.246153846153846</v>
      </c>
      <c r="E68" s="40"/>
      <c r="F68" s="51">
        <v>1975</v>
      </c>
      <c r="G68" s="48">
        <v>33</v>
      </c>
      <c r="H68" s="49">
        <v>-49.2</v>
      </c>
      <c r="I68" s="50">
        <v>-1.49090909090909</v>
      </c>
      <c r="J68" s="40"/>
      <c r="K68" s="51">
        <v>1975</v>
      </c>
      <c r="L68" s="48">
        <v>10</v>
      </c>
      <c r="M68" s="49">
        <v>-35.8</v>
      </c>
      <c r="N68" s="52">
        <v>-3.58</v>
      </c>
      <c r="O68" s="54"/>
      <c r="P68" s="49"/>
      <c r="Q68" s="49"/>
      <c r="R68" s="55"/>
      <c r="S68" s="49"/>
      <c r="T68" s="49"/>
      <c r="U68" s="55"/>
      <c r="V68" s="49"/>
      <c r="W68" s="56"/>
    </row>
    <row r="69" ht="22.6" customHeight="1">
      <c r="A69" s="47">
        <v>1976</v>
      </c>
      <c r="B69" s="48">
        <v>98</v>
      </c>
      <c r="C69" s="49">
        <v>-60.8</v>
      </c>
      <c r="D69" s="50">
        <v>-0.620408163265306</v>
      </c>
      <c r="E69" s="40"/>
      <c r="F69" s="51">
        <v>1976</v>
      </c>
      <c r="G69" s="48">
        <v>69</v>
      </c>
      <c r="H69" s="49">
        <v>-107</v>
      </c>
      <c r="I69" s="50">
        <v>-1.55072463768116</v>
      </c>
      <c r="J69" s="40"/>
      <c r="K69" s="51">
        <v>1976</v>
      </c>
      <c r="L69" s="48">
        <v>25</v>
      </c>
      <c r="M69" s="49">
        <v>-88.59999999999999</v>
      </c>
      <c r="N69" s="52">
        <v>-3.544</v>
      </c>
      <c r="O69" t="s" s="57">
        <v>110</v>
      </c>
      <c r="P69" s="49">
        <f>AVERAGE(B69:B88)</f>
        <v>43.4</v>
      </c>
      <c r="Q69" s="56">
        <f>AVERAGE(D69:D88)</f>
        <v>0.444935541000245</v>
      </c>
      <c r="R69" t="s" s="127">
        <v>110</v>
      </c>
      <c r="S69" s="128">
        <f>AVERAGE(G69:G88)</f>
        <v>24.05</v>
      </c>
      <c r="T69" s="56">
        <f>AVERAGE(I69:I88)</f>
        <v>-0.710226695930167</v>
      </c>
      <c r="U69" t="s" s="127">
        <v>110</v>
      </c>
      <c r="V69" s="128">
        <f>AVERAGE(L69:L88)</f>
        <v>6.1</v>
      </c>
      <c r="W69" s="56">
        <f>AVERAGE(N69:N88)</f>
        <v>-2.91577014652015</v>
      </c>
    </row>
    <row r="70" ht="22.6" customHeight="1">
      <c r="A70" s="47">
        <v>1977</v>
      </c>
      <c r="B70" s="48">
        <v>72</v>
      </c>
      <c r="C70" s="49">
        <v>-62.3</v>
      </c>
      <c r="D70" s="50">
        <v>-0.865277777777778</v>
      </c>
      <c r="E70" s="40"/>
      <c r="F70" s="51">
        <v>1977</v>
      </c>
      <c r="G70" s="48">
        <v>50</v>
      </c>
      <c r="H70" s="49">
        <v>-104.3</v>
      </c>
      <c r="I70" s="50">
        <v>-2.086</v>
      </c>
      <c r="J70" s="40"/>
      <c r="K70" s="51">
        <v>1977</v>
      </c>
      <c r="L70" s="48">
        <v>28</v>
      </c>
      <c r="M70" s="49">
        <v>-93.90000000000001</v>
      </c>
      <c r="N70" s="52">
        <v>-3.35357142857143</v>
      </c>
      <c r="O70" t="s" s="57">
        <v>111</v>
      </c>
      <c r="P70" s="49">
        <f>AVERAGE(B70:B88)</f>
        <v>40.5263157894737</v>
      </c>
      <c r="Q70" s="56">
        <f>AVERAGE(D70:D88)</f>
        <v>0.501006262277379</v>
      </c>
      <c r="R70" t="s" s="127">
        <v>111</v>
      </c>
      <c r="S70" s="128">
        <f>AVERAGE(G70:G88)</f>
        <v>21.6842105263158</v>
      </c>
      <c r="T70" s="56">
        <f>AVERAGE(I70:I88)</f>
        <v>-0.665989962153799</v>
      </c>
      <c r="U70" t="s" s="127">
        <v>111</v>
      </c>
      <c r="V70" s="128">
        <f>AVERAGE(L70:L88)</f>
        <v>5.10526315789474</v>
      </c>
      <c r="W70" s="56">
        <f>AVERAGE(N70:N88)</f>
        <v>-2.86341765873016</v>
      </c>
    </row>
    <row r="71" ht="22.6" customHeight="1">
      <c r="A71" s="47">
        <v>1978</v>
      </c>
      <c r="B71" s="48">
        <v>36</v>
      </c>
      <c r="C71" s="49">
        <v>-2.7</v>
      </c>
      <c r="D71" s="50">
        <v>-0.075</v>
      </c>
      <c r="E71" s="40"/>
      <c r="F71" s="51">
        <v>1978</v>
      </c>
      <c r="G71" s="48">
        <v>26</v>
      </c>
      <c r="H71" s="49">
        <v>-19.4</v>
      </c>
      <c r="I71" s="50">
        <v>-0.7461538461538459</v>
      </c>
      <c r="J71" s="40"/>
      <c r="K71" s="51">
        <v>1978</v>
      </c>
      <c r="L71" s="48">
        <v>2</v>
      </c>
      <c r="M71" s="49">
        <v>-5</v>
      </c>
      <c r="N71" s="52">
        <v>-2.5</v>
      </c>
      <c r="O71" t="s" s="57">
        <v>112</v>
      </c>
      <c r="P71" s="49">
        <f>AVERAGE(B71:B88)</f>
        <v>38.7777777777778</v>
      </c>
      <c r="Q71" s="56">
        <f>AVERAGE(D71:D88)</f>
        <v>0.576910931169332</v>
      </c>
      <c r="R71" t="s" s="127">
        <v>112</v>
      </c>
      <c r="S71" s="128">
        <f>AVERAGE(G71:G88)</f>
        <v>20.1111111111111</v>
      </c>
      <c r="T71" s="56">
        <f>AVERAGE(I71:I88)</f>
        <v>-0.587100515606788</v>
      </c>
      <c r="U71" t="s" s="127">
        <v>112</v>
      </c>
      <c r="V71" s="128">
        <f>AVERAGE(L71:L88)</f>
        <v>3.83333333333333</v>
      </c>
      <c r="W71" s="56">
        <f>AVERAGE(N71:N88)</f>
        <v>-2.81885822510822</v>
      </c>
    </row>
    <row r="72" ht="22.6" customHeight="1">
      <c r="A72" s="47">
        <v>1979</v>
      </c>
      <c r="B72" s="48">
        <v>44</v>
      </c>
      <c r="C72" s="49">
        <v>33.5</v>
      </c>
      <c r="D72" s="50">
        <v>0.761363636363636</v>
      </c>
      <c r="E72" s="40"/>
      <c r="F72" s="51">
        <v>1979</v>
      </c>
      <c r="G72" s="48">
        <v>19</v>
      </c>
      <c r="H72" s="49">
        <v>-10</v>
      </c>
      <c r="I72" s="50">
        <v>-0.526315789473684</v>
      </c>
      <c r="J72" s="40"/>
      <c r="K72" s="51">
        <v>1979</v>
      </c>
      <c r="L72" s="48">
        <v>3</v>
      </c>
      <c r="M72" s="49">
        <v>-7.9</v>
      </c>
      <c r="N72" s="52">
        <v>-2.63333333333333</v>
      </c>
      <c r="O72" t="s" s="57">
        <v>113</v>
      </c>
      <c r="P72" s="49">
        <f>AVERAGE(B72:B88)</f>
        <v>38.9411764705882</v>
      </c>
      <c r="Q72" s="56">
        <f>AVERAGE(D72:D88)</f>
        <v>0.615258633002822</v>
      </c>
      <c r="R72" t="s" s="127">
        <v>113</v>
      </c>
      <c r="S72" s="128">
        <f>AVERAGE(G72:G88)</f>
        <v>19.7647058823529</v>
      </c>
      <c r="T72" s="56">
        <f>AVERAGE(I72:I88)</f>
        <v>-0.577744437339314</v>
      </c>
      <c r="U72" t="s" s="127">
        <v>113</v>
      </c>
      <c r="V72" s="128">
        <f>AVERAGE(L72:L88)</f>
        <v>3.94117647058824</v>
      </c>
      <c r="W72" s="56">
        <f>AVERAGE(N72:N88)</f>
        <v>-2.85074404761905</v>
      </c>
    </row>
    <row r="73" ht="22.6" customHeight="1">
      <c r="A73" s="47">
        <v>1980</v>
      </c>
      <c r="B73" s="48">
        <v>28</v>
      </c>
      <c r="C73" s="49">
        <v>29</v>
      </c>
      <c r="D73" s="50">
        <v>1.03571428571429</v>
      </c>
      <c r="E73" s="40"/>
      <c r="F73" s="51">
        <v>1980</v>
      </c>
      <c r="G73" s="48">
        <v>13</v>
      </c>
      <c r="H73" s="49">
        <v>0.6</v>
      </c>
      <c r="I73" s="50">
        <v>0.0461538461538462</v>
      </c>
      <c r="J73" s="40"/>
      <c r="K73" s="51">
        <v>1980</v>
      </c>
      <c r="L73" s="48">
        <v>0</v>
      </c>
      <c r="M73" s="49">
        <v>0</v>
      </c>
      <c r="N73" s="52"/>
      <c r="O73" t="s" s="57">
        <v>114</v>
      </c>
      <c r="P73" s="49">
        <f>AVERAGE(B73:B88)</f>
        <v>38.625</v>
      </c>
      <c r="Q73" s="56">
        <f>AVERAGE(D73:D88)</f>
        <v>0.606127070292771</v>
      </c>
      <c r="R73" t="s" s="127">
        <v>114</v>
      </c>
      <c r="S73" s="128">
        <f>AVERAGE(G73:G88)</f>
        <v>19.8125</v>
      </c>
      <c r="T73" s="56">
        <f>AVERAGE(I73:I88)</f>
        <v>-0.580958727830915</v>
      </c>
      <c r="U73" t="s" s="127">
        <v>114</v>
      </c>
      <c r="V73" s="128">
        <f>AVERAGE(L73:L88)</f>
        <v>4</v>
      </c>
      <c r="W73" s="56">
        <f>AVERAGE(N73:N88)</f>
        <v>-2.87490079365079</v>
      </c>
    </row>
    <row r="74" ht="22.6" customHeight="1">
      <c r="A74" s="47">
        <v>1981</v>
      </c>
      <c r="B74" s="48">
        <v>26</v>
      </c>
      <c r="C74" s="49">
        <v>34</v>
      </c>
      <c r="D74" s="50">
        <v>1.30769230769231</v>
      </c>
      <c r="E74" s="40"/>
      <c r="F74" s="51">
        <v>1981</v>
      </c>
      <c r="G74" s="48">
        <v>6</v>
      </c>
      <c r="H74" s="49">
        <v>-1.3</v>
      </c>
      <c r="I74" s="50">
        <v>-0.216666666666667</v>
      </c>
      <c r="J74" s="40"/>
      <c r="K74" s="51">
        <v>1981</v>
      </c>
      <c r="L74" s="48">
        <v>0</v>
      </c>
      <c r="M74" s="49">
        <v>0</v>
      </c>
      <c r="N74" s="52"/>
      <c r="O74" t="s" s="57">
        <v>115</v>
      </c>
      <c r="P74" s="49">
        <f>AVERAGE(B74:B88)</f>
        <v>39.3333333333333</v>
      </c>
      <c r="Q74" s="56">
        <f>AVERAGE(D74:D88)</f>
        <v>0.577487922598003</v>
      </c>
      <c r="R74" t="s" s="127">
        <v>115</v>
      </c>
      <c r="S74" s="128">
        <f>AVERAGE(G74:G88)</f>
        <v>20.2666666666667</v>
      </c>
      <c r="T74" s="56">
        <f>AVERAGE(I74:I88)</f>
        <v>-0.622766232763233</v>
      </c>
      <c r="U74" t="s" s="127">
        <v>115</v>
      </c>
      <c r="V74" s="128">
        <f>AVERAGE(L74:L88)</f>
        <v>4.26666666666667</v>
      </c>
      <c r="W74" s="56">
        <f>AVERAGE(N74:N88)</f>
        <v>-2.87490079365079</v>
      </c>
    </row>
    <row r="75" ht="22.6" customHeight="1">
      <c r="A75" s="47">
        <v>1982</v>
      </c>
      <c r="B75" s="48">
        <v>57</v>
      </c>
      <c r="C75" s="49">
        <v>-33.2</v>
      </c>
      <c r="D75" s="50">
        <v>-0.582456140350877</v>
      </c>
      <c r="E75" s="40"/>
      <c r="F75" s="51">
        <v>1982</v>
      </c>
      <c r="G75" s="48">
        <v>40</v>
      </c>
      <c r="H75" s="49">
        <v>-60.3</v>
      </c>
      <c r="I75" s="50">
        <v>-1.5075</v>
      </c>
      <c r="J75" s="40"/>
      <c r="K75" s="51">
        <v>1982</v>
      </c>
      <c r="L75" s="48">
        <v>16</v>
      </c>
      <c r="M75" s="49">
        <v>-49.3</v>
      </c>
      <c r="N75" s="52">
        <v>-3.08125</v>
      </c>
      <c r="O75" t="s" s="57">
        <v>116</v>
      </c>
      <c r="P75" s="49">
        <f>AVERAGE(B75:B88)</f>
        <v>40.2857142857143</v>
      </c>
      <c r="Q75" s="56">
        <f>AVERAGE(D75:D88)</f>
        <v>0.5253304665198389</v>
      </c>
      <c r="R75" t="s" s="127">
        <v>116</v>
      </c>
      <c r="S75" s="128">
        <f>AVERAGE(G75:G88)</f>
        <v>21.2857142857143</v>
      </c>
      <c r="T75" s="56">
        <f>AVERAGE(I75:I88)</f>
        <v>-0.651773344627273</v>
      </c>
      <c r="U75" t="s" s="127">
        <v>116</v>
      </c>
      <c r="V75" s="128">
        <f>AVERAGE(L75:L88)</f>
        <v>4.57142857142857</v>
      </c>
      <c r="W75" s="56">
        <f>AVERAGE(N75:N88)</f>
        <v>-2.87490079365079</v>
      </c>
    </row>
    <row r="76" ht="22.6" customHeight="1">
      <c r="A76" s="47">
        <v>1983</v>
      </c>
      <c r="B76" s="48">
        <v>57</v>
      </c>
      <c r="C76" s="49">
        <v>-28.6</v>
      </c>
      <c r="D76" s="50">
        <v>-0.501754385964912</v>
      </c>
      <c r="E76" s="40"/>
      <c r="F76" s="51">
        <v>1983</v>
      </c>
      <c r="G76" s="48">
        <v>37</v>
      </c>
      <c r="H76" s="49">
        <v>-63</v>
      </c>
      <c r="I76" s="50">
        <v>-1.7027027027027</v>
      </c>
      <c r="J76" s="40"/>
      <c r="K76" s="51">
        <v>1983</v>
      </c>
      <c r="L76" s="48">
        <v>17</v>
      </c>
      <c r="M76" s="49">
        <v>-56.1</v>
      </c>
      <c r="N76" s="52">
        <v>-3.3</v>
      </c>
      <c r="O76" t="s" s="57">
        <v>117</v>
      </c>
      <c r="P76" s="49">
        <f>AVERAGE(B76:B88)</f>
        <v>39</v>
      </c>
      <c r="Q76" s="56">
        <f>AVERAGE(D76:D88)</f>
        <v>0.610544820894509</v>
      </c>
      <c r="R76" t="s" s="127">
        <v>117</v>
      </c>
      <c r="S76" s="128">
        <f>AVERAGE(G76:G88)</f>
        <v>19.8461538461538</v>
      </c>
      <c r="T76" s="56">
        <f>AVERAGE(I76:I88)</f>
        <v>-0.58594821729091</v>
      </c>
      <c r="U76" t="s" s="127">
        <v>117</v>
      </c>
      <c r="V76" s="128">
        <f>AVERAGE(L76:L88)</f>
        <v>3.69230769230769</v>
      </c>
      <c r="W76" s="56">
        <f>AVERAGE(N76:N88)</f>
        <v>-2.84910714285714</v>
      </c>
    </row>
    <row r="77" ht="22.6" customHeight="1">
      <c r="A77" s="47">
        <v>1984</v>
      </c>
      <c r="B77" s="48">
        <v>54</v>
      </c>
      <c r="C77" s="49">
        <v>13.7</v>
      </c>
      <c r="D77" s="50">
        <v>0.253703703703704</v>
      </c>
      <c r="E77" s="40"/>
      <c r="F77" s="51">
        <v>1984</v>
      </c>
      <c r="G77" s="48">
        <v>29</v>
      </c>
      <c r="H77" s="49">
        <v>-35.1</v>
      </c>
      <c r="I77" s="50">
        <v>-1.21034482758621</v>
      </c>
      <c r="J77" s="40"/>
      <c r="K77" s="51">
        <v>1984</v>
      </c>
      <c r="L77" s="48">
        <v>7</v>
      </c>
      <c r="M77" s="49">
        <v>-26.2</v>
      </c>
      <c r="N77" s="52">
        <v>-3.74285714285714</v>
      </c>
      <c r="O77" t="s" s="57">
        <v>118</v>
      </c>
      <c r="P77" s="49">
        <f>AVERAGE(B77:B88)</f>
        <v>37.5</v>
      </c>
      <c r="Q77" s="56">
        <f>AVERAGE(D77:D88)</f>
        <v>0.703236421466128</v>
      </c>
      <c r="R77" t="s" s="127">
        <v>118</v>
      </c>
      <c r="S77" s="128">
        <f>AVERAGE(G77:G88)</f>
        <v>18.4166666666667</v>
      </c>
      <c r="T77" s="56">
        <f>AVERAGE(I77:I88)</f>
        <v>-0.492885343506594</v>
      </c>
      <c r="U77" t="s" s="127">
        <v>118</v>
      </c>
      <c r="V77" s="128">
        <f>AVERAGE(L77:L88)</f>
        <v>2.58333333333333</v>
      </c>
      <c r="W77" s="56">
        <f>AVERAGE(N77:N88)</f>
        <v>-2.78469387755102</v>
      </c>
    </row>
    <row r="78" ht="22.6" customHeight="1">
      <c r="A78" s="47">
        <v>1985</v>
      </c>
      <c r="B78" s="48">
        <v>49</v>
      </c>
      <c r="C78" s="49">
        <v>29.3</v>
      </c>
      <c r="D78" s="50">
        <v>0.597959183673469</v>
      </c>
      <c r="E78" s="40"/>
      <c r="F78" s="51">
        <v>1985</v>
      </c>
      <c r="G78" s="48">
        <v>25</v>
      </c>
      <c r="H78" s="49">
        <v>-18.8</v>
      </c>
      <c r="I78" s="50">
        <v>-0.752</v>
      </c>
      <c r="J78" s="40"/>
      <c r="K78" s="51">
        <v>1985</v>
      </c>
      <c r="L78" s="48">
        <v>4</v>
      </c>
      <c r="M78" s="49">
        <v>-9.5</v>
      </c>
      <c r="N78" s="52">
        <v>-2.375</v>
      </c>
      <c r="O78" t="s" s="57">
        <v>119</v>
      </c>
      <c r="P78" s="49">
        <f>AVERAGE(B78:B88)</f>
        <v>36</v>
      </c>
      <c r="Q78" s="56">
        <f>AVERAGE(D78:D88)</f>
        <v>0.744103032171802</v>
      </c>
      <c r="R78" t="s" s="127">
        <v>119</v>
      </c>
      <c r="S78" s="128">
        <f>AVERAGE(G78:G88)</f>
        <v>17.4545454545455</v>
      </c>
      <c r="T78" s="56">
        <f>AVERAGE(I78:I88)</f>
        <v>-0.42766175404481</v>
      </c>
      <c r="U78" t="s" s="127">
        <v>119</v>
      </c>
      <c r="V78" s="128">
        <f>AVERAGE(L78:L88)</f>
        <v>2.18181818181818</v>
      </c>
      <c r="W78" s="56">
        <f>AVERAGE(N78:N88)</f>
        <v>-2.625</v>
      </c>
    </row>
    <row r="79" ht="22.6" customHeight="1">
      <c r="A79" s="47">
        <v>1986</v>
      </c>
      <c r="B79" s="48">
        <v>21</v>
      </c>
      <c r="C79" s="49">
        <v>28</v>
      </c>
      <c r="D79" s="50">
        <v>1.33333333333333</v>
      </c>
      <c r="E79" s="40"/>
      <c r="F79" s="51">
        <v>1986</v>
      </c>
      <c r="G79" s="48">
        <v>6</v>
      </c>
      <c r="H79" s="49">
        <v>0.4</v>
      </c>
      <c r="I79" s="50">
        <v>0.06666666666666669</v>
      </c>
      <c r="J79" s="40"/>
      <c r="K79" s="51">
        <v>1986</v>
      </c>
      <c r="L79" s="48">
        <v>0</v>
      </c>
      <c r="M79" s="49">
        <v>0</v>
      </c>
      <c r="N79" s="52"/>
      <c r="O79" t="s" s="57">
        <v>98</v>
      </c>
      <c r="P79" s="49">
        <f>AVERAGE(B79:B88)</f>
        <v>34.7</v>
      </c>
      <c r="Q79" s="56">
        <f>AVERAGE(D79:D88)</f>
        <v>0.758717417021636</v>
      </c>
      <c r="R79" t="s" s="127">
        <v>98</v>
      </c>
      <c r="S79" s="128">
        <f>AVERAGE(G79:G88)</f>
        <v>16.7</v>
      </c>
      <c r="T79" s="56">
        <f>AVERAGE(I79:I88)</f>
        <v>-0.395227929449291</v>
      </c>
      <c r="U79" t="s" s="127">
        <v>98</v>
      </c>
      <c r="V79" s="128">
        <f>AVERAGE(L79:L88)</f>
        <v>2</v>
      </c>
      <c r="W79" s="56">
        <f>AVERAGE(N79:N88)</f>
        <v>-2.675</v>
      </c>
    </row>
    <row r="80" ht="22.6" customHeight="1">
      <c r="A80" s="47">
        <v>1987</v>
      </c>
      <c r="B80" s="48">
        <v>48</v>
      </c>
      <c r="C80" s="49">
        <v>34.7</v>
      </c>
      <c r="D80" s="50">
        <v>0.722916666666667</v>
      </c>
      <c r="E80" s="40"/>
      <c r="F80" s="51">
        <v>1987</v>
      </c>
      <c r="G80" s="48">
        <v>19</v>
      </c>
      <c r="H80" s="49">
        <v>-10.4</v>
      </c>
      <c r="I80" s="50">
        <v>-0.5473684210526319</v>
      </c>
      <c r="J80" s="40"/>
      <c r="K80" s="51">
        <v>1987</v>
      </c>
      <c r="L80" s="48">
        <v>4</v>
      </c>
      <c r="M80" s="49">
        <v>-9.9</v>
      </c>
      <c r="N80" s="52">
        <v>-2.475</v>
      </c>
      <c r="O80" t="s" s="57">
        <v>120</v>
      </c>
      <c r="P80" s="49">
        <f>AVERAGE(B80:B88)</f>
        <v>36.2222222222222</v>
      </c>
      <c r="Q80" s="56">
        <f>AVERAGE(D80:D88)</f>
        <v>0.694871204098114</v>
      </c>
      <c r="R80" t="s" s="127">
        <v>120</v>
      </c>
      <c r="S80" s="128">
        <f>AVERAGE(G80:G88)</f>
        <v>17.8888888888889</v>
      </c>
      <c r="T80" s="56">
        <f>AVERAGE(I80:I88)</f>
        <v>-0.446549551239954</v>
      </c>
      <c r="U80" t="s" s="127">
        <v>120</v>
      </c>
      <c r="V80" s="128">
        <f>AVERAGE(L80:L88)</f>
        <v>2.22222222222222</v>
      </c>
      <c r="W80" s="56">
        <f>AVERAGE(N80:N88)</f>
        <v>-2.675</v>
      </c>
    </row>
    <row r="81" ht="22.6" customHeight="1">
      <c r="A81" s="47">
        <v>1988</v>
      </c>
      <c r="B81" s="48">
        <v>30</v>
      </c>
      <c r="C81" s="49">
        <v>24.7</v>
      </c>
      <c r="D81" s="50">
        <v>0.823333333333333</v>
      </c>
      <c r="E81" s="40"/>
      <c r="F81" s="51">
        <v>1988</v>
      </c>
      <c r="G81" s="48">
        <v>10</v>
      </c>
      <c r="H81" s="49">
        <v>-8.4</v>
      </c>
      <c r="I81" s="50">
        <v>-0.84</v>
      </c>
      <c r="J81" s="40"/>
      <c r="K81" s="51">
        <v>1988</v>
      </c>
      <c r="L81" s="48">
        <v>1</v>
      </c>
      <c r="M81" s="49">
        <v>-1.9</v>
      </c>
      <c r="N81" s="52">
        <v>-1.9</v>
      </c>
      <c r="O81" t="s" s="57">
        <v>121</v>
      </c>
      <c r="P81" s="49">
        <f>AVERAGE(B81:B88)</f>
        <v>34.75</v>
      </c>
      <c r="Q81" s="56">
        <f>AVERAGE(D81:D88)</f>
        <v>0.691365521277045</v>
      </c>
      <c r="R81" t="s" s="127">
        <v>121</v>
      </c>
      <c r="S81" s="128">
        <f>AVERAGE(G81:G88)</f>
        <v>17.75</v>
      </c>
      <c r="T81" s="56">
        <f>AVERAGE(I81:I88)</f>
        <v>-0.433947192513369</v>
      </c>
      <c r="U81" t="s" s="127">
        <v>121</v>
      </c>
      <c r="V81" s="128">
        <f>AVERAGE(L81:L88)</f>
        <v>2</v>
      </c>
      <c r="W81" s="56">
        <f>AVERAGE(N81:N88)</f>
        <v>-2.725</v>
      </c>
    </row>
    <row r="82" ht="22.6" customHeight="1">
      <c r="A82" s="47">
        <v>1989</v>
      </c>
      <c r="B82" s="48">
        <v>54</v>
      </c>
      <c r="C82" s="49">
        <v>-5.5</v>
      </c>
      <c r="D82" s="50">
        <v>-0.101851851851852</v>
      </c>
      <c r="E82" s="40"/>
      <c r="F82" s="51">
        <v>1989</v>
      </c>
      <c r="G82" s="48">
        <v>34</v>
      </c>
      <c r="H82" s="49">
        <v>-41.8</v>
      </c>
      <c r="I82" s="50">
        <v>-1.22941176470588</v>
      </c>
      <c r="J82" s="40"/>
      <c r="K82" s="51">
        <v>1989</v>
      </c>
      <c r="L82" s="48">
        <v>8</v>
      </c>
      <c r="M82" s="49">
        <v>-27.6</v>
      </c>
      <c r="N82" s="52">
        <v>-3.45</v>
      </c>
      <c r="O82" t="s" s="57">
        <v>122</v>
      </c>
      <c r="P82" s="49">
        <f>AVERAGE(B82:B88)</f>
        <v>35.4285714285714</v>
      </c>
      <c r="Q82" s="56">
        <f>AVERAGE(D82:D88)</f>
        <v>0.672512976697575</v>
      </c>
      <c r="R82" t="s" s="127">
        <v>122</v>
      </c>
      <c r="S82" s="128">
        <f>AVERAGE(G82:G88)</f>
        <v>18.8571428571429</v>
      </c>
      <c r="T82" s="56">
        <f>AVERAGE(I82:I88)</f>
        <v>-0.375939648586707</v>
      </c>
      <c r="U82" t="s" s="127">
        <v>122</v>
      </c>
      <c r="V82" s="128">
        <f>AVERAGE(L82:L88)</f>
        <v>2.14285714285714</v>
      </c>
      <c r="W82" s="56">
        <f>AVERAGE(N82:N88)</f>
        <v>-3</v>
      </c>
    </row>
    <row r="83" ht="22.6" customHeight="1">
      <c r="A83" s="47">
        <v>1990</v>
      </c>
      <c r="B83" s="48">
        <v>21</v>
      </c>
      <c r="C83" s="49">
        <v>12.4</v>
      </c>
      <c r="D83" s="50">
        <v>0.59047619047619</v>
      </c>
      <c r="E83" s="40"/>
      <c r="F83" s="51">
        <v>1990</v>
      </c>
      <c r="G83" s="48">
        <v>12</v>
      </c>
      <c r="H83" s="49">
        <v>-1.8</v>
      </c>
      <c r="I83" s="50">
        <v>-0.15</v>
      </c>
      <c r="J83" s="40"/>
      <c r="K83" s="51">
        <v>1990</v>
      </c>
      <c r="L83" s="48">
        <v>0</v>
      </c>
      <c r="M83" s="49">
        <v>0</v>
      </c>
      <c r="N83" s="52"/>
      <c r="O83" t="s" s="57">
        <v>123</v>
      </c>
      <c r="P83" s="49">
        <f>AVERAGE(B83:B88)</f>
        <v>32.3333333333333</v>
      </c>
      <c r="Q83" s="56">
        <f>AVERAGE(D83:D88)</f>
        <v>0.801573781455813</v>
      </c>
      <c r="R83" t="s" s="127">
        <v>123</v>
      </c>
      <c r="S83" s="128">
        <f>AVERAGE(G83:G88)</f>
        <v>16.3333333333333</v>
      </c>
      <c r="T83" s="56">
        <f>AVERAGE(I83:I88)</f>
        <v>-0.233694295900178</v>
      </c>
      <c r="U83" t="s" s="127">
        <v>123</v>
      </c>
      <c r="V83" s="128">
        <f>AVERAGE(L83:L88)</f>
        <v>1.16666666666667</v>
      </c>
      <c r="W83" s="56">
        <f>AVERAGE(N83:N88)</f>
        <v>-2.775</v>
      </c>
    </row>
    <row r="84" ht="22.6" customHeight="1">
      <c r="A84" s="47">
        <v>1991</v>
      </c>
      <c r="B84" s="63">
        <v>29</v>
      </c>
      <c r="C84" s="64">
        <v>47</v>
      </c>
      <c r="D84" s="65">
        <v>1.62068965517241</v>
      </c>
      <c r="E84" s="40"/>
      <c r="F84" s="51">
        <v>1991</v>
      </c>
      <c r="G84" s="63">
        <v>7</v>
      </c>
      <c r="H84" s="64">
        <v>2.5</v>
      </c>
      <c r="I84" s="65">
        <v>0.357142857142857</v>
      </c>
      <c r="J84" s="40"/>
      <c r="K84" s="51">
        <v>1991</v>
      </c>
      <c r="L84" s="63">
        <v>0</v>
      </c>
      <c r="M84" s="64">
        <v>0</v>
      </c>
      <c r="N84" s="66"/>
      <c r="O84" t="s" s="57">
        <v>104</v>
      </c>
      <c r="P84" s="49">
        <f>AVERAGE(B84:B88)</f>
        <v>34.6</v>
      </c>
      <c r="Q84" s="56">
        <f>AVERAGE(D84:D88)</f>
        <v>0.843793299651738</v>
      </c>
      <c r="R84" t="s" s="127">
        <v>104</v>
      </c>
      <c r="S84" s="128">
        <f>AVERAGE(G84:G88)</f>
        <v>17.2</v>
      </c>
      <c r="T84" s="56">
        <f>AVERAGE(I84:I88)</f>
        <v>-0.250433155080214</v>
      </c>
      <c r="U84" t="s" s="127">
        <v>104</v>
      </c>
      <c r="V84" s="128">
        <f>AVERAGE(L84:L88)</f>
        <v>1.4</v>
      </c>
      <c r="W84" s="56">
        <f>AVERAGE(N84:N88)</f>
        <v>-2.775</v>
      </c>
    </row>
    <row r="85" ht="22.6" customHeight="1">
      <c r="A85" s="47">
        <v>1992</v>
      </c>
      <c r="B85" s="48">
        <v>30</v>
      </c>
      <c r="C85" s="49">
        <v>22.8</v>
      </c>
      <c r="D85" s="50">
        <v>0.76</v>
      </c>
      <c r="E85" s="40"/>
      <c r="F85" s="51">
        <v>1992</v>
      </c>
      <c r="G85" s="48">
        <v>16</v>
      </c>
      <c r="H85" s="49">
        <v>-2</v>
      </c>
      <c r="I85" s="50">
        <v>-0.125</v>
      </c>
      <c r="J85" s="40"/>
      <c r="K85" s="51">
        <v>1992</v>
      </c>
      <c r="L85" s="48">
        <v>0</v>
      </c>
      <c r="M85" s="49">
        <v>0</v>
      </c>
      <c r="N85" s="52"/>
      <c r="O85" t="s" s="57">
        <v>124</v>
      </c>
      <c r="P85" s="49">
        <f>AVERAGE(B85:B88)</f>
        <v>36</v>
      </c>
      <c r="Q85" s="56">
        <f>AVERAGE(D85:D88)</f>
        <v>0.64956921077157</v>
      </c>
      <c r="R85" t="s" s="127">
        <v>124</v>
      </c>
      <c r="S85" s="128">
        <f>AVERAGE(G85:G88)</f>
        <v>19.75</v>
      </c>
      <c r="T85" s="56">
        <f>AVERAGE(I85:I88)</f>
        <v>-0.402327158135982</v>
      </c>
      <c r="U85" t="s" s="127">
        <v>124</v>
      </c>
      <c r="V85" s="128">
        <f>AVERAGE(L85:L88)</f>
        <v>1.75</v>
      </c>
      <c r="W85" s="56">
        <f>AVERAGE(N85:N88)</f>
        <v>-2.775</v>
      </c>
    </row>
    <row r="86" ht="22.6" customHeight="1">
      <c r="A86" s="47">
        <v>1993</v>
      </c>
      <c r="B86" s="48">
        <v>19</v>
      </c>
      <c r="C86" s="49">
        <v>16.3</v>
      </c>
      <c r="D86" s="50">
        <v>0.857894736842105</v>
      </c>
      <c r="E86" s="40"/>
      <c r="F86" s="51">
        <v>1993</v>
      </c>
      <c r="G86" s="48">
        <v>11</v>
      </c>
      <c r="H86" s="49">
        <v>-0.7</v>
      </c>
      <c r="I86" s="50">
        <v>-0.0636363636363636</v>
      </c>
      <c r="J86" s="40"/>
      <c r="K86" s="51">
        <v>1993</v>
      </c>
      <c r="L86" s="48">
        <v>0</v>
      </c>
      <c r="M86" s="49">
        <v>0</v>
      </c>
      <c r="N86" s="52"/>
      <c r="O86" t="s" s="57">
        <v>125</v>
      </c>
      <c r="P86" s="49">
        <f>AVERAGE(B86:B88)</f>
        <v>38</v>
      </c>
      <c r="Q86" s="56">
        <f>AVERAGE(D86:D88)</f>
        <v>0.612758947695427</v>
      </c>
      <c r="R86" t="s" s="127">
        <v>125</v>
      </c>
      <c r="S86" s="128">
        <f>AVERAGE(G86:G88)</f>
        <v>21</v>
      </c>
      <c r="T86" s="56">
        <f>AVERAGE(I86:I88)</f>
        <v>-0.494769544181309</v>
      </c>
      <c r="U86" t="s" s="127">
        <v>125</v>
      </c>
      <c r="V86" s="128">
        <f>AVERAGE(L86:L88)</f>
        <v>2.33333333333333</v>
      </c>
      <c r="W86" s="56">
        <f>AVERAGE(N86:N88)</f>
        <v>-2.775</v>
      </c>
    </row>
    <row r="87" ht="22.6" customHeight="1">
      <c r="A87" s="47">
        <v>1994</v>
      </c>
      <c r="B87" s="48">
        <v>58</v>
      </c>
      <c r="C87" s="49">
        <v>18.3</v>
      </c>
      <c r="D87" s="50">
        <v>0.31551724137931</v>
      </c>
      <c r="E87" s="40"/>
      <c r="F87" s="51">
        <v>1994</v>
      </c>
      <c r="G87" s="48">
        <v>35</v>
      </c>
      <c r="H87" s="49">
        <v>-24.4</v>
      </c>
      <c r="I87" s="50">
        <v>-0.697142857142857</v>
      </c>
      <c r="J87" s="40"/>
      <c r="K87" s="51">
        <v>1994</v>
      </c>
      <c r="L87" s="48">
        <v>4</v>
      </c>
      <c r="M87" s="49">
        <v>-11.4</v>
      </c>
      <c r="N87" s="52">
        <v>-2.85</v>
      </c>
      <c r="O87" t="s" s="57">
        <v>126</v>
      </c>
      <c r="P87" s="49">
        <f>AVERAGE(B87:B88)</f>
        <v>47.5</v>
      </c>
      <c r="Q87" s="56">
        <f>AVERAGE(D87:D88)</f>
        <v>0.490191053122088</v>
      </c>
      <c r="R87" t="s" s="127">
        <v>126</v>
      </c>
      <c r="S87" s="128">
        <f>AVERAGE(G87:G88)</f>
        <v>26</v>
      </c>
      <c r="T87" s="56">
        <f>AVERAGE(I87:I88)</f>
        <v>-0.710336134453782</v>
      </c>
      <c r="U87" t="s" s="127">
        <v>126</v>
      </c>
      <c r="V87" s="128">
        <f>AVERAGE(L87:L88)</f>
        <v>3.5</v>
      </c>
      <c r="W87" s="56">
        <f>AVERAGE(N87:N88)</f>
        <v>-2.775</v>
      </c>
    </row>
    <row r="88" ht="22.6" customHeight="1">
      <c r="A88" s="47">
        <v>1995</v>
      </c>
      <c r="B88" s="48">
        <v>37</v>
      </c>
      <c r="C88" s="49">
        <v>24.6</v>
      </c>
      <c r="D88" s="50">
        <v>0.664864864864865</v>
      </c>
      <c r="E88" s="40"/>
      <c r="F88" s="51">
        <v>1995</v>
      </c>
      <c r="G88" s="48">
        <v>17</v>
      </c>
      <c r="H88" s="49">
        <v>-12.3</v>
      </c>
      <c r="I88" s="50">
        <v>-0.723529411764706</v>
      </c>
      <c r="J88" s="40"/>
      <c r="K88" s="51">
        <v>1995</v>
      </c>
      <c r="L88" s="48">
        <v>3</v>
      </c>
      <c r="M88" s="49">
        <v>-8.1</v>
      </c>
      <c r="N88" s="52">
        <v>-2.7</v>
      </c>
      <c r="O88" t="s" s="57">
        <v>127</v>
      </c>
      <c r="P88" s="49">
        <f>AVERAGE(B88)</f>
        <v>37</v>
      </c>
      <c r="Q88" s="56">
        <f>AVERAGE(D88)</f>
        <v>0.664864864864865</v>
      </c>
      <c r="R88" t="s" s="127">
        <v>127</v>
      </c>
      <c r="S88" s="128">
        <f>AVERAGE(G88)</f>
        <v>17</v>
      </c>
      <c r="T88" s="56">
        <f>AVERAGE(I88)</f>
        <v>-0.723529411764706</v>
      </c>
      <c r="U88" t="s" s="127">
        <v>127</v>
      </c>
      <c r="V88" s="128">
        <f>AVERAGE(L88)</f>
        <v>3</v>
      </c>
      <c r="W88" s="56">
        <f>AVERAGE(N88)</f>
        <v>-2.7</v>
      </c>
    </row>
    <row r="89" ht="22.6" customHeight="1">
      <c r="A89" s="47">
        <v>1996</v>
      </c>
      <c r="B89" s="48">
        <v>19</v>
      </c>
      <c r="C89" s="49">
        <v>32.9</v>
      </c>
      <c r="D89" s="50">
        <v>1.73157894736842</v>
      </c>
      <c r="E89" s="40"/>
      <c r="F89" s="51">
        <v>1996</v>
      </c>
      <c r="G89" s="48">
        <v>1</v>
      </c>
      <c r="H89" s="49">
        <v>-0.2</v>
      </c>
      <c r="I89" s="50">
        <v>-0.2</v>
      </c>
      <c r="J89" s="40"/>
      <c r="K89" s="51">
        <v>1996</v>
      </c>
      <c r="L89" s="48">
        <v>0</v>
      </c>
      <c r="M89" s="49">
        <v>0</v>
      </c>
      <c r="N89" s="52"/>
      <c r="O89" t="s" s="57">
        <v>128</v>
      </c>
      <c r="P89" s="67">
        <f>AVERAGE(B89)</f>
        <v>19</v>
      </c>
      <c r="Q89" s="68">
        <f>AVERAGE(D89)</f>
        <v>1.73157894736842</v>
      </c>
      <c r="R89" t="s" s="127">
        <v>128</v>
      </c>
      <c r="S89" s="129">
        <f>AVERAGE(G89)</f>
        <v>1</v>
      </c>
      <c r="T89" s="68">
        <f>AVERAGE(I89)</f>
        <v>-0.2</v>
      </c>
      <c r="U89" t="s" s="127">
        <v>128</v>
      </c>
      <c r="V89" s="129">
        <f>AVERAGE(L89)</f>
        <v>0</v>
      </c>
      <c r="W89" s="68"/>
    </row>
    <row r="90" ht="22.6" customHeight="1">
      <c r="A90" s="47">
        <v>1997</v>
      </c>
      <c r="B90" s="48">
        <v>48</v>
      </c>
      <c r="C90" s="49">
        <v>-15.3</v>
      </c>
      <c r="D90" s="50">
        <v>-0.31875</v>
      </c>
      <c r="E90" s="40"/>
      <c r="F90" s="51">
        <v>1997</v>
      </c>
      <c r="G90" s="48">
        <v>32</v>
      </c>
      <c r="H90" s="49">
        <v>-45.3</v>
      </c>
      <c r="I90" s="50">
        <v>-1.415625</v>
      </c>
      <c r="J90" s="40"/>
      <c r="K90" s="51">
        <v>1997</v>
      </c>
      <c r="L90" s="48">
        <v>10</v>
      </c>
      <c r="M90" s="49">
        <v>-28.3</v>
      </c>
      <c r="N90" s="52">
        <v>-2.83</v>
      </c>
      <c r="O90" t="s" s="57">
        <v>127</v>
      </c>
      <c r="P90" s="49">
        <f>AVERAGE(B90)</f>
        <v>48</v>
      </c>
      <c r="Q90" s="56">
        <f>AVERAGE(D90)</f>
        <v>-0.31875</v>
      </c>
      <c r="R90" t="s" s="127">
        <v>127</v>
      </c>
      <c r="S90" s="128">
        <f>AVERAGE(G90)</f>
        <v>32</v>
      </c>
      <c r="T90" s="56">
        <f>AVERAGE(I90)</f>
        <v>-1.415625</v>
      </c>
      <c r="U90" t="s" s="127">
        <v>127</v>
      </c>
      <c r="V90" s="128">
        <f>AVERAGE(L90)</f>
        <v>10</v>
      </c>
      <c r="W90" s="56">
        <f>AVERAGE(N90)</f>
        <v>-2.83</v>
      </c>
    </row>
    <row r="91" ht="22.6" customHeight="1">
      <c r="A91" s="47">
        <v>1998</v>
      </c>
      <c r="B91" s="59">
        <v>22</v>
      </c>
      <c r="C91" s="60">
        <v>9.800000000000001</v>
      </c>
      <c r="D91" s="61">
        <v>0.445454545454545</v>
      </c>
      <c r="E91" s="40"/>
      <c r="F91" s="51">
        <v>1998</v>
      </c>
      <c r="G91" s="59">
        <v>12</v>
      </c>
      <c r="H91" s="60">
        <v>-8.5</v>
      </c>
      <c r="I91" s="61">
        <v>-0.708333333333333</v>
      </c>
      <c r="J91" s="40"/>
      <c r="K91" s="51">
        <v>1998</v>
      </c>
      <c r="L91" s="59">
        <v>1</v>
      </c>
      <c r="M91" s="60">
        <v>-2.3</v>
      </c>
      <c r="N91" s="62">
        <v>-2.3</v>
      </c>
      <c r="O91" t="s" s="57">
        <v>126</v>
      </c>
      <c r="P91" s="49">
        <f>AVERAGE(B90:B91)</f>
        <v>35</v>
      </c>
      <c r="Q91" s="56">
        <f>AVERAGE(D90:D91)</f>
        <v>0.06335227272727249</v>
      </c>
      <c r="R91" t="s" s="127">
        <v>126</v>
      </c>
      <c r="S91" s="128">
        <f>AVERAGE(G90:G91)</f>
        <v>22</v>
      </c>
      <c r="T91" s="56">
        <f>AVERAGE(I90:I91)</f>
        <v>-1.06197916666667</v>
      </c>
      <c r="U91" t="s" s="127">
        <v>126</v>
      </c>
      <c r="V91" s="128">
        <f>AVERAGE(L90:L91)</f>
        <v>5.5</v>
      </c>
      <c r="W91" s="56">
        <f>AVERAGE(N90:N91)</f>
        <v>-2.565</v>
      </c>
    </row>
    <row r="92" ht="22.6" customHeight="1">
      <c r="A92" s="47">
        <v>1999</v>
      </c>
      <c r="B92" s="48">
        <v>36</v>
      </c>
      <c r="C92" s="49">
        <v>47.6</v>
      </c>
      <c r="D92" s="50">
        <v>1.32222222222222</v>
      </c>
      <c r="E92" s="40"/>
      <c r="F92" s="51">
        <v>1999</v>
      </c>
      <c r="G92" s="48">
        <v>9</v>
      </c>
      <c r="H92" s="49">
        <v>-1.1</v>
      </c>
      <c r="I92" s="50">
        <v>-0.122222222222222</v>
      </c>
      <c r="J92" s="40"/>
      <c r="K92" s="51">
        <v>1999</v>
      </c>
      <c r="L92" s="48">
        <v>0</v>
      </c>
      <c r="M92" s="49">
        <v>0</v>
      </c>
      <c r="N92" s="52"/>
      <c r="O92" t="s" s="57">
        <v>125</v>
      </c>
      <c r="P92" s="49">
        <f>AVERAGE(B90:B92)</f>
        <v>35.3333333333333</v>
      </c>
      <c r="Q92" s="56">
        <f>AVERAGE(D90:D92)</f>
        <v>0.482975589225588</v>
      </c>
      <c r="R92" t="s" s="127">
        <v>125</v>
      </c>
      <c r="S92" s="128">
        <f>AVERAGE(G90:G92)</f>
        <v>17.6666666666667</v>
      </c>
      <c r="T92" s="56">
        <f>AVERAGE(I90:I92)</f>
        <v>-0.7487268518518519</v>
      </c>
      <c r="U92" t="s" s="127">
        <v>125</v>
      </c>
      <c r="V92" s="128">
        <f>AVERAGE(L90:L92)</f>
        <v>3.66666666666667</v>
      </c>
      <c r="W92" s="56">
        <f>AVERAGE(N90:N92)</f>
        <v>-2.565</v>
      </c>
    </row>
    <row r="93" ht="22.6" customHeight="1">
      <c r="A93" s="47">
        <v>2000</v>
      </c>
      <c r="B93" s="48">
        <v>48</v>
      </c>
      <c r="C93" s="49">
        <v>25.3</v>
      </c>
      <c r="D93" s="50">
        <v>0.527083333333333</v>
      </c>
      <c r="E93" s="40"/>
      <c r="F93" s="51">
        <v>2000</v>
      </c>
      <c r="G93" s="48">
        <v>27</v>
      </c>
      <c r="H93" s="49">
        <v>-15.7</v>
      </c>
      <c r="I93" s="50">
        <v>-0.581481481481481</v>
      </c>
      <c r="J93" s="40"/>
      <c r="K93" s="51">
        <v>2000</v>
      </c>
      <c r="L93" s="48">
        <v>4</v>
      </c>
      <c r="M93" s="49">
        <v>-8.5</v>
      </c>
      <c r="N93" s="52">
        <v>-2.125</v>
      </c>
      <c r="O93" t="s" s="57">
        <v>124</v>
      </c>
      <c r="P93" s="49">
        <f>AVERAGE(B90:B93)</f>
        <v>38.5</v>
      </c>
      <c r="Q93" s="56">
        <f>AVERAGE(D90:D93)</f>
        <v>0.494002525252525</v>
      </c>
      <c r="R93" t="s" s="127">
        <v>124</v>
      </c>
      <c r="S93" s="128">
        <f>AVERAGE(G90:G93)</f>
        <v>20</v>
      </c>
      <c r="T93" s="56">
        <f>AVERAGE(I90:I93)</f>
        <v>-0.7069155092592589</v>
      </c>
      <c r="U93" t="s" s="127">
        <v>124</v>
      </c>
      <c r="V93" s="128">
        <f>AVERAGE(L90:L93)</f>
        <v>3.75</v>
      </c>
      <c r="W93" s="56">
        <f>AVERAGE(N90:N93)</f>
        <v>-2.41833333333333</v>
      </c>
    </row>
    <row r="94" ht="22.6" customHeight="1">
      <c r="A94" s="47">
        <v>2001</v>
      </c>
      <c r="B94" s="48">
        <v>61</v>
      </c>
      <c r="C94" s="49">
        <v>43.7</v>
      </c>
      <c r="D94" s="50">
        <v>0.716393442622951</v>
      </c>
      <c r="E94" s="40"/>
      <c r="F94" s="51">
        <v>2001</v>
      </c>
      <c r="G94" s="48">
        <v>25</v>
      </c>
      <c r="H94" s="49">
        <v>-15.4</v>
      </c>
      <c r="I94" s="50">
        <v>-0.616</v>
      </c>
      <c r="J94" s="40"/>
      <c r="K94" s="51">
        <v>2001</v>
      </c>
      <c r="L94" s="48">
        <v>0</v>
      </c>
      <c r="M94" s="49">
        <v>0</v>
      </c>
      <c r="N94" s="52"/>
      <c r="O94" t="s" s="57">
        <v>104</v>
      </c>
      <c r="P94" s="49">
        <f>AVERAGE(B90:B94)</f>
        <v>43</v>
      </c>
      <c r="Q94" s="56">
        <f>AVERAGE(D90:D94)</f>
        <v>0.53848070872661</v>
      </c>
      <c r="R94" t="s" s="127">
        <v>104</v>
      </c>
      <c r="S94" s="128">
        <f>AVERAGE(G90:G94)</f>
        <v>21</v>
      </c>
      <c r="T94" s="56">
        <f>AVERAGE(I90:I94)</f>
        <v>-0.688732407407407</v>
      </c>
      <c r="U94" t="s" s="127">
        <v>104</v>
      </c>
      <c r="V94" s="128">
        <f>AVERAGE(L90:L94)</f>
        <v>3</v>
      </c>
      <c r="W94" s="56">
        <f>AVERAGE(N90:N94)</f>
        <v>-2.41833333333333</v>
      </c>
    </row>
    <row r="95" ht="22.6" customHeight="1">
      <c r="A95" s="47">
        <v>2002</v>
      </c>
      <c r="B95" s="48">
        <v>72</v>
      </c>
      <c r="C95" s="49">
        <v>-21.3</v>
      </c>
      <c r="D95" s="50">
        <v>-0.295833333333333</v>
      </c>
      <c r="E95" s="40"/>
      <c r="F95" s="51">
        <v>2002</v>
      </c>
      <c r="G95" s="48">
        <v>46</v>
      </c>
      <c r="H95" s="49">
        <v>-63.8</v>
      </c>
      <c r="I95" s="50">
        <v>-1.38695652173913</v>
      </c>
      <c r="J95" s="40"/>
      <c r="K95" s="51">
        <v>2002</v>
      </c>
      <c r="L95" s="48">
        <v>15</v>
      </c>
      <c r="M95" s="49">
        <v>-50.2</v>
      </c>
      <c r="N95" s="52">
        <v>-3.34666666666667</v>
      </c>
      <c r="O95" t="s" s="57">
        <v>123</v>
      </c>
      <c r="P95" s="49">
        <f>AVERAGE(B90:B95)</f>
        <v>47.8333333333333</v>
      </c>
      <c r="Q95" s="56">
        <f>AVERAGE(D90:D95)</f>
        <v>0.399428368383286</v>
      </c>
      <c r="R95" t="s" s="127">
        <v>123</v>
      </c>
      <c r="S95" s="128">
        <f>AVERAGE(G90:G95)</f>
        <v>25.1666666666667</v>
      </c>
      <c r="T95" s="56">
        <f>AVERAGE(I90:I95)</f>
        <v>-0.805103093129361</v>
      </c>
      <c r="U95" t="s" s="127">
        <v>123</v>
      </c>
      <c r="V95" s="128">
        <f>AVERAGE(L90:L95)</f>
        <v>5</v>
      </c>
      <c r="W95" s="56">
        <f>AVERAGE(N90:N95)</f>
        <v>-2.65041666666667</v>
      </c>
    </row>
    <row r="96" ht="22.6" customHeight="1">
      <c r="A96" s="47">
        <v>2003</v>
      </c>
      <c r="B96" s="48">
        <v>53</v>
      </c>
      <c r="C96" s="49">
        <v>30</v>
      </c>
      <c r="D96" s="50">
        <v>0.566037735849057</v>
      </c>
      <c r="E96" s="40"/>
      <c r="F96" s="51">
        <v>2003</v>
      </c>
      <c r="G96" s="48">
        <v>28</v>
      </c>
      <c r="H96" s="49">
        <v>-18.2</v>
      </c>
      <c r="I96" s="50">
        <v>-0.65</v>
      </c>
      <c r="J96" s="40"/>
      <c r="K96" s="51">
        <v>2003</v>
      </c>
      <c r="L96" s="48">
        <v>3</v>
      </c>
      <c r="M96" s="49">
        <v>-8.4</v>
      </c>
      <c r="N96" s="52">
        <v>-2.8</v>
      </c>
      <c r="O96" t="s" s="57">
        <v>122</v>
      </c>
      <c r="P96" s="49">
        <f>AVERAGE(B90:B96)</f>
        <v>48.5714285714286</v>
      </c>
      <c r="Q96" s="56">
        <f>AVERAGE(D90:D96)</f>
        <v>0.423229706592682</v>
      </c>
      <c r="R96" t="s" s="127">
        <v>122</v>
      </c>
      <c r="S96" s="128">
        <f>AVERAGE(G90:G96)</f>
        <v>25.5714285714286</v>
      </c>
      <c r="T96" s="56">
        <f>AVERAGE(I90:I96)</f>
        <v>-0.782945508396595</v>
      </c>
      <c r="U96" t="s" s="127">
        <v>122</v>
      </c>
      <c r="V96" s="128">
        <f>AVERAGE(L90:L96)</f>
        <v>4.71428571428571</v>
      </c>
      <c r="W96" s="56">
        <f>AVERAGE(N90:N96)</f>
        <v>-2.68033333333333</v>
      </c>
    </row>
    <row r="97" ht="22.6" customHeight="1">
      <c r="A97" s="47">
        <v>2004</v>
      </c>
      <c r="B97" s="48">
        <v>36</v>
      </c>
      <c r="C97" s="49">
        <v>27.3</v>
      </c>
      <c r="D97" s="50">
        <v>0.758333333333333</v>
      </c>
      <c r="E97" s="40"/>
      <c r="F97" s="51">
        <v>2004</v>
      </c>
      <c r="G97" s="48">
        <v>14</v>
      </c>
      <c r="H97" s="49">
        <v>-12</v>
      </c>
      <c r="I97" s="50">
        <v>-0.857142857142857</v>
      </c>
      <c r="J97" s="40"/>
      <c r="K97" s="51">
        <v>2004</v>
      </c>
      <c r="L97" s="48">
        <v>3</v>
      </c>
      <c r="M97" s="49">
        <v>-9.6</v>
      </c>
      <c r="N97" s="52">
        <v>-3.2</v>
      </c>
      <c r="O97" t="s" s="57">
        <v>121</v>
      </c>
      <c r="P97" s="49">
        <f>AVERAGE(B90:B97)</f>
        <v>47</v>
      </c>
      <c r="Q97" s="56">
        <f>AVERAGE(D90:D97)</f>
        <v>0.465117659935263</v>
      </c>
      <c r="R97" t="s" s="127">
        <v>121</v>
      </c>
      <c r="S97" s="128">
        <f>AVERAGE(G90:G97)</f>
        <v>24.125</v>
      </c>
      <c r="T97" s="56">
        <f>AVERAGE(I90:I97)</f>
        <v>-0.792220176989878</v>
      </c>
      <c r="U97" t="s" s="127">
        <v>121</v>
      </c>
      <c r="V97" s="128">
        <f>AVERAGE(L90:L97)</f>
        <v>4.5</v>
      </c>
      <c r="W97" s="56">
        <f>AVERAGE(N90:N97)</f>
        <v>-2.76694444444445</v>
      </c>
    </row>
    <row r="98" ht="22.6" customHeight="1">
      <c r="A98" s="47">
        <v>2005</v>
      </c>
      <c r="B98" s="48">
        <v>29</v>
      </c>
      <c r="C98" s="49">
        <v>38.1</v>
      </c>
      <c r="D98" s="50">
        <v>1.31379310344828</v>
      </c>
      <c r="E98" s="40"/>
      <c r="F98" s="51">
        <v>2005</v>
      </c>
      <c r="G98" s="48">
        <v>10</v>
      </c>
      <c r="H98" s="49">
        <v>2.4</v>
      </c>
      <c r="I98" s="50">
        <v>0.24</v>
      </c>
      <c r="J98" s="40"/>
      <c r="K98" s="51">
        <v>2005</v>
      </c>
      <c r="L98" s="48">
        <v>0</v>
      </c>
      <c r="M98" s="49">
        <v>0</v>
      </c>
      <c r="N98" s="52"/>
      <c r="O98" t="s" s="57">
        <v>120</v>
      </c>
      <c r="P98" s="49">
        <f>AVERAGE(B90:B98)</f>
        <v>45</v>
      </c>
      <c r="Q98" s="56">
        <f>AVERAGE(D90:D98)</f>
        <v>0.55941493143671</v>
      </c>
      <c r="R98" t="s" s="127">
        <v>120</v>
      </c>
      <c r="S98" s="128">
        <f>AVERAGE(G90:G98)</f>
        <v>22.5555555555556</v>
      </c>
      <c r="T98" s="56">
        <f>AVERAGE(I90:I98)</f>
        <v>-0.677529046213225</v>
      </c>
      <c r="U98" t="s" s="127">
        <v>120</v>
      </c>
      <c r="V98" s="128">
        <f>AVERAGE(L90:L98)</f>
        <v>4</v>
      </c>
      <c r="W98" s="56">
        <f>AVERAGE(N90:N98)</f>
        <v>-2.76694444444445</v>
      </c>
    </row>
    <row r="99" ht="22.6" customHeight="1">
      <c r="A99" s="47">
        <v>2006</v>
      </c>
      <c r="B99" s="48">
        <v>54</v>
      </c>
      <c r="C99" s="49">
        <v>33.9</v>
      </c>
      <c r="D99" s="50">
        <v>0.627777777777778</v>
      </c>
      <c r="E99" s="40"/>
      <c r="F99" s="51">
        <v>2006</v>
      </c>
      <c r="G99" s="48">
        <v>27</v>
      </c>
      <c r="H99" s="49">
        <v>-15.2</v>
      </c>
      <c r="I99" s="50">
        <v>-0.562962962962963</v>
      </c>
      <c r="J99" s="40"/>
      <c r="K99" s="51">
        <v>2006</v>
      </c>
      <c r="L99" s="48">
        <v>2</v>
      </c>
      <c r="M99" s="49">
        <v>-6.5</v>
      </c>
      <c r="N99" s="52">
        <v>-3.25</v>
      </c>
      <c r="O99" t="s" s="123">
        <v>98</v>
      </c>
      <c r="P99" s="49">
        <f>AVERAGE(B90:B99)</f>
        <v>45.9</v>
      </c>
      <c r="Q99" s="56">
        <f>AVERAGE(D90:D99)</f>
        <v>0.566251216070816</v>
      </c>
      <c r="R99" t="s" s="130">
        <v>98</v>
      </c>
      <c r="S99" s="128">
        <f>AVERAGE(G90:G99)</f>
        <v>23</v>
      </c>
      <c r="T99" s="56">
        <f>AVERAGE(I90:I99)</f>
        <v>-0.666072437888199</v>
      </c>
      <c r="U99" t="s" s="130">
        <v>98</v>
      </c>
      <c r="V99" s="128">
        <f>AVERAGE(L90:L99)</f>
        <v>3.8</v>
      </c>
      <c r="W99" s="56">
        <f>AVERAGE(N90:N99)</f>
        <v>-2.83595238095238</v>
      </c>
    </row>
    <row r="100" ht="22.6" customHeight="1">
      <c r="A100" s="47">
        <v>2007</v>
      </c>
      <c r="B100" s="48">
        <v>50</v>
      </c>
      <c r="C100" s="49">
        <v>12.4</v>
      </c>
      <c r="D100" s="50">
        <v>0.248</v>
      </c>
      <c r="E100" s="40"/>
      <c r="F100" s="51">
        <v>2007</v>
      </c>
      <c r="G100" s="48">
        <v>29</v>
      </c>
      <c r="H100" s="49">
        <v>-22.3</v>
      </c>
      <c r="I100" s="50">
        <v>-0.768965517241379</v>
      </c>
      <c r="J100" s="40"/>
      <c r="K100" s="51">
        <v>2007</v>
      </c>
      <c r="L100" s="48">
        <v>7</v>
      </c>
      <c r="M100" s="49">
        <v>-19.5</v>
      </c>
      <c r="N100" s="52">
        <v>-2.78571428571429</v>
      </c>
      <c r="O100" t="s" s="131">
        <v>119</v>
      </c>
      <c r="P100" s="132">
        <f>AVERAGE(B90:B100)</f>
        <v>46.2727272727273</v>
      </c>
      <c r="Q100" s="133">
        <f>AVERAGE(D90:D100)</f>
        <v>0.537319287337106</v>
      </c>
      <c r="R100" t="s" s="134">
        <v>119</v>
      </c>
      <c r="S100" s="132">
        <f>AVERAGE(G90:G100)</f>
        <v>23.5454545454545</v>
      </c>
      <c r="T100" s="133">
        <f>AVERAGE(I90:I100)</f>
        <v>-0.675426354193033</v>
      </c>
      <c r="U100" t="s" s="134">
        <v>119</v>
      </c>
      <c r="V100" s="132">
        <f>AVERAGE(L90:L100)</f>
        <v>4.09090909090909</v>
      </c>
      <c r="W100" s="133">
        <f>AVERAGE(N90:N100)</f>
        <v>-2.82967261904762</v>
      </c>
    </row>
    <row r="101" ht="22.6" customHeight="1">
      <c r="A101" s="47">
        <v>2008</v>
      </c>
      <c r="B101" s="48">
        <v>30</v>
      </c>
      <c r="C101" s="49">
        <v>19.7</v>
      </c>
      <c r="D101" s="50">
        <v>0.656666666666667</v>
      </c>
      <c r="E101" s="40"/>
      <c r="F101" s="51">
        <v>2008</v>
      </c>
      <c r="G101" s="48">
        <v>14</v>
      </c>
      <c r="H101" s="49">
        <v>-6.6</v>
      </c>
      <c r="I101" s="50">
        <v>-0.471428571428571</v>
      </c>
      <c r="J101" s="40"/>
      <c r="K101" s="51">
        <v>2008</v>
      </c>
      <c r="L101" s="48">
        <v>3</v>
      </c>
      <c r="M101" s="49">
        <v>-6.8</v>
      </c>
      <c r="N101" s="52">
        <v>-2.26666666666667</v>
      </c>
      <c r="O101" t="s" s="131">
        <v>118</v>
      </c>
      <c r="P101" s="135">
        <f>AVERAGE(B90:B101)</f>
        <v>44.9166666666667</v>
      </c>
      <c r="Q101" s="97">
        <f>AVERAGE(D90:D101)</f>
        <v>0.547264902281236</v>
      </c>
      <c r="R101" t="s" s="134">
        <v>118</v>
      </c>
      <c r="S101" s="135">
        <f>AVERAGE(G90:G101)</f>
        <v>22.75</v>
      </c>
      <c r="T101" s="97">
        <f>AVERAGE(I90:I101)</f>
        <v>-0.658426538962661</v>
      </c>
      <c r="U101" t="s" s="134">
        <v>118</v>
      </c>
      <c r="V101" s="135">
        <f>AVERAGE(L90:L101)</f>
        <v>4</v>
      </c>
      <c r="W101" s="97">
        <f>AVERAGE(N90:N101)</f>
        <v>-2.7671164021164</v>
      </c>
    </row>
    <row r="102" ht="22.6" customHeight="1">
      <c r="A102" s="47">
        <v>2009</v>
      </c>
      <c r="B102" s="48">
        <v>23</v>
      </c>
      <c r="C102" s="49">
        <v>34.8</v>
      </c>
      <c r="D102" s="50">
        <v>1.51304347826087</v>
      </c>
      <c r="E102" s="40"/>
      <c r="F102" s="51">
        <v>2009</v>
      </c>
      <c r="G102" s="48">
        <v>4</v>
      </c>
      <c r="H102" s="49">
        <v>1.7</v>
      </c>
      <c r="I102" s="50">
        <v>0.425</v>
      </c>
      <c r="J102" s="40"/>
      <c r="K102" s="51">
        <v>2009</v>
      </c>
      <c r="L102" s="48">
        <v>0</v>
      </c>
      <c r="M102" s="49">
        <v>0</v>
      </c>
      <c r="N102" s="52"/>
      <c r="O102" t="s" s="131">
        <v>117</v>
      </c>
      <c r="P102" s="135">
        <f>AVERAGE(B90:B102)</f>
        <v>43.2307692307692</v>
      </c>
      <c r="Q102" s="97">
        <f>AVERAGE(D90:D102)</f>
        <v>0.621555561971977</v>
      </c>
      <c r="R102" t="s" s="134">
        <v>117</v>
      </c>
      <c r="S102" s="135">
        <f>AVERAGE(G90:G102)</f>
        <v>21.3076923076923</v>
      </c>
      <c r="T102" s="97">
        <f>AVERAGE(I90:I102)</f>
        <v>-0.575086035965534</v>
      </c>
      <c r="U102" t="s" s="134">
        <v>117</v>
      </c>
      <c r="V102" s="135">
        <f>AVERAGE(L90:L102)</f>
        <v>3.69230769230769</v>
      </c>
      <c r="W102" s="97">
        <f>AVERAGE(N90:N102)</f>
        <v>-2.7671164021164</v>
      </c>
    </row>
    <row r="103" ht="22.6" customHeight="1">
      <c r="A103" s="47">
        <v>2010</v>
      </c>
      <c r="B103" s="48">
        <v>34</v>
      </c>
      <c r="C103" s="49">
        <v>44.8</v>
      </c>
      <c r="D103" s="50">
        <v>1.31764705882353</v>
      </c>
      <c r="E103" s="40"/>
      <c r="F103" s="51">
        <v>2010</v>
      </c>
      <c r="G103" s="48">
        <v>7</v>
      </c>
      <c r="H103" s="49">
        <v>-5.1</v>
      </c>
      <c r="I103" s="50">
        <v>-0.728571428571429</v>
      </c>
      <c r="J103" s="40"/>
      <c r="K103" s="51">
        <v>2010</v>
      </c>
      <c r="L103" s="48">
        <v>1</v>
      </c>
      <c r="M103" s="49">
        <v>-2.7</v>
      </c>
      <c r="N103" s="52">
        <v>-2.7</v>
      </c>
      <c r="O103" t="s" s="131">
        <v>116</v>
      </c>
      <c r="P103" s="135">
        <f>AVERAGE(B90:B103)</f>
        <v>42.5714285714286</v>
      </c>
      <c r="Q103" s="97">
        <f>AVERAGE(D90:D103)</f>
        <v>0.671276383175659</v>
      </c>
      <c r="R103" t="s" s="134">
        <v>116</v>
      </c>
      <c r="S103" s="135">
        <f>AVERAGE(G90:G103)</f>
        <v>20.2857142857143</v>
      </c>
      <c r="T103" s="97">
        <f>AVERAGE(I90:I103)</f>
        <v>-0.586049278294526</v>
      </c>
      <c r="U103" t="s" s="134">
        <v>116</v>
      </c>
      <c r="V103" s="135">
        <f>AVERAGE(L90:L103)</f>
        <v>3.5</v>
      </c>
      <c r="W103" s="97">
        <f>AVERAGE(N90:N103)</f>
        <v>-2.76040476190476</v>
      </c>
    </row>
    <row r="104" ht="22.6" customHeight="1">
      <c r="A104" s="47">
        <v>2011</v>
      </c>
      <c r="B104" s="48">
        <v>50</v>
      </c>
      <c r="C104" s="49">
        <v>22.2</v>
      </c>
      <c r="D104" s="50">
        <v>0.444</v>
      </c>
      <c r="E104" s="40"/>
      <c r="F104" s="51">
        <v>2011</v>
      </c>
      <c r="G104" s="48">
        <v>28</v>
      </c>
      <c r="H104" s="49">
        <v>-21.8</v>
      </c>
      <c r="I104" s="50">
        <v>-0.778571428571429</v>
      </c>
      <c r="J104" s="40"/>
      <c r="K104" s="51">
        <v>2011</v>
      </c>
      <c r="L104" s="48">
        <v>5</v>
      </c>
      <c r="M104" s="49">
        <v>-11.8</v>
      </c>
      <c r="N104" s="52">
        <v>-2.36</v>
      </c>
      <c r="O104" t="s" s="131">
        <v>115</v>
      </c>
      <c r="P104" s="135">
        <f>AVERAGE(B90:B104)</f>
        <v>43.0666666666667</v>
      </c>
      <c r="Q104" s="97">
        <f>AVERAGE(D90:D104)</f>
        <v>0.656124624297282</v>
      </c>
      <c r="R104" t="s" s="134">
        <v>115</v>
      </c>
      <c r="S104" s="135">
        <f>AVERAGE(G90:G104)</f>
        <v>20.8</v>
      </c>
      <c r="T104" s="97">
        <f>AVERAGE(I90:I104)</f>
        <v>-0.598884088312986</v>
      </c>
      <c r="U104" t="s" s="134">
        <v>115</v>
      </c>
      <c r="V104" s="135">
        <f>AVERAGE(L90:L104)</f>
        <v>3.6</v>
      </c>
      <c r="W104" s="97">
        <f>AVERAGE(N90:N104)</f>
        <v>-2.72400432900433</v>
      </c>
    </row>
    <row r="105" ht="22.6" customHeight="1">
      <c r="A105" s="47">
        <v>2012</v>
      </c>
      <c r="B105" s="48">
        <v>74</v>
      </c>
      <c r="C105" s="49">
        <v>-26</v>
      </c>
      <c r="D105" s="50">
        <v>-0.351351351351351</v>
      </c>
      <c r="E105" s="40"/>
      <c r="F105" s="51">
        <v>2012</v>
      </c>
      <c r="G105" s="48">
        <v>47</v>
      </c>
      <c r="H105" s="49">
        <v>-72.7</v>
      </c>
      <c r="I105" s="50">
        <v>-1.5468085106383</v>
      </c>
      <c r="J105" s="40"/>
      <c r="K105" s="51">
        <v>2012</v>
      </c>
      <c r="L105" s="48">
        <v>17</v>
      </c>
      <c r="M105" s="49">
        <v>-55</v>
      </c>
      <c r="N105" s="52">
        <v>-3.23529411764706</v>
      </c>
      <c r="O105" t="s" s="131">
        <v>114</v>
      </c>
      <c r="P105" s="135">
        <f>AVERAGE(B90:B105)</f>
        <v>45</v>
      </c>
      <c r="Q105" s="97">
        <f>AVERAGE(D90:D105)</f>
        <v>0.593157375819243</v>
      </c>
      <c r="R105" t="s" s="134">
        <v>114</v>
      </c>
      <c r="S105" s="135">
        <f>AVERAGE(G90:G105)</f>
        <v>22.4375</v>
      </c>
      <c r="T105" s="97">
        <f>AVERAGE(I90:I105)</f>
        <v>-0.658129364708318</v>
      </c>
      <c r="U105" t="s" s="134">
        <v>114</v>
      </c>
      <c r="V105" s="135">
        <f>AVERAGE(L90:L105)</f>
        <v>4.4375</v>
      </c>
      <c r="W105" s="97">
        <f>AVERAGE(N90:N105)</f>
        <v>-2.76661181139122</v>
      </c>
    </row>
    <row r="106" ht="22.6" customHeight="1">
      <c r="A106" s="47">
        <v>2013</v>
      </c>
      <c r="B106" s="48">
        <v>23</v>
      </c>
      <c r="C106" s="49">
        <v>22.9</v>
      </c>
      <c r="D106" s="50">
        <v>0.9956521739130429</v>
      </c>
      <c r="E106" s="40"/>
      <c r="F106" s="51">
        <v>2013</v>
      </c>
      <c r="G106" s="48">
        <v>10</v>
      </c>
      <c r="H106" s="49">
        <v>-0.7</v>
      </c>
      <c r="I106" s="50">
        <v>-0.07000000000000001</v>
      </c>
      <c r="J106" s="40"/>
      <c r="K106" s="51">
        <v>2013</v>
      </c>
      <c r="L106" s="48">
        <v>0</v>
      </c>
      <c r="M106" s="49">
        <v>0</v>
      </c>
      <c r="N106" s="52"/>
      <c r="O106" t="s" s="131">
        <v>113</v>
      </c>
      <c r="P106" s="135">
        <f>AVERAGE(B90:B106)</f>
        <v>43.7058823529412</v>
      </c>
      <c r="Q106" s="97">
        <f>AVERAGE(D90:D106)</f>
        <v>0.616833540412995</v>
      </c>
      <c r="R106" t="s" s="134">
        <v>113</v>
      </c>
      <c r="S106" s="135">
        <f>AVERAGE(G90:G106)</f>
        <v>21.7058823529412</v>
      </c>
      <c r="T106" s="97">
        <f>AVERAGE(I90:I106)</f>
        <v>-0.623533519725476</v>
      </c>
      <c r="U106" t="s" s="134">
        <v>113</v>
      </c>
      <c r="V106" s="135">
        <f>AVERAGE(L90:L106)</f>
        <v>4.17647058823529</v>
      </c>
      <c r="W106" s="97">
        <f>AVERAGE(N90:N106)</f>
        <v>-2.76661181139122</v>
      </c>
    </row>
    <row r="107" ht="22.6" customHeight="1">
      <c r="A107" s="47">
        <v>2014</v>
      </c>
      <c r="B107" s="48">
        <v>45</v>
      </c>
      <c r="C107" s="49">
        <v>13</v>
      </c>
      <c r="D107" s="50">
        <v>0.288888888888889</v>
      </c>
      <c r="E107" s="40"/>
      <c r="F107" s="51">
        <v>2014</v>
      </c>
      <c r="G107" s="48">
        <v>27</v>
      </c>
      <c r="H107" s="49">
        <v>-18.7</v>
      </c>
      <c r="I107" s="50">
        <v>-0.692592592592593</v>
      </c>
      <c r="J107" s="40"/>
      <c r="K107" s="51">
        <v>2014</v>
      </c>
      <c r="L107" s="48">
        <v>4</v>
      </c>
      <c r="M107" s="49">
        <v>-9.1</v>
      </c>
      <c r="N107" s="52">
        <v>-2.275</v>
      </c>
      <c r="O107" t="s" s="131">
        <v>112</v>
      </c>
      <c r="P107" s="135">
        <f>AVERAGE(B90:B107)</f>
        <v>43.7777777777778</v>
      </c>
      <c r="Q107" s="97">
        <f>AVERAGE(D90:D107)</f>
        <v>0.598614393106101</v>
      </c>
      <c r="R107" t="s" s="134">
        <v>112</v>
      </c>
      <c r="S107" s="135">
        <f>AVERAGE(G90:G107)</f>
        <v>22</v>
      </c>
      <c r="T107" s="97">
        <f>AVERAGE(I90:I107)</f>
        <v>-0.62737013488476</v>
      </c>
      <c r="U107" t="s" s="134">
        <v>112</v>
      </c>
      <c r="V107" s="135">
        <f>AVERAGE(L90:L107)</f>
        <v>4.16666666666667</v>
      </c>
      <c r="W107" s="97">
        <f>AVERAGE(N90:N107)</f>
        <v>-2.72879551820728</v>
      </c>
    </row>
    <row r="108" ht="22.6" customHeight="1">
      <c r="A108" s="47">
        <v>2015</v>
      </c>
      <c r="B108" s="48">
        <v>55</v>
      </c>
      <c r="C108" s="49">
        <v>15.4</v>
      </c>
      <c r="D108" s="50">
        <v>0.28</v>
      </c>
      <c r="E108" s="40"/>
      <c r="F108" s="51">
        <v>2015</v>
      </c>
      <c r="G108" s="48">
        <v>31</v>
      </c>
      <c r="H108" s="49">
        <v>-26.9</v>
      </c>
      <c r="I108" s="50">
        <v>-0.867741935483871</v>
      </c>
      <c r="J108" s="40"/>
      <c r="K108" s="51">
        <v>2015</v>
      </c>
      <c r="L108" s="48">
        <v>6</v>
      </c>
      <c r="M108" s="49">
        <v>-19.7</v>
      </c>
      <c r="N108" s="52">
        <v>-3.28333333333333</v>
      </c>
      <c r="O108" t="s" s="131">
        <v>111</v>
      </c>
      <c r="P108" s="135">
        <f>AVERAGE(B90:B108)</f>
        <v>44.3684210526316</v>
      </c>
      <c r="Q108" s="97">
        <f>AVERAGE(D90:D108)</f>
        <v>0.581845214521569</v>
      </c>
      <c r="R108" t="s" s="134">
        <v>111</v>
      </c>
      <c r="S108" s="135">
        <f>AVERAGE(G90:G108)</f>
        <v>22.4736842105263</v>
      </c>
      <c r="T108" s="97">
        <f>AVERAGE(I90:I108)</f>
        <v>-0.640021282284714</v>
      </c>
      <c r="U108" t="s" s="134">
        <v>111</v>
      </c>
      <c r="V108" s="135">
        <f>AVERAGE(L90:L108)</f>
        <v>4.26315789473684</v>
      </c>
      <c r="W108" s="97">
        <f>AVERAGE(N90:N108)</f>
        <v>-2.76840536214486</v>
      </c>
    </row>
    <row r="109" ht="22.6" customHeight="1">
      <c r="A109" s="47">
        <v>2016</v>
      </c>
      <c r="B109" s="48">
        <v>26</v>
      </c>
      <c r="C109" s="49">
        <v>3.2</v>
      </c>
      <c r="D109" s="50">
        <v>0.123076923076923</v>
      </c>
      <c r="E109" s="40"/>
      <c r="F109" s="51">
        <v>2016</v>
      </c>
      <c r="G109" s="48">
        <v>13</v>
      </c>
      <c r="H109" s="49">
        <v>-18.9</v>
      </c>
      <c r="I109" s="50">
        <v>-1.45384615384615</v>
      </c>
      <c r="J109" s="40"/>
      <c r="K109" s="51">
        <v>2016</v>
      </c>
      <c r="L109" s="48">
        <v>7</v>
      </c>
      <c r="M109" s="49">
        <v>-18.9</v>
      </c>
      <c r="N109" s="52">
        <v>-2.7</v>
      </c>
      <c r="O109" t="s" s="131">
        <v>110</v>
      </c>
      <c r="P109" s="135">
        <f>AVERAGE(B90:B109)</f>
        <v>43.45</v>
      </c>
      <c r="Q109" s="97">
        <f>AVERAGE(D90:D109)</f>
        <v>0.558906799949337</v>
      </c>
      <c r="R109" t="s" s="134">
        <v>110</v>
      </c>
      <c r="S109" s="135">
        <f>AVERAGE(G90:G109)</f>
        <v>22</v>
      </c>
      <c r="T109" s="97">
        <f>AVERAGE(I90:I109)</f>
        <v>-0.680712525862785</v>
      </c>
      <c r="U109" t="s" s="134">
        <v>110</v>
      </c>
      <c r="V109" s="135">
        <f>AVERAGE(L90:L109)</f>
        <v>4.4</v>
      </c>
      <c r="W109" s="97">
        <f>AVERAGE(N90:N109)</f>
        <v>-2.76384500466853</v>
      </c>
    </row>
    <row r="110" ht="22.6" customHeight="1">
      <c r="A110" s="47">
        <v>2017</v>
      </c>
      <c r="B110" s="48">
        <v>37</v>
      </c>
      <c r="C110" s="49">
        <v>19.9</v>
      </c>
      <c r="D110" s="50">
        <v>0.537837837837838</v>
      </c>
      <c r="E110" s="40"/>
      <c r="F110" s="51">
        <v>2017</v>
      </c>
      <c r="G110" s="48">
        <v>16</v>
      </c>
      <c r="H110" s="49">
        <v>-17.3</v>
      </c>
      <c r="I110" s="50">
        <v>-1.08125</v>
      </c>
      <c r="J110" s="40"/>
      <c r="K110" s="51">
        <v>2017</v>
      </c>
      <c r="L110" s="48">
        <v>5</v>
      </c>
      <c r="M110" s="49">
        <v>-12.5</v>
      </c>
      <c r="N110" s="52">
        <v>-2.5</v>
      </c>
      <c r="O110" s="96"/>
      <c r="P110" s="83"/>
      <c r="Q110" s="83"/>
      <c r="R110" s="84"/>
      <c r="S110" s="83"/>
      <c r="T110" s="83"/>
      <c r="U110" s="84"/>
      <c r="V110" s="83"/>
      <c r="W110" s="97"/>
    </row>
    <row r="111" ht="22.6" customHeight="1">
      <c r="A111" s="47">
        <v>2018</v>
      </c>
      <c r="B111" s="48">
        <v>60</v>
      </c>
      <c r="C111" s="49">
        <v>6.3</v>
      </c>
      <c r="D111" s="50">
        <v>0.105</v>
      </c>
      <c r="E111" s="40"/>
      <c r="F111" s="51">
        <v>2018</v>
      </c>
      <c r="G111" s="48">
        <v>34</v>
      </c>
      <c r="H111" s="49">
        <v>-38.6</v>
      </c>
      <c r="I111" s="50">
        <v>-1.13529411764706</v>
      </c>
      <c r="J111" s="40"/>
      <c r="K111" s="51">
        <v>2018</v>
      </c>
      <c r="L111" s="48">
        <v>10</v>
      </c>
      <c r="M111" s="49">
        <v>-27.6</v>
      </c>
      <c r="N111" s="52">
        <v>-2.76</v>
      </c>
      <c r="O111" s="96"/>
      <c r="P111" s="83"/>
      <c r="Q111" s="83"/>
      <c r="R111" s="84"/>
      <c r="S111" s="83"/>
      <c r="T111" s="83"/>
      <c r="U111" s="84"/>
      <c r="V111" s="83"/>
      <c r="W111" s="97"/>
    </row>
    <row r="112" ht="22.6" customHeight="1">
      <c r="A112" s="47">
        <v>2019</v>
      </c>
      <c r="B112" s="48">
        <v>48</v>
      </c>
      <c r="C112" s="49">
        <v>53.1</v>
      </c>
      <c r="D112" s="50">
        <v>1.10625</v>
      </c>
      <c r="E112" s="40"/>
      <c r="F112" s="51">
        <v>2019</v>
      </c>
      <c r="G112" s="48">
        <v>15</v>
      </c>
      <c r="H112" s="49">
        <v>-6</v>
      </c>
      <c r="I112" s="50">
        <v>-0.4</v>
      </c>
      <c r="J112" s="40"/>
      <c r="K112" s="51">
        <v>2019</v>
      </c>
      <c r="L112" s="48">
        <v>1</v>
      </c>
      <c r="M112" s="49">
        <v>-3.2</v>
      </c>
      <c r="N112" s="52">
        <v>-3.2</v>
      </c>
      <c r="O112" s="96"/>
      <c r="P112" s="83"/>
      <c r="Q112" s="83"/>
      <c r="R112" s="84"/>
      <c r="S112" s="83"/>
      <c r="T112" s="83"/>
      <c r="U112" s="84"/>
      <c r="V112" s="83"/>
      <c r="W112" s="97"/>
    </row>
    <row r="113" ht="22.6" customHeight="1">
      <c r="A113" s="47">
        <v>2020</v>
      </c>
      <c r="B113" s="48">
        <v>45</v>
      </c>
      <c r="C113" s="49">
        <v>33.9</v>
      </c>
      <c r="D113" s="50">
        <v>0.753333333333333</v>
      </c>
      <c r="E113" s="40"/>
      <c r="F113" s="51">
        <v>2020</v>
      </c>
      <c r="G113" s="48">
        <v>25</v>
      </c>
      <c r="H113" s="49">
        <v>-3</v>
      </c>
      <c r="I113" s="50">
        <v>-0.12</v>
      </c>
      <c r="J113" s="40"/>
      <c r="K113" s="51">
        <v>2020</v>
      </c>
      <c r="L113" s="48">
        <v>0</v>
      </c>
      <c r="M113" s="49">
        <v>0</v>
      </c>
      <c r="N113" s="52"/>
      <c r="O113" s="96"/>
      <c r="P113" s="83"/>
      <c r="Q113" s="83"/>
      <c r="R113" s="84"/>
      <c r="S113" s="83"/>
      <c r="T113" s="83"/>
      <c r="U113" s="84"/>
      <c r="V113" s="83"/>
      <c r="W113" s="97"/>
    </row>
    <row r="114" ht="22.6" customHeight="1">
      <c r="A114" s="47">
        <v>2021</v>
      </c>
      <c r="B114" s="48">
        <v>43</v>
      </c>
      <c r="C114" s="49">
        <v>40.5</v>
      </c>
      <c r="D114" s="50">
        <v>0.941860465116279</v>
      </c>
      <c r="E114" s="40"/>
      <c r="F114" s="51">
        <v>2021</v>
      </c>
      <c r="G114" s="48">
        <v>15</v>
      </c>
      <c r="H114" s="49">
        <v>-8.1</v>
      </c>
      <c r="I114" s="50">
        <v>-0.54</v>
      </c>
      <c r="J114" s="40"/>
      <c r="K114" s="51">
        <v>2021</v>
      </c>
      <c r="L114" s="48">
        <v>3</v>
      </c>
      <c r="M114" s="49">
        <v>-6.3</v>
      </c>
      <c r="N114" s="52">
        <v>-2.1</v>
      </c>
      <c r="O114" s="96"/>
      <c r="P114" s="83"/>
      <c r="Q114" s="83"/>
      <c r="R114" s="84"/>
      <c r="S114" s="83"/>
      <c r="T114" s="83"/>
      <c r="U114" s="84"/>
      <c r="V114" s="136"/>
      <c r="W114" s="137"/>
    </row>
    <row r="115" ht="22.6" customHeight="1">
      <c r="A115" s="47">
        <v>2022</v>
      </c>
      <c r="B115" s="48">
        <v>49</v>
      </c>
      <c r="C115" s="49">
        <v>-8.9</v>
      </c>
      <c r="D115" s="50">
        <v>-0.181632653061224</v>
      </c>
      <c r="E115" s="40"/>
      <c r="F115" s="51">
        <v>2022</v>
      </c>
      <c r="G115" s="48">
        <v>30</v>
      </c>
      <c r="H115" s="49">
        <v>-41.1</v>
      </c>
      <c r="I115" s="50">
        <v>-1.37</v>
      </c>
      <c r="J115" s="40"/>
      <c r="K115" s="51">
        <v>2022</v>
      </c>
      <c r="L115" s="48">
        <v>11</v>
      </c>
      <c r="M115" s="49">
        <v>-32.5</v>
      </c>
      <c r="N115" s="52">
        <v>-2.95454545454545</v>
      </c>
      <c r="O115" s="96"/>
      <c r="P115" s="83"/>
      <c r="Q115" s="83"/>
      <c r="R115" s="84"/>
      <c r="S115" s="83"/>
      <c r="T115" s="83"/>
      <c r="U115" s="84"/>
      <c r="V115" s="136"/>
      <c r="W115" s="137"/>
    </row>
    <row r="116" ht="22.25" customHeight="1">
      <c r="A116" s="76"/>
      <c r="B116" s="77"/>
      <c r="C116" s="78"/>
      <c r="D116" s="79"/>
      <c r="E116" s="40"/>
      <c r="F116" s="80"/>
      <c r="G116" s="77"/>
      <c r="H116" s="78"/>
      <c r="I116" s="79"/>
      <c r="J116" s="40"/>
      <c r="K116" s="80"/>
      <c r="L116" s="77"/>
      <c r="M116" s="78"/>
      <c r="N116" s="81"/>
      <c r="O116" s="96"/>
      <c r="P116" s="83"/>
      <c r="Q116" s="83"/>
      <c r="R116" s="84"/>
      <c r="S116" s="83"/>
      <c r="T116" s="83"/>
      <c r="U116" s="84"/>
      <c r="V116" s="83"/>
      <c r="W116" s="97"/>
    </row>
    <row r="117" ht="21.95" customHeight="1">
      <c r="A117" s="86"/>
      <c r="B117" s="84"/>
      <c r="C117" s="83"/>
      <c r="D117" s="87"/>
      <c r="E117" s="40"/>
      <c r="F117" s="88"/>
      <c r="G117" s="84"/>
      <c r="H117" s="83"/>
      <c r="I117" s="87"/>
      <c r="J117" s="40"/>
      <c r="K117" s="88"/>
      <c r="L117" s="84"/>
      <c r="M117" s="83"/>
      <c r="N117" s="89"/>
      <c r="O117" s="96"/>
      <c r="P117" s="83"/>
      <c r="Q117" s="83"/>
      <c r="R117" s="84"/>
      <c r="S117" s="83"/>
      <c r="T117" s="83"/>
      <c r="U117" s="84"/>
      <c r="V117" s="83"/>
      <c r="W117" s="97"/>
    </row>
    <row r="118" ht="21.95" customHeight="1">
      <c r="A118" s="86"/>
      <c r="B118" s="84"/>
      <c r="C118" s="83"/>
      <c r="D118" s="87"/>
      <c r="E118" s="40"/>
      <c r="F118" s="88"/>
      <c r="G118" s="84"/>
      <c r="H118" s="83"/>
      <c r="I118" s="87"/>
      <c r="J118" s="40"/>
      <c r="K118" s="88"/>
      <c r="L118" s="84"/>
      <c r="M118" s="83"/>
      <c r="N118" s="89"/>
      <c r="O118" s="96"/>
      <c r="P118" s="83"/>
      <c r="Q118" s="83"/>
      <c r="R118" s="84"/>
      <c r="S118" s="83"/>
      <c r="T118" s="83"/>
      <c r="U118" s="84"/>
      <c r="V118" s="83"/>
      <c r="W118" s="97"/>
    </row>
    <row r="119" ht="21.95" customHeight="1">
      <c r="A119" s="86"/>
      <c r="B119" s="84"/>
      <c r="C119" s="83"/>
      <c r="D119" s="87"/>
      <c r="E119" s="40"/>
      <c r="F119" s="88"/>
      <c r="G119" s="84"/>
      <c r="H119" s="83"/>
      <c r="I119" s="87"/>
      <c r="J119" s="40"/>
      <c r="K119" s="88"/>
      <c r="L119" s="84"/>
      <c r="M119" s="83"/>
      <c r="N119" s="89"/>
      <c r="O119" s="96"/>
      <c r="P119" s="83"/>
      <c r="Q119" s="83"/>
      <c r="R119" s="84"/>
      <c r="S119" s="83"/>
      <c r="T119" s="83"/>
      <c r="U119" s="84"/>
      <c r="V119" s="83"/>
      <c r="W119" s="97"/>
    </row>
    <row r="120" ht="21.95" customHeight="1">
      <c r="A120" s="86"/>
      <c r="B120" s="84"/>
      <c r="C120" s="83"/>
      <c r="D120" s="87"/>
      <c r="E120" s="40"/>
      <c r="F120" s="88"/>
      <c r="G120" s="84"/>
      <c r="H120" s="83"/>
      <c r="I120" s="87"/>
      <c r="J120" s="40"/>
      <c r="K120" s="88"/>
      <c r="L120" s="84"/>
      <c r="M120" s="83"/>
      <c r="N120" s="89"/>
      <c r="O120" s="96"/>
      <c r="P120" s="83"/>
      <c r="Q120" s="83"/>
      <c r="R120" s="84"/>
      <c r="S120" s="83"/>
      <c r="T120" s="83"/>
      <c r="U120" s="84"/>
      <c r="V120" s="83"/>
      <c r="W120" s="97"/>
    </row>
    <row r="121" ht="21.95" customHeight="1">
      <c r="A121" s="86"/>
      <c r="B121" s="84"/>
      <c r="C121" s="83"/>
      <c r="D121" s="87"/>
      <c r="E121" s="40"/>
      <c r="F121" s="88"/>
      <c r="G121" s="84"/>
      <c r="H121" s="83"/>
      <c r="I121" s="87"/>
      <c r="J121" s="40"/>
      <c r="K121" s="88"/>
      <c r="L121" s="84"/>
      <c r="M121" s="83"/>
      <c r="N121" s="89"/>
      <c r="O121" s="96"/>
      <c r="P121" s="83"/>
      <c r="Q121" s="83"/>
      <c r="R121" s="84"/>
      <c r="S121" s="83"/>
      <c r="T121" s="83"/>
      <c r="U121" s="84"/>
      <c r="V121" s="83"/>
      <c r="W121" s="97"/>
    </row>
    <row r="122" ht="21.95" customHeight="1">
      <c r="A122" s="86"/>
      <c r="B122" s="84"/>
      <c r="C122" s="83"/>
      <c r="D122" s="87"/>
      <c r="E122" s="40"/>
      <c r="F122" s="88"/>
      <c r="G122" s="84"/>
      <c r="H122" s="83"/>
      <c r="I122" s="87"/>
      <c r="J122" s="40"/>
      <c r="K122" s="88"/>
      <c r="L122" s="84"/>
      <c r="M122" s="83"/>
      <c r="N122" s="89"/>
      <c r="O122" s="96"/>
      <c r="P122" s="83"/>
      <c r="Q122" s="83"/>
      <c r="R122" s="84"/>
      <c r="S122" s="83"/>
      <c r="T122" s="83"/>
      <c r="U122" s="84"/>
      <c r="V122" s="83"/>
      <c r="W122" s="97"/>
    </row>
    <row r="123" ht="21.95" customHeight="1">
      <c r="A123" s="86"/>
      <c r="B123" s="84"/>
      <c r="C123" s="83"/>
      <c r="D123" s="87"/>
      <c r="E123" s="40"/>
      <c r="F123" s="88"/>
      <c r="G123" s="84"/>
      <c r="H123" s="83"/>
      <c r="I123" s="87"/>
      <c r="J123" s="40"/>
      <c r="K123" s="88"/>
      <c r="L123" s="84"/>
      <c r="M123" s="83"/>
      <c r="N123" s="89"/>
      <c r="O123" s="96"/>
      <c r="P123" s="83"/>
      <c r="Q123" s="83"/>
      <c r="R123" s="84"/>
      <c r="S123" s="83"/>
      <c r="T123" s="83"/>
      <c r="U123" s="84"/>
      <c r="V123" s="83"/>
      <c r="W123" s="97"/>
    </row>
    <row r="124" ht="21.95" customHeight="1">
      <c r="A124" s="86"/>
      <c r="B124" s="84"/>
      <c r="C124" s="83"/>
      <c r="D124" s="87"/>
      <c r="E124" s="40"/>
      <c r="F124" s="88"/>
      <c r="G124" s="84"/>
      <c r="H124" s="83"/>
      <c r="I124" s="87"/>
      <c r="J124" s="40"/>
      <c r="K124" s="88"/>
      <c r="L124" s="84"/>
      <c r="M124" s="83"/>
      <c r="N124" s="89"/>
      <c r="O124" s="96"/>
      <c r="P124" s="83"/>
      <c r="Q124" s="83"/>
      <c r="R124" s="84"/>
      <c r="S124" s="83"/>
      <c r="T124" s="83"/>
      <c r="U124" s="84"/>
      <c r="V124" s="83"/>
      <c r="W124" s="97"/>
    </row>
    <row r="125" ht="21.95" customHeight="1">
      <c r="A125" s="86"/>
      <c r="B125" s="84"/>
      <c r="C125" s="83"/>
      <c r="D125" s="87"/>
      <c r="E125" s="40"/>
      <c r="F125" s="88"/>
      <c r="G125" s="84"/>
      <c r="H125" s="83"/>
      <c r="I125" s="87"/>
      <c r="J125" s="40"/>
      <c r="K125" s="88"/>
      <c r="L125" s="84"/>
      <c r="M125" s="83"/>
      <c r="N125" s="89"/>
      <c r="O125" s="96"/>
      <c r="P125" s="83"/>
      <c r="Q125" s="83"/>
      <c r="R125" s="84"/>
      <c r="S125" s="83"/>
      <c r="T125" s="83"/>
      <c r="U125" s="84"/>
      <c r="V125" s="83"/>
      <c r="W125" s="97"/>
    </row>
    <row r="126" ht="21.95" customHeight="1">
      <c r="A126" s="86"/>
      <c r="B126" s="84"/>
      <c r="C126" s="83"/>
      <c r="D126" s="87"/>
      <c r="E126" s="40"/>
      <c r="F126" s="88"/>
      <c r="G126" s="84"/>
      <c r="H126" s="83"/>
      <c r="I126" s="87"/>
      <c r="J126" s="40"/>
      <c r="K126" s="88"/>
      <c r="L126" s="84"/>
      <c r="M126" s="83"/>
      <c r="N126" s="89"/>
      <c r="O126" s="96"/>
      <c r="P126" s="83"/>
      <c r="Q126" s="83"/>
      <c r="R126" s="84"/>
      <c r="S126" s="83"/>
      <c r="T126" s="83"/>
      <c r="U126" s="84"/>
      <c r="V126" s="83"/>
      <c r="W126" s="97"/>
    </row>
    <row r="127" ht="21.95" customHeight="1">
      <c r="A127" s="86"/>
      <c r="B127" s="84"/>
      <c r="C127" s="83"/>
      <c r="D127" s="87"/>
      <c r="E127" s="40"/>
      <c r="F127" s="88"/>
      <c r="G127" s="84"/>
      <c r="H127" s="83"/>
      <c r="I127" s="87"/>
      <c r="J127" s="40"/>
      <c r="K127" s="88"/>
      <c r="L127" s="84"/>
      <c r="M127" s="83"/>
      <c r="N127" s="89"/>
      <c r="O127" s="96"/>
      <c r="P127" s="83"/>
      <c r="Q127" s="83"/>
      <c r="R127" s="84"/>
      <c r="S127" s="83"/>
      <c r="T127" s="83"/>
      <c r="U127" s="84"/>
      <c r="V127" s="83"/>
      <c r="W127" s="97"/>
    </row>
    <row r="128" ht="21.95" customHeight="1">
      <c r="A128" s="86"/>
      <c r="B128" s="84"/>
      <c r="C128" s="83"/>
      <c r="D128" s="87"/>
      <c r="E128" s="40"/>
      <c r="F128" s="88"/>
      <c r="G128" s="84"/>
      <c r="H128" s="83"/>
      <c r="I128" s="87"/>
      <c r="J128" s="40"/>
      <c r="K128" s="88"/>
      <c r="L128" s="84"/>
      <c r="M128" s="83"/>
      <c r="N128" s="89"/>
      <c r="O128" s="96"/>
      <c r="P128" s="83"/>
      <c r="Q128" s="83"/>
      <c r="R128" s="84"/>
      <c r="S128" s="83"/>
      <c r="T128" s="83"/>
      <c r="U128" s="84"/>
      <c r="V128" s="83"/>
      <c r="W128" s="97"/>
    </row>
    <row r="129" ht="21.95" customHeight="1">
      <c r="A129" s="86"/>
      <c r="B129" s="84"/>
      <c r="C129" s="83"/>
      <c r="D129" s="87"/>
      <c r="E129" s="40"/>
      <c r="F129" s="88"/>
      <c r="G129" s="84"/>
      <c r="H129" s="83"/>
      <c r="I129" s="87"/>
      <c r="J129" s="40"/>
      <c r="K129" s="88"/>
      <c r="L129" s="84"/>
      <c r="M129" s="83"/>
      <c r="N129" s="89"/>
      <c r="O129" s="96"/>
      <c r="P129" s="83"/>
      <c r="Q129" s="83"/>
      <c r="R129" s="84"/>
      <c r="S129" s="83"/>
      <c r="T129" s="83"/>
      <c r="U129" s="84"/>
      <c r="V129" s="83"/>
      <c r="W129" s="97"/>
    </row>
    <row r="130" ht="21.95" customHeight="1">
      <c r="A130" s="86"/>
      <c r="B130" s="84"/>
      <c r="C130" s="83"/>
      <c r="D130" s="87"/>
      <c r="E130" s="40"/>
      <c r="F130" s="88"/>
      <c r="G130" s="84"/>
      <c r="H130" s="83"/>
      <c r="I130" s="87"/>
      <c r="J130" s="40"/>
      <c r="K130" s="88"/>
      <c r="L130" s="84"/>
      <c r="M130" s="83"/>
      <c r="N130" s="89"/>
      <c r="O130" s="96"/>
      <c r="P130" s="83"/>
      <c r="Q130" s="83"/>
      <c r="R130" s="84"/>
      <c r="S130" s="83"/>
      <c r="T130" s="83"/>
      <c r="U130" s="84"/>
      <c r="V130" s="83"/>
      <c r="W130" s="97"/>
    </row>
    <row r="131" ht="21.95" customHeight="1">
      <c r="A131" s="86"/>
      <c r="B131" s="84"/>
      <c r="C131" s="83"/>
      <c r="D131" s="87"/>
      <c r="E131" s="40"/>
      <c r="F131" s="88"/>
      <c r="G131" s="84"/>
      <c r="H131" s="83"/>
      <c r="I131" s="87"/>
      <c r="J131" s="40"/>
      <c r="K131" s="88"/>
      <c r="L131" s="84"/>
      <c r="M131" s="83"/>
      <c r="N131" s="89"/>
      <c r="O131" s="96"/>
      <c r="P131" s="83"/>
      <c r="Q131" s="83"/>
      <c r="R131" s="84"/>
      <c r="S131" s="83"/>
      <c r="T131" s="83"/>
      <c r="U131" s="84"/>
      <c r="V131" s="83"/>
      <c r="W131" s="97"/>
    </row>
    <row r="132" ht="21.95" customHeight="1">
      <c r="A132" s="86"/>
      <c r="B132" s="84"/>
      <c r="C132" s="83"/>
      <c r="D132" s="87"/>
      <c r="E132" s="40"/>
      <c r="F132" s="88"/>
      <c r="G132" s="84"/>
      <c r="H132" s="83"/>
      <c r="I132" s="87"/>
      <c r="J132" s="40"/>
      <c r="K132" s="88"/>
      <c r="L132" s="84"/>
      <c r="M132" s="83"/>
      <c r="N132" s="89"/>
      <c r="O132" s="96"/>
      <c r="P132" s="83"/>
      <c r="Q132" s="83"/>
      <c r="R132" s="84"/>
      <c r="S132" s="83"/>
      <c r="T132" s="83"/>
      <c r="U132" s="84"/>
      <c r="V132" s="83"/>
      <c r="W132" s="97"/>
    </row>
    <row r="133" ht="21.95" customHeight="1">
      <c r="A133" s="86"/>
      <c r="B133" s="84"/>
      <c r="C133" s="83"/>
      <c r="D133" s="87"/>
      <c r="E133" s="40"/>
      <c r="F133" s="88"/>
      <c r="G133" s="84"/>
      <c r="H133" s="83"/>
      <c r="I133" s="87"/>
      <c r="J133" s="40"/>
      <c r="K133" s="88"/>
      <c r="L133" s="8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132</v>
      </c>
      <c r="B136" s="84"/>
      <c r="C136" s="83"/>
      <c r="D136" s="87"/>
      <c r="E136" s="40"/>
      <c r="F136" s="88"/>
      <c r="G136" s="84"/>
      <c r="H136" s="83"/>
      <c r="I136" s="87"/>
      <c r="J136" s="40"/>
      <c r="K136" s="88"/>
      <c r="L136" s="84"/>
      <c r="M136" s="83"/>
      <c r="N136" s="89"/>
      <c r="O136" s="96"/>
      <c r="P136" s="83"/>
      <c r="Q136" s="83"/>
      <c r="R136" s="84"/>
      <c r="S136" s="83"/>
      <c r="T136" s="83"/>
      <c r="U136" s="84"/>
      <c r="V136" s="83"/>
      <c r="W136" s="97"/>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100">
        <f>AVERAGE(B79:B88)</f>
        <v>34.7</v>
      </c>
      <c r="C138" s="83">
        <f>AVERAGE(C79:C88)</f>
        <v>22.33</v>
      </c>
      <c r="D138" s="87">
        <f>AVERAGE(D79:D88)</f>
        <v>0.758717417021636</v>
      </c>
      <c r="E138" s="40"/>
      <c r="F138" t="s" s="99">
        <v>99</v>
      </c>
      <c r="G138" s="100">
        <f>AVERAGE(G79:G88)</f>
        <v>16.7</v>
      </c>
      <c r="H138" s="83">
        <f>AVERAGE(H79:H88)</f>
        <v>-9.890000000000001</v>
      </c>
      <c r="I138" s="87">
        <f>AVERAGE(I79:I88)</f>
        <v>-0.395227929449291</v>
      </c>
      <c r="J138" s="40"/>
      <c r="K138" t="s" s="99">
        <v>99</v>
      </c>
      <c r="L138" s="100">
        <f>AVERAGE(L79:L88)</f>
        <v>2</v>
      </c>
      <c r="M138" s="83">
        <f>AVERAGE(M79:M88)</f>
        <v>-5.89</v>
      </c>
      <c r="N138" s="89">
        <f>AVERAGE(N79:N88)</f>
        <v>-2.675</v>
      </c>
      <c r="O138" s="96"/>
      <c r="P138" s="83"/>
      <c r="Q138" s="83"/>
      <c r="R138" s="84"/>
      <c r="S138" s="83"/>
      <c r="T138" s="83"/>
      <c r="U138" s="84"/>
      <c r="V138" s="83"/>
      <c r="W138" s="97"/>
    </row>
    <row r="139" ht="21.95" customHeight="1">
      <c r="A139" t="s" s="98">
        <v>100</v>
      </c>
      <c r="B139" s="100">
        <f>AVERAGE(B90:B99)</f>
        <v>45.9</v>
      </c>
      <c r="C139" s="83">
        <f>AVERAGE(C90:C99)</f>
        <v>21.91</v>
      </c>
      <c r="D139" s="87">
        <f>AVERAGE(D90:D99)</f>
        <v>0.566251216070816</v>
      </c>
      <c r="E139" s="40"/>
      <c r="F139" t="s" s="99">
        <v>100</v>
      </c>
      <c r="G139" s="100">
        <f>AVERAGE(G90:G99)</f>
        <v>23</v>
      </c>
      <c r="H139" s="83">
        <f>AVERAGE(H90:H99)</f>
        <v>-19.28</v>
      </c>
      <c r="I139" s="87">
        <f>AVERAGE(I90:I99)</f>
        <v>-0.666072437888199</v>
      </c>
      <c r="J139" s="40"/>
      <c r="K139" t="s" s="99">
        <v>100</v>
      </c>
      <c r="L139" s="100">
        <f>AVERAGE(L90:L99)</f>
        <v>3.8</v>
      </c>
      <c r="M139" s="83">
        <f>AVERAGE(M90:M99)</f>
        <v>-11.38</v>
      </c>
      <c r="N139" s="89">
        <f>AVERAGE(N90:N99)</f>
        <v>-2.83595238095238</v>
      </c>
      <c r="O139" s="96"/>
      <c r="P139" s="83"/>
      <c r="Q139" s="83"/>
      <c r="R139" s="84"/>
      <c r="S139" s="83"/>
      <c r="T139" s="83"/>
      <c r="U139" s="84"/>
      <c r="V139" s="83"/>
      <c r="W139" s="97"/>
    </row>
    <row r="140" ht="21.95" customHeight="1">
      <c r="A140" t="s" s="101">
        <v>101</v>
      </c>
      <c r="B140" s="84"/>
      <c r="C140" s="84"/>
      <c r="D140" s="90"/>
      <c r="E140" s="40"/>
      <c r="F140" t="s" s="102">
        <v>101</v>
      </c>
      <c r="G140" s="84"/>
      <c r="H140" s="84"/>
      <c r="I140" s="90"/>
      <c r="J140" s="40"/>
      <c r="K140" t="s" s="102">
        <v>101</v>
      </c>
      <c r="L140" s="84"/>
      <c r="M140" s="84"/>
      <c r="N140" s="91"/>
      <c r="O140" s="96"/>
      <c r="P140" s="83"/>
      <c r="Q140" s="83"/>
      <c r="R140" s="84"/>
      <c r="S140" s="83"/>
      <c r="T140" s="83"/>
      <c r="U140" s="84"/>
      <c r="V140" s="83"/>
      <c r="W140" s="97"/>
    </row>
    <row r="141" ht="21.95" customHeight="1">
      <c r="A141" t="s" s="103">
        <v>102</v>
      </c>
      <c r="B141" s="83">
        <f>AVERAGE(B81:B90)</f>
        <v>34.5</v>
      </c>
      <c r="C141" s="83">
        <f>AVERAGE(C81:C90)</f>
        <v>17.82</v>
      </c>
      <c r="D141" s="87">
        <f>AVERAGE(D81:D90)</f>
        <v>0.694375311758478</v>
      </c>
      <c r="E141" s="40"/>
      <c r="F141" t="s" s="104">
        <v>102</v>
      </c>
      <c r="G141" s="83">
        <f>AVERAGE(G81:G90)</f>
        <v>17.5</v>
      </c>
      <c r="H141" s="83">
        <f>AVERAGE(H81:H90)</f>
        <v>-13.44</v>
      </c>
      <c r="I141" s="87">
        <f>AVERAGE(I81:I90)</f>
        <v>-0.508720254010695</v>
      </c>
      <c r="J141" s="40"/>
      <c r="K141" t="s" s="104">
        <v>102</v>
      </c>
      <c r="L141" s="83">
        <f>AVERAGE(L81:L90)</f>
        <v>2.6</v>
      </c>
      <c r="M141" s="83">
        <f>AVERAGE(M81:M90)</f>
        <v>-7.73</v>
      </c>
      <c r="N141" s="89">
        <f>AVERAGE(N81:N90)</f>
        <v>-2.746</v>
      </c>
      <c r="O141" s="96"/>
      <c r="P141" s="83"/>
      <c r="Q141" s="83"/>
      <c r="R141" s="84"/>
      <c r="S141" s="83"/>
      <c r="T141" s="83"/>
      <c r="U141" s="84"/>
      <c r="V141" s="83"/>
      <c r="W141" s="97"/>
    </row>
    <row r="142" ht="21.95" customHeight="1">
      <c r="A142" t="s" s="103">
        <v>103</v>
      </c>
      <c r="B142" s="83">
        <f>AVERAGE(B92:B101)</f>
        <v>46.9</v>
      </c>
      <c r="C142" s="83">
        <f>AVERAGE(C92:C101)</f>
        <v>25.67</v>
      </c>
      <c r="D142" s="87">
        <f>AVERAGE(D92:D101)</f>
        <v>0.644047428192029</v>
      </c>
      <c r="E142" s="40"/>
      <c r="F142" t="s" s="104">
        <v>103</v>
      </c>
      <c r="G142" s="83">
        <f>AVERAGE(G92:G101)</f>
        <v>22.9</v>
      </c>
      <c r="H142" s="83">
        <f>AVERAGE(H92:H101)</f>
        <v>-16.79</v>
      </c>
      <c r="I142" s="87">
        <f>AVERAGE(I92:I101)</f>
        <v>-0.57771601342186</v>
      </c>
      <c r="J142" s="40"/>
      <c r="K142" t="s" s="104">
        <v>103</v>
      </c>
      <c r="L142" s="83">
        <f>AVERAGE(L92:L101)</f>
        <v>3.7</v>
      </c>
      <c r="M142" s="83">
        <f>AVERAGE(M92:M101)</f>
        <v>-10.95</v>
      </c>
      <c r="N142" s="89">
        <f>AVERAGE(N92:N101)</f>
        <v>-2.82486394557823</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AVERAGE(B84:B88)</f>
        <v>34.6</v>
      </c>
      <c r="C145" s="83">
        <f>AVERAGE(C84:C88)</f>
        <v>25.8</v>
      </c>
      <c r="D145" s="87">
        <f>AVERAGE(D84:D88)</f>
        <v>0.843793299651738</v>
      </c>
      <c r="E145" s="40"/>
      <c r="F145" t="s" s="99">
        <v>99</v>
      </c>
      <c r="G145" s="83">
        <f>AVERAGE(G84:G88)</f>
        <v>17.2</v>
      </c>
      <c r="H145" s="83">
        <f>AVERAGE(H84:H88)</f>
        <v>-7.38</v>
      </c>
      <c r="I145" s="87">
        <f>AVERAGE(I84:I88)</f>
        <v>-0.250433155080214</v>
      </c>
      <c r="J145" s="40"/>
      <c r="K145" t="s" s="99">
        <v>99</v>
      </c>
      <c r="L145" s="83">
        <f>AVERAGE(L84:L88)</f>
        <v>1.4</v>
      </c>
      <c r="M145" s="83">
        <f>AVERAGE(M84:M88)</f>
        <v>-3.9</v>
      </c>
      <c r="N145" s="89">
        <f>AVERAGE(N84:N88)</f>
        <v>-2.775</v>
      </c>
      <c r="O145" s="96"/>
      <c r="P145" s="83"/>
      <c r="Q145" s="83"/>
      <c r="R145" s="84"/>
      <c r="S145" s="83"/>
      <c r="T145" s="83"/>
      <c r="U145" s="84"/>
      <c r="V145" s="83"/>
      <c r="W145" s="97"/>
    </row>
    <row r="146" ht="21.95" customHeight="1">
      <c r="A146" t="s" s="98">
        <v>100</v>
      </c>
      <c r="B146" s="83">
        <f>AVERAGE(B90:B94)</f>
        <v>43</v>
      </c>
      <c r="C146" s="83">
        <f>AVERAGE(C90:C94)</f>
        <v>22.22</v>
      </c>
      <c r="D146" s="87">
        <f>AVERAGE(D90:D94)</f>
        <v>0.53848070872661</v>
      </c>
      <c r="E146" s="40"/>
      <c r="F146" t="s" s="99">
        <v>100</v>
      </c>
      <c r="G146" s="83">
        <f>AVERAGE(G90:G94)</f>
        <v>21</v>
      </c>
      <c r="H146" s="83">
        <f>AVERAGE(H90:H94)</f>
        <v>-17.2</v>
      </c>
      <c r="I146" s="87">
        <f>AVERAGE(I90:I94)</f>
        <v>-0.688732407407407</v>
      </c>
      <c r="J146" s="40"/>
      <c r="K146" t="s" s="99">
        <v>100</v>
      </c>
      <c r="L146" s="83">
        <f>AVERAGE(L90:L94)</f>
        <v>3</v>
      </c>
      <c r="M146" s="83">
        <f>AVERAGE(M90:M94)</f>
        <v>-7.82</v>
      </c>
      <c r="N146" s="89">
        <f>AVERAGE(N90:N94)</f>
        <v>-2.41833333333333</v>
      </c>
      <c r="O146" s="96"/>
      <c r="P146" s="83"/>
      <c r="Q146" s="83"/>
      <c r="R146" s="84"/>
      <c r="S146" s="83"/>
      <c r="T146" s="83"/>
      <c r="U146" s="84"/>
      <c r="V146" s="83"/>
      <c r="W146" s="97"/>
    </row>
    <row r="147" ht="21.95" customHeight="1">
      <c r="A147" t="s" s="101">
        <v>101</v>
      </c>
      <c r="B147" s="84"/>
      <c r="C147" s="84"/>
      <c r="D147" s="90"/>
      <c r="E147" s="40"/>
      <c r="F147" t="s" s="102">
        <v>101</v>
      </c>
      <c r="G147" s="84"/>
      <c r="H147" s="84"/>
      <c r="I147" s="90"/>
      <c r="J147" s="40"/>
      <c r="K147" t="s" s="102">
        <v>101</v>
      </c>
      <c r="L147" s="84"/>
      <c r="M147" s="84"/>
      <c r="N147" s="91"/>
      <c r="O147" s="96"/>
      <c r="P147" s="83"/>
      <c r="Q147" s="83"/>
      <c r="R147" s="84"/>
      <c r="S147" s="83"/>
      <c r="T147" s="83"/>
      <c r="U147" s="84"/>
      <c r="V147" s="83"/>
      <c r="W147" s="97"/>
    </row>
    <row r="148" ht="21.95" customHeight="1">
      <c r="A148" t="s" s="103">
        <v>102</v>
      </c>
      <c r="B148" s="83">
        <f>AVERAGE(B86:B90)</f>
        <v>36.2</v>
      </c>
      <c r="C148" s="83">
        <f>AVERAGE(C86:C90)</f>
        <v>15.36</v>
      </c>
      <c r="D148" s="87">
        <f>AVERAGE(D86:D90)</f>
        <v>0.6502211580909401</v>
      </c>
      <c r="E148" s="40"/>
      <c r="F148" t="s" s="104">
        <v>102</v>
      </c>
      <c r="G148" s="83">
        <f>AVERAGE(G86:G90)</f>
        <v>19.2</v>
      </c>
      <c r="H148" s="83">
        <f>AVERAGE(H86:H90)</f>
        <v>-16.58</v>
      </c>
      <c r="I148" s="87">
        <f>AVERAGE(I86:I90)</f>
        <v>-0.6199867265087849</v>
      </c>
      <c r="J148" s="40"/>
      <c r="K148" t="s" s="104">
        <v>102</v>
      </c>
      <c r="L148" s="83">
        <f>AVERAGE(L86:L90)</f>
        <v>3.4</v>
      </c>
      <c r="M148" s="83">
        <f>AVERAGE(M86:M90)</f>
        <v>-9.56</v>
      </c>
      <c r="N148" s="89">
        <f>AVERAGE(N86:N90)</f>
        <v>-2.79333333333333</v>
      </c>
      <c r="O148" s="96"/>
      <c r="P148" s="83"/>
      <c r="Q148" s="83"/>
      <c r="R148" s="84"/>
      <c r="S148" s="83"/>
      <c r="T148" s="83"/>
      <c r="U148" s="84"/>
      <c r="V148" s="83"/>
      <c r="W148" s="97"/>
    </row>
    <row r="149" ht="21.95" customHeight="1">
      <c r="A149" t="s" s="103">
        <v>103</v>
      </c>
      <c r="B149" s="83">
        <f>AVERAGE(B92:B96)</f>
        <v>54</v>
      </c>
      <c r="C149" s="83">
        <f>AVERAGE(C92:C96)</f>
        <v>25.06</v>
      </c>
      <c r="D149" s="87">
        <f>AVERAGE(D92:D96)</f>
        <v>0.567180680138846</v>
      </c>
      <c r="E149" s="40"/>
      <c r="F149" t="s" s="104">
        <v>103</v>
      </c>
      <c r="G149" s="83">
        <f>AVERAGE(G92:G96)</f>
        <v>27</v>
      </c>
      <c r="H149" s="83">
        <f>AVERAGE(H92:H96)</f>
        <v>-22.84</v>
      </c>
      <c r="I149" s="87">
        <f>AVERAGE(I92:I96)</f>
        <v>-0.671332045088567</v>
      </c>
      <c r="J149" s="40"/>
      <c r="K149" t="s" s="104">
        <v>103</v>
      </c>
      <c r="L149" s="83">
        <f>AVERAGE(L92:L96)</f>
        <v>4.4</v>
      </c>
      <c r="M149" s="83">
        <f>AVERAGE(M92:M96)</f>
        <v>-13.42</v>
      </c>
      <c r="N149" s="89">
        <f>AVERAGE(N92:N96)</f>
        <v>-2.75722222222222</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N1:N2"/>
    <mergeCell ref="M1:M2"/>
    <mergeCell ref="L1:L2"/>
    <mergeCell ref="K1:K2"/>
    <mergeCell ref="I1:I2"/>
    <mergeCell ref="H1:H2"/>
    <mergeCell ref="G1:G2"/>
    <mergeCell ref="F1:F2"/>
    <mergeCell ref="D1:D2"/>
    <mergeCell ref="C1:C2"/>
    <mergeCell ref="A1:A2"/>
    <mergeCell ref="B1:B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0.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88" customWidth="1"/>
    <col min="2" max="4" width="12.1719" style="288" customWidth="1"/>
    <col min="5" max="5" width="1.35156" style="288" customWidth="1"/>
    <col min="6" max="6" width="10" style="288" customWidth="1"/>
    <col min="7" max="9" width="12.1719" style="288" customWidth="1"/>
    <col min="10" max="10" width="1.35156" style="288" customWidth="1"/>
    <col min="11" max="11" width="10" style="288" customWidth="1"/>
    <col min="12" max="14" width="12.1719" style="288" customWidth="1"/>
    <col min="15" max="15" width="10.8516" style="288" customWidth="1"/>
    <col min="16" max="17" width="6.5" style="288" customWidth="1"/>
    <col min="18" max="18" width="10.8516" style="288" customWidth="1"/>
    <col min="19" max="20" width="6.5" style="288" customWidth="1"/>
    <col min="21" max="21" width="10.8516" style="288" customWidth="1"/>
    <col min="22" max="23" width="6.5" style="288" customWidth="1"/>
    <col min="24" max="16384" width="16.3516" style="288" customWidth="1"/>
  </cols>
  <sheetData>
    <row r="1" ht="64.15" customHeight="1">
      <c r="A1" t="s" s="164">
        <v>376</v>
      </c>
      <c r="B1" t="s" s="27">
        <v>40</v>
      </c>
      <c r="C1" t="s" s="27">
        <v>41</v>
      </c>
      <c r="D1" t="s" s="28">
        <v>42</v>
      </c>
      <c r="E1" s="29"/>
      <c r="F1" t="s" s="30">
        <v>354</v>
      </c>
      <c r="G1" t="s" s="27">
        <v>44</v>
      </c>
      <c r="H1" t="s" s="27">
        <v>45</v>
      </c>
      <c r="I1" t="s" s="28">
        <v>46</v>
      </c>
      <c r="J1" s="29"/>
      <c r="K1" t="s" s="30">
        <v>355</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34</v>
      </c>
      <c r="C3" s="78">
        <v>117.2</v>
      </c>
      <c r="D3" s="79">
        <v>3.44705882352941</v>
      </c>
      <c r="E3" s="40"/>
      <c r="F3" s="145">
        <v>1910</v>
      </c>
      <c r="G3" s="144">
        <v>21</v>
      </c>
      <c r="H3" s="78">
        <v>53.8</v>
      </c>
      <c r="I3" s="79">
        <v>2.56190476190476</v>
      </c>
      <c r="J3" s="40"/>
      <c r="K3" s="145">
        <v>1910</v>
      </c>
      <c r="L3" s="144">
        <v>3</v>
      </c>
      <c r="M3" s="78">
        <v>1.3</v>
      </c>
      <c r="N3" s="81">
        <v>0.433333333333333</v>
      </c>
      <c r="O3" s="146"/>
      <c r="P3" s="147"/>
      <c r="Q3" s="148"/>
      <c r="R3" s="149"/>
      <c r="S3" s="147"/>
      <c r="T3" s="148"/>
      <c r="U3" s="149"/>
      <c r="V3" s="147"/>
      <c r="W3" s="148"/>
    </row>
    <row r="4" ht="21.95" customHeight="1">
      <c r="A4" s="150">
        <v>1911</v>
      </c>
      <c r="B4" s="100">
        <v>47</v>
      </c>
      <c r="C4" s="83">
        <v>152.2</v>
      </c>
      <c r="D4" s="87">
        <v>3.23829787234043</v>
      </c>
      <c r="E4" s="40"/>
      <c r="F4" s="151">
        <v>1911</v>
      </c>
      <c r="G4" s="100">
        <v>29</v>
      </c>
      <c r="H4" s="83">
        <v>65.2</v>
      </c>
      <c r="I4" s="87">
        <v>2.24827586206897</v>
      </c>
      <c r="J4" s="40"/>
      <c r="K4" s="151">
        <v>1911</v>
      </c>
      <c r="L4" s="100">
        <v>8</v>
      </c>
      <c r="M4" s="83">
        <v>4.5</v>
      </c>
      <c r="N4" s="89">
        <v>0.5625</v>
      </c>
      <c r="O4" s="152"/>
      <c r="P4" s="135"/>
      <c r="Q4" s="97"/>
      <c r="R4" s="153"/>
      <c r="S4" s="135"/>
      <c r="T4" s="97"/>
      <c r="U4" s="153"/>
      <c r="V4" s="135"/>
      <c r="W4" s="97"/>
    </row>
    <row r="5" ht="21.95" customHeight="1">
      <c r="A5" s="150">
        <v>1912</v>
      </c>
      <c r="B5" s="100">
        <v>56</v>
      </c>
      <c r="C5" s="83">
        <v>170.1</v>
      </c>
      <c r="D5" s="87">
        <v>3.0375</v>
      </c>
      <c r="E5" s="40"/>
      <c r="F5" s="151">
        <v>1912</v>
      </c>
      <c r="G5" s="100">
        <v>38</v>
      </c>
      <c r="H5" s="83">
        <v>81.40000000000001</v>
      </c>
      <c r="I5" s="87">
        <v>2.14210526315789</v>
      </c>
      <c r="J5" s="40"/>
      <c r="K5" s="151">
        <v>1912</v>
      </c>
      <c r="L5" s="100">
        <v>11</v>
      </c>
      <c r="M5" s="83">
        <v>4.3</v>
      </c>
      <c r="N5" s="89">
        <v>0.390909090909091</v>
      </c>
      <c r="O5" s="152"/>
      <c r="P5" s="135"/>
      <c r="Q5" s="97"/>
      <c r="R5" s="153"/>
      <c r="S5" s="135"/>
      <c r="T5" s="97"/>
      <c r="U5" s="153"/>
      <c r="V5" s="135"/>
      <c r="W5" s="97"/>
    </row>
    <row r="6" ht="21.95" customHeight="1">
      <c r="A6" s="150">
        <v>1913</v>
      </c>
      <c r="B6" s="100">
        <v>48</v>
      </c>
      <c r="C6" s="83">
        <v>164.5</v>
      </c>
      <c r="D6" s="87">
        <v>3.42708333333333</v>
      </c>
      <c r="E6" s="40"/>
      <c r="F6" s="151">
        <v>1913</v>
      </c>
      <c r="G6" s="100">
        <v>28</v>
      </c>
      <c r="H6" s="83">
        <v>69</v>
      </c>
      <c r="I6" s="87">
        <v>2.46428571428571</v>
      </c>
      <c r="J6" s="40"/>
      <c r="K6" s="151">
        <v>1913</v>
      </c>
      <c r="L6" s="100">
        <v>6</v>
      </c>
      <c r="M6" s="83">
        <v>1.2</v>
      </c>
      <c r="N6" s="89">
        <v>0.2</v>
      </c>
      <c r="O6" s="152"/>
      <c r="P6" s="135"/>
      <c r="Q6" s="97"/>
      <c r="R6" s="153"/>
      <c r="S6" s="135"/>
      <c r="T6" s="97"/>
      <c r="U6" s="153"/>
      <c r="V6" s="135"/>
      <c r="W6" s="97"/>
    </row>
    <row r="7" ht="21.95" customHeight="1">
      <c r="A7" s="150">
        <v>1914</v>
      </c>
      <c r="B7" s="100">
        <v>52</v>
      </c>
      <c r="C7" s="83">
        <v>187.1</v>
      </c>
      <c r="D7" s="87">
        <v>3.59807692307692</v>
      </c>
      <c r="E7" s="40"/>
      <c r="F7" s="151">
        <v>1914</v>
      </c>
      <c r="G7" s="100">
        <v>28</v>
      </c>
      <c r="H7" s="83">
        <v>70.8</v>
      </c>
      <c r="I7" s="87">
        <v>2.52857142857143</v>
      </c>
      <c r="J7" s="40"/>
      <c r="K7" s="151">
        <v>1914</v>
      </c>
      <c r="L7" s="100">
        <v>7</v>
      </c>
      <c r="M7" s="83">
        <v>3</v>
      </c>
      <c r="N7" s="89">
        <v>0.428571428571429</v>
      </c>
      <c r="O7" s="152"/>
      <c r="P7" s="135"/>
      <c r="Q7" s="97"/>
      <c r="R7" s="153"/>
      <c r="S7" s="135"/>
      <c r="T7" s="97"/>
      <c r="U7" s="153"/>
      <c r="V7" s="135"/>
      <c r="W7" s="97"/>
    </row>
    <row r="8" ht="21.95" customHeight="1">
      <c r="A8" s="150">
        <v>1915</v>
      </c>
      <c r="B8" s="100">
        <v>26</v>
      </c>
      <c r="C8" s="83">
        <v>91.90000000000001</v>
      </c>
      <c r="D8" s="87">
        <v>3.53461538461538</v>
      </c>
      <c r="E8" s="40"/>
      <c r="F8" s="151">
        <v>1915</v>
      </c>
      <c r="G8" s="100">
        <v>14</v>
      </c>
      <c r="H8" s="83">
        <v>35.9</v>
      </c>
      <c r="I8" s="87">
        <v>2.56428571428571</v>
      </c>
      <c r="J8" s="40"/>
      <c r="K8" s="151">
        <v>1915</v>
      </c>
      <c r="L8" s="100">
        <v>2</v>
      </c>
      <c r="M8" s="83">
        <v>1.4</v>
      </c>
      <c r="N8" s="89">
        <v>0.7</v>
      </c>
      <c r="O8" s="152"/>
      <c r="P8" s="135"/>
      <c r="Q8" s="97"/>
      <c r="R8" s="153"/>
      <c r="S8" s="135"/>
      <c r="T8" s="97"/>
      <c r="U8" s="153"/>
      <c r="V8" s="135"/>
      <c r="W8" s="97"/>
    </row>
    <row r="9" ht="21.95" customHeight="1">
      <c r="A9" s="150">
        <v>1916</v>
      </c>
      <c r="B9" s="100">
        <v>58</v>
      </c>
      <c r="C9" s="83">
        <v>197.1</v>
      </c>
      <c r="D9" s="87">
        <v>3.39827586206897</v>
      </c>
      <c r="E9" s="40"/>
      <c r="F9" s="151">
        <v>1916</v>
      </c>
      <c r="G9" s="100">
        <v>32</v>
      </c>
      <c r="H9" s="83">
        <v>74.90000000000001</v>
      </c>
      <c r="I9" s="87">
        <v>2.340625</v>
      </c>
      <c r="J9" s="40"/>
      <c r="K9" s="151">
        <v>1916</v>
      </c>
      <c r="L9" s="100">
        <v>8</v>
      </c>
      <c r="M9" s="83">
        <v>2.5</v>
      </c>
      <c r="N9" s="89">
        <v>0.3125</v>
      </c>
      <c r="O9" s="152"/>
      <c r="P9" s="135"/>
      <c r="Q9" s="97"/>
      <c r="R9" s="153"/>
      <c r="S9" s="135"/>
      <c r="T9" s="97"/>
      <c r="U9" s="153"/>
      <c r="V9" s="135"/>
      <c r="W9" s="97"/>
    </row>
    <row r="10" ht="21.95" customHeight="1">
      <c r="A10" s="150">
        <v>1917</v>
      </c>
      <c r="B10" s="100">
        <v>42</v>
      </c>
      <c r="C10" s="83">
        <v>138.1</v>
      </c>
      <c r="D10" s="87">
        <v>3.28809523809524</v>
      </c>
      <c r="E10" s="40"/>
      <c r="F10" s="151">
        <v>1917</v>
      </c>
      <c r="G10" s="100">
        <v>25</v>
      </c>
      <c r="H10" s="83">
        <v>55.1</v>
      </c>
      <c r="I10" s="87">
        <v>2.204</v>
      </c>
      <c r="J10" s="40"/>
      <c r="K10" s="151">
        <v>1917</v>
      </c>
      <c r="L10" s="100">
        <v>7</v>
      </c>
      <c r="M10" s="83">
        <v>4.3</v>
      </c>
      <c r="N10" s="89">
        <v>0.614285714285714</v>
      </c>
      <c r="O10" s="152"/>
      <c r="P10" s="135"/>
      <c r="Q10" s="97"/>
      <c r="R10" s="153"/>
      <c r="S10" s="135"/>
      <c r="T10" s="97"/>
      <c r="U10" s="153"/>
      <c r="V10" s="135"/>
      <c r="W10" s="97"/>
    </row>
    <row r="11" ht="21.95" customHeight="1">
      <c r="A11" s="150">
        <v>1918</v>
      </c>
      <c r="B11" s="100">
        <v>38</v>
      </c>
      <c r="C11" s="83">
        <v>120.6</v>
      </c>
      <c r="D11" s="87">
        <v>3.17368421052632</v>
      </c>
      <c r="E11" s="40"/>
      <c r="F11" s="151">
        <v>1918</v>
      </c>
      <c r="G11" s="100">
        <v>21</v>
      </c>
      <c r="H11" s="83">
        <v>40.6</v>
      </c>
      <c r="I11" s="87">
        <v>1.93333333333333</v>
      </c>
      <c r="J11" s="40"/>
      <c r="K11" s="151">
        <v>1918</v>
      </c>
      <c r="L11" s="100">
        <v>8</v>
      </c>
      <c r="M11" s="83">
        <v>5.1</v>
      </c>
      <c r="N11" s="89">
        <v>0.6375</v>
      </c>
      <c r="O11" s="152"/>
      <c r="P11" s="135"/>
      <c r="Q11" s="97"/>
      <c r="R11" s="153"/>
      <c r="S11" s="135"/>
      <c r="T11" s="97"/>
      <c r="U11" s="153"/>
      <c r="V11" s="135"/>
      <c r="W11" s="97"/>
    </row>
    <row r="12" ht="21.95" customHeight="1">
      <c r="A12" s="150">
        <v>1919</v>
      </c>
      <c r="B12" s="100">
        <v>56</v>
      </c>
      <c r="C12" s="83">
        <v>195.9</v>
      </c>
      <c r="D12" s="87">
        <v>3.49821428571429</v>
      </c>
      <c r="E12" s="40"/>
      <c r="F12" s="151">
        <v>1919</v>
      </c>
      <c r="G12" s="100">
        <v>30</v>
      </c>
      <c r="H12" s="83">
        <v>71.40000000000001</v>
      </c>
      <c r="I12" s="87">
        <v>2.38</v>
      </c>
      <c r="J12" s="40"/>
      <c r="K12" s="151">
        <v>1919</v>
      </c>
      <c r="L12" s="100">
        <v>5</v>
      </c>
      <c r="M12" s="83">
        <v>1.3</v>
      </c>
      <c r="N12" s="89">
        <v>0.26</v>
      </c>
      <c r="O12" s="152"/>
      <c r="P12" s="135"/>
      <c r="Q12" s="97"/>
      <c r="R12" s="153"/>
      <c r="S12" s="135"/>
      <c r="T12" s="97"/>
      <c r="U12" s="153"/>
      <c r="V12" s="135"/>
      <c r="W12" s="97"/>
    </row>
    <row r="13" ht="21.95" customHeight="1">
      <c r="A13" s="150">
        <v>1920</v>
      </c>
      <c r="B13" s="100">
        <v>44</v>
      </c>
      <c r="C13" s="83">
        <v>156.9</v>
      </c>
      <c r="D13" s="87">
        <v>3.56590909090909</v>
      </c>
      <c r="E13" s="40"/>
      <c r="F13" s="151">
        <v>1920</v>
      </c>
      <c r="G13" s="100">
        <v>25</v>
      </c>
      <c r="H13" s="83">
        <v>64.59999999999999</v>
      </c>
      <c r="I13" s="87">
        <v>2.584</v>
      </c>
      <c r="J13" s="40"/>
      <c r="K13" s="151">
        <v>1920</v>
      </c>
      <c r="L13" s="100">
        <v>3</v>
      </c>
      <c r="M13" s="83">
        <v>3.8</v>
      </c>
      <c r="N13" s="89">
        <v>1.26666666666667</v>
      </c>
      <c r="O13" s="152"/>
      <c r="P13" s="135"/>
      <c r="Q13" s="97"/>
      <c r="R13" s="153"/>
      <c r="S13" s="135"/>
      <c r="T13" s="97"/>
      <c r="U13" s="153"/>
      <c r="V13" s="135"/>
      <c r="W13" s="97"/>
    </row>
    <row r="14" ht="21.95" customHeight="1">
      <c r="A14" s="150">
        <v>1921</v>
      </c>
      <c r="B14" s="100">
        <v>42</v>
      </c>
      <c r="C14" s="83">
        <v>155.2</v>
      </c>
      <c r="D14" s="87">
        <v>3.6952380952381</v>
      </c>
      <c r="E14" s="40"/>
      <c r="F14" s="151">
        <v>1921</v>
      </c>
      <c r="G14" s="100">
        <v>24</v>
      </c>
      <c r="H14" s="83">
        <v>67.90000000000001</v>
      </c>
      <c r="I14" s="87">
        <v>2.82916666666667</v>
      </c>
      <c r="J14" s="40"/>
      <c r="K14" s="151">
        <v>1921</v>
      </c>
      <c r="L14" s="100">
        <v>4</v>
      </c>
      <c r="M14" s="83">
        <v>3.7</v>
      </c>
      <c r="N14" s="89">
        <v>0.925</v>
      </c>
      <c r="O14" s="152"/>
      <c r="P14" s="135"/>
      <c r="Q14" s="97"/>
      <c r="R14" s="153"/>
      <c r="S14" s="135"/>
      <c r="T14" s="97"/>
      <c r="U14" s="153"/>
      <c r="V14" s="135"/>
      <c r="W14" s="97"/>
    </row>
    <row r="15" ht="21.95" customHeight="1">
      <c r="A15" s="150">
        <v>1922</v>
      </c>
      <c r="B15" s="100">
        <v>54</v>
      </c>
      <c r="C15" s="83">
        <v>180.9</v>
      </c>
      <c r="D15" s="87">
        <v>3.35</v>
      </c>
      <c r="E15" s="40"/>
      <c r="F15" s="151">
        <v>1922</v>
      </c>
      <c r="G15" s="100">
        <v>36</v>
      </c>
      <c r="H15" s="83">
        <v>93.8</v>
      </c>
      <c r="I15" s="87">
        <v>2.60555555555556</v>
      </c>
      <c r="J15" s="40"/>
      <c r="K15" s="151">
        <v>1922</v>
      </c>
      <c r="L15" s="100">
        <v>7</v>
      </c>
      <c r="M15" s="83">
        <v>5.8</v>
      </c>
      <c r="N15" s="89">
        <v>0.828571428571429</v>
      </c>
      <c r="O15" s="152"/>
      <c r="P15" s="135"/>
      <c r="Q15" s="97"/>
      <c r="R15" s="153"/>
      <c r="S15" s="135"/>
      <c r="T15" s="97"/>
      <c r="U15" s="153"/>
      <c r="V15" s="135"/>
      <c r="W15" s="97"/>
    </row>
    <row r="16" ht="21.95" customHeight="1">
      <c r="A16" s="150">
        <v>1923</v>
      </c>
      <c r="B16" s="100">
        <v>34</v>
      </c>
      <c r="C16" s="83">
        <v>135.8</v>
      </c>
      <c r="D16" s="87">
        <v>3.99411764705882</v>
      </c>
      <c r="E16" s="40"/>
      <c r="F16" s="151">
        <v>1923</v>
      </c>
      <c r="G16" s="100">
        <v>16</v>
      </c>
      <c r="H16" s="83">
        <v>46.8</v>
      </c>
      <c r="I16" s="87">
        <v>2.925</v>
      </c>
      <c r="J16" s="40"/>
      <c r="K16" s="151">
        <v>1923</v>
      </c>
      <c r="L16" s="100">
        <v>1</v>
      </c>
      <c r="M16" s="83">
        <v>1.2</v>
      </c>
      <c r="N16" s="89">
        <v>1.2</v>
      </c>
      <c r="O16" s="152"/>
      <c r="P16" s="135"/>
      <c r="Q16" s="97"/>
      <c r="R16" s="153"/>
      <c r="S16" s="135"/>
      <c r="T16" s="97"/>
      <c r="U16" s="153"/>
      <c r="V16" s="135"/>
      <c r="W16" s="97"/>
    </row>
    <row r="17" ht="21.95" customHeight="1">
      <c r="A17" s="150">
        <v>1924</v>
      </c>
      <c r="B17" s="100">
        <v>55</v>
      </c>
      <c r="C17" s="83">
        <v>222.9</v>
      </c>
      <c r="D17" s="87">
        <v>4.05272727272727</v>
      </c>
      <c r="E17" s="40"/>
      <c r="F17" s="151">
        <v>1924</v>
      </c>
      <c r="G17" s="100">
        <v>20</v>
      </c>
      <c r="H17" s="83">
        <v>47.4</v>
      </c>
      <c r="I17" s="87">
        <v>2.37</v>
      </c>
      <c r="J17" s="40"/>
      <c r="K17" s="151">
        <v>1924</v>
      </c>
      <c r="L17" s="100">
        <v>6</v>
      </c>
      <c r="M17" s="83">
        <v>6.2</v>
      </c>
      <c r="N17" s="89">
        <v>1.03333333333333</v>
      </c>
      <c r="O17" s="152"/>
      <c r="P17" s="135"/>
      <c r="Q17" s="97"/>
      <c r="R17" s="153"/>
      <c r="S17" s="135"/>
      <c r="T17" s="97"/>
      <c r="U17" s="153"/>
      <c r="V17" s="135"/>
      <c r="W17" s="97"/>
    </row>
    <row r="18" ht="21.95" customHeight="1">
      <c r="A18" s="150">
        <v>1925</v>
      </c>
      <c r="B18" s="100">
        <v>55</v>
      </c>
      <c r="C18" s="83">
        <v>189.6</v>
      </c>
      <c r="D18" s="87">
        <v>3.44727272727273</v>
      </c>
      <c r="E18" s="40"/>
      <c r="F18" s="151">
        <v>1925</v>
      </c>
      <c r="G18" s="100">
        <v>31</v>
      </c>
      <c r="H18" s="83">
        <v>72.8</v>
      </c>
      <c r="I18" s="87">
        <v>2.34838709677419</v>
      </c>
      <c r="J18" s="40"/>
      <c r="K18" s="151">
        <v>1925</v>
      </c>
      <c r="L18" s="100">
        <v>8</v>
      </c>
      <c r="M18" s="83">
        <v>-0.7</v>
      </c>
      <c r="N18" s="89">
        <v>-0.08749999999999999</v>
      </c>
      <c r="O18" s="152"/>
      <c r="P18" s="135"/>
      <c r="Q18" s="97"/>
      <c r="R18" s="153"/>
      <c r="S18" s="135"/>
      <c r="T18" s="97"/>
      <c r="U18" s="153"/>
      <c r="V18" s="135"/>
      <c r="W18" s="97"/>
    </row>
    <row r="19" ht="21.95" customHeight="1">
      <c r="A19" s="150">
        <v>1926</v>
      </c>
      <c r="B19" s="100">
        <v>36</v>
      </c>
      <c r="C19" s="83">
        <v>137.3</v>
      </c>
      <c r="D19" s="87">
        <v>3.81388888888889</v>
      </c>
      <c r="E19" s="40"/>
      <c r="F19" s="151">
        <v>1926</v>
      </c>
      <c r="G19" s="100">
        <v>16</v>
      </c>
      <c r="H19" s="83">
        <v>38.7</v>
      </c>
      <c r="I19" s="87">
        <v>2.41875</v>
      </c>
      <c r="J19" s="40"/>
      <c r="K19" s="151">
        <v>1926</v>
      </c>
      <c r="L19" s="100">
        <v>4</v>
      </c>
      <c r="M19" s="83">
        <v>2.7</v>
      </c>
      <c r="N19" s="89">
        <v>0.675</v>
      </c>
      <c r="O19" s="152"/>
      <c r="P19" s="135"/>
      <c r="Q19" s="97"/>
      <c r="R19" s="153"/>
      <c r="S19" s="135"/>
      <c r="T19" s="97"/>
      <c r="U19" s="153"/>
      <c r="V19" s="135"/>
      <c r="W19" s="97"/>
    </row>
    <row r="20" ht="21.95" customHeight="1">
      <c r="A20" s="150">
        <v>1927</v>
      </c>
      <c r="B20" s="100">
        <v>45</v>
      </c>
      <c r="C20" s="83">
        <v>117.4</v>
      </c>
      <c r="D20" s="87">
        <v>2.60888888888889</v>
      </c>
      <c r="E20" s="40"/>
      <c r="F20" s="151">
        <v>1927</v>
      </c>
      <c r="G20" s="100">
        <v>35</v>
      </c>
      <c r="H20" s="83">
        <v>68.2</v>
      </c>
      <c r="I20" s="87">
        <v>1.94857142857143</v>
      </c>
      <c r="J20" s="40"/>
      <c r="K20" s="151">
        <v>1927</v>
      </c>
      <c r="L20" s="100">
        <v>15</v>
      </c>
      <c r="M20" s="83">
        <v>7</v>
      </c>
      <c r="N20" s="89">
        <v>0.466666666666667</v>
      </c>
      <c r="O20" s="152"/>
      <c r="P20" s="135"/>
      <c r="Q20" s="97"/>
      <c r="R20" s="153"/>
      <c r="S20" s="135"/>
      <c r="T20" s="97"/>
      <c r="U20" s="153"/>
      <c r="V20" s="135"/>
      <c r="W20" s="97"/>
    </row>
    <row r="21" ht="21.95" customHeight="1">
      <c r="A21" s="150">
        <v>1928</v>
      </c>
      <c r="B21" s="100">
        <v>48</v>
      </c>
      <c r="C21" s="83">
        <v>146</v>
      </c>
      <c r="D21" s="87">
        <v>3.04166666666667</v>
      </c>
      <c r="E21" s="40"/>
      <c r="F21" s="151">
        <v>1928</v>
      </c>
      <c r="G21" s="100">
        <v>34</v>
      </c>
      <c r="H21" s="83">
        <v>77</v>
      </c>
      <c r="I21" s="87">
        <v>2.26470588235294</v>
      </c>
      <c r="J21" s="40"/>
      <c r="K21" s="151">
        <v>1928</v>
      </c>
      <c r="L21" s="100">
        <v>10</v>
      </c>
      <c r="M21" s="83">
        <v>7.4</v>
      </c>
      <c r="N21" s="89">
        <v>0.74</v>
      </c>
      <c r="O21" s="152"/>
      <c r="P21" s="135"/>
      <c r="Q21" s="97"/>
      <c r="R21" s="153"/>
      <c r="S21" s="135"/>
      <c r="T21" s="97"/>
      <c r="U21" s="153"/>
      <c r="V21" s="135"/>
      <c r="W21" s="97"/>
    </row>
    <row r="22" ht="21.95" customHeight="1">
      <c r="A22" s="150">
        <v>1929</v>
      </c>
      <c r="B22" s="100">
        <v>58</v>
      </c>
      <c r="C22" s="83">
        <v>182.9</v>
      </c>
      <c r="D22" s="87">
        <v>3.15344827586207</v>
      </c>
      <c r="E22" s="40"/>
      <c r="F22" s="151">
        <v>1929</v>
      </c>
      <c r="G22" s="100">
        <v>40</v>
      </c>
      <c r="H22" s="83">
        <v>96</v>
      </c>
      <c r="I22" s="87">
        <v>2.4</v>
      </c>
      <c r="J22" s="40"/>
      <c r="K22" s="151">
        <v>1929</v>
      </c>
      <c r="L22" s="100">
        <v>9</v>
      </c>
      <c r="M22" s="83">
        <v>-1.5</v>
      </c>
      <c r="N22" s="89">
        <v>-0.166666666666667</v>
      </c>
      <c r="O22" s="152"/>
      <c r="P22" s="135"/>
      <c r="Q22" s="97"/>
      <c r="R22" s="153"/>
      <c r="S22" s="135"/>
      <c r="T22" s="97"/>
      <c r="U22" s="153"/>
      <c r="V22" s="135"/>
      <c r="W22" s="97"/>
    </row>
    <row r="23" ht="21.95" customHeight="1">
      <c r="A23" s="150">
        <v>1930</v>
      </c>
      <c r="B23" s="100">
        <v>43</v>
      </c>
      <c r="C23" s="83">
        <v>158.7</v>
      </c>
      <c r="D23" s="87">
        <v>3.6906976744186</v>
      </c>
      <c r="E23" s="40"/>
      <c r="F23" s="151">
        <v>1930</v>
      </c>
      <c r="G23" s="100">
        <v>26</v>
      </c>
      <c r="H23" s="83">
        <v>76.09999999999999</v>
      </c>
      <c r="I23" s="87">
        <v>2.92692307692308</v>
      </c>
      <c r="J23" s="40"/>
      <c r="K23" s="151">
        <v>1930</v>
      </c>
      <c r="L23" s="100">
        <v>4</v>
      </c>
      <c r="M23" s="83">
        <v>5</v>
      </c>
      <c r="N23" s="89">
        <v>1.25</v>
      </c>
      <c r="O23" s="152"/>
      <c r="P23" s="135"/>
      <c r="Q23" s="97"/>
      <c r="R23" s="153"/>
      <c r="S23" s="135"/>
      <c r="T23" s="97"/>
      <c r="U23" s="153"/>
      <c r="V23" s="135"/>
      <c r="W23" s="97"/>
    </row>
    <row r="24" ht="21.95" customHeight="1">
      <c r="A24" s="150">
        <v>1931</v>
      </c>
      <c r="B24" s="100">
        <v>50</v>
      </c>
      <c r="C24" s="83">
        <v>203.7</v>
      </c>
      <c r="D24" s="87">
        <v>4.074</v>
      </c>
      <c r="E24" s="40"/>
      <c r="F24" s="151">
        <v>1931</v>
      </c>
      <c r="G24" s="100">
        <v>20</v>
      </c>
      <c r="H24" s="83">
        <v>57.7</v>
      </c>
      <c r="I24" s="87">
        <v>2.885</v>
      </c>
      <c r="J24" s="40"/>
      <c r="K24" s="151">
        <v>1931</v>
      </c>
      <c r="L24" s="100">
        <v>4</v>
      </c>
      <c r="M24" s="83">
        <v>4.2</v>
      </c>
      <c r="N24" s="89">
        <v>1.05</v>
      </c>
      <c r="O24" s="152"/>
      <c r="P24" s="135"/>
      <c r="Q24" s="97"/>
      <c r="R24" s="153"/>
      <c r="S24" s="135"/>
      <c r="T24" s="97"/>
      <c r="U24" s="153"/>
      <c r="V24" s="135"/>
      <c r="W24" s="97"/>
    </row>
    <row r="25" ht="21.95" customHeight="1">
      <c r="A25" s="150">
        <v>1932</v>
      </c>
      <c r="B25" s="100">
        <v>54</v>
      </c>
      <c r="C25" s="83">
        <v>190.2</v>
      </c>
      <c r="D25" s="87">
        <v>3.52222222222222</v>
      </c>
      <c r="E25" s="40"/>
      <c r="F25" s="151">
        <v>1932</v>
      </c>
      <c r="G25" s="100">
        <v>31</v>
      </c>
      <c r="H25" s="83">
        <v>78.09999999999999</v>
      </c>
      <c r="I25" s="87">
        <v>2.51935483870968</v>
      </c>
      <c r="J25" s="40"/>
      <c r="K25" s="151">
        <v>1932</v>
      </c>
      <c r="L25" s="100">
        <v>6</v>
      </c>
      <c r="M25" s="83">
        <v>4</v>
      </c>
      <c r="N25" s="89">
        <v>0.666666666666667</v>
      </c>
      <c r="O25" s="152"/>
      <c r="P25" s="135"/>
      <c r="Q25" s="97"/>
      <c r="R25" s="153"/>
      <c r="S25" s="135"/>
      <c r="T25" s="97"/>
      <c r="U25" s="153"/>
      <c r="V25" s="135"/>
      <c r="W25" s="97"/>
    </row>
    <row r="26" ht="21.95" customHeight="1">
      <c r="A26" s="150">
        <v>1933</v>
      </c>
      <c r="B26" s="100">
        <v>59</v>
      </c>
      <c r="C26" s="83">
        <v>206.1</v>
      </c>
      <c r="D26" s="87">
        <v>3.49322033898305</v>
      </c>
      <c r="E26" s="40"/>
      <c r="F26" s="151">
        <v>1933</v>
      </c>
      <c r="G26" s="100">
        <v>32</v>
      </c>
      <c r="H26" s="83">
        <v>78.40000000000001</v>
      </c>
      <c r="I26" s="87">
        <v>2.45</v>
      </c>
      <c r="J26" s="40"/>
      <c r="K26" s="151">
        <v>1933</v>
      </c>
      <c r="L26" s="100">
        <v>9</v>
      </c>
      <c r="M26" s="83">
        <v>7</v>
      </c>
      <c r="N26" s="89">
        <v>0.777777777777778</v>
      </c>
      <c r="O26" s="152"/>
      <c r="P26" s="135"/>
      <c r="Q26" s="97"/>
      <c r="R26" s="153"/>
      <c r="S26" s="135"/>
      <c r="T26" s="97"/>
      <c r="U26" s="153"/>
      <c r="V26" s="135"/>
      <c r="W26" s="97"/>
    </row>
    <row r="27" ht="21.95" customHeight="1">
      <c r="A27" s="150">
        <v>1934</v>
      </c>
      <c r="B27" s="100">
        <v>63</v>
      </c>
      <c r="C27" s="83">
        <v>208</v>
      </c>
      <c r="D27" s="87">
        <v>3.3015873015873</v>
      </c>
      <c r="E27" s="40"/>
      <c r="F27" s="151">
        <v>1934</v>
      </c>
      <c r="G27" s="100">
        <v>41</v>
      </c>
      <c r="H27" s="83">
        <v>103.1</v>
      </c>
      <c r="I27" s="87">
        <v>2.51463414634146</v>
      </c>
      <c r="J27" s="40"/>
      <c r="K27" s="151">
        <v>1934</v>
      </c>
      <c r="L27" s="100">
        <v>9</v>
      </c>
      <c r="M27" s="83">
        <v>8.199999999999999</v>
      </c>
      <c r="N27" s="89">
        <v>0.911111111111111</v>
      </c>
      <c r="O27" s="152"/>
      <c r="P27" s="135"/>
      <c r="Q27" s="97"/>
      <c r="R27" s="153"/>
      <c r="S27" s="135"/>
      <c r="T27" s="97"/>
      <c r="U27" s="153"/>
      <c r="V27" s="135"/>
      <c r="W27" s="97"/>
    </row>
    <row r="28" ht="21.95" customHeight="1">
      <c r="A28" s="150">
        <v>1935</v>
      </c>
      <c r="B28" s="100">
        <v>43</v>
      </c>
      <c r="C28" s="83">
        <v>163.2</v>
      </c>
      <c r="D28" s="87">
        <v>3.7953488372093</v>
      </c>
      <c r="E28" s="40"/>
      <c r="F28" s="151">
        <v>1935</v>
      </c>
      <c r="G28" s="100">
        <v>22</v>
      </c>
      <c r="H28" s="83">
        <v>60.5</v>
      </c>
      <c r="I28" s="87">
        <v>2.75</v>
      </c>
      <c r="J28" s="40"/>
      <c r="K28" s="151">
        <v>1935</v>
      </c>
      <c r="L28" s="100">
        <v>4</v>
      </c>
      <c r="M28" s="83">
        <v>3.5</v>
      </c>
      <c r="N28" s="89">
        <v>0.875</v>
      </c>
      <c r="O28" s="152"/>
      <c r="P28" s="135"/>
      <c r="Q28" s="97"/>
      <c r="R28" s="153"/>
      <c r="S28" s="135"/>
      <c r="T28" s="97"/>
      <c r="U28" s="153"/>
      <c r="V28" s="135"/>
      <c r="W28" s="97"/>
    </row>
    <row r="29" ht="21.95" customHeight="1">
      <c r="A29" s="150">
        <v>1936</v>
      </c>
      <c r="B29" s="100">
        <v>55</v>
      </c>
      <c r="C29" s="83">
        <v>204.9</v>
      </c>
      <c r="D29" s="87">
        <v>3.72545454545455</v>
      </c>
      <c r="E29" s="40"/>
      <c r="F29" s="151">
        <v>1936</v>
      </c>
      <c r="G29" s="100">
        <v>29</v>
      </c>
      <c r="H29" s="83">
        <v>76.7</v>
      </c>
      <c r="I29" s="87">
        <v>2.6448275862069</v>
      </c>
      <c r="J29" s="40"/>
      <c r="K29" s="151">
        <v>1936</v>
      </c>
      <c r="L29" s="100">
        <v>5</v>
      </c>
      <c r="M29" s="83">
        <v>3.3</v>
      </c>
      <c r="N29" s="89">
        <v>0.66</v>
      </c>
      <c r="O29" s="152"/>
      <c r="P29" s="135"/>
      <c r="Q29" s="97"/>
      <c r="R29" s="153"/>
      <c r="S29" s="135"/>
      <c r="T29" s="97"/>
      <c r="U29" s="153"/>
      <c r="V29" s="135"/>
      <c r="W29" s="97"/>
    </row>
    <row r="30" ht="21.95" customHeight="1">
      <c r="A30" s="150">
        <v>1937</v>
      </c>
      <c r="B30" s="100">
        <v>47</v>
      </c>
      <c r="C30" s="83">
        <v>117.2</v>
      </c>
      <c r="D30" s="87">
        <v>2.4936170212766</v>
      </c>
      <c r="E30" s="40"/>
      <c r="F30" s="151">
        <v>1937</v>
      </c>
      <c r="G30" s="100">
        <v>37</v>
      </c>
      <c r="H30" s="83">
        <v>68.09999999999999</v>
      </c>
      <c r="I30" s="87">
        <v>1.84054054054054</v>
      </c>
      <c r="J30" s="40"/>
      <c r="K30" s="151">
        <v>1937</v>
      </c>
      <c r="L30" s="100">
        <v>16</v>
      </c>
      <c r="M30" s="83">
        <v>7.6</v>
      </c>
      <c r="N30" s="89">
        <v>0.475</v>
      </c>
      <c r="O30" s="152"/>
      <c r="P30" s="135"/>
      <c r="Q30" s="97"/>
      <c r="R30" s="153"/>
      <c r="S30" s="135"/>
      <c r="T30" s="97"/>
      <c r="U30" s="153"/>
      <c r="V30" s="135"/>
      <c r="W30" s="97"/>
    </row>
    <row r="31" ht="21.95" customHeight="1">
      <c r="A31" s="150">
        <v>1938</v>
      </c>
      <c r="B31" s="100">
        <v>53</v>
      </c>
      <c r="C31" s="83">
        <v>176.6</v>
      </c>
      <c r="D31" s="87">
        <v>3.33207547169811</v>
      </c>
      <c r="E31" s="40"/>
      <c r="F31" s="151">
        <v>1938</v>
      </c>
      <c r="G31" s="100">
        <v>30</v>
      </c>
      <c r="H31" s="83">
        <v>62.8</v>
      </c>
      <c r="I31" s="87">
        <v>2.09333333333333</v>
      </c>
      <c r="J31" s="40"/>
      <c r="K31" s="151">
        <v>1938</v>
      </c>
      <c r="L31" s="100">
        <v>9</v>
      </c>
      <c r="M31" s="83">
        <v>6.2</v>
      </c>
      <c r="N31" s="89">
        <v>0.688888888888889</v>
      </c>
      <c r="O31" s="152"/>
      <c r="P31" s="135"/>
      <c r="Q31" s="97"/>
      <c r="R31" s="153"/>
      <c r="S31" s="135"/>
      <c r="T31" s="97"/>
      <c r="U31" s="153"/>
      <c r="V31" s="135"/>
      <c r="W31" s="97"/>
    </row>
    <row r="32" ht="21.95" customHeight="1">
      <c r="A32" s="150">
        <v>1939</v>
      </c>
      <c r="B32" s="100">
        <v>48</v>
      </c>
      <c r="C32" s="83">
        <v>163.2</v>
      </c>
      <c r="D32" s="87">
        <v>3.4</v>
      </c>
      <c r="E32" s="40"/>
      <c r="F32" s="151">
        <v>1939</v>
      </c>
      <c r="G32" s="100">
        <v>26</v>
      </c>
      <c r="H32" s="83">
        <v>56.7</v>
      </c>
      <c r="I32" s="87">
        <v>2.18076923076923</v>
      </c>
      <c r="J32" s="40"/>
      <c r="K32" s="151">
        <v>1939</v>
      </c>
      <c r="L32" s="100">
        <v>9</v>
      </c>
      <c r="M32" s="83">
        <v>4</v>
      </c>
      <c r="N32" s="89">
        <v>0.444444444444444</v>
      </c>
      <c r="O32" s="152"/>
      <c r="P32" s="135"/>
      <c r="Q32" s="97"/>
      <c r="R32" s="153"/>
      <c r="S32" s="135"/>
      <c r="T32" s="97"/>
      <c r="U32" s="153"/>
      <c r="V32" s="135"/>
      <c r="W32" s="97"/>
    </row>
    <row r="33" ht="21.95" customHeight="1">
      <c r="A33" s="150">
        <v>1940</v>
      </c>
      <c r="B33" s="100">
        <v>53</v>
      </c>
      <c r="C33" s="83">
        <v>190.3</v>
      </c>
      <c r="D33" s="87">
        <v>3.59056603773585</v>
      </c>
      <c r="E33" s="40"/>
      <c r="F33" s="151">
        <v>1940</v>
      </c>
      <c r="G33" s="100">
        <v>29</v>
      </c>
      <c r="H33" s="83">
        <v>74.90000000000001</v>
      </c>
      <c r="I33" s="87">
        <v>2.58275862068966</v>
      </c>
      <c r="J33" s="40"/>
      <c r="K33" s="151">
        <v>1940</v>
      </c>
      <c r="L33" s="100">
        <v>9</v>
      </c>
      <c r="M33" s="83">
        <v>7.3</v>
      </c>
      <c r="N33" s="89">
        <v>0.811111111111111</v>
      </c>
      <c r="O33" s="152"/>
      <c r="P33" s="135"/>
      <c r="Q33" s="97"/>
      <c r="R33" s="153"/>
      <c r="S33" s="135"/>
      <c r="T33" s="97"/>
      <c r="U33" s="153"/>
      <c r="V33" s="135"/>
      <c r="W33" s="97"/>
    </row>
    <row r="34" ht="21.95" customHeight="1">
      <c r="A34" s="150">
        <v>1941</v>
      </c>
      <c r="B34" s="100">
        <v>36</v>
      </c>
      <c r="C34" s="83">
        <v>139.3</v>
      </c>
      <c r="D34" s="87">
        <v>3.86944444444444</v>
      </c>
      <c r="E34" s="40"/>
      <c r="F34" s="151">
        <v>1941</v>
      </c>
      <c r="G34" s="100">
        <v>15</v>
      </c>
      <c r="H34" s="83">
        <v>38.6</v>
      </c>
      <c r="I34" s="87">
        <v>2.57333333333333</v>
      </c>
      <c r="J34" s="40"/>
      <c r="K34" s="151">
        <v>1941</v>
      </c>
      <c r="L34" s="100">
        <v>2</v>
      </c>
      <c r="M34" s="83">
        <v>1.7</v>
      </c>
      <c r="N34" s="89">
        <v>0.85</v>
      </c>
      <c r="O34" s="152"/>
      <c r="P34" s="135"/>
      <c r="Q34" s="97"/>
      <c r="R34" s="153"/>
      <c r="S34" s="135"/>
      <c r="T34" s="97"/>
      <c r="U34" s="153"/>
      <c r="V34" s="135"/>
      <c r="W34" s="97"/>
    </row>
    <row r="35" ht="21.95" customHeight="1">
      <c r="A35" s="150">
        <v>1942</v>
      </c>
      <c r="B35" s="100">
        <v>39</v>
      </c>
      <c r="C35" s="83">
        <v>133.4</v>
      </c>
      <c r="D35" s="87">
        <v>3.42051282051282</v>
      </c>
      <c r="E35" s="40"/>
      <c r="F35" s="151">
        <v>1942</v>
      </c>
      <c r="G35" s="100">
        <v>20</v>
      </c>
      <c r="H35" s="83">
        <v>40.9</v>
      </c>
      <c r="I35" s="87">
        <v>2.045</v>
      </c>
      <c r="J35" s="40"/>
      <c r="K35" s="151">
        <v>1942</v>
      </c>
      <c r="L35" s="100">
        <v>7</v>
      </c>
      <c r="M35" s="83">
        <v>2.4</v>
      </c>
      <c r="N35" s="89">
        <v>0.342857142857143</v>
      </c>
      <c r="O35" s="152"/>
      <c r="P35" s="135"/>
      <c r="Q35" s="97"/>
      <c r="R35" s="153"/>
      <c r="S35" s="135"/>
      <c r="T35" s="97"/>
      <c r="U35" s="153"/>
      <c r="V35" s="135"/>
      <c r="W35" s="97"/>
    </row>
    <row r="36" ht="21.95" customHeight="1">
      <c r="A36" s="150">
        <v>1943</v>
      </c>
      <c r="B36" s="100">
        <v>81</v>
      </c>
      <c r="C36" s="83">
        <v>287</v>
      </c>
      <c r="D36" s="87">
        <v>3.54320987654321</v>
      </c>
      <c r="E36" s="40"/>
      <c r="F36" s="151">
        <v>1943</v>
      </c>
      <c r="G36" s="100">
        <v>44</v>
      </c>
      <c r="H36" s="83">
        <v>109.8</v>
      </c>
      <c r="I36" s="87">
        <v>2.49545454545455</v>
      </c>
      <c r="J36" s="40"/>
      <c r="K36" s="151">
        <v>1943</v>
      </c>
      <c r="L36" s="100">
        <v>10</v>
      </c>
      <c r="M36" s="83">
        <v>9.699999999999999</v>
      </c>
      <c r="N36" s="89">
        <v>0.97</v>
      </c>
      <c r="O36" s="152"/>
      <c r="P36" s="135"/>
      <c r="Q36" s="97"/>
      <c r="R36" s="153"/>
      <c r="S36" s="135"/>
      <c r="T36" s="97"/>
      <c r="U36" s="153"/>
      <c r="V36" s="135"/>
      <c r="W36" s="97"/>
    </row>
    <row r="37" ht="21.95" customHeight="1">
      <c r="A37" s="150">
        <v>1944</v>
      </c>
      <c r="B37" s="100">
        <v>63</v>
      </c>
      <c r="C37" s="83">
        <v>186.2</v>
      </c>
      <c r="D37" s="87">
        <v>2.95555555555556</v>
      </c>
      <c r="E37" s="40"/>
      <c r="F37" s="151">
        <v>1944</v>
      </c>
      <c r="G37" s="100">
        <v>44</v>
      </c>
      <c r="H37" s="83">
        <v>95.5</v>
      </c>
      <c r="I37" s="87">
        <v>2.17045454545455</v>
      </c>
      <c r="J37" s="40"/>
      <c r="K37" s="151">
        <v>1944</v>
      </c>
      <c r="L37" s="100">
        <v>13</v>
      </c>
      <c r="M37" s="83">
        <v>1.6</v>
      </c>
      <c r="N37" s="89">
        <v>0.123076923076923</v>
      </c>
      <c r="O37" s="152"/>
      <c r="P37" s="135"/>
      <c r="Q37" s="97"/>
      <c r="R37" s="153"/>
      <c r="S37" s="135"/>
      <c r="T37" s="97"/>
      <c r="U37" s="153"/>
      <c r="V37" s="135"/>
      <c r="W37" s="97"/>
    </row>
    <row r="38" ht="21.95" customHeight="1">
      <c r="A38" s="150">
        <v>1945</v>
      </c>
      <c r="B38" s="100">
        <v>65</v>
      </c>
      <c r="C38" s="83">
        <v>230.4</v>
      </c>
      <c r="D38" s="87">
        <v>3.54461538461538</v>
      </c>
      <c r="E38" s="40"/>
      <c r="F38" s="151">
        <v>1945</v>
      </c>
      <c r="G38" s="100">
        <v>36</v>
      </c>
      <c r="H38" s="83">
        <v>90.09999999999999</v>
      </c>
      <c r="I38" s="87">
        <v>2.50277777777778</v>
      </c>
      <c r="J38" s="40"/>
      <c r="K38" s="151">
        <v>1945</v>
      </c>
      <c r="L38" s="100">
        <v>7</v>
      </c>
      <c r="M38" s="83">
        <v>1.1</v>
      </c>
      <c r="N38" s="89">
        <v>0.157142857142857</v>
      </c>
      <c r="O38" s="152"/>
      <c r="P38" s="135"/>
      <c r="Q38" s="97"/>
      <c r="R38" s="153"/>
      <c r="S38" s="135"/>
      <c r="T38" s="97"/>
      <c r="U38" s="153"/>
      <c r="V38" s="135"/>
      <c r="W38" s="97"/>
    </row>
    <row r="39" ht="21.95" customHeight="1">
      <c r="A39" s="150">
        <v>1946</v>
      </c>
      <c r="B39" s="100">
        <v>46</v>
      </c>
      <c r="C39" s="83">
        <v>181.8</v>
      </c>
      <c r="D39" s="87">
        <v>3.95217391304348</v>
      </c>
      <c r="E39" s="40"/>
      <c r="F39" s="151">
        <v>1946</v>
      </c>
      <c r="G39" s="100">
        <v>21</v>
      </c>
      <c r="H39" s="83">
        <v>58.4</v>
      </c>
      <c r="I39" s="87">
        <v>2.78095238095238</v>
      </c>
      <c r="J39" s="40"/>
      <c r="K39" s="151">
        <v>1946</v>
      </c>
      <c r="L39" s="100">
        <v>4</v>
      </c>
      <c r="M39" s="83">
        <v>3.2</v>
      </c>
      <c r="N39" s="89">
        <v>0.8</v>
      </c>
      <c r="O39" s="152"/>
      <c r="P39" s="135"/>
      <c r="Q39" s="97"/>
      <c r="R39" s="153"/>
      <c r="S39" s="135"/>
      <c r="T39" s="97"/>
      <c r="U39" s="153"/>
      <c r="V39" s="135"/>
      <c r="W39" s="97"/>
    </row>
    <row r="40" ht="21.95" customHeight="1">
      <c r="A40" s="150">
        <v>1947</v>
      </c>
      <c r="B40" s="100">
        <v>38</v>
      </c>
      <c r="C40" s="83">
        <v>143</v>
      </c>
      <c r="D40" s="87">
        <v>3.76315789473684</v>
      </c>
      <c r="E40" s="40"/>
      <c r="F40" s="151">
        <v>1947</v>
      </c>
      <c r="G40" s="100">
        <v>21</v>
      </c>
      <c r="H40" s="83">
        <v>59.6</v>
      </c>
      <c r="I40" s="87">
        <v>2.83809523809524</v>
      </c>
      <c r="J40" s="40"/>
      <c r="K40" s="151">
        <v>1947</v>
      </c>
      <c r="L40" s="100">
        <v>3</v>
      </c>
      <c r="M40" s="83">
        <v>2.3</v>
      </c>
      <c r="N40" s="89">
        <v>0.7666666666666671</v>
      </c>
      <c r="O40" s="152"/>
      <c r="P40" s="135"/>
      <c r="Q40" s="97"/>
      <c r="R40" s="153"/>
      <c r="S40" s="135"/>
      <c r="T40" s="97"/>
      <c r="U40" s="153"/>
      <c r="V40" s="135"/>
      <c r="W40" s="97"/>
    </row>
    <row r="41" ht="21.95" customHeight="1">
      <c r="A41" s="150">
        <v>1948</v>
      </c>
      <c r="B41" s="100">
        <v>60</v>
      </c>
      <c r="C41" s="83">
        <v>218.1</v>
      </c>
      <c r="D41" s="87">
        <v>3.635</v>
      </c>
      <c r="E41" s="40"/>
      <c r="F41" s="151">
        <v>1948</v>
      </c>
      <c r="G41" s="100">
        <v>28</v>
      </c>
      <c r="H41" s="83">
        <v>62.1</v>
      </c>
      <c r="I41" s="87">
        <v>2.21785714285714</v>
      </c>
      <c r="J41" s="40"/>
      <c r="K41" s="151">
        <v>1948</v>
      </c>
      <c r="L41" s="100">
        <v>9</v>
      </c>
      <c r="M41" s="83">
        <v>4.5</v>
      </c>
      <c r="N41" s="89">
        <v>0.5</v>
      </c>
      <c r="O41" s="152"/>
      <c r="P41" s="135"/>
      <c r="Q41" s="97"/>
      <c r="R41" s="153"/>
      <c r="S41" s="135"/>
      <c r="T41" s="97"/>
      <c r="U41" s="153"/>
      <c r="V41" s="135"/>
      <c r="W41" s="97"/>
    </row>
    <row r="42" ht="21.95" customHeight="1">
      <c r="A42" s="150">
        <v>1949</v>
      </c>
      <c r="B42" s="100">
        <v>71</v>
      </c>
      <c r="C42" s="83">
        <v>249</v>
      </c>
      <c r="D42" s="87">
        <v>3.50704225352113</v>
      </c>
      <c r="E42" s="40"/>
      <c r="F42" s="151">
        <v>1949</v>
      </c>
      <c r="G42" s="100">
        <v>46</v>
      </c>
      <c r="H42" s="83">
        <v>121.9</v>
      </c>
      <c r="I42" s="87">
        <v>2.65</v>
      </c>
      <c r="J42" s="40"/>
      <c r="K42" s="151">
        <v>1949</v>
      </c>
      <c r="L42" s="100">
        <v>7</v>
      </c>
      <c r="M42" s="83">
        <v>5.1</v>
      </c>
      <c r="N42" s="89">
        <v>0.728571428571429</v>
      </c>
      <c r="O42" s="152"/>
      <c r="P42" s="135"/>
      <c r="Q42" s="97"/>
      <c r="R42" s="153"/>
      <c r="S42" s="135"/>
      <c r="T42" s="97"/>
      <c r="U42" s="153"/>
      <c r="V42" s="135"/>
      <c r="W42" s="97"/>
    </row>
    <row r="43" ht="21.95" customHeight="1">
      <c r="A43" s="150">
        <v>1950</v>
      </c>
      <c r="B43" s="100">
        <v>60</v>
      </c>
      <c r="C43" s="83">
        <v>217.3</v>
      </c>
      <c r="D43" s="87">
        <v>3.62166666666667</v>
      </c>
      <c r="E43" s="40"/>
      <c r="F43" s="151">
        <v>1950</v>
      </c>
      <c r="G43" s="100">
        <v>33</v>
      </c>
      <c r="H43" s="83">
        <v>87</v>
      </c>
      <c r="I43" s="87">
        <v>2.63636363636364</v>
      </c>
      <c r="J43" s="40"/>
      <c r="K43" s="151">
        <v>1950</v>
      </c>
      <c r="L43" s="100">
        <v>4</v>
      </c>
      <c r="M43" s="83">
        <v>4.5</v>
      </c>
      <c r="N43" s="89">
        <v>1.125</v>
      </c>
      <c r="O43" s="152"/>
      <c r="P43" s="135"/>
      <c r="Q43" s="97"/>
      <c r="R43" s="153"/>
      <c r="S43" s="135"/>
      <c r="T43" s="97"/>
      <c r="U43" s="153"/>
      <c r="V43" s="135"/>
      <c r="W43" s="97"/>
    </row>
    <row r="44" ht="21.95" customHeight="1">
      <c r="A44" s="150">
        <v>1951</v>
      </c>
      <c r="B44" s="100">
        <v>42</v>
      </c>
      <c r="C44" s="83">
        <v>166.1</v>
      </c>
      <c r="D44" s="87">
        <v>3.9547619047619</v>
      </c>
      <c r="E44" s="40"/>
      <c r="F44" s="151">
        <v>1951</v>
      </c>
      <c r="G44" s="100">
        <v>20</v>
      </c>
      <c r="H44" s="83">
        <v>59.4</v>
      </c>
      <c r="I44" s="87">
        <v>2.97</v>
      </c>
      <c r="J44" s="40"/>
      <c r="K44" s="151">
        <v>1951</v>
      </c>
      <c r="L44" s="100">
        <v>3</v>
      </c>
      <c r="M44" s="83">
        <v>3.7</v>
      </c>
      <c r="N44" s="89">
        <v>1.23333333333333</v>
      </c>
      <c r="O44" s="152"/>
      <c r="P44" s="135"/>
      <c r="Q44" s="97"/>
      <c r="R44" s="153"/>
      <c r="S44" s="135"/>
      <c r="T44" s="97"/>
      <c r="U44" s="153"/>
      <c r="V44" s="135"/>
      <c r="W44" s="97"/>
    </row>
    <row r="45" ht="21.95" customHeight="1">
      <c r="A45" s="150">
        <v>1952</v>
      </c>
      <c r="B45" s="100">
        <v>50</v>
      </c>
      <c r="C45" s="83">
        <v>188.4</v>
      </c>
      <c r="D45" s="87">
        <v>3.768</v>
      </c>
      <c r="E45" s="40"/>
      <c r="F45" s="151">
        <v>1952</v>
      </c>
      <c r="G45" s="100">
        <v>26</v>
      </c>
      <c r="H45" s="83">
        <v>72.59999999999999</v>
      </c>
      <c r="I45" s="87">
        <v>2.79230769230769</v>
      </c>
      <c r="J45" s="40"/>
      <c r="K45" s="151">
        <v>1952</v>
      </c>
      <c r="L45" s="100">
        <v>3</v>
      </c>
      <c r="M45" s="83">
        <v>1.9</v>
      </c>
      <c r="N45" s="89">
        <v>0.633333333333333</v>
      </c>
      <c r="O45" s="152"/>
      <c r="P45" s="135"/>
      <c r="Q45" s="97"/>
      <c r="R45" s="153"/>
      <c r="S45" s="135"/>
      <c r="T45" s="97"/>
      <c r="U45" s="153"/>
      <c r="V45" s="135"/>
      <c r="W45" s="97"/>
    </row>
    <row r="46" ht="21.95" customHeight="1">
      <c r="A46" s="150">
        <v>1953</v>
      </c>
      <c r="B46" s="100">
        <v>36</v>
      </c>
      <c r="C46" s="83">
        <v>131.3</v>
      </c>
      <c r="D46" s="87">
        <v>3.64722222222222</v>
      </c>
      <c r="E46" s="40"/>
      <c r="F46" s="151">
        <v>1953</v>
      </c>
      <c r="G46" s="100">
        <v>20</v>
      </c>
      <c r="H46" s="83">
        <v>54</v>
      </c>
      <c r="I46" s="87">
        <v>2.7</v>
      </c>
      <c r="J46" s="40"/>
      <c r="K46" s="151">
        <v>1953</v>
      </c>
      <c r="L46" s="100">
        <v>3</v>
      </c>
      <c r="M46" s="83">
        <v>3.3</v>
      </c>
      <c r="N46" s="89">
        <v>1.1</v>
      </c>
      <c r="O46" s="152"/>
      <c r="P46" s="135"/>
      <c r="Q46" s="97"/>
      <c r="R46" s="153"/>
      <c r="S46" s="135"/>
      <c r="T46" s="97"/>
      <c r="U46" s="153"/>
      <c r="V46" s="135"/>
      <c r="W46" s="97"/>
    </row>
    <row r="47" ht="21.95" customHeight="1">
      <c r="A47" s="150">
        <v>1954</v>
      </c>
      <c r="B47" s="100">
        <v>37</v>
      </c>
      <c r="C47" s="83">
        <v>132.7</v>
      </c>
      <c r="D47" s="87">
        <v>3.58648648648649</v>
      </c>
      <c r="E47" s="40"/>
      <c r="F47" s="151">
        <v>1954</v>
      </c>
      <c r="G47" s="100">
        <v>22</v>
      </c>
      <c r="H47" s="83">
        <v>60.5</v>
      </c>
      <c r="I47" s="87">
        <v>2.75</v>
      </c>
      <c r="J47" s="40"/>
      <c r="K47" s="151">
        <v>1954</v>
      </c>
      <c r="L47" s="100">
        <v>4</v>
      </c>
      <c r="M47" s="83">
        <v>4.4</v>
      </c>
      <c r="N47" s="89">
        <v>1.1</v>
      </c>
      <c r="O47" s="152"/>
      <c r="P47" s="135"/>
      <c r="Q47" s="97"/>
      <c r="R47" s="153"/>
      <c r="S47" s="135"/>
      <c r="T47" s="97"/>
      <c r="U47" s="153"/>
      <c r="V47" s="135"/>
      <c r="W47" s="97"/>
    </row>
    <row r="48" ht="21.95" customHeight="1">
      <c r="A48" s="150">
        <v>1955</v>
      </c>
      <c r="B48" s="100">
        <v>45</v>
      </c>
      <c r="C48" s="83">
        <v>168.7</v>
      </c>
      <c r="D48" s="87">
        <v>3.74888888888889</v>
      </c>
      <c r="E48" s="40"/>
      <c r="F48" s="151">
        <v>1955</v>
      </c>
      <c r="G48" s="100">
        <v>22</v>
      </c>
      <c r="H48" s="83">
        <v>61.2</v>
      </c>
      <c r="I48" s="87">
        <v>2.78181818181818</v>
      </c>
      <c r="J48" s="40"/>
      <c r="K48" s="151">
        <v>1955</v>
      </c>
      <c r="L48" s="100">
        <v>4</v>
      </c>
      <c r="M48" s="83">
        <v>4.3</v>
      </c>
      <c r="N48" s="89">
        <v>1.075</v>
      </c>
      <c r="O48" s="152"/>
      <c r="P48" s="135"/>
      <c r="Q48" s="97"/>
      <c r="R48" s="153"/>
      <c r="S48" s="135"/>
      <c r="T48" s="97"/>
      <c r="U48" s="153"/>
      <c r="V48" s="135"/>
      <c r="W48" s="97"/>
    </row>
    <row r="49" ht="21.95" customHeight="1">
      <c r="A49" s="150">
        <v>1956</v>
      </c>
      <c r="B49" s="100">
        <v>46</v>
      </c>
      <c r="C49" s="83">
        <v>158.5</v>
      </c>
      <c r="D49" s="87">
        <v>3.44565217391304</v>
      </c>
      <c r="E49" s="40"/>
      <c r="F49" s="151">
        <v>1956</v>
      </c>
      <c r="G49" s="100">
        <v>27</v>
      </c>
      <c r="H49" s="83">
        <v>68.40000000000001</v>
      </c>
      <c r="I49" s="87">
        <v>2.53333333333333</v>
      </c>
      <c r="J49" s="40"/>
      <c r="K49" s="151">
        <v>1956</v>
      </c>
      <c r="L49" s="100">
        <v>9</v>
      </c>
      <c r="M49" s="83">
        <v>4.5</v>
      </c>
      <c r="N49" s="89">
        <v>0.5</v>
      </c>
      <c r="O49" s="152"/>
      <c r="P49" s="135"/>
      <c r="Q49" s="97"/>
      <c r="R49" s="153"/>
      <c r="S49" s="135"/>
      <c r="T49" s="97"/>
      <c r="U49" s="153"/>
      <c r="V49" s="135"/>
      <c r="W49" s="97"/>
    </row>
    <row r="50" ht="21.95" customHeight="1">
      <c r="A50" s="150">
        <v>1957</v>
      </c>
      <c r="B50" s="100">
        <v>39</v>
      </c>
      <c r="C50" s="83">
        <v>132.5</v>
      </c>
      <c r="D50" s="87">
        <v>3.3974358974359</v>
      </c>
      <c r="E50" s="40"/>
      <c r="F50" s="151">
        <v>1957</v>
      </c>
      <c r="G50" s="100">
        <v>20</v>
      </c>
      <c r="H50" s="83">
        <v>43.6</v>
      </c>
      <c r="I50" s="87">
        <v>2.18</v>
      </c>
      <c r="J50" s="40"/>
      <c r="K50" s="151">
        <v>1957</v>
      </c>
      <c r="L50" s="100">
        <v>7</v>
      </c>
      <c r="M50" s="83">
        <v>5.2</v>
      </c>
      <c r="N50" s="89">
        <v>0.742857142857143</v>
      </c>
      <c r="O50" s="152"/>
      <c r="P50" s="135"/>
      <c r="Q50" s="97"/>
      <c r="R50" s="153"/>
      <c r="S50" s="135"/>
      <c r="T50" s="97"/>
      <c r="U50" s="153"/>
      <c r="V50" s="135"/>
      <c r="W50" s="97"/>
    </row>
    <row r="51" ht="21.95" customHeight="1">
      <c r="A51" s="150">
        <v>1958</v>
      </c>
      <c r="B51" s="100">
        <v>47</v>
      </c>
      <c r="C51" s="83">
        <v>182.2</v>
      </c>
      <c r="D51" s="87">
        <v>3.87659574468085</v>
      </c>
      <c r="E51" s="40"/>
      <c r="F51" s="151">
        <v>1958</v>
      </c>
      <c r="G51" s="100">
        <v>23</v>
      </c>
      <c r="H51" s="83">
        <v>65.59999999999999</v>
      </c>
      <c r="I51" s="87">
        <v>2.85217391304348</v>
      </c>
      <c r="J51" s="40"/>
      <c r="K51" s="151">
        <v>1958</v>
      </c>
      <c r="L51" s="100">
        <v>4</v>
      </c>
      <c r="M51" s="83">
        <v>3.3</v>
      </c>
      <c r="N51" s="89">
        <v>0.825</v>
      </c>
      <c r="O51" s="152"/>
      <c r="P51" s="135"/>
      <c r="Q51" s="97"/>
      <c r="R51" s="153"/>
      <c r="S51" s="135"/>
      <c r="T51" s="97"/>
      <c r="U51" s="153"/>
      <c r="V51" s="135"/>
      <c r="W51" s="97"/>
    </row>
    <row r="52" ht="21.95" customHeight="1">
      <c r="A52" s="150">
        <v>1959</v>
      </c>
      <c r="B52" s="100">
        <v>53</v>
      </c>
      <c r="C52" s="83">
        <v>200.6</v>
      </c>
      <c r="D52" s="87">
        <v>3.78490566037736</v>
      </c>
      <c r="E52" s="40"/>
      <c r="F52" s="151">
        <v>1959</v>
      </c>
      <c r="G52" s="100">
        <v>24</v>
      </c>
      <c r="H52" s="83">
        <v>61.5</v>
      </c>
      <c r="I52" s="87">
        <v>2.5625</v>
      </c>
      <c r="J52" s="40"/>
      <c r="K52" s="151">
        <v>1959</v>
      </c>
      <c r="L52" s="100">
        <v>6</v>
      </c>
      <c r="M52" s="83">
        <v>2.8</v>
      </c>
      <c r="N52" s="89">
        <v>0.466666666666667</v>
      </c>
      <c r="O52" s="152"/>
      <c r="P52" s="135"/>
      <c r="Q52" s="97"/>
      <c r="R52" s="153"/>
      <c r="S52" s="135"/>
      <c r="T52" s="97"/>
      <c r="U52" s="153"/>
      <c r="V52" s="135"/>
      <c r="W52" s="97"/>
    </row>
    <row r="53" ht="21.95" customHeight="1">
      <c r="A53" s="150">
        <v>1960</v>
      </c>
      <c r="B53" s="100">
        <v>50</v>
      </c>
      <c r="C53" s="83">
        <v>176.2</v>
      </c>
      <c r="D53" s="87">
        <v>3.524</v>
      </c>
      <c r="E53" s="40"/>
      <c r="F53" s="151">
        <v>1960</v>
      </c>
      <c r="G53" s="100">
        <v>27</v>
      </c>
      <c r="H53" s="83">
        <v>64.8</v>
      </c>
      <c r="I53" s="87">
        <v>2.4</v>
      </c>
      <c r="J53" s="40"/>
      <c r="K53" s="151">
        <v>1960</v>
      </c>
      <c r="L53" s="100">
        <v>10</v>
      </c>
      <c r="M53" s="83">
        <v>7.7</v>
      </c>
      <c r="N53" s="89">
        <v>0.77</v>
      </c>
      <c r="O53" s="152"/>
      <c r="P53" s="135"/>
      <c r="Q53" s="97"/>
      <c r="R53" s="153"/>
      <c r="S53" s="135"/>
      <c r="T53" s="97"/>
      <c r="U53" s="153"/>
      <c r="V53" s="135"/>
      <c r="W53" s="97"/>
    </row>
    <row r="54" ht="21.95" customHeight="1">
      <c r="A54" s="150">
        <v>1961</v>
      </c>
      <c r="B54" s="100">
        <v>30</v>
      </c>
      <c r="C54" s="83">
        <v>121</v>
      </c>
      <c r="D54" s="87">
        <v>4.03333333333333</v>
      </c>
      <c r="E54" s="40"/>
      <c r="F54" s="151">
        <v>1961</v>
      </c>
      <c r="G54" s="100">
        <v>13</v>
      </c>
      <c r="H54" s="83">
        <v>38.3</v>
      </c>
      <c r="I54" s="87">
        <v>2.94615384615385</v>
      </c>
      <c r="J54" s="40"/>
      <c r="K54" s="151">
        <v>1961</v>
      </c>
      <c r="L54" s="100">
        <v>1</v>
      </c>
      <c r="M54" s="83">
        <v>0.8</v>
      </c>
      <c r="N54" s="89">
        <v>0.8</v>
      </c>
      <c r="O54" s="152"/>
      <c r="P54" s="135"/>
      <c r="Q54" s="97"/>
      <c r="R54" s="153"/>
      <c r="S54" s="135"/>
      <c r="T54" s="97"/>
      <c r="U54" s="153"/>
      <c r="V54" s="135"/>
      <c r="W54" s="97"/>
    </row>
    <row r="55" ht="21.95" customHeight="1">
      <c r="A55" s="150">
        <v>1962</v>
      </c>
      <c r="B55" s="100">
        <v>36</v>
      </c>
      <c r="C55" s="83">
        <v>125.3</v>
      </c>
      <c r="D55" s="87">
        <v>3.48055555555556</v>
      </c>
      <c r="E55" s="40"/>
      <c r="F55" s="151">
        <v>1962</v>
      </c>
      <c r="G55" s="100">
        <v>21</v>
      </c>
      <c r="H55" s="83">
        <v>48.3</v>
      </c>
      <c r="I55" s="87">
        <v>2.3</v>
      </c>
      <c r="J55" s="40"/>
      <c r="K55" s="151">
        <v>1962</v>
      </c>
      <c r="L55" s="100">
        <v>6</v>
      </c>
      <c r="M55" s="83">
        <v>5</v>
      </c>
      <c r="N55" s="89">
        <v>0.833333333333333</v>
      </c>
      <c r="O55" s="152"/>
      <c r="P55" s="135"/>
      <c r="Q55" s="97"/>
      <c r="R55" s="153"/>
      <c r="S55" s="135"/>
      <c r="T55" s="97"/>
      <c r="U55" s="153"/>
      <c r="V55" s="135"/>
      <c r="W55" s="97"/>
    </row>
    <row r="56" ht="21.95" customHeight="1">
      <c r="A56" s="150">
        <v>1963</v>
      </c>
      <c r="B56" s="100">
        <v>42</v>
      </c>
      <c r="C56" s="83">
        <v>139</v>
      </c>
      <c r="D56" s="87">
        <v>3.30952380952381</v>
      </c>
      <c r="E56" s="40"/>
      <c r="F56" s="151">
        <v>1963</v>
      </c>
      <c r="G56" s="100">
        <v>25</v>
      </c>
      <c r="H56" s="83">
        <v>55.2</v>
      </c>
      <c r="I56" s="87">
        <v>2.208</v>
      </c>
      <c r="J56" s="40"/>
      <c r="K56" s="151">
        <v>1963</v>
      </c>
      <c r="L56" s="100">
        <v>9</v>
      </c>
      <c r="M56" s="83">
        <v>3.4</v>
      </c>
      <c r="N56" s="89">
        <v>0.377777777777778</v>
      </c>
      <c r="O56" s="152"/>
      <c r="P56" s="135"/>
      <c r="Q56" s="97"/>
      <c r="R56" s="153"/>
      <c r="S56" s="135"/>
      <c r="T56" s="97"/>
      <c r="U56" s="153"/>
      <c r="V56" s="135"/>
      <c r="W56" s="97"/>
    </row>
    <row r="57" ht="21.95" customHeight="1">
      <c r="A57" s="150">
        <v>1964</v>
      </c>
      <c r="B57" s="100">
        <v>24</v>
      </c>
      <c r="C57" s="83">
        <v>102.7</v>
      </c>
      <c r="D57" s="87">
        <v>4.27916666666667</v>
      </c>
      <c r="E57" s="40"/>
      <c r="F57" s="151">
        <v>1964</v>
      </c>
      <c r="G57" s="100">
        <v>10</v>
      </c>
      <c r="H57" s="83">
        <v>34.5</v>
      </c>
      <c r="I57" s="87">
        <v>3.45</v>
      </c>
      <c r="J57" s="40"/>
      <c r="K57" s="151">
        <v>1964</v>
      </c>
      <c r="L57" s="100">
        <v>0</v>
      </c>
      <c r="M57" s="83">
        <v>0</v>
      </c>
      <c r="N57" s="89"/>
      <c r="O57" s="152"/>
      <c r="P57" s="135"/>
      <c r="Q57" s="97"/>
      <c r="R57" s="153"/>
      <c r="S57" s="135"/>
      <c r="T57" s="97"/>
      <c r="U57" s="153"/>
      <c r="V57" s="135"/>
      <c r="W57" s="97"/>
    </row>
    <row r="58" ht="21.95" customHeight="1">
      <c r="A58" s="150">
        <v>1965</v>
      </c>
      <c r="B58" s="100">
        <v>37</v>
      </c>
      <c r="C58" s="83">
        <v>119.4</v>
      </c>
      <c r="D58" s="87">
        <v>3.22702702702703</v>
      </c>
      <c r="E58" s="40"/>
      <c r="F58" s="151">
        <v>1965</v>
      </c>
      <c r="G58" s="100">
        <v>24</v>
      </c>
      <c r="H58" s="83">
        <v>55</v>
      </c>
      <c r="I58" s="87">
        <v>2.29166666666667</v>
      </c>
      <c r="J58" s="40"/>
      <c r="K58" s="151">
        <v>1965</v>
      </c>
      <c r="L58" s="100">
        <v>7</v>
      </c>
      <c r="M58" s="83">
        <v>5.4</v>
      </c>
      <c r="N58" s="89">
        <v>0.771428571428571</v>
      </c>
      <c r="O58" s="152"/>
      <c r="P58" s="135"/>
      <c r="Q58" s="97"/>
      <c r="R58" s="153"/>
      <c r="S58" s="135"/>
      <c r="T58" s="97"/>
      <c r="U58" s="153"/>
      <c r="V58" s="135"/>
      <c r="W58" s="97"/>
    </row>
    <row r="59" ht="21.95" customHeight="1">
      <c r="A59" s="150">
        <v>1966</v>
      </c>
      <c r="B59" s="100">
        <v>40</v>
      </c>
      <c r="C59" s="83">
        <v>152.3</v>
      </c>
      <c r="D59" s="87">
        <v>3.8075</v>
      </c>
      <c r="E59" s="40"/>
      <c r="F59" s="151">
        <v>1966</v>
      </c>
      <c r="G59" s="100">
        <v>18</v>
      </c>
      <c r="H59" s="83">
        <v>47.4</v>
      </c>
      <c r="I59" s="87">
        <v>2.63333333333333</v>
      </c>
      <c r="J59" s="40"/>
      <c r="K59" s="151">
        <v>1966</v>
      </c>
      <c r="L59" s="100">
        <v>2</v>
      </c>
      <c r="M59" s="83">
        <v>1.6</v>
      </c>
      <c r="N59" s="89">
        <v>0.8</v>
      </c>
      <c r="O59" s="152"/>
      <c r="P59" s="135"/>
      <c r="Q59" s="97"/>
      <c r="R59" s="153"/>
      <c r="S59" s="135"/>
      <c r="T59" s="97"/>
      <c r="U59" s="153"/>
      <c r="V59" s="135"/>
      <c r="W59" s="97"/>
    </row>
    <row r="60" ht="21.95" customHeight="1">
      <c r="A60" s="150">
        <v>1967</v>
      </c>
      <c r="B60" s="100">
        <v>48</v>
      </c>
      <c r="C60" s="83">
        <v>182.6</v>
      </c>
      <c r="D60" s="87">
        <v>3.80416666666667</v>
      </c>
      <c r="E60" s="40"/>
      <c r="F60" s="151">
        <v>1967</v>
      </c>
      <c r="G60" s="100">
        <v>28</v>
      </c>
      <c r="H60" s="83">
        <v>84.59999999999999</v>
      </c>
      <c r="I60" s="87">
        <v>3.02142857142857</v>
      </c>
      <c r="J60" s="40"/>
      <c r="K60" s="151">
        <v>1967</v>
      </c>
      <c r="L60" s="100">
        <v>1</v>
      </c>
      <c r="M60" s="83">
        <v>1.2</v>
      </c>
      <c r="N60" s="89">
        <v>1.2</v>
      </c>
      <c r="O60" s="152"/>
      <c r="P60" s="135"/>
      <c r="Q60" s="97"/>
      <c r="R60" s="153"/>
      <c r="S60" s="135"/>
      <c r="T60" s="97"/>
      <c r="U60" s="153"/>
      <c r="V60" s="135"/>
      <c r="W60" s="97"/>
    </row>
    <row r="61" ht="21.95" customHeight="1">
      <c r="A61" s="150">
        <v>1968</v>
      </c>
      <c r="B61" s="100">
        <v>37</v>
      </c>
      <c r="C61" s="83">
        <v>158.7</v>
      </c>
      <c r="D61" s="87">
        <v>4.28918918918919</v>
      </c>
      <c r="E61" s="40"/>
      <c r="F61" s="151">
        <v>1968</v>
      </c>
      <c r="G61" s="100">
        <v>12</v>
      </c>
      <c r="H61" s="83">
        <v>35.3</v>
      </c>
      <c r="I61" s="87">
        <v>2.94166666666667</v>
      </c>
      <c r="J61" s="40"/>
      <c r="K61" s="151">
        <v>1968</v>
      </c>
      <c r="L61" s="100">
        <v>0</v>
      </c>
      <c r="M61" s="83">
        <v>0</v>
      </c>
      <c r="N61" s="89"/>
      <c r="O61" s="152"/>
      <c r="P61" s="135"/>
      <c r="Q61" s="97"/>
      <c r="R61" s="153"/>
      <c r="S61" s="135"/>
      <c r="T61" s="97"/>
      <c r="U61" s="153"/>
      <c r="V61" s="135"/>
      <c r="W61" s="97"/>
    </row>
    <row r="62" ht="21.95" customHeight="1">
      <c r="A62" s="150">
        <v>1969</v>
      </c>
      <c r="B62" s="100">
        <v>47</v>
      </c>
      <c r="C62" s="83">
        <v>186</v>
      </c>
      <c r="D62" s="87">
        <v>3.95744680851064</v>
      </c>
      <c r="E62" s="40"/>
      <c r="F62" s="151">
        <v>1969</v>
      </c>
      <c r="G62" s="100">
        <v>20</v>
      </c>
      <c r="H62" s="83">
        <v>55.3</v>
      </c>
      <c r="I62" s="87">
        <v>2.765</v>
      </c>
      <c r="J62" s="40"/>
      <c r="K62" s="151">
        <v>1969</v>
      </c>
      <c r="L62" s="100">
        <v>2</v>
      </c>
      <c r="M62" s="83">
        <v>-1.2</v>
      </c>
      <c r="N62" s="89">
        <v>-0.6</v>
      </c>
      <c r="O62" s="152"/>
      <c r="P62" s="135"/>
      <c r="Q62" s="97"/>
      <c r="R62" s="153"/>
      <c r="S62" s="135"/>
      <c r="T62" s="97"/>
      <c r="U62" s="153"/>
      <c r="V62" s="135"/>
      <c r="W62" s="97"/>
    </row>
    <row r="63" ht="21.95" customHeight="1">
      <c r="A63" s="150">
        <v>1970</v>
      </c>
      <c r="B63" s="100">
        <v>28</v>
      </c>
      <c r="C63" s="83">
        <v>110.7</v>
      </c>
      <c r="D63" s="87">
        <v>3.95357142857143</v>
      </c>
      <c r="E63" s="40"/>
      <c r="F63" s="151">
        <v>1970</v>
      </c>
      <c r="G63" s="100">
        <v>16</v>
      </c>
      <c r="H63" s="83">
        <v>51.4</v>
      </c>
      <c r="I63" s="87">
        <v>3.2125</v>
      </c>
      <c r="J63" s="40"/>
      <c r="K63" s="151">
        <v>1970</v>
      </c>
      <c r="L63" s="100">
        <v>2</v>
      </c>
      <c r="M63" s="83">
        <v>2.1</v>
      </c>
      <c r="N63" s="89">
        <v>1.05</v>
      </c>
      <c r="O63" s="152"/>
      <c r="P63" s="135"/>
      <c r="Q63" s="97"/>
      <c r="R63" s="153"/>
      <c r="S63" s="135"/>
      <c r="T63" s="97"/>
      <c r="U63" s="153"/>
      <c r="V63" s="135"/>
      <c r="W63" s="97"/>
    </row>
    <row r="64" ht="21.95" customHeight="1">
      <c r="A64" s="150">
        <v>1971</v>
      </c>
      <c r="B64" s="100">
        <v>37</v>
      </c>
      <c r="C64" s="83">
        <v>146.5</v>
      </c>
      <c r="D64" s="87">
        <v>3.95945945945946</v>
      </c>
      <c r="E64" s="40"/>
      <c r="F64" s="151">
        <v>1971</v>
      </c>
      <c r="G64" s="100">
        <v>16</v>
      </c>
      <c r="H64" s="83">
        <v>42.3</v>
      </c>
      <c r="I64" s="87">
        <v>2.64375</v>
      </c>
      <c r="J64" s="40"/>
      <c r="K64" s="151">
        <v>1971</v>
      </c>
      <c r="L64" s="100">
        <v>2</v>
      </c>
      <c r="M64" s="83">
        <v>1.2</v>
      </c>
      <c r="N64" s="89">
        <v>0.6</v>
      </c>
      <c r="O64" s="152"/>
      <c r="P64" s="135"/>
      <c r="Q64" s="97"/>
      <c r="R64" s="153"/>
      <c r="S64" s="135"/>
      <c r="T64" s="97"/>
      <c r="U64" s="153"/>
      <c r="V64" s="135"/>
      <c r="W64" s="97"/>
    </row>
    <row r="65" ht="21.95" customHeight="1">
      <c r="A65" s="150">
        <v>1972</v>
      </c>
      <c r="B65" s="100">
        <v>37</v>
      </c>
      <c r="C65" s="83">
        <v>127.8</v>
      </c>
      <c r="D65" s="87">
        <v>3.45405405405405</v>
      </c>
      <c r="E65" s="40"/>
      <c r="F65" s="151">
        <v>1972</v>
      </c>
      <c r="G65" s="100">
        <v>20</v>
      </c>
      <c r="H65" s="83">
        <v>47.5</v>
      </c>
      <c r="I65" s="87">
        <v>2.375</v>
      </c>
      <c r="J65" s="40"/>
      <c r="K65" s="151">
        <v>1972</v>
      </c>
      <c r="L65" s="100">
        <v>6</v>
      </c>
      <c r="M65" s="83">
        <v>3.9</v>
      </c>
      <c r="N65" s="89">
        <v>0.65</v>
      </c>
      <c r="O65" s="152"/>
      <c r="P65" s="135"/>
      <c r="Q65" s="97"/>
      <c r="R65" s="153"/>
      <c r="S65" s="135"/>
      <c r="T65" s="97"/>
      <c r="U65" s="153"/>
      <c r="V65" s="135"/>
      <c r="W65" s="97"/>
    </row>
    <row r="66" ht="21.95" customHeight="1">
      <c r="A66" s="150">
        <v>1973</v>
      </c>
      <c r="B66" s="100">
        <v>40</v>
      </c>
      <c r="C66" s="83">
        <v>132.1</v>
      </c>
      <c r="D66" s="87">
        <v>3.3025</v>
      </c>
      <c r="E66" s="40"/>
      <c r="F66" s="151">
        <v>1973</v>
      </c>
      <c r="G66" s="100">
        <v>26</v>
      </c>
      <c r="H66" s="83">
        <v>60.6</v>
      </c>
      <c r="I66" s="87">
        <v>2.33076923076923</v>
      </c>
      <c r="J66" s="40"/>
      <c r="K66" s="151">
        <v>1973</v>
      </c>
      <c r="L66" s="100">
        <v>7</v>
      </c>
      <c r="M66" s="83">
        <v>5.4</v>
      </c>
      <c r="N66" s="89">
        <v>0.771428571428571</v>
      </c>
      <c r="O66" s="152"/>
      <c r="P66" s="135"/>
      <c r="Q66" s="97"/>
      <c r="R66" s="153"/>
      <c r="S66" s="135"/>
      <c r="T66" s="97"/>
      <c r="U66" s="153"/>
      <c r="V66" s="135"/>
      <c r="W66" s="97"/>
    </row>
    <row r="67" ht="21.95" customHeight="1">
      <c r="A67" s="150">
        <v>1974</v>
      </c>
      <c r="B67" s="100">
        <v>23</v>
      </c>
      <c r="C67" s="83">
        <v>82.5</v>
      </c>
      <c r="D67" s="87">
        <v>3.58695652173913</v>
      </c>
      <c r="E67" s="40"/>
      <c r="F67" s="151">
        <v>1974</v>
      </c>
      <c r="G67" s="100">
        <v>11</v>
      </c>
      <c r="H67" s="83">
        <v>26.1</v>
      </c>
      <c r="I67" s="87">
        <v>2.37272727272727</v>
      </c>
      <c r="J67" s="40"/>
      <c r="K67" s="151">
        <v>1974</v>
      </c>
      <c r="L67" s="100">
        <v>1</v>
      </c>
      <c r="M67" s="83">
        <v>0.6</v>
      </c>
      <c r="N67" s="89">
        <v>0.6</v>
      </c>
      <c r="O67" s="152"/>
      <c r="P67" s="135"/>
      <c r="Q67" s="97"/>
      <c r="R67" s="153"/>
      <c r="S67" s="135"/>
      <c r="T67" s="97"/>
      <c r="U67" s="153"/>
      <c r="V67" s="135"/>
      <c r="W67" s="97"/>
    </row>
    <row r="68" ht="21.95" customHeight="1">
      <c r="A68" s="150">
        <v>1975</v>
      </c>
      <c r="B68" s="100">
        <v>25</v>
      </c>
      <c r="C68" s="83">
        <v>96.40000000000001</v>
      </c>
      <c r="D68" s="87">
        <v>3.856</v>
      </c>
      <c r="E68" s="40"/>
      <c r="F68" s="151">
        <v>1975</v>
      </c>
      <c r="G68" s="100">
        <v>11</v>
      </c>
      <c r="H68" s="83">
        <v>26.2</v>
      </c>
      <c r="I68" s="87">
        <v>2.38181818181818</v>
      </c>
      <c r="J68" s="40"/>
      <c r="K68" s="151">
        <v>1975</v>
      </c>
      <c r="L68" s="100">
        <v>2</v>
      </c>
      <c r="M68" s="83">
        <v>1.9</v>
      </c>
      <c r="N68" s="89">
        <v>0.95</v>
      </c>
      <c r="O68" s="152"/>
      <c r="P68" s="135"/>
      <c r="Q68" s="97"/>
      <c r="R68" s="153"/>
      <c r="S68" s="135"/>
      <c r="T68" s="97"/>
      <c r="U68" s="153"/>
      <c r="V68" s="135"/>
      <c r="W68" s="97"/>
    </row>
    <row r="69" ht="21.95" customHeight="1">
      <c r="A69" s="150">
        <v>1976</v>
      </c>
      <c r="B69" s="100">
        <v>38</v>
      </c>
      <c r="C69" s="83">
        <v>156.3</v>
      </c>
      <c r="D69" s="87">
        <v>4.11315789473684</v>
      </c>
      <c r="E69" s="40"/>
      <c r="F69" s="151">
        <v>1976</v>
      </c>
      <c r="G69" s="100">
        <v>14</v>
      </c>
      <c r="H69" s="83">
        <v>37.5</v>
      </c>
      <c r="I69" s="87">
        <v>2.67857142857143</v>
      </c>
      <c r="J69" s="40"/>
      <c r="K69" s="151">
        <v>1976</v>
      </c>
      <c r="L69" s="100">
        <v>2</v>
      </c>
      <c r="M69" s="83">
        <v>2.1</v>
      </c>
      <c r="N69" s="89">
        <v>1.05</v>
      </c>
      <c r="O69" t="s" s="131">
        <v>110</v>
      </c>
      <c r="P69" s="135">
        <f>AVERAGE(B69:B88)</f>
        <v>26.9</v>
      </c>
      <c r="Q69" s="97">
        <f>AVERAGE(D69:D88)</f>
        <v>4.05085033393934</v>
      </c>
      <c r="R69" t="s" s="134">
        <v>110</v>
      </c>
      <c r="S69" s="135">
        <f>AVERAGE(G69:G88)</f>
        <v>11.45</v>
      </c>
      <c r="T69" s="97">
        <f>AVERAGE(I69:I88)</f>
        <v>2.82939131334352</v>
      </c>
      <c r="U69" t="s" s="134">
        <v>110</v>
      </c>
      <c r="V69" s="135">
        <f>AVERAGE(L69:L88)</f>
        <v>1.6</v>
      </c>
      <c r="W69" s="97">
        <f>AVERAGE(N69:N88)</f>
        <v>1.00722222222222</v>
      </c>
    </row>
    <row r="70" ht="21.95" customHeight="1">
      <c r="A70" s="150">
        <v>1977</v>
      </c>
      <c r="B70" s="100">
        <v>34</v>
      </c>
      <c r="C70" s="83">
        <v>132.2</v>
      </c>
      <c r="D70" s="87">
        <v>3.88823529411765</v>
      </c>
      <c r="E70" s="40"/>
      <c r="F70" s="151">
        <v>1977</v>
      </c>
      <c r="G70" s="100">
        <v>15</v>
      </c>
      <c r="H70" s="83">
        <v>41.6</v>
      </c>
      <c r="I70" s="87">
        <v>2.77333333333333</v>
      </c>
      <c r="J70" s="40"/>
      <c r="K70" s="151">
        <v>1977</v>
      </c>
      <c r="L70" s="100">
        <v>0</v>
      </c>
      <c r="M70" s="83">
        <v>0</v>
      </c>
      <c r="N70" s="89"/>
      <c r="O70" t="s" s="131">
        <v>111</v>
      </c>
      <c r="P70" s="135">
        <f>AVERAGE(B70:B88)</f>
        <v>26.3157894736842</v>
      </c>
      <c r="Q70" s="97">
        <f>AVERAGE(D70:D88)</f>
        <v>4.0475709886342</v>
      </c>
      <c r="R70" t="s" s="134">
        <v>111</v>
      </c>
      <c r="S70" s="135">
        <f>AVERAGE(G70:G88)</f>
        <v>11.3157894736842</v>
      </c>
      <c r="T70" s="97">
        <f>AVERAGE(I70:I88)</f>
        <v>2.83732920201573</v>
      </c>
      <c r="U70" t="s" s="134">
        <v>111</v>
      </c>
      <c r="V70" s="135">
        <f>AVERAGE(L70:L88)</f>
        <v>1.57894736842105</v>
      </c>
      <c r="W70" s="97">
        <f>AVERAGE(N70:N88)</f>
        <v>1.00333333333333</v>
      </c>
    </row>
    <row r="71" ht="21.95" customHeight="1">
      <c r="A71" s="150">
        <v>1978</v>
      </c>
      <c r="B71" s="100">
        <v>29</v>
      </c>
      <c r="C71" s="83">
        <v>122.7</v>
      </c>
      <c r="D71" s="87">
        <v>4.23103448275862</v>
      </c>
      <c r="E71" s="40"/>
      <c r="F71" s="151">
        <v>1978</v>
      </c>
      <c r="G71" s="100">
        <v>11</v>
      </c>
      <c r="H71" s="83">
        <v>36.9</v>
      </c>
      <c r="I71" s="87">
        <v>3.35454545454545</v>
      </c>
      <c r="J71" s="40"/>
      <c r="K71" s="151">
        <v>1978</v>
      </c>
      <c r="L71" s="100">
        <v>0</v>
      </c>
      <c r="M71" s="83">
        <v>0</v>
      </c>
      <c r="N71" s="89"/>
      <c r="O71" t="s" s="131">
        <v>112</v>
      </c>
      <c r="P71" s="135">
        <f>AVERAGE(B71:B88)</f>
        <v>25.8888888888889</v>
      </c>
      <c r="Q71" s="97">
        <f>AVERAGE(D71:D88)</f>
        <v>4.0564229716629</v>
      </c>
      <c r="R71" t="s" s="134">
        <v>112</v>
      </c>
      <c r="S71" s="135">
        <f>AVERAGE(G71:G88)</f>
        <v>11.1111111111111</v>
      </c>
      <c r="T71" s="97">
        <f>AVERAGE(I71:I88)</f>
        <v>2.84088452805365</v>
      </c>
      <c r="U71" t="s" s="134">
        <v>112</v>
      </c>
      <c r="V71" s="135">
        <f>AVERAGE(L71:L88)</f>
        <v>1.66666666666667</v>
      </c>
      <c r="W71" s="97">
        <f>AVERAGE(N71:N88)</f>
        <v>1.00333333333333</v>
      </c>
    </row>
    <row r="72" ht="21.95" customHeight="1">
      <c r="A72" s="150">
        <v>1979</v>
      </c>
      <c r="B72" s="100">
        <v>20</v>
      </c>
      <c r="C72" s="83">
        <v>77.90000000000001</v>
      </c>
      <c r="D72" s="87">
        <v>3.895</v>
      </c>
      <c r="E72" s="40"/>
      <c r="F72" s="151">
        <v>1979</v>
      </c>
      <c r="G72" s="100">
        <v>10</v>
      </c>
      <c r="H72" s="83">
        <v>29.3</v>
      </c>
      <c r="I72" s="87">
        <v>2.93</v>
      </c>
      <c r="J72" s="40"/>
      <c r="K72" s="151">
        <v>1979</v>
      </c>
      <c r="L72" s="100">
        <v>1</v>
      </c>
      <c r="M72" s="83">
        <v>1.2</v>
      </c>
      <c r="N72" s="89">
        <v>1.2</v>
      </c>
      <c r="O72" t="s" s="131">
        <v>113</v>
      </c>
      <c r="P72" s="135">
        <f>AVERAGE(B72:B88)</f>
        <v>25.7058823529412</v>
      </c>
      <c r="Q72" s="97">
        <f>AVERAGE(D72:D88)</f>
        <v>4.04615170630433</v>
      </c>
      <c r="R72" t="s" s="134">
        <v>113</v>
      </c>
      <c r="S72" s="135">
        <f>AVERAGE(G72:G88)</f>
        <v>11.1176470588235</v>
      </c>
      <c r="T72" s="97">
        <f>AVERAGE(I72:I88)</f>
        <v>2.81066917943648</v>
      </c>
      <c r="U72" t="s" s="134">
        <v>113</v>
      </c>
      <c r="V72" s="135">
        <f>AVERAGE(L72:L88)</f>
        <v>1.76470588235294</v>
      </c>
      <c r="W72" s="97">
        <f>AVERAGE(N72:N88)</f>
        <v>1.00333333333333</v>
      </c>
    </row>
    <row r="73" ht="21.95" customHeight="1">
      <c r="A73" s="150">
        <v>1980</v>
      </c>
      <c r="B73" s="100">
        <v>17</v>
      </c>
      <c r="C73" s="83">
        <v>70.8</v>
      </c>
      <c r="D73" s="87">
        <v>4.16470588235294</v>
      </c>
      <c r="E73" s="40"/>
      <c r="F73" s="151">
        <v>1980</v>
      </c>
      <c r="G73" s="100">
        <v>6</v>
      </c>
      <c r="H73" s="83">
        <v>16.1</v>
      </c>
      <c r="I73" s="87">
        <v>2.68333333333333</v>
      </c>
      <c r="J73" s="40"/>
      <c r="K73" s="151">
        <v>1980</v>
      </c>
      <c r="L73" s="100">
        <v>1</v>
      </c>
      <c r="M73" s="83">
        <v>1.5</v>
      </c>
      <c r="N73" s="89">
        <v>1.5</v>
      </c>
      <c r="O73" t="s" s="131">
        <v>114</v>
      </c>
      <c r="P73" s="135">
        <f>AVERAGE(B73:B88)</f>
        <v>26.0625</v>
      </c>
      <c r="Q73" s="97">
        <f>AVERAGE(D73:D88)</f>
        <v>4.05559868794835</v>
      </c>
      <c r="R73" t="s" s="134">
        <v>114</v>
      </c>
      <c r="S73" s="135">
        <f>AVERAGE(G73:G88)</f>
        <v>11.1875</v>
      </c>
      <c r="T73" s="97">
        <f>AVERAGE(I73:I88)</f>
        <v>2.80321100315126</v>
      </c>
      <c r="U73" t="s" s="134">
        <v>114</v>
      </c>
      <c r="V73" s="135">
        <f>AVERAGE(L73:L88)</f>
        <v>1.8125</v>
      </c>
      <c r="W73" s="97">
        <f>AVERAGE(N73:N88)</f>
        <v>0.983666666666667</v>
      </c>
    </row>
    <row r="74" ht="21.95" customHeight="1">
      <c r="A74" s="150">
        <v>1981</v>
      </c>
      <c r="B74" s="100">
        <v>21</v>
      </c>
      <c r="C74" s="83">
        <v>83</v>
      </c>
      <c r="D74" s="87">
        <v>3.95238095238095</v>
      </c>
      <c r="E74" s="40"/>
      <c r="F74" s="151">
        <v>1981</v>
      </c>
      <c r="G74" s="100">
        <v>11</v>
      </c>
      <c r="H74" s="83">
        <v>34.8</v>
      </c>
      <c r="I74" s="87">
        <v>3.16363636363636</v>
      </c>
      <c r="J74" s="40"/>
      <c r="K74" s="151">
        <v>1981</v>
      </c>
      <c r="L74" s="100">
        <v>0</v>
      </c>
      <c r="M74" s="83">
        <v>0</v>
      </c>
      <c r="N74" s="89"/>
      <c r="O74" t="s" s="131">
        <v>115</v>
      </c>
      <c r="P74" s="135">
        <f>AVERAGE(B74:B88)</f>
        <v>26.6666666666667</v>
      </c>
      <c r="Q74" s="97">
        <f>AVERAGE(D74:D88)</f>
        <v>4.04832487498804</v>
      </c>
      <c r="R74" t="s" s="134">
        <v>115</v>
      </c>
      <c r="S74" s="135">
        <f>AVERAGE(G74:G88)</f>
        <v>11.5333333333333</v>
      </c>
      <c r="T74" s="97">
        <f>AVERAGE(I74:I88)</f>
        <v>2.81120284780579</v>
      </c>
      <c r="U74" t="s" s="134">
        <v>115</v>
      </c>
      <c r="V74" s="135">
        <f>AVERAGE(L74:L88)</f>
        <v>1.86666666666667</v>
      </c>
      <c r="W74" s="97">
        <f>AVERAGE(N74:N88)</f>
        <v>0.926296296296296</v>
      </c>
    </row>
    <row r="75" ht="21.95" customHeight="1">
      <c r="A75" s="150">
        <v>1982</v>
      </c>
      <c r="B75" s="100">
        <v>51</v>
      </c>
      <c r="C75" s="83">
        <v>173.7</v>
      </c>
      <c r="D75" s="87">
        <v>3.40588235294118</v>
      </c>
      <c r="E75" s="40"/>
      <c r="F75" s="151">
        <v>1982</v>
      </c>
      <c r="G75" s="100">
        <v>32</v>
      </c>
      <c r="H75" s="83">
        <v>84.59999999999999</v>
      </c>
      <c r="I75" s="87">
        <v>2.64375</v>
      </c>
      <c r="J75" s="40"/>
      <c r="K75" s="151">
        <v>1982</v>
      </c>
      <c r="L75" s="100">
        <v>6</v>
      </c>
      <c r="M75" s="83">
        <v>2</v>
      </c>
      <c r="N75" s="89">
        <v>0.333333333333333</v>
      </c>
      <c r="O75" t="s" s="131">
        <v>116</v>
      </c>
      <c r="P75" s="135">
        <f>AVERAGE(B75:B88)</f>
        <v>27.0714285714286</v>
      </c>
      <c r="Q75" s="97">
        <f>AVERAGE(D75:D88)</f>
        <v>4.05517801231712</v>
      </c>
      <c r="R75" t="s" s="134">
        <v>116</v>
      </c>
      <c r="S75" s="135">
        <f>AVERAGE(G75:G88)</f>
        <v>11.5714285714286</v>
      </c>
      <c r="T75" s="97">
        <f>AVERAGE(I75:I88)</f>
        <v>2.78602902524646</v>
      </c>
      <c r="U75" t="s" s="134">
        <v>116</v>
      </c>
      <c r="V75" s="135">
        <f>AVERAGE(L75:L88)</f>
        <v>2</v>
      </c>
      <c r="W75" s="97">
        <f>AVERAGE(N75:N88)</f>
        <v>0.926296296296296</v>
      </c>
    </row>
    <row r="76" ht="21.95" customHeight="1">
      <c r="A76" s="150">
        <v>1983</v>
      </c>
      <c r="B76" s="100">
        <v>27</v>
      </c>
      <c r="C76" s="83">
        <v>102.4</v>
      </c>
      <c r="D76" s="87">
        <v>3.79259259259259</v>
      </c>
      <c r="E76" s="40"/>
      <c r="F76" s="151">
        <v>1983</v>
      </c>
      <c r="G76" s="100">
        <v>14</v>
      </c>
      <c r="H76" s="83">
        <v>38.3</v>
      </c>
      <c r="I76" s="87">
        <v>2.73571428571429</v>
      </c>
      <c r="J76" s="40"/>
      <c r="K76" s="151">
        <v>1983</v>
      </c>
      <c r="L76" s="100">
        <v>3</v>
      </c>
      <c r="M76" s="83">
        <v>2.2</v>
      </c>
      <c r="N76" s="89">
        <v>0.7333333333333329</v>
      </c>
      <c r="O76" t="s" s="131">
        <v>117</v>
      </c>
      <c r="P76" s="135">
        <f>AVERAGE(B76:B88)</f>
        <v>25.2307692307692</v>
      </c>
      <c r="Q76" s="97">
        <f>AVERAGE(D76:D88)</f>
        <v>4.10512383226912</v>
      </c>
      <c r="R76" t="s" s="134">
        <v>117</v>
      </c>
      <c r="S76" s="135">
        <f>AVERAGE(G76:G88)</f>
        <v>10</v>
      </c>
      <c r="T76" s="97">
        <f>AVERAGE(I76:I88)</f>
        <v>2.79697356565004</v>
      </c>
      <c r="U76" t="s" s="134">
        <v>117</v>
      </c>
      <c r="V76" s="135">
        <f>AVERAGE(L76:L88)</f>
        <v>1.69230769230769</v>
      </c>
      <c r="W76" s="97">
        <f>AVERAGE(N76:N88)</f>
        <v>1.00041666666667</v>
      </c>
    </row>
    <row r="77" ht="21.95" customHeight="1">
      <c r="A77" s="150">
        <v>1984</v>
      </c>
      <c r="B77" s="100">
        <v>29</v>
      </c>
      <c r="C77" s="83">
        <v>106.8</v>
      </c>
      <c r="D77" s="87">
        <v>3.68275862068966</v>
      </c>
      <c r="E77" s="40"/>
      <c r="F77" s="151">
        <v>1984</v>
      </c>
      <c r="G77" s="100">
        <v>13</v>
      </c>
      <c r="H77" s="83">
        <v>29.5</v>
      </c>
      <c r="I77" s="87">
        <v>2.26923076923077</v>
      </c>
      <c r="J77" s="40"/>
      <c r="K77" s="151">
        <v>1984</v>
      </c>
      <c r="L77" s="100">
        <v>4</v>
      </c>
      <c r="M77" s="83">
        <v>2.8</v>
      </c>
      <c r="N77" s="89">
        <v>0.7</v>
      </c>
      <c r="O77" t="s" s="131">
        <v>118</v>
      </c>
      <c r="P77" s="135">
        <f>AVERAGE(B77:B88)</f>
        <v>25.0833333333333</v>
      </c>
      <c r="Q77" s="97">
        <f>AVERAGE(D77:D88)</f>
        <v>4.13116810224216</v>
      </c>
      <c r="R77" t="s" s="134">
        <v>118</v>
      </c>
      <c r="S77" s="135">
        <f>AVERAGE(G77:G88)</f>
        <v>9.66666666666667</v>
      </c>
      <c r="T77" s="97">
        <f>AVERAGE(I77:I88)</f>
        <v>2.80207850564468</v>
      </c>
      <c r="U77" t="s" s="134">
        <v>118</v>
      </c>
      <c r="V77" s="135">
        <f>AVERAGE(L77:L88)</f>
        <v>1.58333333333333</v>
      </c>
      <c r="W77" s="97">
        <f>AVERAGE(N77:N88)</f>
        <v>1.03857142857143</v>
      </c>
    </row>
    <row r="78" ht="21.95" customHeight="1">
      <c r="A78" s="150">
        <v>1985</v>
      </c>
      <c r="B78" s="100">
        <v>26</v>
      </c>
      <c r="C78" s="83">
        <v>94.09999999999999</v>
      </c>
      <c r="D78" s="87">
        <v>3.61923076923077</v>
      </c>
      <c r="E78" s="40"/>
      <c r="F78" s="151">
        <v>1985</v>
      </c>
      <c r="G78" s="100">
        <v>13</v>
      </c>
      <c r="H78" s="83">
        <v>32.1</v>
      </c>
      <c r="I78" s="87">
        <v>2.46923076923077</v>
      </c>
      <c r="J78" s="40"/>
      <c r="K78" s="151">
        <v>1985</v>
      </c>
      <c r="L78" s="100">
        <v>4</v>
      </c>
      <c r="M78" s="83">
        <v>2.6</v>
      </c>
      <c r="N78" s="89">
        <v>0.65</v>
      </c>
      <c r="O78" t="s" s="131">
        <v>119</v>
      </c>
      <c r="P78" s="135">
        <f>AVERAGE(B78:B88)</f>
        <v>24.7272727272727</v>
      </c>
      <c r="Q78" s="97">
        <f>AVERAGE(D78:D88)</f>
        <v>4.17193260056512</v>
      </c>
      <c r="R78" t="s" s="134">
        <v>119</v>
      </c>
      <c r="S78" s="135">
        <f>AVERAGE(G78:G88)</f>
        <v>9.36363636363636</v>
      </c>
      <c r="T78" s="97">
        <f>AVERAGE(I78:I88)</f>
        <v>2.85051920895504</v>
      </c>
      <c r="U78" t="s" s="134">
        <v>119</v>
      </c>
      <c r="V78" s="135">
        <f>AVERAGE(L78:L88)</f>
        <v>1.36363636363636</v>
      </c>
      <c r="W78" s="97">
        <f>AVERAGE(N78:N88)</f>
        <v>1.095</v>
      </c>
    </row>
    <row r="79" ht="21.95" customHeight="1">
      <c r="A79" s="150">
        <v>1986</v>
      </c>
      <c r="B79" s="154">
        <v>23</v>
      </c>
      <c r="C79" s="155">
        <v>88.2</v>
      </c>
      <c r="D79" s="156">
        <v>3.83478260869565</v>
      </c>
      <c r="E79" s="40"/>
      <c r="F79" s="151">
        <v>1986</v>
      </c>
      <c r="G79" s="154">
        <v>11</v>
      </c>
      <c r="H79" s="155">
        <v>29</v>
      </c>
      <c r="I79" s="156">
        <v>2.63636363636364</v>
      </c>
      <c r="J79" s="40"/>
      <c r="K79" s="151">
        <v>1986</v>
      </c>
      <c r="L79" s="154">
        <v>1</v>
      </c>
      <c r="M79" s="155">
        <v>0.8</v>
      </c>
      <c r="N79" s="157">
        <v>0.8</v>
      </c>
      <c r="O79" t="s" s="131">
        <v>98</v>
      </c>
      <c r="P79" s="135">
        <f>AVERAGE(B79:B88)</f>
        <v>24.6</v>
      </c>
      <c r="Q79" s="97">
        <f>AVERAGE(D79:D88)</f>
        <v>4.22720278369855</v>
      </c>
      <c r="R79" t="s" s="134">
        <v>98</v>
      </c>
      <c r="S79" s="135">
        <f>AVERAGE(G79:G88)</f>
        <v>9</v>
      </c>
      <c r="T79" s="97">
        <f>AVERAGE(I79:I88)</f>
        <v>2.88864805292747</v>
      </c>
      <c r="U79" t="s" s="134">
        <v>98</v>
      </c>
      <c r="V79" s="135">
        <f>AVERAGE(L79:L88)</f>
        <v>1.1</v>
      </c>
      <c r="W79" s="97">
        <f>AVERAGE(N79:N88)</f>
        <v>1.184</v>
      </c>
    </row>
    <row r="80" ht="21.95" customHeight="1">
      <c r="A80" s="150">
        <v>1987</v>
      </c>
      <c r="B80" s="100">
        <v>29</v>
      </c>
      <c r="C80" s="83">
        <v>126.9</v>
      </c>
      <c r="D80" s="87">
        <v>4.37586206896552</v>
      </c>
      <c r="E80" s="40"/>
      <c r="F80" s="151">
        <v>1987</v>
      </c>
      <c r="G80" s="100">
        <v>8</v>
      </c>
      <c r="H80" s="83">
        <v>25</v>
      </c>
      <c r="I80" s="87">
        <v>3.125</v>
      </c>
      <c r="J80" s="40"/>
      <c r="K80" s="151">
        <v>1987</v>
      </c>
      <c r="L80" s="100">
        <v>1</v>
      </c>
      <c r="M80" s="83">
        <v>1.5</v>
      </c>
      <c r="N80" s="89">
        <v>1.5</v>
      </c>
      <c r="O80" t="s" s="131">
        <v>120</v>
      </c>
      <c r="P80" s="135">
        <f>AVERAGE(B80:B88)</f>
        <v>24.7777777777778</v>
      </c>
      <c r="Q80" s="97">
        <f>AVERAGE(D80:D88)</f>
        <v>4.27080502536554</v>
      </c>
      <c r="R80" t="s" s="134">
        <v>120</v>
      </c>
      <c r="S80" s="135">
        <f>AVERAGE(G80:G88)</f>
        <v>8.77777777777778</v>
      </c>
      <c r="T80" s="97">
        <f>AVERAGE(I80:I88)</f>
        <v>2.91667965476789</v>
      </c>
      <c r="U80" t="s" s="134">
        <v>120</v>
      </c>
      <c r="V80" s="135">
        <f>AVERAGE(L80:L88)</f>
        <v>1.11111111111111</v>
      </c>
      <c r="W80" s="97">
        <f>AVERAGE(N80:N88)</f>
        <v>1.28</v>
      </c>
    </row>
    <row r="81" ht="21.95" customHeight="1">
      <c r="A81" s="150">
        <v>1988</v>
      </c>
      <c r="B81" s="100">
        <v>12</v>
      </c>
      <c r="C81" s="83">
        <v>55.7</v>
      </c>
      <c r="D81" s="87">
        <v>4.64166666666667</v>
      </c>
      <c r="E81" s="40"/>
      <c r="F81" s="151">
        <v>1988</v>
      </c>
      <c r="G81" s="100">
        <v>3</v>
      </c>
      <c r="H81" s="83">
        <v>10.4</v>
      </c>
      <c r="I81" s="87">
        <v>3.46666666666667</v>
      </c>
      <c r="J81" s="40"/>
      <c r="K81" s="151">
        <v>1988</v>
      </c>
      <c r="L81" s="100">
        <v>0</v>
      </c>
      <c r="M81" s="83">
        <v>0</v>
      </c>
      <c r="N81" s="89"/>
      <c r="O81" t="s" s="131">
        <v>121</v>
      </c>
      <c r="P81" s="135">
        <f>AVERAGE(B81:B88)</f>
        <v>24.25</v>
      </c>
      <c r="Q81" s="97">
        <f>AVERAGE(D81:D88)</f>
        <v>4.25767289491554</v>
      </c>
      <c r="R81" t="s" s="134">
        <v>121</v>
      </c>
      <c r="S81" s="135">
        <f>AVERAGE(G81:G88)</f>
        <v>8.875</v>
      </c>
      <c r="T81" s="97">
        <f>AVERAGE(I81:I88)</f>
        <v>2.89063961161388</v>
      </c>
      <c r="U81" t="s" s="134">
        <v>121</v>
      </c>
      <c r="V81" s="135">
        <f>AVERAGE(L81:L88)</f>
        <v>1.125</v>
      </c>
      <c r="W81" s="97">
        <f>AVERAGE(N81:N88)</f>
        <v>1.20666666666667</v>
      </c>
    </row>
    <row r="82" ht="21.95" customHeight="1">
      <c r="A82" s="150">
        <v>1989</v>
      </c>
      <c r="B82" s="100">
        <v>30</v>
      </c>
      <c r="C82" s="83">
        <v>110.8</v>
      </c>
      <c r="D82" s="87">
        <v>3.69333333333333</v>
      </c>
      <c r="E82" s="40"/>
      <c r="F82" s="151">
        <v>1989</v>
      </c>
      <c r="G82" s="100">
        <v>15</v>
      </c>
      <c r="H82" s="83">
        <v>36.3</v>
      </c>
      <c r="I82" s="87">
        <v>2.42</v>
      </c>
      <c r="J82" s="40"/>
      <c r="K82" s="151">
        <v>1989</v>
      </c>
      <c r="L82" s="100">
        <v>3</v>
      </c>
      <c r="M82" s="83">
        <v>3.3</v>
      </c>
      <c r="N82" s="89">
        <v>1.1</v>
      </c>
      <c r="O82" t="s" s="131">
        <v>122</v>
      </c>
      <c r="P82" s="135">
        <f>AVERAGE(B82:B88)</f>
        <v>26</v>
      </c>
      <c r="Q82" s="97">
        <f>AVERAGE(D82:D88)</f>
        <v>4.20281664180824</v>
      </c>
      <c r="R82" t="s" s="134">
        <v>122</v>
      </c>
      <c r="S82" s="135">
        <f>AVERAGE(G82:G88)</f>
        <v>9.71428571428571</v>
      </c>
      <c r="T82" s="97">
        <f>AVERAGE(I82:I88)</f>
        <v>2.80835003232062</v>
      </c>
      <c r="U82" t="s" s="134">
        <v>122</v>
      </c>
      <c r="V82" s="135">
        <f>AVERAGE(L82:L88)</f>
        <v>1.28571428571429</v>
      </c>
      <c r="W82" s="97">
        <f>AVERAGE(N82:N88)</f>
        <v>1.20666666666667</v>
      </c>
    </row>
    <row r="83" ht="21.95" customHeight="1">
      <c r="A83" s="150">
        <v>1990</v>
      </c>
      <c r="B83" s="100">
        <v>17</v>
      </c>
      <c r="C83" s="83">
        <v>76.3</v>
      </c>
      <c r="D83" s="87">
        <v>4.48823529411765</v>
      </c>
      <c r="E83" s="40"/>
      <c r="F83" s="151">
        <v>1990</v>
      </c>
      <c r="G83" s="100">
        <v>4</v>
      </c>
      <c r="H83" s="83">
        <v>12.5</v>
      </c>
      <c r="I83" s="87">
        <v>3.125</v>
      </c>
      <c r="J83" s="40"/>
      <c r="K83" s="151">
        <v>1990</v>
      </c>
      <c r="L83" s="100">
        <v>0</v>
      </c>
      <c r="M83" s="83">
        <v>0</v>
      </c>
      <c r="N83" s="89"/>
      <c r="O83" t="s" s="131">
        <v>123</v>
      </c>
      <c r="P83" s="135">
        <f>AVERAGE(B83:B88)</f>
        <v>25.3333333333333</v>
      </c>
      <c r="Q83" s="97">
        <f>AVERAGE(D83:D88)</f>
        <v>4.28773052655406</v>
      </c>
      <c r="R83" t="s" s="134">
        <v>123</v>
      </c>
      <c r="S83" s="135">
        <f>AVERAGE(G83:G88)</f>
        <v>8.83333333333333</v>
      </c>
      <c r="T83" s="97">
        <f>AVERAGE(I83:I88)</f>
        <v>2.87307503770739</v>
      </c>
      <c r="U83" t="s" s="134">
        <v>123</v>
      </c>
      <c r="V83" s="135">
        <f>AVERAGE(L83:L88)</f>
        <v>1</v>
      </c>
      <c r="W83" s="97">
        <f>AVERAGE(N83:N88)</f>
        <v>1.26</v>
      </c>
    </row>
    <row r="84" ht="21.95" customHeight="1">
      <c r="A84" s="150">
        <v>1991</v>
      </c>
      <c r="B84" s="100">
        <v>17</v>
      </c>
      <c r="C84" s="83">
        <v>81.7</v>
      </c>
      <c r="D84" s="87">
        <v>4.80588235294118</v>
      </c>
      <c r="E84" s="40"/>
      <c r="F84" s="151">
        <v>1991</v>
      </c>
      <c r="G84" s="100">
        <v>1</v>
      </c>
      <c r="H84" s="83">
        <v>2.4</v>
      </c>
      <c r="I84" s="87">
        <v>2.4</v>
      </c>
      <c r="J84" s="40"/>
      <c r="K84" s="151">
        <v>1991</v>
      </c>
      <c r="L84" s="100">
        <v>0</v>
      </c>
      <c r="M84" s="83">
        <v>0</v>
      </c>
      <c r="N84" s="89"/>
      <c r="O84" t="s" s="131">
        <v>104</v>
      </c>
      <c r="P84" s="135">
        <f>AVERAGE(B84:B88)</f>
        <v>27</v>
      </c>
      <c r="Q84" s="97">
        <f>AVERAGE(D84:D88)</f>
        <v>4.24762957304134</v>
      </c>
      <c r="R84" t="s" s="134">
        <v>104</v>
      </c>
      <c r="S84" s="135">
        <f>AVERAGE(G84:G88)</f>
        <v>9.800000000000001</v>
      </c>
      <c r="T84" s="97">
        <f>AVERAGE(I84:I88)</f>
        <v>2.82269004524887</v>
      </c>
      <c r="U84" t="s" s="134">
        <v>104</v>
      </c>
      <c r="V84" s="135">
        <f>AVERAGE(L84:L88)</f>
        <v>1.2</v>
      </c>
      <c r="W84" s="97">
        <f>AVERAGE(N84:N88)</f>
        <v>1.26</v>
      </c>
    </row>
    <row r="85" ht="21.95" customHeight="1">
      <c r="A85" s="150">
        <v>1992</v>
      </c>
      <c r="B85" s="100">
        <v>32</v>
      </c>
      <c r="C85" s="83">
        <v>137.6</v>
      </c>
      <c r="D85" s="87">
        <v>4.3</v>
      </c>
      <c r="E85" s="40"/>
      <c r="F85" s="151">
        <v>1992</v>
      </c>
      <c r="G85" s="100">
        <v>13</v>
      </c>
      <c r="H85" s="83">
        <v>42.4</v>
      </c>
      <c r="I85" s="87">
        <v>3.26153846153846</v>
      </c>
      <c r="J85" s="40"/>
      <c r="K85" s="151">
        <v>1992</v>
      </c>
      <c r="L85" s="100">
        <v>0</v>
      </c>
      <c r="M85" s="83">
        <v>0</v>
      </c>
      <c r="N85" s="89"/>
      <c r="O85" t="s" s="131">
        <v>124</v>
      </c>
      <c r="P85" s="135">
        <f>AVERAGE(B85:B88)</f>
        <v>29.5</v>
      </c>
      <c r="Q85" s="97">
        <f>AVERAGE(D85:D88)</f>
        <v>4.10806637806638</v>
      </c>
      <c r="R85" t="s" s="134">
        <v>124</v>
      </c>
      <c r="S85" s="135">
        <f>AVERAGE(G85:G88)</f>
        <v>12</v>
      </c>
      <c r="T85" s="97">
        <f>AVERAGE(I85:I88)</f>
        <v>2.92836255656109</v>
      </c>
      <c r="U85" t="s" s="134">
        <v>124</v>
      </c>
      <c r="V85" s="135">
        <f>AVERAGE(L85:L88)</f>
        <v>1.5</v>
      </c>
      <c r="W85" s="97">
        <f>AVERAGE(N85:N88)</f>
        <v>1.26</v>
      </c>
    </row>
    <row r="86" ht="21.95" customHeight="1">
      <c r="A86" s="150">
        <v>1993</v>
      </c>
      <c r="B86" s="100">
        <v>18</v>
      </c>
      <c r="C86" s="83">
        <v>74.2</v>
      </c>
      <c r="D86" s="87">
        <v>4.12222222222222</v>
      </c>
      <c r="E86" s="40"/>
      <c r="F86" s="151">
        <v>1993</v>
      </c>
      <c r="G86" s="100">
        <v>8</v>
      </c>
      <c r="H86" s="83">
        <v>24.9</v>
      </c>
      <c r="I86" s="87">
        <v>3.1125</v>
      </c>
      <c r="J86" s="40"/>
      <c r="K86" s="151">
        <v>1993</v>
      </c>
      <c r="L86" s="100">
        <v>0</v>
      </c>
      <c r="M86" s="83">
        <v>0</v>
      </c>
      <c r="N86" s="89"/>
      <c r="O86" t="s" s="131">
        <v>125</v>
      </c>
      <c r="P86" s="135">
        <f>AVERAGE(B86:B88)</f>
        <v>28.6666666666667</v>
      </c>
      <c r="Q86" s="97">
        <f>AVERAGE(D86:D88)</f>
        <v>4.0440885040885</v>
      </c>
      <c r="R86" t="s" s="134">
        <v>125</v>
      </c>
      <c r="S86" s="135">
        <f>AVERAGE(G86:G88)</f>
        <v>11.6666666666667</v>
      </c>
      <c r="T86" s="97">
        <f>AVERAGE(I86:I88)</f>
        <v>2.81730392156863</v>
      </c>
      <c r="U86" t="s" s="134">
        <v>125</v>
      </c>
      <c r="V86" s="135">
        <f>AVERAGE(L86:L88)</f>
        <v>2</v>
      </c>
      <c r="W86" s="97">
        <f>AVERAGE(N86:N88)</f>
        <v>1.26</v>
      </c>
    </row>
    <row r="87" ht="21.95" customHeight="1">
      <c r="A87" s="150">
        <v>1994</v>
      </c>
      <c r="B87" s="100">
        <v>33</v>
      </c>
      <c r="C87" s="83">
        <v>118</v>
      </c>
      <c r="D87" s="87">
        <v>3.57575757575758</v>
      </c>
      <c r="E87" s="40"/>
      <c r="F87" s="151">
        <v>1994</v>
      </c>
      <c r="G87" s="100">
        <v>17</v>
      </c>
      <c r="H87" s="83">
        <v>37.9</v>
      </c>
      <c r="I87" s="87">
        <v>2.22941176470588</v>
      </c>
      <c r="J87" s="40"/>
      <c r="K87" s="151">
        <v>1994</v>
      </c>
      <c r="L87" s="100">
        <v>5</v>
      </c>
      <c r="M87" s="83">
        <v>5.6</v>
      </c>
      <c r="N87" s="89">
        <v>1.12</v>
      </c>
      <c r="O87" t="s" s="131">
        <v>126</v>
      </c>
      <c r="P87" s="135">
        <f>AVERAGE(B87:B88)</f>
        <v>34</v>
      </c>
      <c r="Q87" s="97">
        <f>AVERAGE(D87:D88)</f>
        <v>4.00502164502165</v>
      </c>
      <c r="R87" t="s" s="134">
        <v>126</v>
      </c>
      <c r="S87" s="135">
        <f>AVERAGE(G87:G88)</f>
        <v>13.5</v>
      </c>
      <c r="T87" s="97">
        <f>AVERAGE(I87:I88)</f>
        <v>2.66970588235294</v>
      </c>
      <c r="U87" t="s" s="134">
        <v>126</v>
      </c>
      <c r="V87" s="135">
        <f>AVERAGE(L87:L88)</f>
        <v>3</v>
      </c>
      <c r="W87" s="97">
        <f>AVERAGE(N87:N88)</f>
        <v>1.26</v>
      </c>
    </row>
    <row r="88" ht="21.95" customHeight="1">
      <c r="A88" s="150">
        <v>1995</v>
      </c>
      <c r="B88" s="100">
        <v>35</v>
      </c>
      <c r="C88" s="83">
        <v>155.2</v>
      </c>
      <c r="D88" s="87">
        <v>4.43428571428571</v>
      </c>
      <c r="E88" s="40"/>
      <c r="F88" s="151">
        <v>1995</v>
      </c>
      <c r="G88" s="100">
        <v>10</v>
      </c>
      <c r="H88" s="83">
        <v>31.1</v>
      </c>
      <c r="I88" s="87">
        <v>3.11</v>
      </c>
      <c r="J88" s="40"/>
      <c r="K88" s="151">
        <v>1995</v>
      </c>
      <c r="L88" s="100">
        <v>1</v>
      </c>
      <c r="M88" s="83">
        <v>1.4</v>
      </c>
      <c r="N88" s="89">
        <v>1.4</v>
      </c>
      <c r="O88" t="s" s="131">
        <v>127</v>
      </c>
      <c r="P88" s="135">
        <f>AVERAGE(B88)</f>
        <v>35</v>
      </c>
      <c r="Q88" s="97">
        <f>AVERAGE(D88)</f>
        <v>4.43428571428571</v>
      </c>
      <c r="R88" t="s" s="134">
        <v>127</v>
      </c>
      <c r="S88" s="135">
        <f>AVERAGE(G88)</f>
        <v>10</v>
      </c>
      <c r="T88" s="97">
        <f>AVERAGE(I88)</f>
        <v>3.11</v>
      </c>
      <c r="U88" t="s" s="134">
        <v>127</v>
      </c>
      <c r="V88" s="135">
        <f>AVERAGE(L88)</f>
        <v>1</v>
      </c>
      <c r="W88" s="97">
        <f>AVERAGE(N88)</f>
        <v>1.4</v>
      </c>
    </row>
    <row r="89" ht="21.95" customHeight="1">
      <c r="A89" s="150">
        <v>1996</v>
      </c>
      <c r="B89" s="100">
        <v>26</v>
      </c>
      <c r="C89" s="83">
        <v>99.2</v>
      </c>
      <c r="D89" s="87">
        <v>3.81538461538462</v>
      </c>
      <c r="E89" s="40"/>
      <c r="F89" s="151">
        <v>1996</v>
      </c>
      <c r="G89" s="100">
        <v>16</v>
      </c>
      <c r="H89" s="83">
        <v>49.9</v>
      </c>
      <c r="I89" s="87">
        <v>3.11875</v>
      </c>
      <c r="J89" s="40"/>
      <c r="K89" s="151">
        <v>1996</v>
      </c>
      <c r="L89" s="100">
        <v>0</v>
      </c>
      <c r="M89" s="83">
        <v>0</v>
      </c>
      <c r="N89" s="89"/>
      <c r="O89" t="s" s="131">
        <v>128</v>
      </c>
      <c r="P89" s="158">
        <f>AVERAGE(B89)</f>
        <v>26</v>
      </c>
      <c r="Q89" s="159">
        <f>AVERAGE(D89)</f>
        <v>3.81538461538462</v>
      </c>
      <c r="R89" t="s" s="134">
        <v>128</v>
      </c>
      <c r="S89" s="158">
        <f>AVERAGE(G89)</f>
        <v>16</v>
      </c>
      <c r="T89" s="159">
        <f>AVERAGE(I89)</f>
        <v>3.11875</v>
      </c>
      <c r="U89" t="s" s="134">
        <v>128</v>
      </c>
      <c r="V89" s="158">
        <f>AVERAGE(L89)</f>
        <v>0</v>
      </c>
      <c r="W89" s="159"/>
    </row>
    <row r="90" ht="21.95" customHeight="1">
      <c r="A90" s="150">
        <v>1997</v>
      </c>
      <c r="B90" s="100">
        <v>32</v>
      </c>
      <c r="C90" s="83">
        <v>121.1</v>
      </c>
      <c r="D90" s="87">
        <v>3.784375</v>
      </c>
      <c r="E90" s="40"/>
      <c r="F90" s="151">
        <v>1997</v>
      </c>
      <c r="G90" s="100">
        <v>17</v>
      </c>
      <c r="H90" s="83">
        <v>49.8</v>
      </c>
      <c r="I90" s="87">
        <v>2.92941176470588</v>
      </c>
      <c r="J90" s="40"/>
      <c r="K90" s="151">
        <v>1997</v>
      </c>
      <c r="L90" s="100">
        <v>2</v>
      </c>
      <c r="M90" s="83">
        <v>1.1</v>
      </c>
      <c r="N90" s="89">
        <v>0.55</v>
      </c>
      <c r="O90" t="s" s="131">
        <v>127</v>
      </c>
      <c r="P90" s="135">
        <f>AVERAGE(B90)</f>
        <v>32</v>
      </c>
      <c r="Q90" s="97">
        <f>AVERAGE(D90)</f>
        <v>3.784375</v>
      </c>
      <c r="R90" t="s" s="134">
        <v>127</v>
      </c>
      <c r="S90" s="135">
        <f>AVERAGE(G90)</f>
        <v>17</v>
      </c>
      <c r="T90" s="97">
        <f>AVERAGE(I90)</f>
        <v>2.92941176470588</v>
      </c>
      <c r="U90" t="s" s="134">
        <v>127</v>
      </c>
      <c r="V90" s="135">
        <f>AVERAGE(L90)</f>
        <v>2</v>
      </c>
      <c r="W90" s="97">
        <f>AVERAGE(N90)</f>
        <v>0.55</v>
      </c>
    </row>
    <row r="91" ht="21.95" customHeight="1">
      <c r="A91" s="150">
        <v>1998</v>
      </c>
      <c r="B91" s="100">
        <v>30</v>
      </c>
      <c r="C91" s="83">
        <v>121.2</v>
      </c>
      <c r="D91" s="87">
        <v>4.04</v>
      </c>
      <c r="E91" s="40"/>
      <c r="F91" s="151">
        <v>1998</v>
      </c>
      <c r="G91" s="100">
        <v>13</v>
      </c>
      <c r="H91" s="83">
        <v>39.3</v>
      </c>
      <c r="I91" s="87">
        <v>3.02307692307692</v>
      </c>
      <c r="J91" s="40"/>
      <c r="K91" s="151">
        <v>1998</v>
      </c>
      <c r="L91" s="100">
        <v>2</v>
      </c>
      <c r="M91" s="83">
        <v>2.9</v>
      </c>
      <c r="N91" s="89">
        <v>1.45</v>
      </c>
      <c r="O91" t="s" s="131">
        <v>126</v>
      </c>
      <c r="P91" s="135">
        <f>AVERAGE(B90:B91)</f>
        <v>31</v>
      </c>
      <c r="Q91" s="97">
        <f>AVERAGE(D90:D91)</f>
        <v>3.9121875</v>
      </c>
      <c r="R91" t="s" s="134">
        <v>126</v>
      </c>
      <c r="S91" s="135">
        <f>AVERAGE(G90:G91)</f>
        <v>15</v>
      </c>
      <c r="T91" s="97">
        <f>AVERAGE(I90:I91)</f>
        <v>2.9762443438914</v>
      </c>
      <c r="U91" t="s" s="134">
        <v>126</v>
      </c>
      <c r="V91" s="135">
        <f>AVERAGE(L90:L91)</f>
        <v>2</v>
      </c>
      <c r="W91" s="97">
        <f>AVERAGE(N90:N91)</f>
        <v>1</v>
      </c>
    </row>
    <row r="92" ht="21.95" customHeight="1">
      <c r="A92" s="150">
        <v>1999</v>
      </c>
      <c r="B92" s="100">
        <v>17</v>
      </c>
      <c r="C92" s="83">
        <v>74.59999999999999</v>
      </c>
      <c r="D92" s="87">
        <v>4.38823529411765</v>
      </c>
      <c r="E92" s="40"/>
      <c r="F92" s="151">
        <v>1999</v>
      </c>
      <c r="G92" s="100">
        <v>6</v>
      </c>
      <c r="H92" s="83">
        <v>21</v>
      </c>
      <c r="I92" s="87">
        <v>3.5</v>
      </c>
      <c r="J92" s="40"/>
      <c r="K92" s="151">
        <v>1999</v>
      </c>
      <c r="L92" s="100">
        <v>0</v>
      </c>
      <c r="M92" s="83">
        <v>0</v>
      </c>
      <c r="N92" s="89"/>
      <c r="O92" t="s" s="131">
        <v>125</v>
      </c>
      <c r="P92" s="135">
        <f>AVERAGE(B90:B92)</f>
        <v>26.3333333333333</v>
      </c>
      <c r="Q92" s="97">
        <f>AVERAGE(D90:D92)</f>
        <v>4.07087009803922</v>
      </c>
      <c r="R92" t="s" s="134">
        <v>125</v>
      </c>
      <c r="S92" s="135">
        <f>AVERAGE(G90:G92)</f>
        <v>12</v>
      </c>
      <c r="T92" s="97">
        <f>AVERAGE(I90:I92)</f>
        <v>3.15082956259427</v>
      </c>
      <c r="U92" t="s" s="134">
        <v>125</v>
      </c>
      <c r="V92" s="135">
        <f>AVERAGE(L90:L92)</f>
        <v>1.33333333333333</v>
      </c>
      <c r="W92" s="97">
        <f>AVERAGE(N90:N92)</f>
        <v>1</v>
      </c>
    </row>
    <row r="93" ht="21.95" customHeight="1">
      <c r="A93" s="150">
        <v>2000</v>
      </c>
      <c r="B93" s="100">
        <v>19</v>
      </c>
      <c r="C93" s="83">
        <v>81.8</v>
      </c>
      <c r="D93" s="87">
        <v>4.30526315789474</v>
      </c>
      <c r="E93" s="40"/>
      <c r="F93" s="151">
        <v>2000</v>
      </c>
      <c r="G93" s="100">
        <v>7</v>
      </c>
      <c r="H93" s="83">
        <v>23.4</v>
      </c>
      <c r="I93" s="87">
        <v>3.34285714285714</v>
      </c>
      <c r="J93" s="40"/>
      <c r="K93" s="151">
        <v>2000</v>
      </c>
      <c r="L93" s="100">
        <v>0</v>
      </c>
      <c r="M93" s="83">
        <v>0</v>
      </c>
      <c r="N93" s="89"/>
      <c r="O93" t="s" s="131">
        <v>124</v>
      </c>
      <c r="P93" s="135">
        <f>AVERAGE(B90:B93)</f>
        <v>24.5</v>
      </c>
      <c r="Q93" s="97">
        <f>AVERAGE(D90:D93)</f>
        <v>4.1294683630031</v>
      </c>
      <c r="R93" t="s" s="134">
        <v>124</v>
      </c>
      <c r="S93" s="135">
        <f>AVERAGE(G90:G93)</f>
        <v>10.75</v>
      </c>
      <c r="T93" s="97">
        <f>AVERAGE(I90:I93)</f>
        <v>3.19883645765999</v>
      </c>
      <c r="U93" t="s" s="134">
        <v>124</v>
      </c>
      <c r="V93" s="135">
        <f>AVERAGE(L90:L93)</f>
        <v>1</v>
      </c>
      <c r="W93" s="97">
        <f>AVERAGE(N90:N93)</f>
        <v>1</v>
      </c>
    </row>
    <row r="94" ht="21.95" customHeight="1">
      <c r="A94" s="150">
        <v>2001</v>
      </c>
      <c r="B94" s="204">
        <v>9</v>
      </c>
      <c r="C94" s="205">
        <v>41.1</v>
      </c>
      <c r="D94" s="206">
        <v>4.56666666666667</v>
      </c>
      <c r="E94" s="40"/>
      <c r="F94" s="151">
        <v>2001</v>
      </c>
      <c r="G94" s="204">
        <v>2</v>
      </c>
      <c r="H94" s="205">
        <v>7.9</v>
      </c>
      <c r="I94" s="206">
        <v>3.95</v>
      </c>
      <c r="J94" s="40"/>
      <c r="K94" s="151">
        <v>2001</v>
      </c>
      <c r="L94" s="204">
        <v>0</v>
      </c>
      <c r="M94" s="205">
        <v>0</v>
      </c>
      <c r="N94" s="207"/>
      <c r="O94" t="s" s="131">
        <v>104</v>
      </c>
      <c r="P94" s="135">
        <f>AVERAGE(B90:B94)</f>
        <v>21.4</v>
      </c>
      <c r="Q94" s="97">
        <f>AVERAGE(D90:D94)</f>
        <v>4.21690802373581</v>
      </c>
      <c r="R94" t="s" s="134">
        <v>104</v>
      </c>
      <c r="S94" s="135">
        <f>AVERAGE(G90:G94)</f>
        <v>9</v>
      </c>
      <c r="T94" s="97">
        <f>AVERAGE(I90:I94)</f>
        <v>3.34906916612799</v>
      </c>
      <c r="U94" t="s" s="134">
        <v>104</v>
      </c>
      <c r="V94" s="135">
        <f>AVERAGE(L90:L94)</f>
        <v>0.8</v>
      </c>
      <c r="W94" s="97">
        <f>AVERAGE(N90:N94)</f>
        <v>1</v>
      </c>
    </row>
    <row r="95" ht="21.95" customHeight="1">
      <c r="A95" s="150">
        <v>2002</v>
      </c>
      <c r="B95" s="100">
        <v>22</v>
      </c>
      <c r="C95" s="83">
        <v>90.2</v>
      </c>
      <c r="D95" s="87">
        <v>4.1</v>
      </c>
      <c r="E95" s="40"/>
      <c r="F95" s="151">
        <v>2002</v>
      </c>
      <c r="G95" s="100">
        <v>10</v>
      </c>
      <c r="H95" s="83">
        <v>30.9</v>
      </c>
      <c r="I95" s="87">
        <v>3.09</v>
      </c>
      <c r="J95" s="40"/>
      <c r="K95" s="151">
        <v>2002</v>
      </c>
      <c r="L95" s="100">
        <v>0</v>
      </c>
      <c r="M95" s="83">
        <v>0</v>
      </c>
      <c r="N95" s="89"/>
      <c r="O95" t="s" s="131">
        <v>123</v>
      </c>
      <c r="P95" s="135">
        <f>AVERAGE(B90:B95)</f>
        <v>21.5</v>
      </c>
      <c r="Q95" s="97">
        <f>AVERAGE(D90:D95)</f>
        <v>4.19742335311318</v>
      </c>
      <c r="R95" t="s" s="134">
        <v>123</v>
      </c>
      <c r="S95" s="135">
        <f>AVERAGE(G90:G95)</f>
        <v>9.16666666666667</v>
      </c>
      <c r="T95" s="97">
        <f>AVERAGE(I90:I95)</f>
        <v>3.30589097177332</v>
      </c>
      <c r="U95" t="s" s="134">
        <v>123</v>
      </c>
      <c r="V95" s="135">
        <f>AVERAGE(L90:L95)</f>
        <v>0.666666666666667</v>
      </c>
      <c r="W95" s="97">
        <f>AVERAGE(N90:N95)</f>
        <v>1</v>
      </c>
    </row>
    <row r="96" ht="21.95" customHeight="1">
      <c r="A96" s="150">
        <v>2003</v>
      </c>
      <c r="B96" s="100">
        <v>30</v>
      </c>
      <c r="C96" s="83">
        <v>132.2</v>
      </c>
      <c r="D96" s="87">
        <v>4.40666666666667</v>
      </c>
      <c r="E96" s="40"/>
      <c r="F96" s="151">
        <v>2003</v>
      </c>
      <c r="G96" s="100">
        <v>10</v>
      </c>
      <c r="H96" s="83">
        <v>32.3</v>
      </c>
      <c r="I96" s="87">
        <v>3.23</v>
      </c>
      <c r="J96" s="40"/>
      <c r="K96" s="151">
        <v>2003</v>
      </c>
      <c r="L96" s="100">
        <v>0</v>
      </c>
      <c r="M96" s="83">
        <v>0</v>
      </c>
      <c r="N96" s="89"/>
      <c r="O96" t="s" s="131">
        <v>122</v>
      </c>
      <c r="P96" s="135">
        <f>AVERAGE(B90:B96)</f>
        <v>22.7142857142857</v>
      </c>
      <c r="Q96" s="97">
        <f>AVERAGE(D90:D96)</f>
        <v>4.22731525504939</v>
      </c>
      <c r="R96" t="s" s="134">
        <v>122</v>
      </c>
      <c r="S96" s="135">
        <f>AVERAGE(G90:G96)</f>
        <v>9.28571428571429</v>
      </c>
      <c r="T96" s="97">
        <f>AVERAGE(I90:I96)</f>
        <v>3.29504940437713</v>
      </c>
      <c r="U96" t="s" s="134">
        <v>122</v>
      </c>
      <c r="V96" s="135">
        <f>AVERAGE(L90:L96)</f>
        <v>0.571428571428571</v>
      </c>
      <c r="W96" s="97">
        <f>AVERAGE(N90:N96)</f>
        <v>1</v>
      </c>
    </row>
    <row r="97" ht="21.95" customHeight="1">
      <c r="A97" s="150">
        <v>2004</v>
      </c>
      <c r="B97" s="100">
        <v>12</v>
      </c>
      <c r="C97" s="83">
        <v>51.2</v>
      </c>
      <c r="D97" s="87">
        <v>4.26666666666667</v>
      </c>
      <c r="E97" s="40"/>
      <c r="F97" s="151">
        <v>2004</v>
      </c>
      <c r="G97" s="100">
        <v>3</v>
      </c>
      <c r="H97" s="83">
        <v>8.6</v>
      </c>
      <c r="I97" s="87">
        <v>2.86666666666667</v>
      </c>
      <c r="J97" s="40"/>
      <c r="K97" s="151">
        <v>2004</v>
      </c>
      <c r="L97" s="100">
        <v>0</v>
      </c>
      <c r="M97" s="83">
        <v>0</v>
      </c>
      <c r="N97" s="89"/>
      <c r="O97" t="s" s="131">
        <v>121</v>
      </c>
      <c r="P97" s="135">
        <f>AVERAGE(B90:B97)</f>
        <v>21.375</v>
      </c>
      <c r="Q97" s="97">
        <f>AVERAGE(D90:D97)</f>
        <v>4.23223418150155</v>
      </c>
      <c r="R97" t="s" s="134">
        <v>121</v>
      </c>
      <c r="S97" s="135">
        <f>AVERAGE(G90:G97)</f>
        <v>8.5</v>
      </c>
      <c r="T97" s="97">
        <f>AVERAGE(I90:I97)</f>
        <v>3.24150156216333</v>
      </c>
      <c r="U97" t="s" s="134">
        <v>121</v>
      </c>
      <c r="V97" s="135">
        <f>AVERAGE(L90:L97)</f>
        <v>0.5</v>
      </c>
      <c r="W97" s="97">
        <f>AVERAGE(N90:N97)</f>
        <v>1</v>
      </c>
    </row>
    <row r="98" ht="21.95" customHeight="1">
      <c r="A98" s="150">
        <v>2005</v>
      </c>
      <c r="B98" s="100">
        <v>19</v>
      </c>
      <c r="C98" s="83">
        <v>82.90000000000001</v>
      </c>
      <c r="D98" s="87">
        <v>4.36315789473684</v>
      </c>
      <c r="E98" s="40"/>
      <c r="F98" s="151">
        <v>2005</v>
      </c>
      <c r="G98" s="100">
        <v>7</v>
      </c>
      <c r="H98" s="83">
        <v>25.1</v>
      </c>
      <c r="I98" s="87">
        <v>3.58571428571429</v>
      </c>
      <c r="J98" s="40"/>
      <c r="K98" s="151">
        <v>2005</v>
      </c>
      <c r="L98" s="100">
        <v>0</v>
      </c>
      <c r="M98" s="83">
        <v>0</v>
      </c>
      <c r="N98" s="89"/>
      <c r="O98" t="s" s="131">
        <v>120</v>
      </c>
      <c r="P98" s="135">
        <f>AVERAGE(B90:B98)</f>
        <v>21.1111111111111</v>
      </c>
      <c r="Q98" s="97">
        <f>AVERAGE(D90:D98)</f>
        <v>4.24678126074992</v>
      </c>
      <c r="R98" t="s" s="134">
        <v>120</v>
      </c>
      <c r="S98" s="135">
        <f>AVERAGE(G90:G98)</f>
        <v>8.33333333333333</v>
      </c>
      <c r="T98" s="97">
        <f>AVERAGE(I90:I98)</f>
        <v>3.27974742033566</v>
      </c>
      <c r="U98" t="s" s="134">
        <v>120</v>
      </c>
      <c r="V98" s="135">
        <f>AVERAGE(L90:L98)</f>
        <v>0.444444444444444</v>
      </c>
      <c r="W98" s="97">
        <f>AVERAGE(N90:N98)</f>
        <v>1</v>
      </c>
    </row>
    <row r="99" ht="21.95" customHeight="1">
      <c r="A99" s="150">
        <v>2006</v>
      </c>
      <c r="B99" s="100">
        <v>32</v>
      </c>
      <c r="C99" s="83">
        <v>140</v>
      </c>
      <c r="D99" s="87">
        <v>4.375</v>
      </c>
      <c r="E99" s="40"/>
      <c r="F99" s="151">
        <v>2006</v>
      </c>
      <c r="G99" s="100">
        <v>10</v>
      </c>
      <c r="H99" s="83">
        <v>33.9</v>
      </c>
      <c r="I99" s="87">
        <v>3.39</v>
      </c>
      <c r="J99" s="40"/>
      <c r="K99" s="151">
        <v>2006</v>
      </c>
      <c r="L99" s="100">
        <v>0</v>
      </c>
      <c r="M99" s="83">
        <v>0</v>
      </c>
      <c r="N99" s="89"/>
      <c r="O99" t="s" s="131">
        <v>98</v>
      </c>
      <c r="P99" s="135">
        <f>AVERAGE(B90:B99)</f>
        <v>22.2</v>
      </c>
      <c r="Q99" s="97">
        <f>AVERAGE(D90:D99)</f>
        <v>4.25960313467492</v>
      </c>
      <c r="R99" t="s" s="134">
        <v>98</v>
      </c>
      <c r="S99" s="135">
        <f>AVERAGE(G90:G99)</f>
        <v>8.5</v>
      </c>
      <c r="T99" s="97">
        <f>AVERAGE(I90:I99)</f>
        <v>3.29077267830209</v>
      </c>
      <c r="U99" t="s" s="134">
        <v>98</v>
      </c>
      <c r="V99" s="135">
        <f>AVERAGE(L90:L99)</f>
        <v>0.4</v>
      </c>
      <c r="W99" s="97">
        <f>AVERAGE(N90:N99)</f>
        <v>1</v>
      </c>
    </row>
    <row r="100" ht="21.95" customHeight="1">
      <c r="A100" s="150">
        <v>2007</v>
      </c>
      <c r="B100" s="100">
        <v>22</v>
      </c>
      <c r="C100" s="83">
        <v>94.8</v>
      </c>
      <c r="D100" s="87">
        <v>4.30909090909091</v>
      </c>
      <c r="E100" s="40"/>
      <c r="F100" s="151">
        <v>2007</v>
      </c>
      <c r="G100" s="100">
        <v>7</v>
      </c>
      <c r="H100" s="83">
        <v>22.1</v>
      </c>
      <c r="I100" s="87">
        <v>3.15714285714286</v>
      </c>
      <c r="J100" s="40"/>
      <c r="K100" s="151">
        <v>2007</v>
      </c>
      <c r="L100" s="100">
        <v>0</v>
      </c>
      <c r="M100" s="83">
        <v>0</v>
      </c>
      <c r="N100" s="89"/>
      <c r="O100" t="s" s="131">
        <v>119</v>
      </c>
      <c r="P100" s="135">
        <f>AVERAGE(B90:B100)</f>
        <v>22.1818181818182</v>
      </c>
      <c r="Q100" s="97">
        <f>AVERAGE(D90:D100)</f>
        <v>4.2641020232582</v>
      </c>
      <c r="R100" t="s" s="134">
        <v>119</v>
      </c>
      <c r="S100" s="135">
        <f>AVERAGE(G90:G100)</f>
        <v>8.36363636363636</v>
      </c>
      <c r="T100" s="97">
        <f>AVERAGE(I90:I100)</f>
        <v>3.27862451274216</v>
      </c>
      <c r="U100" t="s" s="134">
        <v>119</v>
      </c>
      <c r="V100" s="135">
        <f>AVERAGE(L90:L100)</f>
        <v>0.363636363636364</v>
      </c>
      <c r="W100" s="97">
        <f>AVERAGE(N90:N100)</f>
        <v>1</v>
      </c>
    </row>
    <row r="101" ht="21.95" customHeight="1">
      <c r="A101" s="150">
        <v>2008</v>
      </c>
      <c r="B101" s="100">
        <v>21</v>
      </c>
      <c r="C101" s="83">
        <v>89</v>
      </c>
      <c r="D101" s="87">
        <v>4.23809523809524</v>
      </c>
      <c r="E101" s="40"/>
      <c r="F101" s="151">
        <v>2008</v>
      </c>
      <c r="G101" s="100">
        <v>7</v>
      </c>
      <c r="H101" s="83">
        <v>22.6</v>
      </c>
      <c r="I101" s="87">
        <v>3.22857142857143</v>
      </c>
      <c r="J101" s="40"/>
      <c r="K101" s="151">
        <v>2008</v>
      </c>
      <c r="L101" s="100">
        <v>0</v>
      </c>
      <c r="M101" s="83">
        <v>0</v>
      </c>
      <c r="N101" s="89"/>
      <c r="O101" t="s" s="131">
        <v>118</v>
      </c>
      <c r="P101" s="135">
        <f>AVERAGE(B90:B101)</f>
        <v>22.0833333333333</v>
      </c>
      <c r="Q101" s="97">
        <f>AVERAGE(D90:D101)</f>
        <v>4.26193479116128</v>
      </c>
      <c r="R101" t="s" s="134">
        <v>118</v>
      </c>
      <c r="S101" s="135">
        <f>AVERAGE(G90:G101)</f>
        <v>8.25</v>
      </c>
      <c r="T101" s="97">
        <f>AVERAGE(I90:I101)</f>
        <v>3.2744534223946</v>
      </c>
      <c r="U101" t="s" s="134">
        <v>118</v>
      </c>
      <c r="V101" s="135">
        <f>AVERAGE(L90:L101)</f>
        <v>0.333333333333333</v>
      </c>
      <c r="W101" s="97">
        <f>AVERAGE(N90:N101)</f>
        <v>1</v>
      </c>
    </row>
    <row r="102" ht="21.95" customHeight="1">
      <c r="A102" s="150">
        <v>2009</v>
      </c>
      <c r="B102" s="100">
        <v>10</v>
      </c>
      <c r="C102" s="83">
        <v>43.2</v>
      </c>
      <c r="D102" s="87">
        <v>4.32</v>
      </c>
      <c r="E102" s="40"/>
      <c r="F102" s="151">
        <v>2009</v>
      </c>
      <c r="G102" s="100">
        <v>4</v>
      </c>
      <c r="H102" s="83">
        <v>14</v>
      </c>
      <c r="I102" s="87">
        <v>3.5</v>
      </c>
      <c r="J102" s="40"/>
      <c r="K102" s="151">
        <v>2009</v>
      </c>
      <c r="L102" s="100">
        <v>0</v>
      </c>
      <c r="M102" s="83">
        <v>0</v>
      </c>
      <c r="N102" s="89"/>
      <c r="O102" t="s" s="131">
        <v>117</v>
      </c>
      <c r="P102" s="135">
        <f>AVERAGE(B90:B102)</f>
        <v>21.1538461538462</v>
      </c>
      <c r="Q102" s="97">
        <f>AVERAGE(D90:D102)</f>
        <v>4.26640134568734</v>
      </c>
      <c r="R102" t="s" s="134">
        <v>117</v>
      </c>
      <c r="S102" s="135">
        <f>AVERAGE(G90:G102)</f>
        <v>7.92307692307692</v>
      </c>
      <c r="T102" s="97">
        <f>AVERAGE(I90:I102)</f>
        <v>3.29180315913348</v>
      </c>
      <c r="U102" t="s" s="134">
        <v>117</v>
      </c>
      <c r="V102" s="135">
        <f>AVERAGE(L90:L102)</f>
        <v>0.307692307692308</v>
      </c>
      <c r="W102" s="97">
        <f>AVERAGE(N90:N102)</f>
        <v>1</v>
      </c>
    </row>
    <row r="103" ht="21.95" customHeight="1">
      <c r="A103" s="150">
        <v>2010</v>
      </c>
      <c r="B103" s="100">
        <v>17</v>
      </c>
      <c r="C103" s="83">
        <v>72.3</v>
      </c>
      <c r="D103" s="87">
        <v>4.25294117647059</v>
      </c>
      <c r="E103" s="40"/>
      <c r="F103" s="151">
        <v>2010</v>
      </c>
      <c r="G103" s="100">
        <v>8</v>
      </c>
      <c r="H103" s="83">
        <v>30.3</v>
      </c>
      <c r="I103" s="87">
        <v>3.7875</v>
      </c>
      <c r="J103" s="40"/>
      <c r="K103" s="151">
        <v>2010</v>
      </c>
      <c r="L103" s="100">
        <v>0</v>
      </c>
      <c r="M103" s="83">
        <v>0</v>
      </c>
      <c r="N103" s="89"/>
      <c r="O103" t="s" s="131">
        <v>116</v>
      </c>
      <c r="P103" s="135">
        <f>AVERAGE(B90:B103)</f>
        <v>20.8571428571429</v>
      </c>
      <c r="Q103" s="97">
        <f>AVERAGE(D90:D103)</f>
        <v>4.265439905029</v>
      </c>
      <c r="R103" t="s" s="134">
        <v>116</v>
      </c>
      <c r="S103" s="135">
        <f>AVERAGE(G90:G103)</f>
        <v>7.92857142857143</v>
      </c>
      <c r="T103" s="97">
        <f>AVERAGE(I90:I103)</f>
        <v>3.32721007633823</v>
      </c>
      <c r="U103" t="s" s="134">
        <v>116</v>
      </c>
      <c r="V103" s="135">
        <f>AVERAGE(L90:L103)</f>
        <v>0.285714285714286</v>
      </c>
      <c r="W103" s="97">
        <f>AVERAGE(N90:N103)</f>
        <v>1</v>
      </c>
    </row>
    <row r="104" ht="21.95" customHeight="1">
      <c r="A104" s="150">
        <v>2011</v>
      </c>
      <c r="B104" s="100">
        <v>15</v>
      </c>
      <c r="C104" s="83">
        <v>63.5</v>
      </c>
      <c r="D104" s="87">
        <v>4.23333333333333</v>
      </c>
      <c r="E104" s="40"/>
      <c r="F104" s="151">
        <v>2011</v>
      </c>
      <c r="G104" s="100">
        <v>6</v>
      </c>
      <c r="H104" s="83">
        <v>19.9</v>
      </c>
      <c r="I104" s="87">
        <v>3.31666666666667</v>
      </c>
      <c r="J104" s="40"/>
      <c r="K104" s="151">
        <v>2011</v>
      </c>
      <c r="L104" s="100">
        <v>0</v>
      </c>
      <c r="M104" s="83">
        <v>0</v>
      </c>
      <c r="N104" s="89"/>
      <c r="O104" t="s" s="131">
        <v>115</v>
      </c>
      <c r="P104" s="135">
        <f>AVERAGE(B90:B104)</f>
        <v>20.4666666666667</v>
      </c>
      <c r="Q104" s="97">
        <f>AVERAGE(D90:D104)</f>
        <v>4.26329946691595</v>
      </c>
      <c r="R104" t="s" s="134">
        <v>115</v>
      </c>
      <c r="S104" s="135">
        <f>AVERAGE(G90:G104)</f>
        <v>7.8</v>
      </c>
      <c r="T104" s="97">
        <f>AVERAGE(I90:I104)</f>
        <v>3.32650718236012</v>
      </c>
      <c r="U104" t="s" s="134">
        <v>115</v>
      </c>
      <c r="V104" s="135">
        <f>AVERAGE(L90:L104)</f>
        <v>0.266666666666667</v>
      </c>
      <c r="W104" s="97">
        <f>AVERAGE(N90:N104)</f>
        <v>1</v>
      </c>
    </row>
    <row r="105" ht="21.95" customHeight="1">
      <c r="A105" s="150">
        <v>2012</v>
      </c>
      <c r="B105" s="100">
        <v>16</v>
      </c>
      <c r="C105" s="83">
        <v>67.8</v>
      </c>
      <c r="D105" s="87">
        <v>4.2375</v>
      </c>
      <c r="E105" s="40"/>
      <c r="F105" s="151">
        <v>2012</v>
      </c>
      <c r="G105" s="100">
        <v>7</v>
      </c>
      <c r="H105" s="83">
        <v>23.8</v>
      </c>
      <c r="I105" s="87">
        <v>3.4</v>
      </c>
      <c r="J105" s="40"/>
      <c r="K105" s="151">
        <v>2012</v>
      </c>
      <c r="L105" s="100">
        <v>0</v>
      </c>
      <c r="M105" s="83">
        <v>0</v>
      </c>
      <c r="N105" s="89"/>
      <c r="O105" t="s" s="131">
        <v>114</v>
      </c>
      <c r="P105" s="135">
        <f>AVERAGE(B90:B105)</f>
        <v>20.1875</v>
      </c>
      <c r="Q105" s="97">
        <f>AVERAGE(D90:D105)</f>
        <v>4.26168700023371</v>
      </c>
      <c r="R105" t="s" s="134">
        <v>114</v>
      </c>
      <c r="S105" s="135">
        <f>AVERAGE(G90:G105)</f>
        <v>7.75</v>
      </c>
      <c r="T105" s="97">
        <f>AVERAGE(I90:I105)</f>
        <v>3.33110048346262</v>
      </c>
      <c r="U105" t="s" s="134">
        <v>114</v>
      </c>
      <c r="V105" s="135">
        <f>AVERAGE(L90:L105)</f>
        <v>0.25</v>
      </c>
      <c r="W105" s="97">
        <f>AVERAGE(N90:N105)</f>
        <v>1</v>
      </c>
    </row>
    <row r="106" ht="21.95" customHeight="1">
      <c r="A106" s="150">
        <v>2013</v>
      </c>
      <c r="B106" s="100">
        <v>22</v>
      </c>
      <c r="C106" s="83">
        <v>85.59999999999999</v>
      </c>
      <c r="D106" s="87">
        <v>3.89090909090909</v>
      </c>
      <c r="E106" s="40"/>
      <c r="F106" s="151">
        <v>2013</v>
      </c>
      <c r="G106" s="100">
        <v>12</v>
      </c>
      <c r="H106" s="83">
        <v>36.7</v>
      </c>
      <c r="I106" s="87">
        <v>3.05833333333333</v>
      </c>
      <c r="J106" s="40"/>
      <c r="K106" s="151">
        <v>2013</v>
      </c>
      <c r="L106" s="100">
        <v>1</v>
      </c>
      <c r="M106" s="83">
        <v>1.5</v>
      </c>
      <c r="N106" s="89">
        <v>1.5</v>
      </c>
      <c r="O106" t="s" s="131">
        <v>113</v>
      </c>
      <c r="P106" s="135">
        <f>AVERAGE(B90:B106)</f>
        <v>20.2941176470588</v>
      </c>
      <c r="Q106" s="97">
        <f>AVERAGE(D90:D106)</f>
        <v>4.23987653497932</v>
      </c>
      <c r="R106" t="s" s="134">
        <v>113</v>
      </c>
      <c r="S106" s="135">
        <f>AVERAGE(G90:G106)</f>
        <v>8</v>
      </c>
      <c r="T106" s="97">
        <f>AVERAGE(I90:I106)</f>
        <v>3.31505535698442</v>
      </c>
      <c r="U106" t="s" s="134">
        <v>113</v>
      </c>
      <c r="V106" s="135">
        <f>AVERAGE(L90:L106)</f>
        <v>0.294117647058824</v>
      </c>
      <c r="W106" s="97">
        <f>AVERAGE(N90:N106)</f>
        <v>1.16666666666667</v>
      </c>
    </row>
    <row r="107" ht="21.95" customHeight="1">
      <c r="A107" s="150">
        <v>2014</v>
      </c>
      <c r="B107" s="100">
        <v>11</v>
      </c>
      <c r="C107" s="83">
        <v>44.7</v>
      </c>
      <c r="D107" s="87">
        <v>4.06363636363636</v>
      </c>
      <c r="E107" s="40"/>
      <c r="F107" s="151">
        <v>2014</v>
      </c>
      <c r="G107" s="100">
        <v>3</v>
      </c>
      <c r="H107" s="83">
        <v>7.2</v>
      </c>
      <c r="I107" s="87">
        <v>2.4</v>
      </c>
      <c r="J107" s="40"/>
      <c r="K107" s="151">
        <v>2014</v>
      </c>
      <c r="L107" s="100">
        <v>1</v>
      </c>
      <c r="M107" s="83">
        <v>1.4</v>
      </c>
      <c r="N107" s="89">
        <v>1.4</v>
      </c>
      <c r="O107" t="s" s="131">
        <v>112</v>
      </c>
      <c r="P107" s="135">
        <f>AVERAGE(B90:B107)</f>
        <v>19.7777777777778</v>
      </c>
      <c r="Q107" s="97">
        <f>AVERAGE(D90:D107)</f>
        <v>4.23008541434915</v>
      </c>
      <c r="R107" t="s" s="134">
        <v>112</v>
      </c>
      <c r="S107" s="135">
        <f>AVERAGE(G90:G107)</f>
        <v>7.72222222222222</v>
      </c>
      <c r="T107" s="97">
        <f>AVERAGE(I90:I107)</f>
        <v>3.26421894826307</v>
      </c>
      <c r="U107" t="s" s="134">
        <v>112</v>
      </c>
      <c r="V107" s="135">
        <f>AVERAGE(L90:L107)</f>
        <v>0.333333333333333</v>
      </c>
      <c r="W107" s="97">
        <f>AVERAGE(N90:N107)</f>
        <v>1.225</v>
      </c>
    </row>
    <row r="108" ht="21.95" customHeight="1">
      <c r="A108" s="150">
        <v>2015</v>
      </c>
      <c r="B108" s="100">
        <v>20</v>
      </c>
      <c r="C108" s="83">
        <v>82.7</v>
      </c>
      <c r="D108" s="87">
        <v>4.135</v>
      </c>
      <c r="E108" s="40"/>
      <c r="F108" s="151">
        <v>2015</v>
      </c>
      <c r="G108" s="100">
        <v>8</v>
      </c>
      <c r="H108" s="83">
        <v>23.3</v>
      </c>
      <c r="I108" s="87">
        <v>2.9125</v>
      </c>
      <c r="J108" s="40"/>
      <c r="K108" s="151">
        <v>2015</v>
      </c>
      <c r="L108" s="100">
        <v>1</v>
      </c>
      <c r="M108" s="83">
        <v>0.6</v>
      </c>
      <c r="N108" s="89">
        <v>0.6</v>
      </c>
      <c r="O108" t="s" s="131">
        <v>111</v>
      </c>
      <c r="P108" s="135">
        <f>AVERAGE(B90:B108)</f>
        <v>19.7894736842105</v>
      </c>
      <c r="Q108" s="97">
        <f>AVERAGE(D90:D108)</f>
        <v>4.22508091885709</v>
      </c>
      <c r="R108" t="s" s="134">
        <v>111</v>
      </c>
      <c r="S108" s="135">
        <f>AVERAGE(G90:G108)</f>
        <v>7.73684210526316</v>
      </c>
      <c r="T108" s="97">
        <f>AVERAGE(I90:I108)</f>
        <v>3.24570742467027</v>
      </c>
      <c r="U108" t="s" s="134">
        <v>111</v>
      </c>
      <c r="V108" s="135">
        <f>AVERAGE(L90:L108)</f>
        <v>0.368421052631579</v>
      </c>
      <c r="W108" s="97">
        <f>AVERAGE(N90:N108)</f>
        <v>1.1</v>
      </c>
    </row>
    <row r="109" ht="21.95" customHeight="1">
      <c r="A109" s="150">
        <v>2016</v>
      </c>
      <c r="B109" s="100">
        <v>17</v>
      </c>
      <c r="C109" s="83">
        <v>74.59999999999999</v>
      </c>
      <c r="D109" s="87">
        <v>4.38823529411765</v>
      </c>
      <c r="E109" s="40"/>
      <c r="F109" s="151">
        <v>2016</v>
      </c>
      <c r="G109" s="100">
        <v>6</v>
      </c>
      <c r="H109" s="83">
        <v>20.6</v>
      </c>
      <c r="I109" s="87">
        <v>3.43333333333333</v>
      </c>
      <c r="J109" s="40"/>
      <c r="K109" s="151">
        <v>2016</v>
      </c>
      <c r="L109" s="100">
        <v>0</v>
      </c>
      <c r="M109" s="83">
        <v>0</v>
      </c>
      <c r="N109" s="89"/>
      <c r="O109" t="s" s="131">
        <v>110</v>
      </c>
      <c r="P109" s="135">
        <f>AVERAGE(B90:B109)</f>
        <v>19.65</v>
      </c>
      <c r="Q109" s="97">
        <f>AVERAGE(D90:D109)</f>
        <v>4.23323863762012</v>
      </c>
      <c r="R109" t="s" s="134">
        <v>110</v>
      </c>
      <c r="S109" s="135">
        <f>AVERAGE(G90:G109)</f>
        <v>7.65</v>
      </c>
      <c r="T109" s="97">
        <f>AVERAGE(I90:I109)</f>
        <v>3.25508872010343</v>
      </c>
      <c r="U109" t="s" s="134">
        <v>110</v>
      </c>
      <c r="V109" s="135">
        <f>AVERAGE(L90:L109)</f>
        <v>0.35</v>
      </c>
      <c r="W109" s="97">
        <f>AVERAGE(N90:N109)</f>
        <v>1.1</v>
      </c>
    </row>
    <row r="110" ht="21.95" customHeight="1">
      <c r="A110" s="150">
        <v>2017</v>
      </c>
      <c r="B110" s="100">
        <v>31</v>
      </c>
      <c r="C110" s="83">
        <v>126.3</v>
      </c>
      <c r="D110" s="87">
        <v>4.0741935483871</v>
      </c>
      <c r="E110" s="40"/>
      <c r="F110" s="151">
        <v>2017</v>
      </c>
      <c r="G110" s="100">
        <v>15</v>
      </c>
      <c r="H110" s="83">
        <v>47.9</v>
      </c>
      <c r="I110" s="87">
        <v>3.19333333333333</v>
      </c>
      <c r="J110" s="40"/>
      <c r="K110" s="151">
        <v>2017</v>
      </c>
      <c r="L110" s="100">
        <v>2</v>
      </c>
      <c r="M110" s="83">
        <v>1.9</v>
      </c>
      <c r="N110" s="89">
        <v>0.95</v>
      </c>
      <c r="O110" s="96"/>
      <c r="P110" s="83"/>
      <c r="Q110" s="83"/>
      <c r="R110" s="84"/>
      <c r="S110" s="83"/>
      <c r="T110" s="83"/>
      <c r="U110" s="84"/>
      <c r="V110" s="83"/>
      <c r="W110" s="97"/>
    </row>
    <row r="111" ht="21.95" customHeight="1">
      <c r="A111" s="150">
        <v>2018</v>
      </c>
      <c r="B111" s="100">
        <v>33</v>
      </c>
      <c r="C111" s="83">
        <v>137.5</v>
      </c>
      <c r="D111" s="87">
        <v>4.16666666666667</v>
      </c>
      <c r="E111" s="40"/>
      <c r="F111" s="151">
        <v>2018</v>
      </c>
      <c r="G111" s="100">
        <v>13</v>
      </c>
      <c r="H111" s="83">
        <v>42.5</v>
      </c>
      <c r="I111" s="87">
        <v>3.26923076923077</v>
      </c>
      <c r="J111" s="40"/>
      <c r="K111" s="151">
        <v>2018</v>
      </c>
      <c r="L111" s="100">
        <v>1</v>
      </c>
      <c r="M111" s="83">
        <v>0.8</v>
      </c>
      <c r="N111" s="89">
        <v>0.8</v>
      </c>
      <c r="O111" s="96"/>
      <c r="P111" s="83"/>
      <c r="Q111" s="83"/>
      <c r="R111" s="84"/>
      <c r="S111" s="83"/>
      <c r="T111" s="83"/>
      <c r="U111" s="84"/>
      <c r="V111" s="83"/>
      <c r="W111" s="97"/>
    </row>
    <row r="112" ht="21.95" customHeight="1">
      <c r="A112" s="150">
        <v>2019</v>
      </c>
      <c r="B112" s="100">
        <v>18</v>
      </c>
      <c r="C112" s="83">
        <v>75.40000000000001</v>
      </c>
      <c r="D112" s="87">
        <v>4.18888888888889</v>
      </c>
      <c r="E112" s="40"/>
      <c r="F112" s="151">
        <v>2019</v>
      </c>
      <c r="G112" s="100">
        <v>7</v>
      </c>
      <c r="H112" s="83">
        <v>23.3</v>
      </c>
      <c r="I112" s="87">
        <v>3.32857142857143</v>
      </c>
      <c r="J112" s="40"/>
      <c r="K112" s="151">
        <v>2019</v>
      </c>
      <c r="L112" s="100">
        <v>0</v>
      </c>
      <c r="M112" s="83">
        <v>0</v>
      </c>
      <c r="N112" s="89"/>
      <c r="O112" s="96"/>
      <c r="P112" s="83"/>
      <c r="Q112" s="83"/>
      <c r="R112" s="84"/>
      <c r="S112" s="83"/>
      <c r="T112" s="83"/>
      <c r="U112" s="84"/>
      <c r="V112" s="83"/>
      <c r="W112" s="97"/>
    </row>
    <row r="113" ht="21.95" customHeight="1">
      <c r="A113" s="150">
        <v>2020</v>
      </c>
      <c r="B113" s="100">
        <v>29</v>
      </c>
      <c r="C113" s="83">
        <v>118.5</v>
      </c>
      <c r="D113" s="87">
        <v>4.08620689655172</v>
      </c>
      <c r="E113" s="40"/>
      <c r="F113" s="151">
        <v>2020</v>
      </c>
      <c r="G113" s="100">
        <v>11</v>
      </c>
      <c r="H113" s="83">
        <v>34.3</v>
      </c>
      <c r="I113" s="87">
        <v>3.11818181818182</v>
      </c>
      <c r="J113" s="40"/>
      <c r="K113" s="151">
        <v>2020</v>
      </c>
      <c r="L113" s="100">
        <v>0</v>
      </c>
      <c r="M113" s="83">
        <v>0</v>
      </c>
      <c r="N113" s="89"/>
      <c r="O113" s="96"/>
      <c r="P113" s="83"/>
      <c r="Q113" s="83"/>
      <c r="R113" s="84"/>
      <c r="S113" s="83"/>
      <c r="T113" s="83"/>
      <c r="U113" s="84"/>
      <c r="V113" s="83"/>
      <c r="W113" s="97"/>
    </row>
    <row r="114" ht="21.95" customHeight="1">
      <c r="A114" s="150">
        <v>2021</v>
      </c>
      <c r="B114" s="100">
        <v>19</v>
      </c>
      <c r="C114" s="83">
        <v>78.8</v>
      </c>
      <c r="D114" s="87">
        <v>4.14736842105263</v>
      </c>
      <c r="E114" s="40"/>
      <c r="F114" s="151">
        <v>2021</v>
      </c>
      <c r="G114" s="100">
        <v>8</v>
      </c>
      <c r="H114" s="83">
        <v>24.9</v>
      </c>
      <c r="I114" s="87">
        <v>3.1125</v>
      </c>
      <c r="J114" s="40"/>
      <c r="K114" s="151">
        <v>2021</v>
      </c>
      <c r="L114" s="100">
        <v>0</v>
      </c>
      <c r="M114" s="83">
        <v>0</v>
      </c>
      <c r="N114" s="89"/>
      <c r="O114" s="96"/>
      <c r="P114" s="83"/>
      <c r="Q114" s="83"/>
      <c r="R114" s="84"/>
      <c r="S114" s="83"/>
      <c r="T114" s="83"/>
      <c r="U114" s="84"/>
      <c r="V114" s="83"/>
      <c r="W114" s="97"/>
    </row>
    <row r="115" ht="21.95" customHeight="1">
      <c r="A115" s="150">
        <v>2022</v>
      </c>
      <c r="B115" s="100">
        <v>24</v>
      </c>
      <c r="C115" s="83">
        <v>95.09999999999999</v>
      </c>
      <c r="D115" s="87">
        <v>3.9625</v>
      </c>
      <c r="E115" s="40"/>
      <c r="F115" s="151">
        <v>2022</v>
      </c>
      <c r="G115" s="100">
        <v>11</v>
      </c>
      <c r="H115" s="83">
        <v>31.6</v>
      </c>
      <c r="I115" s="87">
        <v>2.87272727272727</v>
      </c>
      <c r="J115" s="40"/>
      <c r="K115" s="151">
        <v>2022</v>
      </c>
      <c r="L115" s="100">
        <v>2</v>
      </c>
      <c r="M115" s="83">
        <v>2</v>
      </c>
      <c r="N115" s="89">
        <v>1</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225</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83">
        <f>AVERAGE(B79:B88)</f>
        <v>24.6</v>
      </c>
      <c r="C138" s="83">
        <f>AVERAGE(C79:C88)</f>
        <v>102.46</v>
      </c>
      <c r="D138" s="87">
        <f>AVERAGE(D79:D88)</f>
        <v>4.22720278369855</v>
      </c>
      <c r="E138" s="40"/>
      <c r="F138" t="s" s="99">
        <v>99</v>
      </c>
      <c r="G138" s="83">
        <f>AVERAGE(G79:G88)</f>
        <v>9</v>
      </c>
      <c r="H138" s="83">
        <f>AVERAGE(H79:H88)</f>
        <v>25.19</v>
      </c>
      <c r="I138" s="87">
        <f>AVERAGE(I79:I88)</f>
        <v>2.88864805292747</v>
      </c>
      <c r="J138" s="40"/>
      <c r="K138" t="s" s="99">
        <v>99</v>
      </c>
      <c r="L138" s="83">
        <f>AVERAGE(L79:L88)</f>
        <v>1.1</v>
      </c>
      <c r="M138" s="83">
        <f>AVERAGE(M79:M88)</f>
        <v>1.26</v>
      </c>
      <c r="N138" s="89">
        <f>AVERAGE(N79:N88)</f>
        <v>1.184</v>
      </c>
      <c r="O138" s="96"/>
      <c r="P138" s="83"/>
      <c r="Q138" s="83"/>
      <c r="R138" s="84"/>
      <c r="S138" s="83"/>
      <c r="T138" s="83"/>
      <c r="U138" s="84"/>
      <c r="V138" s="83"/>
      <c r="W138" s="97"/>
    </row>
    <row r="139" ht="21.95" customHeight="1">
      <c r="A139" t="s" s="98">
        <v>100</v>
      </c>
      <c r="B139" s="83">
        <f>AVERAGE(B90:B99)</f>
        <v>22.2</v>
      </c>
      <c r="C139" s="83">
        <f>AVERAGE(C90:C99)</f>
        <v>93.63</v>
      </c>
      <c r="D139" s="87">
        <f>AVERAGE(D90:D99)</f>
        <v>4.25960313467492</v>
      </c>
      <c r="E139" s="40"/>
      <c r="F139" t="s" s="99">
        <v>100</v>
      </c>
      <c r="G139" s="83">
        <f>AVERAGE(G90:G99)</f>
        <v>8.5</v>
      </c>
      <c r="H139" s="83">
        <f>AVERAGE(H90:H99)</f>
        <v>27.22</v>
      </c>
      <c r="I139" s="87">
        <f>AVERAGE(I90:I99)</f>
        <v>3.29077267830209</v>
      </c>
      <c r="J139" s="40"/>
      <c r="K139" t="s" s="99">
        <v>100</v>
      </c>
      <c r="L139" s="83">
        <f>AVERAGE(L90:L99)</f>
        <v>0.4</v>
      </c>
      <c r="M139" s="83">
        <f>AVERAGE(M90:M99)</f>
        <v>0.4</v>
      </c>
      <c r="N139" s="89">
        <f>AVERAGE(N90:N99)</f>
        <v>1</v>
      </c>
      <c r="O139" s="96"/>
      <c r="P139" s="83"/>
      <c r="Q139" s="83"/>
      <c r="R139" s="84"/>
      <c r="S139" s="83"/>
      <c r="T139" s="83"/>
      <c r="U139" s="84"/>
      <c r="V139" s="83"/>
      <c r="W139" s="97"/>
    </row>
    <row r="140" ht="21.95" customHeight="1">
      <c r="A140" t="s" s="101">
        <v>101</v>
      </c>
      <c r="B140" s="84"/>
      <c r="C140" s="84"/>
      <c r="D140" s="90"/>
      <c r="E140" s="40"/>
      <c r="F140" t="s" s="102">
        <v>101</v>
      </c>
      <c r="G140" s="84"/>
      <c r="H140" s="84"/>
      <c r="I140" s="90"/>
      <c r="J140" s="40"/>
      <c r="K140" t="s" s="102">
        <v>101</v>
      </c>
      <c r="L140" s="84"/>
      <c r="M140" s="84"/>
      <c r="N140" s="91"/>
      <c r="O140" s="96"/>
      <c r="P140" s="83"/>
      <c r="Q140" s="83"/>
      <c r="R140" s="84"/>
      <c r="S140" s="83"/>
      <c r="T140" s="83"/>
      <c r="U140" s="84"/>
      <c r="V140" s="83"/>
      <c r="W140" s="97"/>
    </row>
    <row r="141" ht="21.95" customHeight="1">
      <c r="A141" t="s" s="103">
        <v>102</v>
      </c>
      <c r="B141" s="83">
        <f>AVERAGE(B84:B93)</f>
        <v>25.9</v>
      </c>
      <c r="C141" s="83">
        <f>AVERAGE(C84:C93)</f>
        <v>106.46</v>
      </c>
      <c r="D141" s="87">
        <f>AVERAGE(D84:D93)</f>
        <v>4.15714059326037</v>
      </c>
      <c r="E141" s="40"/>
      <c r="F141" t="s" s="104">
        <v>102</v>
      </c>
      <c r="G141" s="83">
        <f>AVERAGE(G84:G93)</f>
        <v>10.8</v>
      </c>
      <c r="H141" s="83">
        <f>AVERAGE(H84:H93)</f>
        <v>32.21</v>
      </c>
      <c r="I141" s="87">
        <f>AVERAGE(I84:I93)</f>
        <v>3.00275460568843</v>
      </c>
      <c r="J141" s="40"/>
      <c r="K141" t="s" s="104">
        <v>102</v>
      </c>
      <c r="L141" s="83">
        <f>AVERAGE(L84:L93)</f>
        <v>1</v>
      </c>
      <c r="M141" s="83">
        <f>AVERAGE(M84:M93)</f>
        <v>1.1</v>
      </c>
      <c r="N141" s="89">
        <f>AVERAGE(N84:N93)</f>
        <v>1.13</v>
      </c>
      <c r="O141" s="96"/>
      <c r="P141" s="83"/>
      <c r="Q141" s="83"/>
      <c r="R141" s="84"/>
      <c r="S141" s="83"/>
      <c r="T141" s="83"/>
      <c r="U141" s="84"/>
      <c r="V141" s="83"/>
      <c r="W141" s="97"/>
    </row>
    <row r="142" ht="21.95" customHeight="1">
      <c r="A142" t="s" s="103">
        <v>103</v>
      </c>
      <c r="B142" s="83">
        <f>AVERAGE(B95:B104)</f>
        <v>20</v>
      </c>
      <c r="C142" s="83">
        <f>AVERAGE(C95:C104)</f>
        <v>85.93000000000001</v>
      </c>
      <c r="D142" s="87">
        <f>AVERAGE(D95:D104)</f>
        <v>4.28649518850603</v>
      </c>
      <c r="E142" s="40"/>
      <c r="F142" t="s" s="104">
        <v>103</v>
      </c>
      <c r="G142" s="83">
        <f>AVERAGE(G95:G104)</f>
        <v>7.2</v>
      </c>
      <c r="H142" s="83">
        <f>AVERAGE(H95:H104)</f>
        <v>23.97</v>
      </c>
      <c r="I142" s="87">
        <f>AVERAGE(I95:I104)</f>
        <v>3.31522619047619</v>
      </c>
      <c r="J142" s="40"/>
      <c r="K142" t="s" s="104">
        <v>103</v>
      </c>
      <c r="L142" s="83">
        <f>AVERAGE(L95:L104)</f>
        <v>0</v>
      </c>
      <c r="M142" s="83">
        <f>AVERAGE(M95:M104)</f>
        <v>0</v>
      </c>
      <c r="N142" s="89">
        <f>AVERAGE(N95:N104)</f>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AVERAGE(B84:B88)</f>
        <v>27</v>
      </c>
      <c r="C145" s="83">
        <f>AVERAGE(C84:C88)</f>
        <v>113.34</v>
      </c>
      <c r="D145" s="87">
        <f>AVERAGE(D84:D88)</f>
        <v>4.24762957304134</v>
      </c>
      <c r="E145" s="40"/>
      <c r="F145" t="s" s="99">
        <v>99</v>
      </c>
      <c r="G145" s="83">
        <f>AVERAGE(G84:G88)</f>
        <v>9.800000000000001</v>
      </c>
      <c r="H145" s="83">
        <f>AVERAGE(H84:H88)</f>
        <v>27.74</v>
      </c>
      <c r="I145" s="87">
        <f>AVERAGE(I84:I88)</f>
        <v>2.82269004524887</v>
      </c>
      <c r="J145" s="40"/>
      <c r="K145" t="s" s="99">
        <v>99</v>
      </c>
      <c r="L145" s="83">
        <f>AVERAGE(L84:L88)</f>
        <v>1.2</v>
      </c>
      <c r="M145" s="83">
        <f>AVERAGE(M84:M88)</f>
        <v>1.4</v>
      </c>
      <c r="N145" s="89">
        <f>AVERAGE(N84:N88)</f>
        <v>1.26</v>
      </c>
      <c r="O145" s="96"/>
      <c r="P145" s="83"/>
      <c r="Q145" s="83"/>
      <c r="R145" s="84"/>
      <c r="S145" s="83"/>
      <c r="T145" s="83"/>
      <c r="U145" s="84"/>
      <c r="V145" s="83"/>
      <c r="W145" s="97"/>
    </row>
    <row r="146" ht="21.95" customHeight="1">
      <c r="A146" t="s" s="98">
        <v>100</v>
      </c>
      <c r="B146" s="83">
        <f>AVERAGE(B90:B94)</f>
        <v>21.4</v>
      </c>
      <c r="C146" s="83">
        <f>AVERAGE(C90:C94)</f>
        <v>87.95999999999999</v>
      </c>
      <c r="D146" s="87">
        <f>AVERAGE(D90:D94)</f>
        <v>4.21690802373581</v>
      </c>
      <c r="E146" s="40"/>
      <c r="F146" t="s" s="99">
        <v>100</v>
      </c>
      <c r="G146" s="83">
        <f>AVERAGE(G90:G94)</f>
        <v>9</v>
      </c>
      <c r="H146" s="83">
        <f>AVERAGE(H90:H94)</f>
        <v>28.28</v>
      </c>
      <c r="I146" s="87">
        <f>AVERAGE(I90:I94)</f>
        <v>3.34906916612799</v>
      </c>
      <c r="J146" s="40"/>
      <c r="K146" t="s" s="99">
        <v>100</v>
      </c>
      <c r="L146" s="83">
        <f>AVERAGE(L90:L94)</f>
        <v>0.8</v>
      </c>
      <c r="M146" s="83">
        <f>AVERAGE(M90:M94)</f>
        <v>0.8</v>
      </c>
      <c r="N146" s="89">
        <f>AVERAGE(N90:N94)</f>
        <v>1</v>
      </c>
      <c r="O146" s="96"/>
      <c r="P146" s="83"/>
      <c r="Q146" s="83"/>
      <c r="R146" s="84"/>
      <c r="S146" s="83"/>
      <c r="T146" s="83"/>
      <c r="U146" s="84"/>
      <c r="V146" s="83"/>
      <c r="W146" s="97"/>
    </row>
    <row r="147" ht="21.95" customHeight="1">
      <c r="A147" t="s" s="101">
        <v>101</v>
      </c>
      <c r="B147" s="84"/>
      <c r="C147" s="84"/>
      <c r="D147" s="90"/>
      <c r="E147" s="40"/>
      <c r="F147" t="s" s="102">
        <v>101</v>
      </c>
      <c r="G147" s="84"/>
      <c r="H147" s="84"/>
      <c r="I147" s="90"/>
      <c r="J147" s="40"/>
      <c r="K147" t="s" s="102">
        <v>101</v>
      </c>
      <c r="L147" s="84"/>
      <c r="M147" s="84"/>
      <c r="N147" s="91"/>
      <c r="O147" s="96"/>
      <c r="P147" s="83"/>
      <c r="Q147" s="83"/>
      <c r="R147" s="84"/>
      <c r="S147" s="83"/>
      <c r="T147" s="83"/>
      <c r="U147" s="84"/>
      <c r="V147" s="83"/>
      <c r="W147" s="97"/>
    </row>
    <row r="148" ht="21.95" customHeight="1">
      <c r="A148" t="s" s="103">
        <v>102</v>
      </c>
      <c r="B148" s="83">
        <f>AVERAGE(B89:B93)</f>
        <v>24.8</v>
      </c>
      <c r="C148" s="83">
        <f>AVERAGE(C89:C93)</f>
        <v>99.58</v>
      </c>
      <c r="D148" s="87">
        <f>AVERAGE(D89:D93)</f>
        <v>4.0666516134794</v>
      </c>
      <c r="E148" s="40"/>
      <c r="F148" t="s" s="104">
        <v>102</v>
      </c>
      <c r="G148" s="83">
        <f>AVERAGE(G89:G93)</f>
        <v>11.8</v>
      </c>
      <c r="H148" s="83">
        <f>AVERAGE(H89:H93)</f>
        <v>36.68</v>
      </c>
      <c r="I148" s="87">
        <f>AVERAGE(I89:I93)</f>
        <v>3.18281916612799</v>
      </c>
      <c r="J148" s="40"/>
      <c r="K148" t="s" s="104">
        <v>102</v>
      </c>
      <c r="L148" s="83">
        <f>AVERAGE(L89:L93)</f>
        <v>0.8</v>
      </c>
      <c r="M148" s="83">
        <f>AVERAGE(M89:M93)</f>
        <v>0.8</v>
      </c>
      <c r="N148" s="89">
        <f>AVERAGE(N89:N93)</f>
        <v>1</v>
      </c>
      <c r="O148" s="96"/>
      <c r="P148" s="83"/>
      <c r="Q148" s="83"/>
      <c r="R148" s="84"/>
      <c r="S148" s="83"/>
      <c r="T148" s="83"/>
      <c r="U148" s="84"/>
      <c r="V148" s="83"/>
      <c r="W148" s="97"/>
    </row>
    <row r="149" ht="21.95" customHeight="1">
      <c r="A149" t="s" s="103">
        <v>103</v>
      </c>
      <c r="B149" s="83">
        <f>AVERAGE(B95:B99)</f>
        <v>23</v>
      </c>
      <c r="C149" s="83">
        <f>AVERAGE(C95:C99)</f>
        <v>99.3</v>
      </c>
      <c r="D149" s="87">
        <f>AVERAGE(D95:D99)</f>
        <v>4.30229824561404</v>
      </c>
      <c r="E149" s="40"/>
      <c r="F149" t="s" s="104">
        <v>103</v>
      </c>
      <c r="G149" s="83">
        <f>AVERAGE(G95:G99)</f>
        <v>8</v>
      </c>
      <c r="H149" s="83">
        <f>AVERAGE(H95:H99)</f>
        <v>26.16</v>
      </c>
      <c r="I149" s="87">
        <f>AVERAGE(I95:I99)</f>
        <v>3.23247619047619</v>
      </c>
      <c r="J149" s="40"/>
      <c r="K149" t="s" s="104">
        <v>103</v>
      </c>
      <c r="L149" s="83">
        <f>AVERAGE(L95:L99)</f>
        <v>0</v>
      </c>
      <c r="M149" s="83">
        <f>AVERAGE(M95:M99)</f>
        <v>0</v>
      </c>
      <c r="N149" s="89">
        <f>AVERAGE(N95:N99)</f>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1.xml><?xml version="1.0" encoding="utf-8"?>
<worksheet xmlns:r="http://schemas.openxmlformats.org/officeDocument/2006/relationships" xmlns="http://schemas.openxmlformats.org/spreadsheetml/2006/main">
  <dimension ref="A1:N145"/>
  <sheetViews>
    <sheetView workbookViewId="0" showGridLines="0" defaultGridColor="1"/>
  </sheetViews>
  <sheetFormatPr defaultColWidth="16.3333" defaultRowHeight="19.9" customHeight="1" outlineLevelRow="0" outlineLevelCol="0"/>
  <cols>
    <col min="1" max="1" width="10" style="289" customWidth="1"/>
    <col min="2" max="4" width="12.1719" style="289" customWidth="1"/>
    <col min="5" max="5" width="1.35156" style="289" customWidth="1"/>
    <col min="6" max="6" width="10" style="289" customWidth="1"/>
    <col min="7" max="8" width="12.1719" style="289" customWidth="1"/>
    <col min="9" max="9" width="11.5547" style="289" customWidth="1"/>
    <col min="10" max="10" width="1.35156" style="289" customWidth="1"/>
    <col min="11" max="11" width="10" style="289" customWidth="1"/>
    <col min="12" max="14" width="12.1719" style="289" customWidth="1"/>
    <col min="15" max="16384" width="16.3516" style="289" customWidth="1"/>
  </cols>
  <sheetData>
    <row r="1" ht="22.6" customHeight="1">
      <c r="A1" t="s" s="164">
        <v>378</v>
      </c>
      <c r="B1" t="s" s="27">
        <v>40</v>
      </c>
      <c r="C1" t="s" s="27">
        <v>41</v>
      </c>
      <c r="D1" t="s" s="28">
        <v>42</v>
      </c>
      <c r="E1" s="29"/>
      <c r="F1" t="s" s="30">
        <v>379</v>
      </c>
      <c r="G1" t="s" s="27">
        <v>44</v>
      </c>
      <c r="H1" t="s" s="27">
        <v>45</v>
      </c>
      <c r="I1" t="s" s="28">
        <v>46</v>
      </c>
      <c r="J1" s="29"/>
      <c r="K1" t="s" s="30">
        <v>298</v>
      </c>
      <c r="L1" t="s" s="27">
        <v>48</v>
      </c>
      <c r="M1" t="s" s="27">
        <v>49</v>
      </c>
      <c r="N1" t="s" s="165">
        <v>50</v>
      </c>
    </row>
    <row r="2" ht="45.5" customHeight="1">
      <c r="A2" s="221"/>
      <c r="B2" s="38"/>
      <c r="C2" s="38"/>
      <c r="D2" s="39"/>
      <c r="E2" s="40"/>
      <c r="F2" s="41"/>
      <c r="G2" s="38"/>
      <c r="H2" s="38"/>
      <c r="I2" s="39"/>
      <c r="J2" s="40"/>
      <c r="K2" s="41"/>
      <c r="L2" s="38"/>
      <c r="M2" s="38"/>
      <c r="N2" s="53"/>
    </row>
    <row r="3" ht="22.25" customHeight="1">
      <c r="A3" s="143">
        <v>1915</v>
      </c>
      <c r="B3" s="144">
        <v>40</v>
      </c>
      <c r="C3" s="78">
        <v>84.8</v>
      </c>
      <c r="D3" s="79">
        <v>2.12</v>
      </c>
      <c r="E3" s="40"/>
      <c r="F3" s="145">
        <v>1915</v>
      </c>
      <c r="G3" s="144">
        <v>11</v>
      </c>
      <c r="H3" s="78">
        <v>2.9</v>
      </c>
      <c r="I3" s="79">
        <v>0.263636363636364</v>
      </c>
      <c r="J3" s="40"/>
      <c r="K3" s="145">
        <v>1915</v>
      </c>
      <c r="L3" s="144">
        <v>4</v>
      </c>
      <c r="M3" s="78">
        <v>-4</v>
      </c>
      <c r="N3" s="133">
        <v>-1</v>
      </c>
    </row>
    <row r="4" ht="21.95" customHeight="1">
      <c r="A4" s="150">
        <v>1916</v>
      </c>
      <c r="B4" s="100">
        <v>62</v>
      </c>
      <c r="C4" s="83">
        <v>44.3</v>
      </c>
      <c r="D4" s="87">
        <v>0.714516129032258</v>
      </c>
      <c r="E4" s="40"/>
      <c r="F4" s="151">
        <v>1916</v>
      </c>
      <c r="G4" s="100">
        <v>44</v>
      </c>
      <c r="H4" s="83">
        <v>-8.199999999999999</v>
      </c>
      <c r="I4" s="87">
        <v>-0.186363636363636</v>
      </c>
      <c r="J4" s="40"/>
      <c r="K4" s="151">
        <v>1916</v>
      </c>
      <c r="L4" s="100">
        <v>17</v>
      </c>
      <c r="M4" s="83">
        <v>-28.4</v>
      </c>
      <c r="N4" s="97">
        <v>-1.67058823529412</v>
      </c>
    </row>
    <row r="5" ht="21.95" customHeight="1">
      <c r="A5" s="150">
        <v>1917</v>
      </c>
      <c r="B5" s="100">
        <v>68</v>
      </c>
      <c r="C5" s="83">
        <v>80</v>
      </c>
      <c r="D5" s="87">
        <v>1.17647058823529</v>
      </c>
      <c r="E5" s="40"/>
      <c r="F5" s="151">
        <v>1917</v>
      </c>
      <c r="G5" s="100">
        <v>36</v>
      </c>
      <c r="H5" s="83">
        <v>-9.5</v>
      </c>
      <c r="I5" s="87">
        <v>-0.263888888888889</v>
      </c>
      <c r="J5" s="40"/>
      <c r="K5" s="151">
        <v>1917</v>
      </c>
      <c r="L5" s="100">
        <v>17</v>
      </c>
      <c r="M5" s="83">
        <v>-24.7</v>
      </c>
      <c r="N5" s="97">
        <v>-1.45294117647059</v>
      </c>
    </row>
    <row r="6" ht="21.95" customHeight="1">
      <c r="A6" s="150">
        <v>1918</v>
      </c>
      <c r="B6" s="100">
        <v>49</v>
      </c>
      <c r="C6" s="83">
        <v>70.8</v>
      </c>
      <c r="D6" s="87">
        <v>1.44489795918367</v>
      </c>
      <c r="E6" s="40"/>
      <c r="F6" s="151">
        <v>1918</v>
      </c>
      <c r="G6" s="100">
        <v>28</v>
      </c>
      <c r="H6" s="83">
        <v>20.1</v>
      </c>
      <c r="I6" s="87">
        <v>0.717857142857143</v>
      </c>
      <c r="J6" s="40"/>
      <c r="K6" s="151">
        <v>1918</v>
      </c>
      <c r="L6" s="100">
        <v>2</v>
      </c>
      <c r="M6" s="83">
        <v>-3.6</v>
      </c>
      <c r="N6" s="97">
        <v>-1.8</v>
      </c>
    </row>
    <row r="7" ht="21.95" customHeight="1">
      <c r="A7" s="150">
        <v>1919</v>
      </c>
      <c r="B7" s="100">
        <v>67</v>
      </c>
      <c r="C7" s="83">
        <v>74</v>
      </c>
      <c r="D7" s="87">
        <v>1.1044776119403</v>
      </c>
      <c r="E7" s="40"/>
      <c r="F7" s="151">
        <v>1919</v>
      </c>
      <c r="G7" s="100">
        <v>47</v>
      </c>
      <c r="H7" s="83">
        <v>19.7</v>
      </c>
      <c r="I7" s="87">
        <v>0.419148936170213</v>
      </c>
      <c r="J7" s="40"/>
      <c r="K7" s="151">
        <v>1919</v>
      </c>
      <c r="L7" s="100">
        <v>8</v>
      </c>
      <c r="M7" s="83">
        <v>-7.3</v>
      </c>
      <c r="N7" s="97">
        <v>-0.9125</v>
      </c>
    </row>
    <row r="8" ht="21.95" customHeight="1">
      <c r="A8" s="150">
        <v>1920</v>
      </c>
      <c r="B8" s="100">
        <v>47</v>
      </c>
      <c r="C8" s="83">
        <v>49.3</v>
      </c>
      <c r="D8" s="87">
        <v>1.04893617021277</v>
      </c>
      <c r="E8" s="40"/>
      <c r="F8" s="151">
        <v>1920</v>
      </c>
      <c r="G8" s="100">
        <v>27</v>
      </c>
      <c r="H8" s="83">
        <v>-5.5</v>
      </c>
      <c r="I8" s="87">
        <v>-0.203703703703704</v>
      </c>
      <c r="J8" s="40"/>
      <c r="K8" s="151">
        <v>1920</v>
      </c>
      <c r="L8" s="100">
        <v>9</v>
      </c>
      <c r="M8" s="83">
        <v>-21</v>
      </c>
      <c r="N8" s="97">
        <v>-2.33333333333333</v>
      </c>
    </row>
    <row r="9" ht="21.95" customHeight="1">
      <c r="A9" s="150">
        <v>1921</v>
      </c>
      <c r="B9" s="100">
        <v>42</v>
      </c>
      <c r="C9" s="83">
        <v>64.7</v>
      </c>
      <c r="D9" s="87">
        <v>1.54047619047619</v>
      </c>
      <c r="E9" s="40"/>
      <c r="F9" s="151">
        <v>1921</v>
      </c>
      <c r="G9" s="100">
        <v>20</v>
      </c>
      <c r="H9" s="83">
        <v>3.1</v>
      </c>
      <c r="I9" s="87">
        <v>0.155</v>
      </c>
      <c r="J9" s="40"/>
      <c r="K9" s="151">
        <v>1921</v>
      </c>
      <c r="L9" s="100">
        <v>6</v>
      </c>
      <c r="M9" s="83">
        <v>-6.2</v>
      </c>
      <c r="N9" s="97">
        <v>-1.03333333333333</v>
      </c>
    </row>
    <row r="10" ht="21.95" customHeight="1">
      <c r="A10" s="150">
        <v>1922</v>
      </c>
      <c r="B10" s="100">
        <v>51</v>
      </c>
      <c r="C10" s="83">
        <v>79.59999999999999</v>
      </c>
      <c r="D10" s="87">
        <v>1.56078431372549</v>
      </c>
      <c r="E10" s="40"/>
      <c r="F10" s="151">
        <v>1922</v>
      </c>
      <c r="G10" s="100">
        <v>26</v>
      </c>
      <c r="H10" s="83">
        <v>10.1</v>
      </c>
      <c r="I10" s="87">
        <v>0.388461538461538</v>
      </c>
      <c r="J10" s="40"/>
      <c r="K10" s="151">
        <v>1922</v>
      </c>
      <c r="L10" s="100">
        <v>7</v>
      </c>
      <c r="M10" s="83">
        <v>-8.9</v>
      </c>
      <c r="N10" s="97">
        <v>-1.27142857142857</v>
      </c>
    </row>
    <row r="11" ht="21.95" customHeight="1">
      <c r="A11" s="150">
        <v>1923</v>
      </c>
      <c r="B11" s="100">
        <v>48</v>
      </c>
      <c r="C11" s="83">
        <v>72.90000000000001</v>
      </c>
      <c r="D11" s="87">
        <v>1.51875</v>
      </c>
      <c r="E11" s="40"/>
      <c r="F11" s="151">
        <v>1923</v>
      </c>
      <c r="G11" s="100">
        <v>24</v>
      </c>
      <c r="H11" s="83">
        <v>9.699999999999999</v>
      </c>
      <c r="I11" s="87">
        <v>0.404166666666667</v>
      </c>
      <c r="J11" s="40"/>
      <c r="K11" s="151">
        <v>1923</v>
      </c>
      <c r="L11" s="100">
        <v>6</v>
      </c>
      <c r="M11" s="83">
        <v>-5.4</v>
      </c>
      <c r="N11" s="97">
        <v>-0.9</v>
      </c>
    </row>
    <row r="12" ht="21.95" customHeight="1">
      <c r="A12" s="150">
        <v>1924</v>
      </c>
      <c r="B12" s="100">
        <v>56</v>
      </c>
      <c r="C12" s="83">
        <v>79.09999999999999</v>
      </c>
      <c r="D12" s="87">
        <v>1.4125</v>
      </c>
      <c r="E12" s="40"/>
      <c r="F12" s="151">
        <v>1924</v>
      </c>
      <c r="G12" s="100">
        <v>33</v>
      </c>
      <c r="H12" s="83">
        <v>21.7</v>
      </c>
      <c r="I12" s="87">
        <v>0.657575757575758</v>
      </c>
      <c r="J12" s="40"/>
      <c r="K12" s="151">
        <v>1924</v>
      </c>
      <c r="L12" s="100">
        <v>5</v>
      </c>
      <c r="M12" s="83">
        <v>-4.7</v>
      </c>
      <c r="N12" s="97">
        <v>-0.9399999999999999</v>
      </c>
    </row>
    <row r="13" ht="21.95" customHeight="1">
      <c r="A13" s="150">
        <v>1925</v>
      </c>
      <c r="B13" s="100">
        <v>68</v>
      </c>
      <c r="C13" s="83">
        <v>85.5</v>
      </c>
      <c r="D13" s="87">
        <v>1.25735294117647</v>
      </c>
      <c r="E13" s="40"/>
      <c r="F13" s="151">
        <v>1925</v>
      </c>
      <c r="G13" s="100">
        <v>39</v>
      </c>
      <c r="H13" s="83">
        <v>11</v>
      </c>
      <c r="I13" s="87">
        <v>0.282051282051282</v>
      </c>
      <c r="J13" s="40"/>
      <c r="K13" s="151">
        <v>1925</v>
      </c>
      <c r="L13" s="100">
        <v>11</v>
      </c>
      <c r="M13" s="83">
        <v>-10.3</v>
      </c>
      <c r="N13" s="97">
        <v>-0.936363636363636</v>
      </c>
    </row>
    <row r="14" ht="21.95" customHeight="1">
      <c r="A14" s="150">
        <v>1926</v>
      </c>
      <c r="B14" s="100">
        <v>32</v>
      </c>
      <c r="C14" s="83">
        <v>60.5</v>
      </c>
      <c r="D14" s="87">
        <v>1.890625</v>
      </c>
      <c r="E14" s="40"/>
      <c r="F14" s="151">
        <v>1926</v>
      </c>
      <c r="G14" s="100">
        <v>14</v>
      </c>
      <c r="H14" s="83">
        <v>8.699999999999999</v>
      </c>
      <c r="I14" s="87">
        <v>0.621428571428571</v>
      </c>
      <c r="J14" s="40"/>
      <c r="K14" s="151">
        <v>1926</v>
      </c>
      <c r="L14" s="100">
        <v>2</v>
      </c>
      <c r="M14" s="83">
        <v>-1.6</v>
      </c>
      <c r="N14" s="97">
        <v>-0.8</v>
      </c>
    </row>
    <row r="15" ht="21.95" customHeight="1">
      <c r="A15" s="150">
        <v>1927</v>
      </c>
      <c r="B15" s="100">
        <v>33</v>
      </c>
      <c r="C15" s="83">
        <v>38.6</v>
      </c>
      <c r="D15" s="87">
        <v>1.16969696969697</v>
      </c>
      <c r="E15" s="40"/>
      <c r="F15" s="151">
        <v>1927</v>
      </c>
      <c r="G15" s="100">
        <v>22</v>
      </c>
      <c r="H15" s="83">
        <v>9.699999999999999</v>
      </c>
      <c r="I15" s="87">
        <v>0.440909090909091</v>
      </c>
      <c r="J15" s="40"/>
      <c r="K15" s="151">
        <v>1927</v>
      </c>
      <c r="L15" s="100">
        <v>4</v>
      </c>
      <c r="M15" s="83">
        <v>-5.3</v>
      </c>
      <c r="N15" s="97">
        <v>-1.325</v>
      </c>
    </row>
    <row r="16" ht="21.95" customHeight="1">
      <c r="A16" s="150">
        <v>1928</v>
      </c>
      <c r="B16" s="100">
        <v>36</v>
      </c>
      <c r="C16" s="83">
        <v>68.5</v>
      </c>
      <c r="D16" s="87">
        <v>1.90277777777778</v>
      </c>
      <c r="E16" s="40"/>
      <c r="F16" s="151">
        <v>1928</v>
      </c>
      <c r="G16" s="100">
        <v>14</v>
      </c>
      <c r="H16" s="83">
        <v>9.199999999999999</v>
      </c>
      <c r="I16" s="87">
        <v>0.657142857142857</v>
      </c>
      <c r="J16" s="40"/>
      <c r="K16" s="151">
        <v>1928</v>
      </c>
      <c r="L16" s="100">
        <v>2</v>
      </c>
      <c r="M16" s="83">
        <v>-2.5</v>
      </c>
      <c r="N16" s="97">
        <v>-1.25</v>
      </c>
    </row>
    <row r="17" ht="21.95" customHeight="1">
      <c r="A17" s="150">
        <v>1929</v>
      </c>
      <c r="B17" s="100">
        <v>50</v>
      </c>
      <c r="C17" s="83">
        <v>94.90000000000001</v>
      </c>
      <c r="D17" s="87">
        <v>1.898</v>
      </c>
      <c r="E17" s="40"/>
      <c r="F17" s="151">
        <v>1929</v>
      </c>
      <c r="G17" s="100">
        <v>23</v>
      </c>
      <c r="H17" s="83">
        <v>21.6</v>
      </c>
      <c r="I17" s="87">
        <v>0.939130434782609</v>
      </c>
      <c r="J17" s="40"/>
      <c r="K17" s="151">
        <v>1929</v>
      </c>
      <c r="L17" s="100">
        <v>2</v>
      </c>
      <c r="M17" s="83">
        <v>-1.4</v>
      </c>
      <c r="N17" s="97">
        <v>-0.7</v>
      </c>
    </row>
    <row r="18" ht="21.95" customHeight="1">
      <c r="A18" s="150">
        <v>1930</v>
      </c>
      <c r="B18" s="100">
        <v>30</v>
      </c>
      <c r="C18" s="83">
        <v>48.3</v>
      </c>
      <c r="D18" s="87">
        <v>1.61</v>
      </c>
      <c r="E18" s="40"/>
      <c r="F18" s="151">
        <v>1930</v>
      </c>
      <c r="G18" s="100">
        <v>14</v>
      </c>
      <c r="H18" s="83">
        <v>4.6</v>
      </c>
      <c r="I18" s="87">
        <v>0.328571428571429</v>
      </c>
      <c r="J18" s="40"/>
      <c r="K18" s="151">
        <v>1930</v>
      </c>
      <c r="L18" s="100">
        <v>3</v>
      </c>
      <c r="M18" s="83">
        <v>-2.7</v>
      </c>
      <c r="N18" s="97">
        <v>-0.9</v>
      </c>
    </row>
    <row r="19" ht="21.95" customHeight="1">
      <c r="A19" s="150">
        <v>1931</v>
      </c>
      <c r="B19" s="100">
        <v>52</v>
      </c>
      <c r="C19" s="83">
        <v>60.5</v>
      </c>
      <c r="D19" s="87">
        <v>1.16346153846154</v>
      </c>
      <c r="E19" s="40"/>
      <c r="F19" s="151">
        <v>1931</v>
      </c>
      <c r="G19" s="100">
        <v>35</v>
      </c>
      <c r="H19" s="83">
        <v>15.9</v>
      </c>
      <c r="I19" s="87">
        <v>0.454285714285714</v>
      </c>
      <c r="J19" s="40"/>
      <c r="K19" s="151">
        <v>1931</v>
      </c>
      <c r="L19" s="100">
        <v>7</v>
      </c>
      <c r="M19" s="83">
        <v>-7</v>
      </c>
      <c r="N19" s="97">
        <v>-1</v>
      </c>
    </row>
    <row r="20" ht="21.95" customHeight="1">
      <c r="A20" s="150">
        <v>1932</v>
      </c>
      <c r="B20" s="100">
        <v>42</v>
      </c>
      <c r="C20" s="83">
        <v>65</v>
      </c>
      <c r="D20" s="87">
        <v>1.54761904761905</v>
      </c>
      <c r="E20" s="40"/>
      <c r="F20" s="151">
        <v>1932</v>
      </c>
      <c r="G20" s="100">
        <v>21</v>
      </c>
      <c r="H20" s="83">
        <v>10.4</v>
      </c>
      <c r="I20" s="87">
        <v>0.495238095238095</v>
      </c>
      <c r="J20" s="40"/>
      <c r="K20" s="151">
        <v>1932</v>
      </c>
      <c r="L20" s="100">
        <v>4</v>
      </c>
      <c r="M20" s="83">
        <v>-4.3</v>
      </c>
      <c r="N20" s="97">
        <v>-1.075</v>
      </c>
    </row>
    <row r="21" ht="21.95" customHeight="1">
      <c r="A21" s="150">
        <v>1933</v>
      </c>
      <c r="B21" s="100">
        <v>44</v>
      </c>
      <c r="C21" s="83">
        <v>56.8</v>
      </c>
      <c r="D21" s="87">
        <v>1.29090909090909</v>
      </c>
      <c r="E21" s="40"/>
      <c r="F21" s="151">
        <v>1933</v>
      </c>
      <c r="G21" s="100">
        <v>26</v>
      </c>
      <c r="H21" s="83">
        <v>9.699999999999999</v>
      </c>
      <c r="I21" s="87">
        <v>0.373076923076923</v>
      </c>
      <c r="J21" s="40"/>
      <c r="K21" s="151">
        <v>1933</v>
      </c>
      <c r="L21" s="100">
        <v>5</v>
      </c>
      <c r="M21" s="83">
        <v>-5.6</v>
      </c>
      <c r="N21" s="97">
        <v>-1.12</v>
      </c>
    </row>
    <row r="22" ht="21.95" customHeight="1">
      <c r="A22" s="150">
        <v>1934</v>
      </c>
      <c r="B22" s="100">
        <v>48</v>
      </c>
      <c r="C22" s="83">
        <v>67.7</v>
      </c>
      <c r="D22" s="87">
        <v>1.41041666666667</v>
      </c>
      <c r="E22" s="40"/>
      <c r="F22" s="151">
        <v>1934</v>
      </c>
      <c r="G22" s="100">
        <v>30</v>
      </c>
      <c r="H22" s="83">
        <v>22.6</v>
      </c>
      <c r="I22" s="87">
        <v>0.753333333333333</v>
      </c>
      <c r="J22" s="40"/>
      <c r="K22" s="151">
        <v>1934</v>
      </c>
      <c r="L22" s="100">
        <v>3</v>
      </c>
      <c r="M22" s="83">
        <v>-4.1</v>
      </c>
      <c r="N22" s="97">
        <v>-1.36666666666667</v>
      </c>
    </row>
    <row r="23" ht="21.95" customHeight="1">
      <c r="A23" s="150">
        <v>1935</v>
      </c>
      <c r="B23" s="100">
        <v>43</v>
      </c>
      <c r="C23" s="83">
        <v>79.7</v>
      </c>
      <c r="D23" s="87">
        <v>1.85348837209302</v>
      </c>
      <c r="E23" s="40"/>
      <c r="F23" s="151">
        <v>1935</v>
      </c>
      <c r="G23" s="100">
        <v>18</v>
      </c>
      <c r="H23" s="83">
        <v>12.9</v>
      </c>
      <c r="I23" s="87">
        <v>0.716666666666667</v>
      </c>
      <c r="J23" s="40"/>
      <c r="K23" s="151">
        <v>1935</v>
      </c>
      <c r="L23" s="100">
        <v>0</v>
      </c>
      <c r="M23" s="83">
        <v>0</v>
      </c>
      <c r="N23" s="97"/>
    </row>
    <row r="24" ht="21.95" customHeight="1">
      <c r="A24" s="150">
        <v>1936</v>
      </c>
      <c r="B24" s="100">
        <v>28</v>
      </c>
      <c r="C24" s="83">
        <v>41</v>
      </c>
      <c r="D24" s="87">
        <v>1.46428571428571</v>
      </c>
      <c r="E24" s="40"/>
      <c r="F24" s="151">
        <v>1936</v>
      </c>
      <c r="G24" s="100">
        <v>16</v>
      </c>
      <c r="H24" s="83">
        <v>10.6</v>
      </c>
      <c r="I24" s="87">
        <v>0.6625</v>
      </c>
      <c r="J24" s="40"/>
      <c r="K24" s="151">
        <v>1936</v>
      </c>
      <c r="L24" s="100">
        <v>2</v>
      </c>
      <c r="M24" s="83">
        <v>-2.3</v>
      </c>
      <c r="N24" s="97">
        <v>-1.15</v>
      </c>
    </row>
    <row r="25" ht="21.95" customHeight="1">
      <c r="A25" s="150">
        <v>1937</v>
      </c>
      <c r="B25" s="100">
        <v>49</v>
      </c>
      <c r="C25" s="83">
        <v>68.40000000000001</v>
      </c>
      <c r="D25" s="87">
        <v>1.39591836734694</v>
      </c>
      <c r="E25" s="40"/>
      <c r="F25" s="151">
        <v>1937</v>
      </c>
      <c r="G25" s="100">
        <v>27</v>
      </c>
      <c r="H25" s="83">
        <v>9.199999999999999</v>
      </c>
      <c r="I25" s="87">
        <v>0.340740740740741</v>
      </c>
      <c r="J25" s="40"/>
      <c r="K25" s="151">
        <v>1937</v>
      </c>
      <c r="L25" s="100">
        <v>9</v>
      </c>
      <c r="M25" s="83">
        <v>-9.9</v>
      </c>
      <c r="N25" s="97">
        <v>-1.1</v>
      </c>
    </row>
    <row r="26" ht="21.95" customHeight="1">
      <c r="A26" s="150">
        <v>1938</v>
      </c>
      <c r="B26" s="100">
        <v>22</v>
      </c>
      <c r="C26" s="83">
        <v>39.8</v>
      </c>
      <c r="D26" s="87">
        <v>1.80909090909091</v>
      </c>
      <c r="E26" s="40"/>
      <c r="F26" s="151">
        <v>1938</v>
      </c>
      <c r="G26" s="100">
        <v>12</v>
      </c>
      <c r="H26" s="83">
        <v>13.1</v>
      </c>
      <c r="I26" s="87">
        <v>1.09166666666667</v>
      </c>
      <c r="J26" s="40"/>
      <c r="K26" s="151">
        <v>1938</v>
      </c>
      <c r="L26" s="100">
        <v>0</v>
      </c>
      <c r="M26" s="83">
        <v>0</v>
      </c>
      <c r="N26" s="97"/>
    </row>
    <row r="27" ht="21.95" customHeight="1">
      <c r="A27" s="150">
        <v>1939</v>
      </c>
      <c r="B27" s="100">
        <v>48</v>
      </c>
      <c r="C27" s="83">
        <v>95.40000000000001</v>
      </c>
      <c r="D27" s="87">
        <v>1.9875</v>
      </c>
      <c r="E27" s="40"/>
      <c r="F27" s="151">
        <v>1939</v>
      </c>
      <c r="G27" s="100">
        <v>20</v>
      </c>
      <c r="H27" s="83">
        <v>20.7</v>
      </c>
      <c r="I27" s="87">
        <v>1.035</v>
      </c>
      <c r="J27" s="40"/>
      <c r="K27" s="151">
        <v>1939</v>
      </c>
      <c r="L27" s="100">
        <v>2</v>
      </c>
      <c r="M27" s="83">
        <v>-1.7</v>
      </c>
      <c r="N27" s="97">
        <v>-0.85</v>
      </c>
    </row>
    <row r="28" ht="21.95" customHeight="1">
      <c r="A28" s="150">
        <v>1940</v>
      </c>
      <c r="B28" s="100">
        <v>37</v>
      </c>
      <c r="C28" s="83">
        <v>59.3</v>
      </c>
      <c r="D28" s="87">
        <v>1.6027027027027</v>
      </c>
      <c r="E28" s="40"/>
      <c r="F28" s="151">
        <v>1940</v>
      </c>
      <c r="G28" s="100">
        <v>19</v>
      </c>
      <c r="H28" s="83">
        <v>10.3</v>
      </c>
      <c r="I28" s="87">
        <v>0.542105263157895</v>
      </c>
      <c r="J28" s="40"/>
      <c r="K28" s="151">
        <v>1940</v>
      </c>
      <c r="L28" s="100">
        <v>5</v>
      </c>
      <c r="M28" s="83">
        <v>-6.5</v>
      </c>
      <c r="N28" s="97">
        <v>-1.3</v>
      </c>
    </row>
    <row r="29" ht="21.95" customHeight="1">
      <c r="A29" s="150">
        <v>1941</v>
      </c>
      <c r="B29" s="100">
        <v>24</v>
      </c>
      <c r="C29" s="83">
        <v>50</v>
      </c>
      <c r="D29" s="87">
        <v>2.08333333333333</v>
      </c>
      <c r="E29" s="40"/>
      <c r="F29" s="151">
        <v>1941</v>
      </c>
      <c r="G29" s="100">
        <v>10</v>
      </c>
      <c r="H29" s="83">
        <v>11.2</v>
      </c>
      <c r="I29" s="87">
        <v>1.12</v>
      </c>
      <c r="J29" s="40"/>
      <c r="K29" s="151">
        <v>1941</v>
      </c>
      <c r="L29" s="100">
        <v>0</v>
      </c>
      <c r="M29" s="83">
        <v>0</v>
      </c>
      <c r="N29" s="97"/>
    </row>
    <row r="30" ht="21.95" customHeight="1">
      <c r="A30" s="150">
        <v>1942</v>
      </c>
      <c r="B30" s="100">
        <v>61</v>
      </c>
      <c r="C30" s="83">
        <v>86.59999999999999</v>
      </c>
      <c r="D30" s="87">
        <v>1.41967213114754</v>
      </c>
      <c r="E30" s="40"/>
      <c r="F30" s="151">
        <v>1942</v>
      </c>
      <c r="G30" s="100">
        <v>37</v>
      </c>
      <c r="H30" s="83">
        <v>23.6</v>
      </c>
      <c r="I30" s="87">
        <v>0.637837837837838</v>
      </c>
      <c r="J30" s="40"/>
      <c r="K30" s="151">
        <v>1942</v>
      </c>
      <c r="L30" s="100">
        <v>6</v>
      </c>
      <c r="M30" s="83">
        <v>-4.3</v>
      </c>
      <c r="N30" s="97">
        <v>-0.716666666666667</v>
      </c>
    </row>
    <row r="31" ht="21.95" customHeight="1">
      <c r="A31" s="150">
        <v>1943</v>
      </c>
      <c r="B31" s="100">
        <v>60</v>
      </c>
      <c r="C31" s="83">
        <v>88.90000000000001</v>
      </c>
      <c r="D31" s="87">
        <v>1.48166666666667</v>
      </c>
      <c r="E31" s="40"/>
      <c r="F31" s="151">
        <v>1943</v>
      </c>
      <c r="G31" s="100">
        <v>31</v>
      </c>
      <c r="H31" s="83">
        <v>12.2</v>
      </c>
      <c r="I31" s="87">
        <v>0.393548387096774</v>
      </c>
      <c r="J31" s="40"/>
      <c r="K31" s="151">
        <v>1943</v>
      </c>
      <c r="L31" s="100">
        <v>8</v>
      </c>
      <c r="M31" s="83">
        <v>-8.9</v>
      </c>
      <c r="N31" s="97">
        <v>-1.1125</v>
      </c>
    </row>
    <row r="32" ht="21.95" customHeight="1">
      <c r="A32" s="150">
        <v>1944</v>
      </c>
      <c r="B32" s="100">
        <v>34</v>
      </c>
      <c r="C32" s="83">
        <v>67.90000000000001</v>
      </c>
      <c r="D32" s="87">
        <v>1.99705882352941</v>
      </c>
      <c r="E32" s="40"/>
      <c r="F32" s="151">
        <v>1944</v>
      </c>
      <c r="G32" s="100">
        <v>10</v>
      </c>
      <c r="H32" s="83">
        <v>6.3</v>
      </c>
      <c r="I32" s="87">
        <v>0.63</v>
      </c>
      <c r="J32" s="40"/>
      <c r="K32" s="151">
        <v>1944</v>
      </c>
      <c r="L32" s="100">
        <v>1</v>
      </c>
      <c r="M32" s="83">
        <v>-0.7</v>
      </c>
      <c r="N32" s="97">
        <v>-0.7</v>
      </c>
    </row>
    <row r="33" ht="21.95" customHeight="1">
      <c r="A33" s="150">
        <v>1945</v>
      </c>
      <c r="B33" s="100">
        <v>22</v>
      </c>
      <c r="C33" s="83">
        <v>51.5</v>
      </c>
      <c r="D33" s="87">
        <v>2.34090909090909</v>
      </c>
      <c r="E33" s="40"/>
      <c r="F33" s="151">
        <v>1945</v>
      </c>
      <c r="G33" s="100">
        <v>6</v>
      </c>
      <c r="H33" s="83">
        <v>6.6</v>
      </c>
      <c r="I33" s="87">
        <v>1.1</v>
      </c>
      <c r="J33" s="40"/>
      <c r="K33" s="151">
        <v>1945</v>
      </c>
      <c r="L33" s="100">
        <v>0</v>
      </c>
      <c r="M33" s="83">
        <v>0</v>
      </c>
      <c r="N33" s="97"/>
    </row>
    <row r="34" ht="21.95" customHeight="1">
      <c r="A34" s="150">
        <v>1946</v>
      </c>
      <c r="B34" s="100">
        <v>32</v>
      </c>
      <c r="C34" s="83">
        <v>55.9</v>
      </c>
      <c r="D34" s="87">
        <v>1.746875</v>
      </c>
      <c r="E34" s="40"/>
      <c r="F34" s="151">
        <v>1946</v>
      </c>
      <c r="G34" s="100">
        <v>17</v>
      </c>
      <c r="H34" s="83">
        <v>13.5</v>
      </c>
      <c r="I34" s="87">
        <v>0.794117647058824</v>
      </c>
      <c r="J34" s="40"/>
      <c r="K34" s="151">
        <v>1946</v>
      </c>
      <c r="L34" s="100">
        <v>1</v>
      </c>
      <c r="M34" s="83">
        <v>-1.2</v>
      </c>
      <c r="N34" s="97">
        <v>-1.2</v>
      </c>
    </row>
    <row r="35" ht="21.95" customHeight="1">
      <c r="A35" s="150">
        <v>1947</v>
      </c>
      <c r="B35" s="100">
        <v>53</v>
      </c>
      <c r="C35" s="83">
        <v>56.3</v>
      </c>
      <c r="D35" s="87">
        <v>1.0622641509434</v>
      </c>
      <c r="E35" s="40"/>
      <c r="F35" s="151">
        <v>1947</v>
      </c>
      <c r="G35" s="100">
        <v>30</v>
      </c>
      <c r="H35" s="83">
        <v>-1</v>
      </c>
      <c r="I35" s="87">
        <v>-0.0333333333333333</v>
      </c>
      <c r="J35" s="40"/>
      <c r="K35" s="151">
        <v>1947</v>
      </c>
      <c r="L35" s="100">
        <v>9</v>
      </c>
      <c r="M35" s="83">
        <v>-15.1</v>
      </c>
      <c r="N35" s="97">
        <v>-1.67777777777778</v>
      </c>
    </row>
    <row r="36" ht="21.95" customHeight="1">
      <c r="A36" s="150">
        <v>1948</v>
      </c>
      <c r="B36" s="100">
        <v>33</v>
      </c>
      <c r="C36" s="83">
        <v>71.40000000000001</v>
      </c>
      <c r="D36" s="87">
        <v>2.16363636363636</v>
      </c>
      <c r="E36" s="40"/>
      <c r="F36" s="151">
        <v>1948</v>
      </c>
      <c r="G36" s="100">
        <v>10</v>
      </c>
      <c r="H36" s="83">
        <v>11.4</v>
      </c>
      <c r="I36" s="87">
        <v>1.14</v>
      </c>
      <c r="J36" s="40"/>
      <c r="K36" s="151">
        <v>1948</v>
      </c>
      <c r="L36" s="100">
        <v>1</v>
      </c>
      <c r="M36" s="83">
        <v>-0.9</v>
      </c>
      <c r="N36" s="97">
        <v>-0.9</v>
      </c>
    </row>
    <row r="37" ht="21.95" customHeight="1">
      <c r="A37" s="150">
        <v>1949</v>
      </c>
      <c r="B37" s="100">
        <v>18</v>
      </c>
      <c r="C37" s="83">
        <v>37.6</v>
      </c>
      <c r="D37" s="87">
        <v>2.08888888888889</v>
      </c>
      <c r="E37" s="40"/>
      <c r="F37" s="151">
        <v>1949</v>
      </c>
      <c r="G37" s="100">
        <v>7</v>
      </c>
      <c r="H37" s="83">
        <v>8.300000000000001</v>
      </c>
      <c r="I37" s="87">
        <v>1.18571428571429</v>
      </c>
      <c r="J37" s="40"/>
      <c r="K37" s="151">
        <v>1949</v>
      </c>
      <c r="L37" s="100">
        <v>0</v>
      </c>
      <c r="M37" s="83">
        <v>0</v>
      </c>
      <c r="N37" s="97"/>
    </row>
    <row r="38" ht="21.95" customHeight="1">
      <c r="A38" s="150">
        <v>1950</v>
      </c>
      <c r="B38" s="100">
        <v>48</v>
      </c>
      <c r="C38" s="83">
        <v>65.3</v>
      </c>
      <c r="D38" s="87">
        <v>1.36041666666667</v>
      </c>
      <c r="E38" s="40"/>
      <c r="F38" s="151">
        <v>1950</v>
      </c>
      <c r="G38" s="100">
        <v>26</v>
      </c>
      <c r="H38" s="83">
        <v>6.2</v>
      </c>
      <c r="I38" s="87">
        <v>0.238461538461538</v>
      </c>
      <c r="J38" s="40"/>
      <c r="K38" s="151">
        <v>1950</v>
      </c>
      <c r="L38" s="100">
        <v>7</v>
      </c>
      <c r="M38" s="83">
        <v>-8.699999999999999</v>
      </c>
      <c r="N38" s="97">
        <v>-1.24285714285714</v>
      </c>
    </row>
    <row r="39" ht="21.95" customHeight="1">
      <c r="A39" s="150">
        <v>1951</v>
      </c>
      <c r="B39" s="100">
        <v>48</v>
      </c>
      <c r="C39" s="83">
        <v>54.7</v>
      </c>
      <c r="D39" s="87">
        <v>1.13958333333333</v>
      </c>
      <c r="E39" s="40"/>
      <c r="F39" s="151">
        <v>1951</v>
      </c>
      <c r="G39" s="100">
        <v>29</v>
      </c>
      <c r="H39" s="83">
        <v>2.7</v>
      </c>
      <c r="I39" s="87">
        <v>0.0931034482758621</v>
      </c>
      <c r="J39" s="40"/>
      <c r="K39" s="151">
        <v>1951</v>
      </c>
      <c r="L39" s="100">
        <v>9</v>
      </c>
      <c r="M39" s="83">
        <v>-11.2</v>
      </c>
      <c r="N39" s="97">
        <v>-1.24444444444444</v>
      </c>
    </row>
    <row r="40" ht="21.95" customHeight="1">
      <c r="A40" s="150">
        <v>1952</v>
      </c>
      <c r="B40" s="100">
        <v>58</v>
      </c>
      <c r="C40" s="83">
        <v>86.40000000000001</v>
      </c>
      <c r="D40" s="87">
        <v>1.48965517241379</v>
      </c>
      <c r="E40" s="40"/>
      <c r="F40" s="151">
        <v>1952</v>
      </c>
      <c r="G40" s="100">
        <v>27</v>
      </c>
      <c r="H40" s="83">
        <v>-1</v>
      </c>
      <c r="I40" s="87">
        <v>-0.037037037037037</v>
      </c>
      <c r="J40" s="40"/>
      <c r="K40" s="151">
        <v>1952</v>
      </c>
      <c r="L40" s="100">
        <v>11</v>
      </c>
      <c r="M40" s="83">
        <v>-13.5</v>
      </c>
      <c r="N40" s="97">
        <v>-1.22727272727273</v>
      </c>
    </row>
    <row r="41" ht="21.95" customHeight="1">
      <c r="A41" s="150">
        <v>1953</v>
      </c>
      <c r="B41" s="100">
        <v>58</v>
      </c>
      <c r="C41" s="83">
        <v>91.8</v>
      </c>
      <c r="D41" s="87">
        <v>1.58275862068966</v>
      </c>
      <c r="E41" s="40"/>
      <c r="F41" s="151">
        <v>1953</v>
      </c>
      <c r="G41" s="100">
        <v>30</v>
      </c>
      <c r="H41" s="83">
        <v>13.8</v>
      </c>
      <c r="I41" s="87">
        <v>0.46</v>
      </c>
      <c r="J41" s="40"/>
      <c r="K41" s="151">
        <v>1953</v>
      </c>
      <c r="L41" s="100">
        <v>7</v>
      </c>
      <c r="M41" s="83">
        <v>-6.7</v>
      </c>
      <c r="N41" s="97">
        <v>-0.957142857142857</v>
      </c>
    </row>
    <row r="42" ht="21.95" customHeight="1">
      <c r="A42" s="150">
        <v>1954</v>
      </c>
      <c r="B42" s="100">
        <v>49</v>
      </c>
      <c r="C42" s="83">
        <v>65.5</v>
      </c>
      <c r="D42" s="87">
        <v>1.33673469387755</v>
      </c>
      <c r="E42" s="40"/>
      <c r="F42" s="151">
        <v>1954</v>
      </c>
      <c r="G42" s="100">
        <v>31</v>
      </c>
      <c r="H42" s="83">
        <v>16.7</v>
      </c>
      <c r="I42" s="87">
        <v>0.538709677419355</v>
      </c>
      <c r="J42" s="40"/>
      <c r="K42" s="151">
        <v>1954</v>
      </c>
      <c r="L42" s="100">
        <v>6</v>
      </c>
      <c r="M42" s="83">
        <v>-6.6</v>
      </c>
      <c r="N42" s="97">
        <v>-1.1</v>
      </c>
    </row>
    <row r="43" ht="21.95" customHeight="1">
      <c r="A43" s="150">
        <v>1955</v>
      </c>
      <c r="B43" s="100">
        <v>37</v>
      </c>
      <c r="C43" s="83">
        <v>64.3</v>
      </c>
      <c r="D43" s="87">
        <v>1.73783783783784</v>
      </c>
      <c r="E43" s="40"/>
      <c r="F43" s="151">
        <v>1955</v>
      </c>
      <c r="G43" s="100">
        <v>18</v>
      </c>
      <c r="H43" s="83">
        <v>10.6</v>
      </c>
      <c r="I43" s="87">
        <v>0.588888888888889</v>
      </c>
      <c r="J43" s="40"/>
      <c r="K43" s="151">
        <v>1955</v>
      </c>
      <c r="L43" s="100">
        <v>4</v>
      </c>
      <c r="M43" s="83">
        <v>-4.9</v>
      </c>
      <c r="N43" s="97">
        <v>-1.225</v>
      </c>
    </row>
    <row r="44" ht="21.95" customHeight="1">
      <c r="A44" s="150">
        <v>1956</v>
      </c>
      <c r="B44" s="100">
        <v>59</v>
      </c>
      <c r="C44" s="83">
        <v>65.8</v>
      </c>
      <c r="D44" s="87">
        <v>1.11525423728814</v>
      </c>
      <c r="E44" s="40"/>
      <c r="F44" s="151">
        <v>1956</v>
      </c>
      <c r="G44" s="100">
        <v>37</v>
      </c>
      <c r="H44" s="83">
        <v>6.8</v>
      </c>
      <c r="I44" s="87">
        <v>0.183783783783784</v>
      </c>
      <c r="J44" s="40"/>
      <c r="K44" s="151">
        <v>1956</v>
      </c>
      <c r="L44" s="100">
        <v>12</v>
      </c>
      <c r="M44" s="83">
        <v>-12.7</v>
      </c>
      <c r="N44" s="97">
        <v>-1.05833333333333</v>
      </c>
    </row>
    <row r="45" ht="21.95" customHeight="1">
      <c r="A45" s="150">
        <v>1957</v>
      </c>
      <c r="B45" s="100">
        <v>42</v>
      </c>
      <c r="C45" s="83">
        <v>51.9</v>
      </c>
      <c r="D45" s="87">
        <v>1.23571428571429</v>
      </c>
      <c r="E45" s="40"/>
      <c r="F45" s="151">
        <v>1957</v>
      </c>
      <c r="G45" s="100">
        <v>24</v>
      </c>
      <c r="H45" s="83">
        <v>6.8</v>
      </c>
      <c r="I45" s="87">
        <v>0.283333333333333</v>
      </c>
      <c r="J45" s="40"/>
      <c r="K45" s="151">
        <v>1957</v>
      </c>
      <c r="L45" s="100">
        <v>7</v>
      </c>
      <c r="M45" s="83">
        <v>-7.4</v>
      </c>
      <c r="N45" s="97">
        <v>-1.05714285714286</v>
      </c>
    </row>
    <row r="46" ht="21.95" customHeight="1">
      <c r="A46" s="150">
        <v>1958</v>
      </c>
      <c r="B46" s="100">
        <v>39</v>
      </c>
      <c r="C46" s="83">
        <v>70.90000000000001</v>
      </c>
      <c r="D46" s="87">
        <v>1.81794871794872</v>
      </c>
      <c r="E46" s="40"/>
      <c r="F46" s="151">
        <v>1958</v>
      </c>
      <c r="G46" s="100">
        <v>18</v>
      </c>
      <c r="H46" s="83">
        <v>16</v>
      </c>
      <c r="I46" s="87">
        <v>0.888888888888889</v>
      </c>
      <c r="J46" s="40"/>
      <c r="K46" s="151">
        <v>1958</v>
      </c>
      <c r="L46" s="100">
        <v>1</v>
      </c>
      <c r="M46" s="83">
        <v>-0.4</v>
      </c>
      <c r="N46" s="97">
        <v>-0.4</v>
      </c>
    </row>
    <row r="47" ht="21.95" customHeight="1">
      <c r="A47" s="150">
        <v>1959</v>
      </c>
      <c r="B47" s="100">
        <v>21</v>
      </c>
      <c r="C47" s="83">
        <v>32.7</v>
      </c>
      <c r="D47" s="87">
        <v>1.55714285714286</v>
      </c>
      <c r="E47" s="40"/>
      <c r="F47" s="151">
        <v>1959</v>
      </c>
      <c r="G47" s="100">
        <v>11</v>
      </c>
      <c r="H47" s="83">
        <v>4.6</v>
      </c>
      <c r="I47" s="87">
        <v>0.418181818181818</v>
      </c>
      <c r="J47" s="40"/>
      <c r="K47" s="151">
        <v>1959</v>
      </c>
      <c r="L47" s="100">
        <v>2</v>
      </c>
      <c r="M47" s="83">
        <v>-2.3</v>
      </c>
      <c r="N47" s="97">
        <v>-1.15</v>
      </c>
    </row>
    <row r="48" ht="21.95" customHeight="1">
      <c r="A48" s="150">
        <v>1960</v>
      </c>
      <c r="B48" s="100">
        <v>55</v>
      </c>
      <c r="C48" s="83">
        <v>78.2</v>
      </c>
      <c r="D48" s="87">
        <v>1.42181818181818</v>
      </c>
      <c r="E48" s="40"/>
      <c r="F48" s="151">
        <v>1960</v>
      </c>
      <c r="G48" s="100">
        <v>34</v>
      </c>
      <c r="H48" s="83">
        <v>22.3</v>
      </c>
      <c r="I48" s="87">
        <v>0.655882352941176</v>
      </c>
      <c r="J48" s="40"/>
      <c r="K48" s="151">
        <v>1960</v>
      </c>
      <c r="L48" s="100">
        <v>5</v>
      </c>
      <c r="M48" s="83">
        <v>-4.9</v>
      </c>
      <c r="N48" s="97">
        <v>-0.98</v>
      </c>
    </row>
    <row r="49" ht="21.95" customHeight="1">
      <c r="A49" s="150">
        <v>1961</v>
      </c>
      <c r="B49" s="100">
        <v>35</v>
      </c>
      <c r="C49" s="83">
        <v>58.6</v>
      </c>
      <c r="D49" s="87">
        <v>1.67428571428571</v>
      </c>
      <c r="E49" s="40"/>
      <c r="F49" s="151">
        <v>1961</v>
      </c>
      <c r="G49" s="100">
        <v>18</v>
      </c>
      <c r="H49" s="83">
        <v>8.9</v>
      </c>
      <c r="I49" s="87">
        <v>0.494444444444444</v>
      </c>
      <c r="J49" s="40"/>
      <c r="K49" s="151">
        <v>1961</v>
      </c>
      <c r="L49" s="100">
        <v>3</v>
      </c>
      <c r="M49" s="83">
        <v>-4.3</v>
      </c>
      <c r="N49" s="97">
        <v>-1.43333333333333</v>
      </c>
    </row>
    <row r="50" ht="21.95" customHeight="1">
      <c r="A50" s="150">
        <v>1962</v>
      </c>
      <c r="B50" s="100">
        <v>40</v>
      </c>
      <c r="C50" s="83">
        <v>66.40000000000001</v>
      </c>
      <c r="D50" s="87">
        <v>1.66</v>
      </c>
      <c r="E50" s="40"/>
      <c r="F50" s="151">
        <v>1962</v>
      </c>
      <c r="G50" s="100">
        <v>20</v>
      </c>
      <c r="H50" s="83">
        <v>12.5</v>
      </c>
      <c r="I50" s="87">
        <v>0.625</v>
      </c>
      <c r="J50" s="40"/>
      <c r="K50" s="151">
        <v>1962</v>
      </c>
      <c r="L50" s="100">
        <v>1</v>
      </c>
      <c r="M50" s="83">
        <v>-1</v>
      </c>
      <c r="N50" s="97">
        <v>-1</v>
      </c>
    </row>
    <row r="51" ht="21.95" customHeight="1">
      <c r="A51" s="150">
        <v>1963</v>
      </c>
      <c r="B51" s="100">
        <v>15</v>
      </c>
      <c r="C51" s="83">
        <v>32.5</v>
      </c>
      <c r="D51" s="87">
        <v>2.16666666666667</v>
      </c>
      <c r="E51" s="40"/>
      <c r="F51" s="151">
        <v>1963</v>
      </c>
      <c r="G51" s="100">
        <v>6</v>
      </c>
      <c r="H51" s="83">
        <v>9.1</v>
      </c>
      <c r="I51" s="87">
        <v>1.51666666666667</v>
      </c>
      <c r="J51" s="40"/>
      <c r="K51" s="151">
        <v>1963</v>
      </c>
      <c r="L51" s="100">
        <v>0</v>
      </c>
      <c r="M51" s="83">
        <v>0</v>
      </c>
      <c r="N51" s="97"/>
    </row>
    <row r="52" ht="21.95" customHeight="1">
      <c r="A52" s="150">
        <v>1964</v>
      </c>
      <c r="B52" s="100">
        <v>48</v>
      </c>
      <c r="C52" s="83">
        <v>74.2</v>
      </c>
      <c r="D52" s="87">
        <v>1.54583333333333</v>
      </c>
      <c r="E52" s="40"/>
      <c r="F52" s="151">
        <v>1964</v>
      </c>
      <c r="G52" s="100">
        <v>24</v>
      </c>
      <c r="H52" s="83">
        <v>8.4</v>
      </c>
      <c r="I52" s="87">
        <v>0.35</v>
      </c>
      <c r="J52" s="40"/>
      <c r="K52" s="151">
        <v>1964</v>
      </c>
      <c r="L52" s="100">
        <v>5</v>
      </c>
      <c r="M52" s="83">
        <v>-6.5</v>
      </c>
      <c r="N52" s="97">
        <v>-1.3</v>
      </c>
    </row>
    <row r="53" ht="21.95" customHeight="1">
      <c r="A53" s="150">
        <v>1965</v>
      </c>
      <c r="B53" s="204">
        <v>20</v>
      </c>
      <c r="C53" s="205">
        <v>41.9</v>
      </c>
      <c r="D53" s="206">
        <v>2.095</v>
      </c>
      <c r="E53" s="40"/>
      <c r="F53" s="151">
        <v>1965</v>
      </c>
      <c r="G53" s="204">
        <v>8</v>
      </c>
      <c r="H53" s="205">
        <v>8.5</v>
      </c>
      <c r="I53" s="206">
        <v>1.0625</v>
      </c>
      <c r="J53" s="40"/>
      <c r="K53" s="151">
        <v>1965</v>
      </c>
      <c r="L53" s="204">
        <v>0</v>
      </c>
      <c r="M53" s="205">
        <v>0</v>
      </c>
      <c r="N53" s="268"/>
    </row>
    <row r="54" ht="21.95" customHeight="1">
      <c r="A54" s="150">
        <v>1966</v>
      </c>
      <c r="B54" s="100">
        <v>36</v>
      </c>
      <c r="C54" s="83">
        <v>69.3</v>
      </c>
      <c r="D54" s="87">
        <v>1.925</v>
      </c>
      <c r="E54" s="40"/>
      <c r="F54" s="151">
        <v>1966</v>
      </c>
      <c r="G54" s="100">
        <v>15</v>
      </c>
      <c r="H54" s="83">
        <v>10.5</v>
      </c>
      <c r="I54" s="87">
        <v>0.7</v>
      </c>
      <c r="J54" s="40"/>
      <c r="K54" s="151">
        <v>1966</v>
      </c>
      <c r="L54" s="100">
        <v>1</v>
      </c>
      <c r="M54" s="83">
        <v>-0.4</v>
      </c>
      <c r="N54" s="97">
        <v>-0.4</v>
      </c>
    </row>
    <row r="55" ht="21.95" customHeight="1">
      <c r="A55" s="150">
        <v>1967</v>
      </c>
      <c r="B55" s="100">
        <v>30</v>
      </c>
      <c r="C55" s="83">
        <v>60.9</v>
      </c>
      <c r="D55" s="87">
        <v>2.03</v>
      </c>
      <c r="E55" s="40"/>
      <c r="F55" s="151">
        <v>1967</v>
      </c>
      <c r="G55" s="100">
        <v>9</v>
      </c>
      <c r="H55" s="83">
        <v>4.6</v>
      </c>
      <c r="I55" s="87">
        <v>0.511111111111111</v>
      </c>
      <c r="J55" s="40"/>
      <c r="K55" s="151">
        <v>1967</v>
      </c>
      <c r="L55" s="100">
        <v>2</v>
      </c>
      <c r="M55" s="83">
        <v>-1.5</v>
      </c>
      <c r="N55" s="97">
        <v>-0.75</v>
      </c>
    </row>
    <row r="56" ht="21.95" customHeight="1">
      <c r="A56" s="150">
        <v>1968</v>
      </c>
      <c r="B56" s="100">
        <v>44</v>
      </c>
      <c r="C56" s="83">
        <v>55.9</v>
      </c>
      <c r="D56" s="87">
        <v>1.27045454545455</v>
      </c>
      <c r="E56" s="40"/>
      <c r="F56" s="151">
        <v>1968</v>
      </c>
      <c r="G56" s="100">
        <v>29</v>
      </c>
      <c r="H56" s="83">
        <v>12.1</v>
      </c>
      <c r="I56" s="87">
        <v>0.417241379310345</v>
      </c>
      <c r="J56" s="40"/>
      <c r="K56" s="151">
        <v>1968</v>
      </c>
      <c r="L56" s="100">
        <v>9</v>
      </c>
      <c r="M56" s="83">
        <v>-8.1</v>
      </c>
      <c r="N56" s="97">
        <v>-0.9</v>
      </c>
    </row>
    <row r="57" ht="21.95" customHeight="1">
      <c r="A57" s="150">
        <v>1969</v>
      </c>
      <c r="B57" s="100">
        <v>35</v>
      </c>
      <c r="C57" s="83">
        <v>44.3</v>
      </c>
      <c r="D57" s="87">
        <v>1.26571428571429</v>
      </c>
      <c r="E57" s="40"/>
      <c r="F57" s="151">
        <v>1969</v>
      </c>
      <c r="G57" s="100">
        <v>20</v>
      </c>
      <c r="H57" s="83">
        <v>5</v>
      </c>
      <c r="I57" s="87">
        <v>0.25</v>
      </c>
      <c r="J57" s="40"/>
      <c r="K57" s="151">
        <v>1969</v>
      </c>
      <c r="L57" s="100">
        <v>6</v>
      </c>
      <c r="M57" s="83">
        <v>-5.5</v>
      </c>
      <c r="N57" s="97">
        <v>-0.916666666666667</v>
      </c>
    </row>
    <row r="58" ht="21.95" customHeight="1">
      <c r="A58" s="150">
        <v>1970</v>
      </c>
      <c r="B58" s="100">
        <v>26</v>
      </c>
      <c r="C58" s="83">
        <v>46.3</v>
      </c>
      <c r="D58" s="87">
        <v>1.78076923076923</v>
      </c>
      <c r="E58" s="40"/>
      <c r="F58" s="151">
        <v>1970</v>
      </c>
      <c r="G58" s="100">
        <v>11</v>
      </c>
      <c r="H58" s="83">
        <v>6.9</v>
      </c>
      <c r="I58" s="87">
        <v>0.627272727272727</v>
      </c>
      <c r="J58" s="40"/>
      <c r="K58" s="151">
        <v>1970</v>
      </c>
      <c r="L58" s="100">
        <v>2</v>
      </c>
      <c r="M58" s="83">
        <v>-1.9</v>
      </c>
      <c r="N58" s="97">
        <v>-0.95</v>
      </c>
    </row>
    <row r="59" ht="21.95" customHeight="1">
      <c r="A59" s="150">
        <v>1971</v>
      </c>
      <c r="B59" s="100">
        <v>40</v>
      </c>
      <c r="C59" s="83">
        <v>64.59999999999999</v>
      </c>
      <c r="D59" s="87">
        <v>1.615</v>
      </c>
      <c r="E59" s="40"/>
      <c r="F59" s="151">
        <v>1971</v>
      </c>
      <c r="G59" s="100">
        <v>20</v>
      </c>
      <c r="H59" s="83">
        <v>14.9</v>
      </c>
      <c r="I59" s="87">
        <v>0.745</v>
      </c>
      <c r="J59" s="40"/>
      <c r="K59" s="151">
        <v>1971</v>
      </c>
      <c r="L59" s="100">
        <v>1</v>
      </c>
      <c r="M59" s="83">
        <v>-0.8</v>
      </c>
      <c r="N59" s="97">
        <v>-0.8</v>
      </c>
    </row>
    <row r="60" ht="21.95" customHeight="1">
      <c r="A60" s="150">
        <v>1972</v>
      </c>
      <c r="B60" s="100">
        <v>25</v>
      </c>
      <c r="C60" s="83">
        <v>47.4</v>
      </c>
      <c r="D60" s="87">
        <v>1.896</v>
      </c>
      <c r="E60" s="40"/>
      <c r="F60" s="151">
        <v>1972</v>
      </c>
      <c r="G60" s="100">
        <v>11</v>
      </c>
      <c r="H60" s="83">
        <v>9.5</v>
      </c>
      <c r="I60" s="87">
        <v>0.863636363636364</v>
      </c>
      <c r="J60" s="40"/>
      <c r="K60" s="151">
        <v>1972</v>
      </c>
      <c r="L60" s="100">
        <v>1</v>
      </c>
      <c r="M60" s="83">
        <v>-0.6</v>
      </c>
      <c r="N60" s="97">
        <v>-0.6</v>
      </c>
    </row>
    <row r="61" ht="21.95" customHeight="1">
      <c r="A61" s="150">
        <v>1973</v>
      </c>
      <c r="B61" s="100">
        <v>21</v>
      </c>
      <c r="C61" s="83">
        <v>34.8</v>
      </c>
      <c r="D61" s="87">
        <v>1.65714285714286</v>
      </c>
      <c r="E61" s="40"/>
      <c r="F61" s="151">
        <v>1973</v>
      </c>
      <c r="G61" s="100">
        <v>11</v>
      </c>
      <c r="H61" s="83">
        <v>7.2</v>
      </c>
      <c r="I61" s="87">
        <v>0.654545454545455</v>
      </c>
      <c r="J61" s="40"/>
      <c r="K61" s="151">
        <v>1973</v>
      </c>
      <c r="L61" s="100">
        <v>3</v>
      </c>
      <c r="M61" s="83">
        <v>-2.2</v>
      </c>
      <c r="N61" s="97">
        <v>-0.7333333333333329</v>
      </c>
    </row>
    <row r="62" ht="21.95" customHeight="1">
      <c r="A62" s="150">
        <v>1974</v>
      </c>
      <c r="B62" s="100">
        <v>24</v>
      </c>
      <c r="C62" s="83">
        <v>49.8</v>
      </c>
      <c r="D62" s="87">
        <v>2.075</v>
      </c>
      <c r="E62" s="40"/>
      <c r="F62" s="151">
        <v>1974</v>
      </c>
      <c r="G62" s="100">
        <v>8</v>
      </c>
      <c r="H62" s="83">
        <v>7.3</v>
      </c>
      <c r="I62" s="87">
        <v>0.9125</v>
      </c>
      <c r="J62" s="40"/>
      <c r="K62" s="151">
        <v>1974</v>
      </c>
      <c r="L62" s="100">
        <v>2</v>
      </c>
      <c r="M62" s="83">
        <v>-1.2</v>
      </c>
      <c r="N62" s="97">
        <v>-0.6</v>
      </c>
    </row>
    <row r="63" ht="21.95" customHeight="1">
      <c r="A63" s="150">
        <v>1975</v>
      </c>
      <c r="B63" s="100">
        <v>21</v>
      </c>
      <c r="C63" s="83">
        <v>34.2</v>
      </c>
      <c r="D63" s="87">
        <v>1.62857142857143</v>
      </c>
      <c r="E63" s="40"/>
      <c r="F63" s="151">
        <v>1975</v>
      </c>
      <c r="G63" s="100">
        <v>11</v>
      </c>
      <c r="H63" s="83">
        <v>8.6</v>
      </c>
      <c r="I63" s="87">
        <v>0.781818181818182</v>
      </c>
      <c r="J63" s="40"/>
      <c r="K63" s="151">
        <v>1975</v>
      </c>
      <c r="L63" s="100">
        <v>1</v>
      </c>
      <c r="M63" s="83">
        <v>-1.5</v>
      </c>
      <c r="N63" s="97">
        <v>-1.5</v>
      </c>
    </row>
    <row r="64" ht="21.95" customHeight="1">
      <c r="A64" s="150">
        <v>1976</v>
      </c>
      <c r="B64" s="100">
        <v>21</v>
      </c>
      <c r="C64" s="83">
        <v>45.1</v>
      </c>
      <c r="D64" s="87">
        <v>2.14761904761905</v>
      </c>
      <c r="E64" s="40"/>
      <c r="F64" s="151">
        <v>1976</v>
      </c>
      <c r="G64" s="100">
        <v>7</v>
      </c>
      <c r="H64" s="83">
        <v>4.8</v>
      </c>
      <c r="I64" s="87">
        <v>0.6857142857142861</v>
      </c>
      <c r="J64" s="40"/>
      <c r="K64" s="151">
        <v>1976</v>
      </c>
      <c r="L64" s="100">
        <v>1</v>
      </c>
      <c r="M64" s="83">
        <v>-0.7</v>
      </c>
      <c r="N64" s="97">
        <v>-0.7</v>
      </c>
    </row>
    <row r="65" ht="21.95" customHeight="1">
      <c r="A65" s="150">
        <v>1977</v>
      </c>
      <c r="B65" s="100">
        <v>19</v>
      </c>
      <c r="C65" s="83">
        <v>39.2</v>
      </c>
      <c r="D65" s="87">
        <v>2.06315789473684</v>
      </c>
      <c r="E65" s="40"/>
      <c r="F65" s="151">
        <v>1977</v>
      </c>
      <c r="G65" s="100">
        <v>8</v>
      </c>
      <c r="H65" s="83">
        <v>10</v>
      </c>
      <c r="I65" s="87">
        <v>1.25</v>
      </c>
      <c r="J65" s="40"/>
      <c r="K65" s="151">
        <v>1977</v>
      </c>
      <c r="L65" s="100">
        <v>0</v>
      </c>
      <c r="M65" s="83">
        <v>0</v>
      </c>
      <c r="N65" s="97"/>
    </row>
    <row r="66" ht="21.95" customHeight="1">
      <c r="A66" s="150">
        <v>1978</v>
      </c>
      <c r="B66" s="100">
        <v>36</v>
      </c>
      <c r="C66" s="83">
        <v>65.40000000000001</v>
      </c>
      <c r="D66" s="87">
        <v>1.81666666666667</v>
      </c>
      <c r="E66" s="40"/>
      <c r="F66" s="151">
        <v>1978</v>
      </c>
      <c r="G66" s="100">
        <v>15</v>
      </c>
      <c r="H66" s="83">
        <v>11.7</v>
      </c>
      <c r="I66" s="87">
        <v>0.78</v>
      </c>
      <c r="J66" s="40"/>
      <c r="K66" s="151">
        <v>1978</v>
      </c>
      <c r="L66" s="100">
        <v>2</v>
      </c>
      <c r="M66" s="83">
        <v>-1.4</v>
      </c>
      <c r="N66" s="97">
        <v>-0.7</v>
      </c>
    </row>
    <row r="67" ht="21.95" customHeight="1">
      <c r="A67" s="150">
        <v>1979</v>
      </c>
      <c r="B67" s="100">
        <v>38</v>
      </c>
      <c r="C67" s="83">
        <v>70.2</v>
      </c>
      <c r="D67" s="87">
        <v>1.84736842105263</v>
      </c>
      <c r="E67" s="40"/>
      <c r="F67" s="151">
        <v>1979</v>
      </c>
      <c r="G67" s="100">
        <v>16</v>
      </c>
      <c r="H67" s="83">
        <v>12.5</v>
      </c>
      <c r="I67" s="87">
        <v>0.78125</v>
      </c>
      <c r="J67" s="40"/>
      <c r="K67" s="151">
        <v>1979</v>
      </c>
      <c r="L67" s="100">
        <v>2</v>
      </c>
      <c r="M67" s="83">
        <v>-2.7</v>
      </c>
      <c r="N67" s="97">
        <v>-1.35</v>
      </c>
    </row>
    <row r="68" ht="21.95" customHeight="1">
      <c r="A68" s="150">
        <v>1980</v>
      </c>
      <c r="B68" s="100">
        <v>23</v>
      </c>
      <c r="C68" s="83">
        <v>51</v>
      </c>
      <c r="D68" s="87">
        <v>2.21739130434783</v>
      </c>
      <c r="E68" s="40"/>
      <c r="F68" s="151">
        <v>1980</v>
      </c>
      <c r="G68" s="100">
        <v>5</v>
      </c>
      <c r="H68" s="83">
        <v>4.1</v>
      </c>
      <c r="I68" s="87">
        <v>0.82</v>
      </c>
      <c r="J68" s="40"/>
      <c r="K68" s="151">
        <v>1980</v>
      </c>
      <c r="L68" s="100">
        <v>1</v>
      </c>
      <c r="M68" s="83">
        <v>-0.8</v>
      </c>
      <c r="N68" s="97">
        <v>-0.8</v>
      </c>
    </row>
    <row r="69" ht="21.95" customHeight="1">
      <c r="A69" s="150">
        <v>1981</v>
      </c>
      <c r="B69" s="100">
        <v>33</v>
      </c>
      <c r="C69" s="83">
        <v>62.6</v>
      </c>
      <c r="D69" s="87">
        <v>1.8969696969697</v>
      </c>
      <c r="E69" s="40"/>
      <c r="F69" s="151">
        <v>1981</v>
      </c>
      <c r="G69" s="100">
        <v>13</v>
      </c>
      <c r="H69" s="83">
        <v>13.1</v>
      </c>
      <c r="I69" s="87">
        <v>1.00769230769231</v>
      </c>
      <c r="J69" s="40"/>
      <c r="K69" s="151">
        <v>1981</v>
      </c>
      <c r="L69" s="100">
        <v>1</v>
      </c>
      <c r="M69" s="83">
        <v>-2.4</v>
      </c>
      <c r="N69" s="97">
        <v>-2.4</v>
      </c>
    </row>
    <row r="70" ht="21.95" customHeight="1">
      <c r="A70" s="150">
        <v>1982</v>
      </c>
      <c r="B70" s="100">
        <v>21</v>
      </c>
      <c r="C70" s="83">
        <v>32.7</v>
      </c>
      <c r="D70" s="87">
        <v>1.55714285714286</v>
      </c>
      <c r="E70" s="40"/>
      <c r="F70" s="151">
        <v>1982</v>
      </c>
      <c r="G70" s="100">
        <v>11</v>
      </c>
      <c r="H70" s="83">
        <v>5.4</v>
      </c>
      <c r="I70" s="87">
        <v>0.490909090909091</v>
      </c>
      <c r="J70" s="40"/>
      <c r="K70" s="151">
        <v>1982</v>
      </c>
      <c r="L70" s="100">
        <v>2</v>
      </c>
      <c r="M70" s="83">
        <v>-2.5</v>
      </c>
      <c r="N70" s="97">
        <v>-1.25</v>
      </c>
    </row>
    <row r="71" ht="21.95" customHeight="1">
      <c r="A71" s="150">
        <v>1983</v>
      </c>
      <c r="B71" s="100">
        <v>9</v>
      </c>
      <c r="C71" s="83">
        <v>13.1</v>
      </c>
      <c r="D71" s="87">
        <v>1.45555555555556</v>
      </c>
      <c r="E71" s="40"/>
      <c r="F71" s="151">
        <v>1983</v>
      </c>
      <c r="G71" s="100">
        <v>6</v>
      </c>
      <c r="H71" s="83">
        <v>4.8</v>
      </c>
      <c r="I71" s="87">
        <v>0.8</v>
      </c>
      <c r="J71" s="40"/>
      <c r="K71" s="151">
        <v>1983</v>
      </c>
      <c r="L71" s="100">
        <v>0</v>
      </c>
      <c r="M71" s="83">
        <v>0</v>
      </c>
      <c r="N71" s="97"/>
    </row>
    <row r="72" ht="21.95" customHeight="1">
      <c r="A72" s="150">
        <v>1984</v>
      </c>
      <c r="B72" s="100">
        <v>36</v>
      </c>
      <c r="C72" s="83">
        <v>69</v>
      </c>
      <c r="D72" s="87">
        <v>1.91666666666667</v>
      </c>
      <c r="E72" s="40"/>
      <c r="F72" s="151">
        <v>1984</v>
      </c>
      <c r="G72" s="100">
        <v>15</v>
      </c>
      <c r="H72" s="83">
        <v>17.1</v>
      </c>
      <c r="I72" s="87">
        <v>1.14</v>
      </c>
      <c r="J72" s="40"/>
      <c r="K72" s="151">
        <v>1984</v>
      </c>
      <c r="L72" s="100">
        <v>0</v>
      </c>
      <c r="M72" s="83">
        <v>0</v>
      </c>
      <c r="N72" s="97"/>
    </row>
    <row r="73" ht="21.95" customHeight="1">
      <c r="A73" s="150">
        <v>1985</v>
      </c>
      <c r="B73" s="100">
        <v>28</v>
      </c>
      <c r="C73" s="83">
        <v>50.2</v>
      </c>
      <c r="D73" s="87">
        <v>1.79285714285714</v>
      </c>
      <c r="E73" s="40"/>
      <c r="F73" s="151">
        <v>1985</v>
      </c>
      <c r="G73" s="100">
        <v>11</v>
      </c>
      <c r="H73" s="83">
        <v>7.2</v>
      </c>
      <c r="I73" s="87">
        <v>0.654545454545455</v>
      </c>
      <c r="J73" s="40"/>
      <c r="K73" s="151">
        <v>1985</v>
      </c>
      <c r="L73" s="100">
        <v>0</v>
      </c>
      <c r="M73" s="83">
        <v>0</v>
      </c>
      <c r="N73" s="97"/>
    </row>
    <row r="74" ht="21.95" customHeight="1">
      <c r="A74" s="150">
        <v>1986</v>
      </c>
      <c r="B74" s="100">
        <v>41</v>
      </c>
      <c r="C74" s="83">
        <v>64.90000000000001</v>
      </c>
      <c r="D74" s="87">
        <v>1.58292682926829</v>
      </c>
      <c r="E74" s="40"/>
      <c r="F74" s="151">
        <v>1986</v>
      </c>
      <c r="G74" s="100">
        <v>17</v>
      </c>
      <c r="H74" s="83">
        <v>5.2</v>
      </c>
      <c r="I74" s="87">
        <v>0.305882352941176</v>
      </c>
      <c r="J74" s="40"/>
      <c r="K74" s="151">
        <v>1986</v>
      </c>
      <c r="L74" s="100">
        <v>4</v>
      </c>
      <c r="M74" s="83">
        <v>-4.9</v>
      </c>
      <c r="N74" s="97">
        <v>-1.225</v>
      </c>
    </row>
    <row r="75" ht="21.95" customHeight="1">
      <c r="A75" s="150">
        <v>1987</v>
      </c>
      <c r="B75" s="100">
        <v>28</v>
      </c>
      <c r="C75" s="83">
        <v>52.4</v>
      </c>
      <c r="D75" s="87">
        <v>1.87142857142857</v>
      </c>
      <c r="E75" s="40"/>
      <c r="F75" s="151">
        <v>1987</v>
      </c>
      <c r="G75" s="100">
        <v>13</v>
      </c>
      <c r="H75" s="83">
        <v>9</v>
      </c>
      <c r="I75" s="87">
        <v>0.692307692307692</v>
      </c>
      <c r="J75" s="40"/>
      <c r="K75" s="151">
        <v>1987</v>
      </c>
      <c r="L75" s="100">
        <v>1</v>
      </c>
      <c r="M75" s="83">
        <v>-0.6</v>
      </c>
      <c r="N75" s="97">
        <v>-0.6</v>
      </c>
    </row>
    <row r="76" ht="21.95" customHeight="1">
      <c r="A76" s="150">
        <v>1988</v>
      </c>
      <c r="B76" s="100">
        <v>29</v>
      </c>
      <c r="C76" s="83">
        <v>52.4</v>
      </c>
      <c r="D76" s="87">
        <v>1.80689655172414</v>
      </c>
      <c r="E76" s="40"/>
      <c r="F76" s="151">
        <v>1988</v>
      </c>
      <c r="G76" s="100">
        <v>14</v>
      </c>
      <c r="H76" s="83">
        <v>13.8</v>
      </c>
      <c r="I76" s="87">
        <v>0.985714285714286</v>
      </c>
      <c r="J76" s="40"/>
      <c r="K76" s="151">
        <v>1988</v>
      </c>
      <c r="L76" s="100">
        <v>0</v>
      </c>
      <c r="M76" s="83">
        <v>0</v>
      </c>
      <c r="N76" s="97"/>
    </row>
    <row r="77" ht="21.95" customHeight="1">
      <c r="A77" s="150">
        <v>1989</v>
      </c>
      <c r="B77" s="100">
        <v>52</v>
      </c>
      <c r="C77" s="83">
        <v>80</v>
      </c>
      <c r="D77" s="87">
        <v>1.53846153846154</v>
      </c>
      <c r="E77" s="40"/>
      <c r="F77" s="151">
        <v>1989</v>
      </c>
      <c r="G77" s="100">
        <v>29</v>
      </c>
      <c r="H77" s="83">
        <v>19.4</v>
      </c>
      <c r="I77" s="87">
        <v>0.668965517241379</v>
      </c>
      <c r="J77" s="40"/>
      <c r="K77" s="151">
        <v>1989</v>
      </c>
      <c r="L77" s="100">
        <v>4</v>
      </c>
      <c r="M77" s="83">
        <v>-4.8</v>
      </c>
      <c r="N77" s="97">
        <v>-1.2</v>
      </c>
    </row>
    <row r="78" ht="21.95" customHeight="1">
      <c r="A78" s="150">
        <v>1990</v>
      </c>
      <c r="B78" s="100">
        <v>38</v>
      </c>
      <c r="C78" s="83">
        <v>22.5</v>
      </c>
      <c r="D78" s="87">
        <v>0.592105263157895</v>
      </c>
      <c r="E78" s="40"/>
      <c r="F78" s="151">
        <v>1990</v>
      </c>
      <c r="G78" s="100">
        <v>27</v>
      </c>
      <c r="H78" s="83">
        <v>-7.6</v>
      </c>
      <c r="I78" s="87">
        <v>-0.281481481481481</v>
      </c>
      <c r="J78" s="40"/>
      <c r="K78" s="151">
        <v>1990</v>
      </c>
      <c r="L78" s="100">
        <v>11</v>
      </c>
      <c r="M78" s="83">
        <v>-17.2</v>
      </c>
      <c r="N78" s="97">
        <v>-1.56363636363636</v>
      </c>
    </row>
    <row r="79" ht="21.95" customHeight="1">
      <c r="A79" s="150">
        <v>1991</v>
      </c>
      <c r="B79" s="100">
        <v>18</v>
      </c>
      <c r="C79" s="83">
        <v>25.4</v>
      </c>
      <c r="D79" s="87">
        <v>1.41111111111111</v>
      </c>
      <c r="E79" s="40"/>
      <c r="F79" s="151">
        <v>1991</v>
      </c>
      <c r="G79" s="100">
        <v>10</v>
      </c>
      <c r="H79" s="83">
        <v>3.4</v>
      </c>
      <c r="I79" s="87">
        <v>0.34</v>
      </c>
      <c r="J79" s="40"/>
      <c r="K79" s="151">
        <v>1991</v>
      </c>
      <c r="L79" s="100">
        <v>3</v>
      </c>
      <c r="M79" s="83">
        <v>-2.6</v>
      </c>
      <c r="N79" s="97">
        <v>-0.866666666666667</v>
      </c>
    </row>
    <row r="80" ht="21.95" customHeight="1">
      <c r="A80" s="150">
        <v>1992</v>
      </c>
      <c r="B80" s="100">
        <v>28</v>
      </c>
      <c r="C80" s="83">
        <v>52.7</v>
      </c>
      <c r="D80" s="87">
        <v>1.88214285714286</v>
      </c>
      <c r="E80" s="40"/>
      <c r="F80" s="151">
        <v>1992</v>
      </c>
      <c r="G80" s="100">
        <v>13</v>
      </c>
      <c r="H80" s="83">
        <v>12.5</v>
      </c>
      <c r="I80" s="87">
        <v>0.961538461538462</v>
      </c>
      <c r="J80" s="40"/>
      <c r="K80" s="151">
        <v>1992</v>
      </c>
      <c r="L80" s="100">
        <v>1</v>
      </c>
      <c r="M80" s="83">
        <v>-0.8</v>
      </c>
      <c r="N80" s="97">
        <v>-0.8</v>
      </c>
    </row>
    <row r="81" ht="21.95" customHeight="1">
      <c r="A81" s="150">
        <v>1993</v>
      </c>
      <c r="B81" s="100">
        <v>40</v>
      </c>
      <c r="C81" s="83">
        <v>65.3</v>
      </c>
      <c r="D81" s="87">
        <v>1.6325</v>
      </c>
      <c r="E81" s="40"/>
      <c r="F81" s="151">
        <v>1993</v>
      </c>
      <c r="G81" s="100">
        <v>16</v>
      </c>
      <c r="H81" s="83">
        <v>0.9</v>
      </c>
      <c r="I81" s="87">
        <v>0.05625</v>
      </c>
      <c r="J81" s="40"/>
      <c r="K81" s="151">
        <v>1993</v>
      </c>
      <c r="L81" s="100">
        <v>7</v>
      </c>
      <c r="M81" s="83">
        <v>-7.6</v>
      </c>
      <c r="N81" s="97">
        <v>-1.08571428571429</v>
      </c>
    </row>
    <row r="82" ht="21.95" customHeight="1">
      <c r="A82" s="150">
        <v>1994</v>
      </c>
      <c r="B82" s="100">
        <v>33</v>
      </c>
      <c r="C82" s="83">
        <v>47</v>
      </c>
      <c r="D82" s="87">
        <v>1.42424242424242</v>
      </c>
      <c r="E82" s="40"/>
      <c r="F82" s="151">
        <v>1994</v>
      </c>
      <c r="G82" s="100">
        <v>20</v>
      </c>
      <c r="H82" s="83">
        <v>12.1</v>
      </c>
      <c r="I82" s="87">
        <v>0.605</v>
      </c>
      <c r="J82" s="40"/>
      <c r="K82" s="151">
        <v>1994</v>
      </c>
      <c r="L82" s="100">
        <v>4</v>
      </c>
      <c r="M82" s="83">
        <v>-3.1</v>
      </c>
      <c r="N82" s="97">
        <v>-0.775</v>
      </c>
    </row>
    <row r="83" ht="21.95" customHeight="1">
      <c r="A83" s="150">
        <v>1995</v>
      </c>
      <c r="B83" s="100">
        <v>23</v>
      </c>
      <c r="C83" s="83">
        <v>37.5</v>
      </c>
      <c r="D83" s="87">
        <v>1.6304347826087</v>
      </c>
      <c r="E83" s="40"/>
      <c r="F83" s="151">
        <v>1995</v>
      </c>
      <c r="G83" s="100">
        <v>11</v>
      </c>
      <c r="H83" s="83">
        <v>7.4</v>
      </c>
      <c r="I83" s="87">
        <v>0.672727272727273</v>
      </c>
      <c r="J83" s="40"/>
      <c r="K83" s="151">
        <v>1995</v>
      </c>
      <c r="L83" s="100">
        <v>1</v>
      </c>
      <c r="M83" s="83">
        <v>-0.5</v>
      </c>
      <c r="N83" s="97">
        <v>-0.5</v>
      </c>
    </row>
    <row r="84" ht="21.95" customHeight="1">
      <c r="A84" s="150">
        <v>1996</v>
      </c>
      <c r="B84" s="100">
        <v>26</v>
      </c>
      <c r="C84" s="83">
        <v>54.6</v>
      </c>
      <c r="D84" s="87">
        <v>2.1</v>
      </c>
      <c r="E84" s="40"/>
      <c r="F84" s="151">
        <v>1996</v>
      </c>
      <c r="G84" s="100">
        <v>5</v>
      </c>
      <c r="H84" s="83">
        <v>1.2</v>
      </c>
      <c r="I84" s="87">
        <v>0.24</v>
      </c>
      <c r="J84" s="40"/>
      <c r="K84" s="151">
        <v>1996</v>
      </c>
      <c r="L84" s="100">
        <v>1</v>
      </c>
      <c r="M84" s="83">
        <v>-1.4</v>
      </c>
      <c r="N84" s="97">
        <v>-1.4</v>
      </c>
    </row>
    <row r="85" ht="21.95" customHeight="1">
      <c r="A85" s="150">
        <v>1997</v>
      </c>
      <c r="B85" s="100">
        <v>33</v>
      </c>
      <c r="C85" s="83">
        <v>37.7</v>
      </c>
      <c r="D85" s="87">
        <v>1.14242424242424</v>
      </c>
      <c r="E85" s="40"/>
      <c r="F85" s="151">
        <v>1997</v>
      </c>
      <c r="G85" s="100">
        <v>20</v>
      </c>
      <c r="H85" s="83">
        <v>1.8</v>
      </c>
      <c r="I85" s="87">
        <v>0.09</v>
      </c>
      <c r="J85" s="40"/>
      <c r="K85" s="151">
        <v>1997</v>
      </c>
      <c r="L85" s="100">
        <v>6</v>
      </c>
      <c r="M85" s="83">
        <v>-9.300000000000001</v>
      </c>
      <c r="N85" s="97">
        <v>-1.55</v>
      </c>
    </row>
    <row r="86" ht="21.95" customHeight="1">
      <c r="A86" s="150">
        <v>1998</v>
      </c>
      <c r="B86" s="100">
        <v>32</v>
      </c>
      <c r="C86" s="83">
        <v>48.7</v>
      </c>
      <c r="D86" s="87">
        <v>1.521875</v>
      </c>
      <c r="E86" s="40"/>
      <c r="F86" s="151">
        <v>1998</v>
      </c>
      <c r="G86" s="100">
        <v>17</v>
      </c>
      <c r="H86" s="83">
        <v>8.1</v>
      </c>
      <c r="I86" s="87">
        <v>0.476470588235294</v>
      </c>
      <c r="J86" s="40"/>
      <c r="K86" s="151">
        <v>1998</v>
      </c>
      <c r="L86" s="100">
        <v>5</v>
      </c>
      <c r="M86" s="83">
        <v>-3.6</v>
      </c>
      <c r="N86" s="97">
        <v>-0.72</v>
      </c>
    </row>
    <row r="87" ht="21.95" customHeight="1">
      <c r="A87" s="150">
        <v>1999</v>
      </c>
      <c r="B87" s="100">
        <v>30</v>
      </c>
      <c r="C87" s="83">
        <v>42.3</v>
      </c>
      <c r="D87" s="87">
        <v>1.41</v>
      </c>
      <c r="E87" s="40"/>
      <c r="F87" s="151">
        <v>1999</v>
      </c>
      <c r="G87" s="100">
        <v>17</v>
      </c>
      <c r="H87" s="83">
        <v>10.8</v>
      </c>
      <c r="I87" s="87">
        <v>0.635294117647059</v>
      </c>
      <c r="J87" s="40"/>
      <c r="K87" s="151">
        <v>1999</v>
      </c>
      <c r="L87" s="100">
        <v>2</v>
      </c>
      <c r="M87" s="83">
        <v>-2.5</v>
      </c>
      <c r="N87" s="97">
        <v>-1.25</v>
      </c>
    </row>
    <row r="88" ht="21.95" customHeight="1">
      <c r="A88" s="150">
        <v>2000</v>
      </c>
      <c r="B88" s="100">
        <v>38</v>
      </c>
      <c r="C88" s="83">
        <v>64.7</v>
      </c>
      <c r="D88" s="87">
        <v>1.70263157894737</v>
      </c>
      <c r="E88" s="40"/>
      <c r="F88" s="151">
        <v>2000</v>
      </c>
      <c r="G88" s="100">
        <v>19</v>
      </c>
      <c r="H88" s="83">
        <v>11.7</v>
      </c>
      <c r="I88" s="87">
        <v>0.615789473684211</v>
      </c>
      <c r="J88" s="40"/>
      <c r="K88" s="151">
        <v>2000</v>
      </c>
      <c r="L88" s="100">
        <v>2</v>
      </c>
      <c r="M88" s="83">
        <v>-2.9</v>
      </c>
      <c r="N88" s="97">
        <v>-1.45</v>
      </c>
    </row>
    <row r="89" ht="21.95" customHeight="1">
      <c r="A89" s="150">
        <v>2001</v>
      </c>
      <c r="B89" s="100">
        <v>54</v>
      </c>
      <c r="C89" s="83">
        <v>79</v>
      </c>
      <c r="D89" s="87">
        <v>1.46296296296296</v>
      </c>
      <c r="E89" s="40"/>
      <c r="F89" s="151">
        <v>2001</v>
      </c>
      <c r="G89" s="100">
        <v>31</v>
      </c>
      <c r="H89" s="83">
        <v>18.2</v>
      </c>
      <c r="I89" s="87">
        <v>0.587096774193548</v>
      </c>
      <c r="J89" s="40"/>
      <c r="K89" s="151">
        <v>2001</v>
      </c>
      <c r="L89" s="100">
        <v>4</v>
      </c>
      <c r="M89" s="83">
        <v>-5.6</v>
      </c>
      <c r="N89" s="97">
        <v>-1.4</v>
      </c>
    </row>
    <row r="90" ht="21.95" customHeight="1">
      <c r="A90" s="150">
        <v>2002</v>
      </c>
      <c r="B90" s="100">
        <v>33</v>
      </c>
      <c r="C90" s="83">
        <v>49.9</v>
      </c>
      <c r="D90" s="87">
        <v>1.51212121212121</v>
      </c>
      <c r="E90" s="40"/>
      <c r="F90" s="151">
        <v>2002</v>
      </c>
      <c r="G90" s="100">
        <v>18</v>
      </c>
      <c r="H90" s="83">
        <v>12.8</v>
      </c>
      <c r="I90" s="87">
        <v>0.711111111111111</v>
      </c>
      <c r="J90" s="40"/>
      <c r="K90" s="151">
        <v>2002</v>
      </c>
      <c r="L90" s="100">
        <v>3</v>
      </c>
      <c r="M90" s="83">
        <v>-2.2</v>
      </c>
      <c r="N90" s="97">
        <v>-0.7333333333333329</v>
      </c>
    </row>
    <row r="91" ht="21.95" customHeight="1">
      <c r="A91" s="150">
        <v>2003</v>
      </c>
      <c r="B91" s="100">
        <v>33</v>
      </c>
      <c r="C91" s="83">
        <v>53.7</v>
      </c>
      <c r="D91" s="87">
        <v>1.62727272727273</v>
      </c>
      <c r="E91" s="40"/>
      <c r="F91" s="151">
        <v>2003</v>
      </c>
      <c r="G91" s="100">
        <v>15</v>
      </c>
      <c r="H91" s="83">
        <v>7.4</v>
      </c>
      <c r="I91" s="87">
        <v>0.493333333333333</v>
      </c>
      <c r="J91" s="40"/>
      <c r="K91" s="151">
        <v>2003</v>
      </c>
      <c r="L91" s="100">
        <v>2</v>
      </c>
      <c r="M91" s="83">
        <v>-2.6</v>
      </c>
      <c r="N91" s="97">
        <v>-1.3</v>
      </c>
    </row>
    <row r="92" ht="21.95" customHeight="1">
      <c r="A92" s="150">
        <v>2004</v>
      </c>
      <c r="B92" s="100">
        <v>40</v>
      </c>
      <c r="C92" s="83">
        <v>48.7</v>
      </c>
      <c r="D92" s="87">
        <v>1.2175</v>
      </c>
      <c r="E92" s="40"/>
      <c r="F92" s="151">
        <v>2004</v>
      </c>
      <c r="G92" s="100">
        <v>26</v>
      </c>
      <c r="H92" s="83">
        <v>13.6</v>
      </c>
      <c r="I92" s="87">
        <v>0.523076923076923</v>
      </c>
      <c r="J92" s="40"/>
      <c r="K92" s="151">
        <v>2004</v>
      </c>
      <c r="L92" s="100">
        <v>4</v>
      </c>
      <c r="M92" s="83">
        <v>-2.4</v>
      </c>
      <c r="N92" s="97">
        <v>-0.6</v>
      </c>
    </row>
    <row r="93" ht="21.95" customHeight="1">
      <c r="A93" s="150">
        <v>2005</v>
      </c>
      <c r="B93" s="100">
        <v>46</v>
      </c>
      <c r="C93" s="83">
        <v>73.3</v>
      </c>
      <c r="D93" s="87">
        <v>1.59347826086957</v>
      </c>
      <c r="E93" s="40"/>
      <c r="F93" s="151">
        <v>2005</v>
      </c>
      <c r="G93" s="100">
        <v>23</v>
      </c>
      <c r="H93" s="83">
        <v>13</v>
      </c>
      <c r="I93" s="87">
        <v>0.565217391304348</v>
      </c>
      <c r="J93" s="40"/>
      <c r="K93" s="151">
        <v>2005</v>
      </c>
      <c r="L93" s="100">
        <v>3</v>
      </c>
      <c r="M93" s="83">
        <v>-5.1</v>
      </c>
      <c r="N93" s="97">
        <v>-1.7</v>
      </c>
    </row>
    <row r="94" ht="21.95" customHeight="1">
      <c r="A94" s="150">
        <v>2006</v>
      </c>
      <c r="B94" s="100">
        <v>37</v>
      </c>
      <c r="C94" s="83">
        <v>61.9</v>
      </c>
      <c r="D94" s="87">
        <v>1.67297297297297</v>
      </c>
      <c r="E94" s="40"/>
      <c r="F94" s="151">
        <v>2006</v>
      </c>
      <c r="G94" s="100">
        <v>16</v>
      </c>
      <c r="H94" s="83">
        <v>5.1</v>
      </c>
      <c r="I94" s="87">
        <v>0.31875</v>
      </c>
      <c r="J94" s="40"/>
      <c r="K94" s="151">
        <v>2006</v>
      </c>
      <c r="L94" s="100">
        <v>4</v>
      </c>
      <c r="M94" s="83">
        <v>-4.3</v>
      </c>
      <c r="N94" s="97">
        <v>-1.075</v>
      </c>
    </row>
    <row r="95" ht="21.95" customHeight="1">
      <c r="A95" s="150">
        <v>2007</v>
      </c>
      <c r="B95" s="100">
        <v>32</v>
      </c>
      <c r="C95" s="83">
        <v>41.1</v>
      </c>
      <c r="D95" s="87">
        <v>1.284375</v>
      </c>
      <c r="E95" s="40"/>
      <c r="F95" s="151">
        <v>2007</v>
      </c>
      <c r="G95" s="100">
        <v>16</v>
      </c>
      <c r="H95" s="83">
        <v>0.1</v>
      </c>
      <c r="I95" s="87">
        <v>0.00625</v>
      </c>
      <c r="J95" s="40"/>
      <c r="K95" s="151">
        <v>2007</v>
      </c>
      <c r="L95" s="100">
        <v>6</v>
      </c>
      <c r="M95" s="83">
        <v>-5</v>
      </c>
      <c r="N95" s="97">
        <v>-0.833333333333333</v>
      </c>
    </row>
    <row r="96" ht="21.95" customHeight="1">
      <c r="A96" s="150">
        <v>2008</v>
      </c>
      <c r="B96" s="100">
        <v>28</v>
      </c>
      <c r="C96" s="83">
        <v>42.3</v>
      </c>
      <c r="D96" s="87">
        <v>1.51071428571429</v>
      </c>
      <c r="E96" s="40"/>
      <c r="F96" s="151">
        <v>2008</v>
      </c>
      <c r="G96" s="100">
        <v>16</v>
      </c>
      <c r="H96" s="83">
        <v>11.3</v>
      </c>
      <c r="I96" s="87">
        <v>0.70625</v>
      </c>
      <c r="J96" s="40"/>
      <c r="K96" s="151">
        <v>2008</v>
      </c>
      <c r="L96" s="100">
        <v>2</v>
      </c>
      <c r="M96" s="83">
        <v>-1.6</v>
      </c>
      <c r="N96" s="97">
        <v>-0.8</v>
      </c>
    </row>
    <row r="97" ht="21.95" customHeight="1">
      <c r="A97" s="150">
        <v>2009</v>
      </c>
      <c r="B97" s="100">
        <v>47</v>
      </c>
      <c r="C97" s="83">
        <v>82.59999999999999</v>
      </c>
      <c r="D97" s="87">
        <v>1.75744680851064</v>
      </c>
      <c r="E97" s="40"/>
      <c r="F97" s="151">
        <v>2009</v>
      </c>
      <c r="G97" s="100">
        <v>24</v>
      </c>
      <c r="H97" s="83">
        <v>18.9</v>
      </c>
      <c r="I97" s="87">
        <v>0.7875</v>
      </c>
      <c r="J97" s="40"/>
      <c r="K97" s="151">
        <v>2009</v>
      </c>
      <c r="L97" s="100">
        <v>5</v>
      </c>
      <c r="M97" s="83">
        <v>-3.7</v>
      </c>
      <c r="N97" s="97">
        <v>-0.74</v>
      </c>
    </row>
    <row r="98" ht="21.95" customHeight="1">
      <c r="A98" s="150">
        <v>2010</v>
      </c>
      <c r="B98" s="100">
        <v>43</v>
      </c>
      <c r="C98" s="83">
        <v>31.7</v>
      </c>
      <c r="D98" s="87">
        <v>0.737209302325581</v>
      </c>
      <c r="E98" s="40"/>
      <c r="F98" s="151">
        <v>2010</v>
      </c>
      <c r="G98" s="100">
        <v>31</v>
      </c>
      <c r="H98" s="83">
        <v>1.1</v>
      </c>
      <c r="I98" s="87">
        <v>0.0354838709677419</v>
      </c>
      <c r="J98" s="40"/>
      <c r="K98" s="151">
        <v>2010</v>
      </c>
      <c r="L98" s="100">
        <v>12</v>
      </c>
      <c r="M98" s="83">
        <v>-15.9</v>
      </c>
      <c r="N98" s="97">
        <v>-1.325</v>
      </c>
    </row>
    <row r="99" ht="21.95" customHeight="1">
      <c r="A99" s="150">
        <v>2011</v>
      </c>
      <c r="B99" s="100">
        <v>21</v>
      </c>
      <c r="C99" s="83">
        <v>39</v>
      </c>
      <c r="D99" s="87">
        <v>1.85714285714286</v>
      </c>
      <c r="E99" s="40"/>
      <c r="F99" s="151">
        <v>2011</v>
      </c>
      <c r="G99" s="100">
        <v>10</v>
      </c>
      <c r="H99" s="83">
        <v>10.1</v>
      </c>
      <c r="I99" s="87">
        <v>1.01</v>
      </c>
      <c r="J99" s="40"/>
      <c r="K99" s="151">
        <v>2011</v>
      </c>
      <c r="L99" s="100">
        <v>1</v>
      </c>
      <c r="M99" s="83">
        <v>-0.4</v>
      </c>
      <c r="N99" s="97">
        <v>-0.4</v>
      </c>
    </row>
    <row r="100" ht="21.95" customHeight="1">
      <c r="A100" s="150">
        <v>2012</v>
      </c>
      <c r="B100" s="100">
        <v>32</v>
      </c>
      <c r="C100" s="83">
        <v>48.2</v>
      </c>
      <c r="D100" s="87">
        <v>1.50625</v>
      </c>
      <c r="E100" s="40"/>
      <c r="F100" s="151">
        <v>2012</v>
      </c>
      <c r="G100" s="100">
        <v>18</v>
      </c>
      <c r="H100" s="83">
        <v>10.6</v>
      </c>
      <c r="I100" s="87">
        <v>0.588888888888889</v>
      </c>
      <c r="J100" s="40"/>
      <c r="K100" s="151">
        <v>2012</v>
      </c>
      <c r="L100" s="100">
        <v>1</v>
      </c>
      <c r="M100" s="83">
        <v>-2.5</v>
      </c>
      <c r="N100" s="97">
        <v>-2.5</v>
      </c>
    </row>
    <row r="101" ht="21.95" customHeight="1">
      <c r="A101" s="150">
        <v>2013</v>
      </c>
      <c r="B101" s="100">
        <v>32</v>
      </c>
      <c r="C101" s="83">
        <v>55.3</v>
      </c>
      <c r="D101" s="87">
        <v>1.728125</v>
      </c>
      <c r="E101" s="40"/>
      <c r="F101" s="151">
        <v>2013</v>
      </c>
      <c r="G101" s="100">
        <v>16</v>
      </c>
      <c r="H101" s="83">
        <v>14.3</v>
      </c>
      <c r="I101" s="87">
        <v>0.89375</v>
      </c>
      <c r="J101" s="40"/>
      <c r="K101" s="151">
        <v>2013</v>
      </c>
      <c r="L101" s="100">
        <v>0</v>
      </c>
      <c r="M101" s="83">
        <v>0</v>
      </c>
      <c r="N101" s="97"/>
    </row>
    <row r="102" ht="21.95" customHeight="1">
      <c r="A102" s="150">
        <v>2014</v>
      </c>
      <c r="B102" s="100">
        <v>17</v>
      </c>
      <c r="C102" s="83">
        <v>28.8</v>
      </c>
      <c r="D102" s="87">
        <v>1.69411764705882</v>
      </c>
      <c r="E102" s="40"/>
      <c r="F102" s="151">
        <v>2014</v>
      </c>
      <c r="G102" s="100">
        <v>7</v>
      </c>
      <c r="H102" s="83">
        <v>2.7</v>
      </c>
      <c r="I102" s="87">
        <v>0.385714285714286</v>
      </c>
      <c r="J102" s="40"/>
      <c r="K102" s="151">
        <v>2014</v>
      </c>
      <c r="L102" s="100">
        <v>1</v>
      </c>
      <c r="M102" s="83">
        <v>-1</v>
      </c>
      <c r="N102" s="97">
        <v>-1</v>
      </c>
    </row>
    <row r="103" ht="21.95" customHeight="1">
      <c r="A103" s="150">
        <v>2015</v>
      </c>
      <c r="B103" s="100">
        <v>19</v>
      </c>
      <c r="C103" s="83">
        <v>35.8</v>
      </c>
      <c r="D103" s="87">
        <v>1.88421052631579</v>
      </c>
      <c r="E103" s="40"/>
      <c r="F103" s="151">
        <v>2015</v>
      </c>
      <c r="G103" s="100">
        <v>7</v>
      </c>
      <c r="H103" s="83">
        <v>4.9</v>
      </c>
      <c r="I103" s="87">
        <v>0.7</v>
      </c>
      <c r="J103" s="40"/>
      <c r="K103" s="151">
        <v>2015</v>
      </c>
      <c r="L103" s="100">
        <v>1</v>
      </c>
      <c r="M103" s="83">
        <v>-1</v>
      </c>
      <c r="N103" s="97">
        <v>-1</v>
      </c>
    </row>
    <row r="104" ht="21.95" customHeight="1">
      <c r="A104" s="150">
        <v>2016</v>
      </c>
      <c r="B104" s="100">
        <v>46</v>
      </c>
      <c r="C104" s="83">
        <v>57.6</v>
      </c>
      <c r="D104" s="87">
        <v>1.25217391304348</v>
      </c>
      <c r="E104" s="40"/>
      <c r="F104" s="151">
        <v>2016</v>
      </c>
      <c r="G104" s="100">
        <v>27</v>
      </c>
      <c r="H104" s="83">
        <v>11.6</v>
      </c>
      <c r="I104" s="87">
        <v>0.42962962962963</v>
      </c>
      <c r="J104" s="40"/>
      <c r="K104" s="151">
        <v>2016</v>
      </c>
      <c r="L104" s="100">
        <v>5</v>
      </c>
      <c r="M104" s="83">
        <v>-4.2</v>
      </c>
      <c r="N104" s="97">
        <v>-0.84</v>
      </c>
    </row>
    <row r="105" ht="21.95" customHeight="1">
      <c r="A105" s="150">
        <v>2017</v>
      </c>
      <c r="B105" s="100">
        <v>28</v>
      </c>
      <c r="C105" s="83">
        <v>36.8</v>
      </c>
      <c r="D105" s="87">
        <v>1.31428571428571</v>
      </c>
      <c r="E105" s="40"/>
      <c r="F105" s="151">
        <v>2017</v>
      </c>
      <c r="G105" s="100">
        <v>16</v>
      </c>
      <c r="H105" s="83">
        <v>8.199999999999999</v>
      </c>
      <c r="I105" s="87">
        <v>0.5125</v>
      </c>
      <c r="J105" s="40"/>
      <c r="K105" s="151">
        <v>2017</v>
      </c>
      <c r="L105" s="100">
        <v>3</v>
      </c>
      <c r="M105" s="83">
        <v>-3</v>
      </c>
      <c r="N105" s="97">
        <v>-1</v>
      </c>
    </row>
    <row r="106" ht="21.95" customHeight="1">
      <c r="A106" s="150">
        <v>2018</v>
      </c>
      <c r="B106" s="100">
        <v>22</v>
      </c>
      <c r="C106" s="83">
        <v>39.3</v>
      </c>
      <c r="D106" s="87">
        <v>1.78636363636364</v>
      </c>
      <c r="E106" s="40"/>
      <c r="F106" s="151">
        <v>2018</v>
      </c>
      <c r="G106" s="100">
        <v>10</v>
      </c>
      <c r="H106" s="83">
        <v>9.300000000000001</v>
      </c>
      <c r="I106" s="87">
        <v>0.93</v>
      </c>
      <c r="J106" s="40"/>
      <c r="K106" s="151">
        <v>2018</v>
      </c>
      <c r="L106" s="100">
        <v>1</v>
      </c>
      <c r="M106" s="83">
        <v>-1</v>
      </c>
      <c r="N106" s="97">
        <v>-1</v>
      </c>
    </row>
    <row r="107" ht="21.95" customHeight="1">
      <c r="A107" s="150">
        <v>2019</v>
      </c>
      <c r="B107" s="100">
        <v>21</v>
      </c>
      <c r="C107" s="83">
        <v>34.5</v>
      </c>
      <c r="D107" s="87">
        <v>1.64285714285714</v>
      </c>
      <c r="E107" s="40"/>
      <c r="F107" s="151">
        <v>2019</v>
      </c>
      <c r="G107" s="100">
        <v>10</v>
      </c>
      <c r="H107" s="83">
        <v>6</v>
      </c>
      <c r="I107" s="87">
        <v>0.6</v>
      </c>
      <c r="J107" s="40"/>
      <c r="K107" s="151">
        <v>2019</v>
      </c>
      <c r="L107" s="100">
        <v>1</v>
      </c>
      <c r="M107" s="83">
        <v>-0.5</v>
      </c>
      <c r="N107" s="97">
        <v>-0.5</v>
      </c>
    </row>
    <row r="108" ht="21.95" customHeight="1">
      <c r="A108" s="150">
        <v>2020</v>
      </c>
      <c r="B108" s="100">
        <v>16</v>
      </c>
      <c r="C108" s="83">
        <v>36.7</v>
      </c>
      <c r="D108" s="87">
        <v>2.29375</v>
      </c>
      <c r="E108" s="40"/>
      <c r="F108" s="151">
        <v>2020</v>
      </c>
      <c r="G108" s="100">
        <v>4</v>
      </c>
      <c r="H108" s="83">
        <v>3.4</v>
      </c>
      <c r="I108" s="87">
        <v>0.85</v>
      </c>
      <c r="J108" s="40"/>
      <c r="K108" s="151">
        <v>2020</v>
      </c>
      <c r="L108" s="100">
        <v>0</v>
      </c>
      <c r="M108" s="83">
        <v>0</v>
      </c>
      <c r="N108" s="97"/>
    </row>
    <row r="109" ht="21.95" customHeight="1">
      <c r="A109" s="150">
        <v>2021</v>
      </c>
      <c r="B109" s="100">
        <v>25</v>
      </c>
      <c r="C109" s="83">
        <v>36.4</v>
      </c>
      <c r="D109" s="87">
        <v>1.456</v>
      </c>
      <c r="E109" s="40"/>
      <c r="F109" s="151">
        <v>2021</v>
      </c>
      <c r="G109" s="100">
        <v>13</v>
      </c>
      <c r="H109" s="83">
        <v>4.3</v>
      </c>
      <c r="I109" s="87">
        <v>0.330769230769231</v>
      </c>
      <c r="J109" s="40"/>
      <c r="K109" s="151">
        <v>2021</v>
      </c>
      <c r="L109" s="100">
        <v>2</v>
      </c>
      <c r="M109" s="83">
        <v>-1.5</v>
      </c>
      <c r="N109" s="97">
        <v>-0.75</v>
      </c>
    </row>
    <row r="110" ht="21.95" customHeight="1">
      <c r="A110" s="150">
        <v>2022</v>
      </c>
      <c r="B110" s="100">
        <v>26</v>
      </c>
      <c r="C110" s="83">
        <v>48.5</v>
      </c>
      <c r="D110" s="87">
        <v>1.86538461538462</v>
      </c>
      <c r="E110" s="40"/>
      <c r="F110" s="151">
        <v>2022</v>
      </c>
      <c r="G110" s="100">
        <v>11</v>
      </c>
      <c r="H110" s="83">
        <v>9.199999999999999</v>
      </c>
      <c r="I110" s="87">
        <v>0.836363636363636</v>
      </c>
      <c r="J110" s="40"/>
      <c r="K110" s="151">
        <v>2022</v>
      </c>
      <c r="L110" s="100">
        <v>0</v>
      </c>
      <c r="M110" s="83">
        <v>0</v>
      </c>
      <c r="N110" s="97"/>
    </row>
    <row r="111" ht="21.95" customHeight="1">
      <c r="A111" s="86"/>
      <c r="B111" s="94"/>
      <c r="C111" s="83"/>
      <c r="D111" s="87"/>
      <c r="E111" s="40"/>
      <c r="F111" s="88"/>
      <c r="G111" s="94"/>
      <c r="H111" s="83"/>
      <c r="I111" s="87"/>
      <c r="J111" s="40"/>
      <c r="K111" s="88"/>
      <c r="L111" s="94"/>
      <c r="M111" s="83"/>
      <c r="N111" s="97"/>
    </row>
    <row r="112" ht="21.95" customHeight="1">
      <c r="A112" s="86"/>
      <c r="B112" s="94"/>
      <c r="C112" s="83"/>
      <c r="D112" s="87"/>
      <c r="E112" s="40"/>
      <c r="F112" s="88"/>
      <c r="G112" s="94"/>
      <c r="H112" s="83"/>
      <c r="I112" s="87"/>
      <c r="J112" s="40"/>
      <c r="K112" s="88"/>
      <c r="L112" s="94"/>
      <c r="M112" s="83"/>
      <c r="N112" s="97"/>
    </row>
    <row r="113" ht="21.95" customHeight="1">
      <c r="A113" s="86"/>
      <c r="B113" s="94"/>
      <c r="C113" s="83"/>
      <c r="D113" s="87"/>
      <c r="E113" s="40"/>
      <c r="F113" s="88"/>
      <c r="G113" s="94"/>
      <c r="H113" s="83"/>
      <c r="I113" s="87"/>
      <c r="J113" s="40"/>
      <c r="K113" s="88"/>
      <c r="L113" s="94"/>
      <c r="M113" s="83"/>
      <c r="N113" s="97"/>
    </row>
    <row r="114" ht="21.95" customHeight="1">
      <c r="A114" s="86"/>
      <c r="B114" s="94"/>
      <c r="C114" s="83"/>
      <c r="D114" s="87"/>
      <c r="E114" s="40"/>
      <c r="F114" s="88"/>
      <c r="G114" s="94"/>
      <c r="H114" s="83"/>
      <c r="I114" s="87"/>
      <c r="J114" s="40"/>
      <c r="K114" s="88"/>
      <c r="L114" s="94"/>
      <c r="M114" s="83"/>
      <c r="N114" s="97"/>
    </row>
    <row r="115" ht="21.95" customHeight="1">
      <c r="A115" s="86"/>
      <c r="B115" s="94"/>
      <c r="C115" s="83"/>
      <c r="D115" s="87"/>
      <c r="E115" s="40"/>
      <c r="F115" s="88"/>
      <c r="G115" s="94"/>
      <c r="H115" s="83"/>
      <c r="I115" s="87"/>
      <c r="J115" s="40"/>
      <c r="K115" s="88"/>
      <c r="L115" s="94"/>
      <c r="M115" s="83"/>
      <c r="N115" s="97"/>
    </row>
    <row r="116" ht="21.95" customHeight="1">
      <c r="A116" s="86"/>
      <c r="B116" s="94"/>
      <c r="C116" s="83"/>
      <c r="D116" s="87"/>
      <c r="E116" s="40"/>
      <c r="F116" s="88"/>
      <c r="G116" s="94"/>
      <c r="H116" s="83"/>
      <c r="I116" s="87"/>
      <c r="J116" s="40"/>
      <c r="K116" s="88"/>
      <c r="L116" s="94"/>
      <c r="M116" s="83"/>
      <c r="N116" s="97"/>
    </row>
    <row r="117" ht="21.95" customHeight="1">
      <c r="A117" s="86"/>
      <c r="B117" s="94"/>
      <c r="C117" s="83"/>
      <c r="D117" s="87"/>
      <c r="E117" s="40"/>
      <c r="F117" s="88"/>
      <c r="G117" s="94"/>
      <c r="H117" s="83"/>
      <c r="I117" s="87"/>
      <c r="J117" s="40"/>
      <c r="K117" s="88"/>
      <c r="L117" s="94"/>
      <c r="M117" s="83"/>
      <c r="N117" s="97"/>
    </row>
    <row r="118" ht="21.95" customHeight="1">
      <c r="A118" s="86"/>
      <c r="B118" s="94"/>
      <c r="C118" s="83"/>
      <c r="D118" s="87"/>
      <c r="E118" s="40"/>
      <c r="F118" s="88"/>
      <c r="G118" s="94"/>
      <c r="H118" s="83"/>
      <c r="I118" s="87"/>
      <c r="J118" s="40"/>
      <c r="K118" s="88"/>
      <c r="L118" s="94"/>
      <c r="M118" s="83"/>
      <c r="N118" s="97"/>
    </row>
    <row r="119" ht="21.95" customHeight="1">
      <c r="A119" s="86"/>
      <c r="B119" s="94"/>
      <c r="C119" s="83"/>
      <c r="D119" s="87"/>
      <c r="E119" s="40"/>
      <c r="F119" s="88"/>
      <c r="G119" s="94"/>
      <c r="H119" s="83"/>
      <c r="I119" s="87"/>
      <c r="J119" s="40"/>
      <c r="K119" s="88"/>
      <c r="L119" s="94"/>
      <c r="M119" s="83"/>
      <c r="N119" s="97"/>
    </row>
    <row r="120" ht="21.95" customHeight="1">
      <c r="A120" s="86"/>
      <c r="B120" s="94"/>
      <c r="C120" s="83"/>
      <c r="D120" s="87"/>
      <c r="E120" s="40"/>
      <c r="F120" s="88"/>
      <c r="G120" s="94"/>
      <c r="H120" s="83"/>
      <c r="I120" s="87"/>
      <c r="J120" s="40"/>
      <c r="K120" s="88"/>
      <c r="L120" s="94"/>
      <c r="M120" s="83"/>
      <c r="N120" s="97"/>
    </row>
    <row r="121" ht="21.95" customHeight="1">
      <c r="A121" s="86"/>
      <c r="B121" s="94"/>
      <c r="C121" s="83"/>
      <c r="D121" s="87"/>
      <c r="E121" s="40"/>
      <c r="F121" s="88"/>
      <c r="G121" s="94"/>
      <c r="H121" s="83"/>
      <c r="I121" s="87"/>
      <c r="J121" s="40"/>
      <c r="K121" s="88"/>
      <c r="L121" s="94"/>
      <c r="M121" s="83"/>
      <c r="N121" s="97"/>
    </row>
    <row r="122" ht="21.95" customHeight="1">
      <c r="A122" s="86"/>
      <c r="B122" s="94"/>
      <c r="C122" s="83"/>
      <c r="D122" s="87"/>
      <c r="E122" s="40"/>
      <c r="F122" s="88"/>
      <c r="G122" s="94"/>
      <c r="H122" s="83"/>
      <c r="I122" s="87"/>
      <c r="J122" s="40"/>
      <c r="K122" s="88"/>
      <c r="L122" s="94"/>
      <c r="M122" s="83"/>
      <c r="N122" s="97"/>
    </row>
    <row r="123" ht="21.95" customHeight="1">
      <c r="A123" s="86"/>
      <c r="B123" s="94"/>
      <c r="C123" s="83"/>
      <c r="D123" s="87"/>
      <c r="E123" s="40"/>
      <c r="F123" s="88"/>
      <c r="G123" s="94"/>
      <c r="H123" s="83"/>
      <c r="I123" s="87"/>
      <c r="J123" s="40"/>
      <c r="K123" s="88"/>
      <c r="L123" s="94"/>
      <c r="M123" s="83"/>
      <c r="N123" s="97"/>
    </row>
    <row r="124" ht="21.95" customHeight="1">
      <c r="A124" s="86"/>
      <c r="B124" s="94"/>
      <c r="C124" s="83"/>
      <c r="D124" s="87"/>
      <c r="E124" s="40"/>
      <c r="F124" s="88"/>
      <c r="G124" s="94"/>
      <c r="H124" s="83"/>
      <c r="I124" s="87"/>
      <c r="J124" s="40"/>
      <c r="K124" s="88"/>
      <c r="L124" s="94"/>
      <c r="M124" s="83"/>
      <c r="N124" s="97"/>
    </row>
    <row r="125" ht="21.95" customHeight="1">
      <c r="A125" s="86"/>
      <c r="B125" s="94"/>
      <c r="C125" s="83"/>
      <c r="D125" s="87"/>
      <c r="E125" s="40"/>
      <c r="F125" s="88"/>
      <c r="G125" s="94"/>
      <c r="H125" s="83"/>
      <c r="I125" s="87"/>
      <c r="J125" s="40"/>
      <c r="K125" s="88"/>
      <c r="L125" s="94"/>
      <c r="M125" s="83"/>
      <c r="N125" s="97"/>
    </row>
    <row r="126" ht="21.95" customHeight="1">
      <c r="A126" s="86"/>
      <c r="B126" s="94"/>
      <c r="C126" s="83"/>
      <c r="D126" s="87"/>
      <c r="E126" s="40"/>
      <c r="F126" s="88"/>
      <c r="G126" s="94"/>
      <c r="H126" s="83"/>
      <c r="I126" s="87"/>
      <c r="J126" s="40"/>
      <c r="K126" s="88"/>
      <c r="L126" s="94"/>
      <c r="M126" s="83"/>
      <c r="N126" s="97"/>
    </row>
    <row r="127" ht="21.95" customHeight="1">
      <c r="A127" s="86"/>
      <c r="B127" s="84"/>
      <c r="C127" s="83"/>
      <c r="D127" s="90"/>
      <c r="E127" s="40"/>
      <c r="F127" s="88"/>
      <c r="G127" s="84"/>
      <c r="H127" s="83"/>
      <c r="I127" s="90"/>
      <c r="J127" s="40"/>
      <c r="K127" s="88"/>
      <c r="L127" s="84"/>
      <c r="M127" s="83"/>
      <c r="N127" s="84"/>
    </row>
    <row r="128" ht="21.95" customHeight="1">
      <c r="A128" s="86"/>
      <c r="B128" s="94"/>
      <c r="C128" s="83"/>
      <c r="D128" s="87"/>
      <c r="E128" s="40"/>
      <c r="F128" s="88"/>
      <c r="G128" s="94"/>
      <c r="H128" s="83"/>
      <c r="I128" s="87"/>
      <c r="J128" s="40"/>
      <c r="K128" s="88"/>
      <c r="L128" s="94"/>
      <c r="M128" s="83"/>
      <c r="N128" s="97"/>
    </row>
    <row r="129" ht="21.95" customHeight="1">
      <c r="A129" s="86"/>
      <c r="B129" s="94"/>
      <c r="C129" s="83"/>
      <c r="D129" s="87"/>
      <c r="E129" s="40"/>
      <c r="F129" s="88"/>
      <c r="G129" s="94"/>
      <c r="H129" s="83"/>
      <c r="I129" s="87"/>
      <c r="J129" s="40"/>
      <c r="K129" s="88"/>
      <c r="L129" s="94"/>
      <c r="M129" s="83"/>
      <c r="N129" s="97"/>
    </row>
    <row r="130" ht="21.95" customHeight="1">
      <c r="A130" s="86"/>
      <c r="B130" s="94"/>
      <c r="C130" s="83"/>
      <c r="D130" s="87"/>
      <c r="E130" s="40"/>
      <c r="F130" s="88"/>
      <c r="G130" s="94"/>
      <c r="H130" s="83"/>
      <c r="I130" s="87"/>
      <c r="J130" s="40"/>
      <c r="K130" s="88"/>
      <c r="L130" s="94"/>
      <c r="M130" s="83"/>
      <c r="N130" s="97"/>
    </row>
    <row r="131" ht="21.95" customHeight="1">
      <c r="A131" t="s" s="92">
        <v>380</v>
      </c>
      <c r="B131" s="94"/>
      <c r="C131" s="83"/>
      <c r="D131" s="87"/>
      <c r="E131" s="40"/>
      <c r="F131" s="88"/>
      <c r="G131" s="94"/>
      <c r="H131" s="83"/>
      <c r="I131" s="87"/>
      <c r="J131" s="40"/>
      <c r="K131" s="88"/>
      <c r="L131" s="94"/>
      <c r="M131" s="83"/>
      <c r="N131" s="97"/>
    </row>
    <row r="132" ht="21.95" customHeight="1">
      <c r="A132" t="s" s="185">
        <v>141</v>
      </c>
      <c r="B132" t="s" s="162">
        <v>241</v>
      </c>
      <c r="C132" s="83"/>
      <c r="D132" s="87"/>
      <c r="E132" s="40"/>
      <c r="F132" t="s" s="95">
        <v>141</v>
      </c>
      <c r="G132" t="s" s="162">
        <v>241</v>
      </c>
      <c r="H132" s="83"/>
      <c r="I132" s="87"/>
      <c r="J132" s="40"/>
      <c r="K132" t="s" s="95">
        <v>141</v>
      </c>
      <c r="L132" t="s" s="162">
        <v>241</v>
      </c>
      <c r="M132" s="83"/>
      <c r="N132" s="97"/>
    </row>
    <row r="133" ht="21.95" customHeight="1">
      <c r="A133" t="s" s="98">
        <v>381</v>
      </c>
      <c r="B133" s="83">
        <f>AVERAGE(B3:B55)</f>
        <v>42.7735849056604</v>
      </c>
      <c r="C133" s="83">
        <f>AVERAGE(C3:C55)</f>
        <v>64.65660377358491</v>
      </c>
      <c r="D133" s="87">
        <f>AVERAGE(D3:D55)</f>
        <v>1.58814356280574</v>
      </c>
      <c r="E133" s="40"/>
      <c r="F133" t="s" s="99">
        <v>381</v>
      </c>
      <c r="G133" s="83">
        <f>AVERAGE(G3:G55)</f>
        <v>22.4339622641509</v>
      </c>
      <c r="H133" s="83">
        <f>AVERAGE(H3:H55)</f>
        <v>9.89433962264151</v>
      </c>
      <c r="I133" s="87">
        <f>AVERAGE(I3:I55)</f>
        <v>0.540104546871652</v>
      </c>
      <c r="J133" s="40"/>
      <c r="K133" t="s" s="99">
        <v>381</v>
      </c>
      <c r="L133" s="83">
        <f>AVERAGE(L3:L55)</f>
        <v>4.73584905660377</v>
      </c>
      <c r="M133" s="83">
        <f>AVERAGE(M3:M55)</f>
        <v>-5.72641509433962</v>
      </c>
      <c r="N133" s="97">
        <f>AVERAGE(N3:N55)</f>
        <v>-1.10912230636655</v>
      </c>
    </row>
    <row r="134" ht="21.95" customHeight="1">
      <c r="A134" t="s" s="98">
        <v>382</v>
      </c>
      <c r="B134" s="83">
        <f>AVERAGE(B56:B109)</f>
        <v>30.7592592592593</v>
      </c>
      <c r="C134" s="83">
        <f>AVERAGE(C56:C109)</f>
        <v>48.8240740740741</v>
      </c>
      <c r="D134" s="87">
        <f>AVERAGE(D56:D109)</f>
        <v>1.62852885780744</v>
      </c>
      <c r="E134" s="40"/>
      <c r="F134" t="s" s="99">
        <v>382</v>
      </c>
      <c r="G134" s="83">
        <f>AVERAGE(G56:G109)</f>
        <v>15.3703703703704</v>
      </c>
      <c r="H134" s="83">
        <f>AVERAGE(H56:H109)</f>
        <v>8.4962962962963</v>
      </c>
      <c r="I134" s="87">
        <f>AVERAGE(I56:I109)</f>
        <v>0.605405647499789</v>
      </c>
      <c r="J134" s="40"/>
      <c r="K134" t="s" s="99">
        <v>382</v>
      </c>
      <c r="L134" s="83">
        <f>AVERAGE(L56:L109)</f>
        <v>2.72222222222222</v>
      </c>
      <c r="M134" s="83">
        <f>AVERAGE(M56:M109)</f>
        <v>-2.91851851851852</v>
      </c>
      <c r="N134" s="97">
        <f>AVERAGE(N56:N109)</f>
        <v>-1.03580178686562</v>
      </c>
    </row>
    <row r="135" ht="21.95" customHeight="1">
      <c r="A135" s="222"/>
      <c r="B135" s="94"/>
      <c r="C135" s="83"/>
      <c r="D135" s="87"/>
      <c r="E135" s="40"/>
      <c r="F135" s="88"/>
      <c r="G135" s="94"/>
      <c r="H135" s="83"/>
      <c r="I135" s="87"/>
      <c r="J135" s="40"/>
      <c r="K135" s="88"/>
      <c r="L135" s="94"/>
      <c r="M135" s="83"/>
      <c r="N135" s="97"/>
    </row>
    <row r="136" ht="21.95" customHeight="1">
      <c r="A136" t="s" s="93">
        <v>98</v>
      </c>
      <c r="B136" s="94"/>
      <c r="C136" s="83"/>
      <c r="D136" s="87"/>
      <c r="E136" s="40"/>
      <c r="F136" t="s" s="95">
        <v>98</v>
      </c>
      <c r="G136" s="94"/>
      <c r="H136" s="83"/>
      <c r="I136" s="87"/>
      <c r="J136" s="40"/>
      <c r="K136" t="s" s="95">
        <v>98</v>
      </c>
      <c r="L136" s="94"/>
      <c r="M136" s="83"/>
      <c r="N136" s="97"/>
    </row>
    <row r="137" ht="21.95" customHeight="1">
      <c r="A137" t="s" s="103">
        <v>102</v>
      </c>
      <c r="B137" s="83">
        <f>AVERAGE(B43:B52)</f>
        <v>39.1</v>
      </c>
      <c r="C137" s="83">
        <f>AVERAGE(C43:C52)</f>
        <v>59.55</v>
      </c>
      <c r="D137" s="87">
        <f>AVERAGE(D43:D52)</f>
        <v>1.59325018320357</v>
      </c>
      <c r="E137" s="40"/>
      <c r="F137" t="s" s="104">
        <v>102</v>
      </c>
      <c r="G137" s="83">
        <f>AVERAGE(G43:G52)</f>
        <v>21</v>
      </c>
      <c r="H137" s="83">
        <f>AVERAGE(H43:H52)</f>
        <v>10.6</v>
      </c>
      <c r="I137" s="87">
        <f>AVERAGE(I43:I52)</f>
        <v>0.6005070177129</v>
      </c>
      <c r="J137" s="40"/>
      <c r="K137" t="s" s="104">
        <v>102</v>
      </c>
      <c r="L137" s="83">
        <f>AVERAGE(L43:L52)</f>
        <v>4</v>
      </c>
      <c r="M137" s="83">
        <f>AVERAGE(M43:M52)</f>
        <v>-4.44</v>
      </c>
      <c r="N137" s="97">
        <f>AVERAGE(N43:N52)</f>
        <v>-1.06708994708995</v>
      </c>
    </row>
    <row r="138" ht="21.95" customHeight="1">
      <c r="A138" t="s" s="103">
        <v>103</v>
      </c>
      <c r="B138" s="83">
        <f>AVERAGE(B54:B63)</f>
        <v>30.2</v>
      </c>
      <c r="C138" s="83">
        <f>AVERAGE(C54:C63)</f>
        <v>50.75</v>
      </c>
      <c r="D138" s="87">
        <f>AVERAGE(D54:D63)</f>
        <v>1.71436523476524</v>
      </c>
      <c r="E138" s="40"/>
      <c r="F138" t="s" s="104">
        <v>103</v>
      </c>
      <c r="G138" s="83">
        <f>AVERAGE(G54:G63)</f>
        <v>14.5</v>
      </c>
      <c r="H138" s="83">
        <f>AVERAGE(H54:H63)</f>
        <v>8.66</v>
      </c>
      <c r="I138" s="87">
        <f>AVERAGE(I54:I63)</f>
        <v>0.646312521769418</v>
      </c>
      <c r="J138" s="40"/>
      <c r="K138" t="s" s="104">
        <v>103</v>
      </c>
      <c r="L138" s="83">
        <f>AVERAGE(L54:L63)</f>
        <v>2.8</v>
      </c>
      <c r="M138" s="83">
        <f>AVERAGE(M54:M63)</f>
        <v>-2.37</v>
      </c>
      <c r="N138" s="97">
        <f>AVERAGE(N54:N63)</f>
        <v>-0.8149999999999999</v>
      </c>
    </row>
    <row r="139" ht="21.95" customHeight="1">
      <c r="A139" s="105"/>
      <c r="B139" s="84"/>
      <c r="C139" s="84"/>
      <c r="D139" s="90"/>
      <c r="E139" s="40"/>
      <c r="F139" s="106"/>
      <c r="G139" s="84"/>
      <c r="H139" s="84"/>
      <c r="I139" s="90"/>
      <c r="J139" s="40"/>
      <c r="K139" s="106"/>
      <c r="L139" s="84"/>
      <c r="M139" s="84"/>
      <c r="N139" s="85"/>
    </row>
    <row r="140" ht="21.95" customHeight="1">
      <c r="A140" t="s" s="93">
        <v>104</v>
      </c>
      <c r="B140" s="84"/>
      <c r="C140" s="84"/>
      <c r="D140" s="90"/>
      <c r="E140" s="40"/>
      <c r="F140" t="s" s="95">
        <v>104</v>
      </c>
      <c r="G140" s="84"/>
      <c r="H140" s="84"/>
      <c r="I140" s="90"/>
      <c r="J140" s="40"/>
      <c r="K140" t="s" s="95">
        <v>104</v>
      </c>
      <c r="L140" s="84"/>
      <c r="M140" s="84"/>
      <c r="N140" s="85"/>
    </row>
    <row r="141" ht="21.95" customHeight="1">
      <c r="A141" t="s" s="103">
        <v>102</v>
      </c>
      <c r="B141" s="83">
        <f>AVERAGE(B48:B52)</f>
        <v>38.6</v>
      </c>
      <c r="C141" s="83">
        <f>AVERAGE(C48:C52)</f>
        <v>61.98</v>
      </c>
      <c r="D141" s="87">
        <f>AVERAGE(D48:D52)</f>
        <v>1.69372077922078</v>
      </c>
      <c r="E141" s="40"/>
      <c r="F141" t="s" s="104">
        <v>102</v>
      </c>
      <c r="G141" s="83">
        <f>AVERAGE(G48:G52)</f>
        <v>20.4</v>
      </c>
      <c r="H141" s="83">
        <f>AVERAGE(H48:H52)</f>
        <v>12.24</v>
      </c>
      <c r="I141" s="87">
        <f>AVERAGE(I48:I52)</f>
        <v>0.728398692810458</v>
      </c>
      <c r="J141" s="40"/>
      <c r="K141" t="s" s="104">
        <v>102</v>
      </c>
      <c r="L141" s="83">
        <f>AVERAGE(L48:L52)</f>
        <v>2.8</v>
      </c>
      <c r="M141" s="83">
        <f>AVERAGE(M48:M52)</f>
        <v>-3.34</v>
      </c>
      <c r="N141" s="97">
        <f>AVERAGE(N48:N52)</f>
        <v>-1.17833333333333</v>
      </c>
    </row>
    <row r="142" ht="21.95" customHeight="1">
      <c r="A142" t="s" s="103">
        <v>103</v>
      </c>
      <c r="B142" s="83">
        <f>AVERAGE(B54:B58)</f>
        <v>34.2</v>
      </c>
      <c r="C142" s="83">
        <f>AVERAGE(C54:C58)</f>
        <v>55.34</v>
      </c>
      <c r="D142" s="87">
        <f>AVERAGE(D54:D58)</f>
        <v>1.65438761238761</v>
      </c>
      <c r="E142" s="40"/>
      <c r="F142" t="s" s="104">
        <v>103</v>
      </c>
      <c r="G142" s="83">
        <f>AVERAGE(G54:G58)</f>
        <v>16.8</v>
      </c>
      <c r="H142" s="83">
        <f>AVERAGE(H54:H58)</f>
        <v>7.82</v>
      </c>
      <c r="I142" s="87">
        <f>AVERAGE(I54:I58)</f>
        <v>0.501125043538837</v>
      </c>
      <c r="J142" s="40"/>
      <c r="K142" t="s" s="104">
        <v>103</v>
      </c>
      <c r="L142" s="83">
        <f>AVERAGE(L54:L58)</f>
        <v>4</v>
      </c>
      <c r="M142" s="83">
        <f>AVERAGE(M54:M58)</f>
        <v>-3.48</v>
      </c>
      <c r="N142" s="97">
        <f>AVERAGE(N54:N58)</f>
        <v>-0.783333333333333</v>
      </c>
    </row>
    <row r="143" ht="21.95" customHeight="1">
      <c r="A143" s="105"/>
      <c r="B143" s="83"/>
      <c r="C143" s="83"/>
      <c r="D143" s="87"/>
      <c r="E143" s="40"/>
      <c r="F143" s="106"/>
      <c r="G143" s="84"/>
      <c r="H143" s="83"/>
      <c r="I143" s="87"/>
      <c r="J143" s="40"/>
      <c r="K143" s="106"/>
      <c r="L143" s="84"/>
      <c r="M143" s="83"/>
      <c r="N143" s="97"/>
    </row>
    <row r="144" ht="21.95" customHeight="1">
      <c r="A144" s="105"/>
      <c r="B144" s="107"/>
      <c r="C144" t="s" s="108">
        <v>105</v>
      </c>
      <c r="D144" s="87"/>
      <c r="E144" s="40"/>
      <c r="F144" s="106"/>
      <c r="G144" s="84"/>
      <c r="H144" s="83"/>
      <c r="I144" s="87"/>
      <c r="J144" s="40"/>
      <c r="K144" s="106"/>
      <c r="L144" s="84"/>
      <c r="M144" s="83"/>
      <c r="N144" s="97"/>
    </row>
    <row r="145" ht="22.75" customHeight="1">
      <c r="A145" s="109"/>
      <c r="B145" s="110"/>
      <c r="C145" t="s" s="111">
        <v>106</v>
      </c>
      <c r="D145" s="112"/>
      <c r="E145" s="113"/>
      <c r="F145" s="114"/>
      <c r="G145" s="115"/>
      <c r="H145" s="116"/>
      <c r="I145" s="112"/>
      <c r="J145" s="113"/>
      <c r="K145" s="114"/>
      <c r="L145" s="115"/>
      <c r="M145" s="116"/>
      <c r="N145" s="119"/>
    </row>
  </sheetData>
  <mergeCells count="12">
    <mergeCell ref="A1:A2"/>
    <mergeCell ref="D1:D2"/>
    <mergeCell ref="C1:C2"/>
    <mergeCell ref="B1:B2"/>
    <mergeCell ref="I1:I2"/>
    <mergeCell ref="H1:H2"/>
    <mergeCell ref="G1:G2"/>
    <mergeCell ref="F1:F2"/>
    <mergeCell ref="N1:N2"/>
    <mergeCell ref="M1:M2"/>
    <mergeCell ref="L1:L2"/>
    <mergeCell ref="K1:K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2.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90" customWidth="1"/>
    <col min="2" max="4" width="12.1719" style="290" customWidth="1"/>
    <col min="5" max="5" width="1.35156" style="290" customWidth="1"/>
    <col min="6" max="6" width="10" style="290" customWidth="1"/>
    <col min="7" max="9" width="12.1719" style="290" customWidth="1"/>
    <col min="10" max="10" width="1.35156" style="290" customWidth="1"/>
    <col min="11" max="11" width="10" style="290" customWidth="1"/>
    <col min="12" max="14" width="12.1719" style="290" customWidth="1"/>
    <col min="15" max="15" width="10.8516" style="290" customWidth="1"/>
    <col min="16" max="17" width="6.5" style="290" customWidth="1"/>
    <col min="18" max="18" width="10.8516" style="290" customWidth="1"/>
    <col min="19" max="20" width="6.5" style="290" customWidth="1"/>
    <col min="21" max="21" width="10.8516" style="290" customWidth="1"/>
    <col min="22" max="23" width="6.5" style="290" customWidth="1"/>
    <col min="24" max="16384" width="16.3516" style="290" customWidth="1"/>
  </cols>
  <sheetData>
    <row r="1" ht="64.15" customHeight="1">
      <c r="A1" t="s" s="164">
        <v>384</v>
      </c>
      <c r="B1" t="s" s="27">
        <v>40</v>
      </c>
      <c r="C1" t="s" s="27">
        <v>41</v>
      </c>
      <c r="D1" t="s" s="28">
        <v>42</v>
      </c>
      <c r="E1" s="29"/>
      <c r="F1" t="s" s="30">
        <v>164</v>
      </c>
      <c r="G1" t="s" s="27">
        <v>44</v>
      </c>
      <c r="H1" t="s" s="27">
        <v>45</v>
      </c>
      <c r="I1" t="s" s="28">
        <v>46</v>
      </c>
      <c r="J1" s="29"/>
      <c r="K1" t="s" s="30">
        <v>233</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19</v>
      </c>
      <c r="C3" s="78">
        <v>43.4</v>
      </c>
      <c r="D3" s="79">
        <v>2.28421052631579</v>
      </c>
      <c r="E3" s="40"/>
      <c r="F3" s="145">
        <v>1910</v>
      </c>
      <c r="G3" s="144">
        <v>8</v>
      </c>
      <c r="H3" s="78">
        <v>10.6</v>
      </c>
      <c r="I3" s="79">
        <v>1.325</v>
      </c>
      <c r="J3" s="40"/>
      <c r="K3" s="145">
        <v>1910</v>
      </c>
      <c r="L3" s="144">
        <v>1</v>
      </c>
      <c r="M3" s="78">
        <v>-1.1</v>
      </c>
      <c r="N3" s="81">
        <v>-1.1</v>
      </c>
      <c r="O3" s="146"/>
      <c r="P3" s="147"/>
      <c r="Q3" s="148"/>
      <c r="R3" s="149"/>
      <c r="S3" s="147"/>
      <c r="T3" s="148"/>
      <c r="U3" s="149"/>
      <c r="V3" s="147"/>
      <c r="W3" s="148"/>
    </row>
    <row r="4" ht="21.95" customHeight="1">
      <c r="A4" s="150">
        <v>1911</v>
      </c>
      <c r="B4" s="100">
        <v>40</v>
      </c>
      <c r="C4" s="83">
        <v>77.90000000000001</v>
      </c>
      <c r="D4" s="87">
        <v>1.9475</v>
      </c>
      <c r="E4" s="40"/>
      <c r="F4" s="151">
        <v>1911</v>
      </c>
      <c r="G4" s="100">
        <v>27</v>
      </c>
      <c r="H4" s="83">
        <v>38.5</v>
      </c>
      <c r="I4" s="87">
        <v>1.42592592592593</v>
      </c>
      <c r="J4" s="40"/>
      <c r="K4" s="151">
        <v>1911</v>
      </c>
      <c r="L4" s="100">
        <v>2</v>
      </c>
      <c r="M4" s="83">
        <v>-2.3</v>
      </c>
      <c r="N4" s="89">
        <v>-1.15</v>
      </c>
      <c r="O4" s="152"/>
      <c r="P4" s="135"/>
      <c r="Q4" s="97"/>
      <c r="R4" s="153"/>
      <c r="S4" s="135"/>
      <c r="T4" s="97"/>
      <c r="U4" s="153"/>
      <c r="V4" s="135"/>
      <c r="W4" s="97"/>
    </row>
    <row r="5" ht="21.95" customHeight="1">
      <c r="A5" s="150">
        <v>1912</v>
      </c>
      <c r="B5" s="100">
        <v>40</v>
      </c>
      <c r="C5" s="83">
        <v>59.5</v>
      </c>
      <c r="D5" s="87">
        <v>1.4875</v>
      </c>
      <c r="E5" s="40"/>
      <c r="F5" s="151">
        <v>1912</v>
      </c>
      <c r="G5" s="100">
        <v>26</v>
      </c>
      <c r="H5" s="83">
        <v>18.3</v>
      </c>
      <c r="I5" s="87">
        <v>0.703846153846154</v>
      </c>
      <c r="J5" s="40"/>
      <c r="K5" s="151">
        <v>1912</v>
      </c>
      <c r="L5" s="100">
        <v>7</v>
      </c>
      <c r="M5" s="83">
        <v>-5.2</v>
      </c>
      <c r="N5" s="89">
        <v>-0.742857142857143</v>
      </c>
      <c r="O5" s="152"/>
      <c r="P5" s="135"/>
      <c r="Q5" s="97"/>
      <c r="R5" s="153"/>
      <c r="S5" s="135"/>
      <c r="T5" s="97"/>
      <c r="U5" s="153"/>
      <c r="V5" s="135"/>
      <c r="W5" s="97"/>
    </row>
    <row r="6" ht="21.95" customHeight="1">
      <c r="A6" s="150">
        <v>1913</v>
      </c>
      <c r="B6" s="100">
        <v>45</v>
      </c>
      <c r="C6" s="83">
        <v>69.8</v>
      </c>
      <c r="D6" s="87">
        <v>1.55111111111111</v>
      </c>
      <c r="E6" s="40"/>
      <c r="F6" s="151">
        <v>1913</v>
      </c>
      <c r="G6" s="100">
        <v>31</v>
      </c>
      <c r="H6" s="83">
        <v>25.1</v>
      </c>
      <c r="I6" s="87">
        <v>0.8096774193548389</v>
      </c>
      <c r="J6" s="40"/>
      <c r="K6" s="151">
        <v>1913</v>
      </c>
      <c r="L6" s="100">
        <v>7</v>
      </c>
      <c r="M6" s="83">
        <v>-7.3</v>
      </c>
      <c r="N6" s="89">
        <v>-1.04285714285714</v>
      </c>
      <c r="O6" s="152"/>
      <c r="P6" s="135"/>
      <c r="Q6" s="97"/>
      <c r="R6" s="153"/>
      <c r="S6" s="135"/>
      <c r="T6" s="97"/>
      <c r="U6" s="153"/>
      <c r="V6" s="135"/>
      <c r="W6" s="97"/>
    </row>
    <row r="7" ht="21.95" customHeight="1">
      <c r="A7" s="150">
        <v>1914</v>
      </c>
      <c r="B7" s="100">
        <v>37</v>
      </c>
      <c r="C7" s="83">
        <v>76.09999999999999</v>
      </c>
      <c r="D7" s="87">
        <v>2.05675675675676</v>
      </c>
      <c r="E7" s="40"/>
      <c r="F7" s="151">
        <v>1914</v>
      </c>
      <c r="G7" s="100">
        <v>18</v>
      </c>
      <c r="H7" s="83">
        <v>15.9</v>
      </c>
      <c r="I7" s="87">
        <v>0.883333333333333</v>
      </c>
      <c r="J7" s="40"/>
      <c r="K7" s="151">
        <v>1914</v>
      </c>
      <c r="L7" s="100">
        <v>3</v>
      </c>
      <c r="M7" s="83">
        <v>-2.8</v>
      </c>
      <c r="N7" s="89">
        <v>-0.933333333333333</v>
      </c>
      <c r="O7" s="152"/>
      <c r="P7" s="135"/>
      <c r="Q7" s="97"/>
      <c r="R7" s="153"/>
      <c r="S7" s="135"/>
      <c r="T7" s="97"/>
      <c r="U7" s="153"/>
      <c r="V7" s="135"/>
      <c r="W7" s="97"/>
    </row>
    <row r="8" ht="21.95" customHeight="1">
      <c r="A8" s="150">
        <v>1915</v>
      </c>
      <c r="B8" s="100">
        <v>8</v>
      </c>
      <c r="C8" s="83">
        <v>19</v>
      </c>
      <c r="D8" s="87">
        <v>2.375</v>
      </c>
      <c r="E8" s="40"/>
      <c r="F8" s="151">
        <v>1915</v>
      </c>
      <c r="G8" s="100">
        <v>4</v>
      </c>
      <c r="H8" s="83">
        <v>7.3</v>
      </c>
      <c r="I8" s="87">
        <v>1.825</v>
      </c>
      <c r="J8" s="40"/>
      <c r="K8" s="151">
        <v>1915</v>
      </c>
      <c r="L8" s="100">
        <v>0</v>
      </c>
      <c r="M8" s="83">
        <v>0</v>
      </c>
      <c r="N8" s="89"/>
      <c r="O8" s="152"/>
      <c r="P8" s="135"/>
      <c r="Q8" s="97"/>
      <c r="R8" s="153"/>
      <c r="S8" s="135"/>
      <c r="T8" s="97"/>
      <c r="U8" s="153"/>
      <c r="V8" s="135"/>
      <c r="W8" s="97"/>
    </row>
    <row r="9" ht="21.95" customHeight="1">
      <c r="A9" s="150">
        <v>1916</v>
      </c>
      <c r="B9" s="100">
        <v>29</v>
      </c>
      <c r="C9" s="83">
        <v>71.90000000000001</v>
      </c>
      <c r="D9" s="87">
        <v>2.47931034482759</v>
      </c>
      <c r="E9" s="40"/>
      <c r="F9" s="151">
        <v>1916</v>
      </c>
      <c r="G9" s="100">
        <v>14</v>
      </c>
      <c r="H9" s="83">
        <v>24.4</v>
      </c>
      <c r="I9" s="87">
        <v>1.74285714285714</v>
      </c>
      <c r="J9" s="40"/>
      <c r="K9" s="151">
        <v>1916</v>
      </c>
      <c r="L9" s="100">
        <v>0</v>
      </c>
      <c r="M9" s="83">
        <v>0</v>
      </c>
      <c r="N9" s="89"/>
      <c r="O9" s="152"/>
      <c r="P9" s="135"/>
      <c r="Q9" s="97"/>
      <c r="R9" s="153"/>
      <c r="S9" s="135"/>
      <c r="T9" s="97"/>
      <c r="U9" s="153"/>
      <c r="V9" s="135"/>
      <c r="W9" s="97"/>
    </row>
    <row r="10" ht="21.95" customHeight="1">
      <c r="A10" s="150">
        <v>1917</v>
      </c>
      <c r="B10" s="100">
        <v>20</v>
      </c>
      <c r="C10" s="83">
        <v>36</v>
      </c>
      <c r="D10" s="87">
        <v>1.8</v>
      </c>
      <c r="E10" s="40"/>
      <c r="F10" s="151">
        <v>1917</v>
      </c>
      <c r="G10" s="100">
        <v>12</v>
      </c>
      <c r="H10" s="83">
        <v>11.6</v>
      </c>
      <c r="I10" s="87">
        <v>0.966666666666667</v>
      </c>
      <c r="J10" s="40"/>
      <c r="K10" s="151">
        <v>1917</v>
      </c>
      <c r="L10" s="100">
        <v>2</v>
      </c>
      <c r="M10" s="83">
        <v>-2.3</v>
      </c>
      <c r="N10" s="89">
        <v>-1.15</v>
      </c>
      <c r="O10" s="152"/>
      <c r="P10" s="135"/>
      <c r="Q10" s="97"/>
      <c r="R10" s="153"/>
      <c r="S10" s="135"/>
      <c r="T10" s="97"/>
      <c r="U10" s="153"/>
      <c r="V10" s="135"/>
      <c r="W10" s="97"/>
    </row>
    <row r="11" ht="21.95" customHeight="1">
      <c r="A11" s="150">
        <v>1918</v>
      </c>
      <c r="B11" s="100">
        <v>13</v>
      </c>
      <c r="C11" s="83">
        <v>25.5</v>
      </c>
      <c r="D11" s="87">
        <v>1.96153846153846</v>
      </c>
      <c r="E11" s="40"/>
      <c r="F11" s="151">
        <v>1918</v>
      </c>
      <c r="G11" s="100">
        <v>6</v>
      </c>
      <c r="H11" s="83">
        <v>3.9</v>
      </c>
      <c r="I11" s="87">
        <v>0.65</v>
      </c>
      <c r="J11" s="40"/>
      <c r="K11" s="151">
        <v>1918</v>
      </c>
      <c r="L11" s="100">
        <v>2</v>
      </c>
      <c r="M11" s="83">
        <v>-2.8</v>
      </c>
      <c r="N11" s="89">
        <v>-1.4</v>
      </c>
      <c r="O11" s="152"/>
      <c r="P11" s="135"/>
      <c r="Q11" s="97"/>
      <c r="R11" s="153"/>
      <c r="S11" s="135"/>
      <c r="T11" s="97"/>
      <c r="U11" s="153"/>
      <c r="V11" s="135"/>
      <c r="W11" s="97"/>
    </row>
    <row r="12" ht="21.95" customHeight="1">
      <c r="A12" s="150">
        <v>1919</v>
      </c>
      <c r="B12" s="100">
        <v>44</v>
      </c>
      <c r="C12" s="83">
        <v>78.3</v>
      </c>
      <c r="D12" s="87">
        <v>1.77954545454545</v>
      </c>
      <c r="E12" s="40"/>
      <c r="F12" s="151">
        <v>1919</v>
      </c>
      <c r="G12" s="100">
        <v>29</v>
      </c>
      <c r="H12" s="83">
        <v>31.8</v>
      </c>
      <c r="I12" s="87">
        <v>1.09655172413793</v>
      </c>
      <c r="J12" s="40"/>
      <c r="K12" s="151">
        <v>1919</v>
      </c>
      <c r="L12" s="100">
        <v>4</v>
      </c>
      <c r="M12" s="83">
        <v>-4</v>
      </c>
      <c r="N12" s="89">
        <v>-1</v>
      </c>
      <c r="O12" s="152"/>
      <c r="P12" s="135"/>
      <c r="Q12" s="97"/>
      <c r="R12" s="153"/>
      <c r="S12" s="135"/>
      <c r="T12" s="97"/>
      <c r="U12" s="153"/>
      <c r="V12" s="135"/>
      <c r="W12" s="97"/>
    </row>
    <row r="13" ht="21.95" customHeight="1">
      <c r="A13" s="150">
        <v>1920</v>
      </c>
      <c r="B13" s="100">
        <v>19</v>
      </c>
      <c r="C13" s="83">
        <v>40.9</v>
      </c>
      <c r="D13" s="87">
        <v>2.15263157894737</v>
      </c>
      <c r="E13" s="40"/>
      <c r="F13" s="151">
        <v>1920</v>
      </c>
      <c r="G13" s="100">
        <v>7</v>
      </c>
      <c r="H13" s="83">
        <v>3.3</v>
      </c>
      <c r="I13" s="87">
        <v>0.471428571428571</v>
      </c>
      <c r="J13" s="40"/>
      <c r="K13" s="151">
        <v>1920</v>
      </c>
      <c r="L13" s="100">
        <v>3</v>
      </c>
      <c r="M13" s="83">
        <v>-2.9</v>
      </c>
      <c r="N13" s="89">
        <v>-0.966666666666667</v>
      </c>
      <c r="O13" s="152"/>
      <c r="P13" s="135"/>
      <c r="Q13" s="97"/>
      <c r="R13" s="153"/>
      <c r="S13" s="135"/>
      <c r="T13" s="97"/>
      <c r="U13" s="153"/>
      <c r="V13" s="135"/>
      <c r="W13" s="97"/>
    </row>
    <row r="14" ht="21.95" customHeight="1">
      <c r="A14" s="150">
        <v>1921</v>
      </c>
      <c r="B14" s="100">
        <v>18</v>
      </c>
      <c r="C14" s="83">
        <v>47</v>
      </c>
      <c r="D14" s="87">
        <v>2.61111111111111</v>
      </c>
      <c r="E14" s="40"/>
      <c r="F14" s="151">
        <v>1921</v>
      </c>
      <c r="G14" s="100">
        <v>6</v>
      </c>
      <c r="H14" s="83">
        <v>9.4</v>
      </c>
      <c r="I14" s="87">
        <v>1.56666666666667</v>
      </c>
      <c r="J14" s="40"/>
      <c r="K14" s="151">
        <v>1921</v>
      </c>
      <c r="L14" s="100">
        <v>1</v>
      </c>
      <c r="M14" s="83">
        <v>-0.6</v>
      </c>
      <c r="N14" s="89">
        <v>-0.6</v>
      </c>
      <c r="O14" s="152"/>
      <c r="P14" s="135"/>
      <c r="Q14" s="97"/>
      <c r="R14" s="153"/>
      <c r="S14" s="135"/>
      <c r="T14" s="97"/>
      <c r="U14" s="153"/>
      <c r="V14" s="135"/>
      <c r="W14" s="97"/>
    </row>
    <row r="15" ht="21.95" customHeight="1">
      <c r="A15" s="150">
        <v>1922</v>
      </c>
      <c r="B15" s="100">
        <v>34</v>
      </c>
      <c r="C15" s="83">
        <v>80.3</v>
      </c>
      <c r="D15" s="87">
        <v>2.36176470588235</v>
      </c>
      <c r="E15" s="40"/>
      <c r="F15" s="151">
        <v>1922</v>
      </c>
      <c r="G15" s="100">
        <v>16</v>
      </c>
      <c r="H15" s="83">
        <v>24.4</v>
      </c>
      <c r="I15" s="87">
        <v>1.525</v>
      </c>
      <c r="J15" s="40"/>
      <c r="K15" s="151">
        <v>1922</v>
      </c>
      <c r="L15" s="100">
        <v>0</v>
      </c>
      <c r="M15" s="83">
        <v>0</v>
      </c>
      <c r="N15" s="89"/>
      <c r="O15" s="152"/>
      <c r="P15" s="135"/>
      <c r="Q15" s="97"/>
      <c r="R15" s="153"/>
      <c r="S15" s="135"/>
      <c r="T15" s="97"/>
      <c r="U15" s="153"/>
      <c r="V15" s="135"/>
      <c r="W15" s="97"/>
    </row>
    <row r="16" ht="21.95" customHeight="1">
      <c r="A16" s="150">
        <v>1923</v>
      </c>
      <c r="B16" s="100">
        <v>12</v>
      </c>
      <c r="C16" s="83">
        <v>30.7</v>
      </c>
      <c r="D16" s="87">
        <v>2.55833333333333</v>
      </c>
      <c r="E16" s="40"/>
      <c r="F16" s="151">
        <v>1923</v>
      </c>
      <c r="G16" s="100">
        <v>4</v>
      </c>
      <c r="H16" s="83">
        <v>6.8</v>
      </c>
      <c r="I16" s="87">
        <v>1.7</v>
      </c>
      <c r="J16" s="40"/>
      <c r="K16" s="151">
        <v>1923</v>
      </c>
      <c r="L16" s="100">
        <v>0</v>
      </c>
      <c r="M16" s="83">
        <v>0</v>
      </c>
      <c r="N16" s="89"/>
      <c r="O16" s="152"/>
      <c r="P16" s="135"/>
      <c r="Q16" s="97"/>
      <c r="R16" s="153"/>
      <c r="S16" s="135"/>
      <c r="T16" s="97"/>
      <c r="U16" s="153"/>
      <c r="V16" s="135"/>
      <c r="W16" s="97"/>
    </row>
    <row r="17" ht="21.95" customHeight="1">
      <c r="A17" s="150">
        <v>1924</v>
      </c>
      <c r="B17" s="100">
        <v>47</v>
      </c>
      <c r="C17" s="83">
        <v>96.5</v>
      </c>
      <c r="D17" s="87">
        <v>2.0531914893617</v>
      </c>
      <c r="E17" s="40"/>
      <c r="F17" s="151">
        <v>1924</v>
      </c>
      <c r="G17" s="100">
        <v>26</v>
      </c>
      <c r="H17" s="83">
        <v>30.7</v>
      </c>
      <c r="I17" s="87">
        <v>1.18076923076923</v>
      </c>
      <c r="J17" s="40"/>
      <c r="K17" s="151">
        <v>1924</v>
      </c>
      <c r="L17" s="100">
        <v>3</v>
      </c>
      <c r="M17" s="83">
        <v>-3.9</v>
      </c>
      <c r="N17" s="89">
        <v>-1.3</v>
      </c>
      <c r="O17" s="152"/>
      <c r="P17" s="135"/>
      <c r="Q17" s="97"/>
      <c r="R17" s="153"/>
      <c r="S17" s="135"/>
      <c r="T17" s="97"/>
      <c r="U17" s="153"/>
      <c r="V17" s="135"/>
      <c r="W17" s="97"/>
    </row>
    <row r="18" ht="21.95" customHeight="1">
      <c r="A18" s="150">
        <v>1925</v>
      </c>
      <c r="B18" s="100">
        <v>27</v>
      </c>
      <c r="C18" s="83">
        <v>59.7</v>
      </c>
      <c r="D18" s="87">
        <v>2.21111111111111</v>
      </c>
      <c r="E18" s="40"/>
      <c r="F18" s="151">
        <v>1925</v>
      </c>
      <c r="G18" s="100">
        <v>14</v>
      </c>
      <c r="H18" s="83">
        <v>20.8</v>
      </c>
      <c r="I18" s="87">
        <v>1.48571428571429</v>
      </c>
      <c r="J18" s="40"/>
      <c r="K18" s="151">
        <v>1925</v>
      </c>
      <c r="L18" s="100">
        <v>0</v>
      </c>
      <c r="M18" s="83">
        <v>0</v>
      </c>
      <c r="N18" s="89"/>
      <c r="O18" s="152"/>
      <c r="P18" s="135"/>
      <c r="Q18" s="97"/>
      <c r="R18" s="153"/>
      <c r="S18" s="135"/>
      <c r="T18" s="97"/>
      <c r="U18" s="153"/>
      <c r="V18" s="135"/>
      <c r="W18" s="97"/>
    </row>
    <row r="19" ht="21.95" customHeight="1">
      <c r="A19" s="150">
        <v>1926</v>
      </c>
      <c r="B19" s="100">
        <v>21</v>
      </c>
      <c r="C19" s="83">
        <v>40.7</v>
      </c>
      <c r="D19" s="87">
        <v>1.93809523809524</v>
      </c>
      <c r="E19" s="40"/>
      <c r="F19" s="151">
        <v>1926</v>
      </c>
      <c r="G19" s="100">
        <v>13</v>
      </c>
      <c r="H19" s="83">
        <v>17.3</v>
      </c>
      <c r="I19" s="87">
        <v>1.33076923076923</v>
      </c>
      <c r="J19" s="40"/>
      <c r="K19" s="151">
        <v>1926</v>
      </c>
      <c r="L19" s="100">
        <v>0</v>
      </c>
      <c r="M19" s="83">
        <v>0</v>
      </c>
      <c r="N19" s="89"/>
      <c r="O19" s="152"/>
      <c r="P19" s="135"/>
      <c r="Q19" s="97"/>
      <c r="R19" s="153"/>
      <c r="S19" s="135"/>
      <c r="T19" s="97"/>
      <c r="U19" s="153"/>
      <c r="V19" s="135"/>
      <c r="W19" s="97"/>
    </row>
    <row r="20" ht="21.95" customHeight="1">
      <c r="A20" s="150">
        <v>1927</v>
      </c>
      <c r="B20" s="100">
        <v>45</v>
      </c>
      <c r="C20" s="83">
        <v>63.2</v>
      </c>
      <c r="D20" s="87">
        <v>1.40444444444444</v>
      </c>
      <c r="E20" s="40"/>
      <c r="F20" s="151">
        <v>1927</v>
      </c>
      <c r="G20" s="100">
        <v>30</v>
      </c>
      <c r="H20" s="83">
        <v>18.2</v>
      </c>
      <c r="I20" s="87">
        <v>0.606666666666667</v>
      </c>
      <c r="J20" s="40"/>
      <c r="K20" s="151">
        <v>1927</v>
      </c>
      <c r="L20" s="100">
        <v>8</v>
      </c>
      <c r="M20" s="83">
        <v>-11.3</v>
      </c>
      <c r="N20" s="89">
        <v>-1.4125</v>
      </c>
      <c r="O20" s="152"/>
      <c r="P20" s="135"/>
      <c r="Q20" s="97"/>
      <c r="R20" s="153"/>
      <c r="S20" s="135"/>
      <c r="T20" s="97"/>
      <c r="U20" s="153"/>
      <c r="V20" s="135"/>
      <c r="W20" s="97"/>
    </row>
    <row r="21" ht="21.95" customHeight="1">
      <c r="A21" s="150">
        <v>1928</v>
      </c>
      <c r="B21" s="100">
        <v>28</v>
      </c>
      <c r="C21" s="83">
        <v>53.8</v>
      </c>
      <c r="D21" s="87">
        <v>1.92142857142857</v>
      </c>
      <c r="E21" s="40"/>
      <c r="F21" s="151">
        <v>1928</v>
      </c>
      <c r="G21" s="100">
        <v>18</v>
      </c>
      <c r="H21" s="83">
        <v>22.8</v>
      </c>
      <c r="I21" s="87">
        <v>1.26666666666667</v>
      </c>
      <c r="J21" s="40"/>
      <c r="K21" s="151">
        <v>1928</v>
      </c>
      <c r="L21" s="100">
        <v>1</v>
      </c>
      <c r="M21" s="83">
        <v>-0.6</v>
      </c>
      <c r="N21" s="89">
        <v>-0.6</v>
      </c>
      <c r="O21" s="152"/>
      <c r="P21" s="135"/>
      <c r="Q21" s="97"/>
      <c r="R21" s="153"/>
      <c r="S21" s="135"/>
      <c r="T21" s="97"/>
      <c r="U21" s="153"/>
      <c r="V21" s="135"/>
      <c r="W21" s="97"/>
    </row>
    <row r="22" ht="21.95" customHeight="1">
      <c r="A22" s="150">
        <v>1929</v>
      </c>
      <c r="B22" s="100">
        <v>44</v>
      </c>
      <c r="C22" s="83">
        <v>75.90000000000001</v>
      </c>
      <c r="D22" s="87">
        <v>1.725</v>
      </c>
      <c r="E22" s="40"/>
      <c r="F22" s="151">
        <v>1929</v>
      </c>
      <c r="G22" s="100">
        <v>25</v>
      </c>
      <c r="H22" s="83">
        <v>18.7</v>
      </c>
      <c r="I22" s="87">
        <v>0.748</v>
      </c>
      <c r="J22" s="40"/>
      <c r="K22" s="151">
        <v>1929</v>
      </c>
      <c r="L22" s="100">
        <v>7</v>
      </c>
      <c r="M22" s="83">
        <v>-6.9</v>
      </c>
      <c r="N22" s="89">
        <v>-0.985714285714286</v>
      </c>
      <c r="O22" s="152"/>
      <c r="P22" s="135"/>
      <c r="Q22" s="97"/>
      <c r="R22" s="153"/>
      <c r="S22" s="135"/>
      <c r="T22" s="97"/>
      <c r="U22" s="153"/>
      <c r="V22" s="135"/>
      <c r="W22" s="97"/>
    </row>
    <row r="23" ht="21.95" customHeight="1">
      <c r="A23" s="150">
        <v>1930</v>
      </c>
      <c r="B23" s="100">
        <v>20</v>
      </c>
      <c r="C23" s="83">
        <v>47.7</v>
      </c>
      <c r="D23" s="87">
        <v>2.385</v>
      </c>
      <c r="E23" s="40"/>
      <c r="F23" s="151">
        <v>1930</v>
      </c>
      <c r="G23" s="100">
        <v>8</v>
      </c>
      <c r="H23" s="83">
        <v>10.6</v>
      </c>
      <c r="I23" s="87">
        <v>1.325</v>
      </c>
      <c r="J23" s="40"/>
      <c r="K23" s="151">
        <v>1930</v>
      </c>
      <c r="L23" s="100">
        <v>0</v>
      </c>
      <c r="M23" s="83">
        <v>0</v>
      </c>
      <c r="N23" s="89"/>
      <c r="O23" s="152"/>
      <c r="P23" s="135"/>
      <c r="Q23" s="97"/>
      <c r="R23" s="153"/>
      <c r="S23" s="135"/>
      <c r="T23" s="97"/>
      <c r="U23" s="153"/>
      <c r="V23" s="135"/>
      <c r="W23" s="97"/>
    </row>
    <row r="24" ht="21.95" customHeight="1">
      <c r="A24" s="150">
        <v>1931</v>
      </c>
      <c r="B24" s="100">
        <v>14</v>
      </c>
      <c r="C24" s="83">
        <v>34.8</v>
      </c>
      <c r="D24" s="87">
        <v>2.48571428571429</v>
      </c>
      <c r="E24" s="40"/>
      <c r="F24" s="151">
        <v>1931</v>
      </c>
      <c r="G24" s="100">
        <v>5</v>
      </c>
      <c r="H24" s="83">
        <v>5.6</v>
      </c>
      <c r="I24" s="87">
        <v>1.12</v>
      </c>
      <c r="J24" s="40"/>
      <c r="K24" s="151">
        <v>1931</v>
      </c>
      <c r="L24" s="100">
        <v>1</v>
      </c>
      <c r="M24" s="83">
        <v>-1.1</v>
      </c>
      <c r="N24" s="89">
        <v>-1.1</v>
      </c>
      <c r="O24" s="152"/>
      <c r="P24" s="135"/>
      <c r="Q24" s="97"/>
      <c r="R24" s="153"/>
      <c r="S24" s="135"/>
      <c r="T24" s="97"/>
      <c r="U24" s="153"/>
      <c r="V24" s="135"/>
      <c r="W24" s="97"/>
    </row>
    <row r="25" ht="21.95" customHeight="1">
      <c r="A25" s="150">
        <v>1932</v>
      </c>
      <c r="B25" s="100">
        <v>28</v>
      </c>
      <c r="C25" s="83">
        <v>61.9</v>
      </c>
      <c r="D25" s="87">
        <v>2.21071428571429</v>
      </c>
      <c r="E25" s="40"/>
      <c r="F25" s="151">
        <v>1932</v>
      </c>
      <c r="G25" s="100">
        <v>12</v>
      </c>
      <c r="H25" s="83">
        <v>10.6</v>
      </c>
      <c r="I25" s="87">
        <v>0.883333333333333</v>
      </c>
      <c r="J25" s="40"/>
      <c r="K25" s="151">
        <v>1932</v>
      </c>
      <c r="L25" s="100">
        <v>2</v>
      </c>
      <c r="M25" s="83">
        <v>-1.2</v>
      </c>
      <c r="N25" s="89">
        <v>-0.6</v>
      </c>
      <c r="O25" s="152"/>
      <c r="P25" s="135"/>
      <c r="Q25" s="97"/>
      <c r="R25" s="153"/>
      <c r="S25" s="135"/>
      <c r="T25" s="97"/>
      <c r="U25" s="153"/>
      <c r="V25" s="135"/>
      <c r="W25" s="97"/>
    </row>
    <row r="26" ht="21.95" customHeight="1">
      <c r="A26" s="150">
        <v>1933</v>
      </c>
      <c r="B26" s="100">
        <v>23</v>
      </c>
      <c r="C26" s="83">
        <v>53.7</v>
      </c>
      <c r="D26" s="87">
        <v>2.33478260869565</v>
      </c>
      <c r="E26" s="40"/>
      <c r="F26" s="151">
        <v>1933</v>
      </c>
      <c r="G26" s="100">
        <v>12</v>
      </c>
      <c r="H26" s="83">
        <v>19.9</v>
      </c>
      <c r="I26" s="87">
        <v>1.65833333333333</v>
      </c>
      <c r="J26" s="40"/>
      <c r="K26" s="151">
        <v>1933</v>
      </c>
      <c r="L26" s="100">
        <v>0</v>
      </c>
      <c r="M26" s="83">
        <v>0</v>
      </c>
      <c r="N26" s="89"/>
      <c r="O26" s="152"/>
      <c r="P26" s="135"/>
      <c r="Q26" s="97"/>
      <c r="R26" s="153"/>
      <c r="S26" s="135"/>
      <c r="T26" s="97"/>
      <c r="U26" s="153"/>
      <c r="V26" s="135"/>
      <c r="W26" s="97"/>
    </row>
    <row r="27" ht="21.95" customHeight="1">
      <c r="A27" s="150">
        <v>1934</v>
      </c>
      <c r="B27" s="100">
        <v>27</v>
      </c>
      <c r="C27" s="83">
        <v>55.5</v>
      </c>
      <c r="D27" s="87">
        <v>2.05555555555556</v>
      </c>
      <c r="E27" s="40"/>
      <c r="F27" s="151">
        <v>1934</v>
      </c>
      <c r="G27" s="100">
        <v>16</v>
      </c>
      <c r="H27" s="83">
        <v>21.3</v>
      </c>
      <c r="I27" s="87">
        <v>1.33125</v>
      </c>
      <c r="J27" s="40"/>
      <c r="K27" s="151">
        <v>1934</v>
      </c>
      <c r="L27" s="100">
        <v>1</v>
      </c>
      <c r="M27" s="83">
        <v>-0.6</v>
      </c>
      <c r="N27" s="89">
        <v>-0.6</v>
      </c>
      <c r="O27" s="152"/>
      <c r="P27" s="135"/>
      <c r="Q27" s="97"/>
      <c r="R27" s="153"/>
      <c r="S27" s="135"/>
      <c r="T27" s="97"/>
      <c r="U27" s="153"/>
      <c r="V27" s="135"/>
      <c r="W27" s="97"/>
    </row>
    <row r="28" ht="21.95" customHeight="1">
      <c r="A28" s="150">
        <v>1935</v>
      </c>
      <c r="B28" s="100">
        <v>21</v>
      </c>
      <c r="C28" s="83">
        <v>46.8</v>
      </c>
      <c r="D28" s="87">
        <v>2.22857142857143</v>
      </c>
      <c r="E28" s="40"/>
      <c r="F28" s="151">
        <v>1935</v>
      </c>
      <c r="G28" s="100">
        <v>10</v>
      </c>
      <c r="H28" s="83">
        <v>14</v>
      </c>
      <c r="I28" s="87">
        <v>1.4</v>
      </c>
      <c r="J28" s="40"/>
      <c r="K28" s="151">
        <v>1935</v>
      </c>
      <c r="L28" s="100">
        <v>1</v>
      </c>
      <c r="M28" s="83">
        <v>-1</v>
      </c>
      <c r="N28" s="89">
        <v>-1</v>
      </c>
      <c r="O28" s="152"/>
      <c r="P28" s="135"/>
      <c r="Q28" s="97"/>
      <c r="R28" s="153"/>
      <c r="S28" s="135"/>
      <c r="T28" s="97"/>
      <c r="U28" s="153"/>
      <c r="V28" s="135"/>
      <c r="W28" s="97"/>
    </row>
    <row r="29" ht="21.95" customHeight="1">
      <c r="A29" s="150">
        <v>1936</v>
      </c>
      <c r="B29" s="100">
        <v>22</v>
      </c>
      <c r="C29" s="83">
        <v>48.3</v>
      </c>
      <c r="D29" s="87">
        <v>2.19545454545455</v>
      </c>
      <c r="E29" s="40"/>
      <c r="F29" s="151">
        <v>1936</v>
      </c>
      <c r="G29" s="100">
        <v>12</v>
      </c>
      <c r="H29" s="83">
        <v>18.2</v>
      </c>
      <c r="I29" s="87">
        <v>1.51666666666667</v>
      </c>
      <c r="J29" s="40"/>
      <c r="K29" s="151">
        <v>1936</v>
      </c>
      <c r="L29" s="100">
        <v>1</v>
      </c>
      <c r="M29" s="83">
        <v>-1.1</v>
      </c>
      <c r="N29" s="89">
        <v>-1.1</v>
      </c>
      <c r="O29" s="152"/>
      <c r="P29" s="135"/>
      <c r="Q29" s="97"/>
      <c r="R29" s="153"/>
      <c r="S29" s="135"/>
      <c r="T29" s="97"/>
      <c r="U29" s="153"/>
      <c r="V29" s="135"/>
      <c r="W29" s="97"/>
    </row>
    <row r="30" ht="21.95" customHeight="1">
      <c r="A30" s="150">
        <v>1937</v>
      </c>
      <c r="B30" s="100">
        <v>27</v>
      </c>
      <c r="C30" s="83">
        <v>58.9</v>
      </c>
      <c r="D30" s="87">
        <v>2.18148148148148</v>
      </c>
      <c r="E30" s="40"/>
      <c r="F30" s="151">
        <v>1937</v>
      </c>
      <c r="G30" s="100">
        <v>15</v>
      </c>
      <c r="H30" s="83">
        <v>25.2</v>
      </c>
      <c r="I30" s="87">
        <v>1.68</v>
      </c>
      <c r="J30" s="40"/>
      <c r="K30" s="151">
        <v>1937</v>
      </c>
      <c r="L30" s="100">
        <v>0</v>
      </c>
      <c r="M30" s="83">
        <v>0</v>
      </c>
      <c r="N30" s="89"/>
      <c r="O30" s="152"/>
      <c r="P30" s="135"/>
      <c r="Q30" s="97"/>
      <c r="R30" s="153"/>
      <c r="S30" s="135"/>
      <c r="T30" s="97"/>
      <c r="U30" s="153"/>
      <c r="V30" s="135"/>
      <c r="W30" s="97"/>
    </row>
    <row r="31" ht="21.95" customHeight="1">
      <c r="A31" s="150">
        <v>1938</v>
      </c>
      <c r="B31" s="100">
        <v>32</v>
      </c>
      <c r="C31" s="83">
        <v>79</v>
      </c>
      <c r="D31" s="87">
        <v>2.46875</v>
      </c>
      <c r="E31" s="40"/>
      <c r="F31" s="151">
        <v>1938</v>
      </c>
      <c r="G31" s="100">
        <v>10</v>
      </c>
      <c r="H31" s="83">
        <v>12.3</v>
      </c>
      <c r="I31" s="87">
        <v>1.23</v>
      </c>
      <c r="J31" s="40"/>
      <c r="K31" s="151">
        <v>1938</v>
      </c>
      <c r="L31" s="100">
        <v>0</v>
      </c>
      <c r="M31" s="83">
        <v>0</v>
      </c>
      <c r="N31" s="89"/>
      <c r="O31" s="152"/>
      <c r="P31" s="135"/>
      <c r="Q31" s="97"/>
      <c r="R31" s="153"/>
      <c r="S31" s="135"/>
      <c r="T31" s="97"/>
      <c r="U31" s="153"/>
      <c r="V31" s="135"/>
      <c r="W31" s="97"/>
    </row>
    <row r="32" ht="21.95" customHeight="1">
      <c r="A32" s="150">
        <v>1939</v>
      </c>
      <c r="B32" s="100">
        <v>21</v>
      </c>
      <c r="C32" s="83">
        <v>43</v>
      </c>
      <c r="D32" s="87">
        <v>2.04761904761905</v>
      </c>
      <c r="E32" s="40"/>
      <c r="F32" s="151">
        <v>1939</v>
      </c>
      <c r="G32" s="100">
        <v>9</v>
      </c>
      <c r="H32" s="83">
        <v>8.699999999999999</v>
      </c>
      <c r="I32" s="87">
        <v>0.966666666666667</v>
      </c>
      <c r="J32" s="40"/>
      <c r="K32" s="151">
        <v>1939</v>
      </c>
      <c r="L32" s="100">
        <v>0</v>
      </c>
      <c r="M32" s="83">
        <v>0</v>
      </c>
      <c r="N32" s="89"/>
      <c r="O32" s="152"/>
      <c r="P32" s="135"/>
      <c r="Q32" s="97"/>
      <c r="R32" s="153"/>
      <c r="S32" s="135"/>
      <c r="T32" s="97"/>
      <c r="U32" s="153"/>
      <c r="V32" s="135"/>
      <c r="W32" s="97"/>
    </row>
    <row r="33" ht="21.95" customHeight="1">
      <c r="A33" s="150">
        <v>1940</v>
      </c>
      <c r="B33" s="100">
        <v>28</v>
      </c>
      <c r="C33" s="83">
        <v>61.2</v>
      </c>
      <c r="D33" s="87">
        <v>2.18571428571429</v>
      </c>
      <c r="E33" s="40"/>
      <c r="F33" s="151">
        <v>1940</v>
      </c>
      <c r="G33" s="100">
        <v>15</v>
      </c>
      <c r="H33" s="83">
        <v>21.9</v>
      </c>
      <c r="I33" s="87">
        <v>1.46</v>
      </c>
      <c r="J33" s="40"/>
      <c r="K33" s="151">
        <v>1940</v>
      </c>
      <c r="L33" s="100">
        <v>0</v>
      </c>
      <c r="M33" s="83">
        <v>0</v>
      </c>
      <c r="N33" s="89"/>
      <c r="O33" s="152"/>
      <c r="P33" s="135"/>
      <c r="Q33" s="97"/>
      <c r="R33" s="153"/>
      <c r="S33" s="135"/>
      <c r="T33" s="97"/>
      <c r="U33" s="153"/>
      <c r="V33" s="135"/>
      <c r="W33" s="97"/>
    </row>
    <row r="34" ht="21.95" customHeight="1">
      <c r="A34" s="150">
        <v>1941</v>
      </c>
      <c r="B34" s="100">
        <v>26</v>
      </c>
      <c r="C34" s="83">
        <v>60.7</v>
      </c>
      <c r="D34" s="87">
        <v>2.33461538461538</v>
      </c>
      <c r="E34" s="40"/>
      <c r="F34" s="151">
        <v>1941</v>
      </c>
      <c r="G34" s="100">
        <v>10</v>
      </c>
      <c r="H34" s="83">
        <v>14</v>
      </c>
      <c r="I34" s="87">
        <v>1.4</v>
      </c>
      <c r="J34" s="40"/>
      <c r="K34" s="151">
        <v>1941</v>
      </c>
      <c r="L34" s="100">
        <v>0</v>
      </c>
      <c r="M34" s="83">
        <v>0</v>
      </c>
      <c r="N34" s="89"/>
      <c r="O34" s="152"/>
      <c r="P34" s="135"/>
      <c r="Q34" s="97"/>
      <c r="R34" s="153"/>
      <c r="S34" s="135"/>
      <c r="T34" s="97"/>
      <c r="U34" s="153"/>
      <c r="V34" s="135"/>
      <c r="W34" s="97"/>
    </row>
    <row r="35" ht="21.95" customHeight="1">
      <c r="A35" s="150">
        <v>1942</v>
      </c>
      <c r="B35" s="100">
        <v>15</v>
      </c>
      <c r="C35" s="83">
        <v>40.3</v>
      </c>
      <c r="D35" s="87">
        <v>2.68666666666667</v>
      </c>
      <c r="E35" s="40"/>
      <c r="F35" s="151">
        <v>1942</v>
      </c>
      <c r="G35" s="100">
        <v>5</v>
      </c>
      <c r="H35" s="83">
        <v>9.9</v>
      </c>
      <c r="I35" s="87">
        <v>1.98</v>
      </c>
      <c r="J35" s="40"/>
      <c r="K35" s="151">
        <v>1942</v>
      </c>
      <c r="L35" s="100">
        <v>0</v>
      </c>
      <c r="M35" s="83">
        <v>0</v>
      </c>
      <c r="N35" s="89"/>
      <c r="O35" s="152"/>
      <c r="P35" s="135"/>
      <c r="Q35" s="97"/>
      <c r="R35" s="153"/>
      <c r="S35" s="135"/>
      <c r="T35" s="97"/>
      <c r="U35" s="153"/>
      <c r="V35" s="135"/>
      <c r="W35" s="97"/>
    </row>
    <row r="36" ht="21.95" customHeight="1">
      <c r="A36" s="150">
        <v>1943</v>
      </c>
      <c r="B36" s="100">
        <v>31</v>
      </c>
      <c r="C36" s="83">
        <v>64.7</v>
      </c>
      <c r="D36" s="87">
        <v>2.08709677419355</v>
      </c>
      <c r="E36" s="40"/>
      <c r="F36" s="151">
        <v>1943</v>
      </c>
      <c r="G36" s="100">
        <v>18</v>
      </c>
      <c r="H36" s="83">
        <v>24.9</v>
      </c>
      <c r="I36" s="87">
        <v>1.38333333333333</v>
      </c>
      <c r="J36" s="40"/>
      <c r="K36" s="151">
        <v>1943</v>
      </c>
      <c r="L36" s="100">
        <v>2</v>
      </c>
      <c r="M36" s="83">
        <v>-1.2</v>
      </c>
      <c r="N36" s="89">
        <v>-0.6</v>
      </c>
      <c r="O36" s="152"/>
      <c r="P36" s="135"/>
      <c r="Q36" s="97"/>
      <c r="R36" s="153"/>
      <c r="S36" s="135"/>
      <c r="T36" s="97"/>
      <c r="U36" s="153"/>
      <c r="V36" s="135"/>
      <c r="W36" s="97"/>
    </row>
    <row r="37" ht="21.95" customHeight="1">
      <c r="A37" s="150">
        <v>1944</v>
      </c>
      <c r="B37" s="100">
        <v>43</v>
      </c>
      <c r="C37" s="83">
        <v>65.8</v>
      </c>
      <c r="D37" s="87">
        <v>1.53023255813953</v>
      </c>
      <c r="E37" s="40"/>
      <c r="F37" s="151">
        <v>1944</v>
      </c>
      <c r="G37" s="100">
        <v>31</v>
      </c>
      <c r="H37" s="83">
        <v>26.7</v>
      </c>
      <c r="I37" s="87">
        <v>0.861290322580645</v>
      </c>
      <c r="J37" s="40"/>
      <c r="K37" s="151">
        <v>1944</v>
      </c>
      <c r="L37" s="100">
        <v>6</v>
      </c>
      <c r="M37" s="83">
        <v>-7.3</v>
      </c>
      <c r="N37" s="89">
        <v>-1.21666666666667</v>
      </c>
      <c r="O37" s="152"/>
      <c r="P37" s="135"/>
      <c r="Q37" s="97"/>
      <c r="R37" s="153"/>
      <c r="S37" s="135"/>
      <c r="T37" s="97"/>
      <c r="U37" s="153"/>
      <c r="V37" s="135"/>
      <c r="W37" s="97"/>
    </row>
    <row r="38" ht="21.95" customHeight="1">
      <c r="A38" s="150">
        <v>1945</v>
      </c>
      <c r="B38" s="100">
        <v>22</v>
      </c>
      <c r="C38" s="83">
        <v>32.1</v>
      </c>
      <c r="D38" s="87">
        <v>1.45909090909091</v>
      </c>
      <c r="E38" s="40"/>
      <c r="F38" s="151">
        <v>1945</v>
      </c>
      <c r="G38" s="100">
        <v>15</v>
      </c>
      <c r="H38" s="83">
        <v>10.5</v>
      </c>
      <c r="I38" s="87">
        <v>0.7</v>
      </c>
      <c r="J38" s="40"/>
      <c r="K38" s="151">
        <v>1945</v>
      </c>
      <c r="L38" s="100">
        <v>4</v>
      </c>
      <c r="M38" s="83">
        <v>-4</v>
      </c>
      <c r="N38" s="89">
        <v>-1</v>
      </c>
      <c r="O38" s="152"/>
      <c r="P38" s="135"/>
      <c r="Q38" s="97"/>
      <c r="R38" s="153"/>
      <c r="S38" s="135"/>
      <c r="T38" s="97"/>
      <c r="U38" s="153"/>
      <c r="V38" s="135"/>
      <c r="W38" s="97"/>
    </row>
    <row r="39" ht="21.95" customHeight="1">
      <c r="A39" s="150">
        <v>1946</v>
      </c>
      <c r="B39" s="100">
        <v>16</v>
      </c>
      <c r="C39" s="83">
        <v>40.4</v>
      </c>
      <c r="D39" s="87">
        <v>2.525</v>
      </c>
      <c r="E39" s="40"/>
      <c r="F39" s="151">
        <v>1946</v>
      </c>
      <c r="G39" s="100">
        <v>7</v>
      </c>
      <c r="H39" s="83">
        <v>11.2</v>
      </c>
      <c r="I39" s="87">
        <v>1.6</v>
      </c>
      <c r="J39" s="40"/>
      <c r="K39" s="151">
        <v>1946</v>
      </c>
      <c r="L39" s="100">
        <v>0</v>
      </c>
      <c r="M39" s="83">
        <v>0</v>
      </c>
      <c r="N39" s="89"/>
      <c r="O39" s="152"/>
      <c r="P39" s="135"/>
      <c r="Q39" s="97"/>
      <c r="R39" s="153"/>
      <c r="S39" s="135"/>
      <c r="T39" s="97"/>
      <c r="U39" s="153"/>
      <c r="V39" s="135"/>
      <c r="W39" s="97"/>
    </row>
    <row r="40" ht="21.95" customHeight="1">
      <c r="A40" s="150">
        <v>1947</v>
      </c>
      <c r="B40" s="100">
        <v>0</v>
      </c>
      <c r="C40" s="83">
        <v>0</v>
      </c>
      <c r="D40" s="87"/>
      <c r="E40" s="40"/>
      <c r="F40" s="151">
        <v>1947</v>
      </c>
      <c r="G40" s="100">
        <v>0</v>
      </c>
      <c r="H40" s="83">
        <v>0</v>
      </c>
      <c r="I40" s="87"/>
      <c r="J40" s="40"/>
      <c r="K40" s="151">
        <v>1947</v>
      </c>
      <c r="L40" s="100">
        <v>0</v>
      </c>
      <c r="M40" s="83">
        <v>0</v>
      </c>
      <c r="N40" s="89"/>
      <c r="O40" s="152"/>
      <c r="P40" s="135"/>
      <c r="Q40" s="97"/>
      <c r="R40" s="153"/>
      <c r="S40" s="135"/>
      <c r="T40" s="97"/>
      <c r="U40" s="153"/>
      <c r="V40" s="135"/>
      <c r="W40" s="97"/>
    </row>
    <row r="41" ht="21.95" customHeight="1">
      <c r="A41" s="150">
        <v>1948</v>
      </c>
      <c r="B41" s="100">
        <v>22</v>
      </c>
      <c r="C41" s="83">
        <v>53.4</v>
      </c>
      <c r="D41" s="87">
        <v>2.42727272727273</v>
      </c>
      <c r="E41" s="40"/>
      <c r="F41" s="151">
        <v>1948</v>
      </c>
      <c r="G41" s="100">
        <v>10</v>
      </c>
      <c r="H41" s="83">
        <v>17.3</v>
      </c>
      <c r="I41" s="87">
        <v>1.73</v>
      </c>
      <c r="J41" s="40"/>
      <c r="K41" s="151">
        <v>1948</v>
      </c>
      <c r="L41" s="100">
        <v>0</v>
      </c>
      <c r="M41" s="83">
        <v>0</v>
      </c>
      <c r="N41" s="89"/>
      <c r="O41" s="152"/>
      <c r="P41" s="135"/>
      <c r="Q41" s="97"/>
      <c r="R41" s="153"/>
      <c r="S41" s="135"/>
      <c r="T41" s="97"/>
      <c r="U41" s="153"/>
      <c r="V41" s="135"/>
      <c r="W41" s="97"/>
    </row>
    <row r="42" ht="21.95" customHeight="1">
      <c r="A42" s="150">
        <v>1949</v>
      </c>
      <c r="B42" s="100">
        <v>51</v>
      </c>
      <c r="C42" s="83">
        <v>90.8</v>
      </c>
      <c r="D42" s="87">
        <v>1.78039215686275</v>
      </c>
      <c r="E42" s="40"/>
      <c r="F42" s="151">
        <v>1949</v>
      </c>
      <c r="G42" s="100">
        <v>29</v>
      </c>
      <c r="H42" s="83">
        <v>27.7</v>
      </c>
      <c r="I42" s="87">
        <v>0.955172413793103</v>
      </c>
      <c r="J42" s="40"/>
      <c r="K42" s="151">
        <v>1949</v>
      </c>
      <c r="L42" s="100">
        <v>4</v>
      </c>
      <c r="M42" s="83">
        <v>-4.1</v>
      </c>
      <c r="N42" s="89">
        <v>-1.025</v>
      </c>
      <c r="O42" s="152"/>
      <c r="P42" s="135"/>
      <c r="Q42" s="97"/>
      <c r="R42" s="153"/>
      <c r="S42" s="135"/>
      <c r="T42" s="97"/>
      <c r="U42" s="153"/>
      <c r="V42" s="135"/>
      <c r="W42" s="97"/>
    </row>
    <row r="43" ht="21.95" customHeight="1">
      <c r="A43" s="150">
        <v>1950</v>
      </c>
      <c r="B43" s="100">
        <v>34</v>
      </c>
      <c r="C43" s="83">
        <v>71.8</v>
      </c>
      <c r="D43" s="87">
        <v>2.11176470588235</v>
      </c>
      <c r="E43" s="40"/>
      <c r="F43" s="151">
        <v>1950</v>
      </c>
      <c r="G43" s="100">
        <v>18</v>
      </c>
      <c r="H43" s="83">
        <v>24.7</v>
      </c>
      <c r="I43" s="87">
        <v>1.37222222222222</v>
      </c>
      <c r="J43" s="40"/>
      <c r="K43" s="151">
        <v>1950</v>
      </c>
      <c r="L43" s="100">
        <v>0</v>
      </c>
      <c r="M43" s="83">
        <v>0</v>
      </c>
      <c r="N43" s="89"/>
      <c r="O43" s="152"/>
      <c r="P43" s="135"/>
      <c r="Q43" s="97"/>
      <c r="R43" s="153"/>
      <c r="S43" s="135"/>
      <c r="T43" s="97"/>
      <c r="U43" s="153"/>
      <c r="V43" s="135"/>
      <c r="W43" s="97"/>
    </row>
    <row r="44" ht="21.95" customHeight="1">
      <c r="A44" s="150">
        <v>1951</v>
      </c>
      <c r="B44" s="100">
        <v>26</v>
      </c>
      <c r="C44" s="83">
        <v>56.6</v>
      </c>
      <c r="D44" s="87">
        <v>2.17692307692308</v>
      </c>
      <c r="E44" s="40"/>
      <c r="F44" s="151">
        <v>1951</v>
      </c>
      <c r="G44" s="100">
        <v>13</v>
      </c>
      <c r="H44" s="83">
        <v>16.1</v>
      </c>
      <c r="I44" s="87">
        <v>1.23846153846154</v>
      </c>
      <c r="J44" s="40"/>
      <c r="K44" s="151">
        <v>1951</v>
      </c>
      <c r="L44" s="100">
        <v>1</v>
      </c>
      <c r="M44" s="83">
        <v>-1</v>
      </c>
      <c r="N44" s="89">
        <v>-1</v>
      </c>
      <c r="O44" s="152"/>
      <c r="P44" s="135"/>
      <c r="Q44" s="97"/>
      <c r="R44" s="153"/>
      <c r="S44" s="135"/>
      <c r="T44" s="97"/>
      <c r="U44" s="153"/>
      <c r="V44" s="135"/>
      <c r="W44" s="97"/>
    </row>
    <row r="45" ht="21.95" customHeight="1">
      <c r="A45" s="150">
        <v>1952</v>
      </c>
      <c r="B45" s="100">
        <v>42</v>
      </c>
      <c r="C45" s="83">
        <v>73.90000000000001</v>
      </c>
      <c r="D45" s="87">
        <v>1.75952380952381</v>
      </c>
      <c r="E45" s="40"/>
      <c r="F45" s="151">
        <v>1952</v>
      </c>
      <c r="G45" s="100">
        <v>28</v>
      </c>
      <c r="H45" s="83">
        <v>32.9</v>
      </c>
      <c r="I45" s="87">
        <v>1.175</v>
      </c>
      <c r="J45" s="40"/>
      <c r="K45" s="151">
        <v>1952</v>
      </c>
      <c r="L45" s="100">
        <v>2</v>
      </c>
      <c r="M45" s="83">
        <v>-0.9</v>
      </c>
      <c r="N45" s="89">
        <v>-0.45</v>
      </c>
      <c r="O45" s="152"/>
      <c r="P45" s="135"/>
      <c r="Q45" s="97"/>
      <c r="R45" s="153"/>
      <c r="S45" s="135"/>
      <c r="T45" s="97"/>
      <c r="U45" s="153"/>
      <c r="V45" s="135"/>
      <c r="W45" s="97"/>
    </row>
    <row r="46" ht="21.95" customHeight="1">
      <c r="A46" s="150">
        <v>1953</v>
      </c>
      <c r="B46" s="100">
        <v>43</v>
      </c>
      <c r="C46" s="83">
        <v>91.7</v>
      </c>
      <c r="D46" s="87">
        <v>2.13255813953488</v>
      </c>
      <c r="E46" s="40"/>
      <c r="F46" s="151">
        <v>1953</v>
      </c>
      <c r="G46" s="100">
        <v>23</v>
      </c>
      <c r="H46" s="83">
        <v>31.6</v>
      </c>
      <c r="I46" s="87">
        <v>1.37391304347826</v>
      </c>
      <c r="J46" s="40"/>
      <c r="K46" s="151">
        <v>1953</v>
      </c>
      <c r="L46" s="100">
        <v>2</v>
      </c>
      <c r="M46" s="83">
        <v>-0.9</v>
      </c>
      <c r="N46" s="89">
        <v>-0.45</v>
      </c>
      <c r="O46" s="152"/>
      <c r="P46" s="135"/>
      <c r="Q46" s="97"/>
      <c r="R46" s="153"/>
      <c r="S46" s="135"/>
      <c r="T46" s="97"/>
      <c r="U46" s="153"/>
      <c r="V46" s="135"/>
      <c r="W46" s="97"/>
    </row>
    <row r="47" ht="21.95" customHeight="1">
      <c r="A47" s="150">
        <v>1954</v>
      </c>
      <c r="B47" s="100">
        <v>36</v>
      </c>
      <c r="C47" s="83">
        <v>77.09999999999999</v>
      </c>
      <c r="D47" s="87">
        <v>2.14166666666667</v>
      </c>
      <c r="E47" s="40"/>
      <c r="F47" s="151">
        <v>1954</v>
      </c>
      <c r="G47" s="100">
        <v>18</v>
      </c>
      <c r="H47" s="83">
        <v>25.2</v>
      </c>
      <c r="I47" s="87">
        <v>1.4</v>
      </c>
      <c r="J47" s="40"/>
      <c r="K47" s="151">
        <v>1954</v>
      </c>
      <c r="L47" s="100">
        <v>0</v>
      </c>
      <c r="M47" s="83">
        <v>0</v>
      </c>
      <c r="N47" s="89"/>
      <c r="O47" s="152"/>
      <c r="P47" s="135"/>
      <c r="Q47" s="97"/>
      <c r="R47" s="153"/>
      <c r="S47" s="135"/>
      <c r="T47" s="97"/>
      <c r="U47" s="153"/>
      <c r="V47" s="135"/>
      <c r="W47" s="97"/>
    </row>
    <row r="48" ht="21.95" customHeight="1">
      <c r="A48" s="150">
        <v>1955</v>
      </c>
      <c r="B48" s="100">
        <v>29</v>
      </c>
      <c r="C48" s="83">
        <v>62.8</v>
      </c>
      <c r="D48" s="87">
        <v>2.16551724137931</v>
      </c>
      <c r="E48" s="40"/>
      <c r="F48" s="151">
        <v>1955</v>
      </c>
      <c r="G48" s="100">
        <v>14</v>
      </c>
      <c r="H48" s="83">
        <v>17.4</v>
      </c>
      <c r="I48" s="87">
        <v>1.24285714285714</v>
      </c>
      <c r="J48" s="40"/>
      <c r="K48" s="151">
        <v>1955</v>
      </c>
      <c r="L48" s="100">
        <v>1</v>
      </c>
      <c r="M48" s="83">
        <v>-0.6</v>
      </c>
      <c r="N48" s="89">
        <v>-0.6</v>
      </c>
      <c r="O48" s="152"/>
      <c r="P48" s="135"/>
      <c r="Q48" s="97"/>
      <c r="R48" s="153"/>
      <c r="S48" s="135"/>
      <c r="T48" s="97"/>
      <c r="U48" s="153"/>
      <c r="V48" s="135"/>
      <c r="W48" s="97"/>
    </row>
    <row r="49" ht="21.95" customHeight="1">
      <c r="A49" s="150">
        <v>1956</v>
      </c>
      <c r="B49" s="100">
        <v>33</v>
      </c>
      <c r="C49" s="83">
        <v>60</v>
      </c>
      <c r="D49" s="87">
        <v>1.81818181818182</v>
      </c>
      <c r="E49" s="40"/>
      <c r="F49" s="151">
        <v>1956</v>
      </c>
      <c r="G49" s="100">
        <v>19</v>
      </c>
      <c r="H49" s="83">
        <v>18.7</v>
      </c>
      <c r="I49" s="87">
        <v>0.984210526315789</v>
      </c>
      <c r="J49" s="40"/>
      <c r="K49" s="151">
        <v>1956</v>
      </c>
      <c r="L49" s="100">
        <v>3</v>
      </c>
      <c r="M49" s="83">
        <v>-3.2</v>
      </c>
      <c r="N49" s="89">
        <v>-1.06666666666667</v>
      </c>
      <c r="O49" s="152"/>
      <c r="P49" s="135"/>
      <c r="Q49" s="97"/>
      <c r="R49" s="153"/>
      <c r="S49" s="135"/>
      <c r="T49" s="97"/>
      <c r="U49" s="153"/>
      <c r="V49" s="135"/>
      <c r="W49" s="97"/>
    </row>
    <row r="50" ht="21.95" customHeight="1">
      <c r="A50" s="150">
        <v>1957</v>
      </c>
      <c r="B50" s="100">
        <v>42</v>
      </c>
      <c r="C50" s="83">
        <v>84.3</v>
      </c>
      <c r="D50" s="87">
        <v>2.00714285714286</v>
      </c>
      <c r="E50" s="40"/>
      <c r="F50" s="151">
        <v>1957</v>
      </c>
      <c r="G50" s="100">
        <v>18</v>
      </c>
      <c r="H50" s="83">
        <v>17.3</v>
      </c>
      <c r="I50" s="87">
        <v>0.961111111111111</v>
      </c>
      <c r="J50" s="40"/>
      <c r="K50" s="151">
        <v>1957</v>
      </c>
      <c r="L50" s="100">
        <v>1</v>
      </c>
      <c r="M50" s="83">
        <v>-1.4</v>
      </c>
      <c r="N50" s="89">
        <v>-1.4</v>
      </c>
      <c r="O50" s="152"/>
      <c r="P50" s="135"/>
      <c r="Q50" s="97"/>
      <c r="R50" s="153"/>
      <c r="S50" s="135"/>
      <c r="T50" s="97"/>
      <c r="U50" s="153"/>
      <c r="V50" s="135"/>
      <c r="W50" s="97"/>
    </row>
    <row r="51" ht="21.95" customHeight="1">
      <c r="A51" s="150">
        <v>1958</v>
      </c>
      <c r="B51" s="100">
        <v>46</v>
      </c>
      <c r="C51" s="83">
        <v>58.9</v>
      </c>
      <c r="D51" s="87">
        <v>1.2804347826087</v>
      </c>
      <c r="E51" s="40"/>
      <c r="F51" s="151">
        <v>1958</v>
      </c>
      <c r="G51" s="100">
        <v>28</v>
      </c>
      <c r="H51" s="83">
        <v>5.6</v>
      </c>
      <c r="I51" s="87">
        <v>0.2</v>
      </c>
      <c r="J51" s="40"/>
      <c r="K51" s="151">
        <v>1958</v>
      </c>
      <c r="L51" s="100">
        <v>11</v>
      </c>
      <c r="M51" s="83">
        <v>-13.8</v>
      </c>
      <c r="N51" s="89">
        <v>-1.25454545454545</v>
      </c>
      <c r="O51" s="152"/>
      <c r="P51" s="135"/>
      <c r="Q51" s="97"/>
      <c r="R51" s="153"/>
      <c r="S51" s="135"/>
      <c r="T51" s="97"/>
      <c r="U51" s="153"/>
      <c r="V51" s="135"/>
      <c r="W51" s="97"/>
    </row>
    <row r="52" ht="21.95" customHeight="1">
      <c r="A52" s="150">
        <v>1959</v>
      </c>
      <c r="B52" s="100">
        <v>47</v>
      </c>
      <c r="C52" s="83">
        <v>71</v>
      </c>
      <c r="D52" s="87">
        <v>1.51063829787234</v>
      </c>
      <c r="E52" s="40"/>
      <c r="F52" s="151">
        <v>1959</v>
      </c>
      <c r="G52" s="100">
        <v>27</v>
      </c>
      <c r="H52" s="83">
        <v>12.3</v>
      </c>
      <c r="I52" s="87">
        <v>0.455555555555556</v>
      </c>
      <c r="J52" s="40"/>
      <c r="K52" s="151">
        <v>1959</v>
      </c>
      <c r="L52" s="100">
        <v>9</v>
      </c>
      <c r="M52" s="83">
        <v>-11</v>
      </c>
      <c r="N52" s="89">
        <v>-1.22222222222222</v>
      </c>
      <c r="O52" s="152"/>
      <c r="P52" s="135"/>
      <c r="Q52" s="97"/>
      <c r="R52" s="153"/>
      <c r="S52" s="135"/>
      <c r="T52" s="97"/>
      <c r="U52" s="153"/>
      <c r="V52" s="135"/>
      <c r="W52" s="97"/>
    </row>
    <row r="53" ht="21.95" customHeight="1">
      <c r="A53" s="150">
        <v>1960</v>
      </c>
      <c r="B53" s="100">
        <v>51</v>
      </c>
      <c r="C53" s="83">
        <v>99.09999999999999</v>
      </c>
      <c r="D53" s="87">
        <v>1.94313725490196</v>
      </c>
      <c r="E53" s="40"/>
      <c r="F53" s="151">
        <v>1960</v>
      </c>
      <c r="G53" s="100">
        <v>27</v>
      </c>
      <c r="H53" s="83">
        <v>25.8</v>
      </c>
      <c r="I53" s="87">
        <v>0.955555555555556</v>
      </c>
      <c r="J53" s="40"/>
      <c r="K53" s="151">
        <v>1960</v>
      </c>
      <c r="L53" s="100">
        <v>4</v>
      </c>
      <c r="M53" s="83">
        <v>-1.6</v>
      </c>
      <c r="N53" s="89">
        <v>-0.4</v>
      </c>
      <c r="O53" s="152"/>
      <c r="P53" s="135"/>
      <c r="Q53" s="97"/>
      <c r="R53" s="153"/>
      <c r="S53" s="135"/>
      <c r="T53" s="97"/>
      <c r="U53" s="153"/>
      <c r="V53" s="135"/>
      <c r="W53" s="97"/>
    </row>
    <row r="54" ht="21.95" customHeight="1">
      <c r="A54" s="150">
        <v>1961</v>
      </c>
      <c r="B54" s="100">
        <v>30</v>
      </c>
      <c r="C54" s="83">
        <v>64.59999999999999</v>
      </c>
      <c r="D54" s="87">
        <v>2.15333333333333</v>
      </c>
      <c r="E54" s="40"/>
      <c r="F54" s="151">
        <v>1961</v>
      </c>
      <c r="G54" s="100">
        <v>17</v>
      </c>
      <c r="H54" s="83">
        <v>22.3</v>
      </c>
      <c r="I54" s="87">
        <v>1.31176470588235</v>
      </c>
      <c r="J54" s="40"/>
      <c r="K54" s="151">
        <v>1961</v>
      </c>
      <c r="L54" s="100">
        <v>1</v>
      </c>
      <c r="M54" s="83">
        <v>-1</v>
      </c>
      <c r="N54" s="89">
        <v>-1</v>
      </c>
      <c r="O54" s="152"/>
      <c r="P54" s="135"/>
      <c r="Q54" s="97"/>
      <c r="R54" s="153"/>
      <c r="S54" s="135"/>
      <c r="T54" s="97"/>
      <c r="U54" s="153"/>
      <c r="V54" s="135"/>
      <c r="W54" s="97"/>
    </row>
    <row r="55" ht="21.95" customHeight="1">
      <c r="A55" s="150">
        <v>1962</v>
      </c>
      <c r="B55" s="100">
        <v>33</v>
      </c>
      <c r="C55" s="83">
        <v>61.8</v>
      </c>
      <c r="D55" s="87">
        <v>1.87272727272727</v>
      </c>
      <c r="E55" s="40"/>
      <c r="F55" s="151">
        <v>1962</v>
      </c>
      <c r="G55" s="100">
        <v>22</v>
      </c>
      <c r="H55" s="83">
        <v>27.5</v>
      </c>
      <c r="I55" s="87">
        <v>1.25</v>
      </c>
      <c r="J55" s="40"/>
      <c r="K55" s="151">
        <v>1962</v>
      </c>
      <c r="L55" s="100">
        <v>1</v>
      </c>
      <c r="M55" s="83">
        <v>-1.2</v>
      </c>
      <c r="N55" s="89">
        <v>-1.2</v>
      </c>
      <c r="O55" s="152"/>
      <c r="P55" s="135"/>
      <c r="Q55" s="97"/>
      <c r="R55" s="153"/>
      <c r="S55" s="135"/>
      <c r="T55" s="97"/>
      <c r="U55" s="153"/>
      <c r="V55" s="135"/>
      <c r="W55" s="97"/>
    </row>
    <row r="56" ht="21.95" customHeight="1">
      <c r="A56" s="150">
        <v>1963</v>
      </c>
      <c r="B56" s="100">
        <v>36</v>
      </c>
      <c r="C56" s="83">
        <v>55.8</v>
      </c>
      <c r="D56" s="87">
        <v>1.55</v>
      </c>
      <c r="E56" s="40"/>
      <c r="F56" s="151">
        <v>1963</v>
      </c>
      <c r="G56" s="100">
        <v>23</v>
      </c>
      <c r="H56" s="83">
        <v>16.7</v>
      </c>
      <c r="I56" s="87">
        <v>0.726086956521739</v>
      </c>
      <c r="J56" s="40"/>
      <c r="K56" s="151">
        <v>1963</v>
      </c>
      <c r="L56" s="100">
        <v>6</v>
      </c>
      <c r="M56" s="83">
        <v>-6.9</v>
      </c>
      <c r="N56" s="89">
        <v>-1.15</v>
      </c>
      <c r="O56" s="152"/>
      <c r="P56" s="135"/>
      <c r="Q56" s="97"/>
      <c r="R56" s="153"/>
      <c r="S56" s="135"/>
      <c r="T56" s="97"/>
      <c r="U56" s="153"/>
      <c r="V56" s="135"/>
      <c r="W56" s="97"/>
    </row>
    <row r="57" ht="21.95" customHeight="1">
      <c r="A57" s="150">
        <v>1964</v>
      </c>
      <c r="B57" s="100">
        <v>33</v>
      </c>
      <c r="C57" s="83">
        <v>59.8</v>
      </c>
      <c r="D57" s="87">
        <v>1.81212121212121</v>
      </c>
      <c r="E57" s="40"/>
      <c r="F57" s="151">
        <v>1964</v>
      </c>
      <c r="G57" s="100">
        <v>19</v>
      </c>
      <c r="H57" s="83">
        <v>19.9</v>
      </c>
      <c r="I57" s="87">
        <v>1.04736842105263</v>
      </c>
      <c r="J57" s="40"/>
      <c r="K57" s="151">
        <v>1964</v>
      </c>
      <c r="L57" s="100">
        <v>2</v>
      </c>
      <c r="M57" s="83">
        <v>-2.9</v>
      </c>
      <c r="N57" s="89">
        <v>-1.45</v>
      </c>
      <c r="O57" s="152"/>
      <c r="P57" s="135"/>
      <c r="Q57" s="97"/>
      <c r="R57" s="153"/>
      <c r="S57" s="135"/>
      <c r="T57" s="97"/>
      <c r="U57" s="153"/>
      <c r="V57" s="135"/>
      <c r="W57" s="97"/>
    </row>
    <row r="58" ht="21.95" customHeight="1">
      <c r="A58" s="150">
        <v>1965</v>
      </c>
      <c r="B58" s="100">
        <v>39</v>
      </c>
      <c r="C58" s="83">
        <v>65</v>
      </c>
      <c r="D58" s="87">
        <v>1.66666666666667</v>
      </c>
      <c r="E58" s="40"/>
      <c r="F58" s="151">
        <v>1965</v>
      </c>
      <c r="G58" s="100">
        <v>24</v>
      </c>
      <c r="H58" s="83">
        <v>20.5</v>
      </c>
      <c r="I58" s="87">
        <v>0.854166666666667</v>
      </c>
      <c r="J58" s="40"/>
      <c r="K58" s="151">
        <v>1965</v>
      </c>
      <c r="L58" s="100">
        <v>5</v>
      </c>
      <c r="M58" s="83">
        <v>-3.7</v>
      </c>
      <c r="N58" s="89">
        <v>-0.74</v>
      </c>
      <c r="O58" s="152"/>
      <c r="P58" s="135"/>
      <c r="Q58" s="97"/>
      <c r="R58" s="153"/>
      <c r="S58" s="135"/>
      <c r="T58" s="97"/>
      <c r="U58" s="153"/>
      <c r="V58" s="135"/>
      <c r="W58" s="97"/>
    </row>
    <row r="59" ht="21.95" customHeight="1">
      <c r="A59" s="150">
        <v>1966</v>
      </c>
      <c r="B59" s="100">
        <v>50</v>
      </c>
      <c r="C59" s="83">
        <v>83.2</v>
      </c>
      <c r="D59" s="87">
        <v>1.664</v>
      </c>
      <c r="E59" s="40"/>
      <c r="F59" s="151">
        <v>1966</v>
      </c>
      <c r="G59" s="100">
        <v>34</v>
      </c>
      <c r="H59" s="83">
        <v>36.3</v>
      </c>
      <c r="I59" s="87">
        <v>1.06764705882353</v>
      </c>
      <c r="J59" s="40"/>
      <c r="K59" s="151">
        <v>1966</v>
      </c>
      <c r="L59" s="100">
        <v>6</v>
      </c>
      <c r="M59" s="83">
        <v>-5.6</v>
      </c>
      <c r="N59" s="89">
        <v>-0.933333333333333</v>
      </c>
      <c r="O59" s="152"/>
      <c r="P59" s="135"/>
      <c r="Q59" s="97"/>
      <c r="R59" s="153"/>
      <c r="S59" s="135"/>
      <c r="T59" s="97"/>
      <c r="U59" s="153"/>
      <c r="V59" s="135"/>
      <c r="W59" s="97"/>
    </row>
    <row r="60" ht="21.95" customHeight="1">
      <c r="A60" s="150">
        <v>1967</v>
      </c>
      <c r="B60" s="100">
        <v>41</v>
      </c>
      <c r="C60" s="83">
        <v>79.5</v>
      </c>
      <c r="D60" s="87">
        <v>1.9390243902439</v>
      </c>
      <c r="E60" s="40"/>
      <c r="F60" s="151">
        <v>1967</v>
      </c>
      <c r="G60" s="100">
        <v>27</v>
      </c>
      <c r="H60" s="83">
        <v>37.7</v>
      </c>
      <c r="I60" s="87">
        <v>1.3962962962963</v>
      </c>
      <c r="J60" s="40"/>
      <c r="K60" s="151">
        <v>1967</v>
      </c>
      <c r="L60" s="100">
        <v>3</v>
      </c>
      <c r="M60" s="83">
        <v>-1</v>
      </c>
      <c r="N60" s="89">
        <v>-0.333333333333333</v>
      </c>
      <c r="O60" s="152"/>
      <c r="P60" s="135"/>
      <c r="Q60" s="97"/>
      <c r="R60" s="153"/>
      <c r="S60" s="135"/>
      <c r="T60" s="97"/>
      <c r="U60" s="153"/>
      <c r="V60" s="135"/>
      <c r="W60" s="97"/>
    </row>
    <row r="61" ht="21.95" customHeight="1">
      <c r="A61" s="150">
        <v>1968</v>
      </c>
      <c r="B61" s="100">
        <v>39</v>
      </c>
      <c r="C61" s="83">
        <v>70.8</v>
      </c>
      <c r="D61" s="87">
        <v>1.81538461538462</v>
      </c>
      <c r="E61" s="40"/>
      <c r="F61" s="151">
        <v>1968</v>
      </c>
      <c r="G61" s="100">
        <v>20</v>
      </c>
      <c r="H61" s="83">
        <v>16.4</v>
      </c>
      <c r="I61" s="87">
        <v>0.82</v>
      </c>
      <c r="J61" s="40"/>
      <c r="K61" s="151">
        <v>1968</v>
      </c>
      <c r="L61" s="100">
        <v>3</v>
      </c>
      <c r="M61" s="83">
        <v>-3.9</v>
      </c>
      <c r="N61" s="89">
        <v>-1.3</v>
      </c>
      <c r="O61" s="152"/>
      <c r="P61" s="135"/>
      <c r="Q61" s="97"/>
      <c r="R61" s="153"/>
      <c r="S61" s="135"/>
      <c r="T61" s="97"/>
      <c r="U61" s="153"/>
      <c r="V61" s="135"/>
      <c r="W61" s="97"/>
    </row>
    <row r="62" ht="21.95" customHeight="1">
      <c r="A62" s="150">
        <v>1969</v>
      </c>
      <c r="B62" s="100">
        <v>43</v>
      </c>
      <c r="C62" s="83">
        <v>85.5</v>
      </c>
      <c r="D62" s="87">
        <v>1.98837209302326</v>
      </c>
      <c r="E62" s="40"/>
      <c r="F62" s="151">
        <v>1969</v>
      </c>
      <c r="G62" s="100">
        <v>21</v>
      </c>
      <c r="H62" s="83">
        <v>24</v>
      </c>
      <c r="I62" s="87">
        <v>1.14285714285714</v>
      </c>
      <c r="J62" s="40"/>
      <c r="K62" s="151">
        <v>1969</v>
      </c>
      <c r="L62" s="100">
        <v>3</v>
      </c>
      <c r="M62" s="83">
        <v>-1.7</v>
      </c>
      <c r="N62" s="89">
        <v>-0.566666666666667</v>
      </c>
      <c r="O62" s="152"/>
      <c r="P62" s="135"/>
      <c r="Q62" s="97"/>
      <c r="R62" s="153"/>
      <c r="S62" s="135"/>
      <c r="T62" s="97"/>
      <c r="U62" s="153"/>
      <c r="V62" s="135"/>
      <c r="W62" s="97"/>
    </row>
    <row r="63" ht="21.95" customHeight="1">
      <c r="A63" s="150">
        <v>1970</v>
      </c>
      <c r="B63" s="100">
        <v>46</v>
      </c>
      <c r="C63" s="83">
        <v>92.59999999999999</v>
      </c>
      <c r="D63" s="87">
        <v>2.01304347826087</v>
      </c>
      <c r="E63" s="40"/>
      <c r="F63" s="151">
        <v>1970</v>
      </c>
      <c r="G63" s="100">
        <v>25</v>
      </c>
      <c r="H63" s="83">
        <v>30.1</v>
      </c>
      <c r="I63" s="87">
        <v>1.204</v>
      </c>
      <c r="J63" s="40"/>
      <c r="K63" s="151">
        <v>1970</v>
      </c>
      <c r="L63" s="100">
        <v>2</v>
      </c>
      <c r="M63" s="83">
        <v>-0.4</v>
      </c>
      <c r="N63" s="89">
        <v>-0.2</v>
      </c>
      <c r="O63" s="152"/>
      <c r="P63" s="135"/>
      <c r="Q63" s="97"/>
      <c r="R63" s="153"/>
      <c r="S63" s="135"/>
      <c r="T63" s="97"/>
      <c r="U63" s="153"/>
      <c r="V63" s="135"/>
      <c r="W63" s="97"/>
    </row>
    <row r="64" ht="21.95" customHeight="1">
      <c r="A64" s="150">
        <v>1971</v>
      </c>
      <c r="B64" s="100">
        <v>48</v>
      </c>
      <c r="C64" s="83">
        <v>96</v>
      </c>
      <c r="D64" s="87">
        <v>2</v>
      </c>
      <c r="E64" s="40"/>
      <c r="F64" s="151">
        <v>1971</v>
      </c>
      <c r="G64" s="100">
        <v>28</v>
      </c>
      <c r="H64" s="83">
        <v>35.2</v>
      </c>
      <c r="I64" s="87">
        <v>1.25714285714286</v>
      </c>
      <c r="J64" s="40"/>
      <c r="K64" s="151">
        <v>1971</v>
      </c>
      <c r="L64" s="100">
        <v>3</v>
      </c>
      <c r="M64" s="83">
        <v>-1.7</v>
      </c>
      <c r="N64" s="89">
        <v>-0.566666666666667</v>
      </c>
      <c r="O64" s="152"/>
      <c r="P64" s="135"/>
      <c r="Q64" s="97"/>
      <c r="R64" s="153"/>
      <c r="S64" s="135"/>
      <c r="T64" s="97"/>
      <c r="U64" s="153"/>
      <c r="V64" s="135"/>
      <c r="W64" s="97"/>
    </row>
    <row r="65" ht="21.95" customHeight="1">
      <c r="A65" s="150">
        <v>1972</v>
      </c>
      <c r="B65" s="100">
        <v>35</v>
      </c>
      <c r="C65" s="83">
        <v>59.6</v>
      </c>
      <c r="D65" s="87">
        <v>1.70285714285714</v>
      </c>
      <c r="E65" s="40"/>
      <c r="F65" s="151">
        <v>1972</v>
      </c>
      <c r="G65" s="100">
        <v>19</v>
      </c>
      <c r="H65" s="83">
        <v>11.9</v>
      </c>
      <c r="I65" s="87">
        <v>0.626315789473684</v>
      </c>
      <c r="J65" s="40"/>
      <c r="K65" s="151">
        <v>1972</v>
      </c>
      <c r="L65" s="100">
        <v>8</v>
      </c>
      <c r="M65" s="83">
        <v>-3.2</v>
      </c>
      <c r="N65" s="89">
        <v>-0.4</v>
      </c>
      <c r="O65" s="152"/>
      <c r="P65" s="135"/>
      <c r="Q65" s="97"/>
      <c r="R65" s="153"/>
      <c r="S65" s="135"/>
      <c r="T65" s="97"/>
      <c r="U65" s="153"/>
      <c r="V65" s="135"/>
      <c r="W65" s="97"/>
    </row>
    <row r="66" ht="21.95" customHeight="1">
      <c r="A66" s="150">
        <v>1973</v>
      </c>
      <c r="B66" s="100">
        <v>29</v>
      </c>
      <c r="C66" s="83">
        <v>58.9</v>
      </c>
      <c r="D66" s="87">
        <v>2.03103448275862</v>
      </c>
      <c r="E66" s="40"/>
      <c r="F66" s="151">
        <v>1973</v>
      </c>
      <c r="G66" s="100">
        <v>15</v>
      </c>
      <c r="H66" s="83">
        <v>18.7</v>
      </c>
      <c r="I66" s="87">
        <v>1.24666666666667</v>
      </c>
      <c r="J66" s="40"/>
      <c r="K66" s="151">
        <v>1973</v>
      </c>
      <c r="L66" s="100">
        <v>2</v>
      </c>
      <c r="M66" s="83">
        <v>-0.9</v>
      </c>
      <c r="N66" s="89">
        <v>-0.45</v>
      </c>
      <c r="O66" s="152"/>
      <c r="P66" s="135"/>
      <c r="Q66" s="97"/>
      <c r="R66" s="153"/>
      <c r="S66" s="135"/>
      <c r="T66" s="97"/>
      <c r="U66" s="153"/>
      <c r="V66" s="135"/>
      <c r="W66" s="97"/>
    </row>
    <row r="67" ht="21.95" customHeight="1">
      <c r="A67" s="150">
        <v>1974</v>
      </c>
      <c r="B67" s="100">
        <v>32</v>
      </c>
      <c r="C67" s="83">
        <v>64.90000000000001</v>
      </c>
      <c r="D67" s="87">
        <v>2.028125</v>
      </c>
      <c r="E67" s="40"/>
      <c r="F67" s="151">
        <v>1974</v>
      </c>
      <c r="G67" s="100">
        <v>16</v>
      </c>
      <c r="H67" s="83">
        <v>17.2</v>
      </c>
      <c r="I67" s="87">
        <v>1.075</v>
      </c>
      <c r="J67" s="40"/>
      <c r="K67" s="151">
        <v>1974</v>
      </c>
      <c r="L67" s="100">
        <v>1</v>
      </c>
      <c r="M67" s="83">
        <v>-1</v>
      </c>
      <c r="N67" s="89">
        <v>-1</v>
      </c>
      <c r="O67" s="152"/>
      <c r="P67" s="135"/>
      <c r="Q67" s="97"/>
      <c r="R67" s="153"/>
      <c r="S67" s="135"/>
      <c r="T67" s="97"/>
      <c r="U67" s="153"/>
      <c r="V67" s="135"/>
      <c r="W67" s="97"/>
    </row>
    <row r="68" ht="21.95" customHeight="1">
      <c r="A68" s="150">
        <v>1975</v>
      </c>
      <c r="B68" s="100">
        <v>27</v>
      </c>
      <c r="C68" s="83">
        <v>51.3</v>
      </c>
      <c r="D68" s="87">
        <v>1.9</v>
      </c>
      <c r="E68" s="40"/>
      <c r="F68" s="151">
        <v>1975</v>
      </c>
      <c r="G68" s="100">
        <v>17</v>
      </c>
      <c r="H68" s="83">
        <v>23.1</v>
      </c>
      <c r="I68" s="87">
        <v>1.35882352941176</v>
      </c>
      <c r="J68" s="40"/>
      <c r="K68" s="151">
        <v>1975</v>
      </c>
      <c r="L68" s="100">
        <v>1</v>
      </c>
      <c r="M68" s="83">
        <v>-1.1</v>
      </c>
      <c r="N68" s="89">
        <v>-1.1</v>
      </c>
      <c r="O68" s="152"/>
      <c r="P68" s="135"/>
      <c r="Q68" s="97"/>
      <c r="R68" s="153"/>
      <c r="S68" s="135"/>
      <c r="T68" s="97"/>
      <c r="U68" s="153"/>
      <c r="V68" s="135"/>
      <c r="W68" s="97"/>
    </row>
    <row r="69" ht="21.95" customHeight="1">
      <c r="A69" s="150">
        <v>1976</v>
      </c>
      <c r="B69" s="100">
        <v>69</v>
      </c>
      <c r="C69" s="83">
        <v>133.1</v>
      </c>
      <c r="D69" s="87">
        <v>1.92898550724638</v>
      </c>
      <c r="E69" s="40"/>
      <c r="F69" s="151">
        <v>1976</v>
      </c>
      <c r="G69" s="100">
        <v>32</v>
      </c>
      <c r="H69" s="83">
        <v>24.5</v>
      </c>
      <c r="I69" s="87">
        <v>0.765625</v>
      </c>
      <c r="J69" s="40"/>
      <c r="K69" s="151">
        <v>1976</v>
      </c>
      <c r="L69" s="100">
        <v>9</v>
      </c>
      <c r="M69" s="83">
        <v>-7.2</v>
      </c>
      <c r="N69" s="89">
        <v>-0.8</v>
      </c>
      <c r="O69" t="s" s="131">
        <v>110</v>
      </c>
      <c r="P69" s="135">
        <f>AVERAGE(B69:B88)</f>
        <v>39.1</v>
      </c>
      <c r="Q69" s="97">
        <f>AVERAGE(D69:D88)</f>
        <v>1.93391276858341</v>
      </c>
      <c r="R69" t="s" s="134">
        <v>110</v>
      </c>
      <c r="S69" s="135">
        <f>AVERAGE(G69:G88)</f>
        <v>20.1</v>
      </c>
      <c r="T69" s="97">
        <f>AVERAGE(I69:I88)</f>
        <v>1.0256258687777</v>
      </c>
      <c r="U69" t="s" s="134">
        <v>110</v>
      </c>
      <c r="V69" s="135">
        <f>AVERAGE(L69:L88)</f>
        <v>3.75</v>
      </c>
      <c r="W69" s="97">
        <f>AVERAGE(N69:N88)</f>
        <v>-0.911160714285714</v>
      </c>
    </row>
    <row r="70" ht="21.95" customHeight="1">
      <c r="A70" s="150">
        <v>1977</v>
      </c>
      <c r="B70" s="100">
        <v>43</v>
      </c>
      <c r="C70" s="83">
        <v>88.09999999999999</v>
      </c>
      <c r="D70" s="87">
        <v>2.04883720930233</v>
      </c>
      <c r="E70" s="40"/>
      <c r="F70" s="151">
        <v>1977</v>
      </c>
      <c r="G70" s="100">
        <v>19</v>
      </c>
      <c r="H70" s="83">
        <v>18.6</v>
      </c>
      <c r="I70" s="87">
        <v>0.978947368421053</v>
      </c>
      <c r="J70" s="40"/>
      <c r="K70" s="151">
        <v>1977</v>
      </c>
      <c r="L70" s="100">
        <v>3</v>
      </c>
      <c r="M70" s="83">
        <v>-1.6</v>
      </c>
      <c r="N70" s="89">
        <v>-0.533333333333333</v>
      </c>
      <c r="O70" t="s" s="131">
        <v>111</v>
      </c>
      <c r="P70" s="135">
        <f>AVERAGE(B70:B88)</f>
        <v>37.5263157894737</v>
      </c>
      <c r="Q70" s="97">
        <f>AVERAGE(D70:D88)</f>
        <v>1.93417209812746</v>
      </c>
      <c r="R70" t="s" s="134">
        <v>111</v>
      </c>
      <c r="S70" s="135">
        <f>AVERAGE(G70:G88)</f>
        <v>19.4736842105263</v>
      </c>
      <c r="T70" s="97">
        <f>AVERAGE(I70:I88)</f>
        <v>1.03931012502915</v>
      </c>
      <c r="U70" t="s" s="134">
        <v>111</v>
      </c>
      <c r="V70" s="135">
        <f>AVERAGE(L70:L88)</f>
        <v>3.47368421052632</v>
      </c>
      <c r="W70" s="97">
        <f>AVERAGE(N70:N88)</f>
        <v>-0.919711538461538</v>
      </c>
    </row>
    <row r="71" ht="21.95" customHeight="1">
      <c r="A71" s="150">
        <v>1978</v>
      </c>
      <c r="B71" s="100">
        <v>29</v>
      </c>
      <c r="C71" s="83">
        <v>61.3</v>
      </c>
      <c r="D71" s="87">
        <v>2.11379310344828</v>
      </c>
      <c r="E71" s="40"/>
      <c r="F71" s="151">
        <v>1978</v>
      </c>
      <c r="G71" s="100">
        <v>14</v>
      </c>
      <c r="H71" s="83">
        <v>15.2</v>
      </c>
      <c r="I71" s="87">
        <v>1.08571428571429</v>
      </c>
      <c r="J71" s="40"/>
      <c r="K71" s="151">
        <v>1978</v>
      </c>
      <c r="L71" s="100">
        <v>1</v>
      </c>
      <c r="M71" s="83">
        <v>-0.6</v>
      </c>
      <c r="N71" s="89">
        <v>-0.6</v>
      </c>
      <c r="O71" t="s" s="131">
        <v>112</v>
      </c>
      <c r="P71" s="135">
        <f>AVERAGE(B71:B88)</f>
        <v>37.2222222222222</v>
      </c>
      <c r="Q71" s="97">
        <f>AVERAGE(D71:D88)</f>
        <v>1.92780181417331</v>
      </c>
      <c r="R71" t="s" s="134">
        <v>112</v>
      </c>
      <c r="S71" s="135">
        <f>AVERAGE(G71:G88)</f>
        <v>19.5</v>
      </c>
      <c r="T71" s="97">
        <f>AVERAGE(I71:I88)</f>
        <v>1.04266361150738</v>
      </c>
      <c r="U71" t="s" s="134">
        <v>112</v>
      </c>
      <c r="V71" s="135">
        <f>AVERAGE(L71:L88)</f>
        <v>3.5</v>
      </c>
      <c r="W71" s="97">
        <f>AVERAGE(N71:N88)</f>
        <v>-0.951909722222222</v>
      </c>
    </row>
    <row r="72" ht="21.95" customHeight="1">
      <c r="A72" s="150">
        <v>1979</v>
      </c>
      <c r="B72" s="100">
        <v>40</v>
      </c>
      <c r="C72" s="83">
        <v>86.40000000000001</v>
      </c>
      <c r="D72" s="87">
        <v>2.16</v>
      </c>
      <c r="E72" s="40"/>
      <c r="F72" s="151">
        <v>1979</v>
      </c>
      <c r="G72" s="100">
        <v>20</v>
      </c>
      <c r="H72" s="83">
        <v>26.4</v>
      </c>
      <c r="I72" s="87">
        <v>1.32</v>
      </c>
      <c r="J72" s="40"/>
      <c r="K72" s="151">
        <v>1979</v>
      </c>
      <c r="L72" s="100">
        <v>0</v>
      </c>
      <c r="M72" s="83">
        <v>0</v>
      </c>
      <c r="N72" s="89"/>
      <c r="O72" t="s" s="131">
        <v>113</v>
      </c>
      <c r="P72" s="135">
        <f>AVERAGE(B72:B88)</f>
        <v>37.7058823529412</v>
      </c>
      <c r="Q72" s="97">
        <f>AVERAGE(D72:D88)</f>
        <v>1.91686115009831</v>
      </c>
      <c r="R72" t="s" s="134">
        <v>113</v>
      </c>
      <c r="S72" s="135">
        <f>AVERAGE(G72:G88)</f>
        <v>19.8235294117647</v>
      </c>
      <c r="T72" s="97">
        <f>AVERAGE(I72:I88)</f>
        <v>1.04013121890697</v>
      </c>
      <c r="U72" t="s" s="134">
        <v>113</v>
      </c>
      <c r="V72" s="135">
        <f>AVERAGE(L72:L88)</f>
        <v>3.64705882352941</v>
      </c>
      <c r="W72" s="97">
        <f>AVERAGE(N72:N88)</f>
        <v>-0.983901515151515</v>
      </c>
    </row>
    <row r="73" ht="21.95" customHeight="1">
      <c r="A73" s="150">
        <v>1980</v>
      </c>
      <c r="B73" s="100">
        <v>39</v>
      </c>
      <c r="C73" s="83">
        <v>85.5</v>
      </c>
      <c r="D73" s="87">
        <v>2.19230769230769</v>
      </c>
      <c r="E73" s="40"/>
      <c r="F73" s="151">
        <v>1980</v>
      </c>
      <c r="G73" s="100">
        <v>18</v>
      </c>
      <c r="H73" s="83">
        <v>26.3</v>
      </c>
      <c r="I73" s="87">
        <v>1.46111111111111</v>
      </c>
      <c r="J73" s="40"/>
      <c r="K73" s="151">
        <v>1980</v>
      </c>
      <c r="L73" s="100">
        <v>0</v>
      </c>
      <c r="M73" s="83">
        <v>0</v>
      </c>
      <c r="N73" s="89"/>
      <c r="O73" t="s" s="131">
        <v>114</v>
      </c>
      <c r="P73" s="135">
        <f>AVERAGE(B73:B88)</f>
        <v>37.5625</v>
      </c>
      <c r="Q73" s="97">
        <f>AVERAGE(D73:D88)</f>
        <v>1.90166497197945</v>
      </c>
      <c r="R73" t="s" s="134">
        <v>114</v>
      </c>
      <c r="S73" s="135">
        <f>AVERAGE(G73:G88)</f>
        <v>19.8125</v>
      </c>
      <c r="T73" s="97">
        <f>AVERAGE(I73:I88)</f>
        <v>1.02263942008866</v>
      </c>
      <c r="U73" t="s" s="134">
        <v>114</v>
      </c>
      <c r="V73" s="135">
        <f>AVERAGE(L73:L88)</f>
        <v>3.875</v>
      </c>
      <c r="W73" s="97">
        <f>AVERAGE(N73:N88)</f>
        <v>-0.983901515151515</v>
      </c>
    </row>
    <row r="74" ht="21.95" customHeight="1">
      <c r="A74" s="150">
        <v>1981</v>
      </c>
      <c r="B74" s="100">
        <v>25</v>
      </c>
      <c r="C74" s="83">
        <v>55.7</v>
      </c>
      <c r="D74" s="87">
        <v>2.228</v>
      </c>
      <c r="E74" s="40"/>
      <c r="F74" s="151">
        <v>1981</v>
      </c>
      <c r="G74" s="100">
        <v>14</v>
      </c>
      <c r="H74" s="83">
        <v>21.9</v>
      </c>
      <c r="I74" s="87">
        <v>1.56428571428571</v>
      </c>
      <c r="J74" s="40"/>
      <c r="K74" s="151">
        <v>1981</v>
      </c>
      <c r="L74" s="100">
        <v>0</v>
      </c>
      <c r="M74" s="83">
        <v>0</v>
      </c>
      <c r="N74" s="89"/>
      <c r="O74" t="s" s="131">
        <v>115</v>
      </c>
      <c r="P74" s="135">
        <f>AVERAGE(B74:B88)</f>
        <v>37.4666666666667</v>
      </c>
      <c r="Q74" s="97">
        <f>AVERAGE(D74:D88)</f>
        <v>1.88228879062424</v>
      </c>
      <c r="R74" t="s" s="134">
        <v>115</v>
      </c>
      <c r="S74" s="135">
        <f>AVERAGE(G74:G88)</f>
        <v>19.9333333333333</v>
      </c>
      <c r="T74" s="97">
        <f>AVERAGE(I74:I88)</f>
        <v>0.993407974020497</v>
      </c>
      <c r="U74" t="s" s="134">
        <v>115</v>
      </c>
      <c r="V74" s="135">
        <f>AVERAGE(L74:L88)</f>
        <v>4.13333333333333</v>
      </c>
      <c r="W74" s="97">
        <f>AVERAGE(N74:N88)</f>
        <v>-0.983901515151515</v>
      </c>
    </row>
    <row r="75" ht="21.95" customHeight="1">
      <c r="A75" s="150">
        <v>1982</v>
      </c>
      <c r="B75" s="100">
        <v>54</v>
      </c>
      <c r="C75" s="83">
        <v>50.1</v>
      </c>
      <c r="D75" s="87">
        <v>0.927777777777778</v>
      </c>
      <c r="E75" s="40"/>
      <c r="F75" s="151">
        <v>1982</v>
      </c>
      <c r="G75" s="100">
        <v>35</v>
      </c>
      <c r="H75" s="83">
        <v>-5.8</v>
      </c>
      <c r="I75" s="87">
        <v>-0.165714285714286</v>
      </c>
      <c r="J75" s="40"/>
      <c r="K75" s="151">
        <v>1982</v>
      </c>
      <c r="L75" s="100">
        <v>16</v>
      </c>
      <c r="M75" s="83">
        <v>-30.3</v>
      </c>
      <c r="N75" s="89">
        <v>-1.89375</v>
      </c>
      <c r="O75" t="s" s="131">
        <v>116</v>
      </c>
      <c r="P75" s="135">
        <f>AVERAGE(B75:B88)</f>
        <v>38.3571428571429</v>
      </c>
      <c r="Q75" s="97">
        <f>AVERAGE(D75:D88)</f>
        <v>1.85759513281168</v>
      </c>
      <c r="R75" t="s" s="134">
        <v>116</v>
      </c>
      <c r="S75" s="135">
        <f>AVERAGE(G75:G88)</f>
        <v>20.3571428571429</v>
      </c>
      <c r="T75" s="97">
        <f>AVERAGE(I75:I88)</f>
        <v>0.952630992572982</v>
      </c>
      <c r="U75" t="s" s="134">
        <v>116</v>
      </c>
      <c r="V75" s="135">
        <f>AVERAGE(L75:L88)</f>
        <v>4.42857142857143</v>
      </c>
      <c r="W75" s="97">
        <f>AVERAGE(N75:N88)</f>
        <v>-0.983901515151515</v>
      </c>
    </row>
    <row r="76" ht="21.95" customHeight="1">
      <c r="A76" s="150">
        <v>1983</v>
      </c>
      <c r="B76" s="100">
        <v>32</v>
      </c>
      <c r="C76" s="83">
        <v>38.6</v>
      </c>
      <c r="D76" s="87">
        <v>1.20625</v>
      </c>
      <c r="E76" s="40"/>
      <c r="F76" s="151">
        <v>1983</v>
      </c>
      <c r="G76" s="100">
        <v>22</v>
      </c>
      <c r="H76" s="83">
        <v>10.4</v>
      </c>
      <c r="I76" s="87">
        <v>0.472727272727273</v>
      </c>
      <c r="J76" s="40"/>
      <c r="K76" s="151">
        <v>1983</v>
      </c>
      <c r="L76" s="100">
        <v>6</v>
      </c>
      <c r="M76" s="83">
        <v>-7.4</v>
      </c>
      <c r="N76" s="89">
        <v>-1.23333333333333</v>
      </c>
      <c r="O76" t="s" s="131">
        <v>117</v>
      </c>
      <c r="P76" s="135">
        <f>AVERAGE(B76:B88)</f>
        <v>37.1538461538462</v>
      </c>
      <c r="Q76" s="97">
        <f>AVERAGE(D76:D88)</f>
        <v>1.92911954473737</v>
      </c>
      <c r="R76" t="s" s="134">
        <v>117</v>
      </c>
      <c r="S76" s="135">
        <f>AVERAGE(G76:G88)</f>
        <v>19.2307692307692</v>
      </c>
      <c r="T76" s="97">
        <f>AVERAGE(I76:I88)</f>
        <v>1.03865755244123</v>
      </c>
      <c r="U76" t="s" s="134">
        <v>117</v>
      </c>
      <c r="V76" s="135">
        <f>AVERAGE(L76:L88)</f>
        <v>3.53846153846154</v>
      </c>
      <c r="W76" s="97">
        <f>AVERAGE(N76:N88)</f>
        <v>-0.892916666666666</v>
      </c>
    </row>
    <row r="77" ht="21.95" customHeight="1">
      <c r="A77" s="150">
        <v>1984</v>
      </c>
      <c r="B77" s="100">
        <v>48</v>
      </c>
      <c r="C77" s="83">
        <v>102</v>
      </c>
      <c r="D77" s="87">
        <v>2.125</v>
      </c>
      <c r="E77" s="40"/>
      <c r="F77" s="151">
        <v>1984</v>
      </c>
      <c r="G77" s="100">
        <v>21</v>
      </c>
      <c r="H77" s="83">
        <v>21.1</v>
      </c>
      <c r="I77" s="87">
        <v>1.0047619047619</v>
      </c>
      <c r="J77" s="40"/>
      <c r="K77" s="151">
        <v>1984</v>
      </c>
      <c r="L77" s="100">
        <v>4</v>
      </c>
      <c r="M77" s="83">
        <v>-4.9</v>
      </c>
      <c r="N77" s="89">
        <v>-1.225</v>
      </c>
      <c r="O77" t="s" s="131">
        <v>118</v>
      </c>
      <c r="P77" s="135">
        <f>AVERAGE(B77:B88)</f>
        <v>37.5833333333333</v>
      </c>
      <c r="Q77" s="97">
        <f>AVERAGE(D77:D88)</f>
        <v>1.98935867346548</v>
      </c>
      <c r="R77" t="s" s="134">
        <v>118</v>
      </c>
      <c r="S77" s="135">
        <f>AVERAGE(G77:G88)</f>
        <v>19</v>
      </c>
      <c r="T77" s="97">
        <f>AVERAGE(I77:I88)</f>
        <v>1.08581840908406</v>
      </c>
      <c r="U77" t="s" s="134">
        <v>118</v>
      </c>
      <c r="V77" s="135">
        <f>AVERAGE(L77:L88)</f>
        <v>3.33333333333333</v>
      </c>
      <c r="W77" s="97">
        <f>AVERAGE(N77:N88)</f>
        <v>-0.855092592592592</v>
      </c>
    </row>
    <row r="78" ht="21.95" customHeight="1">
      <c r="A78" s="150">
        <v>1985</v>
      </c>
      <c r="B78" s="100">
        <v>37</v>
      </c>
      <c r="C78" s="83">
        <v>76.3</v>
      </c>
      <c r="D78" s="87">
        <v>2.06216216216216</v>
      </c>
      <c r="E78" s="40"/>
      <c r="F78" s="151">
        <v>1985</v>
      </c>
      <c r="G78" s="100">
        <v>17</v>
      </c>
      <c r="H78" s="83">
        <v>15.4</v>
      </c>
      <c r="I78" s="87">
        <v>0.905882352941176</v>
      </c>
      <c r="J78" s="40"/>
      <c r="K78" s="151">
        <v>1985</v>
      </c>
      <c r="L78" s="100">
        <v>2</v>
      </c>
      <c r="M78" s="83">
        <v>-1.8</v>
      </c>
      <c r="N78" s="89">
        <v>-0.9</v>
      </c>
      <c r="O78" t="s" s="131">
        <v>119</v>
      </c>
      <c r="P78" s="135">
        <f>AVERAGE(B78:B88)</f>
        <v>36.6363636363636</v>
      </c>
      <c r="Q78" s="97">
        <f>AVERAGE(D78:D88)</f>
        <v>1.97702764378052</v>
      </c>
      <c r="R78" t="s" s="134">
        <v>119</v>
      </c>
      <c r="S78" s="135">
        <f>AVERAGE(G78:G88)</f>
        <v>18.8181818181818</v>
      </c>
      <c r="T78" s="97">
        <f>AVERAGE(I78:I88)</f>
        <v>1.09318718220426</v>
      </c>
      <c r="U78" t="s" s="134">
        <v>119</v>
      </c>
      <c r="V78" s="135">
        <f>AVERAGE(L78:L88)</f>
        <v>3.27272727272727</v>
      </c>
      <c r="W78" s="97">
        <f>AVERAGE(N78:N88)</f>
        <v>-0.808854166666666</v>
      </c>
    </row>
    <row r="79" ht="21.95" customHeight="1">
      <c r="A79" s="150">
        <v>1986</v>
      </c>
      <c r="B79" s="100">
        <v>24</v>
      </c>
      <c r="C79" s="83">
        <v>48.7</v>
      </c>
      <c r="D79" s="87">
        <v>2.02916666666667</v>
      </c>
      <c r="E79" s="40"/>
      <c r="F79" s="151">
        <v>1986</v>
      </c>
      <c r="G79" s="100">
        <v>13</v>
      </c>
      <c r="H79" s="83">
        <v>16.9</v>
      </c>
      <c r="I79" s="87">
        <v>1.3</v>
      </c>
      <c r="J79" s="40"/>
      <c r="K79" s="151">
        <v>1986</v>
      </c>
      <c r="L79" s="100">
        <v>1</v>
      </c>
      <c r="M79" s="83">
        <v>-1</v>
      </c>
      <c r="N79" s="89">
        <v>-1</v>
      </c>
      <c r="O79" t="s" s="131">
        <v>98</v>
      </c>
      <c r="P79" s="135">
        <f>AVERAGE(B79:B88)</f>
        <v>36.6</v>
      </c>
      <c r="Q79" s="97">
        <f>AVERAGE(D79:D88)</f>
        <v>1.96851419194236</v>
      </c>
      <c r="R79" t="s" s="134">
        <v>98</v>
      </c>
      <c r="S79" s="135">
        <f>AVERAGE(G79:G88)</f>
        <v>19</v>
      </c>
      <c r="T79" s="97">
        <f>AVERAGE(I79:I88)</f>
        <v>1.11191766513057</v>
      </c>
      <c r="U79" t="s" s="134">
        <v>98</v>
      </c>
      <c r="V79" s="135">
        <f>AVERAGE(L79:L88)</f>
        <v>3.4</v>
      </c>
      <c r="W79" s="97">
        <f>AVERAGE(N79:N88)</f>
        <v>-0.7958333333333329</v>
      </c>
    </row>
    <row r="80" ht="21.95" customHeight="1">
      <c r="A80" s="150">
        <v>1987</v>
      </c>
      <c r="B80" s="100">
        <v>30</v>
      </c>
      <c r="C80" s="83">
        <v>73</v>
      </c>
      <c r="D80" s="87">
        <v>2.43333333333333</v>
      </c>
      <c r="E80" s="40"/>
      <c r="F80" s="151">
        <v>1987</v>
      </c>
      <c r="G80" s="100">
        <v>12</v>
      </c>
      <c r="H80" s="83">
        <v>19.2</v>
      </c>
      <c r="I80" s="87">
        <v>1.6</v>
      </c>
      <c r="J80" s="40"/>
      <c r="K80" s="151">
        <v>1987</v>
      </c>
      <c r="L80" s="100">
        <v>0</v>
      </c>
      <c r="M80" s="83">
        <v>0</v>
      </c>
      <c r="N80" s="89"/>
      <c r="O80" t="s" s="131">
        <v>120</v>
      </c>
      <c r="P80" s="135">
        <f>AVERAGE(B80:B88)</f>
        <v>38</v>
      </c>
      <c r="Q80" s="97">
        <f>AVERAGE(D80:D88)</f>
        <v>1.9617750280841</v>
      </c>
      <c r="R80" t="s" s="134">
        <v>120</v>
      </c>
      <c r="S80" s="135">
        <f>AVERAGE(G80:G88)</f>
        <v>19.6666666666667</v>
      </c>
      <c r="T80" s="97">
        <f>AVERAGE(I80:I88)</f>
        <v>1.09101962792285</v>
      </c>
      <c r="U80" t="s" s="134">
        <v>120</v>
      </c>
      <c r="V80" s="135">
        <f>AVERAGE(L80:L88)</f>
        <v>3.66666666666667</v>
      </c>
      <c r="W80" s="97">
        <f>AVERAGE(N80:N88)</f>
        <v>-0.761805555555555</v>
      </c>
    </row>
    <row r="81" ht="21.95" customHeight="1">
      <c r="A81" s="150">
        <v>1988</v>
      </c>
      <c r="B81" s="100">
        <v>24</v>
      </c>
      <c r="C81" s="83">
        <v>60.7</v>
      </c>
      <c r="D81" s="87">
        <v>2.52916666666667</v>
      </c>
      <c r="E81" s="40"/>
      <c r="F81" s="151">
        <v>1988</v>
      </c>
      <c r="G81" s="100">
        <v>9</v>
      </c>
      <c r="H81" s="83">
        <v>15.8</v>
      </c>
      <c r="I81" s="87">
        <v>1.75555555555556</v>
      </c>
      <c r="J81" s="40"/>
      <c r="K81" s="151">
        <v>1988</v>
      </c>
      <c r="L81" s="100">
        <v>0</v>
      </c>
      <c r="M81" s="83">
        <v>0</v>
      </c>
      <c r="N81" s="89"/>
      <c r="O81" t="s" s="131">
        <v>121</v>
      </c>
      <c r="P81" s="135">
        <f>AVERAGE(B81:B88)</f>
        <v>39</v>
      </c>
      <c r="Q81" s="97">
        <f>AVERAGE(D81:D88)</f>
        <v>1.90283023992795</v>
      </c>
      <c r="R81" t="s" s="134">
        <v>121</v>
      </c>
      <c r="S81" s="135">
        <f>AVERAGE(G81:G88)</f>
        <v>20.625</v>
      </c>
      <c r="T81" s="97">
        <f>AVERAGE(I81:I88)</f>
        <v>1.02739708141321</v>
      </c>
      <c r="U81" t="s" s="134">
        <v>121</v>
      </c>
      <c r="V81" s="135">
        <f>AVERAGE(L81:L88)</f>
        <v>4.125</v>
      </c>
      <c r="W81" s="97">
        <f>AVERAGE(N81:N88)</f>
        <v>-0.761805555555555</v>
      </c>
    </row>
    <row r="82" ht="21.95" customHeight="1">
      <c r="A82" s="150">
        <v>1989</v>
      </c>
      <c r="B82" s="154">
        <v>53</v>
      </c>
      <c r="C82" s="155">
        <v>96.3</v>
      </c>
      <c r="D82" s="156">
        <v>1.81698113207547</v>
      </c>
      <c r="E82" s="40"/>
      <c r="F82" s="151">
        <v>1989</v>
      </c>
      <c r="G82" s="154">
        <v>31</v>
      </c>
      <c r="H82" s="155">
        <v>36.7</v>
      </c>
      <c r="I82" s="156">
        <v>1.18387096774194</v>
      </c>
      <c r="J82" s="40"/>
      <c r="K82" s="151">
        <v>1989</v>
      </c>
      <c r="L82" s="154">
        <v>3</v>
      </c>
      <c r="M82" s="155">
        <v>-1.8</v>
      </c>
      <c r="N82" s="157">
        <v>-0.6</v>
      </c>
      <c r="O82" t="s" s="131">
        <v>122</v>
      </c>
      <c r="P82" s="135">
        <f>AVERAGE(B82:B88)</f>
        <v>41.1428571428571</v>
      </c>
      <c r="Q82" s="97">
        <f>AVERAGE(D82:D88)</f>
        <v>1.8133536075367</v>
      </c>
      <c r="R82" t="s" s="134">
        <v>122</v>
      </c>
      <c r="S82" s="135">
        <f>AVERAGE(G82:G88)</f>
        <v>22.2857142857143</v>
      </c>
      <c r="T82" s="97">
        <f>AVERAGE(I82:I88)</f>
        <v>0.923374442250018</v>
      </c>
      <c r="U82" t="s" s="134">
        <v>122</v>
      </c>
      <c r="V82" s="135">
        <f>AVERAGE(L82:L88)</f>
        <v>4.71428571428571</v>
      </c>
      <c r="W82" s="97">
        <f>AVERAGE(N82:N88)</f>
        <v>-0.761805555555555</v>
      </c>
    </row>
    <row r="83" ht="21.95" customHeight="1">
      <c r="A83" s="150">
        <v>1990</v>
      </c>
      <c r="B83" s="100">
        <v>33</v>
      </c>
      <c r="C83" s="83">
        <v>62.8</v>
      </c>
      <c r="D83" s="87">
        <v>1.9030303030303</v>
      </c>
      <c r="E83" s="40"/>
      <c r="F83" s="151">
        <v>1990</v>
      </c>
      <c r="G83" s="100">
        <v>18</v>
      </c>
      <c r="H83" s="83">
        <v>19.8</v>
      </c>
      <c r="I83" s="87">
        <v>1.1</v>
      </c>
      <c r="J83" s="40"/>
      <c r="K83" s="151">
        <v>1990</v>
      </c>
      <c r="L83" s="100">
        <v>2</v>
      </c>
      <c r="M83" s="83">
        <v>-1.9</v>
      </c>
      <c r="N83" s="89">
        <v>-0.95</v>
      </c>
      <c r="O83" t="s" s="131">
        <v>123</v>
      </c>
      <c r="P83" s="135">
        <f>AVERAGE(B83:B88)</f>
        <v>39.1666666666667</v>
      </c>
      <c r="Q83" s="97">
        <f>AVERAGE(D83:D88)</f>
        <v>1.81274902011358</v>
      </c>
      <c r="R83" t="s" s="134">
        <v>123</v>
      </c>
      <c r="S83" s="135">
        <f>AVERAGE(G83:G88)</f>
        <v>20.8333333333333</v>
      </c>
      <c r="T83" s="97">
        <f>AVERAGE(I83:I88)</f>
        <v>0.879958354668032</v>
      </c>
      <c r="U83" t="s" s="134">
        <v>123</v>
      </c>
      <c r="V83" s="135">
        <f>AVERAGE(L83:L88)</f>
        <v>5</v>
      </c>
      <c r="W83" s="97">
        <f>AVERAGE(N83:N88)</f>
        <v>-0.794166666666666</v>
      </c>
    </row>
    <row r="84" ht="21.95" customHeight="1">
      <c r="A84" s="150">
        <v>1991</v>
      </c>
      <c r="B84" s="100">
        <v>34</v>
      </c>
      <c r="C84" s="83">
        <v>83.09999999999999</v>
      </c>
      <c r="D84" s="87">
        <v>2.44411764705882</v>
      </c>
      <c r="E84" s="40"/>
      <c r="F84" s="151">
        <v>1991</v>
      </c>
      <c r="G84" s="100">
        <v>12</v>
      </c>
      <c r="H84" s="83">
        <v>17.8</v>
      </c>
      <c r="I84" s="87">
        <v>1.48333333333333</v>
      </c>
      <c r="J84" s="40"/>
      <c r="K84" s="151">
        <v>1991</v>
      </c>
      <c r="L84" s="100">
        <v>0</v>
      </c>
      <c r="M84" s="83">
        <v>0</v>
      </c>
      <c r="N84" s="89"/>
      <c r="O84" t="s" s="131">
        <v>104</v>
      </c>
      <c r="P84" s="135">
        <f>AVERAGE(B84:B88)</f>
        <v>40.4</v>
      </c>
      <c r="Q84" s="97">
        <f>AVERAGE(D84:D88)</f>
        <v>1.79469276353023</v>
      </c>
      <c r="R84" t="s" s="134">
        <v>104</v>
      </c>
      <c r="S84" s="135">
        <f>AVERAGE(G84:G88)</f>
        <v>21.4</v>
      </c>
      <c r="T84" s="97">
        <f>AVERAGE(I84:I88)</f>
        <v>0.835950025601638</v>
      </c>
      <c r="U84" t="s" s="134">
        <v>104</v>
      </c>
      <c r="V84" s="135">
        <f>AVERAGE(L84:L88)</f>
        <v>5.6</v>
      </c>
      <c r="W84" s="97">
        <f>AVERAGE(N84:N88)</f>
        <v>-0.755208333333333</v>
      </c>
    </row>
    <row r="85" ht="21.95" customHeight="1">
      <c r="A85" s="150">
        <v>1992</v>
      </c>
      <c r="B85" s="100">
        <v>43</v>
      </c>
      <c r="C85" s="83">
        <v>71.09999999999999</v>
      </c>
      <c r="D85" s="87">
        <v>1.65348837209302</v>
      </c>
      <c r="E85" s="40"/>
      <c r="F85" s="151">
        <v>1992</v>
      </c>
      <c r="G85" s="100">
        <v>25</v>
      </c>
      <c r="H85" s="83">
        <v>19.6</v>
      </c>
      <c r="I85" s="87">
        <v>0.784</v>
      </c>
      <c r="J85" s="40"/>
      <c r="K85" s="151">
        <v>1992</v>
      </c>
      <c r="L85" s="100">
        <v>9</v>
      </c>
      <c r="M85" s="83">
        <v>-4.6</v>
      </c>
      <c r="N85" s="89">
        <v>-0.511111111111111</v>
      </c>
      <c r="O85" t="s" s="131">
        <v>124</v>
      </c>
      <c r="P85" s="135">
        <f>AVERAGE(B85:B88)</f>
        <v>42</v>
      </c>
      <c r="Q85" s="97">
        <f>AVERAGE(D85:D88)</f>
        <v>1.63233654264808</v>
      </c>
      <c r="R85" t="s" s="134">
        <v>124</v>
      </c>
      <c r="S85" s="135">
        <f>AVERAGE(G85:G88)</f>
        <v>23.75</v>
      </c>
      <c r="T85" s="97">
        <f>AVERAGE(I85:I88)</f>
        <v>0.674104198668715</v>
      </c>
      <c r="U85" t="s" s="134">
        <v>124</v>
      </c>
      <c r="V85" s="135">
        <f>AVERAGE(L85:L88)</f>
        <v>7</v>
      </c>
      <c r="W85" s="97">
        <f>AVERAGE(N85:N88)</f>
        <v>-0.755208333333333</v>
      </c>
    </row>
    <row r="86" ht="21.95" customHeight="1">
      <c r="A86" s="150">
        <v>1993</v>
      </c>
      <c r="B86" s="100">
        <v>37</v>
      </c>
      <c r="C86" s="83">
        <v>71.90000000000001</v>
      </c>
      <c r="D86" s="87">
        <v>1.94324324324324</v>
      </c>
      <c r="E86" s="40"/>
      <c r="F86" s="151">
        <v>1993</v>
      </c>
      <c r="G86" s="100">
        <v>18</v>
      </c>
      <c r="H86" s="83">
        <v>17.9</v>
      </c>
      <c r="I86" s="87">
        <v>0.994444444444444</v>
      </c>
      <c r="J86" s="40"/>
      <c r="K86" s="151">
        <v>1993</v>
      </c>
      <c r="L86" s="100">
        <v>2</v>
      </c>
      <c r="M86" s="83">
        <v>-1.4</v>
      </c>
      <c r="N86" s="89">
        <v>-0.7</v>
      </c>
      <c r="O86" t="s" s="131">
        <v>125</v>
      </c>
      <c r="P86" s="135">
        <f>AVERAGE(B86:B88)</f>
        <v>41.6666666666667</v>
      </c>
      <c r="Q86" s="97">
        <f>AVERAGE(D86:D88)</f>
        <v>1.6252859328331</v>
      </c>
      <c r="R86" t="s" s="134">
        <v>125</v>
      </c>
      <c r="S86" s="135">
        <f>AVERAGE(G86:G88)</f>
        <v>23.3333333333333</v>
      </c>
      <c r="T86" s="97">
        <f>AVERAGE(I86:I88)</f>
        <v>0.63747226489162</v>
      </c>
      <c r="U86" t="s" s="134">
        <v>125</v>
      </c>
      <c r="V86" s="135">
        <f>AVERAGE(L86:L88)</f>
        <v>6.33333333333333</v>
      </c>
      <c r="W86" s="97">
        <f>AVERAGE(N86:N88)</f>
        <v>-0.836574074074073</v>
      </c>
    </row>
    <row r="87" ht="21.95" customHeight="1">
      <c r="A87" s="150">
        <v>1994</v>
      </c>
      <c r="B87" s="100">
        <v>53</v>
      </c>
      <c r="C87" s="83">
        <v>83.5</v>
      </c>
      <c r="D87" s="87">
        <v>1.57547169811321</v>
      </c>
      <c r="E87" s="40"/>
      <c r="F87" s="151">
        <v>1994</v>
      </c>
      <c r="G87" s="100">
        <v>31</v>
      </c>
      <c r="H87" s="83">
        <v>19.6</v>
      </c>
      <c r="I87" s="87">
        <v>0.632258064516129</v>
      </c>
      <c r="J87" s="40"/>
      <c r="K87" s="151">
        <v>1994</v>
      </c>
      <c r="L87" s="100">
        <v>8</v>
      </c>
      <c r="M87" s="83">
        <v>-6.3</v>
      </c>
      <c r="N87" s="89">
        <v>-0.7875</v>
      </c>
      <c r="O87" t="s" s="131">
        <v>126</v>
      </c>
      <c r="P87" s="135">
        <f>AVERAGE(B87:B88)</f>
        <v>44</v>
      </c>
      <c r="Q87" s="97">
        <f>AVERAGE(D87:D88)</f>
        <v>1.46630727762804</v>
      </c>
      <c r="R87" t="s" s="134">
        <v>126</v>
      </c>
      <c r="S87" s="135">
        <f>AVERAGE(G87:G88)</f>
        <v>26</v>
      </c>
      <c r="T87" s="97">
        <f>AVERAGE(I87:I88)</f>
        <v>0.458986175115208</v>
      </c>
      <c r="U87" t="s" s="134">
        <v>126</v>
      </c>
      <c r="V87" s="135">
        <f>AVERAGE(L87:L88)</f>
        <v>8.5</v>
      </c>
      <c r="W87" s="97">
        <f>AVERAGE(N87:N88)</f>
        <v>-0.90486111111111</v>
      </c>
    </row>
    <row r="88" ht="21.95" customHeight="1">
      <c r="A88" s="150">
        <v>1995</v>
      </c>
      <c r="B88" s="100">
        <v>35</v>
      </c>
      <c r="C88" s="83">
        <v>47.5</v>
      </c>
      <c r="D88" s="87">
        <v>1.35714285714286</v>
      </c>
      <c r="E88" s="40"/>
      <c r="F88" s="151">
        <v>1995</v>
      </c>
      <c r="G88" s="100">
        <v>21</v>
      </c>
      <c r="H88" s="83">
        <v>6</v>
      </c>
      <c r="I88" s="87">
        <v>0.285714285714286</v>
      </c>
      <c r="J88" s="40"/>
      <c r="K88" s="151">
        <v>1995</v>
      </c>
      <c r="L88" s="100">
        <v>9</v>
      </c>
      <c r="M88" s="83">
        <v>-9.199999999999999</v>
      </c>
      <c r="N88" s="89">
        <v>-1.02222222222222</v>
      </c>
      <c r="O88" t="s" s="131">
        <v>127</v>
      </c>
      <c r="P88" s="135">
        <f>AVERAGE(B88)</f>
        <v>35</v>
      </c>
      <c r="Q88" s="97">
        <f>AVERAGE(D88)</f>
        <v>1.35714285714286</v>
      </c>
      <c r="R88" t="s" s="134">
        <v>127</v>
      </c>
      <c r="S88" s="135">
        <f>AVERAGE(G88)</f>
        <v>21</v>
      </c>
      <c r="T88" s="97">
        <f>AVERAGE(I88)</f>
        <v>0.285714285714286</v>
      </c>
      <c r="U88" t="s" s="134">
        <v>127</v>
      </c>
      <c r="V88" s="135">
        <f>AVERAGE(L88)</f>
        <v>9</v>
      </c>
      <c r="W88" s="97">
        <f>AVERAGE(N88)</f>
        <v>-1.02222222222222</v>
      </c>
    </row>
    <row r="89" ht="21.95" customHeight="1">
      <c r="A89" s="150">
        <v>1996</v>
      </c>
      <c r="B89" s="100">
        <v>36</v>
      </c>
      <c r="C89" s="83">
        <v>74.5</v>
      </c>
      <c r="D89" s="87">
        <v>2.06944444444444</v>
      </c>
      <c r="E89" s="40"/>
      <c r="F89" s="151">
        <v>1996</v>
      </c>
      <c r="G89" s="100">
        <v>22</v>
      </c>
      <c r="H89" s="83">
        <v>33.7</v>
      </c>
      <c r="I89" s="87">
        <v>1.53181818181818</v>
      </c>
      <c r="J89" s="40"/>
      <c r="K89" s="151">
        <v>1996</v>
      </c>
      <c r="L89" s="100">
        <v>0</v>
      </c>
      <c r="M89" s="83">
        <v>0</v>
      </c>
      <c r="N89" s="89"/>
      <c r="O89" t="s" s="131">
        <v>128</v>
      </c>
      <c r="P89" s="158">
        <f>AVERAGE(B89)</f>
        <v>36</v>
      </c>
      <c r="Q89" s="159">
        <f>AVERAGE(D89)</f>
        <v>2.06944444444444</v>
      </c>
      <c r="R89" t="s" s="134">
        <v>128</v>
      </c>
      <c r="S89" s="158">
        <f>AVERAGE(G89)</f>
        <v>22</v>
      </c>
      <c r="T89" s="159">
        <f>AVERAGE(I89)</f>
        <v>1.53181818181818</v>
      </c>
      <c r="U89" t="s" s="134">
        <v>128</v>
      </c>
      <c r="V89" s="158">
        <f>AVERAGE(L89)</f>
        <v>0</v>
      </c>
      <c r="W89" s="159"/>
    </row>
    <row r="90" ht="21.95" customHeight="1">
      <c r="A90" s="150">
        <v>1997</v>
      </c>
      <c r="B90" s="100">
        <v>54</v>
      </c>
      <c r="C90" s="83">
        <v>61</v>
      </c>
      <c r="D90" s="87">
        <v>1.12962962962963</v>
      </c>
      <c r="E90" s="40"/>
      <c r="F90" s="151">
        <v>1997</v>
      </c>
      <c r="G90" s="100">
        <v>38</v>
      </c>
      <c r="H90" s="83">
        <v>15.3</v>
      </c>
      <c r="I90" s="87">
        <v>0.402631578947368</v>
      </c>
      <c r="J90" s="40"/>
      <c r="K90" s="151">
        <v>1997</v>
      </c>
      <c r="L90" s="100">
        <v>12</v>
      </c>
      <c r="M90" s="83">
        <v>-14</v>
      </c>
      <c r="N90" s="89">
        <v>-1.16666666666667</v>
      </c>
      <c r="O90" t="s" s="131">
        <v>127</v>
      </c>
      <c r="P90" s="135">
        <f>AVERAGE(B90)</f>
        <v>54</v>
      </c>
      <c r="Q90" s="97">
        <f>AVERAGE(D90)</f>
        <v>1.12962962962963</v>
      </c>
      <c r="R90" t="s" s="134">
        <v>127</v>
      </c>
      <c r="S90" s="135">
        <f>AVERAGE(G90)</f>
        <v>38</v>
      </c>
      <c r="T90" s="97">
        <f>AVERAGE(I90)</f>
        <v>0.402631578947368</v>
      </c>
      <c r="U90" t="s" s="134">
        <v>127</v>
      </c>
      <c r="V90" s="135">
        <f>AVERAGE(L90)</f>
        <v>12</v>
      </c>
      <c r="W90" s="97">
        <f>AVERAGE(N90)</f>
        <v>-1.16666666666667</v>
      </c>
    </row>
    <row r="91" ht="21.95" customHeight="1">
      <c r="A91" s="150">
        <v>1998</v>
      </c>
      <c r="B91" s="100">
        <v>44</v>
      </c>
      <c r="C91" s="83">
        <v>83.2</v>
      </c>
      <c r="D91" s="87">
        <v>1.89090909090909</v>
      </c>
      <c r="E91" s="40"/>
      <c r="F91" s="151">
        <v>1998</v>
      </c>
      <c r="G91" s="100">
        <v>19</v>
      </c>
      <c r="H91" s="83">
        <v>7</v>
      </c>
      <c r="I91" s="87">
        <v>0.368421052631579</v>
      </c>
      <c r="J91" s="40"/>
      <c r="K91" s="151">
        <v>1998</v>
      </c>
      <c r="L91" s="100">
        <v>6</v>
      </c>
      <c r="M91" s="83">
        <v>-9.4</v>
      </c>
      <c r="N91" s="89">
        <v>-1.56666666666667</v>
      </c>
      <c r="O91" t="s" s="131">
        <v>126</v>
      </c>
      <c r="P91" s="135">
        <f>AVERAGE(B90:B91)</f>
        <v>49</v>
      </c>
      <c r="Q91" s="97">
        <f>AVERAGE(D90:D91)</f>
        <v>1.51026936026936</v>
      </c>
      <c r="R91" t="s" s="134">
        <v>126</v>
      </c>
      <c r="S91" s="135">
        <f>AVERAGE(G90:G91)</f>
        <v>28.5</v>
      </c>
      <c r="T91" s="97">
        <f>AVERAGE(I90:I91)</f>
        <v>0.385526315789474</v>
      </c>
      <c r="U91" t="s" s="134">
        <v>126</v>
      </c>
      <c r="V91" s="135">
        <f>AVERAGE(L90:L91)</f>
        <v>9</v>
      </c>
      <c r="W91" s="97">
        <f>AVERAGE(N90:N91)</f>
        <v>-1.36666666666667</v>
      </c>
    </row>
    <row r="92" ht="21.95" customHeight="1">
      <c r="A92" s="150">
        <v>1999</v>
      </c>
      <c r="B92" s="100">
        <v>43</v>
      </c>
      <c r="C92" s="83">
        <v>82.5</v>
      </c>
      <c r="D92" s="87">
        <v>1.91860465116279</v>
      </c>
      <c r="E92" s="40"/>
      <c r="F92" s="151">
        <v>1999</v>
      </c>
      <c r="G92" s="100">
        <v>20</v>
      </c>
      <c r="H92" s="83">
        <v>15.8</v>
      </c>
      <c r="I92" s="87">
        <v>0.79</v>
      </c>
      <c r="J92" s="40"/>
      <c r="K92" s="151">
        <v>1999</v>
      </c>
      <c r="L92" s="100">
        <v>3</v>
      </c>
      <c r="M92" s="83">
        <v>-4.8</v>
      </c>
      <c r="N92" s="89">
        <v>-1.6</v>
      </c>
      <c r="O92" t="s" s="131">
        <v>125</v>
      </c>
      <c r="P92" s="135">
        <f>AVERAGE(B90:B92)</f>
        <v>47</v>
      </c>
      <c r="Q92" s="97">
        <f>AVERAGE(D90:D92)</f>
        <v>1.6463811239005</v>
      </c>
      <c r="R92" t="s" s="134">
        <v>125</v>
      </c>
      <c r="S92" s="135">
        <f>AVERAGE(G90:G92)</f>
        <v>25.6666666666667</v>
      </c>
      <c r="T92" s="97">
        <f>AVERAGE(I90:I92)</f>
        <v>0.520350877192982</v>
      </c>
      <c r="U92" t="s" s="134">
        <v>125</v>
      </c>
      <c r="V92" s="135">
        <f>AVERAGE(L90:L92)</f>
        <v>7</v>
      </c>
      <c r="W92" s="97">
        <f>AVERAGE(N90:N92)</f>
        <v>-1.44444444444445</v>
      </c>
    </row>
    <row r="93" ht="21.95" customHeight="1">
      <c r="A93" s="150">
        <v>2000</v>
      </c>
      <c r="B93" s="204">
        <v>41</v>
      </c>
      <c r="C93" s="205">
        <v>72.8</v>
      </c>
      <c r="D93" s="206">
        <v>1.77560975609756</v>
      </c>
      <c r="E93" s="40"/>
      <c r="F93" s="151">
        <v>2000</v>
      </c>
      <c r="G93" s="204">
        <v>25</v>
      </c>
      <c r="H93" s="205">
        <v>26.4</v>
      </c>
      <c r="I93" s="206">
        <v>1.056</v>
      </c>
      <c r="J93" s="40"/>
      <c r="K93" s="151">
        <v>2000</v>
      </c>
      <c r="L93" s="204">
        <v>2</v>
      </c>
      <c r="M93" s="205">
        <v>-1</v>
      </c>
      <c r="N93" s="207">
        <v>-0.5</v>
      </c>
      <c r="O93" t="s" s="131">
        <v>124</v>
      </c>
      <c r="P93" s="135">
        <f>AVERAGE(B90:B93)</f>
        <v>45.5</v>
      </c>
      <c r="Q93" s="97">
        <f>AVERAGE(D90:D93)</f>
        <v>1.67868828194977</v>
      </c>
      <c r="R93" t="s" s="134">
        <v>124</v>
      </c>
      <c r="S93" s="135">
        <f>AVERAGE(G90:G93)</f>
        <v>25.5</v>
      </c>
      <c r="T93" s="97">
        <f>AVERAGE(I90:I93)</f>
        <v>0.654263157894737</v>
      </c>
      <c r="U93" t="s" s="134">
        <v>124</v>
      </c>
      <c r="V93" s="135">
        <f>AVERAGE(L90:L93)</f>
        <v>5.75</v>
      </c>
      <c r="W93" s="97">
        <f>AVERAGE(N90:N93)</f>
        <v>-1.20833333333334</v>
      </c>
    </row>
    <row r="94" ht="21.95" customHeight="1">
      <c r="A94" s="150">
        <v>2001</v>
      </c>
      <c r="B94" s="100">
        <v>36</v>
      </c>
      <c r="C94" s="83">
        <v>58</v>
      </c>
      <c r="D94" s="87">
        <v>1.61111111111111</v>
      </c>
      <c r="E94" s="40"/>
      <c r="F94" s="151">
        <v>2001</v>
      </c>
      <c r="G94" s="100">
        <v>19</v>
      </c>
      <c r="H94" s="83">
        <v>10.6</v>
      </c>
      <c r="I94" s="87">
        <v>0.557894736842105</v>
      </c>
      <c r="J94" s="40"/>
      <c r="K94" s="151">
        <v>2001</v>
      </c>
      <c r="L94" s="100">
        <v>7</v>
      </c>
      <c r="M94" s="83">
        <v>-6.7</v>
      </c>
      <c r="N94" s="89">
        <v>-0.957142857142857</v>
      </c>
      <c r="O94" t="s" s="131">
        <v>104</v>
      </c>
      <c r="P94" s="135">
        <f>AVERAGE(B90:B94)</f>
        <v>43.6</v>
      </c>
      <c r="Q94" s="97">
        <f>AVERAGE(D90:D94)</f>
        <v>1.66517284778204</v>
      </c>
      <c r="R94" t="s" s="134">
        <v>104</v>
      </c>
      <c r="S94" s="135">
        <f>AVERAGE(G90:G94)</f>
        <v>24.2</v>
      </c>
      <c r="T94" s="97">
        <f>AVERAGE(I90:I94)</f>
        <v>0.63498947368421</v>
      </c>
      <c r="U94" t="s" s="134">
        <v>104</v>
      </c>
      <c r="V94" s="135">
        <f>AVERAGE(L90:L94)</f>
        <v>6</v>
      </c>
      <c r="W94" s="97">
        <f>AVERAGE(N90:N94)</f>
        <v>-1.15809523809524</v>
      </c>
    </row>
    <row r="95" ht="21.95" customHeight="1">
      <c r="A95" s="150">
        <v>2002</v>
      </c>
      <c r="B95" s="100">
        <v>43</v>
      </c>
      <c r="C95" s="83">
        <v>49</v>
      </c>
      <c r="D95" s="87">
        <v>1.13953488372093</v>
      </c>
      <c r="E95" s="40"/>
      <c r="F95" s="151">
        <v>2002</v>
      </c>
      <c r="G95" s="100">
        <v>32</v>
      </c>
      <c r="H95" s="83">
        <v>16.8</v>
      </c>
      <c r="I95" s="87">
        <v>0.525</v>
      </c>
      <c r="J95" s="40"/>
      <c r="K95" s="151">
        <v>2002</v>
      </c>
      <c r="L95" s="100">
        <v>9</v>
      </c>
      <c r="M95" s="83">
        <v>-8.199999999999999</v>
      </c>
      <c r="N95" s="89">
        <v>-0.911111111111111</v>
      </c>
      <c r="O95" t="s" s="131">
        <v>123</v>
      </c>
      <c r="P95" s="135">
        <f>AVERAGE(B90:B95)</f>
        <v>43.5</v>
      </c>
      <c r="Q95" s="97">
        <f>AVERAGE(D90:D95)</f>
        <v>1.57756652043852</v>
      </c>
      <c r="R95" t="s" s="134">
        <v>123</v>
      </c>
      <c r="S95" s="135">
        <f>AVERAGE(G90:G95)</f>
        <v>25.5</v>
      </c>
      <c r="T95" s="97">
        <f>AVERAGE(I90:I95)</f>
        <v>0.616657894736842</v>
      </c>
      <c r="U95" t="s" s="134">
        <v>123</v>
      </c>
      <c r="V95" s="135">
        <f>AVERAGE(L90:L95)</f>
        <v>6.5</v>
      </c>
      <c r="W95" s="97">
        <f>AVERAGE(N90:N95)</f>
        <v>-1.11693121693122</v>
      </c>
    </row>
    <row r="96" ht="21.95" customHeight="1">
      <c r="A96" s="150">
        <v>2003</v>
      </c>
      <c r="B96" s="100">
        <v>39</v>
      </c>
      <c r="C96" s="83">
        <v>71.09999999999999</v>
      </c>
      <c r="D96" s="87">
        <v>1.82307692307692</v>
      </c>
      <c r="E96" s="40"/>
      <c r="F96" s="151">
        <v>2003</v>
      </c>
      <c r="G96" s="100">
        <v>21</v>
      </c>
      <c r="H96" s="83">
        <v>16</v>
      </c>
      <c r="I96" s="87">
        <v>0.761904761904762</v>
      </c>
      <c r="J96" s="40"/>
      <c r="K96" s="151">
        <v>2003</v>
      </c>
      <c r="L96" s="100">
        <v>6</v>
      </c>
      <c r="M96" s="83">
        <v>-4.3</v>
      </c>
      <c r="N96" s="89">
        <v>-0.716666666666667</v>
      </c>
      <c r="O96" t="s" s="131">
        <v>122</v>
      </c>
      <c r="P96" s="135">
        <f>AVERAGE(B90:B96)</f>
        <v>42.8571428571429</v>
      </c>
      <c r="Q96" s="97">
        <f>AVERAGE(D90:D96)</f>
        <v>1.61263943510115</v>
      </c>
      <c r="R96" t="s" s="134">
        <v>122</v>
      </c>
      <c r="S96" s="135">
        <f>AVERAGE(G90:G96)</f>
        <v>24.8571428571429</v>
      </c>
      <c r="T96" s="97">
        <f>AVERAGE(I90:I96)</f>
        <v>0.637407447189402</v>
      </c>
      <c r="U96" t="s" s="134">
        <v>122</v>
      </c>
      <c r="V96" s="135">
        <f>AVERAGE(L90:L96)</f>
        <v>6.42857142857143</v>
      </c>
      <c r="W96" s="97">
        <f>AVERAGE(N90:N96)</f>
        <v>-1.05975056689343</v>
      </c>
    </row>
    <row r="97" ht="21.95" customHeight="1">
      <c r="A97" s="150">
        <v>2004</v>
      </c>
      <c r="B97" s="100">
        <v>49</v>
      </c>
      <c r="C97" s="83">
        <v>82.7</v>
      </c>
      <c r="D97" s="87">
        <v>1.68775510204082</v>
      </c>
      <c r="E97" s="40"/>
      <c r="F97" s="151">
        <v>2004</v>
      </c>
      <c r="G97" s="100">
        <v>30</v>
      </c>
      <c r="H97" s="83">
        <v>27.3</v>
      </c>
      <c r="I97" s="87">
        <v>0.91</v>
      </c>
      <c r="J97" s="40"/>
      <c r="K97" s="151">
        <v>2004</v>
      </c>
      <c r="L97" s="100">
        <v>5</v>
      </c>
      <c r="M97" s="83">
        <v>-4.4</v>
      </c>
      <c r="N97" s="89">
        <v>-0.88</v>
      </c>
      <c r="O97" t="s" s="131">
        <v>121</v>
      </c>
      <c r="P97" s="135">
        <f>AVERAGE(B90:B97)</f>
        <v>43.625</v>
      </c>
      <c r="Q97" s="97">
        <f>AVERAGE(D90:D97)</f>
        <v>1.62202889346861</v>
      </c>
      <c r="R97" t="s" s="134">
        <v>121</v>
      </c>
      <c r="S97" s="135">
        <f>AVERAGE(G90:G97)</f>
        <v>25.5</v>
      </c>
      <c r="T97" s="97">
        <f>AVERAGE(I90:I97)</f>
        <v>0.6714815162907271</v>
      </c>
      <c r="U97" t="s" s="134">
        <v>121</v>
      </c>
      <c r="V97" s="135">
        <f>AVERAGE(L90:L97)</f>
        <v>6.25</v>
      </c>
      <c r="W97" s="97">
        <f>AVERAGE(N90:N97)</f>
        <v>-1.03728174603175</v>
      </c>
    </row>
    <row r="98" ht="21.95" customHeight="1">
      <c r="A98" s="150">
        <v>2005</v>
      </c>
      <c r="B98" s="100">
        <v>35</v>
      </c>
      <c r="C98" s="83">
        <v>68.40000000000001</v>
      </c>
      <c r="D98" s="87">
        <v>1.95428571428571</v>
      </c>
      <c r="E98" s="40"/>
      <c r="F98" s="151">
        <v>2005</v>
      </c>
      <c r="G98" s="100">
        <v>19</v>
      </c>
      <c r="H98" s="83">
        <v>19.5</v>
      </c>
      <c r="I98" s="87">
        <v>1.02631578947368</v>
      </c>
      <c r="J98" s="40"/>
      <c r="K98" s="151">
        <v>2005</v>
      </c>
      <c r="L98" s="100">
        <v>2</v>
      </c>
      <c r="M98" s="83">
        <v>-1.8</v>
      </c>
      <c r="N98" s="89">
        <v>-0.9</v>
      </c>
      <c r="O98" t="s" s="131">
        <v>120</v>
      </c>
      <c r="P98" s="135">
        <f>AVERAGE(B90:B98)</f>
        <v>42.6666666666667</v>
      </c>
      <c r="Q98" s="97">
        <f>AVERAGE(D90:D98)</f>
        <v>1.65894631800384</v>
      </c>
      <c r="R98" t="s" s="134">
        <v>120</v>
      </c>
      <c r="S98" s="135">
        <f>AVERAGE(G90:G98)</f>
        <v>24.7777777777778</v>
      </c>
      <c r="T98" s="97">
        <f>AVERAGE(I90:I98)</f>
        <v>0.710907546644388</v>
      </c>
      <c r="U98" t="s" s="134">
        <v>120</v>
      </c>
      <c r="V98" s="135">
        <f>AVERAGE(L90:L98)</f>
        <v>5.77777777777778</v>
      </c>
      <c r="W98" s="97">
        <f>AVERAGE(N90:N98)</f>
        <v>-1.02202821869489</v>
      </c>
    </row>
    <row r="99" ht="21.95" customHeight="1">
      <c r="A99" s="150">
        <v>2006</v>
      </c>
      <c r="B99" s="100">
        <v>57</v>
      </c>
      <c r="C99" s="83">
        <v>56.6</v>
      </c>
      <c r="D99" s="87">
        <v>0.992982456140351</v>
      </c>
      <c r="E99" s="40"/>
      <c r="F99" s="151">
        <v>2006</v>
      </c>
      <c r="G99" s="100">
        <v>37</v>
      </c>
      <c r="H99" s="83">
        <v>-0.7</v>
      </c>
      <c r="I99" s="87">
        <v>-0.0189189189189189</v>
      </c>
      <c r="J99" s="40"/>
      <c r="K99" s="151">
        <v>2006</v>
      </c>
      <c r="L99" s="100">
        <v>19</v>
      </c>
      <c r="M99" s="83">
        <v>-21.9</v>
      </c>
      <c r="N99" s="89">
        <v>-1.15263157894737</v>
      </c>
      <c r="O99" t="s" s="131">
        <v>98</v>
      </c>
      <c r="P99" s="135">
        <f>AVERAGE(B90:B99)</f>
        <v>44.1</v>
      </c>
      <c r="Q99" s="97">
        <f>AVERAGE(D90:D99)</f>
        <v>1.59234993181749</v>
      </c>
      <c r="R99" t="s" s="134">
        <v>98</v>
      </c>
      <c r="S99" s="135">
        <f>AVERAGE(G90:G99)</f>
        <v>26</v>
      </c>
      <c r="T99" s="97">
        <f>AVERAGE(I90:I99)</f>
        <v>0.637924900088058</v>
      </c>
      <c r="U99" t="s" s="134">
        <v>98</v>
      </c>
      <c r="V99" s="135">
        <f>AVERAGE(L90:L99)</f>
        <v>7.1</v>
      </c>
      <c r="W99" s="97">
        <f>AVERAGE(N90:N99)</f>
        <v>-1.03508855472013</v>
      </c>
    </row>
    <row r="100" ht="21.95" customHeight="1">
      <c r="A100" s="150">
        <v>2007</v>
      </c>
      <c r="B100" s="100">
        <v>49</v>
      </c>
      <c r="C100" s="83">
        <v>63.5</v>
      </c>
      <c r="D100" s="87">
        <v>1.29591836734694</v>
      </c>
      <c r="E100" s="40"/>
      <c r="F100" s="151">
        <v>2007</v>
      </c>
      <c r="G100" s="100">
        <v>33</v>
      </c>
      <c r="H100" s="83">
        <v>15.2</v>
      </c>
      <c r="I100" s="87">
        <v>0.460606060606061</v>
      </c>
      <c r="J100" s="40"/>
      <c r="K100" s="151">
        <v>2007</v>
      </c>
      <c r="L100" s="100">
        <v>10</v>
      </c>
      <c r="M100" s="83">
        <v>-13.1</v>
      </c>
      <c r="N100" s="89">
        <v>-1.31</v>
      </c>
      <c r="O100" t="s" s="131">
        <v>119</v>
      </c>
      <c r="P100" s="135">
        <f>AVERAGE(B90:B100)</f>
        <v>44.5454545454545</v>
      </c>
      <c r="Q100" s="97">
        <f>AVERAGE(D90:D100)</f>
        <v>1.56540160777471</v>
      </c>
      <c r="R100" t="s" s="134">
        <v>119</v>
      </c>
      <c r="S100" s="135">
        <f>AVERAGE(G90:G100)</f>
        <v>26.6363636363636</v>
      </c>
      <c r="T100" s="97">
        <f>AVERAGE(I90:I100)</f>
        <v>0.621805005589694</v>
      </c>
      <c r="U100" t="s" s="134">
        <v>119</v>
      </c>
      <c r="V100" s="135">
        <f>AVERAGE(L90:L100)</f>
        <v>7.36363636363636</v>
      </c>
      <c r="W100" s="97">
        <f>AVERAGE(N90:N100)</f>
        <v>-1.06008050429103</v>
      </c>
    </row>
    <row r="101" ht="21.95" customHeight="1">
      <c r="A101" s="150">
        <v>2008</v>
      </c>
      <c r="B101" s="100">
        <v>42</v>
      </c>
      <c r="C101" s="83">
        <v>80.5</v>
      </c>
      <c r="D101" s="87">
        <v>1.91666666666667</v>
      </c>
      <c r="E101" s="40"/>
      <c r="F101" s="151">
        <v>2008</v>
      </c>
      <c r="G101" s="100">
        <v>22</v>
      </c>
      <c r="H101" s="83">
        <v>26.8</v>
      </c>
      <c r="I101" s="87">
        <v>1.21818181818182</v>
      </c>
      <c r="J101" s="40"/>
      <c r="K101" s="151">
        <v>2008</v>
      </c>
      <c r="L101" s="100">
        <v>4</v>
      </c>
      <c r="M101" s="83">
        <v>-2.4</v>
      </c>
      <c r="N101" s="89">
        <v>-0.6</v>
      </c>
      <c r="O101" t="s" s="131">
        <v>118</v>
      </c>
      <c r="P101" s="135">
        <f>AVERAGE(B90:B101)</f>
        <v>44.3333333333333</v>
      </c>
      <c r="Q101" s="97">
        <f>AVERAGE(D90:D101)</f>
        <v>1.59467369601571</v>
      </c>
      <c r="R101" t="s" s="134">
        <v>118</v>
      </c>
      <c r="S101" s="135">
        <f>AVERAGE(G90:G101)</f>
        <v>26.25</v>
      </c>
      <c r="T101" s="97">
        <f>AVERAGE(I90:I101)</f>
        <v>0.671503073305705</v>
      </c>
      <c r="U101" t="s" s="134">
        <v>118</v>
      </c>
      <c r="V101" s="135">
        <f>AVERAGE(L90:L101)</f>
        <v>7.08333333333333</v>
      </c>
      <c r="W101" s="97">
        <f>AVERAGE(N90:N101)</f>
        <v>-1.02174046226678</v>
      </c>
    </row>
    <row r="102" ht="21.95" customHeight="1">
      <c r="A102" s="150">
        <v>2009</v>
      </c>
      <c r="B102" s="100">
        <v>23</v>
      </c>
      <c r="C102" s="83">
        <v>39.7</v>
      </c>
      <c r="D102" s="87">
        <v>1.72608695652174</v>
      </c>
      <c r="E102" s="40"/>
      <c r="F102" s="151">
        <v>2009</v>
      </c>
      <c r="G102" s="100">
        <v>10</v>
      </c>
      <c r="H102" s="83">
        <v>1.6</v>
      </c>
      <c r="I102" s="87">
        <v>0.16</v>
      </c>
      <c r="J102" s="40"/>
      <c r="K102" s="151">
        <v>2009</v>
      </c>
      <c r="L102" s="100">
        <v>5</v>
      </c>
      <c r="M102" s="83">
        <v>-5.9</v>
      </c>
      <c r="N102" s="89">
        <v>-1.18</v>
      </c>
      <c r="O102" t="s" s="131">
        <v>117</v>
      </c>
      <c r="P102" s="135">
        <f>AVERAGE(B90:B102)</f>
        <v>42.6923076923077</v>
      </c>
      <c r="Q102" s="97">
        <f>AVERAGE(D90:D102)</f>
        <v>1.60478240836233</v>
      </c>
      <c r="R102" t="s" s="134">
        <v>117</v>
      </c>
      <c r="S102" s="135">
        <f>AVERAGE(G90:G102)</f>
        <v>25</v>
      </c>
      <c r="T102" s="97">
        <f>AVERAGE(I90:I102)</f>
        <v>0.63215668305142</v>
      </c>
      <c r="U102" t="s" s="134">
        <v>117</v>
      </c>
      <c r="V102" s="135">
        <f>AVERAGE(L90:L102)</f>
        <v>6.92307692307692</v>
      </c>
      <c r="W102" s="97">
        <f>AVERAGE(N90:N102)</f>
        <v>-1.03391427286164</v>
      </c>
    </row>
    <row r="103" ht="21.95" customHeight="1">
      <c r="A103" s="150">
        <v>2010</v>
      </c>
      <c r="B103" s="100">
        <v>41</v>
      </c>
      <c r="C103" s="83">
        <v>69.59999999999999</v>
      </c>
      <c r="D103" s="87">
        <v>1.69756097560976</v>
      </c>
      <c r="E103" s="40"/>
      <c r="F103" s="151">
        <v>2010</v>
      </c>
      <c r="G103" s="100">
        <v>20</v>
      </c>
      <c r="H103" s="83">
        <v>10.1</v>
      </c>
      <c r="I103" s="87">
        <v>0.505</v>
      </c>
      <c r="J103" s="40"/>
      <c r="K103" s="151">
        <v>2010</v>
      </c>
      <c r="L103" s="100">
        <v>8</v>
      </c>
      <c r="M103" s="83">
        <v>-4.7</v>
      </c>
      <c r="N103" s="89">
        <v>-0.5875</v>
      </c>
      <c r="O103" t="s" s="131">
        <v>116</v>
      </c>
      <c r="P103" s="135">
        <f>AVERAGE(B90:B103)</f>
        <v>42.5714285714286</v>
      </c>
      <c r="Q103" s="97">
        <f>AVERAGE(D90:D103)</f>
        <v>1.611409448880</v>
      </c>
      <c r="R103" t="s" s="134">
        <v>116</v>
      </c>
      <c r="S103" s="135">
        <f>AVERAGE(G90:G103)</f>
        <v>24.6428571428571</v>
      </c>
      <c r="T103" s="97">
        <f>AVERAGE(I90:I103)</f>
        <v>0.623074062833461</v>
      </c>
      <c r="U103" t="s" s="134">
        <v>116</v>
      </c>
      <c r="V103" s="135">
        <f>AVERAGE(L90:L103)</f>
        <v>7</v>
      </c>
      <c r="W103" s="97">
        <f>AVERAGE(N90:N103)</f>
        <v>-1.00202753908581</v>
      </c>
    </row>
    <row r="104" ht="21.95" customHeight="1">
      <c r="A104" s="150">
        <v>2011</v>
      </c>
      <c r="B104" s="100">
        <v>38</v>
      </c>
      <c r="C104" s="83">
        <v>60.7</v>
      </c>
      <c r="D104" s="87">
        <v>1.59736842105263</v>
      </c>
      <c r="E104" s="40"/>
      <c r="F104" s="151">
        <v>2011</v>
      </c>
      <c r="G104" s="100">
        <v>26</v>
      </c>
      <c r="H104" s="83">
        <v>25.6</v>
      </c>
      <c r="I104" s="87">
        <v>0.984615384615385</v>
      </c>
      <c r="J104" s="40"/>
      <c r="K104" s="151">
        <v>2011</v>
      </c>
      <c r="L104" s="100">
        <v>3</v>
      </c>
      <c r="M104" s="83">
        <v>-2.2</v>
      </c>
      <c r="N104" s="89">
        <v>-0.7333333333333329</v>
      </c>
      <c r="O104" t="s" s="131">
        <v>115</v>
      </c>
      <c r="P104" s="135">
        <f>AVERAGE(B90:B104)</f>
        <v>42.2666666666667</v>
      </c>
      <c r="Q104" s="97">
        <f>AVERAGE(D90:D104)</f>
        <v>1.61047338035818</v>
      </c>
      <c r="R104" t="s" s="134">
        <v>115</v>
      </c>
      <c r="S104" s="135">
        <f>AVERAGE(G90:G104)</f>
        <v>24.7333333333333</v>
      </c>
      <c r="T104" s="97">
        <f>AVERAGE(I90:I104)</f>
        <v>0.647176817618923</v>
      </c>
      <c r="U104" t="s" s="134">
        <v>115</v>
      </c>
      <c r="V104" s="135">
        <f>AVERAGE(L90:L104)</f>
        <v>6.73333333333333</v>
      </c>
      <c r="W104" s="97">
        <f>AVERAGE(N90:N104)</f>
        <v>-0.984114592035645</v>
      </c>
    </row>
    <row r="105" ht="21.95" customHeight="1">
      <c r="A105" s="150">
        <v>2012</v>
      </c>
      <c r="B105" s="100">
        <v>51</v>
      </c>
      <c r="C105" s="83">
        <v>81.2</v>
      </c>
      <c r="D105" s="87">
        <v>1.5921568627451</v>
      </c>
      <c r="E105" s="40"/>
      <c r="F105" s="151">
        <v>2012</v>
      </c>
      <c r="G105" s="100">
        <v>26</v>
      </c>
      <c r="H105" s="83">
        <v>7.3</v>
      </c>
      <c r="I105" s="87">
        <v>0.280769230769231</v>
      </c>
      <c r="J105" s="40"/>
      <c r="K105" s="151">
        <v>2012</v>
      </c>
      <c r="L105" s="100">
        <v>9</v>
      </c>
      <c r="M105" s="83">
        <v>-13</v>
      </c>
      <c r="N105" s="89">
        <v>-1.44444444444444</v>
      </c>
      <c r="O105" t="s" s="131">
        <v>114</v>
      </c>
      <c r="P105" s="135">
        <f>AVERAGE(B90:B105)</f>
        <v>42.8125</v>
      </c>
      <c r="Q105" s="97">
        <f>AVERAGE(D90:D105)</f>
        <v>1.60932859800736</v>
      </c>
      <c r="R105" t="s" s="134">
        <v>114</v>
      </c>
      <c r="S105" s="135">
        <f>AVERAGE(G90:G105)</f>
        <v>24.8125</v>
      </c>
      <c r="T105" s="97">
        <f>AVERAGE(I90:I105)</f>
        <v>0.6242763434408169</v>
      </c>
      <c r="U105" t="s" s="134">
        <v>114</v>
      </c>
      <c r="V105" s="135">
        <f>AVERAGE(L90:L105)</f>
        <v>6.875</v>
      </c>
      <c r="W105" s="97">
        <f>AVERAGE(N90:N105)</f>
        <v>-1.01288520781119</v>
      </c>
    </row>
    <row r="106" ht="21.95" customHeight="1">
      <c r="A106" s="150">
        <v>2013</v>
      </c>
      <c r="B106" s="100">
        <v>33</v>
      </c>
      <c r="C106" s="83">
        <v>58.3</v>
      </c>
      <c r="D106" s="87">
        <v>1.76666666666667</v>
      </c>
      <c r="E106" s="40"/>
      <c r="F106" s="151">
        <v>2013</v>
      </c>
      <c r="G106" s="100">
        <v>21</v>
      </c>
      <c r="H106" s="83">
        <v>24.1</v>
      </c>
      <c r="I106" s="87">
        <v>1.14761904761905</v>
      </c>
      <c r="J106" s="40"/>
      <c r="K106" s="151">
        <v>2013</v>
      </c>
      <c r="L106" s="100">
        <v>3</v>
      </c>
      <c r="M106" s="83">
        <v>-2.5</v>
      </c>
      <c r="N106" s="89">
        <v>-0.833333333333333</v>
      </c>
      <c r="O106" t="s" s="131">
        <v>113</v>
      </c>
      <c r="P106" s="135">
        <f>AVERAGE(B90:B106)</f>
        <v>42.2352941176471</v>
      </c>
      <c r="Q106" s="97">
        <f>AVERAGE(D90:D106)</f>
        <v>1.61858377851673</v>
      </c>
      <c r="R106" t="s" s="134">
        <v>113</v>
      </c>
      <c r="S106" s="135">
        <f>AVERAGE(G90:G106)</f>
        <v>24.5882352941176</v>
      </c>
      <c r="T106" s="97">
        <f>AVERAGE(I90:I106)</f>
        <v>0.6550612083924779</v>
      </c>
      <c r="U106" t="s" s="134">
        <v>113</v>
      </c>
      <c r="V106" s="135">
        <f>AVERAGE(L90:L106)</f>
        <v>6.64705882352941</v>
      </c>
      <c r="W106" s="97">
        <f>AVERAGE(N90:N106)</f>
        <v>-1.00232333284191</v>
      </c>
    </row>
    <row r="107" ht="21.95" customHeight="1">
      <c r="A107" s="150">
        <v>2014</v>
      </c>
      <c r="B107" s="100">
        <v>41</v>
      </c>
      <c r="C107" s="83">
        <v>49.8</v>
      </c>
      <c r="D107" s="87">
        <v>1.21463414634146</v>
      </c>
      <c r="E107" s="40"/>
      <c r="F107" s="151">
        <v>2014</v>
      </c>
      <c r="G107" s="100">
        <v>25</v>
      </c>
      <c r="H107" s="83">
        <v>2.4</v>
      </c>
      <c r="I107" s="87">
        <v>0.096</v>
      </c>
      <c r="J107" s="40"/>
      <c r="K107" s="151">
        <v>2014</v>
      </c>
      <c r="L107" s="100">
        <v>11</v>
      </c>
      <c r="M107" s="83">
        <v>-14.6</v>
      </c>
      <c r="N107" s="89">
        <v>-1.32727272727273</v>
      </c>
      <c r="O107" t="s" s="131">
        <v>112</v>
      </c>
      <c r="P107" s="135">
        <f>AVERAGE(B90:B107)</f>
        <v>42.1666666666667</v>
      </c>
      <c r="Q107" s="97">
        <f>AVERAGE(D90:D107)</f>
        <v>1.59614213228477</v>
      </c>
      <c r="R107" t="s" s="134">
        <v>112</v>
      </c>
      <c r="S107" s="135">
        <f>AVERAGE(G90:G107)</f>
        <v>24.6111111111111</v>
      </c>
      <c r="T107" s="97">
        <f>AVERAGE(I90:I107)</f>
        <v>0.624002252370673</v>
      </c>
      <c r="U107" t="s" s="134">
        <v>112</v>
      </c>
      <c r="V107" s="135">
        <f>AVERAGE(L90:L107)</f>
        <v>6.88888888888889</v>
      </c>
      <c r="W107" s="97">
        <f>AVERAGE(N90:N107)</f>
        <v>-1.02037607697695</v>
      </c>
    </row>
    <row r="108" ht="21.95" customHeight="1">
      <c r="A108" s="150">
        <v>2015</v>
      </c>
      <c r="B108" s="100">
        <v>47</v>
      </c>
      <c r="C108" s="83">
        <v>73.90000000000001</v>
      </c>
      <c r="D108" s="87">
        <v>1.57234042553191</v>
      </c>
      <c r="E108" s="40"/>
      <c r="F108" s="151">
        <v>2015</v>
      </c>
      <c r="G108" s="100">
        <v>26</v>
      </c>
      <c r="H108" s="83">
        <v>13.4</v>
      </c>
      <c r="I108" s="87">
        <v>0.515384615384615</v>
      </c>
      <c r="J108" s="40"/>
      <c r="K108" s="151">
        <v>2015</v>
      </c>
      <c r="L108" s="100">
        <v>7</v>
      </c>
      <c r="M108" s="83">
        <v>-5.1</v>
      </c>
      <c r="N108" s="89">
        <v>-0.728571428571429</v>
      </c>
      <c r="O108" t="s" s="131">
        <v>111</v>
      </c>
      <c r="P108" s="135">
        <f>AVERAGE(B90:B108)</f>
        <v>42.4210526315789</v>
      </c>
      <c r="Q108" s="97">
        <f>AVERAGE(D90:D108)</f>
        <v>1.59488941087673</v>
      </c>
      <c r="R108" t="s" s="134">
        <v>111</v>
      </c>
      <c r="S108" s="135">
        <f>AVERAGE(G90:G108)</f>
        <v>24.6842105263158</v>
      </c>
      <c r="T108" s="97">
        <f>AVERAGE(I90:I108)</f>
        <v>0.618285534634565</v>
      </c>
      <c r="U108" t="s" s="134">
        <v>111</v>
      </c>
      <c r="V108" s="135">
        <f>AVERAGE(L90:L108)</f>
        <v>6.89473684210526</v>
      </c>
      <c r="W108" s="97">
        <f>AVERAGE(N90:N108)</f>
        <v>-1.00501793758719</v>
      </c>
    </row>
    <row r="109" ht="21.95" customHeight="1">
      <c r="A109" s="150">
        <v>2016</v>
      </c>
      <c r="B109" s="100">
        <v>30</v>
      </c>
      <c r="C109" s="83">
        <v>58.5</v>
      </c>
      <c r="D109" s="87">
        <v>1.95</v>
      </c>
      <c r="E109" s="40"/>
      <c r="F109" s="151">
        <v>2016</v>
      </c>
      <c r="G109" s="100">
        <v>13</v>
      </c>
      <c r="H109" s="83">
        <v>6.3</v>
      </c>
      <c r="I109" s="87">
        <v>0.484615384615385</v>
      </c>
      <c r="J109" s="40"/>
      <c r="K109" s="151">
        <v>2016</v>
      </c>
      <c r="L109" s="100">
        <v>2</v>
      </c>
      <c r="M109" s="83">
        <v>-2.7</v>
      </c>
      <c r="N109" s="89">
        <v>-1.35</v>
      </c>
      <c r="O109" t="s" s="131">
        <v>110</v>
      </c>
      <c r="P109" s="135">
        <f>AVERAGE(B90:B109)</f>
        <v>41.8</v>
      </c>
      <c r="Q109" s="97">
        <f>AVERAGE(D90:D109)</f>
        <v>1.61264494033289</v>
      </c>
      <c r="R109" t="s" s="134">
        <v>110</v>
      </c>
      <c r="S109" s="135">
        <f>AVERAGE(G90:G109)</f>
        <v>24.1</v>
      </c>
      <c r="T109" s="97">
        <f>AVERAGE(I90:I109)</f>
        <v>0.611602027133606</v>
      </c>
      <c r="U109" t="s" s="134">
        <v>110</v>
      </c>
      <c r="V109" s="135">
        <f>AVERAGE(L90:L109)</f>
        <v>6.65</v>
      </c>
      <c r="W109" s="97">
        <f>AVERAGE(N90:N109)</f>
        <v>-1.02226704070783</v>
      </c>
    </row>
    <row r="110" ht="21.95" customHeight="1">
      <c r="A110" s="150">
        <v>2017</v>
      </c>
      <c r="B110" s="100">
        <v>55</v>
      </c>
      <c r="C110" s="83">
        <v>71.59999999999999</v>
      </c>
      <c r="D110" s="87">
        <v>1.30181818181818</v>
      </c>
      <c r="E110" s="40"/>
      <c r="F110" s="151">
        <v>2017</v>
      </c>
      <c r="G110" s="100">
        <v>40</v>
      </c>
      <c r="H110" s="83">
        <v>26.2</v>
      </c>
      <c r="I110" s="87">
        <v>0.655</v>
      </c>
      <c r="J110" s="40"/>
      <c r="K110" s="151">
        <v>2017</v>
      </c>
      <c r="L110" s="100">
        <v>11</v>
      </c>
      <c r="M110" s="83">
        <v>-11.9</v>
      </c>
      <c r="N110" s="89">
        <v>-1.08181818181818</v>
      </c>
      <c r="O110" s="96"/>
      <c r="P110" s="83"/>
      <c r="Q110" s="83"/>
      <c r="R110" s="84"/>
      <c r="S110" s="83"/>
      <c r="T110" s="83"/>
      <c r="U110" s="84"/>
      <c r="V110" s="83"/>
      <c r="W110" s="97"/>
    </row>
    <row r="111" ht="21.95" customHeight="1">
      <c r="A111" s="150">
        <v>2018</v>
      </c>
      <c r="B111" s="100">
        <v>42</v>
      </c>
      <c r="C111" s="83">
        <v>54.8</v>
      </c>
      <c r="D111" s="87">
        <v>1.3047619047619</v>
      </c>
      <c r="E111" s="40"/>
      <c r="F111" s="151">
        <v>2018</v>
      </c>
      <c r="G111" s="100">
        <v>25</v>
      </c>
      <c r="H111" s="83">
        <v>6.8</v>
      </c>
      <c r="I111" s="87">
        <v>0.272</v>
      </c>
      <c r="J111" s="40"/>
      <c r="K111" s="151">
        <v>2018</v>
      </c>
      <c r="L111" s="100">
        <v>9</v>
      </c>
      <c r="M111" s="83">
        <v>-10.8</v>
      </c>
      <c r="N111" s="89">
        <v>-1.2</v>
      </c>
      <c r="O111" s="96"/>
      <c r="P111" s="83"/>
      <c r="Q111" s="83"/>
      <c r="R111" s="84"/>
      <c r="S111" s="83"/>
      <c r="T111" s="83"/>
      <c r="U111" s="84"/>
      <c r="V111" s="83"/>
      <c r="W111" s="97"/>
    </row>
    <row r="112" ht="21.95" customHeight="1">
      <c r="A112" s="150">
        <v>2019</v>
      </c>
      <c r="B112" s="100">
        <v>46</v>
      </c>
      <c r="C112" s="83">
        <v>83.8</v>
      </c>
      <c r="D112" s="87">
        <v>1.82173913043478</v>
      </c>
      <c r="E112" s="40"/>
      <c r="F112" s="151">
        <v>2019</v>
      </c>
      <c r="G112" s="100">
        <v>25</v>
      </c>
      <c r="H112" s="83">
        <v>20.5</v>
      </c>
      <c r="I112" s="87">
        <v>0.82</v>
      </c>
      <c r="J112" s="40"/>
      <c r="K112" s="151">
        <v>2019</v>
      </c>
      <c r="L112" s="100">
        <v>6</v>
      </c>
      <c r="M112" s="83">
        <v>-5.4</v>
      </c>
      <c r="N112" s="89">
        <v>-0.9</v>
      </c>
      <c r="O112" s="96"/>
      <c r="P112" s="83"/>
      <c r="Q112" s="83"/>
      <c r="R112" s="84"/>
      <c r="S112" s="83"/>
      <c r="T112" s="83"/>
      <c r="U112" s="84"/>
      <c r="V112" s="83"/>
      <c r="W112" s="97"/>
    </row>
    <row r="113" ht="21.95" customHeight="1">
      <c r="A113" s="150">
        <v>2020</v>
      </c>
      <c r="B113" s="100">
        <v>49</v>
      </c>
      <c r="C113" s="83">
        <v>58.7</v>
      </c>
      <c r="D113" s="87">
        <v>1.19795918367347</v>
      </c>
      <c r="E113" s="40"/>
      <c r="F113" s="151">
        <v>2020</v>
      </c>
      <c r="G113" s="100">
        <v>32</v>
      </c>
      <c r="H113" s="83">
        <v>8.4</v>
      </c>
      <c r="I113" s="87">
        <v>0.2625</v>
      </c>
      <c r="J113" s="40"/>
      <c r="K113" s="151">
        <v>2020</v>
      </c>
      <c r="L113" s="100">
        <v>13</v>
      </c>
      <c r="M113" s="83">
        <v>-13</v>
      </c>
      <c r="N113" s="89">
        <v>-1</v>
      </c>
      <c r="O113" s="96"/>
      <c r="P113" s="83"/>
      <c r="Q113" s="83"/>
      <c r="R113" s="84"/>
      <c r="S113" s="83"/>
      <c r="T113" s="83"/>
      <c r="U113" s="84"/>
      <c r="V113" s="83"/>
      <c r="W113" s="97"/>
    </row>
    <row r="114" ht="21.95" customHeight="1">
      <c r="A114" s="150">
        <v>2021</v>
      </c>
      <c r="B114" s="100">
        <v>28</v>
      </c>
      <c r="C114" s="83">
        <v>39</v>
      </c>
      <c r="D114" s="87">
        <v>1.39285714285714</v>
      </c>
      <c r="E114" s="40"/>
      <c r="F114" s="151">
        <v>2021</v>
      </c>
      <c r="G114" s="100">
        <v>19</v>
      </c>
      <c r="H114" s="83">
        <v>11.4</v>
      </c>
      <c r="I114" s="87">
        <v>0.6</v>
      </c>
      <c r="J114" s="40"/>
      <c r="K114" s="151">
        <v>2021</v>
      </c>
      <c r="L114" s="100">
        <v>5</v>
      </c>
      <c r="M114" s="83">
        <v>-6</v>
      </c>
      <c r="N114" s="89">
        <v>-1.2</v>
      </c>
      <c r="O114" s="96"/>
      <c r="P114" s="83"/>
      <c r="Q114" s="83"/>
      <c r="R114" s="84"/>
      <c r="S114" s="83"/>
      <c r="T114" s="83"/>
      <c r="U114" s="84"/>
      <c r="V114" s="83"/>
      <c r="W114" s="97"/>
    </row>
    <row r="115" ht="21.95" customHeight="1">
      <c r="A115" s="150">
        <v>2022</v>
      </c>
      <c r="B115" s="100">
        <v>37</v>
      </c>
      <c r="C115" s="83">
        <v>77.3</v>
      </c>
      <c r="D115" s="87">
        <v>2.08918918918919</v>
      </c>
      <c r="E115" s="40"/>
      <c r="F115" s="151">
        <v>2022</v>
      </c>
      <c r="G115" s="100">
        <v>20</v>
      </c>
      <c r="H115" s="83">
        <v>26.1</v>
      </c>
      <c r="I115" s="87">
        <v>1.305</v>
      </c>
      <c r="J115" s="40"/>
      <c r="K115" s="151">
        <v>2022</v>
      </c>
      <c r="L115" s="100">
        <v>4</v>
      </c>
      <c r="M115" s="83">
        <v>-2</v>
      </c>
      <c r="N115" s="89">
        <v>-0.5</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225</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83">
        <f>AVERAGE(B79:B88)</f>
        <v>36.6</v>
      </c>
      <c r="C138" s="83">
        <f>AVERAGE(C79:C88)</f>
        <v>69.86</v>
      </c>
      <c r="D138" s="87">
        <f>AVERAGE(D79:D88)</f>
        <v>1.96851419194236</v>
      </c>
      <c r="E138" s="40"/>
      <c r="F138" t="s" s="99">
        <v>99</v>
      </c>
      <c r="G138" s="83">
        <f>AVERAGE(G79:G88)</f>
        <v>19</v>
      </c>
      <c r="H138" s="83">
        <f>AVERAGE(H79:H88)</f>
        <v>18.93</v>
      </c>
      <c r="I138" s="87">
        <f>AVERAGE(I79:I88)</f>
        <v>1.11191766513057</v>
      </c>
      <c r="J138" s="40"/>
      <c r="K138" t="s" s="99">
        <v>99</v>
      </c>
      <c r="L138" s="83">
        <f>AVERAGE(L79:L88)</f>
        <v>3.4</v>
      </c>
      <c r="M138" s="83">
        <f>AVERAGE(M79:M88)</f>
        <v>-2.62</v>
      </c>
      <c r="N138" s="89">
        <f>AVERAGE(N79:N88)</f>
        <v>-0.7958333333333329</v>
      </c>
      <c r="O138" s="96"/>
      <c r="P138" s="83"/>
      <c r="Q138" s="83"/>
      <c r="R138" s="84"/>
      <c r="S138" s="83"/>
      <c r="T138" s="83"/>
      <c r="U138" s="84"/>
      <c r="V138" s="83"/>
      <c r="W138" s="97"/>
    </row>
    <row r="139" ht="21.95" customHeight="1">
      <c r="A139" t="s" s="98">
        <v>100</v>
      </c>
      <c r="B139" s="83">
        <f>AVERAGE(B90:B99)</f>
        <v>44.1</v>
      </c>
      <c r="C139" s="83">
        <f>AVERAGE(C90:C99)</f>
        <v>68.53</v>
      </c>
      <c r="D139" s="87">
        <f>AVERAGE(D90:D99)</f>
        <v>1.59234993181749</v>
      </c>
      <c r="E139" s="40"/>
      <c r="F139" t="s" s="99">
        <v>100</v>
      </c>
      <c r="G139" s="83">
        <f>AVERAGE(G90:G99)</f>
        <v>26</v>
      </c>
      <c r="H139" s="83">
        <f>AVERAGE(H90:H99)</f>
        <v>15.4</v>
      </c>
      <c r="I139" s="87">
        <f>AVERAGE(I90:I99)</f>
        <v>0.637924900088058</v>
      </c>
      <c r="J139" s="40"/>
      <c r="K139" t="s" s="99">
        <v>100</v>
      </c>
      <c r="L139" s="83">
        <f>AVERAGE(L90:L99)</f>
        <v>7.1</v>
      </c>
      <c r="M139" s="83">
        <f>AVERAGE(M90:M99)</f>
        <v>-7.65</v>
      </c>
      <c r="N139" s="89">
        <f>AVERAGE(N90:N99)</f>
        <v>-1.03508855472013</v>
      </c>
      <c r="O139" s="96"/>
      <c r="P139" s="83"/>
      <c r="Q139" s="83"/>
      <c r="R139" s="84"/>
      <c r="S139" s="83"/>
      <c r="T139" s="83"/>
      <c r="U139" s="84"/>
      <c r="V139" s="83"/>
      <c r="W139" s="97"/>
    </row>
    <row r="140" ht="21.95" customHeight="1">
      <c r="A140" t="s" s="101">
        <v>101</v>
      </c>
      <c r="B140" s="84"/>
      <c r="C140" s="84"/>
      <c r="D140" s="90"/>
      <c r="E140" s="40"/>
      <c r="F140" t="s" s="102">
        <v>101</v>
      </c>
      <c r="G140" s="84"/>
      <c r="H140" s="84"/>
      <c r="I140" s="90"/>
      <c r="J140" s="40"/>
      <c r="K140" t="s" s="102">
        <v>101</v>
      </c>
      <c r="L140" s="84"/>
      <c r="M140" s="84"/>
      <c r="N140" s="91"/>
      <c r="O140" s="96"/>
      <c r="P140" s="83"/>
      <c r="Q140" s="83"/>
      <c r="R140" s="84"/>
      <c r="S140" s="83"/>
      <c r="T140" s="83"/>
      <c r="U140" s="84"/>
      <c r="V140" s="83"/>
      <c r="W140" s="97"/>
    </row>
    <row r="141" ht="21.95" customHeight="1">
      <c r="A141" t="s" s="103">
        <v>102</v>
      </c>
      <c r="B141" s="83">
        <f>AVERAGE(B83:B92)</f>
        <v>41.2</v>
      </c>
      <c r="C141" s="83">
        <f>AVERAGE(C83:C92)</f>
        <v>72.11</v>
      </c>
      <c r="D141" s="87">
        <f>AVERAGE(D83:D92)</f>
        <v>1.78850819368274</v>
      </c>
      <c r="E141" s="40"/>
      <c r="F141" t="s" s="104">
        <v>102</v>
      </c>
      <c r="G141" s="83">
        <f>AVERAGE(G83:G92)</f>
        <v>22.4</v>
      </c>
      <c r="H141" s="83">
        <f>AVERAGE(H83:H92)</f>
        <v>17.25</v>
      </c>
      <c r="I141" s="87">
        <f>AVERAGE(I83:I92)</f>
        <v>0.837262094140532</v>
      </c>
      <c r="J141" s="40"/>
      <c r="K141" t="s" s="104">
        <v>102</v>
      </c>
      <c r="L141" s="83">
        <f>AVERAGE(L83:L92)</f>
        <v>5.1</v>
      </c>
      <c r="M141" s="83">
        <f>AVERAGE(M83:M92)</f>
        <v>-5.16</v>
      </c>
      <c r="N141" s="89">
        <f>AVERAGE(N83:N92)</f>
        <v>-1.03802083333333</v>
      </c>
      <c r="O141" s="96"/>
      <c r="P141" s="83"/>
      <c r="Q141" s="83"/>
      <c r="R141" s="84"/>
      <c r="S141" s="83"/>
      <c r="T141" s="83"/>
      <c r="U141" s="84"/>
      <c r="V141" s="83"/>
      <c r="W141" s="97"/>
    </row>
    <row r="142" ht="21.95" customHeight="1">
      <c r="A142" t="s" s="103">
        <v>103</v>
      </c>
      <c r="B142" s="83">
        <f>AVERAGE(B94:B103)</f>
        <v>41.4</v>
      </c>
      <c r="C142" s="83">
        <f>AVERAGE(C94:C103)</f>
        <v>63.91</v>
      </c>
      <c r="D142" s="87">
        <f>AVERAGE(D94:D103)</f>
        <v>1.5844979156521</v>
      </c>
      <c r="E142" s="40"/>
      <c r="F142" t="s" s="104">
        <v>103</v>
      </c>
      <c r="G142" s="83">
        <f>AVERAGE(G94:G103)</f>
        <v>24.3</v>
      </c>
      <c r="H142" s="83">
        <f>AVERAGE(H94:H103)</f>
        <v>14.32</v>
      </c>
      <c r="I142" s="87">
        <f>AVERAGE(I94:I103)</f>
        <v>0.610598424808951</v>
      </c>
      <c r="J142" s="40"/>
      <c r="K142" t="s" s="104">
        <v>103</v>
      </c>
      <c r="L142" s="83">
        <f>AVERAGE(L94:L103)</f>
        <v>7.5</v>
      </c>
      <c r="M142" s="83">
        <f>AVERAGE(M94:M103)</f>
        <v>-7.34</v>
      </c>
      <c r="N142" s="89">
        <f>AVERAGE(N94:N103)</f>
        <v>-0.919505221386801</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AVERAGE(B84:B88)</f>
        <v>40.4</v>
      </c>
      <c r="C145" s="83">
        <f>AVERAGE(C84:C88)</f>
        <v>71.42</v>
      </c>
      <c r="D145" s="87">
        <f>AVERAGE(D84:D88)</f>
        <v>1.79469276353023</v>
      </c>
      <c r="E145" s="40"/>
      <c r="F145" t="s" s="99">
        <v>99</v>
      </c>
      <c r="G145" s="83">
        <f>AVERAGE(G84:G88)</f>
        <v>21.4</v>
      </c>
      <c r="H145" s="83">
        <f>AVERAGE(H84:H88)</f>
        <v>16.18</v>
      </c>
      <c r="I145" s="87">
        <f>AVERAGE(I84:I88)</f>
        <v>0.835950025601638</v>
      </c>
      <c r="J145" s="40"/>
      <c r="K145" t="s" s="99">
        <v>99</v>
      </c>
      <c r="L145" s="83">
        <f>AVERAGE(L84:L88)</f>
        <v>5.6</v>
      </c>
      <c r="M145" s="83">
        <f>AVERAGE(M84:M88)</f>
        <v>-4.3</v>
      </c>
      <c r="N145" s="89">
        <f>AVERAGE(N84:N88)</f>
        <v>-0.755208333333333</v>
      </c>
      <c r="O145" s="96"/>
      <c r="P145" s="83"/>
      <c r="Q145" s="83"/>
      <c r="R145" s="84"/>
      <c r="S145" s="83"/>
      <c r="T145" s="83"/>
      <c r="U145" s="84"/>
      <c r="V145" s="83"/>
      <c r="W145" s="97"/>
    </row>
    <row r="146" ht="21.95" customHeight="1">
      <c r="A146" t="s" s="98">
        <v>100</v>
      </c>
      <c r="B146" s="83">
        <f>AVERAGE(B90:B94)</f>
        <v>43.6</v>
      </c>
      <c r="C146" s="83">
        <f>AVERAGE(C90:C94)</f>
        <v>71.5</v>
      </c>
      <c r="D146" s="87">
        <f>AVERAGE(D90:D94)</f>
        <v>1.66517284778204</v>
      </c>
      <c r="E146" s="40"/>
      <c r="F146" t="s" s="99">
        <v>100</v>
      </c>
      <c r="G146" s="83">
        <f>AVERAGE(G90:G94)</f>
        <v>24.2</v>
      </c>
      <c r="H146" s="83">
        <f>AVERAGE(H90:H94)</f>
        <v>15.02</v>
      </c>
      <c r="I146" s="87">
        <f>AVERAGE(I90:I94)</f>
        <v>0.63498947368421</v>
      </c>
      <c r="J146" s="40"/>
      <c r="K146" t="s" s="99">
        <v>100</v>
      </c>
      <c r="L146" s="83">
        <f>AVERAGE(L90:L94)</f>
        <v>6</v>
      </c>
      <c r="M146" s="83">
        <f>AVERAGE(M90:M94)</f>
        <v>-7.18</v>
      </c>
      <c r="N146" s="89">
        <f>AVERAGE(N90:N94)</f>
        <v>-1.15809523809524</v>
      </c>
      <c r="O146" s="96"/>
      <c r="P146" s="83"/>
      <c r="Q146" s="83"/>
      <c r="R146" s="84"/>
      <c r="S146" s="83"/>
      <c r="T146" s="83"/>
      <c r="U146" s="84"/>
      <c r="V146" s="83"/>
      <c r="W146" s="97"/>
    </row>
    <row r="147" ht="21.95" customHeight="1">
      <c r="A147" t="s" s="101">
        <v>101</v>
      </c>
      <c r="B147" s="84"/>
      <c r="C147" s="84"/>
      <c r="D147" s="90"/>
      <c r="E147" s="40"/>
      <c r="F147" t="s" s="102">
        <v>101</v>
      </c>
      <c r="G147" s="84"/>
      <c r="H147" s="84"/>
      <c r="I147" s="90"/>
      <c r="J147" s="40"/>
      <c r="K147" t="s" s="102">
        <v>101</v>
      </c>
      <c r="L147" s="84"/>
      <c r="M147" s="84"/>
      <c r="N147" s="91"/>
      <c r="O147" s="96"/>
      <c r="P147" s="83"/>
      <c r="Q147" s="83"/>
      <c r="R147" s="84"/>
      <c r="S147" s="83"/>
      <c r="T147" s="83"/>
      <c r="U147" s="84"/>
      <c r="V147" s="83"/>
      <c r="W147" s="97"/>
    </row>
    <row r="148" ht="21.95" customHeight="1">
      <c r="A148" t="s" s="103">
        <v>102</v>
      </c>
      <c r="B148" s="83">
        <f>AVERAGE(B88:B92)</f>
        <v>42.4</v>
      </c>
      <c r="C148" s="83">
        <f>AVERAGE(C88:C92)</f>
        <v>69.73999999999999</v>
      </c>
      <c r="D148" s="87">
        <f>AVERAGE(D88:D92)</f>
        <v>1.67314613465776</v>
      </c>
      <c r="E148" s="40"/>
      <c r="F148" t="s" s="104">
        <v>102</v>
      </c>
      <c r="G148" s="83">
        <f>AVERAGE(G88:G92)</f>
        <v>24</v>
      </c>
      <c r="H148" s="83">
        <f>AVERAGE(H88:H92)</f>
        <v>15.56</v>
      </c>
      <c r="I148" s="87">
        <f>AVERAGE(I88:I92)</f>
        <v>0.675717019822283</v>
      </c>
      <c r="J148" s="40"/>
      <c r="K148" t="s" s="104">
        <v>102</v>
      </c>
      <c r="L148" s="83">
        <f>AVERAGE(L88:L92)</f>
        <v>6</v>
      </c>
      <c r="M148" s="83">
        <f>AVERAGE(M88:M92)</f>
        <v>-7.48</v>
      </c>
      <c r="N148" s="89">
        <f>AVERAGE(N88:N92)</f>
        <v>-1.33888888888889</v>
      </c>
      <c r="O148" s="96"/>
      <c r="P148" s="83"/>
      <c r="Q148" s="83"/>
      <c r="R148" s="84"/>
      <c r="S148" s="83"/>
      <c r="T148" s="83"/>
      <c r="U148" s="84"/>
      <c r="V148" s="83"/>
      <c r="W148" s="97"/>
    </row>
    <row r="149" ht="21.95" customHeight="1">
      <c r="A149" t="s" s="103">
        <v>103</v>
      </c>
      <c r="B149" s="83">
        <f>AVERAGE(B94:B98)</f>
        <v>40.4</v>
      </c>
      <c r="C149" s="83">
        <f>AVERAGE(C94:C98)</f>
        <v>65.84</v>
      </c>
      <c r="D149" s="87">
        <f>AVERAGE(D94:D98)</f>
        <v>1.6431527468471</v>
      </c>
      <c r="E149" s="40"/>
      <c r="F149" t="s" s="104">
        <v>103</v>
      </c>
      <c r="G149" s="83">
        <f>AVERAGE(G94:G98)</f>
        <v>24.2</v>
      </c>
      <c r="H149" s="83">
        <f>AVERAGE(H94:H98)</f>
        <v>18.04</v>
      </c>
      <c r="I149" s="87">
        <f>AVERAGE(I94:I98)</f>
        <v>0.756223057644109</v>
      </c>
      <c r="J149" s="40"/>
      <c r="K149" t="s" s="104">
        <v>103</v>
      </c>
      <c r="L149" s="83">
        <f>AVERAGE(L94:L98)</f>
        <v>5.8</v>
      </c>
      <c r="M149" s="83">
        <f>AVERAGE(M94:M98)</f>
        <v>-5.08</v>
      </c>
      <c r="N149" s="89">
        <f>AVERAGE(N94:N98)</f>
        <v>-0.872984126984127</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3.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91" customWidth="1"/>
    <col min="2" max="4" width="12.1719" style="291" customWidth="1"/>
    <col min="5" max="5" width="1.35156" style="291" customWidth="1"/>
    <col min="6" max="6" width="10" style="291" customWidth="1"/>
    <col min="7" max="9" width="12.1719" style="291" customWidth="1"/>
    <col min="10" max="10" width="1.35156" style="291" customWidth="1"/>
    <col min="11" max="11" width="10" style="291" customWidth="1"/>
    <col min="12" max="14" width="12.1719" style="291" customWidth="1"/>
    <col min="15" max="15" width="10.8516" style="291" customWidth="1"/>
    <col min="16" max="17" width="6.5" style="291" customWidth="1"/>
    <col min="18" max="18" width="10.8516" style="291" customWidth="1"/>
    <col min="19" max="20" width="6.5" style="291" customWidth="1"/>
    <col min="21" max="21" width="10.8516" style="291" customWidth="1"/>
    <col min="22" max="23" width="6.5" style="291" customWidth="1"/>
    <col min="24" max="16384" width="16.3516" style="291" customWidth="1"/>
  </cols>
  <sheetData>
    <row r="1" ht="64.15" customHeight="1">
      <c r="A1" t="s" s="164">
        <v>386</v>
      </c>
      <c r="B1" t="s" s="27">
        <v>40</v>
      </c>
      <c r="C1" t="s" s="27">
        <v>41</v>
      </c>
      <c r="D1" t="s" s="28">
        <v>42</v>
      </c>
      <c r="E1" s="29"/>
      <c r="F1" t="s" s="30">
        <v>387</v>
      </c>
      <c r="G1" t="s" s="27">
        <v>44</v>
      </c>
      <c r="H1" t="s" s="27">
        <v>45</v>
      </c>
      <c r="I1" t="s" s="28">
        <v>46</v>
      </c>
      <c r="J1" s="29"/>
      <c r="K1" t="s" s="30">
        <v>388</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24</v>
      </c>
      <c r="C3" s="78">
        <v>11.2</v>
      </c>
      <c r="D3" s="79">
        <v>0.466666666666667</v>
      </c>
      <c r="E3" s="40"/>
      <c r="F3" s="145">
        <v>1910</v>
      </c>
      <c r="G3" s="144">
        <v>9</v>
      </c>
      <c r="H3" s="78">
        <v>-5.1</v>
      </c>
      <c r="I3" s="79">
        <v>-0.566666666666667</v>
      </c>
      <c r="J3" s="40"/>
      <c r="K3" s="145">
        <v>1910</v>
      </c>
      <c r="L3" s="144">
        <v>0</v>
      </c>
      <c r="M3" s="78">
        <v>0</v>
      </c>
      <c r="N3" s="81"/>
      <c r="O3" s="146"/>
      <c r="P3" s="147"/>
      <c r="Q3" s="148"/>
      <c r="R3" s="149"/>
      <c r="S3" s="147"/>
      <c r="T3" s="148"/>
      <c r="U3" s="149"/>
      <c r="V3" s="147"/>
      <c r="W3" s="148"/>
    </row>
    <row r="4" ht="21.95" customHeight="1">
      <c r="A4" s="150">
        <v>1911</v>
      </c>
      <c r="B4" s="100">
        <v>58</v>
      </c>
      <c r="C4" s="83">
        <v>-58</v>
      </c>
      <c r="D4" s="87">
        <v>-1</v>
      </c>
      <c r="E4" s="40"/>
      <c r="F4" s="151">
        <v>1911</v>
      </c>
      <c r="G4" s="100">
        <v>41</v>
      </c>
      <c r="H4" s="83">
        <v>-80.3</v>
      </c>
      <c r="I4" s="87">
        <v>-1.95853658536585</v>
      </c>
      <c r="J4" s="40"/>
      <c r="K4" s="151">
        <v>1911</v>
      </c>
      <c r="L4" s="100">
        <v>13</v>
      </c>
      <c r="M4" s="83">
        <v>-46.1</v>
      </c>
      <c r="N4" s="89">
        <v>-3.54615384615385</v>
      </c>
      <c r="O4" s="152"/>
      <c r="P4" s="135"/>
      <c r="Q4" s="97"/>
      <c r="R4" s="153"/>
      <c r="S4" s="135"/>
      <c r="T4" s="97"/>
      <c r="U4" s="153"/>
      <c r="V4" s="135"/>
      <c r="W4" s="97"/>
    </row>
    <row r="5" ht="21.95" customHeight="1">
      <c r="A5" s="150">
        <v>1912</v>
      </c>
      <c r="B5" s="100">
        <v>32</v>
      </c>
      <c r="C5" s="83">
        <v>25.4</v>
      </c>
      <c r="D5" s="87">
        <v>0.79375</v>
      </c>
      <c r="E5" s="40"/>
      <c r="F5" s="151">
        <v>1912</v>
      </c>
      <c r="G5" s="100">
        <v>4</v>
      </c>
      <c r="H5" s="83">
        <v>-4.5</v>
      </c>
      <c r="I5" s="87">
        <v>-1.125</v>
      </c>
      <c r="J5" s="40"/>
      <c r="K5" s="151">
        <v>1912</v>
      </c>
      <c r="L5" s="100">
        <v>0</v>
      </c>
      <c r="M5" s="83">
        <v>0</v>
      </c>
      <c r="N5" s="89"/>
      <c r="O5" s="152"/>
      <c r="P5" s="135"/>
      <c r="Q5" s="97"/>
      <c r="R5" s="153"/>
      <c r="S5" s="135"/>
      <c r="T5" s="97"/>
      <c r="U5" s="153"/>
      <c r="V5" s="135"/>
      <c r="W5" s="97"/>
    </row>
    <row r="6" ht="21.95" customHeight="1">
      <c r="A6" s="150">
        <v>1913</v>
      </c>
      <c r="B6" s="100">
        <v>25</v>
      </c>
      <c r="C6" s="83">
        <v>-4.9</v>
      </c>
      <c r="D6" s="87">
        <v>-0.196</v>
      </c>
      <c r="E6" s="40"/>
      <c r="F6" s="151">
        <v>1913</v>
      </c>
      <c r="G6" s="100">
        <v>14</v>
      </c>
      <c r="H6" s="83">
        <v>-18.1</v>
      </c>
      <c r="I6" s="87">
        <v>-1.29285714285714</v>
      </c>
      <c r="J6" s="40"/>
      <c r="K6" s="151">
        <v>1913</v>
      </c>
      <c r="L6" s="100">
        <v>1</v>
      </c>
      <c r="M6" s="83">
        <v>-3.9</v>
      </c>
      <c r="N6" s="89">
        <v>-3.9</v>
      </c>
      <c r="O6" s="152"/>
      <c r="P6" s="135"/>
      <c r="Q6" s="97"/>
      <c r="R6" s="153"/>
      <c r="S6" s="135"/>
      <c r="T6" s="97"/>
      <c r="U6" s="153"/>
      <c r="V6" s="135"/>
      <c r="W6" s="97"/>
    </row>
    <row r="7" ht="21.95" customHeight="1">
      <c r="A7" s="150">
        <v>1914</v>
      </c>
      <c r="B7" s="100">
        <v>33</v>
      </c>
      <c r="C7" s="83">
        <v>-4</v>
      </c>
      <c r="D7" s="87">
        <v>-0.121212121212121</v>
      </c>
      <c r="E7" s="40"/>
      <c r="F7" s="151">
        <v>1914</v>
      </c>
      <c r="G7" s="100">
        <v>20</v>
      </c>
      <c r="H7" s="83">
        <v>-20.9</v>
      </c>
      <c r="I7" s="87">
        <v>-1.045</v>
      </c>
      <c r="J7" s="40"/>
      <c r="K7" s="151">
        <v>1914</v>
      </c>
      <c r="L7" s="100">
        <v>3</v>
      </c>
      <c r="M7" s="83">
        <v>-8.9</v>
      </c>
      <c r="N7" s="89">
        <v>-2.96666666666667</v>
      </c>
      <c r="O7" s="152"/>
      <c r="P7" s="135"/>
      <c r="Q7" s="97"/>
      <c r="R7" s="153"/>
      <c r="S7" s="135"/>
      <c r="T7" s="97"/>
      <c r="U7" s="153"/>
      <c r="V7" s="135"/>
      <c r="W7" s="97"/>
    </row>
    <row r="8" ht="21.95" customHeight="1">
      <c r="A8" s="150">
        <v>1915</v>
      </c>
      <c r="B8" s="100">
        <v>36</v>
      </c>
      <c r="C8" s="83">
        <v>16.4</v>
      </c>
      <c r="D8" s="87">
        <v>0.455555555555556</v>
      </c>
      <c r="E8" s="40"/>
      <c r="F8" s="151">
        <v>1915</v>
      </c>
      <c r="G8" s="100">
        <v>12</v>
      </c>
      <c r="H8" s="83">
        <v>-9.5</v>
      </c>
      <c r="I8" s="87">
        <v>-0.791666666666667</v>
      </c>
      <c r="J8" s="40"/>
      <c r="K8" s="151">
        <v>1915</v>
      </c>
      <c r="L8" s="100">
        <v>0</v>
      </c>
      <c r="M8" s="83">
        <v>0</v>
      </c>
      <c r="N8" s="89"/>
      <c r="O8" s="152"/>
      <c r="P8" s="135"/>
      <c r="Q8" s="97"/>
      <c r="R8" s="153"/>
      <c r="S8" s="135"/>
      <c r="T8" s="97"/>
      <c r="U8" s="153"/>
      <c r="V8" s="135"/>
      <c r="W8" s="97"/>
    </row>
    <row r="9" ht="21.95" customHeight="1">
      <c r="A9" s="150">
        <v>1916</v>
      </c>
      <c r="B9" s="100">
        <v>14</v>
      </c>
      <c r="C9" s="83">
        <v>5.5</v>
      </c>
      <c r="D9" s="87">
        <v>0.392857142857143</v>
      </c>
      <c r="E9" s="40"/>
      <c r="F9" s="151">
        <v>1916</v>
      </c>
      <c r="G9" s="100">
        <v>6</v>
      </c>
      <c r="H9" s="83">
        <v>-4.6</v>
      </c>
      <c r="I9" s="87">
        <v>-0.7666666666666671</v>
      </c>
      <c r="J9" s="40"/>
      <c r="K9" s="151">
        <v>1916</v>
      </c>
      <c r="L9" s="100">
        <v>0</v>
      </c>
      <c r="M9" s="83">
        <v>0</v>
      </c>
      <c r="N9" s="89"/>
      <c r="O9" s="152"/>
      <c r="P9" s="135"/>
      <c r="Q9" s="97"/>
      <c r="R9" s="153"/>
      <c r="S9" s="135"/>
      <c r="T9" s="97"/>
      <c r="U9" s="153"/>
      <c r="V9" s="135"/>
      <c r="W9" s="97"/>
    </row>
    <row r="10" ht="21.95" customHeight="1">
      <c r="A10" s="150">
        <v>1917</v>
      </c>
      <c r="B10" s="100">
        <v>50</v>
      </c>
      <c r="C10" s="83">
        <v>-30.2</v>
      </c>
      <c r="D10" s="87">
        <v>-0.604</v>
      </c>
      <c r="E10" s="40"/>
      <c r="F10" s="151">
        <v>1917</v>
      </c>
      <c r="G10" s="100">
        <v>29</v>
      </c>
      <c r="H10" s="83">
        <v>-55.7</v>
      </c>
      <c r="I10" s="87">
        <v>-1.92068965517241</v>
      </c>
      <c r="J10" s="40"/>
      <c r="K10" s="151">
        <v>1917</v>
      </c>
      <c r="L10" s="100">
        <v>9</v>
      </c>
      <c r="M10" s="83">
        <v>-32.7</v>
      </c>
      <c r="N10" s="89">
        <v>-3.63333333333333</v>
      </c>
      <c r="O10" s="152"/>
      <c r="P10" s="135"/>
      <c r="Q10" s="97"/>
      <c r="R10" s="153"/>
      <c r="S10" s="135"/>
      <c r="T10" s="97"/>
      <c r="U10" s="153"/>
      <c r="V10" s="135"/>
      <c r="W10" s="97"/>
    </row>
    <row r="11" ht="21.95" customHeight="1">
      <c r="A11" s="150">
        <v>1918</v>
      </c>
      <c r="B11" s="100">
        <v>64</v>
      </c>
      <c r="C11" s="83">
        <v>-85.8</v>
      </c>
      <c r="D11" s="87">
        <v>-1.340625</v>
      </c>
      <c r="E11" s="40"/>
      <c r="F11" s="151">
        <v>1918</v>
      </c>
      <c r="G11" s="100">
        <v>39</v>
      </c>
      <c r="H11" s="83">
        <v>-110.7</v>
      </c>
      <c r="I11" s="87">
        <v>-2.83846153846154</v>
      </c>
      <c r="J11" s="40"/>
      <c r="K11" s="151">
        <v>1918</v>
      </c>
      <c r="L11" s="100">
        <v>20</v>
      </c>
      <c r="M11" s="83">
        <v>-86.5</v>
      </c>
      <c r="N11" s="89">
        <v>-4.325</v>
      </c>
      <c r="O11" s="152"/>
      <c r="P11" s="135"/>
      <c r="Q11" s="97"/>
      <c r="R11" s="153"/>
      <c r="S11" s="135"/>
      <c r="T11" s="97"/>
      <c r="U11" s="153"/>
      <c r="V11" s="135"/>
      <c r="W11" s="97"/>
    </row>
    <row r="12" ht="21.95" customHeight="1">
      <c r="A12" s="150">
        <v>1919</v>
      </c>
      <c r="B12" s="100">
        <v>55</v>
      </c>
      <c r="C12" s="83">
        <v>-47.7</v>
      </c>
      <c r="D12" s="87">
        <v>-0.867272727272727</v>
      </c>
      <c r="E12" s="40"/>
      <c r="F12" s="151">
        <v>1919</v>
      </c>
      <c r="G12" s="100">
        <v>36</v>
      </c>
      <c r="H12" s="83">
        <v>-66.3</v>
      </c>
      <c r="I12" s="87">
        <v>-1.84166666666667</v>
      </c>
      <c r="J12" s="40"/>
      <c r="K12" s="151">
        <v>1919</v>
      </c>
      <c r="L12" s="100">
        <v>11</v>
      </c>
      <c r="M12" s="83">
        <v>-48.1</v>
      </c>
      <c r="N12" s="89">
        <v>-4.37272727272727</v>
      </c>
      <c r="O12" s="152"/>
      <c r="P12" s="135"/>
      <c r="Q12" s="97"/>
      <c r="R12" s="153"/>
      <c r="S12" s="135"/>
      <c r="T12" s="97"/>
      <c r="U12" s="153"/>
      <c r="V12" s="135"/>
      <c r="W12" s="97"/>
    </row>
    <row r="13" ht="21.95" customHeight="1">
      <c r="A13" s="150">
        <v>1920</v>
      </c>
      <c r="B13" s="100">
        <v>29</v>
      </c>
      <c r="C13" s="83">
        <v>15.4</v>
      </c>
      <c r="D13" s="87">
        <v>0.531034482758621</v>
      </c>
      <c r="E13" s="40"/>
      <c r="F13" s="151">
        <v>1920</v>
      </c>
      <c r="G13" s="100">
        <v>9</v>
      </c>
      <c r="H13" s="83">
        <v>-5.7</v>
      </c>
      <c r="I13" s="87">
        <v>-0.633333333333333</v>
      </c>
      <c r="J13" s="40"/>
      <c r="K13" s="151">
        <v>1920</v>
      </c>
      <c r="L13" s="100">
        <v>1</v>
      </c>
      <c r="M13" s="83">
        <v>-2.8</v>
      </c>
      <c r="N13" s="89">
        <v>-2.8</v>
      </c>
      <c r="O13" s="152"/>
      <c r="P13" s="135"/>
      <c r="Q13" s="97"/>
      <c r="R13" s="153"/>
      <c r="S13" s="135"/>
      <c r="T13" s="97"/>
      <c r="U13" s="153"/>
      <c r="V13" s="135"/>
      <c r="W13" s="97"/>
    </row>
    <row r="14" ht="21.95" customHeight="1">
      <c r="A14" s="150">
        <v>1921</v>
      </c>
      <c r="B14" s="100">
        <v>12</v>
      </c>
      <c r="C14" s="83">
        <v>9.300000000000001</v>
      </c>
      <c r="D14" s="87">
        <v>0.775</v>
      </c>
      <c r="E14" s="40"/>
      <c r="F14" s="151">
        <v>1921</v>
      </c>
      <c r="G14" s="100">
        <v>4</v>
      </c>
      <c r="H14" s="83">
        <v>-2.4</v>
      </c>
      <c r="I14" s="87">
        <v>-0.6</v>
      </c>
      <c r="J14" s="40"/>
      <c r="K14" s="151">
        <v>1921</v>
      </c>
      <c r="L14" s="100">
        <v>0</v>
      </c>
      <c r="M14" s="83">
        <v>0</v>
      </c>
      <c r="N14" s="89"/>
      <c r="O14" s="152"/>
      <c r="P14" s="135"/>
      <c r="Q14" s="97"/>
      <c r="R14" s="153"/>
      <c r="S14" s="135"/>
      <c r="T14" s="97"/>
      <c r="U14" s="153"/>
      <c r="V14" s="135"/>
      <c r="W14" s="97"/>
    </row>
    <row r="15" ht="21.95" customHeight="1">
      <c r="A15" s="150">
        <v>1922</v>
      </c>
      <c r="B15" s="100">
        <v>49</v>
      </c>
      <c r="C15" s="83">
        <v>-6.9</v>
      </c>
      <c r="D15" s="87">
        <v>-0.140816326530612</v>
      </c>
      <c r="E15" s="40"/>
      <c r="F15" s="151">
        <v>1922</v>
      </c>
      <c r="G15" s="100">
        <v>25</v>
      </c>
      <c r="H15" s="83">
        <v>-33.4</v>
      </c>
      <c r="I15" s="87">
        <v>-1.336</v>
      </c>
      <c r="J15" s="40"/>
      <c r="K15" s="151">
        <v>1922</v>
      </c>
      <c r="L15" s="100">
        <v>5</v>
      </c>
      <c r="M15" s="83">
        <v>-16</v>
      </c>
      <c r="N15" s="89">
        <v>-3.2</v>
      </c>
      <c r="O15" s="152"/>
      <c r="P15" s="135"/>
      <c r="Q15" s="97"/>
      <c r="R15" s="153"/>
      <c r="S15" s="135"/>
      <c r="T15" s="97"/>
      <c r="U15" s="153"/>
      <c r="V15" s="135"/>
      <c r="W15" s="97"/>
    </row>
    <row r="16" ht="21.95" customHeight="1">
      <c r="A16" s="150">
        <v>1923</v>
      </c>
      <c r="B16" s="100">
        <v>24</v>
      </c>
      <c r="C16" s="83">
        <v>7.8</v>
      </c>
      <c r="D16" s="87">
        <v>0.325</v>
      </c>
      <c r="E16" s="40"/>
      <c r="F16" s="151">
        <v>1923</v>
      </c>
      <c r="G16" s="100">
        <v>10</v>
      </c>
      <c r="H16" s="83">
        <v>-9.1</v>
      </c>
      <c r="I16" s="87">
        <v>-0.91</v>
      </c>
      <c r="J16" s="40"/>
      <c r="K16" s="151">
        <v>1923</v>
      </c>
      <c r="L16" s="100">
        <v>1</v>
      </c>
      <c r="M16" s="83">
        <v>-2.8</v>
      </c>
      <c r="N16" s="89">
        <v>-2.8</v>
      </c>
      <c r="O16" s="152"/>
      <c r="P16" s="135"/>
      <c r="Q16" s="97"/>
      <c r="R16" s="153"/>
      <c r="S16" s="135"/>
      <c r="T16" s="97"/>
      <c r="U16" s="153"/>
      <c r="V16" s="135"/>
      <c r="W16" s="97"/>
    </row>
    <row r="17" ht="21.95" customHeight="1">
      <c r="A17" s="150">
        <v>1924</v>
      </c>
      <c r="B17" s="100">
        <v>41</v>
      </c>
      <c r="C17" s="83">
        <v>-22.4</v>
      </c>
      <c r="D17" s="87">
        <v>-0.546341463414634</v>
      </c>
      <c r="E17" s="40"/>
      <c r="F17" s="151">
        <v>1924</v>
      </c>
      <c r="G17" s="100">
        <v>21</v>
      </c>
      <c r="H17" s="83">
        <v>-40.9</v>
      </c>
      <c r="I17" s="87">
        <v>-1.94761904761905</v>
      </c>
      <c r="J17" s="40"/>
      <c r="K17" s="151">
        <v>1924</v>
      </c>
      <c r="L17" s="100">
        <v>7</v>
      </c>
      <c r="M17" s="83">
        <v>-23.5</v>
      </c>
      <c r="N17" s="89">
        <v>-3.35714285714286</v>
      </c>
      <c r="O17" s="152"/>
      <c r="P17" s="135"/>
      <c r="Q17" s="97"/>
      <c r="R17" s="153"/>
      <c r="S17" s="135"/>
      <c r="T17" s="97"/>
      <c r="U17" s="153"/>
      <c r="V17" s="135"/>
      <c r="W17" s="97"/>
    </row>
    <row r="18" ht="21.95" customHeight="1">
      <c r="A18" s="150">
        <v>1925</v>
      </c>
      <c r="B18" s="100">
        <v>50</v>
      </c>
      <c r="C18" s="83">
        <v>-29.9</v>
      </c>
      <c r="D18" s="87">
        <v>-0.598</v>
      </c>
      <c r="E18" s="40"/>
      <c r="F18" s="151">
        <v>1925</v>
      </c>
      <c r="G18" s="100">
        <v>28</v>
      </c>
      <c r="H18" s="83">
        <v>-48.4</v>
      </c>
      <c r="I18" s="87">
        <v>-1.72857142857143</v>
      </c>
      <c r="J18" s="40"/>
      <c r="K18" s="151">
        <v>1925</v>
      </c>
      <c r="L18" s="100">
        <v>4</v>
      </c>
      <c r="M18" s="83">
        <v>-15.1</v>
      </c>
      <c r="N18" s="89">
        <v>-3.775</v>
      </c>
      <c r="O18" s="152"/>
      <c r="P18" s="135"/>
      <c r="Q18" s="97"/>
      <c r="R18" s="153"/>
      <c r="S18" s="135"/>
      <c r="T18" s="97"/>
      <c r="U18" s="153"/>
      <c r="V18" s="135"/>
      <c r="W18" s="97"/>
    </row>
    <row r="19" ht="21.95" customHeight="1">
      <c r="A19" s="150">
        <v>1926</v>
      </c>
      <c r="B19" s="100">
        <v>41</v>
      </c>
      <c r="C19" s="83">
        <v>-3.5</v>
      </c>
      <c r="D19" s="87">
        <v>-0.08536585365853661</v>
      </c>
      <c r="E19" s="40"/>
      <c r="F19" s="151">
        <v>1926</v>
      </c>
      <c r="G19" s="100">
        <v>19</v>
      </c>
      <c r="H19" s="83">
        <v>-24.2</v>
      </c>
      <c r="I19" s="87">
        <v>-1.27368421052632</v>
      </c>
      <c r="J19" s="40"/>
      <c r="K19" s="151">
        <v>1926</v>
      </c>
      <c r="L19" s="100">
        <v>1</v>
      </c>
      <c r="M19" s="83">
        <v>-3.1</v>
      </c>
      <c r="N19" s="89">
        <v>-3.1</v>
      </c>
      <c r="O19" s="152"/>
      <c r="P19" s="135"/>
      <c r="Q19" s="97"/>
      <c r="R19" s="153"/>
      <c r="S19" s="135"/>
      <c r="T19" s="97"/>
      <c r="U19" s="153"/>
      <c r="V19" s="135"/>
      <c r="W19" s="97"/>
    </row>
    <row r="20" ht="21.95" customHeight="1">
      <c r="A20" s="150">
        <v>1927</v>
      </c>
      <c r="B20" s="100">
        <v>66</v>
      </c>
      <c r="C20" s="83">
        <v>-71.3</v>
      </c>
      <c r="D20" s="87">
        <v>-1.08030303030303</v>
      </c>
      <c r="E20" s="40"/>
      <c r="F20" s="151">
        <v>1927</v>
      </c>
      <c r="G20" s="100">
        <v>42</v>
      </c>
      <c r="H20" s="83">
        <v>-96.3</v>
      </c>
      <c r="I20" s="87">
        <v>-2.29285714285714</v>
      </c>
      <c r="J20" s="40"/>
      <c r="K20" s="151">
        <v>1927</v>
      </c>
      <c r="L20" s="100">
        <v>16</v>
      </c>
      <c r="M20" s="83">
        <v>-65.8</v>
      </c>
      <c r="N20" s="89">
        <v>-4.1125</v>
      </c>
      <c r="O20" s="152"/>
      <c r="P20" s="135"/>
      <c r="Q20" s="97"/>
      <c r="R20" s="153"/>
      <c r="S20" s="135"/>
      <c r="T20" s="97"/>
      <c r="U20" s="153"/>
      <c r="V20" s="135"/>
      <c r="W20" s="97"/>
    </row>
    <row r="21" ht="21.95" customHeight="1">
      <c r="A21" s="150">
        <v>1928</v>
      </c>
      <c r="B21" s="100">
        <v>36</v>
      </c>
      <c r="C21" s="83">
        <v>1.4</v>
      </c>
      <c r="D21" s="87">
        <v>0.0388888888888889</v>
      </c>
      <c r="E21" s="40"/>
      <c r="F21" s="151">
        <v>1928</v>
      </c>
      <c r="G21" s="100">
        <v>17</v>
      </c>
      <c r="H21" s="83">
        <v>-19.1</v>
      </c>
      <c r="I21" s="87">
        <v>-1.12352941176471</v>
      </c>
      <c r="J21" s="40"/>
      <c r="K21" s="151">
        <v>1928</v>
      </c>
      <c r="L21" s="100">
        <v>0</v>
      </c>
      <c r="M21" s="83">
        <v>0</v>
      </c>
      <c r="N21" s="89"/>
      <c r="O21" s="152"/>
      <c r="P21" s="135"/>
      <c r="Q21" s="97"/>
      <c r="R21" s="153"/>
      <c r="S21" s="135"/>
      <c r="T21" s="97"/>
      <c r="U21" s="153"/>
      <c r="V21" s="135"/>
      <c r="W21" s="97"/>
    </row>
    <row r="22" ht="21.95" customHeight="1">
      <c r="A22" s="150">
        <v>1929</v>
      </c>
      <c r="B22" s="100">
        <v>50</v>
      </c>
      <c r="C22" s="83">
        <v>-53.7</v>
      </c>
      <c r="D22" s="87">
        <v>-1.074</v>
      </c>
      <c r="E22" s="40"/>
      <c r="F22" s="151">
        <v>1929</v>
      </c>
      <c r="G22" s="100">
        <v>33</v>
      </c>
      <c r="H22" s="83">
        <v>-68.8</v>
      </c>
      <c r="I22" s="87">
        <v>-2.08484848484848</v>
      </c>
      <c r="J22" s="40"/>
      <c r="K22" s="151">
        <v>1929</v>
      </c>
      <c r="L22" s="100">
        <v>14</v>
      </c>
      <c r="M22" s="83">
        <v>-53</v>
      </c>
      <c r="N22" s="89">
        <v>-3.78571428571429</v>
      </c>
      <c r="O22" s="152"/>
      <c r="P22" s="135"/>
      <c r="Q22" s="97"/>
      <c r="R22" s="153"/>
      <c r="S22" s="135"/>
      <c r="T22" s="97"/>
      <c r="U22" s="153"/>
      <c r="V22" s="135"/>
      <c r="W22" s="97"/>
    </row>
    <row r="23" ht="21.95" customHeight="1">
      <c r="A23" s="150">
        <v>1930</v>
      </c>
      <c r="B23" s="100">
        <v>35</v>
      </c>
      <c r="C23" s="83">
        <v>-2.1</v>
      </c>
      <c r="D23" s="87">
        <v>-0.06</v>
      </c>
      <c r="E23" s="40"/>
      <c r="F23" s="151">
        <v>1930</v>
      </c>
      <c r="G23" s="100">
        <v>15</v>
      </c>
      <c r="H23" s="83">
        <v>-22.5</v>
      </c>
      <c r="I23" s="87">
        <v>-1.5</v>
      </c>
      <c r="J23" s="40"/>
      <c r="K23" s="151">
        <v>1930</v>
      </c>
      <c r="L23" s="100">
        <v>3</v>
      </c>
      <c r="M23" s="83">
        <v>-9.4</v>
      </c>
      <c r="N23" s="89">
        <v>-3.13333333333333</v>
      </c>
      <c r="O23" s="152"/>
      <c r="P23" s="135"/>
      <c r="Q23" s="97"/>
      <c r="R23" s="153"/>
      <c r="S23" s="135"/>
      <c r="T23" s="97"/>
      <c r="U23" s="153"/>
      <c r="V23" s="135"/>
      <c r="W23" s="97"/>
    </row>
    <row r="24" ht="21.95" customHeight="1">
      <c r="A24" s="150">
        <v>1931</v>
      </c>
      <c r="B24" s="100">
        <v>32</v>
      </c>
      <c r="C24" s="83">
        <v>-12.5</v>
      </c>
      <c r="D24" s="87">
        <v>-0.390625</v>
      </c>
      <c r="E24" s="40"/>
      <c r="F24" s="151">
        <v>1931</v>
      </c>
      <c r="G24" s="100">
        <v>18</v>
      </c>
      <c r="H24" s="83">
        <v>-30.2</v>
      </c>
      <c r="I24" s="87">
        <v>-1.67777777777778</v>
      </c>
      <c r="J24" s="40"/>
      <c r="K24" s="151">
        <v>1931</v>
      </c>
      <c r="L24" s="100">
        <v>3</v>
      </c>
      <c r="M24" s="83">
        <v>-10</v>
      </c>
      <c r="N24" s="89">
        <v>-3.33333333333333</v>
      </c>
      <c r="O24" s="152"/>
      <c r="P24" s="135"/>
      <c r="Q24" s="97"/>
      <c r="R24" s="153"/>
      <c r="S24" s="135"/>
      <c r="T24" s="97"/>
      <c r="U24" s="153"/>
      <c r="V24" s="135"/>
      <c r="W24" s="97"/>
    </row>
    <row r="25" ht="21.95" customHeight="1">
      <c r="A25" s="150">
        <v>1932</v>
      </c>
      <c r="B25" s="100">
        <v>50</v>
      </c>
      <c r="C25" s="83">
        <v>-51.8</v>
      </c>
      <c r="D25" s="87">
        <v>-1.036</v>
      </c>
      <c r="E25" s="40"/>
      <c r="F25" s="151">
        <v>1932</v>
      </c>
      <c r="G25" s="100">
        <v>36</v>
      </c>
      <c r="H25" s="83">
        <v>-69.8</v>
      </c>
      <c r="I25" s="87">
        <v>-1.93888888888889</v>
      </c>
      <c r="J25" s="40"/>
      <c r="K25" s="151">
        <v>1932</v>
      </c>
      <c r="L25" s="100">
        <v>12</v>
      </c>
      <c r="M25" s="83">
        <v>-40.6</v>
      </c>
      <c r="N25" s="89">
        <v>-3.38333333333333</v>
      </c>
      <c r="O25" s="152"/>
      <c r="P25" s="135"/>
      <c r="Q25" s="97"/>
      <c r="R25" s="153"/>
      <c r="S25" s="135"/>
      <c r="T25" s="97"/>
      <c r="U25" s="153"/>
      <c r="V25" s="135"/>
      <c r="W25" s="97"/>
    </row>
    <row r="26" ht="21.95" customHeight="1">
      <c r="A26" s="150">
        <v>1933</v>
      </c>
      <c r="B26" s="100">
        <v>37</v>
      </c>
      <c r="C26" s="83">
        <v>-5.5</v>
      </c>
      <c r="D26" s="87">
        <v>-0.148648648648649</v>
      </c>
      <c r="E26" s="40"/>
      <c r="F26" s="151">
        <v>1933</v>
      </c>
      <c r="G26" s="100">
        <v>20</v>
      </c>
      <c r="H26" s="83">
        <v>-21</v>
      </c>
      <c r="I26" s="87">
        <v>-1.05</v>
      </c>
      <c r="J26" s="40"/>
      <c r="K26" s="151">
        <v>1933</v>
      </c>
      <c r="L26" s="100">
        <v>0</v>
      </c>
      <c r="M26" s="83">
        <v>0</v>
      </c>
      <c r="N26" s="89"/>
      <c r="O26" s="152"/>
      <c r="P26" s="135"/>
      <c r="Q26" s="97"/>
      <c r="R26" s="153"/>
      <c r="S26" s="135"/>
      <c r="T26" s="97"/>
      <c r="U26" s="153"/>
      <c r="V26" s="135"/>
      <c r="W26" s="97"/>
    </row>
    <row r="27" ht="21.95" customHeight="1">
      <c r="A27" s="150">
        <v>1934</v>
      </c>
      <c r="B27" s="100">
        <v>42</v>
      </c>
      <c r="C27" s="83">
        <v>-4.9</v>
      </c>
      <c r="D27" s="87">
        <v>-0.116666666666667</v>
      </c>
      <c r="E27" s="40"/>
      <c r="F27" s="151">
        <v>1934</v>
      </c>
      <c r="G27" s="100">
        <v>19</v>
      </c>
      <c r="H27" s="83">
        <v>-31.1</v>
      </c>
      <c r="I27" s="87">
        <v>-1.63684210526316</v>
      </c>
      <c r="J27" s="40"/>
      <c r="K27" s="151">
        <v>1934</v>
      </c>
      <c r="L27" s="100">
        <v>4</v>
      </c>
      <c r="M27" s="83">
        <v>-14.1</v>
      </c>
      <c r="N27" s="89">
        <v>-3.525</v>
      </c>
      <c r="O27" s="152"/>
      <c r="P27" s="135"/>
      <c r="Q27" s="97"/>
      <c r="R27" s="153"/>
      <c r="S27" s="135"/>
      <c r="T27" s="97"/>
      <c r="U27" s="153"/>
      <c r="V27" s="135"/>
      <c r="W27" s="97"/>
    </row>
    <row r="28" ht="21.95" customHeight="1">
      <c r="A28" s="150">
        <v>1935</v>
      </c>
      <c r="B28" s="100">
        <v>51</v>
      </c>
      <c r="C28" s="83">
        <v>-43.1</v>
      </c>
      <c r="D28" s="87">
        <v>-0.845098039215686</v>
      </c>
      <c r="E28" s="40"/>
      <c r="F28" s="151">
        <v>1935</v>
      </c>
      <c r="G28" s="100">
        <v>31</v>
      </c>
      <c r="H28" s="83">
        <v>-66.3</v>
      </c>
      <c r="I28" s="87">
        <v>-2.13870967741935</v>
      </c>
      <c r="J28" s="40"/>
      <c r="K28" s="151">
        <v>1935</v>
      </c>
      <c r="L28" s="100">
        <v>9</v>
      </c>
      <c r="M28" s="83">
        <v>-37.6</v>
      </c>
      <c r="N28" s="89">
        <v>-4.17777777777778</v>
      </c>
      <c r="O28" s="152"/>
      <c r="P28" s="135"/>
      <c r="Q28" s="97"/>
      <c r="R28" s="153"/>
      <c r="S28" s="135"/>
      <c r="T28" s="97"/>
      <c r="U28" s="153"/>
      <c r="V28" s="135"/>
      <c r="W28" s="97"/>
    </row>
    <row r="29" ht="21.95" customHeight="1">
      <c r="A29" s="150">
        <v>1936</v>
      </c>
      <c r="B29" s="100">
        <v>35</v>
      </c>
      <c r="C29" s="83">
        <v>8.699999999999999</v>
      </c>
      <c r="D29" s="87">
        <v>0.248571428571429</v>
      </c>
      <c r="E29" s="40"/>
      <c r="F29" s="151">
        <v>1936</v>
      </c>
      <c r="G29" s="100">
        <v>15</v>
      </c>
      <c r="H29" s="83">
        <v>-14.8</v>
      </c>
      <c r="I29" s="87">
        <v>-0.986666666666667</v>
      </c>
      <c r="J29" s="40"/>
      <c r="K29" s="151">
        <v>1936</v>
      </c>
      <c r="L29" s="100">
        <v>0</v>
      </c>
      <c r="M29" s="83">
        <v>0</v>
      </c>
      <c r="N29" s="89"/>
      <c r="O29" s="152"/>
      <c r="P29" s="135"/>
      <c r="Q29" s="97"/>
      <c r="R29" s="153"/>
      <c r="S29" s="135"/>
      <c r="T29" s="97"/>
      <c r="U29" s="153"/>
      <c r="V29" s="135"/>
      <c r="W29" s="97"/>
    </row>
    <row r="30" ht="21.95" customHeight="1">
      <c r="A30" s="150">
        <v>1937</v>
      </c>
      <c r="B30" s="100">
        <v>41</v>
      </c>
      <c r="C30" s="83">
        <v>-23</v>
      </c>
      <c r="D30" s="87">
        <v>-0.5609756097560979</v>
      </c>
      <c r="E30" s="40"/>
      <c r="F30" s="151">
        <v>1937</v>
      </c>
      <c r="G30" s="100">
        <v>25</v>
      </c>
      <c r="H30" s="83">
        <v>-37</v>
      </c>
      <c r="I30" s="87">
        <v>-1.48</v>
      </c>
      <c r="J30" s="40"/>
      <c r="K30" s="151">
        <v>1937</v>
      </c>
      <c r="L30" s="100">
        <v>4</v>
      </c>
      <c r="M30" s="83">
        <v>-13.7</v>
      </c>
      <c r="N30" s="89">
        <v>-3.425</v>
      </c>
      <c r="O30" s="152"/>
      <c r="P30" s="135"/>
      <c r="Q30" s="97"/>
      <c r="R30" s="153"/>
      <c r="S30" s="135"/>
      <c r="T30" s="97"/>
      <c r="U30" s="153"/>
      <c r="V30" s="135"/>
      <c r="W30" s="97"/>
    </row>
    <row r="31" ht="21.95" customHeight="1">
      <c r="A31" s="150">
        <v>1938</v>
      </c>
      <c r="B31" s="100">
        <v>10</v>
      </c>
      <c r="C31" s="83">
        <v>4.7</v>
      </c>
      <c r="D31" s="87">
        <v>0.47</v>
      </c>
      <c r="E31" s="40"/>
      <c r="F31" s="151">
        <v>1938</v>
      </c>
      <c r="G31" s="100">
        <v>3</v>
      </c>
      <c r="H31" s="83">
        <v>-5.1</v>
      </c>
      <c r="I31" s="87">
        <v>-1.7</v>
      </c>
      <c r="J31" s="40"/>
      <c r="K31" s="151">
        <v>1938</v>
      </c>
      <c r="L31" s="100">
        <v>0</v>
      </c>
      <c r="M31" s="83">
        <v>0</v>
      </c>
      <c r="N31" s="89"/>
      <c r="O31" s="152"/>
      <c r="P31" s="135"/>
      <c r="Q31" s="97"/>
      <c r="R31" s="153"/>
      <c r="S31" s="135"/>
      <c r="T31" s="97"/>
      <c r="U31" s="153"/>
      <c r="V31" s="135"/>
      <c r="W31" s="97"/>
    </row>
    <row r="32" ht="21.95" customHeight="1">
      <c r="A32" s="150">
        <v>1939</v>
      </c>
      <c r="B32" s="100">
        <v>38</v>
      </c>
      <c r="C32" s="83">
        <v>2.6</v>
      </c>
      <c r="D32" s="87">
        <v>0.0684210526315789</v>
      </c>
      <c r="E32" s="40"/>
      <c r="F32" s="151">
        <v>1939</v>
      </c>
      <c r="G32" s="100">
        <v>18</v>
      </c>
      <c r="H32" s="83">
        <v>-18.2</v>
      </c>
      <c r="I32" s="87">
        <v>-1.01111111111111</v>
      </c>
      <c r="J32" s="40"/>
      <c r="K32" s="151">
        <v>1939</v>
      </c>
      <c r="L32" s="100">
        <v>2</v>
      </c>
      <c r="M32" s="83">
        <v>-5.7</v>
      </c>
      <c r="N32" s="89">
        <v>-2.85</v>
      </c>
      <c r="O32" s="152"/>
      <c r="P32" s="135"/>
      <c r="Q32" s="97"/>
      <c r="R32" s="153"/>
      <c r="S32" s="135"/>
      <c r="T32" s="97"/>
      <c r="U32" s="153"/>
      <c r="V32" s="135"/>
      <c r="W32" s="97"/>
    </row>
    <row r="33" ht="21.95" customHeight="1">
      <c r="A33" s="150">
        <v>1940</v>
      </c>
      <c r="B33" s="100">
        <v>47</v>
      </c>
      <c r="C33" s="83">
        <v>-49</v>
      </c>
      <c r="D33" s="87">
        <v>-1.04255319148936</v>
      </c>
      <c r="E33" s="40"/>
      <c r="F33" s="151">
        <v>1940</v>
      </c>
      <c r="G33" s="100">
        <v>30</v>
      </c>
      <c r="H33" s="83">
        <v>-68</v>
      </c>
      <c r="I33" s="87">
        <v>-2.26666666666667</v>
      </c>
      <c r="J33" s="40"/>
      <c r="K33" s="151">
        <v>1940</v>
      </c>
      <c r="L33" s="100">
        <v>13</v>
      </c>
      <c r="M33" s="83">
        <v>-48.3</v>
      </c>
      <c r="N33" s="89">
        <v>-3.71538461538462</v>
      </c>
      <c r="O33" s="152"/>
      <c r="P33" s="135"/>
      <c r="Q33" s="97"/>
      <c r="R33" s="153"/>
      <c r="S33" s="135"/>
      <c r="T33" s="97"/>
      <c r="U33" s="153"/>
      <c r="V33" s="135"/>
      <c r="W33" s="97"/>
    </row>
    <row r="34" ht="21.95" customHeight="1">
      <c r="A34" s="150">
        <v>1941</v>
      </c>
      <c r="B34" s="100">
        <v>54</v>
      </c>
      <c r="C34" s="83">
        <v>-53.3</v>
      </c>
      <c r="D34" s="87">
        <v>-0.987037037037037</v>
      </c>
      <c r="E34" s="40"/>
      <c r="F34" s="151">
        <v>1941</v>
      </c>
      <c r="G34" s="100">
        <v>39</v>
      </c>
      <c r="H34" s="83">
        <v>-73.59999999999999</v>
      </c>
      <c r="I34" s="87">
        <v>-1.88717948717949</v>
      </c>
      <c r="J34" s="40"/>
      <c r="K34" s="151">
        <v>1941</v>
      </c>
      <c r="L34" s="100">
        <v>12</v>
      </c>
      <c r="M34" s="83">
        <v>-41.1</v>
      </c>
      <c r="N34" s="89">
        <v>-3.425</v>
      </c>
      <c r="O34" s="152"/>
      <c r="P34" s="135"/>
      <c r="Q34" s="97"/>
      <c r="R34" s="153"/>
      <c r="S34" s="135"/>
      <c r="T34" s="97"/>
      <c r="U34" s="153"/>
      <c r="V34" s="135"/>
      <c r="W34" s="97"/>
    </row>
    <row r="35" ht="21.95" customHeight="1">
      <c r="A35" s="150">
        <v>1942</v>
      </c>
      <c r="B35" s="100">
        <v>15</v>
      </c>
      <c r="C35" s="83">
        <v>10.6</v>
      </c>
      <c r="D35" s="87">
        <v>0.706666666666667</v>
      </c>
      <c r="E35" s="40"/>
      <c r="F35" s="151">
        <v>1942</v>
      </c>
      <c r="G35" s="100">
        <v>4</v>
      </c>
      <c r="H35" s="83">
        <v>-2.6</v>
      </c>
      <c r="I35" s="87">
        <v>-0.65</v>
      </c>
      <c r="J35" s="40"/>
      <c r="K35" s="151">
        <v>1942</v>
      </c>
      <c r="L35" s="100">
        <v>0</v>
      </c>
      <c r="M35" s="83">
        <v>0</v>
      </c>
      <c r="N35" s="89"/>
      <c r="O35" s="152"/>
      <c r="P35" s="135"/>
      <c r="Q35" s="97"/>
      <c r="R35" s="153"/>
      <c r="S35" s="135"/>
      <c r="T35" s="97"/>
      <c r="U35" s="153"/>
      <c r="V35" s="135"/>
      <c r="W35" s="97"/>
    </row>
    <row r="36" ht="21.95" customHeight="1">
      <c r="A36" s="150">
        <v>1943</v>
      </c>
      <c r="B36" s="100">
        <v>47</v>
      </c>
      <c r="C36" s="83">
        <v>-54.5</v>
      </c>
      <c r="D36" s="87">
        <v>-1.15957446808511</v>
      </c>
      <c r="E36" s="40"/>
      <c r="F36" s="151">
        <v>1943</v>
      </c>
      <c r="G36" s="100">
        <v>35</v>
      </c>
      <c r="H36" s="83">
        <v>-69.09999999999999</v>
      </c>
      <c r="I36" s="87">
        <v>-1.97428571428571</v>
      </c>
      <c r="J36" s="40"/>
      <c r="K36" s="151">
        <v>1943</v>
      </c>
      <c r="L36" s="100">
        <v>10</v>
      </c>
      <c r="M36" s="83">
        <v>-39.4</v>
      </c>
      <c r="N36" s="89">
        <v>-3.94</v>
      </c>
      <c r="O36" s="152"/>
      <c r="P36" s="135"/>
      <c r="Q36" s="97"/>
      <c r="R36" s="153"/>
      <c r="S36" s="135"/>
      <c r="T36" s="97"/>
      <c r="U36" s="153"/>
      <c r="V36" s="135"/>
      <c r="W36" s="97"/>
    </row>
    <row r="37" ht="21.95" customHeight="1">
      <c r="A37" s="150">
        <v>1944</v>
      </c>
      <c r="B37" s="100">
        <v>37</v>
      </c>
      <c r="C37" s="83">
        <v>4.9</v>
      </c>
      <c r="D37" s="87">
        <v>0.132432432432432</v>
      </c>
      <c r="E37" s="40"/>
      <c r="F37" s="151">
        <v>1944</v>
      </c>
      <c r="G37" s="100">
        <v>18</v>
      </c>
      <c r="H37" s="83">
        <v>-15.5</v>
      </c>
      <c r="I37" s="87">
        <v>-0.861111111111111</v>
      </c>
      <c r="J37" s="40"/>
      <c r="K37" s="151">
        <v>1944</v>
      </c>
      <c r="L37" s="100">
        <v>1</v>
      </c>
      <c r="M37" s="83">
        <v>-2.8</v>
      </c>
      <c r="N37" s="89">
        <v>-2.8</v>
      </c>
      <c r="O37" s="152"/>
      <c r="P37" s="135"/>
      <c r="Q37" s="97"/>
      <c r="R37" s="153"/>
      <c r="S37" s="135"/>
      <c r="T37" s="97"/>
      <c r="U37" s="153"/>
      <c r="V37" s="135"/>
      <c r="W37" s="97"/>
    </row>
    <row r="38" ht="21.95" customHeight="1">
      <c r="A38" s="150">
        <v>1945</v>
      </c>
      <c r="B38" s="100">
        <v>25</v>
      </c>
      <c r="C38" s="83">
        <v>10.3</v>
      </c>
      <c r="D38" s="87">
        <v>0.412</v>
      </c>
      <c r="E38" s="40"/>
      <c r="F38" s="151">
        <v>1945</v>
      </c>
      <c r="G38" s="100">
        <v>9</v>
      </c>
      <c r="H38" s="83">
        <v>-9.5</v>
      </c>
      <c r="I38" s="87">
        <v>-1.05555555555556</v>
      </c>
      <c r="J38" s="40"/>
      <c r="K38" s="151">
        <v>1945</v>
      </c>
      <c r="L38" s="100">
        <v>1</v>
      </c>
      <c r="M38" s="83">
        <v>-3</v>
      </c>
      <c r="N38" s="89">
        <v>-3</v>
      </c>
      <c r="O38" s="152"/>
      <c r="P38" s="135"/>
      <c r="Q38" s="97"/>
      <c r="R38" s="153"/>
      <c r="S38" s="135"/>
      <c r="T38" s="97"/>
      <c r="U38" s="153"/>
      <c r="V38" s="135"/>
      <c r="W38" s="97"/>
    </row>
    <row r="39" ht="21.95" customHeight="1">
      <c r="A39" s="150">
        <v>1946</v>
      </c>
      <c r="B39" s="100">
        <v>70</v>
      </c>
      <c r="C39" s="83">
        <v>-101.6</v>
      </c>
      <c r="D39" s="87">
        <v>-1.45142857142857</v>
      </c>
      <c r="E39" s="40"/>
      <c r="F39" s="151">
        <v>1946</v>
      </c>
      <c r="G39" s="100">
        <v>50</v>
      </c>
      <c r="H39" s="83">
        <v>-122.7</v>
      </c>
      <c r="I39" s="87">
        <v>-2.454</v>
      </c>
      <c r="J39" s="40"/>
      <c r="K39" s="151">
        <v>1946</v>
      </c>
      <c r="L39" s="100">
        <v>23</v>
      </c>
      <c r="M39" s="83">
        <v>-91.59999999999999</v>
      </c>
      <c r="N39" s="89">
        <v>-3.98260869565217</v>
      </c>
      <c r="O39" s="152"/>
      <c r="P39" s="135"/>
      <c r="Q39" s="97"/>
      <c r="R39" s="153"/>
      <c r="S39" s="135"/>
      <c r="T39" s="97"/>
      <c r="U39" s="153"/>
      <c r="V39" s="135"/>
      <c r="W39" s="97"/>
    </row>
    <row r="40" ht="21.95" customHeight="1">
      <c r="A40" s="150">
        <v>1947</v>
      </c>
      <c r="B40" s="100">
        <v>38</v>
      </c>
      <c r="C40" s="83">
        <v>-20.6</v>
      </c>
      <c r="D40" s="87">
        <v>-0.542105263157895</v>
      </c>
      <c r="E40" s="40"/>
      <c r="F40" s="151">
        <v>1947</v>
      </c>
      <c r="G40" s="100">
        <v>25</v>
      </c>
      <c r="H40" s="83">
        <v>-37.3</v>
      </c>
      <c r="I40" s="87">
        <v>-1.492</v>
      </c>
      <c r="J40" s="40"/>
      <c r="K40" s="151">
        <v>1947</v>
      </c>
      <c r="L40" s="100">
        <v>4</v>
      </c>
      <c r="M40" s="83">
        <v>-13.9</v>
      </c>
      <c r="N40" s="89">
        <v>-3.475</v>
      </c>
      <c r="O40" s="152"/>
      <c r="P40" s="135"/>
      <c r="Q40" s="97"/>
      <c r="R40" s="153"/>
      <c r="S40" s="135"/>
      <c r="T40" s="97"/>
      <c r="U40" s="153"/>
      <c r="V40" s="135"/>
      <c r="W40" s="97"/>
    </row>
    <row r="41" ht="21.95" customHeight="1">
      <c r="A41" s="150">
        <v>1948</v>
      </c>
      <c r="B41" s="100">
        <v>47</v>
      </c>
      <c r="C41" s="83">
        <v>11.3</v>
      </c>
      <c r="D41" s="87">
        <v>0.240425531914894</v>
      </c>
      <c r="E41" s="40"/>
      <c r="F41" s="151">
        <v>1948</v>
      </c>
      <c r="G41" s="100">
        <v>27</v>
      </c>
      <c r="H41" s="83">
        <v>-14.2</v>
      </c>
      <c r="I41" s="87">
        <v>-0.525925925925926</v>
      </c>
      <c r="J41" s="40"/>
      <c r="K41" s="151">
        <v>1948</v>
      </c>
      <c r="L41" s="100">
        <v>0</v>
      </c>
      <c r="M41" s="83">
        <v>0</v>
      </c>
      <c r="N41" s="89"/>
      <c r="O41" s="152"/>
      <c r="P41" s="135"/>
      <c r="Q41" s="97"/>
      <c r="R41" s="153"/>
      <c r="S41" s="135"/>
      <c r="T41" s="97"/>
      <c r="U41" s="153"/>
      <c r="V41" s="135"/>
      <c r="W41" s="97"/>
    </row>
    <row r="42" ht="21.95" customHeight="1">
      <c r="A42" s="150">
        <v>1949</v>
      </c>
      <c r="B42" s="100">
        <v>49</v>
      </c>
      <c r="C42" s="83">
        <v>-51.4</v>
      </c>
      <c r="D42" s="87">
        <v>-1.04897959183673</v>
      </c>
      <c r="E42" s="40"/>
      <c r="F42" s="151">
        <v>1949</v>
      </c>
      <c r="G42" s="100">
        <v>35</v>
      </c>
      <c r="H42" s="83">
        <v>-67.3</v>
      </c>
      <c r="I42" s="87">
        <v>-1.92285714285714</v>
      </c>
      <c r="J42" s="40"/>
      <c r="K42" s="151">
        <v>1949</v>
      </c>
      <c r="L42" s="100">
        <v>10</v>
      </c>
      <c r="M42" s="83">
        <v>-36</v>
      </c>
      <c r="N42" s="89">
        <v>-3.6</v>
      </c>
      <c r="O42" s="152"/>
      <c r="P42" s="135"/>
      <c r="Q42" s="97"/>
      <c r="R42" s="153"/>
      <c r="S42" s="135"/>
      <c r="T42" s="97"/>
      <c r="U42" s="153"/>
      <c r="V42" s="135"/>
      <c r="W42" s="97"/>
    </row>
    <row r="43" ht="21.95" customHeight="1">
      <c r="A43" s="150">
        <v>1950</v>
      </c>
      <c r="B43" s="100">
        <v>17</v>
      </c>
      <c r="C43" s="83">
        <v>11.9</v>
      </c>
      <c r="D43" s="87">
        <v>0.7</v>
      </c>
      <c r="E43" s="40"/>
      <c r="F43" s="151">
        <v>1950</v>
      </c>
      <c r="G43" s="100">
        <v>4</v>
      </c>
      <c r="H43" s="83">
        <v>-2.8</v>
      </c>
      <c r="I43" s="87">
        <v>-0.7</v>
      </c>
      <c r="J43" s="40"/>
      <c r="K43" s="151">
        <v>1950</v>
      </c>
      <c r="L43" s="100">
        <v>0</v>
      </c>
      <c r="M43" s="83">
        <v>0</v>
      </c>
      <c r="N43" s="89"/>
      <c r="O43" s="152"/>
      <c r="P43" s="135"/>
      <c r="Q43" s="97"/>
      <c r="R43" s="153"/>
      <c r="S43" s="135"/>
      <c r="T43" s="97"/>
      <c r="U43" s="153"/>
      <c r="V43" s="135"/>
      <c r="W43" s="97"/>
    </row>
    <row r="44" ht="21.95" customHeight="1">
      <c r="A44" s="150">
        <v>1951</v>
      </c>
      <c r="B44" s="100">
        <v>55</v>
      </c>
      <c r="C44" s="83">
        <v>-55.6</v>
      </c>
      <c r="D44" s="87">
        <v>-1.01090909090909</v>
      </c>
      <c r="E44" s="40"/>
      <c r="F44" s="151">
        <v>1951</v>
      </c>
      <c r="G44" s="100">
        <v>41</v>
      </c>
      <c r="H44" s="83">
        <v>-68.2</v>
      </c>
      <c r="I44" s="87">
        <v>-1.66341463414634</v>
      </c>
      <c r="J44" s="40"/>
      <c r="K44" s="151">
        <v>1951</v>
      </c>
      <c r="L44" s="100">
        <v>12</v>
      </c>
      <c r="M44" s="83">
        <v>-44.5</v>
      </c>
      <c r="N44" s="89">
        <v>-3.70833333333333</v>
      </c>
      <c r="O44" s="152"/>
      <c r="P44" s="135"/>
      <c r="Q44" s="97"/>
      <c r="R44" s="153"/>
      <c r="S44" s="135"/>
      <c r="T44" s="97"/>
      <c r="U44" s="153"/>
      <c r="V44" s="135"/>
      <c r="W44" s="97"/>
    </row>
    <row r="45" ht="21.95" customHeight="1">
      <c r="A45" s="150">
        <v>1952</v>
      </c>
      <c r="B45" s="100">
        <v>24</v>
      </c>
      <c r="C45" s="83">
        <v>5.8</v>
      </c>
      <c r="D45" s="87">
        <v>0.241666666666667</v>
      </c>
      <c r="E45" s="40"/>
      <c r="F45" s="151">
        <v>1952</v>
      </c>
      <c r="G45" s="100">
        <v>11</v>
      </c>
      <c r="H45" s="83">
        <v>-8.5</v>
      </c>
      <c r="I45" s="87">
        <v>-0.772727272727273</v>
      </c>
      <c r="J45" s="40"/>
      <c r="K45" s="151">
        <v>1952</v>
      </c>
      <c r="L45" s="100">
        <v>0</v>
      </c>
      <c r="M45" s="83">
        <v>0</v>
      </c>
      <c r="N45" s="89"/>
      <c r="O45" s="152"/>
      <c r="P45" s="135"/>
      <c r="Q45" s="97"/>
      <c r="R45" s="153"/>
      <c r="S45" s="135"/>
      <c r="T45" s="97"/>
      <c r="U45" s="153"/>
      <c r="V45" s="135"/>
      <c r="W45" s="97"/>
    </row>
    <row r="46" ht="21.95" customHeight="1">
      <c r="A46" s="150">
        <v>1953</v>
      </c>
      <c r="B46" s="100">
        <v>55</v>
      </c>
      <c r="C46" s="83">
        <v>-62.7</v>
      </c>
      <c r="D46" s="87">
        <v>-1.14</v>
      </c>
      <c r="E46" s="40"/>
      <c r="F46" s="151">
        <v>1953</v>
      </c>
      <c r="G46" s="100">
        <v>38</v>
      </c>
      <c r="H46" s="83">
        <v>-80.8</v>
      </c>
      <c r="I46" s="87">
        <v>-2.12631578947368</v>
      </c>
      <c r="J46" s="40"/>
      <c r="K46" s="151">
        <v>1953</v>
      </c>
      <c r="L46" s="100">
        <v>9</v>
      </c>
      <c r="M46" s="83">
        <v>-31</v>
      </c>
      <c r="N46" s="89">
        <v>-3.44444444444444</v>
      </c>
      <c r="O46" s="152"/>
      <c r="P46" s="135"/>
      <c r="Q46" s="97"/>
      <c r="R46" s="153"/>
      <c r="S46" s="135"/>
      <c r="T46" s="97"/>
      <c r="U46" s="153"/>
      <c r="V46" s="135"/>
      <c r="W46" s="97"/>
    </row>
    <row r="47" ht="21.95" customHeight="1">
      <c r="A47" s="150">
        <v>1954</v>
      </c>
      <c r="B47" s="100">
        <v>18</v>
      </c>
      <c r="C47" s="83">
        <v>4.9</v>
      </c>
      <c r="D47" s="87">
        <v>0.272222222222222</v>
      </c>
      <c r="E47" s="40"/>
      <c r="F47" s="151">
        <v>1954</v>
      </c>
      <c r="G47" s="100">
        <v>7</v>
      </c>
      <c r="H47" s="83">
        <v>-10.5</v>
      </c>
      <c r="I47" s="87">
        <v>-1.5</v>
      </c>
      <c r="J47" s="40"/>
      <c r="K47" s="151">
        <v>1954</v>
      </c>
      <c r="L47" s="100">
        <v>1</v>
      </c>
      <c r="M47" s="83">
        <v>-3.8</v>
      </c>
      <c r="N47" s="89">
        <v>-3.8</v>
      </c>
      <c r="O47" s="152"/>
      <c r="P47" s="135"/>
      <c r="Q47" s="97"/>
      <c r="R47" s="153"/>
      <c r="S47" s="135"/>
      <c r="T47" s="97"/>
      <c r="U47" s="153"/>
      <c r="V47" s="135"/>
      <c r="W47" s="97"/>
    </row>
    <row r="48" ht="21.95" customHeight="1">
      <c r="A48" s="150">
        <v>1955</v>
      </c>
      <c r="B48" s="100">
        <v>25</v>
      </c>
      <c r="C48" s="83">
        <v>1.5</v>
      </c>
      <c r="D48" s="87">
        <v>0.06</v>
      </c>
      <c r="E48" s="40"/>
      <c r="F48" s="151">
        <v>1955</v>
      </c>
      <c r="G48" s="100">
        <v>12</v>
      </c>
      <c r="H48" s="83">
        <v>-13.4</v>
      </c>
      <c r="I48" s="87">
        <v>-1.11666666666667</v>
      </c>
      <c r="J48" s="40"/>
      <c r="K48" s="151">
        <v>1955</v>
      </c>
      <c r="L48" s="100">
        <v>1</v>
      </c>
      <c r="M48" s="83">
        <v>-2.8</v>
      </c>
      <c r="N48" s="89">
        <v>-2.8</v>
      </c>
      <c r="O48" s="152"/>
      <c r="P48" s="135"/>
      <c r="Q48" s="97"/>
      <c r="R48" s="153"/>
      <c r="S48" s="135"/>
      <c r="T48" s="97"/>
      <c r="U48" s="153"/>
      <c r="V48" s="135"/>
      <c r="W48" s="97"/>
    </row>
    <row r="49" ht="21.95" customHeight="1">
      <c r="A49" s="150">
        <v>1956</v>
      </c>
      <c r="B49" s="100">
        <v>29</v>
      </c>
      <c r="C49" s="83">
        <v>7.3</v>
      </c>
      <c r="D49" s="87">
        <v>0.251724137931034</v>
      </c>
      <c r="E49" s="40"/>
      <c r="F49" s="151">
        <v>1956</v>
      </c>
      <c r="G49" s="100">
        <v>10</v>
      </c>
      <c r="H49" s="83">
        <v>-10.9</v>
      </c>
      <c r="I49" s="87">
        <v>-1.09</v>
      </c>
      <c r="J49" s="40"/>
      <c r="K49" s="151">
        <v>1956</v>
      </c>
      <c r="L49" s="100">
        <v>2</v>
      </c>
      <c r="M49" s="83">
        <v>-6.1</v>
      </c>
      <c r="N49" s="89">
        <v>-3.05</v>
      </c>
      <c r="O49" s="152"/>
      <c r="P49" s="135"/>
      <c r="Q49" s="97"/>
      <c r="R49" s="153"/>
      <c r="S49" s="135"/>
      <c r="T49" s="97"/>
      <c r="U49" s="153"/>
      <c r="V49" s="135"/>
      <c r="W49" s="97"/>
    </row>
    <row r="50" ht="21.95" customHeight="1">
      <c r="A50" s="150">
        <v>1957</v>
      </c>
      <c r="B50" s="100">
        <v>34</v>
      </c>
      <c r="C50" s="83">
        <v>-20.1</v>
      </c>
      <c r="D50" s="87">
        <v>-0.591176470588235</v>
      </c>
      <c r="E50" s="40"/>
      <c r="F50" s="151">
        <v>1957</v>
      </c>
      <c r="G50" s="100">
        <v>22</v>
      </c>
      <c r="H50" s="83">
        <v>-34.8</v>
      </c>
      <c r="I50" s="87">
        <v>-1.58181818181818</v>
      </c>
      <c r="J50" s="40"/>
      <c r="K50" s="151">
        <v>1957</v>
      </c>
      <c r="L50" s="100">
        <v>4</v>
      </c>
      <c r="M50" s="83">
        <v>-12.8</v>
      </c>
      <c r="N50" s="89">
        <v>-3.2</v>
      </c>
      <c r="O50" s="152"/>
      <c r="P50" s="135"/>
      <c r="Q50" s="97"/>
      <c r="R50" s="153"/>
      <c r="S50" s="135"/>
      <c r="T50" s="97"/>
      <c r="U50" s="153"/>
      <c r="V50" s="135"/>
      <c r="W50" s="97"/>
    </row>
    <row r="51" ht="21.95" customHeight="1">
      <c r="A51" s="150">
        <v>1958</v>
      </c>
      <c r="B51" s="100">
        <v>25</v>
      </c>
      <c r="C51" s="83">
        <v>2.4</v>
      </c>
      <c r="D51" s="87">
        <v>0.096</v>
      </c>
      <c r="E51" s="40"/>
      <c r="F51" s="151">
        <v>1958</v>
      </c>
      <c r="G51" s="100">
        <v>13</v>
      </c>
      <c r="H51" s="83">
        <v>-11.2</v>
      </c>
      <c r="I51" s="87">
        <v>-0.861538461538462</v>
      </c>
      <c r="J51" s="40"/>
      <c r="K51" s="151">
        <v>1958</v>
      </c>
      <c r="L51" s="100">
        <v>1</v>
      </c>
      <c r="M51" s="83">
        <v>-4.4</v>
      </c>
      <c r="N51" s="89">
        <v>-4.4</v>
      </c>
      <c r="O51" s="152"/>
      <c r="P51" s="135"/>
      <c r="Q51" s="97"/>
      <c r="R51" s="153"/>
      <c r="S51" s="135"/>
      <c r="T51" s="97"/>
      <c r="U51" s="153"/>
      <c r="V51" s="135"/>
      <c r="W51" s="97"/>
    </row>
    <row r="52" ht="21.95" customHeight="1">
      <c r="A52" s="150">
        <v>1959</v>
      </c>
      <c r="B52" s="100">
        <v>0</v>
      </c>
      <c r="C52" s="83">
        <v>0</v>
      </c>
      <c r="D52" s="87"/>
      <c r="E52" s="40"/>
      <c r="F52" s="151">
        <v>1959</v>
      </c>
      <c r="G52" s="100">
        <v>0</v>
      </c>
      <c r="H52" s="83">
        <v>0</v>
      </c>
      <c r="I52" s="87"/>
      <c r="J52" s="40"/>
      <c r="K52" s="151">
        <v>1959</v>
      </c>
      <c r="L52" s="100">
        <v>0</v>
      </c>
      <c r="M52" s="83">
        <v>0</v>
      </c>
      <c r="N52" s="89"/>
      <c r="O52" s="152"/>
      <c r="P52" s="135"/>
      <c r="Q52" s="97"/>
      <c r="R52" s="153"/>
      <c r="S52" s="135"/>
      <c r="T52" s="97"/>
      <c r="U52" s="153"/>
      <c r="V52" s="135"/>
      <c r="W52" s="97"/>
    </row>
    <row r="53" ht="21.95" customHeight="1">
      <c r="A53" s="150">
        <v>1960</v>
      </c>
      <c r="B53" s="100">
        <v>45</v>
      </c>
      <c r="C53" s="83">
        <v>-30.4</v>
      </c>
      <c r="D53" s="87">
        <v>-0.675555555555556</v>
      </c>
      <c r="E53" s="40"/>
      <c r="F53" s="151">
        <v>1960</v>
      </c>
      <c r="G53" s="100">
        <v>29</v>
      </c>
      <c r="H53" s="83">
        <v>-45.8</v>
      </c>
      <c r="I53" s="87">
        <v>-1.57931034482759</v>
      </c>
      <c r="J53" s="40"/>
      <c r="K53" s="151">
        <v>1960</v>
      </c>
      <c r="L53" s="100">
        <v>7</v>
      </c>
      <c r="M53" s="83">
        <v>-22.3</v>
      </c>
      <c r="N53" s="89">
        <v>-3.18571428571429</v>
      </c>
      <c r="O53" s="152"/>
      <c r="P53" s="135"/>
      <c r="Q53" s="97"/>
      <c r="R53" s="153"/>
      <c r="S53" s="135"/>
      <c r="T53" s="97"/>
      <c r="U53" s="153"/>
      <c r="V53" s="135"/>
      <c r="W53" s="97"/>
    </row>
    <row r="54" ht="21.95" customHeight="1">
      <c r="A54" s="150">
        <v>1961</v>
      </c>
      <c r="B54" s="100">
        <v>46</v>
      </c>
      <c r="C54" s="83">
        <v>-36.6</v>
      </c>
      <c r="D54" s="87">
        <v>-0.795652173913043</v>
      </c>
      <c r="E54" s="40"/>
      <c r="F54" s="151">
        <v>1961</v>
      </c>
      <c r="G54" s="100">
        <v>29</v>
      </c>
      <c r="H54" s="83">
        <v>-56.4</v>
      </c>
      <c r="I54" s="87">
        <v>-1.9448275862069</v>
      </c>
      <c r="J54" s="40"/>
      <c r="K54" s="151">
        <v>1961</v>
      </c>
      <c r="L54" s="100">
        <v>11</v>
      </c>
      <c r="M54" s="83">
        <v>-41.5</v>
      </c>
      <c r="N54" s="89">
        <v>-3.77272727272727</v>
      </c>
      <c r="O54" s="152"/>
      <c r="P54" s="135"/>
      <c r="Q54" s="97"/>
      <c r="R54" s="153"/>
      <c r="S54" s="135"/>
      <c r="T54" s="97"/>
      <c r="U54" s="153"/>
      <c r="V54" s="135"/>
      <c r="W54" s="97"/>
    </row>
    <row r="55" ht="21.95" customHeight="1">
      <c r="A55" s="150">
        <v>1962</v>
      </c>
      <c r="B55" s="100">
        <v>51</v>
      </c>
      <c r="C55" s="83">
        <v>1.7</v>
      </c>
      <c r="D55" s="87">
        <v>0.0333333333333333</v>
      </c>
      <c r="E55" s="40"/>
      <c r="F55" s="151">
        <v>1962</v>
      </c>
      <c r="G55" s="100">
        <v>23</v>
      </c>
      <c r="H55" s="83">
        <v>-32.7</v>
      </c>
      <c r="I55" s="87">
        <v>-1.42173913043478</v>
      </c>
      <c r="J55" s="40"/>
      <c r="K55" s="151">
        <v>1962</v>
      </c>
      <c r="L55" s="100">
        <v>5</v>
      </c>
      <c r="M55" s="83">
        <v>-16.2</v>
      </c>
      <c r="N55" s="89">
        <v>-3.24</v>
      </c>
      <c r="O55" s="152"/>
      <c r="P55" s="135"/>
      <c r="Q55" s="97"/>
      <c r="R55" s="153"/>
      <c r="S55" s="135"/>
      <c r="T55" s="97"/>
      <c r="U55" s="153"/>
      <c r="V55" s="135"/>
      <c r="W55" s="97"/>
    </row>
    <row r="56" ht="21.95" customHeight="1">
      <c r="A56" s="150">
        <v>1963</v>
      </c>
      <c r="B56" s="100">
        <v>38</v>
      </c>
      <c r="C56" s="83">
        <v>-32.1</v>
      </c>
      <c r="D56" s="87">
        <v>-0.844736842105263</v>
      </c>
      <c r="E56" s="40"/>
      <c r="F56" s="151">
        <v>1963</v>
      </c>
      <c r="G56" s="100">
        <v>21</v>
      </c>
      <c r="H56" s="83">
        <v>-51.7</v>
      </c>
      <c r="I56" s="87">
        <v>-2.46190476190476</v>
      </c>
      <c r="J56" s="40"/>
      <c r="K56" s="151">
        <v>1963</v>
      </c>
      <c r="L56" s="100">
        <v>9</v>
      </c>
      <c r="M56" s="83">
        <v>-35.4</v>
      </c>
      <c r="N56" s="89">
        <v>-3.93333333333333</v>
      </c>
      <c r="O56" s="152"/>
      <c r="P56" s="135"/>
      <c r="Q56" s="97"/>
      <c r="R56" s="153"/>
      <c r="S56" s="135"/>
      <c r="T56" s="97"/>
      <c r="U56" s="153"/>
      <c r="V56" s="135"/>
      <c r="W56" s="97"/>
    </row>
    <row r="57" ht="21.95" customHeight="1">
      <c r="A57" s="150">
        <v>1964</v>
      </c>
      <c r="B57" s="100">
        <v>37</v>
      </c>
      <c r="C57" s="83">
        <v>-15.7</v>
      </c>
      <c r="D57" s="87">
        <v>-0.424324324324324</v>
      </c>
      <c r="E57" s="40"/>
      <c r="F57" s="151">
        <v>1964</v>
      </c>
      <c r="G57" s="100">
        <v>24</v>
      </c>
      <c r="H57" s="83">
        <v>-29.6</v>
      </c>
      <c r="I57" s="87">
        <v>-1.23333333333333</v>
      </c>
      <c r="J57" s="40"/>
      <c r="K57" s="151">
        <v>1964</v>
      </c>
      <c r="L57" s="100">
        <v>2</v>
      </c>
      <c r="M57" s="83">
        <v>-7.7</v>
      </c>
      <c r="N57" s="89">
        <v>-3.85</v>
      </c>
      <c r="O57" s="152"/>
      <c r="P57" s="135"/>
      <c r="Q57" s="97"/>
      <c r="R57" s="153"/>
      <c r="S57" s="135"/>
      <c r="T57" s="97"/>
      <c r="U57" s="153"/>
      <c r="V57" s="135"/>
      <c r="W57" s="97"/>
    </row>
    <row r="58" ht="21.95" customHeight="1">
      <c r="A58" s="150">
        <v>1965</v>
      </c>
      <c r="B58" s="100">
        <v>32</v>
      </c>
      <c r="C58" s="83">
        <v>-20.3</v>
      </c>
      <c r="D58" s="87">
        <v>-0.634375</v>
      </c>
      <c r="E58" s="40"/>
      <c r="F58" s="151">
        <v>1965</v>
      </c>
      <c r="G58" s="100">
        <v>20</v>
      </c>
      <c r="H58" s="83">
        <v>-33.7</v>
      </c>
      <c r="I58" s="87">
        <v>-1.685</v>
      </c>
      <c r="J58" s="40"/>
      <c r="K58" s="151">
        <v>1965</v>
      </c>
      <c r="L58" s="100">
        <v>5</v>
      </c>
      <c r="M58" s="83">
        <v>-20.6</v>
      </c>
      <c r="N58" s="89">
        <v>-4.12</v>
      </c>
      <c r="O58" s="152"/>
      <c r="P58" s="135"/>
      <c r="Q58" s="97"/>
      <c r="R58" s="153"/>
      <c r="S58" s="135"/>
      <c r="T58" s="97"/>
      <c r="U58" s="153"/>
      <c r="V58" s="135"/>
      <c r="W58" s="97"/>
    </row>
    <row r="59" ht="21.95" customHeight="1">
      <c r="A59" s="150">
        <v>1966</v>
      </c>
      <c r="B59" s="100">
        <v>43</v>
      </c>
      <c r="C59" s="83">
        <v>-21.9</v>
      </c>
      <c r="D59" s="87">
        <v>-0.509302325581395</v>
      </c>
      <c r="E59" s="40"/>
      <c r="F59" s="151">
        <v>1966</v>
      </c>
      <c r="G59" s="100">
        <v>25</v>
      </c>
      <c r="H59" s="83">
        <v>-44.6</v>
      </c>
      <c r="I59" s="87">
        <v>-1.784</v>
      </c>
      <c r="J59" s="40"/>
      <c r="K59" s="151">
        <v>1966</v>
      </c>
      <c r="L59" s="100">
        <v>8</v>
      </c>
      <c r="M59" s="83">
        <v>-27.5</v>
      </c>
      <c r="N59" s="89">
        <v>-3.4375</v>
      </c>
      <c r="O59" s="152"/>
      <c r="P59" s="135"/>
      <c r="Q59" s="97"/>
      <c r="R59" s="153"/>
      <c r="S59" s="135"/>
      <c r="T59" s="97"/>
      <c r="U59" s="153"/>
      <c r="V59" s="135"/>
      <c r="W59" s="97"/>
    </row>
    <row r="60" ht="21.95" customHeight="1">
      <c r="A60" s="150">
        <v>1967</v>
      </c>
      <c r="B60" s="100">
        <v>31</v>
      </c>
      <c r="C60" s="83">
        <v>7.8</v>
      </c>
      <c r="D60" s="87">
        <v>0.251612903225806</v>
      </c>
      <c r="E60" s="40"/>
      <c r="F60" s="151">
        <v>1967</v>
      </c>
      <c r="G60" s="100">
        <v>13</v>
      </c>
      <c r="H60" s="83">
        <v>-9.4</v>
      </c>
      <c r="I60" s="87">
        <v>-0.723076923076923</v>
      </c>
      <c r="J60" s="40"/>
      <c r="K60" s="151">
        <v>1967</v>
      </c>
      <c r="L60" s="100">
        <v>0</v>
      </c>
      <c r="M60" s="83">
        <v>0</v>
      </c>
      <c r="N60" s="89"/>
      <c r="O60" s="152"/>
      <c r="P60" s="135"/>
      <c r="Q60" s="97"/>
      <c r="R60" s="153"/>
      <c r="S60" s="135"/>
      <c r="T60" s="97"/>
      <c r="U60" s="153"/>
      <c r="V60" s="135"/>
      <c r="W60" s="97"/>
    </row>
    <row r="61" ht="21.95" customHeight="1">
      <c r="A61" s="150">
        <v>1968</v>
      </c>
      <c r="B61" s="100">
        <v>37</v>
      </c>
      <c r="C61" s="83">
        <v>-12.5</v>
      </c>
      <c r="D61" s="87">
        <v>-0.337837837837838</v>
      </c>
      <c r="E61" s="40"/>
      <c r="F61" s="151">
        <v>1968</v>
      </c>
      <c r="G61" s="100">
        <v>21</v>
      </c>
      <c r="H61" s="83">
        <v>-31.2</v>
      </c>
      <c r="I61" s="87">
        <v>-1.48571428571429</v>
      </c>
      <c r="J61" s="40"/>
      <c r="K61" s="151">
        <v>1968</v>
      </c>
      <c r="L61" s="100">
        <v>3</v>
      </c>
      <c r="M61" s="83">
        <v>-9.800000000000001</v>
      </c>
      <c r="N61" s="89">
        <v>-3.26666666666667</v>
      </c>
      <c r="O61" s="152"/>
      <c r="P61" s="135"/>
      <c r="Q61" s="97"/>
      <c r="R61" s="153"/>
      <c r="S61" s="135"/>
      <c r="T61" s="97"/>
      <c r="U61" s="153"/>
      <c r="V61" s="135"/>
      <c r="W61" s="97"/>
    </row>
    <row r="62" ht="21.95" customHeight="1">
      <c r="A62" s="150">
        <v>1969</v>
      </c>
      <c r="B62" s="100">
        <v>29</v>
      </c>
      <c r="C62" s="83">
        <v>13.9</v>
      </c>
      <c r="D62" s="87">
        <v>0.479310344827586</v>
      </c>
      <c r="E62" s="40"/>
      <c r="F62" s="151">
        <v>1969</v>
      </c>
      <c r="G62" s="100">
        <v>9</v>
      </c>
      <c r="H62" s="83">
        <v>-8.6</v>
      </c>
      <c r="I62" s="87">
        <v>-0.955555555555556</v>
      </c>
      <c r="J62" s="40"/>
      <c r="K62" s="151">
        <v>1969</v>
      </c>
      <c r="L62" s="100">
        <v>0</v>
      </c>
      <c r="M62" s="83">
        <v>0</v>
      </c>
      <c r="N62" s="89"/>
      <c r="O62" s="152"/>
      <c r="P62" s="135"/>
      <c r="Q62" s="97"/>
      <c r="R62" s="153"/>
      <c r="S62" s="135"/>
      <c r="T62" s="97"/>
      <c r="U62" s="153"/>
      <c r="V62" s="135"/>
      <c r="W62" s="97"/>
    </row>
    <row r="63" ht="21.95" customHeight="1">
      <c r="A63" s="150">
        <v>1970</v>
      </c>
      <c r="B63" s="100">
        <v>59</v>
      </c>
      <c r="C63" s="83">
        <v>-48.5</v>
      </c>
      <c r="D63" s="87">
        <v>-0.822033898305085</v>
      </c>
      <c r="E63" s="40"/>
      <c r="F63" s="151">
        <v>1970</v>
      </c>
      <c r="G63" s="100">
        <v>35</v>
      </c>
      <c r="H63" s="83">
        <v>-76.7</v>
      </c>
      <c r="I63" s="87">
        <v>-2.19142857142857</v>
      </c>
      <c r="J63" s="40"/>
      <c r="K63" s="151">
        <v>1970</v>
      </c>
      <c r="L63" s="100">
        <v>9</v>
      </c>
      <c r="M63" s="83">
        <v>-35.5</v>
      </c>
      <c r="N63" s="89">
        <v>-3.94444444444444</v>
      </c>
      <c r="O63" s="152"/>
      <c r="P63" s="135"/>
      <c r="Q63" s="97"/>
      <c r="R63" s="153"/>
      <c r="S63" s="135"/>
      <c r="T63" s="97"/>
      <c r="U63" s="153"/>
      <c r="V63" s="135"/>
      <c r="W63" s="97"/>
    </row>
    <row r="64" ht="21.95" customHeight="1">
      <c r="A64" s="150">
        <v>1971</v>
      </c>
      <c r="B64" s="100">
        <v>36</v>
      </c>
      <c r="C64" s="83">
        <v>-24.8</v>
      </c>
      <c r="D64" s="87">
        <v>-0.688888888888889</v>
      </c>
      <c r="E64" s="40"/>
      <c r="F64" s="151">
        <v>1971</v>
      </c>
      <c r="G64" s="100">
        <v>23</v>
      </c>
      <c r="H64" s="83">
        <v>-40.7</v>
      </c>
      <c r="I64" s="87">
        <v>-1.7695652173913</v>
      </c>
      <c r="J64" s="40"/>
      <c r="K64" s="151">
        <v>1971</v>
      </c>
      <c r="L64" s="100">
        <v>6</v>
      </c>
      <c r="M64" s="83">
        <v>-22.1</v>
      </c>
      <c r="N64" s="89">
        <v>-3.68333333333333</v>
      </c>
      <c r="O64" s="152"/>
      <c r="P64" s="135"/>
      <c r="Q64" s="97"/>
      <c r="R64" s="153"/>
      <c r="S64" s="135"/>
      <c r="T64" s="97"/>
      <c r="U64" s="153"/>
      <c r="V64" s="135"/>
      <c r="W64" s="97"/>
    </row>
    <row r="65" ht="21.95" customHeight="1">
      <c r="A65" s="150">
        <v>1972</v>
      </c>
      <c r="B65" s="100">
        <v>45</v>
      </c>
      <c r="C65" s="83">
        <v>-37.1</v>
      </c>
      <c r="D65" s="87">
        <v>-0.824444444444444</v>
      </c>
      <c r="E65" s="40"/>
      <c r="F65" s="151">
        <v>1972</v>
      </c>
      <c r="G65" s="100">
        <v>27</v>
      </c>
      <c r="H65" s="83">
        <v>-56.5</v>
      </c>
      <c r="I65" s="87">
        <v>-2.09259259259259</v>
      </c>
      <c r="J65" s="40"/>
      <c r="K65" s="151">
        <v>1972</v>
      </c>
      <c r="L65" s="100">
        <v>7</v>
      </c>
      <c r="M65" s="83">
        <v>-26.2</v>
      </c>
      <c r="N65" s="89">
        <v>-3.74285714285714</v>
      </c>
      <c r="O65" s="152"/>
      <c r="P65" s="135"/>
      <c r="Q65" s="97"/>
      <c r="R65" s="153"/>
      <c r="S65" s="135"/>
      <c r="T65" s="97"/>
      <c r="U65" s="153"/>
      <c r="V65" s="135"/>
      <c r="W65" s="97"/>
    </row>
    <row r="66" ht="21.95" customHeight="1">
      <c r="A66" s="150">
        <v>1973</v>
      </c>
      <c r="B66" s="100">
        <v>8</v>
      </c>
      <c r="C66" s="83">
        <v>4.1</v>
      </c>
      <c r="D66" s="87">
        <v>0.5125</v>
      </c>
      <c r="E66" s="40"/>
      <c r="F66" s="151">
        <v>1973</v>
      </c>
      <c r="G66" s="100">
        <v>4</v>
      </c>
      <c r="H66" s="83">
        <v>-1.8</v>
      </c>
      <c r="I66" s="87">
        <v>-0.45</v>
      </c>
      <c r="J66" s="40"/>
      <c r="K66" s="151">
        <v>1973</v>
      </c>
      <c r="L66" s="100">
        <v>0</v>
      </c>
      <c r="M66" s="83">
        <v>0</v>
      </c>
      <c r="N66" s="89"/>
      <c r="O66" s="152"/>
      <c r="P66" s="135"/>
      <c r="Q66" s="97"/>
      <c r="R66" s="153"/>
      <c r="S66" s="135"/>
      <c r="T66" s="97"/>
      <c r="U66" s="153"/>
      <c r="V66" s="135"/>
      <c r="W66" s="97"/>
    </row>
    <row r="67" ht="21.95" customHeight="1">
      <c r="A67" s="150">
        <v>1974</v>
      </c>
      <c r="B67" s="100">
        <v>40</v>
      </c>
      <c r="C67" s="83">
        <v>-21.7</v>
      </c>
      <c r="D67" s="87">
        <v>-0.5425</v>
      </c>
      <c r="E67" s="40"/>
      <c r="F67" s="151">
        <v>1974</v>
      </c>
      <c r="G67" s="100">
        <v>22</v>
      </c>
      <c r="H67" s="83">
        <v>-39.1</v>
      </c>
      <c r="I67" s="87">
        <v>-1.77727272727273</v>
      </c>
      <c r="J67" s="40"/>
      <c r="K67" s="151">
        <v>1974</v>
      </c>
      <c r="L67" s="100">
        <v>5</v>
      </c>
      <c r="M67" s="83">
        <v>-16.3</v>
      </c>
      <c r="N67" s="89">
        <v>-3.26</v>
      </c>
      <c r="O67" s="152"/>
      <c r="P67" s="135"/>
      <c r="Q67" s="97"/>
      <c r="R67" s="153"/>
      <c r="S67" s="135"/>
      <c r="T67" s="97"/>
      <c r="U67" s="153"/>
      <c r="V67" s="135"/>
      <c r="W67" s="97"/>
    </row>
    <row r="68" ht="21.95" customHeight="1">
      <c r="A68" s="150">
        <v>1975</v>
      </c>
      <c r="B68" s="100">
        <v>31</v>
      </c>
      <c r="C68" s="83">
        <v>1.3</v>
      </c>
      <c r="D68" s="87">
        <v>0.0419354838709677</v>
      </c>
      <c r="E68" s="40"/>
      <c r="F68" s="151">
        <v>1975</v>
      </c>
      <c r="G68" s="100">
        <v>16</v>
      </c>
      <c r="H68" s="83">
        <v>-15.6</v>
      </c>
      <c r="I68" s="87">
        <v>-0.975</v>
      </c>
      <c r="J68" s="40"/>
      <c r="K68" s="151">
        <v>1975</v>
      </c>
      <c r="L68" s="100">
        <v>0</v>
      </c>
      <c r="M68" s="83">
        <v>0</v>
      </c>
      <c r="N68" s="89"/>
      <c r="O68" s="152"/>
      <c r="P68" s="135"/>
      <c r="Q68" s="97"/>
      <c r="R68" s="153"/>
      <c r="S68" s="135"/>
      <c r="T68" s="97"/>
      <c r="U68" s="153"/>
      <c r="V68" s="135"/>
      <c r="W68" s="97"/>
    </row>
    <row r="69" ht="21.95" customHeight="1">
      <c r="A69" s="150">
        <v>1976</v>
      </c>
      <c r="B69" s="100">
        <v>42</v>
      </c>
      <c r="C69" s="83">
        <v>-2.9</v>
      </c>
      <c r="D69" s="87">
        <v>-0.069047619047619</v>
      </c>
      <c r="E69" s="40"/>
      <c r="F69" s="151">
        <v>1976</v>
      </c>
      <c r="G69" s="100">
        <v>22</v>
      </c>
      <c r="H69" s="83">
        <v>-29.8</v>
      </c>
      <c r="I69" s="87">
        <v>-1.35454545454545</v>
      </c>
      <c r="J69" s="40"/>
      <c r="K69" s="151">
        <v>1976</v>
      </c>
      <c r="L69" s="100">
        <v>3</v>
      </c>
      <c r="M69" s="83">
        <v>-8.699999999999999</v>
      </c>
      <c r="N69" s="89">
        <v>-2.9</v>
      </c>
      <c r="O69" s="152"/>
      <c r="P69" s="135"/>
      <c r="Q69" s="97"/>
      <c r="R69" s="153"/>
      <c r="S69" s="135"/>
      <c r="T69" s="97"/>
      <c r="U69" s="153"/>
      <c r="V69" s="135"/>
      <c r="W69" s="97"/>
    </row>
    <row r="70" ht="21.95" customHeight="1">
      <c r="A70" s="150">
        <v>1977</v>
      </c>
      <c r="B70" s="100">
        <v>42</v>
      </c>
      <c r="C70" s="83">
        <v>-22.4</v>
      </c>
      <c r="D70" s="87">
        <v>-0.533333333333333</v>
      </c>
      <c r="E70" s="40"/>
      <c r="F70" s="151">
        <v>1977</v>
      </c>
      <c r="G70" s="100">
        <v>23</v>
      </c>
      <c r="H70" s="83">
        <v>-40.2</v>
      </c>
      <c r="I70" s="87">
        <v>-1.74782608695652</v>
      </c>
      <c r="J70" s="40"/>
      <c r="K70" s="151">
        <v>1977</v>
      </c>
      <c r="L70" s="100">
        <v>7</v>
      </c>
      <c r="M70" s="83">
        <v>-24</v>
      </c>
      <c r="N70" s="89">
        <v>-3.42857142857143</v>
      </c>
      <c r="O70" t="s" s="131">
        <v>110</v>
      </c>
      <c r="P70" s="135">
        <f>AVERAGE(B70:B89)</f>
        <v>30.2</v>
      </c>
      <c r="Q70" s="97">
        <f>AVERAGE(D70:D89)</f>
        <v>-0.00929807639540034</v>
      </c>
      <c r="R70" t="s" s="134">
        <v>110</v>
      </c>
      <c r="S70" s="135">
        <f>AVERAGE(G70:G89)</f>
        <v>14.9</v>
      </c>
      <c r="T70" s="97">
        <f>AVERAGE(I70:I89)</f>
        <v>-1.23709144375446</v>
      </c>
      <c r="U70" t="s" s="134">
        <v>110</v>
      </c>
      <c r="V70" s="135">
        <f>AVERAGE(L70:L89)</f>
        <v>2.6</v>
      </c>
      <c r="W70" s="97">
        <f>AVERAGE(N70:N89)</f>
        <v>-3.43304592843054</v>
      </c>
    </row>
    <row r="71" ht="21.95" customHeight="1">
      <c r="A71" s="150">
        <v>1978</v>
      </c>
      <c r="B71" s="100">
        <v>20</v>
      </c>
      <c r="C71" s="83">
        <v>8.300000000000001</v>
      </c>
      <c r="D71" s="87">
        <v>0.415</v>
      </c>
      <c r="E71" s="40"/>
      <c r="F71" s="151">
        <v>1978</v>
      </c>
      <c r="G71" s="100">
        <v>8</v>
      </c>
      <c r="H71" s="83">
        <v>-4.5</v>
      </c>
      <c r="I71" s="87">
        <v>-0.5625</v>
      </c>
      <c r="J71" s="40"/>
      <c r="K71" s="151">
        <v>1978</v>
      </c>
      <c r="L71" s="100">
        <v>0</v>
      </c>
      <c r="M71" s="83">
        <v>0</v>
      </c>
      <c r="N71" s="89"/>
      <c r="O71" t="s" s="131">
        <v>111</v>
      </c>
      <c r="P71" s="135">
        <f>AVERAGE(B71:B89)</f>
        <v>29.5789473684211</v>
      </c>
      <c r="Q71" s="97">
        <f>AVERAGE(D71:D89)</f>
        <v>0.018282726601333</v>
      </c>
      <c r="R71" t="s" s="134">
        <v>111</v>
      </c>
      <c r="S71" s="135">
        <f>AVERAGE(G71:G89)</f>
        <v>14.4736842105263</v>
      </c>
      <c r="T71" s="97">
        <f>AVERAGE(I71:I89)</f>
        <v>-1.21021067305961</v>
      </c>
      <c r="U71" t="s" s="134">
        <v>111</v>
      </c>
      <c r="V71" s="135">
        <f>AVERAGE(L71:L89)</f>
        <v>2.36842105263158</v>
      </c>
      <c r="W71" s="97">
        <f>AVERAGE(N71:N89)</f>
        <v>-3.4334188034188</v>
      </c>
    </row>
    <row r="72" ht="21.95" customHeight="1">
      <c r="A72" s="150">
        <v>1979</v>
      </c>
      <c r="B72" s="100">
        <v>38</v>
      </c>
      <c r="C72" s="83">
        <v>-14.4</v>
      </c>
      <c r="D72" s="87">
        <v>-0.378947368421053</v>
      </c>
      <c r="E72" s="40"/>
      <c r="F72" s="151">
        <v>1979</v>
      </c>
      <c r="G72" s="100">
        <v>22</v>
      </c>
      <c r="H72" s="83">
        <v>-32.2</v>
      </c>
      <c r="I72" s="87">
        <v>-1.46363636363636</v>
      </c>
      <c r="J72" s="40"/>
      <c r="K72" s="151">
        <v>1979</v>
      </c>
      <c r="L72" s="100">
        <v>1</v>
      </c>
      <c r="M72" s="83">
        <v>-2.9</v>
      </c>
      <c r="N72" s="89">
        <v>-2.9</v>
      </c>
      <c r="O72" t="s" s="131">
        <v>112</v>
      </c>
      <c r="P72" s="135">
        <f>AVERAGE(B72:B89)</f>
        <v>30.1111111111111</v>
      </c>
      <c r="Q72" s="97">
        <f>AVERAGE(D72:D89)</f>
        <v>-0.00375712192081521</v>
      </c>
      <c r="R72" t="s" s="134">
        <v>112</v>
      </c>
      <c r="S72" s="135">
        <f>AVERAGE(G72:G89)</f>
        <v>14.8333333333333</v>
      </c>
      <c r="T72" s="97">
        <f>AVERAGE(I72:I89)</f>
        <v>-1.2461945993407</v>
      </c>
      <c r="U72" t="s" s="134">
        <v>112</v>
      </c>
      <c r="V72" s="135">
        <f>AVERAGE(L72:L89)</f>
        <v>2.5</v>
      </c>
      <c r="W72" s="97">
        <f>AVERAGE(N72:N89)</f>
        <v>-3.4334188034188</v>
      </c>
    </row>
    <row r="73" ht="21.95" customHeight="1">
      <c r="A73" s="150">
        <v>1980</v>
      </c>
      <c r="B73" s="100">
        <v>29</v>
      </c>
      <c r="C73" s="83">
        <v>2.1</v>
      </c>
      <c r="D73" s="87">
        <v>0.0724137931034483</v>
      </c>
      <c r="E73" s="40"/>
      <c r="F73" s="151">
        <v>1980</v>
      </c>
      <c r="G73" s="100">
        <v>13</v>
      </c>
      <c r="H73" s="83">
        <v>-17.1</v>
      </c>
      <c r="I73" s="87">
        <v>-1.31538461538462</v>
      </c>
      <c r="J73" s="40"/>
      <c r="K73" s="151">
        <v>1980</v>
      </c>
      <c r="L73" s="100">
        <v>2</v>
      </c>
      <c r="M73" s="83">
        <v>-6.5</v>
      </c>
      <c r="N73" s="89">
        <v>-3.25</v>
      </c>
      <c r="O73" t="s" s="131">
        <v>113</v>
      </c>
      <c r="P73" s="135">
        <f>AVERAGE(B73:B89)</f>
        <v>29.6470588235294</v>
      </c>
      <c r="Q73" s="97">
        <f>AVERAGE(D73:D89)</f>
        <v>0.0183128925791988</v>
      </c>
      <c r="R73" t="s" s="134">
        <v>113</v>
      </c>
      <c r="S73" s="135">
        <f>AVERAGE(G73:G89)</f>
        <v>14.4117647058824</v>
      </c>
      <c r="T73" s="97">
        <f>AVERAGE(I73:I89)</f>
        <v>-1.23340390732331</v>
      </c>
      <c r="U73" t="s" s="134">
        <v>113</v>
      </c>
      <c r="V73" s="135">
        <f>AVERAGE(L73:L89)</f>
        <v>2.58823529411765</v>
      </c>
      <c r="W73" s="97">
        <f>AVERAGE(N73:N89)</f>
        <v>-3.48191142191142</v>
      </c>
    </row>
    <row r="74" ht="21.95" customHeight="1">
      <c r="A74" s="150">
        <v>1981</v>
      </c>
      <c r="B74" s="100">
        <v>20</v>
      </c>
      <c r="C74" s="83">
        <v>-3.1</v>
      </c>
      <c r="D74" s="87">
        <v>-0.155</v>
      </c>
      <c r="E74" s="40"/>
      <c r="F74" s="151">
        <v>1981</v>
      </c>
      <c r="G74" s="100">
        <v>8</v>
      </c>
      <c r="H74" s="83">
        <v>-13.2</v>
      </c>
      <c r="I74" s="87">
        <v>-1.65</v>
      </c>
      <c r="J74" s="40"/>
      <c r="K74" s="151">
        <v>1981</v>
      </c>
      <c r="L74" s="100">
        <v>3</v>
      </c>
      <c r="M74" s="83">
        <v>-9</v>
      </c>
      <c r="N74" s="89">
        <v>-3</v>
      </c>
      <c r="O74" t="s" s="131">
        <v>114</v>
      </c>
      <c r="P74" s="135">
        <f>AVERAGE(B74:B89)</f>
        <v>29.6875</v>
      </c>
      <c r="Q74" s="97">
        <f>AVERAGE(D74:D89)</f>
        <v>0.0149315862964332</v>
      </c>
      <c r="R74" t="s" s="134">
        <v>114</v>
      </c>
      <c r="S74" s="135">
        <f>AVERAGE(G74:G89)</f>
        <v>14.5</v>
      </c>
      <c r="T74" s="97">
        <f>AVERAGE(I74:I89)</f>
        <v>-1.22828011306948</v>
      </c>
      <c r="U74" t="s" s="134">
        <v>114</v>
      </c>
      <c r="V74" s="135">
        <f>AVERAGE(L74:L89)</f>
        <v>2.625</v>
      </c>
      <c r="W74" s="97">
        <f>AVERAGE(N74:N89)</f>
        <v>-3.50510256410257</v>
      </c>
    </row>
    <row r="75" ht="21.95" customHeight="1">
      <c r="A75" s="150">
        <v>1982</v>
      </c>
      <c r="B75" s="100">
        <v>33</v>
      </c>
      <c r="C75" s="83">
        <v>-47.2</v>
      </c>
      <c r="D75" s="87">
        <v>-1.43030303030303</v>
      </c>
      <c r="E75" s="40"/>
      <c r="F75" s="151">
        <v>1982</v>
      </c>
      <c r="G75" s="100">
        <v>23</v>
      </c>
      <c r="H75" s="83">
        <v>-58.2</v>
      </c>
      <c r="I75" s="87">
        <v>-2.5304347826087</v>
      </c>
      <c r="J75" s="40"/>
      <c r="K75" s="151">
        <v>1982</v>
      </c>
      <c r="L75" s="100">
        <v>10</v>
      </c>
      <c r="M75" s="83">
        <v>-36.6</v>
      </c>
      <c r="N75" s="89">
        <v>-3.66</v>
      </c>
      <c r="O75" t="s" s="131">
        <v>115</v>
      </c>
      <c r="P75" s="135">
        <f>AVERAGE(B75:B89)</f>
        <v>30.3333333333333</v>
      </c>
      <c r="Q75" s="97">
        <f>AVERAGE(D75:D89)</f>
        <v>0.0262603587161954</v>
      </c>
      <c r="R75" t="s" s="134">
        <v>115</v>
      </c>
      <c r="S75" s="135">
        <f>AVERAGE(G75:G89)</f>
        <v>14.9333333333333</v>
      </c>
      <c r="T75" s="97">
        <f>AVERAGE(I75:I89)</f>
        <v>-1.20016545394077</v>
      </c>
      <c r="U75" t="s" s="134">
        <v>115</v>
      </c>
      <c r="V75" s="135">
        <f>AVERAGE(L75:L89)</f>
        <v>2.6</v>
      </c>
      <c r="W75" s="97">
        <f>AVERAGE(N75:N89)</f>
        <v>-3.56122507122507</v>
      </c>
    </row>
    <row r="76" ht="21.95" customHeight="1">
      <c r="A76" s="150">
        <v>1983</v>
      </c>
      <c r="B76" s="100">
        <v>16</v>
      </c>
      <c r="C76" s="83">
        <v>11.9</v>
      </c>
      <c r="D76" s="87">
        <v>0.74375</v>
      </c>
      <c r="E76" s="40"/>
      <c r="F76" s="151">
        <v>1983</v>
      </c>
      <c r="G76" s="100">
        <v>5</v>
      </c>
      <c r="H76" s="83">
        <v>-1.2</v>
      </c>
      <c r="I76" s="87">
        <v>-0.24</v>
      </c>
      <c r="J76" s="40"/>
      <c r="K76" s="151">
        <v>1983</v>
      </c>
      <c r="L76" s="100">
        <v>0</v>
      </c>
      <c r="M76" s="83">
        <v>0</v>
      </c>
      <c r="N76" s="89"/>
      <c r="O76" t="s" s="131">
        <v>116</v>
      </c>
      <c r="P76" s="135">
        <f>AVERAGE(B76:B89)</f>
        <v>30.1428571428571</v>
      </c>
      <c r="Q76" s="97">
        <f>AVERAGE(D76:D89)</f>
        <v>0.130300600788997</v>
      </c>
      <c r="R76" t="s" s="134">
        <v>116</v>
      </c>
      <c r="S76" s="135">
        <f>AVERAGE(G76:G89)</f>
        <v>14.3571428571429</v>
      </c>
      <c r="T76" s="97">
        <f>AVERAGE(I76:I89)</f>
        <v>-1.10514621617878</v>
      </c>
      <c r="U76" t="s" s="134">
        <v>116</v>
      </c>
      <c r="V76" s="135">
        <f>AVERAGE(L76:L89)</f>
        <v>2.07142857142857</v>
      </c>
      <c r="W76" s="97">
        <f>AVERAGE(N76:N89)</f>
        <v>-3.54887820512821</v>
      </c>
    </row>
    <row r="77" ht="21.95" customHeight="1">
      <c r="A77" s="150">
        <v>1984</v>
      </c>
      <c r="B77" s="100">
        <v>15</v>
      </c>
      <c r="C77" s="83">
        <v>17.9</v>
      </c>
      <c r="D77" s="87">
        <v>1.19333333333333</v>
      </c>
      <c r="E77" s="40"/>
      <c r="F77" s="151">
        <v>1984</v>
      </c>
      <c r="G77" s="100">
        <v>2</v>
      </c>
      <c r="H77" s="83">
        <v>-0.3</v>
      </c>
      <c r="I77" s="87">
        <v>-0.15</v>
      </c>
      <c r="J77" s="40"/>
      <c r="K77" s="151">
        <v>1984</v>
      </c>
      <c r="L77" s="100">
        <v>0</v>
      </c>
      <c r="M77" s="83">
        <v>0</v>
      </c>
      <c r="N77" s="89"/>
      <c r="O77" t="s" s="131">
        <v>117</v>
      </c>
      <c r="P77" s="135">
        <f>AVERAGE(B77:B89)</f>
        <v>31.2307692307692</v>
      </c>
      <c r="Q77" s="97">
        <f>AVERAGE(D77:D89)</f>
        <v>0.0831121854650739</v>
      </c>
      <c r="R77" t="s" s="134">
        <v>117</v>
      </c>
      <c r="S77" s="135">
        <f>AVERAGE(G77:G89)</f>
        <v>15.0769230769231</v>
      </c>
      <c r="T77" s="97">
        <f>AVERAGE(I77:I89)</f>
        <v>-1.17169592511561</v>
      </c>
      <c r="U77" t="s" s="134">
        <v>117</v>
      </c>
      <c r="V77" s="135">
        <f>AVERAGE(L77:L89)</f>
        <v>2.23076923076923</v>
      </c>
      <c r="W77" s="97">
        <f>AVERAGE(N77:N89)</f>
        <v>-3.54887820512821</v>
      </c>
    </row>
    <row r="78" ht="21.95" customHeight="1">
      <c r="A78" s="150">
        <v>1985</v>
      </c>
      <c r="B78" s="100">
        <v>34</v>
      </c>
      <c r="C78" s="83">
        <v>3.8</v>
      </c>
      <c r="D78" s="87">
        <v>0.111764705882353</v>
      </c>
      <c r="E78" s="40"/>
      <c r="F78" s="151">
        <v>1985</v>
      </c>
      <c r="G78" s="100">
        <v>16</v>
      </c>
      <c r="H78" s="83">
        <v>-17.1</v>
      </c>
      <c r="I78" s="87">
        <v>-1.06875</v>
      </c>
      <c r="J78" s="40"/>
      <c r="K78" s="151">
        <v>1985</v>
      </c>
      <c r="L78" s="100">
        <v>2</v>
      </c>
      <c r="M78" s="83">
        <v>-7.7</v>
      </c>
      <c r="N78" s="89">
        <v>-3.85</v>
      </c>
      <c r="O78" t="s" s="131">
        <v>118</v>
      </c>
      <c r="P78" s="135">
        <f>AVERAGE(B78:B89)</f>
        <v>32.5833333333333</v>
      </c>
      <c r="Q78" s="97">
        <f>AVERAGE(D78:D89)</f>
        <v>-0.00940624352394743</v>
      </c>
      <c r="R78" t="s" s="134">
        <v>118</v>
      </c>
      <c r="S78" s="135">
        <f>AVERAGE(G78:G89)</f>
        <v>16.1666666666667</v>
      </c>
      <c r="T78" s="97">
        <f>AVERAGE(I78:I89)</f>
        <v>-1.25683725220858</v>
      </c>
      <c r="U78" t="s" s="134">
        <v>118</v>
      </c>
      <c r="V78" s="135">
        <f>AVERAGE(L78:L89)</f>
        <v>2.41666666666667</v>
      </c>
      <c r="W78" s="97">
        <f>AVERAGE(N78:N89)</f>
        <v>-3.54887820512821</v>
      </c>
    </row>
    <row r="79" ht="21.95" customHeight="1">
      <c r="A79" s="150">
        <v>1986</v>
      </c>
      <c r="B79" s="100">
        <v>35</v>
      </c>
      <c r="C79" s="83">
        <v>-10.7</v>
      </c>
      <c r="D79" s="87">
        <v>-0.305714285714286</v>
      </c>
      <c r="E79" s="40"/>
      <c r="F79" s="151">
        <v>1986</v>
      </c>
      <c r="G79" s="100">
        <v>17</v>
      </c>
      <c r="H79" s="83">
        <v>-33.8</v>
      </c>
      <c r="I79" s="87">
        <v>-1.98823529411765</v>
      </c>
      <c r="J79" s="40"/>
      <c r="K79" s="151">
        <v>1986</v>
      </c>
      <c r="L79" s="100">
        <v>6</v>
      </c>
      <c r="M79" s="83">
        <v>-26.2</v>
      </c>
      <c r="N79" s="89">
        <v>-4.36666666666667</v>
      </c>
      <c r="O79" t="s" s="131">
        <v>119</v>
      </c>
      <c r="P79" s="135">
        <f>AVERAGE(B79:B89)</f>
        <v>32.4545454545455</v>
      </c>
      <c r="Q79" s="97">
        <f>AVERAGE(D79:D89)</f>
        <v>-0.0204217843790656</v>
      </c>
      <c r="R79" t="s" s="134">
        <v>119</v>
      </c>
      <c r="S79" s="135">
        <f>AVERAGE(G79:G89)</f>
        <v>16.1818181818182</v>
      </c>
      <c r="T79" s="97">
        <f>AVERAGE(I79:I89)</f>
        <v>-1.27393609331845</v>
      </c>
      <c r="U79" t="s" s="134">
        <v>119</v>
      </c>
      <c r="V79" s="135">
        <f>AVERAGE(L79:L89)</f>
        <v>2.45454545454545</v>
      </c>
      <c r="W79" s="97">
        <f>AVERAGE(N79:N89)</f>
        <v>-3.50586080586081</v>
      </c>
    </row>
    <row r="80" ht="21.95" customHeight="1">
      <c r="A80" s="150">
        <v>1987</v>
      </c>
      <c r="B80" s="100">
        <v>35</v>
      </c>
      <c r="C80" s="83">
        <v>-9.1</v>
      </c>
      <c r="D80" s="87">
        <v>-0.26</v>
      </c>
      <c r="E80" s="40"/>
      <c r="F80" s="151">
        <v>1987</v>
      </c>
      <c r="G80" s="100">
        <v>20</v>
      </c>
      <c r="H80" s="83">
        <v>-27.8</v>
      </c>
      <c r="I80" s="87">
        <v>-1.39</v>
      </c>
      <c r="J80" s="40"/>
      <c r="K80" s="151">
        <v>1987</v>
      </c>
      <c r="L80" s="100">
        <v>1</v>
      </c>
      <c r="M80" s="83">
        <v>-3.6</v>
      </c>
      <c r="N80" s="89">
        <v>-3.6</v>
      </c>
      <c r="O80" t="s" s="131">
        <v>98</v>
      </c>
      <c r="P80" s="135">
        <f>AVERAGE(B80:B89)</f>
        <v>32.2</v>
      </c>
      <c r="Q80" s="97">
        <f>AVERAGE(D80:D89)</f>
        <v>0.008107465754456389</v>
      </c>
      <c r="R80" t="s" s="134">
        <v>98</v>
      </c>
      <c r="S80" s="135">
        <f>AVERAGE(G80:G89)</f>
        <v>16.1</v>
      </c>
      <c r="T80" s="97">
        <f>AVERAGE(I80:I89)</f>
        <v>-1.20250617323853</v>
      </c>
      <c r="U80" t="s" s="134">
        <v>98</v>
      </c>
      <c r="V80" s="135">
        <f>AVERAGE(L80:L89)</f>
        <v>2.1</v>
      </c>
      <c r="W80" s="97">
        <f>AVERAGE(N80:N89)</f>
        <v>-3.36239316239316</v>
      </c>
    </row>
    <row r="81" ht="21.95" customHeight="1">
      <c r="A81" s="150">
        <v>1988</v>
      </c>
      <c r="B81" s="100">
        <v>13</v>
      </c>
      <c r="C81" s="83">
        <v>3.1</v>
      </c>
      <c r="D81" s="87">
        <v>0.238461538461538</v>
      </c>
      <c r="E81" s="40"/>
      <c r="F81" s="151">
        <v>1988</v>
      </c>
      <c r="G81" s="100">
        <v>6</v>
      </c>
      <c r="H81" s="83">
        <v>-4.7</v>
      </c>
      <c r="I81" s="87">
        <v>-0.783333333333333</v>
      </c>
      <c r="J81" s="40"/>
      <c r="K81" s="151">
        <v>1988</v>
      </c>
      <c r="L81" s="100">
        <v>0</v>
      </c>
      <c r="M81" s="83">
        <v>0</v>
      </c>
      <c r="N81" s="89"/>
      <c r="O81" t="s" s="131">
        <v>120</v>
      </c>
      <c r="P81" s="135">
        <f>AVERAGE(B81:B89)</f>
        <v>31.8888888888889</v>
      </c>
      <c r="Q81" s="97">
        <f>AVERAGE(D81:D89)</f>
        <v>0.0378971841716182</v>
      </c>
      <c r="R81" t="s" s="134">
        <v>120</v>
      </c>
      <c r="S81" s="135">
        <f>AVERAGE(G81:G89)</f>
        <v>15.6666666666667</v>
      </c>
      <c r="T81" s="97">
        <f>AVERAGE(I81:I89)</f>
        <v>-1.18167352582059</v>
      </c>
      <c r="U81" t="s" s="134">
        <v>120</v>
      </c>
      <c r="V81" s="135">
        <f>AVERAGE(L81:L89)</f>
        <v>2.22222222222222</v>
      </c>
      <c r="W81" s="97">
        <f>AVERAGE(N81:N89)</f>
        <v>-3.3148717948718</v>
      </c>
    </row>
    <row r="82" ht="21.95" customHeight="1">
      <c r="A82" s="150">
        <v>1989</v>
      </c>
      <c r="B82" s="100">
        <v>35</v>
      </c>
      <c r="C82" s="83">
        <v>9.199999999999999</v>
      </c>
      <c r="D82" s="87">
        <v>0.262857142857143</v>
      </c>
      <c r="E82" s="40"/>
      <c r="F82" s="151">
        <v>1989</v>
      </c>
      <c r="G82" s="100">
        <v>13</v>
      </c>
      <c r="H82" s="83">
        <v>-15.3</v>
      </c>
      <c r="I82" s="87">
        <v>-1.17692307692308</v>
      </c>
      <c r="J82" s="40"/>
      <c r="K82" s="151">
        <v>1989</v>
      </c>
      <c r="L82" s="100">
        <v>1</v>
      </c>
      <c r="M82" s="83">
        <v>-3.2</v>
      </c>
      <c r="N82" s="89">
        <v>-3.2</v>
      </c>
      <c r="O82" t="s" s="131">
        <v>121</v>
      </c>
      <c r="P82" s="135">
        <f>AVERAGE(B82:B89)</f>
        <v>34.25</v>
      </c>
      <c r="Q82" s="97">
        <f>AVERAGE(D82:D89)</f>
        <v>0.0128266398853782</v>
      </c>
      <c r="R82" t="s" s="134">
        <v>121</v>
      </c>
      <c r="S82" s="135">
        <f>AVERAGE(G82:G89)</f>
        <v>16.875</v>
      </c>
      <c r="T82" s="97">
        <f>AVERAGE(I82:I89)</f>
        <v>-1.23146604988149</v>
      </c>
      <c r="U82" t="s" s="134">
        <v>121</v>
      </c>
      <c r="V82" s="135">
        <f>AVERAGE(L82:L89)</f>
        <v>2.5</v>
      </c>
      <c r="W82" s="97">
        <f>AVERAGE(N82:N89)</f>
        <v>-3.3148717948718</v>
      </c>
    </row>
    <row r="83" ht="21.95" customHeight="1">
      <c r="A83" s="150">
        <v>1990</v>
      </c>
      <c r="B83" s="100">
        <v>29</v>
      </c>
      <c r="C83" s="83">
        <v>2.6</v>
      </c>
      <c r="D83" s="87">
        <v>0.0896551724137931</v>
      </c>
      <c r="E83" s="40"/>
      <c r="F83" s="151">
        <v>1990</v>
      </c>
      <c r="G83" s="100">
        <v>14</v>
      </c>
      <c r="H83" s="83">
        <v>-15.2</v>
      </c>
      <c r="I83" s="87">
        <v>-1.08571428571429</v>
      </c>
      <c r="J83" s="40"/>
      <c r="K83" s="151">
        <v>1990</v>
      </c>
      <c r="L83" s="100">
        <v>0</v>
      </c>
      <c r="M83" s="83">
        <v>0</v>
      </c>
      <c r="N83" s="89"/>
      <c r="O83" t="s" s="131">
        <v>122</v>
      </c>
      <c r="P83" s="135">
        <f>AVERAGE(B83:B89)</f>
        <v>34.1428571428571</v>
      </c>
      <c r="Q83" s="97">
        <f>AVERAGE(D83:D89)</f>
        <v>-0.0228920033963024</v>
      </c>
      <c r="R83" t="s" s="134">
        <v>122</v>
      </c>
      <c r="S83" s="135">
        <f>AVERAGE(G83:G89)</f>
        <v>17.4285714285714</v>
      </c>
      <c r="T83" s="97">
        <f>AVERAGE(I83:I89)</f>
        <v>-1.23925790316126</v>
      </c>
      <c r="U83" t="s" s="134">
        <v>122</v>
      </c>
      <c r="V83" s="135">
        <f>AVERAGE(L83:L89)</f>
        <v>2.71428571428571</v>
      </c>
      <c r="W83" s="97">
        <f>AVERAGE(N83:N89)</f>
        <v>-3.34358974358975</v>
      </c>
    </row>
    <row r="84" ht="21.95" customHeight="1">
      <c r="A84" s="150">
        <v>1991</v>
      </c>
      <c r="B84" s="100">
        <v>45</v>
      </c>
      <c r="C84" s="83">
        <v>-2.8</v>
      </c>
      <c r="D84" s="87">
        <v>-0.0622222222222222</v>
      </c>
      <c r="E84" s="40"/>
      <c r="F84" s="151">
        <v>1991</v>
      </c>
      <c r="G84" s="100">
        <v>24</v>
      </c>
      <c r="H84" s="83">
        <v>-25.4</v>
      </c>
      <c r="I84" s="87">
        <v>-1.05833333333333</v>
      </c>
      <c r="J84" s="40"/>
      <c r="K84" s="151">
        <v>1991</v>
      </c>
      <c r="L84" s="100">
        <v>2</v>
      </c>
      <c r="M84" s="83">
        <v>-6.6</v>
      </c>
      <c r="N84" s="89">
        <v>-3.3</v>
      </c>
      <c r="O84" t="s" s="131">
        <v>123</v>
      </c>
      <c r="P84" s="135">
        <f>AVERAGE(B84:B89)</f>
        <v>35</v>
      </c>
      <c r="Q84" s="97">
        <f>AVERAGE(D84:D89)</f>
        <v>-0.0416498660313184</v>
      </c>
      <c r="R84" t="s" s="134">
        <v>123</v>
      </c>
      <c r="S84" s="135">
        <f>AVERAGE(G84:G89)</f>
        <v>18</v>
      </c>
      <c r="T84" s="97">
        <f>AVERAGE(I84:I89)</f>
        <v>-1.26484850606909</v>
      </c>
      <c r="U84" t="s" s="134">
        <v>123</v>
      </c>
      <c r="V84" s="135">
        <f>AVERAGE(L84:L89)</f>
        <v>3.16666666666667</v>
      </c>
      <c r="W84" s="97">
        <f>AVERAGE(N84:N89)</f>
        <v>-3.34358974358975</v>
      </c>
    </row>
    <row r="85" ht="21.95" customHeight="1">
      <c r="A85" s="150">
        <v>1992</v>
      </c>
      <c r="B85" s="100">
        <v>36</v>
      </c>
      <c r="C85" s="83">
        <v>-12.9</v>
      </c>
      <c r="D85" s="87">
        <v>-0.358333333333333</v>
      </c>
      <c r="E85" s="40"/>
      <c r="F85" s="151">
        <v>1992</v>
      </c>
      <c r="G85" s="100">
        <v>25</v>
      </c>
      <c r="H85" s="83">
        <v>-25.6</v>
      </c>
      <c r="I85" s="87">
        <v>-1.024</v>
      </c>
      <c r="J85" s="40"/>
      <c r="K85" s="151">
        <v>1992</v>
      </c>
      <c r="L85" s="100">
        <v>1</v>
      </c>
      <c r="M85" s="83">
        <v>-3</v>
      </c>
      <c r="N85" s="89">
        <v>-3</v>
      </c>
      <c r="O85" t="s" s="131">
        <v>104</v>
      </c>
      <c r="P85" s="135">
        <f>AVERAGE(B85:B89)</f>
        <v>33</v>
      </c>
      <c r="Q85" s="97">
        <f>AVERAGE(D85:D89)</f>
        <v>-0.0375353947931376</v>
      </c>
      <c r="R85" t="s" s="134">
        <v>104</v>
      </c>
      <c r="S85" s="135">
        <f>AVERAGE(G85:G89)</f>
        <v>16.8</v>
      </c>
      <c r="T85" s="97">
        <f>AVERAGE(I85:I89)</f>
        <v>-1.30615154061625</v>
      </c>
      <c r="U85" t="s" s="134">
        <v>104</v>
      </c>
      <c r="V85" s="135">
        <f>AVERAGE(L85:L89)</f>
        <v>3.4</v>
      </c>
      <c r="W85" s="97">
        <f>AVERAGE(N85:N89)</f>
        <v>-3.35811965811966</v>
      </c>
    </row>
    <row r="86" ht="21.95" customHeight="1">
      <c r="A86" s="150">
        <v>1993</v>
      </c>
      <c r="B86" s="100">
        <v>17</v>
      </c>
      <c r="C86" s="83">
        <v>15.8</v>
      </c>
      <c r="D86" s="87">
        <v>0.929411764705882</v>
      </c>
      <c r="E86" s="40"/>
      <c r="F86" s="151">
        <v>1993</v>
      </c>
      <c r="G86" s="100">
        <v>3</v>
      </c>
      <c r="H86" s="83">
        <v>-0.7</v>
      </c>
      <c r="I86" s="87">
        <v>-0.233333333333333</v>
      </c>
      <c r="J86" s="40"/>
      <c r="K86" s="151">
        <v>1993</v>
      </c>
      <c r="L86" s="100">
        <v>0</v>
      </c>
      <c r="M86" s="83">
        <v>0</v>
      </c>
      <c r="N86" s="89"/>
      <c r="O86" t="s" s="131">
        <v>124</v>
      </c>
      <c r="P86" s="135">
        <f>AVERAGE(B86:B89)</f>
        <v>32.25</v>
      </c>
      <c r="Q86" s="97">
        <f>AVERAGE(D86:D89)</f>
        <v>0.0426640898419113</v>
      </c>
      <c r="R86" t="s" s="134">
        <v>124</v>
      </c>
      <c r="S86" s="135">
        <f>AVERAGE(G86:G89)</f>
        <v>14.75</v>
      </c>
      <c r="T86" s="97">
        <f>AVERAGE(I86:I89)</f>
        <v>-1.37668942577031</v>
      </c>
      <c r="U86" t="s" s="134">
        <v>124</v>
      </c>
      <c r="V86" s="135">
        <f>AVERAGE(L86:L89)</f>
        <v>4</v>
      </c>
      <c r="W86" s="97">
        <f>AVERAGE(N86:N89)</f>
        <v>-3.53717948717949</v>
      </c>
    </row>
    <row r="87" ht="21.95" customHeight="1">
      <c r="A87" s="150">
        <v>1994</v>
      </c>
      <c r="B87" s="100">
        <v>59</v>
      </c>
      <c r="C87" s="83">
        <v>-48.4</v>
      </c>
      <c r="D87" s="87">
        <v>-0.820338983050847</v>
      </c>
      <c r="E87" s="40"/>
      <c r="F87" s="151">
        <v>1994</v>
      </c>
      <c r="G87" s="100">
        <v>34</v>
      </c>
      <c r="H87" s="83">
        <v>-74.2</v>
      </c>
      <c r="I87" s="87">
        <v>-2.18235294117647</v>
      </c>
      <c r="J87" s="40"/>
      <c r="K87" s="151">
        <v>1994</v>
      </c>
      <c r="L87" s="100">
        <v>13</v>
      </c>
      <c r="M87" s="83">
        <v>-43</v>
      </c>
      <c r="N87" s="89">
        <v>-3.30769230769231</v>
      </c>
      <c r="O87" t="s" s="131">
        <v>125</v>
      </c>
      <c r="P87" s="135">
        <f>AVERAGE(B87:B89)</f>
        <v>37.3333333333333</v>
      </c>
      <c r="Q87" s="97">
        <f>AVERAGE(D87:D89)</f>
        <v>-0.252918468446079</v>
      </c>
      <c r="R87" t="s" s="134">
        <v>125</v>
      </c>
      <c r="S87" s="135">
        <f>AVERAGE(G87:G89)</f>
        <v>18.6666666666667</v>
      </c>
      <c r="T87" s="97">
        <f>AVERAGE(I87:I89)</f>
        <v>-1.7578081232493</v>
      </c>
      <c r="U87" t="s" s="134">
        <v>125</v>
      </c>
      <c r="V87" s="135">
        <f>AVERAGE(L87:L89)</f>
        <v>5.33333333333333</v>
      </c>
      <c r="W87" s="97">
        <f>AVERAGE(N87:N89)</f>
        <v>-3.53717948717949</v>
      </c>
    </row>
    <row r="88" ht="21.95" customHeight="1">
      <c r="A88" s="150">
        <v>1995</v>
      </c>
      <c r="B88" s="100">
        <v>31</v>
      </c>
      <c r="C88" s="83">
        <v>-5.7</v>
      </c>
      <c r="D88" s="87">
        <v>-0.183870967741935</v>
      </c>
      <c r="E88" s="40"/>
      <c r="F88" s="151">
        <v>1995</v>
      </c>
      <c r="G88" s="100">
        <v>14</v>
      </c>
      <c r="H88" s="83">
        <v>-23.5</v>
      </c>
      <c r="I88" s="87">
        <v>-1.67857142857143</v>
      </c>
      <c r="J88" s="40"/>
      <c r="K88" s="151">
        <v>1995</v>
      </c>
      <c r="L88" s="100">
        <v>3</v>
      </c>
      <c r="M88" s="83">
        <v>-11.3</v>
      </c>
      <c r="N88" s="89">
        <v>-3.76666666666667</v>
      </c>
      <c r="O88" t="s" s="131">
        <v>126</v>
      </c>
      <c r="P88" s="135">
        <f>AVERAGE(B88:B89)</f>
        <v>26.5</v>
      </c>
      <c r="Q88" s="97">
        <f>AVERAGE(D88:D89)</f>
        <v>0.030791788856305</v>
      </c>
      <c r="R88" t="s" s="134">
        <v>126</v>
      </c>
      <c r="S88" s="135">
        <f>AVERAGE(G88:G89)</f>
        <v>11</v>
      </c>
      <c r="T88" s="97">
        <f>AVERAGE(I88:I89)</f>
        <v>-1.54553571428572</v>
      </c>
      <c r="U88" t="s" s="134">
        <v>126</v>
      </c>
      <c r="V88" s="135">
        <f>AVERAGE(L88:L89)</f>
        <v>1.5</v>
      </c>
      <c r="W88" s="97">
        <f>AVERAGE(N88:N89)</f>
        <v>-3.76666666666667</v>
      </c>
    </row>
    <row r="89" ht="21.95" customHeight="1">
      <c r="A89" s="150">
        <v>1996</v>
      </c>
      <c r="B89" s="100">
        <v>22</v>
      </c>
      <c r="C89" s="83">
        <v>5.4</v>
      </c>
      <c r="D89" s="87">
        <v>0.245454545454545</v>
      </c>
      <c r="E89" s="40"/>
      <c r="F89" s="151">
        <v>1996</v>
      </c>
      <c r="G89" s="100">
        <v>8</v>
      </c>
      <c r="H89" s="83">
        <v>-11.3</v>
      </c>
      <c r="I89" s="87">
        <v>-1.4125</v>
      </c>
      <c r="J89" s="40"/>
      <c r="K89" s="151">
        <v>1996</v>
      </c>
      <c r="L89" s="100">
        <v>0</v>
      </c>
      <c r="M89" s="83">
        <v>0</v>
      </c>
      <c r="N89" s="89"/>
      <c r="O89" t="s" s="131">
        <v>127</v>
      </c>
      <c r="P89" s="135">
        <f>AVERAGE(B89)</f>
        <v>22</v>
      </c>
      <c r="Q89" s="97">
        <f>AVERAGE(D89)</f>
        <v>0.245454545454545</v>
      </c>
      <c r="R89" t="s" s="134">
        <v>127</v>
      </c>
      <c r="S89" s="135">
        <f>AVERAGE(G89)</f>
        <v>8</v>
      </c>
      <c r="T89" s="97">
        <f>AVERAGE(I89)</f>
        <v>-1.4125</v>
      </c>
      <c r="U89" t="s" s="134">
        <v>127</v>
      </c>
      <c r="V89" s="135">
        <f>AVERAGE(L89)</f>
        <v>0</v>
      </c>
      <c r="W89" s="97"/>
    </row>
    <row r="90" ht="21.95" customHeight="1">
      <c r="A90" s="150">
        <v>1997</v>
      </c>
      <c r="B90" s="154">
        <v>28</v>
      </c>
      <c r="C90" s="155">
        <v>-14.6</v>
      </c>
      <c r="D90" s="156">
        <v>-0.521428571428571</v>
      </c>
      <c r="E90" s="40"/>
      <c r="F90" s="151">
        <v>1997</v>
      </c>
      <c r="G90" s="154">
        <v>16</v>
      </c>
      <c r="H90" s="155">
        <v>-25.8</v>
      </c>
      <c r="I90" s="156">
        <v>-1.6125</v>
      </c>
      <c r="J90" s="40"/>
      <c r="K90" s="151">
        <v>1997</v>
      </c>
      <c r="L90" s="154">
        <v>2</v>
      </c>
      <c r="M90" s="155">
        <v>-6.7</v>
      </c>
      <c r="N90" s="157">
        <v>-3.35</v>
      </c>
      <c r="O90" t="s" s="131">
        <v>128</v>
      </c>
      <c r="P90" s="158">
        <f>AVERAGE(B90)</f>
        <v>28</v>
      </c>
      <c r="Q90" s="159">
        <f>AVERAGE(D90)</f>
        <v>-0.521428571428571</v>
      </c>
      <c r="R90" t="s" s="134">
        <v>128</v>
      </c>
      <c r="S90" s="158">
        <f>AVERAGE(G90)</f>
        <v>16</v>
      </c>
      <c r="T90" s="159">
        <f>AVERAGE(I90)</f>
        <v>-1.6125</v>
      </c>
      <c r="U90" t="s" s="134">
        <v>128</v>
      </c>
      <c r="V90" s="158">
        <f>AVERAGE(L90)</f>
        <v>2</v>
      </c>
      <c r="W90" s="159">
        <f>AVERAGE(N90)</f>
        <v>-3.35</v>
      </c>
    </row>
    <row r="91" ht="21.95" customHeight="1">
      <c r="A91" s="150">
        <v>1998</v>
      </c>
      <c r="B91" s="100">
        <v>13</v>
      </c>
      <c r="C91" s="83">
        <v>8.800000000000001</v>
      </c>
      <c r="D91" s="87">
        <v>0.676923076923077</v>
      </c>
      <c r="E91" s="40"/>
      <c r="F91" s="151">
        <v>1998</v>
      </c>
      <c r="G91" s="100">
        <v>4</v>
      </c>
      <c r="H91" s="83">
        <v>-1.7</v>
      </c>
      <c r="I91" s="87">
        <v>-0.425</v>
      </c>
      <c r="J91" s="40"/>
      <c r="K91" s="151">
        <v>1998</v>
      </c>
      <c r="L91" s="100">
        <v>0</v>
      </c>
      <c r="M91" s="83">
        <v>0</v>
      </c>
      <c r="N91" s="89"/>
      <c r="O91" t="s" s="131">
        <v>127</v>
      </c>
      <c r="P91" s="135">
        <f>AVERAGE(B91)</f>
        <v>13</v>
      </c>
      <c r="Q91" s="97">
        <f>AVERAGE(D91)</f>
        <v>0.676923076923077</v>
      </c>
      <c r="R91" t="s" s="134">
        <v>127</v>
      </c>
      <c r="S91" s="135">
        <f>AVERAGE(G91)</f>
        <v>4</v>
      </c>
      <c r="T91" s="97">
        <f>AVERAGE(I91)</f>
        <v>-0.425</v>
      </c>
      <c r="U91" t="s" s="134">
        <v>127</v>
      </c>
      <c r="V91" s="135">
        <f>AVERAGE(L91)</f>
        <v>0</v>
      </c>
      <c r="W91" s="97"/>
    </row>
    <row r="92" ht="21.95" customHeight="1">
      <c r="A92" s="150">
        <v>1999</v>
      </c>
      <c r="B92" s="100">
        <v>22</v>
      </c>
      <c r="C92" s="83">
        <v>-0.1</v>
      </c>
      <c r="D92" s="87">
        <v>-0.00454545454545455</v>
      </c>
      <c r="E92" s="40"/>
      <c r="F92" s="151">
        <v>1999</v>
      </c>
      <c r="G92" s="100">
        <v>11</v>
      </c>
      <c r="H92" s="83">
        <v>-13.6</v>
      </c>
      <c r="I92" s="87">
        <v>-1.23636363636364</v>
      </c>
      <c r="J92" s="40"/>
      <c r="K92" s="151">
        <v>1999</v>
      </c>
      <c r="L92" s="100">
        <v>0</v>
      </c>
      <c r="M92" s="83">
        <v>0</v>
      </c>
      <c r="N92" s="89"/>
      <c r="O92" t="s" s="131">
        <v>126</v>
      </c>
      <c r="P92" s="135">
        <f>AVERAGE(B91:B92)</f>
        <v>17.5</v>
      </c>
      <c r="Q92" s="97">
        <f>AVERAGE(D91:D92)</f>
        <v>0.336188811188811</v>
      </c>
      <c r="R92" t="s" s="134">
        <v>126</v>
      </c>
      <c r="S92" s="135">
        <f>AVERAGE(G91:G92)</f>
        <v>7.5</v>
      </c>
      <c r="T92" s="97">
        <f>AVERAGE(I91:I92)</f>
        <v>-0.83068181818182</v>
      </c>
      <c r="U92" t="s" s="134">
        <v>126</v>
      </c>
      <c r="V92" s="135">
        <f>AVERAGE(L91:L92)</f>
        <v>0</v>
      </c>
      <c r="W92" s="97"/>
    </row>
    <row r="93" ht="21.95" customHeight="1">
      <c r="A93" s="150">
        <v>2000</v>
      </c>
      <c r="B93" s="100">
        <v>34</v>
      </c>
      <c r="C93" s="83">
        <v>3.6</v>
      </c>
      <c r="D93" s="87">
        <v>0.105882352941176</v>
      </c>
      <c r="E93" s="40"/>
      <c r="F93" s="151">
        <v>2000</v>
      </c>
      <c r="G93" s="100">
        <v>14</v>
      </c>
      <c r="H93" s="83">
        <v>-17.6</v>
      </c>
      <c r="I93" s="87">
        <v>-1.25714285714286</v>
      </c>
      <c r="J93" s="40"/>
      <c r="K93" s="151">
        <v>2000</v>
      </c>
      <c r="L93" s="100">
        <v>0</v>
      </c>
      <c r="M93" s="83">
        <v>0</v>
      </c>
      <c r="N93" s="89"/>
      <c r="O93" t="s" s="131">
        <v>125</v>
      </c>
      <c r="P93" s="135">
        <f>AVERAGE(B91:B93)</f>
        <v>23</v>
      </c>
      <c r="Q93" s="97">
        <f>AVERAGE(D91:D93)</f>
        <v>0.259419991772933</v>
      </c>
      <c r="R93" t="s" s="134">
        <v>125</v>
      </c>
      <c r="S93" s="135">
        <f>AVERAGE(G91:G93)</f>
        <v>9.66666666666667</v>
      </c>
      <c r="T93" s="97">
        <f>AVERAGE(I91:I93)</f>
        <v>-0.9728354978355001</v>
      </c>
      <c r="U93" t="s" s="134">
        <v>125</v>
      </c>
      <c r="V93" s="135">
        <f>AVERAGE(L91:L93)</f>
        <v>0</v>
      </c>
      <c r="W93" s="97"/>
    </row>
    <row r="94" ht="21.95" customHeight="1">
      <c r="A94" s="150">
        <v>2001</v>
      </c>
      <c r="B94" s="100">
        <v>32</v>
      </c>
      <c r="C94" s="83">
        <v>-0.8</v>
      </c>
      <c r="D94" s="87">
        <v>-0.025</v>
      </c>
      <c r="E94" s="40"/>
      <c r="F94" s="151">
        <v>2001</v>
      </c>
      <c r="G94" s="100">
        <v>16</v>
      </c>
      <c r="H94" s="83">
        <v>-17.9</v>
      </c>
      <c r="I94" s="87">
        <v>-1.11875</v>
      </c>
      <c r="J94" s="40"/>
      <c r="K94" s="151">
        <v>2001</v>
      </c>
      <c r="L94" s="100">
        <v>0</v>
      </c>
      <c r="M94" s="83">
        <v>0</v>
      </c>
      <c r="N94" s="89"/>
      <c r="O94" t="s" s="131">
        <v>124</v>
      </c>
      <c r="P94" s="135">
        <f>AVERAGE(B91:B94)</f>
        <v>25.25</v>
      </c>
      <c r="Q94" s="97">
        <f>AVERAGE(D91:D94)</f>
        <v>0.1883149938297</v>
      </c>
      <c r="R94" t="s" s="134">
        <v>124</v>
      </c>
      <c r="S94" s="135">
        <f>AVERAGE(G91:G94)</f>
        <v>11.25</v>
      </c>
      <c r="T94" s="97">
        <f>AVERAGE(I91:I94)</f>
        <v>-1.00931412337663</v>
      </c>
      <c r="U94" t="s" s="134">
        <v>124</v>
      </c>
      <c r="V94" s="135">
        <f>AVERAGE(L91:L94)</f>
        <v>0</v>
      </c>
      <c r="W94" s="97"/>
    </row>
    <row r="95" ht="21.95" customHeight="1">
      <c r="A95" s="150">
        <v>2002</v>
      </c>
      <c r="B95" s="100">
        <v>40</v>
      </c>
      <c r="C95" s="83">
        <v>-23.7</v>
      </c>
      <c r="D95" s="87">
        <v>-0.5925</v>
      </c>
      <c r="E95" s="40"/>
      <c r="F95" s="151">
        <v>2002</v>
      </c>
      <c r="G95" s="100">
        <v>27</v>
      </c>
      <c r="H95" s="83">
        <v>-37.7</v>
      </c>
      <c r="I95" s="87">
        <v>-1.3962962962963</v>
      </c>
      <c r="J95" s="40"/>
      <c r="K95" s="151">
        <v>2002</v>
      </c>
      <c r="L95" s="100">
        <v>3</v>
      </c>
      <c r="M95" s="83">
        <v>-10.7</v>
      </c>
      <c r="N95" s="89">
        <v>-3.56666666666667</v>
      </c>
      <c r="O95" t="s" s="131">
        <v>104</v>
      </c>
      <c r="P95" s="135">
        <f>AVERAGE(B91:B95)</f>
        <v>28.2</v>
      </c>
      <c r="Q95" s="97">
        <f>AVERAGE(D91:D95)</f>
        <v>0.0321519950637597</v>
      </c>
      <c r="R95" t="s" s="134">
        <v>104</v>
      </c>
      <c r="S95" s="135">
        <f>AVERAGE(G91:G95)</f>
        <v>14.4</v>
      </c>
      <c r="T95" s="97">
        <f>AVERAGE(I91:I95)</f>
        <v>-1.08671055796056</v>
      </c>
      <c r="U95" t="s" s="134">
        <v>104</v>
      </c>
      <c r="V95" s="135">
        <f>AVERAGE(L91:L95)</f>
        <v>0.6</v>
      </c>
      <c r="W95" s="97">
        <f>AVERAGE(N91:N95)</f>
        <v>-3.56666666666667</v>
      </c>
    </row>
    <row r="96" ht="21.95" customHeight="1">
      <c r="A96" s="150">
        <v>2003</v>
      </c>
      <c r="B96" s="100">
        <v>24</v>
      </c>
      <c r="C96" s="83">
        <v>-2.7</v>
      </c>
      <c r="D96" s="87">
        <v>-0.1125</v>
      </c>
      <c r="E96" s="40"/>
      <c r="F96" s="151">
        <v>2003</v>
      </c>
      <c r="G96" s="100">
        <v>12</v>
      </c>
      <c r="H96" s="83">
        <v>-18.1</v>
      </c>
      <c r="I96" s="87">
        <v>-1.50833333333333</v>
      </c>
      <c r="J96" s="40"/>
      <c r="K96" s="151">
        <v>2003</v>
      </c>
      <c r="L96" s="100">
        <v>1</v>
      </c>
      <c r="M96" s="83">
        <v>-3.4</v>
      </c>
      <c r="N96" s="89">
        <v>-3.4</v>
      </c>
      <c r="O96" t="s" s="131">
        <v>123</v>
      </c>
      <c r="P96" s="135">
        <f>AVERAGE(B91:B96)</f>
        <v>27.5</v>
      </c>
      <c r="Q96" s="97">
        <f>AVERAGE(D91:D96)</f>
        <v>0.008043329219799739</v>
      </c>
      <c r="R96" t="s" s="134">
        <v>123</v>
      </c>
      <c r="S96" s="135">
        <f>AVERAGE(G91:G96)</f>
        <v>14</v>
      </c>
      <c r="T96" s="97">
        <f>AVERAGE(I91:I96)</f>
        <v>-1.15698102052269</v>
      </c>
      <c r="U96" t="s" s="134">
        <v>123</v>
      </c>
      <c r="V96" s="135">
        <f>AVERAGE(L91:L96)</f>
        <v>0.666666666666667</v>
      </c>
      <c r="W96" s="97">
        <f>AVERAGE(N91:N96)</f>
        <v>-3.48333333333334</v>
      </c>
    </row>
    <row r="97" ht="21.95" customHeight="1">
      <c r="A97" s="150">
        <v>2004</v>
      </c>
      <c r="B97" s="100">
        <v>46</v>
      </c>
      <c r="C97" s="83">
        <v>-23</v>
      </c>
      <c r="D97" s="87">
        <v>-0.5</v>
      </c>
      <c r="E97" s="40"/>
      <c r="F97" s="151">
        <v>2004</v>
      </c>
      <c r="G97" s="100">
        <v>32</v>
      </c>
      <c r="H97" s="83">
        <v>-39.2</v>
      </c>
      <c r="I97" s="87">
        <v>-1.225</v>
      </c>
      <c r="J97" s="40"/>
      <c r="K97" s="151">
        <v>2004</v>
      </c>
      <c r="L97" s="100">
        <v>3</v>
      </c>
      <c r="M97" s="83">
        <v>-9.199999999999999</v>
      </c>
      <c r="N97" s="89">
        <v>-3.06666666666667</v>
      </c>
      <c r="O97" t="s" s="131">
        <v>122</v>
      </c>
      <c r="P97" s="135">
        <f>AVERAGE(B91:B97)</f>
        <v>30.1428571428571</v>
      </c>
      <c r="Q97" s="97">
        <f>AVERAGE(D91:D97)</f>
        <v>-0.0645342892401717</v>
      </c>
      <c r="R97" t="s" s="134">
        <v>122</v>
      </c>
      <c r="S97" s="135">
        <f>AVERAGE(G91:G97)</f>
        <v>16.5714285714286</v>
      </c>
      <c r="T97" s="97">
        <f>AVERAGE(I91:I97)</f>
        <v>-1.16669801759088</v>
      </c>
      <c r="U97" t="s" s="134">
        <v>122</v>
      </c>
      <c r="V97" s="135">
        <f>AVERAGE(L91:L97)</f>
        <v>1</v>
      </c>
      <c r="W97" s="97">
        <f>AVERAGE(N91:N97)</f>
        <v>-3.34444444444445</v>
      </c>
    </row>
    <row r="98" ht="21.95" customHeight="1">
      <c r="A98" s="150">
        <v>2005</v>
      </c>
      <c r="B98" s="100">
        <v>16</v>
      </c>
      <c r="C98" s="83">
        <v>12.8</v>
      </c>
      <c r="D98" s="87">
        <v>0.8</v>
      </c>
      <c r="E98" s="40"/>
      <c r="F98" s="151">
        <v>2005</v>
      </c>
      <c r="G98" s="100">
        <v>3</v>
      </c>
      <c r="H98" s="83">
        <v>-1</v>
      </c>
      <c r="I98" s="87">
        <v>-0.333333333333333</v>
      </c>
      <c r="J98" s="40"/>
      <c r="K98" s="151">
        <v>2005</v>
      </c>
      <c r="L98" s="100">
        <v>0</v>
      </c>
      <c r="M98" s="83">
        <v>0</v>
      </c>
      <c r="N98" s="89"/>
      <c r="O98" t="s" s="131">
        <v>121</v>
      </c>
      <c r="P98" s="135">
        <f>AVERAGE(B91:B98)</f>
        <v>28.375</v>
      </c>
      <c r="Q98" s="97">
        <f>AVERAGE(D91:D98)</f>
        <v>0.0435324969148498</v>
      </c>
      <c r="R98" t="s" s="134">
        <v>121</v>
      </c>
      <c r="S98" s="135">
        <f>AVERAGE(G91:G98)</f>
        <v>14.875</v>
      </c>
      <c r="T98" s="97">
        <f>AVERAGE(I91:I98)</f>
        <v>-1.06252743205868</v>
      </c>
      <c r="U98" t="s" s="134">
        <v>121</v>
      </c>
      <c r="V98" s="135">
        <f>AVERAGE(L91:L98)</f>
        <v>0.875</v>
      </c>
      <c r="W98" s="97">
        <f>AVERAGE(N91:N98)</f>
        <v>-3.34444444444445</v>
      </c>
    </row>
    <row r="99" ht="21.95" customHeight="1">
      <c r="A99" s="150">
        <v>2006</v>
      </c>
      <c r="B99" s="100">
        <v>45</v>
      </c>
      <c r="C99" s="83">
        <v>-9.699999999999999</v>
      </c>
      <c r="D99" s="87">
        <v>-0.215555555555556</v>
      </c>
      <c r="E99" s="40"/>
      <c r="F99" s="151">
        <v>2006</v>
      </c>
      <c r="G99" s="100">
        <v>23</v>
      </c>
      <c r="H99" s="83">
        <v>-32.1</v>
      </c>
      <c r="I99" s="87">
        <v>-1.39565217391304</v>
      </c>
      <c r="J99" s="40"/>
      <c r="K99" s="151">
        <v>2006</v>
      </c>
      <c r="L99" s="100">
        <v>2</v>
      </c>
      <c r="M99" s="83">
        <v>-8.800000000000001</v>
      </c>
      <c r="N99" s="89">
        <v>-4.4</v>
      </c>
      <c r="O99" t="s" s="131">
        <v>120</v>
      </c>
      <c r="P99" s="135">
        <f>AVERAGE(B91:B99)</f>
        <v>30.2222222222222</v>
      </c>
      <c r="Q99" s="97">
        <f>AVERAGE(D91:D99)</f>
        <v>0.0147449355292492</v>
      </c>
      <c r="R99" t="s" s="134">
        <v>120</v>
      </c>
      <c r="S99" s="135">
        <f>AVERAGE(G91:G99)</f>
        <v>15.7777777777778</v>
      </c>
      <c r="T99" s="97">
        <f>AVERAGE(I91:I99)</f>
        <v>-1.09954129226472</v>
      </c>
      <c r="U99" t="s" s="134">
        <v>120</v>
      </c>
      <c r="V99" s="135">
        <f>AVERAGE(L91:L99)</f>
        <v>1</v>
      </c>
      <c r="W99" s="97">
        <f>AVERAGE(N91:N99)</f>
        <v>-3.60833333333334</v>
      </c>
    </row>
    <row r="100" ht="21.95" customHeight="1">
      <c r="A100" s="150">
        <v>2007</v>
      </c>
      <c r="B100" s="100">
        <v>26</v>
      </c>
      <c r="C100" s="83">
        <v>-11</v>
      </c>
      <c r="D100" s="87">
        <v>-0.423076923076923</v>
      </c>
      <c r="E100" s="40"/>
      <c r="F100" s="151">
        <v>2007</v>
      </c>
      <c r="G100" s="100">
        <v>15</v>
      </c>
      <c r="H100" s="83">
        <v>-22.5</v>
      </c>
      <c r="I100" s="87">
        <v>-1.5</v>
      </c>
      <c r="J100" s="40"/>
      <c r="K100" s="151">
        <v>2007</v>
      </c>
      <c r="L100" s="100">
        <v>3</v>
      </c>
      <c r="M100" s="83">
        <v>-9.300000000000001</v>
      </c>
      <c r="N100" s="89">
        <v>-3.1</v>
      </c>
      <c r="O100" t="s" s="131">
        <v>98</v>
      </c>
      <c r="P100" s="135">
        <f>AVERAGE(B91:B100)</f>
        <v>29.8</v>
      </c>
      <c r="Q100" s="97">
        <f>AVERAGE(D91:D100)</f>
        <v>-0.0290372503313681</v>
      </c>
      <c r="R100" t="s" s="134">
        <v>98</v>
      </c>
      <c r="S100" s="135">
        <f>AVERAGE(G91:G100)</f>
        <v>15.7</v>
      </c>
      <c r="T100" s="97">
        <f>AVERAGE(I91:I100)</f>
        <v>-1.13958716303825</v>
      </c>
      <c r="U100" t="s" s="134">
        <v>98</v>
      </c>
      <c r="V100" s="135">
        <f>AVERAGE(L91:L100)</f>
        <v>1.2</v>
      </c>
      <c r="W100" s="97">
        <f>AVERAGE(N91:N100)</f>
        <v>-3.50666666666667</v>
      </c>
    </row>
    <row r="101" ht="21.95" customHeight="1">
      <c r="A101" s="150">
        <v>2008</v>
      </c>
      <c r="B101" s="100">
        <v>36</v>
      </c>
      <c r="C101" s="83">
        <v>-8.800000000000001</v>
      </c>
      <c r="D101" s="87">
        <v>-0.244444444444444</v>
      </c>
      <c r="E101" s="40"/>
      <c r="F101" s="151">
        <v>2008</v>
      </c>
      <c r="G101" s="100">
        <v>21</v>
      </c>
      <c r="H101" s="83">
        <v>-24</v>
      </c>
      <c r="I101" s="87">
        <v>-1.14285714285714</v>
      </c>
      <c r="J101" s="40"/>
      <c r="K101" s="151">
        <v>2008</v>
      </c>
      <c r="L101" s="100">
        <v>2</v>
      </c>
      <c r="M101" s="83">
        <v>-6.1</v>
      </c>
      <c r="N101" s="89">
        <v>-3.05</v>
      </c>
      <c r="O101" t="s" s="131">
        <v>119</v>
      </c>
      <c r="P101" s="135">
        <f>AVERAGE(B91:B101)</f>
        <v>30.3636363636364</v>
      </c>
      <c r="Q101" s="97">
        <f>AVERAGE(D91:D101)</f>
        <v>-0.0486197225234659</v>
      </c>
      <c r="R101" t="s" s="134">
        <v>119</v>
      </c>
      <c r="S101" s="135">
        <f>AVERAGE(G91:G101)</f>
        <v>16.1818181818182</v>
      </c>
      <c r="T101" s="97">
        <f>AVERAGE(I91:I101)</f>
        <v>-1.13988443393088</v>
      </c>
      <c r="U101" t="s" s="134">
        <v>119</v>
      </c>
      <c r="V101" s="135">
        <f>AVERAGE(L91:L101)</f>
        <v>1.27272727272727</v>
      </c>
      <c r="W101" s="97">
        <f>AVERAGE(N91:N101)</f>
        <v>-3.43055555555556</v>
      </c>
    </row>
    <row r="102" ht="21.95" customHeight="1">
      <c r="A102" s="150">
        <v>2009</v>
      </c>
      <c r="B102" s="100">
        <v>33</v>
      </c>
      <c r="C102" s="83">
        <v>10.9</v>
      </c>
      <c r="D102" s="87">
        <v>0.33030303030303</v>
      </c>
      <c r="E102" s="40"/>
      <c r="F102" s="151">
        <v>2009</v>
      </c>
      <c r="G102" s="100">
        <v>14</v>
      </c>
      <c r="H102" s="83">
        <v>-14.2</v>
      </c>
      <c r="I102" s="87">
        <v>-1.01428571428571</v>
      </c>
      <c r="J102" s="40"/>
      <c r="K102" s="151">
        <v>2009</v>
      </c>
      <c r="L102" s="100">
        <v>1</v>
      </c>
      <c r="M102" s="83">
        <v>-3.5</v>
      </c>
      <c r="N102" s="89">
        <v>-3.5</v>
      </c>
      <c r="O102" t="s" s="131">
        <v>118</v>
      </c>
      <c r="P102" s="135">
        <f>AVERAGE(B91:B102)</f>
        <v>30.5833333333333</v>
      </c>
      <c r="Q102" s="97">
        <f>AVERAGE(D91:D102)</f>
        <v>-0.0170428264545912</v>
      </c>
      <c r="R102" t="s" s="134">
        <v>118</v>
      </c>
      <c r="S102" s="135">
        <f>AVERAGE(G91:G102)</f>
        <v>16</v>
      </c>
      <c r="T102" s="97">
        <f>AVERAGE(I91:I102)</f>
        <v>-1.12941787396045</v>
      </c>
      <c r="U102" t="s" s="134">
        <v>118</v>
      </c>
      <c r="V102" s="135">
        <f>AVERAGE(L91:L102)</f>
        <v>1.25</v>
      </c>
      <c r="W102" s="97">
        <f>AVERAGE(N91:N102)</f>
        <v>-3.44047619047619</v>
      </c>
    </row>
    <row r="103" ht="21.95" customHeight="1">
      <c r="A103" s="150">
        <v>2010</v>
      </c>
      <c r="B103" s="100">
        <v>16</v>
      </c>
      <c r="C103" s="83">
        <v>3.1</v>
      </c>
      <c r="D103" s="87">
        <v>0.19375</v>
      </c>
      <c r="E103" s="40"/>
      <c r="F103" s="151">
        <v>2010</v>
      </c>
      <c r="G103" s="100">
        <v>6</v>
      </c>
      <c r="H103" s="83">
        <v>-6.9</v>
      </c>
      <c r="I103" s="87">
        <v>-1.15</v>
      </c>
      <c r="J103" s="40"/>
      <c r="K103" s="151">
        <v>2010</v>
      </c>
      <c r="L103" s="100">
        <v>1</v>
      </c>
      <c r="M103" s="83">
        <v>-2.9</v>
      </c>
      <c r="N103" s="89">
        <v>-2.9</v>
      </c>
      <c r="O103" t="s" s="131">
        <v>117</v>
      </c>
      <c r="P103" s="135">
        <f>AVERAGE(B91:B103)</f>
        <v>29.4615384615385</v>
      </c>
      <c r="Q103" s="97">
        <f>AVERAGE(D91:D103)</f>
        <v>-0.000827993650391888</v>
      </c>
      <c r="R103" t="s" s="134">
        <v>117</v>
      </c>
      <c r="S103" s="135">
        <f>AVERAGE(G91:G103)</f>
        <v>15.2307692307692</v>
      </c>
      <c r="T103" s="97">
        <f>AVERAGE(I91:I103)</f>
        <v>-1.13100111442503</v>
      </c>
      <c r="U103" t="s" s="134">
        <v>117</v>
      </c>
      <c r="V103" s="135">
        <f>AVERAGE(L91:L103)</f>
        <v>1.23076923076923</v>
      </c>
      <c r="W103" s="97">
        <f>AVERAGE(N91:N103)</f>
        <v>-3.37291666666667</v>
      </c>
    </row>
    <row r="104" ht="21.95" customHeight="1">
      <c r="A104" s="150">
        <v>2011</v>
      </c>
      <c r="B104" s="100">
        <v>37</v>
      </c>
      <c r="C104" s="83">
        <v>-13</v>
      </c>
      <c r="D104" s="87">
        <v>-0.351351351351351</v>
      </c>
      <c r="E104" s="40"/>
      <c r="F104" s="151">
        <v>2011</v>
      </c>
      <c r="G104" s="100">
        <v>20</v>
      </c>
      <c r="H104" s="83">
        <v>-31.3</v>
      </c>
      <c r="I104" s="87">
        <v>-1.565</v>
      </c>
      <c r="J104" s="40"/>
      <c r="K104" s="151">
        <v>2011</v>
      </c>
      <c r="L104" s="100">
        <v>5</v>
      </c>
      <c r="M104" s="83">
        <v>-16.9</v>
      </c>
      <c r="N104" s="89">
        <v>-3.38</v>
      </c>
      <c r="O104" t="s" s="131">
        <v>116</v>
      </c>
      <c r="P104" s="135">
        <f>AVERAGE(B91:B104)</f>
        <v>30</v>
      </c>
      <c r="Q104" s="97">
        <f>AVERAGE(D91:D104)</f>
        <v>-0.0258653763433175</v>
      </c>
      <c r="R104" t="s" s="134">
        <v>116</v>
      </c>
      <c r="S104" s="135">
        <f>AVERAGE(G91:G104)</f>
        <v>15.5714285714286</v>
      </c>
      <c r="T104" s="97">
        <f>AVERAGE(I91:I104)</f>
        <v>-1.16200103482324</v>
      </c>
      <c r="U104" t="s" s="134">
        <v>116</v>
      </c>
      <c r="V104" s="135">
        <f>AVERAGE(L91:L104)</f>
        <v>1.5</v>
      </c>
      <c r="W104" s="97">
        <f>AVERAGE(N91:N104)</f>
        <v>-3.3737037037037</v>
      </c>
    </row>
    <row r="105" ht="21.95" customHeight="1">
      <c r="A105" s="150">
        <v>2012</v>
      </c>
      <c r="B105" s="100">
        <v>39</v>
      </c>
      <c r="C105" s="83">
        <v>6.6</v>
      </c>
      <c r="D105" s="87">
        <v>0.169230769230769</v>
      </c>
      <c r="E105" s="40"/>
      <c r="F105" s="151">
        <v>2012</v>
      </c>
      <c r="G105" s="100">
        <v>17</v>
      </c>
      <c r="H105" s="83">
        <v>-16.9</v>
      </c>
      <c r="I105" s="87">
        <v>-0.994117647058824</v>
      </c>
      <c r="J105" s="40"/>
      <c r="K105" s="151">
        <v>2012</v>
      </c>
      <c r="L105" s="100">
        <v>0</v>
      </c>
      <c r="M105" s="83">
        <v>0</v>
      </c>
      <c r="N105" s="89"/>
      <c r="O105" t="s" s="131">
        <v>115</v>
      </c>
      <c r="P105" s="135">
        <f>AVERAGE(B91:B105)</f>
        <v>30.6</v>
      </c>
      <c r="Q105" s="97">
        <f>AVERAGE(D91:D105)</f>
        <v>-0.0128589666383784</v>
      </c>
      <c r="R105" t="s" s="134">
        <v>115</v>
      </c>
      <c r="S105" s="135">
        <f>AVERAGE(G91:G105)</f>
        <v>15.6666666666667</v>
      </c>
      <c r="T105" s="97">
        <f>AVERAGE(I91:I105)</f>
        <v>-1.15080880897228</v>
      </c>
      <c r="U105" t="s" s="134">
        <v>115</v>
      </c>
      <c r="V105" s="135">
        <f>AVERAGE(L91:L105)</f>
        <v>1.4</v>
      </c>
      <c r="W105" s="97">
        <f>AVERAGE(N91:N105)</f>
        <v>-3.3737037037037</v>
      </c>
    </row>
    <row r="106" ht="21.95" customHeight="1">
      <c r="A106" s="150">
        <v>2013</v>
      </c>
      <c r="B106" s="100">
        <v>24</v>
      </c>
      <c r="C106" s="83">
        <v>3.8</v>
      </c>
      <c r="D106" s="87">
        <v>0.158333333333333</v>
      </c>
      <c r="E106" s="40"/>
      <c r="F106" s="151">
        <v>2013</v>
      </c>
      <c r="G106" s="100">
        <v>10</v>
      </c>
      <c r="H106" s="83">
        <v>-12.3</v>
      </c>
      <c r="I106" s="87">
        <v>-1.23</v>
      </c>
      <c r="J106" s="40"/>
      <c r="K106" s="151">
        <v>2013</v>
      </c>
      <c r="L106" s="100">
        <v>1</v>
      </c>
      <c r="M106" s="83">
        <v>-3.4</v>
      </c>
      <c r="N106" s="89">
        <v>-3.4</v>
      </c>
      <c r="O106" t="s" s="131">
        <v>114</v>
      </c>
      <c r="P106" s="135">
        <f>AVERAGE(B91:B106)</f>
        <v>30.1875</v>
      </c>
      <c r="Q106" s="97">
        <f>AVERAGE(D91:D106)</f>
        <v>-0.00215944789014647</v>
      </c>
      <c r="R106" t="s" s="134">
        <v>114</v>
      </c>
      <c r="S106" s="135">
        <f>AVERAGE(G91:G106)</f>
        <v>15.3125</v>
      </c>
      <c r="T106" s="97">
        <f>AVERAGE(I91:I106)</f>
        <v>-1.15575825841151</v>
      </c>
      <c r="U106" t="s" s="134">
        <v>114</v>
      </c>
      <c r="V106" s="135">
        <f>AVERAGE(L91:L106)</f>
        <v>1.375</v>
      </c>
      <c r="W106" s="97">
        <f>AVERAGE(N91:N106)</f>
        <v>-3.37633333333333</v>
      </c>
    </row>
    <row r="107" ht="21.95" customHeight="1">
      <c r="A107" s="150">
        <v>2014</v>
      </c>
      <c r="B107" s="100">
        <v>36</v>
      </c>
      <c r="C107" s="83">
        <v>-10.2</v>
      </c>
      <c r="D107" s="87">
        <v>-0.283333333333333</v>
      </c>
      <c r="E107" s="40"/>
      <c r="F107" s="151">
        <v>2014</v>
      </c>
      <c r="G107" s="100">
        <v>18</v>
      </c>
      <c r="H107" s="83">
        <v>-32.1</v>
      </c>
      <c r="I107" s="87">
        <v>-1.78333333333333</v>
      </c>
      <c r="J107" s="40"/>
      <c r="K107" s="151">
        <v>2014</v>
      </c>
      <c r="L107" s="100">
        <v>4</v>
      </c>
      <c r="M107" s="83">
        <v>-14.1</v>
      </c>
      <c r="N107" s="89">
        <v>-3.525</v>
      </c>
      <c r="O107" t="s" s="131">
        <v>113</v>
      </c>
      <c r="P107" s="135">
        <f>AVERAGE(B91:B107)</f>
        <v>30.5294117647059</v>
      </c>
      <c r="Q107" s="97">
        <f>AVERAGE(D91:D107)</f>
        <v>-0.0186990882103339</v>
      </c>
      <c r="R107" t="s" s="134">
        <v>113</v>
      </c>
      <c r="S107" s="135">
        <f>AVERAGE(G91:G107)</f>
        <v>15.4705882352941</v>
      </c>
      <c r="T107" s="97">
        <f>AVERAGE(I91:I107)</f>
        <v>-1.19267443928927</v>
      </c>
      <c r="U107" t="s" s="134">
        <v>113</v>
      </c>
      <c r="V107" s="135">
        <f>AVERAGE(L91:L107)</f>
        <v>1.52941176470588</v>
      </c>
      <c r="W107" s="97">
        <f>AVERAGE(N91:N107)</f>
        <v>-3.38984848484849</v>
      </c>
    </row>
    <row r="108" ht="21.95" customHeight="1">
      <c r="A108" s="150">
        <v>2015</v>
      </c>
      <c r="B108" s="100">
        <v>33</v>
      </c>
      <c r="C108" s="83">
        <v>-1.5</v>
      </c>
      <c r="D108" s="87">
        <v>-0.0454545454545455</v>
      </c>
      <c r="E108" s="40"/>
      <c r="F108" s="151">
        <v>2015</v>
      </c>
      <c r="G108" s="100">
        <v>15</v>
      </c>
      <c r="H108" s="83">
        <v>-22.9</v>
      </c>
      <c r="I108" s="87">
        <v>-1.52666666666667</v>
      </c>
      <c r="J108" s="40"/>
      <c r="K108" s="151">
        <v>2015</v>
      </c>
      <c r="L108" s="100">
        <v>1</v>
      </c>
      <c r="M108" s="83">
        <v>-3.1</v>
      </c>
      <c r="N108" s="89">
        <v>-3.1</v>
      </c>
      <c r="O108" t="s" s="131">
        <v>112</v>
      </c>
      <c r="P108" s="135">
        <f>AVERAGE(B91:B108)</f>
        <v>30.6666666666667</v>
      </c>
      <c r="Q108" s="97">
        <f>AVERAGE(D91:D108)</f>
        <v>-0.020185502501679</v>
      </c>
      <c r="R108" t="s" s="134">
        <v>112</v>
      </c>
      <c r="S108" s="135">
        <f>AVERAGE(G91:G108)</f>
        <v>15.4444444444444</v>
      </c>
      <c r="T108" s="97">
        <f>AVERAGE(I91:I108)</f>
        <v>-1.21122956303245</v>
      </c>
      <c r="U108" t="s" s="134">
        <v>112</v>
      </c>
      <c r="V108" s="135">
        <f>AVERAGE(L91:L108)</f>
        <v>1.5</v>
      </c>
      <c r="W108" s="97">
        <f>AVERAGE(N91:N108)</f>
        <v>-3.36569444444445</v>
      </c>
    </row>
    <row r="109" ht="21.95" customHeight="1">
      <c r="A109" s="150">
        <v>2016</v>
      </c>
      <c r="B109" s="100">
        <v>20</v>
      </c>
      <c r="C109" s="83">
        <v>12.6</v>
      </c>
      <c r="D109" s="87">
        <v>0.63</v>
      </c>
      <c r="E109" s="40"/>
      <c r="F109" s="151">
        <v>2016</v>
      </c>
      <c r="G109" s="100">
        <v>6</v>
      </c>
      <c r="H109" s="83">
        <v>-3.1</v>
      </c>
      <c r="I109" s="87">
        <v>-0.5166666666666671</v>
      </c>
      <c r="J109" s="40"/>
      <c r="K109" s="151">
        <v>2016</v>
      </c>
      <c r="L109" s="100">
        <v>0</v>
      </c>
      <c r="M109" s="83">
        <v>0</v>
      </c>
      <c r="N109" s="89"/>
      <c r="O109" t="s" s="131">
        <v>111</v>
      </c>
      <c r="P109" s="135">
        <f>AVERAGE(B91:B109)</f>
        <v>30.1052631578947</v>
      </c>
      <c r="Q109" s="97">
        <f>AVERAGE(D91:D109)</f>
        <v>0.0140347871036725</v>
      </c>
      <c r="R109" t="s" s="134">
        <v>111</v>
      </c>
      <c r="S109" s="135">
        <f>AVERAGE(G91:G109)</f>
        <v>14.9473684210526</v>
      </c>
      <c r="T109" s="97">
        <f>AVERAGE(I91:I109)</f>
        <v>-1.17467362111847</v>
      </c>
      <c r="U109" t="s" s="134">
        <v>111</v>
      </c>
      <c r="V109" s="135">
        <f>AVERAGE(L91:L109)</f>
        <v>1.42105263157895</v>
      </c>
      <c r="W109" s="97">
        <f>AVERAGE(N91:N109)</f>
        <v>-3.36569444444445</v>
      </c>
    </row>
    <row r="110" ht="21.95" customHeight="1">
      <c r="A110" s="150">
        <v>2017</v>
      </c>
      <c r="B110" s="100">
        <v>33</v>
      </c>
      <c r="C110" s="83">
        <v>-2.3</v>
      </c>
      <c r="D110" s="87">
        <v>-0.0696969696969697</v>
      </c>
      <c r="E110" s="40"/>
      <c r="F110" s="151">
        <v>2017</v>
      </c>
      <c r="G110" s="100">
        <v>14</v>
      </c>
      <c r="H110" s="83">
        <v>-18.6</v>
      </c>
      <c r="I110" s="87">
        <v>-1.32857142857143</v>
      </c>
      <c r="J110" s="40"/>
      <c r="K110" s="151">
        <v>2017</v>
      </c>
      <c r="L110" s="100">
        <v>1</v>
      </c>
      <c r="M110" s="83">
        <v>-2.9</v>
      </c>
      <c r="N110" s="89">
        <v>-2.9</v>
      </c>
      <c r="O110" t="s" s="131">
        <v>110</v>
      </c>
      <c r="P110" s="135">
        <f>AVERAGE(B91:B110)</f>
        <v>30.25</v>
      </c>
      <c r="Q110" s="97">
        <f>AVERAGE(D91:D110)</f>
        <v>0.00984819926364041</v>
      </c>
      <c r="R110" t="s" s="134">
        <v>110</v>
      </c>
      <c r="S110" s="135">
        <f>AVERAGE(G91:G110)</f>
        <v>14.9</v>
      </c>
      <c r="T110" s="97">
        <f>AVERAGE(I91:I110)</f>
        <v>-1.18236851149111</v>
      </c>
      <c r="U110" t="s" s="134">
        <v>110</v>
      </c>
      <c r="V110" s="135">
        <f>AVERAGE(L91:L110)</f>
        <v>1.4</v>
      </c>
      <c r="W110" s="97">
        <f>AVERAGE(N91:N110)</f>
        <v>-3.3298717948718</v>
      </c>
    </row>
    <row r="111" ht="21.95" customHeight="1">
      <c r="A111" s="150">
        <v>2018</v>
      </c>
      <c r="B111" s="100">
        <v>42</v>
      </c>
      <c r="C111" s="83">
        <v>-33.8</v>
      </c>
      <c r="D111" s="87">
        <v>-0.804761904761905</v>
      </c>
      <c r="E111" s="40"/>
      <c r="F111" s="151">
        <v>2018</v>
      </c>
      <c r="G111" s="100">
        <v>27</v>
      </c>
      <c r="H111" s="83">
        <v>-49.5</v>
      </c>
      <c r="I111" s="87">
        <v>-1.83333333333333</v>
      </c>
      <c r="J111" s="40"/>
      <c r="K111" s="151">
        <v>2018</v>
      </c>
      <c r="L111" s="100">
        <v>6</v>
      </c>
      <c r="M111" s="83">
        <v>-22.5</v>
      </c>
      <c r="N111" s="89">
        <v>-3.75</v>
      </c>
      <c r="O111" s="96"/>
      <c r="P111" s="83"/>
      <c r="Q111" s="83"/>
      <c r="R111" s="84"/>
      <c r="S111" s="83"/>
      <c r="T111" s="83"/>
      <c r="U111" s="84"/>
      <c r="V111" s="83"/>
      <c r="W111" s="97"/>
    </row>
    <row r="112" ht="21.95" customHeight="1">
      <c r="A112" s="150">
        <v>2019</v>
      </c>
      <c r="B112" s="100">
        <v>38</v>
      </c>
      <c r="C112" s="83">
        <v>16.8</v>
      </c>
      <c r="D112" s="87">
        <v>0.442105263157895</v>
      </c>
      <c r="E112" s="40"/>
      <c r="F112" s="151">
        <v>2019</v>
      </c>
      <c r="G112" s="100">
        <v>12</v>
      </c>
      <c r="H112" s="83">
        <v>-13</v>
      </c>
      <c r="I112" s="87">
        <v>-1.08333333333333</v>
      </c>
      <c r="J112" s="40"/>
      <c r="K112" s="151">
        <v>2019</v>
      </c>
      <c r="L112" s="100">
        <v>0</v>
      </c>
      <c r="M112" s="83">
        <v>0</v>
      </c>
      <c r="N112" s="89"/>
      <c r="O112" s="96"/>
      <c r="P112" s="83"/>
      <c r="Q112" s="83"/>
      <c r="R112" s="84"/>
      <c r="S112" s="83"/>
      <c r="T112" s="83"/>
      <c r="U112" s="84"/>
      <c r="V112" s="83"/>
      <c r="W112" s="97"/>
    </row>
    <row r="113" ht="21.95" customHeight="1">
      <c r="A113" s="150">
        <v>2020</v>
      </c>
      <c r="B113" s="100">
        <v>25</v>
      </c>
      <c r="C113" s="83">
        <v>12.1</v>
      </c>
      <c r="D113" s="87">
        <v>0.484</v>
      </c>
      <c r="E113" s="40"/>
      <c r="F113" s="151">
        <v>2020</v>
      </c>
      <c r="G113" s="100">
        <v>8</v>
      </c>
      <c r="H113" s="83">
        <v>-6.3</v>
      </c>
      <c r="I113" s="87">
        <v>-0.7875</v>
      </c>
      <c r="J113" s="40"/>
      <c r="K113" s="151">
        <v>2020</v>
      </c>
      <c r="L113" s="100">
        <v>0</v>
      </c>
      <c r="M113" s="83">
        <v>0</v>
      </c>
      <c r="N113" s="89"/>
      <c r="O113" s="96"/>
      <c r="P113" s="83"/>
      <c r="Q113" s="83"/>
      <c r="R113" s="84"/>
      <c r="S113" s="83"/>
      <c r="T113" s="83"/>
      <c r="U113" s="84"/>
      <c r="V113" s="83"/>
      <c r="W113" s="97"/>
    </row>
    <row r="114" ht="21.95" customHeight="1">
      <c r="A114" s="150">
        <v>2021</v>
      </c>
      <c r="B114" s="100">
        <v>27</v>
      </c>
      <c r="C114" s="83">
        <v>19.4</v>
      </c>
      <c r="D114" s="87">
        <v>0.718518518518519</v>
      </c>
      <c r="E114" s="40"/>
      <c r="F114" s="151">
        <v>2021</v>
      </c>
      <c r="G114" s="100">
        <v>5</v>
      </c>
      <c r="H114" s="83">
        <v>-1.9</v>
      </c>
      <c r="I114" s="87">
        <v>-0.38</v>
      </c>
      <c r="J114" s="40"/>
      <c r="K114" s="151">
        <v>2021</v>
      </c>
      <c r="L114" s="100">
        <v>0</v>
      </c>
      <c r="M114" s="83">
        <v>0</v>
      </c>
      <c r="N114" s="89"/>
      <c r="O114" s="96"/>
      <c r="P114" s="83"/>
      <c r="Q114" s="83"/>
      <c r="R114" s="84"/>
      <c r="S114" s="83"/>
      <c r="T114" s="83"/>
      <c r="U114" s="84"/>
      <c r="V114" s="83"/>
      <c r="W114" s="97"/>
    </row>
    <row r="115" ht="21.95" customHeight="1">
      <c r="A115" s="150">
        <v>2022</v>
      </c>
      <c r="B115" s="100">
        <v>31</v>
      </c>
      <c r="C115" s="83">
        <v>25.9</v>
      </c>
      <c r="D115" s="87">
        <v>0.835483870967742</v>
      </c>
      <c r="E115" s="40"/>
      <c r="F115" s="151">
        <v>2022</v>
      </c>
      <c r="G115" s="100">
        <v>8</v>
      </c>
      <c r="H115" s="83">
        <v>-3.5</v>
      </c>
      <c r="I115" s="87">
        <v>-0.4375</v>
      </c>
      <c r="J115" s="40"/>
      <c r="K115" s="151">
        <v>2022</v>
      </c>
      <c r="L115" s="100">
        <v>0</v>
      </c>
      <c r="M115" s="83">
        <v>0</v>
      </c>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t="s" s="162">
        <v>260</v>
      </c>
      <c r="C137" s="83"/>
      <c r="D137" s="87"/>
      <c r="E137" s="40"/>
      <c r="F137" t="s" s="95">
        <v>98</v>
      </c>
      <c r="G137" t="s" s="162">
        <v>260</v>
      </c>
      <c r="H137" s="83"/>
      <c r="I137" s="87"/>
      <c r="J137" s="40"/>
      <c r="K137" t="s" s="95">
        <v>98</v>
      </c>
      <c r="L137" t="s" s="162">
        <v>260</v>
      </c>
      <c r="M137" s="83"/>
      <c r="N137" s="89"/>
      <c r="O137" s="96"/>
      <c r="P137" s="83"/>
      <c r="Q137" s="83"/>
      <c r="R137" s="84"/>
      <c r="S137" s="83"/>
      <c r="T137" s="83"/>
      <c r="U137" s="84"/>
      <c r="V137" s="83"/>
      <c r="W137" s="97"/>
    </row>
    <row r="138" ht="21.95" customHeight="1">
      <c r="A138" t="s" s="98">
        <v>99</v>
      </c>
      <c r="B138" s="83">
        <f>AVERAGE(B80:B89)</f>
        <v>32.2</v>
      </c>
      <c r="C138" s="83">
        <f>AVERAGE(C80:C89)</f>
        <v>-4.28</v>
      </c>
      <c r="D138" s="87">
        <f>AVERAGE(D80:D89)</f>
        <v>0.008107465754456389</v>
      </c>
      <c r="E138" s="40"/>
      <c r="F138" t="s" s="99">
        <v>99</v>
      </c>
      <c r="G138" s="83">
        <f>AVERAGE(G80:G89)</f>
        <v>16.1</v>
      </c>
      <c r="H138" s="83">
        <f>AVERAGE(H80:H89)</f>
        <v>-22.37</v>
      </c>
      <c r="I138" s="87">
        <f>AVERAGE(I80:I89)</f>
        <v>-1.20250617323853</v>
      </c>
      <c r="J138" s="40"/>
      <c r="K138" t="s" s="99">
        <v>99</v>
      </c>
      <c r="L138" s="83">
        <f>AVERAGE(L80:L89)</f>
        <v>2.1</v>
      </c>
      <c r="M138" s="83">
        <f>AVERAGE(M80:M89)</f>
        <v>-7.07</v>
      </c>
      <c r="N138" s="89">
        <f>AVERAGE(N80:N89)</f>
        <v>-3.36239316239316</v>
      </c>
      <c r="O138" s="96"/>
      <c r="P138" s="83"/>
      <c r="Q138" s="83"/>
      <c r="R138" s="84"/>
      <c r="S138" s="83"/>
      <c r="T138" s="83"/>
      <c r="U138" s="84"/>
      <c r="V138" s="83"/>
      <c r="W138" s="97"/>
    </row>
    <row r="139" ht="21.95" customHeight="1">
      <c r="A139" t="s" s="98">
        <v>100</v>
      </c>
      <c r="B139" s="83">
        <f>AVERAGE(B91:B100)</f>
        <v>29.8</v>
      </c>
      <c r="C139" s="83">
        <f>AVERAGE(C91:C100)</f>
        <v>-4.58</v>
      </c>
      <c r="D139" s="87">
        <f>AVERAGE(D91:D100)</f>
        <v>-0.0290372503313681</v>
      </c>
      <c r="E139" s="40"/>
      <c r="F139" t="s" s="99">
        <v>100</v>
      </c>
      <c r="G139" s="83">
        <f>AVERAGE(G91:G100)</f>
        <v>15.7</v>
      </c>
      <c r="H139" s="83">
        <f>AVERAGE(H91:H100)</f>
        <v>-20.14</v>
      </c>
      <c r="I139" s="87">
        <f>AVERAGE(I91:I100)</f>
        <v>-1.13958716303825</v>
      </c>
      <c r="J139" s="40"/>
      <c r="K139" t="s" s="99">
        <v>100</v>
      </c>
      <c r="L139" s="83">
        <f>AVERAGE(L91:L100)</f>
        <v>1.2</v>
      </c>
      <c r="M139" s="83">
        <f>AVERAGE(M91:M100)</f>
        <v>-4.14</v>
      </c>
      <c r="N139" s="89">
        <f>AVERAGE(N91:N100)</f>
        <v>-3.50666666666667</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f>AVERAGE(B80:B89)</f>
        <v>32.2</v>
      </c>
      <c r="C141" s="83">
        <f>AVERAGE(C80:C89)</f>
        <v>-4.28</v>
      </c>
      <c r="D141" s="87">
        <f>AVERAGE(D80:D89)</f>
        <v>0.008107465754456389</v>
      </c>
      <c r="E141" s="40"/>
      <c r="F141" t="s" s="104">
        <v>102</v>
      </c>
      <c r="G141" s="83">
        <f>AVERAGE(G80:G89)</f>
        <v>16.1</v>
      </c>
      <c r="H141" s="83">
        <f>AVERAGE(H80:H89)</f>
        <v>-22.37</v>
      </c>
      <c r="I141" s="87">
        <f>AVERAGE(I80:I89)</f>
        <v>-1.20250617323853</v>
      </c>
      <c r="J141" s="40"/>
      <c r="K141" t="s" s="104">
        <v>102</v>
      </c>
      <c r="L141" s="83">
        <f>AVERAGE(L80:L89)</f>
        <v>2.1</v>
      </c>
      <c r="M141" s="83">
        <f>AVERAGE(M80:M89)</f>
        <v>-7.07</v>
      </c>
      <c r="N141" s="89">
        <f>AVERAGE(N80:N89)</f>
        <v>-3.36239316239316</v>
      </c>
      <c r="O141" s="96"/>
      <c r="P141" s="83"/>
      <c r="Q141" s="83"/>
      <c r="R141" s="84"/>
      <c r="S141" s="83"/>
      <c r="T141" s="83"/>
      <c r="U141" s="84"/>
      <c r="V141" s="83"/>
      <c r="W141" s="97"/>
    </row>
    <row r="142" ht="21.95" customHeight="1">
      <c r="A142" t="s" s="103">
        <v>103</v>
      </c>
      <c r="B142" s="83">
        <f>AVERAGE(B91:B100)</f>
        <v>29.8</v>
      </c>
      <c r="C142" s="83">
        <f>AVERAGE(C91:C100)</f>
        <v>-4.58</v>
      </c>
      <c r="D142" s="87">
        <f>AVERAGE(D91:D100)</f>
        <v>-0.0290372503313681</v>
      </c>
      <c r="E142" s="40"/>
      <c r="F142" t="s" s="104">
        <v>103</v>
      </c>
      <c r="G142" s="83">
        <f>AVERAGE(G91:G100)</f>
        <v>15.7</v>
      </c>
      <c r="H142" s="83">
        <f>AVERAGE(H91:H100)</f>
        <v>-20.14</v>
      </c>
      <c r="I142" s="87">
        <f>AVERAGE(I91:I100)</f>
        <v>-1.13958716303825</v>
      </c>
      <c r="J142" s="40"/>
      <c r="K142" t="s" s="104">
        <v>103</v>
      </c>
      <c r="L142" s="83">
        <f>AVERAGE(L91:L100)</f>
        <v>1.2</v>
      </c>
      <c r="M142" s="83">
        <f>AVERAGE(M91:M100)</f>
        <v>-4.14</v>
      </c>
      <c r="N142" s="89">
        <f>AVERAGE(N91:N100)</f>
        <v>-3.50666666666667</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AVERAGE(B85:B89)</f>
        <v>33</v>
      </c>
      <c r="C145" s="83">
        <f>AVERAGE(C85:C89)</f>
        <v>-9.16</v>
      </c>
      <c r="D145" s="87">
        <f>AVERAGE(D85:D89)</f>
        <v>-0.0375353947931376</v>
      </c>
      <c r="E145" s="40"/>
      <c r="F145" t="s" s="99">
        <v>99</v>
      </c>
      <c r="G145" s="83">
        <f>AVERAGE(G85:G89)</f>
        <v>16.8</v>
      </c>
      <c r="H145" s="83">
        <f>AVERAGE(H85:H89)</f>
        <v>-27.06</v>
      </c>
      <c r="I145" s="87">
        <f>AVERAGE(I85:I89)</f>
        <v>-1.30615154061625</v>
      </c>
      <c r="J145" s="40"/>
      <c r="K145" t="s" s="99">
        <v>99</v>
      </c>
      <c r="L145" s="83">
        <f>AVERAGE(L85:L89)</f>
        <v>3.4</v>
      </c>
      <c r="M145" s="83">
        <f>AVERAGE(M85:M89)</f>
        <v>-11.46</v>
      </c>
      <c r="N145" s="89">
        <f>AVERAGE(N85:N89)</f>
        <v>-3.35811965811966</v>
      </c>
      <c r="O145" s="96"/>
      <c r="P145" s="83"/>
      <c r="Q145" s="83"/>
      <c r="R145" s="84"/>
      <c r="S145" s="83"/>
      <c r="T145" s="83"/>
      <c r="U145" s="84"/>
      <c r="V145" s="83"/>
      <c r="W145" s="97"/>
    </row>
    <row r="146" ht="21.95" customHeight="1">
      <c r="A146" t="s" s="98">
        <v>100</v>
      </c>
      <c r="B146" s="83">
        <f>AVERAGE(B91:B95)</f>
        <v>28.2</v>
      </c>
      <c r="C146" s="83">
        <f>AVERAGE(C91:C95)</f>
        <v>-2.44</v>
      </c>
      <c r="D146" s="87">
        <f>AVERAGE(D91:D95)</f>
        <v>0.0321519950637597</v>
      </c>
      <c r="E146" s="40"/>
      <c r="F146" t="s" s="99">
        <v>100</v>
      </c>
      <c r="G146" s="83">
        <f>AVERAGE(G91:G95)</f>
        <v>14.4</v>
      </c>
      <c r="H146" s="83">
        <f>AVERAGE(H91:H95)</f>
        <v>-17.7</v>
      </c>
      <c r="I146" s="87">
        <f>AVERAGE(I91:I95)</f>
        <v>-1.08671055796056</v>
      </c>
      <c r="J146" s="40"/>
      <c r="K146" t="s" s="99">
        <v>100</v>
      </c>
      <c r="L146" s="83">
        <f>AVERAGE(L91:L95)</f>
        <v>0.6</v>
      </c>
      <c r="M146" s="83">
        <f>AVERAGE(M91:M95)</f>
        <v>-2.14</v>
      </c>
      <c r="N146" s="89">
        <f>AVERAGE(N91:N95)</f>
        <v>-3.56666666666667</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AVERAGE(B85:B89)</f>
        <v>33</v>
      </c>
      <c r="C148" s="83">
        <f>AVERAGE(C85:C89)</f>
        <v>-9.16</v>
      </c>
      <c r="D148" s="87">
        <f>AVERAGE(D85:D89)</f>
        <v>-0.0375353947931376</v>
      </c>
      <c r="E148" s="40"/>
      <c r="F148" t="s" s="104">
        <v>102</v>
      </c>
      <c r="G148" s="83">
        <f>AVERAGE(G85:G89)</f>
        <v>16.8</v>
      </c>
      <c r="H148" s="83">
        <f>AVERAGE(H85:H89)</f>
        <v>-27.06</v>
      </c>
      <c r="I148" s="87">
        <f>AVERAGE(I85:I89)</f>
        <v>-1.30615154061625</v>
      </c>
      <c r="J148" s="40"/>
      <c r="K148" t="s" s="104">
        <v>102</v>
      </c>
      <c r="L148" s="83">
        <f>AVERAGE(L85:L89)</f>
        <v>3.4</v>
      </c>
      <c r="M148" s="83">
        <f>AVERAGE(M85:M89)</f>
        <v>-11.46</v>
      </c>
      <c r="N148" s="89">
        <f>AVERAGE(N85:N89)</f>
        <v>-3.35811965811966</v>
      </c>
      <c r="O148" s="96"/>
      <c r="P148" s="83"/>
      <c r="Q148" s="83"/>
      <c r="R148" s="84"/>
      <c r="S148" s="83"/>
      <c r="T148" s="83"/>
      <c r="U148" s="84"/>
      <c r="V148" s="83"/>
      <c r="W148" s="97"/>
    </row>
    <row r="149" ht="21.95" customHeight="1">
      <c r="A149" t="s" s="103">
        <v>103</v>
      </c>
      <c r="B149" s="83">
        <f>AVERAGE(B91:B95)</f>
        <v>28.2</v>
      </c>
      <c r="C149" s="83">
        <f>AVERAGE(C91:C95)</f>
        <v>-2.44</v>
      </c>
      <c r="D149" s="87">
        <f>AVERAGE(D91:D95)</f>
        <v>0.0321519950637597</v>
      </c>
      <c r="E149" s="40"/>
      <c r="F149" t="s" s="104">
        <v>103</v>
      </c>
      <c r="G149" s="83">
        <f>AVERAGE(G91:G95)</f>
        <v>14.4</v>
      </c>
      <c r="H149" s="83">
        <f>AVERAGE(H91:H95)</f>
        <v>-17.7</v>
      </c>
      <c r="I149" s="87">
        <f>AVERAGE(I91:I95)</f>
        <v>-1.08671055796056</v>
      </c>
      <c r="J149" s="40"/>
      <c r="K149" t="s" s="104">
        <v>103</v>
      </c>
      <c r="L149" s="83">
        <f>AVERAGE(L91:L95)</f>
        <v>0.6</v>
      </c>
      <c r="M149" s="83">
        <f>AVERAGE(M91:M95)</f>
        <v>-2.14</v>
      </c>
      <c r="N149" s="89">
        <f>AVERAGE(N91:N95)</f>
        <v>-3.56666666666667</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4.xml><?xml version="1.0" encoding="utf-8"?>
<worksheet xmlns:r="http://schemas.openxmlformats.org/officeDocument/2006/relationships" xmlns="http://schemas.openxmlformats.org/spreadsheetml/2006/main">
  <dimension ref="A1:W136"/>
  <sheetViews>
    <sheetView workbookViewId="0" showGridLines="0" defaultGridColor="1"/>
  </sheetViews>
  <sheetFormatPr defaultColWidth="16.3333" defaultRowHeight="19.9" customHeight="1" outlineLevelRow="0" outlineLevelCol="0"/>
  <cols>
    <col min="1" max="1" width="10" style="292" customWidth="1"/>
    <col min="2" max="4" width="12.1719" style="292" customWidth="1"/>
    <col min="5" max="5" width="1.35156" style="292" customWidth="1"/>
    <col min="6" max="6" width="10" style="292" customWidth="1"/>
    <col min="7" max="9" width="12.1719" style="292" customWidth="1"/>
    <col min="10" max="10" width="1.35156" style="292" customWidth="1"/>
    <col min="11" max="11" width="10" style="292" customWidth="1"/>
    <col min="12" max="14" width="12.1719" style="292" customWidth="1"/>
    <col min="15" max="15" width="10.8516" style="292" customWidth="1"/>
    <col min="16" max="17" width="6.5" style="292" customWidth="1"/>
    <col min="18" max="18" width="10.8516" style="292" customWidth="1"/>
    <col min="19" max="20" width="6.5" style="292" customWidth="1"/>
    <col min="21" max="21" width="10.8516" style="292" customWidth="1"/>
    <col min="22" max="23" width="6.5" style="292" customWidth="1"/>
    <col min="24" max="16384" width="16.3516" style="292" customWidth="1"/>
  </cols>
  <sheetData>
    <row r="1" ht="64.15" customHeight="1">
      <c r="A1" t="s" s="164">
        <v>278</v>
      </c>
      <c r="B1" t="s" s="27">
        <v>40</v>
      </c>
      <c r="C1" t="s" s="27">
        <v>41</v>
      </c>
      <c r="D1" t="s" s="28">
        <v>42</v>
      </c>
      <c r="E1" s="29"/>
      <c r="F1" t="s" s="30">
        <v>390</v>
      </c>
      <c r="G1" t="s" s="27">
        <v>44</v>
      </c>
      <c r="H1" t="s" s="27">
        <v>45</v>
      </c>
      <c r="I1" t="s" s="28">
        <v>46</v>
      </c>
      <c r="J1" s="29"/>
      <c r="K1" t="s" s="30">
        <v>391</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1926</v>
      </c>
      <c r="B3" s="144">
        <v>65</v>
      </c>
      <c r="C3" s="78">
        <v>154.5</v>
      </c>
      <c r="D3" s="79">
        <v>2.37692307692308</v>
      </c>
      <c r="E3" s="40"/>
      <c r="F3" s="145">
        <v>1926</v>
      </c>
      <c r="G3" s="144">
        <v>48</v>
      </c>
      <c r="H3" s="78">
        <v>82.7</v>
      </c>
      <c r="I3" s="79">
        <v>1.72291666666667</v>
      </c>
      <c r="J3" s="40"/>
      <c r="K3" s="145">
        <v>1926</v>
      </c>
      <c r="L3" s="144">
        <v>17</v>
      </c>
      <c r="M3" s="78">
        <v>3.4</v>
      </c>
      <c r="N3" s="81">
        <v>0.2</v>
      </c>
      <c r="O3" s="152"/>
      <c r="P3" s="135"/>
      <c r="Q3" s="97"/>
      <c r="R3" s="153"/>
      <c r="S3" s="135"/>
      <c r="T3" s="97"/>
      <c r="U3" s="153"/>
      <c r="V3" s="135"/>
      <c r="W3" s="97"/>
    </row>
    <row r="4" ht="21.95" customHeight="1">
      <c r="A4" s="150">
        <v>1927</v>
      </c>
      <c r="B4" s="100">
        <v>56</v>
      </c>
      <c r="C4" s="83">
        <v>119.7</v>
      </c>
      <c r="D4" s="87">
        <v>2.1375</v>
      </c>
      <c r="E4" s="40"/>
      <c r="F4" s="151">
        <v>1927</v>
      </c>
      <c r="G4" s="100">
        <v>44</v>
      </c>
      <c r="H4" s="83">
        <v>71.90000000000001</v>
      </c>
      <c r="I4" s="87">
        <v>1.63409090909091</v>
      </c>
      <c r="J4" s="40"/>
      <c r="K4" s="151">
        <v>1927</v>
      </c>
      <c r="L4" s="100">
        <v>16</v>
      </c>
      <c r="M4" s="83">
        <v>0.5</v>
      </c>
      <c r="N4" s="89">
        <v>0.03125</v>
      </c>
      <c r="O4" s="152"/>
      <c r="P4" s="135"/>
      <c r="Q4" s="97"/>
      <c r="R4" s="153"/>
      <c r="S4" s="135"/>
      <c r="T4" s="97"/>
      <c r="U4" s="153"/>
      <c r="V4" s="135"/>
      <c r="W4" s="97"/>
    </row>
    <row r="5" ht="21.95" customHeight="1">
      <c r="A5" s="150">
        <v>1928</v>
      </c>
      <c r="B5" s="100">
        <v>55</v>
      </c>
      <c r="C5" s="83">
        <v>147</v>
      </c>
      <c r="D5" s="87">
        <v>2.67272727272727</v>
      </c>
      <c r="E5" s="40"/>
      <c r="F5" s="151">
        <v>1928</v>
      </c>
      <c r="G5" s="100">
        <v>38</v>
      </c>
      <c r="H5" s="83">
        <v>77.2</v>
      </c>
      <c r="I5" s="87">
        <v>2.03157894736842</v>
      </c>
      <c r="J5" s="40"/>
      <c r="K5" s="151">
        <v>1928</v>
      </c>
      <c r="L5" s="100">
        <v>11</v>
      </c>
      <c r="M5" s="83">
        <v>7.9</v>
      </c>
      <c r="N5" s="89">
        <v>0.718181818181818</v>
      </c>
      <c r="O5" s="152"/>
      <c r="P5" s="135"/>
      <c r="Q5" s="97"/>
      <c r="R5" s="153"/>
      <c r="S5" s="135"/>
      <c r="T5" s="97"/>
      <c r="U5" s="153"/>
      <c r="V5" s="135"/>
      <c r="W5" s="97"/>
    </row>
    <row r="6" ht="21.95" customHeight="1">
      <c r="A6" s="150">
        <v>1929</v>
      </c>
      <c r="B6" s="100">
        <v>65</v>
      </c>
      <c r="C6" s="83">
        <v>158.5</v>
      </c>
      <c r="D6" s="87">
        <v>2.43846153846154</v>
      </c>
      <c r="E6" s="40"/>
      <c r="F6" s="151">
        <v>1929</v>
      </c>
      <c r="G6" s="100">
        <v>47</v>
      </c>
      <c r="H6" s="83">
        <v>82.3</v>
      </c>
      <c r="I6" s="87">
        <v>1.75106382978723</v>
      </c>
      <c r="J6" s="40"/>
      <c r="K6" s="151">
        <v>1929</v>
      </c>
      <c r="L6" s="100">
        <v>20</v>
      </c>
      <c r="M6" s="83">
        <v>12.3</v>
      </c>
      <c r="N6" s="89">
        <v>0.615</v>
      </c>
      <c r="O6" s="152"/>
      <c r="P6" s="135"/>
      <c r="Q6" s="97"/>
      <c r="R6" s="153"/>
      <c r="S6" s="135"/>
      <c r="T6" s="97"/>
      <c r="U6" s="153"/>
      <c r="V6" s="135"/>
      <c r="W6" s="97"/>
    </row>
    <row r="7" ht="21.95" customHeight="1">
      <c r="A7" s="150">
        <v>1930</v>
      </c>
      <c r="B7" s="100">
        <v>27</v>
      </c>
      <c r="C7" s="83">
        <v>76.90000000000001</v>
      </c>
      <c r="D7" s="87">
        <v>2.84814814814815</v>
      </c>
      <c r="E7" s="40"/>
      <c r="F7" s="151">
        <v>1930</v>
      </c>
      <c r="G7" s="100">
        <v>16</v>
      </c>
      <c r="H7" s="83">
        <v>31</v>
      </c>
      <c r="I7" s="87">
        <v>1.9375</v>
      </c>
      <c r="J7" s="40"/>
      <c r="K7" s="151">
        <v>1930</v>
      </c>
      <c r="L7" s="100">
        <v>5</v>
      </c>
      <c r="M7" s="83">
        <v>3.4</v>
      </c>
      <c r="N7" s="89">
        <v>0.68</v>
      </c>
      <c r="O7" s="152"/>
      <c r="P7" s="135"/>
      <c r="Q7" s="97"/>
      <c r="R7" s="153"/>
      <c r="S7" s="135"/>
      <c r="T7" s="97"/>
      <c r="U7" s="153"/>
      <c r="V7" s="135"/>
      <c r="W7" s="97"/>
    </row>
    <row r="8" ht="21.95" customHeight="1">
      <c r="A8" s="150">
        <v>1931</v>
      </c>
      <c r="B8" s="100">
        <v>55</v>
      </c>
      <c r="C8" s="83">
        <v>146.9</v>
      </c>
      <c r="D8" s="87">
        <v>2.67090909090909</v>
      </c>
      <c r="E8" s="40"/>
      <c r="F8" s="151">
        <v>1931</v>
      </c>
      <c r="G8" s="100">
        <v>34</v>
      </c>
      <c r="H8" s="83">
        <v>61</v>
      </c>
      <c r="I8" s="87">
        <v>1.79411764705882</v>
      </c>
      <c r="J8" s="40"/>
      <c r="K8" s="151">
        <v>1931</v>
      </c>
      <c r="L8" s="100">
        <v>12</v>
      </c>
      <c r="M8" s="83">
        <v>3.7</v>
      </c>
      <c r="N8" s="89">
        <v>0.308333333333333</v>
      </c>
      <c r="O8" s="152"/>
      <c r="P8" s="135"/>
      <c r="Q8" s="97"/>
      <c r="R8" s="153"/>
      <c r="S8" s="135"/>
      <c r="T8" s="97"/>
      <c r="U8" s="153"/>
      <c r="V8" s="135"/>
      <c r="W8" s="97"/>
    </row>
    <row r="9" ht="21.95" customHeight="1">
      <c r="A9" s="150">
        <v>1932</v>
      </c>
      <c r="B9" s="100">
        <v>44</v>
      </c>
      <c r="C9" s="83">
        <v>122.5</v>
      </c>
      <c r="D9" s="87">
        <v>2.78409090909091</v>
      </c>
      <c r="E9" s="40"/>
      <c r="F9" s="151">
        <v>1932</v>
      </c>
      <c r="G9" s="100">
        <v>27</v>
      </c>
      <c r="H9" s="83">
        <v>50.2</v>
      </c>
      <c r="I9" s="87">
        <v>1.85925925925926</v>
      </c>
      <c r="J9" s="40"/>
      <c r="K9" s="151">
        <v>1932</v>
      </c>
      <c r="L9" s="100">
        <v>9</v>
      </c>
      <c r="M9" s="83">
        <v>4.5</v>
      </c>
      <c r="N9" s="89">
        <v>0.5</v>
      </c>
      <c r="O9" s="152"/>
      <c r="P9" s="135"/>
      <c r="Q9" s="97"/>
      <c r="R9" s="153"/>
      <c r="S9" s="135"/>
      <c r="T9" s="97"/>
      <c r="U9" s="153"/>
      <c r="V9" s="135"/>
      <c r="W9" s="97"/>
    </row>
    <row r="10" ht="21.95" customHeight="1">
      <c r="A10" s="150">
        <v>1933</v>
      </c>
      <c r="B10" s="100">
        <v>51</v>
      </c>
      <c r="C10" s="83">
        <v>148</v>
      </c>
      <c r="D10" s="87">
        <v>2.90196078431373</v>
      </c>
      <c r="E10" s="40"/>
      <c r="F10" s="151">
        <v>1933</v>
      </c>
      <c r="G10" s="100">
        <v>31</v>
      </c>
      <c r="H10" s="83">
        <v>62.5</v>
      </c>
      <c r="I10" s="87">
        <v>2.01612903225806</v>
      </c>
      <c r="J10" s="40"/>
      <c r="K10" s="151">
        <v>1933</v>
      </c>
      <c r="L10" s="100">
        <v>9</v>
      </c>
      <c r="M10" s="83">
        <v>2.8</v>
      </c>
      <c r="N10" s="89">
        <v>0.311111111111111</v>
      </c>
      <c r="O10" s="152"/>
      <c r="P10" s="135"/>
      <c r="Q10" s="97"/>
      <c r="R10" s="153"/>
      <c r="S10" s="135"/>
      <c r="T10" s="97"/>
      <c r="U10" s="153"/>
      <c r="V10" s="135"/>
      <c r="W10" s="97"/>
    </row>
    <row r="11" ht="21.95" customHeight="1">
      <c r="A11" s="150">
        <v>1934</v>
      </c>
      <c r="B11" s="100">
        <v>57</v>
      </c>
      <c r="C11" s="83">
        <v>148.2</v>
      </c>
      <c r="D11" s="87">
        <v>2.6</v>
      </c>
      <c r="E11" s="40"/>
      <c r="F11" s="151">
        <v>1934</v>
      </c>
      <c r="G11" s="100">
        <v>38</v>
      </c>
      <c r="H11" s="83">
        <v>68.09999999999999</v>
      </c>
      <c r="I11" s="87">
        <v>1.79210526315789</v>
      </c>
      <c r="J11" s="40"/>
      <c r="K11" s="151">
        <v>1934</v>
      </c>
      <c r="L11" s="100">
        <v>12</v>
      </c>
      <c r="M11" s="83">
        <v>4.6</v>
      </c>
      <c r="N11" s="89">
        <v>0.383333333333333</v>
      </c>
      <c r="O11" s="152"/>
      <c r="P11" s="135"/>
      <c r="Q11" s="97"/>
      <c r="R11" s="153"/>
      <c r="S11" s="135"/>
      <c r="T11" s="97"/>
      <c r="U11" s="153"/>
      <c r="V11" s="135"/>
      <c r="W11" s="97"/>
    </row>
    <row r="12" ht="21.95" customHeight="1">
      <c r="A12" s="150">
        <v>1935</v>
      </c>
      <c r="B12" s="100">
        <v>64</v>
      </c>
      <c r="C12" s="83">
        <v>183.1</v>
      </c>
      <c r="D12" s="87">
        <v>2.8609375</v>
      </c>
      <c r="E12" s="40"/>
      <c r="F12" s="151">
        <v>1935</v>
      </c>
      <c r="G12" s="100">
        <v>39</v>
      </c>
      <c r="H12" s="83">
        <v>79.09999999999999</v>
      </c>
      <c r="I12" s="87">
        <v>2.02820512820513</v>
      </c>
      <c r="J12" s="40"/>
      <c r="K12" s="151">
        <v>1935</v>
      </c>
      <c r="L12" s="100">
        <v>12</v>
      </c>
      <c r="M12" s="83">
        <v>7</v>
      </c>
      <c r="N12" s="89">
        <v>0.583333333333333</v>
      </c>
      <c r="O12" s="152"/>
      <c r="P12" s="135"/>
      <c r="Q12" s="97"/>
      <c r="R12" s="153"/>
      <c r="S12" s="135"/>
      <c r="T12" s="97"/>
      <c r="U12" s="153"/>
      <c r="V12" s="135"/>
      <c r="W12" s="97"/>
    </row>
    <row r="13" ht="21.95" customHeight="1">
      <c r="A13" s="150">
        <v>1936</v>
      </c>
      <c r="B13" s="100">
        <v>44</v>
      </c>
      <c r="C13" s="83">
        <v>146.6</v>
      </c>
      <c r="D13" s="87">
        <v>3.33181818181818</v>
      </c>
      <c r="E13" s="40"/>
      <c r="F13" s="151">
        <v>1936</v>
      </c>
      <c r="G13" s="100">
        <v>18</v>
      </c>
      <c r="H13" s="83">
        <v>37.7</v>
      </c>
      <c r="I13" s="87">
        <v>2.09444444444444</v>
      </c>
      <c r="J13" s="40"/>
      <c r="K13" s="151">
        <v>1936</v>
      </c>
      <c r="L13" s="100">
        <v>4</v>
      </c>
      <c r="M13" s="83">
        <v>1.1</v>
      </c>
      <c r="N13" s="89">
        <v>0.275</v>
      </c>
      <c r="O13" s="152"/>
      <c r="P13" s="135"/>
      <c r="Q13" s="97"/>
      <c r="R13" s="153"/>
      <c r="S13" s="135"/>
      <c r="T13" s="97"/>
      <c r="U13" s="153"/>
      <c r="V13" s="135"/>
      <c r="W13" s="97"/>
    </row>
    <row r="14" ht="21.95" customHeight="1">
      <c r="A14" s="150">
        <v>1937</v>
      </c>
      <c r="B14" s="100">
        <v>61</v>
      </c>
      <c r="C14" s="83">
        <v>147.6</v>
      </c>
      <c r="D14" s="87">
        <v>2.41967213114754</v>
      </c>
      <c r="E14" s="40"/>
      <c r="F14" s="151">
        <v>1937</v>
      </c>
      <c r="G14" s="100">
        <v>41</v>
      </c>
      <c r="H14" s="83">
        <v>62.6</v>
      </c>
      <c r="I14" s="87">
        <v>1.52682926829268</v>
      </c>
      <c r="J14" s="40"/>
      <c r="K14" s="151">
        <v>1937</v>
      </c>
      <c r="L14" s="100">
        <v>16</v>
      </c>
      <c r="M14" s="83">
        <v>5</v>
      </c>
      <c r="N14" s="89">
        <v>0.3125</v>
      </c>
      <c r="O14" s="152"/>
      <c r="P14" s="135"/>
      <c r="Q14" s="97"/>
      <c r="R14" s="153"/>
      <c r="S14" s="135"/>
      <c r="T14" s="97"/>
      <c r="U14" s="153"/>
      <c r="V14" s="135"/>
      <c r="W14" s="97"/>
    </row>
    <row r="15" ht="21.95" customHeight="1">
      <c r="A15" s="150">
        <v>1938</v>
      </c>
      <c r="B15" s="100">
        <v>43</v>
      </c>
      <c r="C15" s="83">
        <v>123</v>
      </c>
      <c r="D15" s="87">
        <v>2.86046511627907</v>
      </c>
      <c r="E15" s="40"/>
      <c r="F15" s="151">
        <v>1938</v>
      </c>
      <c r="G15" s="100">
        <v>31</v>
      </c>
      <c r="H15" s="83">
        <v>72.7</v>
      </c>
      <c r="I15" s="87">
        <v>2.34516129032258</v>
      </c>
      <c r="J15" s="40"/>
      <c r="K15" s="151">
        <v>1938</v>
      </c>
      <c r="L15" s="100">
        <v>3</v>
      </c>
      <c r="M15" s="83">
        <v>0</v>
      </c>
      <c r="N15" s="89">
        <v>0</v>
      </c>
      <c r="O15" s="152"/>
      <c r="P15" s="135"/>
      <c r="Q15" s="97"/>
      <c r="R15" s="153"/>
      <c r="S15" s="135"/>
      <c r="T15" s="97"/>
      <c r="U15" s="153"/>
      <c r="V15" s="135"/>
      <c r="W15" s="97"/>
    </row>
    <row r="16" ht="21.95" customHeight="1">
      <c r="A16" s="150">
        <v>1939</v>
      </c>
      <c r="B16" s="100">
        <v>51</v>
      </c>
      <c r="C16" s="83">
        <v>158.2</v>
      </c>
      <c r="D16" s="87">
        <v>3.10196078431373</v>
      </c>
      <c r="E16" s="40"/>
      <c r="F16" s="151">
        <v>1939</v>
      </c>
      <c r="G16" s="100">
        <v>30</v>
      </c>
      <c r="H16" s="83">
        <v>69.59999999999999</v>
      </c>
      <c r="I16" s="87">
        <v>2.32</v>
      </c>
      <c r="J16" s="40"/>
      <c r="K16" s="151">
        <v>1939</v>
      </c>
      <c r="L16" s="100">
        <v>4</v>
      </c>
      <c r="M16" s="83">
        <v>0.7</v>
      </c>
      <c r="N16" s="89">
        <v>0.175</v>
      </c>
      <c r="O16" s="152"/>
      <c r="P16" s="135"/>
      <c r="Q16" s="97"/>
      <c r="R16" s="153"/>
      <c r="S16" s="135"/>
      <c r="T16" s="97"/>
      <c r="U16" s="153"/>
      <c r="V16" s="135"/>
      <c r="W16" s="97"/>
    </row>
    <row r="17" ht="21.95" customHeight="1">
      <c r="A17" s="150">
        <v>1940</v>
      </c>
      <c r="B17" s="100">
        <v>47</v>
      </c>
      <c r="C17" s="83">
        <v>156.7</v>
      </c>
      <c r="D17" s="87">
        <v>3.33404255319149</v>
      </c>
      <c r="E17" s="40"/>
      <c r="F17" s="151">
        <v>1940</v>
      </c>
      <c r="G17" s="100">
        <v>23</v>
      </c>
      <c r="H17" s="83">
        <v>56.6</v>
      </c>
      <c r="I17" s="87">
        <v>2.46086956521739</v>
      </c>
      <c r="J17" s="40"/>
      <c r="K17" s="151">
        <v>1940</v>
      </c>
      <c r="L17" s="100">
        <v>3</v>
      </c>
      <c r="M17" s="83">
        <v>1.7</v>
      </c>
      <c r="N17" s="89">
        <v>0.566666666666667</v>
      </c>
      <c r="O17" s="152"/>
      <c r="P17" s="135"/>
      <c r="Q17" s="97"/>
      <c r="R17" s="153"/>
      <c r="S17" s="135"/>
      <c r="T17" s="97"/>
      <c r="U17" s="153"/>
      <c r="V17" s="135"/>
      <c r="W17" s="97"/>
    </row>
    <row r="18" ht="21.95" customHeight="1">
      <c r="A18" s="150">
        <v>1941</v>
      </c>
      <c r="B18" s="100">
        <v>36</v>
      </c>
      <c r="C18" s="83">
        <v>128.6</v>
      </c>
      <c r="D18" s="87">
        <v>3.57222222222222</v>
      </c>
      <c r="E18" s="40"/>
      <c r="F18" s="151">
        <v>1941</v>
      </c>
      <c r="G18" s="100">
        <v>18</v>
      </c>
      <c r="H18" s="83">
        <v>51.9</v>
      </c>
      <c r="I18" s="87">
        <v>2.88333333333333</v>
      </c>
      <c r="J18" s="40"/>
      <c r="K18" s="151">
        <v>1941</v>
      </c>
      <c r="L18" s="100">
        <v>1</v>
      </c>
      <c r="M18" s="83">
        <v>1.1</v>
      </c>
      <c r="N18" s="89">
        <v>1.1</v>
      </c>
      <c r="O18" s="152"/>
      <c r="P18" s="135"/>
      <c r="Q18" s="97"/>
      <c r="R18" s="153"/>
      <c r="S18" s="135"/>
      <c r="T18" s="97"/>
      <c r="U18" s="153"/>
      <c r="V18" s="135"/>
      <c r="W18" s="97"/>
    </row>
    <row r="19" ht="21.95" customHeight="1">
      <c r="A19" s="150">
        <v>1942</v>
      </c>
      <c r="B19" s="100">
        <v>58</v>
      </c>
      <c r="C19" s="83">
        <v>157.5</v>
      </c>
      <c r="D19" s="87">
        <v>2.71551724137931</v>
      </c>
      <c r="E19" s="40"/>
      <c r="F19" s="151">
        <v>1942</v>
      </c>
      <c r="G19" s="100">
        <v>37</v>
      </c>
      <c r="H19" s="83">
        <v>69.59999999999999</v>
      </c>
      <c r="I19" s="87">
        <v>1.88108108108108</v>
      </c>
      <c r="J19" s="40"/>
      <c r="K19" s="151">
        <v>1942</v>
      </c>
      <c r="L19" s="100">
        <v>11</v>
      </c>
      <c r="M19" s="83">
        <v>5</v>
      </c>
      <c r="N19" s="89">
        <v>0.454545454545455</v>
      </c>
      <c r="O19" s="152"/>
      <c r="P19" s="135"/>
      <c r="Q19" s="97"/>
      <c r="R19" s="153"/>
      <c r="S19" s="135"/>
      <c r="T19" s="97"/>
      <c r="U19" s="153"/>
      <c r="V19" s="135"/>
      <c r="W19" s="97"/>
    </row>
    <row r="20" ht="21.95" customHeight="1">
      <c r="A20" s="150">
        <v>1943</v>
      </c>
      <c r="B20" s="100">
        <v>54</v>
      </c>
      <c r="C20" s="83">
        <v>150.5</v>
      </c>
      <c r="D20" s="87">
        <v>2.78703703703704</v>
      </c>
      <c r="E20" s="40"/>
      <c r="F20" s="151">
        <v>1943</v>
      </c>
      <c r="G20" s="100">
        <v>33</v>
      </c>
      <c r="H20" s="83">
        <v>60.6</v>
      </c>
      <c r="I20" s="87">
        <v>1.83636363636364</v>
      </c>
      <c r="J20" s="40"/>
      <c r="K20" s="151">
        <v>1943</v>
      </c>
      <c r="L20" s="100">
        <v>11</v>
      </c>
      <c r="M20" s="83">
        <v>5.6</v>
      </c>
      <c r="N20" s="89">
        <v>0.509090909090909</v>
      </c>
      <c r="O20" s="152"/>
      <c r="P20" s="135"/>
      <c r="Q20" s="97"/>
      <c r="R20" s="153"/>
      <c r="S20" s="135"/>
      <c r="T20" s="97"/>
      <c r="U20" s="153"/>
      <c r="V20" s="135"/>
      <c r="W20" s="97"/>
    </row>
    <row r="21" ht="21.95" customHeight="1">
      <c r="A21" s="150">
        <v>1944</v>
      </c>
      <c r="B21" s="100">
        <v>43</v>
      </c>
      <c r="C21" s="83">
        <v>136.8</v>
      </c>
      <c r="D21" s="87">
        <v>3.18139534883721</v>
      </c>
      <c r="E21" s="40"/>
      <c r="F21" s="151">
        <v>1944</v>
      </c>
      <c r="G21" s="100">
        <v>28</v>
      </c>
      <c r="H21" s="83">
        <v>73.8</v>
      </c>
      <c r="I21" s="87">
        <v>2.63571428571429</v>
      </c>
      <c r="J21" s="40"/>
      <c r="K21" s="151">
        <v>1944</v>
      </c>
      <c r="L21" s="100">
        <v>4</v>
      </c>
      <c r="M21" s="83">
        <v>3.9</v>
      </c>
      <c r="N21" s="89">
        <v>0.975</v>
      </c>
      <c r="O21" s="152"/>
      <c r="P21" s="135"/>
      <c r="Q21" s="97"/>
      <c r="R21" s="153"/>
      <c r="S21" s="135"/>
      <c r="T21" s="97"/>
      <c r="U21" s="153"/>
      <c r="V21" s="135"/>
      <c r="W21" s="97"/>
    </row>
    <row r="22" ht="21.95" customHeight="1">
      <c r="A22" s="150">
        <v>1945</v>
      </c>
      <c r="B22" s="100">
        <v>25</v>
      </c>
      <c r="C22" s="83">
        <v>89.59999999999999</v>
      </c>
      <c r="D22" s="87">
        <v>3.584</v>
      </c>
      <c r="E22" s="40"/>
      <c r="F22" s="151">
        <v>1945</v>
      </c>
      <c r="G22" s="100">
        <v>12</v>
      </c>
      <c r="H22" s="83">
        <v>35.9</v>
      </c>
      <c r="I22" s="87">
        <v>2.99166666666667</v>
      </c>
      <c r="J22" s="40"/>
      <c r="K22" s="151">
        <v>1945</v>
      </c>
      <c r="L22" s="100">
        <v>0</v>
      </c>
      <c r="M22" s="83">
        <v>0</v>
      </c>
      <c r="N22" s="89"/>
      <c r="O22" s="152"/>
      <c r="P22" s="135"/>
      <c r="Q22" s="97"/>
      <c r="R22" s="153"/>
      <c r="S22" s="135"/>
      <c r="T22" s="97"/>
      <c r="U22" s="153"/>
      <c r="V22" s="135"/>
      <c r="W22" s="97"/>
    </row>
    <row r="23" ht="21.95" customHeight="1">
      <c r="A23" s="150">
        <v>1946</v>
      </c>
      <c r="B23" s="100">
        <v>38</v>
      </c>
      <c r="C23" s="83">
        <v>119.1</v>
      </c>
      <c r="D23" s="87">
        <v>3.13421052631579</v>
      </c>
      <c r="E23" s="40"/>
      <c r="F23" s="151">
        <v>1946</v>
      </c>
      <c r="G23" s="100">
        <v>19</v>
      </c>
      <c r="H23" s="83">
        <v>39.5</v>
      </c>
      <c r="I23" s="87">
        <v>2.07894736842105</v>
      </c>
      <c r="J23" s="40"/>
      <c r="K23" s="151">
        <v>1946</v>
      </c>
      <c r="L23" s="100">
        <v>2</v>
      </c>
      <c r="M23" s="83">
        <v>-3.3</v>
      </c>
      <c r="N23" s="89">
        <v>-1.65</v>
      </c>
      <c r="O23" s="152"/>
      <c r="P23" s="135"/>
      <c r="Q23" s="97"/>
      <c r="R23" s="153"/>
      <c r="S23" s="135"/>
      <c r="T23" s="97"/>
      <c r="U23" s="153"/>
      <c r="V23" s="135"/>
      <c r="W23" s="97"/>
    </row>
    <row r="24" ht="21.95" customHeight="1">
      <c r="A24" s="150">
        <v>1947</v>
      </c>
      <c r="B24" s="100">
        <v>52</v>
      </c>
      <c r="C24" s="83">
        <v>156.7</v>
      </c>
      <c r="D24" s="87">
        <v>3.01346153846154</v>
      </c>
      <c r="E24" s="40"/>
      <c r="F24" s="151">
        <v>1947</v>
      </c>
      <c r="G24" s="100">
        <v>31</v>
      </c>
      <c r="H24" s="83">
        <v>67.8</v>
      </c>
      <c r="I24" s="87">
        <v>2.18709677419355</v>
      </c>
      <c r="J24" s="40"/>
      <c r="K24" s="151">
        <v>1947</v>
      </c>
      <c r="L24" s="100">
        <v>6</v>
      </c>
      <c r="M24" s="83">
        <v>2.9</v>
      </c>
      <c r="N24" s="89">
        <v>0.483333333333333</v>
      </c>
      <c r="O24" s="152"/>
      <c r="P24" s="135"/>
      <c r="Q24" s="97"/>
      <c r="R24" s="153"/>
      <c r="S24" s="135"/>
      <c r="T24" s="97"/>
      <c r="U24" s="153"/>
      <c r="V24" s="135"/>
      <c r="W24" s="97"/>
    </row>
    <row r="25" ht="21.95" customHeight="1">
      <c r="A25" s="150">
        <v>1948</v>
      </c>
      <c r="B25" s="100">
        <v>31</v>
      </c>
      <c r="C25" s="83">
        <v>92.40000000000001</v>
      </c>
      <c r="D25" s="87">
        <v>2.98064516129032</v>
      </c>
      <c r="E25" s="40"/>
      <c r="F25" s="151">
        <v>1948</v>
      </c>
      <c r="G25" s="100">
        <v>19</v>
      </c>
      <c r="H25" s="83">
        <v>41.6</v>
      </c>
      <c r="I25" s="87">
        <v>2.18947368421053</v>
      </c>
      <c r="J25" s="40"/>
      <c r="K25" s="151">
        <v>1948</v>
      </c>
      <c r="L25" s="100">
        <v>3</v>
      </c>
      <c r="M25" s="83">
        <v>1.6</v>
      </c>
      <c r="N25" s="89">
        <v>0.533333333333333</v>
      </c>
      <c r="O25" s="152"/>
      <c r="P25" s="135"/>
      <c r="Q25" s="97"/>
      <c r="R25" s="153"/>
      <c r="S25" s="135"/>
      <c r="T25" s="97"/>
      <c r="U25" s="153"/>
      <c r="V25" s="135"/>
      <c r="W25" s="97"/>
    </row>
    <row r="26" ht="21.95" customHeight="1">
      <c r="A26" s="150">
        <v>1949</v>
      </c>
      <c r="B26" s="100">
        <v>26</v>
      </c>
      <c r="C26" s="83">
        <v>102.6</v>
      </c>
      <c r="D26" s="87">
        <v>3.94615384615385</v>
      </c>
      <c r="E26" s="40"/>
      <c r="F26" s="151">
        <v>1949</v>
      </c>
      <c r="G26" s="100">
        <v>7</v>
      </c>
      <c r="H26" s="83">
        <v>21.5</v>
      </c>
      <c r="I26" s="87">
        <v>3.07142857142857</v>
      </c>
      <c r="J26" s="40"/>
      <c r="K26" s="151">
        <v>1949</v>
      </c>
      <c r="L26" s="100">
        <v>0</v>
      </c>
      <c r="M26" s="83">
        <v>0</v>
      </c>
      <c r="N26" s="89"/>
      <c r="O26" s="152"/>
      <c r="P26" s="135"/>
      <c r="Q26" s="97"/>
      <c r="R26" s="153"/>
      <c r="S26" s="135"/>
      <c r="T26" s="97"/>
      <c r="U26" s="153"/>
      <c r="V26" s="135"/>
      <c r="W26" s="97"/>
    </row>
    <row r="27" ht="21.95" customHeight="1">
      <c r="A27" s="150">
        <v>1950</v>
      </c>
      <c r="B27" s="100">
        <v>50</v>
      </c>
      <c r="C27" s="83">
        <v>143.2</v>
      </c>
      <c r="D27" s="87">
        <v>2.864</v>
      </c>
      <c r="E27" s="40"/>
      <c r="F27" s="151">
        <v>1950</v>
      </c>
      <c r="G27" s="100">
        <v>27</v>
      </c>
      <c r="H27" s="83">
        <v>47.5</v>
      </c>
      <c r="I27" s="87">
        <v>1.75925925925926</v>
      </c>
      <c r="J27" s="40"/>
      <c r="K27" s="151">
        <v>1950</v>
      </c>
      <c r="L27" s="100">
        <v>11</v>
      </c>
      <c r="M27" s="83">
        <v>3</v>
      </c>
      <c r="N27" s="89">
        <v>0.272727272727273</v>
      </c>
      <c r="O27" s="152"/>
      <c r="P27" s="135"/>
      <c r="Q27" s="97"/>
      <c r="R27" s="153"/>
      <c r="S27" s="135"/>
      <c r="T27" s="97"/>
      <c r="U27" s="153"/>
      <c r="V27" s="135"/>
      <c r="W27" s="97"/>
    </row>
    <row r="28" ht="21.95" customHeight="1">
      <c r="A28" s="150">
        <v>1951</v>
      </c>
      <c r="B28" s="100">
        <v>57</v>
      </c>
      <c r="C28" s="83">
        <v>158.5</v>
      </c>
      <c r="D28" s="87">
        <v>2.78070175438596</v>
      </c>
      <c r="E28" s="40"/>
      <c r="F28" s="151">
        <v>1951</v>
      </c>
      <c r="G28" s="100">
        <v>37</v>
      </c>
      <c r="H28" s="83">
        <v>72.5</v>
      </c>
      <c r="I28" s="87">
        <v>1.95945945945946</v>
      </c>
      <c r="J28" s="40"/>
      <c r="K28" s="151">
        <v>1951</v>
      </c>
      <c r="L28" s="100">
        <v>10</v>
      </c>
      <c r="M28" s="83">
        <v>6.3</v>
      </c>
      <c r="N28" s="89">
        <v>0.63</v>
      </c>
      <c r="O28" s="152"/>
      <c r="P28" s="135"/>
      <c r="Q28" s="97"/>
      <c r="R28" s="153"/>
      <c r="S28" s="135"/>
      <c r="T28" s="97"/>
      <c r="U28" s="153"/>
      <c r="V28" s="135"/>
      <c r="W28" s="97"/>
    </row>
    <row r="29" ht="21.95" customHeight="1">
      <c r="A29" s="150">
        <v>1952</v>
      </c>
      <c r="B29" s="100">
        <v>52</v>
      </c>
      <c r="C29" s="83">
        <v>157.8</v>
      </c>
      <c r="D29" s="87">
        <v>3.03461538461538</v>
      </c>
      <c r="E29" s="40"/>
      <c r="F29" s="151">
        <v>1952</v>
      </c>
      <c r="G29" s="100">
        <v>29</v>
      </c>
      <c r="H29" s="83">
        <v>63.1</v>
      </c>
      <c r="I29" s="87">
        <v>2.17586206896552</v>
      </c>
      <c r="J29" s="40"/>
      <c r="K29" s="151">
        <v>1952</v>
      </c>
      <c r="L29" s="100">
        <v>7</v>
      </c>
      <c r="M29" s="83">
        <v>3.3</v>
      </c>
      <c r="N29" s="89">
        <v>0.471428571428571</v>
      </c>
      <c r="O29" s="152"/>
      <c r="P29" s="135"/>
      <c r="Q29" s="97"/>
      <c r="R29" s="153"/>
      <c r="S29" s="135"/>
      <c r="T29" s="97"/>
      <c r="U29" s="153"/>
      <c r="V29" s="135"/>
      <c r="W29" s="97"/>
    </row>
    <row r="30" ht="21.95" customHeight="1">
      <c r="A30" s="150">
        <v>1953</v>
      </c>
      <c r="B30" s="100">
        <v>33</v>
      </c>
      <c r="C30" s="83">
        <v>91.2</v>
      </c>
      <c r="D30" s="87">
        <v>2.76363636363636</v>
      </c>
      <c r="E30" s="40"/>
      <c r="F30" s="151">
        <v>1953</v>
      </c>
      <c r="G30" s="100">
        <v>21</v>
      </c>
      <c r="H30" s="83">
        <v>39.3</v>
      </c>
      <c r="I30" s="87">
        <v>1.87142857142857</v>
      </c>
      <c r="J30" s="40"/>
      <c r="K30" s="151">
        <v>1953</v>
      </c>
      <c r="L30" s="100">
        <v>8</v>
      </c>
      <c r="M30" s="83">
        <v>3.3</v>
      </c>
      <c r="N30" s="89">
        <v>0.4125</v>
      </c>
      <c r="O30" s="152"/>
      <c r="P30" s="135"/>
      <c r="Q30" s="97"/>
      <c r="R30" s="153"/>
      <c r="S30" s="135"/>
      <c r="T30" s="97"/>
      <c r="U30" s="153"/>
      <c r="V30" s="135"/>
      <c r="W30" s="97"/>
    </row>
    <row r="31" ht="21.95" customHeight="1">
      <c r="A31" s="150">
        <v>1954</v>
      </c>
      <c r="B31" s="100">
        <v>47</v>
      </c>
      <c r="C31" s="83">
        <v>148.2</v>
      </c>
      <c r="D31" s="87">
        <v>3.1531914893617</v>
      </c>
      <c r="E31" s="40"/>
      <c r="F31" s="151">
        <v>1954</v>
      </c>
      <c r="G31" s="100">
        <v>24</v>
      </c>
      <c r="H31" s="83">
        <v>55</v>
      </c>
      <c r="I31" s="87">
        <v>2.29166666666667</v>
      </c>
      <c r="J31" s="40"/>
      <c r="K31" s="151">
        <v>1954</v>
      </c>
      <c r="L31" s="100">
        <v>5</v>
      </c>
      <c r="M31" s="83">
        <v>5</v>
      </c>
      <c r="N31" s="89">
        <v>1</v>
      </c>
      <c r="O31" s="152"/>
      <c r="P31" s="135"/>
      <c r="Q31" s="97"/>
      <c r="R31" s="153"/>
      <c r="S31" s="135"/>
      <c r="T31" s="97"/>
      <c r="U31" s="153"/>
      <c r="V31" s="135"/>
      <c r="W31" s="97"/>
    </row>
    <row r="32" ht="21.95" customHeight="1">
      <c r="A32" s="150">
        <v>1955</v>
      </c>
      <c r="B32" s="100">
        <v>32</v>
      </c>
      <c r="C32" s="83">
        <v>88.59999999999999</v>
      </c>
      <c r="D32" s="87">
        <v>2.76875</v>
      </c>
      <c r="E32" s="40"/>
      <c r="F32" s="151">
        <v>1955</v>
      </c>
      <c r="G32" s="100">
        <v>18</v>
      </c>
      <c r="H32" s="83">
        <v>30.5</v>
      </c>
      <c r="I32" s="87">
        <v>1.69444444444444</v>
      </c>
      <c r="J32" s="40"/>
      <c r="K32" s="151">
        <v>1955</v>
      </c>
      <c r="L32" s="100">
        <v>8</v>
      </c>
      <c r="M32" s="83">
        <v>2.1</v>
      </c>
      <c r="N32" s="89">
        <v>0.2625</v>
      </c>
      <c r="O32" s="152"/>
      <c r="P32" s="135"/>
      <c r="Q32" s="97"/>
      <c r="R32" s="153"/>
      <c r="S32" s="135"/>
      <c r="T32" s="97"/>
      <c r="U32" s="153"/>
      <c r="V32" s="135"/>
      <c r="W32" s="97"/>
    </row>
    <row r="33" ht="21.95" customHeight="1">
      <c r="A33" s="150">
        <v>1956</v>
      </c>
      <c r="B33" s="100">
        <v>57</v>
      </c>
      <c r="C33" s="83">
        <v>168.6</v>
      </c>
      <c r="D33" s="87">
        <v>2.95789473684211</v>
      </c>
      <c r="E33" s="40"/>
      <c r="F33" s="151">
        <v>1956</v>
      </c>
      <c r="G33" s="100">
        <v>37</v>
      </c>
      <c r="H33" s="83">
        <v>86.09999999999999</v>
      </c>
      <c r="I33" s="87">
        <v>2.32702702702703</v>
      </c>
      <c r="J33" s="40"/>
      <c r="K33" s="151">
        <v>1956</v>
      </c>
      <c r="L33" s="100">
        <v>6</v>
      </c>
      <c r="M33" s="83">
        <v>5</v>
      </c>
      <c r="N33" s="89">
        <v>0.833333333333333</v>
      </c>
      <c r="O33" s="152"/>
      <c r="P33" s="135"/>
      <c r="Q33" s="97"/>
      <c r="R33" s="153"/>
      <c r="S33" s="135"/>
      <c r="T33" s="97"/>
      <c r="U33" s="153"/>
      <c r="V33" s="135"/>
      <c r="W33" s="97"/>
    </row>
    <row r="34" ht="21.95" customHeight="1">
      <c r="A34" s="150">
        <v>1957</v>
      </c>
      <c r="B34" s="100">
        <v>0</v>
      </c>
      <c r="C34" s="83">
        <v>0</v>
      </c>
      <c r="D34" s="87"/>
      <c r="E34" s="40"/>
      <c r="F34" s="151">
        <v>1957</v>
      </c>
      <c r="G34" s="100">
        <v>0</v>
      </c>
      <c r="H34" s="83">
        <v>0</v>
      </c>
      <c r="I34" s="87"/>
      <c r="J34" s="40"/>
      <c r="K34" s="151">
        <v>1957</v>
      </c>
      <c r="L34" s="100">
        <v>0</v>
      </c>
      <c r="M34" s="83">
        <v>0</v>
      </c>
      <c r="N34" s="89"/>
      <c r="O34" s="152"/>
      <c r="P34" s="135"/>
      <c r="Q34" s="97"/>
      <c r="R34" s="153"/>
      <c r="S34" s="135"/>
      <c r="T34" s="97"/>
      <c r="U34" s="153"/>
      <c r="V34" s="135"/>
      <c r="W34" s="97"/>
    </row>
    <row r="35" ht="21.95" customHeight="1">
      <c r="A35" s="150">
        <v>1958</v>
      </c>
      <c r="B35" s="100">
        <v>14</v>
      </c>
      <c r="C35" s="83">
        <v>53.7</v>
      </c>
      <c r="D35" s="87">
        <v>3.83571428571429</v>
      </c>
      <c r="E35" s="40"/>
      <c r="F35" s="151">
        <v>1958</v>
      </c>
      <c r="G35" s="100">
        <v>4</v>
      </c>
      <c r="H35" s="83">
        <v>12.2</v>
      </c>
      <c r="I35" s="87">
        <v>3.05</v>
      </c>
      <c r="J35" s="40"/>
      <c r="K35" s="151">
        <v>1958</v>
      </c>
      <c r="L35" s="100">
        <v>0</v>
      </c>
      <c r="M35" s="83">
        <v>0</v>
      </c>
      <c r="N35" s="89"/>
      <c r="O35" s="152"/>
      <c r="P35" s="135"/>
      <c r="Q35" s="97"/>
      <c r="R35" s="153"/>
      <c r="S35" s="135"/>
      <c r="T35" s="97"/>
      <c r="U35" s="153"/>
      <c r="V35" s="135"/>
      <c r="W35" s="97"/>
    </row>
    <row r="36" ht="21.95" customHeight="1">
      <c r="A36" s="150">
        <v>1959</v>
      </c>
      <c r="B36" s="100">
        <v>8</v>
      </c>
      <c r="C36" s="83">
        <v>22.8</v>
      </c>
      <c r="D36" s="87">
        <v>2.85</v>
      </c>
      <c r="E36" s="40"/>
      <c r="F36" s="151">
        <v>1959</v>
      </c>
      <c r="G36" s="100">
        <v>6</v>
      </c>
      <c r="H36" s="83">
        <v>15</v>
      </c>
      <c r="I36" s="87">
        <v>2.5</v>
      </c>
      <c r="J36" s="40"/>
      <c r="K36" s="151">
        <v>1959</v>
      </c>
      <c r="L36" s="100">
        <v>0</v>
      </c>
      <c r="M36" s="83">
        <v>0</v>
      </c>
      <c r="N36" s="89"/>
      <c r="O36" s="152"/>
      <c r="P36" s="135"/>
      <c r="Q36" s="97"/>
      <c r="R36" s="153"/>
      <c r="S36" s="135"/>
      <c r="T36" s="97"/>
      <c r="U36" s="153"/>
      <c r="V36" s="135"/>
      <c r="W36" s="97"/>
    </row>
    <row r="37" ht="21.95" customHeight="1">
      <c r="A37" s="150">
        <v>1960</v>
      </c>
      <c r="B37" s="100">
        <v>35</v>
      </c>
      <c r="C37" s="83">
        <v>110.8</v>
      </c>
      <c r="D37" s="87">
        <v>3.16571428571429</v>
      </c>
      <c r="E37" s="40"/>
      <c r="F37" s="151">
        <v>1960</v>
      </c>
      <c r="G37" s="100">
        <v>19</v>
      </c>
      <c r="H37" s="83">
        <v>43.4</v>
      </c>
      <c r="I37" s="87">
        <v>2.28421052631579</v>
      </c>
      <c r="J37" s="40"/>
      <c r="K37" s="151">
        <v>1960</v>
      </c>
      <c r="L37" s="100">
        <v>0</v>
      </c>
      <c r="M37" s="83">
        <v>0</v>
      </c>
      <c r="N37" s="89"/>
      <c r="O37" s="152"/>
      <c r="P37" s="135"/>
      <c r="Q37" s="97"/>
      <c r="R37" s="153"/>
      <c r="S37" s="135"/>
      <c r="T37" s="97"/>
      <c r="U37" s="153"/>
      <c r="V37" s="135"/>
      <c r="W37" s="97"/>
    </row>
    <row r="38" ht="21.95" customHeight="1">
      <c r="A38" s="150">
        <v>1961</v>
      </c>
      <c r="B38" s="100">
        <v>27</v>
      </c>
      <c r="C38" s="83">
        <v>69.59999999999999</v>
      </c>
      <c r="D38" s="87">
        <v>2.57777777777778</v>
      </c>
      <c r="E38" s="40"/>
      <c r="F38" s="151">
        <v>1961</v>
      </c>
      <c r="G38" s="100">
        <v>21</v>
      </c>
      <c r="H38" s="83">
        <v>44.7</v>
      </c>
      <c r="I38" s="87">
        <v>2.12857142857143</v>
      </c>
      <c r="J38" s="40"/>
      <c r="K38" s="151">
        <v>1961</v>
      </c>
      <c r="L38" s="100">
        <v>5</v>
      </c>
      <c r="M38" s="83">
        <v>3.9</v>
      </c>
      <c r="N38" s="89">
        <v>0.78</v>
      </c>
      <c r="O38" s="152"/>
      <c r="P38" s="135"/>
      <c r="Q38" s="97"/>
      <c r="R38" s="153"/>
      <c r="S38" s="135"/>
      <c r="T38" s="97"/>
      <c r="U38" s="153"/>
      <c r="V38" s="135"/>
      <c r="W38" s="97"/>
    </row>
    <row r="39" ht="21.95" customHeight="1">
      <c r="A39" s="150">
        <v>1962</v>
      </c>
      <c r="B39" s="100">
        <v>28</v>
      </c>
      <c r="C39" s="83">
        <v>105</v>
      </c>
      <c r="D39" s="87">
        <v>3.75</v>
      </c>
      <c r="E39" s="40"/>
      <c r="F39" s="151">
        <v>1962</v>
      </c>
      <c r="G39" s="100">
        <v>11</v>
      </c>
      <c r="H39" s="83">
        <v>33.2</v>
      </c>
      <c r="I39" s="87">
        <v>3.01818181818182</v>
      </c>
      <c r="J39" s="40"/>
      <c r="K39" s="151">
        <v>1962</v>
      </c>
      <c r="L39" s="100">
        <v>0</v>
      </c>
      <c r="M39" s="83">
        <v>0</v>
      </c>
      <c r="N39" s="89"/>
      <c r="O39" s="152"/>
      <c r="P39" s="135"/>
      <c r="Q39" s="97"/>
      <c r="R39" s="153"/>
      <c r="S39" s="135"/>
      <c r="T39" s="97"/>
      <c r="U39" s="153"/>
      <c r="V39" s="135"/>
      <c r="W39" s="97"/>
    </row>
    <row r="40" ht="21.95" customHeight="1">
      <c r="A40" s="150">
        <v>1963</v>
      </c>
      <c r="B40" s="100">
        <v>11</v>
      </c>
      <c r="C40" s="83">
        <v>41.4</v>
      </c>
      <c r="D40" s="87">
        <v>3.76363636363636</v>
      </c>
      <c r="E40" s="40"/>
      <c r="F40" s="151">
        <v>1963</v>
      </c>
      <c r="G40" s="100">
        <v>5</v>
      </c>
      <c r="H40" s="83">
        <v>16</v>
      </c>
      <c r="I40" s="87">
        <v>3.2</v>
      </c>
      <c r="J40" s="40"/>
      <c r="K40" s="151">
        <v>1963</v>
      </c>
      <c r="L40" s="100">
        <v>0</v>
      </c>
      <c r="M40" s="83">
        <v>0</v>
      </c>
      <c r="N40" s="89"/>
      <c r="O40" s="152"/>
      <c r="P40" s="135"/>
      <c r="Q40" s="97"/>
      <c r="R40" s="153"/>
      <c r="S40" s="135"/>
      <c r="T40" s="97"/>
      <c r="U40" s="153"/>
      <c r="V40" s="135"/>
      <c r="W40" s="97"/>
    </row>
    <row r="41" ht="21.95" customHeight="1">
      <c r="A41" s="150">
        <v>1964</v>
      </c>
      <c r="B41" s="100">
        <v>18</v>
      </c>
      <c r="C41" s="83">
        <v>54.9</v>
      </c>
      <c r="D41" s="87">
        <v>3.05</v>
      </c>
      <c r="E41" s="40"/>
      <c r="F41" s="151">
        <v>1964</v>
      </c>
      <c r="G41" s="100">
        <v>12</v>
      </c>
      <c r="H41" s="83">
        <v>30.5</v>
      </c>
      <c r="I41" s="87">
        <v>2.54166666666667</v>
      </c>
      <c r="J41" s="40"/>
      <c r="K41" s="151">
        <v>1964</v>
      </c>
      <c r="L41" s="100">
        <v>1</v>
      </c>
      <c r="M41" s="83">
        <v>0.6</v>
      </c>
      <c r="N41" s="89">
        <v>0.6</v>
      </c>
      <c r="O41" s="152"/>
      <c r="P41" s="135"/>
      <c r="Q41" s="97"/>
      <c r="R41" s="153"/>
      <c r="S41" s="135"/>
      <c r="T41" s="97"/>
      <c r="U41" s="153"/>
      <c r="V41" s="135"/>
      <c r="W41" s="97"/>
    </row>
    <row r="42" ht="21.95" customHeight="1">
      <c r="A42" s="150">
        <v>1965</v>
      </c>
      <c r="B42" s="100">
        <v>16</v>
      </c>
      <c r="C42" s="83">
        <v>63</v>
      </c>
      <c r="D42" s="87">
        <v>3.9375</v>
      </c>
      <c r="E42" s="40"/>
      <c r="F42" s="151">
        <v>1965</v>
      </c>
      <c r="G42" s="100">
        <v>4</v>
      </c>
      <c r="H42" s="83">
        <v>10.4</v>
      </c>
      <c r="I42" s="87">
        <v>2.6</v>
      </c>
      <c r="J42" s="40"/>
      <c r="K42" s="151">
        <v>1965</v>
      </c>
      <c r="L42" s="100">
        <v>0</v>
      </c>
      <c r="M42" s="83">
        <v>0</v>
      </c>
      <c r="N42" s="89"/>
      <c r="O42" s="152"/>
      <c r="P42" s="135"/>
      <c r="Q42" s="97"/>
      <c r="R42" s="153"/>
      <c r="S42" s="135"/>
      <c r="T42" s="97"/>
      <c r="U42" s="153"/>
      <c r="V42" s="135"/>
      <c r="W42" s="97"/>
    </row>
    <row r="43" ht="21.95" customHeight="1">
      <c r="A43" s="150">
        <v>1966</v>
      </c>
      <c r="B43" s="100">
        <v>47</v>
      </c>
      <c r="C43" s="83">
        <v>145.8</v>
      </c>
      <c r="D43" s="87">
        <v>3.10212765957447</v>
      </c>
      <c r="E43" s="40"/>
      <c r="F43" s="151">
        <v>1966</v>
      </c>
      <c r="G43" s="100">
        <v>30</v>
      </c>
      <c r="H43" s="83">
        <v>72.5</v>
      </c>
      <c r="I43" s="87">
        <v>2.41666666666667</v>
      </c>
      <c r="J43" s="40"/>
      <c r="K43" s="151">
        <v>1966</v>
      </c>
      <c r="L43" s="100">
        <v>1</v>
      </c>
      <c r="M43" s="83">
        <v>0.6</v>
      </c>
      <c r="N43" s="89">
        <v>0.6</v>
      </c>
      <c r="O43" s="152"/>
      <c r="P43" s="135"/>
      <c r="Q43" s="97"/>
      <c r="R43" s="153"/>
      <c r="S43" s="135"/>
      <c r="T43" s="97"/>
      <c r="U43" s="153"/>
      <c r="V43" s="135"/>
      <c r="W43" s="97"/>
    </row>
    <row r="44" ht="21.95" customHeight="1">
      <c r="A44" s="150">
        <v>1967</v>
      </c>
      <c r="B44" s="100">
        <v>26</v>
      </c>
      <c r="C44" s="83">
        <v>90.5</v>
      </c>
      <c r="D44" s="87">
        <v>3.48076923076923</v>
      </c>
      <c r="E44" s="40"/>
      <c r="F44" s="151">
        <v>1967</v>
      </c>
      <c r="G44" s="100">
        <v>12</v>
      </c>
      <c r="H44" s="83">
        <v>32.1</v>
      </c>
      <c r="I44" s="87">
        <v>2.675</v>
      </c>
      <c r="J44" s="40"/>
      <c r="K44" s="151">
        <v>1967</v>
      </c>
      <c r="L44" s="100">
        <v>0</v>
      </c>
      <c r="M44" s="83">
        <v>0</v>
      </c>
      <c r="N44" s="89"/>
      <c r="O44" s="152"/>
      <c r="P44" s="135"/>
      <c r="Q44" s="97"/>
      <c r="R44" s="153"/>
      <c r="S44" s="135"/>
      <c r="T44" s="97"/>
      <c r="U44" s="153"/>
      <c r="V44" s="135"/>
      <c r="W44" s="97"/>
    </row>
    <row r="45" ht="21.95" customHeight="1">
      <c r="A45" s="150">
        <v>1968</v>
      </c>
      <c r="B45" s="100">
        <v>36</v>
      </c>
      <c r="C45" s="83">
        <v>106.4</v>
      </c>
      <c r="D45" s="87">
        <v>2.95555555555556</v>
      </c>
      <c r="E45" s="40"/>
      <c r="F45" s="151">
        <v>1968</v>
      </c>
      <c r="G45" s="100">
        <v>22</v>
      </c>
      <c r="H45" s="83">
        <v>45.9</v>
      </c>
      <c r="I45" s="87">
        <v>2.08636363636364</v>
      </c>
      <c r="J45" s="40"/>
      <c r="K45" s="151">
        <v>1968</v>
      </c>
      <c r="L45" s="100">
        <v>4</v>
      </c>
      <c r="M45" s="83">
        <v>2.6</v>
      </c>
      <c r="N45" s="89">
        <v>0.65</v>
      </c>
      <c r="O45" s="152"/>
      <c r="P45" s="135"/>
      <c r="Q45" s="97"/>
      <c r="R45" s="153"/>
      <c r="S45" s="135"/>
      <c r="T45" s="97"/>
      <c r="U45" s="153"/>
      <c r="V45" s="135"/>
      <c r="W45" s="97"/>
    </row>
    <row r="46" ht="21.95" customHeight="1">
      <c r="A46" s="150">
        <v>1969</v>
      </c>
      <c r="B46" s="100">
        <v>42</v>
      </c>
      <c r="C46" s="83">
        <v>133.9</v>
      </c>
      <c r="D46" s="87">
        <v>3.18809523809524</v>
      </c>
      <c r="E46" s="40"/>
      <c r="F46" s="151">
        <v>1969</v>
      </c>
      <c r="G46" s="100">
        <v>21</v>
      </c>
      <c r="H46" s="83">
        <v>46.3</v>
      </c>
      <c r="I46" s="87">
        <v>2.2047619047619</v>
      </c>
      <c r="J46" s="40"/>
      <c r="K46" s="151">
        <v>1969</v>
      </c>
      <c r="L46" s="100">
        <v>4</v>
      </c>
      <c r="M46" s="83">
        <v>1.9</v>
      </c>
      <c r="N46" s="89">
        <v>0.475</v>
      </c>
      <c r="O46" s="152"/>
      <c r="P46" s="135"/>
      <c r="Q46" s="97"/>
      <c r="R46" s="153"/>
      <c r="S46" s="135"/>
      <c r="T46" s="97"/>
      <c r="U46" s="153"/>
      <c r="V46" s="135"/>
      <c r="W46" s="97"/>
    </row>
    <row r="47" ht="21.95" customHeight="1">
      <c r="A47" s="150">
        <v>1970</v>
      </c>
      <c r="B47" s="100">
        <v>17</v>
      </c>
      <c r="C47" s="83">
        <v>63.2</v>
      </c>
      <c r="D47" s="87">
        <v>3.71764705882353</v>
      </c>
      <c r="E47" s="40"/>
      <c r="F47" s="151">
        <v>1970</v>
      </c>
      <c r="G47" s="100">
        <v>6</v>
      </c>
      <c r="H47" s="83">
        <v>15.5</v>
      </c>
      <c r="I47" s="87">
        <v>2.58333333333333</v>
      </c>
      <c r="J47" s="40"/>
      <c r="K47" s="151">
        <v>1970</v>
      </c>
      <c r="L47" s="100">
        <v>1</v>
      </c>
      <c r="M47" s="83">
        <v>1.1</v>
      </c>
      <c r="N47" s="89">
        <v>1.1</v>
      </c>
      <c r="O47" s="152"/>
      <c r="P47" s="135"/>
      <c r="Q47" s="97"/>
      <c r="R47" s="153"/>
      <c r="S47" s="135"/>
      <c r="T47" s="97"/>
      <c r="U47" s="153"/>
      <c r="V47" s="135"/>
      <c r="W47" s="97"/>
    </row>
    <row r="48" ht="21.95" customHeight="1">
      <c r="A48" s="150">
        <v>1971</v>
      </c>
      <c r="B48" s="100">
        <v>29</v>
      </c>
      <c r="C48" s="83">
        <v>108.7</v>
      </c>
      <c r="D48" s="87">
        <v>3.74827586206897</v>
      </c>
      <c r="E48" s="40"/>
      <c r="F48" s="151">
        <v>1971</v>
      </c>
      <c r="G48" s="100">
        <v>10</v>
      </c>
      <c r="H48" s="83">
        <v>25.9</v>
      </c>
      <c r="I48" s="87">
        <v>2.59</v>
      </c>
      <c r="J48" s="40"/>
      <c r="K48" s="151">
        <v>1971</v>
      </c>
      <c r="L48" s="100">
        <v>1</v>
      </c>
      <c r="M48" s="83">
        <v>1.1</v>
      </c>
      <c r="N48" s="89">
        <v>1.1</v>
      </c>
      <c r="O48" s="152"/>
      <c r="P48" s="135"/>
      <c r="Q48" s="97"/>
      <c r="R48" s="153"/>
      <c r="S48" s="135"/>
      <c r="T48" s="97"/>
      <c r="U48" s="153"/>
      <c r="V48" s="135"/>
      <c r="W48" s="97"/>
    </row>
    <row r="49" ht="21.95" customHeight="1">
      <c r="A49" s="150">
        <v>1972</v>
      </c>
      <c r="B49" s="100">
        <v>16</v>
      </c>
      <c r="C49" s="83">
        <v>55.8</v>
      </c>
      <c r="D49" s="87">
        <v>3.4875</v>
      </c>
      <c r="E49" s="40"/>
      <c r="F49" s="151">
        <v>1972</v>
      </c>
      <c r="G49" s="100">
        <v>6</v>
      </c>
      <c r="H49" s="83">
        <v>14.3</v>
      </c>
      <c r="I49" s="87">
        <v>2.38333333333333</v>
      </c>
      <c r="J49" s="40"/>
      <c r="K49" s="151">
        <v>1972</v>
      </c>
      <c r="L49" s="100">
        <v>1</v>
      </c>
      <c r="M49" s="83">
        <v>0.9</v>
      </c>
      <c r="N49" s="89">
        <v>0.9</v>
      </c>
      <c r="O49" s="152"/>
      <c r="P49" s="135"/>
      <c r="Q49" s="97"/>
      <c r="R49" s="153"/>
      <c r="S49" s="135"/>
      <c r="T49" s="97"/>
      <c r="U49" s="153"/>
      <c r="V49" s="135"/>
      <c r="W49" s="97"/>
    </row>
    <row r="50" ht="21.95" customHeight="1">
      <c r="A50" s="150">
        <v>1973</v>
      </c>
      <c r="B50" s="100">
        <v>25</v>
      </c>
      <c r="C50" s="83">
        <v>94.8</v>
      </c>
      <c r="D50" s="87">
        <v>3.792</v>
      </c>
      <c r="E50" s="40"/>
      <c r="F50" s="151">
        <v>1973</v>
      </c>
      <c r="G50" s="100">
        <v>8</v>
      </c>
      <c r="H50" s="83">
        <v>21.9</v>
      </c>
      <c r="I50" s="87">
        <v>2.7375</v>
      </c>
      <c r="J50" s="40"/>
      <c r="K50" s="151">
        <v>1973</v>
      </c>
      <c r="L50" s="100">
        <v>0</v>
      </c>
      <c r="M50" s="83">
        <v>0</v>
      </c>
      <c r="N50" s="89"/>
      <c r="O50" s="152"/>
      <c r="P50" s="135"/>
      <c r="Q50" s="97"/>
      <c r="R50" s="153"/>
      <c r="S50" s="135"/>
      <c r="T50" s="97"/>
      <c r="U50" s="153"/>
      <c r="V50" s="135"/>
      <c r="W50" s="97"/>
    </row>
    <row r="51" ht="21.95" customHeight="1">
      <c r="A51" s="150">
        <v>1974</v>
      </c>
      <c r="B51" s="100">
        <v>15</v>
      </c>
      <c r="C51" s="83">
        <v>59.6</v>
      </c>
      <c r="D51" s="87">
        <v>3.97333333333333</v>
      </c>
      <c r="E51" s="40"/>
      <c r="F51" s="151">
        <v>1974</v>
      </c>
      <c r="G51" s="100">
        <v>3</v>
      </c>
      <c r="H51" s="83">
        <v>8.300000000000001</v>
      </c>
      <c r="I51" s="87">
        <v>2.76666666666667</v>
      </c>
      <c r="J51" s="40"/>
      <c r="K51" s="151">
        <v>1974</v>
      </c>
      <c r="L51" s="100">
        <v>0</v>
      </c>
      <c r="M51" s="83">
        <v>0</v>
      </c>
      <c r="N51" s="89"/>
      <c r="O51" s="152"/>
      <c r="P51" s="135"/>
      <c r="Q51" s="97"/>
      <c r="R51" s="153"/>
      <c r="S51" s="135"/>
      <c r="T51" s="97"/>
      <c r="U51" s="153"/>
      <c r="V51" s="135"/>
      <c r="W51" s="97"/>
    </row>
    <row r="52" ht="21.95" customHeight="1">
      <c r="A52" s="150">
        <v>1975</v>
      </c>
      <c r="B52" s="100">
        <v>20</v>
      </c>
      <c r="C52" s="83">
        <v>73.59999999999999</v>
      </c>
      <c r="D52" s="87">
        <v>3.68</v>
      </c>
      <c r="E52" s="40"/>
      <c r="F52" s="151">
        <v>1975</v>
      </c>
      <c r="G52" s="100">
        <v>6</v>
      </c>
      <c r="H52" s="83">
        <v>13</v>
      </c>
      <c r="I52" s="87">
        <v>2.16666666666667</v>
      </c>
      <c r="J52" s="40"/>
      <c r="K52" s="151">
        <v>1975</v>
      </c>
      <c r="L52" s="100">
        <v>1</v>
      </c>
      <c r="M52" s="83">
        <v>0.5</v>
      </c>
      <c r="N52" s="89">
        <v>0.5</v>
      </c>
      <c r="O52" s="152"/>
      <c r="P52" s="135"/>
      <c r="Q52" s="97"/>
      <c r="R52" s="153"/>
      <c r="S52" s="135"/>
      <c r="T52" s="97"/>
      <c r="U52" s="153"/>
      <c r="V52" s="135"/>
      <c r="W52" s="97"/>
    </row>
    <row r="53" ht="21.95" customHeight="1">
      <c r="A53" s="150">
        <v>1976</v>
      </c>
      <c r="B53" s="100">
        <v>23</v>
      </c>
      <c r="C53" s="83">
        <v>92.8</v>
      </c>
      <c r="D53" s="87">
        <v>4.03478260869565</v>
      </c>
      <c r="E53" s="40"/>
      <c r="F53" s="151">
        <v>1976</v>
      </c>
      <c r="G53" s="100">
        <v>6</v>
      </c>
      <c r="H53" s="83">
        <v>17.1</v>
      </c>
      <c r="I53" s="87">
        <v>2.85</v>
      </c>
      <c r="J53" s="40"/>
      <c r="K53" s="151">
        <v>1976</v>
      </c>
      <c r="L53" s="100">
        <v>0</v>
      </c>
      <c r="M53" s="83">
        <v>0</v>
      </c>
      <c r="N53" s="89"/>
      <c r="O53" s="152"/>
      <c r="P53" s="135"/>
      <c r="Q53" s="97"/>
      <c r="R53" s="153"/>
      <c r="S53" s="135"/>
      <c r="T53" s="97"/>
      <c r="U53" s="153"/>
      <c r="V53" s="135"/>
      <c r="W53" s="97"/>
    </row>
    <row r="54" ht="21.95" customHeight="1">
      <c r="A54" s="150">
        <v>1977</v>
      </c>
      <c r="B54" s="100">
        <v>16</v>
      </c>
      <c r="C54" s="83">
        <v>61</v>
      </c>
      <c r="D54" s="87">
        <v>3.8125</v>
      </c>
      <c r="E54" s="40"/>
      <c r="F54" s="151">
        <v>1977</v>
      </c>
      <c r="G54" s="100">
        <v>3</v>
      </c>
      <c r="H54" s="83">
        <v>6.2</v>
      </c>
      <c r="I54" s="87">
        <v>2.06666666666667</v>
      </c>
      <c r="J54" s="40"/>
      <c r="K54" s="151">
        <v>1977</v>
      </c>
      <c r="L54" s="100">
        <v>0</v>
      </c>
      <c r="M54" s="83">
        <v>0</v>
      </c>
      <c r="N54" s="89"/>
      <c r="O54" t="s" s="131">
        <v>110</v>
      </c>
      <c r="P54" s="135">
        <f>AVERAGE(B54:B73)</f>
        <v>24.45</v>
      </c>
      <c r="Q54" s="97">
        <f>AVERAGE(D54:D73)</f>
        <v>3.45316162150992</v>
      </c>
      <c r="R54" t="s" s="134">
        <v>110</v>
      </c>
      <c r="S54" s="135">
        <f>AVERAGE(G54:G73)</f>
        <v>8.949999999999999</v>
      </c>
      <c r="T54" s="97">
        <f>AVERAGE(I54:I73)</f>
        <v>2.22032477734684</v>
      </c>
      <c r="U54" t="s" s="134">
        <v>110</v>
      </c>
      <c r="V54" s="135">
        <f>AVERAGE(L54:L73)</f>
        <v>1.15</v>
      </c>
      <c r="W54" s="97">
        <f>AVERAGE(N54:N73)</f>
        <v>0.604583333333333</v>
      </c>
    </row>
    <row r="55" ht="21.95" customHeight="1">
      <c r="A55" s="150">
        <v>1978</v>
      </c>
      <c r="B55" s="100">
        <v>28</v>
      </c>
      <c r="C55" s="83">
        <v>105.2</v>
      </c>
      <c r="D55" s="87">
        <v>3.75714285714286</v>
      </c>
      <c r="E55" s="40"/>
      <c r="F55" s="151">
        <v>1978</v>
      </c>
      <c r="G55" s="100">
        <v>8</v>
      </c>
      <c r="H55" s="83">
        <v>17.7</v>
      </c>
      <c r="I55" s="87">
        <v>2.2125</v>
      </c>
      <c r="J55" s="40"/>
      <c r="K55" s="151">
        <v>1978</v>
      </c>
      <c r="L55" s="100">
        <v>0</v>
      </c>
      <c r="M55" s="83">
        <v>0</v>
      </c>
      <c r="N55" s="89"/>
      <c r="O55" t="s" s="131">
        <v>111</v>
      </c>
      <c r="P55" s="135">
        <f>AVERAGE(B55:B73)</f>
        <v>24.8947368421053</v>
      </c>
      <c r="Q55" s="97">
        <f>AVERAGE(D55:D73)</f>
        <v>3.4342490752736</v>
      </c>
      <c r="R55" t="s" s="134">
        <v>111</v>
      </c>
      <c r="S55" s="135">
        <f>AVERAGE(G55:G73)</f>
        <v>9.263157894736841</v>
      </c>
      <c r="T55" s="97">
        <f>AVERAGE(I55:I73)</f>
        <v>2.228412046330</v>
      </c>
      <c r="U55" t="s" s="134">
        <v>111</v>
      </c>
      <c r="V55" s="135">
        <f>AVERAGE(L55:L73)</f>
        <v>1.21052631578947</v>
      </c>
      <c r="W55" s="97">
        <f>AVERAGE(N55:N73)</f>
        <v>0.604583333333333</v>
      </c>
    </row>
    <row r="56" ht="21.95" customHeight="1">
      <c r="A56" s="150">
        <v>1979</v>
      </c>
      <c r="B56" s="100">
        <v>30</v>
      </c>
      <c r="C56" s="83">
        <v>102.6</v>
      </c>
      <c r="D56" s="87">
        <v>3.42</v>
      </c>
      <c r="E56" s="40"/>
      <c r="F56" s="151">
        <v>1979</v>
      </c>
      <c r="G56" s="100">
        <v>12</v>
      </c>
      <c r="H56" s="83">
        <v>26.9</v>
      </c>
      <c r="I56" s="87">
        <v>2.24166666666667</v>
      </c>
      <c r="J56" s="40"/>
      <c r="K56" s="151">
        <v>1979</v>
      </c>
      <c r="L56" s="100">
        <v>1</v>
      </c>
      <c r="M56" s="83">
        <v>0.2</v>
      </c>
      <c r="N56" s="89">
        <v>0.2</v>
      </c>
      <c r="O56" t="s" s="131">
        <v>112</v>
      </c>
      <c r="P56" s="135">
        <f>AVERAGE(B56:B73)</f>
        <v>24.7222222222222</v>
      </c>
      <c r="Q56" s="97">
        <f>AVERAGE(D56:D73)</f>
        <v>3.41631053183642</v>
      </c>
      <c r="R56" t="s" s="134">
        <v>112</v>
      </c>
      <c r="S56" s="135">
        <f>AVERAGE(G56:G73)</f>
        <v>9.33333333333333</v>
      </c>
      <c r="T56" s="97">
        <f>AVERAGE(I56:I73)</f>
        <v>2.22929604890389</v>
      </c>
      <c r="U56" t="s" s="134">
        <v>112</v>
      </c>
      <c r="V56" s="135">
        <f>AVERAGE(L56:L73)</f>
        <v>1.27777777777778</v>
      </c>
      <c r="W56" s="97">
        <f>AVERAGE(N56:N73)</f>
        <v>0.604583333333333</v>
      </c>
    </row>
    <row r="57" ht="21.95" customHeight="1">
      <c r="A57" s="150">
        <v>1980</v>
      </c>
      <c r="B57" s="100">
        <v>23</v>
      </c>
      <c r="C57" s="83">
        <v>90.2</v>
      </c>
      <c r="D57" s="87">
        <v>3.92173913043478</v>
      </c>
      <c r="E57" s="40"/>
      <c r="F57" s="151">
        <v>1980</v>
      </c>
      <c r="G57" s="100">
        <v>5</v>
      </c>
      <c r="H57" s="83">
        <v>13.8</v>
      </c>
      <c r="I57" s="87">
        <v>2.76</v>
      </c>
      <c r="J57" s="40"/>
      <c r="K57" s="151">
        <v>1980</v>
      </c>
      <c r="L57" s="100">
        <v>0</v>
      </c>
      <c r="M57" s="83">
        <v>0</v>
      </c>
      <c r="N57" s="89"/>
      <c r="O57" t="s" s="131">
        <v>113</v>
      </c>
      <c r="P57" s="135">
        <f>AVERAGE(B57:B73)</f>
        <v>24.4117647058824</v>
      </c>
      <c r="Q57" s="97">
        <f>AVERAGE(D57:D73)</f>
        <v>3.41609350429739</v>
      </c>
      <c r="R57" t="s" s="134">
        <v>113</v>
      </c>
      <c r="S57" s="135">
        <f>AVERAGE(G57:G73)</f>
        <v>9.17647058823529</v>
      </c>
      <c r="T57" s="97">
        <f>AVERAGE(I57:I73)</f>
        <v>2.22856836550608</v>
      </c>
      <c r="U57" t="s" s="134">
        <v>113</v>
      </c>
      <c r="V57" s="135">
        <f>AVERAGE(L57:L73)</f>
        <v>1.29411764705882</v>
      </c>
      <c r="W57" s="97">
        <f>AVERAGE(N57:N73)</f>
        <v>0.649537037037037</v>
      </c>
    </row>
    <row r="58" ht="21.95" customHeight="1">
      <c r="A58" s="150">
        <v>1981</v>
      </c>
      <c r="B58" s="100">
        <v>31</v>
      </c>
      <c r="C58" s="83">
        <v>110.3</v>
      </c>
      <c r="D58" s="87">
        <v>3.55806451612903</v>
      </c>
      <c r="E58" s="40"/>
      <c r="F58" s="151">
        <v>1981</v>
      </c>
      <c r="G58" s="100">
        <v>7</v>
      </c>
      <c r="H58" s="83">
        <v>15.1</v>
      </c>
      <c r="I58" s="87">
        <v>2.15714285714286</v>
      </c>
      <c r="J58" s="40"/>
      <c r="K58" s="151">
        <v>1981</v>
      </c>
      <c r="L58" s="100">
        <v>0</v>
      </c>
      <c r="M58" s="83">
        <v>0</v>
      </c>
      <c r="N58" s="89"/>
      <c r="O58" t="s" s="131">
        <v>114</v>
      </c>
      <c r="P58" s="135">
        <f>AVERAGE(B58:B73)</f>
        <v>24.5</v>
      </c>
      <c r="Q58" s="97">
        <f>AVERAGE(D58:D73)</f>
        <v>3.3844906526638</v>
      </c>
      <c r="R58" t="s" s="134">
        <v>114</v>
      </c>
      <c r="S58" s="135">
        <f>AVERAGE(G58:G73)</f>
        <v>9.4375</v>
      </c>
      <c r="T58" s="97">
        <f>AVERAGE(I58:I73)</f>
        <v>2.19535388835021</v>
      </c>
      <c r="U58" t="s" s="134">
        <v>114</v>
      </c>
      <c r="V58" s="135">
        <f>AVERAGE(L58:L73)</f>
        <v>1.375</v>
      </c>
      <c r="W58" s="97">
        <f>AVERAGE(N58:N73)</f>
        <v>0.649537037037037</v>
      </c>
    </row>
    <row r="59" ht="21.95" customHeight="1">
      <c r="A59" s="150">
        <v>1982</v>
      </c>
      <c r="B59" s="100">
        <v>28</v>
      </c>
      <c r="C59" s="83">
        <v>91.2</v>
      </c>
      <c r="D59" s="87">
        <v>3.25714285714286</v>
      </c>
      <c r="E59" s="40"/>
      <c r="F59" s="151">
        <v>1982</v>
      </c>
      <c r="G59" s="100">
        <v>13</v>
      </c>
      <c r="H59" s="83">
        <v>29.3</v>
      </c>
      <c r="I59" s="87">
        <v>2.25384615384615</v>
      </c>
      <c r="J59" s="40"/>
      <c r="K59" s="151">
        <v>1982</v>
      </c>
      <c r="L59" s="100">
        <v>2</v>
      </c>
      <c r="M59" s="83">
        <v>1.8</v>
      </c>
      <c r="N59" s="89">
        <v>0.9</v>
      </c>
      <c r="O59" t="s" s="131">
        <v>115</v>
      </c>
      <c r="P59" s="135">
        <f>AVERAGE(B59:B73)</f>
        <v>24.0666666666667</v>
      </c>
      <c r="Q59" s="97">
        <f>AVERAGE(D59:D73)</f>
        <v>3.37291906176612</v>
      </c>
      <c r="R59" t="s" s="134">
        <v>115</v>
      </c>
      <c r="S59" s="135">
        <f>AVERAGE(G59:G73)</f>
        <v>9.6</v>
      </c>
      <c r="T59" s="97">
        <f>AVERAGE(I59:I73)</f>
        <v>2.1979012904307</v>
      </c>
      <c r="U59" t="s" s="134">
        <v>115</v>
      </c>
      <c r="V59" s="135">
        <f>AVERAGE(L59:L73)</f>
        <v>1.46666666666667</v>
      </c>
      <c r="W59" s="97">
        <f>AVERAGE(N59:N73)</f>
        <v>0.649537037037037</v>
      </c>
    </row>
    <row r="60" ht="21.95" customHeight="1">
      <c r="A60" s="150">
        <v>1983</v>
      </c>
      <c r="B60" s="100">
        <v>12</v>
      </c>
      <c r="C60" s="83">
        <v>31.1</v>
      </c>
      <c r="D60" s="87">
        <v>2.59166666666667</v>
      </c>
      <c r="E60" s="40"/>
      <c r="F60" s="151">
        <v>1983</v>
      </c>
      <c r="G60" s="100">
        <v>6</v>
      </c>
      <c r="H60" s="83">
        <v>8.800000000000001</v>
      </c>
      <c r="I60" s="87">
        <v>1.46666666666667</v>
      </c>
      <c r="J60" s="40"/>
      <c r="K60" s="151">
        <v>1983</v>
      </c>
      <c r="L60" s="100">
        <v>1</v>
      </c>
      <c r="M60" s="83">
        <v>0.6</v>
      </c>
      <c r="N60" s="89">
        <v>0.6</v>
      </c>
      <c r="O60" t="s" s="131">
        <v>116</v>
      </c>
      <c r="P60" s="135">
        <f>AVERAGE(B60:B73)</f>
        <v>23.7857142857143</v>
      </c>
      <c r="Q60" s="97">
        <f>AVERAGE(D60:D73)</f>
        <v>3.38118879066778</v>
      </c>
      <c r="R60" t="s" s="134">
        <v>116</v>
      </c>
      <c r="S60" s="135">
        <f>AVERAGE(G60:G73)</f>
        <v>9.357142857142859</v>
      </c>
      <c r="T60" s="97">
        <f>AVERAGE(I60:I73)</f>
        <v>2.19390522875817</v>
      </c>
      <c r="U60" t="s" s="134">
        <v>116</v>
      </c>
      <c r="V60" s="135">
        <f>AVERAGE(L60:L73)</f>
        <v>1.42857142857143</v>
      </c>
      <c r="W60" s="97">
        <f>AVERAGE(N60:N73)</f>
        <v>0.6182291666666671</v>
      </c>
    </row>
    <row r="61" ht="21.95" customHeight="1">
      <c r="A61" s="150">
        <v>1984</v>
      </c>
      <c r="B61" s="100">
        <v>32</v>
      </c>
      <c r="C61" s="83">
        <v>109</v>
      </c>
      <c r="D61" s="87">
        <v>3.40625</v>
      </c>
      <c r="E61" s="40"/>
      <c r="F61" s="151">
        <v>1984</v>
      </c>
      <c r="G61" s="100">
        <v>12</v>
      </c>
      <c r="H61" s="83">
        <v>26.8</v>
      </c>
      <c r="I61" s="87">
        <v>2.23333333333333</v>
      </c>
      <c r="J61" s="40"/>
      <c r="K61" s="151">
        <v>1984</v>
      </c>
      <c r="L61" s="100">
        <v>2</v>
      </c>
      <c r="M61" s="83">
        <v>1.8</v>
      </c>
      <c r="N61" s="89">
        <v>0.9</v>
      </c>
      <c r="O61" t="s" s="131">
        <v>117</v>
      </c>
      <c r="P61" s="135">
        <f>AVERAGE(B61:B73)</f>
        <v>24.6923076923077</v>
      </c>
      <c r="Q61" s="97">
        <f>AVERAGE(D61:D73)</f>
        <v>3.44192126174479</v>
      </c>
      <c r="R61" t="s" s="134">
        <v>117</v>
      </c>
      <c r="S61" s="135">
        <f>AVERAGE(G61:G73)</f>
        <v>9.61538461538462</v>
      </c>
      <c r="T61" s="97">
        <f>AVERAGE(I61:I73)</f>
        <v>2.24984665661136</v>
      </c>
      <c r="U61" t="s" s="134">
        <v>117</v>
      </c>
      <c r="V61" s="135">
        <f>AVERAGE(L61:L73)</f>
        <v>1.46153846153846</v>
      </c>
      <c r="W61" s="97">
        <f>AVERAGE(N61:N73)</f>
        <v>0.620833333333333</v>
      </c>
    </row>
    <row r="62" ht="21.95" customHeight="1">
      <c r="A62" s="150">
        <v>1985</v>
      </c>
      <c r="B62" s="100">
        <v>22</v>
      </c>
      <c r="C62" s="83">
        <v>79.59999999999999</v>
      </c>
      <c r="D62" s="87">
        <v>3.61818181818182</v>
      </c>
      <c r="E62" s="40"/>
      <c r="F62" s="151">
        <v>1985</v>
      </c>
      <c r="G62" s="100">
        <v>8</v>
      </c>
      <c r="H62" s="83">
        <v>21.6</v>
      </c>
      <c r="I62" s="87">
        <v>2.7</v>
      </c>
      <c r="J62" s="40"/>
      <c r="K62" s="151">
        <v>1985</v>
      </c>
      <c r="L62" s="100">
        <v>0</v>
      </c>
      <c r="M62" s="83">
        <v>0</v>
      </c>
      <c r="N62" s="89"/>
      <c r="O62" t="s" s="131">
        <v>118</v>
      </c>
      <c r="P62" s="135">
        <f>AVERAGE(B62:B73)</f>
        <v>24.0833333333333</v>
      </c>
      <c r="Q62" s="97">
        <f>AVERAGE(D62:D73)</f>
        <v>3.44489386689019</v>
      </c>
      <c r="R62" t="s" s="134">
        <v>118</v>
      </c>
      <c r="S62" s="135">
        <f>AVERAGE(G62:G73)</f>
        <v>9.41666666666667</v>
      </c>
      <c r="T62" s="97">
        <f>AVERAGE(I62:I73)</f>
        <v>2.25122276688453</v>
      </c>
      <c r="U62" t="s" s="134">
        <v>118</v>
      </c>
      <c r="V62" s="135">
        <f>AVERAGE(L62:L73)</f>
        <v>1.41666666666667</v>
      </c>
      <c r="W62" s="97">
        <f>AVERAGE(N62:N73)</f>
        <v>0.574305555555556</v>
      </c>
    </row>
    <row r="63" ht="21.95" customHeight="1">
      <c r="A63" s="150">
        <v>1986</v>
      </c>
      <c r="B63" s="100">
        <v>35</v>
      </c>
      <c r="C63" s="83">
        <v>113.9</v>
      </c>
      <c r="D63" s="87">
        <v>3.25428571428571</v>
      </c>
      <c r="E63" s="40"/>
      <c r="F63" s="151">
        <v>1986</v>
      </c>
      <c r="G63" s="100">
        <v>17</v>
      </c>
      <c r="H63" s="83">
        <v>39</v>
      </c>
      <c r="I63" s="87">
        <v>2.29411764705882</v>
      </c>
      <c r="J63" s="40"/>
      <c r="K63" s="151">
        <v>1986</v>
      </c>
      <c r="L63" s="100">
        <v>2</v>
      </c>
      <c r="M63" s="83">
        <v>2.1</v>
      </c>
      <c r="N63" s="89">
        <v>1.05</v>
      </c>
      <c r="O63" t="s" s="131">
        <v>119</v>
      </c>
      <c r="P63" s="135">
        <f>AVERAGE(B63:B73)</f>
        <v>24.2727272727273</v>
      </c>
      <c r="Q63" s="97">
        <f>AVERAGE(D63:D73)</f>
        <v>3.42914041677277</v>
      </c>
      <c r="R63" t="s" s="134">
        <v>119</v>
      </c>
      <c r="S63" s="135">
        <f>AVERAGE(G63:G73)</f>
        <v>9.54545454545455</v>
      </c>
      <c r="T63" s="97">
        <f>AVERAGE(I63:I73)</f>
        <v>2.21042483660131</v>
      </c>
      <c r="U63" t="s" s="134">
        <v>119</v>
      </c>
      <c r="V63" s="135">
        <f>AVERAGE(L63:L73)</f>
        <v>1.54545454545455</v>
      </c>
      <c r="W63" s="97">
        <f>AVERAGE(N63:N73)</f>
        <v>0.574305555555556</v>
      </c>
    </row>
    <row r="64" ht="21.95" customHeight="1">
      <c r="A64" s="150">
        <v>1987</v>
      </c>
      <c r="B64" s="100">
        <v>15</v>
      </c>
      <c r="C64" s="83">
        <v>49.6</v>
      </c>
      <c r="D64" s="87">
        <v>3.30666666666667</v>
      </c>
      <c r="E64" s="40"/>
      <c r="F64" s="151">
        <v>1987</v>
      </c>
      <c r="G64" s="100">
        <v>8</v>
      </c>
      <c r="H64" s="83">
        <v>19.5</v>
      </c>
      <c r="I64" s="87">
        <v>2.4375</v>
      </c>
      <c r="J64" s="40"/>
      <c r="K64" s="151">
        <v>1987</v>
      </c>
      <c r="L64" s="100">
        <v>1</v>
      </c>
      <c r="M64" s="83">
        <v>0.5</v>
      </c>
      <c r="N64" s="89">
        <v>0.5</v>
      </c>
      <c r="O64" t="s" s="131">
        <v>98</v>
      </c>
      <c r="P64" s="135">
        <f>AVERAGE(B64:B73)</f>
        <v>23.2</v>
      </c>
      <c r="Q64" s="97">
        <f>AVERAGE(D64:D73)</f>
        <v>3.44662588702148</v>
      </c>
      <c r="R64" t="s" s="134">
        <v>98</v>
      </c>
      <c r="S64" s="135">
        <f>AVERAGE(G64:G73)</f>
        <v>8.800000000000001</v>
      </c>
      <c r="T64" s="97">
        <f>AVERAGE(I64:I73)</f>
        <v>2.20205555555556</v>
      </c>
      <c r="U64" t="s" s="134">
        <v>98</v>
      </c>
      <c r="V64" s="135">
        <f>AVERAGE(L64:L73)</f>
        <v>1.5</v>
      </c>
      <c r="W64" s="97">
        <f>AVERAGE(N64:N73)</f>
        <v>0.479166666666667</v>
      </c>
    </row>
    <row r="65" ht="21.95" customHeight="1">
      <c r="A65" s="150">
        <v>1988</v>
      </c>
      <c r="B65" s="100">
        <v>14</v>
      </c>
      <c r="C65" s="83">
        <v>53</v>
      </c>
      <c r="D65" s="87">
        <v>3.78571428571429</v>
      </c>
      <c r="E65" s="40"/>
      <c r="F65" s="151">
        <v>1988</v>
      </c>
      <c r="G65" s="100">
        <v>3</v>
      </c>
      <c r="H65" s="83">
        <v>7.4</v>
      </c>
      <c r="I65" s="87">
        <v>2.46666666666667</v>
      </c>
      <c r="J65" s="40"/>
      <c r="K65" s="151">
        <v>1988</v>
      </c>
      <c r="L65" s="100">
        <v>0</v>
      </c>
      <c r="M65" s="83">
        <v>0</v>
      </c>
      <c r="N65" s="89"/>
      <c r="O65" t="s" s="131">
        <v>120</v>
      </c>
      <c r="P65" s="135">
        <f>AVERAGE(B65:B73)</f>
        <v>24.1111111111111</v>
      </c>
      <c r="Q65" s="97">
        <f>AVERAGE(D65:D73)</f>
        <v>3.46217691150534</v>
      </c>
      <c r="R65" t="s" s="134">
        <v>120</v>
      </c>
      <c r="S65" s="135">
        <f>AVERAGE(G65:G73)</f>
        <v>8.888888888888889</v>
      </c>
      <c r="T65" s="97">
        <f>AVERAGE(I65:I73)</f>
        <v>2.1758950617284</v>
      </c>
      <c r="U65" t="s" s="134">
        <v>120</v>
      </c>
      <c r="V65" s="135">
        <f>AVERAGE(L65:L73)</f>
        <v>1.55555555555556</v>
      </c>
      <c r="W65" s="97">
        <f>AVERAGE(N65:N73)</f>
        <v>0.473958333333333</v>
      </c>
    </row>
    <row r="66" ht="21.95" customHeight="1">
      <c r="A66" s="150">
        <v>1989</v>
      </c>
      <c r="B66" s="100">
        <v>29</v>
      </c>
      <c r="C66" s="83">
        <v>92.8</v>
      </c>
      <c r="D66" s="87">
        <v>3.2</v>
      </c>
      <c r="E66" s="40"/>
      <c r="F66" s="151">
        <v>1989</v>
      </c>
      <c r="G66" s="100">
        <v>12</v>
      </c>
      <c r="H66" s="83">
        <v>21.6</v>
      </c>
      <c r="I66" s="87">
        <v>1.8</v>
      </c>
      <c r="J66" s="40"/>
      <c r="K66" s="151">
        <v>1989</v>
      </c>
      <c r="L66" s="100">
        <v>3</v>
      </c>
      <c r="M66" s="83">
        <v>1</v>
      </c>
      <c r="N66" s="89">
        <v>0.333333333333333</v>
      </c>
      <c r="O66" t="s" s="131">
        <v>121</v>
      </c>
      <c r="P66" s="135">
        <f>AVERAGE(B66:B73)</f>
        <v>25.375</v>
      </c>
      <c r="Q66" s="97">
        <f>AVERAGE(D66:D73)</f>
        <v>3.42173473972923</v>
      </c>
      <c r="R66" t="s" s="134">
        <v>121</v>
      </c>
      <c r="S66" s="135">
        <f>AVERAGE(G66:G73)</f>
        <v>9.625</v>
      </c>
      <c r="T66" s="97">
        <f>AVERAGE(I66:I73)</f>
        <v>2.13954861111111</v>
      </c>
      <c r="U66" t="s" s="134">
        <v>121</v>
      </c>
      <c r="V66" s="135">
        <f>AVERAGE(L66:L73)</f>
        <v>1.75</v>
      </c>
      <c r="W66" s="97">
        <f>AVERAGE(N66:N73)</f>
        <v>0.473958333333333</v>
      </c>
    </row>
    <row r="67" ht="21.95" customHeight="1">
      <c r="A67" s="150">
        <v>1990</v>
      </c>
      <c r="B67" s="100">
        <v>44</v>
      </c>
      <c r="C67" s="83">
        <v>128.9</v>
      </c>
      <c r="D67" s="87">
        <v>2.92954545454545</v>
      </c>
      <c r="E67" s="40"/>
      <c r="F67" s="151">
        <v>1990</v>
      </c>
      <c r="G67" s="100">
        <v>20</v>
      </c>
      <c r="H67" s="83">
        <v>27.5</v>
      </c>
      <c r="I67" s="87">
        <v>1.375</v>
      </c>
      <c r="J67" s="40"/>
      <c r="K67" s="151">
        <v>1990</v>
      </c>
      <c r="L67" s="100">
        <v>8</v>
      </c>
      <c r="M67" s="83">
        <v>-0.3</v>
      </c>
      <c r="N67" s="89">
        <v>-0.0375</v>
      </c>
      <c r="O67" t="s" s="131">
        <v>122</v>
      </c>
      <c r="P67" s="135">
        <f>AVERAGE(B67:B73)</f>
        <v>24.8571428571429</v>
      </c>
      <c r="Q67" s="97">
        <f>AVERAGE(D67:D73)</f>
        <v>3.45341113111911</v>
      </c>
      <c r="R67" t="s" s="134">
        <v>122</v>
      </c>
      <c r="S67" s="135">
        <f>AVERAGE(G67:G73)</f>
        <v>9.28571428571429</v>
      </c>
      <c r="T67" s="97">
        <f>AVERAGE(I67:I73)</f>
        <v>2.18805555555556</v>
      </c>
      <c r="U67" t="s" s="134">
        <v>122</v>
      </c>
      <c r="V67" s="135">
        <f>AVERAGE(L67:L73)</f>
        <v>1.57142857142857</v>
      </c>
      <c r="W67" s="97">
        <f>AVERAGE(N67:N73)</f>
        <v>0.520833333333333</v>
      </c>
    </row>
    <row r="68" ht="21.95" customHeight="1">
      <c r="A68" s="150">
        <v>1991</v>
      </c>
      <c r="B68" s="100">
        <v>16</v>
      </c>
      <c r="C68" s="83">
        <v>59.9</v>
      </c>
      <c r="D68" s="87">
        <v>3.74375</v>
      </c>
      <c r="E68" s="40"/>
      <c r="F68" s="151">
        <v>1991</v>
      </c>
      <c r="G68" s="100">
        <v>3</v>
      </c>
      <c r="H68" s="83">
        <v>6.3</v>
      </c>
      <c r="I68" s="87">
        <v>2.1</v>
      </c>
      <c r="J68" s="40"/>
      <c r="K68" s="151">
        <v>1991</v>
      </c>
      <c r="L68" s="100">
        <v>1</v>
      </c>
      <c r="M68" s="83">
        <v>0.8</v>
      </c>
      <c r="N68" s="89">
        <v>0.8</v>
      </c>
      <c r="O68" t="s" s="131">
        <v>123</v>
      </c>
      <c r="P68" s="135">
        <f>AVERAGE(B68:B73)</f>
        <v>21.6666666666667</v>
      </c>
      <c r="Q68" s="97">
        <f>AVERAGE(D68:D73)</f>
        <v>3.54072207721473</v>
      </c>
      <c r="R68" t="s" s="134">
        <v>123</v>
      </c>
      <c r="S68" s="135">
        <f>AVERAGE(G68:G73)</f>
        <v>7.5</v>
      </c>
      <c r="T68" s="97">
        <f>AVERAGE(I68:I73)</f>
        <v>2.32356481481482</v>
      </c>
      <c r="U68" t="s" s="134">
        <v>123</v>
      </c>
      <c r="V68" s="135">
        <f>AVERAGE(L68:L73)</f>
        <v>0.5</v>
      </c>
      <c r="W68" s="97">
        <f>AVERAGE(N68:N73)</f>
        <v>0.8</v>
      </c>
    </row>
    <row r="69" ht="21.95" customHeight="1">
      <c r="A69" s="150">
        <v>1992</v>
      </c>
      <c r="B69" s="100">
        <v>17</v>
      </c>
      <c r="C69" s="83">
        <v>50.5</v>
      </c>
      <c r="D69" s="87">
        <v>2.97058823529412</v>
      </c>
      <c r="E69" s="40"/>
      <c r="F69" s="151">
        <v>1992</v>
      </c>
      <c r="G69" s="100">
        <v>10</v>
      </c>
      <c r="H69" s="83">
        <v>20.4</v>
      </c>
      <c r="I69" s="87">
        <v>2.04</v>
      </c>
      <c r="J69" s="40"/>
      <c r="K69" s="151">
        <v>1992</v>
      </c>
      <c r="L69" s="100">
        <v>2</v>
      </c>
      <c r="M69" s="83">
        <v>1.6</v>
      </c>
      <c r="N69" s="89">
        <v>0.8</v>
      </c>
      <c r="O69" t="s" s="131">
        <v>104</v>
      </c>
      <c r="P69" s="135">
        <f>AVERAGE(B69:B73)</f>
        <v>22.8</v>
      </c>
      <c r="Q69" s="97">
        <f>AVERAGE(D69:D73)</f>
        <v>3.50011649265767</v>
      </c>
      <c r="R69" t="s" s="134">
        <v>104</v>
      </c>
      <c r="S69" s="135">
        <f>AVERAGE(G69:G73)</f>
        <v>8.4</v>
      </c>
      <c r="T69" s="97">
        <f>AVERAGE(I69:I73)</f>
        <v>2.36827777777778</v>
      </c>
      <c r="U69" t="s" s="134">
        <v>104</v>
      </c>
      <c r="V69" s="135">
        <f>AVERAGE(L69:L73)</f>
        <v>0.4</v>
      </c>
      <c r="W69" s="97">
        <f>AVERAGE(N69:N73)</f>
        <v>0.8</v>
      </c>
    </row>
    <row r="70" ht="21.95" customHeight="1">
      <c r="A70" s="150">
        <v>1993</v>
      </c>
      <c r="B70" s="100">
        <v>36</v>
      </c>
      <c r="C70" s="83">
        <v>135.4</v>
      </c>
      <c r="D70" s="87">
        <v>3.76111111111111</v>
      </c>
      <c r="E70" s="40"/>
      <c r="F70" s="151">
        <v>1993</v>
      </c>
      <c r="G70" s="100">
        <v>8</v>
      </c>
      <c r="H70" s="83">
        <v>19.7</v>
      </c>
      <c r="I70" s="87">
        <v>2.4625</v>
      </c>
      <c r="J70" s="40"/>
      <c r="K70" s="151">
        <v>1993</v>
      </c>
      <c r="L70" s="100">
        <v>0</v>
      </c>
      <c r="M70" s="83">
        <v>0</v>
      </c>
      <c r="N70" s="89"/>
      <c r="O70" t="s" s="131">
        <v>124</v>
      </c>
      <c r="P70" s="135">
        <f>AVERAGE(B70:B73)</f>
        <v>24.25</v>
      </c>
      <c r="Q70" s="97">
        <f>AVERAGE(D70:D73)</f>
        <v>3.63249855699856</v>
      </c>
      <c r="R70" t="s" s="134">
        <v>124</v>
      </c>
      <c r="S70" s="135">
        <f>AVERAGE(G70:G73)</f>
        <v>8</v>
      </c>
      <c r="T70" s="97">
        <f>AVERAGE(I70:I73)</f>
        <v>2.45034722222222</v>
      </c>
      <c r="U70" t="s" s="134">
        <v>124</v>
      </c>
      <c r="V70" s="135">
        <f>AVERAGE(L70:L73)</f>
        <v>0</v>
      </c>
      <c r="W70" s="97"/>
    </row>
    <row r="71" ht="21.95" customHeight="1">
      <c r="A71" s="150">
        <v>1994</v>
      </c>
      <c r="B71" s="100">
        <v>22</v>
      </c>
      <c r="C71" s="83">
        <v>79.09999999999999</v>
      </c>
      <c r="D71" s="87">
        <v>3.59545454545455</v>
      </c>
      <c r="E71" s="40"/>
      <c r="F71" s="151">
        <v>1994</v>
      </c>
      <c r="G71" s="100">
        <v>9</v>
      </c>
      <c r="H71" s="83">
        <v>25.1</v>
      </c>
      <c r="I71" s="87">
        <v>2.78888888888889</v>
      </c>
      <c r="J71" s="40"/>
      <c r="K71" s="151">
        <v>1994</v>
      </c>
      <c r="L71" s="100">
        <v>0</v>
      </c>
      <c r="M71" s="83">
        <v>0</v>
      </c>
      <c r="N71" s="89"/>
      <c r="O71" t="s" s="131">
        <v>125</v>
      </c>
      <c r="P71" s="135">
        <f>AVERAGE(B71:B73)</f>
        <v>20.3333333333333</v>
      </c>
      <c r="Q71" s="97">
        <f>AVERAGE(D71:D73)</f>
        <v>3.58962770562771</v>
      </c>
      <c r="R71" t="s" s="134">
        <v>125</v>
      </c>
      <c r="S71" s="135">
        <f>AVERAGE(G71:G73)</f>
        <v>8</v>
      </c>
      <c r="T71" s="97">
        <f>AVERAGE(I71:I73)</f>
        <v>2.4462962962963</v>
      </c>
      <c r="U71" t="s" s="134">
        <v>125</v>
      </c>
      <c r="V71" s="135">
        <f>AVERAGE(L71:L73)</f>
        <v>0</v>
      </c>
      <c r="W71" s="97"/>
    </row>
    <row r="72" ht="21.95" customHeight="1">
      <c r="A72" s="150">
        <v>1995</v>
      </c>
      <c r="B72" s="100">
        <v>25</v>
      </c>
      <c r="C72" s="83">
        <v>78.8</v>
      </c>
      <c r="D72" s="87">
        <v>3.152</v>
      </c>
      <c r="E72" s="40"/>
      <c r="F72" s="151">
        <v>1995</v>
      </c>
      <c r="G72" s="100">
        <v>14</v>
      </c>
      <c r="H72" s="83">
        <v>35.7</v>
      </c>
      <c r="I72" s="87">
        <v>2.55</v>
      </c>
      <c r="J72" s="40"/>
      <c r="K72" s="151">
        <v>1995</v>
      </c>
      <c r="L72" s="100">
        <v>0</v>
      </c>
      <c r="M72" s="83">
        <v>0</v>
      </c>
      <c r="N72" s="89"/>
      <c r="O72" t="s" s="131">
        <v>126</v>
      </c>
      <c r="P72" s="135">
        <f>AVERAGE(B72:B73)</f>
        <v>19.5</v>
      </c>
      <c r="Q72" s="97">
        <f>AVERAGE(D72:D73)</f>
        <v>3.58671428571429</v>
      </c>
      <c r="R72" t="s" s="134">
        <v>126</v>
      </c>
      <c r="S72" s="135">
        <f>AVERAGE(G72:G73)</f>
        <v>7.5</v>
      </c>
      <c r="T72" s="97">
        <f>AVERAGE(I72:I73)</f>
        <v>2.275</v>
      </c>
      <c r="U72" t="s" s="134">
        <v>126</v>
      </c>
      <c r="V72" s="135">
        <f>AVERAGE(L72:L73)</f>
        <v>0</v>
      </c>
      <c r="W72" s="97"/>
    </row>
    <row r="73" ht="21.95" customHeight="1">
      <c r="A73" s="150">
        <v>1996</v>
      </c>
      <c r="B73" s="100">
        <v>14</v>
      </c>
      <c r="C73" s="83">
        <v>56.3</v>
      </c>
      <c r="D73" s="87">
        <v>4.02142857142857</v>
      </c>
      <c r="E73" s="40"/>
      <c r="F73" s="151">
        <v>1996</v>
      </c>
      <c r="G73" s="100">
        <v>1</v>
      </c>
      <c r="H73" s="83">
        <v>2</v>
      </c>
      <c r="I73" s="87">
        <v>2</v>
      </c>
      <c r="J73" s="40"/>
      <c r="K73" s="151">
        <v>1996</v>
      </c>
      <c r="L73" s="100">
        <v>0</v>
      </c>
      <c r="M73" s="83">
        <v>0</v>
      </c>
      <c r="N73" s="89"/>
      <c r="O73" t="s" s="131">
        <v>127</v>
      </c>
      <c r="P73" s="135">
        <f>AVERAGE(B73)</f>
        <v>14</v>
      </c>
      <c r="Q73" s="97">
        <f>AVERAGE(D73)</f>
        <v>4.02142857142857</v>
      </c>
      <c r="R73" t="s" s="134">
        <v>127</v>
      </c>
      <c r="S73" s="135">
        <f>AVERAGE(G73)</f>
        <v>1</v>
      </c>
      <c r="T73" s="97">
        <f>AVERAGE(I73)</f>
        <v>2</v>
      </c>
      <c r="U73" t="s" s="134">
        <v>127</v>
      </c>
      <c r="V73" s="135">
        <f>AVERAGE(L73)</f>
        <v>0</v>
      </c>
      <c r="W73" s="97"/>
    </row>
    <row r="74" ht="21.95" customHeight="1">
      <c r="A74" s="150">
        <v>1997</v>
      </c>
      <c r="B74" s="154">
        <v>36</v>
      </c>
      <c r="C74" s="155">
        <v>93.5</v>
      </c>
      <c r="D74" s="156">
        <v>2.59722222222222</v>
      </c>
      <c r="E74" s="40"/>
      <c r="F74" s="151">
        <v>1997</v>
      </c>
      <c r="G74" s="154">
        <v>22</v>
      </c>
      <c r="H74" s="155">
        <v>34.5</v>
      </c>
      <c r="I74" s="156">
        <v>1.56818181818182</v>
      </c>
      <c r="J74" s="40"/>
      <c r="K74" s="151">
        <v>1997</v>
      </c>
      <c r="L74" s="154">
        <v>9</v>
      </c>
      <c r="M74" s="155">
        <v>3.8</v>
      </c>
      <c r="N74" s="157">
        <v>0.422222222222222</v>
      </c>
      <c r="O74" t="s" s="131">
        <v>128</v>
      </c>
      <c r="P74" s="158">
        <f>AVERAGE(B74)</f>
        <v>36</v>
      </c>
      <c r="Q74" s="159">
        <f>AVERAGE(D74)</f>
        <v>2.59722222222222</v>
      </c>
      <c r="R74" t="s" s="134">
        <v>128</v>
      </c>
      <c r="S74" s="158">
        <f>AVERAGE(G74)</f>
        <v>22</v>
      </c>
      <c r="T74" s="159">
        <f>AVERAGE(I74)</f>
        <v>1.56818181818182</v>
      </c>
      <c r="U74" t="s" s="134">
        <v>128</v>
      </c>
      <c r="V74" s="158">
        <f>AVERAGE(L74)</f>
        <v>9</v>
      </c>
      <c r="W74" s="159">
        <f>AVERAGE(N74)</f>
        <v>0.422222222222222</v>
      </c>
    </row>
    <row r="75" ht="21.95" customHeight="1">
      <c r="A75" s="150">
        <v>1998</v>
      </c>
      <c r="B75" s="100">
        <v>34</v>
      </c>
      <c r="C75" s="83">
        <v>112.1</v>
      </c>
      <c r="D75" s="87">
        <v>3.29705882352941</v>
      </c>
      <c r="E75" s="40"/>
      <c r="F75" s="151">
        <v>1998</v>
      </c>
      <c r="G75" s="100">
        <v>15</v>
      </c>
      <c r="H75" s="83">
        <v>32</v>
      </c>
      <c r="I75" s="87">
        <v>2.13333333333333</v>
      </c>
      <c r="J75" s="40"/>
      <c r="K75" s="151">
        <v>1998</v>
      </c>
      <c r="L75" s="100">
        <v>3</v>
      </c>
      <c r="M75" s="83">
        <v>0</v>
      </c>
      <c r="N75" s="89">
        <v>0</v>
      </c>
      <c r="O75" t="s" s="131">
        <v>127</v>
      </c>
      <c r="P75" s="135">
        <f>AVERAGE(B75)</f>
        <v>34</v>
      </c>
      <c r="Q75" s="97">
        <f>AVERAGE(D75)</f>
        <v>3.29705882352941</v>
      </c>
      <c r="R75" t="s" s="134">
        <v>127</v>
      </c>
      <c r="S75" s="135">
        <f>AVERAGE(G75)</f>
        <v>15</v>
      </c>
      <c r="T75" s="97">
        <f>AVERAGE(I75)</f>
        <v>2.13333333333333</v>
      </c>
      <c r="U75" t="s" s="134">
        <v>127</v>
      </c>
      <c r="V75" s="135">
        <f>AVERAGE(L75)</f>
        <v>3</v>
      </c>
      <c r="W75" s="97">
        <f>AVERAGE(N75)</f>
        <v>0</v>
      </c>
    </row>
    <row r="76" ht="21.95" customHeight="1">
      <c r="A76" s="150">
        <v>1999</v>
      </c>
      <c r="B76" s="100">
        <v>20</v>
      </c>
      <c r="C76" s="83">
        <v>69.5</v>
      </c>
      <c r="D76" s="87">
        <v>3.475</v>
      </c>
      <c r="E76" s="40"/>
      <c r="F76" s="151">
        <v>1999</v>
      </c>
      <c r="G76" s="100">
        <v>10</v>
      </c>
      <c r="H76" s="83">
        <v>27</v>
      </c>
      <c r="I76" s="87">
        <v>2.7</v>
      </c>
      <c r="J76" s="40"/>
      <c r="K76" s="151">
        <v>1999</v>
      </c>
      <c r="L76" s="100">
        <v>0</v>
      </c>
      <c r="M76" s="83">
        <v>0</v>
      </c>
      <c r="N76" s="89"/>
      <c r="O76" t="s" s="131">
        <v>126</v>
      </c>
      <c r="P76" s="135">
        <f>AVERAGE(B75:B76)</f>
        <v>27</v>
      </c>
      <c r="Q76" s="97">
        <f>AVERAGE(D75:D76)</f>
        <v>3.38602941176471</v>
      </c>
      <c r="R76" t="s" s="134">
        <v>126</v>
      </c>
      <c r="S76" s="135">
        <f>AVERAGE(G75:G76)</f>
        <v>12.5</v>
      </c>
      <c r="T76" s="97">
        <f>AVERAGE(I75:I76)</f>
        <v>2.41666666666667</v>
      </c>
      <c r="U76" t="s" s="134">
        <v>126</v>
      </c>
      <c r="V76" s="135">
        <f>AVERAGE(L75:L76)</f>
        <v>1.5</v>
      </c>
      <c r="W76" s="97">
        <f>AVERAGE(N75:N76)</f>
        <v>0</v>
      </c>
    </row>
    <row r="77" ht="21.95" customHeight="1">
      <c r="A77" s="150">
        <v>2000</v>
      </c>
      <c r="B77" s="100">
        <v>28</v>
      </c>
      <c r="C77" s="83">
        <v>96.59999999999999</v>
      </c>
      <c r="D77" s="87">
        <v>3.45</v>
      </c>
      <c r="E77" s="40"/>
      <c r="F77" s="151">
        <v>2000</v>
      </c>
      <c r="G77" s="100">
        <v>12</v>
      </c>
      <c r="H77" s="83">
        <v>29.2</v>
      </c>
      <c r="I77" s="87">
        <v>2.43333333333333</v>
      </c>
      <c r="J77" s="40"/>
      <c r="K77" s="151">
        <v>2000</v>
      </c>
      <c r="L77" s="100">
        <v>0</v>
      </c>
      <c r="M77" s="83">
        <v>0</v>
      </c>
      <c r="N77" s="89"/>
      <c r="O77" t="s" s="131">
        <v>125</v>
      </c>
      <c r="P77" s="135">
        <f>AVERAGE(B75:B77)</f>
        <v>27.3333333333333</v>
      </c>
      <c r="Q77" s="97">
        <f>AVERAGE(D75:D77)</f>
        <v>3.40735294117647</v>
      </c>
      <c r="R77" t="s" s="134">
        <v>125</v>
      </c>
      <c r="S77" s="135">
        <f>AVERAGE(G75:G77)</f>
        <v>12.3333333333333</v>
      </c>
      <c r="T77" s="97">
        <f>AVERAGE(I75:I77)</f>
        <v>2.42222222222222</v>
      </c>
      <c r="U77" t="s" s="134">
        <v>125</v>
      </c>
      <c r="V77" s="135">
        <f>AVERAGE(L75:L77)</f>
        <v>1</v>
      </c>
      <c r="W77" s="97">
        <f>AVERAGE(N75:N77)</f>
        <v>0</v>
      </c>
    </row>
    <row r="78" ht="21.95" customHeight="1">
      <c r="A78" s="150">
        <v>2001</v>
      </c>
      <c r="B78" s="100">
        <v>48</v>
      </c>
      <c r="C78" s="83">
        <v>158.8</v>
      </c>
      <c r="D78" s="87">
        <v>3.30833333333333</v>
      </c>
      <c r="E78" s="40"/>
      <c r="F78" s="151">
        <v>2001</v>
      </c>
      <c r="G78" s="100">
        <v>23</v>
      </c>
      <c r="H78" s="83">
        <v>55.3</v>
      </c>
      <c r="I78" s="87">
        <v>2.40434782608696</v>
      </c>
      <c r="J78" s="40"/>
      <c r="K78" s="151">
        <v>2001</v>
      </c>
      <c r="L78" s="100">
        <v>1</v>
      </c>
      <c r="M78" s="83">
        <v>0.2</v>
      </c>
      <c r="N78" s="89">
        <v>0.2</v>
      </c>
      <c r="O78" t="s" s="131">
        <v>124</v>
      </c>
      <c r="P78" s="135">
        <f>AVERAGE(B75:B78)</f>
        <v>32.5</v>
      </c>
      <c r="Q78" s="97">
        <f>AVERAGE(D75:D78)</f>
        <v>3.38259803921569</v>
      </c>
      <c r="R78" t="s" s="134">
        <v>124</v>
      </c>
      <c r="S78" s="135">
        <f>AVERAGE(G75:G78)</f>
        <v>15</v>
      </c>
      <c r="T78" s="97">
        <f>AVERAGE(I75:I78)</f>
        <v>2.41775362318841</v>
      </c>
      <c r="U78" t="s" s="134">
        <v>124</v>
      </c>
      <c r="V78" s="135">
        <f>AVERAGE(L75:L78)</f>
        <v>1</v>
      </c>
      <c r="W78" s="97">
        <f>AVERAGE(N75:N78)</f>
        <v>0.1</v>
      </c>
    </row>
    <row r="79" ht="21.95" customHeight="1">
      <c r="A79" s="150">
        <v>2002</v>
      </c>
      <c r="B79" s="100">
        <v>25</v>
      </c>
      <c r="C79" s="83">
        <v>77.59999999999999</v>
      </c>
      <c r="D79" s="87">
        <v>3.104</v>
      </c>
      <c r="E79" s="40"/>
      <c r="F79" s="151">
        <v>2002</v>
      </c>
      <c r="G79" s="100">
        <v>14</v>
      </c>
      <c r="H79" s="83">
        <v>33.3</v>
      </c>
      <c r="I79" s="87">
        <v>2.37857142857143</v>
      </c>
      <c r="J79" s="40"/>
      <c r="K79" s="151">
        <v>2002</v>
      </c>
      <c r="L79" s="100">
        <v>1</v>
      </c>
      <c r="M79" s="83">
        <v>0.8</v>
      </c>
      <c r="N79" s="89">
        <v>0.8</v>
      </c>
      <c r="O79" t="s" s="131">
        <v>104</v>
      </c>
      <c r="P79" s="135">
        <f>AVERAGE(B75:B79)</f>
        <v>31</v>
      </c>
      <c r="Q79" s="97">
        <f>AVERAGE(D75:D79)</f>
        <v>3.32687843137255</v>
      </c>
      <c r="R79" t="s" s="134">
        <v>104</v>
      </c>
      <c r="S79" s="135">
        <f>AVERAGE(G75:G79)</f>
        <v>14.8</v>
      </c>
      <c r="T79" s="97">
        <f>AVERAGE(I75:I79)</f>
        <v>2.40991718426501</v>
      </c>
      <c r="U79" t="s" s="134">
        <v>104</v>
      </c>
      <c r="V79" s="135">
        <f>AVERAGE(L75:L79)</f>
        <v>1</v>
      </c>
      <c r="W79" s="97">
        <f>AVERAGE(N75:N79)</f>
        <v>0.333333333333333</v>
      </c>
    </row>
    <row r="80" ht="21.95" customHeight="1">
      <c r="A80" s="150">
        <v>2003</v>
      </c>
      <c r="B80" s="100">
        <v>36</v>
      </c>
      <c r="C80" s="83">
        <v>120.3</v>
      </c>
      <c r="D80" s="87">
        <v>3.34166666666667</v>
      </c>
      <c r="E80" s="40"/>
      <c r="F80" s="151">
        <v>2003</v>
      </c>
      <c r="G80" s="100">
        <v>14</v>
      </c>
      <c r="H80" s="83">
        <v>28.5</v>
      </c>
      <c r="I80" s="87">
        <v>2.03571428571429</v>
      </c>
      <c r="J80" s="40"/>
      <c r="K80" s="151">
        <v>2003</v>
      </c>
      <c r="L80" s="100">
        <v>2</v>
      </c>
      <c r="M80" s="83">
        <v>1.2</v>
      </c>
      <c r="N80" s="89">
        <v>0.6</v>
      </c>
      <c r="O80" t="s" s="131">
        <v>123</v>
      </c>
      <c r="P80" s="135">
        <f>AVERAGE(B75:B80)</f>
        <v>31.8333333333333</v>
      </c>
      <c r="Q80" s="97">
        <f>AVERAGE(D75:D80)</f>
        <v>3.3293431372549</v>
      </c>
      <c r="R80" t="s" s="134">
        <v>123</v>
      </c>
      <c r="S80" s="135">
        <f>AVERAGE(G75:G80)</f>
        <v>14.6666666666667</v>
      </c>
      <c r="T80" s="97">
        <f>AVERAGE(I75:I80)</f>
        <v>2.34755003450656</v>
      </c>
      <c r="U80" t="s" s="134">
        <v>123</v>
      </c>
      <c r="V80" s="135">
        <f>AVERAGE(L75:L80)</f>
        <v>1.16666666666667</v>
      </c>
      <c r="W80" s="97">
        <f>AVERAGE(N75:N80)</f>
        <v>0.4</v>
      </c>
    </row>
    <row r="81" ht="21.95" customHeight="1">
      <c r="A81" s="150">
        <v>2004</v>
      </c>
      <c r="B81" s="100">
        <v>38</v>
      </c>
      <c r="C81" s="83">
        <v>120.7</v>
      </c>
      <c r="D81" s="87">
        <v>3.17631578947368</v>
      </c>
      <c r="E81" s="40"/>
      <c r="F81" s="151">
        <v>2004</v>
      </c>
      <c r="G81" s="100">
        <v>17</v>
      </c>
      <c r="H81" s="83">
        <v>35.8</v>
      </c>
      <c r="I81" s="87">
        <v>2.10588235294118</v>
      </c>
      <c r="J81" s="40"/>
      <c r="K81" s="151">
        <v>2004</v>
      </c>
      <c r="L81" s="100">
        <v>3</v>
      </c>
      <c r="M81" s="83">
        <v>2.5</v>
      </c>
      <c r="N81" s="89">
        <v>0.833333333333333</v>
      </c>
      <c r="O81" t="s" s="131">
        <v>122</v>
      </c>
      <c r="P81" s="135">
        <f>AVERAGE(B75:B81)</f>
        <v>32.7142857142857</v>
      </c>
      <c r="Q81" s="97">
        <f>AVERAGE(D75:D81)</f>
        <v>3.30748208757187</v>
      </c>
      <c r="R81" t="s" s="134">
        <v>122</v>
      </c>
      <c r="S81" s="135">
        <f>AVERAGE(G75:G81)</f>
        <v>15</v>
      </c>
      <c r="T81" s="97">
        <f>AVERAGE(I75:I81)</f>
        <v>2.31302607999722</v>
      </c>
      <c r="U81" t="s" s="134">
        <v>122</v>
      </c>
      <c r="V81" s="135">
        <f>AVERAGE(L75:L81)</f>
        <v>1.42857142857143</v>
      </c>
      <c r="W81" s="97">
        <f>AVERAGE(N75:N81)</f>
        <v>0.486666666666667</v>
      </c>
    </row>
    <row r="82" ht="21.95" customHeight="1">
      <c r="A82" s="150">
        <v>2005</v>
      </c>
      <c r="B82" s="100">
        <v>58</v>
      </c>
      <c r="C82" s="83">
        <v>167.1</v>
      </c>
      <c r="D82" s="87">
        <v>2.88103448275862</v>
      </c>
      <c r="E82" s="40"/>
      <c r="F82" s="151">
        <v>2005</v>
      </c>
      <c r="G82" s="100">
        <v>30</v>
      </c>
      <c r="H82" s="83">
        <v>55.9</v>
      </c>
      <c r="I82" s="87">
        <v>1.86333333333333</v>
      </c>
      <c r="J82" s="40"/>
      <c r="K82" s="151">
        <v>2005</v>
      </c>
      <c r="L82" s="100">
        <v>8</v>
      </c>
      <c r="M82" s="83">
        <v>2</v>
      </c>
      <c r="N82" s="89">
        <v>0.25</v>
      </c>
      <c r="O82" t="s" s="131">
        <v>121</v>
      </c>
      <c r="P82" s="135">
        <f>AVERAGE(B75:B82)</f>
        <v>35.875</v>
      </c>
      <c r="Q82" s="97">
        <f>AVERAGE(D75:D82)</f>
        <v>3.25417613697021</v>
      </c>
      <c r="R82" t="s" s="134">
        <v>121</v>
      </c>
      <c r="S82" s="135">
        <f>AVERAGE(G75:G82)</f>
        <v>16.875</v>
      </c>
      <c r="T82" s="97">
        <f>AVERAGE(I75:I82)</f>
        <v>2.25681448666423</v>
      </c>
      <c r="U82" t="s" s="134">
        <v>121</v>
      </c>
      <c r="V82" s="135">
        <f>AVERAGE(L75:L82)</f>
        <v>2.25</v>
      </c>
      <c r="W82" s="97">
        <f>AVERAGE(N75:N82)</f>
        <v>0.447222222222222</v>
      </c>
    </row>
    <row r="83" ht="21.95" customHeight="1">
      <c r="A83" s="150">
        <v>2006</v>
      </c>
      <c r="B83" s="100">
        <v>42</v>
      </c>
      <c r="C83" s="83">
        <v>104.8</v>
      </c>
      <c r="D83" s="87">
        <v>2.4952380952381</v>
      </c>
      <c r="E83" s="40"/>
      <c r="F83" s="151">
        <v>2006</v>
      </c>
      <c r="G83" s="100">
        <v>27</v>
      </c>
      <c r="H83" s="83">
        <v>42.2</v>
      </c>
      <c r="I83" s="87">
        <v>1.56296296296296</v>
      </c>
      <c r="J83" s="40"/>
      <c r="K83" s="151">
        <v>2006</v>
      </c>
      <c r="L83" s="100">
        <v>8</v>
      </c>
      <c r="M83" s="83">
        <v>-1</v>
      </c>
      <c r="N83" s="89">
        <v>-0.125</v>
      </c>
      <c r="O83" t="s" s="131">
        <v>120</v>
      </c>
      <c r="P83" s="135">
        <f>AVERAGE(B75:B83)</f>
        <v>36.5555555555556</v>
      </c>
      <c r="Q83" s="97">
        <f>AVERAGE(D75:D83)</f>
        <v>3.16984968788887</v>
      </c>
      <c r="R83" t="s" s="134">
        <v>120</v>
      </c>
      <c r="S83" s="135">
        <f>AVERAGE(G75:G83)</f>
        <v>18</v>
      </c>
      <c r="T83" s="97">
        <f>AVERAGE(I75:I83)</f>
        <v>2.17971987291965</v>
      </c>
      <c r="U83" t="s" s="134">
        <v>120</v>
      </c>
      <c r="V83" s="135">
        <f>AVERAGE(L75:L83)</f>
        <v>2.88888888888889</v>
      </c>
      <c r="W83" s="97">
        <f>AVERAGE(N75:N83)</f>
        <v>0.36547619047619</v>
      </c>
    </row>
    <row r="84" ht="21.95" customHeight="1">
      <c r="A84" s="150">
        <v>2007</v>
      </c>
      <c r="B84" s="100">
        <v>33</v>
      </c>
      <c r="C84" s="83">
        <v>125.2</v>
      </c>
      <c r="D84" s="87">
        <v>3.79393939393939</v>
      </c>
      <c r="E84" s="40"/>
      <c r="F84" s="151">
        <v>2007</v>
      </c>
      <c r="G84" s="100">
        <v>9</v>
      </c>
      <c r="H84" s="83">
        <v>24.5</v>
      </c>
      <c r="I84" s="87">
        <v>2.72222222222222</v>
      </c>
      <c r="J84" s="40"/>
      <c r="K84" s="151">
        <v>2007</v>
      </c>
      <c r="L84" s="100">
        <v>0</v>
      </c>
      <c r="M84" s="83">
        <v>0</v>
      </c>
      <c r="N84" s="89"/>
      <c r="O84" t="s" s="131">
        <v>98</v>
      </c>
      <c r="P84" s="135">
        <f>AVERAGE(B75:B84)</f>
        <v>36.2</v>
      </c>
      <c r="Q84" s="97">
        <f>AVERAGE(D75:D84)</f>
        <v>3.23225865849392</v>
      </c>
      <c r="R84" t="s" s="134">
        <v>98</v>
      </c>
      <c r="S84" s="135">
        <f>AVERAGE(G75:G84)</f>
        <v>17.1</v>
      </c>
      <c r="T84" s="97">
        <f>AVERAGE(I75:I84)</f>
        <v>2.2339701078499</v>
      </c>
      <c r="U84" t="s" s="134">
        <v>98</v>
      </c>
      <c r="V84" s="135">
        <f>AVERAGE(L75:L84)</f>
        <v>2.6</v>
      </c>
      <c r="W84" s="97">
        <f>AVERAGE(N75:N84)</f>
        <v>0.36547619047619</v>
      </c>
    </row>
    <row r="85" ht="21.95" customHeight="1">
      <c r="A85" s="150">
        <v>2008</v>
      </c>
      <c r="B85" s="100">
        <v>36</v>
      </c>
      <c r="C85" s="83">
        <v>117.6</v>
      </c>
      <c r="D85" s="87">
        <v>3.26666666666667</v>
      </c>
      <c r="E85" s="40"/>
      <c r="F85" s="151">
        <v>2008</v>
      </c>
      <c r="G85" s="100">
        <v>18</v>
      </c>
      <c r="H85" s="83">
        <v>38.8</v>
      </c>
      <c r="I85" s="87">
        <v>2.15555555555556</v>
      </c>
      <c r="J85" s="40"/>
      <c r="K85" s="151">
        <v>2008</v>
      </c>
      <c r="L85" s="100">
        <v>4</v>
      </c>
      <c r="M85" s="83">
        <v>3.7</v>
      </c>
      <c r="N85" s="89">
        <v>0.925</v>
      </c>
      <c r="O85" t="s" s="131">
        <v>119</v>
      </c>
      <c r="P85" s="135">
        <f>AVERAGE(B75:B85)</f>
        <v>36.1818181818182</v>
      </c>
      <c r="Q85" s="97">
        <f>AVERAGE(D75:D85)</f>
        <v>3.2353866592369</v>
      </c>
      <c r="R85" t="s" s="134">
        <v>119</v>
      </c>
      <c r="S85" s="135">
        <f>AVERAGE(G75:G85)</f>
        <v>17.1818181818182</v>
      </c>
      <c r="T85" s="97">
        <f>AVERAGE(I75:I85)</f>
        <v>2.22684151218678</v>
      </c>
      <c r="U85" t="s" s="134">
        <v>119</v>
      </c>
      <c r="V85" s="135">
        <f>AVERAGE(L75:L85)</f>
        <v>2.72727272727273</v>
      </c>
      <c r="W85" s="97">
        <f>AVERAGE(N75:N85)</f>
        <v>0.435416666666667</v>
      </c>
    </row>
    <row r="86" ht="21.95" customHeight="1">
      <c r="A86" s="150">
        <v>2009</v>
      </c>
      <c r="B86" s="100">
        <v>45</v>
      </c>
      <c r="C86" s="83">
        <v>132.7</v>
      </c>
      <c r="D86" s="87">
        <v>2.94888888888889</v>
      </c>
      <c r="E86" s="40"/>
      <c r="F86" s="151">
        <v>2009</v>
      </c>
      <c r="G86" s="100">
        <v>27</v>
      </c>
      <c r="H86" s="83">
        <v>60.1</v>
      </c>
      <c r="I86" s="87">
        <v>2.22592592592593</v>
      </c>
      <c r="J86" s="40"/>
      <c r="K86" s="151">
        <v>2009</v>
      </c>
      <c r="L86" s="100">
        <v>5</v>
      </c>
      <c r="M86" s="83">
        <v>3.9</v>
      </c>
      <c r="N86" s="89">
        <v>0.78</v>
      </c>
      <c r="O86" t="s" s="131">
        <v>118</v>
      </c>
      <c r="P86" s="135">
        <f>AVERAGE(B75:B86)</f>
        <v>36.9166666666667</v>
      </c>
      <c r="Q86" s="97">
        <f>AVERAGE(D75:D86)</f>
        <v>3.21151184504123</v>
      </c>
      <c r="R86" t="s" s="134">
        <v>118</v>
      </c>
      <c r="S86" s="135">
        <f>AVERAGE(G75:G86)</f>
        <v>18</v>
      </c>
      <c r="T86" s="97">
        <f>AVERAGE(I75:I86)</f>
        <v>2.22676521333171</v>
      </c>
      <c r="U86" t="s" s="134">
        <v>118</v>
      </c>
      <c r="V86" s="135">
        <f>AVERAGE(L75:L86)</f>
        <v>2.91666666666667</v>
      </c>
      <c r="W86" s="97">
        <f>AVERAGE(N75:N86)</f>
        <v>0.473703703703704</v>
      </c>
    </row>
    <row r="87" ht="21.95" customHeight="1">
      <c r="A87" s="150">
        <v>2010</v>
      </c>
      <c r="B87" s="100">
        <v>54</v>
      </c>
      <c r="C87" s="83">
        <v>143.2</v>
      </c>
      <c r="D87" s="87">
        <v>2.65185185185185</v>
      </c>
      <c r="E87" s="40"/>
      <c r="F87" s="151">
        <v>2010</v>
      </c>
      <c r="G87" s="100">
        <v>31</v>
      </c>
      <c r="H87" s="83">
        <v>50.1</v>
      </c>
      <c r="I87" s="87">
        <v>1.61612903225806</v>
      </c>
      <c r="J87" s="40"/>
      <c r="K87" s="151">
        <v>2010</v>
      </c>
      <c r="L87" s="100">
        <v>7</v>
      </c>
      <c r="M87" s="83">
        <v>-3.7</v>
      </c>
      <c r="N87" s="89">
        <v>-0.528571428571429</v>
      </c>
      <c r="O87" t="s" s="131">
        <v>117</v>
      </c>
      <c r="P87" s="135">
        <f>AVERAGE(B75:B87)</f>
        <v>38.2307692307692</v>
      </c>
      <c r="Q87" s="97">
        <f>AVERAGE(D75:D87)</f>
        <v>3.16846107633435</v>
      </c>
      <c r="R87" t="s" s="134">
        <v>117</v>
      </c>
      <c r="S87" s="135">
        <f>AVERAGE(G75:G87)</f>
        <v>19</v>
      </c>
      <c r="T87" s="97">
        <f>AVERAGE(I75:I87)</f>
        <v>2.17979319940297</v>
      </c>
      <c r="U87" t="s" s="134">
        <v>117</v>
      </c>
      <c r="V87" s="135">
        <f>AVERAGE(L75:L87)</f>
        <v>3.23076923076923</v>
      </c>
      <c r="W87" s="97">
        <f>AVERAGE(N75:N87)</f>
        <v>0.37347619047619</v>
      </c>
    </row>
    <row r="88" ht="21.95" customHeight="1">
      <c r="A88" s="150">
        <v>2011</v>
      </c>
      <c r="B88" s="100">
        <v>23</v>
      </c>
      <c r="C88" s="83">
        <v>82.59999999999999</v>
      </c>
      <c r="D88" s="87">
        <v>3.59130434782609</v>
      </c>
      <c r="E88" s="40"/>
      <c r="F88" s="151">
        <v>2011</v>
      </c>
      <c r="G88" s="100">
        <v>7</v>
      </c>
      <c r="H88" s="83">
        <v>17.8</v>
      </c>
      <c r="I88" s="87">
        <v>2.54285714285714</v>
      </c>
      <c r="J88" s="40"/>
      <c r="K88" s="151">
        <v>2011</v>
      </c>
      <c r="L88" s="100">
        <v>0</v>
      </c>
      <c r="M88" s="83">
        <v>0</v>
      </c>
      <c r="N88" s="89"/>
      <c r="O88" t="s" s="131">
        <v>116</v>
      </c>
      <c r="P88" s="135">
        <f>AVERAGE(B75:B88)</f>
        <v>37.1428571428571</v>
      </c>
      <c r="Q88" s="97">
        <f>AVERAGE(D75:D88)</f>
        <v>3.19866416715519</v>
      </c>
      <c r="R88" t="s" s="134">
        <v>116</v>
      </c>
      <c r="S88" s="135">
        <f>AVERAGE(G75:G88)</f>
        <v>18.1428571428571</v>
      </c>
      <c r="T88" s="97">
        <f>AVERAGE(I75:I88)</f>
        <v>2.20572633822112</v>
      </c>
      <c r="U88" t="s" s="134">
        <v>116</v>
      </c>
      <c r="V88" s="135">
        <f>AVERAGE(L75:L88)</f>
        <v>3</v>
      </c>
      <c r="W88" s="97">
        <f>AVERAGE(N75:N88)</f>
        <v>0.37347619047619</v>
      </c>
    </row>
    <row r="89" ht="21.95" customHeight="1">
      <c r="A89" s="150">
        <v>2012</v>
      </c>
      <c r="B89" s="100">
        <v>38</v>
      </c>
      <c r="C89" s="83">
        <v>122.7</v>
      </c>
      <c r="D89" s="87">
        <v>3.22894736842105</v>
      </c>
      <c r="E89" s="40"/>
      <c r="F89" s="151">
        <v>2012</v>
      </c>
      <c r="G89" s="100">
        <v>18</v>
      </c>
      <c r="H89" s="83">
        <v>43.1</v>
      </c>
      <c r="I89" s="87">
        <v>2.39444444444444</v>
      </c>
      <c r="J89" s="40"/>
      <c r="K89" s="151">
        <v>2012</v>
      </c>
      <c r="L89" s="100">
        <v>0</v>
      </c>
      <c r="M89" s="83">
        <v>0</v>
      </c>
      <c r="N89" s="89"/>
      <c r="O89" t="s" s="131">
        <v>115</v>
      </c>
      <c r="P89" s="135">
        <f>AVERAGE(B75:B89)</f>
        <v>37.2</v>
      </c>
      <c r="Q89" s="97">
        <f>AVERAGE(D75:D89)</f>
        <v>3.20068304723958</v>
      </c>
      <c r="R89" t="s" s="134">
        <v>115</v>
      </c>
      <c r="S89" s="135">
        <f>AVERAGE(G75:G89)</f>
        <v>18.1333333333333</v>
      </c>
      <c r="T89" s="97">
        <f>AVERAGE(I75:I89)</f>
        <v>2.21830754530268</v>
      </c>
      <c r="U89" t="s" s="134">
        <v>115</v>
      </c>
      <c r="V89" s="135">
        <f>AVERAGE(L75:L89)</f>
        <v>2.8</v>
      </c>
      <c r="W89" s="97">
        <f>AVERAGE(N75:N89)</f>
        <v>0.37347619047619</v>
      </c>
    </row>
    <row r="90" ht="21.95" customHeight="1">
      <c r="A90" s="150">
        <v>2013</v>
      </c>
      <c r="B90" s="100">
        <v>49</v>
      </c>
      <c r="C90" s="83">
        <v>167.4</v>
      </c>
      <c r="D90" s="87">
        <v>3.41632653061224</v>
      </c>
      <c r="E90" s="40"/>
      <c r="F90" s="151">
        <v>2013</v>
      </c>
      <c r="G90" s="100">
        <v>19</v>
      </c>
      <c r="H90" s="83">
        <v>40.1</v>
      </c>
      <c r="I90" s="87">
        <v>2.11052631578947</v>
      </c>
      <c r="J90" s="40"/>
      <c r="K90" s="151">
        <v>2013</v>
      </c>
      <c r="L90" s="100">
        <v>3</v>
      </c>
      <c r="M90" s="83">
        <v>1.7</v>
      </c>
      <c r="N90" s="89">
        <v>0.566666666666667</v>
      </c>
      <c r="O90" t="s" s="131">
        <v>114</v>
      </c>
      <c r="P90" s="135">
        <f>AVERAGE(B75:B90)</f>
        <v>37.9375</v>
      </c>
      <c r="Q90" s="97">
        <f>AVERAGE(D75:D90)</f>
        <v>3.21416076495037</v>
      </c>
      <c r="R90" t="s" s="134">
        <v>114</v>
      </c>
      <c r="S90" s="135">
        <f>AVERAGE(G75:G90)</f>
        <v>18.1875</v>
      </c>
      <c r="T90" s="97">
        <f>AVERAGE(I75:I90)</f>
        <v>2.2115712184581</v>
      </c>
      <c r="U90" t="s" s="134">
        <v>114</v>
      </c>
      <c r="V90" s="135">
        <f>AVERAGE(L75:L90)</f>
        <v>2.8125</v>
      </c>
      <c r="W90" s="97">
        <f>AVERAGE(N75:N90)</f>
        <v>0.391038961038961</v>
      </c>
    </row>
    <row r="91" ht="21.95" customHeight="1">
      <c r="A91" s="150">
        <v>2014</v>
      </c>
      <c r="B91" s="100">
        <v>25</v>
      </c>
      <c r="C91" s="83">
        <v>81.59999999999999</v>
      </c>
      <c r="D91" s="87">
        <v>3.264</v>
      </c>
      <c r="E91" s="40"/>
      <c r="F91" s="151">
        <v>2014</v>
      </c>
      <c r="G91" s="100">
        <v>15</v>
      </c>
      <c r="H91" s="83">
        <v>37.4</v>
      </c>
      <c r="I91" s="87">
        <v>2.49333333333333</v>
      </c>
      <c r="J91" s="40"/>
      <c r="K91" s="151">
        <v>2014</v>
      </c>
      <c r="L91" s="100">
        <v>2</v>
      </c>
      <c r="M91" s="83">
        <v>2</v>
      </c>
      <c r="N91" s="89">
        <v>1</v>
      </c>
      <c r="O91" t="s" s="131">
        <v>113</v>
      </c>
      <c r="P91" s="135">
        <f>AVERAGE(B75:B91)</f>
        <v>37.1764705882353</v>
      </c>
      <c r="Q91" s="97">
        <f>AVERAGE(D75:D91)</f>
        <v>3.21709248465918</v>
      </c>
      <c r="R91" t="s" s="134">
        <v>113</v>
      </c>
      <c r="S91" s="135">
        <f>AVERAGE(G75:G91)</f>
        <v>18</v>
      </c>
      <c r="T91" s="97">
        <f>AVERAGE(I75:I91)</f>
        <v>2.22814546050959</v>
      </c>
      <c r="U91" t="s" s="134">
        <v>113</v>
      </c>
      <c r="V91" s="135">
        <f>AVERAGE(L75:L91)</f>
        <v>2.76470588235294</v>
      </c>
      <c r="W91" s="97">
        <f>AVERAGE(N75:N91)</f>
        <v>0.441785714285714</v>
      </c>
    </row>
    <row r="92" ht="21.95" customHeight="1">
      <c r="A92" s="150">
        <v>2015</v>
      </c>
      <c r="B92" s="100">
        <v>21</v>
      </c>
      <c r="C92" s="83">
        <v>64.3</v>
      </c>
      <c r="D92" s="87">
        <v>3.06190476190476</v>
      </c>
      <c r="E92" s="40"/>
      <c r="F92" s="151">
        <v>2015</v>
      </c>
      <c r="G92" s="100">
        <v>11</v>
      </c>
      <c r="H92" s="83">
        <v>22.5</v>
      </c>
      <c r="I92" s="87">
        <v>2.04545454545455</v>
      </c>
      <c r="J92" s="40"/>
      <c r="K92" s="151">
        <v>2015</v>
      </c>
      <c r="L92" s="100">
        <v>2</v>
      </c>
      <c r="M92" s="83">
        <v>1</v>
      </c>
      <c r="N92" s="89">
        <v>0.5</v>
      </c>
      <c r="O92" t="s" s="131">
        <v>112</v>
      </c>
      <c r="P92" s="135">
        <f>AVERAGE(B75:B92)</f>
        <v>36.2777777777778</v>
      </c>
      <c r="Q92" s="97">
        <f>AVERAGE(D75:D92)</f>
        <v>3.20847094450615</v>
      </c>
      <c r="R92" t="s" s="134">
        <v>112</v>
      </c>
      <c r="S92" s="135">
        <f>AVERAGE(G75:G92)</f>
        <v>17.6111111111111</v>
      </c>
      <c r="T92" s="97">
        <f>AVERAGE(I75:I92)</f>
        <v>2.21799596522875</v>
      </c>
      <c r="U92" t="s" s="134">
        <v>112</v>
      </c>
      <c r="V92" s="135">
        <f>AVERAGE(L75:L92)</f>
        <v>2.72222222222222</v>
      </c>
      <c r="W92" s="97">
        <f>AVERAGE(N75:N92)</f>
        <v>0.446263736263736</v>
      </c>
    </row>
    <row r="93" ht="21.95" customHeight="1">
      <c r="A93" s="150">
        <v>2016</v>
      </c>
      <c r="B93" s="100">
        <v>49</v>
      </c>
      <c r="C93" s="83">
        <v>135.5</v>
      </c>
      <c r="D93" s="87">
        <v>2.76530612244898</v>
      </c>
      <c r="E93" s="40"/>
      <c r="F93" s="151">
        <v>2016</v>
      </c>
      <c r="G93" s="100">
        <v>34</v>
      </c>
      <c r="H93" s="83">
        <v>72.59999999999999</v>
      </c>
      <c r="I93" s="87">
        <v>2.13529411764706</v>
      </c>
      <c r="J93" s="40"/>
      <c r="K93" s="151">
        <v>2016</v>
      </c>
      <c r="L93" s="100">
        <v>8</v>
      </c>
      <c r="M93" s="83">
        <v>7.2</v>
      </c>
      <c r="N93" s="89">
        <v>0.9</v>
      </c>
      <c r="O93" t="s" s="131">
        <v>111</v>
      </c>
      <c r="P93" s="135">
        <f>AVERAGE(B75:B93)</f>
        <v>36.9473684210526</v>
      </c>
      <c r="Q93" s="97">
        <f>AVERAGE(D75:D93)</f>
        <v>3.18514648018735</v>
      </c>
      <c r="R93" t="s" s="134">
        <v>111</v>
      </c>
      <c r="S93" s="135">
        <f>AVERAGE(G75:G93)</f>
        <v>18.4736842105263</v>
      </c>
      <c r="T93" s="97">
        <f>AVERAGE(I75:I93)</f>
        <v>2.21364323640866</v>
      </c>
      <c r="U93" t="s" s="134">
        <v>111</v>
      </c>
      <c r="V93" s="135">
        <f>AVERAGE(L75:L93)</f>
        <v>3</v>
      </c>
      <c r="W93" s="97">
        <f>AVERAGE(N75:N93)</f>
        <v>0.478673469387755</v>
      </c>
    </row>
    <row r="94" ht="21.95" customHeight="1">
      <c r="A94" s="150">
        <v>2017</v>
      </c>
      <c r="B94" s="100">
        <v>29</v>
      </c>
      <c r="C94" s="83">
        <v>80.40000000000001</v>
      </c>
      <c r="D94" s="87">
        <v>2.77241379310345</v>
      </c>
      <c r="E94" s="40"/>
      <c r="F94" s="151">
        <v>2017</v>
      </c>
      <c r="G94" s="100">
        <v>18</v>
      </c>
      <c r="H94" s="83">
        <v>34.5</v>
      </c>
      <c r="I94" s="87">
        <v>1.91666666666667</v>
      </c>
      <c r="J94" s="40"/>
      <c r="K94" s="151">
        <v>2017</v>
      </c>
      <c r="L94" s="100">
        <v>4</v>
      </c>
      <c r="M94" s="83">
        <v>2.3</v>
      </c>
      <c r="N94" s="89">
        <v>0.575</v>
      </c>
      <c r="O94" t="s" s="131">
        <v>110</v>
      </c>
      <c r="P94" s="135">
        <f>AVERAGE(B75:B94)</f>
        <v>36.55</v>
      </c>
      <c r="Q94" s="97">
        <f>AVERAGE(D75:D94)</f>
        <v>3.16450984583316</v>
      </c>
      <c r="R94" t="s" s="134">
        <v>110</v>
      </c>
      <c r="S94" s="135">
        <f>AVERAGE(G75:G94)</f>
        <v>18.45</v>
      </c>
      <c r="T94" s="97">
        <f>AVERAGE(I75:I94)</f>
        <v>2.19879440792156</v>
      </c>
      <c r="U94" t="s" s="134">
        <v>110</v>
      </c>
      <c r="V94" s="135">
        <f>AVERAGE(L75:L94)</f>
        <v>3.05</v>
      </c>
      <c r="W94" s="97">
        <f>AVERAGE(N75:N94)</f>
        <v>0.485095238095238</v>
      </c>
    </row>
    <row r="95" ht="21.95" customHeight="1">
      <c r="A95" s="150">
        <v>2018</v>
      </c>
      <c r="B95" s="100">
        <v>39</v>
      </c>
      <c r="C95" s="83">
        <v>141.1</v>
      </c>
      <c r="D95" s="87">
        <v>3.61794871794872</v>
      </c>
      <c r="E95" s="40"/>
      <c r="F95" s="151">
        <v>2018</v>
      </c>
      <c r="G95" s="100">
        <v>13</v>
      </c>
      <c r="H95" s="83">
        <v>34.4</v>
      </c>
      <c r="I95" s="87">
        <v>2.64615384615385</v>
      </c>
      <c r="J95" s="40"/>
      <c r="K95" s="151">
        <v>2018</v>
      </c>
      <c r="L95" s="100">
        <v>0</v>
      </c>
      <c r="M95" s="83">
        <v>0</v>
      </c>
      <c r="N95" s="89"/>
      <c r="O95" s="96"/>
      <c r="P95" s="83"/>
      <c r="Q95" s="83"/>
      <c r="R95" s="84"/>
      <c r="S95" s="83"/>
      <c r="T95" s="83"/>
      <c r="U95" s="84"/>
      <c r="V95" s="83"/>
      <c r="W95" s="97"/>
    </row>
    <row r="96" ht="21.95" customHeight="1">
      <c r="A96" s="150">
        <v>2019</v>
      </c>
      <c r="B96" s="100">
        <v>43</v>
      </c>
      <c r="C96" s="83">
        <v>152.5</v>
      </c>
      <c r="D96" s="87">
        <v>3.54651162790698</v>
      </c>
      <c r="E96" s="40"/>
      <c r="F96" s="151">
        <v>2019</v>
      </c>
      <c r="G96" s="100">
        <v>16</v>
      </c>
      <c r="H96" s="83">
        <v>38</v>
      </c>
      <c r="I96" s="87">
        <v>2.375</v>
      </c>
      <c r="J96" s="40"/>
      <c r="K96" s="151">
        <v>2019</v>
      </c>
      <c r="L96" s="100">
        <v>2</v>
      </c>
      <c r="M96" s="83">
        <v>0.9</v>
      </c>
      <c r="N96" s="89">
        <v>0.45</v>
      </c>
      <c r="O96" s="96"/>
      <c r="P96" s="83"/>
      <c r="Q96" s="83"/>
      <c r="R96" s="84"/>
      <c r="S96" s="83"/>
      <c r="T96" s="83"/>
      <c r="U96" s="84"/>
      <c r="V96" s="83"/>
      <c r="W96" s="97"/>
    </row>
    <row r="97" ht="21.95" customHeight="1">
      <c r="A97" s="150">
        <v>2020</v>
      </c>
      <c r="B97" s="100">
        <v>19</v>
      </c>
      <c r="C97" s="83">
        <v>77.5</v>
      </c>
      <c r="D97" s="87">
        <v>4.07894736842105</v>
      </c>
      <c r="E97" s="40"/>
      <c r="F97" s="151">
        <v>2020</v>
      </c>
      <c r="G97" s="100">
        <v>4</v>
      </c>
      <c r="H97" s="83">
        <v>11.9</v>
      </c>
      <c r="I97" s="87">
        <v>2.975</v>
      </c>
      <c r="J97" s="40"/>
      <c r="K97" s="151">
        <v>2020</v>
      </c>
      <c r="L97" s="100">
        <v>0</v>
      </c>
      <c r="M97" s="83">
        <v>0</v>
      </c>
      <c r="N97" s="89"/>
      <c r="O97" s="96"/>
      <c r="P97" s="83"/>
      <c r="Q97" s="83"/>
      <c r="R97" s="84"/>
      <c r="S97" s="83"/>
      <c r="T97" s="83"/>
      <c r="U97" s="84"/>
      <c r="V97" s="83"/>
      <c r="W97" s="97"/>
    </row>
    <row r="98" ht="21.95" customHeight="1">
      <c r="A98" s="150">
        <v>2021</v>
      </c>
      <c r="B98" s="100">
        <v>36</v>
      </c>
      <c r="C98" s="83">
        <v>116.9</v>
      </c>
      <c r="D98" s="87">
        <v>3.24722222222222</v>
      </c>
      <c r="E98" s="40"/>
      <c r="F98" s="151">
        <v>2021</v>
      </c>
      <c r="G98" s="100">
        <v>17</v>
      </c>
      <c r="H98" s="83">
        <v>37.5</v>
      </c>
      <c r="I98" s="87">
        <v>2.20588235294118</v>
      </c>
      <c r="J98" s="40"/>
      <c r="K98" s="151">
        <v>2021</v>
      </c>
      <c r="L98" s="100">
        <v>1</v>
      </c>
      <c r="M98" s="83">
        <v>0.9</v>
      </c>
      <c r="N98" s="89">
        <v>0.9</v>
      </c>
      <c r="O98" s="96"/>
      <c r="P98" s="83"/>
      <c r="Q98" s="83"/>
      <c r="R98" s="84"/>
      <c r="S98" s="83"/>
      <c r="T98" s="83"/>
      <c r="U98" s="84"/>
      <c r="V98" s="83"/>
      <c r="W98" s="97"/>
    </row>
    <row r="99" ht="21.95" customHeight="1">
      <c r="A99" s="150">
        <v>2022</v>
      </c>
      <c r="B99" s="100">
        <v>29</v>
      </c>
      <c r="C99" s="83">
        <v>100.3</v>
      </c>
      <c r="D99" s="87">
        <v>3.45862068965517</v>
      </c>
      <c r="E99" s="40"/>
      <c r="F99" s="151">
        <v>2022</v>
      </c>
      <c r="G99" s="100">
        <v>11</v>
      </c>
      <c r="H99" s="83">
        <v>24.4</v>
      </c>
      <c r="I99" s="87">
        <v>2.21818181818182</v>
      </c>
      <c r="J99" s="40"/>
      <c r="K99" s="151">
        <v>2022</v>
      </c>
      <c r="L99" s="100">
        <v>0</v>
      </c>
      <c r="M99" s="83">
        <v>0</v>
      </c>
      <c r="N99" s="89"/>
      <c r="O99" s="96"/>
      <c r="P99" s="83"/>
      <c r="Q99" s="83"/>
      <c r="R99" s="84"/>
      <c r="S99" s="83"/>
      <c r="T99" s="83"/>
      <c r="U99" s="84"/>
      <c r="V99" s="83"/>
      <c r="W99" s="97"/>
    </row>
    <row r="100" ht="21.95" customHeight="1">
      <c r="A100" s="86"/>
      <c r="B100" s="94"/>
      <c r="C100" s="83"/>
      <c r="D100" s="87"/>
      <c r="E100" s="40"/>
      <c r="F100" s="88"/>
      <c r="G100" s="94"/>
      <c r="H100" s="83"/>
      <c r="I100" s="87"/>
      <c r="J100" s="40"/>
      <c r="K100" s="88"/>
      <c r="L100" s="94"/>
      <c r="M100" s="83"/>
      <c r="N100" s="89"/>
      <c r="O100" s="96"/>
      <c r="P100" s="83"/>
      <c r="Q100" s="83"/>
      <c r="R100" s="84"/>
      <c r="S100" s="83"/>
      <c r="T100" s="83"/>
      <c r="U100" s="84"/>
      <c r="V100" s="83"/>
      <c r="W100" s="97"/>
    </row>
    <row r="101" ht="21.95" customHeight="1">
      <c r="A101" s="86"/>
      <c r="B101" s="94"/>
      <c r="C101" s="83"/>
      <c r="D101" s="87"/>
      <c r="E101" s="40"/>
      <c r="F101" s="88"/>
      <c r="G101" s="94"/>
      <c r="H101" s="83"/>
      <c r="I101" s="87"/>
      <c r="J101" s="40"/>
      <c r="K101" s="88"/>
      <c r="L101" s="94"/>
      <c r="M101" s="83"/>
      <c r="N101" s="89"/>
      <c r="O101" s="96"/>
      <c r="P101" s="83"/>
      <c r="Q101" s="83"/>
      <c r="R101" s="84"/>
      <c r="S101" s="83"/>
      <c r="T101" s="83"/>
      <c r="U101" s="84"/>
      <c r="V101" s="83"/>
      <c r="W101" s="97"/>
    </row>
    <row r="102" ht="21.95" customHeight="1">
      <c r="A102" s="86"/>
      <c r="B102" s="94"/>
      <c r="C102" s="83"/>
      <c r="D102" s="87"/>
      <c r="E102" s="40"/>
      <c r="F102" s="88"/>
      <c r="G102" s="94"/>
      <c r="H102" s="83"/>
      <c r="I102" s="87"/>
      <c r="J102" s="40"/>
      <c r="K102" s="88"/>
      <c r="L102" s="94"/>
      <c r="M102" s="83"/>
      <c r="N102" s="89"/>
      <c r="O102" s="96"/>
      <c r="P102" s="83"/>
      <c r="Q102" s="83"/>
      <c r="R102" s="84"/>
      <c r="S102" s="83"/>
      <c r="T102" s="83"/>
      <c r="U102" s="84"/>
      <c r="V102" s="83"/>
      <c r="W102" s="97"/>
    </row>
    <row r="103" ht="21.95" customHeight="1">
      <c r="A103" s="86"/>
      <c r="B103" s="94"/>
      <c r="C103" s="83"/>
      <c r="D103" s="87"/>
      <c r="E103" s="40"/>
      <c r="F103" s="88"/>
      <c r="G103" s="94"/>
      <c r="H103" s="83"/>
      <c r="I103" s="87"/>
      <c r="J103" s="40"/>
      <c r="K103" s="88"/>
      <c r="L103" s="94"/>
      <c r="M103" s="83"/>
      <c r="N103" s="89"/>
      <c r="O103" s="96"/>
      <c r="P103" s="83"/>
      <c r="Q103" s="83"/>
      <c r="R103" s="84"/>
      <c r="S103" s="83"/>
      <c r="T103" s="83"/>
      <c r="U103" s="84"/>
      <c r="V103" s="83"/>
      <c r="W103" s="97"/>
    </row>
    <row r="104" ht="21.95" customHeight="1">
      <c r="A104" s="86"/>
      <c r="B104" s="94"/>
      <c r="C104" s="83"/>
      <c r="D104" s="87"/>
      <c r="E104" s="40"/>
      <c r="F104" s="88"/>
      <c r="G104" s="94"/>
      <c r="H104" s="83"/>
      <c r="I104" s="87"/>
      <c r="J104" s="40"/>
      <c r="K104" s="88"/>
      <c r="L104" s="94"/>
      <c r="M104" s="83"/>
      <c r="N104" s="89"/>
      <c r="O104" s="96"/>
      <c r="P104" s="83"/>
      <c r="Q104" s="83"/>
      <c r="R104" s="84"/>
      <c r="S104" s="83"/>
      <c r="T104" s="83"/>
      <c r="U104" s="84"/>
      <c r="V104" s="83"/>
      <c r="W104" s="97"/>
    </row>
    <row r="105" ht="21.95" customHeight="1">
      <c r="A105" s="86"/>
      <c r="B105" s="94"/>
      <c r="C105" s="83"/>
      <c r="D105" s="87"/>
      <c r="E105" s="40"/>
      <c r="F105" s="88"/>
      <c r="G105" s="94"/>
      <c r="H105" s="83"/>
      <c r="I105" s="87"/>
      <c r="J105" s="40"/>
      <c r="K105" s="88"/>
      <c r="L105" s="94"/>
      <c r="M105" s="83"/>
      <c r="N105" s="89"/>
      <c r="O105" s="96"/>
      <c r="P105" s="83"/>
      <c r="Q105" s="83"/>
      <c r="R105" s="84"/>
      <c r="S105" s="83"/>
      <c r="T105" s="83"/>
      <c r="U105" s="84"/>
      <c r="V105" s="83"/>
      <c r="W105" s="97"/>
    </row>
    <row r="106" ht="21.95" customHeight="1">
      <c r="A106" s="86"/>
      <c r="B106" s="94"/>
      <c r="C106" s="83"/>
      <c r="D106" s="87"/>
      <c r="E106" s="40"/>
      <c r="F106" s="88"/>
      <c r="G106" s="94"/>
      <c r="H106" s="83"/>
      <c r="I106" s="87"/>
      <c r="J106" s="40"/>
      <c r="K106" s="88"/>
      <c r="L106" s="94"/>
      <c r="M106" s="83"/>
      <c r="N106" s="89"/>
      <c r="O106" s="96"/>
      <c r="P106" s="83"/>
      <c r="Q106" s="83"/>
      <c r="R106" s="84"/>
      <c r="S106" s="83"/>
      <c r="T106" s="83"/>
      <c r="U106" s="84"/>
      <c r="V106" s="83"/>
      <c r="W106" s="97"/>
    </row>
    <row r="107" ht="21.95" customHeight="1">
      <c r="A107" s="86"/>
      <c r="B107" s="94"/>
      <c r="C107" s="83"/>
      <c r="D107" s="87"/>
      <c r="E107" s="40"/>
      <c r="F107" s="88"/>
      <c r="G107" s="94"/>
      <c r="H107" s="83"/>
      <c r="I107" s="87"/>
      <c r="J107" s="40"/>
      <c r="K107" s="88"/>
      <c r="L107" s="94"/>
      <c r="M107" s="83"/>
      <c r="N107" s="89"/>
      <c r="O107" s="96"/>
      <c r="P107" s="83"/>
      <c r="Q107" s="83"/>
      <c r="R107" s="84"/>
      <c r="S107" s="83"/>
      <c r="T107" s="83"/>
      <c r="U107" s="84"/>
      <c r="V107" s="83"/>
      <c r="W107" s="97"/>
    </row>
    <row r="108" ht="21.95" customHeight="1">
      <c r="A108" s="86"/>
      <c r="B108" s="94"/>
      <c r="C108" s="83"/>
      <c r="D108" s="87"/>
      <c r="E108" s="40"/>
      <c r="F108" s="88"/>
      <c r="G108" s="94"/>
      <c r="H108" s="83"/>
      <c r="I108" s="87"/>
      <c r="J108" s="40"/>
      <c r="K108" s="88"/>
      <c r="L108" s="94"/>
      <c r="M108" s="83"/>
      <c r="N108" s="89"/>
      <c r="O108" s="96"/>
      <c r="P108" s="83"/>
      <c r="Q108" s="83"/>
      <c r="R108" s="84"/>
      <c r="S108" s="83"/>
      <c r="T108" s="83"/>
      <c r="U108" s="84"/>
      <c r="V108" s="83"/>
      <c r="W108" s="97"/>
    </row>
    <row r="109" ht="21.95" customHeight="1">
      <c r="A109" s="86"/>
      <c r="B109" s="94"/>
      <c r="C109" s="83"/>
      <c r="D109" s="87"/>
      <c r="E109" s="40"/>
      <c r="F109" s="88"/>
      <c r="G109" s="94"/>
      <c r="H109" s="83"/>
      <c r="I109" s="87"/>
      <c r="J109" s="40"/>
      <c r="K109" s="88"/>
      <c r="L109" s="94"/>
      <c r="M109" s="83"/>
      <c r="N109" s="89"/>
      <c r="O109" s="96"/>
      <c r="P109" s="83"/>
      <c r="Q109" s="83"/>
      <c r="R109" s="84"/>
      <c r="S109" s="83"/>
      <c r="T109" s="83"/>
      <c r="U109" s="84"/>
      <c r="V109" s="83"/>
      <c r="W109" s="97"/>
    </row>
    <row r="110" ht="21.95" customHeight="1">
      <c r="A110" s="86"/>
      <c r="B110" s="94"/>
      <c r="C110" s="83"/>
      <c r="D110" s="87"/>
      <c r="E110" s="40"/>
      <c r="F110" s="88"/>
      <c r="G110" s="94"/>
      <c r="H110" s="83"/>
      <c r="I110" s="87"/>
      <c r="J110" s="40"/>
      <c r="K110" s="88"/>
      <c r="L110" s="94"/>
      <c r="M110" s="83"/>
      <c r="N110" s="89"/>
      <c r="O110" s="96"/>
      <c r="P110" s="83"/>
      <c r="Q110" s="83"/>
      <c r="R110" s="84"/>
      <c r="S110" s="83"/>
      <c r="T110" s="83"/>
      <c r="U110" s="84"/>
      <c r="V110" s="83"/>
      <c r="W110" s="97"/>
    </row>
    <row r="111" ht="21.95" customHeight="1">
      <c r="A111" s="86"/>
      <c r="B111" s="94"/>
      <c r="C111" s="83"/>
      <c r="D111" s="87"/>
      <c r="E111" s="40"/>
      <c r="F111" s="88"/>
      <c r="G111" s="94"/>
      <c r="H111" s="83"/>
      <c r="I111" s="87"/>
      <c r="J111" s="40"/>
      <c r="K111" s="88"/>
      <c r="L111" s="94"/>
      <c r="M111" s="83"/>
      <c r="N111" s="89"/>
      <c r="O111" s="96"/>
      <c r="P111" s="83"/>
      <c r="Q111" s="83"/>
      <c r="R111" s="84"/>
      <c r="S111" s="83"/>
      <c r="T111" s="83"/>
      <c r="U111" s="84"/>
      <c r="V111" s="83"/>
      <c r="W111" s="97"/>
    </row>
    <row r="112" ht="21.95" customHeight="1">
      <c r="A112" s="86"/>
      <c r="B112" s="94"/>
      <c r="C112" s="83"/>
      <c r="D112" s="87"/>
      <c r="E112" s="40"/>
      <c r="F112" s="88"/>
      <c r="G112" s="94"/>
      <c r="H112" s="83"/>
      <c r="I112" s="87"/>
      <c r="J112" s="40"/>
      <c r="K112" s="88"/>
      <c r="L112" s="94"/>
      <c r="M112" s="83"/>
      <c r="N112" s="89"/>
      <c r="O112" s="96"/>
      <c r="P112" s="83"/>
      <c r="Q112" s="83"/>
      <c r="R112" s="84"/>
      <c r="S112" s="83"/>
      <c r="T112" s="83"/>
      <c r="U112" s="84"/>
      <c r="V112" s="83"/>
      <c r="W112" s="97"/>
    </row>
    <row r="113" ht="21.95" customHeight="1">
      <c r="A113" s="86"/>
      <c r="B113" s="94"/>
      <c r="C113" s="83"/>
      <c r="D113" s="87"/>
      <c r="E113" s="40"/>
      <c r="F113" s="88"/>
      <c r="G113" s="94"/>
      <c r="H113" s="83"/>
      <c r="I113" s="87"/>
      <c r="J113" s="40"/>
      <c r="K113" s="88"/>
      <c r="L113" s="94"/>
      <c r="M113" s="83"/>
      <c r="N113" s="89"/>
      <c r="O113" s="96"/>
      <c r="P113" s="83"/>
      <c r="Q113" s="83"/>
      <c r="R113" s="84"/>
      <c r="S113" s="83"/>
      <c r="T113" s="83"/>
      <c r="U113" s="84"/>
      <c r="V113" s="83"/>
      <c r="W113" s="97"/>
    </row>
    <row r="114" ht="21.95" customHeight="1">
      <c r="A114" s="86"/>
      <c r="B114" s="94"/>
      <c r="C114" s="83"/>
      <c r="D114" s="87"/>
      <c r="E114" s="40"/>
      <c r="F114" s="88"/>
      <c r="G114" s="94"/>
      <c r="H114" s="83"/>
      <c r="I114" s="87"/>
      <c r="J114" s="40"/>
      <c r="K114" s="88"/>
      <c r="L114" s="94"/>
      <c r="M114" s="83"/>
      <c r="N114" s="89"/>
      <c r="O114" s="96"/>
      <c r="P114" s="83"/>
      <c r="Q114" s="83"/>
      <c r="R114" s="84"/>
      <c r="S114" s="83"/>
      <c r="T114" s="83"/>
      <c r="U114" s="84"/>
      <c r="V114" s="83"/>
      <c r="W114" s="97"/>
    </row>
    <row r="115" ht="21.95" customHeight="1">
      <c r="A115" s="86"/>
      <c r="B115" s="94"/>
      <c r="C115" s="83"/>
      <c r="D115" s="87"/>
      <c r="E115" s="40"/>
      <c r="F115" s="88"/>
      <c r="G115" s="94"/>
      <c r="H115" s="83"/>
      <c r="I115" s="87"/>
      <c r="J115" s="40"/>
      <c r="K115" s="88"/>
      <c r="L115" s="94"/>
      <c r="M115" s="83"/>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84"/>
      <c r="C118" s="83"/>
      <c r="D118" s="90"/>
      <c r="E118" s="40"/>
      <c r="F118" s="88"/>
      <c r="G118" s="84"/>
      <c r="H118" s="83"/>
      <c r="I118" s="90"/>
      <c r="J118" s="40"/>
      <c r="K118" s="88"/>
      <c r="L118" s="84"/>
      <c r="M118" s="83"/>
      <c r="N118" s="91"/>
      <c r="O118" s="96"/>
      <c r="P118" s="83"/>
      <c r="Q118" s="83"/>
      <c r="R118" s="84"/>
      <c r="S118" s="83"/>
      <c r="T118" s="83"/>
      <c r="U118" s="84"/>
      <c r="V118" s="83"/>
      <c r="W118" s="97"/>
    </row>
    <row r="119" ht="21.95" customHeight="1">
      <c r="A119" s="86"/>
      <c r="B119" s="84"/>
      <c r="C119" s="83"/>
      <c r="D119" s="90"/>
      <c r="E119" s="40"/>
      <c r="F119" s="88"/>
      <c r="G119" s="84"/>
      <c r="H119" s="83"/>
      <c r="I119" s="90"/>
      <c r="J119" s="40"/>
      <c r="K119" s="88"/>
      <c r="L119" s="84"/>
      <c r="M119" s="83"/>
      <c r="N119" s="91"/>
      <c r="O119" s="96"/>
      <c r="P119" s="83"/>
      <c r="Q119" s="83"/>
      <c r="R119" s="84"/>
      <c r="S119" s="83"/>
      <c r="T119" s="83"/>
      <c r="U119" s="84"/>
      <c r="V119" s="83"/>
      <c r="W119" s="97"/>
    </row>
    <row r="120" ht="21.95" customHeight="1">
      <c r="A120" t="s" s="92">
        <v>97</v>
      </c>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t="s" s="93">
        <v>98</v>
      </c>
      <c r="B121" t="s" s="162">
        <v>260</v>
      </c>
      <c r="C121" s="83"/>
      <c r="D121" s="87"/>
      <c r="E121" s="40"/>
      <c r="F121" t="s" s="95">
        <v>98</v>
      </c>
      <c r="G121" t="s" s="162">
        <v>260</v>
      </c>
      <c r="H121" s="83"/>
      <c r="I121" s="87"/>
      <c r="J121" s="40"/>
      <c r="K121" t="s" s="95">
        <v>98</v>
      </c>
      <c r="L121" t="s" s="162">
        <v>260</v>
      </c>
      <c r="M121" s="83"/>
      <c r="N121" s="89"/>
      <c r="O121" s="96"/>
      <c r="P121" s="83"/>
      <c r="Q121" s="83"/>
      <c r="R121" s="84"/>
      <c r="S121" s="83"/>
      <c r="T121" s="83"/>
      <c r="U121" s="84"/>
      <c r="V121" s="83"/>
      <c r="W121" s="97"/>
    </row>
    <row r="122" ht="21.95" customHeight="1">
      <c r="A122" t="s" s="98">
        <v>99</v>
      </c>
      <c r="B122" s="83">
        <f>AVERAGE(B64:B73)</f>
        <v>23.2</v>
      </c>
      <c r="C122" s="83">
        <f>AVERAGE(C64:C73)</f>
        <v>78.43000000000001</v>
      </c>
      <c r="D122" s="87">
        <f>AVERAGE(D64:D73)</f>
        <v>3.44662588702148</v>
      </c>
      <c r="E122" s="40"/>
      <c r="F122" t="s" s="99">
        <v>99</v>
      </c>
      <c r="G122" s="83">
        <f>AVERAGE(G64:G73)</f>
        <v>8.800000000000001</v>
      </c>
      <c r="H122" s="83">
        <f>AVERAGE(H64:H73)</f>
        <v>18.52</v>
      </c>
      <c r="I122" s="87">
        <f>AVERAGE(I64:I73)</f>
        <v>2.20205555555556</v>
      </c>
      <c r="J122" s="40"/>
      <c r="K122" t="s" s="99">
        <v>99</v>
      </c>
      <c r="L122" s="83">
        <f>AVERAGE(L64:L73)</f>
        <v>1.5</v>
      </c>
      <c r="M122" s="83">
        <f>AVERAGE(M64:M73)</f>
        <v>0.36</v>
      </c>
      <c r="N122" s="89">
        <f>AVERAGE(N64:N73)</f>
        <v>0.479166666666667</v>
      </c>
      <c r="O122" s="96"/>
      <c r="P122" s="83"/>
      <c r="Q122" s="83"/>
      <c r="R122" s="84"/>
      <c r="S122" s="83"/>
      <c r="T122" s="83"/>
      <c r="U122" s="84"/>
      <c r="V122" s="83"/>
      <c r="W122" s="97"/>
    </row>
    <row r="123" ht="21.95" customHeight="1">
      <c r="A123" t="s" s="98">
        <v>100</v>
      </c>
      <c r="B123" s="83">
        <f>AVERAGE(B75:B84)</f>
        <v>36.2</v>
      </c>
      <c r="C123" s="83">
        <f>AVERAGE(C75:C84)</f>
        <v>115.27</v>
      </c>
      <c r="D123" s="87">
        <f>AVERAGE(D75:D84)</f>
        <v>3.23225865849392</v>
      </c>
      <c r="E123" s="40"/>
      <c r="F123" t="s" s="99">
        <v>100</v>
      </c>
      <c r="G123" s="83">
        <f>AVERAGE(G75:G84)</f>
        <v>17.1</v>
      </c>
      <c r="H123" s="83">
        <f>AVERAGE(H75:H84)</f>
        <v>36.37</v>
      </c>
      <c r="I123" s="87">
        <f>AVERAGE(I75:I84)</f>
        <v>2.2339701078499</v>
      </c>
      <c r="J123" s="40"/>
      <c r="K123" t="s" s="99">
        <v>100</v>
      </c>
      <c r="L123" s="83">
        <f>AVERAGE(L75:L84)</f>
        <v>2.6</v>
      </c>
      <c r="M123" s="83">
        <f>AVERAGE(M75:M84)</f>
        <v>0.57</v>
      </c>
      <c r="N123" s="89">
        <f>AVERAGE(N75:N84)</f>
        <v>0.36547619047619</v>
      </c>
      <c r="O123" s="96"/>
      <c r="P123" s="83"/>
      <c r="Q123" s="83"/>
      <c r="R123" s="84"/>
      <c r="S123" s="83"/>
      <c r="T123" s="83"/>
      <c r="U123" s="84"/>
      <c r="V123" s="83"/>
      <c r="W123" s="97"/>
    </row>
    <row r="124" ht="21.95" customHeight="1">
      <c r="A124" s="105"/>
      <c r="B124" s="84"/>
      <c r="C124" s="84"/>
      <c r="D124" s="90"/>
      <c r="E124" s="40"/>
      <c r="F124" s="106"/>
      <c r="G124" s="84"/>
      <c r="H124" s="84"/>
      <c r="I124" s="90"/>
      <c r="J124" s="40"/>
      <c r="K124" s="106"/>
      <c r="L124" s="84"/>
      <c r="M124" s="84"/>
      <c r="N124" s="91"/>
      <c r="O124" s="96"/>
      <c r="P124" s="83"/>
      <c r="Q124" s="83"/>
      <c r="R124" s="84"/>
      <c r="S124" s="83"/>
      <c r="T124" s="83"/>
      <c r="U124" s="84"/>
      <c r="V124" s="83"/>
      <c r="W124" s="97"/>
    </row>
    <row r="125" ht="21.95" customHeight="1">
      <c r="A125" t="s" s="103">
        <v>102</v>
      </c>
      <c r="B125" s="83">
        <f>AVERAGE(B64:B73)</f>
        <v>23.2</v>
      </c>
      <c r="C125" s="83">
        <f>AVERAGE(C64:C73)</f>
        <v>78.43000000000001</v>
      </c>
      <c r="D125" s="87">
        <f>AVERAGE(D64:D73)</f>
        <v>3.44662588702148</v>
      </c>
      <c r="E125" s="40"/>
      <c r="F125" t="s" s="104">
        <v>102</v>
      </c>
      <c r="G125" s="83">
        <f>AVERAGE(G64:G73)</f>
        <v>8.800000000000001</v>
      </c>
      <c r="H125" s="83">
        <f>AVERAGE(H64:H73)</f>
        <v>18.52</v>
      </c>
      <c r="I125" s="87">
        <f>AVERAGE(I64:I73)</f>
        <v>2.20205555555556</v>
      </c>
      <c r="J125" s="40"/>
      <c r="K125" t="s" s="104">
        <v>102</v>
      </c>
      <c r="L125" s="83">
        <f>AVERAGE(L64:L73)</f>
        <v>1.5</v>
      </c>
      <c r="M125" s="83">
        <f>AVERAGE(M64:M73)</f>
        <v>0.36</v>
      </c>
      <c r="N125" s="89">
        <f>AVERAGE(N64:N73)</f>
        <v>0.479166666666667</v>
      </c>
      <c r="O125" s="96"/>
      <c r="P125" s="83"/>
      <c r="Q125" s="83"/>
      <c r="R125" s="84"/>
      <c r="S125" s="83"/>
      <c r="T125" s="83"/>
      <c r="U125" s="84"/>
      <c r="V125" s="83"/>
      <c r="W125" s="97"/>
    </row>
    <row r="126" ht="21.95" customHeight="1">
      <c r="A126" t="s" s="103">
        <v>103</v>
      </c>
      <c r="B126" s="83">
        <f>AVERAGE(B75:B84)</f>
        <v>36.2</v>
      </c>
      <c r="C126" s="83">
        <f>AVERAGE(C75:C84)</f>
        <v>115.27</v>
      </c>
      <c r="D126" s="87">
        <f>AVERAGE(D75:D84)</f>
        <v>3.23225865849392</v>
      </c>
      <c r="E126" s="40"/>
      <c r="F126" t="s" s="104">
        <v>103</v>
      </c>
      <c r="G126" s="83">
        <f>AVERAGE(G75:G84)</f>
        <v>17.1</v>
      </c>
      <c r="H126" s="83">
        <f>AVERAGE(H75:H84)</f>
        <v>36.37</v>
      </c>
      <c r="I126" s="87">
        <f>AVERAGE(I75:I84)</f>
        <v>2.2339701078499</v>
      </c>
      <c r="J126" s="40"/>
      <c r="K126" t="s" s="104">
        <v>103</v>
      </c>
      <c r="L126" s="83">
        <f>AVERAGE(L75:L84)</f>
        <v>2.6</v>
      </c>
      <c r="M126" s="83">
        <f>AVERAGE(M75:M84)</f>
        <v>0.57</v>
      </c>
      <c r="N126" s="89">
        <f>AVERAGE(N75:N84)</f>
        <v>0.36547619047619</v>
      </c>
      <c r="O126" s="96"/>
      <c r="P126" s="83"/>
      <c r="Q126" s="83"/>
      <c r="R126" s="84"/>
      <c r="S126" s="83"/>
      <c r="T126" s="83"/>
      <c r="U126" s="84"/>
      <c r="V126" s="83"/>
      <c r="W126" s="97"/>
    </row>
    <row r="127" ht="21.95" customHeight="1">
      <c r="A127" s="105"/>
      <c r="B127" s="84"/>
      <c r="C127" s="84"/>
      <c r="D127" s="90"/>
      <c r="E127" s="40"/>
      <c r="F127" s="106"/>
      <c r="G127" s="84"/>
      <c r="H127" s="84"/>
      <c r="I127" s="90"/>
      <c r="J127" s="40"/>
      <c r="K127" s="106"/>
      <c r="L127" s="84"/>
      <c r="M127" s="84"/>
      <c r="N127" s="91"/>
      <c r="O127" s="96"/>
      <c r="P127" s="83"/>
      <c r="Q127" s="83"/>
      <c r="R127" s="84"/>
      <c r="S127" s="83"/>
      <c r="T127" s="83"/>
      <c r="U127" s="84"/>
      <c r="V127" s="83"/>
      <c r="W127" s="97"/>
    </row>
    <row r="128" ht="21.95" customHeight="1">
      <c r="A128" t="s" s="93">
        <v>104</v>
      </c>
      <c r="B128" s="84"/>
      <c r="C128" s="84"/>
      <c r="D128" s="90"/>
      <c r="E128" s="40"/>
      <c r="F128" t="s" s="95">
        <v>104</v>
      </c>
      <c r="G128" s="84"/>
      <c r="H128" s="84"/>
      <c r="I128" s="90"/>
      <c r="J128" s="40"/>
      <c r="K128" t="s" s="95">
        <v>104</v>
      </c>
      <c r="L128" s="84"/>
      <c r="M128" s="84"/>
      <c r="N128" s="91"/>
      <c r="O128" s="96"/>
      <c r="P128" s="83"/>
      <c r="Q128" s="83"/>
      <c r="R128" s="84"/>
      <c r="S128" s="83"/>
      <c r="T128" s="83"/>
      <c r="U128" s="84"/>
      <c r="V128" s="83"/>
      <c r="W128" s="97"/>
    </row>
    <row r="129" ht="21.95" customHeight="1">
      <c r="A129" t="s" s="98">
        <v>99</v>
      </c>
      <c r="B129" s="83">
        <f>AVERAGE(B69:B73)</f>
        <v>22.8</v>
      </c>
      <c r="C129" s="83">
        <f>AVERAGE(C69:C73)</f>
        <v>80.02</v>
      </c>
      <c r="D129" s="87">
        <f>AVERAGE(D69:D73)</f>
        <v>3.50011649265767</v>
      </c>
      <c r="E129" s="40"/>
      <c r="F129" t="s" s="99">
        <v>99</v>
      </c>
      <c r="G129" s="83">
        <f>AVERAGE(G69:G73)</f>
        <v>8.4</v>
      </c>
      <c r="H129" s="83">
        <f>AVERAGE(H69:H73)</f>
        <v>20.58</v>
      </c>
      <c r="I129" s="87">
        <f>AVERAGE(I69:I73)</f>
        <v>2.36827777777778</v>
      </c>
      <c r="J129" s="40"/>
      <c r="K129" t="s" s="99">
        <v>99</v>
      </c>
      <c r="L129" s="83">
        <f>AVERAGE(L69:L73)</f>
        <v>0.4</v>
      </c>
      <c r="M129" s="83">
        <f>AVERAGE(M69:M73)</f>
        <v>0.32</v>
      </c>
      <c r="N129" s="89">
        <f>AVERAGE(N69:N73)</f>
        <v>0.8</v>
      </c>
      <c r="O129" s="96"/>
      <c r="P129" s="83"/>
      <c r="Q129" s="83"/>
      <c r="R129" s="84"/>
      <c r="S129" s="83"/>
      <c r="T129" s="83"/>
      <c r="U129" s="84"/>
      <c r="V129" s="83"/>
      <c r="W129" s="97"/>
    </row>
    <row r="130" ht="21.95" customHeight="1">
      <c r="A130" t="s" s="98">
        <v>100</v>
      </c>
      <c r="B130" s="83">
        <f>AVERAGE(B75:B79)</f>
        <v>31</v>
      </c>
      <c r="C130" s="83">
        <f>AVERAGE(C75:C79)</f>
        <v>102.92</v>
      </c>
      <c r="D130" s="87">
        <f>AVERAGE(D75:D79)</f>
        <v>3.32687843137255</v>
      </c>
      <c r="E130" s="40"/>
      <c r="F130" t="s" s="99">
        <v>100</v>
      </c>
      <c r="G130" s="83">
        <f>AVERAGE(G75:G79)</f>
        <v>14.8</v>
      </c>
      <c r="H130" s="83">
        <f>AVERAGE(H75:H79)</f>
        <v>35.36</v>
      </c>
      <c r="I130" s="87">
        <f>AVERAGE(I75:I79)</f>
        <v>2.40991718426501</v>
      </c>
      <c r="J130" s="40"/>
      <c r="K130" t="s" s="99">
        <v>100</v>
      </c>
      <c r="L130" s="83">
        <f>AVERAGE(L75:L79)</f>
        <v>1</v>
      </c>
      <c r="M130" s="83">
        <f>AVERAGE(M75:M79)</f>
        <v>0.2</v>
      </c>
      <c r="N130" s="89">
        <f>AVERAGE(N75:N79)</f>
        <v>0.333333333333333</v>
      </c>
      <c r="O130" s="96"/>
      <c r="P130" s="83"/>
      <c r="Q130" s="83"/>
      <c r="R130" s="84"/>
      <c r="S130" s="83"/>
      <c r="T130" s="83"/>
      <c r="U130" s="84"/>
      <c r="V130" s="83"/>
      <c r="W130" s="97"/>
    </row>
    <row r="131" ht="21.95" customHeight="1">
      <c r="A131" s="105"/>
      <c r="B131" s="84"/>
      <c r="C131" s="84"/>
      <c r="D131" s="90"/>
      <c r="E131" s="40"/>
      <c r="F131" s="106"/>
      <c r="G131" s="84"/>
      <c r="H131" s="84"/>
      <c r="I131" s="90"/>
      <c r="J131" s="40"/>
      <c r="K131" s="106"/>
      <c r="L131" s="84"/>
      <c r="M131" s="84"/>
      <c r="N131" s="91"/>
      <c r="O131" s="96"/>
      <c r="P131" s="83"/>
      <c r="Q131" s="83"/>
      <c r="R131" s="84"/>
      <c r="S131" s="83"/>
      <c r="T131" s="83"/>
      <c r="U131" s="84"/>
      <c r="V131" s="83"/>
      <c r="W131" s="97"/>
    </row>
    <row r="132" ht="21.95" customHeight="1">
      <c r="A132" t="s" s="103">
        <v>102</v>
      </c>
      <c r="B132" s="83">
        <f>AVERAGE(B69:B73)</f>
        <v>22.8</v>
      </c>
      <c r="C132" s="83">
        <f>AVERAGE(C69:C73)</f>
        <v>80.02</v>
      </c>
      <c r="D132" s="87">
        <f>AVERAGE(D69:D73)</f>
        <v>3.50011649265767</v>
      </c>
      <c r="E132" s="40"/>
      <c r="F132" t="s" s="104">
        <v>102</v>
      </c>
      <c r="G132" s="83">
        <f>AVERAGE(G69:G73)</f>
        <v>8.4</v>
      </c>
      <c r="H132" s="83">
        <f>AVERAGE(H69:H73)</f>
        <v>20.58</v>
      </c>
      <c r="I132" s="87">
        <f>AVERAGE(I69:I73)</f>
        <v>2.36827777777778</v>
      </c>
      <c r="J132" s="40"/>
      <c r="K132" t="s" s="104">
        <v>102</v>
      </c>
      <c r="L132" s="83">
        <f>AVERAGE(L69:L73)</f>
        <v>0.4</v>
      </c>
      <c r="M132" s="83">
        <f>AVERAGE(M69:M73)</f>
        <v>0.32</v>
      </c>
      <c r="N132" s="89">
        <f>AVERAGE(N69:N73)</f>
        <v>0.8</v>
      </c>
      <c r="O132" s="96"/>
      <c r="P132" s="83"/>
      <c r="Q132" s="83"/>
      <c r="R132" s="84"/>
      <c r="S132" s="83"/>
      <c r="T132" s="83"/>
      <c r="U132" s="84"/>
      <c r="V132" s="83"/>
      <c r="W132" s="97"/>
    </row>
    <row r="133" ht="21.95" customHeight="1">
      <c r="A133" t="s" s="103">
        <v>103</v>
      </c>
      <c r="B133" s="83">
        <f>AVERAGE(B75:B79)</f>
        <v>31</v>
      </c>
      <c r="C133" s="83">
        <f>AVERAGE(C75:C79)</f>
        <v>102.92</v>
      </c>
      <c r="D133" s="87">
        <f>AVERAGE(D75:D79)</f>
        <v>3.32687843137255</v>
      </c>
      <c r="E133" s="40"/>
      <c r="F133" t="s" s="104">
        <v>103</v>
      </c>
      <c r="G133" s="83">
        <f>AVERAGE(G75:G79)</f>
        <v>14.8</v>
      </c>
      <c r="H133" s="83">
        <f>AVERAGE(H75:H79)</f>
        <v>35.36</v>
      </c>
      <c r="I133" s="87">
        <f>AVERAGE(I75:I79)</f>
        <v>2.40991718426501</v>
      </c>
      <c r="J133" s="40"/>
      <c r="K133" t="s" s="104">
        <v>103</v>
      </c>
      <c r="L133" s="83">
        <f>AVERAGE(L75:L79)</f>
        <v>1</v>
      </c>
      <c r="M133" s="83">
        <f>AVERAGE(M75:M79)</f>
        <v>0.2</v>
      </c>
      <c r="N133" s="89">
        <f>AVERAGE(N75:N79)</f>
        <v>0.333333333333333</v>
      </c>
      <c r="O133" s="96"/>
      <c r="P133" s="83"/>
      <c r="Q133" s="83"/>
      <c r="R133" s="84"/>
      <c r="S133" s="83"/>
      <c r="T133" s="83"/>
      <c r="U133" s="84"/>
      <c r="V133" s="83"/>
      <c r="W133" s="97"/>
    </row>
    <row r="134" ht="21.95" customHeight="1">
      <c r="A134" s="105"/>
      <c r="B134" s="83"/>
      <c r="C134" s="83"/>
      <c r="D134" s="87"/>
      <c r="E134" s="40"/>
      <c r="F134" s="106"/>
      <c r="G134" s="84"/>
      <c r="H134" s="83"/>
      <c r="I134" s="87"/>
      <c r="J134" s="40"/>
      <c r="K134" s="106"/>
      <c r="L134" s="84"/>
      <c r="M134" s="83"/>
      <c r="N134" s="89"/>
      <c r="O134" s="96"/>
      <c r="P134" s="83"/>
      <c r="Q134" s="83"/>
      <c r="R134" s="84"/>
      <c r="S134" s="83"/>
      <c r="T134" s="83"/>
      <c r="U134" s="84"/>
      <c r="V134" s="83"/>
      <c r="W134" s="97"/>
    </row>
    <row r="135" ht="21.95" customHeight="1">
      <c r="A135" s="105"/>
      <c r="B135" s="107"/>
      <c r="C135" t="s" s="108">
        <v>105</v>
      </c>
      <c r="D135" s="87"/>
      <c r="E135" s="40"/>
      <c r="F135" s="106"/>
      <c r="G135" s="84"/>
      <c r="H135" s="83"/>
      <c r="I135" s="87"/>
      <c r="J135" s="40"/>
      <c r="K135" s="106"/>
      <c r="L135" s="84"/>
      <c r="M135" s="83"/>
      <c r="N135" s="89"/>
      <c r="O135" s="96"/>
      <c r="P135" s="83"/>
      <c r="Q135" s="83"/>
      <c r="R135" s="84"/>
      <c r="S135" s="83"/>
      <c r="T135" s="83"/>
      <c r="U135" s="84"/>
      <c r="V135" s="83"/>
      <c r="W135" s="97"/>
    </row>
    <row r="136" ht="22.75" customHeight="1">
      <c r="A136" s="109"/>
      <c r="B136" s="110"/>
      <c r="C136" t="s" s="111">
        <v>106</v>
      </c>
      <c r="D136" s="112"/>
      <c r="E136" s="113"/>
      <c r="F136" s="114"/>
      <c r="G136" s="115"/>
      <c r="H136" s="116"/>
      <c r="I136" s="112"/>
      <c r="J136" s="113"/>
      <c r="K136" s="114"/>
      <c r="L136" s="115"/>
      <c r="M136" s="116"/>
      <c r="N136" s="117"/>
      <c r="O136" s="118"/>
      <c r="P136" s="116"/>
      <c r="Q136" s="116"/>
      <c r="R136" s="115"/>
      <c r="S136" s="116"/>
      <c r="T136" s="116"/>
      <c r="U136" s="115"/>
      <c r="V136" s="116"/>
      <c r="W136"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5.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93" customWidth="1"/>
    <col min="2" max="4" width="12.1719" style="293" customWidth="1"/>
    <col min="5" max="5" width="1.35156" style="293" customWidth="1"/>
    <col min="6" max="6" width="10" style="293" customWidth="1"/>
    <col min="7" max="9" width="12.1719" style="293" customWidth="1"/>
    <col min="10" max="10" width="1.35156" style="293" customWidth="1"/>
    <col min="11" max="11" width="10" style="293" customWidth="1"/>
    <col min="12" max="14" width="12.1719" style="293" customWidth="1"/>
    <col min="15" max="15" width="10.8516" style="293" customWidth="1"/>
    <col min="16" max="17" width="6.5" style="293" customWidth="1"/>
    <col min="18" max="18" width="10.8516" style="293" customWidth="1"/>
    <col min="19" max="20" width="6.5" style="293" customWidth="1"/>
    <col min="21" max="21" width="10.8516" style="293" customWidth="1"/>
    <col min="22" max="23" width="6.5" style="293" customWidth="1"/>
    <col min="24" max="16384" width="16.3516" style="293" customWidth="1"/>
  </cols>
  <sheetData>
    <row r="1" ht="64.15" customHeight="1">
      <c r="A1" t="s" s="164">
        <v>235</v>
      </c>
      <c r="B1" t="s" s="27">
        <v>40</v>
      </c>
      <c r="C1" t="s" s="27">
        <v>41</v>
      </c>
      <c r="D1" t="s" s="28">
        <v>42</v>
      </c>
      <c r="E1" s="29"/>
      <c r="F1" t="s" s="30">
        <v>236</v>
      </c>
      <c r="G1" t="s" s="27">
        <v>44</v>
      </c>
      <c r="H1" t="s" s="27">
        <v>45</v>
      </c>
      <c r="I1" t="s" s="28">
        <v>46</v>
      </c>
      <c r="J1" s="29"/>
      <c r="K1" t="s" s="30">
        <v>393</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22</v>
      </c>
      <c r="C3" s="78">
        <v>40.3</v>
      </c>
      <c r="D3" s="79">
        <v>1.83181818181818</v>
      </c>
      <c r="E3" s="40"/>
      <c r="F3" s="145">
        <v>1910</v>
      </c>
      <c r="G3" s="144">
        <v>5</v>
      </c>
      <c r="H3" s="78">
        <v>1.1</v>
      </c>
      <c r="I3" s="79">
        <v>0.22</v>
      </c>
      <c r="J3" s="40"/>
      <c r="K3" s="145">
        <v>1910</v>
      </c>
      <c r="L3" s="144">
        <v>0</v>
      </c>
      <c r="M3" s="78">
        <v>0</v>
      </c>
      <c r="N3" s="81"/>
      <c r="O3" s="146"/>
      <c r="P3" s="147"/>
      <c r="Q3" s="148"/>
      <c r="R3" s="149"/>
      <c r="S3" s="147"/>
      <c r="T3" s="148"/>
      <c r="U3" s="149"/>
      <c r="V3" s="147"/>
      <c r="W3" s="148"/>
    </row>
    <row r="4" ht="21.95" customHeight="1">
      <c r="A4" s="150">
        <v>1911</v>
      </c>
      <c r="B4" s="100">
        <v>33</v>
      </c>
      <c r="C4" s="83">
        <v>5.2</v>
      </c>
      <c r="D4" s="87">
        <v>0.157575757575758</v>
      </c>
      <c r="E4" s="40"/>
      <c r="F4" s="151">
        <v>1911</v>
      </c>
      <c r="G4" s="100">
        <v>24</v>
      </c>
      <c r="H4" s="83">
        <v>-14.5</v>
      </c>
      <c r="I4" s="87">
        <v>-0.604166666666667</v>
      </c>
      <c r="J4" s="40"/>
      <c r="K4" s="151">
        <v>1911</v>
      </c>
      <c r="L4" s="100">
        <v>6</v>
      </c>
      <c r="M4" s="83">
        <v>-14.5</v>
      </c>
      <c r="N4" s="89">
        <v>-2.41666666666667</v>
      </c>
      <c r="O4" s="152"/>
      <c r="P4" s="135"/>
      <c r="Q4" s="97"/>
      <c r="R4" s="153"/>
      <c r="S4" s="135"/>
      <c r="T4" s="97"/>
      <c r="U4" s="153"/>
      <c r="V4" s="135"/>
      <c r="W4" s="97"/>
    </row>
    <row r="5" ht="21.95" customHeight="1">
      <c r="A5" s="150">
        <v>1912</v>
      </c>
      <c r="B5" s="100">
        <v>55</v>
      </c>
      <c r="C5" s="83">
        <v>65.90000000000001</v>
      </c>
      <c r="D5" s="87">
        <v>1.19818181818182</v>
      </c>
      <c r="E5" s="40"/>
      <c r="F5" s="151">
        <v>1912</v>
      </c>
      <c r="G5" s="100">
        <v>25</v>
      </c>
      <c r="H5" s="83">
        <v>-1.8</v>
      </c>
      <c r="I5" s="87">
        <v>-0.07199999999999999</v>
      </c>
      <c r="J5" s="40"/>
      <c r="K5" s="151">
        <v>1912</v>
      </c>
      <c r="L5" s="100">
        <v>2</v>
      </c>
      <c r="M5" s="83">
        <v>-3.9</v>
      </c>
      <c r="N5" s="89">
        <v>-1.95</v>
      </c>
      <c r="O5" s="152"/>
      <c r="P5" s="135"/>
      <c r="Q5" s="97"/>
      <c r="R5" s="153"/>
      <c r="S5" s="135"/>
      <c r="T5" s="97"/>
      <c r="U5" s="153"/>
      <c r="V5" s="135"/>
      <c r="W5" s="97"/>
    </row>
    <row r="6" ht="21.95" customHeight="1">
      <c r="A6" s="150">
        <v>1913</v>
      </c>
      <c r="B6" s="100">
        <v>44</v>
      </c>
      <c r="C6" s="83">
        <v>52.1</v>
      </c>
      <c r="D6" s="87">
        <v>1.18409090909091</v>
      </c>
      <c r="E6" s="40"/>
      <c r="F6" s="151">
        <v>1913</v>
      </c>
      <c r="G6" s="100">
        <v>20</v>
      </c>
      <c r="H6" s="83">
        <v>3.4</v>
      </c>
      <c r="I6" s="87">
        <v>0.17</v>
      </c>
      <c r="J6" s="40"/>
      <c r="K6" s="151">
        <v>1913</v>
      </c>
      <c r="L6" s="100">
        <v>2</v>
      </c>
      <c r="M6" s="83">
        <v>-3.4</v>
      </c>
      <c r="N6" s="89">
        <v>-1.7</v>
      </c>
      <c r="O6" s="152"/>
      <c r="P6" s="135"/>
      <c r="Q6" s="97"/>
      <c r="R6" s="153"/>
      <c r="S6" s="135"/>
      <c r="T6" s="97"/>
      <c r="U6" s="153"/>
      <c r="V6" s="135"/>
      <c r="W6" s="97"/>
    </row>
    <row r="7" ht="21.95" customHeight="1">
      <c r="A7" s="150">
        <v>1914</v>
      </c>
      <c r="B7" s="100">
        <v>36</v>
      </c>
      <c r="C7" s="83">
        <v>28.2</v>
      </c>
      <c r="D7" s="87">
        <v>0.783333333333333</v>
      </c>
      <c r="E7" s="40"/>
      <c r="F7" s="151">
        <v>1914</v>
      </c>
      <c r="G7" s="100">
        <v>24</v>
      </c>
      <c r="H7" s="83">
        <v>4.6</v>
      </c>
      <c r="I7" s="87">
        <v>0.191666666666667</v>
      </c>
      <c r="J7" s="40"/>
      <c r="K7" s="151">
        <v>1914</v>
      </c>
      <c r="L7" s="100">
        <v>2</v>
      </c>
      <c r="M7" s="83">
        <v>-5.6</v>
      </c>
      <c r="N7" s="89">
        <v>-2.8</v>
      </c>
      <c r="O7" s="152"/>
      <c r="P7" s="135"/>
      <c r="Q7" s="97"/>
      <c r="R7" s="153"/>
      <c r="S7" s="135"/>
      <c r="T7" s="97"/>
      <c r="U7" s="153"/>
      <c r="V7" s="135"/>
      <c r="W7" s="97"/>
    </row>
    <row r="8" ht="21.95" customHeight="1">
      <c r="A8" s="150">
        <v>1915</v>
      </c>
      <c r="B8" s="100">
        <v>31</v>
      </c>
      <c r="C8" s="83">
        <v>38.2</v>
      </c>
      <c r="D8" s="87">
        <v>1.23225806451613</v>
      </c>
      <c r="E8" s="40"/>
      <c r="F8" s="151">
        <v>1915</v>
      </c>
      <c r="G8" s="100">
        <v>15</v>
      </c>
      <c r="H8" s="83">
        <v>3.9</v>
      </c>
      <c r="I8" s="87">
        <v>0.26</v>
      </c>
      <c r="J8" s="40"/>
      <c r="K8" s="151">
        <v>1915</v>
      </c>
      <c r="L8" s="100">
        <v>1</v>
      </c>
      <c r="M8" s="83">
        <v>-1.7</v>
      </c>
      <c r="N8" s="89">
        <v>-1.7</v>
      </c>
      <c r="O8" s="152"/>
      <c r="P8" s="135"/>
      <c r="Q8" s="97"/>
      <c r="R8" s="153"/>
      <c r="S8" s="135"/>
      <c r="T8" s="97"/>
      <c r="U8" s="153"/>
      <c r="V8" s="135"/>
      <c r="W8" s="97"/>
    </row>
    <row r="9" ht="21.95" customHeight="1">
      <c r="A9" s="150">
        <v>1916</v>
      </c>
      <c r="B9" s="100">
        <v>23</v>
      </c>
      <c r="C9" s="83">
        <v>38.3</v>
      </c>
      <c r="D9" s="87">
        <v>1.66521739130435</v>
      </c>
      <c r="E9" s="40"/>
      <c r="F9" s="151">
        <v>1916</v>
      </c>
      <c r="G9" s="100">
        <v>5</v>
      </c>
      <c r="H9" s="83">
        <v>-1</v>
      </c>
      <c r="I9" s="87">
        <v>-0.2</v>
      </c>
      <c r="J9" s="40"/>
      <c r="K9" s="151">
        <v>1916</v>
      </c>
      <c r="L9" s="100">
        <v>1</v>
      </c>
      <c r="M9" s="83">
        <v>-2.2</v>
      </c>
      <c r="N9" s="89">
        <v>-2.2</v>
      </c>
      <c r="O9" s="152"/>
      <c r="P9" s="135"/>
      <c r="Q9" s="97"/>
      <c r="R9" s="153"/>
      <c r="S9" s="135"/>
      <c r="T9" s="97"/>
      <c r="U9" s="153"/>
      <c r="V9" s="135"/>
      <c r="W9" s="97"/>
    </row>
    <row r="10" ht="21.95" customHeight="1">
      <c r="A10" s="150">
        <v>1917</v>
      </c>
      <c r="B10" s="100">
        <v>46</v>
      </c>
      <c r="C10" s="83">
        <v>32.8</v>
      </c>
      <c r="D10" s="87">
        <v>0.71304347826087</v>
      </c>
      <c r="E10" s="40"/>
      <c r="F10" s="151">
        <v>1917</v>
      </c>
      <c r="G10" s="100">
        <v>25</v>
      </c>
      <c r="H10" s="83">
        <v>-13.1</v>
      </c>
      <c r="I10" s="87">
        <v>-0.524</v>
      </c>
      <c r="J10" s="40"/>
      <c r="K10" s="151">
        <v>1917</v>
      </c>
      <c r="L10" s="100">
        <v>7</v>
      </c>
      <c r="M10" s="83">
        <v>-14.3</v>
      </c>
      <c r="N10" s="89">
        <v>-2.04285714285714</v>
      </c>
      <c r="O10" s="152"/>
      <c r="P10" s="135"/>
      <c r="Q10" s="97"/>
      <c r="R10" s="153"/>
      <c r="S10" s="135"/>
      <c r="T10" s="97"/>
      <c r="U10" s="153"/>
      <c r="V10" s="135"/>
      <c r="W10" s="97"/>
    </row>
    <row r="11" ht="21.95" customHeight="1">
      <c r="A11" s="150">
        <v>1918</v>
      </c>
      <c r="B11" s="100">
        <v>44</v>
      </c>
      <c r="C11" s="83">
        <v>19.7</v>
      </c>
      <c r="D11" s="87">
        <v>0.447727272727273</v>
      </c>
      <c r="E11" s="40"/>
      <c r="F11" s="151">
        <v>1918</v>
      </c>
      <c r="G11" s="100">
        <v>25</v>
      </c>
      <c r="H11" s="83">
        <v>-21</v>
      </c>
      <c r="I11" s="87">
        <v>-0.84</v>
      </c>
      <c r="J11" s="40"/>
      <c r="K11" s="151">
        <v>1918</v>
      </c>
      <c r="L11" s="100">
        <v>8</v>
      </c>
      <c r="M11" s="83">
        <v>-24.9</v>
      </c>
      <c r="N11" s="89">
        <v>-3.1125</v>
      </c>
      <c r="O11" s="152"/>
      <c r="P11" s="135"/>
      <c r="Q11" s="97"/>
      <c r="R11" s="153"/>
      <c r="S11" s="135"/>
      <c r="T11" s="97"/>
      <c r="U11" s="153"/>
      <c r="V11" s="135"/>
      <c r="W11" s="97"/>
    </row>
    <row r="12" ht="21.95" customHeight="1">
      <c r="A12" s="150">
        <v>1919</v>
      </c>
      <c r="B12" s="100">
        <v>42</v>
      </c>
      <c r="C12" s="83">
        <v>21.7</v>
      </c>
      <c r="D12" s="87">
        <v>0.5166666666666671</v>
      </c>
      <c r="E12" s="40"/>
      <c r="F12" s="151">
        <v>1919</v>
      </c>
      <c r="G12" s="100">
        <v>28</v>
      </c>
      <c r="H12" s="83">
        <v>-9.1</v>
      </c>
      <c r="I12" s="87">
        <v>-0.325</v>
      </c>
      <c r="J12" s="40"/>
      <c r="K12" s="151">
        <v>1919</v>
      </c>
      <c r="L12" s="100">
        <v>6</v>
      </c>
      <c r="M12" s="83">
        <v>-15.9</v>
      </c>
      <c r="N12" s="89">
        <v>-2.65</v>
      </c>
      <c r="O12" s="152"/>
      <c r="P12" s="135"/>
      <c r="Q12" s="97"/>
      <c r="R12" s="153"/>
      <c r="S12" s="135"/>
      <c r="T12" s="97"/>
      <c r="U12" s="153"/>
      <c r="V12" s="135"/>
      <c r="W12" s="97"/>
    </row>
    <row r="13" ht="21.95" customHeight="1">
      <c r="A13" s="150">
        <v>1920</v>
      </c>
      <c r="B13" s="100">
        <v>18</v>
      </c>
      <c r="C13" s="83">
        <v>30.8</v>
      </c>
      <c r="D13" s="87">
        <v>1.71111111111111</v>
      </c>
      <c r="E13" s="40"/>
      <c r="F13" s="151">
        <v>1920</v>
      </c>
      <c r="G13" s="100">
        <v>3</v>
      </c>
      <c r="H13" s="83">
        <v>-1.1</v>
      </c>
      <c r="I13" s="87">
        <v>-0.366666666666667</v>
      </c>
      <c r="J13" s="40"/>
      <c r="K13" s="151">
        <v>1920</v>
      </c>
      <c r="L13" s="100">
        <v>0</v>
      </c>
      <c r="M13" s="83">
        <v>0</v>
      </c>
      <c r="N13" s="89"/>
      <c r="O13" s="152"/>
      <c r="P13" s="135"/>
      <c r="Q13" s="97"/>
      <c r="R13" s="153"/>
      <c r="S13" s="135"/>
      <c r="T13" s="97"/>
      <c r="U13" s="153"/>
      <c r="V13" s="135"/>
      <c r="W13" s="97"/>
    </row>
    <row r="14" ht="21.95" customHeight="1">
      <c r="A14" s="150">
        <v>1921</v>
      </c>
      <c r="B14" s="100">
        <v>0</v>
      </c>
      <c r="C14" s="83">
        <v>0</v>
      </c>
      <c r="D14" s="87"/>
      <c r="E14" s="40"/>
      <c r="F14" s="151">
        <v>1921</v>
      </c>
      <c r="G14" s="100">
        <v>0</v>
      </c>
      <c r="H14" s="83">
        <v>0</v>
      </c>
      <c r="I14" s="87"/>
      <c r="J14" s="40"/>
      <c r="K14" s="151">
        <v>1921</v>
      </c>
      <c r="L14" s="100">
        <v>0</v>
      </c>
      <c r="M14" s="83">
        <v>0</v>
      </c>
      <c r="N14" s="89"/>
      <c r="O14" s="152"/>
      <c r="P14" s="135"/>
      <c r="Q14" s="97"/>
      <c r="R14" s="153"/>
      <c r="S14" s="135"/>
      <c r="T14" s="97"/>
      <c r="U14" s="153"/>
      <c r="V14" s="135"/>
      <c r="W14" s="97"/>
    </row>
    <row r="15" ht="21.95" customHeight="1">
      <c r="A15" s="150">
        <v>1922</v>
      </c>
      <c r="B15" s="100">
        <v>0</v>
      </c>
      <c r="C15" s="83">
        <v>0</v>
      </c>
      <c r="D15" s="87"/>
      <c r="E15" s="40"/>
      <c r="F15" s="151">
        <v>1922</v>
      </c>
      <c r="G15" s="100">
        <v>0</v>
      </c>
      <c r="H15" s="83">
        <v>0</v>
      </c>
      <c r="I15" s="87"/>
      <c r="J15" s="40"/>
      <c r="K15" s="151">
        <v>1922</v>
      </c>
      <c r="L15" s="100">
        <v>0</v>
      </c>
      <c r="M15" s="83">
        <v>0</v>
      </c>
      <c r="N15" s="89"/>
      <c r="O15" s="152"/>
      <c r="P15" s="135"/>
      <c r="Q15" s="97"/>
      <c r="R15" s="153"/>
      <c r="S15" s="135"/>
      <c r="T15" s="97"/>
      <c r="U15" s="153"/>
      <c r="V15" s="135"/>
      <c r="W15" s="97"/>
    </row>
    <row r="16" ht="21.95" customHeight="1">
      <c r="A16" s="150">
        <v>1923</v>
      </c>
      <c r="B16" s="100">
        <v>0</v>
      </c>
      <c r="C16" s="83">
        <v>0</v>
      </c>
      <c r="D16" s="87"/>
      <c r="E16" s="40"/>
      <c r="F16" s="151">
        <v>1923</v>
      </c>
      <c r="G16" s="100">
        <v>0</v>
      </c>
      <c r="H16" s="83">
        <v>0</v>
      </c>
      <c r="I16" s="87"/>
      <c r="J16" s="40"/>
      <c r="K16" s="151">
        <v>1923</v>
      </c>
      <c r="L16" s="100">
        <v>0</v>
      </c>
      <c r="M16" s="83">
        <v>0</v>
      </c>
      <c r="N16" s="89"/>
      <c r="O16" s="152"/>
      <c r="P16" s="135"/>
      <c r="Q16" s="97"/>
      <c r="R16" s="153"/>
      <c r="S16" s="135"/>
      <c r="T16" s="97"/>
      <c r="U16" s="153"/>
      <c r="V16" s="135"/>
      <c r="W16" s="97"/>
    </row>
    <row r="17" ht="21.95" customHeight="1">
      <c r="A17" s="150">
        <v>1924</v>
      </c>
      <c r="B17" s="100">
        <v>36</v>
      </c>
      <c r="C17" s="83">
        <v>49.5</v>
      </c>
      <c r="D17" s="87">
        <v>1.375</v>
      </c>
      <c r="E17" s="40"/>
      <c r="F17" s="151">
        <v>1924</v>
      </c>
      <c r="G17" s="100">
        <v>14</v>
      </c>
      <c r="H17" s="83">
        <v>1.6</v>
      </c>
      <c r="I17" s="87">
        <v>0.114285714285714</v>
      </c>
      <c r="J17" s="40"/>
      <c r="K17" s="151">
        <v>1924</v>
      </c>
      <c r="L17" s="100">
        <v>1</v>
      </c>
      <c r="M17" s="83">
        <v>-1.7</v>
      </c>
      <c r="N17" s="89">
        <v>-1.7</v>
      </c>
      <c r="O17" s="152"/>
      <c r="P17" s="135"/>
      <c r="Q17" s="97"/>
      <c r="R17" s="153"/>
      <c r="S17" s="135"/>
      <c r="T17" s="97"/>
      <c r="U17" s="153"/>
      <c r="V17" s="135"/>
      <c r="W17" s="97"/>
    </row>
    <row r="18" ht="21.95" customHeight="1">
      <c r="A18" s="150">
        <v>1925</v>
      </c>
      <c r="B18" s="100">
        <v>13</v>
      </c>
      <c r="C18" s="83">
        <v>-0.9</v>
      </c>
      <c r="D18" s="87">
        <v>-0.06923076923076921</v>
      </c>
      <c r="E18" s="40"/>
      <c r="F18" s="151">
        <v>1925</v>
      </c>
      <c r="G18" s="100">
        <v>9</v>
      </c>
      <c r="H18" s="83">
        <v>-8.800000000000001</v>
      </c>
      <c r="I18" s="87">
        <v>-0.977777777777778</v>
      </c>
      <c r="J18" s="40"/>
      <c r="K18" s="151">
        <v>1925</v>
      </c>
      <c r="L18" s="100">
        <v>3</v>
      </c>
      <c r="M18" s="83">
        <v>-8.800000000000001</v>
      </c>
      <c r="N18" s="89">
        <v>-2.93333333333333</v>
      </c>
      <c r="O18" s="152"/>
      <c r="P18" s="135"/>
      <c r="Q18" s="97"/>
      <c r="R18" s="153"/>
      <c r="S18" s="135"/>
      <c r="T18" s="97"/>
      <c r="U18" s="153"/>
      <c r="V18" s="135"/>
      <c r="W18" s="97"/>
    </row>
    <row r="19" ht="21.95" customHeight="1">
      <c r="A19" s="150">
        <v>1926</v>
      </c>
      <c r="B19" s="100">
        <v>25</v>
      </c>
      <c r="C19" s="83">
        <v>31.1</v>
      </c>
      <c r="D19" s="87">
        <v>1.244</v>
      </c>
      <c r="E19" s="40"/>
      <c r="F19" s="151">
        <v>1926</v>
      </c>
      <c r="G19" s="100">
        <v>10</v>
      </c>
      <c r="H19" s="83">
        <v>-2.2</v>
      </c>
      <c r="I19" s="87">
        <v>-0.22</v>
      </c>
      <c r="J19" s="40"/>
      <c r="K19" s="151">
        <v>1926</v>
      </c>
      <c r="L19" s="100">
        <v>0</v>
      </c>
      <c r="M19" s="83">
        <v>0</v>
      </c>
      <c r="N19" s="89"/>
      <c r="O19" s="152"/>
      <c r="P19" s="135"/>
      <c r="Q19" s="97"/>
      <c r="R19" s="153"/>
      <c r="S19" s="135"/>
      <c r="T19" s="97"/>
      <c r="U19" s="153"/>
      <c r="V19" s="135"/>
      <c r="W19" s="97"/>
    </row>
    <row r="20" ht="21.95" customHeight="1">
      <c r="A20" s="150">
        <v>1927</v>
      </c>
      <c r="B20" s="100">
        <v>44</v>
      </c>
      <c r="C20" s="83">
        <v>33.9</v>
      </c>
      <c r="D20" s="87">
        <v>0.7704545454545449</v>
      </c>
      <c r="E20" s="40"/>
      <c r="F20" s="151">
        <v>1927</v>
      </c>
      <c r="G20" s="100">
        <v>26</v>
      </c>
      <c r="H20" s="83">
        <v>-1.9</v>
      </c>
      <c r="I20" s="87">
        <v>-0.07307692307692309</v>
      </c>
      <c r="J20" s="40"/>
      <c r="K20" s="151">
        <v>1927</v>
      </c>
      <c r="L20" s="100">
        <v>3</v>
      </c>
      <c r="M20" s="83">
        <v>-6.6</v>
      </c>
      <c r="N20" s="89">
        <v>-2.2</v>
      </c>
      <c r="O20" s="152"/>
      <c r="P20" s="135"/>
      <c r="Q20" s="97"/>
      <c r="R20" s="153"/>
      <c r="S20" s="135"/>
      <c r="T20" s="97"/>
      <c r="U20" s="153"/>
      <c r="V20" s="135"/>
      <c r="W20" s="97"/>
    </row>
    <row r="21" ht="21.95" customHeight="1">
      <c r="A21" s="150">
        <v>1928</v>
      </c>
      <c r="B21" s="100">
        <v>32</v>
      </c>
      <c r="C21" s="83">
        <v>51.5</v>
      </c>
      <c r="D21" s="87">
        <v>1.609375</v>
      </c>
      <c r="E21" s="40"/>
      <c r="F21" s="151">
        <v>1928</v>
      </c>
      <c r="G21" s="100">
        <v>10</v>
      </c>
      <c r="H21" s="83">
        <v>5.1</v>
      </c>
      <c r="I21" s="87">
        <v>0.51</v>
      </c>
      <c r="J21" s="40"/>
      <c r="K21" s="151">
        <v>1928</v>
      </c>
      <c r="L21" s="100">
        <v>0</v>
      </c>
      <c r="M21" s="83">
        <v>0</v>
      </c>
      <c r="N21" s="89"/>
      <c r="O21" s="152"/>
      <c r="P21" s="135"/>
      <c r="Q21" s="97"/>
      <c r="R21" s="153"/>
      <c r="S21" s="135"/>
      <c r="T21" s="97"/>
      <c r="U21" s="153"/>
      <c r="V21" s="135"/>
      <c r="W21" s="97"/>
    </row>
    <row r="22" ht="21.95" customHeight="1">
      <c r="A22" s="150">
        <v>1929</v>
      </c>
      <c r="B22" s="100">
        <v>54</v>
      </c>
      <c r="C22" s="83">
        <v>11.2</v>
      </c>
      <c r="D22" s="87">
        <v>0.207407407407407</v>
      </c>
      <c r="E22" s="40"/>
      <c r="F22" s="151">
        <v>1929</v>
      </c>
      <c r="G22" s="100">
        <v>33</v>
      </c>
      <c r="H22" s="83">
        <v>-37.5</v>
      </c>
      <c r="I22" s="87">
        <v>-1.13636363636364</v>
      </c>
      <c r="J22" s="40"/>
      <c r="K22" s="151">
        <v>1929</v>
      </c>
      <c r="L22" s="100">
        <v>12</v>
      </c>
      <c r="M22" s="83">
        <v>-36.1</v>
      </c>
      <c r="N22" s="89">
        <v>-3.00833333333333</v>
      </c>
      <c r="O22" s="152"/>
      <c r="P22" s="135"/>
      <c r="Q22" s="97"/>
      <c r="R22" s="153"/>
      <c r="S22" s="135"/>
      <c r="T22" s="97"/>
      <c r="U22" s="153"/>
      <c r="V22" s="135"/>
      <c r="W22" s="97"/>
    </row>
    <row r="23" ht="21.95" customHeight="1">
      <c r="A23" s="150">
        <v>1930</v>
      </c>
      <c r="B23" s="100">
        <v>27</v>
      </c>
      <c r="C23" s="83">
        <v>37</v>
      </c>
      <c r="D23" s="87">
        <v>1.37037037037037</v>
      </c>
      <c r="E23" s="40"/>
      <c r="F23" s="151">
        <v>1930</v>
      </c>
      <c r="G23" s="100">
        <v>11</v>
      </c>
      <c r="H23" s="83">
        <v>1.7</v>
      </c>
      <c r="I23" s="87">
        <v>0.154545454545455</v>
      </c>
      <c r="J23" s="40"/>
      <c r="K23" s="151">
        <v>1930</v>
      </c>
      <c r="L23" s="100">
        <v>1</v>
      </c>
      <c r="M23" s="83">
        <v>-2.2</v>
      </c>
      <c r="N23" s="89">
        <v>-2.2</v>
      </c>
      <c r="O23" s="152"/>
      <c r="P23" s="135"/>
      <c r="Q23" s="97"/>
      <c r="R23" s="153"/>
      <c r="S23" s="135"/>
      <c r="T23" s="97"/>
      <c r="U23" s="153"/>
      <c r="V23" s="135"/>
      <c r="W23" s="97"/>
    </row>
    <row r="24" ht="21.95" customHeight="1">
      <c r="A24" s="150">
        <v>1931</v>
      </c>
      <c r="B24" s="100">
        <v>34</v>
      </c>
      <c r="C24" s="83">
        <v>49.3</v>
      </c>
      <c r="D24" s="87">
        <v>1.45</v>
      </c>
      <c r="E24" s="40"/>
      <c r="F24" s="151">
        <v>1931</v>
      </c>
      <c r="G24" s="100">
        <v>13</v>
      </c>
      <c r="H24" s="83">
        <v>1.2</v>
      </c>
      <c r="I24" s="87">
        <v>0.0923076923076923</v>
      </c>
      <c r="J24" s="40"/>
      <c r="K24" s="151">
        <v>1931</v>
      </c>
      <c r="L24" s="100">
        <v>1</v>
      </c>
      <c r="M24" s="83">
        <v>-1.7</v>
      </c>
      <c r="N24" s="89">
        <v>-1.7</v>
      </c>
      <c r="O24" s="152"/>
      <c r="P24" s="135"/>
      <c r="Q24" s="97"/>
      <c r="R24" s="153"/>
      <c r="S24" s="135"/>
      <c r="T24" s="97"/>
      <c r="U24" s="153"/>
      <c r="V24" s="135"/>
      <c r="W24" s="97"/>
    </row>
    <row r="25" ht="21.95" customHeight="1">
      <c r="A25" s="150">
        <v>1932</v>
      </c>
      <c r="B25" s="100">
        <v>6</v>
      </c>
      <c r="C25" s="83">
        <v>1.6</v>
      </c>
      <c r="D25" s="87">
        <v>0.266666666666667</v>
      </c>
      <c r="E25" s="40"/>
      <c r="F25" s="151">
        <v>1932</v>
      </c>
      <c r="G25" s="100">
        <v>4</v>
      </c>
      <c r="H25" s="83">
        <v>-3.4</v>
      </c>
      <c r="I25" s="87">
        <v>-0.85</v>
      </c>
      <c r="J25" s="40"/>
      <c r="K25" s="151">
        <v>1932</v>
      </c>
      <c r="L25" s="100">
        <v>0</v>
      </c>
      <c r="M25" s="83">
        <v>0</v>
      </c>
      <c r="N25" s="89"/>
      <c r="O25" s="152"/>
      <c r="P25" s="135"/>
      <c r="Q25" s="97"/>
      <c r="R25" s="153"/>
      <c r="S25" s="135"/>
      <c r="T25" s="97"/>
      <c r="U25" s="153"/>
      <c r="V25" s="135"/>
      <c r="W25" s="97"/>
    </row>
    <row r="26" ht="21.95" customHeight="1">
      <c r="A26" s="150">
        <v>1933</v>
      </c>
      <c r="B26" s="100">
        <v>30</v>
      </c>
      <c r="C26" s="83">
        <v>33.1</v>
      </c>
      <c r="D26" s="87">
        <v>1.10333333333333</v>
      </c>
      <c r="E26" s="40"/>
      <c r="F26" s="151">
        <v>1933</v>
      </c>
      <c r="G26" s="100">
        <v>17</v>
      </c>
      <c r="H26" s="83">
        <v>1.2</v>
      </c>
      <c r="I26" s="87">
        <v>0.0705882352941176</v>
      </c>
      <c r="J26" s="40"/>
      <c r="K26" s="151">
        <v>1933</v>
      </c>
      <c r="L26" s="100">
        <v>1</v>
      </c>
      <c r="M26" s="83">
        <v>-1.7</v>
      </c>
      <c r="N26" s="89">
        <v>-1.7</v>
      </c>
      <c r="O26" s="152"/>
      <c r="P26" s="135"/>
      <c r="Q26" s="97"/>
      <c r="R26" s="153"/>
      <c r="S26" s="135"/>
      <c r="T26" s="97"/>
      <c r="U26" s="153"/>
      <c r="V26" s="135"/>
      <c r="W26" s="97"/>
    </row>
    <row r="27" ht="21.95" customHeight="1">
      <c r="A27" s="150">
        <v>1934</v>
      </c>
      <c r="B27" s="100">
        <v>31</v>
      </c>
      <c r="C27" s="83">
        <v>38.6</v>
      </c>
      <c r="D27" s="87">
        <v>1.24516129032258</v>
      </c>
      <c r="E27" s="40"/>
      <c r="F27" s="151">
        <v>1934</v>
      </c>
      <c r="G27" s="100">
        <v>14</v>
      </c>
      <c r="H27" s="83">
        <v>0.6</v>
      </c>
      <c r="I27" s="87">
        <v>0.0428571428571429</v>
      </c>
      <c r="J27" s="40"/>
      <c r="K27" s="151">
        <v>1934</v>
      </c>
      <c r="L27" s="100">
        <v>1</v>
      </c>
      <c r="M27" s="83">
        <v>-1.7</v>
      </c>
      <c r="N27" s="89">
        <v>-1.7</v>
      </c>
      <c r="O27" s="152"/>
      <c r="P27" s="135"/>
      <c r="Q27" s="97"/>
      <c r="R27" s="153"/>
      <c r="S27" s="135"/>
      <c r="T27" s="97"/>
      <c r="U27" s="153"/>
      <c r="V27" s="135"/>
      <c r="W27" s="97"/>
    </row>
    <row r="28" ht="21.95" customHeight="1">
      <c r="A28" s="150">
        <v>1935</v>
      </c>
      <c r="B28" s="100">
        <v>50</v>
      </c>
      <c r="C28" s="83">
        <v>55.6</v>
      </c>
      <c r="D28" s="87">
        <v>1.112</v>
      </c>
      <c r="E28" s="40"/>
      <c r="F28" s="151">
        <v>1935</v>
      </c>
      <c r="G28" s="100">
        <v>22</v>
      </c>
      <c r="H28" s="83">
        <v>-4.8</v>
      </c>
      <c r="I28" s="87">
        <v>-0.218181818181818</v>
      </c>
      <c r="J28" s="40"/>
      <c r="K28" s="151">
        <v>1935</v>
      </c>
      <c r="L28" s="100">
        <v>2</v>
      </c>
      <c r="M28" s="83">
        <v>-6.1</v>
      </c>
      <c r="N28" s="89">
        <v>-3.05</v>
      </c>
      <c r="O28" s="152"/>
      <c r="P28" s="135"/>
      <c r="Q28" s="97"/>
      <c r="R28" s="153"/>
      <c r="S28" s="135"/>
      <c r="T28" s="97"/>
      <c r="U28" s="153"/>
      <c r="V28" s="135"/>
      <c r="W28" s="97"/>
    </row>
    <row r="29" ht="21.95" customHeight="1">
      <c r="A29" s="150">
        <v>1936</v>
      </c>
      <c r="B29" s="100">
        <v>31</v>
      </c>
      <c r="C29" s="83">
        <v>39</v>
      </c>
      <c r="D29" s="87">
        <v>1.25806451612903</v>
      </c>
      <c r="E29" s="40"/>
      <c r="F29" s="151">
        <v>1936</v>
      </c>
      <c r="G29" s="100">
        <v>18</v>
      </c>
      <c r="H29" s="83">
        <v>11.6</v>
      </c>
      <c r="I29" s="87">
        <v>0.644444444444444</v>
      </c>
      <c r="J29" s="40"/>
      <c r="K29" s="151">
        <v>1936</v>
      </c>
      <c r="L29" s="100">
        <v>0</v>
      </c>
      <c r="M29" s="83">
        <v>0</v>
      </c>
      <c r="N29" s="89"/>
      <c r="O29" s="152"/>
      <c r="P29" s="135"/>
      <c r="Q29" s="97"/>
      <c r="R29" s="153"/>
      <c r="S29" s="135"/>
      <c r="T29" s="97"/>
      <c r="U29" s="153"/>
      <c r="V29" s="135"/>
      <c r="W29" s="97"/>
    </row>
    <row r="30" ht="21.95" customHeight="1">
      <c r="A30" s="150">
        <v>1937</v>
      </c>
      <c r="B30" s="100">
        <v>29</v>
      </c>
      <c r="C30" s="83">
        <v>30.1</v>
      </c>
      <c r="D30" s="87">
        <v>1.03793103448276</v>
      </c>
      <c r="E30" s="40"/>
      <c r="F30" s="151">
        <v>1937</v>
      </c>
      <c r="G30" s="100">
        <v>14</v>
      </c>
      <c r="H30" s="83">
        <v>-2.8</v>
      </c>
      <c r="I30" s="87">
        <v>-0.2</v>
      </c>
      <c r="J30" s="40"/>
      <c r="K30" s="151">
        <v>1937</v>
      </c>
      <c r="L30" s="100">
        <v>2</v>
      </c>
      <c r="M30" s="83">
        <v>-4.5</v>
      </c>
      <c r="N30" s="89">
        <v>-2.25</v>
      </c>
      <c r="O30" s="152"/>
      <c r="P30" s="135"/>
      <c r="Q30" s="97"/>
      <c r="R30" s="153"/>
      <c r="S30" s="135"/>
      <c r="T30" s="97"/>
      <c r="U30" s="153"/>
      <c r="V30" s="135"/>
      <c r="W30" s="97"/>
    </row>
    <row r="31" ht="21.95" customHeight="1">
      <c r="A31" s="150">
        <v>1938</v>
      </c>
      <c r="B31" s="100">
        <v>15</v>
      </c>
      <c r="C31" s="83">
        <v>22.2</v>
      </c>
      <c r="D31" s="87">
        <v>1.48</v>
      </c>
      <c r="E31" s="40"/>
      <c r="F31" s="151">
        <v>1938</v>
      </c>
      <c r="G31" s="100">
        <v>3</v>
      </c>
      <c r="H31" s="83">
        <v>-2.8</v>
      </c>
      <c r="I31" s="87">
        <v>-0.933333333333333</v>
      </c>
      <c r="J31" s="40"/>
      <c r="K31" s="151">
        <v>1938</v>
      </c>
      <c r="L31" s="100">
        <v>1</v>
      </c>
      <c r="M31" s="83">
        <v>-1.7</v>
      </c>
      <c r="N31" s="89">
        <v>-1.7</v>
      </c>
      <c r="O31" s="152"/>
      <c r="P31" s="135"/>
      <c r="Q31" s="97"/>
      <c r="R31" s="153"/>
      <c r="S31" s="135"/>
      <c r="T31" s="97"/>
      <c r="U31" s="153"/>
      <c r="V31" s="135"/>
      <c r="W31" s="97"/>
    </row>
    <row r="32" ht="21.95" customHeight="1">
      <c r="A32" s="150">
        <v>1939</v>
      </c>
      <c r="B32" s="100">
        <v>44</v>
      </c>
      <c r="C32" s="83">
        <v>50.2</v>
      </c>
      <c r="D32" s="87">
        <v>1.14090909090909</v>
      </c>
      <c r="E32" s="40"/>
      <c r="F32" s="151">
        <v>1939</v>
      </c>
      <c r="G32" s="100">
        <v>22</v>
      </c>
      <c r="H32" s="83">
        <v>3.3</v>
      </c>
      <c r="I32" s="87">
        <v>0.15</v>
      </c>
      <c r="J32" s="40"/>
      <c r="K32" s="151">
        <v>1939</v>
      </c>
      <c r="L32" s="100">
        <v>2</v>
      </c>
      <c r="M32" s="83">
        <v>-3.4</v>
      </c>
      <c r="N32" s="89">
        <v>-1.7</v>
      </c>
      <c r="O32" s="152"/>
      <c r="P32" s="135"/>
      <c r="Q32" s="97"/>
      <c r="R32" s="153"/>
      <c r="S32" s="135"/>
      <c r="T32" s="97"/>
      <c r="U32" s="153"/>
      <c r="V32" s="135"/>
      <c r="W32" s="97"/>
    </row>
    <row r="33" ht="21.95" customHeight="1">
      <c r="A33" s="150">
        <v>1940</v>
      </c>
      <c r="B33" s="100">
        <v>33</v>
      </c>
      <c r="C33" s="83">
        <v>9.199999999999999</v>
      </c>
      <c r="D33" s="87">
        <v>0.278787878787879</v>
      </c>
      <c r="E33" s="40"/>
      <c r="F33" s="151">
        <v>1940</v>
      </c>
      <c r="G33" s="100">
        <v>19</v>
      </c>
      <c r="H33" s="83">
        <v>-20.1</v>
      </c>
      <c r="I33" s="87">
        <v>-1.05789473684211</v>
      </c>
      <c r="J33" s="40"/>
      <c r="K33" s="151">
        <v>1940</v>
      </c>
      <c r="L33" s="100">
        <v>5</v>
      </c>
      <c r="M33" s="83">
        <v>-14.7</v>
      </c>
      <c r="N33" s="89">
        <v>-2.94</v>
      </c>
      <c r="O33" s="152"/>
      <c r="P33" s="135"/>
      <c r="Q33" s="97"/>
      <c r="R33" s="153"/>
      <c r="S33" s="135"/>
      <c r="T33" s="97"/>
      <c r="U33" s="153"/>
      <c r="V33" s="135"/>
      <c r="W33" s="97"/>
    </row>
    <row r="34" ht="21.95" customHeight="1">
      <c r="A34" s="150">
        <v>1941</v>
      </c>
      <c r="B34" s="100">
        <v>41</v>
      </c>
      <c r="C34" s="83">
        <v>29.3</v>
      </c>
      <c r="D34" s="87">
        <v>0.7146341463414631</v>
      </c>
      <c r="E34" s="40"/>
      <c r="F34" s="151">
        <v>1941</v>
      </c>
      <c r="G34" s="100">
        <v>25</v>
      </c>
      <c r="H34" s="83">
        <v>-4</v>
      </c>
      <c r="I34" s="87">
        <v>-0.16</v>
      </c>
      <c r="J34" s="40"/>
      <c r="K34" s="151">
        <v>1941</v>
      </c>
      <c r="L34" s="100">
        <v>4</v>
      </c>
      <c r="M34" s="83">
        <v>-7.1</v>
      </c>
      <c r="N34" s="89">
        <v>-1.775</v>
      </c>
      <c r="O34" s="152"/>
      <c r="P34" s="135"/>
      <c r="Q34" s="97"/>
      <c r="R34" s="153"/>
      <c r="S34" s="135"/>
      <c r="T34" s="97"/>
      <c r="U34" s="153"/>
      <c r="V34" s="135"/>
      <c r="W34" s="97"/>
    </row>
    <row r="35" ht="21.95" customHeight="1">
      <c r="A35" s="150">
        <v>1942</v>
      </c>
      <c r="B35" s="100">
        <v>33</v>
      </c>
      <c r="C35" s="83">
        <v>52.9</v>
      </c>
      <c r="D35" s="87">
        <v>1.6030303030303</v>
      </c>
      <c r="E35" s="40"/>
      <c r="F35" s="151">
        <v>1942</v>
      </c>
      <c r="G35" s="100">
        <v>13</v>
      </c>
      <c r="H35" s="83">
        <v>7.8</v>
      </c>
      <c r="I35" s="87">
        <v>0.6</v>
      </c>
      <c r="J35" s="40"/>
      <c r="K35" s="151">
        <v>1942</v>
      </c>
      <c r="L35" s="100">
        <v>0</v>
      </c>
      <c r="M35" s="83">
        <v>0</v>
      </c>
      <c r="N35" s="89"/>
      <c r="O35" s="152"/>
      <c r="P35" s="135"/>
      <c r="Q35" s="97"/>
      <c r="R35" s="153"/>
      <c r="S35" s="135"/>
      <c r="T35" s="97"/>
      <c r="U35" s="153"/>
      <c r="V35" s="135"/>
      <c r="W35" s="97"/>
    </row>
    <row r="36" ht="21.95" customHeight="1">
      <c r="A36" s="150">
        <v>1943</v>
      </c>
      <c r="B36" s="100">
        <v>63</v>
      </c>
      <c r="C36" s="83">
        <v>-18.4</v>
      </c>
      <c r="D36" s="87">
        <v>-0.292063492063492</v>
      </c>
      <c r="E36" s="40"/>
      <c r="F36" s="151">
        <v>1943</v>
      </c>
      <c r="G36" s="100">
        <v>45</v>
      </c>
      <c r="H36" s="83">
        <v>-58.1</v>
      </c>
      <c r="I36" s="87">
        <v>-1.29111111111111</v>
      </c>
      <c r="J36" s="40"/>
      <c r="K36" s="151">
        <v>1943</v>
      </c>
      <c r="L36" s="100">
        <v>18</v>
      </c>
      <c r="M36" s="83">
        <v>-49.7</v>
      </c>
      <c r="N36" s="89">
        <v>-2.76111111111111</v>
      </c>
      <c r="O36" s="152"/>
      <c r="P36" s="135"/>
      <c r="Q36" s="97"/>
      <c r="R36" s="153"/>
      <c r="S36" s="135"/>
      <c r="T36" s="97"/>
      <c r="U36" s="153"/>
      <c r="V36" s="135"/>
      <c r="W36" s="97"/>
    </row>
    <row r="37" ht="21.95" customHeight="1">
      <c r="A37" s="150">
        <v>1944</v>
      </c>
      <c r="B37" s="100">
        <v>40</v>
      </c>
      <c r="C37" s="83">
        <v>42.1</v>
      </c>
      <c r="D37" s="87">
        <v>1.0525</v>
      </c>
      <c r="E37" s="40"/>
      <c r="F37" s="151">
        <v>1944</v>
      </c>
      <c r="G37" s="100">
        <v>20</v>
      </c>
      <c r="H37" s="83">
        <v>-0.9</v>
      </c>
      <c r="I37" s="87">
        <v>-0.045</v>
      </c>
      <c r="J37" s="40"/>
      <c r="K37" s="151">
        <v>1944</v>
      </c>
      <c r="L37" s="100">
        <v>4</v>
      </c>
      <c r="M37" s="83">
        <v>-7.6</v>
      </c>
      <c r="N37" s="89">
        <v>-1.9</v>
      </c>
      <c r="O37" s="152"/>
      <c r="P37" s="135"/>
      <c r="Q37" s="97"/>
      <c r="R37" s="153"/>
      <c r="S37" s="135"/>
      <c r="T37" s="97"/>
      <c r="U37" s="153"/>
      <c r="V37" s="135"/>
      <c r="W37" s="97"/>
    </row>
    <row r="38" ht="21.95" customHeight="1">
      <c r="A38" s="150">
        <v>1945</v>
      </c>
      <c r="B38" s="100">
        <v>36</v>
      </c>
      <c r="C38" s="83">
        <v>25.4</v>
      </c>
      <c r="D38" s="87">
        <v>0.705555555555556</v>
      </c>
      <c r="E38" s="40"/>
      <c r="F38" s="151">
        <v>1945</v>
      </c>
      <c r="G38" s="100">
        <v>27</v>
      </c>
      <c r="H38" s="83">
        <v>6.7</v>
      </c>
      <c r="I38" s="87">
        <v>0.248148148148148</v>
      </c>
      <c r="J38" s="40"/>
      <c r="K38" s="151">
        <v>1945</v>
      </c>
      <c r="L38" s="100">
        <v>2</v>
      </c>
      <c r="M38" s="83">
        <v>-3.9</v>
      </c>
      <c r="N38" s="89">
        <v>-1.95</v>
      </c>
      <c r="O38" s="152"/>
      <c r="P38" s="135"/>
      <c r="Q38" s="97"/>
      <c r="R38" s="153"/>
      <c r="S38" s="135"/>
      <c r="T38" s="97"/>
      <c r="U38" s="153"/>
      <c r="V38" s="135"/>
      <c r="W38" s="97"/>
    </row>
    <row r="39" ht="21.95" customHeight="1">
      <c r="A39" s="150">
        <v>1946</v>
      </c>
      <c r="B39" s="100">
        <v>59</v>
      </c>
      <c r="C39" s="83">
        <v>38.4</v>
      </c>
      <c r="D39" s="87">
        <v>0.650847457627119</v>
      </c>
      <c r="E39" s="40"/>
      <c r="F39" s="151">
        <v>1946</v>
      </c>
      <c r="G39" s="100">
        <v>33</v>
      </c>
      <c r="H39" s="83">
        <v>-16.8</v>
      </c>
      <c r="I39" s="87">
        <v>-0.509090909090909</v>
      </c>
      <c r="J39" s="40"/>
      <c r="K39" s="151">
        <v>1946</v>
      </c>
      <c r="L39" s="100">
        <v>6</v>
      </c>
      <c r="M39" s="83">
        <v>-16.7</v>
      </c>
      <c r="N39" s="89">
        <v>-2.78333333333333</v>
      </c>
      <c r="O39" s="152"/>
      <c r="P39" s="135"/>
      <c r="Q39" s="97"/>
      <c r="R39" s="153"/>
      <c r="S39" s="135"/>
      <c r="T39" s="97"/>
      <c r="U39" s="153"/>
      <c r="V39" s="135"/>
      <c r="W39" s="97"/>
    </row>
    <row r="40" ht="21.95" customHeight="1">
      <c r="A40" s="150">
        <v>1947</v>
      </c>
      <c r="B40" s="100">
        <v>44</v>
      </c>
      <c r="C40" s="83">
        <v>55.2</v>
      </c>
      <c r="D40" s="87">
        <v>1.25454545454545</v>
      </c>
      <c r="E40" s="40"/>
      <c r="F40" s="151">
        <v>1947</v>
      </c>
      <c r="G40" s="100">
        <v>21</v>
      </c>
      <c r="H40" s="83">
        <v>0.5</v>
      </c>
      <c r="I40" s="87">
        <v>0.0238095238095238</v>
      </c>
      <c r="J40" s="40"/>
      <c r="K40" s="151">
        <v>1947</v>
      </c>
      <c r="L40" s="100">
        <v>4</v>
      </c>
      <c r="M40" s="83">
        <v>-8.4</v>
      </c>
      <c r="N40" s="89">
        <v>-2.1</v>
      </c>
      <c r="O40" s="152"/>
      <c r="P40" s="135"/>
      <c r="Q40" s="97"/>
      <c r="R40" s="153"/>
      <c r="S40" s="135"/>
      <c r="T40" s="97"/>
      <c r="U40" s="153"/>
      <c r="V40" s="135"/>
      <c r="W40" s="97"/>
    </row>
    <row r="41" ht="21.95" customHeight="1">
      <c r="A41" s="150">
        <v>1948</v>
      </c>
      <c r="B41" s="100">
        <v>42</v>
      </c>
      <c r="C41" s="83">
        <v>12.3</v>
      </c>
      <c r="D41" s="87">
        <v>0.292857142857143</v>
      </c>
      <c r="E41" s="40"/>
      <c r="F41" s="151">
        <v>1948</v>
      </c>
      <c r="G41" s="100">
        <v>30</v>
      </c>
      <c r="H41" s="83">
        <v>-13.4</v>
      </c>
      <c r="I41" s="87">
        <v>-0.446666666666667</v>
      </c>
      <c r="J41" s="40"/>
      <c r="K41" s="151">
        <v>1948</v>
      </c>
      <c r="L41" s="100">
        <v>6</v>
      </c>
      <c r="M41" s="83">
        <v>-13.4</v>
      </c>
      <c r="N41" s="89">
        <v>-2.23333333333333</v>
      </c>
      <c r="O41" s="152"/>
      <c r="P41" s="135"/>
      <c r="Q41" s="97"/>
      <c r="R41" s="153"/>
      <c r="S41" s="135"/>
      <c r="T41" s="97"/>
      <c r="U41" s="153"/>
      <c r="V41" s="135"/>
      <c r="W41" s="97"/>
    </row>
    <row r="42" ht="21.95" customHeight="1">
      <c r="A42" s="150">
        <v>1949</v>
      </c>
      <c r="B42" s="100">
        <v>48</v>
      </c>
      <c r="C42" s="83">
        <v>2.8</v>
      </c>
      <c r="D42" s="87">
        <v>0.0583333333333333</v>
      </c>
      <c r="E42" s="40"/>
      <c r="F42" s="151">
        <v>1949</v>
      </c>
      <c r="G42" s="100">
        <v>34</v>
      </c>
      <c r="H42" s="83">
        <v>-25.2</v>
      </c>
      <c r="I42" s="87">
        <v>-0.741176470588235</v>
      </c>
      <c r="J42" s="40"/>
      <c r="K42" s="151">
        <v>1949</v>
      </c>
      <c r="L42" s="100">
        <v>11</v>
      </c>
      <c r="M42" s="83">
        <v>-30.6</v>
      </c>
      <c r="N42" s="89">
        <v>-2.78181818181818</v>
      </c>
      <c r="O42" s="152"/>
      <c r="P42" s="135"/>
      <c r="Q42" s="97"/>
      <c r="R42" s="153"/>
      <c r="S42" s="135"/>
      <c r="T42" s="97"/>
      <c r="U42" s="153"/>
      <c r="V42" s="135"/>
      <c r="W42" s="97"/>
    </row>
    <row r="43" ht="21.95" customHeight="1">
      <c r="A43" s="150">
        <v>1950</v>
      </c>
      <c r="B43" s="100">
        <v>33</v>
      </c>
      <c r="C43" s="83">
        <v>39.2</v>
      </c>
      <c r="D43" s="87">
        <v>1.18787878787879</v>
      </c>
      <c r="E43" s="40"/>
      <c r="F43" s="151">
        <v>1950</v>
      </c>
      <c r="G43" s="100">
        <v>18</v>
      </c>
      <c r="H43" s="83">
        <v>4.5</v>
      </c>
      <c r="I43" s="87">
        <v>0.25</v>
      </c>
      <c r="J43" s="40"/>
      <c r="K43" s="151">
        <v>1950</v>
      </c>
      <c r="L43" s="100">
        <v>1</v>
      </c>
      <c r="M43" s="83">
        <v>-1.7</v>
      </c>
      <c r="N43" s="89">
        <v>-1.7</v>
      </c>
      <c r="O43" s="152"/>
      <c r="P43" s="135"/>
      <c r="Q43" s="97"/>
      <c r="R43" s="153"/>
      <c r="S43" s="135"/>
      <c r="T43" s="97"/>
      <c r="U43" s="153"/>
      <c r="V43" s="135"/>
      <c r="W43" s="97"/>
    </row>
    <row r="44" ht="21.95" customHeight="1">
      <c r="A44" s="150">
        <v>1951</v>
      </c>
      <c r="B44" s="100">
        <v>0</v>
      </c>
      <c r="C44" s="83">
        <v>0</v>
      </c>
      <c r="D44" s="87"/>
      <c r="E44" s="40"/>
      <c r="F44" s="151">
        <v>1951</v>
      </c>
      <c r="G44" s="100">
        <v>0</v>
      </c>
      <c r="H44" s="83">
        <v>0</v>
      </c>
      <c r="I44" s="87"/>
      <c r="J44" s="40"/>
      <c r="K44" s="151">
        <v>1951</v>
      </c>
      <c r="L44" s="100">
        <v>0</v>
      </c>
      <c r="M44" s="83">
        <v>0</v>
      </c>
      <c r="N44" s="89"/>
      <c r="O44" s="152"/>
      <c r="P44" s="135"/>
      <c r="Q44" s="97"/>
      <c r="R44" s="153"/>
      <c r="S44" s="135"/>
      <c r="T44" s="97"/>
      <c r="U44" s="153"/>
      <c r="V44" s="135"/>
      <c r="W44" s="97"/>
    </row>
    <row r="45" ht="21.95" customHeight="1">
      <c r="A45" s="150">
        <v>1952</v>
      </c>
      <c r="B45" s="100">
        <v>45</v>
      </c>
      <c r="C45" s="83">
        <v>13.1</v>
      </c>
      <c r="D45" s="87">
        <v>0.291111111111111</v>
      </c>
      <c r="E45" s="40"/>
      <c r="F45" s="151">
        <v>1952</v>
      </c>
      <c r="G45" s="100">
        <v>33</v>
      </c>
      <c r="H45" s="83">
        <v>-16</v>
      </c>
      <c r="I45" s="87">
        <v>-0.484848484848485</v>
      </c>
      <c r="J45" s="40"/>
      <c r="K45" s="151">
        <v>1952</v>
      </c>
      <c r="L45" s="100">
        <v>10</v>
      </c>
      <c r="M45" s="83">
        <v>-29.4</v>
      </c>
      <c r="N45" s="89">
        <v>-2.94</v>
      </c>
      <c r="O45" s="152"/>
      <c r="P45" s="135"/>
      <c r="Q45" s="97"/>
      <c r="R45" s="153"/>
      <c r="S45" s="135"/>
      <c r="T45" s="97"/>
      <c r="U45" s="153"/>
      <c r="V45" s="135"/>
      <c r="W45" s="97"/>
    </row>
    <row r="46" ht="21.95" customHeight="1">
      <c r="A46" s="150">
        <v>1953</v>
      </c>
      <c r="B46" s="100">
        <v>55</v>
      </c>
      <c r="C46" s="83">
        <v>17.2</v>
      </c>
      <c r="D46" s="87">
        <v>0.312727272727273</v>
      </c>
      <c r="E46" s="40"/>
      <c r="F46" s="151">
        <v>1953</v>
      </c>
      <c r="G46" s="100">
        <v>38</v>
      </c>
      <c r="H46" s="83">
        <v>-20.2</v>
      </c>
      <c r="I46" s="87">
        <v>-0.531578947368421</v>
      </c>
      <c r="J46" s="40"/>
      <c r="K46" s="151">
        <v>1953</v>
      </c>
      <c r="L46" s="100">
        <v>7</v>
      </c>
      <c r="M46" s="83">
        <v>-17.3</v>
      </c>
      <c r="N46" s="89">
        <v>-2.47142857142857</v>
      </c>
      <c r="O46" s="152"/>
      <c r="P46" s="135"/>
      <c r="Q46" s="97"/>
      <c r="R46" s="153"/>
      <c r="S46" s="135"/>
      <c r="T46" s="97"/>
      <c r="U46" s="153"/>
      <c r="V46" s="135"/>
      <c r="W46" s="97"/>
    </row>
    <row r="47" ht="21.95" customHeight="1">
      <c r="A47" s="150">
        <v>1954</v>
      </c>
      <c r="B47" s="100">
        <v>31</v>
      </c>
      <c r="C47" s="83">
        <v>33.1</v>
      </c>
      <c r="D47" s="87">
        <v>1.06774193548387</v>
      </c>
      <c r="E47" s="40"/>
      <c r="F47" s="151">
        <v>1954</v>
      </c>
      <c r="G47" s="100">
        <v>19</v>
      </c>
      <c r="H47" s="83">
        <v>7.9</v>
      </c>
      <c r="I47" s="87">
        <v>0.415789473684211</v>
      </c>
      <c r="J47" s="40"/>
      <c r="K47" s="151">
        <v>1954</v>
      </c>
      <c r="L47" s="100">
        <v>0</v>
      </c>
      <c r="M47" s="83">
        <v>0</v>
      </c>
      <c r="N47" s="89"/>
      <c r="O47" s="152"/>
      <c r="P47" s="135"/>
      <c r="Q47" s="97"/>
      <c r="R47" s="153"/>
      <c r="S47" s="135"/>
      <c r="T47" s="97"/>
      <c r="U47" s="153"/>
      <c r="V47" s="135"/>
      <c r="W47" s="97"/>
    </row>
    <row r="48" ht="21.95" customHeight="1">
      <c r="A48" s="150">
        <v>1955</v>
      </c>
      <c r="B48" s="100">
        <v>44</v>
      </c>
      <c r="C48" s="83">
        <v>43.8</v>
      </c>
      <c r="D48" s="87">
        <v>0.995454545454545</v>
      </c>
      <c r="E48" s="40"/>
      <c r="F48" s="151">
        <v>1955</v>
      </c>
      <c r="G48" s="100">
        <v>26</v>
      </c>
      <c r="H48" s="83">
        <v>0.7</v>
      </c>
      <c r="I48" s="87">
        <v>0.0269230769230769</v>
      </c>
      <c r="J48" s="40"/>
      <c r="K48" s="151">
        <v>1955</v>
      </c>
      <c r="L48" s="100">
        <v>3</v>
      </c>
      <c r="M48" s="83">
        <v>-7.2</v>
      </c>
      <c r="N48" s="89">
        <v>-2.4</v>
      </c>
      <c r="O48" s="152"/>
      <c r="P48" s="135"/>
      <c r="Q48" s="97"/>
      <c r="R48" s="153"/>
      <c r="S48" s="135"/>
      <c r="T48" s="97"/>
      <c r="U48" s="153"/>
      <c r="V48" s="135"/>
      <c r="W48" s="97"/>
    </row>
    <row r="49" ht="21.95" customHeight="1">
      <c r="A49" s="150">
        <v>1956</v>
      </c>
      <c r="B49" s="100">
        <v>49</v>
      </c>
      <c r="C49" s="83">
        <v>56.2</v>
      </c>
      <c r="D49" s="87">
        <v>1.1469387755102</v>
      </c>
      <c r="E49" s="40"/>
      <c r="F49" s="151">
        <v>1956</v>
      </c>
      <c r="G49" s="100">
        <v>25</v>
      </c>
      <c r="H49" s="83">
        <v>3.5</v>
      </c>
      <c r="I49" s="87">
        <v>0.14</v>
      </c>
      <c r="J49" s="40"/>
      <c r="K49" s="151">
        <v>1956</v>
      </c>
      <c r="L49" s="100">
        <v>3</v>
      </c>
      <c r="M49" s="83">
        <v>-5.1</v>
      </c>
      <c r="N49" s="89">
        <v>-1.7</v>
      </c>
      <c r="O49" s="152"/>
      <c r="P49" s="135"/>
      <c r="Q49" s="97"/>
      <c r="R49" s="153"/>
      <c r="S49" s="135"/>
      <c r="T49" s="97"/>
      <c r="U49" s="153"/>
      <c r="V49" s="135"/>
      <c r="W49" s="97"/>
    </row>
    <row r="50" ht="21.95" customHeight="1">
      <c r="A50" s="150">
        <v>1957</v>
      </c>
      <c r="B50" s="100">
        <v>44</v>
      </c>
      <c r="C50" s="83">
        <v>25.3</v>
      </c>
      <c r="D50" s="87">
        <v>0.575</v>
      </c>
      <c r="E50" s="40"/>
      <c r="F50" s="151">
        <v>1957</v>
      </c>
      <c r="G50" s="100">
        <v>26</v>
      </c>
      <c r="H50" s="83">
        <v>-14</v>
      </c>
      <c r="I50" s="87">
        <v>-0.538461538461538</v>
      </c>
      <c r="J50" s="40"/>
      <c r="K50" s="151">
        <v>1957</v>
      </c>
      <c r="L50" s="100">
        <v>7</v>
      </c>
      <c r="M50" s="83">
        <v>-15.1</v>
      </c>
      <c r="N50" s="89">
        <v>-2.15714285714286</v>
      </c>
      <c r="O50" s="152"/>
      <c r="P50" s="135"/>
      <c r="Q50" s="97"/>
      <c r="R50" s="153"/>
      <c r="S50" s="135"/>
      <c r="T50" s="97"/>
      <c r="U50" s="153"/>
      <c r="V50" s="135"/>
      <c r="W50" s="97"/>
    </row>
    <row r="51" ht="21.95" customHeight="1">
      <c r="A51" s="150">
        <v>1958</v>
      </c>
      <c r="B51" s="100">
        <v>39</v>
      </c>
      <c r="C51" s="83">
        <v>24.4</v>
      </c>
      <c r="D51" s="87">
        <v>0.625641025641026</v>
      </c>
      <c r="E51" s="40"/>
      <c r="F51" s="151">
        <v>1958</v>
      </c>
      <c r="G51" s="100">
        <v>24</v>
      </c>
      <c r="H51" s="83">
        <v>-12.5</v>
      </c>
      <c r="I51" s="87">
        <v>-0.520833333333333</v>
      </c>
      <c r="J51" s="40"/>
      <c r="K51" s="151">
        <v>1958</v>
      </c>
      <c r="L51" s="100">
        <v>7</v>
      </c>
      <c r="M51" s="83">
        <v>-16.1</v>
      </c>
      <c r="N51" s="89">
        <v>-2.3</v>
      </c>
      <c r="O51" s="152"/>
      <c r="P51" s="135"/>
      <c r="Q51" s="97"/>
      <c r="R51" s="153"/>
      <c r="S51" s="135"/>
      <c r="T51" s="97"/>
      <c r="U51" s="153"/>
      <c r="V51" s="135"/>
      <c r="W51" s="97"/>
    </row>
    <row r="52" ht="21.95" customHeight="1">
      <c r="A52" s="150">
        <v>1959</v>
      </c>
      <c r="B52" s="100">
        <v>39</v>
      </c>
      <c r="C52" s="83">
        <v>50.3</v>
      </c>
      <c r="D52" s="87">
        <v>1.28974358974359</v>
      </c>
      <c r="E52" s="40"/>
      <c r="F52" s="151">
        <v>1959</v>
      </c>
      <c r="G52" s="100">
        <v>22</v>
      </c>
      <c r="H52" s="83">
        <v>10</v>
      </c>
      <c r="I52" s="87">
        <v>0.454545454545455</v>
      </c>
      <c r="J52" s="40"/>
      <c r="K52" s="151">
        <v>1959</v>
      </c>
      <c r="L52" s="100">
        <v>0</v>
      </c>
      <c r="M52" s="83">
        <v>0</v>
      </c>
      <c r="N52" s="89"/>
      <c r="O52" s="152"/>
      <c r="P52" s="135"/>
      <c r="Q52" s="97"/>
      <c r="R52" s="153"/>
      <c r="S52" s="135"/>
      <c r="T52" s="97"/>
      <c r="U52" s="153"/>
      <c r="V52" s="135"/>
      <c r="W52" s="97"/>
    </row>
    <row r="53" ht="21.95" customHeight="1">
      <c r="A53" s="150">
        <v>1960</v>
      </c>
      <c r="B53" s="100">
        <v>64</v>
      </c>
      <c r="C53" s="83">
        <v>34.4</v>
      </c>
      <c r="D53" s="87">
        <v>0.5375</v>
      </c>
      <c r="E53" s="40"/>
      <c r="F53" s="151">
        <v>1960</v>
      </c>
      <c r="G53" s="100">
        <v>37</v>
      </c>
      <c r="H53" s="83">
        <v>-23.1</v>
      </c>
      <c r="I53" s="87">
        <v>-0.6243243243243241</v>
      </c>
      <c r="J53" s="40"/>
      <c r="K53" s="151">
        <v>1960</v>
      </c>
      <c r="L53" s="100">
        <v>10</v>
      </c>
      <c r="M53" s="83">
        <v>-22.2</v>
      </c>
      <c r="N53" s="89">
        <v>-2.22</v>
      </c>
      <c r="O53" s="152"/>
      <c r="P53" s="135"/>
      <c r="Q53" s="97"/>
      <c r="R53" s="153"/>
      <c r="S53" s="135"/>
      <c r="T53" s="97"/>
      <c r="U53" s="153"/>
      <c r="V53" s="135"/>
      <c r="W53" s="97"/>
    </row>
    <row r="54" ht="21.95" customHeight="1">
      <c r="A54" s="150">
        <v>1961</v>
      </c>
      <c r="B54" s="100">
        <v>56</v>
      </c>
      <c r="C54" s="83">
        <v>39.8</v>
      </c>
      <c r="D54" s="87">
        <v>0.710714285714286</v>
      </c>
      <c r="E54" s="40"/>
      <c r="F54" s="151">
        <v>1961</v>
      </c>
      <c r="G54" s="100">
        <v>27</v>
      </c>
      <c r="H54" s="83">
        <v>-26.5</v>
      </c>
      <c r="I54" s="87">
        <v>-0.981481481481481</v>
      </c>
      <c r="J54" s="40"/>
      <c r="K54" s="151">
        <v>1961</v>
      </c>
      <c r="L54" s="100">
        <v>13</v>
      </c>
      <c r="M54" s="83">
        <v>-32.3</v>
      </c>
      <c r="N54" s="89">
        <v>-2.48461538461538</v>
      </c>
      <c r="O54" s="152"/>
      <c r="P54" s="135"/>
      <c r="Q54" s="97"/>
      <c r="R54" s="153"/>
      <c r="S54" s="135"/>
      <c r="T54" s="97"/>
      <c r="U54" s="153"/>
      <c r="V54" s="135"/>
      <c r="W54" s="97"/>
    </row>
    <row r="55" ht="21.95" customHeight="1">
      <c r="A55" s="150">
        <v>1962</v>
      </c>
      <c r="B55" s="100">
        <v>53</v>
      </c>
      <c r="C55" s="83">
        <v>56.6</v>
      </c>
      <c r="D55" s="87">
        <v>1.06792452830189</v>
      </c>
      <c r="E55" s="40"/>
      <c r="F55" s="151">
        <v>1962</v>
      </c>
      <c r="G55" s="100">
        <v>25</v>
      </c>
      <c r="H55" s="83">
        <v>-6.9</v>
      </c>
      <c r="I55" s="87">
        <v>-0.276</v>
      </c>
      <c r="J55" s="40"/>
      <c r="K55" s="151">
        <v>1962</v>
      </c>
      <c r="L55" s="100">
        <v>5</v>
      </c>
      <c r="M55" s="83">
        <v>-10</v>
      </c>
      <c r="N55" s="89">
        <v>-2</v>
      </c>
      <c r="O55" s="152"/>
      <c r="P55" s="135"/>
      <c r="Q55" s="97"/>
      <c r="R55" s="153"/>
      <c r="S55" s="135"/>
      <c r="T55" s="97"/>
      <c r="U55" s="153"/>
      <c r="V55" s="135"/>
      <c r="W55" s="97"/>
    </row>
    <row r="56" ht="21.95" customHeight="1">
      <c r="A56" s="150">
        <v>1963</v>
      </c>
      <c r="B56" s="100">
        <v>41</v>
      </c>
      <c r="C56" s="83">
        <v>44.2</v>
      </c>
      <c r="D56" s="87">
        <v>1.0780487804878</v>
      </c>
      <c r="E56" s="40"/>
      <c r="F56" s="151">
        <v>1963</v>
      </c>
      <c r="G56" s="100">
        <v>19</v>
      </c>
      <c r="H56" s="83">
        <v>-6.2</v>
      </c>
      <c r="I56" s="87">
        <v>-0.326315789473684</v>
      </c>
      <c r="J56" s="40"/>
      <c r="K56" s="151">
        <v>1963</v>
      </c>
      <c r="L56" s="100">
        <v>3</v>
      </c>
      <c r="M56" s="83">
        <v>-6.2</v>
      </c>
      <c r="N56" s="89">
        <v>-2.06666666666667</v>
      </c>
      <c r="O56" s="152"/>
      <c r="P56" s="135"/>
      <c r="Q56" s="97"/>
      <c r="R56" s="153"/>
      <c r="S56" s="135"/>
      <c r="T56" s="97"/>
      <c r="U56" s="153"/>
      <c r="V56" s="135"/>
      <c r="W56" s="97"/>
    </row>
    <row r="57" ht="21.95" customHeight="1">
      <c r="A57" s="150">
        <v>1964</v>
      </c>
      <c r="B57" s="100">
        <v>43</v>
      </c>
      <c r="C57" s="83">
        <v>44.5</v>
      </c>
      <c r="D57" s="87">
        <v>1.03488372093023</v>
      </c>
      <c r="E57" s="40"/>
      <c r="F57" s="151">
        <v>1964</v>
      </c>
      <c r="G57" s="100">
        <v>24</v>
      </c>
      <c r="H57" s="83">
        <v>0</v>
      </c>
      <c r="I57" s="87">
        <v>0</v>
      </c>
      <c r="J57" s="40"/>
      <c r="K57" s="151">
        <v>1964</v>
      </c>
      <c r="L57" s="100">
        <v>3</v>
      </c>
      <c r="M57" s="83">
        <v>-7.2</v>
      </c>
      <c r="N57" s="89">
        <v>-2.4</v>
      </c>
      <c r="O57" s="152"/>
      <c r="P57" s="135"/>
      <c r="Q57" s="97"/>
      <c r="R57" s="153"/>
      <c r="S57" s="135"/>
      <c r="T57" s="97"/>
      <c r="U57" s="153"/>
      <c r="V57" s="135"/>
      <c r="W57" s="97"/>
    </row>
    <row r="58" ht="21.95" customHeight="1">
      <c r="A58" s="150">
        <v>1965</v>
      </c>
      <c r="B58" s="100">
        <v>45</v>
      </c>
      <c r="C58" s="83">
        <v>14.2</v>
      </c>
      <c r="D58" s="87">
        <v>0.315555555555556</v>
      </c>
      <c r="E58" s="40"/>
      <c r="F58" s="151">
        <v>1965</v>
      </c>
      <c r="G58" s="100">
        <v>27</v>
      </c>
      <c r="H58" s="83">
        <v>-27.2</v>
      </c>
      <c r="I58" s="87">
        <v>-1.00740740740741</v>
      </c>
      <c r="J58" s="40"/>
      <c r="K58" s="151">
        <v>1965</v>
      </c>
      <c r="L58" s="100">
        <v>12</v>
      </c>
      <c r="M58" s="83">
        <v>-30.1</v>
      </c>
      <c r="N58" s="89">
        <v>-2.50833333333333</v>
      </c>
      <c r="O58" s="152"/>
      <c r="P58" s="135"/>
      <c r="Q58" s="97"/>
      <c r="R58" s="153"/>
      <c r="S58" s="135"/>
      <c r="T58" s="97"/>
      <c r="U58" s="153"/>
      <c r="V58" s="135"/>
      <c r="W58" s="97"/>
    </row>
    <row r="59" ht="21.95" customHeight="1">
      <c r="A59" s="150">
        <v>1966</v>
      </c>
      <c r="B59" s="100">
        <v>49</v>
      </c>
      <c r="C59" s="83">
        <v>27.2</v>
      </c>
      <c r="D59" s="87">
        <v>0.555102040816327</v>
      </c>
      <c r="E59" s="40"/>
      <c r="F59" s="151">
        <v>1966</v>
      </c>
      <c r="G59" s="100">
        <v>29</v>
      </c>
      <c r="H59" s="83">
        <v>-15.2</v>
      </c>
      <c r="I59" s="87">
        <v>-0.524137931034483</v>
      </c>
      <c r="J59" s="40"/>
      <c r="K59" s="151">
        <v>1966</v>
      </c>
      <c r="L59" s="100">
        <v>7</v>
      </c>
      <c r="M59" s="83">
        <v>-17.1</v>
      </c>
      <c r="N59" s="89">
        <v>-2.44285714285714</v>
      </c>
      <c r="O59" s="152"/>
      <c r="P59" s="135"/>
      <c r="Q59" s="97"/>
      <c r="R59" s="153"/>
      <c r="S59" s="135"/>
      <c r="T59" s="97"/>
      <c r="U59" s="153"/>
      <c r="V59" s="135"/>
      <c r="W59" s="97"/>
    </row>
    <row r="60" ht="21.95" customHeight="1">
      <c r="A60" s="150">
        <v>1967</v>
      </c>
      <c r="B60" s="100">
        <v>46</v>
      </c>
      <c r="C60" s="83">
        <v>29.5</v>
      </c>
      <c r="D60" s="87">
        <v>0.641304347826087</v>
      </c>
      <c r="E60" s="40"/>
      <c r="F60" s="151">
        <v>1967</v>
      </c>
      <c r="G60" s="100">
        <v>26</v>
      </c>
      <c r="H60" s="83">
        <v>-11.3</v>
      </c>
      <c r="I60" s="87">
        <v>-0.434615384615385</v>
      </c>
      <c r="J60" s="40"/>
      <c r="K60" s="151">
        <v>1967</v>
      </c>
      <c r="L60" s="100">
        <v>3</v>
      </c>
      <c r="M60" s="83">
        <v>-6.5</v>
      </c>
      <c r="N60" s="89">
        <v>-2.16666666666667</v>
      </c>
      <c r="O60" s="152"/>
      <c r="P60" s="135"/>
      <c r="Q60" s="97"/>
      <c r="R60" s="153"/>
      <c r="S60" s="135"/>
      <c r="T60" s="97"/>
      <c r="U60" s="153"/>
      <c r="V60" s="135"/>
      <c r="W60" s="97"/>
    </row>
    <row r="61" ht="21.95" customHeight="1">
      <c r="A61" s="150">
        <v>1968</v>
      </c>
      <c r="B61" s="100">
        <v>54</v>
      </c>
      <c r="C61" s="83">
        <v>45</v>
      </c>
      <c r="D61" s="87">
        <v>0.833333333333333</v>
      </c>
      <c r="E61" s="40"/>
      <c r="F61" s="151">
        <v>1968</v>
      </c>
      <c r="G61" s="100">
        <v>28</v>
      </c>
      <c r="H61" s="83">
        <v>-12.7</v>
      </c>
      <c r="I61" s="87">
        <v>-0.453571428571429</v>
      </c>
      <c r="J61" s="40"/>
      <c r="K61" s="151">
        <v>1968</v>
      </c>
      <c r="L61" s="100">
        <v>7</v>
      </c>
      <c r="M61" s="83">
        <v>-14.7</v>
      </c>
      <c r="N61" s="89">
        <v>-2.1</v>
      </c>
      <c r="O61" s="152"/>
      <c r="P61" s="135"/>
      <c r="Q61" s="97"/>
      <c r="R61" s="153"/>
      <c r="S61" s="135"/>
      <c r="T61" s="97"/>
      <c r="U61" s="153"/>
      <c r="V61" s="135"/>
      <c r="W61" s="97"/>
    </row>
    <row r="62" ht="21.95" customHeight="1">
      <c r="A62" s="150">
        <v>1969</v>
      </c>
      <c r="B62" s="100">
        <v>36</v>
      </c>
      <c r="C62" s="83">
        <v>41.9</v>
      </c>
      <c r="D62" s="87">
        <v>1.16388888888889</v>
      </c>
      <c r="E62" s="40"/>
      <c r="F62" s="151">
        <v>1969</v>
      </c>
      <c r="G62" s="100">
        <v>16</v>
      </c>
      <c r="H62" s="83">
        <v>4.3</v>
      </c>
      <c r="I62" s="87">
        <v>0.26875</v>
      </c>
      <c r="J62" s="40"/>
      <c r="K62" s="151">
        <v>1969</v>
      </c>
      <c r="L62" s="100">
        <v>0</v>
      </c>
      <c r="M62" s="83">
        <v>0</v>
      </c>
      <c r="N62" s="89"/>
      <c r="O62" s="152"/>
      <c r="P62" s="135"/>
      <c r="Q62" s="97"/>
      <c r="R62" s="153"/>
      <c r="S62" s="135"/>
      <c r="T62" s="97"/>
      <c r="U62" s="153"/>
      <c r="V62" s="135"/>
      <c r="W62" s="97"/>
    </row>
    <row r="63" ht="21.95" customHeight="1">
      <c r="A63" s="150">
        <v>1970</v>
      </c>
      <c r="B63" s="100">
        <v>67</v>
      </c>
      <c r="C63" s="83">
        <v>-1</v>
      </c>
      <c r="D63" s="87">
        <v>-0.0149253731343284</v>
      </c>
      <c r="E63" s="40"/>
      <c r="F63" s="151">
        <v>1970</v>
      </c>
      <c r="G63" s="100">
        <v>45</v>
      </c>
      <c r="H63" s="83">
        <v>-46.6</v>
      </c>
      <c r="I63" s="87">
        <v>-1.03555555555556</v>
      </c>
      <c r="J63" s="40"/>
      <c r="K63" s="151">
        <v>1970</v>
      </c>
      <c r="L63" s="100">
        <v>18</v>
      </c>
      <c r="M63" s="83">
        <v>-48</v>
      </c>
      <c r="N63" s="89">
        <v>-2.66666666666667</v>
      </c>
      <c r="O63" s="152"/>
      <c r="P63" s="135"/>
      <c r="Q63" s="97"/>
      <c r="R63" s="153"/>
      <c r="S63" s="135"/>
      <c r="T63" s="97"/>
      <c r="U63" s="153"/>
      <c r="V63" s="135"/>
      <c r="W63" s="97"/>
    </row>
    <row r="64" ht="21.95" customHeight="1">
      <c r="A64" s="150">
        <v>1971</v>
      </c>
      <c r="B64" s="100">
        <v>43</v>
      </c>
      <c r="C64" s="83">
        <v>-9.699999999999999</v>
      </c>
      <c r="D64" s="87">
        <v>-0.225581395348837</v>
      </c>
      <c r="E64" s="40"/>
      <c r="F64" s="151">
        <v>1971</v>
      </c>
      <c r="G64" s="100">
        <v>29</v>
      </c>
      <c r="H64" s="83">
        <v>-38.4</v>
      </c>
      <c r="I64" s="87">
        <v>-1.32413793103448</v>
      </c>
      <c r="J64" s="40"/>
      <c r="K64" s="151">
        <v>1971</v>
      </c>
      <c r="L64" s="100">
        <v>11</v>
      </c>
      <c r="M64" s="83">
        <v>-33.9</v>
      </c>
      <c r="N64" s="89">
        <v>-3.08181818181818</v>
      </c>
      <c r="O64" s="152"/>
      <c r="P64" s="135"/>
      <c r="Q64" s="97"/>
      <c r="R64" s="153"/>
      <c r="S64" s="135"/>
      <c r="T64" s="97"/>
      <c r="U64" s="153"/>
      <c r="V64" s="135"/>
      <c r="W64" s="97"/>
    </row>
    <row r="65" ht="21.95" customHeight="1">
      <c r="A65" s="150">
        <v>1972</v>
      </c>
      <c r="B65" s="100">
        <v>49</v>
      </c>
      <c r="C65" s="83">
        <v>34.2</v>
      </c>
      <c r="D65" s="87">
        <v>0.697959183673469</v>
      </c>
      <c r="E65" s="40"/>
      <c r="F65" s="151">
        <v>1972</v>
      </c>
      <c r="G65" s="100">
        <v>23</v>
      </c>
      <c r="H65" s="83">
        <v>-19.5</v>
      </c>
      <c r="I65" s="87">
        <v>-0.847826086956522</v>
      </c>
      <c r="J65" s="40"/>
      <c r="K65" s="151">
        <v>1972</v>
      </c>
      <c r="L65" s="100">
        <v>8</v>
      </c>
      <c r="M65" s="83">
        <v>-20.5</v>
      </c>
      <c r="N65" s="89">
        <v>-2.5625</v>
      </c>
      <c r="O65" s="152"/>
      <c r="P65" s="135"/>
      <c r="Q65" s="97"/>
      <c r="R65" s="153"/>
      <c r="S65" s="135"/>
      <c r="T65" s="97"/>
      <c r="U65" s="153"/>
      <c r="V65" s="135"/>
      <c r="W65" s="97"/>
    </row>
    <row r="66" ht="21.95" customHeight="1">
      <c r="A66" s="150">
        <v>1973</v>
      </c>
      <c r="B66" s="100">
        <v>21</v>
      </c>
      <c r="C66" s="83">
        <v>30.7</v>
      </c>
      <c r="D66" s="87">
        <v>1.46190476190476</v>
      </c>
      <c r="E66" s="40"/>
      <c r="F66" s="151">
        <v>1973</v>
      </c>
      <c r="G66" s="100">
        <v>7</v>
      </c>
      <c r="H66" s="83">
        <v>1.8</v>
      </c>
      <c r="I66" s="87">
        <v>0.257142857142857</v>
      </c>
      <c r="J66" s="40"/>
      <c r="K66" s="151">
        <v>1973</v>
      </c>
      <c r="L66" s="100">
        <v>0</v>
      </c>
      <c r="M66" s="83">
        <v>0</v>
      </c>
      <c r="N66" s="89"/>
      <c r="O66" s="152"/>
      <c r="P66" s="135"/>
      <c r="Q66" s="97"/>
      <c r="R66" s="153"/>
      <c r="S66" s="135"/>
      <c r="T66" s="97"/>
      <c r="U66" s="153"/>
      <c r="V66" s="135"/>
      <c r="W66" s="97"/>
    </row>
    <row r="67" ht="21.95" customHeight="1">
      <c r="A67" s="150">
        <v>1974</v>
      </c>
      <c r="B67" s="100">
        <v>47</v>
      </c>
      <c r="C67" s="83">
        <v>31.7</v>
      </c>
      <c r="D67" s="87">
        <v>0.674468085106383</v>
      </c>
      <c r="E67" s="40"/>
      <c r="F67" s="151">
        <v>1974</v>
      </c>
      <c r="G67" s="100">
        <v>24</v>
      </c>
      <c r="H67" s="83">
        <v>-10.2</v>
      </c>
      <c r="I67" s="87">
        <v>-0.425</v>
      </c>
      <c r="J67" s="40"/>
      <c r="K67" s="151">
        <v>1974</v>
      </c>
      <c r="L67" s="100">
        <v>5</v>
      </c>
      <c r="M67" s="83">
        <v>-10.3</v>
      </c>
      <c r="N67" s="89">
        <v>-2.06</v>
      </c>
      <c r="O67" s="152"/>
      <c r="P67" s="135"/>
      <c r="Q67" s="97"/>
      <c r="R67" s="153"/>
      <c r="S67" s="135"/>
      <c r="T67" s="97"/>
      <c r="U67" s="153"/>
      <c r="V67" s="135"/>
      <c r="W67" s="97"/>
    </row>
    <row r="68" ht="21.95" customHeight="1">
      <c r="A68" s="150">
        <v>1975</v>
      </c>
      <c r="B68" s="100">
        <v>32</v>
      </c>
      <c r="C68" s="83">
        <v>46.2</v>
      </c>
      <c r="D68" s="87">
        <v>1.44375</v>
      </c>
      <c r="E68" s="40"/>
      <c r="F68" s="151">
        <v>1975</v>
      </c>
      <c r="G68" s="100">
        <v>11</v>
      </c>
      <c r="H68" s="83">
        <v>4</v>
      </c>
      <c r="I68" s="87">
        <v>0.363636363636364</v>
      </c>
      <c r="J68" s="40"/>
      <c r="K68" s="151">
        <v>1975</v>
      </c>
      <c r="L68" s="100">
        <v>0</v>
      </c>
      <c r="M68" s="83">
        <v>0</v>
      </c>
      <c r="N68" s="89"/>
      <c r="O68" s="152"/>
      <c r="P68" s="135"/>
      <c r="Q68" s="97"/>
      <c r="R68" s="153"/>
      <c r="S68" s="135"/>
      <c r="T68" s="97"/>
      <c r="U68" s="153"/>
      <c r="V68" s="135"/>
      <c r="W68" s="97"/>
    </row>
    <row r="69" ht="21.95" customHeight="1">
      <c r="A69" s="150">
        <v>1976</v>
      </c>
      <c r="B69" s="100">
        <v>43</v>
      </c>
      <c r="C69" s="83">
        <v>52.1</v>
      </c>
      <c r="D69" s="87">
        <v>1.21162790697674</v>
      </c>
      <c r="E69" s="40"/>
      <c r="F69" s="151">
        <v>1976</v>
      </c>
      <c r="G69" s="100">
        <v>16</v>
      </c>
      <c r="H69" s="83">
        <v>-2.1</v>
      </c>
      <c r="I69" s="87">
        <v>-0.13125</v>
      </c>
      <c r="J69" s="40"/>
      <c r="K69" s="151">
        <v>1976</v>
      </c>
      <c r="L69" s="100">
        <v>2</v>
      </c>
      <c r="M69" s="83">
        <v>-3.6</v>
      </c>
      <c r="N69" s="89">
        <v>-1.8</v>
      </c>
      <c r="O69" t="s" s="131">
        <v>110</v>
      </c>
      <c r="P69" s="135">
        <f>AVERAGE(B69:B88)</f>
        <v>35.15</v>
      </c>
      <c r="Q69" s="97">
        <f>AVERAGE(D69:D88)</f>
        <v>0.972277564819519</v>
      </c>
      <c r="R69" t="s" s="134">
        <v>110</v>
      </c>
      <c r="S69" s="135">
        <f>AVERAGE(G69:G88)</f>
        <v>17.5</v>
      </c>
      <c r="T69" s="97">
        <f>AVERAGE(I69:I88)</f>
        <v>-0.14232341580833</v>
      </c>
      <c r="U69" t="s" s="134">
        <v>110</v>
      </c>
      <c r="V69" s="135">
        <f>AVERAGE(L69:L88)</f>
        <v>2.6</v>
      </c>
      <c r="W69" s="97">
        <f>AVERAGE(N69:N88)</f>
        <v>-2.00313988095238</v>
      </c>
    </row>
    <row r="70" ht="21.95" customHeight="1">
      <c r="A70" s="150">
        <v>1977</v>
      </c>
      <c r="B70" s="100">
        <v>45</v>
      </c>
      <c r="C70" s="83">
        <v>28.5</v>
      </c>
      <c r="D70" s="87">
        <v>0.633333333333333</v>
      </c>
      <c r="E70" s="40"/>
      <c r="F70" s="151">
        <v>1977</v>
      </c>
      <c r="G70" s="100">
        <v>22</v>
      </c>
      <c r="H70" s="83">
        <v>-16.2</v>
      </c>
      <c r="I70" s="87">
        <v>-0.736363636363636</v>
      </c>
      <c r="J70" s="40"/>
      <c r="K70" s="151">
        <v>1977</v>
      </c>
      <c r="L70" s="100">
        <v>5</v>
      </c>
      <c r="M70" s="83">
        <v>-13.2</v>
      </c>
      <c r="N70" s="89">
        <v>-2.64</v>
      </c>
      <c r="O70" t="s" s="131">
        <v>111</v>
      </c>
      <c r="P70" s="135">
        <f>AVERAGE(B70:B88)</f>
        <v>34.7368421052632</v>
      </c>
      <c r="Q70" s="97">
        <f>AVERAGE(D70:D88)</f>
        <v>0.959680178390191</v>
      </c>
      <c r="R70" t="s" s="134">
        <v>111</v>
      </c>
      <c r="S70" s="135">
        <f>AVERAGE(G70:G88)</f>
        <v>17.5789473684211</v>
      </c>
      <c r="T70" s="97">
        <f>AVERAGE(I70:I88)</f>
        <v>-0.142906227166663</v>
      </c>
      <c r="U70" t="s" s="134">
        <v>111</v>
      </c>
      <c r="V70" s="135">
        <f>AVERAGE(L70:L88)</f>
        <v>2.63157894736842</v>
      </c>
      <c r="W70" s="97">
        <f>AVERAGE(N70:N88)</f>
        <v>-2.01668253968254</v>
      </c>
    </row>
    <row r="71" ht="21.95" customHeight="1">
      <c r="A71" s="150">
        <v>1978</v>
      </c>
      <c r="B71" s="100">
        <v>36</v>
      </c>
      <c r="C71" s="83">
        <v>25.6</v>
      </c>
      <c r="D71" s="87">
        <v>0.711111111111111</v>
      </c>
      <c r="E71" s="40"/>
      <c r="F71" s="151">
        <v>1978</v>
      </c>
      <c r="G71" s="100">
        <v>18</v>
      </c>
      <c r="H71" s="83">
        <v>-9.9</v>
      </c>
      <c r="I71" s="87">
        <v>-0.55</v>
      </c>
      <c r="J71" s="40"/>
      <c r="K71" s="151">
        <v>1978</v>
      </c>
      <c r="L71" s="100">
        <v>3</v>
      </c>
      <c r="M71" s="83">
        <v>-6.5</v>
      </c>
      <c r="N71" s="89">
        <v>-2.16666666666667</v>
      </c>
      <c r="O71" t="s" s="131">
        <v>112</v>
      </c>
      <c r="P71" s="135">
        <f>AVERAGE(B71:B88)</f>
        <v>34.1666666666667</v>
      </c>
      <c r="Q71" s="97">
        <f>AVERAGE(D71:D88)</f>
        <v>0.977810558671128</v>
      </c>
      <c r="R71" t="s" s="134">
        <v>112</v>
      </c>
      <c r="S71" s="135">
        <f>AVERAGE(G71:G88)</f>
        <v>17.3333333333333</v>
      </c>
      <c r="T71" s="97">
        <f>AVERAGE(I71:I88)</f>
        <v>-0.109936371100164</v>
      </c>
      <c r="U71" t="s" s="134">
        <v>112</v>
      </c>
      <c r="V71" s="135">
        <f>AVERAGE(L71:L88)</f>
        <v>2.5</v>
      </c>
      <c r="W71" s="97">
        <f>AVERAGE(N71:N88)</f>
        <v>-1.97215986394558</v>
      </c>
    </row>
    <row r="72" ht="21.95" customHeight="1">
      <c r="A72" s="150">
        <v>1979</v>
      </c>
      <c r="B72" s="100">
        <v>38</v>
      </c>
      <c r="C72" s="83">
        <v>41.4</v>
      </c>
      <c r="D72" s="87">
        <v>1.08947368421053</v>
      </c>
      <c r="E72" s="40"/>
      <c r="F72" s="151">
        <v>1979</v>
      </c>
      <c r="G72" s="100">
        <v>19</v>
      </c>
      <c r="H72" s="83">
        <v>-0.6</v>
      </c>
      <c r="I72" s="87">
        <v>-0.0315789473684211</v>
      </c>
      <c r="J72" s="40"/>
      <c r="K72" s="151">
        <v>1979</v>
      </c>
      <c r="L72" s="100">
        <v>2</v>
      </c>
      <c r="M72" s="83">
        <v>-3.3</v>
      </c>
      <c r="N72" s="89">
        <v>-1.65</v>
      </c>
      <c r="O72" t="s" s="131">
        <v>113</v>
      </c>
      <c r="P72" s="135">
        <f>AVERAGE(B72:B88)</f>
        <v>34.0588235294118</v>
      </c>
      <c r="Q72" s="97">
        <f>AVERAGE(D72:D88)</f>
        <v>0.993498761468776</v>
      </c>
      <c r="R72" t="s" s="134">
        <v>113</v>
      </c>
      <c r="S72" s="135">
        <f>AVERAGE(G72:G88)</f>
        <v>17.2941176470588</v>
      </c>
      <c r="T72" s="97">
        <f>AVERAGE(I72:I88)</f>
        <v>-0.0840502752825268</v>
      </c>
      <c r="U72" t="s" s="134">
        <v>113</v>
      </c>
      <c r="V72" s="135">
        <f>AVERAGE(L72:L88)</f>
        <v>2.47058823529412</v>
      </c>
      <c r="W72" s="97">
        <f>AVERAGE(N72:N88)</f>
        <v>-1.9571978021978</v>
      </c>
    </row>
    <row r="73" ht="21.95" customHeight="1">
      <c r="A73" s="150">
        <v>1980</v>
      </c>
      <c r="B73" s="100">
        <v>34</v>
      </c>
      <c r="C73" s="83">
        <v>35.7</v>
      </c>
      <c r="D73" s="87">
        <v>1.05</v>
      </c>
      <c r="E73" s="40"/>
      <c r="F73" s="151">
        <v>1980</v>
      </c>
      <c r="G73" s="100">
        <v>18</v>
      </c>
      <c r="H73" s="83">
        <v>-0.3</v>
      </c>
      <c r="I73" s="87">
        <v>-0.0166666666666667</v>
      </c>
      <c r="J73" s="40"/>
      <c r="K73" s="151">
        <v>1980</v>
      </c>
      <c r="L73" s="100">
        <v>1</v>
      </c>
      <c r="M73" s="83">
        <v>-2</v>
      </c>
      <c r="N73" s="89">
        <v>-2</v>
      </c>
      <c r="O73" t="s" s="131">
        <v>114</v>
      </c>
      <c r="P73" s="135">
        <f>AVERAGE(B73:B88)</f>
        <v>33.8125</v>
      </c>
      <c r="Q73" s="97">
        <f>AVERAGE(D73:D88)</f>
        <v>0.987500328797416</v>
      </c>
      <c r="R73" t="s" s="134">
        <v>114</v>
      </c>
      <c r="S73" s="135">
        <f>AVERAGE(G73:G88)</f>
        <v>17.1875</v>
      </c>
      <c r="T73" s="97">
        <f>AVERAGE(I73:I88)</f>
        <v>-0.0873297332771584</v>
      </c>
      <c r="U73" t="s" s="134">
        <v>114</v>
      </c>
      <c r="V73" s="135">
        <f>AVERAGE(L73:L88)</f>
        <v>2.5</v>
      </c>
      <c r="W73" s="97">
        <f>AVERAGE(N73:N88)</f>
        <v>-1.98279761904762</v>
      </c>
    </row>
    <row r="74" ht="21.95" customHeight="1">
      <c r="A74" s="150">
        <v>1981</v>
      </c>
      <c r="B74" s="100">
        <v>33</v>
      </c>
      <c r="C74" s="83">
        <v>41.9</v>
      </c>
      <c r="D74" s="87">
        <v>1.26969696969697</v>
      </c>
      <c r="E74" s="40"/>
      <c r="F74" s="151">
        <v>1981</v>
      </c>
      <c r="G74" s="100">
        <v>15</v>
      </c>
      <c r="H74" s="83">
        <v>3.3</v>
      </c>
      <c r="I74" s="87">
        <v>0.22</v>
      </c>
      <c r="J74" s="40"/>
      <c r="K74" s="151">
        <v>1981</v>
      </c>
      <c r="L74" s="100">
        <v>0</v>
      </c>
      <c r="M74" s="83">
        <v>0</v>
      </c>
      <c r="N74" s="89"/>
      <c r="O74" t="s" s="131">
        <v>115</v>
      </c>
      <c r="P74" s="135">
        <f>AVERAGE(B74:B88)</f>
        <v>33.8</v>
      </c>
      <c r="Q74" s="97">
        <f>AVERAGE(D74:D88)</f>
        <v>0.983333684050577</v>
      </c>
      <c r="R74" t="s" s="134">
        <v>115</v>
      </c>
      <c r="S74" s="135">
        <f>AVERAGE(G74:G88)</f>
        <v>17.1333333333333</v>
      </c>
      <c r="T74" s="97">
        <f>AVERAGE(I74:I88)</f>
        <v>-0.09204060438452449</v>
      </c>
      <c r="U74" t="s" s="134">
        <v>115</v>
      </c>
      <c r="V74" s="135">
        <f>AVERAGE(L74:L88)</f>
        <v>2.6</v>
      </c>
      <c r="W74" s="97">
        <f>AVERAGE(N74:N88)</f>
        <v>-1.98123376623377</v>
      </c>
    </row>
    <row r="75" ht="21.95" customHeight="1">
      <c r="A75" s="150">
        <v>1982</v>
      </c>
      <c r="B75" s="100">
        <v>48</v>
      </c>
      <c r="C75" s="83">
        <v>13.1</v>
      </c>
      <c r="D75" s="87">
        <v>0.272916666666667</v>
      </c>
      <c r="E75" s="40"/>
      <c r="F75" s="151">
        <v>1982</v>
      </c>
      <c r="G75" s="100">
        <v>34</v>
      </c>
      <c r="H75" s="83">
        <v>-15.3</v>
      </c>
      <c r="I75" s="87">
        <v>-0.45</v>
      </c>
      <c r="J75" s="40"/>
      <c r="K75" s="151">
        <v>1982</v>
      </c>
      <c r="L75" s="100">
        <v>7</v>
      </c>
      <c r="M75" s="83">
        <v>-14.4</v>
      </c>
      <c r="N75" s="89">
        <v>-2.05714285714286</v>
      </c>
      <c r="O75" t="s" s="131">
        <v>116</v>
      </c>
      <c r="P75" s="135">
        <f>AVERAGE(B75:B88)</f>
        <v>33.8571428571429</v>
      </c>
      <c r="Q75" s="97">
        <f>AVERAGE(D75:D88)</f>
        <v>0.962879163647263</v>
      </c>
      <c r="R75" t="s" s="134">
        <v>116</v>
      </c>
      <c r="S75" s="135">
        <f>AVERAGE(G75:G88)</f>
        <v>17.2857142857143</v>
      </c>
      <c r="T75" s="97">
        <f>AVERAGE(I75:I88)</f>
        <v>-0.114329218983419</v>
      </c>
      <c r="U75" t="s" s="134">
        <v>116</v>
      </c>
      <c r="V75" s="135">
        <f>AVERAGE(L75:L88)</f>
        <v>2.78571428571429</v>
      </c>
      <c r="W75" s="97">
        <f>AVERAGE(N75:N88)</f>
        <v>-1.98123376623377</v>
      </c>
    </row>
    <row r="76" ht="21.95" customHeight="1">
      <c r="A76" s="150">
        <v>1983</v>
      </c>
      <c r="B76" s="100">
        <v>24</v>
      </c>
      <c r="C76" s="83">
        <v>29.4</v>
      </c>
      <c r="D76" s="87">
        <v>1.225</v>
      </c>
      <c r="E76" s="40"/>
      <c r="F76" s="151">
        <v>1983</v>
      </c>
      <c r="G76" s="100">
        <v>12</v>
      </c>
      <c r="H76" s="83">
        <v>2.3</v>
      </c>
      <c r="I76" s="87">
        <v>0.191666666666667</v>
      </c>
      <c r="J76" s="40"/>
      <c r="K76" s="151">
        <v>1983</v>
      </c>
      <c r="L76" s="100">
        <v>0</v>
      </c>
      <c r="M76" s="83">
        <v>0</v>
      </c>
      <c r="N76" s="89"/>
      <c r="O76" t="s" s="131">
        <v>117</v>
      </c>
      <c r="P76" s="135">
        <f>AVERAGE(B76:B88)</f>
        <v>32.7692307692308</v>
      </c>
      <c r="Q76" s="97">
        <f>AVERAGE(D76:D88)</f>
        <v>1.01595320187654</v>
      </c>
      <c r="R76" t="s" s="134">
        <v>117</v>
      </c>
      <c r="S76" s="135">
        <f>AVERAGE(G76:G88)</f>
        <v>16</v>
      </c>
      <c r="T76" s="97">
        <f>AVERAGE(I76:I88)</f>
        <v>-0.08850838967445129</v>
      </c>
      <c r="U76" t="s" s="134">
        <v>117</v>
      </c>
      <c r="V76" s="135">
        <f>AVERAGE(L76:L88)</f>
        <v>2.46153846153846</v>
      </c>
      <c r="W76" s="97">
        <f>AVERAGE(N76:N88)</f>
        <v>-1.97364285714286</v>
      </c>
    </row>
    <row r="77" ht="21.95" customHeight="1">
      <c r="A77" s="150">
        <v>1984</v>
      </c>
      <c r="B77" s="100">
        <v>35</v>
      </c>
      <c r="C77" s="83">
        <v>59.3</v>
      </c>
      <c r="D77" s="87">
        <v>1.69428571428571</v>
      </c>
      <c r="E77" s="40"/>
      <c r="F77" s="151">
        <v>1984</v>
      </c>
      <c r="G77" s="100">
        <v>8</v>
      </c>
      <c r="H77" s="83">
        <v>0.5</v>
      </c>
      <c r="I77" s="87">
        <v>0.0625</v>
      </c>
      <c r="J77" s="40"/>
      <c r="K77" s="151">
        <v>1984</v>
      </c>
      <c r="L77" s="100">
        <v>1</v>
      </c>
      <c r="M77" s="83">
        <v>-1.9</v>
      </c>
      <c r="N77" s="89">
        <v>-1.9</v>
      </c>
      <c r="O77" t="s" s="131">
        <v>118</v>
      </c>
      <c r="P77" s="135">
        <f>AVERAGE(B77:B88)</f>
        <v>33.5</v>
      </c>
      <c r="Q77" s="97">
        <f>AVERAGE(D77:D88)</f>
        <v>0.998532635366252</v>
      </c>
      <c r="R77" t="s" s="134">
        <v>118</v>
      </c>
      <c r="S77" s="135">
        <f>AVERAGE(G77:G88)</f>
        <v>16.3333333333333</v>
      </c>
      <c r="T77" s="97">
        <f>AVERAGE(I77:I88)</f>
        <v>-0.111856311036211</v>
      </c>
      <c r="U77" t="s" s="134">
        <v>118</v>
      </c>
      <c r="V77" s="135">
        <f>AVERAGE(L77:L88)</f>
        <v>2.66666666666667</v>
      </c>
      <c r="W77" s="97">
        <f>AVERAGE(N77:N88)</f>
        <v>-1.97364285714286</v>
      </c>
    </row>
    <row r="78" ht="21.95" customHeight="1">
      <c r="A78" s="150">
        <v>1985</v>
      </c>
      <c r="B78" s="100">
        <v>35</v>
      </c>
      <c r="C78" s="83">
        <v>34.1</v>
      </c>
      <c r="D78" s="87">
        <v>0.974285714285714</v>
      </c>
      <c r="E78" s="40"/>
      <c r="F78" s="151">
        <v>1985</v>
      </c>
      <c r="G78" s="100">
        <v>15</v>
      </c>
      <c r="H78" s="83">
        <v>-6.3</v>
      </c>
      <c r="I78" s="87">
        <v>-0.42</v>
      </c>
      <c r="J78" s="40"/>
      <c r="K78" s="151">
        <v>1985</v>
      </c>
      <c r="L78" s="100">
        <v>4</v>
      </c>
      <c r="M78" s="83">
        <v>-10.2</v>
      </c>
      <c r="N78" s="89">
        <v>-2.55</v>
      </c>
      <c r="O78" t="s" s="131">
        <v>119</v>
      </c>
      <c r="P78" s="135">
        <f>AVERAGE(B78:B88)</f>
        <v>33.3636363636364</v>
      </c>
      <c r="Q78" s="97">
        <f>AVERAGE(D78:D88)</f>
        <v>0.935282355464483</v>
      </c>
      <c r="R78" t="s" s="134">
        <v>119</v>
      </c>
      <c r="S78" s="135">
        <f>AVERAGE(G78:G88)</f>
        <v>17.0909090909091</v>
      </c>
      <c r="T78" s="97">
        <f>AVERAGE(I78:I88)</f>
        <v>-0.127706884766776</v>
      </c>
      <c r="U78" t="s" s="134">
        <v>119</v>
      </c>
      <c r="V78" s="135">
        <f>AVERAGE(L78:L88)</f>
        <v>2.81818181818182</v>
      </c>
      <c r="W78" s="97">
        <f>AVERAGE(N78:N88)</f>
        <v>-1.9818253968254</v>
      </c>
    </row>
    <row r="79" ht="21.95" customHeight="1">
      <c r="A79" s="150">
        <v>1986</v>
      </c>
      <c r="B79" s="100">
        <v>36</v>
      </c>
      <c r="C79" s="83">
        <v>21.8</v>
      </c>
      <c r="D79" s="87">
        <v>0.605555555555556</v>
      </c>
      <c r="E79" s="40"/>
      <c r="F79" s="151">
        <v>1986</v>
      </c>
      <c r="G79" s="100">
        <v>21</v>
      </c>
      <c r="H79" s="83">
        <v>-11.2</v>
      </c>
      <c r="I79" s="87">
        <v>-0.533333333333333</v>
      </c>
      <c r="J79" s="40"/>
      <c r="K79" s="151">
        <v>1986</v>
      </c>
      <c r="L79" s="100">
        <v>5</v>
      </c>
      <c r="M79" s="83">
        <v>-12.4</v>
      </c>
      <c r="N79" s="89">
        <v>-2.48</v>
      </c>
      <c r="O79" t="s" s="131">
        <v>98</v>
      </c>
      <c r="P79" s="135">
        <f>AVERAGE(B79:B88)</f>
        <v>33.2</v>
      </c>
      <c r="Q79" s="97">
        <f>AVERAGE(D79:D88)</f>
        <v>0.93138201958236</v>
      </c>
      <c r="R79" t="s" s="134">
        <v>98</v>
      </c>
      <c r="S79" s="135">
        <f>AVERAGE(G79:G88)</f>
        <v>17.3</v>
      </c>
      <c r="T79" s="97">
        <f>AVERAGE(I79:I88)</f>
        <v>-0.0984775732434534</v>
      </c>
      <c r="U79" t="s" s="134">
        <v>98</v>
      </c>
      <c r="V79" s="135">
        <f>AVERAGE(L79:L88)</f>
        <v>2.7</v>
      </c>
      <c r="W79" s="97">
        <f>AVERAGE(N79:N88)</f>
        <v>-1.91080357142857</v>
      </c>
    </row>
    <row r="80" ht="21.95" customHeight="1">
      <c r="A80" s="150">
        <v>1987</v>
      </c>
      <c r="B80" s="100">
        <v>33</v>
      </c>
      <c r="C80" s="83">
        <v>21.3</v>
      </c>
      <c r="D80" s="87">
        <v>0.6454545454545449</v>
      </c>
      <c r="E80" s="40"/>
      <c r="F80" s="151">
        <v>1987</v>
      </c>
      <c r="G80" s="100">
        <v>20</v>
      </c>
      <c r="H80" s="83">
        <v>-5.7</v>
      </c>
      <c r="I80" s="87">
        <v>-0.285</v>
      </c>
      <c r="J80" s="40"/>
      <c r="K80" s="151">
        <v>1987</v>
      </c>
      <c r="L80" s="100">
        <v>4</v>
      </c>
      <c r="M80" s="83">
        <v>-8.1</v>
      </c>
      <c r="N80" s="89">
        <v>-2.025</v>
      </c>
      <c r="O80" t="s" s="131">
        <v>120</v>
      </c>
      <c r="P80" s="135">
        <f>AVERAGE(B80:B88)</f>
        <v>32.8888888888889</v>
      </c>
      <c r="Q80" s="97">
        <f>AVERAGE(D80:D88)</f>
        <v>0.967584960029782</v>
      </c>
      <c r="R80" t="s" s="134">
        <v>120</v>
      </c>
      <c r="S80" s="135">
        <f>AVERAGE(G80:G88)</f>
        <v>16.8888888888889</v>
      </c>
      <c r="T80" s="97">
        <f>AVERAGE(I80:I88)</f>
        <v>-0.0501602665668001</v>
      </c>
      <c r="U80" t="s" s="134">
        <v>120</v>
      </c>
      <c r="V80" s="135">
        <f>AVERAGE(L80:L88)</f>
        <v>2.44444444444444</v>
      </c>
      <c r="W80" s="97">
        <f>AVERAGE(N80:N88)</f>
        <v>-1.82948979591837</v>
      </c>
    </row>
    <row r="81" ht="21.95" customHeight="1">
      <c r="A81" s="150">
        <v>1988</v>
      </c>
      <c r="B81" s="100">
        <v>19</v>
      </c>
      <c r="C81" s="83">
        <v>20.4</v>
      </c>
      <c r="D81" s="87">
        <v>1.07368421052632</v>
      </c>
      <c r="E81" s="40"/>
      <c r="F81" s="151">
        <v>1988</v>
      </c>
      <c r="G81" s="100">
        <v>8</v>
      </c>
      <c r="H81" s="83">
        <v>0</v>
      </c>
      <c r="I81" s="87">
        <v>0</v>
      </c>
      <c r="J81" s="40"/>
      <c r="K81" s="151">
        <v>1988</v>
      </c>
      <c r="L81" s="100">
        <v>0</v>
      </c>
      <c r="M81" s="83">
        <v>0</v>
      </c>
      <c r="N81" s="89"/>
      <c r="O81" t="s" s="131">
        <v>121</v>
      </c>
      <c r="P81" s="135">
        <f>AVERAGE(B81:B88)</f>
        <v>32.875</v>
      </c>
      <c r="Q81" s="97">
        <f>AVERAGE(D81:D88)</f>
        <v>1.00785126185169</v>
      </c>
      <c r="R81" t="s" s="134">
        <v>121</v>
      </c>
      <c r="S81" s="135">
        <f>AVERAGE(G81:G88)</f>
        <v>16.5</v>
      </c>
      <c r="T81" s="97">
        <f>AVERAGE(I81:I88)</f>
        <v>-0.0208052998876501</v>
      </c>
      <c r="U81" t="s" s="134">
        <v>121</v>
      </c>
      <c r="V81" s="135">
        <f>AVERAGE(L81:L88)</f>
        <v>2.25</v>
      </c>
      <c r="W81" s="97">
        <f>AVERAGE(N81:N88)</f>
        <v>-1.79690476190476</v>
      </c>
    </row>
    <row r="82" ht="21.95" customHeight="1">
      <c r="A82" s="150">
        <v>1989</v>
      </c>
      <c r="B82" s="100">
        <v>36</v>
      </c>
      <c r="C82" s="83">
        <v>31.5</v>
      </c>
      <c r="D82" s="87">
        <v>0.875</v>
      </c>
      <c r="E82" s="40"/>
      <c r="F82" s="151">
        <v>1989</v>
      </c>
      <c r="G82" s="100">
        <v>19</v>
      </c>
      <c r="H82" s="83">
        <v>-3.2</v>
      </c>
      <c r="I82" s="87">
        <v>-0.168421052631579</v>
      </c>
      <c r="J82" s="40"/>
      <c r="K82" s="151">
        <v>1989</v>
      </c>
      <c r="L82" s="100">
        <v>2</v>
      </c>
      <c r="M82" s="83">
        <v>-4.3</v>
      </c>
      <c r="N82" s="89">
        <v>-2.15</v>
      </c>
      <c r="O82" t="s" s="131">
        <v>122</v>
      </c>
      <c r="P82" s="135">
        <f>AVERAGE(B82:B88)</f>
        <v>34.8571428571429</v>
      </c>
      <c r="Q82" s="97">
        <f>AVERAGE(D82:D88)</f>
        <v>0.998446554898168</v>
      </c>
      <c r="R82" t="s" s="134">
        <v>122</v>
      </c>
      <c r="S82" s="135">
        <f>AVERAGE(G82:G88)</f>
        <v>17.7142857142857</v>
      </c>
      <c r="T82" s="97">
        <f>AVERAGE(I82:I88)</f>
        <v>-0.0237774855858859</v>
      </c>
      <c r="U82" t="s" s="134">
        <v>122</v>
      </c>
      <c r="V82" s="135">
        <f>AVERAGE(L82:L88)</f>
        <v>2.57142857142857</v>
      </c>
      <c r="W82" s="97">
        <f>AVERAGE(N82:N88)</f>
        <v>-1.79690476190476</v>
      </c>
    </row>
    <row r="83" ht="21.95" customHeight="1">
      <c r="A83" s="150">
        <v>1990</v>
      </c>
      <c r="B83" s="100">
        <v>31</v>
      </c>
      <c r="C83" s="83">
        <v>35.5</v>
      </c>
      <c r="D83" s="87">
        <v>1.14516129032258</v>
      </c>
      <c r="E83" s="40"/>
      <c r="F83" s="151">
        <v>1990</v>
      </c>
      <c r="G83" s="100">
        <v>15</v>
      </c>
      <c r="H83" s="83">
        <v>1.1</v>
      </c>
      <c r="I83" s="87">
        <v>0.07333333333333331</v>
      </c>
      <c r="J83" s="40"/>
      <c r="K83" s="151">
        <v>1990</v>
      </c>
      <c r="L83" s="100">
        <v>2</v>
      </c>
      <c r="M83" s="83">
        <v>-3</v>
      </c>
      <c r="N83" s="89">
        <v>-1.5</v>
      </c>
      <c r="O83" t="s" s="131">
        <v>123</v>
      </c>
      <c r="P83" s="135">
        <f>AVERAGE(B83:B88)</f>
        <v>34.6666666666667</v>
      </c>
      <c r="Q83" s="97">
        <f>AVERAGE(D83:D88)</f>
        <v>1.01902098071453</v>
      </c>
      <c r="R83" t="s" s="134">
        <v>123</v>
      </c>
      <c r="S83" s="135">
        <f>AVERAGE(G83:G88)</f>
        <v>17.5</v>
      </c>
      <c r="T83" s="97">
        <f>AVERAGE(I83:I88)</f>
        <v>0.000329775588396317</v>
      </c>
      <c r="U83" t="s" s="134">
        <v>123</v>
      </c>
      <c r="V83" s="135">
        <f>AVERAGE(L83:L88)</f>
        <v>2.66666666666667</v>
      </c>
      <c r="W83" s="97">
        <f>AVERAGE(N83:N88)</f>
        <v>-1.72628571428571</v>
      </c>
    </row>
    <row r="84" ht="21.95" customHeight="1">
      <c r="A84" s="150">
        <v>1991</v>
      </c>
      <c r="B84" s="100">
        <v>33</v>
      </c>
      <c r="C84" s="83">
        <v>37.8</v>
      </c>
      <c r="D84" s="87">
        <v>1.14545454545455</v>
      </c>
      <c r="E84" s="40"/>
      <c r="F84" s="151">
        <v>1991</v>
      </c>
      <c r="G84" s="100">
        <v>14</v>
      </c>
      <c r="H84" s="83">
        <v>0.4</v>
      </c>
      <c r="I84" s="87">
        <v>0.0285714285714286</v>
      </c>
      <c r="J84" s="40"/>
      <c r="K84" s="151">
        <v>1991</v>
      </c>
      <c r="L84" s="100">
        <v>1</v>
      </c>
      <c r="M84" s="83">
        <v>-1.5</v>
      </c>
      <c r="N84" s="89">
        <v>-1.5</v>
      </c>
      <c r="O84" t="s" s="131">
        <v>104</v>
      </c>
      <c r="P84" s="135">
        <f>AVERAGE(B84:B88)</f>
        <v>35.4</v>
      </c>
      <c r="Q84" s="97">
        <f>AVERAGE(D84:D88)</f>
        <v>0.993792918792919</v>
      </c>
      <c r="R84" t="s" s="134">
        <v>104</v>
      </c>
      <c r="S84" s="135">
        <f>AVERAGE(G84:G88)</f>
        <v>18</v>
      </c>
      <c r="T84" s="97">
        <f>AVERAGE(I84:I88)</f>
        <v>-0.0142709359605911</v>
      </c>
      <c r="U84" t="s" s="134">
        <v>104</v>
      </c>
      <c r="V84" s="135">
        <f>AVERAGE(L84:L88)</f>
        <v>2.8</v>
      </c>
      <c r="W84" s="97">
        <f>AVERAGE(N84:N88)</f>
        <v>-1.78285714285714</v>
      </c>
    </row>
    <row r="85" ht="21.95" customHeight="1">
      <c r="A85" s="150">
        <v>1992</v>
      </c>
      <c r="B85" s="100">
        <v>40</v>
      </c>
      <c r="C85" s="83">
        <v>44.4</v>
      </c>
      <c r="D85" s="87">
        <v>1.11</v>
      </c>
      <c r="E85" s="40"/>
      <c r="F85" s="151">
        <v>1992</v>
      </c>
      <c r="G85" s="100">
        <v>21</v>
      </c>
      <c r="H85" s="83">
        <v>6.1</v>
      </c>
      <c r="I85" s="87">
        <v>0.29047619047619</v>
      </c>
      <c r="J85" s="40"/>
      <c r="K85" s="151">
        <v>1992</v>
      </c>
      <c r="L85" s="100">
        <v>0</v>
      </c>
      <c r="M85" s="83">
        <v>0</v>
      </c>
      <c r="N85" s="89"/>
      <c r="O85" t="s" s="131">
        <v>124</v>
      </c>
      <c r="P85" s="135">
        <f>AVERAGE(B85:B88)</f>
        <v>36</v>
      </c>
      <c r="Q85" s="97">
        <f>AVERAGE(D85:D88)</f>
        <v>0.955877512127511</v>
      </c>
      <c r="R85" t="s" s="134">
        <v>124</v>
      </c>
      <c r="S85" s="135">
        <f>AVERAGE(G85:G88)</f>
        <v>19</v>
      </c>
      <c r="T85" s="97">
        <f>AVERAGE(I85:I88)</f>
        <v>-0.024981527093596</v>
      </c>
      <c r="U85" t="s" s="134">
        <v>124</v>
      </c>
      <c r="V85" s="135">
        <f>AVERAGE(L85:L88)</f>
        <v>3.25</v>
      </c>
      <c r="W85" s="97">
        <f>AVERAGE(N85:N88)</f>
        <v>-1.87714285714286</v>
      </c>
    </row>
    <row r="86" ht="21.95" customHeight="1">
      <c r="A86" s="150">
        <v>1993</v>
      </c>
      <c r="B86" s="100">
        <v>15</v>
      </c>
      <c r="C86" s="83">
        <v>20.6</v>
      </c>
      <c r="D86" s="87">
        <v>1.37333333333333</v>
      </c>
      <c r="E86" s="40"/>
      <c r="F86" s="151">
        <v>1993</v>
      </c>
      <c r="G86" s="100">
        <v>6</v>
      </c>
      <c r="H86" s="83">
        <v>2.5</v>
      </c>
      <c r="I86" s="87">
        <v>0.416666666666667</v>
      </c>
      <c r="J86" s="40"/>
      <c r="K86" s="151">
        <v>1993</v>
      </c>
      <c r="L86" s="100">
        <v>1</v>
      </c>
      <c r="M86" s="83">
        <v>-1.5</v>
      </c>
      <c r="N86" s="89">
        <v>-1.5</v>
      </c>
      <c r="O86" t="s" s="131">
        <v>125</v>
      </c>
      <c r="P86" s="135">
        <f>AVERAGE(B86:B88)</f>
        <v>34.6666666666667</v>
      </c>
      <c r="Q86" s="97">
        <f>AVERAGE(D86:D88)</f>
        <v>0.904503349503348</v>
      </c>
      <c r="R86" t="s" s="134">
        <v>125</v>
      </c>
      <c r="S86" s="135">
        <f>AVERAGE(G86:G88)</f>
        <v>18.3333333333333</v>
      </c>
      <c r="T86" s="97">
        <f>AVERAGE(I86:I88)</f>
        <v>-0.130134099616858</v>
      </c>
      <c r="U86" t="s" s="134">
        <v>125</v>
      </c>
      <c r="V86" s="135">
        <f>AVERAGE(L86:L88)</f>
        <v>4.33333333333333</v>
      </c>
      <c r="W86" s="97">
        <f>AVERAGE(N86:N88)</f>
        <v>-1.87714285714286</v>
      </c>
    </row>
    <row r="87" ht="21.95" customHeight="1">
      <c r="A87" s="150">
        <v>1994</v>
      </c>
      <c r="B87" s="100">
        <v>52</v>
      </c>
      <c r="C87" s="83">
        <v>30.9</v>
      </c>
      <c r="D87" s="87">
        <v>0.594230769230769</v>
      </c>
      <c r="E87" s="40"/>
      <c r="F87" s="151">
        <v>1994</v>
      </c>
      <c r="G87" s="100">
        <v>29</v>
      </c>
      <c r="H87" s="83">
        <v>-13.4</v>
      </c>
      <c r="I87" s="87">
        <v>-0.462068965517241</v>
      </c>
      <c r="J87" s="40"/>
      <c r="K87" s="151">
        <v>1994</v>
      </c>
      <c r="L87" s="100">
        <v>7</v>
      </c>
      <c r="M87" s="83">
        <v>-13.1</v>
      </c>
      <c r="N87" s="89">
        <v>-1.87142857142857</v>
      </c>
      <c r="O87" t="s" s="131">
        <v>126</v>
      </c>
      <c r="P87" s="135">
        <f>AVERAGE(B87:B88)</f>
        <v>44.5</v>
      </c>
      <c r="Q87" s="97">
        <f>AVERAGE(D87:D88)</f>
        <v>0.6700883575883581</v>
      </c>
      <c r="R87" t="s" s="134">
        <v>126</v>
      </c>
      <c r="S87" s="135">
        <f>AVERAGE(G87:G88)</f>
        <v>24.5</v>
      </c>
      <c r="T87" s="97">
        <f>AVERAGE(I87:I88)</f>
        <v>-0.403534482758621</v>
      </c>
      <c r="U87" t="s" s="134">
        <v>126</v>
      </c>
      <c r="V87" s="135">
        <f>AVERAGE(L87:L88)</f>
        <v>6</v>
      </c>
      <c r="W87" s="97">
        <f>AVERAGE(N87:N88)</f>
        <v>-2.06571428571429</v>
      </c>
    </row>
    <row r="88" ht="21.95" customHeight="1">
      <c r="A88" s="150">
        <v>1995</v>
      </c>
      <c r="B88" s="154">
        <v>37</v>
      </c>
      <c r="C88" s="155">
        <v>27.6</v>
      </c>
      <c r="D88" s="156">
        <v>0.745945945945946</v>
      </c>
      <c r="E88" s="40"/>
      <c r="F88" s="151">
        <v>1995</v>
      </c>
      <c r="G88" s="154">
        <v>20</v>
      </c>
      <c r="H88" s="155">
        <v>-6.9</v>
      </c>
      <c r="I88" s="156">
        <v>-0.345</v>
      </c>
      <c r="J88" s="40"/>
      <c r="K88" s="151">
        <v>1995</v>
      </c>
      <c r="L88" s="154">
        <v>5</v>
      </c>
      <c r="M88" s="155">
        <v>-11.3</v>
      </c>
      <c r="N88" s="157">
        <v>-2.26</v>
      </c>
      <c r="O88" t="s" s="131">
        <v>127</v>
      </c>
      <c r="P88" s="135">
        <f>AVERAGE(B88)</f>
        <v>37</v>
      </c>
      <c r="Q88" s="97">
        <f>AVERAGE(D88)</f>
        <v>0.745945945945946</v>
      </c>
      <c r="R88" t="s" s="134">
        <v>127</v>
      </c>
      <c r="S88" s="135">
        <f>AVERAGE(G88)</f>
        <v>20</v>
      </c>
      <c r="T88" s="97">
        <f>AVERAGE(I88)</f>
        <v>-0.345</v>
      </c>
      <c r="U88" t="s" s="134">
        <v>127</v>
      </c>
      <c r="V88" s="135">
        <f>AVERAGE(L88)</f>
        <v>5</v>
      </c>
      <c r="W88" s="97">
        <f>AVERAGE(N88)</f>
        <v>-2.26</v>
      </c>
    </row>
    <row r="89" ht="21.95" customHeight="1">
      <c r="A89" s="150">
        <v>1996</v>
      </c>
      <c r="B89" s="100">
        <v>23</v>
      </c>
      <c r="C89" s="83">
        <v>33.9</v>
      </c>
      <c r="D89" s="87">
        <v>1.47391304347826</v>
      </c>
      <c r="E89" s="40"/>
      <c r="F89" s="151">
        <v>1996</v>
      </c>
      <c r="G89" s="100">
        <v>5</v>
      </c>
      <c r="H89" s="83">
        <v>-3.8</v>
      </c>
      <c r="I89" s="87">
        <v>-0.76</v>
      </c>
      <c r="J89" s="40"/>
      <c r="K89" s="151">
        <v>1996</v>
      </c>
      <c r="L89" s="100">
        <v>1</v>
      </c>
      <c r="M89" s="83">
        <v>-2.3</v>
      </c>
      <c r="N89" s="89">
        <v>-2.3</v>
      </c>
      <c r="O89" t="s" s="131">
        <v>128</v>
      </c>
      <c r="P89" s="158">
        <f>AVERAGE(B89)</f>
        <v>23</v>
      </c>
      <c r="Q89" s="159">
        <f>AVERAGE(D89)</f>
        <v>1.47391304347826</v>
      </c>
      <c r="R89" t="s" s="134">
        <v>128</v>
      </c>
      <c r="S89" s="158">
        <f>AVERAGE(G89)</f>
        <v>5</v>
      </c>
      <c r="T89" s="159">
        <f>AVERAGE(I89)</f>
        <v>-0.76</v>
      </c>
      <c r="U89" t="s" s="134">
        <v>128</v>
      </c>
      <c r="V89" s="158">
        <f>AVERAGE(L89)</f>
        <v>1</v>
      </c>
      <c r="W89" s="159">
        <f>AVERAGE(N89)</f>
        <v>-2.3</v>
      </c>
    </row>
    <row r="90" ht="21.95" customHeight="1">
      <c r="A90" s="150">
        <v>1997</v>
      </c>
      <c r="B90" s="100">
        <v>35</v>
      </c>
      <c r="C90" s="83">
        <v>17.1</v>
      </c>
      <c r="D90" s="87">
        <v>0.488571428571429</v>
      </c>
      <c r="E90" s="40"/>
      <c r="F90" s="151">
        <v>1997</v>
      </c>
      <c r="G90" s="100">
        <v>21</v>
      </c>
      <c r="H90" s="83">
        <v>-7.9</v>
      </c>
      <c r="I90" s="87">
        <v>-0.376190476190476</v>
      </c>
      <c r="J90" s="40"/>
      <c r="K90" s="151">
        <v>1997</v>
      </c>
      <c r="L90" s="100">
        <v>4</v>
      </c>
      <c r="M90" s="83">
        <v>-7.5</v>
      </c>
      <c r="N90" s="89">
        <v>-1.875</v>
      </c>
      <c r="O90" t="s" s="131">
        <v>127</v>
      </c>
      <c r="P90" s="135">
        <f>AVERAGE(B90)</f>
        <v>35</v>
      </c>
      <c r="Q90" s="97">
        <f>AVERAGE(D90)</f>
        <v>0.488571428571429</v>
      </c>
      <c r="R90" t="s" s="134">
        <v>127</v>
      </c>
      <c r="S90" s="135">
        <f>AVERAGE(G90)</f>
        <v>21</v>
      </c>
      <c r="T90" s="97">
        <f>AVERAGE(I90)</f>
        <v>-0.376190476190476</v>
      </c>
      <c r="U90" t="s" s="134">
        <v>127</v>
      </c>
      <c r="V90" s="135">
        <f>AVERAGE(L90)</f>
        <v>4</v>
      </c>
      <c r="W90" s="97">
        <f>AVERAGE(N90)</f>
        <v>-1.875</v>
      </c>
    </row>
    <row r="91" ht="21.95" customHeight="1">
      <c r="A91" s="150">
        <v>1998</v>
      </c>
      <c r="B91" s="100">
        <v>14</v>
      </c>
      <c r="C91" s="83">
        <v>22.3</v>
      </c>
      <c r="D91" s="87">
        <v>1.59285714285714</v>
      </c>
      <c r="E91" s="40"/>
      <c r="F91" s="151">
        <v>1998</v>
      </c>
      <c r="G91" s="100">
        <v>4</v>
      </c>
      <c r="H91" s="83">
        <v>1.7</v>
      </c>
      <c r="I91" s="87">
        <v>0.425</v>
      </c>
      <c r="J91" s="40"/>
      <c r="K91" s="151">
        <v>1998</v>
      </c>
      <c r="L91" s="100">
        <v>0</v>
      </c>
      <c r="M91" s="83">
        <v>0</v>
      </c>
      <c r="N91" s="89"/>
      <c r="O91" t="s" s="131">
        <v>126</v>
      </c>
      <c r="P91" s="135">
        <f>AVERAGE(B90:B91)</f>
        <v>24.5</v>
      </c>
      <c r="Q91" s="97">
        <f>AVERAGE(D90:D91)</f>
        <v>1.04071428571428</v>
      </c>
      <c r="R91" t="s" s="134">
        <v>126</v>
      </c>
      <c r="S91" s="135">
        <f>AVERAGE(G90:G91)</f>
        <v>12.5</v>
      </c>
      <c r="T91" s="97">
        <f>AVERAGE(I90:I91)</f>
        <v>0.024404761904762</v>
      </c>
      <c r="U91" t="s" s="134">
        <v>126</v>
      </c>
      <c r="V91" s="135">
        <f>AVERAGE(L90:L91)</f>
        <v>2</v>
      </c>
      <c r="W91" s="97">
        <f>AVERAGE(N90:N91)</f>
        <v>-1.875</v>
      </c>
    </row>
    <row r="92" ht="21.95" customHeight="1">
      <c r="A92" s="150">
        <v>1999</v>
      </c>
      <c r="B92" s="100">
        <v>26</v>
      </c>
      <c r="C92" s="83">
        <v>38.4</v>
      </c>
      <c r="D92" s="87">
        <v>1.47692307692308</v>
      </c>
      <c r="E92" s="40"/>
      <c r="F92" s="151">
        <v>1999</v>
      </c>
      <c r="G92" s="100">
        <v>9</v>
      </c>
      <c r="H92" s="83">
        <v>4</v>
      </c>
      <c r="I92" s="87">
        <v>0.444444444444444</v>
      </c>
      <c r="J92" s="40"/>
      <c r="K92" s="151">
        <v>1999</v>
      </c>
      <c r="L92" s="100">
        <v>0</v>
      </c>
      <c r="M92" s="83">
        <v>0</v>
      </c>
      <c r="N92" s="89"/>
      <c r="O92" t="s" s="131">
        <v>125</v>
      </c>
      <c r="P92" s="135">
        <f>AVERAGE(B90:B92)</f>
        <v>25</v>
      </c>
      <c r="Q92" s="97">
        <f>AVERAGE(D90:D92)</f>
        <v>1.18611721611722</v>
      </c>
      <c r="R92" t="s" s="134">
        <v>125</v>
      </c>
      <c r="S92" s="135">
        <f>AVERAGE(G90:G92)</f>
        <v>11.3333333333333</v>
      </c>
      <c r="T92" s="97">
        <f>AVERAGE(I90:I92)</f>
        <v>0.164417989417989</v>
      </c>
      <c r="U92" t="s" s="134">
        <v>125</v>
      </c>
      <c r="V92" s="135">
        <f>AVERAGE(L90:L92)</f>
        <v>1.33333333333333</v>
      </c>
      <c r="W92" s="97">
        <f>AVERAGE(N90:N92)</f>
        <v>-1.875</v>
      </c>
    </row>
    <row r="93" ht="21.95" customHeight="1">
      <c r="A93" s="150">
        <v>2000</v>
      </c>
      <c r="B93" s="204">
        <v>41</v>
      </c>
      <c r="C93" s="205">
        <v>26</v>
      </c>
      <c r="D93" s="206">
        <v>0.634146341463415</v>
      </c>
      <c r="E93" s="40"/>
      <c r="F93" s="151">
        <v>2000</v>
      </c>
      <c r="G93" s="204">
        <v>24</v>
      </c>
      <c r="H93" s="205">
        <v>-7.2</v>
      </c>
      <c r="I93" s="206">
        <v>-0.3</v>
      </c>
      <c r="J93" s="40"/>
      <c r="K93" s="151">
        <v>2000</v>
      </c>
      <c r="L93" s="204">
        <v>3</v>
      </c>
      <c r="M93" s="205">
        <v>-7</v>
      </c>
      <c r="N93" s="207">
        <v>-2.33333333333333</v>
      </c>
      <c r="O93" t="s" s="131">
        <v>124</v>
      </c>
      <c r="P93" s="135">
        <f>AVERAGE(B90:B93)</f>
        <v>29</v>
      </c>
      <c r="Q93" s="97">
        <f>AVERAGE(D90:D93)</f>
        <v>1.04812449745377</v>
      </c>
      <c r="R93" t="s" s="134">
        <v>124</v>
      </c>
      <c r="S93" s="135">
        <f>AVERAGE(G90:G93)</f>
        <v>14.5</v>
      </c>
      <c r="T93" s="97">
        <f>AVERAGE(I90:I93)</f>
        <v>0.048313492063492</v>
      </c>
      <c r="U93" t="s" s="134">
        <v>124</v>
      </c>
      <c r="V93" s="135">
        <f>AVERAGE(L90:L93)</f>
        <v>1.75</v>
      </c>
      <c r="W93" s="97">
        <f>AVERAGE(N90:N93)</f>
        <v>-2.10416666666667</v>
      </c>
    </row>
    <row r="94" ht="21.95" customHeight="1">
      <c r="A94" s="150">
        <v>2001</v>
      </c>
      <c r="B94" s="100">
        <v>34</v>
      </c>
      <c r="C94" s="83">
        <v>37.8</v>
      </c>
      <c r="D94" s="87">
        <v>1.11176470588235</v>
      </c>
      <c r="E94" s="40"/>
      <c r="F94" s="151">
        <v>2001</v>
      </c>
      <c r="G94" s="100">
        <v>19</v>
      </c>
      <c r="H94" s="83">
        <v>8.300000000000001</v>
      </c>
      <c r="I94" s="87">
        <v>0.436842105263158</v>
      </c>
      <c r="J94" s="40"/>
      <c r="K94" s="151">
        <v>2001</v>
      </c>
      <c r="L94" s="100">
        <v>0</v>
      </c>
      <c r="M94" s="83">
        <v>0</v>
      </c>
      <c r="N94" s="89"/>
      <c r="O94" t="s" s="131">
        <v>104</v>
      </c>
      <c r="P94" s="135">
        <f>AVERAGE(B90:B94)</f>
        <v>30</v>
      </c>
      <c r="Q94" s="97">
        <f>AVERAGE(D90:D94)</f>
        <v>1.06085253913948</v>
      </c>
      <c r="R94" t="s" s="134">
        <v>104</v>
      </c>
      <c r="S94" s="135">
        <f>AVERAGE(G90:G94)</f>
        <v>15.4</v>
      </c>
      <c r="T94" s="97">
        <f>AVERAGE(I90:I94)</f>
        <v>0.126019214703425</v>
      </c>
      <c r="U94" t="s" s="134">
        <v>104</v>
      </c>
      <c r="V94" s="135">
        <f>AVERAGE(L90:L94)</f>
        <v>1.4</v>
      </c>
      <c r="W94" s="97">
        <f>AVERAGE(N90:N94)</f>
        <v>-2.10416666666667</v>
      </c>
    </row>
    <row r="95" ht="21.95" customHeight="1">
      <c r="A95" s="150">
        <v>2002</v>
      </c>
      <c r="B95" s="100">
        <v>46</v>
      </c>
      <c r="C95" s="83">
        <v>2.5</v>
      </c>
      <c r="D95" s="87">
        <v>0.0543478260869565</v>
      </c>
      <c r="E95" s="40"/>
      <c r="F95" s="151">
        <v>2002</v>
      </c>
      <c r="G95" s="100">
        <v>30</v>
      </c>
      <c r="H95" s="83">
        <v>-26.3</v>
      </c>
      <c r="I95" s="87">
        <v>-0.876666666666667</v>
      </c>
      <c r="J95" s="40"/>
      <c r="K95" s="151">
        <v>2002</v>
      </c>
      <c r="L95" s="100">
        <v>10</v>
      </c>
      <c r="M95" s="83">
        <v>-23.6</v>
      </c>
      <c r="N95" s="89">
        <v>-2.36</v>
      </c>
      <c r="O95" t="s" s="131">
        <v>123</v>
      </c>
      <c r="P95" s="135">
        <f>AVERAGE(B90:B95)</f>
        <v>32.6666666666667</v>
      </c>
      <c r="Q95" s="97">
        <f>AVERAGE(D90:D95)</f>
        <v>0.893101753630728</v>
      </c>
      <c r="R95" t="s" s="134">
        <v>123</v>
      </c>
      <c r="S95" s="135">
        <f>AVERAGE(G90:G95)</f>
        <v>17.8333333333333</v>
      </c>
      <c r="T95" s="97">
        <f>AVERAGE(I90:I95)</f>
        <v>-0.0410950988582568</v>
      </c>
      <c r="U95" t="s" s="134">
        <v>123</v>
      </c>
      <c r="V95" s="135">
        <f>AVERAGE(L90:L95)</f>
        <v>2.83333333333333</v>
      </c>
      <c r="W95" s="97">
        <f>AVERAGE(N90:N95)</f>
        <v>-2.18944444444444</v>
      </c>
    </row>
    <row r="96" ht="21.95" customHeight="1">
      <c r="A96" s="150">
        <v>2003</v>
      </c>
      <c r="B96" s="100">
        <v>37</v>
      </c>
      <c r="C96" s="83">
        <v>31.4</v>
      </c>
      <c r="D96" s="87">
        <v>0.848648648648649</v>
      </c>
      <c r="E96" s="40"/>
      <c r="F96" s="151">
        <v>2003</v>
      </c>
      <c r="G96" s="100">
        <v>19</v>
      </c>
      <c r="H96" s="83">
        <v>-5.2</v>
      </c>
      <c r="I96" s="87">
        <v>-0.273684210526316</v>
      </c>
      <c r="J96" s="40"/>
      <c r="K96" s="151">
        <v>2003</v>
      </c>
      <c r="L96" s="100">
        <v>3</v>
      </c>
      <c r="M96" s="83">
        <v>-7.2</v>
      </c>
      <c r="N96" s="89">
        <v>-2.4</v>
      </c>
      <c r="O96" t="s" s="131">
        <v>122</v>
      </c>
      <c r="P96" s="135">
        <f>AVERAGE(B90:B96)</f>
        <v>33.2857142857143</v>
      </c>
      <c r="Q96" s="97">
        <f>AVERAGE(D90:D96)</f>
        <v>0.88675131006186</v>
      </c>
      <c r="R96" t="s" s="134">
        <v>122</v>
      </c>
      <c r="S96" s="135">
        <f>AVERAGE(G90:G96)</f>
        <v>18</v>
      </c>
      <c r="T96" s="97">
        <f>AVERAGE(I90:I96)</f>
        <v>-0.0743221148108367</v>
      </c>
      <c r="U96" t="s" s="134">
        <v>122</v>
      </c>
      <c r="V96" s="135">
        <f>AVERAGE(L90:L96)</f>
        <v>2.85714285714286</v>
      </c>
      <c r="W96" s="97">
        <f>AVERAGE(N90:N96)</f>
        <v>-2.24208333333333</v>
      </c>
    </row>
    <row r="97" ht="21.95" customHeight="1">
      <c r="A97" s="150">
        <v>2004</v>
      </c>
      <c r="B97" s="100">
        <v>56</v>
      </c>
      <c r="C97" s="83">
        <v>32.3</v>
      </c>
      <c r="D97" s="87">
        <v>0.576785714285714</v>
      </c>
      <c r="E97" s="40"/>
      <c r="F97" s="151">
        <v>2004</v>
      </c>
      <c r="G97" s="100">
        <v>32</v>
      </c>
      <c r="H97" s="83">
        <v>-11.5</v>
      </c>
      <c r="I97" s="87">
        <v>-0.359375</v>
      </c>
      <c r="J97" s="40"/>
      <c r="K97" s="151">
        <v>2004</v>
      </c>
      <c r="L97" s="100">
        <v>4</v>
      </c>
      <c r="M97" s="83">
        <v>-7.7</v>
      </c>
      <c r="N97" s="89">
        <v>-1.925</v>
      </c>
      <c r="O97" t="s" s="131">
        <v>121</v>
      </c>
      <c r="P97" s="135">
        <f>AVERAGE(B90:B97)</f>
        <v>36.125</v>
      </c>
      <c r="Q97" s="97">
        <f>AVERAGE(D90:D97)</f>
        <v>0.848005610589842</v>
      </c>
      <c r="R97" t="s" s="134">
        <v>121</v>
      </c>
      <c r="S97" s="135">
        <f>AVERAGE(G90:G97)</f>
        <v>19.75</v>
      </c>
      <c r="T97" s="97">
        <f>AVERAGE(I90:I97)</f>
        <v>-0.109953725459482</v>
      </c>
      <c r="U97" t="s" s="134">
        <v>121</v>
      </c>
      <c r="V97" s="135">
        <f>AVERAGE(L90:L97)</f>
        <v>3</v>
      </c>
      <c r="W97" s="97">
        <f>AVERAGE(N90:N97)</f>
        <v>-2.17866666666667</v>
      </c>
    </row>
    <row r="98" ht="21.95" customHeight="1">
      <c r="A98" s="150">
        <v>2005</v>
      </c>
      <c r="B98" s="100">
        <v>22</v>
      </c>
      <c r="C98" s="83">
        <v>24.3</v>
      </c>
      <c r="D98" s="87">
        <v>1.10454545454545</v>
      </c>
      <c r="E98" s="40"/>
      <c r="F98" s="151">
        <v>2005</v>
      </c>
      <c r="G98" s="100">
        <v>9</v>
      </c>
      <c r="H98" s="83">
        <v>1.6</v>
      </c>
      <c r="I98" s="87">
        <v>0.177777777777778</v>
      </c>
      <c r="J98" s="40"/>
      <c r="K98" s="151">
        <v>2005</v>
      </c>
      <c r="L98" s="100">
        <v>0</v>
      </c>
      <c r="M98" s="83">
        <v>0</v>
      </c>
      <c r="N98" s="89"/>
      <c r="O98" t="s" s="131">
        <v>120</v>
      </c>
      <c r="P98" s="135">
        <f>AVERAGE(B90:B98)</f>
        <v>34.5555555555556</v>
      </c>
      <c r="Q98" s="97">
        <f>AVERAGE(D90:D98)</f>
        <v>0.87651003769602</v>
      </c>
      <c r="R98" t="s" s="134">
        <v>120</v>
      </c>
      <c r="S98" s="135">
        <f>AVERAGE(G90:G98)</f>
        <v>18.5555555555556</v>
      </c>
      <c r="T98" s="97">
        <f>AVERAGE(I90:I98)</f>
        <v>-0.0779835584331199</v>
      </c>
      <c r="U98" t="s" s="134">
        <v>120</v>
      </c>
      <c r="V98" s="135">
        <f>AVERAGE(L90:L98)</f>
        <v>2.66666666666667</v>
      </c>
      <c r="W98" s="97">
        <f>AVERAGE(N90:N98)</f>
        <v>-2.17866666666667</v>
      </c>
    </row>
    <row r="99" ht="21.95" customHeight="1">
      <c r="A99" s="150">
        <v>2006</v>
      </c>
      <c r="B99" s="100">
        <v>46</v>
      </c>
      <c r="C99" s="83">
        <v>47.7</v>
      </c>
      <c r="D99" s="87">
        <v>1.03695652173913</v>
      </c>
      <c r="E99" s="40"/>
      <c r="F99" s="151">
        <v>2006</v>
      </c>
      <c r="G99" s="100">
        <v>18</v>
      </c>
      <c r="H99" s="83">
        <v>-7.2</v>
      </c>
      <c r="I99" s="87">
        <v>-0.4</v>
      </c>
      <c r="J99" s="40"/>
      <c r="K99" s="151">
        <v>2006</v>
      </c>
      <c r="L99" s="100">
        <v>3</v>
      </c>
      <c r="M99" s="83">
        <v>-6.2</v>
      </c>
      <c r="N99" s="89">
        <v>-2.06666666666667</v>
      </c>
      <c r="O99" t="s" s="131">
        <v>98</v>
      </c>
      <c r="P99" s="135">
        <f>AVERAGE(B90:B99)</f>
        <v>35.7</v>
      </c>
      <c r="Q99" s="97">
        <f>AVERAGE(D90:D99)</f>
        <v>0.892554686100331</v>
      </c>
      <c r="R99" t="s" s="134">
        <v>98</v>
      </c>
      <c r="S99" s="135">
        <f>AVERAGE(G90:G99)</f>
        <v>18.5</v>
      </c>
      <c r="T99" s="97">
        <f>AVERAGE(I90:I99)</f>
        <v>-0.110185202589808</v>
      </c>
      <c r="U99" t="s" s="134">
        <v>98</v>
      </c>
      <c r="V99" s="135">
        <f>AVERAGE(L90:L99)</f>
        <v>2.7</v>
      </c>
      <c r="W99" s="97">
        <f>AVERAGE(N90:N99)</f>
        <v>-2.16</v>
      </c>
    </row>
    <row r="100" ht="21.95" customHeight="1">
      <c r="A100" s="150">
        <v>2007</v>
      </c>
      <c r="B100" s="100">
        <v>33</v>
      </c>
      <c r="C100" s="83">
        <v>3.8</v>
      </c>
      <c r="D100" s="87">
        <v>0.115151515151515</v>
      </c>
      <c r="E100" s="40"/>
      <c r="F100" s="151">
        <v>2007</v>
      </c>
      <c r="G100" s="100">
        <v>22</v>
      </c>
      <c r="H100" s="83">
        <v>-18.8</v>
      </c>
      <c r="I100" s="87">
        <v>-0.8545454545454551</v>
      </c>
      <c r="J100" s="40"/>
      <c r="K100" s="151">
        <v>2007</v>
      </c>
      <c r="L100" s="100">
        <v>6</v>
      </c>
      <c r="M100" s="83">
        <v>-17.7</v>
      </c>
      <c r="N100" s="89">
        <v>-2.95</v>
      </c>
      <c r="O100" t="s" s="131">
        <v>119</v>
      </c>
      <c r="P100" s="135">
        <f>AVERAGE(B90:B100)</f>
        <v>35.4545454545455</v>
      </c>
      <c r="Q100" s="97">
        <f>AVERAGE(D90:D100)</f>
        <v>0.82188167055953</v>
      </c>
      <c r="R100" t="s" s="134">
        <v>119</v>
      </c>
      <c r="S100" s="135">
        <f>AVERAGE(G90:G100)</f>
        <v>18.8181818181818</v>
      </c>
      <c r="T100" s="97">
        <f>AVERAGE(I90:I100)</f>
        <v>-0.177854316403958</v>
      </c>
      <c r="U100" t="s" s="134">
        <v>119</v>
      </c>
      <c r="V100" s="135">
        <f>AVERAGE(L90:L100)</f>
        <v>3</v>
      </c>
      <c r="W100" s="97">
        <f>AVERAGE(N90:N100)</f>
        <v>-2.27285714285714</v>
      </c>
    </row>
    <row r="101" ht="21.95" customHeight="1">
      <c r="A101" s="150">
        <v>2008</v>
      </c>
      <c r="B101" s="100">
        <v>44</v>
      </c>
      <c r="C101" s="83">
        <v>22.3</v>
      </c>
      <c r="D101" s="87">
        <v>0.5068181818181819</v>
      </c>
      <c r="E101" s="40"/>
      <c r="F101" s="151">
        <v>2008</v>
      </c>
      <c r="G101" s="100">
        <v>29</v>
      </c>
      <c r="H101" s="83">
        <v>-6.6</v>
      </c>
      <c r="I101" s="87">
        <v>-0.227586206896552</v>
      </c>
      <c r="J101" s="40"/>
      <c r="K101" s="151">
        <v>2008</v>
      </c>
      <c r="L101" s="100">
        <v>1</v>
      </c>
      <c r="M101" s="83">
        <v>-1.5</v>
      </c>
      <c r="N101" s="89">
        <v>-1.5</v>
      </c>
      <c r="O101" t="s" s="131">
        <v>118</v>
      </c>
      <c r="P101" s="135">
        <f>AVERAGE(B90:B101)</f>
        <v>36.1666666666667</v>
      </c>
      <c r="Q101" s="97">
        <f>AVERAGE(D90:D101)</f>
        <v>0.795626379831084</v>
      </c>
      <c r="R101" t="s" s="134">
        <v>118</v>
      </c>
      <c r="S101" s="135">
        <f>AVERAGE(G90:G101)</f>
        <v>19.6666666666667</v>
      </c>
      <c r="T101" s="97">
        <f>AVERAGE(I90:I101)</f>
        <v>-0.181998640611674</v>
      </c>
      <c r="U101" t="s" s="134">
        <v>118</v>
      </c>
      <c r="V101" s="135">
        <f>AVERAGE(L90:L101)</f>
        <v>2.83333333333333</v>
      </c>
      <c r="W101" s="97">
        <f>AVERAGE(N90:N101)</f>
        <v>-2.17625</v>
      </c>
    </row>
    <row r="102" ht="21.95" customHeight="1">
      <c r="A102" s="150">
        <v>2009</v>
      </c>
      <c r="B102" s="100">
        <v>32</v>
      </c>
      <c r="C102" s="83">
        <v>42.3</v>
      </c>
      <c r="D102" s="87">
        <v>1.321875</v>
      </c>
      <c r="E102" s="40"/>
      <c r="F102" s="151">
        <v>2009</v>
      </c>
      <c r="G102" s="100">
        <v>11</v>
      </c>
      <c r="H102" s="83">
        <v>-1.2</v>
      </c>
      <c r="I102" s="87">
        <v>-0.109090909090909</v>
      </c>
      <c r="J102" s="40"/>
      <c r="K102" s="151">
        <v>2009</v>
      </c>
      <c r="L102" s="100">
        <v>1</v>
      </c>
      <c r="M102" s="83">
        <v>-2.3</v>
      </c>
      <c r="N102" s="89">
        <v>-2.3</v>
      </c>
      <c r="O102" t="s" s="131">
        <v>117</v>
      </c>
      <c r="P102" s="135">
        <f>AVERAGE(B90:B102)</f>
        <v>35.8461538461538</v>
      </c>
      <c r="Q102" s="97">
        <f>AVERAGE(D90:D102)</f>
        <v>0.836107042921001</v>
      </c>
      <c r="R102" t="s" s="134">
        <v>117</v>
      </c>
      <c r="S102" s="135">
        <f>AVERAGE(G90:G102)</f>
        <v>19</v>
      </c>
      <c r="T102" s="97">
        <f>AVERAGE(I90:I102)</f>
        <v>-0.176390353571615</v>
      </c>
      <c r="U102" t="s" s="134">
        <v>117</v>
      </c>
      <c r="V102" s="135">
        <f>AVERAGE(L90:L102)</f>
        <v>2.69230769230769</v>
      </c>
      <c r="W102" s="97">
        <f>AVERAGE(N90:N102)</f>
        <v>-2.19</v>
      </c>
    </row>
    <row r="103" ht="21.95" customHeight="1">
      <c r="A103" s="150">
        <v>2010</v>
      </c>
      <c r="B103" s="100">
        <v>31</v>
      </c>
      <c r="C103" s="83">
        <v>37.2</v>
      </c>
      <c r="D103" s="87">
        <v>1.2</v>
      </c>
      <c r="E103" s="40"/>
      <c r="F103" s="151">
        <v>2010</v>
      </c>
      <c r="G103" s="100">
        <v>11</v>
      </c>
      <c r="H103" s="83">
        <v>-5.6</v>
      </c>
      <c r="I103" s="87">
        <v>-0.509090909090909</v>
      </c>
      <c r="J103" s="40"/>
      <c r="K103" s="151">
        <v>2010</v>
      </c>
      <c r="L103" s="100">
        <v>4</v>
      </c>
      <c r="M103" s="83">
        <v>-9.6</v>
      </c>
      <c r="N103" s="89">
        <v>-2.4</v>
      </c>
      <c r="O103" t="s" s="131">
        <v>116</v>
      </c>
      <c r="P103" s="135">
        <f>AVERAGE(B90:B103)</f>
        <v>35.5</v>
      </c>
      <c r="Q103" s="97">
        <f>AVERAGE(D90:D103)</f>
        <v>0.862099396998072</v>
      </c>
      <c r="R103" t="s" s="134">
        <v>116</v>
      </c>
      <c r="S103" s="135">
        <f>AVERAGE(G90:G103)</f>
        <v>18.4285714285714</v>
      </c>
      <c r="T103" s="97">
        <f>AVERAGE(I90:I103)</f>
        <v>-0.20015467896585</v>
      </c>
      <c r="U103" t="s" s="134">
        <v>116</v>
      </c>
      <c r="V103" s="135">
        <f>AVERAGE(L90:L103)</f>
        <v>2.78571428571429</v>
      </c>
      <c r="W103" s="97">
        <f>AVERAGE(N90:N103)</f>
        <v>-2.211</v>
      </c>
    </row>
    <row r="104" ht="21.95" customHeight="1">
      <c r="A104" s="150">
        <v>2011</v>
      </c>
      <c r="B104" s="100">
        <v>28</v>
      </c>
      <c r="C104" s="83">
        <v>19.7</v>
      </c>
      <c r="D104" s="87">
        <v>0.703571428571429</v>
      </c>
      <c r="E104" s="40"/>
      <c r="F104" s="151">
        <v>2011</v>
      </c>
      <c r="G104" s="100">
        <v>15</v>
      </c>
      <c r="H104" s="83">
        <v>-4.8</v>
      </c>
      <c r="I104" s="87">
        <v>-0.32</v>
      </c>
      <c r="J104" s="40"/>
      <c r="K104" s="151">
        <v>2011</v>
      </c>
      <c r="L104" s="100">
        <v>3</v>
      </c>
      <c r="M104" s="83">
        <v>-8.199999999999999</v>
      </c>
      <c r="N104" s="89">
        <v>-2.73333333333333</v>
      </c>
      <c r="O104" t="s" s="131">
        <v>115</v>
      </c>
      <c r="P104" s="135">
        <f>AVERAGE(B90:B104)</f>
        <v>35</v>
      </c>
      <c r="Q104" s="97">
        <f>AVERAGE(D90:D104)</f>
        <v>0.851530865769629</v>
      </c>
      <c r="R104" t="s" s="134">
        <v>115</v>
      </c>
      <c r="S104" s="135">
        <f>AVERAGE(G90:G104)</f>
        <v>18.2</v>
      </c>
      <c r="T104" s="97">
        <f>AVERAGE(I90:I104)</f>
        <v>-0.208144367034794</v>
      </c>
      <c r="U104" t="s" s="134">
        <v>115</v>
      </c>
      <c r="V104" s="135">
        <f>AVERAGE(L90:L104)</f>
        <v>2.8</v>
      </c>
      <c r="W104" s="97">
        <f>AVERAGE(N90:N104)</f>
        <v>-2.25848484848485</v>
      </c>
    </row>
    <row r="105" ht="21.95" customHeight="1">
      <c r="A105" s="150">
        <v>2012</v>
      </c>
      <c r="B105" s="100">
        <v>46</v>
      </c>
      <c r="C105" s="83">
        <v>53.1</v>
      </c>
      <c r="D105" s="87">
        <v>1.15434782608696</v>
      </c>
      <c r="E105" s="40"/>
      <c r="F105" s="151">
        <v>2012</v>
      </c>
      <c r="G105" s="100">
        <v>19</v>
      </c>
      <c r="H105" s="83">
        <v>0.1</v>
      </c>
      <c r="I105" s="87">
        <v>0.00526315789473684</v>
      </c>
      <c r="J105" s="40"/>
      <c r="K105" s="151">
        <v>2012</v>
      </c>
      <c r="L105" s="100">
        <v>3</v>
      </c>
      <c r="M105" s="83">
        <v>-5</v>
      </c>
      <c r="N105" s="89">
        <v>-1.66666666666667</v>
      </c>
      <c r="O105" t="s" s="131">
        <v>114</v>
      </c>
      <c r="P105" s="135">
        <f>AVERAGE(B90:B105)</f>
        <v>35.6875</v>
      </c>
      <c r="Q105" s="97">
        <f>AVERAGE(D90:D105)</f>
        <v>0.870456925789462</v>
      </c>
      <c r="R105" t="s" s="134">
        <v>114</v>
      </c>
      <c r="S105" s="135">
        <f>AVERAGE(G90:G105)</f>
        <v>18.25</v>
      </c>
      <c r="T105" s="97">
        <f>AVERAGE(I90:I105)</f>
        <v>-0.194806396726698</v>
      </c>
      <c r="U105" t="s" s="134">
        <v>114</v>
      </c>
      <c r="V105" s="135">
        <f>AVERAGE(L90:L105)</f>
        <v>2.8125</v>
      </c>
      <c r="W105" s="97">
        <f>AVERAGE(N90:N105)</f>
        <v>-2.20916666666667</v>
      </c>
    </row>
    <row r="106" ht="21.95" customHeight="1">
      <c r="A106" s="150">
        <v>2013</v>
      </c>
      <c r="B106" s="100">
        <v>29</v>
      </c>
      <c r="C106" s="83">
        <v>35.8</v>
      </c>
      <c r="D106" s="87">
        <v>1.23448275862069</v>
      </c>
      <c r="E106" s="40"/>
      <c r="F106" s="151">
        <v>2013</v>
      </c>
      <c r="G106" s="100">
        <v>13</v>
      </c>
      <c r="H106" s="83">
        <v>1.9</v>
      </c>
      <c r="I106" s="87">
        <v>0.146153846153846</v>
      </c>
      <c r="J106" s="40"/>
      <c r="K106" s="151">
        <v>2013</v>
      </c>
      <c r="L106" s="100">
        <v>0</v>
      </c>
      <c r="M106" s="83">
        <v>0</v>
      </c>
      <c r="N106" s="89"/>
      <c r="O106" t="s" s="131">
        <v>113</v>
      </c>
      <c r="P106" s="135">
        <f>AVERAGE(B90:B106)</f>
        <v>35.2941176470588</v>
      </c>
      <c r="Q106" s="97">
        <f>AVERAGE(D90:D106)</f>
        <v>0.891870210073652</v>
      </c>
      <c r="R106" t="s" s="134">
        <v>113</v>
      </c>
      <c r="S106" s="135">
        <f>AVERAGE(G90:G106)</f>
        <v>17.9411764705882</v>
      </c>
      <c r="T106" s="97">
        <f>AVERAGE(I90:I106)</f>
        <v>-0.174749911851372</v>
      </c>
      <c r="U106" t="s" s="134">
        <v>113</v>
      </c>
      <c r="V106" s="135">
        <f>AVERAGE(L90:L106)</f>
        <v>2.64705882352941</v>
      </c>
      <c r="W106" s="97">
        <f>AVERAGE(N90:N106)</f>
        <v>-2.20916666666667</v>
      </c>
    </row>
    <row r="107" ht="21.95" customHeight="1">
      <c r="A107" s="150">
        <v>2014</v>
      </c>
      <c r="B107" s="100">
        <v>31</v>
      </c>
      <c r="C107" s="83">
        <v>37.5</v>
      </c>
      <c r="D107" s="87">
        <v>1.20967741935484</v>
      </c>
      <c r="E107" s="40"/>
      <c r="F107" s="151">
        <v>2014</v>
      </c>
      <c r="G107" s="100">
        <v>13</v>
      </c>
      <c r="H107" s="83">
        <v>-1.9</v>
      </c>
      <c r="I107" s="87">
        <v>-0.146153846153846</v>
      </c>
      <c r="J107" s="40"/>
      <c r="K107" s="151">
        <v>2014</v>
      </c>
      <c r="L107" s="100">
        <v>0</v>
      </c>
      <c r="M107" s="83">
        <v>0</v>
      </c>
      <c r="N107" s="89"/>
      <c r="O107" t="s" s="131">
        <v>112</v>
      </c>
      <c r="P107" s="135">
        <f>AVERAGE(B90:B107)</f>
        <v>35.0555555555556</v>
      </c>
      <c r="Q107" s="97">
        <f>AVERAGE(D90:D107)</f>
        <v>0.909526166144829</v>
      </c>
      <c r="R107" t="s" s="134">
        <v>112</v>
      </c>
      <c r="S107" s="135">
        <f>AVERAGE(G90:G107)</f>
        <v>17.6666666666667</v>
      </c>
      <c r="T107" s="97">
        <f>AVERAGE(I90:I107)</f>
        <v>-0.173161241534843</v>
      </c>
      <c r="U107" t="s" s="134">
        <v>112</v>
      </c>
      <c r="V107" s="135">
        <f>AVERAGE(L90:L107)</f>
        <v>2.5</v>
      </c>
      <c r="W107" s="97">
        <f>AVERAGE(N90:N107)</f>
        <v>-2.20916666666667</v>
      </c>
    </row>
    <row r="108" ht="21.95" customHeight="1">
      <c r="A108" s="150">
        <v>2015</v>
      </c>
      <c r="B108" s="100">
        <v>31</v>
      </c>
      <c r="C108" s="83">
        <v>39.2</v>
      </c>
      <c r="D108" s="87">
        <v>1.26451612903226</v>
      </c>
      <c r="E108" s="40"/>
      <c r="F108" s="151">
        <v>2015</v>
      </c>
      <c r="G108" s="100">
        <v>15</v>
      </c>
      <c r="H108" s="83">
        <v>5.5</v>
      </c>
      <c r="I108" s="87">
        <v>0.366666666666667</v>
      </c>
      <c r="J108" s="40"/>
      <c r="K108" s="151">
        <v>2015</v>
      </c>
      <c r="L108" s="100">
        <v>0</v>
      </c>
      <c r="M108" s="83">
        <v>0</v>
      </c>
      <c r="N108" s="89"/>
      <c r="O108" t="s" s="131">
        <v>111</v>
      </c>
      <c r="P108" s="135">
        <f>AVERAGE(B90:B108)</f>
        <v>34.8421052631579</v>
      </c>
      <c r="Q108" s="97">
        <f>AVERAGE(D90:D108)</f>
        <v>0.928209848402063</v>
      </c>
      <c r="R108" t="s" s="134">
        <v>111</v>
      </c>
      <c r="S108" s="135">
        <f>AVERAGE(G90:G108)</f>
        <v>17.5263157894737</v>
      </c>
      <c r="T108" s="97">
        <f>AVERAGE(I90:I108)</f>
        <v>-0.144749246366342</v>
      </c>
      <c r="U108" t="s" s="134">
        <v>111</v>
      </c>
      <c r="V108" s="135">
        <f>AVERAGE(L90:L108)</f>
        <v>2.36842105263158</v>
      </c>
      <c r="W108" s="97">
        <f>AVERAGE(N90:N108)</f>
        <v>-2.20916666666667</v>
      </c>
    </row>
    <row r="109" ht="21.95" customHeight="1">
      <c r="A109" s="150">
        <v>2016</v>
      </c>
      <c r="B109" s="100">
        <v>21</v>
      </c>
      <c r="C109" s="83">
        <v>25.4</v>
      </c>
      <c r="D109" s="87">
        <v>1.20952380952381</v>
      </c>
      <c r="E109" s="40"/>
      <c r="F109" s="151">
        <v>2016</v>
      </c>
      <c r="G109" s="100">
        <v>8</v>
      </c>
      <c r="H109" s="83">
        <v>0.7</v>
      </c>
      <c r="I109" s="87">
        <v>0.08749999999999999</v>
      </c>
      <c r="J109" s="40"/>
      <c r="K109" s="151">
        <v>2016</v>
      </c>
      <c r="L109" s="100">
        <v>0</v>
      </c>
      <c r="M109" s="83">
        <v>0</v>
      </c>
      <c r="N109" s="89"/>
      <c r="O109" t="s" s="131">
        <v>110</v>
      </c>
      <c r="P109" s="135">
        <f>AVERAGE(B90:B109)</f>
        <v>34.15</v>
      </c>
      <c r="Q109" s="97">
        <f>AVERAGE(D90:D109)</f>
        <v>0.94227554645815</v>
      </c>
      <c r="R109" t="s" s="134">
        <v>110</v>
      </c>
      <c r="S109" s="135">
        <f>AVERAGE(G90:G109)</f>
        <v>17.05</v>
      </c>
      <c r="T109" s="97">
        <f>AVERAGE(I90:I109)</f>
        <v>-0.133136784048025</v>
      </c>
      <c r="U109" t="s" s="134">
        <v>110</v>
      </c>
      <c r="V109" s="135">
        <f>AVERAGE(L90:L109)</f>
        <v>2.25</v>
      </c>
      <c r="W109" s="97">
        <f>AVERAGE(N90:N109)</f>
        <v>-2.20916666666667</v>
      </c>
    </row>
    <row r="110" ht="21.95" customHeight="1">
      <c r="A110" s="150">
        <v>2017</v>
      </c>
      <c r="B110" s="100">
        <v>38</v>
      </c>
      <c r="C110" s="83">
        <v>52.1</v>
      </c>
      <c r="D110" s="87">
        <v>1.37105263157895</v>
      </c>
      <c r="E110" s="40"/>
      <c r="F110" s="151">
        <v>2017</v>
      </c>
      <c r="G110" s="100">
        <v>13</v>
      </c>
      <c r="H110" s="83">
        <v>2.1</v>
      </c>
      <c r="I110" s="87">
        <v>0.161538461538462</v>
      </c>
      <c r="J110" s="40"/>
      <c r="K110" s="151">
        <v>2017</v>
      </c>
      <c r="L110" s="100">
        <v>0</v>
      </c>
      <c r="M110" s="83">
        <v>0</v>
      </c>
      <c r="N110" s="89"/>
      <c r="O110" s="96"/>
      <c r="P110" s="83"/>
      <c r="Q110" s="83"/>
      <c r="R110" s="84"/>
      <c r="S110" s="83"/>
      <c r="T110" s="83"/>
      <c r="U110" s="84"/>
      <c r="V110" s="83"/>
      <c r="W110" s="97"/>
    </row>
    <row r="111" ht="21.95" customHeight="1">
      <c r="A111" s="150">
        <v>2018</v>
      </c>
      <c r="B111" s="100">
        <v>32</v>
      </c>
      <c r="C111" s="83">
        <v>29.5</v>
      </c>
      <c r="D111" s="87">
        <v>0.921875</v>
      </c>
      <c r="E111" s="40"/>
      <c r="F111" s="151">
        <v>2018</v>
      </c>
      <c r="G111" s="100">
        <v>13</v>
      </c>
      <c r="H111" s="83">
        <v>-5.4</v>
      </c>
      <c r="I111" s="87">
        <v>-0.415384615384615</v>
      </c>
      <c r="J111" s="40"/>
      <c r="K111" s="151">
        <v>2018</v>
      </c>
      <c r="L111" s="100">
        <v>3</v>
      </c>
      <c r="M111" s="83">
        <v>-5.1</v>
      </c>
      <c r="N111" s="89">
        <v>-1.7</v>
      </c>
      <c r="O111" s="96"/>
      <c r="P111" s="83"/>
      <c r="Q111" s="83"/>
      <c r="R111" s="84"/>
      <c r="S111" s="83"/>
      <c r="T111" s="83"/>
      <c r="U111" s="84"/>
      <c r="V111" s="83"/>
      <c r="W111" s="97"/>
    </row>
    <row r="112" ht="21.95" customHeight="1">
      <c r="A112" s="150">
        <v>2019</v>
      </c>
      <c r="B112" s="100">
        <v>32</v>
      </c>
      <c r="C112" s="83">
        <v>36.5</v>
      </c>
      <c r="D112" s="87">
        <v>1.140625</v>
      </c>
      <c r="E112" s="40"/>
      <c r="F112" s="151">
        <v>2019</v>
      </c>
      <c r="G112" s="100">
        <v>15</v>
      </c>
      <c r="H112" s="83">
        <v>-0.9</v>
      </c>
      <c r="I112" s="87">
        <v>-0.06</v>
      </c>
      <c r="J112" s="40"/>
      <c r="K112" s="151">
        <v>2019</v>
      </c>
      <c r="L112" s="100">
        <v>2</v>
      </c>
      <c r="M112" s="83">
        <v>-5.8</v>
      </c>
      <c r="N112" s="89">
        <v>-2.9</v>
      </c>
      <c r="O112" s="96"/>
      <c r="P112" s="83"/>
      <c r="Q112" s="83"/>
      <c r="R112" s="84"/>
      <c r="S112" s="83"/>
      <c r="T112" s="83"/>
      <c r="U112" s="84"/>
      <c r="V112" s="83"/>
      <c r="W112" s="97"/>
    </row>
    <row r="113" ht="21.95" customHeight="1">
      <c r="A113" s="150">
        <v>2020</v>
      </c>
      <c r="B113" s="100">
        <v>27</v>
      </c>
      <c r="C113" s="83">
        <v>30.7</v>
      </c>
      <c r="D113" s="87">
        <v>1.13703703703704</v>
      </c>
      <c r="E113" s="40"/>
      <c r="F113" s="151">
        <v>2020</v>
      </c>
      <c r="G113" s="100">
        <v>12</v>
      </c>
      <c r="H113" s="83">
        <v>-0.7</v>
      </c>
      <c r="I113" s="87">
        <v>-0.0583333333333333</v>
      </c>
      <c r="J113" s="40"/>
      <c r="K113" s="151">
        <v>2020</v>
      </c>
      <c r="L113" s="100">
        <v>0</v>
      </c>
      <c r="M113" s="83">
        <v>0</v>
      </c>
      <c r="N113" s="89"/>
      <c r="O113" s="96"/>
      <c r="P113" s="83"/>
      <c r="Q113" s="83"/>
      <c r="R113" s="84"/>
      <c r="S113" s="83"/>
      <c r="T113" s="83"/>
      <c r="U113" s="84"/>
      <c r="V113" s="83"/>
      <c r="W113" s="97"/>
    </row>
    <row r="114" ht="21.95" customHeight="1">
      <c r="A114" s="150">
        <v>2021</v>
      </c>
      <c r="B114" s="100">
        <v>27</v>
      </c>
      <c r="C114" s="83">
        <v>40.8</v>
      </c>
      <c r="D114" s="87">
        <v>1.51111111111111</v>
      </c>
      <c r="E114" s="40"/>
      <c r="F114" s="151">
        <v>2021</v>
      </c>
      <c r="G114" s="100">
        <v>7</v>
      </c>
      <c r="H114" s="83">
        <v>1.6</v>
      </c>
      <c r="I114" s="87">
        <v>0.228571428571429</v>
      </c>
      <c r="J114" s="40"/>
      <c r="K114" s="151">
        <v>2021</v>
      </c>
      <c r="L114" s="100">
        <v>0</v>
      </c>
      <c r="M114" s="83">
        <v>0</v>
      </c>
      <c r="N114" s="89"/>
      <c r="O114" s="96"/>
      <c r="P114" s="83"/>
      <c r="Q114" s="83"/>
      <c r="R114" s="84"/>
      <c r="S114" s="83"/>
      <c r="T114" s="83"/>
      <c r="U114" s="84"/>
      <c r="V114" s="83"/>
      <c r="W114" s="97"/>
    </row>
    <row r="115" ht="21.95" customHeight="1">
      <c r="A115" s="150">
        <v>2022</v>
      </c>
      <c r="B115" s="100">
        <v>34</v>
      </c>
      <c r="C115" s="83">
        <v>52</v>
      </c>
      <c r="D115" s="87">
        <v>1.52941176470588</v>
      </c>
      <c r="E115" s="40"/>
      <c r="F115" s="151">
        <v>2022</v>
      </c>
      <c r="G115" s="100">
        <v>11</v>
      </c>
      <c r="H115" s="83">
        <v>4.6</v>
      </c>
      <c r="I115" s="87">
        <v>0.418181818181818</v>
      </c>
      <c r="J115" s="40"/>
      <c r="K115" s="151">
        <v>2022</v>
      </c>
      <c r="L115" s="100">
        <v>0</v>
      </c>
      <c r="M115" s="83">
        <v>0</v>
      </c>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83">
        <f>AVERAGE(B79:B88)</f>
        <v>33.2</v>
      </c>
      <c r="C138" s="83">
        <f>AVERAGE(C79:C88)</f>
        <v>29.18</v>
      </c>
      <c r="D138" s="87">
        <f>AVERAGE(D79:D88)</f>
        <v>0.93138201958236</v>
      </c>
      <c r="E138" s="40"/>
      <c r="F138" t="s" s="99">
        <v>99</v>
      </c>
      <c r="G138" s="83">
        <f>AVERAGE(G79:G88)</f>
        <v>17.3</v>
      </c>
      <c r="H138" s="83">
        <f>AVERAGE(H79:H88)</f>
        <v>-3.03</v>
      </c>
      <c r="I138" s="87">
        <f>AVERAGE(I79:I88)</f>
        <v>-0.0984775732434534</v>
      </c>
      <c r="J138" s="40"/>
      <c r="K138" t="s" s="99">
        <v>99</v>
      </c>
      <c r="L138" s="83">
        <f>AVERAGE(L79:L88)</f>
        <v>2.7</v>
      </c>
      <c r="M138" s="83">
        <f>AVERAGE(M79:M88)</f>
        <v>-5.52</v>
      </c>
      <c r="N138" s="89">
        <f>AVERAGE(N79:N88)</f>
        <v>-1.91080357142857</v>
      </c>
      <c r="O138" s="96"/>
      <c r="P138" s="83"/>
      <c r="Q138" s="83"/>
      <c r="R138" s="84"/>
      <c r="S138" s="83"/>
      <c r="T138" s="83"/>
      <c r="U138" s="84"/>
      <c r="V138" s="83"/>
      <c r="W138" s="97"/>
    </row>
    <row r="139" ht="21.95" customHeight="1">
      <c r="A139" t="s" s="98">
        <v>100</v>
      </c>
      <c r="B139" s="83">
        <f>AVERAGE(B90:B99)</f>
        <v>35.7</v>
      </c>
      <c r="C139" s="83">
        <f>AVERAGE(C90:C99)</f>
        <v>27.98</v>
      </c>
      <c r="D139" s="87">
        <f>AVERAGE(D90:D99)</f>
        <v>0.892554686100331</v>
      </c>
      <c r="E139" s="40"/>
      <c r="F139" t="s" s="99">
        <v>100</v>
      </c>
      <c r="G139" s="83">
        <f>AVERAGE(G90:G99)</f>
        <v>18.5</v>
      </c>
      <c r="H139" s="83">
        <f>AVERAGE(H90:H99)</f>
        <v>-4.97</v>
      </c>
      <c r="I139" s="87">
        <f>AVERAGE(I90:I99)</f>
        <v>-0.110185202589808</v>
      </c>
      <c r="J139" s="40"/>
      <c r="K139" t="s" s="99">
        <v>100</v>
      </c>
      <c r="L139" s="83">
        <f>AVERAGE(L90:L99)</f>
        <v>2.7</v>
      </c>
      <c r="M139" s="83">
        <f>AVERAGE(M90:M99)</f>
        <v>-5.92</v>
      </c>
      <c r="N139" s="89">
        <f>AVERAGE(N90:N99)</f>
        <v>-2.16</v>
      </c>
      <c r="O139" s="96"/>
      <c r="P139" s="83"/>
      <c r="Q139" s="83"/>
      <c r="R139" s="84"/>
      <c r="S139" s="83"/>
      <c r="T139" s="83"/>
      <c r="U139" s="84"/>
      <c r="V139" s="83"/>
      <c r="W139" s="97"/>
    </row>
    <row r="140" ht="21.95" customHeight="1">
      <c r="A140" t="s" s="101">
        <v>101</v>
      </c>
      <c r="B140" s="84"/>
      <c r="C140" s="84"/>
      <c r="D140" s="90"/>
      <c r="E140" s="40"/>
      <c r="F140" t="s" s="102">
        <v>101</v>
      </c>
      <c r="G140" s="84"/>
      <c r="H140" s="84"/>
      <c r="I140" s="90"/>
      <c r="J140" s="40"/>
      <c r="K140" t="s" s="102">
        <v>101</v>
      </c>
      <c r="L140" s="84"/>
      <c r="M140" s="84"/>
      <c r="N140" s="91"/>
      <c r="O140" s="96"/>
      <c r="P140" s="83"/>
      <c r="Q140" s="83"/>
      <c r="R140" s="84"/>
      <c r="S140" s="83"/>
      <c r="T140" s="83"/>
      <c r="U140" s="84"/>
      <c r="V140" s="83"/>
      <c r="W140" s="97"/>
    </row>
    <row r="141" ht="21.95" customHeight="1">
      <c r="A141" t="s" s="103">
        <v>102</v>
      </c>
      <c r="B141" s="83">
        <f>AVERAGE(B83:B92)</f>
        <v>30.6</v>
      </c>
      <c r="C141" s="83">
        <f>AVERAGE(C83:C92)</f>
        <v>30.85</v>
      </c>
      <c r="D141" s="87">
        <f>AVERAGE(D83:D92)</f>
        <v>1.11463905761171</v>
      </c>
      <c r="E141" s="40"/>
      <c r="F141" t="s" s="104">
        <v>102</v>
      </c>
      <c r="G141" s="83">
        <f>AVERAGE(G83:G92)</f>
        <v>14.4</v>
      </c>
      <c r="H141" s="83">
        <f>AVERAGE(H83:H92)</f>
        <v>-1.62</v>
      </c>
      <c r="I141" s="87">
        <f>AVERAGE(I83:I92)</f>
        <v>-0.0264767378215654</v>
      </c>
      <c r="J141" s="40"/>
      <c r="K141" t="s" s="104">
        <v>102</v>
      </c>
      <c r="L141" s="83">
        <f>AVERAGE(L83:L92)</f>
        <v>2.1</v>
      </c>
      <c r="M141" s="83">
        <f>AVERAGE(M83:M92)</f>
        <v>-4.02</v>
      </c>
      <c r="N141" s="89">
        <f>AVERAGE(N83:N92)</f>
        <v>-1.82948979591837</v>
      </c>
      <c r="O141" s="96"/>
      <c r="P141" s="83"/>
      <c r="Q141" s="83"/>
      <c r="R141" s="84"/>
      <c r="S141" s="83"/>
      <c r="T141" s="83"/>
      <c r="U141" s="84"/>
      <c r="V141" s="83"/>
      <c r="W141" s="97"/>
    </row>
    <row r="142" ht="21.95" customHeight="1">
      <c r="A142" t="s" s="103">
        <v>103</v>
      </c>
      <c r="B142" s="83">
        <f>AVERAGE(B94:B103)</f>
        <v>38.1</v>
      </c>
      <c r="C142" s="83">
        <f>AVERAGE(C94:C103)</f>
        <v>28.16</v>
      </c>
      <c r="D142" s="87">
        <f>AVERAGE(D94:D103)</f>
        <v>0.787689356815795</v>
      </c>
      <c r="E142" s="40"/>
      <c r="F142" t="s" s="104">
        <v>103</v>
      </c>
      <c r="G142" s="83">
        <f>AVERAGE(G94:G103)</f>
        <v>20</v>
      </c>
      <c r="H142" s="83">
        <f>AVERAGE(H94:H103)</f>
        <v>-7.25</v>
      </c>
      <c r="I142" s="87">
        <f>AVERAGE(I94:I103)</f>
        <v>-0.299541947377587</v>
      </c>
      <c r="J142" s="40"/>
      <c r="K142" t="s" s="104">
        <v>103</v>
      </c>
      <c r="L142" s="83">
        <f>AVERAGE(L94:L103)</f>
        <v>3.2</v>
      </c>
      <c r="M142" s="83">
        <f>AVERAGE(M94:M103)</f>
        <v>-7.58</v>
      </c>
      <c r="N142" s="89">
        <f>AVERAGE(N94:N103)</f>
        <v>-2.23770833333333</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AVERAGE(B84:B88)</f>
        <v>35.4</v>
      </c>
      <c r="C145" s="83">
        <f>AVERAGE(C84:C88)</f>
        <v>32.26</v>
      </c>
      <c r="D145" s="87">
        <f>AVERAGE(D84:D88)</f>
        <v>0.993792918792919</v>
      </c>
      <c r="E145" s="40"/>
      <c r="F145" t="s" s="99">
        <v>99</v>
      </c>
      <c r="G145" s="83">
        <f>AVERAGE(G84:G88)</f>
        <v>18</v>
      </c>
      <c r="H145" s="83">
        <f>AVERAGE(H84:H88)</f>
        <v>-2.26</v>
      </c>
      <c r="I145" s="87">
        <f>AVERAGE(I84:I88)</f>
        <v>-0.0142709359605911</v>
      </c>
      <c r="J145" s="40"/>
      <c r="K145" t="s" s="99">
        <v>99</v>
      </c>
      <c r="L145" s="83">
        <f>AVERAGE(L84:L88)</f>
        <v>2.8</v>
      </c>
      <c r="M145" s="83">
        <f>AVERAGE(M84:M88)</f>
        <v>-5.48</v>
      </c>
      <c r="N145" s="89">
        <f>AVERAGE(N84:N88)</f>
        <v>-1.78285714285714</v>
      </c>
      <c r="O145" s="96"/>
      <c r="P145" s="83"/>
      <c r="Q145" s="83"/>
      <c r="R145" s="84"/>
      <c r="S145" s="83"/>
      <c r="T145" s="83"/>
      <c r="U145" s="84"/>
      <c r="V145" s="83"/>
      <c r="W145" s="97"/>
    </row>
    <row r="146" ht="21.95" customHeight="1">
      <c r="A146" t="s" s="98">
        <v>100</v>
      </c>
      <c r="B146" s="83">
        <f>AVERAGE(B90:B94)</f>
        <v>30</v>
      </c>
      <c r="C146" s="83">
        <f>AVERAGE(C90:C94)</f>
        <v>28.32</v>
      </c>
      <c r="D146" s="87">
        <f>AVERAGE(D90:D94)</f>
        <v>1.06085253913948</v>
      </c>
      <c r="E146" s="40"/>
      <c r="F146" t="s" s="99">
        <v>100</v>
      </c>
      <c r="G146" s="83">
        <f>AVERAGE(G90:G94)</f>
        <v>15.4</v>
      </c>
      <c r="H146" s="83">
        <f>AVERAGE(H90:H94)</f>
        <v>-0.22</v>
      </c>
      <c r="I146" s="87">
        <f>AVERAGE(I90:I94)</f>
        <v>0.126019214703425</v>
      </c>
      <c r="J146" s="40"/>
      <c r="K146" t="s" s="99">
        <v>100</v>
      </c>
      <c r="L146" s="83">
        <f>AVERAGE(L90:L94)</f>
        <v>1.4</v>
      </c>
      <c r="M146" s="83">
        <f>AVERAGE(M90:M94)</f>
        <v>-2.9</v>
      </c>
      <c r="N146" s="89">
        <f>AVERAGE(N90:N94)</f>
        <v>-2.10416666666667</v>
      </c>
      <c r="O146" s="96"/>
      <c r="P146" s="83"/>
      <c r="Q146" s="83"/>
      <c r="R146" s="84"/>
      <c r="S146" s="83"/>
      <c r="T146" s="83"/>
      <c r="U146" s="84"/>
      <c r="V146" s="83"/>
      <c r="W146" s="97"/>
    </row>
    <row r="147" ht="21.95" customHeight="1">
      <c r="A147" t="s" s="101">
        <v>101</v>
      </c>
      <c r="B147" s="84"/>
      <c r="C147" s="84"/>
      <c r="D147" s="90"/>
      <c r="E147" s="40"/>
      <c r="F147" t="s" s="102">
        <v>101</v>
      </c>
      <c r="G147" s="84"/>
      <c r="H147" s="84"/>
      <c r="I147" s="90"/>
      <c r="J147" s="40"/>
      <c r="K147" t="s" s="102">
        <v>101</v>
      </c>
      <c r="L147" s="84"/>
      <c r="M147" s="84"/>
      <c r="N147" s="91"/>
      <c r="O147" s="96"/>
      <c r="P147" s="83"/>
      <c r="Q147" s="83"/>
      <c r="R147" s="84"/>
      <c r="S147" s="83"/>
      <c r="T147" s="83"/>
      <c r="U147" s="84"/>
      <c r="V147" s="83"/>
      <c r="W147" s="97"/>
    </row>
    <row r="148" ht="21.95" customHeight="1">
      <c r="A148" t="s" s="103">
        <v>102</v>
      </c>
      <c r="B148" s="83">
        <f>AVERAGE(B88:B92)</f>
        <v>27</v>
      </c>
      <c r="C148" s="83">
        <f>AVERAGE(C88:C92)</f>
        <v>27.86</v>
      </c>
      <c r="D148" s="87">
        <f>AVERAGE(D88:D92)</f>
        <v>1.15564212755517</v>
      </c>
      <c r="E148" s="40"/>
      <c r="F148" t="s" s="104">
        <v>102</v>
      </c>
      <c r="G148" s="83">
        <f>AVERAGE(G88:G92)</f>
        <v>11.8</v>
      </c>
      <c r="H148" s="83">
        <f>AVERAGE(H88:H92)</f>
        <v>-2.58</v>
      </c>
      <c r="I148" s="87">
        <f>AVERAGE(I88:I92)</f>
        <v>-0.122349206349206</v>
      </c>
      <c r="J148" s="40"/>
      <c r="K148" t="s" s="104">
        <v>102</v>
      </c>
      <c r="L148" s="83">
        <f>AVERAGE(L88:L92)</f>
        <v>2</v>
      </c>
      <c r="M148" s="83">
        <f>AVERAGE(M88:M92)</f>
        <v>-4.22</v>
      </c>
      <c r="N148" s="89">
        <f>AVERAGE(N88:N92)</f>
        <v>-2.145</v>
      </c>
      <c r="O148" s="96"/>
      <c r="P148" s="83"/>
      <c r="Q148" s="83"/>
      <c r="R148" s="84"/>
      <c r="S148" s="83"/>
      <c r="T148" s="83"/>
      <c r="U148" s="84"/>
      <c r="V148" s="83"/>
      <c r="W148" s="97"/>
    </row>
    <row r="149" ht="21.95" customHeight="1">
      <c r="A149" t="s" s="103">
        <v>103</v>
      </c>
      <c r="B149" s="83">
        <f>AVERAGE(B94:B98)</f>
        <v>39</v>
      </c>
      <c r="C149" s="83">
        <f>AVERAGE(C94:C98)</f>
        <v>25.66</v>
      </c>
      <c r="D149" s="87">
        <f>AVERAGE(D94:D98)</f>
        <v>0.739218469889824</v>
      </c>
      <c r="E149" s="40"/>
      <c r="F149" t="s" s="104">
        <v>103</v>
      </c>
      <c r="G149" s="83">
        <f>AVERAGE(G94:G98)</f>
        <v>21.8</v>
      </c>
      <c r="H149" s="83">
        <f>AVERAGE(H94:H98)</f>
        <v>-6.62</v>
      </c>
      <c r="I149" s="87">
        <f>AVERAGE(I94:I98)</f>
        <v>-0.179021198830409</v>
      </c>
      <c r="J149" s="40"/>
      <c r="K149" t="s" s="104">
        <v>103</v>
      </c>
      <c r="L149" s="83">
        <f>AVERAGE(L94:L98)</f>
        <v>3.4</v>
      </c>
      <c r="M149" s="83">
        <f>AVERAGE(M94:M98)</f>
        <v>-7.7</v>
      </c>
      <c r="N149" s="89">
        <f>AVERAGE(N94:N98)</f>
        <v>-2.22833333333333</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6.xml><?xml version="1.0" encoding="utf-8"?>
<worksheet xmlns:r="http://schemas.openxmlformats.org/officeDocument/2006/relationships" xmlns="http://schemas.openxmlformats.org/spreadsheetml/2006/main">
  <dimension ref="A1:N138"/>
  <sheetViews>
    <sheetView workbookViewId="0" showGridLines="0" defaultGridColor="1"/>
  </sheetViews>
  <sheetFormatPr defaultColWidth="16.3333" defaultRowHeight="19.9" customHeight="1" outlineLevelRow="0" outlineLevelCol="0"/>
  <cols>
    <col min="1" max="1" width="10" style="294" customWidth="1"/>
    <col min="2" max="4" width="12.1719" style="294" customWidth="1"/>
    <col min="5" max="5" width="1.35156" style="294" customWidth="1"/>
    <col min="6" max="6" width="10" style="294" customWidth="1"/>
    <col min="7" max="9" width="12.1719" style="294" customWidth="1"/>
    <col min="10" max="10" width="1.35156" style="294" customWidth="1"/>
    <col min="11" max="11" width="10" style="294" customWidth="1"/>
    <col min="12" max="14" width="12.1719" style="294" customWidth="1"/>
    <col min="15" max="16384" width="16.3516" style="294" customWidth="1"/>
  </cols>
  <sheetData>
    <row r="1" ht="22.6" customHeight="1">
      <c r="A1" t="s" s="164">
        <v>395</v>
      </c>
      <c r="B1" t="s" s="27">
        <v>40</v>
      </c>
      <c r="C1" t="s" s="27">
        <v>41</v>
      </c>
      <c r="D1" t="s" s="28">
        <v>42</v>
      </c>
      <c r="E1" s="29"/>
      <c r="F1" t="s" s="30">
        <v>354</v>
      </c>
      <c r="G1" t="s" s="27">
        <v>44</v>
      </c>
      <c r="H1" t="s" s="27">
        <v>45</v>
      </c>
      <c r="I1" t="s" s="28">
        <v>46</v>
      </c>
      <c r="J1" s="29"/>
      <c r="K1" t="s" s="30">
        <v>396</v>
      </c>
      <c r="L1" t="s" s="27">
        <v>48</v>
      </c>
      <c r="M1" t="s" s="27">
        <v>49</v>
      </c>
      <c r="N1" t="s" s="165">
        <v>50</v>
      </c>
    </row>
    <row r="2" ht="45.5" customHeight="1">
      <c r="A2" s="221"/>
      <c r="B2" s="38"/>
      <c r="C2" s="38"/>
      <c r="D2" s="39"/>
      <c r="E2" s="40"/>
      <c r="F2" s="41"/>
      <c r="G2" s="38"/>
      <c r="H2" s="38"/>
      <c r="I2" s="39"/>
      <c r="J2" s="40"/>
      <c r="K2" s="41"/>
      <c r="L2" s="38"/>
      <c r="M2" s="38"/>
      <c r="N2" s="53"/>
    </row>
    <row r="3" ht="22.25" customHeight="1">
      <c r="A3" s="143">
        <v>1910</v>
      </c>
      <c r="B3" s="144">
        <v>31</v>
      </c>
      <c r="C3" s="78">
        <v>134</v>
      </c>
      <c r="D3" s="79">
        <v>4.32258064516129</v>
      </c>
      <c r="E3" s="40"/>
      <c r="F3" s="145">
        <v>1910</v>
      </c>
      <c r="G3" s="144">
        <v>10</v>
      </c>
      <c r="H3" s="78">
        <v>33.3</v>
      </c>
      <c r="I3" s="79">
        <v>3.33</v>
      </c>
      <c r="J3" s="40"/>
      <c r="K3" s="145">
        <v>1910</v>
      </c>
      <c r="L3" s="144">
        <v>2</v>
      </c>
      <c r="M3" s="78">
        <v>3.7</v>
      </c>
      <c r="N3" s="133">
        <v>1.85</v>
      </c>
    </row>
    <row r="4" ht="21.95" customHeight="1">
      <c r="A4" s="150">
        <v>1911</v>
      </c>
      <c r="B4" s="100">
        <v>36</v>
      </c>
      <c r="C4" s="83">
        <v>139.5</v>
      </c>
      <c r="D4" s="87">
        <v>3.875</v>
      </c>
      <c r="E4" s="40"/>
      <c r="F4" s="151">
        <v>1911</v>
      </c>
      <c r="G4" s="100">
        <v>22</v>
      </c>
      <c r="H4" s="83">
        <v>72.3</v>
      </c>
      <c r="I4" s="87">
        <v>3.28636363636364</v>
      </c>
      <c r="J4" s="40"/>
      <c r="K4" s="151">
        <v>1911</v>
      </c>
      <c r="L4" s="100">
        <v>4</v>
      </c>
      <c r="M4" s="83">
        <v>8.199999999999999</v>
      </c>
      <c r="N4" s="97">
        <v>2.05</v>
      </c>
    </row>
    <row r="5" ht="21.95" customHeight="1">
      <c r="A5" s="150">
        <v>1912</v>
      </c>
      <c r="B5" s="100">
        <v>29</v>
      </c>
      <c r="C5" s="83">
        <v>109.7</v>
      </c>
      <c r="D5" s="87">
        <v>3.78275862068966</v>
      </c>
      <c r="E5" s="40"/>
      <c r="F5" s="151">
        <v>1912</v>
      </c>
      <c r="G5" s="100">
        <v>15</v>
      </c>
      <c r="H5" s="83">
        <v>45.2</v>
      </c>
      <c r="I5" s="87">
        <v>3.01333333333333</v>
      </c>
      <c r="J5" s="40"/>
      <c r="K5" s="151">
        <v>1912</v>
      </c>
      <c r="L5" s="100">
        <v>3</v>
      </c>
      <c r="M5" s="83">
        <v>5.2</v>
      </c>
      <c r="N5" s="97">
        <v>1.73333333333333</v>
      </c>
    </row>
    <row r="6" ht="21.95" customHeight="1">
      <c r="A6" s="150">
        <v>1913</v>
      </c>
      <c r="B6" s="100">
        <v>47</v>
      </c>
      <c r="C6" s="83">
        <v>196.2</v>
      </c>
      <c r="D6" s="87">
        <v>4.17446808510638</v>
      </c>
      <c r="E6" s="40"/>
      <c r="F6" s="151">
        <v>1913</v>
      </c>
      <c r="G6" s="100">
        <v>20</v>
      </c>
      <c r="H6" s="83">
        <v>69.3</v>
      </c>
      <c r="I6" s="87">
        <v>3.465</v>
      </c>
      <c r="J6" s="40"/>
      <c r="K6" s="151">
        <v>1913</v>
      </c>
      <c r="L6" s="100">
        <v>1</v>
      </c>
      <c r="M6" s="83">
        <v>2.3</v>
      </c>
      <c r="N6" s="97">
        <v>2.3</v>
      </c>
    </row>
    <row r="7" ht="21.95" customHeight="1">
      <c r="A7" s="150">
        <v>1914</v>
      </c>
      <c r="B7" s="100">
        <v>30</v>
      </c>
      <c r="C7" s="83">
        <v>135.1</v>
      </c>
      <c r="D7" s="87">
        <v>4.50333333333333</v>
      </c>
      <c r="E7" s="40"/>
      <c r="F7" s="151">
        <v>1914</v>
      </c>
      <c r="G7" s="100">
        <v>9</v>
      </c>
      <c r="H7" s="83">
        <v>32.5</v>
      </c>
      <c r="I7" s="87">
        <v>3.61111111111111</v>
      </c>
      <c r="J7" s="40"/>
      <c r="K7" s="151">
        <v>1914</v>
      </c>
      <c r="L7" s="100">
        <v>0</v>
      </c>
      <c r="M7" s="83">
        <v>0</v>
      </c>
      <c r="N7" s="97"/>
    </row>
    <row r="8" ht="21.95" customHeight="1">
      <c r="A8" s="150">
        <v>1915</v>
      </c>
      <c r="B8" s="100">
        <v>52</v>
      </c>
      <c r="C8" s="83">
        <v>220.6</v>
      </c>
      <c r="D8" s="87">
        <v>4.24230769230769</v>
      </c>
      <c r="E8" s="40"/>
      <c r="F8" s="151">
        <v>1915</v>
      </c>
      <c r="G8" s="100">
        <v>20</v>
      </c>
      <c r="H8" s="83">
        <v>69.09999999999999</v>
      </c>
      <c r="I8" s="87">
        <v>3.455</v>
      </c>
      <c r="J8" s="40"/>
      <c r="K8" s="151">
        <v>1915</v>
      </c>
      <c r="L8" s="100">
        <v>2</v>
      </c>
      <c r="M8" s="83">
        <v>4.8</v>
      </c>
      <c r="N8" s="97">
        <v>2.4</v>
      </c>
    </row>
    <row r="9" ht="21.95" customHeight="1">
      <c r="A9" s="150">
        <v>1916</v>
      </c>
      <c r="B9" s="100">
        <v>51</v>
      </c>
      <c r="C9" s="83">
        <v>204.2</v>
      </c>
      <c r="D9" s="87">
        <v>4.00392156862745</v>
      </c>
      <c r="E9" s="40"/>
      <c r="F9" s="151">
        <v>1916</v>
      </c>
      <c r="G9" s="100">
        <v>27</v>
      </c>
      <c r="H9" s="83">
        <v>89.7</v>
      </c>
      <c r="I9" s="87">
        <v>3.32222222222222</v>
      </c>
      <c r="J9" s="40"/>
      <c r="K9" s="151">
        <v>1916</v>
      </c>
      <c r="L9" s="100">
        <v>4</v>
      </c>
      <c r="M9" s="83">
        <v>8.699999999999999</v>
      </c>
      <c r="N9" s="97">
        <v>2.175</v>
      </c>
    </row>
    <row r="10" ht="21.95" customHeight="1">
      <c r="A10" s="150">
        <v>1917</v>
      </c>
      <c r="B10" s="100">
        <v>62</v>
      </c>
      <c r="C10" s="83">
        <v>241.5</v>
      </c>
      <c r="D10" s="87">
        <v>3.89516129032258</v>
      </c>
      <c r="E10" s="40"/>
      <c r="F10" s="151">
        <v>1917</v>
      </c>
      <c r="G10" s="100">
        <v>30</v>
      </c>
      <c r="H10" s="83">
        <v>94.3</v>
      </c>
      <c r="I10" s="87">
        <v>3.14333333333333</v>
      </c>
      <c r="J10" s="40"/>
      <c r="K10" s="151">
        <v>1917</v>
      </c>
      <c r="L10" s="100">
        <v>6</v>
      </c>
      <c r="M10" s="83">
        <v>11.2</v>
      </c>
      <c r="N10" s="97">
        <v>1.86666666666667</v>
      </c>
    </row>
    <row r="11" ht="21.95" customHeight="1">
      <c r="A11" s="150">
        <v>1918</v>
      </c>
      <c r="B11" s="100">
        <v>46</v>
      </c>
      <c r="C11" s="83">
        <v>181.6</v>
      </c>
      <c r="D11" s="87">
        <v>3.94782608695652</v>
      </c>
      <c r="E11" s="40"/>
      <c r="F11" s="151">
        <v>1918</v>
      </c>
      <c r="G11" s="100">
        <v>24</v>
      </c>
      <c r="H11" s="83">
        <v>78.2</v>
      </c>
      <c r="I11" s="87">
        <v>3.25833333333333</v>
      </c>
      <c r="J11" s="40"/>
      <c r="K11" s="151">
        <v>1918</v>
      </c>
      <c r="L11" s="100">
        <v>4</v>
      </c>
      <c r="M11" s="83">
        <v>6.6</v>
      </c>
      <c r="N11" s="97">
        <v>1.65</v>
      </c>
    </row>
    <row r="12" ht="21.95" customHeight="1">
      <c r="A12" s="150">
        <v>1919</v>
      </c>
      <c r="B12" s="100">
        <v>43</v>
      </c>
      <c r="C12" s="83">
        <v>155.3</v>
      </c>
      <c r="D12" s="87">
        <v>3.61162790697674</v>
      </c>
      <c r="E12" s="40"/>
      <c r="F12" s="151">
        <v>1919</v>
      </c>
      <c r="G12" s="100">
        <v>23</v>
      </c>
      <c r="H12" s="83">
        <v>58.7</v>
      </c>
      <c r="I12" s="87">
        <v>2.55217391304348</v>
      </c>
      <c r="J12" s="40"/>
      <c r="K12" s="151">
        <v>1919</v>
      </c>
      <c r="L12" s="100">
        <v>12</v>
      </c>
      <c r="M12" s="83">
        <v>21</v>
      </c>
      <c r="N12" s="97">
        <v>1.75</v>
      </c>
    </row>
    <row r="13" ht="21.95" customHeight="1">
      <c r="A13" s="150">
        <v>1920</v>
      </c>
      <c r="B13" s="100">
        <v>51</v>
      </c>
      <c r="C13" s="83">
        <v>194.7</v>
      </c>
      <c r="D13" s="87">
        <v>3.81764705882353</v>
      </c>
      <c r="E13" s="40"/>
      <c r="F13" s="151">
        <v>1920</v>
      </c>
      <c r="G13" s="100">
        <v>28</v>
      </c>
      <c r="H13" s="83">
        <v>85.40000000000001</v>
      </c>
      <c r="I13" s="87">
        <v>3.05</v>
      </c>
      <c r="J13" s="40"/>
      <c r="K13" s="151">
        <v>1920</v>
      </c>
      <c r="L13" s="100">
        <v>7</v>
      </c>
      <c r="M13" s="83">
        <v>12.5</v>
      </c>
      <c r="N13" s="97">
        <v>1.78571428571429</v>
      </c>
    </row>
    <row r="14" ht="21.95" customHeight="1">
      <c r="A14" s="150">
        <v>1921</v>
      </c>
      <c r="B14" s="100">
        <v>46</v>
      </c>
      <c r="C14" s="83">
        <v>186.1</v>
      </c>
      <c r="D14" s="87">
        <v>4.04565217391304</v>
      </c>
      <c r="E14" s="40"/>
      <c r="F14" s="151">
        <v>1921</v>
      </c>
      <c r="G14" s="100">
        <v>21</v>
      </c>
      <c r="H14" s="83">
        <v>67.09999999999999</v>
      </c>
      <c r="I14" s="87">
        <v>3.1952380952381</v>
      </c>
      <c r="J14" s="40"/>
      <c r="K14" s="151">
        <v>1921</v>
      </c>
      <c r="L14" s="100">
        <v>4</v>
      </c>
      <c r="M14" s="83">
        <v>7.4</v>
      </c>
      <c r="N14" s="97">
        <v>1.85</v>
      </c>
    </row>
    <row r="15" ht="21.95" customHeight="1">
      <c r="A15" s="150">
        <v>1922</v>
      </c>
      <c r="B15" s="100">
        <v>28</v>
      </c>
      <c r="C15" s="83">
        <v>113.1</v>
      </c>
      <c r="D15" s="87">
        <v>4.03928571428571</v>
      </c>
      <c r="E15" s="40"/>
      <c r="F15" s="151">
        <v>1922</v>
      </c>
      <c r="G15" s="100">
        <v>13</v>
      </c>
      <c r="H15" s="83">
        <v>42.7</v>
      </c>
      <c r="I15" s="87">
        <v>3.28461538461538</v>
      </c>
      <c r="J15" s="40"/>
      <c r="K15" s="151">
        <v>1922</v>
      </c>
      <c r="L15" s="100">
        <v>2</v>
      </c>
      <c r="M15" s="83">
        <v>3.8</v>
      </c>
      <c r="N15" s="97">
        <v>1.9</v>
      </c>
    </row>
    <row r="16" ht="21.95" customHeight="1">
      <c r="A16" s="150">
        <v>1923</v>
      </c>
      <c r="B16" s="100">
        <v>44</v>
      </c>
      <c r="C16" s="83">
        <v>188.1</v>
      </c>
      <c r="D16" s="87">
        <v>4.275</v>
      </c>
      <c r="E16" s="40"/>
      <c r="F16" s="151">
        <v>1923</v>
      </c>
      <c r="G16" s="100">
        <v>19</v>
      </c>
      <c r="H16" s="83">
        <v>69.59999999999999</v>
      </c>
      <c r="I16" s="87">
        <v>3.66315789473684</v>
      </c>
      <c r="J16" s="40"/>
      <c r="K16" s="151">
        <v>1923</v>
      </c>
      <c r="L16" s="100">
        <v>1</v>
      </c>
      <c r="M16" s="83">
        <v>2.3</v>
      </c>
      <c r="N16" s="97">
        <v>2.3</v>
      </c>
    </row>
    <row r="17" ht="21.95" customHeight="1">
      <c r="A17" s="150">
        <v>1924</v>
      </c>
      <c r="B17" s="100">
        <v>48</v>
      </c>
      <c r="C17" s="83">
        <v>175.1</v>
      </c>
      <c r="D17" s="87">
        <v>3.64791666666667</v>
      </c>
      <c r="E17" s="40"/>
      <c r="F17" s="151">
        <v>1924</v>
      </c>
      <c r="G17" s="100">
        <v>32</v>
      </c>
      <c r="H17" s="83">
        <v>99.59999999999999</v>
      </c>
      <c r="I17" s="87">
        <v>3.1125</v>
      </c>
      <c r="J17" s="40"/>
      <c r="K17" s="151">
        <v>1924</v>
      </c>
      <c r="L17" s="100">
        <v>7</v>
      </c>
      <c r="M17" s="83">
        <v>15</v>
      </c>
      <c r="N17" s="97">
        <v>2.14285714285714</v>
      </c>
    </row>
    <row r="18" ht="21.95" customHeight="1">
      <c r="A18" s="150">
        <v>1925</v>
      </c>
      <c r="B18" s="100">
        <v>41</v>
      </c>
      <c r="C18" s="83">
        <v>172.3</v>
      </c>
      <c r="D18" s="87">
        <v>4.20243902439024</v>
      </c>
      <c r="E18" s="40"/>
      <c r="F18" s="151">
        <v>1925</v>
      </c>
      <c r="G18" s="100">
        <v>21</v>
      </c>
      <c r="H18" s="83">
        <v>72.3</v>
      </c>
      <c r="I18" s="87">
        <v>3.44285714285714</v>
      </c>
      <c r="J18" s="40"/>
      <c r="K18" s="151">
        <v>1925</v>
      </c>
      <c r="L18" s="100">
        <v>1</v>
      </c>
      <c r="M18" s="83">
        <v>2.4</v>
      </c>
      <c r="N18" s="97">
        <v>2.4</v>
      </c>
    </row>
    <row r="19" ht="21.95" customHeight="1">
      <c r="A19" s="150">
        <v>1926</v>
      </c>
      <c r="B19" s="100">
        <v>36</v>
      </c>
      <c r="C19" s="83">
        <v>158.1</v>
      </c>
      <c r="D19" s="87">
        <v>4.39166666666667</v>
      </c>
      <c r="E19" s="40"/>
      <c r="F19" s="151">
        <v>1926</v>
      </c>
      <c r="G19" s="100">
        <v>14</v>
      </c>
      <c r="H19" s="83">
        <v>53.2</v>
      </c>
      <c r="I19" s="87">
        <v>3.8</v>
      </c>
      <c r="J19" s="40"/>
      <c r="K19" s="151">
        <v>1926</v>
      </c>
      <c r="L19" s="100">
        <v>0</v>
      </c>
      <c r="M19" s="83">
        <v>0</v>
      </c>
      <c r="N19" s="97"/>
    </row>
    <row r="20" ht="21.95" customHeight="1">
      <c r="A20" s="150">
        <v>1927</v>
      </c>
      <c r="B20" s="100">
        <v>67</v>
      </c>
      <c r="C20" s="83">
        <v>242.1</v>
      </c>
      <c r="D20" s="87">
        <v>3.6134328358209</v>
      </c>
      <c r="E20" s="40"/>
      <c r="F20" s="151">
        <v>1927</v>
      </c>
      <c r="G20" s="100">
        <v>50</v>
      </c>
      <c r="H20" s="83">
        <v>160.6</v>
      </c>
      <c r="I20" s="87">
        <v>3.212</v>
      </c>
      <c r="J20" s="40"/>
      <c r="K20" s="151">
        <v>1927</v>
      </c>
      <c r="L20" s="100">
        <v>9</v>
      </c>
      <c r="M20" s="83">
        <v>16.7</v>
      </c>
      <c r="N20" s="97">
        <v>1.85555555555556</v>
      </c>
    </row>
    <row r="21" ht="21.95" customHeight="1">
      <c r="A21" s="150">
        <v>1928</v>
      </c>
      <c r="B21" s="100">
        <v>22</v>
      </c>
      <c r="C21" s="83">
        <v>93.90000000000001</v>
      </c>
      <c r="D21" s="87">
        <v>4.26818181818182</v>
      </c>
      <c r="E21" s="40"/>
      <c r="F21" s="151">
        <v>1928</v>
      </c>
      <c r="G21" s="100">
        <v>10</v>
      </c>
      <c r="H21" s="83">
        <v>36.6</v>
      </c>
      <c r="I21" s="87">
        <v>3.66</v>
      </c>
      <c r="J21" s="40"/>
      <c r="K21" s="151">
        <v>1928</v>
      </c>
      <c r="L21" s="100">
        <v>0</v>
      </c>
      <c r="M21" s="83">
        <v>0</v>
      </c>
      <c r="N21" s="97"/>
    </row>
    <row r="22" ht="21.95" customHeight="1">
      <c r="A22" s="150">
        <v>1929</v>
      </c>
      <c r="B22" s="100">
        <v>40</v>
      </c>
      <c r="C22" s="83">
        <v>145.3</v>
      </c>
      <c r="D22" s="87">
        <v>3.6325</v>
      </c>
      <c r="E22" s="40"/>
      <c r="F22" s="151">
        <v>1929</v>
      </c>
      <c r="G22" s="100">
        <v>18</v>
      </c>
      <c r="H22" s="83">
        <v>41.9</v>
      </c>
      <c r="I22" s="87">
        <v>2.32777777777778</v>
      </c>
      <c r="J22" s="40"/>
      <c r="K22" s="151">
        <v>1929</v>
      </c>
      <c r="L22" s="100">
        <v>11</v>
      </c>
      <c r="M22" s="83">
        <v>19.3</v>
      </c>
      <c r="N22" s="97">
        <v>1.75454545454545</v>
      </c>
    </row>
    <row r="23" ht="21.95" customHeight="1">
      <c r="A23" s="150">
        <v>1930</v>
      </c>
      <c r="B23" s="100">
        <v>27</v>
      </c>
      <c r="C23" s="83">
        <v>118.6</v>
      </c>
      <c r="D23" s="87">
        <v>4.39259259259259</v>
      </c>
      <c r="E23" s="40"/>
      <c r="F23" s="151">
        <v>1930</v>
      </c>
      <c r="G23" s="100">
        <v>11</v>
      </c>
      <c r="H23" s="83">
        <v>40.8</v>
      </c>
      <c r="I23" s="87">
        <v>3.70909090909091</v>
      </c>
      <c r="J23" s="40"/>
      <c r="K23" s="151">
        <v>1930</v>
      </c>
      <c r="L23" s="100">
        <v>0</v>
      </c>
      <c r="M23" s="83">
        <v>0</v>
      </c>
      <c r="N23" s="97"/>
    </row>
    <row r="24" ht="21.95" customHeight="1">
      <c r="A24" s="150">
        <v>1931</v>
      </c>
      <c r="B24" s="100">
        <v>33</v>
      </c>
      <c r="C24" s="83">
        <v>135.2</v>
      </c>
      <c r="D24" s="87">
        <v>4.0969696969697</v>
      </c>
      <c r="E24" s="40"/>
      <c r="F24" s="151">
        <v>1931</v>
      </c>
      <c r="G24" s="100">
        <v>16</v>
      </c>
      <c r="H24" s="83">
        <v>53</v>
      </c>
      <c r="I24" s="87">
        <v>3.3125</v>
      </c>
      <c r="J24" s="40"/>
      <c r="K24" s="151">
        <v>1931</v>
      </c>
      <c r="L24" s="100">
        <v>2</v>
      </c>
      <c r="M24" s="83">
        <v>4.7</v>
      </c>
      <c r="N24" s="97">
        <v>2.35</v>
      </c>
    </row>
    <row r="25" ht="21.95" customHeight="1">
      <c r="A25" s="150">
        <v>1932</v>
      </c>
      <c r="B25" s="100">
        <v>30</v>
      </c>
      <c r="C25" s="83">
        <v>116.4</v>
      </c>
      <c r="D25" s="87">
        <v>3.88</v>
      </c>
      <c r="E25" s="40"/>
      <c r="F25" s="151">
        <v>1932</v>
      </c>
      <c r="G25" s="100">
        <v>15</v>
      </c>
      <c r="H25" s="83">
        <v>44.6</v>
      </c>
      <c r="I25" s="87">
        <v>2.97333333333333</v>
      </c>
      <c r="J25" s="40"/>
      <c r="K25" s="151">
        <v>1932</v>
      </c>
      <c r="L25" s="100">
        <v>4</v>
      </c>
      <c r="M25" s="83">
        <v>8.800000000000001</v>
      </c>
      <c r="N25" s="97">
        <v>2.2</v>
      </c>
    </row>
    <row r="26" ht="21.95" customHeight="1">
      <c r="A26" s="150">
        <v>1933</v>
      </c>
      <c r="B26" s="100">
        <v>38</v>
      </c>
      <c r="C26" s="83">
        <v>138.9</v>
      </c>
      <c r="D26" s="87">
        <v>3.65526315789474</v>
      </c>
      <c r="E26" s="40"/>
      <c r="F26" s="151">
        <v>1933</v>
      </c>
      <c r="G26" s="100">
        <v>25</v>
      </c>
      <c r="H26" s="83">
        <v>79.7</v>
      </c>
      <c r="I26" s="87">
        <v>3.188</v>
      </c>
      <c r="J26" s="40"/>
      <c r="K26" s="151">
        <v>1933</v>
      </c>
      <c r="L26" s="100">
        <v>4</v>
      </c>
      <c r="M26" s="83">
        <v>7.6</v>
      </c>
      <c r="N26" s="97">
        <v>1.9</v>
      </c>
    </row>
    <row r="27" ht="21.95" customHeight="1">
      <c r="A27" s="150">
        <v>1934</v>
      </c>
      <c r="B27" s="100">
        <v>19</v>
      </c>
      <c r="C27" s="83">
        <v>80.59999999999999</v>
      </c>
      <c r="D27" s="87">
        <v>4.24210526315789</v>
      </c>
      <c r="E27" s="40"/>
      <c r="F27" s="151">
        <v>1934</v>
      </c>
      <c r="G27" s="100">
        <v>8</v>
      </c>
      <c r="H27" s="83">
        <v>29.6</v>
      </c>
      <c r="I27" s="87">
        <v>3.7</v>
      </c>
      <c r="J27" s="40"/>
      <c r="K27" s="151">
        <v>1934</v>
      </c>
      <c r="L27" s="100">
        <v>0</v>
      </c>
      <c r="M27" s="83">
        <v>0</v>
      </c>
      <c r="N27" s="97"/>
    </row>
    <row r="28" ht="21.95" customHeight="1">
      <c r="A28" s="150">
        <v>1935</v>
      </c>
      <c r="B28" s="100">
        <v>39</v>
      </c>
      <c r="C28" s="83">
        <v>149.8</v>
      </c>
      <c r="D28" s="87">
        <v>3.84102564102564</v>
      </c>
      <c r="E28" s="40"/>
      <c r="F28" s="151">
        <v>1935</v>
      </c>
      <c r="G28" s="100">
        <v>25</v>
      </c>
      <c r="H28" s="83">
        <v>84.09999999999999</v>
      </c>
      <c r="I28" s="87">
        <v>3.364</v>
      </c>
      <c r="J28" s="40"/>
      <c r="K28" s="151">
        <v>1935</v>
      </c>
      <c r="L28" s="100">
        <v>5</v>
      </c>
      <c r="M28" s="83">
        <v>10.6</v>
      </c>
      <c r="N28" s="97">
        <v>2.12</v>
      </c>
    </row>
    <row r="29" ht="21.95" customHeight="1">
      <c r="A29" s="150">
        <v>1936</v>
      </c>
      <c r="B29" s="100">
        <v>51</v>
      </c>
      <c r="C29" s="83">
        <v>213.3</v>
      </c>
      <c r="D29" s="87">
        <v>4.18235294117647</v>
      </c>
      <c r="E29" s="40"/>
      <c r="F29" s="151">
        <v>1936</v>
      </c>
      <c r="G29" s="100">
        <v>19</v>
      </c>
      <c r="H29" s="83">
        <v>64.7</v>
      </c>
      <c r="I29" s="87">
        <v>3.40526315789474</v>
      </c>
      <c r="J29" s="40"/>
      <c r="K29" s="151">
        <v>1936</v>
      </c>
      <c r="L29" s="100">
        <v>3</v>
      </c>
      <c r="M29" s="83">
        <v>6.4</v>
      </c>
      <c r="N29" s="97">
        <v>2.13333333333333</v>
      </c>
    </row>
    <row r="30" ht="21.95" customHeight="1">
      <c r="A30" s="150">
        <v>1937</v>
      </c>
      <c r="B30" s="100">
        <v>45</v>
      </c>
      <c r="C30" s="83">
        <v>186</v>
      </c>
      <c r="D30" s="87">
        <v>4.13333333333333</v>
      </c>
      <c r="E30" s="40"/>
      <c r="F30" s="151">
        <v>1937</v>
      </c>
      <c r="G30" s="100">
        <v>20</v>
      </c>
      <c r="H30" s="83">
        <v>66.8</v>
      </c>
      <c r="I30" s="87">
        <v>3.34</v>
      </c>
      <c r="J30" s="40"/>
      <c r="K30" s="151">
        <v>1937</v>
      </c>
      <c r="L30" s="100">
        <v>2</v>
      </c>
      <c r="M30" s="83">
        <v>4.1</v>
      </c>
      <c r="N30" s="97">
        <v>2.05</v>
      </c>
    </row>
    <row r="31" ht="21.95" customHeight="1">
      <c r="A31" s="150">
        <v>1938</v>
      </c>
      <c r="B31" s="100">
        <v>38</v>
      </c>
      <c r="C31" s="83">
        <v>145.7</v>
      </c>
      <c r="D31" s="87">
        <v>3.83421052631579</v>
      </c>
      <c r="E31" s="40"/>
      <c r="F31" s="151">
        <v>1938</v>
      </c>
      <c r="G31" s="100">
        <v>16</v>
      </c>
      <c r="H31" s="83">
        <v>44.5</v>
      </c>
      <c r="I31" s="87">
        <v>2.78125</v>
      </c>
      <c r="J31" s="40"/>
      <c r="K31" s="151">
        <v>1938</v>
      </c>
      <c r="L31" s="100">
        <v>5</v>
      </c>
      <c r="M31" s="83">
        <v>8.6</v>
      </c>
      <c r="N31" s="97">
        <v>1.72</v>
      </c>
    </row>
    <row r="32" ht="21.95" customHeight="1">
      <c r="A32" s="150">
        <v>1939</v>
      </c>
      <c r="B32" s="100">
        <v>40</v>
      </c>
      <c r="C32" s="83">
        <v>163.6</v>
      </c>
      <c r="D32" s="87">
        <v>4.09</v>
      </c>
      <c r="E32" s="40"/>
      <c r="F32" s="151">
        <v>1939</v>
      </c>
      <c r="G32" s="100">
        <v>18</v>
      </c>
      <c r="H32" s="83">
        <v>59</v>
      </c>
      <c r="I32" s="87">
        <v>3.27777777777778</v>
      </c>
      <c r="J32" s="40"/>
      <c r="K32" s="151">
        <v>1939</v>
      </c>
      <c r="L32" s="100">
        <v>2</v>
      </c>
      <c r="M32" s="83">
        <v>3.9</v>
      </c>
      <c r="N32" s="97">
        <v>1.95</v>
      </c>
    </row>
    <row r="33" ht="21.95" customHeight="1">
      <c r="A33" s="150">
        <v>1940</v>
      </c>
      <c r="B33" s="100">
        <v>31</v>
      </c>
      <c r="C33" s="83">
        <v>134.1</v>
      </c>
      <c r="D33" s="87">
        <v>4.3258064516129</v>
      </c>
      <c r="E33" s="40"/>
      <c r="F33" s="151">
        <v>1940</v>
      </c>
      <c r="G33" s="100">
        <v>9</v>
      </c>
      <c r="H33" s="83">
        <v>29.5</v>
      </c>
      <c r="I33" s="87">
        <v>3.27777777777778</v>
      </c>
      <c r="J33" s="40"/>
      <c r="K33" s="151">
        <v>1940</v>
      </c>
      <c r="L33" s="100">
        <v>1</v>
      </c>
      <c r="M33" s="83">
        <v>1.7</v>
      </c>
      <c r="N33" s="97">
        <v>1.7</v>
      </c>
    </row>
    <row r="34" ht="21.95" customHeight="1">
      <c r="A34" s="150">
        <v>1941</v>
      </c>
      <c r="B34" s="100">
        <v>31</v>
      </c>
      <c r="C34" s="83">
        <v>120.1</v>
      </c>
      <c r="D34" s="87">
        <v>3.8741935483871</v>
      </c>
      <c r="E34" s="40"/>
      <c r="F34" s="151">
        <v>1941</v>
      </c>
      <c r="G34" s="100">
        <v>16</v>
      </c>
      <c r="H34" s="83">
        <v>50.1</v>
      </c>
      <c r="I34" s="87">
        <v>3.13125</v>
      </c>
      <c r="J34" s="40"/>
      <c r="K34" s="151">
        <v>1941</v>
      </c>
      <c r="L34" s="100">
        <v>2</v>
      </c>
      <c r="M34" s="83">
        <v>3.9</v>
      </c>
      <c r="N34" s="97">
        <v>1.95</v>
      </c>
    </row>
    <row r="35" ht="21.95" customHeight="1">
      <c r="A35" s="150">
        <v>1942</v>
      </c>
      <c r="B35" s="100">
        <v>32</v>
      </c>
      <c r="C35" s="83">
        <v>117.8</v>
      </c>
      <c r="D35" s="87">
        <v>3.68125</v>
      </c>
      <c r="E35" s="40"/>
      <c r="F35" s="151">
        <v>1942</v>
      </c>
      <c r="G35" s="100">
        <v>22</v>
      </c>
      <c r="H35" s="83">
        <v>67.8</v>
      </c>
      <c r="I35" s="87">
        <v>3.08181818181818</v>
      </c>
      <c r="J35" s="40"/>
      <c r="K35" s="151">
        <v>1942</v>
      </c>
      <c r="L35" s="100">
        <v>4</v>
      </c>
      <c r="M35" s="83">
        <v>7.7</v>
      </c>
      <c r="N35" s="97">
        <v>1.925</v>
      </c>
    </row>
    <row r="36" ht="21.95" customHeight="1">
      <c r="A36" s="150">
        <v>1943</v>
      </c>
      <c r="B36" s="100">
        <v>46</v>
      </c>
      <c r="C36" s="83">
        <v>150.4</v>
      </c>
      <c r="D36" s="87">
        <v>3.2695652173913</v>
      </c>
      <c r="E36" s="40"/>
      <c r="F36" s="151">
        <v>1943</v>
      </c>
      <c r="G36" s="100">
        <v>31</v>
      </c>
      <c r="H36" s="83">
        <v>80.40000000000001</v>
      </c>
      <c r="I36" s="87">
        <v>2.59354838709677</v>
      </c>
      <c r="J36" s="40"/>
      <c r="K36" s="151">
        <v>1943</v>
      </c>
      <c r="L36" s="100">
        <v>12</v>
      </c>
      <c r="M36" s="83">
        <v>16.2</v>
      </c>
      <c r="N36" s="97">
        <v>1.35</v>
      </c>
    </row>
    <row r="37" ht="21.95" customHeight="1">
      <c r="A37" s="150">
        <v>1944</v>
      </c>
      <c r="B37" s="100">
        <v>59</v>
      </c>
      <c r="C37" s="83">
        <v>207.1</v>
      </c>
      <c r="D37" s="87">
        <v>3.51016949152542</v>
      </c>
      <c r="E37" s="40"/>
      <c r="F37" s="151">
        <v>1944</v>
      </c>
      <c r="G37" s="100">
        <v>37</v>
      </c>
      <c r="H37" s="83">
        <v>103.4</v>
      </c>
      <c r="I37" s="87">
        <v>2.79459459459459</v>
      </c>
      <c r="J37" s="40"/>
      <c r="K37" s="151">
        <v>1944</v>
      </c>
      <c r="L37" s="100">
        <v>14</v>
      </c>
      <c r="M37" s="83">
        <v>25.6</v>
      </c>
      <c r="N37" s="97">
        <v>1.82857142857143</v>
      </c>
    </row>
    <row r="38" ht="21.95" customHeight="1">
      <c r="A38" s="150">
        <v>1945</v>
      </c>
      <c r="B38" s="100">
        <v>33</v>
      </c>
      <c r="C38" s="83">
        <v>123.7</v>
      </c>
      <c r="D38" s="87">
        <v>3.74848484848485</v>
      </c>
      <c r="E38" s="40"/>
      <c r="F38" s="151">
        <v>1945</v>
      </c>
      <c r="G38" s="100">
        <v>15</v>
      </c>
      <c r="H38" s="83">
        <v>40.2</v>
      </c>
      <c r="I38" s="87">
        <v>2.68</v>
      </c>
      <c r="J38" s="40"/>
      <c r="K38" s="151">
        <v>1945</v>
      </c>
      <c r="L38" s="100">
        <v>7</v>
      </c>
      <c r="M38" s="83">
        <v>13.5</v>
      </c>
      <c r="N38" s="97">
        <v>1.92857142857143</v>
      </c>
    </row>
    <row r="39" ht="21.95" customHeight="1">
      <c r="A39" s="150">
        <v>1946</v>
      </c>
      <c r="B39" s="100">
        <v>49</v>
      </c>
      <c r="C39" s="83">
        <v>188.8</v>
      </c>
      <c r="D39" s="87">
        <v>3.8530612244898</v>
      </c>
      <c r="E39" s="40"/>
      <c r="F39" s="151">
        <v>1946</v>
      </c>
      <c r="G39" s="100">
        <v>25</v>
      </c>
      <c r="H39" s="83">
        <v>79.2</v>
      </c>
      <c r="I39" s="87">
        <v>3.168</v>
      </c>
      <c r="J39" s="40"/>
      <c r="K39" s="151">
        <v>1946</v>
      </c>
      <c r="L39" s="100">
        <v>5</v>
      </c>
      <c r="M39" s="83">
        <v>8.9</v>
      </c>
      <c r="N39" s="97">
        <v>1.78</v>
      </c>
    </row>
    <row r="40" ht="21.95" customHeight="1">
      <c r="A40" s="150">
        <v>1947</v>
      </c>
      <c r="B40" s="100">
        <v>42</v>
      </c>
      <c r="C40" s="83">
        <v>154.6</v>
      </c>
      <c r="D40" s="87">
        <v>3.68095238095238</v>
      </c>
      <c r="E40" s="40"/>
      <c r="F40" s="151">
        <v>1947</v>
      </c>
      <c r="G40" s="100">
        <v>25</v>
      </c>
      <c r="H40" s="83">
        <v>75.90000000000001</v>
      </c>
      <c r="I40" s="87">
        <v>3.036</v>
      </c>
      <c r="J40" s="40"/>
      <c r="K40" s="151">
        <v>1947</v>
      </c>
      <c r="L40" s="100">
        <v>7</v>
      </c>
      <c r="M40" s="83">
        <v>13.4</v>
      </c>
      <c r="N40" s="97">
        <v>1.91428571428571</v>
      </c>
    </row>
    <row r="41" ht="21.95" customHeight="1">
      <c r="A41" s="150">
        <v>1948</v>
      </c>
      <c r="B41" s="100">
        <v>49</v>
      </c>
      <c r="C41" s="83">
        <v>199.2</v>
      </c>
      <c r="D41" s="87">
        <v>4.06530612244898</v>
      </c>
      <c r="E41" s="40"/>
      <c r="F41" s="151">
        <v>1948</v>
      </c>
      <c r="G41" s="100">
        <v>22</v>
      </c>
      <c r="H41" s="83">
        <v>70.59999999999999</v>
      </c>
      <c r="I41" s="87">
        <v>3.20909090909091</v>
      </c>
      <c r="J41" s="40"/>
      <c r="K41" s="151">
        <v>1948</v>
      </c>
      <c r="L41" s="100">
        <v>3</v>
      </c>
      <c r="M41" s="83">
        <v>4.5</v>
      </c>
      <c r="N41" s="97">
        <v>1.5</v>
      </c>
    </row>
    <row r="42" ht="21.95" customHeight="1">
      <c r="A42" s="150">
        <v>1949</v>
      </c>
      <c r="B42" s="100">
        <v>39</v>
      </c>
      <c r="C42" s="83">
        <v>135.6</v>
      </c>
      <c r="D42" s="87">
        <v>3.47692307692308</v>
      </c>
      <c r="E42" s="40"/>
      <c r="F42" s="151">
        <v>1949</v>
      </c>
      <c r="G42" s="100">
        <v>29</v>
      </c>
      <c r="H42" s="83">
        <v>89.8</v>
      </c>
      <c r="I42" s="87">
        <v>3.09655172413793</v>
      </c>
      <c r="J42" s="40"/>
      <c r="K42" s="151">
        <v>1949</v>
      </c>
      <c r="L42" s="100">
        <v>6</v>
      </c>
      <c r="M42" s="83">
        <v>10.6</v>
      </c>
      <c r="N42" s="97">
        <v>1.76666666666667</v>
      </c>
    </row>
    <row r="43" ht="21.95" customHeight="1">
      <c r="A43" s="150">
        <v>1950</v>
      </c>
      <c r="B43" s="100">
        <v>19</v>
      </c>
      <c r="C43" s="83">
        <v>78.5</v>
      </c>
      <c r="D43" s="87">
        <v>4.13157894736842</v>
      </c>
      <c r="E43" s="40"/>
      <c r="F43" s="151">
        <v>1950</v>
      </c>
      <c r="G43" s="100">
        <v>9</v>
      </c>
      <c r="H43" s="83">
        <v>29.8</v>
      </c>
      <c r="I43" s="87">
        <v>3.31111111111111</v>
      </c>
      <c r="J43" s="40"/>
      <c r="K43" s="151">
        <v>1950</v>
      </c>
      <c r="L43" s="100">
        <v>2</v>
      </c>
      <c r="M43" s="83">
        <v>4.4</v>
      </c>
      <c r="N43" s="97">
        <v>2.2</v>
      </c>
    </row>
    <row r="44" ht="21.95" customHeight="1">
      <c r="A44" s="150">
        <v>1951</v>
      </c>
      <c r="B44" s="100">
        <v>34</v>
      </c>
      <c r="C44" s="83">
        <v>131.6</v>
      </c>
      <c r="D44" s="87">
        <v>3.87058823529412</v>
      </c>
      <c r="E44" s="40"/>
      <c r="F44" s="151">
        <v>1951</v>
      </c>
      <c r="G44" s="100">
        <v>18</v>
      </c>
      <c r="H44" s="83">
        <v>55.7</v>
      </c>
      <c r="I44" s="87">
        <v>3.09444444444444</v>
      </c>
      <c r="J44" s="40"/>
      <c r="K44" s="151">
        <v>1951</v>
      </c>
      <c r="L44" s="100">
        <v>5</v>
      </c>
      <c r="M44" s="83">
        <v>10.5</v>
      </c>
      <c r="N44" s="97">
        <v>2.1</v>
      </c>
    </row>
    <row r="45" ht="21.95" customHeight="1">
      <c r="A45" s="150">
        <v>1952</v>
      </c>
      <c r="B45" s="100">
        <v>51</v>
      </c>
      <c r="C45" s="83">
        <v>195.2</v>
      </c>
      <c r="D45" s="87">
        <v>3.82745098039216</v>
      </c>
      <c r="E45" s="40"/>
      <c r="F45" s="151">
        <v>1952</v>
      </c>
      <c r="G45" s="100">
        <v>28</v>
      </c>
      <c r="H45" s="83">
        <v>85.8</v>
      </c>
      <c r="I45" s="87">
        <v>3.06428571428571</v>
      </c>
      <c r="J45" s="40"/>
      <c r="K45" s="151">
        <v>1952</v>
      </c>
      <c r="L45" s="100">
        <v>7</v>
      </c>
      <c r="M45" s="83">
        <v>13.9</v>
      </c>
      <c r="N45" s="97">
        <v>1.98571428571429</v>
      </c>
    </row>
    <row r="46" ht="21.95" customHeight="1">
      <c r="A46" s="150">
        <v>1953</v>
      </c>
      <c r="B46" s="100">
        <v>56</v>
      </c>
      <c r="C46" s="83">
        <v>210.5</v>
      </c>
      <c r="D46" s="87">
        <v>3.75892857142857</v>
      </c>
      <c r="E46" s="40"/>
      <c r="F46" s="151">
        <v>1953</v>
      </c>
      <c r="G46" s="100">
        <v>30</v>
      </c>
      <c r="H46" s="83">
        <v>90.2</v>
      </c>
      <c r="I46" s="87">
        <v>3.00666666666667</v>
      </c>
      <c r="J46" s="40"/>
      <c r="K46" s="151">
        <v>1953</v>
      </c>
      <c r="L46" s="100">
        <v>8</v>
      </c>
      <c r="M46" s="83">
        <v>13.9</v>
      </c>
      <c r="N46" s="97">
        <v>1.7375</v>
      </c>
    </row>
    <row r="47" ht="21.95" customHeight="1">
      <c r="A47" s="150">
        <v>1954</v>
      </c>
      <c r="B47" s="100">
        <v>56</v>
      </c>
      <c r="C47" s="83">
        <v>212.8</v>
      </c>
      <c r="D47" s="87">
        <v>3.8</v>
      </c>
      <c r="E47" s="40"/>
      <c r="F47" s="151">
        <v>1954</v>
      </c>
      <c r="G47" s="100">
        <v>31</v>
      </c>
      <c r="H47" s="83">
        <v>97.40000000000001</v>
      </c>
      <c r="I47" s="87">
        <v>3.14193548387097</v>
      </c>
      <c r="J47" s="40"/>
      <c r="K47" s="151">
        <v>1954</v>
      </c>
      <c r="L47" s="100">
        <v>6</v>
      </c>
      <c r="M47" s="83">
        <v>11.1</v>
      </c>
      <c r="N47" s="97">
        <v>1.85</v>
      </c>
    </row>
    <row r="48" ht="21.95" customHeight="1">
      <c r="A48" s="150">
        <v>1955</v>
      </c>
      <c r="B48" s="100">
        <v>41</v>
      </c>
      <c r="C48" s="83">
        <v>156.7</v>
      </c>
      <c r="D48" s="87">
        <v>3.8219512195122</v>
      </c>
      <c r="E48" s="40"/>
      <c r="F48" s="151">
        <v>1955</v>
      </c>
      <c r="G48" s="100">
        <v>22</v>
      </c>
      <c r="H48" s="83">
        <v>67.3</v>
      </c>
      <c r="I48" s="87">
        <v>3.05909090909091</v>
      </c>
      <c r="J48" s="40"/>
      <c r="K48" s="151">
        <v>1955</v>
      </c>
      <c r="L48" s="100">
        <v>5</v>
      </c>
      <c r="M48" s="83">
        <v>9.699999999999999</v>
      </c>
      <c r="N48" s="97">
        <v>1.94</v>
      </c>
    </row>
    <row r="49" ht="21.95" customHeight="1">
      <c r="A49" s="150">
        <v>1956</v>
      </c>
      <c r="B49" s="100">
        <v>52</v>
      </c>
      <c r="C49" s="83">
        <v>202.3</v>
      </c>
      <c r="D49" s="87">
        <v>3.89038461538462</v>
      </c>
      <c r="E49" s="40"/>
      <c r="F49" s="151">
        <v>1956</v>
      </c>
      <c r="G49" s="100">
        <v>27</v>
      </c>
      <c r="H49" s="83">
        <v>82.8</v>
      </c>
      <c r="I49" s="87">
        <v>3.06666666666667</v>
      </c>
      <c r="J49" s="40"/>
      <c r="K49" s="151">
        <v>1956</v>
      </c>
      <c r="L49" s="100">
        <v>6</v>
      </c>
      <c r="M49" s="83">
        <v>11.7</v>
      </c>
      <c r="N49" s="97">
        <v>1.95</v>
      </c>
    </row>
    <row r="50" ht="21.95" customHeight="1">
      <c r="A50" s="150">
        <v>1957</v>
      </c>
      <c r="B50" s="100">
        <v>49</v>
      </c>
      <c r="C50" s="83">
        <v>191.8</v>
      </c>
      <c r="D50" s="87">
        <v>3.91428571428571</v>
      </c>
      <c r="E50" s="40"/>
      <c r="F50" s="151">
        <v>1957</v>
      </c>
      <c r="G50" s="100">
        <v>25</v>
      </c>
      <c r="H50" s="83">
        <v>80.2</v>
      </c>
      <c r="I50" s="87">
        <v>3.208</v>
      </c>
      <c r="J50" s="40"/>
      <c r="K50" s="151">
        <v>1957</v>
      </c>
      <c r="L50" s="100">
        <v>4</v>
      </c>
      <c r="M50" s="83">
        <v>7.7</v>
      </c>
      <c r="N50" s="97">
        <v>1.925</v>
      </c>
    </row>
    <row r="51" ht="21.95" customHeight="1">
      <c r="A51" s="150">
        <v>1958</v>
      </c>
      <c r="B51" s="100">
        <v>45</v>
      </c>
      <c r="C51" s="83">
        <v>143.2</v>
      </c>
      <c r="D51" s="87">
        <v>3.18222222222222</v>
      </c>
      <c r="E51" s="40"/>
      <c r="F51" s="151">
        <v>1958</v>
      </c>
      <c r="G51" s="100">
        <v>34</v>
      </c>
      <c r="H51" s="83">
        <v>90</v>
      </c>
      <c r="I51" s="87">
        <v>2.64705882352941</v>
      </c>
      <c r="J51" s="40"/>
      <c r="K51" s="151">
        <v>1958</v>
      </c>
      <c r="L51" s="100">
        <v>14</v>
      </c>
      <c r="M51" s="83">
        <v>23.3</v>
      </c>
      <c r="N51" s="97">
        <v>1.66428571428571</v>
      </c>
    </row>
    <row r="52" ht="21.95" customHeight="1">
      <c r="A52" s="150">
        <v>1959</v>
      </c>
      <c r="B52" s="100">
        <v>44</v>
      </c>
      <c r="C52" s="83">
        <v>172.2</v>
      </c>
      <c r="D52" s="87">
        <v>3.91363636363636</v>
      </c>
      <c r="E52" s="40"/>
      <c r="F52" s="151">
        <v>1959</v>
      </c>
      <c r="G52" s="100">
        <v>23</v>
      </c>
      <c r="H52" s="83">
        <v>73.8</v>
      </c>
      <c r="I52" s="87">
        <v>3.20869565217391</v>
      </c>
      <c r="J52" s="40"/>
      <c r="K52" s="151">
        <v>1959</v>
      </c>
      <c r="L52" s="100">
        <v>3</v>
      </c>
      <c r="M52" s="83">
        <v>5.3</v>
      </c>
      <c r="N52" s="97">
        <v>1.76666666666667</v>
      </c>
    </row>
    <row r="53" ht="21.95" customHeight="1">
      <c r="A53" s="150">
        <v>1960</v>
      </c>
      <c r="B53" s="100">
        <v>42</v>
      </c>
      <c r="C53" s="83">
        <v>155.7</v>
      </c>
      <c r="D53" s="87">
        <v>3.70714285714286</v>
      </c>
      <c r="E53" s="40"/>
      <c r="F53" s="151">
        <v>1960</v>
      </c>
      <c r="G53" s="100">
        <v>28</v>
      </c>
      <c r="H53" s="83">
        <v>89.90000000000001</v>
      </c>
      <c r="I53" s="87">
        <v>3.21071428571429</v>
      </c>
      <c r="J53" s="40"/>
      <c r="K53" s="151">
        <v>1960</v>
      </c>
      <c r="L53" s="100">
        <v>5</v>
      </c>
      <c r="M53" s="83">
        <v>10</v>
      </c>
      <c r="N53" s="97">
        <v>2</v>
      </c>
    </row>
    <row r="54" ht="21.95" customHeight="1">
      <c r="A54" s="150">
        <v>1961</v>
      </c>
      <c r="B54" s="100">
        <v>35</v>
      </c>
      <c r="C54" s="83">
        <v>135.6</v>
      </c>
      <c r="D54" s="87">
        <v>3.87428571428571</v>
      </c>
      <c r="E54" s="40"/>
      <c r="F54" s="151">
        <v>1961</v>
      </c>
      <c r="G54" s="100">
        <v>15</v>
      </c>
      <c r="H54" s="83">
        <v>42.2</v>
      </c>
      <c r="I54" s="87">
        <v>2.81333333333333</v>
      </c>
      <c r="J54" s="40"/>
      <c r="K54" s="151">
        <v>1961</v>
      </c>
      <c r="L54" s="100">
        <v>4</v>
      </c>
      <c r="M54" s="83">
        <v>5.6</v>
      </c>
      <c r="N54" s="97">
        <v>1.4</v>
      </c>
    </row>
    <row r="55" ht="21.95" customHeight="1">
      <c r="A55" s="150">
        <v>1962</v>
      </c>
      <c r="B55" s="100">
        <v>46</v>
      </c>
      <c r="C55" s="83">
        <v>167.6</v>
      </c>
      <c r="D55" s="87">
        <v>3.64347826086957</v>
      </c>
      <c r="E55" s="40"/>
      <c r="F55" s="151">
        <v>1962</v>
      </c>
      <c r="G55" s="100">
        <v>28</v>
      </c>
      <c r="H55" s="83">
        <v>83.59999999999999</v>
      </c>
      <c r="I55" s="87">
        <v>2.98571428571429</v>
      </c>
      <c r="J55" s="40"/>
      <c r="K55" s="151">
        <v>1962</v>
      </c>
      <c r="L55" s="100">
        <v>9</v>
      </c>
      <c r="M55" s="83">
        <v>17.5</v>
      </c>
      <c r="N55" s="97">
        <v>1.94444444444444</v>
      </c>
    </row>
    <row r="56" ht="21.95" customHeight="1">
      <c r="A56" s="150">
        <v>1963</v>
      </c>
      <c r="B56" s="100">
        <v>48</v>
      </c>
      <c r="C56" s="83">
        <v>191.3</v>
      </c>
      <c r="D56" s="87">
        <v>3.98541666666667</v>
      </c>
      <c r="E56" s="40"/>
      <c r="F56" s="151">
        <v>1963</v>
      </c>
      <c r="G56" s="100">
        <v>23</v>
      </c>
      <c r="H56" s="83">
        <v>72.90000000000001</v>
      </c>
      <c r="I56" s="87">
        <v>3.1695652173913</v>
      </c>
      <c r="J56" s="40"/>
      <c r="K56" s="151">
        <v>1963</v>
      </c>
      <c r="L56" s="100">
        <v>6</v>
      </c>
      <c r="M56" s="83">
        <v>10.6</v>
      </c>
      <c r="N56" s="97">
        <v>1.76666666666667</v>
      </c>
    </row>
    <row r="57" ht="21.95" customHeight="1">
      <c r="A57" s="150">
        <v>1964</v>
      </c>
      <c r="B57" s="100">
        <v>49</v>
      </c>
      <c r="C57" s="83">
        <v>177</v>
      </c>
      <c r="D57" s="87">
        <v>3.61224489795918</v>
      </c>
      <c r="E57" s="40"/>
      <c r="F57" s="151">
        <v>1964</v>
      </c>
      <c r="G57" s="100">
        <v>29</v>
      </c>
      <c r="H57" s="83">
        <v>84.2</v>
      </c>
      <c r="I57" s="87">
        <v>2.90344827586207</v>
      </c>
      <c r="J57" s="40"/>
      <c r="K57" s="151">
        <v>1964</v>
      </c>
      <c r="L57" s="100">
        <v>9</v>
      </c>
      <c r="M57" s="83">
        <v>15.8</v>
      </c>
      <c r="N57" s="97">
        <v>1.75555555555556</v>
      </c>
    </row>
    <row r="58" ht="21.95" customHeight="1">
      <c r="A58" s="150">
        <v>1965</v>
      </c>
      <c r="B58" s="100">
        <v>51</v>
      </c>
      <c r="C58" s="83">
        <v>185.3</v>
      </c>
      <c r="D58" s="87">
        <v>3.63333333333333</v>
      </c>
      <c r="E58" s="40"/>
      <c r="F58" s="151">
        <v>1965</v>
      </c>
      <c r="G58" s="100">
        <v>32</v>
      </c>
      <c r="H58" s="83">
        <v>93.5</v>
      </c>
      <c r="I58" s="87">
        <v>2.921875</v>
      </c>
      <c r="J58" s="40"/>
      <c r="K58" s="151">
        <v>1965</v>
      </c>
      <c r="L58" s="100">
        <v>9</v>
      </c>
      <c r="M58" s="83">
        <v>15</v>
      </c>
      <c r="N58" s="97">
        <v>1.66666666666667</v>
      </c>
    </row>
    <row r="59" ht="21.95" customHeight="1">
      <c r="A59" s="150">
        <v>1966</v>
      </c>
      <c r="B59" s="100">
        <v>64</v>
      </c>
      <c r="C59" s="83">
        <v>216</v>
      </c>
      <c r="D59" s="87">
        <v>3.375</v>
      </c>
      <c r="E59" s="40"/>
      <c r="F59" s="151">
        <v>1966</v>
      </c>
      <c r="G59" s="100">
        <v>43</v>
      </c>
      <c r="H59" s="83">
        <v>118.3</v>
      </c>
      <c r="I59" s="87">
        <v>2.75116279069767</v>
      </c>
      <c r="J59" s="40"/>
      <c r="K59" s="151">
        <v>1966</v>
      </c>
      <c r="L59" s="100">
        <v>13</v>
      </c>
      <c r="M59" s="83">
        <v>17.2</v>
      </c>
      <c r="N59" s="97">
        <v>1.32307692307692</v>
      </c>
    </row>
    <row r="60" ht="21.95" customHeight="1">
      <c r="A60" s="150">
        <v>1967</v>
      </c>
      <c r="B60" s="100">
        <v>44</v>
      </c>
      <c r="C60" s="83">
        <v>166.1</v>
      </c>
      <c r="D60" s="87">
        <v>3.775</v>
      </c>
      <c r="E60" s="40"/>
      <c r="F60" s="151">
        <v>1967</v>
      </c>
      <c r="G60" s="100">
        <v>24</v>
      </c>
      <c r="H60" s="83">
        <v>71</v>
      </c>
      <c r="I60" s="87">
        <v>2.95833333333333</v>
      </c>
      <c r="J60" s="40"/>
      <c r="K60" s="151">
        <v>1967</v>
      </c>
      <c r="L60" s="100">
        <v>8</v>
      </c>
      <c r="M60" s="83">
        <v>15.1</v>
      </c>
      <c r="N60" s="97">
        <v>1.8875</v>
      </c>
    </row>
    <row r="61" ht="21.95" customHeight="1">
      <c r="A61" s="150">
        <v>1968</v>
      </c>
      <c r="B61" s="100">
        <v>64</v>
      </c>
      <c r="C61" s="83">
        <v>213.3</v>
      </c>
      <c r="D61" s="87">
        <v>3.3328125</v>
      </c>
      <c r="E61" s="40"/>
      <c r="F61" s="151">
        <v>1968</v>
      </c>
      <c r="G61" s="100">
        <v>43</v>
      </c>
      <c r="H61" s="83">
        <v>115.1</v>
      </c>
      <c r="I61" s="87">
        <v>2.67674418604651</v>
      </c>
      <c r="J61" s="40"/>
      <c r="K61" s="151">
        <v>1968</v>
      </c>
      <c r="L61" s="100">
        <v>15</v>
      </c>
      <c r="M61" s="83">
        <v>23.5</v>
      </c>
      <c r="N61" s="97">
        <v>1.56666666666667</v>
      </c>
    </row>
    <row r="62" ht="21.95" customHeight="1">
      <c r="A62" s="150">
        <v>1969</v>
      </c>
      <c r="B62" s="100">
        <v>25</v>
      </c>
      <c r="C62" s="83">
        <v>99.5</v>
      </c>
      <c r="D62" s="87">
        <v>3.98</v>
      </c>
      <c r="E62" s="40"/>
      <c r="F62" s="151">
        <v>1969</v>
      </c>
      <c r="G62" s="100">
        <v>13</v>
      </c>
      <c r="H62" s="83">
        <v>41.9</v>
      </c>
      <c r="I62" s="87">
        <v>3.22307692307692</v>
      </c>
      <c r="J62" s="40"/>
      <c r="K62" s="151">
        <v>1969</v>
      </c>
      <c r="L62" s="100">
        <v>1</v>
      </c>
      <c r="M62" s="83">
        <v>2.2</v>
      </c>
      <c r="N62" s="97">
        <v>2.2</v>
      </c>
    </row>
    <row r="63" ht="21.95" customHeight="1">
      <c r="A63" s="150">
        <v>1970</v>
      </c>
      <c r="B63" s="100">
        <v>57</v>
      </c>
      <c r="C63" s="83">
        <v>222.7</v>
      </c>
      <c r="D63" s="87">
        <v>3.90701754385965</v>
      </c>
      <c r="E63" s="40"/>
      <c r="F63" s="151">
        <v>1970</v>
      </c>
      <c r="G63" s="100">
        <v>25</v>
      </c>
      <c r="H63" s="83">
        <v>74</v>
      </c>
      <c r="I63" s="87">
        <v>2.96</v>
      </c>
      <c r="J63" s="40"/>
      <c r="K63" s="151">
        <v>1970</v>
      </c>
      <c r="L63" s="100">
        <v>6</v>
      </c>
      <c r="M63" s="83">
        <v>10.1</v>
      </c>
      <c r="N63" s="97">
        <v>1.68333333333333</v>
      </c>
    </row>
    <row r="64" ht="21.95" customHeight="1">
      <c r="A64" s="150">
        <v>1971</v>
      </c>
      <c r="B64" s="100">
        <v>68</v>
      </c>
      <c r="C64" s="83">
        <v>255.1</v>
      </c>
      <c r="D64" s="87">
        <v>3.75147058823529</v>
      </c>
      <c r="E64" s="40"/>
      <c r="F64" s="151">
        <v>1971</v>
      </c>
      <c r="G64" s="100">
        <v>35</v>
      </c>
      <c r="H64" s="83">
        <v>99.7</v>
      </c>
      <c r="I64" s="87">
        <v>2.84857142857143</v>
      </c>
      <c r="J64" s="40"/>
      <c r="K64" s="151">
        <v>1971</v>
      </c>
      <c r="L64" s="100">
        <v>12</v>
      </c>
      <c r="M64" s="83">
        <v>20.6</v>
      </c>
      <c r="N64" s="97">
        <v>1.71666666666667</v>
      </c>
    </row>
    <row r="65" ht="21.95" customHeight="1">
      <c r="A65" s="150">
        <v>1972</v>
      </c>
      <c r="B65" s="100">
        <v>33</v>
      </c>
      <c r="C65" s="83">
        <v>139.2</v>
      </c>
      <c r="D65" s="87">
        <v>4.21818181818182</v>
      </c>
      <c r="E65" s="40"/>
      <c r="F65" s="151">
        <v>1972</v>
      </c>
      <c r="G65" s="100">
        <v>9</v>
      </c>
      <c r="H65" s="83">
        <v>23.8</v>
      </c>
      <c r="I65" s="87">
        <v>2.64444444444444</v>
      </c>
      <c r="J65" s="40"/>
      <c r="K65" s="151">
        <v>1972</v>
      </c>
      <c r="L65" s="100">
        <v>4</v>
      </c>
      <c r="M65" s="83">
        <v>6.6</v>
      </c>
      <c r="N65" s="97">
        <v>1.65</v>
      </c>
    </row>
    <row r="66" ht="21.95" customHeight="1">
      <c r="A66" s="150">
        <v>1973</v>
      </c>
      <c r="B66" s="100">
        <v>30</v>
      </c>
      <c r="C66" s="83">
        <v>126.5</v>
      </c>
      <c r="D66" s="87">
        <v>4.21666666666667</v>
      </c>
      <c r="E66" s="40"/>
      <c r="F66" s="151">
        <v>1973</v>
      </c>
      <c r="G66" s="100">
        <v>9</v>
      </c>
      <c r="H66" s="83">
        <v>27.9</v>
      </c>
      <c r="I66" s="87">
        <v>3.1</v>
      </c>
      <c r="J66" s="40"/>
      <c r="K66" s="151">
        <v>1973</v>
      </c>
      <c r="L66" s="100">
        <v>2</v>
      </c>
      <c r="M66" s="83">
        <v>4.8</v>
      </c>
      <c r="N66" s="97">
        <v>2.4</v>
      </c>
    </row>
    <row r="67" ht="21.95" customHeight="1">
      <c r="A67" s="150">
        <v>1974</v>
      </c>
      <c r="B67" s="100">
        <v>24</v>
      </c>
      <c r="C67" s="83">
        <v>97.7</v>
      </c>
      <c r="D67" s="87">
        <v>4.07083333333333</v>
      </c>
      <c r="E67" s="40"/>
      <c r="F67" s="151">
        <v>1974</v>
      </c>
      <c r="G67" s="100">
        <v>9</v>
      </c>
      <c r="H67" s="83">
        <v>29.2</v>
      </c>
      <c r="I67" s="87">
        <v>3.24444444444444</v>
      </c>
      <c r="J67" s="40"/>
      <c r="K67" s="151">
        <v>1974</v>
      </c>
      <c r="L67" s="100">
        <v>2</v>
      </c>
      <c r="M67" s="83">
        <v>3</v>
      </c>
      <c r="N67" s="97">
        <v>1.5</v>
      </c>
    </row>
    <row r="68" ht="21.95" customHeight="1">
      <c r="A68" s="150">
        <v>1975</v>
      </c>
      <c r="B68" s="100">
        <v>32</v>
      </c>
      <c r="C68" s="83">
        <v>137.3</v>
      </c>
      <c r="D68" s="87">
        <v>4.290625</v>
      </c>
      <c r="E68" s="40"/>
      <c r="F68" s="151">
        <v>1975</v>
      </c>
      <c r="G68" s="100">
        <v>11</v>
      </c>
      <c r="H68" s="83">
        <v>37.1</v>
      </c>
      <c r="I68" s="87">
        <v>3.37272727272727</v>
      </c>
      <c r="J68" s="40"/>
      <c r="K68" s="151">
        <v>1975</v>
      </c>
      <c r="L68" s="100">
        <v>1</v>
      </c>
      <c r="M68" s="83">
        <v>2.5</v>
      </c>
      <c r="N68" s="97">
        <v>2.5</v>
      </c>
    </row>
    <row r="69" ht="21.95" customHeight="1">
      <c r="A69" s="150">
        <v>1976</v>
      </c>
      <c r="B69" s="100">
        <v>35</v>
      </c>
      <c r="C69" s="83">
        <v>147.9</v>
      </c>
      <c r="D69" s="87">
        <v>4.22571428571429</v>
      </c>
      <c r="E69" s="40"/>
      <c r="F69" s="151">
        <v>1976</v>
      </c>
      <c r="G69" s="100">
        <v>13</v>
      </c>
      <c r="H69" s="83">
        <v>44.1</v>
      </c>
      <c r="I69" s="87">
        <v>3.39230769230769</v>
      </c>
      <c r="J69" s="40"/>
      <c r="K69" s="151">
        <v>1976</v>
      </c>
      <c r="L69" s="100">
        <v>1</v>
      </c>
      <c r="M69" s="83">
        <v>1.7</v>
      </c>
      <c r="N69" s="97">
        <v>1.7</v>
      </c>
    </row>
    <row r="70" ht="21.95" customHeight="1">
      <c r="A70" s="150">
        <v>1977</v>
      </c>
      <c r="B70" s="100">
        <v>46</v>
      </c>
      <c r="C70" s="83">
        <v>162.3</v>
      </c>
      <c r="D70" s="87">
        <v>3.52826086956522</v>
      </c>
      <c r="E70" s="40"/>
      <c r="F70" s="151">
        <v>1977</v>
      </c>
      <c r="G70" s="100">
        <v>29</v>
      </c>
      <c r="H70" s="83">
        <v>83.5</v>
      </c>
      <c r="I70" s="87">
        <v>2.87931034482759</v>
      </c>
      <c r="J70" s="40"/>
      <c r="K70" s="151">
        <v>1977</v>
      </c>
      <c r="L70" s="100">
        <v>11</v>
      </c>
      <c r="M70" s="83">
        <v>22.4</v>
      </c>
      <c r="N70" s="97">
        <v>2.03636363636364</v>
      </c>
    </row>
    <row r="71" ht="21.95" customHeight="1">
      <c r="A71" s="150">
        <v>1978</v>
      </c>
      <c r="B71" s="100">
        <v>40</v>
      </c>
      <c r="C71" s="83">
        <v>154.1</v>
      </c>
      <c r="D71" s="87">
        <v>3.8525</v>
      </c>
      <c r="E71" s="40"/>
      <c r="F71" s="151">
        <v>1978</v>
      </c>
      <c r="G71" s="100">
        <v>20</v>
      </c>
      <c r="H71" s="83">
        <v>60.3</v>
      </c>
      <c r="I71" s="87">
        <v>3.015</v>
      </c>
      <c r="J71" s="40"/>
      <c r="K71" s="151">
        <v>1978</v>
      </c>
      <c r="L71" s="100">
        <v>7</v>
      </c>
      <c r="M71" s="83">
        <v>15.3</v>
      </c>
      <c r="N71" s="97">
        <v>2.18571428571429</v>
      </c>
    </row>
    <row r="72" ht="21.95" customHeight="1">
      <c r="A72" s="150">
        <v>1979</v>
      </c>
      <c r="B72" s="100">
        <v>40</v>
      </c>
      <c r="C72" s="83">
        <v>149.8</v>
      </c>
      <c r="D72" s="87">
        <v>3.745</v>
      </c>
      <c r="E72" s="40"/>
      <c r="F72" s="151">
        <v>1979</v>
      </c>
      <c r="G72" s="100">
        <v>27</v>
      </c>
      <c r="H72" s="83">
        <v>90.59999999999999</v>
      </c>
      <c r="I72" s="87">
        <v>3.35555555555556</v>
      </c>
      <c r="J72" s="40"/>
      <c r="K72" s="151">
        <v>1979</v>
      </c>
      <c r="L72" s="100">
        <v>3</v>
      </c>
      <c r="M72" s="83">
        <v>7</v>
      </c>
      <c r="N72" s="97">
        <v>2.33333333333333</v>
      </c>
    </row>
    <row r="73" ht="21.95" customHeight="1">
      <c r="A73" s="150">
        <v>1980</v>
      </c>
      <c r="B73" s="100">
        <v>34</v>
      </c>
      <c r="C73" s="83">
        <v>139.8</v>
      </c>
      <c r="D73" s="87">
        <v>4.11176470588235</v>
      </c>
      <c r="E73" s="40"/>
      <c r="F73" s="151">
        <v>1980</v>
      </c>
      <c r="G73" s="100">
        <v>18</v>
      </c>
      <c r="H73" s="83">
        <v>61.3</v>
      </c>
      <c r="I73" s="87">
        <v>3.40555555555556</v>
      </c>
      <c r="J73" s="40"/>
      <c r="K73" s="151">
        <v>1980</v>
      </c>
      <c r="L73" s="100">
        <v>2</v>
      </c>
      <c r="M73" s="83">
        <v>4.2</v>
      </c>
      <c r="N73" s="97">
        <v>2.1</v>
      </c>
    </row>
    <row r="74" ht="21.95" customHeight="1">
      <c r="A74" s="150">
        <v>1981</v>
      </c>
      <c r="B74" s="100">
        <v>37</v>
      </c>
      <c r="C74" s="83">
        <v>129.1</v>
      </c>
      <c r="D74" s="87">
        <v>3.48918918918919</v>
      </c>
      <c r="E74" s="40"/>
      <c r="F74" s="151">
        <v>1981</v>
      </c>
      <c r="G74" s="100">
        <v>25</v>
      </c>
      <c r="H74" s="83">
        <v>72.90000000000001</v>
      </c>
      <c r="I74" s="87">
        <v>2.916</v>
      </c>
      <c r="J74" s="40"/>
      <c r="K74" s="151">
        <v>1981</v>
      </c>
      <c r="L74" s="100">
        <v>8</v>
      </c>
      <c r="M74" s="83">
        <v>15.7</v>
      </c>
      <c r="N74" s="97">
        <v>1.9625</v>
      </c>
    </row>
    <row r="75" ht="21.95" customHeight="1">
      <c r="A75" s="150">
        <v>1982</v>
      </c>
      <c r="B75" s="100">
        <v>44</v>
      </c>
      <c r="C75" s="83">
        <v>168.9</v>
      </c>
      <c r="D75" s="87">
        <v>3.83863636363636</v>
      </c>
      <c r="E75" s="40"/>
      <c r="F75" s="151">
        <v>1982</v>
      </c>
      <c r="G75" s="100">
        <v>20</v>
      </c>
      <c r="H75" s="83">
        <v>55.3</v>
      </c>
      <c r="I75" s="87">
        <v>2.765</v>
      </c>
      <c r="J75" s="40"/>
      <c r="K75" s="151">
        <v>1982</v>
      </c>
      <c r="L75" s="100">
        <v>7</v>
      </c>
      <c r="M75" s="83">
        <v>11.6</v>
      </c>
      <c r="N75" s="97">
        <v>1.65714285714286</v>
      </c>
    </row>
    <row r="76" ht="21.95" customHeight="1">
      <c r="A76" s="150">
        <v>1983</v>
      </c>
      <c r="B76" s="100">
        <v>34</v>
      </c>
      <c r="C76" s="83">
        <v>127.5</v>
      </c>
      <c r="D76" s="87">
        <v>3.75</v>
      </c>
      <c r="E76" s="40"/>
      <c r="F76" s="151">
        <v>1983</v>
      </c>
      <c r="G76" s="100">
        <v>21</v>
      </c>
      <c r="H76" s="83">
        <v>67.8</v>
      </c>
      <c r="I76" s="87">
        <v>3.22857142857143</v>
      </c>
      <c r="J76" s="40"/>
      <c r="K76" s="151">
        <v>1983</v>
      </c>
      <c r="L76" s="100">
        <v>6</v>
      </c>
      <c r="M76" s="83">
        <v>14</v>
      </c>
      <c r="N76" s="97">
        <v>2.33333333333333</v>
      </c>
    </row>
    <row r="77" ht="21.95" customHeight="1">
      <c r="A77" s="150">
        <v>1984</v>
      </c>
      <c r="B77" s="100">
        <v>30</v>
      </c>
      <c r="C77" s="83">
        <v>125.8</v>
      </c>
      <c r="D77" s="87">
        <v>4.19333333333333</v>
      </c>
      <c r="E77" s="40"/>
      <c r="F77" s="151">
        <v>1984</v>
      </c>
      <c r="G77" s="100">
        <v>12</v>
      </c>
      <c r="H77" s="83">
        <v>41.7</v>
      </c>
      <c r="I77" s="87">
        <v>3.475</v>
      </c>
      <c r="J77" s="40"/>
      <c r="K77" s="151">
        <v>1984</v>
      </c>
      <c r="L77" s="100">
        <v>0</v>
      </c>
      <c r="M77" s="83">
        <v>0</v>
      </c>
      <c r="N77" s="97"/>
    </row>
    <row r="78" ht="21.95" customHeight="1">
      <c r="A78" s="150">
        <v>1985</v>
      </c>
      <c r="B78" s="100">
        <v>35</v>
      </c>
      <c r="C78" s="83">
        <v>134.5</v>
      </c>
      <c r="D78" s="87">
        <v>3.84285714285714</v>
      </c>
      <c r="E78" s="40"/>
      <c r="F78" s="151">
        <v>1985</v>
      </c>
      <c r="G78" s="100">
        <v>20</v>
      </c>
      <c r="H78" s="83">
        <v>62.8</v>
      </c>
      <c r="I78" s="87">
        <v>3.14</v>
      </c>
      <c r="J78" s="40"/>
      <c r="K78" s="151">
        <v>1985</v>
      </c>
      <c r="L78" s="100">
        <v>4</v>
      </c>
      <c r="M78" s="83">
        <v>6.8</v>
      </c>
      <c r="N78" s="97">
        <v>1.7</v>
      </c>
    </row>
    <row r="79" ht="21.95" customHeight="1">
      <c r="A79" s="150">
        <v>1986</v>
      </c>
      <c r="B79" s="100">
        <v>37</v>
      </c>
      <c r="C79" s="83">
        <v>135.9</v>
      </c>
      <c r="D79" s="87">
        <v>3.67297297297297</v>
      </c>
      <c r="E79" s="40"/>
      <c r="F79" s="151">
        <v>1986</v>
      </c>
      <c r="G79" s="100">
        <v>22</v>
      </c>
      <c r="H79" s="83">
        <v>64.90000000000001</v>
      </c>
      <c r="I79" s="87">
        <v>2.95</v>
      </c>
      <c r="J79" s="40"/>
      <c r="K79" s="151">
        <v>1986</v>
      </c>
      <c r="L79" s="100">
        <v>6</v>
      </c>
      <c r="M79" s="83">
        <v>11</v>
      </c>
      <c r="N79" s="97">
        <v>1.83333333333333</v>
      </c>
    </row>
    <row r="80" ht="21.95" customHeight="1">
      <c r="A80" s="150">
        <v>1987</v>
      </c>
      <c r="B80" s="100">
        <v>33</v>
      </c>
      <c r="C80" s="83">
        <v>138</v>
      </c>
      <c r="D80" s="87">
        <v>4.18181818181818</v>
      </c>
      <c r="E80" s="40"/>
      <c r="F80" s="151">
        <v>1987</v>
      </c>
      <c r="G80" s="100">
        <v>11</v>
      </c>
      <c r="H80" s="83">
        <v>35.9</v>
      </c>
      <c r="I80" s="87">
        <v>3.26363636363636</v>
      </c>
      <c r="J80" s="40"/>
      <c r="K80" s="151">
        <v>1987</v>
      </c>
      <c r="L80" s="100">
        <v>2</v>
      </c>
      <c r="M80" s="83">
        <v>4.5</v>
      </c>
      <c r="N80" s="97">
        <v>2.25</v>
      </c>
    </row>
    <row r="81" ht="21.95" customHeight="1">
      <c r="A81" s="150">
        <v>1988</v>
      </c>
      <c r="B81" s="100">
        <v>16</v>
      </c>
      <c r="C81" s="83">
        <v>76.09999999999999</v>
      </c>
      <c r="D81" s="87">
        <v>4.75625</v>
      </c>
      <c r="E81" s="40"/>
      <c r="F81" s="151">
        <v>1988</v>
      </c>
      <c r="G81" s="100">
        <v>1</v>
      </c>
      <c r="H81" s="83">
        <v>3</v>
      </c>
      <c r="I81" s="87">
        <v>3</v>
      </c>
      <c r="J81" s="40"/>
      <c r="K81" s="151">
        <v>1988</v>
      </c>
      <c r="L81" s="100">
        <v>0</v>
      </c>
      <c r="M81" s="83">
        <v>0</v>
      </c>
      <c r="N81" s="97"/>
    </row>
    <row r="82" ht="21.95" customHeight="1">
      <c r="A82" s="150">
        <v>1989</v>
      </c>
      <c r="B82" s="100">
        <v>28</v>
      </c>
      <c r="C82" s="83">
        <v>120.4</v>
      </c>
      <c r="D82" s="87">
        <v>4.3</v>
      </c>
      <c r="E82" s="40"/>
      <c r="F82" s="151">
        <v>1989</v>
      </c>
      <c r="G82" s="100">
        <v>11</v>
      </c>
      <c r="H82" s="83">
        <v>38.1</v>
      </c>
      <c r="I82" s="87">
        <v>3.46363636363636</v>
      </c>
      <c r="J82" s="40"/>
      <c r="K82" s="151">
        <v>1989</v>
      </c>
      <c r="L82" s="100">
        <v>1</v>
      </c>
      <c r="M82" s="83">
        <v>2</v>
      </c>
      <c r="N82" s="97">
        <v>2</v>
      </c>
    </row>
    <row r="83" ht="21.95" customHeight="1">
      <c r="A83" s="150">
        <v>1990</v>
      </c>
      <c r="B83" s="100">
        <v>17</v>
      </c>
      <c r="C83" s="83">
        <v>72.5</v>
      </c>
      <c r="D83" s="87">
        <v>4.26470588235294</v>
      </c>
      <c r="E83" s="40"/>
      <c r="F83" s="151">
        <v>1990</v>
      </c>
      <c r="G83" s="100">
        <v>6</v>
      </c>
      <c r="H83" s="83">
        <v>20.8</v>
      </c>
      <c r="I83" s="87">
        <v>3.46666666666667</v>
      </c>
      <c r="J83" s="40"/>
      <c r="K83" s="151">
        <v>1990</v>
      </c>
      <c r="L83" s="100">
        <v>1</v>
      </c>
      <c r="M83" s="83">
        <v>2.4</v>
      </c>
      <c r="N83" s="97">
        <v>2.4</v>
      </c>
    </row>
    <row r="84" ht="21.95" customHeight="1">
      <c r="A84" s="150">
        <v>1991</v>
      </c>
      <c r="B84" s="100">
        <v>25</v>
      </c>
      <c r="C84" s="83">
        <v>98.90000000000001</v>
      </c>
      <c r="D84" s="87">
        <v>3.956</v>
      </c>
      <c r="E84" s="40"/>
      <c r="F84" s="151">
        <v>1991</v>
      </c>
      <c r="G84" s="100">
        <v>15</v>
      </c>
      <c r="H84" s="83">
        <v>50</v>
      </c>
      <c r="I84" s="87">
        <v>3.33333333333333</v>
      </c>
      <c r="J84" s="40"/>
      <c r="K84" s="151">
        <v>1991</v>
      </c>
      <c r="L84" s="100">
        <v>2</v>
      </c>
      <c r="M84" s="83">
        <v>4.8</v>
      </c>
      <c r="N84" s="97">
        <v>2.4</v>
      </c>
    </row>
    <row r="85" ht="21.95" customHeight="1">
      <c r="A85" s="150">
        <v>1992</v>
      </c>
      <c r="B85" s="100">
        <v>38</v>
      </c>
      <c r="C85" s="83">
        <v>163.5</v>
      </c>
      <c r="D85" s="87">
        <v>4.30263157894737</v>
      </c>
      <c r="E85" s="40"/>
      <c r="F85" s="151">
        <v>1992</v>
      </c>
      <c r="G85" s="100">
        <v>17</v>
      </c>
      <c r="H85" s="83">
        <v>61.2</v>
      </c>
      <c r="I85" s="87">
        <v>3.6</v>
      </c>
      <c r="J85" s="40"/>
      <c r="K85" s="151">
        <v>1992</v>
      </c>
      <c r="L85" s="100">
        <v>0</v>
      </c>
      <c r="M85" s="83">
        <v>0</v>
      </c>
      <c r="N85" s="97"/>
    </row>
    <row r="86" ht="21.95" customHeight="1">
      <c r="A86" s="150">
        <v>1993</v>
      </c>
      <c r="B86" s="100">
        <v>24</v>
      </c>
      <c r="C86" s="83">
        <v>106.9</v>
      </c>
      <c r="D86" s="87">
        <v>4.45416666666667</v>
      </c>
      <c r="E86" s="40"/>
      <c r="F86" s="151">
        <v>1993</v>
      </c>
      <c r="G86" s="100">
        <v>6</v>
      </c>
      <c r="H86" s="83">
        <v>21.4</v>
      </c>
      <c r="I86" s="87">
        <v>3.56666666666667</v>
      </c>
      <c r="J86" s="40"/>
      <c r="K86" s="151">
        <v>1993</v>
      </c>
      <c r="L86" s="100">
        <v>0</v>
      </c>
      <c r="M86" s="83">
        <v>0</v>
      </c>
      <c r="N86" s="97"/>
    </row>
    <row r="87" ht="21.95" customHeight="1">
      <c r="A87" s="150">
        <v>1994</v>
      </c>
      <c r="B87" s="100">
        <v>45</v>
      </c>
      <c r="C87" s="83">
        <v>165.5</v>
      </c>
      <c r="D87" s="87">
        <v>3.67777777777778</v>
      </c>
      <c r="E87" s="40"/>
      <c r="F87" s="151">
        <v>1994</v>
      </c>
      <c r="G87" s="100">
        <v>25</v>
      </c>
      <c r="H87" s="83">
        <v>70</v>
      </c>
      <c r="I87" s="87">
        <v>2.8</v>
      </c>
      <c r="J87" s="40"/>
      <c r="K87" s="151">
        <v>1994</v>
      </c>
      <c r="L87" s="100">
        <v>8</v>
      </c>
      <c r="M87" s="83">
        <v>14.7</v>
      </c>
      <c r="N87" s="97">
        <v>1.8375</v>
      </c>
    </row>
    <row r="88" ht="21.95" customHeight="1">
      <c r="A88" s="150">
        <v>1995</v>
      </c>
      <c r="B88" s="100">
        <v>45</v>
      </c>
      <c r="C88" s="83">
        <v>154.6</v>
      </c>
      <c r="D88" s="87">
        <v>3.43555555555556</v>
      </c>
      <c r="E88" s="40"/>
      <c r="F88" s="151">
        <v>1995</v>
      </c>
      <c r="G88" s="100">
        <v>32</v>
      </c>
      <c r="H88" s="83">
        <v>94</v>
      </c>
      <c r="I88" s="87">
        <v>2.9375</v>
      </c>
      <c r="J88" s="40"/>
      <c r="K88" s="151">
        <v>1995</v>
      </c>
      <c r="L88" s="100">
        <v>10</v>
      </c>
      <c r="M88" s="83">
        <v>17.9</v>
      </c>
      <c r="N88" s="97">
        <v>1.79</v>
      </c>
    </row>
    <row r="89" ht="21.95" customHeight="1">
      <c r="A89" s="150">
        <v>1996</v>
      </c>
      <c r="B89" s="100">
        <v>30</v>
      </c>
      <c r="C89" s="83">
        <v>120.8</v>
      </c>
      <c r="D89" s="87">
        <v>4.02666666666667</v>
      </c>
      <c r="E89" s="40"/>
      <c r="F89" s="151">
        <v>1996</v>
      </c>
      <c r="G89" s="100">
        <v>14</v>
      </c>
      <c r="H89" s="83">
        <v>41.9</v>
      </c>
      <c r="I89" s="87">
        <v>2.99285714285714</v>
      </c>
      <c r="J89" s="40"/>
      <c r="K89" s="151">
        <v>1996</v>
      </c>
      <c r="L89" s="100">
        <v>4</v>
      </c>
      <c r="M89" s="83">
        <v>8</v>
      </c>
      <c r="N89" s="97">
        <v>2</v>
      </c>
    </row>
    <row r="90" ht="21.95" customHeight="1">
      <c r="A90" s="150">
        <v>1997</v>
      </c>
      <c r="B90" s="100">
        <v>37</v>
      </c>
      <c r="C90" s="83">
        <v>157.4</v>
      </c>
      <c r="D90" s="87">
        <v>4.25405405405405</v>
      </c>
      <c r="E90" s="40"/>
      <c r="F90" s="151">
        <v>1997</v>
      </c>
      <c r="G90" s="100">
        <v>15</v>
      </c>
      <c r="H90" s="83">
        <v>52.6</v>
      </c>
      <c r="I90" s="87">
        <v>3.50666666666667</v>
      </c>
      <c r="J90" s="40"/>
      <c r="K90" s="151">
        <v>1997</v>
      </c>
      <c r="L90" s="100">
        <v>1</v>
      </c>
      <c r="M90" s="83">
        <v>2.3</v>
      </c>
      <c r="N90" s="97">
        <v>2.3</v>
      </c>
    </row>
    <row r="91" ht="21.95" customHeight="1">
      <c r="A91" s="150">
        <v>1998</v>
      </c>
      <c r="B91" s="100">
        <v>20</v>
      </c>
      <c r="C91" s="83">
        <v>80</v>
      </c>
      <c r="D91" s="87">
        <v>4</v>
      </c>
      <c r="E91" s="40"/>
      <c r="F91" s="151">
        <v>1998</v>
      </c>
      <c r="G91" s="100">
        <v>10</v>
      </c>
      <c r="H91" s="83">
        <v>34</v>
      </c>
      <c r="I91" s="87">
        <v>3.4</v>
      </c>
      <c r="J91" s="40"/>
      <c r="K91" s="151">
        <v>1998</v>
      </c>
      <c r="L91" s="100">
        <v>1</v>
      </c>
      <c r="M91" s="83">
        <v>2.3</v>
      </c>
      <c r="N91" s="97">
        <v>2.3</v>
      </c>
    </row>
    <row r="92" ht="21.95" customHeight="1">
      <c r="A92" s="150">
        <v>1999</v>
      </c>
      <c r="B92" s="100">
        <v>21</v>
      </c>
      <c r="C92" s="83">
        <v>94.40000000000001</v>
      </c>
      <c r="D92" s="87">
        <v>4.4952380952381</v>
      </c>
      <c r="E92" s="40"/>
      <c r="F92" s="151">
        <v>1999</v>
      </c>
      <c r="G92" s="100">
        <v>6</v>
      </c>
      <c r="H92" s="83">
        <v>21.9</v>
      </c>
      <c r="I92" s="87">
        <v>3.65</v>
      </c>
      <c r="J92" s="40"/>
      <c r="K92" s="151">
        <v>1999</v>
      </c>
      <c r="L92" s="100">
        <v>0</v>
      </c>
      <c r="M92" s="83">
        <v>0</v>
      </c>
      <c r="N92" s="97"/>
    </row>
    <row r="93" ht="21.95" customHeight="1">
      <c r="A93" s="150">
        <v>2000</v>
      </c>
      <c r="B93" s="100">
        <v>31</v>
      </c>
      <c r="C93" s="83">
        <v>140.9</v>
      </c>
      <c r="D93" s="87">
        <v>4.54516129032258</v>
      </c>
      <c r="E93" s="40"/>
      <c r="F93" s="151">
        <v>2000</v>
      </c>
      <c r="G93" s="100">
        <v>8</v>
      </c>
      <c r="H93" s="83">
        <v>28</v>
      </c>
      <c r="I93" s="87">
        <v>3.5</v>
      </c>
      <c r="J93" s="40"/>
      <c r="K93" s="151">
        <v>2000</v>
      </c>
      <c r="L93" s="100">
        <v>1</v>
      </c>
      <c r="M93" s="83">
        <v>2.3</v>
      </c>
      <c r="N93" s="97">
        <v>2.3</v>
      </c>
    </row>
    <row r="94" ht="21.95" customHeight="1">
      <c r="A94" s="150">
        <v>2001</v>
      </c>
      <c r="B94" s="100">
        <v>9</v>
      </c>
      <c r="C94" s="83">
        <v>37</v>
      </c>
      <c r="D94" s="87">
        <v>4.11111111111111</v>
      </c>
      <c r="E94" s="40"/>
      <c r="F94" s="151">
        <v>2001</v>
      </c>
      <c r="G94" s="100">
        <v>5</v>
      </c>
      <c r="H94" s="83">
        <v>17.4</v>
      </c>
      <c r="I94" s="87">
        <v>3.48</v>
      </c>
      <c r="J94" s="40"/>
      <c r="K94" s="151">
        <v>2001</v>
      </c>
      <c r="L94" s="100">
        <v>0</v>
      </c>
      <c r="M94" s="83">
        <v>0</v>
      </c>
      <c r="N94" s="97"/>
    </row>
    <row r="95" ht="21.95" customHeight="1">
      <c r="A95" s="150">
        <v>2002</v>
      </c>
      <c r="B95" s="100">
        <v>37</v>
      </c>
      <c r="C95" s="83">
        <v>155.7</v>
      </c>
      <c r="D95" s="87">
        <v>4.20810810810811</v>
      </c>
      <c r="E95" s="40"/>
      <c r="F95" s="151">
        <v>2002</v>
      </c>
      <c r="G95" s="100">
        <v>14</v>
      </c>
      <c r="H95" s="83">
        <v>46.4</v>
      </c>
      <c r="I95" s="87">
        <v>3.31428571428571</v>
      </c>
      <c r="J95" s="40"/>
      <c r="K95" s="151">
        <v>2002</v>
      </c>
      <c r="L95" s="100">
        <v>1</v>
      </c>
      <c r="M95" s="83">
        <v>2.1</v>
      </c>
      <c r="N95" s="97">
        <v>2.1</v>
      </c>
    </row>
    <row r="96" ht="21.95" customHeight="1">
      <c r="A96" s="150">
        <v>2003</v>
      </c>
      <c r="B96" s="100">
        <v>32</v>
      </c>
      <c r="C96" s="83">
        <v>135</v>
      </c>
      <c r="D96" s="87">
        <v>4.21875</v>
      </c>
      <c r="E96" s="40"/>
      <c r="F96" s="151">
        <v>2003</v>
      </c>
      <c r="G96" s="100">
        <v>11</v>
      </c>
      <c r="H96" s="83">
        <v>36.3</v>
      </c>
      <c r="I96" s="87">
        <v>3.3</v>
      </c>
      <c r="J96" s="40"/>
      <c r="K96" s="151">
        <v>2003</v>
      </c>
      <c r="L96" s="100">
        <v>2</v>
      </c>
      <c r="M96" s="83">
        <v>4.9</v>
      </c>
      <c r="N96" s="97">
        <v>2.45</v>
      </c>
    </row>
    <row r="97" ht="21.95" customHeight="1">
      <c r="A97" s="150">
        <v>2004</v>
      </c>
      <c r="B97" s="100">
        <v>26</v>
      </c>
      <c r="C97" s="83">
        <v>111.8</v>
      </c>
      <c r="D97" s="87">
        <v>4.3</v>
      </c>
      <c r="E97" s="40"/>
      <c r="F97" s="151">
        <v>2004</v>
      </c>
      <c r="G97" s="100">
        <v>12</v>
      </c>
      <c r="H97" s="83">
        <v>44.8</v>
      </c>
      <c r="I97" s="87">
        <v>3.73333333333333</v>
      </c>
      <c r="J97" s="40"/>
      <c r="K97" s="151">
        <v>2004</v>
      </c>
      <c r="L97" s="100">
        <v>1</v>
      </c>
      <c r="M97" s="83">
        <v>2.5</v>
      </c>
      <c r="N97" s="97">
        <v>2.5</v>
      </c>
    </row>
    <row r="98" ht="21.95" customHeight="1">
      <c r="A98" s="150">
        <v>2005</v>
      </c>
      <c r="B98" s="100">
        <v>21</v>
      </c>
      <c r="C98" s="83">
        <v>88.5</v>
      </c>
      <c r="D98" s="87">
        <v>4.21428571428571</v>
      </c>
      <c r="E98" s="40"/>
      <c r="F98" s="151">
        <v>2005</v>
      </c>
      <c r="G98" s="100">
        <v>7</v>
      </c>
      <c r="H98" s="83">
        <v>23.1</v>
      </c>
      <c r="I98" s="87">
        <v>3.3</v>
      </c>
      <c r="J98" s="40"/>
      <c r="K98" s="151">
        <v>2005</v>
      </c>
      <c r="L98" s="100">
        <v>1</v>
      </c>
      <c r="M98" s="83">
        <v>2.4</v>
      </c>
      <c r="N98" s="97">
        <v>2.4</v>
      </c>
    </row>
    <row r="99" ht="21.95" customHeight="1">
      <c r="A99" s="150">
        <v>2006</v>
      </c>
      <c r="B99" s="100">
        <v>28</v>
      </c>
      <c r="C99" s="83">
        <v>121.3</v>
      </c>
      <c r="D99" s="87">
        <v>4.33214285714286</v>
      </c>
      <c r="E99" s="40"/>
      <c r="F99" s="151">
        <v>2006</v>
      </c>
      <c r="G99" s="100">
        <v>8</v>
      </c>
      <c r="H99" s="83">
        <v>26</v>
      </c>
      <c r="I99" s="87">
        <v>3.25</v>
      </c>
      <c r="J99" s="40"/>
      <c r="K99" s="151">
        <v>2006</v>
      </c>
      <c r="L99" s="100">
        <v>2</v>
      </c>
      <c r="M99" s="83">
        <v>4.5</v>
      </c>
      <c r="N99" s="97">
        <v>2.25</v>
      </c>
    </row>
    <row r="100" ht="21.95" customHeight="1">
      <c r="A100" s="150">
        <v>2007</v>
      </c>
      <c r="B100" s="100">
        <v>20</v>
      </c>
      <c r="C100" s="83">
        <v>80.90000000000001</v>
      </c>
      <c r="D100" s="87">
        <v>4.045</v>
      </c>
      <c r="E100" s="40"/>
      <c r="F100" s="151">
        <v>2007</v>
      </c>
      <c r="G100" s="100">
        <v>9</v>
      </c>
      <c r="H100" s="83">
        <v>27.9</v>
      </c>
      <c r="I100" s="87">
        <v>3.1</v>
      </c>
      <c r="J100" s="40"/>
      <c r="K100" s="151">
        <v>2007</v>
      </c>
      <c r="L100" s="100">
        <v>2</v>
      </c>
      <c r="M100" s="83">
        <v>4.1</v>
      </c>
      <c r="N100" s="97">
        <v>2.05</v>
      </c>
    </row>
    <row r="101" ht="21.95" customHeight="1">
      <c r="A101" s="150">
        <v>2008</v>
      </c>
      <c r="B101" s="100">
        <v>36</v>
      </c>
      <c r="C101" s="83">
        <v>148.2</v>
      </c>
      <c r="D101" s="87">
        <v>4.11666666666667</v>
      </c>
      <c r="E101" s="40"/>
      <c r="F101" s="151">
        <v>2008</v>
      </c>
      <c r="G101" s="100">
        <v>15</v>
      </c>
      <c r="H101" s="83">
        <v>48.3</v>
      </c>
      <c r="I101" s="87">
        <v>3.22</v>
      </c>
      <c r="J101" s="40"/>
      <c r="K101" s="151">
        <v>2008</v>
      </c>
      <c r="L101" s="100">
        <v>3</v>
      </c>
      <c r="M101" s="83">
        <v>6.4</v>
      </c>
      <c r="N101" s="97">
        <v>2.13333333333333</v>
      </c>
    </row>
    <row r="102" ht="21.95" customHeight="1">
      <c r="A102" s="150">
        <v>2009</v>
      </c>
      <c r="B102" s="100">
        <v>16</v>
      </c>
      <c r="C102" s="83">
        <v>66.09999999999999</v>
      </c>
      <c r="D102" s="87">
        <v>4.13125</v>
      </c>
      <c r="E102" s="40"/>
      <c r="F102" s="151">
        <v>2009</v>
      </c>
      <c r="G102" s="100">
        <v>7</v>
      </c>
      <c r="H102" s="83">
        <v>23.2</v>
      </c>
      <c r="I102" s="87">
        <v>3.31428571428571</v>
      </c>
      <c r="J102" s="40"/>
      <c r="K102" s="151">
        <v>2009</v>
      </c>
      <c r="L102" s="100">
        <v>0</v>
      </c>
      <c r="M102" s="83">
        <v>0</v>
      </c>
      <c r="N102" s="97"/>
    </row>
    <row r="103" ht="21.95" customHeight="1">
      <c r="A103" s="150">
        <v>2010</v>
      </c>
      <c r="B103" s="100">
        <v>26</v>
      </c>
      <c r="C103" s="83">
        <v>107.9</v>
      </c>
      <c r="D103" s="87">
        <v>4.15</v>
      </c>
      <c r="E103" s="40"/>
      <c r="F103" s="151">
        <v>2010</v>
      </c>
      <c r="G103" s="100">
        <v>12</v>
      </c>
      <c r="H103" s="83">
        <v>42.2</v>
      </c>
      <c r="I103" s="87">
        <v>3.51666666666667</v>
      </c>
      <c r="J103" s="40"/>
      <c r="K103" s="151">
        <v>2010</v>
      </c>
      <c r="L103" s="100">
        <v>0</v>
      </c>
      <c r="M103" s="83">
        <v>0</v>
      </c>
      <c r="N103" s="97"/>
    </row>
    <row r="104" ht="21.95" customHeight="1">
      <c r="A104" s="150">
        <v>2011</v>
      </c>
      <c r="B104" s="100">
        <v>18</v>
      </c>
      <c r="C104" s="83">
        <v>72.09999999999999</v>
      </c>
      <c r="D104" s="87">
        <v>4.00555555555556</v>
      </c>
      <c r="E104" s="40"/>
      <c r="F104" s="151">
        <v>2011</v>
      </c>
      <c r="G104" s="100">
        <v>9</v>
      </c>
      <c r="H104" s="83">
        <v>29.9</v>
      </c>
      <c r="I104" s="87">
        <v>3.32222222222222</v>
      </c>
      <c r="J104" s="40"/>
      <c r="K104" s="151">
        <v>2011</v>
      </c>
      <c r="L104" s="100">
        <v>1</v>
      </c>
      <c r="M104" s="83">
        <v>2</v>
      </c>
      <c r="N104" s="97">
        <v>2</v>
      </c>
    </row>
    <row r="105" ht="21.95" customHeight="1">
      <c r="A105" s="150">
        <v>2012</v>
      </c>
      <c r="B105" s="100">
        <v>32</v>
      </c>
      <c r="C105" s="83">
        <v>130.7</v>
      </c>
      <c r="D105" s="87">
        <v>4.084375</v>
      </c>
      <c r="E105" s="40"/>
      <c r="F105" s="151">
        <v>2012</v>
      </c>
      <c r="G105" s="100">
        <v>16</v>
      </c>
      <c r="H105" s="83">
        <v>55.9</v>
      </c>
      <c r="I105" s="87">
        <v>3.49375</v>
      </c>
      <c r="J105" s="40"/>
      <c r="K105" s="151">
        <v>2012</v>
      </c>
      <c r="L105" s="100">
        <v>1</v>
      </c>
      <c r="M105" s="83">
        <v>1.5</v>
      </c>
      <c r="N105" s="97">
        <v>1.5</v>
      </c>
    </row>
    <row r="106" ht="21.95" customHeight="1">
      <c r="A106" s="150">
        <v>2013</v>
      </c>
      <c r="B106" s="100">
        <v>20</v>
      </c>
      <c r="C106" s="83">
        <v>88.90000000000001</v>
      </c>
      <c r="D106" s="87">
        <v>4.445</v>
      </c>
      <c r="E106" s="40"/>
      <c r="F106" s="151">
        <v>2013</v>
      </c>
      <c r="G106" s="100">
        <v>4</v>
      </c>
      <c r="H106" s="83">
        <v>14.5</v>
      </c>
      <c r="I106" s="87">
        <v>3.625</v>
      </c>
      <c r="J106" s="40"/>
      <c r="K106" s="151">
        <v>2013</v>
      </c>
      <c r="L106" s="100">
        <v>0</v>
      </c>
      <c r="M106" s="83">
        <v>0</v>
      </c>
      <c r="N106" s="97"/>
    </row>
    <row r="107" ht="21.95" customHeight="1">
      <c r="A107" s="150">
        <v>2014</v>
      </c>
      <c r="B107" s="100">
        <v>15</v>
      </c>
      <c r="C107" s="83">
        <v>60.5</v>
      </c>
      <c r="D107" s="87">
        <v>4.03333333333333</v>
      </c>
      <c r="E107" s="40"/>
      <c r="F107" s="151">
        <v>2014</v>
      </c>
      <c r="G107" s="100">
        <v>7</v>
      </c>
      <c r="H107" s="83">
        <v>21.9</v>
      </c>
      <c r="I107" s="87">
        <v>3.12857142857143</v>
      </c>
      <c r="J107" s="40"/>
      <c r="K107" s="151">
        <v>2014</v>
      </c>
      <c r="L107" s="100">
        <v>2</v>
      </c>
      <c r="M107" s="83">
        <v>4.5</v>
      </c>
      <c r="N107" s="97">
        <v>2.25</v>
      </c>
    </row>
    <row r="108" ht="21.95" customHeight="1">
      <c r="A108" s="150">
        <v>2015</v>
      </c>
      <c r="B108" s="100">
        <v>32</v>
      </c>
      <c r="C108" s="83">
        <v>132.9</v>
      </c>
      <c r="D108" s="87">
        <v>4.153125</v>
      </c>
      <c r="E108" s="40"/>
      <c r="F108" s="151">
        <v>2015</v>
      </c>
      <c r="G108" s="100">
        <v>14</v>
      </c>
      <c r="H108" s="83">
        <v>48.1</v>
      </c>
      <c r="I108" s="87">
        <v>3.43571428571429</v>
      </c>
      <c r="J108" s="40"/>
      <c r="K108" s="151">
        <v>2015</v>
      </c>
      <c r="L108" s="100">
        <v>2</v>
      </c>
      <c r="M108" s="83">
        <v>3.6</v>
      </c>
      <c r="N108" s="97">
        <v>1.8</v>
      </c>
    </row>
    <row r="109" ht="21.95" customHeight="1">
      <c r="A109" s="150">
        <v>2016</v>
      </c>
      <c r="B109" s="100">
        <v>12</v>
      </c>
      <c r="C109" s="83">
        <v>51.7</v>
      </c>
      <c r="D109" s="87">
        <v>4.30833333333333</v>
      </c>
      <c r="E109" s="40"/>
      <c r="F109" s="151">
        <v>2016</v>
      </c>
      <c r="G109" s="100">
        <v>5</v>
      </c>
      <c r="H109" s="83">
        <v>18.2</v>
      </c>
      <c r="I109" s="87">
        <v>3.64</v>
      </c>
      <c r="J109" s="40"/>
      <c r="K109" s="151">
        <v>2016</v>
      </c>
      <c r="L109" s="100">
        <v>0</v>
      </c>
      <c r="M109" s="83">
        <v>0</v>
      </c>
      <c r="N109" s="97"/>
    </row>
    <row r="110" ht="21.95" customHeight="1">
      <c r="A110" s="150">
        <v>2017</v>
      </c>
      <c r="B110" s="100">
        <v>33</v>
      </c>
      <c r="C110" s="83">
        <v>141.2</v>
      </c>
      <c r="D110" s="87">
        <v>4.27878787878788</v>
      </c>
      <c r="E110" s="40"/>
      <c r="F110" s="151">
        <v>2017</v>
      </c>
      <c r="G110" s="100">
        <v>15</v>
      </c>
      <c r="H110" s="83">
        <v>54.3</v>
      </c>
      <c r="I110" s="87">
        <v>3.62</v>
      </c>
      <c r="J110" s="40"/>
      <c r="K110" s="151">
        <v>2017</v>
      </c>
      <c r="L110" s="100">
        <v>0</v>
      </c>
      <c r="M110" s="83">
        <v>0</v>
      </c>
      <c r="N110" s="97"/>
    </row>
    <row r="111" ht="21.95" customHeight="1">
      <c r="A111" s="150">
        <v>2018</v>
      </c>
      <c r="B111" s="100">
        <v>31</v>
      </c>
      <c r="C111" s="83">
        <v>129.2</v>
      </c>
      <c r="D111" s="87">
        <v>4.16774193548387</v>
      </c>
      <c r="E111" s="40"/>
      <c r="F111" s="151">
        <v>2018</v>
      </c>
      <c r="G111" s="100">
        <v>13</v>
      </c>
      <c r="H111" s="83">
        <v>43.2</v>
      </c>
      <c r="I111" s="87">
        <v>3.32307692307692</v>
      </c>
      <c r="J111" s="40"/>
      <c r="K111" s="151">
        <v>2018</v>
      </c>
      <c r="L111" s="100">
        <v>2</v>
      </c>
      <c r="M111" s="83">
        <v>4.2</v>
      </c>
      <c r="N111" s="97">
        <v>2.1</v>
      </c>
    </row>
    <row r="112" ht="21.95" customHeight="1">
      <c r="A112" s="150">
        <v>2019</v>
      </c>
      <c r="B112" s="100">
        <v>20</v>
      </c>
      <c r="C112" s="83">
        <v>88.59999999999999</v>
      </c>
      <c r="D112" s="87">
        <v>4.43</v>
      </c>
      <c r="E112" s="40"/>
      <c r="F112" s="151">
        <v>2019</v>
      </c>
      <c r="G112" s="100">
        <v>5</v>
      </c>
      <c r="H112" s="83">
        <v>17.6</v>
      </c>
      <c r="I112" s="87">
        <v>3.52</v>
      </c>
      <c r="J112" s="40"/>
      <c r="K112" s="151">
        <v>2019</v>
      </c>
      <c r="L112" s="100">
        <v>0</v>
      </c>
      <c r="M112" s="83">
        <v>0</v>
      </c>
      <c r="N112" s="97"/>
    </row>
    <row r="113" ht="21.95" customHeight="1">
      <c r="A113" s="150">
        <v>2020</v>
      </c>
      <c r="B113" s="100">
        <v>8</v>
      </c>
      <c r="C113" s="83">
        <v>36.8</v>
      </c>
      <c r="D113" s="87">
        <v>4.6</v>
      </c>
      <c r="E113" s="40"/>
      <c r="F113" s="151">
        <v>2020</v>
      </c>
      <c r="G113" s="100">
        <v>1</v>
      </c>
      <c r="H113" s="83">
        <v>2.5</v>
      </c>
      <c r="I113" s="87">
        <v>2.5</v>
      </c>
      <c r="J113" s="40"/>
      <c r="K113" s="151">
        <v>2020</v>
      </c>
      <c r="L113" s="100">
        <v>1</v>
      </c>
      <c r="M113" s="83">
        <v>2.5</v>
      </c>
      <c r="N113" s="97">
        <v>2.5</v>
      </c>
    </row>
    <row r="114" ht="21.95" customHeight="1">
      <c r="A114" s="150">
        <v>2021</v>
      </c>
      <c r="B114" s="100">
        <v>17</v>
      </c>
      <c r="C114" s="83">
        <v>78.90000000000001</v>
      </c>
      <c r="D114" s="87">
        <v>4.64117647058824</v>
      </c>
      <c r="E114" s="40"/>
      <c r="F114" s="151">
        <v>2021</v>
      </c>
      <c r="G114" s="100">
        <v>4</v>
      </c>
      <c r="H114" s="83">
        <v>16.1</v>
      </c>
      <c r="I114" s="87">
        <v>4.025</v>
      </c>
      <c r="J114" s="40"/>
      <c r="K114" s="151">
        <v>2021</v>
      </c>
      <c r="L114" s="100">
        <v>0</v>
      </c>
      <c r="M114" s="83">
        <v>0</v>
      </c>
      <c r="N114" s="97"/>
    </row>
    <row r="115" ht="21.95" customHeight="1">
      <c r="A115" s="150">
        <v>2022</v>
      </c>
      <c r="B115" s="100">
        <v>20</v>
      </c>
      <c r="C115" s="83">
        <v>90.59999999999999</v>
      </c>
      <c r="D115" s="87">
        <v>4.53</v>
      </c>
      <c r="E115" s="40"/>
      <c r="F115" s="151">
        <v>2022</v>
      </c>
      <c r="G115" s="100">
        <v>4</v>
      </c>
      <c r="H115" s="83">
        <v>14</v>
      </c>
      <c r="I115" s="87">
        <v>3.5</v>
      </c>
      <c r="J115" s="40"/>
      <c r="K115" s="151">
        <v>2022</v>
      </c>
      <c r="L115" s="100">
        <v>0</v>
      </c>
      <c r="M115" s="83">
        <v>0</v>
      </c>
      <c r="N115" s="97"/>
    </row>
    <row r="116" ht="21.95" customHeight="1">
      <c r="A116" s="86"/>
      <c r="B116" s="94"/>
      <c r="C116" s="83"/>
      <c r="D116" s="87"/>
      <c r="E116" s="40"/>
      <c r="F116" s="88"/>
      <c r="G116" s="94"/>
      <c r="H116" s="83"/>
      <c r="I116" s="87"/>
      <c r="J116" s="40"/>
      <c r="K116" s="88"/>
      <c r="L116" s="94"/>
      <c r="M116" s="83"/>
      <c r="N116" s="97"/>
    </row>
    <row r="117" ht="21.95" customHeight="1">
      <c r="A117" s="86"/>
      <c r="B117" s="94"/>
      <c r="C117" s="83"/>
      <c r="D117" s="87"/>
      <c r="E117" s="40"/>
      <c r="F117" s="88"/>
      <c r="G117" s="94"/>
      <c r="H117" s="83"/>
      <c r="I117" s="87"/>
      <c r="J117" s="40"/>
      <c r="K117" s="88"/>
      <c r="L117" s="94"/>
      <c r="M117" s="83"/>
      <c r="N117" s="97"/>
    </row>
    <row r="118" ht="21.95" customHeight="1">
      <c r="A118" s="86"/>
      <c r="B118" s="94"/>
      <c r="C118" s="83"/>
      <c r="D118" s="87"/>
      <c r="E118" s="40"/>
      <c r="F118" s="88"/>
      <c r="G118" s="94"/>
      <c r="H118" s="83"/>
      <c r="I118" s="87"/>
      <c r="J118" s="40"/>
      <c r="K118" s="88"/>
      <c r="L118" s="94"/>
      <c r="M118" s="83"/>
      <c r="N118" s="97"/>
    </row>
    <row r="119" ht="21.95" customHeight="1">
      <c r="A119" s="86"/>
      <c r="B119" s="94"/>
      <c r="C119" s="83"/>
      <c r="D119" s="87"/>
      <c r="E119" s="40"/>
      <c r="F119" s="88"/>
      <c r="G119" s="94"/>
      <c r="H119" s="83"/>
      <c r="I119" s="87"/>
      <c r="J119" s="40"/>
      <c r="K119" s="88"/>
      <c r="L119" s="94"/>
      <c r="M119" s="83"/>
      <c r="N119" s="97"/>
    </row>
    <row r="120" ht="21.95" customHeight="1">
      <c r="A120" s="86"/>
      <c r="B120" s="94"/>
      <c r="C120" s="83"/>
      <c r="D120" s="87"/>
      <c r="E120" s="40"/>
      <c r="F120" s="88"/>
      <c r="G120" s="94"/>
      <c r="H120" s="83"/>
      <c r="I120" s="87"/>
      <c r="J120" s="40"/>
      <c r="K120" s="88"/>
      <c r="L120" s="94"/>
      <c r="M120" s="83"/>
      <c r="N120" s="97"/>
    </row>
    <row r="121" ht="21.95" customHeight="1">
      <c r="A121" s="86"/>
      <c r="B121" s="94"/>
      <c r="C121" s="83"/>
      <c r="D121" s="87"/>
      <c r="E121" s="40"/>
      <c r="F121" s="88"/>
      <c r="G121" s="94"/>
      <c r="H121" s="83"/>
      <c r="I121" s="87"/>
      <c r="J121" s="40"/>
      <c r="K121" s="88"/>
      <c r="L121" s="94"/>
      <c r="M121" s="83"/>
      <c r="N121" s="97"/>
    </row>
    <row r="122" ht="21.95" customHeight="1">
      <c r="A122" s="86"/>
      <c r="B122" s="94"/>
      <c r="C122" s="83"/>
      <c r="D122" s="87"/>
      <c r="E122" s="40"/>
      <c r="F122" s="88"/>
      <c r="G122" s="94"/>
      <c r="H122" s="83"/>
      <c r="I122" s="87"/>
      <c r="J122" s="40"/>
      <c r="K122" s="88"/>
      <c r="L122" s="94"/>
      <c r="M122" s="83"/>
      <c r="N122" s="97"/>
    </row>
    <row r="123" ht="21.95" customHeight="1">
      <c r="A123" s="86"/>
      <c r="B123" s="94"/>
      <c r="C123" s="83"/>
      <c r="D123" s="87"/>
      <c r="E123" s="40"/>
      <c r="F123" s="88"/>
      <c r="G123" s="94"/>
      <c r="H123" s="83"/>
      <c r="I123" s="87"/>
      <c r="J123" s="40"/>
      <c r="K123" s="88"/>
      <c r="L123" s="94"/>
      <c r="M123" s="83"/>
      <c r="N123" s="97"/>
    </row>
    <row r="124" ht="21.95" customHeight="1">
      <c r="A124" s="86"/>
      <c r="B124" s="94"/>
      <c r="C124" s="83"/>
      <c r="D124" s="87"/>
      <c r="E124" s="40"/>
      <c r="F124" s="88"/>
      <c r="G124" s="94"/>
      <c r="H124" s="83"/>
      <c r="I124" s="87"/>
      <c r="J124" s="40"/>
      <c r="K124" s="88"/>
      <c r="L124" s="94"/>
      <c r="M124" s="83"/>
      <c r="N124" s="97"/>
    </row>
    <row r="125" ht="21.95" customHeight="1">
      <c r="A125" s="86"/>
      <c r="B125" s="94"/>
      <c r="C125" s="83"/>
      <c r="D125" s="87"/>
      <c r="E125" s="40"/>
      <c r="F125" s="88"/>
      <c r="G125" s="94"/>
      <c r="H125" s="83"/>
      <c r="I125" s="87"/>
      <c r="J125" s="40"/>
      <c r="K125" s="88"/>
      <c r="L125" s="94"/>
      <c r="M125" s="83"/>
      <c r="N125" s="97"/>
    </row>
    <row r="126" ht="21.95" customHeight="1">
      <c r="A126" s="86"/>
      <c r="B126" s="94"/>
      <c r="C126" s="83"/>
      <c r="D126" s="87"/>
      <c r="E126" s="40"/>
      <c r="F126" s="88"/>
      <c r="G126" s="94"/>
      <c r="H126" s="83"/>
      <c r="I126" s="87"/>
      <c r="J126" s="40"/>
      <c r="K126" s="88"/>
      <c r="L126" s="94"/>
      <c r="M126" s="83"/>
      <c r="N126" s="97"/>
    </row>
    <row r="127" ht="21.95" customHeight="1">
      <c r="A127" s="86"/>
      <c r="B127" s="94"/>
      <c r="C127" s="83"/>
      <c r="D127" s="87"/>
      <c r="E127" s="40"/>
      <c r="F127" s="88"/>
      <c r="G127" s="94"/>
      <c r="H127" s="83"/>
      <c r="I127" s="87"/>
      <c r="J127" s="40"/>
      <c r="K127" s="88"/>
      <c r="L127" s="94"/>
      <c r="M127" s="83"/>
      <c r="N127" s="97"/>
    </row>
    <row r="128" ht="21.95" customHeight="1">
      <c r="A128" s="86"/>
      <c r="B128" s="94"/>
      <c r="C128" s="83"/>
      <c r="D128" s="87"/>
      <c r="E128" s="40"/>
      <c r="F128" s="88"/>
      <c r="G128" s="94"/>
      <c r="H128" s="83"/>
      <c r="I128" s="87"/>
      <c r="J128" s="40"/>
      <c r="K128" s="88"/>
      <c r="L128" s="94"/>
      <c r="M128" s="83"/>
      <c r="N128" s="97"/>
    </row>
    <row r="129" ht="21.95" customHeight="1">
      <c r="A129" s="86"/>
      <c r="B129" s="94"/>
      <c r="C129" s="83"/>
      <c r="D129" s="87"/>
      <c r="E129" s="40"/>
      <c r="F129" s="88"/>
      <c r="G129" s="94"/>
      <c r="H129" s="83"/>
      <c r="I129" s="87"/>
      <c r="J129" s="40"/>
      <c r="K129" s="88"/>
      <c r="L129" s="94"/>
      <c r="M129" s="83"/>
      <c r="N129" s="97"/>
    </row>
    <row r="130" ht="21.95" customHeight="1">
      <c r="A130" s="86"/>
      <c r="B130" s="94"/>
      <c r="C130" s="83"/>
      <c r="D130" s="87"/>
      <c r="E130" s="40"/>
      <c r="F130" s="88"/>
      <c r="G130" s="94"/>
      <c r="H130" s="83"/>
      <c r="I130" s="87"/>
      <c r="J130" s="40"/>
      <c r="K130" s="88"/>
      <c r="L130" s="94"/>
      <c r="M130" s="83"/>
      <c r="N130" s="97"/>
    </row>
    <row r="131" ht="21.95" customHeight="1">
      <c r="A131" s="86"/>
      <c r="B131" s="94"/>
      <c r="C131" s="83"/>
      <c r="D131" s="87"/>
      <c r="E131" s="40"/>
      <c r="F131" s="88"/>
      <c r="G131" s="94"/>
      <c r="H131" s="83"/>
      <c r="I131" s="87"/>
      <c r="J131" s="40"/>
      <c r="K131" s="88"/>
      <c r="L131" s="94"/>
      <c r="M131" s="83"/>
      <c r="N131" s="97"/>
    </row>
    <row r="132" ht="21.95" customHeight="1">
      <c r="A132" s="86"/>
      <c r="B132" s="94"/>
      <c r="C132" s="83"/>
      <c r="D132" s="87"/>
      <c r="E132" s="40"/>
      <c r="F132" s="88"/>
      <c r="G132" s="94"/>
      <c r="H132" s="83"/>
      <c r="I132" s="87"/>
      <c r="J132" s="40"/>
      <c r="K132" s="88"/>
      <c r="L132" s="94"/>
      <c r="M132" s="83"/>
      <c r="N132" s="97"/>
    </row>
    <row r="133" ht="21.95" customHeight="1">
      <c r="A133" s="86"/>
      <c r="B133" s="94"/>
      <c r="C133" s="83"/>
      <c r="D133" s="87"/>
      <c r="E133" s="40"/>
      <c r="F133" s="88"/>
      <c r="G133" s="94"/>
      <c r="H133" s="83"/>
      <c r="I133" s="87"/>
      <c r="J133" s="40"/>
      <c r="K133" s="88"/>
      <c r="L133" s="94"/>
      <c r="M133" s="83"/>
      <c r="N133" s="97"/>
    </row>
    <row r="134" ht="21.95" customHeight="1">
      <c r="A134" s="86"/>
      <c r="B134" s="94"/>
      <c r="C134" s="83"/>
      <c r="D134" s="87"/>
      <c r="E134" s="40"/>
      <c r="F134" s="88"/>
      <c r="G134" s="94"/>
      <c r="H134" s="83"/>
      <c r="I134" s="87"/>
      <c r="J134" s="40"/>
      <c r="K134" s="88"/>
      <c r="L134" s="94"/>
      <c r="M134" s="83"/>
      <c r="N134" s="97"/>
    </row>
    <row r="135" ht="21.95" customHeight="1">
      <c r="A135" s="86"/>
      <c r="B135" s="94"/>
      <c r="C135" s="83"/>
      <c r="D135" s="87"/>
      <c r="E135" s="40"/>
      <c r="F135" s="88"/>
      <c r="G135" s="94"/>
      <c r="H135" s="83"/>
      <c r="I135" s="87"/>
      <c r="J135" s="40"/>
      <c r="K135" s="88"/>
      <c r="L135" s="94"/>
      <c r="M135" s="83"/>
      <c r="N135" s="97"/>
    </row>
    <row r="136" ht="21.95" customHeight="1">
      <c r="A136" t="s" s="185">
        <v>141</v>
      </c>
      <c r="B136" t="s" s="162">
        <v>241</v>
      </c>
      <c r="C136" s="83"/>
      <c r="D136" s="87"/>
      <c r="E136" s="40"/>
      <c r="F136" t="s" s="95">
        <v>141</v>
      </c>
      <c r="G136" t="s" s="162">
        <v>241</v>
      </c>
      <c r="H136" s="83"/>
      <c r="I136" s="87"/>
      <c r="J136" s="40"/>
      <c r="K136" t="s" s="95">
        <v>141</v>
      </c>
      <c r="L136" t="s" s="162">
        <v>241</v>
      </c>
      <c r="M136" s="83"/>
      <c r="N136" s="97"/>
    </row>
    <row r="137" ht="21.95" customHeight="1">
      <c r="A137" t="s" s="98">
        <v>242</v>
      </c>
      <c r="B137" s="83">
        <f>AVERAGE(B3:B58)</f>
        <v>41.7678571428571</v>
      </c>
      <c r="C137" s="83">
        <f>AVERAGE(C3:C58)</f>
        <v>162.023214285714</v>
      </c>
      <c r="D137" s="87">
        <f>AVERAGE(D3:D58)</f>
        <v>3.90523573754811</v>
      </c>
      <c r="E137" s="40"/>
      <c r="F137" t="s" s="99">
        <v>242</v>
      </c>
      <c r="G137" s="83">
        <f>AVERAGE(G3:G58)</f>
        <v>22</v>
      </c>
      <c r="H137" s="83">
        <f>AVERAGE(H3:H58)</f>
        <v>68.6535714285714</v>
      </c>
      <c r="I137" s="87">
        <f>AVERAGE(I3:I58)</f>
        <v>3.16281196072203</v>
      </c>
      <c r="J137" s="40"/>
      <c r="K137" t="s" s="99">
        <v>242</v>
      </c>
      <c r="L137" s="83">
        <f>AVERAGE(L3:L58)</f>
        <v>4.82142857142857</v>
      </c>
      <c r="M137" s="83">
        <f>AVERAGE(M3:M58)</f>
        <v>8.889285714285711</v>
      </c>
      <c r="N137" s="97">
        <f>AVERAGE(N3:N58)</f>
        <v>1.91142354921767</v>
      </c>
    </row>
    <row r="138" ht="22.75" customHeight="1">
      <c r="A138" t="s" s="187">
        <v>243</v>
      </c>
      <c r="B138" s="116">
        <f>AVERAGE(B59:B115)</f>
        <v>31.0877192982456</v>
      </c>
      <c r="C138" s="116">
        <f>AVERAGE(C59:C115)</f>
        <v>124.445614035088</v>
      </c>
      <c r="D138" s="112">
        <f>AVERAGE(D59:D115)</f>
        <v>4.09337903556534</v>
      </c>
      <c r="E138" s="113"/>
      <c r="F138" t="s" s="178">
        <v>243</v>
      </c>
      <c r="G138" s="116">
        <f>AVERAGE(G59:G115)</f>
        <v>14.4210526315789</v>
      </c>
      <c r="H138" s="116">
        <f>AVERAGE(H59:H115)</f>
        <v>45.4</v>
      </c>
      <c r="I138" s="112">
        <f>AVERAGE(I59:I115)</f>
        <v>3.25341534897858</v>
      </c>
      <c r="J138" s="113"/>
      <c r="K138" t="s" s="178">
        <v>243</v>
      </c>
      <c r="L138" s="116">
        <f>AVERAGE(L59:L115)</f>
        <v>3</v>
      </c>
      <c r="M138" s="116">
        <f>AVERAGE(M59:M115)</f>
        <v>5.64385964912281</v>
      </c>
      <c r="N138" s="119">
        <f>AVERAGE(N59:N115)</f>
        <v>2.04371622563483</v>
      </c>
    </row>
  </sheetData>
  <mergeCells count="12">
    <mergeCell ref="A1:A2"/>
    <mergeCell ref="D1:D2"/>
    <mergeCell ref="C1:C2"/>
    <mergeCell ref="B1:B2"/>
    <mergeCell ref="I1:I2"/>
    <mergeCell ref="H1:H2"/>
    <mergeCell ref="G1:G2"/>
    <mergeCell ref="F1:F2"/>
    <mergeCell ref="N1:N2"/>
    <mergeCell ref="M1:M2"/>
    <mergeCell ref="L1:L2"/>
    <mergeCell ref="K1:K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7.xml><?xml version="1.0" encoding="utf-8"?>
<worksheet xmlns:r="http://schemas.openxmlformats.org/officeDocument/2006/relationships" xmlns="http://schemas.openxmlformats.org/spreadsheetml/2006/main">
  <dimension ref="A1:W122"/>
  <sheetViews>
    <sheetView workbookViewId="0" showGridLines="0" defaultGridColor="1"/>
  </sheetViews>
  <sheetFormatPr defaultColWidth="16.3333" defaultRowHeight="19.9" customHeight="1" outlineLevelRow="0" outlineLevelCol="0"/>
  <cols>
    <col min="1" max="1" width="10" style="295" customWidth="1"/>
    <col min="2" max="4" width="12.1719" style="295" customWidth="1"/>
    <col min="5" max="5" width="1.35156" style="295" customWidth="1"/>
    <col min="6" max="6" width="10" style="295" customWidth="1"/>
    <col min="7" max="9" width="12.1719" style="295" customWidth="1"/>
    <col min="10" max="10" width="1.35156" style="295" customWidth="1"/>
    <col min="11" max="11" width="10" style="295" customWidth="1"/>
    <col min="12" max="14" width="12.1719" style="295" customWidth="1"/>
    <col min="15" max="15" width="10.8516" style="295" customWidth="1"/>
    <col min="16" max="17" width="6.5" style="295" customWidth="1"/>
    <col min="18" max="18" width="10.8516" style="295" customWidth="1"/>
    <col min="19" max="20" width="6.5" style="295" customWidth="1"/>
    <col min="21" max="21" width="10.8516" style="295" customWidth="1"/>
    <col min="22" max="23" width="6.5" style="295" customWidth="1"/>
    <col min="24" max="16384" width="16.3516" style="295" customWidth="1"/>
  </cols>
  <sheetData>
    <row r="1" ht="64.15" customHeight="1">
      <c r="A1" t="s" s="164">
        <v>378</v>
      </c>
      <c r="B1" t="s" s="27">
        <v>40</v>
      </c>
      <c r="C1" t="s" s="27">
        <v>41</v>
      </c>
      <c r="D1" t="s" s="28">
        <v>42</v>
      </c>
      <c r="E1" s="29"/>
      <c r="F1" t="s" s="30">
        <v>135</v>
      </c>
      <c r="G1" t="s" s="27">
        <v>44</v>
      </c>
      <c r="H1" t="s" s="27">
        <v>45</v>
      </c>
      <c r="I1" t="s" s="28">
        <v>46</v>
      </c>
      <c r="J1" s="29"/>
      <c r="K1" t="s" s="30">
        <v>233</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1940</v>
      </c>
      <c r="B3" s="144">
        <v>40</v>
      </c>
      <c r="C3" s="78">
        <v>75.7</v>
      </c>
      <c r="D3" s="79">
        <v>1.8925</v>
      </c>
      <c r="E3" s="40"/>
      <c r="F3" s="145">
        <v>1940</v>
      </c>
      <c r="G3" s="144">
        <v>23</v>
      </c>
      <c r="H3" s="78">
        <v>27.8</v>
      </c>
      <c r="I3" s="79">
        <v>1.20869565217391</v>
      </c>
      <c r="J3" s="40"/>
      <c r="K3" s="145">
        <v>1940</v>
      </c>
      <c r="L3" s="144">
        <v>1</v>
      </c>
      <c r="M3" s="78">
        <v>-1.2</v>
      </c>
      <c r="N3" s="81">
        <v>-1.2</v>
      </c>
      <c r="O3" s="152"/>
      <c r="P3" s="135"/>
      <c r="Q3" s="97"/>
      <c r="R3" s="153"/>
      <c r="S3" s="135"/>
      <c r="T3" s="97"/>
      <c r="U3" s="153"/>
      <c r="V3" s="135"/>
      <c r="W3" s="97"/>
    </row>
    <row r="4" ht="21.95" customHeight="1">
      <c r="A4" s="150">
        <v>1941</v>
      </c>
      <c r="B4" s="100">
        <v>30</v>
      </c>
      <c r="C4" s="83">
        <v>61.3</v>
      </c>
      <c r="D4" s="87">
        <v>2.04333333333333</v>
      </c>
      <c r="E4" s="40"/>
      <c r="F4" s="151">
        <v>1941</v>
      </c>
      <c r="G4" s="100">
        <v>14</v>
      </c>
      <c r="H4" s="83">
        <v>14.8</v>
      </c>
      <c r="I4" s="87">
        <v>1.05714285714286</v>
      </c>
      <c r="J4" s="40"/>
      <c r="K4" s="151">
        <v>1941</v>
      </c>
      <c r="L4" s="100">
        <v>1</v>
      </c>
      <c r="M4" s="83">
        <v>-0.3</v>
      </c>
      <c r="N4" s="89">
        <v>-0.3</v>
      </c>
      <c r="O4" s="152"/>
      <c r="P4" s="135"/>
      <c r="Q4" s="97"/>
      <c r="R4" s="153"/>
      <c r="S4" s="135"/>
      <c r="T4" s="97"/>
      <c r="U4" s="153"/>
      <c r="V4" s="135"/>
      <c r="W4" s="97"/>
    </row>
    <row r="5" ht="21.95" customHeight="1">
      <c r="A5" s="150">
        <v>1942</v>
      </c>
      <c r="B5" s="100">
        <v>21</v>
      </c>
      <c r="C5" s="83">
        <v>40.9</v>
      </c>
      <c r="D5" s="87">
        <v>1.94761904761905</v>
      </c>
      <c r="E5" s="40"/>
      <c r="F5" s="151">
        <v>1942</v>
      </c>
      <c r="G5" s="100">
        <v>11</v>
      </c>
      <c r="H5" s="83">
        <v>11.1</v>
      </c>
      <c r="I5" s="87">
        <v>1.00909090909091</v>
      </c>
      <c r="J5" s="40"/>
      <c r="K5" s="151">
        <v>1942</v>
      </c>
      <c r="L5" s="100">
        <v>1</v>
      </c>
      <c r="M5" s="83">
        <v>-0.7</v>
      </c>
      <c r="N5" s="89">
        <v>-0.7</v>
      </c>
      <c r="O5" s="152"/>
      <c r="P5" s="135"/>
      <c r="Q5" s="97"/>
      <c r="R5" s="153"/>
      <c r="S5" s="135"/>
      <c r="T5" s="97"/>
      <c r="U5" s="153"/>
      <c r="V5" s="135"/>
      <c r="W5" s="97"/>
    </row>
    <row r="6" ht="21.95" customHeight="1">
      <c r="A6" s="150">
        <v>1943</v>
      </c>
      <c r="B6" s="100">
        <v>48</v>
      </c>
      <c r="C6" s="83">
        <v>80.09999999999999</v>
      </c>
      <c r="D6" s="87">
        <v>1.66875</v>
      </c>
      <c r="E6" s="40"/>
      <c r="F6" s="151">
        <v>1943</v>
      </c>
      <c r="G6" s="100">
        <v>30</v>
      </c>
      <c r="H6" s="83">
        <v>30.2</v>
      </c>
      <c r="I6" s="87">
        <v>1.00666666666667</v>
      </c>
      <c r="J6" s="40"/>
      <c r="K6" s="151">
        <v>1943</v>
      </c>
      <c r="L6" s="100">
        <v>4</v>
      </c>
      <c r="M6" s="83">
        <v>-2.6</v>
      </c>
      <c r="N6" s="89">
        <v>-0.65</v>
      </c>
      <c r="O6" s="152"/>
      <c r="P6" s="135"/>
      <c r="Q6" s="97"/>
      <c r="R6" s="153"/>
      <c r="S6" s="135"/>
      <c r="T6" s="97"/>
      <c r="U6" s="153"/>
      <c r="V6" s="135"/>
      <c r="W6" s="97"/>
    </row>
    <row r="7" ht="21.95" customHeight="1">
      <c r="A7" s="150">
        <v>1944</v>
      </c>
      <c r="B7" s="100">
        <v>41</v>
      </c>
      <c r="C7" s="83">
        <v>32.1</v>
      </c>
      <c r="D7" s="87">
        <v>0.782926829268293</v>
      </c>
      <c r="E7" s="40"/>
      <c r="F7" s="151">
        <v>1944</v>
      </c>
      <c r="G7" s="100">
        <v>26</v>
      </c>
      <c r="H7" s="83">
        <v>-9.1</v>
      </c>
      <c r="I7" s="87">
        <v>-0.35</v>
      </c>
      <c r="J7" s="40"/>
      <c r="K7" s="151">
        <v>1944</v>
      </c>
      <c r="L7" s="100">
        <v>14</v>
      </c>
      <c r="M7" s="83">
        <v>-18.7</v>
      </c>
      <c r="N7" s="89">
        <v>-1.33571428571429</v>
      </c>
      <c r="O7" s="152"/>
      <c r="P7" s="135"/>
      <c r="Q7" s="97"/>
      <c r="R7" s="153"/>
      <c r="S7" s="135"/>
      <c r="T7" s="97"/>
      <c r="U7" s="153"/>
      <c r="V7" s="135"/>
      <c r="W7" s="97"/>
    </row>
    <row r="8" ht="21.95" customHeight="1">
      <c r="A8" s="150">
        <v>1945</v>
      </c>
      <c r="B8" s="100">
        <v>34</v>
      </c>
      <c r="C8" s="83">
        <v>42.7</v>
      </c>
      <c r="D8" s="87">
        <v>1.25588235294118</v>
      </c>
      <c r="E8" s="40"/>
      <c r="F8" s="151">
        <v>1945</v>
      </c>
      <c r="G8" s="100">
        <v>22</v>
      </c>
      <c r="H8" s="83">
        <v>9.5</v>
      </c>
      <c r="I8" s="87">
        <v>0.431818181818182</v>
      </c>
      <c r="J8" s="40"/>
      <c r="K8" s="151">
        <v>1945</v>
      </c>
      <c r="L8" s="100">
        <v>6</v>
      </c>
      <c r="M8" s="83">
        <v>-5.4</v>
      </c>
      <c r="N8" s="89">
        <v>-0.9</v>
      </c>
      <c r="O8" s="152"/>
      <c r="P8" s="135"/>
      <c r="Q8" s="97"/>
      <c r="R8" s="153"/>
      <c r="S8" s="135"/>
      <c r="T8" s="97"/>
      <c r="U8" s="153"/>
      <c r="V8" s="135"/>
      <c r="W8" s="97"/>
    </row>
    <row r="9" ht="21.95" customHeight="1">
      <c r="A9" s="150">
        <v>1946</v>
      </c>
      <c r="B9" s="100">
        <v>25</v>
      </c>
      <c r="C9" s="83">
        <v>43.7</v>
      </c>
      <c r="D9" s="87">
        <v>1.748</v>
      </c>
      <c r="E9" s="40"/>
      <c r="F9" s="151">
        <v>1946</v>
      </c>
      <c r="G9" s="100">
        <v>11</v>
      </c>
      <c r="H9" s="83">
        <v>6.5</v>
      </c>
      <c r="I9" s="87">
        <v>0.5909090909090911</v>
      </c>
      <c r="J9" s="40"/>
      <c r="K9" s="151">
        <v>1946</v>
      </c>
      <c r="L9" s="100">
        <v>4</v>
      </c>
      <c r="M9" s="83">
        <v>-2.1</v>
      </c>
      <c r="N9" s="89">
        <v>-0.525</v>
      </c>
      <c r="O9" s="152"/>
      <c r="P9" s="135"/>
      <c r="Q9" s="97"/>
      <c r="R9" s="153"/>
      <c r="S9" s="135"/>
      <c r="T9" s="97"/>
      <c r="U9" s="153"/>
      <c r="V9" s="135"/>
      <c r="W9" s="97"/>
    </row>
    <row r="10" ht="21.95" customHeight="1">
      <c r="A10" s="150">
        <v>1947</v>
      </c>
      <c r="B10" s="100">
        <v>24</v>
      </c>
      <c r="C10" s="83">
        <v>46.7</v>
      </c>
      <c r="D10" s="87">
        <v>1.94583333333333</v>
      </c>
      <c r="E10" s="40"/>
      <c r="F10" s="151">
        <v>1947</v>
      </c>
      <c r="G10" s="100">
        <v>12</v>
      </c>
      <c r="H10" s="83">
        <v>14</v>
      </c>
      <c r="I10" s="87">
        <v>1.16666666666667</v>
      </c>
      <c r="J10" s="40"/>
      <c r="K10" s="151">
        <v>1947</v>
      </c>
      <c r="L10" s="100">
        <v>1</v>
      </c>
      <c r="M10" s="83">
        <v>-0.1</v>
      </c>
      <c r="N10" s="89">
        <v>-0.1</v>
      </c>
      <c r="O10" s="152"/>
      <c r="P10" s="135"/>
      <c r="Q10" s="97"/>
      <c r="R10" s="153"/>
      <c r="S10" s="135"/>
      <c r="T10" s="97"/>
      <c r="U10" s="153"/>
      <c r="V10" s="135"/>
      <c r="W10" s="97"/>
    </row>
    <row r="11" ht="21.95" customHeight="1">
      <c r="A11" s="150">
        <v>1948</v>
      </c>
      <c r="B11" s="100">
        <v>33</v>
      </c>
      <c r="C11" s="83">
        <v>68.8</v>
      </c>
      <c r="D11" s="87">
        <v>2.08484848484848</v>
      </c>
      <c r="E11" s="40"/>
      <c r="F11" s="151">
        <v>1948</v>
      </c>
      <c r="G11" s="100">
        <v>11</v>
      </c>
      <c r="H11" s="83">
        <v>6.9</v>
      </c>
      <c r="I11" s="87">
        <v>0.627272727272727</v>
      </c>
      <c r="J11" s="40"/>
      <c r="K11" s="151">
        <v>1948</v>
      </c>
      <c r="L11" s="100">
        <v>4</v>
      </c>
      <c r="M11" s="83">
        <v>-3.8</v>
      </c>
      <c r="N11" s="89">
        <v>-0.95</v>
      </c>
      <c r="O11" s="152"/>
      <c r="P11" s="135"/>
      <c r="Q11" s="97"/>
      <c r="R11" s="153"/>
      <c r="S11" s="135"/>
      <c r="T11" s="97"/>
      <c r="U11" s="153"/>
      <c r="V11" s="135"/>
      <c r="W11" s="97"/>
    </row>
    <row r="12" ht="21.95" customHeight="1">
      <c r="A12" s="150">
        <v>1949</v>
      </c>
      <c r="B12" s="100">
        <v>47</v>
      </c>
      <c r="C12" s="83">
        <v>84.09999999999999</v>
      </c>
      <c r="D12" s="87">
        <v>1.78936170212766</v>
      </c>
      <c r="E12" s="40"/>
      <c r="F12" s="151">
        <v>1949</v>
      </c>
      <c r="G12" s="100">
        <v>26</v>
      </c>
      <c r="H12" s="83">
        <v>21.1</v>
      </c>
      <c r="I12" s="87">
        <v>0.811538461538462</v>
      </c>
      <c r="J12" s="40"/>
      <c r="K12" s="151">
        <v>1949</v>
      </c>
      <c r="L12" s="100">
        <v>5</v>
      </c>
      <c r="M12" s="83">
        <v>-2.9</v>
      </c>
      <c r="N12" s="89">
        <v>-0.58</v>
      </c>
      <c r="O12" s="152"/>
      <c r="P12" s="135"/>
      <c r="Q12" s="97"/>
      <c r="R12" s="153"/>
      <c r="S12" s="135"/>
      <c r="T12" s="97"/>
      <c r="U12" s="153"/>
      <c r="V12" s="135"/>
      <c r="W12" s="97"/>
    </row>
    <row r="13" ht="21.95" customHeight="1">
      <c r="A13" s="150">
        <v>1950</v>
      </c>
      <c r="B13" s="100">
        <v>42</v>
      </c>
      <c r="C13" s="83">
        <v>67.3</v>
      </c>
      <c r="D13" s="87">
        <v>1.60238095238095</v>
      </c>
      <c r="E13" s="40"/>
      <c r="F13" s="151">
        <v>1950</v>
      </c>
      <c r="G13" s="100">
        <v>25</v>
      </c>
      <c r="H13" s="83">
        <v>19</v>
      </c>
      <c r="I13" s="87">
        <v>0.76</v>
      </c>
      <c r="J13" s="40"/>
      <c r="K13" s="151">
        <v>1950</v>
      </c>
      <c r="L13" s="100">
        <v>6</v>
      </c>
      <c r="M13" s="83">
        <v>-4.4</v>
      </c>
      <c r="N13" s="89">
        <v>-0.7333333333333329</v>
      </c>
      <c r="O13" s="152"/>
      <c r="P13" s="135"/>
      <c r="Q13" s="97"/>
      <c r="R13" s="153"/>
      <c r="S13" s="135"/>
      <c r="T13" s="97"/>
      <c r="U13" s="153"/>
      <c r="V13" s="135"/>
      <c r="W13" s="97"/>
    </row>
    <row r="14" ht="21.95" customHeight="1">
      <c r="A14" s="150">
        <v>1951</v>
      </c>
      <c r="B14" s="100">
        <v>44</v>
      </c>
      <c r="C14" s="83">
        <v>93.2</v>
      </c>
      <c r="D14" s="87">
        <v>2.11818181818182</v>
      </c>
      <c r="E14" s="40"/>
      <c r="F14" s="151">
        <v>1951</v>
      </c>
      <c r="G14" s="100">
        <v>19</v>
      </c>
      <c r="H14" s="83">
        <v>20.9</v>
      </c>
      <c r="I14" s="87">
        <v>1.1</v>
      </c>
      <c r="J14" s="40"/>
      <c r="K14" s="151">
        <v>1951</v>
      </c>
      <c r="L14" s="100">
        <v>1</v>
      </c>
      <c r="M14" s="83">
        <v>-3.7</v>
      </c>
      <c r="N14" s="89">
        <v>-3.7</v>
      </c>
      <c r="O14" s="152"/>
      <c r="P14" s="135"/>
      <c r="Q14" s="97"/>
      <c r="R14" s="153"/>
      <c r="S14" s="135"/>
      <c r="T14" s="97"/>
      <c r="U14" s="153"/>
      <c r="V14" s="135"/>
      <c r="W14" s="97"/>
    </row>
    <row r="15" ht="21.95" customHeight="1">
      <c r="A15" s="150">
        <v>1952</v>
      </c>
      <c r="B15" s="100">
        <v>47</v>
      </c>
      <c r="C15" s="83">
        <v>88.8</v>
      </c>
      <c r="D15" s="87">
        <v>1.88936170212766</v>
      </c>
      <c r="E15" s="40"/>
      <c r="F15" s="151">
        <v>1952</v>
      </c>
      <c r="G15" s="100">
        <v>23</v>
      </c>
      <c r="H15" s="83">
        <v>23.8</v>
      </c>
      <c r="I15" s="87">
        <v>1.03478260869565</v>
      </c>
      <c r="J15" s="40"/>
      <c r="K15" s="151">
        <v>1952</v>
      </c>
      <c r="L15" s="100">
        <v>2</v>
      </c>
      <c r="M15" s="83">
        <v>-2.3</v>
      </c>
      <c r="N15" s="89">
        <v>-1.15</v>
      </c>
      <c r="O15" s="152"/>
      <c r="P15" s="135"/>
      <c r="Q15" s="97"/>
      <c r="R15" s="153"/>
      <c r="S15" s="135"/>
      <c r="T15" s="97"/>
      <c r="U15" s="153"/>
      <c r="V15" s="135"/>
      <c r="W15" s="97"/>
    </row>
    <row r="16" ht="21.95" customHeight="1">
      <c r="A16" s="150">
        <v>1953</v>
      </c>
      <c r="B16" s="100">
        <v>50</v>
      </c>
      <c r="C16" s="83">
        <v>96.2</v>
      </c>
      <c r="D16" s="87">
        <v>1.924</v>
      </c>
      <c r="E16" s="40"/>
      <c r="F16" s="151">
        <v>1953</v>
      </c>
      <c r="G16" s="100">
        <v>21</v>
      </c>
      <c r="H16" s="83">
        <v>16.2</v>
      </c>
      <c r="I16" s="87">
        <v>0.771428571428571</v>
      </c>
      <c r="J16" s="40"/>
      <c r="K16" s="151">
        <v>1953</v>
      </c>
      <c r="L16" s="100">
        <v>5</v>
      </c>
      <c r="M16" s="83">
        <v>-3.3</v>
      </c>
      <c r="N16" s="89">
        <v>-0.66</v>
      </c>
      <c r="O16" s="152"/>
      <c r="P16" s="135"/>
      <c r="Q16" s="97"/>
      <c r="R16" s="153"/>
      <c r="S16" s="135"/>
      <c r="T16" s="97"/>
      <c r="U16" s="153"/>
      <c r="V16" s="135"/>
      <c r="W16" s="97"/>
    </row>
    <row r="17" ht="21.95" customHeight="1">
      <c r="A17" s="150">
        <v>1954</v>
      </c>
      <c r="B17" s="100">
        <v>51</v>
      </c>
      <c r="C17" s="83">
        <v>67.40000000000001</v>
      </c>
      <c r="D17" s="87">
        <v>1.32156862745098</v>
      </c>
      <c r="E17" s="40"/>
      <c r="F17" s="151">
        <v>1954</v>
      </c>
      <c r="G17" s="100">
        <v>26</v>
      </c>
      <c r="H17" s="83">
        <v>0.5</v>
      </c>
      <c r="I17" s="87">
        <v>0.0192307692307692</v>
      </c>
      <c r="J17" s="40"/>
      <c r="K17" s="151">
        <v>1954</v>
      </c>
      <c r="L17" s="100">
        <v>11</v>
      </c>
      <c r="M17" s="83">
        <v>-11.3</v>
      </c>
      <c r="N17" s="89">
        <v>-1.02727272727273</v>
      </c>
      <c r="O17" s="152"/>
      <c r="P17" s="135"/>
      <c r="Q17" s="97"/>
      <c r="R17" s="153"/>
      <c r="S17" s="135"/>
      <c r="T17" s="97"/>
      <c r="U17" s="153"/>
      <c r="V17" s="135"/>
      <c r="W17" s="97"/>
    </row>
    <row r="18" ht="21.95" customHeight="1">
      <c r="A18" s="150">
        <v>1955</v>
      </c>
      <c r="B18" s="100">
        <v>34</v>
      </c>
      <c r="C18" s="83">
        <v>43.8</v>
      </c>
      <c r="D18" s="87">
        <v>1.28823529411765</v>
      </c>
      <c r="E18" s="40"/>
      <c r="F18" s="151">
        <v>1955</v>
      </c>
      <c r="G18" s="100">
        <v>19</v>
      </c>
      <c r="H18" s="83">
        <v>3.8</v>
      </c>
      <c r="I18" s="87">
        <v>0.2</v>
      </c>
      <c r="J18" s="40"/>
      <c r="K18" s="151">
        <v>1955</v>
      </c>
      <c r="L18" s="100">
        <v>6</v>
      </c>
      <c r="M18" s="83">
        <v>-10.1</v>
      </c>
      <c r="N18" s="89">
        <v>-1.68333333333333</v>
      </c>
      <c r="O18" s="152"/>
      <c r="P18" s="135"/>
      <c r="Q18" s="97"/>
      <c r="R18" s="153"/>
      <c r="S18" s="135"/>
      <c r="T18" s="97"/>
      <c r="U18" s="153"/>
      <c r="V18" s="135"/>
      <c r="W18" s="97"/>
    </row>
    <row r="19" ht="21.95" customHeight="1">
      <c r="A19" s="150">
        <v>1956</v>
      </c>
      <c r="B19" s="100">
        <v>47</v>
      </c>
      <c r="C19" s="83">
        <v>83.40000000000001</v>
      </c>
      <c r="D19" s="87">
        <v>1.77446808510638</v>
      </c>
      <c r="E19" s="40"/>
      <c r="F19" s="151">
        <v>1956</v>
      </c>
      <c r="G19" s="100">
        <v>23</v>
      </c>
      <c r="H19" s="83">
        <v>11.9</v>
      </c>
      <c r="I19" s="87">
        <v>0.517391304347826</v>
      </c>
      <c r="J19" s="40"/>
      <c r="K19" s="151">
        <v>1956</v>
      </c>
      <c r="L19" s="100">
        <v>6</v>
      </c>
      <c r="M19" s="83">
        <v>-6.8</v>
      </c>
      <c r="N19" s="89">
        <v>-1.13333333333333</v>
      </c>
      <c r="O19" s="152"/>
      <c r="P19" s="135"/>
      <c r="Q19" s="97"/>
      <c r="R19" s="153"/>
      <c r="S19" s="135"/>
      <c r="T19" s="97"/>
      <c r="U19" s="153"/>
      <c r="V19" s="135"/>
      <c r="W19" s="97"/>
    </row>
    <row r="20" ht="21.95" customHeight="1">
      <c r="A20" s="150">
        <v>1957</v>
      </c>
      <c r="B20" s="100">
        <v>63</v>
      </c>
      <c r="C20" s="83">
        <v>69.5</v>
      </c>
      <c r="D20" s="87">
        <v>1.1031746031746</v>
      </c>
      <c r="E20" s="40"/>
      <c r="F20" s="151">
        <v>1957</v>
      </c>
      <c r="G20" s="100">
        <v>40</v>
      </c>
      <c r="H20" s="83">
        <v>6.9</v>
      </c>
      <c r="I20" s="87">
        <v>0.1725</v>
      </c>
      <c r="J20" s="40"/>
      <c r="K20" s="151">
        <v>1957</v>
      </c>
      <c r="L20" s="100">
        <v>15</v>
      </c>
      <c r="M20" s="83">
        <v>-17.8</v>
      </c>
      <c r="N20" s="89">
        <v>-1.18666666666667</v>
      </c>
      <c r="O20" s="152"/>
      <c r="P20" s="135"/>
      <c r="Q20" s="97"/>
      <c r="R20" s="153"/>
      <c r="S20" s="135"/>
      <c r="T20" s="97"/>
      <c r="U20" s="153"/>
      <c r="V20" s="135"/>
      <c r="W20" s="97"/>
    </row>
    <row r="21" ht="21.95" customHeight="1">
      <c r="A21" s="150">
        <v>1958</v>
      </c>
      <c r="B21" s="100">
        <v>43</v>
      </c>
      <c r="C21" s="83">
        <v>49.8</v>
      </c>
      <c r="D21" s="87">
        <v>1.15813953488372</v>
      </c>
      <c r="E21" s="40"/>
      <c r="F21" s="151">
        <v>1958</v>
      </c>
      <c r="G21" s="100">
        <v>26</v>
      </c>
      <c r="H21" s="83">
        <v>4.1</v>
      </c>
      <c r="I21" s="87">
        <v>0.157692307692308</v>
      </c>
      <c r="J21" s="40"/>
      <c r="K21" s="151">
        <v>1958</v>
      </c>
      <c r="L21" s="100">
        <v>10</v>
      </c>
      <c r="M21" s="83">
        <v>-12.7</v>
      </c>
      <c r="N21" s="89">
        <v>-1.27</v>
      </c>
      <c r="O21" s="152"/>
      <c r="P21" s="135"/>
      <c r="Q21" s="97"/>
      <c r="R21" s="153"/>
      <c r="S21" s="135"/>
      <c r="T21" s="97"/>
      <c r="U21" s="153"/>
      <c r="V21" s="135"/>
      <c r="W21" s="97"/>
    </row>
    <row r="22" ht="21.95" customHeight="1">
      <c r="A22" s="150">
        <v>1959</v>
      </c>
      <c r="B22" s="100">
        <v>61</v>
      </c>
      <c r="C22" s="83">
        <v>69.3</v>
      </c>
      <c r="D22" s="87">
        <v>1.13606557377049</v>
      </c>
      <c r="E22" s="40"/>
      <c r="F22" s="151">
        <v>1959</v>
      </c>
      <c r="G22" s="100">
        <v>34</v>
      </c>
      <c r="H22" s="83">
        <v>-8.800000000000001</v>
      </c>
      <c r="I22" s="87">
        <v>-0.258823529411765</v>
      </c>
      <c r="J22" s="40"/>
      <c r="K22" s="151">
        <v>1959</v>
      </c>
      <c r="L22" s="100">
        <v>15</v>
      </c>
      <c r="M22" s="83">
        <v>-24.3</v>
      </c>
      <c r="N22" s="89">
        <v>-1.62</v>
      </c>
      <c r="O22" s="152"/>
      <c r="P22" s="135"/>
      <c r="Q22" s="97"/>
      <c r="R22" s="153"/>
      <c r="S22" s="135"/>
      <c r="T22" s="97"/>
      <c r="U22" s="153"/>
      <c r="V22" s="135"/>
      <c r="W22" s="97"/>
    </row>
    <row r="23" ht="21.95" customHeight="1">
      <c r="A23" s="150">
        <v>1960</v>
      </c>
      <c r="B23" s="100">
        <v>49</v>
      </c>
      <c r="C23" s="83">
        <v>58.8</v>
      </c>
      <c r="D23" s="87">
        <v>1.2</v>
      </c>
      <c r="E23" s="40"/>
      <c r="F23" s="151">
        <v>1960</v>
      </c>
      <c r="G23" s="100">
        <v>29</v>
      </c>
      <c r="H23" s="83">
        <v>5.4</v>
      </c>
      <c r="I23" s="87">
        <v>0.186206896551724</v>
      </c>
      <c r="J23" s="40"/>
      <c r="K23" s="151">
        <v>1960</v>
      </c>
      <c r="L23" s="100">
        <v>10</v>
      </c>
      <c r="M23" s="83">
        <v>-14.3</v>
      </c>
      <c r="N23" s="89">
        <v>-1.43</v>
      </c>
      <c r="O23" s="152"/>
      <c r="P23" s="135"/>
      <c r="Q23" s="97"/>
      <c r="R23" s="153"/>
      <c r="S23" s="135"/>
      <c r="T23" s="97"/>
      <c r="U23" s="153"/>
      <c r="V23" s="135"/>
      <c r="W23" s="97"/>
    </row>
    <row r="24" ht="21.95" customHeight="1">
      <c r="A24" s="150">
        <v>1961</v>
      </c>
      <c r="B24" s="100">
        <v>46</v>
      </c>
      <c r="C24" s="83">
        <v>81.59999999999999</v>
      </c>
      <c r="D24" s="87">
        <v>1.77391304347826</v>
      </c>
      <c r="E24" s="40"/>
      <c r="F24" s="151">
        <v>1961</v>
      </c>
      <c r="G24" s="100">
        <v>22</v>
      </c>
      <c r="H24" s="83">
        <v>14.7</v>
      </c>
      <c r="I24" s="87">
        <v>0.668181818181818</v>
      </c>
      <c r="J24" s="40"/>
      <c r="K24" s="151">
        <v>1961</v>
      </c>
      <c r="L24" s="100">
        <v>5</v>
      </c>
      <c r="M24" s="83">
        <v>-5.2</v>
      </c>
      <c r="N24" s="89">
        <v>-1.04</v>
      </c>
      <c r="O24" s="152"/>
      <c r="P24" s="135"/>
      <c r="Q24" s="97"/>
      <c r="R24" s="153"/>
      <c r="S24" s="135"/>
      <c r="T24" s="97"/>
      <c r="U24" s="153"/>
      <c r="V24" s="135"/>
      <c r="W24" s="97"/>
    </row>
    <row r="25" ht="21.95" customHeight="1">
      <c r="A25" s="150">
        <v>1962</v>
      </c>
      <c r="B25" s="100">
        <v>31</v>
      </c>
      <c r="C25" s="83">
        <v>43.9</v>
      </c>
      <c r="D25" s="87">
        <v>1.41612903225806</v>
      </c>
      <c r="E25" s="40"/>
      <c r="F25" s="151">
        <v>1962</v>
      </c>
      <c r="G25" s="100">
        <v>19</v>
      </c>
      <c r="H25" s="83">
        <v>11.8</v>
      </c>
      <c r="I25" s="87">
        <v>0.621052631578947</v>
      </c>
      <c r="J25" s="40"/>
      <c r="K25" s="151">
        <v>1962</v>
      </c>
      <c r="L25" s="100">
        <v>4</v>
      </c>
      <c r="M25" s="83">
        <v>-4.9</v>
      </c>
      <c r="N25" s="89">
        <v>-1.225</v>
      </c>
      <c r="O25" s="152"/>
      <c r="P25" s="135"/>
      <c r="Q25" s="97"/>
      <c r="R25" s="153"/>
      <c r="S25" s="135"/>
      <c r="T25" s="97"/>
      <c r="U25" s="153"/>
      <c r="V25" s="135"/>
      <c r="W25" s="97"/>
    </row>
    <row r="26" ht="21.95" customHeight="1">
      <c r="A26" s="150">
        <v>1963</v>
      </c>
      <c r="B26" s="100">
        <v>41</v>
      </c>
      <c r="C26" s="83">
        <v>53</v>
      </c>
      <c r="D26" s="87">
        <v>1.29268292682927</v>
      </c>
      <c r="E26" s="40"/>
      <c r="F26" s="151">
        <v>1963</v>
      </c>
      <c r="G26" s="100">
        <v>23</v>
      </c>
      <c r="H26" s="83">
        <v>4.1</v>
      </c>
      <c r="I26" s="87">
        <v>0.178260869565217</v>
      </c>
      <c r="J26" s="40"/>
      <c r="K26" s="151">
        <v>1963</v>
      </c>
      <c r="L26" s="100">
        <v>9</v>
      </c>
      <c r="M26" s="83">
        <v>-10.1</v>
      </c>
      <c r="N26" s="89">
        <v>-1.12222222222222</v>
      </c>
      <c r="O26" s="152"/>
      <c r="P26" s="135"/>
      <c r="Q26" s="97"/>
      <c r="R26" s="153"/>
      <c r="S26" s="135"/>
      <c r="T26" s="97"/>
      <c r="U26" s="153"/>
      <c r="V26" s="135"/>
      <c r="W26" s="97"/>
    </row>
    <row r="27" ht="21.95" customHeight="1">
      <c r="A27" s="150">
        <v>1964</v>
      </c>
      <c r="B27" s="100">
        <v>44</v>
      </c>
      <c r="C27" s="83">
        <v>91.5</v>
      </c>
      <c r="D27" s="87">
        <v>2.07954545454545</v>
      </c>
      <c r="E27" s="40"/>
      <c r="F27" s="151">
        <v>1964</v>
      </c>
      <c r="G27" s="100">
        <v>16</v>
      </c>
      <c r="H27" s="83">
        <v>11</v>
      </c>
      <c r="I27" s="87">
        <v>0.6875</v>
      </c>
      <c r="J27" s="40"/>
      <c r="K27" s="151">
        <v>1964</v>
      </c>
      <c r="L27" s="100">
        <v>5</v>
      </c>
      <c r="M27" s="83">
        <v>-4.2</v>
      </c>
      <c r="N27" s="89">
        <v>-0.84</v>
      </c>
      <c r="O27" s="152"/>
      <c r="P27" s="135"/>
      <c r="Q27" s="97"/>
      <c r="R27" s="153"/>
      <c r="S27" s="135"/>
      <c r="T27" s="97"/>
      <c r="U27" s="153"/>
      <c r="V27" s="135"/>
      <c r="W27" s="97"/>
    </row>
    <row r="28" ht="21.95" customHeight="1">
      <c r="A28" s="150">
        <v>1965</v>
      </c>
      <c r="B28" s="100">
        <v>52</v>
      </c>
      <c r="C28" s="83">
        <v>92.40000000000001</v>
      </c>
      <c r="D28" s="87">
        <v>1.77692307692308</v>
      </c>
      <c r="E28" s="40"/>
      <c r="F28" s="151">
        <v>1965</v>
      </c>
      <c r="G28" s="100">
        <v>25</v>
      </c>
      <c r="H28" s="83">
        <v>18.3</v>
      </c>
      <c r="I28" s="87">
        <v>0.732</v>
      </c>
      <c r="J28" s="40"/>
      <c r="K28" s="151">
        <v>1965</v>
      </c>
      <c r="L28" s="100">
        <v>6</v>
      </c>
      <c r="M28" s="83">
        <v>-7.1</v>
      </c>
      <c r="N28" s="89">
        <v>-1.18333333333333</v>
      </c>
      <c r="O28" s="152"/>
      <c r="P28" s="135"/>
      <c r="Q28" s="97"/>
      <c r="R28" s="153"/>
      <c r="S28" s="135"/>
      <c r="T28" s="97"/>
      <c r="U28" s="153"/>
      <c r="V28" s="135"/>
      <c r="W28" s="97"/>
    </row>
    <row r="29" ht="21.95" customHeight="1">
      <c r="A29" s="150">
        <v>1966</v>
      </c>
      <c r="B29" s="100">
        <v>59</v>
      </c>
      <c r="C29" s="83">
        <v>106.1</v>
      </c>
      <c r="D29" s="87">
        <v>1.79830508474576</v>
      </c>
      <c r="E29" s="40"/>
      <c r="F29" s="151">
        <v>1966</v>
      </c>
      <c r="G29" s="100">
        <v>29</v>
      </c>
      <c r="H29" s="83">
        <v>24.5</v>
      </c>
      <c r="I29" s="87">
        <v>0.844827586206897</v>
      </c>
      <c r="J29" s="40"/>
      <c r="K29" s="151">
        <v>1966</v>
      </c>
      <c r="L29" s="100">
        <v>3</v>
      </c>
      <c r="M29" s="83">
        <v>-3.4</v>
      </c>
      <c r="N29" s="89">
        <v>-1.13333333333333</v>
      </c>
      <c r="O29" s="152"/>
      <c r="P29" s="135"/>
      <c r="Q29" s="97"/>
      <c r="R29" s="153"/>
      <c r="S29" s="135"/>
      <c r="T29" s="97"/>
      <c r="U29" s="153"/>
      <c r="V29" s="135"/>
      <c r="W29" s="97"/>
    </row>
    <row r="30" ht="21.95" customHeight="1">
      <c r="A30" s="150">
        <v>1967</v>
      </c>
      <c r="B30" s="100">
        <v>63</v>
      </c>
      <c r="C30" s="83">
        <v>93.2</v>
      </c>
      <c r="D30" s="87">
        <v>1.47936507936508</v>
      </c>
      <c r="E30" s="40"/>
      <c r="F30" s="151">
        <v>1967</v>
      </c>
      <c r="G30" s="100">
        <v>35</v>
      </c>
      <c r="H30" s="83">
        <v>14.3</v>
      </c>
      <c r="I30" s="87">
        <v>0.408571428571429</v>
      </c>
      <c r="J30" s="40"/>
      <c r="K30" s="151">
        <v>1967</v>
      </c>
      <c r="L30" s="100">
        <v>12</v>
      </c>
      <c r="M30" s="83">
        <v>-12.1</v>
      </c>
      <c r="N30" s="89">
        <v>-1.00833333333333</v>
      </c>
      <c r="O30" s="152"/>
      <c r="P30" s="135"/>
      <c r="Q30" s="97"/>
      <c r="R30" s="153"/>
      <c r="S30" s="135"/>
      <c r="T30" s="97"/>
      <c r="U30" s="153"/>
      <c r="V30" s="135"/>
      <c r="W30" s="97"/>
    </row>
    <row r="31" ht="21.95" customHeight="1">
      <c r="A31" s="150">
        <v>1968</v>
      </c>
      <c r="B31" s="100">
        <v>42</v>
      </c>
      <c r="C31" s="83">
        <v>89.59999999999999</v>
      </c>
      <c r="D31" s="87">
        <v>2.13333333333333</v>
      </c>
      <c r="E31" s="40"/>
      <c r="F31" s="151">
        <v>1968</v>
      </c>
      <c r="G31" s="100">
        <v>16</v>
      </c>
      <c r="H31" s="83">
        <v>16</v>
      </c>
      <c r="I31" s="87">
        <v>1</v>
      </c>
      <c r="J31" s="40"/>
      <c r="K31" s="151">
        <v>1968</v>
      </c>
      <c r="L31" s="100">
        <v>2</v>
      </c>
      <c r="M31" s="83">
        <v>-2.7</v>
      </c>
      <c r="N31" s="89">
        <v>-1.35</v>
      </c>
      <c r="O31" s="152"/>
      <c r="P31" s="135"/>
      <c r="Q31" s="97"/>
      <c r="R31" s="153"/>
      <c r="S31" s="135"/>
      <c r="T31" s="97"/>
      <c r="U31" s="153"/>
      <c r="V31" s="135"/>
      <c r="W31" s="97"/>
    </row>
    <row r="32" ht="21.95" customHeight="1">
      <c r="A32" s="150">
        <v>1969</v>
      </c>
      <c r="B32" s="100">
        <v>61</v>
      </c>
      <c r="C32" s="83">
        <v>84.8</v>
      </c>
      <c r="D32" s="87">
        <v>1.39016393442623</v>
      </c>
      <c r="E32" s="40"/>
      <c r="F32" s="151">
        <v>1969</v>
      </c>
      <c r="G32" s="100">
        <v>34</v>
      </c>
      <c r="H32" s="83">
        <v>11.9</v>
      </c>
      <c r="I32" s="87">
        <v>0.35</v>
      </c>
      <c r="J32" s="40"/>
      <c r="K32" s="151">
        <v>1969</v>
      </c>
      <c r="L32" s="100">
        <v>12</v>
      </c>
      <c r="M32" s="83">
        <v>-13.8</v>
      </c>
      <c r="N32" s="89">
        <v>-1.15</v>
      </c>
      <c r="O32" s="152"/>
      <c r="P32" s="135"/>
      <c r="Q32" s="97"/>
      <c r="R32" s="153"/>
      <c r="S32" s="135"/>
      <c r="T32" s="97"/>
      <c r="U32" s="153"/>
      <c r="V32" s="135"/>
      <c r="W32" s="97"/>
    </row>
    <row r="33" ht="21.95" customHeight="1">
      <c r="A33" s="150">
        <v>1970</v>
      </c>
      <c r="B33" s="100">
        <v>42</v>
      </c>
      <c r="C33" s="83">
        <v>72.90000000000001</v>
      </c>
      <c r="D33" s="87">
        <v>1.73571428571429</v>
      </c>
      <c r="E33" s="40"/>
      <c r="F33" s="151">
        <v>1970</v>
      </c>
      <c r="G33" s="100">
        <v>24</v>
      </c>
      <c r="H33" s="83">
        <v>23.6</v>
      </c>
      <c r="I33" s="87">
        <v>0.9833333333333329</v>
      </c>
      <c r="J33" s="40"/>
      <c r="K33" s="151">
        <v>1970</v>
      </c>
      <c r="L33" s="100">
        <v>3</v>
      </c>
      <c r="M33" s="83">
        <v>-0.6</v>
      </c>
      <c r="N33" s="89">
        <v>-0.2</v>
      </c>
      <c r="O33" s="152"/>
      <c r="P33" s="135"/>
      <c r="Q33" s="97"/>
      <c r="R33" s="153"/>
      <c r="S33" s="135"/>
      <c r="T33" s="97"/>
      <c r="U33" s="153"/>
      <c r="V33" s="135"/>
      <c r="W33" s="97"/>
    </row>
    <row r="34" ht="21.95" customHeight="1">
      <c r="A34" s="150">
        <v>1971</v>
      </c>
      <c r="B34" s="100">
        <v>38</v>
      </c>
      <c r="C34" s="83">
        <v>81.7</v>
      </c>
      <c r="D34" s="87">
        <v>2.15</v>
      </c>
      <c r="E34" s="40"/>
      <c r="F34" s="151">
        <v>1971</v>
      </c>
      <c r="G34" s="100">
        <v>12</v>
      </c>
      <c r="H34" s="83">
        <v>11.1</v>
      </c>
      <c r="I34" s="87">
        <v>0.925</v>
      </c>
      <c r="J34" s="40"/>
      <c r="K34" s="151">
        <v>1971</v>
      </c>
      <c r="L34" s="100">
        <v>3</v>
      </c>
      <c r="M34" s="83">
        <v>-1</v>
      </c>
      <c r="N34" s="89">
        <v>-0.333333333333333</v>
      </c>
      <c r="O34" s="152"/>
      <c r="P34" s="135"/>
      <c r="Q34" s="97"/>
      <c r="R34" s="153"/>
      <c r="S34" s="135"/>
      <c r="T34" s="97"/>
      <c r="U34" s="153"/>
      <c r="V34" s="135"/>
      <c r="W34" s="97"/>
    </row>
    <row r="35" ht="21.95" customHeight="1">
      <c r="A35" s="150">
        <v>1972</v>
      </c>
      <c r="B35" s="100">
        <v>48</v>
      </c>
      <c r="C35" s="83">
        <v>53.4</v>
      </c>
      <c r="D35" s="87">
        <v>1.1125</v>
      </c>
      <c r="E35" s="40"/>
      <c r="F35" s="151">
        <v>1972</v>
      </c>
      <c r="G35" s="100">
        <v>31</v>
      </c>
      <c r="H35" s="83">
        <v>4.2</v>
      </c>
      <c r="I35" s="87">
        <v>0.135483870967742</v>
      </c>
      <c r="J35" s="40"/>
      <c r="K35" s="151">
        <v>1972</v>
      </c>
      <c r="L35" s="100">
        <v>10</v>
      </c>
      <c r="M35" s="83">
        <v>-15.3</v>
      </c>
      <c r="N35" s="89">
        <v>-1.53</v>
      </c>
      <c r="O35" s="152"/>
      <c r="P35" s="135"/>
      <c r="Q35" s="97"/>
      <c r="R35" s="153"/>
      <c r="S35" s="135"/>
      <c r="T35" s="97"/>
      <c r="U35" s="153"/>
      <c r="V35" s="135"/>
      <c r="W35" s="97"/>
    </row>
    <row r="36" ht="21.95" customHeight="1">
      <c r="A36" s="150">
        <v>1973</v>
      </c>
      <c r="B36" s="100">
        <v>45</v>
      </c>
      <c r="C36" s="83">
        <v>69.09999999999999</v>
      </c>
      <c r="D36" s="87">
        <v>1.53555555555556</v>
      </c>
      <c r="E36" s="40"/>
      <c r="F36" s="151">
        <v>1973</v>
      </c>
      <c r="G36" s="100">
        <v>28</v>
      </c>
      <c r="H36" s="83">
        <v>23.1</v>
      </c>
      <c r="I36" s="87">
        <v>0.825</v>
      </c>
      <c r="J36" s="40"/>
      <c r="K36" s="151">
        <v>1973</v>
      </c>
      <c r="L36" s="100">
        <v>6</v>
      </c>
      <c r="M36" s="83">
        <v>-6.6</v>
      </c>
      <c r="N36" s="89">
        <v>-1.1</v>
      </c>
      <c r="O36" s="152"/>
      <c r="P36" s="135"/>
      <c r="Q36" s="97"/>
      <c r="R36" s="153"/>
      <c r="S36" s="135"/>
      <c r="T36" s="97"/>
      <c r="U36" s="153"/>
      <c r="V36" s="135"/>
      <c r="W36" s="97"/>
    </row>
    <row r="37" ht="21.95" customHeight="1">
      <c r="A37" s="150">
        <v>1974</v>
      </c>
      <c r="B37" s="100">
        <v>44</v>
      </c>
      <c r="C37" s="83">
        <v>68.5</v>
      </c>
      <c r="D37" s="87">
        <v>1.55681818181818</v>
      </c>
      <c r="E37" s="40"/>
      <c r="F37" s="151">
        <v>1974</v>
      </c>
      <c r="G37" s="100">
        <v>27</v>
      </c>
      <c r="H37" s="83">
        <v>20.6</v>
      </c>
      <c r="I37" s="87">
        <v>0.762962962962963</v>
      </c>
      <c r="J37" s="40"/>
      <c r="K37" s="151">
        <v>1974</v>
      </c>
      <c r="L37" s="100">
        <v>6</v>
      </c>
      <c r="M37" s="83">
        <v>-8</v>
      </c>
      <c r="N37" s="89">
        <v>-1.33333333333333</v>
      </c>
      <c r="O37" s="152"/>
      <c r="P37" s="135"/>
      <c r="Q37" s="97"/>
      <c r="R37" s="153"/>
      <c r="S37" s="135"/>
      <c r="T37" s="97"/>
      <c r="U37" s="153"/>
      <c r="V37" s="135"/>
      <c r="W37" s="97"/>
    </row>
    <row r="38" ht="21.95" customHeight="1">
      <c r="A38" s="150">
        <v>1975</v>
      </c>
      <c r="B38" s="100">
        <v>21</v>
      </c>
      <c r="C38" s="83">
        <v>37.7</v>
      </c>
      <c r="D38" s="87">
        <v>1.7952380952381</v>
      </c>
      <c r="E38" s="40"/>
      <c r="F38" s="151">
        <v>1975</v>
      </c>
      <c r="G38" s="100">
        <v>9</v>
      </c>
      <c r="H38" s="83">
        <v>3.1</v>
      </c>
      <c r="I38" s="87">
        <v>0.344444444444444</v>
      </c>
      <c r="J38" s="40"/>
      <c r="K38" s="151">
        <v>1975</v>
      </c>
      <c r="L38" s="100">
        <v>3</v>
      </c>
      <c r="M38" s="83">
        <v>-2.8</v>
      </c>
      <c r="N38" s="89">
        <v>-0.933333333333333</v>
      </c>
      <c r="O38" s="152"/>
      <c r="P38" s="135"/>
      <c r="Q38" s="97"/>
      <c r="R38" s="153"/>
      <c r="S38" s="135"/>
      <c r="T38" s="97"/>
      <c r="U38" s="153"/>
      <c r="V38" s="135"/>
      <c r="W38" s="97"/>
    </row>
    <row r="39" ht="21.95" customHeight="1">
      <c r="A39" s="150">
        <v>1976</v>
      </c>
      <c r="B39" s="100">
        <v>44</v>
      </c>
      <c r="C39" s="83">
        <v>63.1</v>
      </c>
      <c r="D39" s="87">
        <v>1.43409090909091</v>
      </c>
      <c r="E39" s="40"/>
      <c r="F39" s="151">
        <v>1976</v>
      </c>
      <c r="G39" s="100">
        <v>24</v>
      </c>
      <c r="H39" s="83">
        <v>8.5</v>
      </c>
      <c r="I39" s="87">
        <v>0.354166666666667</v>
      </c>
      <c r="J39" s="40"/>
      <c r="K39" s="151">
        <v>1976</v>
      </c>
      <c r="L39" s="100">
        <v>8</v>
      </c>
      <c r="M39" s="83">
        <v>-8.300000000000001</v>
      </c>
      <c r="N39" s="89">
        <v>-1.0375</v>
      </c>
      <c r="O39" t="s" s="131">
        <v>110</v>
      </c>
      <c r="P39" s="135">
        <f>AVERAGE(B39:B58)</f>
        <v>31.2</v>
      </c>
      <c r="Q39" s="97">
        <f>AVERAGE(D39:D58)</f>
        <v>1.94525129251528</v>
      </c>
      <c r="R39" t="s" s="134">
        <v>110</v>
      </c>
      <c r="S39" s="135">
        <f>AVERAGE(G39:G58)</f>
        <v>14.35</v>
      </c>
      <c r="T39" s="97">
        <f>AVERAGE(I39:I58)</f>
        <v>0.970927038239537</v>
      </c>
      <c r="U39" t="s" s="134">
        <v>110</v>
      </c>
      <c r="V39" s="135">
        <f>AVERAGE(L39:L58)</f>
        <v>2.25</v>
      </c>
      <c r="W39" s="97">
        <f>AVERAGE(N39:N58)</f>
        <v>-0.78672619047619</v>
      </c>
    </row>
    <row r="40" ht="21.95" customHeight="1">
      <c r="A40" s="150">
        <v>1977</v>
      </c>
      <c r="B40" s="100">
        <v>51</v>
      </c>
      <c r="C40" s="83">
        <v>100.5</v>
      </c>
      <c r="D40" s="87">
        <v>1.97058823529412</v>
      </c>
      <c r="E40" s="40"/>
      <c r="F40" s="151">
        <v>1977</v>
      </c>
      <c r="G40" s="100">
        <v>22</v>
      </c>
      <c r="H40" s="83">
        <v>22.2</v>
      </c>
      <c r="I40" s="87">
        <v>1.00909090909091</v>
      </c>
      <c r="J40" s="40"/>
      <c r="K40" s="151">
        <v>1977</v>
      </c>
      <c r="L40" s="100">
        <v>1</v>
      </c>
      <c r="M40" s="83">
        <v>-0.1</v>
      </c>
      <c r="N40" s="89">
        <v>-0.1</v>
      </c>
      <c r="O40" t="s" s="131">
        <v>111</v>
      </c>
      <c r="P40" s="135">
        <f>AVERAGE(B40:B58)</f>
        <v>30.5263157894737</v>
      </c>
      <c r="Q40" s="97">
        <f>AVERAGE(D40:D58)</f>
        <v>1.97215447059025</v>
      </c>
      <c r="R40" t="s" s="134">
        <v>111</v>
      </c>
      <c r="S40" s="135">
        <f>AVERAGE(G40:G58)</f>
        <v>13.8421052631579</v>
      </c>
      <c r="T40" s="97">
        <f>AVERAGE(I40:I58)</f>
        <v>1.00338811042758</v>
      </c>
      <c r="U40" t="s" s="134">
        <v>111</v>
      </c>
      <c r="V40" s="135">
        <f>AVERAGE(L40:L58)</f>
        <v>1.94736842105263</v>
      </c>
      <c r="W40" s="97">
        <f>AVERAGE(N40:N58)</f>
        <v>-0.767435897435897</v>
      </c>
    </row>
    <row r="41" ht="21.95" customHeight="1">
      <c r="A41" s="150">
        <v>1978</v>
      </c>
      <c r="B41" s="100">
        <v>33</v>
      </c>
      <c r="C41" s="83">
        <v>49.2</v>
      </c>
      <c r="D41" s="87">
        <v>1.49090909090909</v>
      </c>
      <c r="E41" s="40"/>
      <c r="F41" s="151">
        <v>1978</v>
      </c>
      <c r="G41" s="100">
        <v>24</v>
      </c>
      <c r="H41" s="83">
        <v>24.2</v>
      </c>
      <c r="I41" s="87">
        <v>1.00833333333333</v>
      </c>
      <c r="J41" s="40"/>
      <c r="K41" s="151">
        <v>1978</v>
      </c>
      <c r="L41" s="100">
        <v>2</v>
      </c>
      <c r="M41" s="83">
        <v>-1.5</v>
      </c>
      <c r="N41" s="89">
        <v>-0.75</v>
      </c>
      <c r="O41" t="s" s="131">
        <v>112</v>
      </c>
      <c r="P41" s="135">
        <f>AVERAGE(B41:B58)</f>
        <v>29.3888888888889</v>
      </c>
      <c r="Q41" s="97">
        <f>AVERAGE(D41:D58)</f>
        <v>1.97224148366226</v>
      </c>
      <c r="R41" t="s" s="134">
        <v>112</v>
      </c>
      <c r="S41" s="135">
        <f>AVERAGE(G41:G58)</f>
        <v>13.3888888888889</v>
      </c>
      <c r="T41" s="97">
        <f>AVERAGE(I41:I58)</f>
        <v>1.00307128827962</v>
      </c>
      <c r="U41" t="s" s="134">
        <v>112</v>
      </c>
      <c r="V41" s="135">
        <f>AVERAGE(L41:L58)</f>
        <v>2</v>
      </c>
      <c r="W41" s="97">
        <f>AVERAGE(N41:N58)</f>
        <v>-0.823055555555555</v>
      </c>
    </row>
    <row r="42" ht="21.95" customHeight="1">
      <c r="A42" s="150">
        <v>1979</v>
      </c>
      <c r="B42" s="100">
        <v>30</v>
      </c>
      <c r="C42" s="83">
        <v>60.4</v>
      </c>
      <c r="D42" s="87">
        <v>2.01333333333333</v>
      </c>
      <c r="E42" s="40"/>
      <c r="F42" s="151">
        <v>1979</v>
      </c>
      <c r="G42" s="100">
        <v>14</v>
      </c>
      <c r="H42" s="83">
        <v>15.1</v>
      </c>
      <c r="I42" s="87">
        <v>1.07857142857143</v>
      </c>
      <c r="J42" s="40"/>
      <c r="K42" s="151">
        <v>1979</v>
      </c>
      <c r="L42" s="100">
        <v>3</v>
      </c>
      <c r="M42" s="83">
        <v>-1.9</v>
      </c>
      <c r="N42" s="89">
        <v>-0.633333333333333</v>
      </c>
      <c r="O42" t="s" s="131">
        <v>113</v>
      </c>
      <c r="P42" s="135">
        <f>AVERAGE(B42:B58)</f>
        <v>29.1764705882353</v>
      </c>
      <c r="Q42" s="97">
        <f>AVERAGE(D42:D58)</f>
        <v>2.00055515382421</v>
      </c>
      <c r="R42" t="s" s="134">
        <v>113</v>
      </c>
      <c r="S42" s="135">
        <f>AVERAGE(G42:G58)</f>
        <v>12.7647058823529</v>
      </c>
      <c r="T42" s="97">
        <f>AVERAGE(I42:I58)</f>
        <v>1.00276175621764</v>
      </c>
      <c r="U42" t="s" s="134">
        <v>113</v>
      </c>
      <c r="V42" s="135">
        <f>AVERAGE(L42:L58)</f>
        <v>2</v>
      </c>
      <c r="W42" s="97">
        <f>AVERAGE(N42:N58)</f>
        <v>-0.829696969696969</v>
      </c>
    </row>
    <row r="43" ht="21.95" customHeight="1">
      <c r="A43" s="150">
        <v>1980</v>
      </c>
      <c r="B43" s="100">
        <v>19</v>
      </c>
      <c r="C43" s="83">
        <v>37.7</v>
      </c>
      <c r="D43" s="87">
        <v>1.98421052631579</v>
      </c>
      <c r="E43" s="40"/>
      <c r="F43" s="151">
        <v>1980</v>
      </c>
      <c r="G43" s="100">
        <v>10</v>
      </c>
      <c r="H43" s="83">
        <v>13.1</v>
      </c>
      <c r="I43" s="87">
        <v>1.31</v>
      </c>
      <c r="J43" s="40"/>
      <c r="K43" s="151">
        <v>1980</v>
      </c>
      <c r="L43" s="100">
        <v>0</v>
      </c>
      <c r="M43" s="83">
        <v>0</v>
      </c>
      <c r="N43" s="89"/>
      <c r="O43" t="s" s="131">
        <v>114</v>
      </c>
      <c r="P43" s="135">
        <f>AVERAGE(B43:B58)</f>
        <v>29.125</v>
      </c>
      <c r="Q43" s="97">
        <f>AVERAGE(D43:D58)</f>
        <v>1.99975651760489</v>
      </c>
      <c r="R43" t="s" s="134">
        <v>114</v>
      </c>
      <c r="S43" s="135">
        <f>AVERAGE(G43:G58)</f>
        <v>12.6875</v>
      </c>
      <c r="T43" s="97">
        <f>AVERAGE(I43:I58)</f>
        <v>0.998023651695526</v>
      </c>
      <c r="U43" t="s" s="134">
        <v>114</v>
      </c>
      <c r="V43" s="135">
        <f>AVERAGE(L43:L58)</f>
        <v>1.9375</v>
      </c>
      <c r="W43" s="97">
        <f>AVERAGE(N43:N58)</f>
        <v>-0.8493333333333331</v>
      </c>
    </row>
    <row r="44" ht="21.95" customHeight="1">
      <c r="A44" s="150">
        <v>1981</v>
      </c>
      <c r="B44" s="100">
        <v>23</v>
      </c>
      <c r="C44" s="83">
        <v>48.5</v>
      </c>
      <c r="D44" s="87">
        <v>2.10869565217391</v>
      </c>
      <c r="E44" s="40"/>
      <c r="F44" s="151">
        <v>1981</v>
      </c>
      <c r="G44" s="100">
        <v>9</v>
      </c>
      <c r="H44" s="83">
        <v>11.2</v>
      </c>
      <c r="I44" s="87">
        <v>1.24444444444444</v>
      </c>
      <c r="J44" s="40"/>
      <c r="K44" s="151">
        <v>1981</v>
      </c>
      <c r="L44" s="100">
        <v>0</v>
      </c>
      <c r="M44" s="83">
        <v>0</v>
      </c>
      <c r="N44" s="89"/>
      <c r="O44" t="s" s="131">
        <v>115</v>
      </c>
      <c r="P44" s="135">
        <f>AVERAGE(B44:B58)</f>
        <v>29.8</v>
      </c>
      <c r="Q44" s="97">
        <f>AVERAGE(D44:D58)</f>
        <v>2.00079291702416</v>
      </c>
      <c r="R44" t="s" s="134">
        <v>115</v>
      </c>
      <c r="S44" s="135">
        <f>AVERAGE(G44:G58)</f>
        <v>12.8666666666667</v>
      </c>
      <c r="T44" s="97">
        <f>AVERAGE(I44:I58)</f>
        <v>0.977225228475228</v>
      </c>
      <c r="U44" t="s" s="134">
        <v>115</v>
      </c>
      <c r="V44" s="135">
        <f>AVERAGE(L44:L58)</f>
        <v>2.06666666666667</v>
      </c>
      <c r="W44" s="97">
        <f>AVERAGE(N44:N58)</f>
        <v>-0.8493333333333331</v>
      </c>
    </row>
    <row r="45" ht="21.95" customHeight="1">
      <c r="A45" s="150">
        <v>1982</v>
      </c>
      <c r="B45" s="100">
        <v>49</v>
      </c>
      <c r="C45" s="83">
        <v>57.9</v>
      </c>
      <c r="D45" s="87">
        <v>1.18163265306122</v>
      </c>
      <c r="E45" s="40"/>
      <c r="F45" s="151">
        <v>1982</v>
      </c>
      <c r="G45" s="100">
        <v>28</v>
      </c>
      <c r="H45" s="83">
        <v>1.7</v>
      </c>
      <c r="I45" s="87">
        <v>0.0607142857142857</v>
      </c>
      <c r="J45" s="40"/>
      <c r="K45" s="151">
        <v>1982</v>
      </c>
      <c r="L45" s="100">
        <v>10</v>
      </c>
      <c r="M45" s="83">
        <v>-14.1</v>
      </c>
      <c r="N45" s="89">
        <v>-1.41</v>
      </c>
      <c r="O45" t="s" s="131">
        <v>116</v>
      </c>
      <c r="P45" s="135">
        <f>AVERAGE(B45:B58)</f>
        <v>30.2857142857143</v>
      </c>
      <c r="Q45" s="97">
        <f>AVERAGE(D45:D58)</f>
        <v>1.99308557879918</v>
      </c>
      <c r="R45" t="s" s="134">
        <v>116</v>
      </c>
      <c r="S45" s="135">
        <f>AVERAGE(G45:G58)</f>
        <v>13.1428571428571</v>
      </c>
      <c r="T45" s="97">
        <f>AVERAGE(I45:I58)</f>
        <v>0.958138141620284</v>
      </c>
      <c r="U45" t="s" s="134">
        <v>116</v>
      </c>
      <c r="V45" s="135">
        <f>AVERAGE(L45:L58)</f>
        <v>2.21428571428571</v>
      </c>
      <c r="W45" s="97">
        <f>AVERAGE(N45:N58)</f>
        <v>-0.8493333333333331</v>
      </c>
    </row>
    <row r="46" ht="21.95" customHeight="1">
      <c r="A46" s="150">
        <v>1983</v>
      </c>
      <c r="B46" s="100">
        <v>40</v>
      </c>
      <c r="C46" s="83">
        <v>80.2</v>
      </c>
      <c r="D46" s="87">
        <v>2.005</v>
      </c>
      <c r="E46" s="40"/>
      <c r="F46" s="151">
        <v>1983</v>
      </c>
      <c r="G46" s="100">
        <v>20</v>
      </c>
      <c r="H46" s="83">
        <v>22.6</v>
      </c>
      <c r="I46" s="87">
        <v>1.13</v>
      </c>
      <c r="J46" s="40"/>
      <c r="K46" s="151">
        <v>1983</v>
      </c>
      <c r="L46" s="100">
        <v>3</v>
      </c>
      <c r="M46" s="83">
        <v>-0.7</v>
      </c>
      <c r="N46" s="89">
        <v>-0.233333333333333</v>
      </c>
      <c r="O46" t="s" s="131">
        <v>117</v>
      </c>
      <c r="P46" s="135">
        <f>AVERAGE(B46:B58)</f>
        <v>28.8461538461538</v>
      </c>
      <c r="Q46" s="97">
        <f>AVERAGE(D46:D58)</f>
        <v>2.05550503462518</v>
      </c>
      <c r="R46" t="s" s="134">
        <v>117</v>
      </c>
      <c r="S46" s="135">
        <f>AVERAGE(G46:G58)</f>
        <v>12</v>
      </c>
      <c r="T46" s="97">
        <f>AVERAGE(I46:I58)</f>
        <v>1.02717074592075</v>
      </c>
      <c r="U46" t="s" s="134">
        <v>117</v>
      </c>
      <c r="V46" s="135">
        <f>AVERAGE(L46:L58)</f>
        <v>1.61538461538462</v>
      </c>
      <c r="W46" s="97">
        <f>AVERAGE(N46:N58)</f>
        <v>-0.787037037037037</v>
      </c>
    </row>
    <row r="47" ht="21.95" customHeight="1">
      <c r="A47" s="150">
        <v>1984</v>
      </c>
      <c r="B47" s="100">
        <v>22</v>
      </c>
      <c r="C47" s="83">
        <v>40.6</v>
      </c>
      <c r="D47" s="87">
        <v>1.84545454545455</v>
      </c>
      <c r="E47" s="40"/>
      <c r="F47" s="151">
        <v>1984</v>
      </c>
      <c r="G47" s="100">
        <v>10</v>
      </c>
      <c r="H47" s="83">
        <v>8.5</v>
      </c>
      <c r="I47" s="87">
        <v>0.85</v>
      </c>
      <c r="J47" s="40"/>
      <c r="K47" s="151">
        <v>1984</v>
      </c>
      <c r="L47" s="100">
        <v>2</v>
      </c>
      <c r="M47" s="83">
        <v>-1.6</v>
      </c>
      <c r="N47" s="89">
        <v>-0.8</v>
      </c>
      <c r="O47" t="s" s="131">
        <v>118</v>
      </c>
      <c r="P47" s="135">
        <f>AVERAGE(B47:B58)</f>
        <v>27.9166666666667</v>
      </c>
      <c r="Q47" s="97">
        <f>AVERAGE(D47:D58)</f>
        <v>2.05971378751061</v>
      </c>
      <c r="R47" t="s" s="134">
        <v>118</v>
      </c>
      <c r="S47" s="135">
        <f>AVERAGE(G47:G58)</f>
        <v>11.3333333333333</v>
      </c>
      <c r="T47" s="97">
        <f>AVERAGE(I47:I58)</f>
        <v>1.01860164141414</v>
      </c>
      <c r="U47" t="s" s="134">
        <v>118</v>
      </c>
      <c r="V47" s="135">
        <f>AVERAGE(L47:L58)</f>
        <v>1.5</v>
      </c>
      <c r="W47" s="97">
        <f>AVERAGE(N47:N58)</f>
        <v>-0.85625</v>
      </c>
    </row>
    <row r="48" ht="21.95" customHeight="1">
      <c r="A48" s="150">
        <v>1985</v>
      </c>
      <c r="B48" s="100">
        <v>34</v>
      </c>
      <c r="C48" s="83">
        <v>64.5</v>
      </c>
      <c r="D48" s="87">
        <v>1.89705882352941</v>
      </c>
      <c r="E48" s="40"/>
      <c r="F48" s="151">
        <v>1985</v>
      </c>
      <c r="G48" s="100">
        <v>14</v>
      </c>
      <c r="H48" s="83">
        <v>7.8</v>
      </c>
      <c r="I48" s="87">
        <v>0.5571428571428571</v>
      </c>
      <c r="J48" s="40"/>
      <c r="K48" s="151">
        <v>1985</v>
      </c>
      <c r="L48" s="100">
        <v>4</v>
      </c>
      <c r="M48" s="83">
        <v>-4</v>
      </c>
      <c r="N48" s="89">
        <v>-1</v>
      </c>
      <c r="O48" t="s" s="131">
        <v>119</v>
      </c>
      <c r="P48" s="135">
        <f>AVERAGE(B48:B58)</f>
        <v>28.4545454545455</v>
      </c>
      <c r="Q48" s="97">
        <f>AVERAGE(D48:D58)</f>
        <v>2.0791919004248</v>
      </c>
      <c r="R48" t="s" s="134">
        <v>119</v>
      </c>
      <c r="S48" s="135">
        <f>AVERAGE(G48:G58)</f>
        <v>11.4545454545455</v>
      </c>
      <c r="T48" s="97">
        <f>AVERAGE(I48:I58)</f>
        <v>1.03392906336088</v>
      </c>
      <c r="U48" t="s" s="134">
        <v>119</v>
      </c>
      <c r="V48" s="135">
        <f>AVERAGE(L48:L58)</f>
        <v>1.45454545454545</v>
      </c>
      <c r="W48" s="97">
        <f>AVERAGE(N48:N58)</f>
        <v>-0.864285714285714</v>
      </c>
    </row>
    <row r="49" ht="21.95" customHeight="1">
      <c r="A49" s="150">
        <v>1986</v>
      </c>
      <c r="B49" s="100">
        <v>20</v>
      </c>
      <c r="C49" s="83">
        <v>47.8</v>
      </c>
      <c r="D49" s="87">
        <v>2.39</v>
      </c>
      <c r="E49" s="40"/>
      <c r="F49" s="151">
        <v>1986</v>
      </c>
      <c r="G49" s="100">
        <v>6</v>
      </c>
      <c r="H49" s="83">
        <v>7.7</v>
      </c>
      <c r="I49" s="87">
        <v>1.28333333333333</v>
      </c>
      <c r="J49" s="40"/>
      <c r="K49" s="151">
        <v>1986</v>
      </c>
      <c r="L49" s="100">
        <v>0</v>
      </c>
      <c r="M49" s="83">
        <v>0</v>
      </c>
      <c r="N49" s="89"/>
      <c r="O49" t="s" s="131">
        <v>98</v>
      </c>
      <c r="P49" s="135">
        <f>AVERAGE(B49:B58)</f>
        <v>27.9</v>
      </c>
      <c r="Q49" s="97">
        <f>AVERAGE(D49:D58)</f>
        <v>2.09740520811434</v>
      </c>
      <c r="R49" t="s" s="134">
        <v>98</v>
      </c>
      <c r="S49" s="135">
        <f>AVERAGE(G49:G58)</f>
        <v>11.2</v>
      </c>
      <c r="T49" s="97">
        <f>AVERAGE(I49:I58)</f>
        <v>1.08160768398268</v>
      </c>
      <c r="U49" t="s" s="134">
        <v>98</v>
      </c>
      <c r="V49" s="135">
        <f>AVERAGE(L49:L58)</f>
        <v>1.2</v>
      </c>
      <c r="W49" s="97">
        <f>AVERAGE(N49:N58)</f>
        <v>-0.841666666666666</v>
      </c>
    </row>
    <row r="50" ht="21.95" customHeight="1">
      <c r="A50" s="150">
        <v>1987</v>
      </c>
      <c r="B50" s="100">
        <v>34</v>
      </c>
      <c r="C50" s="83">
        <v>70.40000000000001</v>
      </c>
      <c r="D50" s="87">
        <v>2.07058823529412</v>
      </c>
      <c r="E50" s="40"/>
      <c r="F50" s="151">
        <v>1987</v>
      </c>
      <c r="G50" s="100">
        <v>12</v>
      </c>
      <c r="H50" s="83">
        <v>11.9</v>
      </c>
      <c r="I50" s="87">
        <v>0.991666666666667</v>
      </c>
      <c r="J50" s="40"/>
      <c r="K50" s="151">
        <v>1987</v>
      </c>
      <c r="L50" s="100">
        <v>1</v>
      </c>
      <c r="M50" s="83">
        <v>-0.1</v>
      </c>
      <c r="N50" s="89">
        <v>-0.1</v>
      </c>
      <c r="O50" t="s" s="131">
        <v>120</v>
      </c>
      <c r="P50" s="135">
        <f>AVERAGE(B50:B58)</f>
        <v>28.7777777777778</v>
      </c>
      <c r="Q50" s="97">
        <f>AVERAGE(D50:D58)</f>
        <v>2.0648946756826</v>
      </c>
      <c r="R50" t="s" s="134">
        <v>120</v>
      </c>
      <c r="S50" s="135">
        <f>AVERAGE(G50:G58)</f>
        <v>11.7777777777778</v>
      </c>
      <c r="T50" s="97">
        <f>AVERAGE(I50:I58)</f>
        <v>1.05919372294372</v>
      </c>
      <c r="U50" t="s" s="134">
        <v>120</v>
      </c>
      <c r="V50" s="135">
        <f>AVERAGE(L50:L58)</f>
        <v>1.33333333333333</v>
      </c>
      <c r="W50" s="97">
        <f>AVERAGE(N50:N58)</f>
        <v>-0.841666666666666</v>
      </c>
    </row>
    <row r="51" ht="21.95" customHeight="1">
      <c r="A51" s="150">
        <v>1988</v>
      </c>
      <c r="B51" s="100">
        <v>12</v>
      </c>
      <c r="C51" s="83">
        <v>25.1</v>
      </c>
      <c r="D51" s="87">
        <v>2.09166666666667</v>
      </c>
      <c r="E51" s="40"/>
      <c r="F51" s="151">
        <v>1988</v>
      </c>
      <c r="G51" s="100">
        <v>5</v>
      </c>
      <c r="H51" s="83">
        <v>6.5</v>
      </c>
      <c r="I51" s="87">
        <v>1.3</v>
      </c>
      <c r="J51" s="40"/>
      <c r="K51" s="151">
        <v>1988</v>
      </c>
      <c r="L51" s="100">
        <v>0</v>
      </c>
      <c r="M51" s="83">
        <v>0</v>
      </c>
      <c r="N51" s="89"/>
      <c r="O51" t="s" s="131">
        <v>121</v>
      </c>
      <c r="P51" s="135">
        <f>AVERAGE(B51:B58)</f>
        <v>28.125</v>
      </c>
      <c r="Q51" s="97">
        <f>AVERAGE(D51:D58)</f>
        <v>2.06418298073116</v>
      </c>
      <c r="R51" t="s" s="134">
        <v>121</v>
      </c>
      <c r="S51" s="135">
        <f>AVERAGE(G51:G58)</f>
        <v>11.75</v>
      </c>
      <c r="T51" s="97">
        <f>AVERAGE(I51:I58)</f>
        <v>1.06763460497835</v>
      </c>
      <c r="U51" t="s" s="134">
        <v>121</v>
      </c>
      <c r="V51" s="135">
        <f>AVERAGE(L51:L58)</f>
        <v>1.375</v>
      </c>
      <c r="W51" s="97">
        <f>AVERAGE(N51:N58)</f>
        <v>-0.989999999999999</v>
      </c>
    </row>
    <row r="52" ht="21.95" customHeight="1">
      <c r="A52" s="150">
        <v>1989</v>
      </c>
      <c r="B52" s="100">
        <v>37</v>
      </c>
      <c r="C52" s="83">
        <v>70.09999999999999</v>
      </c>
      <c r="D52" s="87">
        <v>1.89459459459459</v>
      </c>
      <c r="E52" s="40"/>
      <c r="F52" s="151">
        <v>1989</v>
      </c>
      <c r="G52" s="100">
        <v>16</v>
      </c>
      <c r="H52" s="83">
        <v>11.5</v>
      </c>
      <c r="I52" s="87">
        <v>0.71875</v>
      </c>
      <c r="J52" s="40"/>
      <c r="K52" s="151">
        <v>1989</v>
      </c>
      <c r="L52" s="100">
        <v>3</v>
      </c>
      <c r="M52" s="83">
        <v>-4.9</v>
      </c>
      <c r="N52" s="89">
        <v>-1.63333333333333</v>
      </c>
      <c r="O52" t="s" s="131">
        <v>122</v>
      </c>
      <c r="P52" s="135">
        <f>AVERAGE(B52:B58)</f>
        <v>30.4285714285714</v>
      </c>
      <c r="Q52" s="97">
        <f>AVERAGE(D52:D58)</f>
        <v>2.06025673988322</v>
      </c>
      <c r="R52" t="s" s="134">
        <v>122</v>
      </c>
      <c r="S52" s="135">
        <f>AVERAGE(G52:G58)</f>
        <v>12.7142857142857</v>
      </c>
      <c r="T52" s="97">
        <f>AVERAGE(I52:I58)</f>
        <v>1.03443954854669</v>
      </c>
      <c r="U52" t="s" s="134">
        <v>122</v>
      </c>
      <c r="V52" s="135">
        <f>AVERAGE(L52:L58)</f>
        <v>1.57142857142857</v>
      </c>
      <c r="W52" s="97">
        <f>AVERAGE(N52:N58)</f>
        <v>-0.989999999999999</v>
      </c>
    </row>
    <row r="53" ht="21.95" customHeight="1">
      <c r="A53" s="150">
        <v>1990</v>
      </c>
      <c r="B53" s="100">
        <v>19</v>
      </c>
      <c r="C53" s="83">
        <v>35.4</v>
      </c>
      <c r="D53" s="87">
        <v>1.86315789473684</v>
      </c>
      <c r="E53" s="40"/>
      <c r="F53" s="151">
        <v>1990</v>
      </c>
      <c r="G53" s="100">
        <v>9</v>
      </c>
      <c r="H53" s="83">
        <v>6.6</v>
      </c>
      <c r="I53" s="87">
        <v>0.7333333333333329</v>
      </c>
      <c r="J53" s="40"/>
      <c r="K53" s="151">
        <v>1990</v>
      </c>
      <c r="L53" s="100">
        <v>2</v>
      </c>
      <c r="M53" s="83">
        <v>-1</v>
      </c>
      <c r="N53" s="89">
        <v>-0.5</v>
      </c>
      <c r="O53" t="s" s="131">
        <v>123</v>
      </c>
      <c r="P53" s="135">
        <f>AVERAGE(B53:B58)</f>
        <v>29.3333333333333</v>
      </c>
      <c r="Q53" s="97">
        <f>AVERAGE(D53:D58)</f>
        <v>2.08786709743133</v>
      </c>
      <c r="R53" t="s" s="134">
        <v>123</v>
      </c>
      <c r="S53" s="135">
        <f>AVERAGE(G53:G58)</f>
        <v>12.1666666666667</v>
      </c>
      <c r="T53" s="97">
        <f>AVERAGE(I53:I58)</f>
        <v>1.08705447330447</v>
      </c>
      <c r="U53" t="s" s="134">
        <v>123</v>
      </c>
      <c r="V53" s="135">
        <f>AVERAGE(L53:L58)</f>
        <v>1.33333333333333</v>
      </c>
      <c r="W53" s="97">
        <f>AVERAGE(N53:N58)</f>
        <v>-0.8291666666666671</v>
      </c>
    </row>
    <row r="54" ht="21.95" customHeight="1">
      <c r="A54" s="150">
        <v>1991</v>
      </c>
      <c r="B54" s="100">
        <v>27</v>
      </c>
      <c r="C54" s="83">
        <v>64.3</v>
      </c>
      <c r="D54" s="87">
        <v>2.38148148148148</v>
      </c>
      <c r="E54" s="40"/>
      <c r="F54" s="151">
        <v>1991</v>
      </c>
      <c r="G54" s="100">
        <v>8</v>
      </c>
      <c r="H54" s="83">
        <v>10.4</v>
      </c>
      <c r="I54" s="87">
        <v>1.3</v>
      </c>
      <c r="J54" s="40"/>
      <c r="K54" s="151">
        <v>1991</v>
      </c>
      <c r="L54" s="100">
        <v>0</v>
      </c>
      <c r="M54" s="83">
        <v>0</v>
      </c>
      <c r="N54" s="89"/>
      <c r="O54" t="s" s="131">
        <v>104</v>
      </c>
      <c r="P54" s="135">
        <f>AVERAGE(B54:B58)</f>
        <v>31.4</v>
      </c>
      <c r="Q54" s="97">
        <f>AVERAGE(D54:D58)</f>
        <v>2.13280893797023</v>
      </c>
      <c r="R54" t="s" s="134">
        <v>104</v>
      </c>
      <c r="S54" s="135">
        <f>AVERAGE(G54:G58)</f>
        <v>12.8</v>
      </c>
      <c r="T54" s="97">
        <f>AVERAGE(I54:I58)</f>
        <v>1.1577987012987</v>
      </c>
      <c r="U54" t="s" s="134">
        <v>104</v>
      </c>
      <c r="V54" s="135">
        <f>AVERAGE(L54:L58)</f>
        <v>1.2</v>
      </c>
      <c r="W54" s="97">
        <f>AVERAGE(N54:N58)</f>
        <v>-0.938888888888889</v>
      </c>
    </row>
    <row r="55" ht="21.95" customHeight="1">
      <c r="A55" s="150">
        <v>1992</v>
      </c>
      <c r="B55" s="100">
        <v>31</v>
      </c>
      <c r="C55" s="83">
        <v>60.1</v>
      </c>
      <c r="D55" s="87">
        <v>1.93870967741935</v>
      </c>
      <c r="E55" s="40"/>
      <c r="F55" s="151">
        <v>1992</v>
      </c>
      <c r="G55" s="100">
        <v>15</v>
      </c>
      <c r="H55" s="83">
        <v>15.3</v>
      </c>
      <c r="I55" s="87">
        <v>1.02</v>
      </c>
      <c r="J55" s="40"/>
      <c r="K55" s="151">
        <v>1992</v>
      </c>
      <c r="L55" s="100">
        <v>2</v>
      </c>
      <c r="M55" s="83">
        <v>-0.9</v>
      </c>
      <c r="N55" s="89">
        <v>-0.45</v>
      </c>
      <c r="O55" t="s" s="131">
        <v>124</v>
      </c>
      <c r="P55" s="135">
        <f>AVERAGE(B55:B58)</f>
        <v>32.5</v>
      </c>
      <c r="Q55" s="97">
        <f>AVERAGE(D55:D58)</f>
        <v>2.07064080209242</v>
      </c>
      <c r="R55" t="s" s="134">
        <v>124</v>
      </c>
      <c r="S55" s="135">
        <f>AVERAGE(G55:G58)</f>
        <v>14</v>
      </c>
      <c r="T55" s="97">
        <f>AVERAGE(I55:I58)</f>
        <v>1.12224837662338</v>
      </c>
      <c r="U55" t="s" s="134">
        <v>124</v>
      </c>
      <c r="V55" s="135">
        <f>AVERAGE(L55:L58)</f>
        <v>1.5</v>
      </c>
      <c r="W55" s="97">
        <f>AVERAGE(N55:N58)</f>
        <v>-0.938888888888889</v>
      </c>
    </row>
    <row r="56" ht="21.95" customHeight="1">
      <c r="A56" s="150">
        <v>1993</v>
      </c>
      <c r="B56" s="154">
        <v>31</v>
      </c>
      <c r="C56" s="155">
        <v>68.2</v>
      </c>
      <c r="D56" s="156">
        <v>2.2</v>
      </c>
      <c r="E56" s="40"/>
      <c r="F56" s="151">
        <v>1993</v>
      </c>
      <c r="G56" s="154">
        <v>11</v>
      </c>
      <c r="H56" s="155">
        <v>12.8</v>
      </c>
      <c r="I56" s="156">
        <v>1.16363636363636</v>
      </c>
      <c r="J56" s="40"/>
      <c r="K56" s="151">
        <v>1993</v>
      </c>
      <c r="L56" s="154">
        <v>0</v>
      </c>
      <c r="M56" s="155">
        <v>0</v>
      </c>
      <c r="N56" s="157"/>
      <c r="O56" t="s" s="131">
        <v>125</v>
      </c>
      <c r="P56" s="135">
        <f>AVERAGE(B56:B58)</f>
        <v>33</v>
      </c>
      <c r="Q56" s="97">
        <f>AVERAGE(D56:D58)</f>
        <v>2.1146178436501</v>
      </c>
      <c r="R56" t="s" s="134">
        <v>125</v>
      </c>
      <c r="S56" s="135">
        <f>AVERAGE(G56:G58)</f>
        <v>13.6666666666667</v>
      </c>
      <c r="T56" s="97">
        <f>AVERAGE(I56:I58)</f>
        <v>1.15633116883117</v>
      </c>
      <c r="U56" t="s" s="134">
        <v>125</v>
      </c>
      <c r="V56" s="135">
        <f>AVERAGE(L56:L58)</f>
        <v>1.33333333333333</v>
      </c>
      <c r="W56" s="97">
        <f>AVERAGE(N56:N58)</f>
        <v>-1.18333333333333</v>
      </c>
    </row>
    <row r="57" ht="21.95" customHeight="1">
      <c r="A57" s="150">
        <v>1994</v>
      </c>
      <c r="B57" s="100">
        <v>37</v>
      </c>
      <c r="C57" s="83">
        <v>72.40000000000001</v>
      </c>
      <c r="D57" s="87">
        <v>1.95675675675676</v>
      </c>
      <c r="E57" s="40"/>
      <c r="F57" s="151">
        <v>1994</v>
      </c>
      <c r="G57" s="100">
        <v>16</v>
      </c>
      <c r="H57" s="83">
        <v>15.4</v>
      </c>
      <c r="I57" s="87">
        <v>0.9625</v>
      </c>
      <c r="J57" s="40"/>
      <c r="K57" s="151">
        <v>1994</v>
      </c>
      <c r="L57" s="100">
        <v>3</v>
      </c>
      <c r="M57" s="83">
        <v>-1.1</v>
      </c>
      <c r="N57" s="89">
        <v>-0.366666666666667</v>
      </c>
      <c r="O57" t="s" s="131">
        <v>126</v>
      </c>
      <c r="P57" s="135">
        <f>AVERAGE(B57:B58)</f>
        <v>34</v>
      </c>
      <c r="Q57" s="97">
        <f>AVERAGE(D57:D58)</f>
        <v>2.07192676547516</v>
      </c>
      <c r="R57" t="s" s="134">
        <v>126</v>
      </c>
      <c r="S57" s="135">
        <f>AVERAGE(G57:G58)</f>
        <v>15</v>
      </c>
      <c r="T57" s="97">
        <f>AVERAGE(I57:I58)</f>
        <v>1.15267857142857</v>
      </c>
      <c r="U57" t="s" s="134">
        <v>126</v>
      </c>
      <c r="V57" s="135">
        <f>AVERAGE(L57:L58)</f>
        <v>2</v>
      </c>
      <c r="W57" s="97">
        <f>AVERAGE(N57:N58)</f>
        <v>-1.18333333333333</v>
      </c>
    </row>
    <row r="58" ht="21.95" customHeight="1">
      <c r="A58" s="150">
        <v>1995</v>
      </c>
      <c r="B58" s="100">
        <v>31</v>
      </c>
      <c r="C58" s="83">
        <v>67.8</v>
      </c>
      <c r="D58" s="87">
        <v>2.18709677419355</v>
      </c>
      <c r="E58" s="40"/>
      <c r="F58" s="151">
        <v>1995</v>
      </c>
      <c r="G58" s="100">
        <v>14</v>
      </c>
      <c r="H58" s="83">
        <v>18.8</v>
      </c>
      <c r="I58" s="87">
        <v>1.34285714285714</v>
      </c>
      <c r="J58" s="40"/>
      <c r="K58" s="151">
        <v>1995</v>
      </c>
      <c r="L58" s="100">
        <v>1</v>
      </c>
      <c r="M58" s="83">
        <v>-2</v>
      </c>
      <c r="N58" s="89">
        <v>-2</v>
      </c>
      <c r="O58" t="s" s="131">
        <v>127</v>
      </c>
      <c r="P58" s="135">
        <f>AVERAGE(B58)</f>
        <v>31</v>
      </c>
      <c r="Q58" s="97">
        <f>AVERAGE(D58)</f>
        <v>2.18709677419355</v>
      </c>
      <c r="R58" t="s" s="134">
        <v>127</v>
      </c>
      <c r="S58" s="135">
        <f>AVERAGE(G58)</f>
        <v>14</v>
      </c>
      <c r="T58" s="97">
        <f>AVERAGE(I58)</f>
        <v>1.34285714285714</v>
      </c>
      <c r="U58" t="s" s="134">
        <v>127</v>
      </c>
      <c r="V58" s="135">
        <f>AVERAGE(L58)</f>
        <v>1</v>
      </c>
      <c r="W58" s="97">
        <f>AVERAGE(N58)</f>
        <v>-2</v>
      </c>
    </row>
    <row r="59" ht="21.95" customHeight="1">
      <c r="A59" s="150">
        <v>1996</v>
      </c>
      <c r="B59" s="100">
        <v>36</v>
      </c>
      <c r="C59" s="83">
        <v>68.09999999999999</v>
      </c>
      <c r="D59" s="87">
        <v>1.89166666666667</v>
      </c>
      <c r="E59" s="40"/>
      <c r="F59" s="151">
        <v>1996</v>
      </c>
      <c r="G59" s="100">
        <v>16</v>
      </c>
      <c r="H59" s="83">
        <v>11.7</v>
      </c>
      <c r="I59" s="87">
        <v>0.73125</v>
      </c>
      <c r="J59" s="40"/>
      <c r="K59" s="151">
        <v>1996</v>
      </c>
      <c r="L59" s="100">
        <v>4</v>
      </c>
      <c r="M59" s="83">
        <v>-4.7</v>
      </c>
      <c r="N59" s="89">
        <v>-1.175</v>
      </c>
      <c r="O59" t="s" s="131">
        <v>128</v>
      </c>
      <c r="P59" s="158">
        <f>AVERAGE(B59)</f>
        <v>36</v>
      </c>
      <c r="Q59" s="159">
        <f>AVERAGE(D59)</f>
        <v>1.89166666666667</v>
      </c>
      <c r="R59" t="s" s="134">
        <v>128</v>
      </c>
      <c r="S59" s="158">
        <f>AVERAGE(G59)</f>
        <v>16</v>
      </c>
      <c r="T59" s="159">
        <f>AVERAGE(I59)</f>
        <v>0.73125</v>
      </c>
      <c r="U59" t="s" s="134">
        <v>128</v>
      </c>
      <c r="V59" s="158">
        <f>AVERAGE(L59)</f>
        <v>4</v>
      </c>
      <c r="W59" s="159">
        <f>AVERAGE(N59)</f>
        <v>-1.175</v>
      </c>
    </row>
    <row r="60" ht="21.95" customHeight="1">
      <c r="A60" s="150">
        <v>1997</v>
      </c>
      <c r="B60" s="100">
        <v>47</v>
      </c>
      <c r="C60" s="83">
        <v>88.59999999999999</v>
      </c>
      <c r="D60" s="87">
        <v>1.88510638297872</v>
      </c>
      <c r="E60" s="40"/>
      <c r="F60" s="151">
        <v>1997</v>
      </c>
      <c r="G60" s="100">
        <v>21</v>
      </c>
      <c r="H60" s="83">
        <v>18</v>
      </c>
      <c r="I60" s="87">
        <v>0.857142857142857</v>
      </c>
      <c r="J60" s="40"/>
      <c r="K60" s="151">
        <v>1997</v>
      </c>
      <c r="L60" s="100">
        <v>4</v>
      </c>
      <c r="M60" s="83">
        <v>-2.6</v>
      </c>
      <c r="N60" s="89">
        <v>-0.65</v>
      </c>
      <c r="O60" t="s" s="131">
        <v>127</v>
      </c>
      <c r="P60" s="135">
        <f>AVERAGE(B60)</f>
        <v>47</v>
      </c>
      <c r="Q60" s="97">
        <f>AVERAGE(D60)</f>
        <v>1.88510638297872</v>
      </c>
      <c r="R60" t="s" s="134">
        <v>127</v>
      </c>
      <c r="S60" s="135">
        <f>AVERAGE(G60)</f>
        <v>21</v>
      </c>
      <c r="T60" s="97">
        <f>AVERAGE(I60)</f>
        <v>0.857142857142857</v>
      </c>
      <c r="U60" t="s" s="134">
        <v>127</v>
      </c>
      <c r="V60" s="135">
        <f>AVERAGE(L60)</f>
        <v>4</v>
      </c>
      <c r="W60" s="97">
        <f>AVERAGE(N60)</f>
        <v>-0.65</v>
      </c>
    </row>
    <row r="61" ht="21.95" customHeight="1">
      <c r="A61" s="150">
        <v>1998</v>
      </c>
      <c r="B61" s="100">
        <v>42</v>
      </c>
      <c r="C61" s="83">
        <v>67.59999999999999</v>
      </c>
      <c r="D61" s="87">
        <v>1.60952380952381</v>
      </c>
      <c r="E61" s="40"/>
      <c r="F61" s="151">
        <v>1998</v>
      </c>
      <c r="G61" s="100">
        <v>23</v>
      </c>
      <c r="H61" s="83">
        <v>16.3</v>
      </c>
      <c r="I61" s="87">
        <v>0.7086956521739129</v>
      </c>
      <c r="J61" s="40"/>
      <c r="K61" s="151">
        <v>1998</v>
      </c>
      <c r="L61" s="100">
        <v>5</v>
      </c>
      <c r="M61" s="83">
        <v>-3.2</v>
      </c>
      <c r="N61" s="89">
        <v>-0.64</v>
      </c>
      <c r="O61" t="s" s="131">
        <v>126</v>
      </c>
      <c r="P61" s="135">
        <f>AVERAGE(B60:B61)</f>
        <v>44.5</v>
      </c>
      <c r="Q61" s="97">
        <f>AVERAGE(D60:D61)</f>
        <v>1.74731509625127</v>
      </c>
      <c r="R61" t="s" s="134">
        <v>126</v>
      </c>
      <c r="S61" s="135">
        <f>AVERAGE(G60:G61)</f>
        <v>22</v>
      </c>
      <c r="T61" s="97">
        <f>AVERAGE(I60:I61)</f>
        <v>0.782919254658385</v>
      </c>
      <c r="U61" t="s" s="134">
        <v>126</v>
      </c>
      <c r="V61" s="135">
        <f>AVERAGE(L60:L61)</f>
        <v>4.5</v>
      </c>
      <c r="W61" s="97">
        <f>AVERAGE(N60:N61)</f>
        <v>-0.645</v>
      </c>
    </row>
    <row r="62" ht="21.95" customHeight="1">
      <c r="A62" s="150">
        <v>1999</v>
      </c>
      <c r="B62" s="100">
        <v>31</v>
      </c>
      <c r="C62" s="83">
        <v>73.09999999999999</v>
      </c>
      <c r="D62" s="87">
        <v>2.35806451612903</v>
      </c>
      <c r="E62" s="40"/>
      <c r="F62" s="151">
        <v>1999</v>
      </c>
      <c r="G62" s="100">
        <v>12</v>
      </c>
      <c r="H62" s="83">
        <v>18.7</v>
      </c>
      <c r="I62" s="87">
        <v>1.55833333333333</v>
      </c>
      <c r="J62" s="40"/>
      <c r="K62" s="151">
        <v>1999</v>
      </c>
      <c r="L62" s="100">
        <v>0</v>
      </c>
      <c r="M62" s="83">
        <v>0</v>
      </c>
      <c r="N62" s="89"/>
      <c r="O62" t="s" s="131">
        <v>125</v>
      </c>
      <c r="P62" s="135">
        <f>AVERAGE(B60:B62)</f>
        <v>40</v>
      </c>
      <c r="Q62" s="97">
        <f>AVERAGE(D60:D62)</f>
        <v>1.95089823621052</v>
      </c>
      <c r="R62" t="s" s="134">
        <v>125</v>
      </c>
      <c r="S62" s="135">
        <f>AVERAGE(G60:G62)</f>
        <v>18.6666666666667</v>
      </c>
      <c r="T62" s="97">
        <f>AVERAGE(I60:I62)</f>
        <v>1.0413906142167</v>
      </c>
      <c r="U62" t="s" s="134">
        <v>125</v>
      </c>
      <c r="V62" s="135">
        <f>AVERAGE(L60:L62)</f>
        <v>3</v>
      </c>
      <c r="W62" s="97">
        <f>AVERAGE(N60:N62)</f>
        <v>-0.645</v>
      </c>
    </row>
    <row r="63" ht="21.95" customHeight="1">
      <c r="A63" s="150">
        <v>2000</v>
      </c>
      <c r="B63" s="204">
        <v>19</v>
      </c>
      <c r="C63" s="205">
        <v>39.6</v>
      </c>
      <c r="D63" s="206">
        <v>2.08421052631579</v>
      </c>
      <c r="E63" s="40"/>
      <c r="F63" s="151">
        <v>2000</v>
      </c>
      <c r="G63" s="204">
        <v>9</v>
      </c>
      <c r="H63" s="205">
        <v>13.1</v>
      </c>
      <c r="I63" s="206">
        <v>1.45555555555556</v>
      </c>
      <c r="J63" s="40"/>
      <c r="K63" s="151">
        <v>2000</v>
      </c>
      <c r="L63" s="204">
        <v>0</v>
      </c>
      <c r="M63" s="205">
        <v>0</v>
      </c>
      <c r="N63" s="207"/>
      <c r="O63" t="s" s="131">
        <v>124</v>
      </c>
      <c r="P63" s="135">
        <f>AVERAGE(B60:B63)</f>
        <v>34.75</v>
      </c>
      <c r="Q63" s="97">
        <f>AVERAGE(D60:D63)</f>
        <v>1.98422630873684</v>
      </c>
      <c r="R63" t="s" s="134">
        <v>124</v>
      </c>
      <c r="S63" s="135">
        <f>AVERAGE(G60:G63)</f>
        <v>16.25</v>
      </c>
      <c r="T63" s="97">
        <f>AVERAGE(I60:I63)</f>
        <v>1.14493184955142</v>
      </c>
      <c r="U63" t="s" s="134">
        <v>124</v>
      </c>
      <c r="V63" s="135">
        <f>AVERAGE(L60:L63)</f>
        <v>2.25</v>
      </c>
      <c r="W63" s="97">
        <f>AVERAGE(N60:N63)</f>
        <v>-0.645</v>
      </c>
    </row>
    <row r="64" ht="21.95" customHeight="1">
      <c r="A64" s="150">
        <v>2001</v>
      </c>
      <c r="B64" s="100">
        <v>26</v>
      </c>
      <c r="C64" s="83">
        <v>50.8</v>
      </c>
      <c r="D64" s="87">
        <v>1.95384615384615</v>
      </c>
      <c r="E64" s="40"/>
      <c r="F64" s="151">
        <v>2001</v>
      </c>
      <c r="G64" s="100">
        <v>12</v>
      </c>
      <c r="H64" s="83">
        <v>14.2</v>
      </c>
      <c r="I64" s="87">
        <v>1.18333333333333</v>
      </c>
      <c r="J64" s="40"/>
      <c r="K64" s="151">
        <v>2001</v>
      </c>
      <c r="L64" s="100">
        <v>1</v>
      </c>
      <c r="M64" s="83">
        <v>-1</v>
      </c>
      <c r="N64" s="89">
        <v>-1</v>
      </c>
      <c r="O64" t="s" s="131">
        <v>104</v>
      </c>
      <c r="P64" s="135">
        <f>AVERAGE(B60:B64)</f>
        <v>33</v>
      </c>
      <c r="Q64" s="97">
        <f>AVERAGE(D60:D64)</f>
        <v>1.9781502777587</v>
      </c>
      <c r="R64" t="s" s="134">
        <v>104</v>
      </c>
      <c r="S64" s="135">
        <f>AVERAGE(G60:G64)</f>
        <v>15.4</v>
      </c>
      <c r="T64" s="97">
        <f>AVERAGE(I60:I64)</f>
        <v>1.1526121463078</v>
      </c>
      <c r="U64" t="s" s="134">
        <v>104</v>
      </c>
      <c r="V64" s="135">
        <f>AVERAGE(L60:L64)</f>
        <v>2</v>
      </c>
      <c r="W64" s="97">
        <f>AVERAGE(N60:N64)</f>
        <v>-0.763333333333333</v>
      </c>
    </row>
    <row r="65" ht="21.95" customHeight="1">
      <c r="A65" s="150">
        <v>2002</v>
      </c>
      <c r="B65" s="100">
        <v>37</v>
      </c>
      <c r="C65" s="83">
        <v>54.4</v>
      </c>
      <c r="D65" s="87">
        <v>1.47027027027027</v>
      </c>
      <c r="E65" s="40"/>
      <c r="F65" s="151">
        <v>2002</v>
      </c>
      <c r="G65" s="100">
        <v>24</v>
      </c>
      <c r="H65" s="83">
        <v>19.6</v>
      </c>
      <c r="I65" s="87">
        <v>0.816666666666667</v>
      </c>
      <c r="J65" s="40"/>
      <c r="K65" s="151">
        <v>2002</v>
      </c>
      <c r="L65" s="100">
        <v>5</v>
      </c>
      <c r="M65" s="83">
        <v>-4.6</v>
      </c>
      <c r="N65" s="89">
        <v>-0.92</v>
      </c>
      <c r="O65" t="s" s="131">
        <v>123</v>
      </c>
      <c r="P65" s="135">
        <f>AVERAGE(B60:B65)</f>
        <v>33.6666666666667</v>
      </c>
      <c r="Q65" s="97">
        <f>AVERAGE(D60:D65)</f>
        <v>1.89350360984396</v>
      </c>
      <c r="R65" t="s" s="134">
        <v>123</v>
      </c>
      <c r="S65" s="135">
        <f>AVERAGE(G60:G65)</f>
        <v>16.8333333333333</v>
      </c>
      <c r="T65" s="97">
        <f>AVERAGE(I60:I65)</f>
        <v>1.09662123303428</v>
      </c>
      <c r="U65" t="s" s="134">
        <v>123</v>
      </c>
      <c r="V65" s="135">
        <f>AVERAGE(L60:L65)</f>
        <v>2.5</v>
      </c>
      <c r="W65" s="97">
        <f>AVERAGE(N60:N65)</f>
        <v>-0.8025</v>
      </c>
    </row>
    <row r="66" ht="21.95" customHeight="1">
      <c r="A66" s="150">
        <v>2003</v>
      </c>
      <c r="B66" s="100">
        <v>42</v>
      </c>
      <c r="C66" s="83">
        <v>85.59999999999999</v>
      </c>
      <c r="D66" s="87">
        <v>2.03809523809524</v>
      </c>
      <c r="E66" s="40"/>
      <c r="F66" s="151">
        <v>2003</v>
      </c>
      <c r="G66" s="100">
        <v>15</v>
      </c>
      <c r="H66" s="83">
        <v>12.7</v>
      </c>
      <c r="I66" s="87">
        <v>0.846666666666667</v>
      </c>
      <c r="J66" s="40"/>
      <c r="K66" s="151">
        <v>2003</v>
      </c>
      <c r="L66" s="100">
        <v>3</v>
      </c>
      <c r="M66" s="83">
        <v>-1.4</v>
      </c>
      <c r="N66" s="89">
        <v>-0.466666666666667</v>
      </c>
      <c r="O66" t="s" s="131">
        <v>122</v>
      </c>
      <c r="P66" s="135">
        <f>AVERAGE(B60:B66)</f>
        <v>34.8571428571429</v>
      </c>
      <c r="Q66" s="97">
        <f>AVERAGE(D60:D66)</f>
        <v>1.914159556737</v>
      </c>
      <c r="R66" t="s" s="134">
        <v>122</v>
      </c>
      <c r="S66" s="135">
        <f>AVERAGE(G60:G66)</f>
        <v>16.5714285714286</v>
      </c>
      <c r="T66" s="97">
        <f>AVERAGE(I60:I66)</f>
        <v>1.0609134378389</v>
      </c>
      <c r="U66" t="s" s="134">
        <v>122</v>
      </c>
      <c r="V66" s="135">
        <f>AVERAGE(L60:L66)</f>
        <v>2.57142857142857</v>
      </c>
      <c r="W66" s="97">
        <f>AVERAGE(N60:N66)</f>
        <v>-0.735333333333333</v>
      </c>
    </row>
    <row r="67" ht="21.95" customHeight="1">
      <c r="A67" s="150">
        <v>2004</v>
      </c>
      <c r="B67" s="100">
        <v>22</v>
      </c>
      <c r="C67" s="83">
        <v>43.3</v>
      </c>
      <c r="D67" s="87">
        <v>1.96818181818182</v>
      </c>
      <c r="E67" s="40"/>
      <c r="F67" s="151">
        <v>2004</v>
      </c>
      <c r="G67" s="100">
        <v>9</v>
      </c>
      <c r="H67" s="83">
        <v>7.3</v>
      </c>
      <c r="I67" s="87">
        <v>0.811111111111111</v>
      </c>
      <c r="J67" s="40"/>
      <c r="K67" s="151">
        <v>2004</v>
      </c>
      <c r="L67" s="100">
        <v>2</v>
      </c>
      <c r="M67" s="83">
        <v>-0.7</v>
      </c>
      <c r="N67" s="89">
        <v>-0.35</v>
      </c>
      <c r="O67" t="s" s="131">
        <v>121</v>
      </c>
      <c r="P67" s="135">
        <f>AVERAGE(B60:B67)</f>
        <v>33.25</v>
      </c>
      <c r="Q67" s="97">
        <f>AVERAGE(D60:D67)</f>
        <v>1.9209123394176</v>
      </c>
      <c r="R67" t="s" s="134">
        <v>121</v>
      </c>
      <c r="S67" s="135">
        <f>AVERAGE(G60:G67)</f>
        <v>15.625</v>
      </c>
      <c r="T67" s="97">
        <f>AVERAGE(I60:I67)</f>
        <v>1.02968814699793</v>
      </c>
      <c r="U67" t="s" s="134">
        <v>121</v>
      </c>
      <c r="V67" s="135">
        <f>AVERAGE(L60:L67)</f>
        <v>2.5</v>
      </c>
      <c r="W67" s="97">
        <f>AVERAGE(N60:N67)</f>
        <v>-0.671111111111111</v>
      </c>
    </row>
    <row r="68" ht="21.95" customHeight="1">
      <c r="A68" s="150">
        <v>2005</v>
      </c>
      <c r="B68" s="100">
        <v>29</v>
      </c>
      <c r="C68" s="83">
        <v>54.9</v>
      </c>
      <c r="D68" s="87">
        <v>1.89310344827586</v>
      </c>
      <c r="E68" s="40"/>
      <c r="F68" s="151">
        <v>2005</v>
      </c>
      <c r="G68" s="100">
        <v>16</v>
      </c>
      <c r="H68" s="83">
        <v>18.3</v>
      </c>
      <c r="I68" s="87">
        <v>1.14375</v>
      </c>
      <c r="J68" s="40"/>
      <c r="K68" s="151">
        <v>2005</v>
      </c>
      <c r="L68" s="100">
        <v>2</v>
      </c>
      <c r="M68" s="83">
        <v>-0.3</v>
      </c>
      <c r="N68" s="89">
        <v>-0.15</v>
      </c>
      <c r="O68" t="s" s="131">
        <v>120</v>
      </c>
      <c r="P68" s="135">
        <f>AVERAGE(B60:B68)</f>
        <v>32.7777777777778</v>
      </c>
      <c r="Q68" s="97">
        <f>AVERAGE(D60:D68)</f>
        <v>1.91782246262408</v>
      </c>
      <c r="R68" t="s" s="134">
        <v>120</v>
      </c>
      <c r="S68" s="135">
        <f>AVERAGE(G60:G68)</f>
        <v>15.6666666666667</v>
      </c>
      <c r="T68" s="97">
        <f>AVERAGE(I60:I68)</f>
        <v>1.04236168622038</v>
      </c>
      <c r="U68" t="s" s="134">
        <v>120</v>
      </c>
      <c r="V68" s="135">
        <f>AVERAGE(L60:L68)</f>
        <v>2.44444444444444</v>
      </c>
      <c r="W68" s="97">
        <f>AVERAGE(N60:N68)</f>
        <v>-0.596666666666667</v>
      </c>
    </row>
    <row r="69" ht="21.95" customHeight="1">
      <c r="A69" s="150">
        <v>2006</v>
      </c>
      <c r="B69" s="100">
        <v>49</v>
      </c>
      <c r="C69" s="83">
        <v>74.3</v>
      </c>
      <c r="D69" s="87">
        <v>1.51632653061224</v>
      </c>
      <c r="E69" s="40"/>
      <c r="F69" s="151">
        <v>2006</v>
      </c>
      <c r="G69" s="100">
        <v>29</v>
      </c>
      <c r="H69" s="83">
        <v>20.7</v>
      </c>
      <c r="I69" s="87">
        <v>0.713793103448276</v>
      </c>
      <c r="J69" s="40"/>
      <c r="K69" s="151">
        <v>2006</v>
      </c>
      <c r="L69" s="100">
        <v>7</v>
      </c>
      <c r="M69" s="83">
        <v>-5.6</v>
      </c>
      <c r="N69" s="89">
        <v>-0.8</v>
      </c>
      <c r="O69" t="s" s="131">
        <v>98</v>
      </c>
      <c r="P69" s="135">
        <f>AVERAGE(B60:B69)</f>
        <v>34.4</v>
      </c>
      <c r="Q69" s="97">
        <f>AVERAGE(D60:D69)</f>
        <v>1.87767286942289</v>
      </c>
      <c r="R69" t="s" s="134">
        <v>98</v>
      </c>
      <c r="S69" s="135">
        <f>AVERAGE(G60:G69)</f>
        <v>17</v>
      </c>
      <c r="T69" s="97">
        <f>AVERAGE(I60:I69)</f>
        <v>1.00950482794317</v>
      </c>
      <c r="U69" t="s" s="134">
        <v>98</v>
      </c>
      <c r="V69" s="135">
        <f>AVERAGE(L60:L69)</f>
        <v>2.9</v>
      </c>
      <c r="W69" s="97">
        <f>AVERAGE(N60:N69)</f>
        <v>-0.622083333333333</v>
      </c>
    </row>
    <row r="70" ht="21.95" customHeight="1">
      <c r="A70" s="150">
        <v>2007</v>
      </c>
      <c r="B70" s="100">
        <v>25</v>
      </c>
      <c r="C70" s="83">
        <v>44.7</v>
      </c>
      <c r="D70" s="87">
        <v>1.788</v>
      </c>
      <c r="E70" s="40"/>
      <c r="F70" s="151">
        <v>2007</v>
      </c>
      <c r="G70" s="100">
        <v>14</v>
      </c>
      <c r="H70" s="83">
        <v>15.2</v>
      </c>
      <c r="I70" s="87">
        <v>1.08571428571429</v>
      </c>
      <c r="J70" s="40"/>
      <c r="K70" s="151">
        <v>2007</v>
      </c>
      <c r="L70" s="100">
        <v>1</v>
      </c>
      <c r="M70" s="83">
        <v>-2.6</v>
      </c>
      <c r="N70" s="89">
        <v>-2.6</v>
      </c>
      <c r="O70" t="s" s="131">
        <v>119</v>
      </c>
      <c r="P70" s="135">
        <f>AVERAGE(B60:B70)</f>
        <v>33.5454545454545</v>
      </c>
      <c r="Q70" s="97">
        <f>AVERAGE(D60:D70)</f>
        <v>1.86952079038445</v>
      </c>
      <c r="R70" t="s" s="134">
        <v>119</v>
      </c>
      <c r="S70" s="135">
        <f>AVERAGE(G60:G70)</f>
        <v>16.7272727272727</v>
      </c>
      <c r="T70" s="97">
        <f>AVERAGE(I60:I70)</f>
        <v>1.01643296046782</v>
      </c>
      <c r="U70" t="s" s="134">
        <v>119</v>
      </c>
      <c r="V70" s="135">
        <f>AVERAGE(L60:L70)</f>
        <v>2.72727272727273</v>
      </c>
      <c r="W70" s="97">
        <f>AVERAGE(N60:N70)</f>
        <v>-0.841851851851852</v>
      </c>
    </row>
    <row r="71" ht="21.95" customHeight="1">
      <c r="A71" s="150">
        <v>2008</v>
      </c>
      <c r="B71" s="100">
        <v>29</v>
      </c>
      <c r="C71" s="83">
        <v>52.8</v>
      </c>
      <c r="D71" s="87">
        <v>1.82068965517241</v>
      </c>
      <c r="E71" s="40"/>
      <c r="F71" s="151">
        <v>2008</v>
      </c>
      <c r="G71" s="100">
        <v>14</v>
      </c>
      <c r="H71" s="83">
        <v>12</v>
      </c>
      <c r="I71" s="87">
        <v>0.857142857142857</v>
      </c>
      <c r="J71" s="40"/>
      <c r="K71" s="151">
        <v>2008</v>
      </c>
      <c r="L71" s="100">
        <v>3</v>
      </c>
      <c r="M71" s="83">
        <v>-0.9</v>
      </c>
      <c r="N71" s="89">
        <v>-0.3</v>
      </c>
      <c r="O71" t="s" s="131">
        <v>118</v>
      </c>
      <c r="P71" s="135">
        <f>AVERAGE(B60:B71)</f>
        <v>33.1666666666667</v>
      </c>
      <c r="Q71" s="97">
        <f>AVERAGE(D60:D71)</f>
        <v>1.86545152911678</v>
      </c>
      <c r="R71" t="s" s="134">
        <v>118</v>
      </c>
      <c r="S71" s="135">
        <f>AVERAGE(G60:G71)</f>
        <v>16.5</v>
      </c>
      <c r="T71" s="97">
        <f>AVERAGE(I60:I71)</f>
        <v>1.00315878519074</v>
      </c>
      <c r="U71" t="s" s="134">
        <v>118</v>
      </c>
      <c r="V71" s="135">
        <f>AVERAGE(L60:L71)</f>
        <v>2.75</v>
      </c>
      <c r="W71" s="97">
        <f>AVERAGE(N60:N71)</f>
        <v>-0.787666666666667</v>
      </c>
    </row>
    <row r="72" ht="21.95" customHeight="1">
      <c r="A72" s="150">
        <v>2009</v>
      </c>
      <c r="B72" s="100">
        <v>19</v>
      </c>
      <c r="C72" s="83">
        <v>39.7</v>
      </c>
      <c r="D72" s="87">
        <v>2.08947368421053</v>
      </c>
      <c r="E72" s="40"/>
      <c r="F72" s="151">
        <v>2009</v>
      </c>
      <c r="G72" s="100">
        <v>9</v>
      </c>
      <c r="H72" s="83">
        <v>11.5</v>
      </c>
      <c r="I72" s="87">
        <v>1.27777777777778</v>
      </c>
      <c r="J72" s="40"/>
      <c r="K72" s="151">
        <v>2009</v>
      </c>
      <c r="L72" s="100">
        <v>1</v>
      </c>
      <c r="M72" s="83">
        <v>-0.5</v>
      </c>
      <c r="N72" s="89">
        <v>-0.5</v>
      </c>
      <c r="O72" t="s" s="131">
        <v>117</v>
      </c>
      <c r="P72" s="135">
        <f>AVERAGE(B60:B72)</f>
        <v>32.0769230769231</v>
      </c>
      <c r="Q72" s="97">
        <f>AVERAGE(D60:D72)</f>
        <v>1.88268400258553</v>
      </c>
      <c r="R72" t="s" s="134">
        <v>117</v>
      </c>
      <c r="S72" s="135">
        <f>AVERAGE(G60:G72)</f>
        <v>15.9230769230769</v>
      </c>
      <c r="T72" s="97">
        <f>AVERAGE(I60:I72)</f>
        <v>1.02428332308205</v>
      </c>
      <c r="U72" t="s" s="134">
        <v>117</v>
      </c>
      <c r="V72" s="135">
        <f>AVERAGE(L60:L72)</f>
        <v>2.61538461538462</v>
      </c>
      <c r="W72" s="97">
        <f>AVERAGE(N60:N72)</f>
        <v>-0.761515151515152</v>
      </c>
    </row>
    <row r="73" ht="21.95" customHeight="1">
      <c r="A73" s="150">
        <v>2010</v>
      </c>
      <c r="B73" s="100">
        <v>36</v>
      </c>
      <c r="C73" s="83">
        <v>66.8</v>
      </c>
      <c r="D73" s="87">
        <v>1.85555555555556</v>
      </c>
      <c r="E73" s="40"/>
      <c r="F73" s="151">
        <v>2010</v>
      </c>
      <c r="G73" s="100">
        <v>20</v>
      </c>
      <c r="H73" s="83">
        <v>19.3</v>
      </c>
      <c r="I73" s="87">
        <v>0.965</v>
      </c>
      <c r="J73" s="40"/>
      <c r="K73" s="151">
        <v>2010</v>
      </c>
      <c r="L73" s="100">
        <v>2</v>
      </c>
      <c r="M73" s="83">
        <v>-1.1</v>
      </c>
      <c r="N73" s="89">
        <v>-0.55</v>
      </c>
      <c r="O73" t="s" s="131">
        <v>116</v>
      </c>
      <c r="P73" s="135">
        <f>AVERAGE(B60:B73)</f>
        <v>32.3571428571429</v>
      </c>
      <c r="Q73" s="97">
        <f>AVERAGE(D60:D73)</f>
        <v>1.8807462563691</v>
      </c>
      <c r="R73" t="s" s="134">
        <v>116</v>
      </c>
      <c r="S73" s="135">
        <f>AVERAGE(G60:G73)</f>
        <v>16.2142857142857</v>
      </c>
      <c r="T73" s="97">
        <f>AVERAGE(I60:I73)</f>
        <v>1.02004880000476</v>
      </c>
      <c r="U73" t="s" s="134">
        <v>116</v>
      </c>
      <c r="V73" s="135">
        <f>AVERAGE(L60:L73)</f>
        <v>2.57142857142857</v>
      </c>
      <c r="W73" s="97">
        <f>AVERAGE(N60:N73)</f>
        <v>-0.743888888888889</v>
      </c>
    </row>
    <row r="74" ht="21.95" customHeight="1">
      <c r="A74" s="150">
        <v>2011</v>
      </c>
      <c r="B74" s="100">
        <v>26</v>
      </c>
      <c r="C74" s="83">
        <v>44.4</v>
      </c>
      <c r="D74" s="87">
        <v>1.70769230769231</v>
      </c>
      <c r="E74" s="40"/>
      <c r="F74" s="151">
        <v>2011</v>
      </c>
      <c r="G74" s="100">
        <v>15</v>
      </c>
      <c r="H74" s="83">
        <v>14.8</v>
      </c>
      <c r="I74" s="87">
        <v>0.986666666666667</v>
      </c>
      <c r="J74" s="40"/>
      <c r="K74" s="151">
        <v>2011</v>
      </c>
      <c r="L74" s="100">
        <v>3</v>
      </c>
      <c r="M74" s="83">
        <v>-1.6</v>
      </c>
      <c r="N74" s="89">
        <v>-0.533333333333333</v>
      </c>
      <c r="O74" t="s" s="131">
        <v>115</v>
      </c>
      <c r="P74" s="135">
        <f>AVERAGE(B60:B74)</f>
        <v>31.9333333333333</v>
      </c>
      <c r="Q74" s="97">
        <f>AVERAGE(D60:D74)</f>
        <v>1.86920932645732</v>
      </c>
      <c r="R74" t="s" s="134">
        <v>115</v>
      </c>
      <c r="S74" s="135">
        <f>AVERAGE(G60:G74)</f>
        <v>16.1333333333333</v>
      </c>
      <c r="T74" s="97">
        <f>AVERAGE(I60:I74)</f>
        <v>1.01782332444889</v>
      </c>
      <c r="U74" t="s" s="134">
        <v>115</v>
      </c>
      <c r="V74" s="135">
        <f>AVERAGE(L60:L74)</f>
        <v>2.6</v>
      </c>
      <c r="W74" s="97">
        <f>AVERAGE(N60:N74)</f>
        <v>-0.727692307692308</v>
      </c>
    </row>
    <row r="75" ht="21.95" customHeight="1">
      <c r="A75" s="150">
        <v>2012</v>
      </c>
      <c r="B75" s="100">
        <v>31</v>
      </c>
      <c r="C75" s="83">
        <v>60.2</v>
      </c>
      <c r="D75" s="87">
        <v>1.94193548387097</v>
      </c>
      <c r="E75" s="40"/>
      <c r="F75" s="151">
        <v>2012</v>
      </c>
      <c r="G75" s="100">
        <v>12</v>
      </c>
      <c r="H75" s="83">
        <v>9.4</v>
      </c>
      <c r="I75" s="87">
        <v>0.783333333333333</v>
      </c>
      <c r="J75" s="40"/>
      <c r="K75" s="151">
        <v>2012</v>
      </c>
      <c r="L75" s="100">
        <v>2</v>
      </c>
      <c r="M75" s="83">
        <v>-0.6</v>
      </c>
      <c r="N75" s="89">
        <v>-0.3</v>
      </c>
      <c r="O75" t="s" s="131">
        <v>114</v>
      </c>
      <c r="P75" s="135">
        <f>AVERAGE(B60:B75)</f>
        <v>31.875</v>
      </c>
      <c r="Q75" s="97">
        <f>AVERAGE(D60:D75)</f>
        <v>1.87375471129567</v>
      </c>
      <c r="R75" t="s" s="134">
        <v>114</v>
      </c>
      <c r="S75" s="135">
        <f>AVERAGE(G60:G75)</f>
        <v>15.875</v>
      </c>
      <c r="T75" s="97">
        <f>AVERAGE(I60:I75)</f>
        <v>1.00316770000416</v>
      </c>
      <c r="U75" t="s" s="134">
        <v>114</v>
      </c>
      <c r="V75" s="135">
        <f>AVERAGE(L60:L75)</f>
        <v>2.5625</v>
      </c>
      <c r="W75" s="97">
        <f>AVERAGE(N60:N75)</f>
        <v>-0.697142857142857</v>
      </c>
    </row>
    <row r="76" ht="21.95" customHeight="1">
      <c r="A76" s="150">
        <v>2013</v>
      </c>
      <c r="B76" s="100">
        <v>22</v>
      </c>
      <c r="C76" s="83">
        <v>33.5</v>
      </c>
      <c r="D76" s="87">
        <v>1.52272727272727</v>
      </c>
      <c r="E76" s="40"/>
      <c r="F76" s="151">
        <v>2013</v>
      </c>
      <c r="G76" s="100">
        <v>15</v>
      </c>
      <c r="H76" s="83">
        <v>13</v>
      </c>
      <c r="I76" s="87">
        <v>0.866666666666667</v>
      </c>
      <c r="J76" s="40"/>
      <c r="K76" s="151">
        <v>2013</v>
      </c>
      <c r="L76" s="100">
        <v>3</v>
      </c>
      <c r="M76" s="83">
        <v>-1.5</v>
      </c>
      <c r="N76" s="89">
        <v>-0.5</v>
      </c>
      <c r="O76" t="s" s="131">
        <v>113</v>
      </c>
      <c r="P76" s="135">
        <f>AVERAGE(B60:B76)</f>
        <v>31.2941176470588</v>
      </c>
      <c r="Q76" s="97">
        <f>AVERAGE(D60:D76)</f>
        <v>1.8531060384387</v>
      </c>
      <c r="R76" t="s" s="134">
        <v>113</v>
      </c>
      <c r="S76" s="135">
        <f>AVERAGE(G60:G76)</f>
        <v>15.8235294117647</v>
      </c>
      <c r="T76" s="97">
        <f>AVERAGE(I60:I76)</f>
        <v>0.9951382274549</v>
      </c>
      <c r="U76" t="s" s="134">
        <v>113</v>
      </c>
      <c r="V76" s="135">
        <f>AVERAGE(L60:L76)</f>
        <v>2.58823529411765</v>
      </c>
      <c r="W76" s="97">
        <f>AVERAGE(N60:N76)</f>
        <v>-0.6840000000000001</v>
      </c>
    </row>
    <row r="77" ht="21.95" customHeight="1">
      <c r="A77" s="150">
        <v>2014</v>
      </c>
      <c r="B77" s="100">
        <v>30</v>
      </c>
      <c r="C77" s="83">
        <v>52.4</v>
      </c>
      <c r="D77" s="87">
        <v>1.74666666666667</v>
      </c>
      <c r="E77" s="40"/>
      <c r="F77" s="151">
        <v>2014</v>
      </c>
      <c r="G77" s="100">
        <v>15</v>
      </c>
      <c r="H77" s="83">
        <v>11.4</v>
      </c>
      <c r="I77" s="87">
        <v>0.76</v>
      </c>
      <c r="J77" s="40"/>
      <c r="K77" s="151">
        <v>2014</v>
      </c>
      <c r="L77" s="100">
        <v>2</v>
      </c>
      <c r="M77" s="83">
        <v>-2.7</v>
      </c>
      <c r="N77" s="89">
        <v>-1.35</v>
      </c>
      <c r="O77" t="s" s="131">
        <v>112</v>
      </c>
      <c r="P77" s="135">
        <f>AVERAGE(B60:B77)</f>
        <v>31.2222222222222</v>
      </c>
      <c r="Q77" s="97">
        <f>AVERAGE(D60:D77)</f>
        <v>1.84719274000693</v>
      </c>
      <c r="R77" t="s" s="134">
        <v>112</v>
      </c>
      <c r="S77" s="135">
        <f>AVERAGE(G60:G77)</f>
        <v>15.7777777777778</v>
      </c>
      <c r="T77" s="97">
        <f>AVERAGE(I60:I77)</f>
        <v>0.982074992596295</v>
      </c>
      <c r="U77" t="s" s="134">
        <v>112</v>
      </c>
      <c r="V77" s="135">
        <f>AVERAGE(L60:L77)</f>
        <v>2.55555555555556</v>
      </c>
      <c r="W77" s="97">
        <f>AVERAGE(N60:N77)</f>
        <v>-0.725625</v>
      </c>
    </row>
    <row r="78" ht="21.95" customHeight="1">
      <c r="A78" s="150">
        <v>2015</v>
      </c>
      <c r="B78" s="100">
        <v>35</v>
      </c>
      <c r="C78" s="83">
        <v>72.09999999999999</v>
      </c>
      <c r="D78" s="87">
        <v>2.06</v>
      </c>
      <c r="E78" s="40"/>
      <c r="F78" s="151">
        <v>2015</v>
      </c>
      <c r="G78" s="100">
        <v>15</v>
      </c>
      <c r="H78" s="83">
        <v>18.5</v>
      </c>
      <c r="I78" s="87">
        <v>1.23333333333333</v>
      </c>
      <c r="J78" s="40"/>
      <c r="K78" s="151">
        <v>2015</v>
      </c>
      <c r="L78" s="100">
        <v>2</v>
      </c>
      <c r="M78" s="83">
        <v>-0.5</v>
      </c>
      <c r="N78" s="89">
        <v>-0.25</v>
      </c>
      <c r="O78" t="s" s="131">
        <v>111</v>
      </c>
      <c r="P78" s="135">
        <f>AVERAGE(B60:B78)</f>
        <v>31.4210526315789</v>
      </c>
      <c r="Q78" s="97">
        <f>AVERAGE(D60:D78)</f>
        <v>1.85839312211182</v>
      </c>
      <c r="R78" t="s" s="134">
        <v>111</v>
      </c>
      <c r="S78" s="135">
        <f>AVERAGE(G60:G78)</f>
        <v>15.7368421052632</v>
      </c>
      <c r="T78" s="97">
        <f>AVERAGE(I60:I78)</f>
        <v>0.995299115792981</v>
      </c>
      <c r="U78" t="s" s="134">
        <v>111</v>
      </c>
      <c r="V78" s="135">
        <f>AVERAGE(L60:L78)</f>
        <v>2.52631578947368</v>
      </c>
      <c r="W78" s="97">
        <f>AVERAGE(N60:N78)</f>
        <v>-0.697647058823529</v>
      </c>
    </row>
    <row r="79" ht="21.95" customHeight="1">
      <c r="A79" s="150">
        <v>2016</v>
      </c>
      <c r="B79" s="100">
        <v>33</v>
      </c>
      <c r="C79" s="83">
        <v>70</v>
      </c>
      <c r="D79" s="87">
        <v>2.12121212121212</v>
      </c>
      <c r="E79" s="40"/>
      <c r="F79" s="151">
        <v>2016</v>
      </c>
      <c r="G79" s="100">
        <v>14</v>
      </c>
      <c r="H79" s="83">
        <v>17.1</v>
      </c>
      <c r="I79" s="87">
        <v>1.22142857142857</v>
      </c>
      <c r="J79" s="40"/>
      <c r="K79" s="151">
        <v>2016</v>
      </c>
      <c r="L79" s="100">
        <v>0</v>
      </c>
      <c r="M79" s="83">
        <v>0</v>
      </c>
      <c r="N79" s="89"/>
      <c r="O79" t="s" s="131">
        <v>110</v>
      </c>
      <c r="P79" s="135">
        <f>AVERAGE(B60:B79)</f>
        <v>31.5</v>
      </c>
      <c r="Q79" s="97">
        <f>AVERAGE(D60:D79)</f>
        <v>1.87153407206684</v>
      </c>
      <c r="R79" t="s" s="134">
        <v>110</v>
      </c>
      <c r="S79" s="135">
        <f>AVERAGE(G60:G79)</f>
        <v>15.65</v>
      </c>
      <c r="T79" s="97">
        <f>AVERAGE(I60:I79)</f>
        <v>1.00660558857476</v>
      </c>
      <c r="U79" t="s" s="134">
        <v>110</v>
      </c>
      <c r="V79" s="135">
        <f>AVERAGE(L60:L79)</f>
        <v>2.4</v>
      </c>
      <c r="W79" s="97">
        <f>AVERAGE(N60:N79)</f>
        <v>-0.697647058823529</v>
      </c>
    </row>
    <row r="80" ht="21.95" customHeight="1">
      <c r="A80" s="150">
        <v>2017</v>
      </c>
      <c r="B80" s="100">
        <v>32</v>
      </c>
      <c r="C80" s="83">
        <v>50.5</v>
      </c>
      <c r="D80" s="87">
        <v>1.578125</v>
      </c>
      <c r="E80" s="40"/>
      <c r="F80" s="151">
        <v>2017</v>
      </c>
      <c r="G80" s="100">
        <v>20</v>
      </c>
      <c r="H80" s="83">
        <v>17.7</v>
      </c>
      <c r="I80" s="87">
        <v>0.885</v>
      </c>
      <c r="J80" s="40"/>
      <c r="K80" s="151">
        <v>2017</v>
      </c>
      <c r="L80" s="100">
        <v>2</v>
      </c>
      <c r="M80" s="83">
        <v>-2.8</v>
      </c>
      <c r="N80" s="89">
        <v>-1.4</v>
      </c>
      <c r="O80" s="96"/>
      <c r="P80" s="83"/>
      <c r="Q80" s="83"/>
      <c r="R80" s="84"/>
      <c r="S80" s="83"/>
      <c r="T80" s="83"/>
      <c r="U80" s="84"/>
      <c r="V80" s="83"/>
      <c r="W80" s="97"/>
    </row>
    <row r="81" ht="21.95" customHeight="1">
      <c r="A81" s="150">
        <v>2018</v>
      </c>
      <c r="B81" s="100">
        <v>41</v>
      </c>
      <c r="C81" s="83">
        <v>72.59999999999999</v>
      </c>
      <c r="D81" s="87">
        <v>1.77073170731707</v>
      </c>
      <c r="E81" s="40"/>
      <c r="F81" s="151">
        <v>2018</v>
      </c>
      <c r="G81" s="100">
        <v>22</v>
      </c>
      <c r="H81" s="83">
        <v>19.4</v>
      </c>
      <c r="I81" s="87">
        <v>0.8818181818181819</v>
      </c>
      <c r="J81" s="40"/>
      <c r="K81" s="151">
        <v>2018</v>
      </c>
      <c r="L81" s="100">
        <v>3</v>
      </c>
      <c r="M81" s="83">
        <v>-3.3</v>
      </c>
      <c r="N81" s="89">
        <v>-1.1</v>
      </c>
      <c r="O81" s="96"/>
      <c r="P81" s="83"/>
      <c r="Q81" s="83"/>
      <c r="R81" s="84"/>
      <c r="S81" s="83"/>
      <c r="T81" s="83"/>
      <c r="U81" s="84"/>
      <c r="V81" s="83"/>
      <c r="W81" s="97"/>
    </row>
    <row r="82" ht="21.95" customHeight="1">
      <c r="A82" s="150">
        <v>2019</v>
      </c>
      <c r="B82" s="100">
        <v>30</v>
      </c>
      <c r="C82" s="83">
        <v>40.4</v>
      </c>
      <c r="D82" s="87">
        <v>1.34666666666667</v>
      </c>
      <c r="E82" s="40"/>
      <c r="F82" s="151">
        <v>2019</v>
      </c>
      <c r="G82" s="100">
        <v>15</v>
      </c>
      <c r="H82" s="83">
        <v>1.2</v>
      </c>
      <c r="I82" s="87">
        <v>0.08</v>
      </c>
      <c r="J82" s="40"/>
      <c r="K82" s="151">
        <v>2019</v>
      </c>
      <c r="L82" s="100">
        <v>7</v>
      </c>
      <c r="M82" s="83">
        <v>-7.5</v>
      </c>
      <c r="N82" s="89">
        <v>-1.07142857142857</v>
      </c>
      <c r="O82" s="96"/>
      <c r="P82" s="83"/>
      <c r="Q82" s="83"/>
      <c r="R82" s="84"/>
      <c r="S82" s="83"/>
      <c r="T82" s="83"/>
      <c r="U82" s="84"/>
      <c r="V82" s="83"/>
      <c r="W82" s="97"/>
    </row>
    <row r="83" ht="21.95" customHeight="1">
      <c r="A83" s="150">
        <v>2020</v>
      </c>
      <c r="B83" s="100">
        <v>42</v>
      </c>
      <c r="C83" s="83">
        <v>59.2</v>
      </c>
      <c r="D83" s="87">
        <v>1.40952380952381</v>
      </c>
      <c r="E83" s="40"/>
      <c r="F83" s="151">
        <v>2020</v>
      </c>
      <c r="G83" s="100">
        <v>24</v>
      </c>
      <c r="H83" s="83">
        <v>14.2</v>
      </c>
      <c r="I83" s="87">
        <v>0.591666666666667</v>
      </c>
      <c r="J83" s="40"/>
      <c r="K83" s="151">
        <v>2020</v>
      </c>
      <c r="L83" s="100">
        <v>6</v>
      </c>
      <c r="M83" s="83">
        <v>-4.1</v>
      </c>
      <c r="N83" s="89">
        <v>-0.683333333333333</v>
      </c>
      <c r="O83" s="96"/>
      <c r="P83" s="83"/>
      <c r="Q83" s="83"/>
      <c r="R83" s="84"/>
      <c r="S83" s="83"/>
      <c r="T83" s="83"/>
      <c r="U83" s="84"/>
      <c r="V83" s="83"/>
      <c r="W83" s="97"/>
    </row>
    <row r="84" ht="21.95" customHeight="1">
      <c r="A84" s="150">
        <v>2021</v>
      </c>
      <c r="B84" s="100">
        <v>22</v>
      </c>
      <c r="C84" s="83">
        <v>41.3</v>
      </c>
      <c r="D84" s="87">
        <v>1.87727272727273</v>
      </c>
      <c r="E84" s="40"/>
      <c r="F84" s="151">
        <v>2021</v>
      </c>
      <c r="G84" s="100">
        <v>9</v>
      </c>
      <c r="H84" s="83">
        <v>6</v>
      </c>
      <c r="I84" s="87">
        <v>0.666666666666667</v>
      </c>
      <c r="J84" s="40"/>
      <c r="K84" s="151">
        <v>2021</v>
      </c>
      <c r="L84" s="100">
        <v>3</v>
      </c>
      <c r="M84" s="83">
        <v>-1.4</v>
      </c>
      <c r="N84" s="89">
        <v>-0.466666666666667</v>
      </c>
      <c r="O84" s="96"/>
      <c r="P84" s="83"/>
      <c r="Q84" s="83"/>
      <c r="R84" s="84"/>
      <c r="S84" s="83"/>
      <c r="T84" s="83"/>
      <c r="U84" s="84"/>
      <c r="V84" s="83"/>
      <c r="W84" s="97"/>
    </row>
    <row r="85" ht="21.95" customHeight="1">
      <c r="A85" s="150">
        <v>2022</v>
      </c>
      <c r="B85" s="100">
        <v>26</v>
      </c>
      <c r="C85" s="83">
        <v>48.4</v>
      </c>
      <c r="D85" s="87">
        <v>1.86153846153846</v>
      </c>
      <c r="E85" s="40"/>
      <c r="F85" s="151">
        <v>2022</v>
      </c>
      <c r="G85" s="100">
        <v>10</v>
      </c>
      <c r="H85" s="83">
        <v>4.6</v>
      </c>
      <c r="I85" s="87">
        <v>0.46</v>
      </c>
      <c r="J85" s="40"/>
      <c r="K85" s="151">
        <v>2022</v>
      </c>
      <c r="L85" s="100">
        <v>3</v>
      </c>
      <c r="M85" s="83">
        <v>-3.1</v>
      </c>
      <c r="N85" s="89">
        <v>-1.03333333333333</v>
      </c>
      <c r="O85" s="96"/>
      <c r="P85" s="83"/>
      <c r="Q85" s="83"/>
      <c r="R85" s="84"/>
      <c r="S85" s="83"/>
      <c r="T85" s="83"/>
      <c r="U85" s="84"/>
      <c r="V85" s="83"/>
      <c r="W85" s="97"/>
    </row>
    <row r="86" ht="21.95" customHeight="1">
      <c r="A86" s="86"/>
      <c r="B86" s="94"/>
      <c r="C86" s="83"/>
      <c r="D86" s="87"/>
      <c r="E86" s="40"/>
      <c r="F86" s="88"/>
      <c r="G86" s="94"/>
      <c r="H86" s="83"/>
      <c r="I86" s="87"/>
      <c r="J86" s="40"/>
      <c r="K86" s="88"/>
      <c r="L86" s="94"/>
      <c r="M86" s="83"/>
      <c r="N86" s="89"/>
      <c r="O86" s="96"/>
      <c r="P86" s="83"/>
      <c r="Q86" s="83"/>
      <c r="R86" s="84"/>
      <c r="S86" s="83"/>
      <c r="T86" s="83"/>
      <c r="U86" s="84"/>
      <c r="V86" s="83"/>
      <c r="W86" s="97"/>
    </row>
    <row r="87" ht="21.95" customHeight="1">
      <c r="A87" s="86"/>
      <c r="B87" s="94"/>
      <c r="C87" s="83"/>
      <c r="D87" s="87"/>
      <c r="E87" s="40"/>
      <c r="F87" s="88"/>
      <c r="G87" s="94"/>
      <c r="H87" s="83"/>
      <c r="I87" s="87"/>
      <c r="J87" s="40"/>
      <c r="K87" s="88"/>
      <c r="L87" s="94"/>
      <c r="M87" s="83"/>
      <c r="N87" s="89"/>
      <c r="O87" s="96"/>
      <c r="P87" s="83"/>
      <c r="Q87" s="83"/>
      <c r="R87" s="84"/>
      <c r="S87" s="83"/>
      <c r="T87" s="83"/>
      <c r="U87" s="84"/>
      <c r="V87" s="83"/>
      <c r="W87" s="97"/>
    </row>
    <row r="88" ht="21.95" customHeight="1">
      <c r="A88" s="86"/>
      <c r="B88" s="94"/>
      <c r="C88" s="83"/>
      <c r="D88" s="87"/>
      <c r="E88" s="40"/>
      <c r="F88" s="88"/>
      <c r="G88" s="94"/>
      <c r="H88" s="83"/>
      <c r="I88" s="87"/>
      <c r="J88" s="40"/>
      <c r="K88" s="88"/>
      <c r="L88" s="94"/>
      <c r="M88" s="83"/>
      <c r="N88" s="89"/>
      <c r="O88" s="96"/>
      <c r="P88" s="83"/>
      <c r="Q88" s="83"/>
      <c r="R88" s="84"/>
      <c r="S88" s="83"/>
      <c r="T88" s="83"/>
      <c r="U88" s="84"/>
      <c r="V88" s="83"/>
      <c r="W88" s="97"/>
    </row>
    <row r="89" ht="21.95" customHeight="1">
      <c r="A89" s="86"/>
      <c r="B89" s="94"/>
      <c r="C89" s="83"/>
      <c r="D89" s="87"/>
      <c r="E89" s="40"/>
      <c r="F89" s="88"/>
      <c r="G89" s="94"/>
      <c r="H89" s="83"/>
      <c r="I89" s="87"/>
      <c r="J89" s="40"/>
      <c r="K89" s="88"/>
      <c r="L89" s="94"/>
      <c r="M89" s="83"/>
      <c r="N89" s="89"/>
      <c r="O89" s="96"/>
      <c r="P89" s="83"/>
      <c r="Q89" s="83"/>
      <c r="R89" s="84"/>
      <c r="S89" s="83"/>
      <c r="T89" s="83"/>
      <c r="U89" s="84"/>
      <c r="V89" s="83"/>
      <c r="W89" s="97"/>
    </row>
    <row r="90" ht="21.95" customHeight="1">
      <c r="A90" s="86"/>
      <c r="B90" s="94"/>
      <c r="C90" s="83"/>
      <c r="D90" s="87"/>
      <c r="E90" s="40"/>
      <c r="F90" s="88"/>
      <c r="G90" s="94"/>
      <c r="H90" s="83"/>
      <c r="I90" s="87"/>
      <c r="J90" s="40"/>
      <c r="K90" s="88"/>
      <c r="L90" s="94"/>
      <c r="M90" s="83"/>
      <c r="N90" s="89"/>
      <c r="O90" s="96"/>
      <c r="P90" s="83"/>
      <c r="Q90" s="83"/>
      <c r="R90" s="84"/>
      <c r="S90" s="83"/>
      <c r="T90" s="83"/>
      <c r="U90" s="84"/>
      <c r="V90" s="83"/>
      <c r="W90" s="97"/>
    </row>
    <row r="91" ht="21.95" customHeight="1">
      <c r="A91" s="86"/>
      <c r="B91" s="94"/>
      <c r="C91" s="83"/>
      <c r="D91" s="87"/>
      <c r="E91" s="40"/>
      <c r="F91" s="88"/>
      <c r="G91" s="94"/>
      <c r="H91" s="83"/>
      <c r="I91" s="87"/>
      <c r="J91" s="40"/>
      <c r="K91" s="88"/>
      <c r="L91" s="94"/>
      <c r="M91" s="83"/>
      <c r="N91" s="89"/>
      <c r="O91" s="96"/>
      <c r="P91" s="83"/>
      <c r="Q91" s="83"/>
      <c r="R91" s="84"/>
      <c r="S91" s="83"/>
      <c r="T91" s="83"/>
      <c r="U91" s="84"/>
      <c r="V91" s="83"/>
      <c r="W91" s="97"/>
    </row>
    <row r="92" ht="21.95" customHeight="1">
      <c r="A92" s="86"/>
      <c r="B92" s="94"/>
      <c r="C92" s="83"/>
      <c r="D92" s="87"/>
      <c r="E92" s="40"/>
      <c r="F92" s="88"/>
      <c r="G92" s="94"/>
      <c r="H92" s="83"/>
      <c r="I92" s="87"/>
      <c r="J92" s="40"/>
      <c r="K92" s="88"/>
      <c r="L92" s="94"/>
      <c r="M92" s="83"/>
      <c r="N92" s="89"/>
      <c r="O92" s="96"/>
      <c r="P92" s="83"/>
      <c r="Q92" s="83"/>
      <c r="R92" s="84"/>
      <c r="S92" s="83"/>
      <c r="T92" s="83"/>
      <c r="U92" s="84"/>
      <c r="V92" s="83"/>
      <c r="W92" s="97"/>
    </row>
    <row r="93" ht="21.95" customHeight="1">
      <c r="A93" s="86"/>
      <c r="B93" s="94"/>
      <c r="C93" s="83"/>
      <c r="D93" s="87"/>
      <c r="E93" s="40"/>
      <c r="F93" s="88"/>
      <c r="G93" s="94"/>
      <c r="H93" s="83"/>
      <c r="I93" s="87"/>
      <c r="J93" s="40"/>
      <c r="K93" s="88"/>
      <c r="L93" s="94"/>
      <c r="M93" s="83"/>
      <c r="N93" s="89"/>
      <c r="O93" s="96"/>
      <c r="P93" s="83"/>
      <c r="Q93" s="83"/>
      <c r="R93" s="84"/>
      <c r="S93" s="83"/>
      <c r="T93" s="83"/>
      <c r="U93" s="84"/>
      <c r="V93" s="83"/>
      <c r="W93" s="97"/>
    </row>
    <row r="94" ht="21.95" customHeight="1">
      <c r="A94" s="86"/>
      <c r="B94" s="94"/>
      <c r="C94" s="83"/>
      <c r="D94" s="87"/>
      <c r="E94" s="40"/>
      <c r="F94" s="88"/>
      <c r="G94" s="94"/>
      <c r="H94" s="83"/>
      <c r="I94" s="87"/>
      <c r="J94" s="40"/>
      <c r="K94" s="88"/>
      <c r="L94" s="94"/>
      <c r="M94" s="83"/>
      <c r="N94" s="89"/>
      <c r="O94" s="96"/>
      <c r="P94" s="83"/>
      <c r="Q94" s="83"/>
      <c r="R94" s="84"/>
      <c r="S94" s="83"/>
      <c r="T94" s="83"/>
      <c r="U94" s="84"/>
      <c r="V94" s="83"/>
      <c r="W94" s="97"/>
    </row>
    <row r="95" ht="21.95" customHeight="1">
      <c r="A95" s="86"/>
      <c r="B95" s="94"/>
      <c r="C95" s="83"/>
      <c r="D95" s="87"/>
      <c r="E95" s="40"/>
      <c r="F95" s="88"/>
      <c r="G95" s="94"/>
      <c r="H95" s="83"/>
      <c r="I95" s="87"/>
      <c r="J95" s="40"/>
      <c r="K95" s="88"/>
      <c r="L95" s="94"/>
      <c r="M95" s="83"/>
      <c r="N95" s="89"/>
      <c r="O95" s="96"/>
      <c r="P95" s="83"/>
      <c r="Q95" s="83"/>
      <c r="R95" s="84"/>
      <c r="S95" s="83"/>
      <c r="T95" s="83"/>
      <c r="U95" s="84"/>
      <c r="V95" s="83"/>
      <c r="W95" s="97"/>
    </row>
    <row r="96" ht="21.95" customHeight="1">
      <c r="A96" s="86"/>
      <c r="B96" s="94"/>
      <c r="C96" s="83"/>
      <c r="D96" s="87"/>
      <c r="E96" s="40"/>
      <c r="F96" s="88"/>
      <c r="G96" s="94"/>
      <c r="H96" s="83"/>
      <c r="I96" s="87"/>
      <c r="J96" s="40"/>
      <c r="K96" s="88"/>
      <c r="L96" s="94"/>
      <c r="M96" s="83"/>
      <c r="N96" s="89"/>
      <c r="O96" s="96"/>
      <c r="P96" s="83"/>
      <c r="Q96" s="83"/>
      <c r="R96" s="84"/>
      <c r="S96" s="83"/>
      <c r="T96" s="83"/>
      <c r="U96" s="84"/>
      <c r="V96" s="83"/>
      <c r="W96" s="97"/>
    </row>
    <row r="97" ht="21.95" customHeight="1">
      <c r="A97" s="86"/>
      <c r="B97" s="94"/>
      <c r="C97" s="83"/>
      <c r="D97" s="87"/>
      <c r="E97" s="40"/>
      <c r="F97" s="88"/>
      <c r="G97" s="94"/>
      <c r="H97" s="83"/>
      <c r="I97" s="87"/>
      <c r="J97" s="40"/>
      <c r="K97" s="88"/>
      <c r="L97" s="94"/>
      <c r="M97" s="83"/>
      <c r="N97" s="89"/>
      <c r="O97" s="96"/>
      <c r="P97" s="83"/>
      <c r="Q97" s="83"/>
      <c r="R97" s="84"/>
      <c r="S97" s="83"/>
      <c r="T97" s="83"/>
      <c r="U97" s="84"/>
      <c r="V97" s="83"/>
      <c r="W97" s="97"/>
    </row>
    <row r="98" ht="21.95" customHeight="1">
      <c r="A98" s="86"/>
      <c r="B98" s="94"/>
      <c r="C98" s="83"/>
      <c r="D98" s="87"/>
      <c r="E98" s="40"/>
      <c r="F98" s="88"/>
      <c r="G98" s="94"/>
      <c r="H98" s="83"/>
      <c r="I98" s="87"/>
      <c r="J98" s="40"/>
      <c r="K98" s="88"/>
      <c r="L98" s="94"/>
      <c r="M98" s="83"/>
      <c r="N98" s="89"/>
      <c r="O98" s="96"/>
      <c r="P98" s="83"/>
      <c r="Q98" s="83"/>
      <c r="R98" s="84"/>
      <c r="S98" s="83"/>
      <c r="T98" s="83"/>
      <c r="U98" s="84"/>
      <c r="V98" s="83"/>
      <c r="W98" s="97"/>
    </row>
    <row r="99" ht="21.95" customHeight="1">
      <c r="A99" s="86"/>
      <c r="B99" s="94"/>
      <c r="C99" s="83"/>
      <c r="D99" s="87"/>
      <c r="E99" s="40"/>
      <c r="F99" s="88"/>
      <c r="G99" s="94"/>
      <c r="H99" s="83"/>
      <c r="I99" s="87"/>
      <c r="J99" s="40"/>
      <c r="K99" s="88"/>
      <c r="L99" s="94"/>
      <c r="M99" s="83"/>
      <c r="N99" s="89"/>
      <c r="O99" s="96"/>
      <c r="P99" s="83"/>
      <c r="Q99" s="83"/>
      <c r="R99" s="84"/>
      <c r="S99" s="83"/>
      <c r="T99" s="83"/>
      <c r="U99" s="84"/>
      <c r="V99" s="83"/>
      <c r="W99" s="97"/>
    </row>
    <row r="100" ht="21.95" customHeight="1">
      <c r="A100" s="86"/>
      <c r="B100" s="94"/>
      <c r="C100" s="83"/>
      <c r="D100" s="87"/>
      <c r="E100" s="40"/>
      <c r="F100" s="88"/>
      <c r="G100" s="94"/>
      <c r="H100" s="83"/>
      <c r="I100" s="87"/>
      <c r="J100" s="40"/>
      <c r="K100" s="88"/>
      <c r="L100" s="94"/>
      <c r="M100" s="83"/>
      <c r="N100" s="89"/>
      <c r="O100" s="96"/>
      <c r="P100" s="83"/>
      <c r="Q100" s="83"/>
      <c r="R100" s="84"/>
      <c r="S100" s="83"/>
      <c r="T100" s="83"/>
      <c r="U100" s="84"/>
      <c r="V100" s="83"/>
      <c r="W100" s="97"/>
    </row>
    <row r="101" ht="21.95" customHeight="1">
      <c r="A101" s="86"/>
      <c r="B101" s="94"/>
      <c r="C101" s="83"/>
      <c r="D101" s="87"/>
      <c r="E101" s="40"/>
      <c r="F101" s="88"/>
      <c r="G101" s="94"/>
      <c r="H101" s="83"/>
      <c r="I101" s="87"/>
      <c r="J101" s="40"/>
      <c r="K101" s="88"/>
      <c r="L101" s="94"/>
      <c r="M101" s="83"/>
      <c r="N101" s="89"/>
      <c r="O101" s="96"/>
      <c r="P101" s="83"/>
      <c r="Q101" s="83"/>
      <c r="R101" s="84"/>
      <c r="S101" s="83"/>
      <c r="T101" s="83"/>
      <c r="U101" s="84"/>
      <c r="V101" s="83"/>
      <c r="W101" s="97"/>
    </row>
    <row r="102" ht="21.95" customHeight="1">
      <c r="A102" s="86"/>
      <c r="B102" s="94"/>
      <c r="C102" s="83"/>
      <c r="D102" s="87"/>
      <c r="E102" s="40"/>
      <c r="F102" s="88"/>
      <c r="G102" s="94"/>
      <c r="H102" s="83"/>
      <c r="I102" s="87"/>
      <c r="J102" s="40"/>
      <c r="K102" s="88"/>
      <c r="L102" s="94"/>
      <c r="M102" s="83"/>
      <c r="N102" s="89"/>
      <c r="O102" s="96"/>
      <c r="P102" s="83"/>
      <c r="Q102" s="83"/>
      <c r="R102" s="84"/>
      <c r="S102" s="83"/>
      <c r="T102" s="83"/>
      <c r="U102" s="84"/>
      <c r="V102" s="83"/>
      <c r="W102" s="97"/>
    </row>
    <row r="103" ht="21.95" customHeight="1">
      <c r="A103" s="86"/>
      <c r="B103" s="94"/>
      <c r="C103" s="83"/>
      <c r="D103" s="87"/>
      <c r="E103" s="40"/>
      <c r="F103" s="88"/>
      <c r="G103" s="94"/>
      <c r="H103" s="83"/>
      <c r="I103" s="87"/>
      <c r="J103" s="40"/>
      <c r="K103" s="88"/>
      <c r="L103" s="94"/>
      <c r="M103" s="83"/>
      <c r="N103" s="89"/>
      <c r="O103" s="96"/>
      <c r="P103" s="83"/>
      <c r="Q103" s="83"/>
      <c r="R103" s="84"/>
      <c r="S103" s="83"/>
      <c r="T103" s="83"/>
      <c r="U103" s="84"/>
      <c r="V103" s="83"/>
      <c r="W103" s="97"/>
    </row>
    <row r="104" ht="21.95" customHeight="1">
      <c r="A104" s="86"/>
      <c r="B104" s="84"/>
      <c r="C104" s="83"/>
      <c r="D104" s="90"/>
      <c r="E104" s="40"/>
      <c r="F104" s="88"/>
      <c r="G104" s="84"/>
      <c r="H104" s="83"/>
      <c r="I104" s="90"/>
      <c r="J104" s="40"/>
      <c r="K104" s="88"/>
      <c r="L104" s="84"/>
      <c r="M104" s="83"/>
      <c r="N104" s="91"/>
      <c r="O104" s="96"/>
      <c r="P104" s="83"/>
      <c r="Q104" s="83"/>
      <c r="R104" s="84"/>
      <c r="S104" s="83"/>
      <c r="T104" s="83"/>
      <c r="U104" s="84"/>
      <c r="V104" s="83"/>
      <c r="W104" s="97"/>
    </row>
    <row r="105" ht="21.95" customHeight="1">
      <c r="A105" s="86"/>
      <c r="B105" s="84"/>
      <c r="C105" s="83"/>
      <c r="D105" s="90"/>
      <c r="E105" s="40"/>
      <c r="F105" s="88"/>
      <c r="G105" s="84"/>
      <c r="H105" s="83"/>
      <c r="I105" s="90"/>
      <c r="J105" s="40"/>
      <c r="K105" s="88"/>
      <c r="L105" s="84"/>
      <c r="M105" s="83"/>
      <c r="N105" s="91"/>
      <c r="O105" s="96"/>
      <c r="P105" s="83"/>
      <c r="Q105" s="83"/>
      <c r="R105" s="84"/>
      <c r="S105" s="83"/>
      <c r="T105" s="83"/>
      <c r="U105" s="84"/>
      <c r="V105" s="83"/>
      <c r="W105" s="97"/>
    </row>
    <row r="106" ht="21.95" customHeight="1">
      <c r="A106" t="s" s="92">
        <v>97</v>
      </c>
      <c r="B106" s="94"/>
      <c r="C106" s="83"/>
      <c r="D106" s="87"/>
      <c r="E106" s="40"/>
      <c r="F106" s="88"/>
      <c r="G106" s="94"/>
      <c r="H106" s="83"/>
      <c r="I106" s="87"/>
      <c r="J106" s="40"/>
      <c r="K106" s="88"/>
      <c r="L106" s="94"/>
      <c r="M106" s="83"/>
      <c r="N106" s="89"/>
      <c r="O106" s="96"/>
      <c r="P106" s="83"/>
      <c r="Q106" s="83"/>
      <c r="R106" s="84"/>
      <c r="S106" s="83"/>
      <c r="T106" s="83"/>
      <c r="U106" s="84"/>
      <c r="V106" s="83"/>
      <c r="W106" s="97"/>
    </row>
    <row r="107" ht="21.95" customHeight="1">
      <c r="A107" t="s" s="93">
        <v>98</v>
      </c>
      <c r="B107" s="94"/>
      <c r="C107" s="83"/>
      <c r="D107" s="87"/>
      <c r="E107" s="40"/>
      <c r="F107" t="s" s="95">
        <v>98</v>
      </c>
      <c r="G107" s="94"/>
      <c r="H107" s="83"/>
      <c r="I107" s="87"/>
      <c r="J107" s="40"/>
      <c r="K107" t="s" s="95">
        <v>98</v>
      </c>
      <c r="L107" s="94"/>
      <c r="M107" s="83"/>
      <c r="N107" s="89"/>
      <c r="O107" s="96"/>
      <c r="P107" s="83"/>
      <c r="Q107" s="83"/>
      <c r="R107" s="84"/>
      <c r="S107" s="83"/>
      <c r="T107" s="83"/>
      <c r="U107" s="84"/>
      <c r="V107" s="83"/>
      <c r="W107" s="97"/>
    </row>
    <row r="108" ht="21.95" customHeight="1">
      <c r="A108" t="s" s="98">
        <v>99</v>
      </c>
      <c r="B108" s="83">
        <f>AVERAGE(B49:B58)</f>
        <v>27.9</v>
      </c>
      <c r="C108" s="83">
        <f>AVERAGE(C49:C58)</f>
        <v>58.16</v>
      </c>
      <c r="D108" s="87">
        <f>AVERAGE(D49:D58)</f>
        <v>2.09740520811434</v>
      </c>
      <c r="E108" s="40"/>
      <c r="F108" t="s" s="99">
        <v>99</v>
      </c>
      <c r="G108" s="83">
        <f>AVERAGE(G49:G58)</f>
        <v>11.2</v>
      </c>
      <c r="H108" s="83">
        <f>AVERAGE(H49:H58)</f>
        <v>11.69</v>
      </c>
      <c r="I108" s="87">
        <f>AVERAGE(I49:I58)</f>
        <v>1.08160768398268</v>
      </c>
      <c r="J108" s="40"/>
      <c r="K108" t="s" s="99">
        <v>99</v>
      </c>
      <c r="L108" s="83">
        <f>AVERAGE(L49:L58)</f>
        <v>1.2</v>
      </c>
      <c r="M108" s="83">
        <f>AVERAGE(M49:M58)</f>
        <v>-1</v>
      </c>
      <c r="N108" s="89">
        <f>AVERAGE(N49:N58)</f>
        <v>-0.841666666666666</v>
      </c>
      <c r="O108" s="96"/>
      <c r="P108" s="83"/>
      <c r="Q108" s="83"/>
      <c r="R108" s="84"/>
      <c r="S108" s="83"/>
      <c r="T108" s="83"/>
      <c r="U108" s="84"/>
      <c r="V108" s="83"/>
      <c r="W108" s="97"/>
    </row>
    <row r="109" ht="21.95" customHeight="1">
      <c r="A109" t="s" s="98">
        <v>100</v>
      </c>
      <c r="B109" s="83">
        <f>AVERAGE(B60:B69)</f>
        <v>34.4</v>
      </c>
      <c r="C109" s="83">
        <f>AVERAGE(C60:C69)</f>
        <v>63.22</v>
      </c>
      <c r="D109" s="87">
        <f>AVERAGE(D60:D69)</f>
        <v>1.87767286942289</v>
      </c>
      <c r="E109" s="40"/>
      <c r="F109" t="s" s="99">
        <v>100</v>
      </c>
      <c r="G109" s="83">
        <f>AVERAGE(G60:G69)</f>
        <v>17</v>
      </c>
      <c r="H109" s="83">
        <f>AVERAGE(H60:H69)</f>
        <v>15.89</v>
      </c>
      <c r="I109" s="87">
        <f>AVERAGE(I60:I69)</f>
        <v>1.00950482794317</v>
      </c>
      <c r="J109" s="40"/>
      <c r="K109" t="s" s="99">
        <v>100</v>
      </c>
      <c r="L109" s="83">
        <f>AVERAGE(L60:L69)</f>
        <v>2.9</v>
      </c>
      <c r="M109" s="83">
        <f>AVERAGE(M60:M69)</f>
        <v>-1.94</v>
      </c>
      <c r="N109" s="89">
        <f>AVERAGE(N60:N69)</f>
        <v>-0.622083333333333</v>
      </c>
      <c r="O109" s="96"/>
      <c r="P109" s="83"/>
      <c r="Q109" s="83"/>
      <c r="R109" s="84"/>
      <c r="S109" s="83"/>
      <c r="T109" s="83"/>
      <c r="U109" s="84"/>
      <c r="V109" s="83"/>
      <c r="W109" s="97"/>
    </row>
    <row r="110" ht="21.95" customHeight="1">
      <c r="A110" t="s" s="101">
        <v>101</v>
      </c>
      <c r="B110" s="84"/>
      <c r="C110" s="84"/>
      <c r="D110" s="90"/>
      <c r="E110" s="40"/>
      <c r="F110" t="s" s="102">
        <v>101</v>
      </c>
      <c r="G110" s="84"/>
      <c r="H110" s="84"/>
      <c r="I110" s="90"/>
      <c r="J110" s="40"/>
      <c r="K110" t="s" s="102">
        <v>101</v>
      </c>
      <c r="L110" s="84"/>
      <c r="M110" s="84"/>
      <c r="N110" s="91"/>
      <c r="O110" s="96"/>
      <c r="P110" s="83"/>
      <c r="Q110" s="83"/>
      <c r="R110" s="84"/>
      <c r="S110" s="83"/>
      <c r="T110" s="83"/>
      <c r="U110" s="84"/>
      <c r="V110" s="83"/>
      <c r="W110" s="97"/>
    </row>
    <row r="111" ht="21.95" customHeight="1">
      <c r="A111" t="s" s="103">
        <v>102</v>
      </c>
      <c r="B111" s="83">
        <f>AVERAGE(B53:B62)</f>
        <v>33.2</v>
      </c>
      <c r="C111" s="83">
        <f>AVERAGE(C53:C62)</f>
        <v>66.56</v>
      </c>
      <c r="D111" s="87">
        <f>AVERAGE(D53:D62)</f>
        <v>2.02715639598862</v>
      </c>
      <c r="E111" s="40"/>
      <c r="F111" t="s" s="104">
        <v>102</v>
      </c>
      <c r="G111" s="83">
        <f>AVERAGE(G53:G62)</f>
        <v>14.5</v>
      </c>
      <c r="H111" s="83">
        <f>AVERAGE(H53:H62)</f>
        <v>14.4</v>
      </c>
      <c r="I111" s="87">
        <f>AVERAGE(I53:I62)</f>
        <v>1.03777486824769</v>
      </c>
      <c r="J111" s="40"/>
      <c r="K111" t="s" s="104">
        <v>102</v>
      </c>
      <c r="L111" s="83">
        <f>AVERAGE(L53:L62)</f>
        <v>2.1</v>
      </c>
      <c r="M111" s="83">
        <f>AVERAGE(M53:M62)</f>
        <v>-1.55</v>
      </c>
      <c r="N111" s="89">
        <f>AVERAGE(N53:N62)</f>
        <v>-0.825952380952381</v>
      </c>
      <c r="O111" s="96"/>
      <c r="P111" s="83"/>
      <c r="Q111" s="83"/>
      <c r="R111" s="84"/>
      <c r="S111" s="83"/>
      <c r="T111" s="83"/>
      <c r="U111" s="84"/>
      <c r="V111" s="83"/>
      <c r="W111" s="97"/>
    </row>
    <row r="112" ht="21.95" customHeight="1">
      <c r="A112" t="s" s="103">
        <v>103</v>
      </c>
      <c r="B112" s="83">
        <f>AVERAGE(B64:B73)</f>
        <v>31.4</v>
      </c>
      <c r="C112" s="83">
        <f>AVERAGE(C64:C73)</f>
        <v>56.73</v>
      </c>
      <c r="D112" s="87">
        <f>AVERAGE(D64:D73)</f>
        <v>1.83935423542201</v>
      </c>
      <c r="E112" s="40"/>
      <c r="F112" t="s" s="104">
        <v>103</v>
      </c>
      <c r="G112" s="83">
        <f>AVERAGE(G64:G73)</f>
        <v>16.2</v>
      </c>
      <c r="H112" s="83">
        <f>AVERAGE(H64:H73)</f>
        <v>15.08</v>
      </c>
      <c r="I112" s="87">
        <f>AVERAGE(I64:I73)</f>
        <v>0.970095580186098</v>
      </c>
      <c r="J112" s="40"/>
      <c r="K112" t="s" s="104">
        <v>103</v>
      </c>
      <c r="L112" s="83">
        <f>AVERAGE(L64:L73)</f>
        <v>2.7</v>
      </c>
      <c r="M112" s="83">
        <f>AVERAGE(M64:M73)</f>
        <v>-1.87</v>
      </c>
      <c r="N112" s="89">
        <f>AVERAGE(N64:N73)</f>
        <v>-0.763666666666667</v>
      </c>
      <c r="O112" s="96"/>
      <c r="P112" s="83"/>
      <c r="Q112" s="83"/>
      <c r="R112" s="84"/>
      <c r="S112" s="83"/>
      <c r="T112" s="83"/>
      <c r="U112" s="84"/>
      <c r="V112" s="83"/>
      <c r="W112" s="97"/>
    </row>
    <row r="113" ht="21.95" customHeight="1">
      <c r="A113" s="105"/>
      <c r="B113" s="84"/>
      <c r="C113" s="84"/>
      <c r="D113" s="90"/>
      <c r="E113" s="40"/>
      <c r="F113" s="106"/>
      <c r="G113" s="84"/>
      <c r="H113" s="84"/>
      <c r="I113" s="90"/>
      <c r="J113" s="40"/>
      <c r="K113" s="106"/>
      <c r="L113" s="84"/>
      <c r="M113" s="84"/>
      <c r="N113" s="91"/>
      <c r="O113" s="96"/>
      <c r="P113" s="83"/>
      <c r="Q113" s="83"/>
      <c r="R113" s="84"/>
      <c r="S113" s="83"/>
      <c r="T113" s="83"/>
      <c r="U113" s="84"/>
      <c r="V113" s="83"/>
      <c r="W113" s="97"/>
    </row>
    <row r="114" ht="21.95" customHeight="1">
      <c r="A114" t="s" s="93">
        <v>104</v>
      </c>
      <c r="B114" s="84"/>
      <c r="C114" s="84"/>
      <c r="D114" s="90"/>
      <c r="E114" s="40"/>
      <c r="F114" t="s" s="95">
        <v>104</v>
      </c>
      <c r="G114" s="84"/>
      <c r="H114" s="84"/>
      <c r="I114" s="90"/>
      <c r="J114" s="40"/>
      <c r="K114" t="s" s="95">
        <v>104</v>
      </c>
      <c r="L114" s="84"/>
      <c r="M114" s="84"/>
      <c r="N114" s="91"/>
      <c r="O114" s="96"/>
      <c r="P114" s="83"/>
      <c r="Q114" s="83"/>
      <c r="R114" s="84"/>
      <c r="S114" s="83"/>
      <c r="T114" s="83"/>
      <c r="U114" s="84"/>
      <c r="V114" s="83"/>
      <c r="W114" s="97"/>
    </row>
    <row r="115" ht="21.95" customHeight="1">
      <c r="A115" t="s" s="98">
        <v>99</v>
      </c>
      <c r="B115" s="83">
        <f>AVERAGE(B54:B58)</f>
        <v>31.4</v>
      </c>
      <c r="C115" s="83">
        <f>AVERAGE(C54:C58)</f>
        <v>66.56</v>
      </c>
      <c r="D115" s="87">
        <f>AVERAGE(D54:D58)</f>
        <v>2.13280893797023</v>
      </c>
      <c r="E115" s="40"/>
      <c r="F115" t="s" s="99">
        <v>99</v>
      </c>
      <c r="G115" s="83">
        <f>AVERAGE(G54:G58)</f>
        <v>12.8</v>
      </c>
      <c r="H115" s="83">
        <f>AVERAGE(H54:H58)</f>
        <v>14.54</v>
      </c>
      <c r="I115" s="87">
        <f>AVERAGE(I54:I58)</f>
        <v>1.1577987012987</v>
      </c>
      <c r="J115" s="40"/>
      <c r="K115" t="s" s="99">
        <v>99</v>
      </c>
      <c r="L115" s="83">
        <f>AVERAGE(L54:L58)</f>
        <v>1.2</v>
      </c>
      <c r="M115" s="83">
        <f>AVERAGE(M54:M58)</f>
        <v>-0.8</v>
      </c>
      <c r="N115" s="89">
        <f>AVERAGE(N54:N58)</f>
        <v>-0.938888888888889</v>
      </c>
      <c r="O115" s="96"/>
      <c r="P115" s="83"/>
      <c r="Q115" s="83"/>
      <c r="R115" s="84"/>
      <c r="S115" s="83"/>
      <c r="T115" s="83"/>
      <c r="U115" s="84"/>
      <c r="V115" s="83"/>
      <c r="W115" s="97"/>
    </row>
    <row r="116" ht="21.95" customHeight="1">
      <c r="A116" t="s" s="98">
        <v>100</v>
      </c>
      <c r="B116" s="83">
        <f>AVERAGE(B60:B64)</f>
        <v>33</v>
      </c>
      <c r="C116" s="83">
        <f>AVERAGE(C60:C64)</f>
        <v>63.94</v>
      </c>
      <c r="D116" s="87">
        <f>AVERAGE(D60:D64)</f>
        <v>1.9781502777587</v>
      </c>
      <c r="E116" s="40"/>
      <c r="F116" t="s" s="99">
        <v>100</v>
      </c>
      <c r="G116" s="83">
        <f>AVERAGE(G60:G64)</f>
        <v>15.4</v>
      </c>
      <c r="H116" s="83">
        <f>AVERAGE(H60:H64)</f>
        <v>16.06</v>
      </c>
      <c r="I116" s="87">
        <f>AVERAGE(I60:I64)</f>
        <v>1.1526121463078</v>
      </c>
      <c r="J116" s="40"/>
      <c r="K116" t="s" s="99">
        <v>100</v>
      </c>
      <c r="L116" s="83">
        <f>AVERAGE(L60:L64)</f>
        <v>2</v>
      </c>
      <c r="M116" s="83">
        <f>AVERAGE(M60:M64)</f>
        <v>-1.36</v>
      </c>
      <c r="N116" s="89">
        <f>AVERAGE(N60:N64)</f>
        <v>-0.763333333333333</v>
      </c>
      <c r="O116" s="96"/>
      <c r="P116" s="83"/>
      <c r="Q116" s="83"/>
      <c r="R116" s="84"/>
      <c r="S116" s="83"/>
      <c r="T116" s="83"/>
      <c r="U116" s="84"/>
      <c r="V116" s="83"/>
      <c r="W116" s="97"/>
    </row>
    <row r="117" ht="21.95" customHeight="1">
      <c r="A117" t="s" s="101">
        <v>101</v>
      </c>
      <c r="B117" s="84"/>
      <c r="C117" s="84"/>
      <c r="D117" s="90"/>
      <c r="E117" s="40"/>
      <c r="F117" t="s" s="102">
        <v>101</v>
      </c>
      <c r="G117" s="84"/>
      <c r="H117" s="84"/>
      <c r="I117" s="90"/>
      <c r="J117" s="40"/>
      <c r="K117" t="s" s="102">
        <v>101</v>
      </c>
      <c r="L117" s="84"/>
      <c r="M117" s="84"/>
      <c r="N117" s="91"/>
      <c r="O117" s="96"/>
      <c r="P117" s="83"/>
      <c r="Q117" s="83"/>
      <c r="R117" s="84"/>
      <c r="S117" s="83"/>
      <c r="T117" s="83"/>
      <c r="U117" s="84"/>
      <c r="V117" s="83"/>
      <c r="W117" s="97"/>
    </row>
    <row r="118" ht="21.95" customHeight="1">
      <c r="A118" t="s" s="103">
        <v>102</v>
      </c>
      <c r="B118" s="83">
        <f>AVERAGE(B58:B62)</f>
        <v>37.4</v>
      </c>
      <c r="C118" s="83">
        <f>AVERAGE(C58:C62)</f>
        <v>73.04000000000001</v>
      </c>
      <c r="D118" s="87">
        <f>AVERAGE(D58:D62)</f>
        <v>1.98629162989836</v>
      </c>
      <c r="E118" s="40"/>
      <c r="F118" t="s" s="104">
        <v>102</v>
      </c>
      <c r="G118" s="83">
        <f>AVERAGE(G58:G62)</f>
        <v>17.2</v>
      </c>
      <c r="H118" s="83">
        <f>AVERAGE(H58:H62)</f>
        <v>16.7</v>
      </c>
      <c r="I118" s="87">
        <f>AVERAGE(I58:I62)</f>
        <v>1.03965579710145</v>
      </c>
      <c r="J118" s="40"/>
      <c r="K118" t="s" s="104">
        <v>102</v>
      </c>
      <c r="L118" s="83">
        <f>AVERAGE(L58:L62)</f>
        <v>2.8</v>
      </c>
      <c r="M118" s="83">
        <f>AVERAGE(M58:M62)</f>
        <v>-2.5</v>
      </c>
      <c r="N118" s="89">
        <f>AVERAGE(N58:N62)</f>
        <v>-1.11625</v>
      </c>
      <c r="O118" s="96"/>
      <c r="P118" s="83"/>
      <c r="Q118" s="83"/>
      <c r="R118" s="84"/>
      <c r="S118" s="83"/>
      <c r="T118" s="83"/>
      <c r="U118" s="84"/>
      <c r="V118" s="83"/>
      <c r="W118" s="97"/>
    </row>
    <row r="119" ht="21.95" customHeight="1">
      <c r="A119" t="s" s="103">
        <v>103</v>
      </c>
      <c r="B119" s="83">
        <f>AVERAGE(B64:B68)</f>
        <v>31.2</v>
      </c>
      <c r="C119" s="83">
        <f>AVERAGE(C64:C68)</f>
        <v>57.8</v>
      </c>
      <c r="D119" s="87">
        <f>AVERAGE(D64:D68)</f>
        <v>1.86469938573387</v>
      </c>
      <c r="E119" s="40"/>
      <c r="F119" t="s" s="104">
        <v>103</v>
      </c>
      <c r="G119" s="83">
        <f>AVERAGE(G64:G68)</f>
        <v>15.2</v>
      </c>
      <c r="H119" s="83">
        <f>AVERAGE(H64:H68)</f>
        <v>14.42</v>
      </c>
      <c r="I119" s="87">
        <f>AVERAGE(I64:I68)</f>
        <v>0.960305555555555</v>
      </c>
      <c r="J119" s="40"/>
      <c r="K119" t="s" s="104">
        <v>103</v>
      </c>
      <c r="L119" s="83">
        <f>AVERAGE(L64:L68)</f>
        <v>2.6</v>
      </c>
      <c r="M119" s="83">
        <f>AVERAGE(M64:M68)</f>
        <v>-1.6</v>
      </c>
      <c r="N119" s="89">
        <f>AVERAGE(N64:N68)</f>
        <v>-0.577333333333333</v>
      </c>
      <c r="O119" s="96"/>
      <c r="P119" s="83"/>
      <c r="Q119" s="83"/>
      <c r="R119" s="84"/>
      <c r="S119" s="83"/>
      <c r="T119" s="83"/>
      <c r="U119" s="84"/>
      <c r="V119" s="83"/>
      <c r="W119" s="97"/>
    </row>
    <row r="120" ht="21.95" customHeight="1">
      <c r="A120" s="105"/>
      <c r="B120" s="83"/>
      <c r="C120" s="83"/>
      <c r="D120" s="87"/>
      <c r="E120" s="40"/>
      <c r="F120" s="106"/>
      <c r="G120" s="84"/>
      <c r="H120" s="83"/>
      <c r="I120" s="87"/>
      <c r="J120" s="40"/>
      <c r="K120" s="106"/>
      <c r="L120" s="84"/>
      <c r="M120" s="83"/>
      <c r="N120" s="89"/>
      <c r="O120" s="96"/>
      <c r="P120" s="83"/>
      <c r="Q120" s="83"/>
      <c r="R120" s="84"/>
      <c r="S120" s="83"/>
      <c r="T120" s="83"/>
      <c r="U120" s="84"/>
      <c r="V120" s="83"/>
      <c r="W120" s="97"/>
    </row>
    <row r="121" ht="21.95" customHeight="1">
      <c r="A121" s="105"/>
      <c r="B121" s="107"/>
      <c r="C121" t="s" s="108">
        <v>105</v>
      </c>
      <c r="D121" s="87"/>
      <c r="E121" s="40"/>
      <c r="F121" s="106"/>
      <c r="G121" s="84"/>
      <c r="H121" s="83"/>
      <c r="I121" s="87"/>
      <c r="J121" s="40"/>
      <c r="K121" s="106"/>
      <c r="L121" s="84"/>
      <c r="M121" s="83"/>
      <c r="N121" s="89"/>
      <c r="O121" s="96"/>
      <c r="P121" s="83"/>
      <c r="Q121" s="83"/>
      <c r="R121" s="84"/>
      <c r="S121" s="83"/>
      <c r="T121" s="83"/>
      <c r="U121" s="84"/>
      <c r="V121" s="83"/>
      <c r="W121" s="97"/>
    </row>
    <row r="122" ht="22.75" customHeight="1">
      <c r="A122" s="109"/>
      <c r="B122" s="110"/>
      <c r="C122" t="s" s="111">
        <v>106</v>
      </c>
      <c r="D122" s="112"/>
      <c r="E122" s="113"/>
      <c r="F122" s="114"/>
      <c r="G122" s="115"/>
      <c r="H122" s="116"/>
      <c r="I122" s="112"/>
      <c r="J122" s="113"/>
      <c r="K122" s="114"/>
      <c r="L122" s="115"/>
      <c r="M122" s="116"/>
      <c r="N122" s="117"/>
      <c r="O122" s="118"/>
      <c r="P122" s="116"/>
      <c r="Q122" s="116"/>
      <c r="R122" s="115"/>
      <c r="S122" s="116"/>
      <c r="T122" s="116"/>
      <c r="U122" s="115"/>
      <c r="V122" s="116"/>
      <c r="W12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8.xml><?xml version="1.0" encoding="utf-8"?>
<worksheet xmlns:r="http://schemas.openxmlformats.org/officeDocument/2006/relationships" xmlns="http://schemas.openxmlformats.org/spreadsheetml/2006/main">
  <dimension ref="A1:W151"/>
  <sheetViews>
    <sheetView workbookViewId="0" showGridLines="0" defaultGridColor="1"/>
  </sheetViews>
  <sheetFormatPr defaultColWidth="16.3333" defaultRowHeight="19.9" customHeight="1" outlineLevelRow="0" outlineLevelCol="0"/>
  <cols>
    <col min="1" max="1" width="10" style="296" customWidth="1"/>
    <col min="2" max="4" width="12.1719" style="296" customWidth="1"/>
    <col min="5" max="5" width="1.35156" style="296" customWidth="1"/>
    <col min="6" max="6" width="10" style="296" customWidth="1"/>
    <col min="7" max="9" width="12.1719" style="296" customWidth="1"/>
    <col min="10" max="10" width="1.35156" style="296" customWidth="1"/>
    <col min="11" max="11" width="10" style="296" customWidth="1"/>
    <col min="12" max="14" width="12.1719" style="296" customWidth="1"/>
    <col min="15" max="15" width="10.8516" style="296" customWidth="1"/>
    <col min="16" max="17" width="6.5" style="296" customWidth="1"/>
    <col min="18" max="18" width="10.8516" style="296" customWidth="1"/>
    <col min="19" max="20" width="6.5" style="296" customWidth="1"/>
    <col min="21" max="21" width="10.8516" style="296" customWidth="1"/>
    <col min="22" max="23" width="6.5" style="296" customWidth="1"/>
    <col min="24" max="16384" width="16.3516" style="296" customWidth="1"/>
  </cols>
  <sheetData>
    <row r="1" ht="64.15" customHeight="1">
      <c r="A1" t="s" s="164">
        <v>168</v>
      </c>
      <c r="B1" t="s" s="27">
        <v>40</v>
      </c>
      <c r="C1" t="s" s="27">
        <v>41</v>
      </c>
      <c r="D1" t="s" s="28">
        <v>42</v>
      </c>
      <c r="E1" s="29"/>
      <c r="F1" t="s" s="30">
        <v>399</v>
      </c>
      <c r="G1" t="s" s="27">
        <v>44</v>
      </c>
      <c r="H1" t="s" s="27">
        <v>45</v>
      </c>
      <c r="I1" t="s" s="28">
        <v>46</v>
      </c>
      <c r="J1" s="29"/>
      <c r="K1" t="s" s="30">
        <v>400</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1911</v>
      </c>
      <c r="B3" s="144">
        <v>31</v>
      </c>
      <c r="C3" s="78">
        <v>12</v>
      </c>
      <c r="D3" s="79">
        <v>0.387096774193548</v>
      </c>
      <c r="E3" s="40"/>
      <c r="F3" s="145">
        <v>1911</v>
      </c>
      <c r="G3" s="144">
        <v>15</v>
      </c>
      <c r="H3" s="78">
        <v>-12.9</v>
      </c>
      <c r="I3" s="79">
        <v>-0.86</v>
      </c>
      <c r="J3" s="40"/>
      <c r="K3" s="145">
        <v>1911</v>
      </c>
      <c r="L3" s="144">
        <v>5</v>
      </c>
      <c r="M3" s="78">
        <v>-11.2</v>
      </c>
      <c r="N3" s="81">
        <v>-2.24</v>
      </c>
      <c r="O3" s="152"/>
      <c r="P3" s="135"/>
      <c r="Q3" s="97"/>
      <c r="R3" s="153"/>
      <c r="S3" s="135"/>
      <c r="T3" s="97"/>
      <c r="U3" s="153"/>
      <c r="V3" s="135"/>
      <c r="W3" s="97"/>
    </row>
    <row r="4" ht="21.95" customHeight="1">
      <c r="A4" s="150">
        <v>1912</v>
      </c>
      <c r="B4" s="100">
        <v>45</v>
      </c>
      <c r="C4" s="83">
        <v>42.1</v>
      </c>
      <c r="D4" s="87">
        <v>0.935555555555556</v>
      </c>
      <c r="E4" s="40"/>
      <c r="F4" s="151">
        <v>1912</v>
      </c>
      <c r="G4" s="100">
        <v>18</v>
      </c>
      <c r="H4" s="83">
        <v>-3.2</v>
      </c>
      <c r="I4" s="87">
        <v>-0.177777777777778</v>
      </c>
      <c r="J4" s="40"/>
      <c r="K4" s="151">
        <v>1912</v>
      </c>
      <c r="L4" s="100">
        <v>1</v>
      </c>
      <c r="M4" s="83">
        <v>-1.7</v>
      </c>
      <c r="N4" s="89">
        <v>-1.7</v>
      </c>
      <c r="O4" s="152"/>
      <c r="P4" s="135"/>
      <c r="Q4" s="97"/>
      <c r="R4" s="153"/>
      <c r="S4" s="135"/>
      <c r="T4" s="97"/>
      <c r="U4" s="153"/>
      <c r="V4" s="135"/>
      <c r="W4" s="97"/>
    </row>
    <row r="5" ht="21.95" customHeight="1">
      <c r="A5" s="150">
        <v>1913</v>
      </c>
      <c r="B5" s="100">
        <v>33</v>
      </c>
      <c r="C5" s="83">
        <v>13.8</v>
      </c>
      <c r="D5" s="87">
        <v>0.418181818181818</v>
      </c>
      <c r="E5" s="40"/>
      <c r="F5" s="151">
        <v>1913</v>
      </c>
      <c r="G5" s="100">
        <v>18</v>
      </c>
      <c r="H5" s="83">
        <v>-12.8</v>
      </c>
      <c r="I5" s="87">
        <v>-0.711111111111111</v>
      </c>
      <c r="J5" s="40"/>
      <c r="K5" s="151">
        <v>1913</v>
      </c>
      <c r="L5" s="100">
        <v>5</v>
      </c>
      <c r="M5" s="83">
        <v>-9.5</v>
      </c>
      <c r="N5" s="89">
        <v>-1.9</v>
      </c>
      <c r="O5" s="152"/>
      <c r="P5" s="135"/>
      <c r="Q5" s="97"/>
      <c r="R5" s="153"/>
      <c r="S5" s="135"/>
      <c r="T5" s="97"/>
      <c r="U5" s="153"/>
      <c r="V5" s="135"/>
      <c r="W5" s="97"/>
    </row>
    <row r="6" ht="21.95" customHeight="1">
      <c r="A6" s="150">
        <v>1914</v>
      </c>
      <c r="B6" s="100">
        <v>47</v>
      </c>
      <c r="C6" s="83">
        <v>32.5</v>
      </c>
      <c r="D6" s="87">
        <v>0.691489361702128</v>
      </c>
      <c r="E6" s="40"/>
      <c r="F6" s="151">
        <v>1914</v>
      </c>
      <c r="G6" s="100">
        <v>19</v>
      </c>
      <c r="H6" s="83">
        <v>-14.7</v>
      </c>
      <c r="I6" s="87">
        <v>-0.773684210526316</v>
      </c>
      <c r="J6" s="40"/>
      <c r="K6" s="151">
        <v>1914</v>
      </c>
      <c r="L6" s="100">
        <v>5</v>
      </c>
      <c r="M6" s="83">
        <v>-10.6</v>
      </c>
      <c r="N6" s="89">
        <v>-2.12</v>
      </c>
      <c r="O6" s="152"/>
      <c r="P6" s="135"/>
      <c r="Q6" s="97"/>
      <c r="R6" s="153"/>
      <c r="S6" s="135"/>
      <c r="T6" s="97"/>
      <c r="U6" s="153"/>
      <c r="V6" s="135"/>
      <c r="W6" s="97"/>
    </row>
    <row r="7" ht="21.95" customHeight="1">
      <c r="A7" s="150">
        <v>1915</v>
      </c>
      <c r="B7" s="100">
        <v>14</v>
      </c>
      <c r="C7" s="83">
        <v>23.9</v>
      </c>
      <c r="D7" s="87">
        <v>1.70714285714286</v>
      </c>
      <c r="E7" s="40"/>
      <c r="F7" s="151">
        <v>1915</v>
      </c>
      <c r="G7" s="100">
        <v>2</v>
      </c>
      <c r="H7" s="83">
        <v>0.6</v>
      </c>
      <c r="I7" s="87">
        <v>0.3</v>
      </c>
      <c r="J7" s="40"/>
      <c r="K7" s="151">
        <v>1915</v>
      </c>
      <c r="L7" s="100">
        <v>0</v>
      </c>
      <c r="M7" s="83">
        <v>0</v>
      </c>
      <c r="N7" s="89"/>
      <c r="O7" s="152"/>
      <c r="P7" s="135"/>
      <c r="Q7" s="97"/>
      <c r="R7" s="153"/>
      <c r="S7" s="135"/>
      <c r="T7" s="97"/>
      <c r="U7" s="153"/>
      <c r="V7" s="135"/>
      <c r="W7" s="97"/>
    </row>
    <row r="8" ht="21.95" customHeight="1">
      <c r="A8" s="150">
        <v>1916</v>
      </c>
      <c r="B8" s="100">
        <v>23</v>
      </c>
      <c r="C8" s="83">
        <v>25.7</v>
      </c>
      <c r="D8" s="87">
        <v>1.11739130434783</v>
      </c>
      <c r="E8" s="40"/>
      <c r="F8" s="151">
        <v>1916</v>
      </c>
      <c r="G8" s="100">
        <v>8</v>
      </c>
      <c r="H8" s="83">
        <v>0.6</v>
      </c>
      <c r="I8" s="87">
        <v>0.075</v>
      </c>
      <c r="J8" s="40"/>
      <c r="K8" s="151">
        <v>1916</v>
      </c>
      <c r="L8" s="100">
        <v>0</v>
      </c>
      <c r="M8" s="83">
        <v>0</v>
      </c>
      <c r="N8" s="89"/>
      <c r="O8" s="152"/>
      <c r="P8" s="135"/>
      <c r="Q8" s="97"/>
      <c r="R8" s="153"/>
      <c r="S8" s="135"/>
      <c r="T8" s="97"/>
      <c r="U8" s="153"/>
      <c r="V8" s="135"/>
      <c r="W8" s="97"/>
    </row>
    <row r="9" ht="21.95" customHeight="1">
      <c r="A9" s="150">
        <v>1917</v>
      </c>
      <c r="B9" s="100">
        <v>25</v>
      </c>
      <c r="C9" s="83">
        <v>23.8</v>
      </c>
      <c r="D9" s="87">
        <v>0.952</v>
      </c>
      <c r="E9" s="40"/>
      <c r="F9" s="151">
        <v>1917</v>
      </c>
      <c r="G9" s="100">
        <v>6</v>
      </c>
      <c r="H9" s="83">
        <v>-5.6</v>
      </c>
      <c r="I9" s="87">
        <v>-0.933333333333333</v>
      </c>
      <c r="J9" s="40"/>
      <c r="K9" s="151">
        <v>1917</v>
      </c>
      <c r="L9" s="100">
        <v>2</v>
      </c>
      <c r="M9" s="83">
        <v>-5.6</v>
      </c>
      <c r="N9" s="89">
        <v>-2.8</v>
      </c>
      <c r="O9" s="152"/>
      <c r="P9" s="135"/>
      <c r="Q9" s="97"/>
      <c r="R9" s="153"/>
      <c r="S9" s="135"/>
      <c r="T9" s="97"/>
      <c r="U9" s="153"/>
      <c r="V9" s="135"/>
      <c r="W9" s="97"/>
    </row>
    <row r="10" ht="21.95" customHeight="1">
      <c r="A10" s="150">
        <v>1918</v>
      </c>
      <c r="B10" s="100">
        <v>35</v>
      </c>
      <c r="C10" s="83">
        <v>43.4</v>
      </c>
      <c r="D10" s="87">
        <v>1.24</v>
      </c>
      <c r="E10" s="40"/>
      <c r="F10" s="151">
        <v>1918</v>
      </c>
      <c r="G10" s="100">
        <v>11</v>
      </c>
      <c r="H10" s="83">
        <v>0.2</v>
      </c>
      <c r="I10" s="87">
        <v>0.0181818181818182</v>
      </c>
      <c r="J10" s="40"/>
      <c r="K10" s="151">
        <v>1918</v>
      </c>
      <c r="L10" s="100">
        <v>1</v>
      </c>
      <c r="M10" s="83">
        <v>-1.7</v>
      </c>
      <c r="N10" s="89">
        <v>-1.7</v>
      </c>
      <c r="O10" s="152"/>
      <c r="P10" s="135"/>
      <c r="Q10" s="97"/>
      <c r="R10" s="153"/>
      <c r="S10" s="135"/>
      <c r="T10" s="97"/>
      <c r="U10" s="153"/>
      <c r="V10" s="135"/>
      <c r="W10" s="97"/>
    </row>
    <row r="11" ht="21.95" customHeight="1">
      <c r="A11" s="150">
        <v>1919</v>
      </c>
      <c r="B11" s="100">
        <v>37</v>
      </c>
      <c r="C11" s="83">
        <v>5.8</v>
      </c>
      <c r="D11" s="87">
        <v>0.156756756756757</v>
      </c>
      <c r="E11" s="40"/>
      <c r="F11" s="151">
        <v>1919</v>
      </c>
      <c r="G11" s="100">
        <v>24</v>
      </c>
      <c r="H11" s="83">
        <v>-16.6</v>
      </c>
      <c r="I11" s="87">
        <v>-0.691666666666667</v>
      </c>
      <c r="J11" s="40"/>
      <c r="K11" s="151">
        <v>1919</v>
      </c>
      <c r="L11" s="100">
        <v>7</v>
      </c>
      <c r="M11" s="83">
        <v>-14.5</v>
      </c>
      <c r="N11" s="89">
        <v>-2.07142857142857</v>
      </c>
      <c r="O11" s="152"/>
      <c r="P11" s="135"/>
      <c r="Q11" s="97"/>
      <c r="R11" s="153"/>
      <c r="S11" s="135"/>
      <c r="T11" s="97"/>
      <c r="U11" s="153"/>
      <c r="V11" s="135"/>
      <c r="W11" s="97"/>
    </row>
    <row r="12" ht="21.95" customHeight="1">
      <c r="A12" s="150">
        <v>1920</v>
      </c>
      <c r="B12" s="100">
        <v>45</v>
      </c>
      <c r="C12" s="83">
        <v>37.9</v>
      </c>
      <c r="D12" s="87">
        <v>0.842222222222222</v>
      </c>
      <c r="E12" s="40"/>
      <c r="F12" s="151">
        <v>1920</v>
      </c>
      <c r="G12" s="100">
        <v>17</v>
      </c>
      <c r="H12" s="83">
        <v>-7</v>
      </c>
      <c r="I12" s="87">
        <v>-0.411764705882353</v>
      </c>
      <c r="J12" s="40"/>
      <c r="K12" s="151">
        <v>1920</v>
      </c>
      <c r="L12" s="100">
        <v>3</v>
      </c>
      <c r="M12" s="83">
        <v>-6.7</v>
      </c>
      <c r="N12" s="89">
        <v>-2.23333333333333</v>
      </c>
      <c r="O12" s="152"/>
      <c r="P12" s="135"/>
      <c r="Q12" s="97"/>
      <c r="R12" s="153"/>
      <c r="S12" s="135"/>
      <c r="T12" s="97"/>
      <c r="U12" s="153"/>
      <c r="V12" s="135"/>
      <c r="W12" s="97"/>
    </row>
    <row r="13" ht="21.95" customHeight="1">
      <c r="A13" s="150">
        <v>1921</v>
      </c>
      <c r="B13" s="100">
        <v>31</v>
      </c>
      <c r="C13" s="83">
        <v>36.8</v>
      </c>
      <c r="D13" s="87">
        <v>1.18709677419355</v>
      </c>
      <c r="E13" s="40"/>
      <c r="F13" s="151">
        <v>1921</v>
      </c>
      <c r="G13" s="100">
        <v>6</v>
      </c>
      <c r="H13" s="83">
        <v>-5.6</v>
      </c>
      <c r="I13" s="87">
        <v>-0.933333333333333</v>
      </c>
      <c r="J13" s="40"/>
      <c r="K13" s="151">
        <v>1921</v>
      </c>
      <c r="L13" s="100">
        <v>3</v>
      </c>
      <c r="M13" s="83">
        <v>-5.6</v>
      </c>
      <c r="N13" s="89">
        <v>-1.86666666666667</v>
      </c>
      <c r="O13" s="152"/>
      <c r="P13" s="135"/>
      <c r="Q13" s="97"/>
      <c r="R13" s="153"/>
      <c r="S13" s="135"/>
      <c r="T13" s="97"/>
      <c r="U13" s="153"/>
      <c r="V13" s="135"/>
      <c r="W13" s="97"/>
    </row>
    <row r="14" ht="21.95" customHeight="1">
      <c r="A14" s="150">
        <v>1922</v>
      </c>
      <c r="B14" s="100">
        <v>44</v>
      </c>
      <c r="C14" s="83">
        <v>45.8</v>
      </c>
      <c r="D14" s="87">
        <v>1.04090909090909</v>
      </c>
      <c r="E14" s="40"/>
      <c r="F14" s="151">
        <v>1922</v>
      </c>
      <c r="G14" s="100">
        <v>16</v>
      </c>
      <c r="H14" s="83">
        <v>0.8</v>
      </c>
      <c r="I14" s="87">
        <v>0.05</v>
      </c>
      <c r="J14" s="40"/>
      <c r="K14" s="151">
        <v>1922</v>
      </c>
      <c r="L14" s="100">
        <v>1</v>
      </c>
      <c r="M14" s="83">
        <v>-2.2</v>
      </c>
      <c r="N14" s="89">
        <v>-2.2</v>
      </c>
      <c r="O14" s="152"/>
      <c r="P14" s="135"/>
      <c r="Q14" s="97"/>
      <c r="R14" s="153"/>
      <c r="S14" s="135"/>
      <c r="T14" s="97"/>
      <c r="U14" s="153"/>
      <c r="V14" s="135"/>
      <c r="W14" s="97"/>
    </row>
    <row r="15" ht="21.95" customHeight="1">
      <c r="A15" s="150">
        <v>1923</v>
      </c>
      <c r="B15" s="100">
        <v>13</v>
      </c>
      <c r="C15" s="83">
        <v>21.6</v>
      </c>
      <c r="D15" s="87">
        <v>1.66153846153846</v>
      </c>
      <c r="E15" s="40"/>
      <c r="F15" s="151">
        <v>1923</v>
      </c>
      <c r="G15" s="100">
        <v>1</v>
      </c>
      <c r="H15" s="83">
        <v>0.6</v>
      </c>
      <c r="I15" s="87">
        <v>0.6</v>
      </c>
      <c r="J15" s="40"/>
      <c r="K15" s="151">
        <v>1923</v>
      </c>
      <c r="L15" s="100">
        <v>0</v>
      </c>
      <c r="M15" s="83">
        <v>0</v>
      </c>
      <c r="N15" s="89"/>
      <c r="O15" s="152"/>
      <c r="P15" s="135"/>
      <c r="Q15" s="97"/>
      <c r="R15" s="153"/>
      <c r="S15" s="135"/>
      <c r="T15" s="97"/>
      <c r="U15" s="153"/>
      <c r="V15" s="135"/>
      <c r="W15" s="97"/>
    </row>
    <row r="16" ht="21.95" customHeight="1">
      <c r="A16" s="150">
        <v>1924</v>
      </c>
      <c r="B16" s="100">
        <v>48</v>
      </c>
      <c r="C16" s="83">
        <v>23.5</v>
      </c>
      <c r="D16" s="87">
        <v>0.489583333333333</v>
      </c>
      <c r="E16" s="40"/>
      <c r="F16" s="151">
        <v>1924</v>
      </c>
      <c r="G16" s="100">
        <v>25</v>
      </c>
      <c r="H16" s="83">
        <v>-14.4</v>
      </c>
      <c r="I16" s="87">
        <v>-0.576</v>
      </c>
      <c r="J16" s="40"/>
      <c r="K16" s="151">
        <v>1924</v>
      </c>
      <c r="L16" s="100">
        <v>6</v>
      </c>
      <c r="M16" s="83">
        <v>-14.5</v>
      </c>
      <c r="N16" s="89">
        <v>-2.41666666666667</v>
      </c>
      <c r="O16" s="152"/>
      <c r="P16" s="135"/>
      <c r="Q16" s="97"/>
      <c r="R16" s="153"/>
      <c r="S16" s="135"/>
      <c r="T16" s="97"/>
      <c r="U16" s="153"/>
      <c r="V16" s="135"/>
      <c r="W16" s="97"/>
    </row>
    <row r="17" ht="21.95" customHeight="1">
      <c r="A17" s="150">
        <v>1925</v>
      </c>
      <c r="B17" s="100">
        <v>43</v>
      </c>
      <c r="C17" s="83">
        <v>47.5</v>
      </c>
      <c r="D17" s="87">
        <v>1.1046511627907</v>
      </c>
      <c r="E17" s="40"/>
      <c r="F17" s="151">
        <v>1925</v>
      </c>
      <c r="G17" s="100">
        <v>16</v>
      </c>
      <c r="H17" s="83">
        <v>-3.7</v>
      </c>
      <c r="I17" s="87">
        <v>-0.23125</v>
      </c>
      <c r="J17" s="40"/>
      <c r="K17" s="151">
        <v>1925</v>
      </c>
      <c r="L17" s="100">
        <v>2</v>
      </c>
      <c r="M17" s="83">
        <v>-3.4</v>
      </c>
      <c r="N17" s="89">
        <v>-1.7</v>
      </c>
      <c r="O17" s="152"/>
      <c r="P17" s="135"/>
      <c r="Q17" s="97"/>
      <c r="R17" s="153"/>
      <c r="S17" s="135"/>
      <c r="T17" s="97"/>
      <c r="U17" s="153"/>
      <c r="V17" s="135"/>
      <c r="W17" s="97"/>
    </row>
    <row r="18" ht="21.95" customHeight="1">
      <c r="A18" s="150">
        <v>1926</v>
      </c>
      <c r="B18" s="100">
        <v>29</v>
      </c>
      <c r="C18" s="83">
        <v>16.9</v>
      </c>
      <c r="D18" s="87">
        <v>0.582758620689655</v>
      </c>
      <c r="E18" s="40"/>
      <c r="F18" s="151">
        <v>1926</v>
      </c>
      <c r="G18" s="100">
        <v>14</v>
      </c>
      <c r="H18" s="83">
        <v>-7.8</v>
      </c>
      <c r="I18" s="87">
        <v>-0.5571428571428571</v>
      </c>
      <c r="J18" s="40"/>
      <c r="K18" s="151">
        <v>1926</v>
      </c>
      <c r="L18" s="100">
        <v>4</v>
      </c>
      <c r="M18" s="83">
        <v>-6.8</v>
      </c>
      <c r="N18" s="89">
        <v>-1.7</v>
      </c>
      <c r="O18" s="152"/>
      <c r="P18" s="135"/>
      <c r="Q18" s="97"/>
      <c r="R18" s="153"/>
      <c r="S18" s="135"/>
      <c r="T18" s="97"/>
      <c r="U18" s="153"/>
      <c r="V18" s="135"/>
      <c r="W18" s="97"/>
    </row>
    <row r="19" ht="21.95" customHeight="1">
      <c r="A19" s="150">
        <v>1927</v>
      </c>
      <c r="B19" s="100">
        <v>45</v>
      </c>
      <c r="C19" s="83">
        <v>37.1</v>
      </c>
      <c r="D19" s="87">
        <v>0.824444444444444</v>
      </c>
      <c r="E19" s="40"/>
      <c r="F19" s="151">
        <v>1927</v>
      </c>
      <c r="G19" s="100">
        <v>17</v>
      </c>
      <c r="H19" s="83">
        <v>-10.1</v>
      </c>
      <c r="I19" s="87">
        <v>-0.594117647058824</v>
      </c>
      <c r="J19" s="40"/>
      <c r="K19" s="151">
        <v>1927</v>
      </c>
      <c r="L19" s="100">
        <v>4</v>
      </c>
      <c r="M19" s="83">
        <v>-7.3</v>
      </c>
      <c r="N19" s="89">
        <v>-1.825</v>
      </c>
      <c r="O19" s="152"/>
      <c r="P19" s="135"/>
      <c r="Q19" s="97"/>
      <c r="R19" s="153"/>
      <c r="S19" s="135"/>
      <c r="T19" s="97"/>
      <c r="U19" s="153"/>
      <c r="V19" s="135"/>
      <c r="W19" s="97"/>
    </row>
    <row r="20" ht="21.95" customHeight="1">
      <c r="A20" s="150">
        <v>1928</v>
      </c>
      <c r="B20" s="100">
        <v>43</v>
      </c>
      <c r="C20" s="83">
        <v>22.5</v>
      </c>
      <c r="D20" s="87">
        <v>0.523255813953488</v>
      </c>
      <c r="E20" s="40"/>
      <c r="F20" s="151">
        <v>1928</v>
      </c>
      <c r="G20" s="100">
        <v>23</v>
      </c>
      <c r="H20" s="83">
        <v>-10.2</v>
      </c>
      <c r="I20" s="87">
        <v>-0.443478260869565</v>
      </c>
      <c r="J20" s="40"/>
      <c r="K20" s="151">
        <v>1928</v>
      </c>
      <c r="L20" s="100">
        <v>4</v>
      </c>
      <c r="M20" s="83">
        <v>-10</v>
      </c>
      <c r="N20" s="89">
        <v>-2.5</v>
      </c>
      <c r="O20" s="152"/>
      <c r="P20" s="135"/>
      <c r="Q20" s="97"/>
      <c r="R20" s="153"/>
      <c r="S20" s="135"/>
      <c r="T20" s="97"/>
      <c r="U20" s="153"/>
      <c r="V20" s="135"/>
      <c r="W20" s="97"/>
    </row>
    <row r="21" ht="21.95" customHeight="1">
      <c r="A21" s="150">
        <v>1929</v>
      </c>
      <c r="B21" s="100">
        <v>62</v>
      </c>
      <c r="C21" s="83">
        <v>28.1</v>
      </c>
      <c r="D21" s="87">
        <v>0.453225806451613</v>
      </c>
      <c r="E21" s="40"/>
      <c r="F21" s="151">
        <v>1929</v>
      </c>
      <c r="G21" s="100">
        <v>27</v>
      </c>
      <c r="H21" s="83">
        <v>-30.4</v>
      </c>
      <c r="I21" s="87">
        <v>-1.12592592592593</v>
      </c>
      <c r="J21" s="40"/>
      <c r="K21" s="151">
        <v>1929</v>
      </c>
      <c r="L21" s="100">
        <v>10</v>
      </c>
      <c r="M21" s="83">
        <v>-27.3</v>
      </c>
      <c r="N21" s="89">
        <v>-2.73</v>
      </c>
      <c r="O21" s="152"/>
      <c r="P21" s="135"/>
      <c r="Q21" s="97"/>
      <c r="R21" s="153"/>
      <c r="S21" s="135"/>
      <c r="T21" s="97"/>
      <c r="U21" s="153"/>
      <c r="V21" s="135"/>
      <c r="W21" s="97"/>
    </row>
    <row r="22" ht="21.95" customHeight="1">
      <c r="A22" s="150">
        <v>1930</v>
      </c>
      <c r="B22" s="100">
        <v>38</v>
      </c>
      <c r="C22" s="83">
        <v>29.5</v>
      </c>
      <c r="D22" s="87">
        <v>0.776315789473684</v>
      </c>
      <c r="E22" s="40"/>
      <c r="F22" s="151">
        <v>1930</v>
      </c>
      <c r="G22" s="100">
        <v>14</v>
      </c>
      <c r="H22" s="83">
        <v>-11.6</v>
      </c>
      <c r="I22" s="87">
        <v>-0.828571428571429</v>
      </c>
      <c r="J22" s="40"/>
      <c r="K22" s="151">
        <v>1930</v>
      </c>
      <c r="L22" s="100">
        <v>4</v>
      </c>
      <c r="M22" s="83">
        <v>-9.5</v>
      </c>
      <c r="N22" s="89">
        <v>-2.375</v>
      </c>
      <c r="O22" s="152"/>
      <c r="P22" s="135"/>
      <c r="Q22" s="97"/>
      <c r="R22" s="153"/>
      <c r="S22" s="135"/>
      <c r="T22" s="97"/>
      <c r="U22" s="153"/>
      <c r="V22" s="135"/>
      <c r="W22" s="97"/>
    </row>
    <row r="23" ht="21.95" customHeight="1">
      <c r="A23" s="150">
        <v>1931</v>
      </c>
      <c r="B23" s="100">
        <v>14</v>
      </c>
      <c r="C23" s="83">
        <v>20</v>
      </c>
      <c r="D23" s="87">
        <v>1.42857142857143</v>
      </c>
      <c r="E23" s="40"/>
      <c r="F23" s="151">
        <v>1931</v>
      </c>
      <c r="G23" s="100">
        <v>2</v>
      </c>
      <c r="H23" s="83">
        <v>1.4</v>
      </c>
      <c r="I23" s="87">
        <v>0.7</v>
      </c>
      <c r="J23" s="40"/>
      <c r="K23" s="151">
        <v>1931</v>
      </c>
      <c r="L23" s="100">
        <v>0</v>
      </c>
      <c r="M23" s="83">
        <v>0</v>
      </c>
      <c r="N23" s="89"/>
      <c r="O23" s="152"/>
      <c r="P23" s="135"/>
      <c r="Q23" s="97"/>
      <c r="R23" s="153"/>
      <c r="S23" s="135"/>
      <c r="T23" s="97"/>
      <c r="U23" s="153"/>
      <c r="V23" s="135"/>
      <c r="W23" s="97"/>
    </row>
    <row r="24" ht="21.95" customHeight="1">
      <c r="A24" s="150">
        <v>1932</v>
      </c>
      <c r="B24" s="100">
        <v>27</v>
      </c>
      <c r="C24" s="83">
        <v>21.8</v>
      </c>
      <c r="D24" s="87">
        <v>0.807407407407407</v>
      </c>
      <c r="E24" s="40"/>
      <c r="F24" s="151">
        <v>1932</v>
      </c>
      <c r="G24" s="100">
        <v>10</v>
      </c>
      <c r="H24" s="83">
        <v>-5.1</v>
      </c>
      <c r="I24" s="87">
        <v>-0.51</v>
      </c>
      <c r="J24" s="40"/>
      <c r="K24" s="151">
        <v>1932</v>
      </c>
      <c r="L24" s="100">
        <v>1</v>
      </c>
      <c r="M24" s="83">
        <v>-1.4</v>
      </c>
      <c r="N24" s="89">
        <v>-1.4</v>
      </c>
      <c r="O24" s="152"/>
      <c r="P24" s="135"/>
      <c r="Q24" s="97"/>
      <c r="R24" s="153"/>
      <c r="S24" s="135"/>
      <c r="T24" s="97"/>
      <c r="U24" s="153"/>
      <c r="V24" s="135"/>
      <c r="W24" s="97"/>
    </row>
    <row r="25" ht="21.95" customHeight="1">
      <c r="A25" s="150">
        <v>1933</v>
      </c>
      <c r="B25" s="100">
        <v>30</v>
      </c>
      <c r="C25" s="83">
        <v>26.7</v>
      </c>
      <c r="D25" s="87">
        <v>0.89</v>
      </c>
      <c r="E25" s="40"/>
      <c r="F25" s="151">
        <v>1933</v>
      </c>
      <c r="G25" s="100">
        <v>13</v>
      </c>
      <c r="H25" s="83">
        <v>-2.1</v>
      </c>
      <c r="I25" s="87">
        <v>-0.161538461538462</v>
      </c>
      <c r="J25" s="40"/>
      <c r="K25" s="151">
        <v>1933</v>
      </c>
      <c r="L25" s="100">
        <v>1</v>
      </c>
      <c r="M25" s="83">
        <v>-1.4</v>
      </c>
      <c r="N25" s="89">
        <v>-1.4</v>
      </c>
      <c r="O25" s="152"/>
      <c r="P25" s="135"/>
      <c r="Q25" s="97"/>
      <c r="R25" s="153"/>
      <c r="S25" s="135"/>
      <c r="T25" s="97"/>
      <c r="U25" s="153"/>
      <c r="V25" s="135"/>
      <c r="W25" s="97"/>
    </row>
    <row r="26" ht="21.95" customHeight="1">
      <c r="A26" s="150">
        <v>1934</v>
      </c>
      <c r="B26" s="100">
        <v>30</v>
      </c>
      <c r="C26" s="83">
        <v>17.7</v>
      </c>
      <c r="D26" s="87">
        <v>0.59</v>
      </c>
      <c r="E26" s="40"/>
      <c r="F26" s="151">
        <v>1934</v>
      </c>
      <c r="G26" s="100">
        <v>15</v>
      </c>
      <c r="H26" s="83">
        <v>-8.6</v>
      </c>
      <c r="I26" s="87">
        <v>-0.573333333333333</v>
      </c>
      <c r="J26" s="40"/>
      <c r="K26" s="151">
        <v>1934</v>
      </c>
      <c r="L26" s="100">
        <v>1</v>
      </c>
      <c r="M26" s="83">
        <v>-2.8</v>
      </c>
      <c r="N26" s="89">
        <v>-2.8</v>
      </c>
      <c r="O26" s="152"/>
      <c r="P26" s="135"/>
      <c r="Q26" s="97"/>
      <c r="R26" s="153"/>
      <c r="S26" s="135"/>
      <c r="T26" s="97"/>
      <c r="U26" s="153"/>
      <c r="V26" s="135"/>
      <c r="W26" s="97"/>
    </row>
    <row r="27" ht="21.95" customHeight="1">
      <c r="A27" s="150">
        <v>1935</v>
      </c>
      <c r="B27" s="100">
        <v>14</v>
      </c>
      <c r="C27" s="83">
        <v>17</v>
      </c>
      <c r="D27" s="87">
        <v>1.21428571428571</v>
      </c>
      <c r="E27" s="40"/>
      <c r="F27" s="151">
        <v>1935</v>
      </c>
      <c r="G27" s="100">
        <v>4</v>
      </c>
      <c r="H27" s="83">
        <v>0.3</v>
      </c>
      <c r="I27" s="87">
        <v>0.075</v>
      </c>
      <c r="J27" s="40"/>
      <c r="K27" s="151">
        <v>1935</v>
      </c>
      <c r="L27" s="100">
        <v>0</v>
      </c>
      <c r="M27" s="83">
        <v>0</v>
      </c>
      <c r="N27" s="89"/>
      <c r="O27" s="152"/>
      <c r="P27" s="135"/>
      <c r="Q27" s="97"/>
      <c r="R27" s="153"/>
      <c r="S27" s="135"/>
      <c r="T27" s="97"/>
      <c r="U27" s="153"/>
      <c r="V27" s="135"/>
      <c r="W27" s="97"/>
    </row>
    <row r="28" ht="21.95" customHeight="1">
      <c r="A28" s="150">
        <v>1936</v>
      </c>
      <c r="B28" s="100">
        <v>18</v>
      </c>
      <c r="C28" s="83">
        <v>16.1</v>
      </c>
      <c r="D28" s="87">
        <v>0.894444444444444</v>
      </c>
      <c r="E28" s="40"/>
      <c r="F28" s="151">
        <v>1936</v>
      </c>
      <c r="G28" s="100">
        <v>7</v>
      </c>
      <c r="H28" s="83">
        <v>-1.9</v>
      </c>
      <c r="I28" s="87">
        <v>-0.271428571428571</v>
      </c>
      <c r="J28" s="40"/>
      <c r="K28" s="151">
        <v>1936</v>
      </c>
      <c r="L28" s="100">
        <v>1</v>
      </c>
      <c r="M28" s="83">
        <v>-1.7</v>
      </c>
      <c r="N28" s="89">
        <v>-1.7</v>
      </c>
      <c r="O28" s="152"/>
      <c r="P28" s="135"/>
      <c r="Q28" s="97"/>
      <c r="R28" s="153"/>
      <c r="S28" s="135"/>
      <c r="T28" s="97"/>
      <c r="U28" s="153"/>
      <c r="V28" s="135"/>
      <c r="W28" s="97"/>
    </row>
    <row r="29" ht="21.95" customHeight="1">
      <c r="A29" s="150">
        <v>1937</v>
      </c>
      <c r="B29" s="100">
        <v>23</v>
      </c>
      <c r="C29" s="83">
        <v>18.4</v>
      </c>
      <c r="D29" s="87">
        <v>0.8</v>
      </c>
      <c r="E29" s="40"/>
      <c r="F29" s="151">
        <v>1937</v>
      </c>
      <c r="G29" s="100">
        <v>13</v>
      </c>
      <c r="H29" s="83">
        <v>0.8</v>
      </c>
      <c r="I29" s="87">
        <v>0.0615384615384615</v>
      </c>
      <c r="J29" s="40"/>
      <c r="K29" s="151">
        <v>1937</v>
      </c>
      <c r="L29" s="100">
        <v>0</v>
      </c>
      <c r="M29" s="83">
        <v>0</v>
      </c>
      <c r="N29" s="89"/>
      <c r="O29" s="152"/>
      <c r="P29" s="135"/>
      <c r="Q29" s="97"/>
      <c r="R29" s="153"/>
      <c r="S29" s="135"/>
      <c r="T29" s="97"/>
      <c r="U29" s="153"/>
      <c r="V29" s="135"/>
      <c r="W29" s="97"/>
    </row>
    <row r="30" ht="21.95" customHeight="1">
      <c r="A30" s="150">
        <v>1938</v>
      </c>
      <c r="B30" s="100">
        <v>42</v>
      </c>
      <c r="C30" s="83">
        <v>25.7</v>
      </c>
      <c r="D30" s="87">
        <v>0.611904761904762</v>
      </c>
      <c r="E30" s="40"/>
      <c r="F30" s="151">
        <v>1938</v>
      </c>
      <c r="G30" s="100">
        <v>22</v>
      </c>
      <c r="H30" s="83">
        <v>-8.699999999999999</v>
      </c>
      <c r="I30" s="87">
        <v>-0.395454545454545</v>
      </c>
      <c r="J30" s="40"/>
      <c r="K30" s="151">
        <v>1938</v>
      </c>
      <c r="L30" s="100">
        <v>4</v>
      </c>
      <c r="M30" s="83">
        <v>-6.7</v>
      </c>
      <c r="N30" s="89">
        <v>-1.675</v>
      </c>
      <c r="O30" s="152"/>
      <c r="P30" s="135"/>
      <c r="Q30" s="97"/>
      <c r="R30" s="153"/>
      <c r="S30" s="135"/>
      <c r="T30" s="97"/>
      <c r="U30" s="153"/>
      <c r="V30" s="135"/>
      <c r="W30" s="97"/>
    </row>
    <row r="31" ht="21.95" customHeight="1">
      <c r="A31" s="150">
        <v>1939</v>
      </c>
      <c r="B31" s="100">
        <v>33</v>
      </c>
      <c r="C31" s="83">
        <v>20.7</v>
      </c>
      <c r="D31" s="87">
        <v>0.627272727272727</v>
      </c>
      <c r="E31" s="40"/>
      <c r="F31" s="151">
        <v>1939</v>
      </c>
      <c r="G31" s="100">
        <v>15</v>
      </c>
      <c r="H31" s="83">
        <v>-9.5</v>
      </c>
      <c r="I31" s="87">
        <v>-0.633333333333333</v>
      </c>
      <c r="J31" s="40"/>
      <c r="K31" s="151">
        <v>1939</v>
      </c>
      <c r="L31" s="100">
        <v>5</v>
      </c>
      <c r="M31" s="83">
        <v>-9.4</v>
      </c>
      <c r="N31" s="89">
        <v>-1.88</v>
      </c>
      <c r="O31" s="152"/>
      <c r="P31" s="135"/>
      <c r="Q31" s="97"/>
      <c r="R31" s="153"/>
      <c r="S31" s="135"/>
      <c r="T31" s="97"/>
      <c r="U31" s="153"/>
      <c r="V31" s="135"/>
      <c r="W31" s="97"/>
    </row>
    <row r="32" ht="21.95" customHeight="1">
      <c r="A32" s="150">
        <v>1940</v>
      </c>
      <c r="B32" s="100">
        <v>37</v>
      </c>
      <c r="C32" s="83">
        <v>39.5</v>
      </c>
      <c r="D32" s="87">
        <v>1.06756756756757</v>
      </c>
      <c r="E32" s="40"/>
      <c r="F32" s="151">
        <v>1940</v>
      </c>
      <c r="G32" s="100">
        <v>13</v>
      </c>
      <c r="H32" s="83">
        <v>-0.1</v>
      </c>
      <c r="I32" s="87">
        <v>-0.00769230769230769</v>
      </c>
      <c r="J32" s="40"/>
      <c r="K32" s="151">
        <v>1940</v>
      </c>
      <c r="L32" s="100">
        <v>0</v>
      </c>
      <c r="M32" s="83">
        <v>0</v>
      </c>
      <c r="N32" s="89"/>
      <c r="O32" s="152"/>
      <c r="P32" s="135"/>
      <c r="Q32" s="97"/>
      <c r="R32" s="153"/>
      <c r="S32" s="135"/>
      <c r="T32" s="97"/>
      <c r="U32" s="153"/>
      <c r="V32" s="135"/>
      <c r="W32" s="97"/>
    </row>
    <row r="33" ht="21.95" customHeight="1">
      <c r="A33" s="150">
        <v>1941</v>
      </c>
      <c r="B33" s="100">
        <v>16</v>
      </c>
      <c r="C33" s="83">
        <v>9.5</v>
      </c>
      <c r="D33" s="87">
        <v>0.59375</v>
      </c>
      <c r="E33" s="40"/>
      <c r="F33" s="151">
        <v>1941</v>
      </c>
      <c r="G33" s="100">
        <v>8</v>
      </c>
      <c r="H33" s="83">
        <v>-3.5</v>
      </c>
      <c r="I33" s="87">
        <v>-0.4375</v>
      </c>
      <c r="J33" s="40"/>
      <c r="K33" s="151">
        <v>1941</v>
      </c>
      <c r="L33" s="100">
        <v>1</v>
      </c>
      <c r="M33" s="83">
        <v>-2.2</v>
      </c>
      <c r="N33" s="89">
        <v>-2.2</v>
      </c>
      <c r="O33" s="152"/>
      <c r="P33" s="135"/>
      <c r="Q33" s="97"/>
      <c r="R33" s="153"/>
      <c r="S33" s="135"/>
      <c r="T33" s="97"/>
      <c r="U33" s="153"/>
      <c r="V33" s="135"/>
      <c r="W33" s="97"/>
    </row>
    <row r="34" ht="21.95" customHeight="1">
      <c r="A34" s="150">
        <v>1942</v>
      </c>
      <c r="B34" s="100">
        <v>15</v>
      </c>
      <c r="C34" s="83">
        <v>22.6</v>
      </c>
      <c r="D34" s="87">
        <v>1.50666666666667</v>
      </c>
      <c r="E34" s="40"/>
      <c r="F34" s="151">
        <v>1942</v>
      </c>
      <c r="G34" s="100">
        <v>2</v>
      </c>
      <c r="H34" s="83">
        <v>0.6</v>
      </c>
      <c r="I34" s="87">
        <v>0.3</v>
      </c>
      <c r="J34" s="40"/>
      <c r="K34" s="151">
        <v>1942</v>
      </c>
      <c r="L34" s="100">
        <v>0</v>
      </c>
      <c r="M34" s="83">
        <v>0</v>
      </c>
      <c r="N34" s="89"/>
      <c r="O34" s="152"/>
      <c r="P34" s="135"/>
      <c r="Q34" s="97"/>
      <c r="R34" s="153"/>
      <c r="S34" s="135"/>
      <c r="T34" s="97"/>
      <c r="U34" s="153"/>
      <c r="V34" s="135"/>
      <c r="W34" s="97"/>
    </row>
    <row r="35" ht="21.95" customHeight="1">
      <c r="A35" s="150">
        <v>1943</v>
      </c>
      <c r="B35" s="100">
        <v>35</v>
      </c>
      <c r="C35" s="83">
        <v>33</v>
      </c>
      <c r="D35" s="87">
        <v>0.9428571428571429</v>
      </c>
      <c r="E35" s="40"/>
      <c r="F35" s="151">
        <v>1943</v>
      </c>
      <c r="G35" s="100">
        <v>14</v>
      </c>
      <c r="H35" s="83">
        <v>-0.1</v>
      </c>
      <c r="I35" s="87">
        <v>-0.00714285714285714</v>
      </c>
      <c r="J35" s="40"/>
      <c r="K35" s="151">
        <v>1943</v>
      </c>
      <c r="L35" s="100">
        <v>1</v>
      </c>
      <c r="M35" s="83">
        <v>-1.7</v>
      </c>
      <c r="N35" s="89">
        <v>-1.7</v>
      </c>
      <c r="O35" s="152"/>
      <c r="P35" s="135"/>
      <c r="Q35" s="97"/>
      <c r="R35" s="153"/>
      <c r="S35" s="135"/>
      <c r="T35" s="97"/>
      <c r="U35" s="153"/>
      <c r="V35" s="135"/>
      <c r="W35" s="97"/>
    </row>
    <row r="36" ht="21.95" customHeight="1">
      <c r="A36" s="150">
        <v>1944</v>
      </c>
      <c r="B36" s="100">
        <v>49</v>
      </c>
      <c r="C36" s="83">
        <v>-7.6</v>
      </c>
      <c r="D36" s="87">
        <v>-0.155102040816327</v>
      </c>
      <c r="E36" s="40"/>
      <c r="F36" s="151">
        <v>1944</v>
      </c>
      <c r="G36" s="100">
        <v>34</v>
      </c>
      <c r="H36" s="83">
        <v>-30.5</v>
      </c>
      <c r="I36" s="87">
        <v>-0.897058823529412</v>
      </c>
      <c r="J36" s="40"/>
      <c r="K36" s="151">
        <v>1944</v>
      </c>
      <c r="L36" s="100">
        <v>7</v>
      </c>
      <c r="M36" s="83">
        <v>-16.3</v>
      </c>
      <c r="N36" s="89">
        <v>-2.32857142857143</v>
      </c>
      <c r="O36" s="152"/>
      <c r="P36" s="135"/>
      <c r="Q36" s="97"/>
      <c r="R36" s="153"/>
      <c r="S36" s="135"/>
      <c r="T36" s="97"/>
      <c r="U36" s="153"/>
      <c r="V36" s="135"/>
      <c r="W36" s="97"/>
    </row>
    <row r="37" ht="21.95" customHeight="1">
      <c r="A37" s="150">
        <v>1945</v>
      </c>
      <c r="B37" s="100">
        <v>33</v>
      </c>
      <c r="C37" s="83">
        <v>16.8</v>
      </c>
      <c r="D37" s="87">
        <v>0.509090909090909</v>
      </c>
      <c r="E37" s="40"/>
      <c r="F37" s="151">
        <v>1945</v>
      </c>
      <c r="G37" s="100">
        <v>16</v>
      </c>
      <c r="H37" s="83">
        <v>-11.1</v>
      </c>
      <c r="I37" s="87">
        <v>-0.69375</v>
      </c>
      <c r="J37" s="40"/>
      <c r="K37" s="151">
        <v>1945</v>
      </c>
      <c r="L37" s="100">
        <v>5</v>
      </c>
      <c r="M37" s="83">
        <v>-12.1</v>
      </c>
      <c r="N37" s="89">
        <v>-2.42</v>
      </c>
      <c r="O37" s="152"/>
      <c r="P37" s="135"/>
      <c r="Q37" s="97"/>
      <c r="R37" s="153"/>
      <c r="S37" s="135"/>
      <c r="T37" s="97"/>
      <c r="U37" s="153"/>
      <c r="V37" s="135"/>
      <c r="W37" s="97"/>
    </row>
    <row r="38" ht="21.95" customHeight="1">
      <c r="A38" s="150">
        <v>1946</v>
      </c>
      <c r="B38" s="100">
        <v>33</v>
      </c>
      <c r="C38" s="83">
        <v>38.8</v>
      </c>
      <c r="D38" s="87">
        <v>1.17575757575758</v>
      </c>
      <c r="E38" s="40"/>
      <c r="F38" s="151">
        <v>1946</v>
      </c>
      <c r="G38" s="100">
        <v>10</v>
      </c>
      <c r="H38" s="83">
        <v>-1.8</v>
      </c>
      <c r="I38" s="87">
        <v>-0.18</v>
      </c>
      <c r="J38" s="40"/>
      <c r="K38" s="151">
        <v>1946</v>
      </c>
      <c r="L38" s="100">
        <v>1</v>
      </c>
      <c r="M38" s="83">
        <v>-1.7</v>
      </c>
      <c r="N38" s="89">
        <v>-1.7</v>
      </c>
      <c r="O38" s="152"/>
      <c r="P38" s="135"/>
      <c r="Q38" s="97"/>
      <c r="R38" s="153"/>
      <c r="S38" s="135"/>
      <c r="T38" s="97"/>
      <c r="U38" s="153"/>
      <c r="V38" s="135"/>
      <c r="W38" s="97"/>
    </row>
    <row r="39" ht="21.95" customHeight="1">
      <c r="A39" s="150">
        <v>1947</v>
      </c>
      <c r="B39" s="100">
        <v>26</v>
      </c>
      <c r="C39" s="83">
        <v>34.7</v>
      </c>
      <c r="D39" s="87">
        <v>1.33461538461538</v>
      </c>
      <c r="E39" s="40"/>
      <c r="F39" s="151">
        <v>1947</v>
      </c>
      <c r="G39" s="100">
        <v>7</v>
      </c>
      <c r="H39" s="83">
        <v>1.8</v>
      </c>
      <c r="I39" s="87">
        <v>0.257142857142857</v>
      </c>
      <c r="J39" s="40"/>
      <c r="K39" s="151">
        <v>1947</v>
      </c>
      <c r="L39" s="100">
        <v>0</v>
      </c>
      <c r="M39" s="83">
        <v>0</v>
      </c>
      <c r="N39" s="89"/>
      <c r="O39" s="152"/>
      <c r="P39" s="135"/>
      <c r="Q39" s="97"/>
      <c r="R39" s="153"/>
      <c r="S39" s="135"/>
      <c r="T39" s="97"/>
      <c r="U39" s="153"/>
      <c r="V39" s="135"/>
      <c r="W39" s="97"/>
    </row>
    <row r="40" ht="21.95" customHeight="1">
      <c r="A40" s="150">
        <v>1948</v>
      </c>
      <c r="B40" s="100">
        <v>32</v>
      </c>
      <c r="C40" s="83">
        <v>47.6</v>
      </c>
      <c r="D40" s="87">
        <v>1.4875</v>
      </c>
      <c r="E40" s="40"/>
      <c r="F40" s="151">
        <v>1948</v>
      </c>
      <c r="G40" s="100">
        <v>7</v>
      </c>
      <c r="H40" s="83">
        <v>1.2</v>
      </c>
      <c r="I40" s="87">
        <v>0.171428571428571</v>
      </c>
      <c r="J40" s="40"/>
      <c r="K40" s="151">
        <v>1948</v>
      </c>
      <c r="L40" s="100">
        <v>0</v>
      </c>
      <c r="M40" s="83">
        <v>0</v>
      </c>
      <c r="N40" s="89"/>
      <c r="O40" s="152"/>
      <c r="P40" s="135"/>
      <c r="Q40" s="97"/>
      <c r="R40" s="153"/>
      <c r="S40" s="135"/>
      <c r="T40" s="97"/>
      <c r="U40" s="153"/>
      <c r="V40" s="135"/>
      <c r="W40" s="97"/>
    </row>
    <row r="41" ht="21.95" customHeight="1">
      <c r="A41" s="150">
        <v>1949</v>
      </c>
      <c r="B41" s="100">
        <v>1</v>
      </c>
      <c r="C41" s="83">
        <v>1.7</v>
      </c>
      <c r="D41" s="87">
        <v>1.7</v>
      </c>
      <c r="E41" s="40"/>
      <c r="F41" s="151">
        <v>1949</v>
      </c>
      <c r="G41" s="100">
        <v>0</v>
      </c>
      <c r="H41" s="83">
        <v>0</v>
      </c>
      <c r="I41" s="87"/>
      <c r="J41" s="40"/>
      <c r="K41" s="151">
        <v>1949</v>
      </c>
      <c r="L41" s="100">
        <v>0</v>
      </c>
      <c r="M41" s="83">
        <v>0</v>
      </c>
      <c r="N41" s="89"/>
      <c r="O41" s="152"/>
      <c r="P41" s="135"/>
      <c r="Q41" s="97"/>
      <c r="R41" s="153"/>
      <c r="S41" s="135"/>
      <c r="T41" s="97"/>
      <c r="U41" s="153"/>
      <c r="V41" s="135"/>
      <c r="W41" s="97"/>
    </row>
    <row r="42" ht="21.95" customHeight="1">
      <c r="A42" s="150">
        <v>1950</v>
      </c>
      <c r="B42" s="100">
        <v>47</v>
      </c>
      <c r="C42" s="83">
        <v>50</v>
      </c>
      <c r="D42" s="87">
        <v>1.06382978723404</v>
      </c>
      <c r="E42" s="40"/>
      <c r="F42" s="151">
        <v>1950</v>
      </c>
      <c r="G42" s="100">
        <v>17</v>
      </c>
      <c r="H42" s="83">
        <v>-1</v>
      </c>
      <c r="I42" s="87">
        <v>-0.0588235294117647</v>
      </c>
      <c r="J42" s="40"/>
      <c r="K42" s="151">
        <v>1950</v>
      </c>
      <c r="L42" s="100">
        <v>1</v>
      </c>
      <c r="M42" s="83">
        <v>-1.7</v>
      </c>
      <c r="N42" s="89">
        <v>-1.7</v>
      </c>
      <c r="O42" s="152"/>
      <c r="P42" s="135"/>
      <c r="Q42" s="97"/>
      <c r="R42" s="153"/>
      <c r="S42" s="135"/>
      <c r="T42" s="97"/>
      <c r="U42" s="153"/>
      <c r="V42" s="135"/>
      <c r="W42" s="97"/>
    </row>
    <row r="43" ht="21.95" customHeight="1">
      <c r="A43" s="150">
        <v>1951</v>
      </c>
      <c r="B43" s="100">
        <v>28</v>
      </c>
      <c r="C43" s="83">
        <v>26.2</v>
      </c>
      <c r="D43" s="87">
        <v>0.9357142857142861</v>
      </c>
      <c r="E43" s="40"/>
      <c r="F43" s="151">
        <v>1951</v>
      </c>
      <c r="G43" s="100">
        <v>13</v>
      </c>
      <c r="H43" s="83">
        <v>-1</v>
      </c>
      <c r="I43" s="87">
        <v>-0.0769230769230769</v>
      </c>
      <c r="J43" s="40"/>
      <c r="K43" s="151">
        <v>1951</v>
      </c>
      <c r="L43" s="100">
        <v>1</v>
      </c>
      <c r="M43" s="83">
        <v>-1.7</v>
      </c>
      <c r="N43" s="89">
        <v>-1.7</v>
      </c>
      <c r="O43" s="152"/>
      <c r="P43" s="135"/>
      <c r="Q43" s="97"/>
      <c r="R43" s="153"/>
      <c r="S43" s="135"/>
      <c r="T43" s="97"/>
      <c r="U43" s="153"/>
      <c r="V43" s="135"/>
      <c r="W43" s="97"/>
    </row>
    <row r="44" ht="21.95" customHeight="1">
      <c r="A44" s="150">
        <v>1952</v>
      </c>
      <c r="B44" s="100">
        <v>43</v>
      </c>
      <c r="C44" s="83">
        <v>53.4</v>
      </c>
      <c r="D44" s="87">
        <v>1.24186046511628</v>
      </c>
      <c r="E44" s="40"/>
      <c r="F44" s="151">
        <v>1952</v>
      </c>
      <c r="G44" s="100">
        <v>12</v>
      </c>
      <c r="H44" s="83">
        <v>0.6</v>
      </c>
      <c r="I44" s="87">
        <v>0.05</v>
      </c>
      <c r="J44" s="40"/>
      <c r="K44" s="151">
        <v>1952</v>
      </c>
      <c r="L44" s="100">
        <v>0</v>
      </c>
      <c r="M44" s="83">
        <v>0</v>
      </c>
      <c r="N44" s="89"/>
      <c r="O44" s="152"/>
      <c r="P44" s="135"/>
      <c r="Q44" s="97"/>
      <c r="R44" s="153"/>
      <c r="S44" s="135"/>
      <c r="T44" s="97"/>
      <c r="U44" s="153"/>
      <c r="V44" s="135"/>
      <c r="W44" s="97"/>
    </row>
    <row r="45" ht="21.95" customHeight="1">
      <c r="A45" s="150">
        <v>1953</v>
      </c>
      <c r="B45" s="100">
        <v>50</v>
      </c>
      <c r="C45" s="83">
        <v>50.9</v>
      </c>
      <c r="D45" s="87">
        <v>1.018</v>
      </c>
      <c r="E45" s="40"/>
      <c r="F45" s="151">
        <v>1953</v>
      </c>
      <c r="G45" s="100">
        <v>17</v>
      </c>
      <c r="H45" s="83">
        <v>-3.2</v>
      </c>
      <c r="I45" s="87">
        <v>-0.188235294117647</v>
      </c>
      <c r="J45" s="40"/>
      <c r="K45" s="151">
        <v>1953</v>
      </c>
      <c r="L45" s="100">
        <v>1</v>
      </c>
      <c r="M45" s="83">
        <v>-2.2</v>
      </c>
      <c r="N45" s="89">
        <v>-2.2</v>
      </c>
      <c r="O45" s="152"/>
      <c r="P45" s="135"/>
      <c r="Q45" s="97"/>
      <c r="R45" s="153"/>
      <c r="S45" s="135"/>
      <c r="T45" s="97"/>
      <c r="U45" s="153"/>
      <c r="V45" s="135"/>
      <c r="W45" s="97"/>
    </row>
    <row r="46" ht="21.95" customHeight="1">
      <c r="A46" s="150">
        <v>1954</v>
      </c>
      <c r="B46" s="100">
        <v>56</v>
      </c>
      <c r="C46" s="83">
        <v>40.6</v>
      </c>
      <c r="D46" s="87">
        <v>0.725</v>
      </c>
      <c r="E46" s="40"/>
      <c r="F46" s="151">
        <v>1954</v>
      </c>
      <c r="G46" s="100">
        <v>28</v>
      </c>
      <c r="H46" s="83">
        <v>-8</v>
      </c>
      <c r="I46" s="87">
        <v>-0.285714285714286</v>
      </c>
      <c r="J46" s="40"/>
      <c r="K46" s="151">
        <v>1954</v>
      </c>
      <c r="L46" s="100">
        <v>3</v>
      </c>
      <c r="M46" s="83">
        <v>-7.8</v>
      </c>
      <c r="N46" s="89">
        <v>-2.6</v>
      </c>
      <c r="O46" s="152"/>
      <c r="P46" s="135"/>
      <c r="Q46" s="97"/>
      <c r="R46" s="153"/>
      <c r="S46" s="135"/>
      <c r="T46" s="97"/>
      <c r="U46" s="153"/>
      <c r="V46" s="135"/>
      <c r="W46" s="97"/>
    </row>
    <row r="47" ht="21.95" customHeight="1">
      <c r="A47" s="150">
        <v>1955</v>
      </c>
      <c r="B47" s="100">
        <v>29</v>
      </c>
      <c r="C47" s="83">
        <v>29.1</v>
      </c>
      <c r="D47" s="87">
        <v>1.00344827586207</v>
      </c>
      <c r="E47" s="40"/>
      <c r="F47" s="151">
        <v>1955</v>
      </c>
      <c r="G47" s="100">
        <v>13</v>
      </c>
      <c r="H47" s="83">
        <v>1.4</v>
      </c>
      <c r="I47" s="87">
        <v>0.107692307692308</v>
      </c>
      <c r="J47" s="40"/>
      <c r="K47" s="151">
        <v>1955</v>
      </c>
      <c r="L47" s="100">
        <v>0</v>
      </c>
      <c r="M47" s="83">
        <v>0</v>
      </c>
      <c r="N47" s="89"/>
      <c r="O47" s="152"/>
      <c r="P47" s="135"/>
      <c r="Q47" s="97"/>
      <c r="R47" s="153"/>
      <c r="S47" s="135"/>
      <c r="T47" s="97"/>
      <c r="U47" s="153"/>
      <c r="V47" s="135"/>
      <c r="W47" s="97"/>
    </row>
    <row r="48" ht="21.95" customHeight="1">
      <c r="A48" s="150">
        <v>1956</v>
      </c>
      <c r="B48" s="100">
        <v>41</v>
      </c>
      <c r="C48" s="83">
        <v>51.1</v>
      </c>
      <c r="D48" s="87">
        <v>1.24634146341463</v>
      </c>
      <c r="E48" s="40"/>
      <c r="F48" s="151">
        <v>1956</v>
      </c>
      <c r="G48" s="100">
        <v>11</v>
      </c>
      <c r="H48" s="83">
        <v>-1</v>
      </c>
      <c r="I48" s="87">
        <v>-0.0909090909090909</v>
      </c>
      <c r="J48" s="40"/>
      <c r="K48" s="151">
        <v>1956</v>
      </c>
      <c r="L48" s="100">
        <v>0</v>
      </c>
      <c r="M48" s="83">
        <v>0</v>
      </c>
      <c r="N48" s="89"/>
      <c r="O48" s="152"/>
      <c r="P48" s="135"/>
      <c r="Q48" s="97"/>
      <c r="R48" s="153"/>
      <c r="S48" s="135"/>
      <c r="T48" s="97"/>
      <c r="U48" s="153"/>
      <c r="V48" s="135"/>
      <c r="W48" s="97"/>
    </row>
    <row r="49" ht="21.95" customHeight="1">
      <c r="A49" s="150">
        <v>1957</v>
      </c>
      <c r="B49" s="100">
        <v>47</v>
      </c>
      <c r="C49" s="83">
        <v>37.3</v>
      </c>
      <c r="D49" s="87">
        <v>0.7936170212765959</v>
      </c>
      <c r="E49" s="40"/>
      <c r="F49" s="151">
        <v>1957</v>
      </c>
      <c r="G49" s="100">
        <v>18</v>
      </c>
      <c r="H49" s="83">
        <v>-13.9</v>
      </c>
      <c r="I49" s="87">
        <v>-0.772222222222222</v>
      </c>
      <c r="J49" s="40"/>
      <c r="K49" s="151">
        <v>1957</v>
      </c>
      <c r="L49" s="100">
        <v>5</v>
      </c>
      <c r="M49" s="83">
        <v>-9.6</v>
      </c>
      <c r="N49" s="89">
        <v>-1.92</v>
      </c>
      <c r="O49" s="152"/>
      <c r="P49" s="135"/>
      <c r="Q49" s="97"/>
      <c r="R49" s="153"/>
      <c r="S49" s="135"/>
      <c r="T49" s="97"/>
      <c r="U49" s="153"/>
      <c r="V49" s="135"/>
      <c r="W49" s="97"/>
    </row>
    <row r="50" ht="21.95" customHeight="1">
      <c r="A50" s="150">
        <v>1958</v>
      </c>
      <c r="B50" s="100">
        <v>54</v>
      </c>
      <c r="C50" s="83">
        <v>-14.9</v>
      </c>
      <c r="D50" s="87">
        <v>-0.275925925925926</v>
      </c>
      <c r="E50" s="40"/>
      <c r="F50" s="151">
        <v>1958</v>
      </c>
      <c r="G50" s="100">
        <v>34</v>
      </c>
      <c r="H50" s="83">
        <v>-46.6</v>
      </c>
      <c r="I50" s="87">
        <v>-1.37058823529412</v>
      </c>
      <c r="J50" s="40"/>
      <c r="K50" s="151">
        <v>1958</v>
      </c>
      <c r="L50" s="100">
        <v>16</v>
      </c>
      <c r="M50" s="83">
        <v>-47.2</v>
      </c>
      <c r="N50" s="89">
        <v>-2.95</v>
      </c>
      <c r="O50" s="152"/>
      <c r="P50" s="135"/>
      <c r="Q50" s="97"/>
      <c r="R50" s="153"/>
      <c r="S50" s="135"/>
      <c r="T50" s="97"/>
      <c r="U50" s="153"/>
      <c r="V50" s="135"/>
      <c r="W50" s="97"/>
    </row>
    <row r="51" ht="21.95" customHeight="1">
      <c r="A51" s="150">
        <v>1959</v>
      </c>
      <c r="B51" s="100">
        <v>66</v>
      </c>
      <c r="C51" s="83">
        <v>-11.8</v>
      </c>
      <c r="D51" s="87">
        <v>-0.178787878787879</v>
      </c>
      <c r="E51" s="40"/>
      <c r="F51" s="151">
        <v>1959</v>
      </c>
      <c r="G51" s="100">
        <v>42</v>
      </c>
      <c r="H51" s="83">
        <v>-47.7</v>
      </c>
      <c r="I51" s="87">
        <v>-1.13571428571429</v>
      </c>
      <c r="J51" s="40"/>
      <c r="K51" s="151">
        <v>1959</v>
      </c>
      <c r="L51" s="100">
        <v>15</v>
      </c>
      <c r="M51" s="83">
        <v>-43.6</v>
      </c>
      <c r="N51" s="89">
        <v>-2.90666666666667</v>
      </c>
      <c r="O51" s="152"/>
      <c r="P51" s="135"/>
      <c r="Q51" s="97"/>
      <c r="R51" s="153"/>
      <c r="S51" s="135"/>
      <c r="T51" s="97"/>
      <c r="U51" s="153"/>
      <c r="V51" s="135"/>
      <c r="W51" s="97"/>
    </row>
    <row r="52" ht="21.95" customHeight="1">
      <c r="A52" s="150">
        <v>1960</v>
      </c>
      <c r="B52" s="100">
        <v>48</v>
      </c>
      <c r="C52" s="83">
        <v>16.8</v>
      </c>
      <c r="D52" s="87">
        <v>0.35</v>
      </c>
      <c r="E52" s="40"/>
      <c r="F52" s="151">
        <v>1960</v>
      </c>
      <c r="G52" s="100">
        <v>25</v>
      </c>
      <c r="H52" s="83">
        <v>-17.4</v>
      </c>
      <c r="I52" s="87">
        <v>-0.696</v>
      </c>
      <c r="J52" s="40"/>
      <c r="K52" s="151">
        <v>1960</v>
      </c>
      <c r="L52" s="100">
        <v>9</v>
      </c>
      <c r="M52" s="83">
        <v>-15.9</v>
      </c>
      <c r="N52" s="89">
        <v>-1.76666666666667</v>
      </c>
      <c r="O52" s="152"/>
      <c r="P52" s="135"/>
      <c r="Q52" s="97"/>
      <c r="R52" s="153"/>
      <c r="S52" s="135"/>
      <c r="T52" s="97"/>
      <c r="U52" s="153"/>
      <c r="V52" s="135"/>
      <c r="W52" s="97"/>
    </row>
    <row r="53" ht="21.95" customHeight="1">
      <c r="A53" s="150">
        <v>1961</v>
      </c>
      <c r="B53" s="100">
        <v>44</v>
      </c>
      <c r="C53" s="83">
        <v>24.5</v>
      </c>
      <c r="D53" s="87">
        <v>0.556818181818182</v>
      </c>
      <c r="E53" s="40"/>
      <c r="F53" s="151">
        <v>1961</v>
      </c>
      <c r="G53" s="100">
        <v>23</v>
      </c>
      <c r="H53" s="83">
        <v>-10.5</v>
      </c>
      <c r="I53" s="87">
        <v>-0.456521739130435</v>
      </c>
      <c r="J53" s="40"/>
      <c r="K53" s="151">
        <v>1961</v>
      </c>
      <c r="L53" s="100">
        <v>6</v>
      </c>
      <c r="M53" s="83">
        <v>-10.6</v>
      </c>
      <c r="N53" s="89">
        <v>-1.76666666666667</v>
      </c>
      <c r="O53" s="152"/>
      <c r="P53" s="135"/>
      <c r="Q53" s="97"/>
      <c r="R53" s="153"/>
      <c r="S53" s="135"/>
      <c r="T53" s="97"/>
      <c r="U53" s="153"/>
      <c r="V53" s="135"/>
      <c r="W53" s="97"/>
    </row>
    <row r="54" ht="21.95" customHeight="1">
      <c r="A54" s="150">
        <v>1962</v>
      </c>
      <c r="B54" s="100">
        <v>39</v>
      </c>
      <c r="C54" s="83">
        <v>33.8</v>
      </c>
      <c r="D54" s="87">
        <v>0.866666666666667</v>
      </c>
      <c r="E54" s="40"/>
      <c r="F54" s="151">
        <v>1962</v>
      </c>
      <c r="G54" s="100">
        <v>16</v>
      </c>
      <c r="H54" s="83">
        <v>-0.1</v>
      </c>
      <c r="I54" s="87">
        <v>-0.00625</v>
      </c>
      <c r="J54" s="40"/>
      <c r="K54" s="151">
        <v>1962</v>
      </c>
      <c r="L54" s="100">
        <v>2</v>
      </c>
      <c r="M54" s="83">
        <v>-4.4</v>
      </c>
      <c r="N54" s="89">
        <v>-2.2</v>
      </c>
      <c r="O54" s="152"/>
      <c r="P54" s="135"/>
      <c r="Q54" s="97"/>
      <c r="R54" s="153"/>
      <c r="S54" s="135"/>
      <c r="T54" s="97"/>
      <c r="U54" s="153"/>
      <c r="V54" s="135"/>
      <c r="W54" s="97"/>
    </row>
    <row r="55" ht="21.95" customHeight="1">
      <c r="A55" s="150">
        <v>1963</v>
      </c>
      <c r="B55" s="100">
        <v>36</v>
      </c>
      <c r="C55" s="83">
        <v>17.8</v>
      </c>
      <c r="D55" s="87">
        <v>0.494444444444444</v>
      </c>
      <c r="E55" s="40"/>
      <c r="F55" s="151">
        <v>1963</v>
      </c>
      <c r="G55" s="100">
        <v>18</v>
      </c>
      <c r="H55" s="83">
        <v>-12.9</v>
      </c>
      <c r="I55" s="87">
        <v>-0.716666666666667</v>
      </c>
      <c r="J55" s="40"/>
      <c r="K55" s="151">
        <v>1963</v>
      </c>
      <c r="L55" s="100">
        <v>4</v>
      </c>
      <c r="M55" s="83">
        <v>-10.3</v>
      </c>
      <c r="N55" s="89">
        <v>-2.575</v>
      </c>
      <c r="O55" s="152"/>
      <c r="P55" s="135"/>
      <c r="Q55" s="97"/>
      <c r="R55" s="153"/>
      <c r="S55" s="135"/>
      <c r="T55" s="97"/>
      <c r="U55" s="153"/>
      <c r="V55" s="135"/>
      <c r="W55" s="97"/>
    </row>
    <row r="56" ht="21.95" customHeight="1">
      <c r="A56" s="150">
        <v>1964</v>
      </c>
      <c r="B56" s="100">
        <v>41</v>
      </c>
      <c r="C56" s="83">
        <v>9.9</v>
      </c>
      <c r="D56" s="87">
        <v>0.241463414634146</v>
      </c>
      <c r="E56" s="40"/>
      <c r="F56" s="151">
        <v>1964</v>
      </c>
      <c r="G56" s="100">
        <v>24</v>
      </c>
      <c r="H56" s="83">
        <v>-17.9</v>
      </c>
      <c r="I56" s="87">
        <v>-0.745833333333333</v>
      </c>
      <c r="J56" s="40"/>
      <c r="K56" s="151">
        <v>1964</v>
      </c>
      <c r="L56" s="100">
        <v>5</v>
      </c>
      <c r="M56" s="83">
        <v>-14.5</v>
      </c>
      <c r="N56" s="89">
        <v>-2.9</v>
      </c>
      <c r="O56" s="152"/>
      <c r="P56" s="135"/>
      <c r="Q56" s="97"/>
      <c r="R56" s="153"/>
      <c r="S56" s="135"/>
      <c r="T56" s="97"/>
      <c r="U56" s="153"/>
      <c r="V56" s="135"/>
      <c r="W56" s="97"/>
    </row>
    <row r="57" ht="21.95" customHeight="1">
      <c r="A57" s="150">
        <v>1965</v>
      </c>
      <c r="B57" s="100">
        <v>57</v>
      </c>
      <c r="C57" s="83">
        <v>27.8</v>
      </c>
      <c r="D57" s="87">
        <v>0.487719298245614</v>
      </c>
      <c r="E57" s="40"/>
      <c r="F57" s="151">
        <v>1965</v>
      </c>
      <c r="G57" s="100">
        <v>24</v>
      </c>
      <c r="H57" s="83">
        <v>-29.2</v>
      </c>
      <c r="I57" s="87">
        <v>-1.21666666666667</v>
      </c>
      <c r="J57" s="40"/>
      <c r="K57" s="151">
        <v>1965</v>
      </c>
      <c r="L57" s="100">
        <v>10</v>
      </c>
      <c r="M57" s="83">
        <v>-28.9</v>
      </c>
      <c r="N57" s="89">
        <v>-2.89</v>
      </c>
      <c r="O57" s="152"/>
      <c r="P57" s="135"/>
      <c r="Q57" s="97"/>
      <c r="R57" s="153"/>
      <c r="S57" s="135"/>
      <c r="T57" s="97"/>
      <c r="U57" s="153"/>
      <c r="V57" s="135"/>
      <c r="W57" s="97"/>
    </row>
    <row r="58" ht="21.95" customHeight="1">
      <c r="A58" s="150">
        <v>1966</v>
      </c>
      <c r="B58" s="100">
        <v>47</v>
      </c>
      <c r="C58" s="83">
        <v>20.9</v>
      </c>
      <c r="D58" s="87">
        <v>0.44468085106383</v>
      </c>
      <c r="E58" s="40"/>
      <c r="F58" s="151">
        <v>1966</v>
      </c>
      <c r="G58" s="100">
        <v>25</v>
      </c>
      <c r="H58" s="83">
        <v>-13.5</v>
      </c>
      <c r="I58" s="87">
        <v>-0.54</v>
      </c>
      <c r="J58" s="40"/>
      <c r="K58" s="151">
        <v>1966</v>
      </c>
      <c r="L58" s="100">
        <v>4</v>
      </c>
      <c r="M58" s="83">
        <v>-9.300000000000001</v>
      </c>
      <c r="N58" s="89">
        <v>-2.325</v>
      </c>
      <c r="O58" s="152"/>
      <c r="P58" s="135"/>
      <c r="Q58" s="97"/>
      <c r="R58" s="153"/>
      <c r="S58" s="135"/>
      <c r="T58" s="97"/>
      <c r="U58" s="153"/>
      <c r="V58" s="135"/>
      <c r="W58" s="97"/>
    </row>
    <row r="59" ht="21.95" customHeight="1">
      <c r="A59" s="150">
        <v>1967</v>
      </c>
      <c r="B59" s="100">
        <v>62</v>
      </c>
      <c r="C59" s="83">
        <v>17.9</v>
      </c>
      <c r="D59" s="87">
        <v>0.288709677419355</v>
      </c>
      <c r="E59" s="40"/>
      <c r="F59" s="151">
        <v>1967</v>
      </c>
      <c r="G59" s="100">
        <v>40</v>
      </c>
      <c r="H59" s="83">
        <v>-19.7</v>
      </c>
      <c r="I59" s="87">
        <v>-0.4925</v>
      </c>
      <c r="J59" s="40"/>
      <c r="K59" s="151">
        <v>1967</v>
      </c>
      <c r="L59" s="100">
        <v>8</v>
      </c>
      <c r="M59" s="83">
        <v>-14.6</v>
      </c>
      <c r="N59" s="89">
        <v>-1.825</v>
      </c>
      <c r="O59" s="152"/>
      <c r="P59" s="135"/>
      <c r="Q59" s="97"/>
      <c r="R59" s="153"/>
      <c r="S59" s="135"/>
      <c r="T59" s="97"/>
      <c r="U59" s="153"/>
      <c r="V59" s="135"/>
      <c r="W59" s="97"/>
    </row>
    <row r="60" ht="21.95" customHeight="1">
      <c r="A60" s="150">
        <v>1968</v>
      </c>
      <c r="B60" s="100">
        <v>44</v>
      </c>
      <c r="C60" s="83">
        <v>24.6</v>
      </c>
      <c r="D60" s="87">
        <v>0.559090909090909</v>
      </c>
      <c r="E60" s="40"/>
      <c r="F60" s="151">
        <v>1968</v>
      </c>
      <c r="G60" s="100">
        <v>23</v>
      </c>
      <c r="H60" s="83">
        <v>-12</v>
      </c>
      <c r="I60" s="87">
        <v>-0.521739130434783</v>
      </c>
      <c r="J60" s="40"/>
      <c r="K60" s="151">
        <v>1968</v>
      </c>
      <c r="L60" s="100">
        <v>5</v>
      </c>
      <c r="M60" s="83">
        <v>-11.5</v>
      </c>
      <c r="N60" s="89">
        <v>-2.3</v>
      </c>
      <c r="O60" s="152"/>
      <c r="P60" s="135"/>
      <c r="Q60" s="97"/>
      <c r="R60" s="153"/>
      <c r="S60" s="135"/>
      <c r="T60" s="97"/>
      <c r="U60" s="153"/>
      <c r="V60" s="135"/>
      <c r="W60" s="97"/>
    </row>
    <row r="61" ht="21.95" customHeight="1">
      <c r="A61" s="150">
        <v>1969</v>
      </c>
      <c r="B61" s="100">
        <v>54</v>
      </c>
      <c r="C61" s="83">
        <v>29.8</v>
      </c>
      <c r="D61" s="87">
        <v>0.551851851851852</v>
      </c>
      <c r="E61" s="40"/>
      <c r="F61" s="151">
        <v>1969</v>
      </c>
      <c r="G61" s="100">
        <v>26</v>
      </c>
      <c r="H61" s="83">
        <v>-19.2</v>
      </c>
      <c r="I61" s="87">
        <v>-0.7384615384615379</v>
      </c>
      <c r="J61" s="40"/>
      <c r="K61" s="151">
        <v>1969</v>
      </c>
      <c r="L61" s="100">
        <v>8</v>
      </c>
      <c r="M61" s="83">
        <v>-14.5</v>
      </c>
      <c r="N61" s="89">
        <v>-1.8125</v>
      </c>
      <c r="O61" s="152"/>
      <c r="P61" s="135"/>
      <c r="Q61" s="97"/>
      <c r="R61" s="153"/>
      <c r="S61" s="135"/>
      <c r="T61" s="97"/>
      <c r="U61" s="153"/>
      <c r="V61" s="135"/>
      <c r="W61" s="97"/>
    </row>
    <row r="62" ht="21.95" customHeight="1">
      <c r="A62" s="150">
        <v>1970</v>
      </c>
      <c r="B62" s="100">
        <v>58</v>
      </c>
      <c r="C62" s="83">
        <v>40.4</v>
      </c>
      <c r="D62" s="87">
        <v>0.696551724137931</v>
      </c>
      <c r="E62" s="40"/>
      <c r="F62" s="151">
        <v>1970</v>
      </c>
      <c r="G62" s="100">
        <v>28</v>
      </c>
      <c r="H62" s="83">
        <v>-10.3</v>
      </c>
      <c r="I62" s="87">
        <v>-0.367857142857143</v>
      </c>
      <c r="J62" s="40"/>
      <c r="K62" s="151">
        <v>1970</v>
      </c>
      <c r="L62" s="100">
        <v>4</v>
      </c>
      <c r="M62" s="83">
        <v>-9.4</v>
      </c>
      <c r="N62" s="89">
        <v>-2.35</v>
      </c>
      <c r="O62" s="152"/>
      <c r="P62" s="135"/>
      <c r="Q62" s="97"/>
      <c r="R62" s="153"/>
      <c r="S62" s="135"/>
      <c r="T62" s="97"/>
      <c r="U62" s="153"/>
      <c r="V62" s="135"/>
      <c r="W62" s="97"/>
    </row>
    <row r="63" ht="21.95" customHeight="1">
      <c r="A63" s="150">
        <v>1971</v>
      </c>
      <c r="B63" s="100">
        <v>42</v>
      </c>
      <c r="C63" s="83">
        <v>27.7</v>
      </c>
      <c r="D63" s="87">
        <v>0.65952380952381</v>
      </c>
      <c r="E63" s="40"/>
      <c r="F63" s="151">
        <v>1971</v>
      </c>
      <c r="G63" s="100">
        <v>23</v>
      </c>
      <c r="H63" s="83">
        <v>-3.8</v>
      </c>
      <c r="I63" s="87">
        <v>-0.165217391304348</v>
      </c>
      <c r="J63" s="40"/>
      <c r="K63" s="151">
        <v>1971</v>
      </c>
      <c r="L63" s="100">
        <v>3</v>
      </c>
      <c r="M63" s="83">
        <v>-5.2</v>
      </c>
      <c r="N63" s="89">
        <v>-1.73333333333333</v>
      </c>
      <c r="O63" s="152"/>
      <c r="P63" s="135"/>
      <c r="Q63" s="97"/>
      <c r="R63" s="153"/>
      <c r="S63" s="135"/>
      <c r="T63" s="97"/>
      <c r="U63" s="153"/>
      <c r="V63" s="135"/>
      <c r="W63" s="97"/>
    </row>
    <row r="64" ht="21.95" customHeight="1">
      <c r="A64" s="150">
        <v>1972</v>
      </c>
      <c r="B64" s="100">
        <v>53</v>
      </c>
      <c r="C64" s="83">
        <v>-3.4</v>
      </c>
      <c r="D64" s="87">
        <v>-0.0641509433962264</v>
      </c>
      <c r="E64" s="40"/>
      <c r="F64" s="151">
        <v>1972</v>
      </c>
      <c r="G64" s="100">
        <v>29</v>
      </c>
      <c r="H64" s="83">
        <v>-43.6</v>
      </c>
      <c r="I64" s="87">
        <v>-1.50344827586207</v>
      </c>
      <c r="J64" s="40"/>
      <c r="K64" s="151">
        <v>1972</v>
      </c>
      <c r="L64" s="100">
        <v>14</v>
      </c>
      <c r="M64" s="83">
        <v>-36.6</v>
      </c>
      <c r="N64" s="89">
        <v>-2.61428571428571</v>
      </c>
      <c r="O64" s="152"/>
      <c r="P64" s="135"/>
      <c r="Q64" s="97"/>
      <c r="R64" s="153"/>
      <c r="S64" s="135"/>
      <c r="T64" s="97"/>
      <c r="U64" s="153"/>
      <c r="V64" s="135"/>
      <c r="W64" s="97"/>
    </row>
    <row r="65" ht="21.95" customHeight="1">
      <c r="A65" s="150">
        <v>1973</v>
      </c>
      <c r="B65" s="100">
        <v>37</v>
      </c>
      <c r="C65" s="83">
        <v>29.5</v>
      </c>
      <c r="D65" s="87">
        <v>0.797297297297297</v>
      </c>
      <c r="E65" s="40"/>
      <c r="F65" s="151">
        <v>1973</v>
      </c>
      <c r="G65" s="100">
        <v>14</v>
      </c>
      <c r="H65" s="83">
        <v>-6</v>
      </c>
      <c r="I65" s="87">
        <v>-0.428571428571429</v>
      </c>
      <c r="J65" s="40"/>
      <c r="K65" s="151">
        <v>1973</v>
      </c>
      <c r="L65" s="100">
        <v>2</v>
      </c>
      <c r="M65" s="83">
        <v>-4</v>
      </c>
      <c r="N65" s="89">
        <v>-2</v>
      </c>
      <c r="O65" s="152"/>
      <c r="P65" s="135"/>
      <c r="Q65" s="97"/>
      <c r="R65" s="153"/>
      <c r="S65" s="135"/>
      <c r="T65" s="97"/>
      <c r="U65" s="153"/>
      <c r="V65" s="135"/>
      <c r="W65" s="97"/>
    </row>
    <row r="66" ht="21.95" customHeight="1">
      <c r="A66" s="150">
        <v>1974</v>
      </c>
      <c r="B66" s="100">
        <v>28</v>
      </c>
      <c r="C66" s="83">
        <v>16.9</v>
      </c>
      <c r="D66" s="87">
        <v>0.603571428571429</v>
      </c>
      <c r="E66" s="40"/>
      <c r="F66" s="151">
        <v>1974</v>
      </c>
      <c r="G66" s="100">
        <v>9</v>
      </c>
      <c r="H66" s="83">
        <v>-12.1</v>
      </c>
      <c r="I66" s="87">
        <v>-1.34444444444444</v>
      </c>
      <c r="J66" s="40"/>
      <c r="K66" s="151">
        <v>1974</v>
      </c>
      <c r="L66" s="100">
        <v>4</v>
      </c>
      <c r="M66" s="83">
        <v>-10.1</v>
      </c>
      <c r="N66" s="89">
        <v>-2.525</v>
      </c>
      <c r="O66" s="152"/>
      <c r="P66" s="135"/>
      <c r="Q66" s="97"/>
      <c r="R66" s="153"/>
      <c r="S66" s="135"/>
      <c r="T66" s="97"/>
      <c r="U66" s="153"/>
      <c r="V66" s="135"/>
      <c r="W66" s="97"/>
    </row>
    <row r="67" ht="21.95" customHeight="1">
      <c r="A67" s="150">
        <v>1975</v>
      </c>
      <c r="B67" s="100">
        <v>30</v>
      </c>
      <c r="C67" s="83">
        <v>29</v>
      </c>
      <c r="D67" s="87">
        <v>0.966666666666667</v>
      </c>
      <c r="E67" s="40"/>
      <c r="F67" s="151">
        <v>1975</v>
      </c>
      <c r="G67" s="100">
        <v>10</v>
      </c>
      <c r="H67" s="83">
        <v>-1</v>
      </c>
      <c r="I67" s="87">
        <v>-0.1</v>
      </c>
      <c r="J67" s="40"/>
      <c r="K67" s="151">
        <v>1975</v>
      </c>
      <c r="L67" s="100">
        <v>0</v>
      </c>
      <c r="M67" s="83">
        <v>0</v>
      </c>
      <c r="N67" s="89"/>
      <c r="O67" s="152"/>
      <c r="P67" s="135"/>
      <c r="Q67" s="97"/>
      <c r="R67" s="153"/>
      <c r="S67" s="135"/>
      <c r="T67" s="97"/>
      <c r="U67" s="153"/>
      <c r="V67" s="135"/>
      <c r="W67" s="97"/>
    </row>
    <row r="68" ht="21.95" customHeight="1">
      <c r="A68" s="150">
        <v>1976</v>
      </c>
      <c r="B68" s="100">
        <v>57</v>
      </c>
      <c r="C68" s="83">
        <v>27.9</v>
      </c>
      <c r="D68" s="87">
        <v>0.489473684210526</v>
      </c>
      <c r="E68" s="40"/>
      <c r="F68" s="151">
        <v>1976</v>
      </c>
      <c r="G68" s="100">
        <v>22</v>
      </c>
      <c r="H68" s="83">
        <v>-23.6</v>
      </c>
      <c r="I68" s="87">
        <v>-1.07272727272727</v>
      </c>
      <c r="J68" s="40"/>
      <c r="K68" s="151">
        <v>1976</v>
      </c>
      <c r="L68" s="100">
        <v>9</v>
      </c>
      <c r="M68" s="83">
        <v>-25.2</v>
      </c>
      <c r="N68" s="89">
        <v>-2.8</v>
      </c>
      <c r="O68" s="152"/>
      <c r="P68" s="135"/>
      <c r="Q68" s="97"/>
      <c r="R68" s="153"/>
      <c r="S68" s="135"/>
      <c r="T68" s="97"/>
      <c r="U68" s="153"/>
      <c r="V68" s="135"/>
      <c r="W68" s="97"/>
    </row>
    <row r="69" ht="21.95" customHeight="1">
      <c r="A69" s="150">
        <v>1977</v>
      </c>
      <c r="B69" s="100">
        <v>51</v>
      </c>
      <c r="C69" s="83">
        <v>49.1</v>
      </c>
      <c r="D69" s="87">
        <v>0.962745098039216</v>
      </c>
      <c r="E69" s="40"/>
      <c r="F69" s="151">
        <v>1977</v>
      </c>
      <c r="G69" s="100">
        <v>17</v>
      </c>
      <c r="H69" s="83">
        <v>-2.3</v>
      </c>
      <c r="I69" s="87">
        <v>-0.135294117647059</v>
      </c>
      <c r="J69" s="40"/>
      <c r="K69" s="151">
        <v>1977</v>
      </c>
      <c r="L69" s="100">
        <v>0</v>
      </c>
      <c r="M69" s="83">
        <v>0</v>
      </c>
      <c r="N69" s="89"/>
      <c r="O69" s="152"/>
      <c r="P69" s="135"/>
      <c r="Q69" s="97"/>
      <c r="R69" s="153"/>
      <c r="S69" s="135"/>
      <c r="T69" s="97"/>
      <c r="U69" s="153"/>
      <c r="V69" s="135"/>
      <c r="W69" s="97"/>
    </row>
    <row r="70" ht="21.95" customHeight="1">
      <c r="A70" s="150">
        <v>1978</v>
      </c>
      <c r="B70" s="100">
        <v>31</v>
      </c>
      <c r="C70" s="83">
        <v>23.5</v>
      </c>
      <c r="D70" s="87">
        <v>0.758064516129032</v>
      </c>
      <c r="E70" s="40"/>
      <c r="F70" s="151">
        <v>1978</v>
      </c>
      <c r="G70" s="100">
        <v>13</v>
      </c>
      <c r="H70" s="83">
        <v>-5.4</v>
      </c>
      <c r="I70" s="87">
        <v>-0.415384615384615</v>
      </c>
      <c r="J70" s="40"/>
      <c r="K70" s="151">
        <v>1978</v>
      </c>
      <c r="L70" s="100">
        <v>3</v>
      </c>
      <c r="M70" s="83">
        <v>-5.4</v>
      </c>
      <c r="N70" s="89">
        <v>-1.8</v>
      </c>
      <c r="O70" s="152"/>
      <c r="P70" s="135"/>
      <c r="Q70" s="97"/>
      <c r="R70" s="153"/>
      <c r="S70" s="135"/>
      <c r="T70" s="97"/>
      <c r="U70" s="153"/>
      <c r="V70" s="135"/>
      <c r="W70" s="97"/>
    </row>
    <row r="71" ht="21.95" customHeight="1">
      <c r="A71" s="150">
        <v>1979</v>
      </c>
      <c r="B71" s="100">
        <v>29</v>
      </c>
      <c r="C71" s="83">
        <v>9.199999999999999</v>
      </c>
      <c r="D71" s="87">
        <v>0.317241379310345</v>
      </c>
      <c r="E71" s="40"/>
      <c r="F71" s="151">
        <v>1979</v>
      </c>
      <c r="G71" s="100">
        <v>15</v>
      </c>
      <c r="H71" s="83">
        <v>-12.3</v>
      </c>
      <c r="I71" s="87">
        <v>-0.82</v>
      </c>
      <c r="J71" s="40"/>
      <c r="K71" s="151">
        <v>1979</v>
      </c>
      <c r="L71" s="100">
        <v>5</v>
      </c>
      <c r="M71" s="83">
        <v>-9.5</v>
      </c>
      <c r="N71" s="89">
        <v>-1.9</v>
      </c>
      <c r="O71" s="152"/>
      <c r="P71" s="135"/>
      <c r="Q71" s="97"/>
      <c r="R71" s="153"/>
      <c r="S71" s="135"/>
      <c r="T71" s="97"/>
      <c r="U71" s="153"/>
      <c r="V71" s="135"/>
      <c r="W71" s="97"/>
    </row>
    <row r="72" ht="21.95" customHeight="1">
      <c r="A72" s="150">
        <v>1980</v>
      </c>
      <c r="B72" s="100">
        <v>29</v>
      </c>
      <c r="C72" s="83">
        <v>35.5</v>
      </c>
      <c r="D72" s="87">
        <v>1.22413793103448</v>
      </c>
      <c r="E72" s="40"/>
      <c r="F72" s="151">
        <v>1980</v>
      </c>
      <c r="G72" s="100">
        <v>11</v>
      </c>
      <c r="H72" s="83">
        <v>3.3</v>
      </c>
      <c r="I72" s="87">
        <v>0.3</v>
      </c>
      <c r="J72" s="40"/>
      <c r="K72" s="151">
        <v>1980</v>
      </c>
      <c r="L72" s="100">
        <v>0</v>
      </c>
      <c r="M72" s="83">
        <v>0</v>
      </c>
      <c r="N72" s="89"/>
      <c r="O72" s="152"/>
      <c r="P72" s="135"/>
      <c r="Q72" s="97"/>
      <c r="R72" s="153"/>
      <c r="S72" s="135"/>
      <c r="T72" s="97"/>
      <c r="U72" s="153"/>
      <c r="V72" s="135"/>
      <c r="W72" s="97"/>
    </row>
    <row r="73" ht="21.95" customHeight="1">
      <c r="A73" s="150">
        <v>1981</v>
      </c>
      <c r="B73" s="100">
        <v>18</v>
      </c>
      <c r="C73" s="83">
        <v>22.4</v>
      </c>
      <c r="D73" s="87">
        <v>1.24444444444444</v>
      </c>
      <c r="E73" s="40"/>
      <c r="F73" s="151">
        <v>1981</v>
      </c>
      <c r="G73" s="100">
        <v>5</v>
      </c>
      <c r="H73" s="83">
        <v>0.7</v>
      </c>
      <c r="I73" s="87">
        <v>0.14</v>
      </c>
      <c r="J73" s="40"/>
      <c r="K73" s="151">
        <v>1981</v>
      </c>
      <c r="L73" s="100">
        <v>0</v>
      </c>
      <c r="M73" s="83">
        <v>0</v>
      </c>
      <c r="N73" s="89"/>
      <c r="O73" s="152"/>
      <c r="P73" s="135"/>
      <c r="Q73" s="97"/>
      <c r="R73" s="153"/>
      <c r="S73" s="135"/>
      <c r="T73" s="97"/>
      <c r="U73" s="153"/>
      <c r="V73" s="135"/>
      <c r="W73" s="97"/>
    </row>
    <row r="74" ht="21.95" customHeight="1">
      <c r="A74" s="150">
        <v>1982</v>
      </c>
      <c r="B74" s="100">
        <v>66</v>
      </c>
      <c r="C74" s="83">
        <v>-16</v>
      </c>
      <c r="D74" s="87">
        <v>-0.242424242424242</v>
      </c>
      <c r="E74" s="40"/>
      <c r="F74" s="151">
        <v>1982</v>
      </c>
      <c r="G74" s="100">
        <v>44</v>
      </c>
      <c r="H74" s="83">
        <v>-49.8</v>
      </c>
      <c r="I74" s="87">
        <v>-1.13181818181818</v>
      </c>
      <c r="J74" s="40"/>
      <c r="K74" s="151">
        <v>1982</v>
      </c>
      <c r="L74" s="100">
        <v>19</v>
      </c>
      <c r="M74" s="83">
        <v>-53.5</v>
      </c>
      <c r="N74" s="89">
        <v>-2.81578947368421</v>
      </c>
      <c r="O74" s="152"/>
      <c r="P74" s="135"/>
      <c r="Q74" s="97"/>
      <c r="R74" s="153"/>
      <c r="S74" s="135"/>
      <c r="T74" s="97"/>
      <c r="U74" s="153"/>
      <c r="V74" s="135"/>
      <c r="W74" s="97"/>
    </row>
    <row r="75" ht="21.95" customHeight="1">
      <c r="A75" s="150">
        <v>1983</v>
      </c>
      <c r="B75" s="100">
        <v>40</v>
      </c>
      <c r="C75" s="83">
        <v>19</v>
      </c>
      <c r="D75" s="87">
        <v>0.475</v>
      </c>
      <c r="E75" s="40"/>
      <c r="F75" s="151">
        <v>1983</v>
      </c>
      <c r="G75" s="100">
        <v>19</v>
      </c>
      <c r="H75" s="83">
        <v>-14.7</v>
      </c>
      <c r="I75" s="87">
        <v>-0.773684210526316</v>
      </c>
      <c r="J75" s="40"/>
      <c r="K75" s="151">
        <v>1983</v>
      </c>
      <c r="L75" s="100">
        <v>7</v>
      </c>
      <c r="M75" s="83">
        <v>-14.7</v>
      </c>
      <c r="N75" s="89">
        <v>-2.1</v>
      </c>
      <c r="O75" t="s" s="131">
        <v>110</v>
      </c>
      <c r="P75" s="135">
        <f>AVERAGE(B75:B94)</f>
        <v>43.3</v>
      </c>
      <c r="Q75" s="97">
        <f>AVERAGE(D75:D94)</f>
        <v>0.515960974293592</v>
      </c>
      <c r="R75" t="s" s="134">
        <v>110</v>
      </c>
      <c r="S75" s="135">
        <f>AVERAGE(G75:G94)</f>
        <v>22.95</v>
      </c>
      <c r="T75" s="97">
        <f>AVERAGE(I75:I94)</f>
        <v>-0.509601036432582</v>
      </c>
      <c r="U75" t="s" s="134">
        <v>110</v>
      </c>
      <c r="V75" s="135">
        <f>AVERAGE(L75:L94)</f>
        <v>6.55</v>
      </c>
      <c r="W75" s="97">
        <f>AVERAGE(N75:N94)</f>
        <v>-2.21285430256019</v>
      </c>
    </row>
    <row r="76" ht="21.95" customHeight="1">
      <c r="A76" s="150">
        <v>1984</v>
      </c>
      <c r="B76" s="100">
        <v>48</v>
      </c>
      <c r="C76" s="83">
        <v>11.1</v>
      </c>
      <c r="D76" s="87">
        <v>0.23125</v>
      </c>
      <c r="E76" s="40"/>
      <c r="F76" s="151">
        <v>1984</v>
      </c>
      <c r="G76" s="100">
        <v>29</v>
      </c>
      <c r="H76" s="83">
        <v>-17.9</v>
      </c>
      <c r="I76" s="87">
        <v>-0.617241379310345</v>
      </c>
      <c r="J76" s="40"/>
      <c r="K76" s="151">
        <v>1984</v>
      </c>
      <c r="L76" s="100">
        <v>8</v>
      </c>
      <c r="M76" s="83">
        <v>-17.9</v>
      </c>
      <c r="N76" s="89">
        <v>-2.2375</v>
      </c>
      <c r="O76" t="s" s="131">
        <v>111</v>
      </c>
      <c r="P76" s="135">
        <f>AVERAGE(B76:B94)</f>
        <v>43.4736842105263</v>
      </c>
      <c r="Q76" s="97">
        <f>AVERAGE(D76:D94)</f>
        <v>0.518116815045886</v>
      </c>
      <c r="R76" t="s" s="134">
        <v>111</v>
      </c>
      <c r="S76" s="135">
        <f>AVERAGE(G76:G94)</f>
        <v>23.1578947368421</v>
      </c>
      <c r="T76" s="97">
        <f>AVERAGE(I76:I94)</f>
        <v>-0.495701922006596</v>
      </c>
      <c r="U76" t="s" s="134">
        <v>111</v>
      </c>
      <c r="V76" s="135">
        <f>AVERAGE(L76:L94)</f>
        <v>6.52631578947368</v>
      </c>
      <c r="W76" s="97">
        <f>AVERAGE(N76:N94)</f>
        <v>-2.2199076964702</v>
      </c>
    </row>
    <row r="77" ht="21.95" customHeight="1">
      <c r="A77" s="150">
        <v>1985</v>
      </c>
      <c r="B77" s="100">
        <v>47</v>
      </c>
      <c r="C77" s="83">
        <v>20.9</v>
      </c>
      <c r="D77" s="87">
        <v>0.44468085106383</v>
      </c>
      <c r="E77" s="40"/>
      <c r="F77" s="151">
        <v>1985</v>
      </c>
      <c r="G77" s="100">
        <v>24</v>
      </c>
      <c r="H77" s="83">
        <v>-16.5</v>
      </c>
      <c r="I77" s="87">
        <v>-0.6875</v>
      </c>
      <c r="J77" s="40"/>
      <c r="K77" s="151">
        <v>1985</v>
      </c>
      <c r="L77" s="100">
        <v>7</v>
      </c>
      <c r="M77" s="83">
        <v>-18.1</v>
      </c>
      <c r="N77" s="89">
        <v>-2.58571428571429</v>
      </c>
      <c r="O77" t="s" s="131">
        <v>112</v>
      </c>
      <c r="P77" s="135">
        <f>AVERAGE(B77:B94)</f>
        <v>43.2222222222222</v>
      </c>
      <c r="Q77" s="97">
        <f>AVERAGE(D77:D94)</f>
        <v>0.534053860326213</v>
      </c>
      <c r="R77" t="s" s="134">
        <v>112</v>
      </c>
      <c r="S77" s="135">
        <f>AVERAGE(G77:G94)</f>
        <v>22.8333333333333</v>
      </c>
      <c r="T77" s="97">
        <f>AVERAGE(I77:I94)</f>
        <v>-0.488949729934165</v>
      </c>
      <c r="U77" t="s" s="134">
        <v>112</v>
      </c>
      <c r="V77" s="135">
        <f>AVERAGE(L77:L94)</f>
        <v>6.44444444444444</v>
      </c>
      <c r="W77" s="97">
        <f>AVERAGE(N77:N94)</f>
        <v>-2.21873487623488</v>
      </c>
    </row>
    <row r="78" ht="21.95" customHeight="1">
      <c r="A78" s="150">
        <v>1986</v>
      </c>
      <c r="B78" s="100">
        <v>26</v>
      </c>
      <c r="C78" s="83">
        <v>29</v>
      </c>
      <c r="D78" s="87">
        <v>1.11538461538462</v>
      </c>
      <c r="E78" s="40"/>
      <c r="F78" s="151">
        <v>1986</v>
      </c>
      <c r="G78" s="100">
        <v>9</v>
      </c>
      <c r="H78" s="83">
        <v>-1.1</v>
      </c>
      <c r="I78" s="87">
        <v>-0.122222222222222</v>
      </c>
      <c r="J78" s="40"/>
      <c r="K78" s="151">
        <v>1986</v>
      </c>
      <c r="L78" s="100">
        <v>1</v>
      </c>
      <c r="M78" s="83">
        <v>-2.3</v>
      </c>
      <c r="N78" s="89">
        <v>-2.3</v>
      </c>
      <c r="O78" t="s" s="131">
        <v>113</v>
      </c>
      <c r="P78" s="135">
        <f>AVERAGE(B78:B94)</f>
        <v>43</v>
      </c>
      <c r="Q78" s="97">
        <f>AVERAGE(D78:D94)</f>
        <v>0.539311096165177</v>
      </c>
      <c r="R78" t="s" s="134">
        <v>113</v>
      </c>
      <c r="S78" s="135">
        <f>AVERAGE(G78:G94)</f>
        <v>22.7647058823529</v>
      </c>
      <c r="T78" s="97">
        <f>AVERAGE(I78:I94)</f>
        <v>-0.477270302283234</v>
      </c>
      <c r="U78" t="s" s="134">
        <v>113</v>
      </c>
      <c r="V78" s="135">
        <f>AVERAGE(L78:L94)</f>
        <v>6.41176470588235</v>
      </c>
      <c r="W78" s="97">
        <f>AVERAGE(N78:N94)</f>
        <v>-2.19252206127206</v>
      </c>
    </row>
    <row r="79" ht="21.95" customHeight="1">
      <c r="A79" s="150">
        <v>1987</v>
      </c>
      <c r="B79" s="100">
        <v>38</v>
      </c>
      <c r="C79" s="83">
        <v>37.7</v>
      </c>
      <c r="D79" s="87">
        <v>0.992105263157895</v>
      </c>
      <c r="E79" s="40"/>
      <c r="F79" s="151">
        <v>1987</v>
      </c>
      <c r="G79" s="100">
        <v>14</v>
      </c>
      <c r="H79" s="83">
        <v>-0.4</v>
      </c>
      <c r="I79" s="87">
        <v>-0.0285714285714286</v>
      </c>
      <c r="J79" s="40"/>
      <c r="K79" s="151">
        <v>1987</v>
      </c>
      <c r="L79" s="100">
        <v>0</v>
      </c>
      <c r="M79" s="83">
        <v>0</v>
      </c>
      <c r="N79" s="89"/>
      <c r="O79" t="s" s="131">
        <v>114</v>
      </c>
      <c r="P79" s="135">
        <f>AVERAGE(B79:B94)</f>
        <v>44.0625</v>
      </c>
      <c r="Q79" s="97">
        <f>AVERAGE(D79:D94)</f>
        <v>0.503306501213961</v>
      </c>
      <c r="R79" t="s" s="134">
        <v>114</v>
      </c>
      <c r="S79" s="135">
        <f>AVERAGE(G79:G94)</f>
        <v>23.625</v>
      </c>
      <c r="T79" s="97">
        <f>AVERAGE(I79:I94)</f>
        <v>-0.499460807287047</v>
      </c>
      <c r="U79" t="s" s="134">
        <v>114</v>
      </c>
      <c r="V79" s="135">
        <f>AVERAGE(L79:L94)</f>
        <v>6.75</v>
      </c>
      <c r="W79" s="97">
        <f>AVERAGE(N79:N94)</f>
        <v>-2.18425452752376</v>
      </c>
    </row>
    <row r="80" ht="21.95" customHeight="1">
      <c r="A80" s="150">
        <v>1988</v>
      </c>
      <c r="B80" s="100">
        <v>14</v>
      </c>
      <c r="C80" s="83">
        <v>21</v>
      </c>
      <c r="D80" s="87">
        <v>1.5</v>
      </c>
      <c r="E80" s="40"/>
      <c r="F80" s="151">
        <v>1988</v>
      </c>
      <c r="G80" s="100">
        <v>2</v>
      </c>
      <c r="H80" s="83">
        <v>0.4</v>
      </c>
      <c r="I80" s="87">
        <v>0.2</v>
      </c>
      <c r="J80" s="40"/>
      <c r="K80" s="151">
        <v>1988</v>
      </c>
      <c r="L80" s="100">
        <v>0</v>
      </c>
      <c r="M80" s="83">
        <v>0</v>
      </c>
      <c r="N80" s="89"/>
      <c r="O80" t="s" s="131">
        <v>115</v>
      </c>
      <c r="P80" s="135">
        <f>AVERAGE(B80:B94)</f>
        <v>44.4666666666667</v>
      </c>
      <c r="Q80" s="97">
        <f>AVERAGE(D80:D94)</f>
        <v>0.470719917084366</v>
      </c>
      <c r="R80" t="s" s="134">
        <v>115</v>
      </c>
      <c r="S80" s="135">
        <f>AVERAGE(G80:G94)</f>
        <v>24.2666666666667</v>
      </c>
      <c r="T80" s="97">
        <f>AVERAGE(I80:I94)</f>
        <v>-0.530853432534755</v>
      </c>
      <c r="U80" t="s" s="134">
        <v>115</v>
      </c>
      <c r="V80" s="135">
        <f>AVERAGE(L80:L94)</f>
        <v>7.2</v>
      </c>
      <c r="W80" s="97">
        <f>AVERAGE(N80:N94)</f>
        <v>-2.18425452752376</v>
      </c>
    </row>
    <row r="81" ht="21.95" customHeight="1">
      <c r="A81" s="150">
        <v>1989</v>
      </c>
      <c r="B81" s="100">
        <v>43</v>
      </c>
      <c r="C81" s="83">
        <v>37.7</v>
      </c>
      <c r="D81" s="87">
        <v>0.8767441860465121</v>
      </c>
      <c r="E81" s="40"/>
      <c r="F81" s="151">
        <v>1989</v>
      </c>
      <c r="G81" s="100">
        <v>18</v>
      </c>
      <c r="H81" s="83">
        <v>-5</v>
      </c>
      <c r="I81" s="87">
        <v>-0.277777777777778</v>
      </c>
      <c r="J81" s="40"/>
      <c r="K81" s="151">
        <v>1989</v>
      </c>
      <c r="L81" s="100">
        <v>2</v>
      </c>
      <c r="M81" s="83">
        <v>-2.8</v>
      </c>
      <c r="N81" s="89">
        <v>-1.4</v>
      </c>
      <c r="O81" t="s" s="131">
        <v>116</v>
      </c>
      <c r="P81" s="135">
        <f>AVERAGE(B81:B94)</f>
        <v>46.6428571428571</v>
      </c>
      <c r="Q81" s="97">
        <f>AVERAGE(D81:D94)</f>
        <v>0.39719991116182</v>
      </c>
      <c r="R81" t="s" s="134">
        <v>116</v>
      </c>
      <c r="S81" s="135">
        <f>AVERAGE(G81:G94)</f>
        <v>25.8571428571429</v>
      </c>
      <c r="T81" s="97">
        <f>AVERAGE(I81:I94)</f>
        <v>-0.58305724914438</v>
      </c>
      <c r="U81" t="s" s="134">
        <v>116</v>
      </c>
      <c r="V81" s="135">
        <f>AVERAGE(L81:L94)</f>
        <v>7.71428571428571</v>
      </c>
      <c r="W81" s="97">
        <f>AVERAGE(N81:N94)</f>
        <v>-2.18425452752376</v>
      </c>
    </row>
    <row r="82" ht="21.95" customHeight="1">
      <c r="A82" s="150">
        <v>1990</v>
      </c>
      <c r="B82" s="100">
        <v>36</v>
      </c>
      <c r="C82" s="83">
        <v>36.4</v>
      </c>
      <c r="D82" s="87">
        <v>1.01111111111111</v>
      </c>
      <c r="E82" s="40"/>
      <c r="F82" s="151">
        <v>1990</v>
      </c>
      <c r="G82" s="100">
        <v>15</v>
      </c>
      <c r="H82" s="83">
        <v>2.3</v>
      </c>
      <c r="I82" s="87">
        <v>0.153333333333333</v>
      </c>
      <c r="J82" s="40"/>
      <c r="K82" s="151">
        <v>1990</v>
      </c>
      <c r="L82" s="100">
        <v>0</v>
      </c>
      <c r="M82" s="83">
        <v>0</v>
      </c>
      <c r="N82" s="89"/>
      <c r="O82" t="s" s="131">
        <v>117</v>
      </c>
      <c r="P82" s="135">
        <f>AVERAGE(B82:B94)</f>
        <v>46.9230769230769</v>
      </c>
      <c r="Q82" s="97">
        <f>AVERAGE(D82:D94)</f>
        <v>0.360311890016844</v>
      </c>
      <c r="R82" t="s" s="134">
        <v>117</v>
      </c>
      <c r="S82" s="135">
        <f>AVERAGE(G82:G94)</f>
        <v>26.4615384615385</v>
      </c>
      <c r="T82" s="97">
        <f>AVERAGE(I82:I94)</f>
        <v>-0.60654028540335</v>
      </c>
      <c r="U82" t="s" s="134">
        <v>117</v>
      </c>
      <c r="V82" s="135">
        <f>AVERAGE(L82:L94)</f>
        <v>8.15384615384615</v>
      </c>
      <c r="W82" s="97">
        <f>AVERAGE(N82:N94)</f>
        <v>-2.24960907148407</v>
      </c>
    </row>
    <row r="83" ht="21.95" customHeight="1">
      <c r="A83" s="150">
        <v>1991</v>
      </c>
      <c r="B83" s="100">
        <v>24</v>
      </c>
      <c r="C83" s="83">
        <v>31.7</v>
      </c>
      <c r="D83" s="87">
        <v>1.32083333333333</v>
      </c>
      <c r="E83" s="40"/>
      <c r="F83" s="151">
        <v>1991</v>
      </c>
      <c r="G83" s="100">
        <v>7</v>
      </c>
      <c r="H83" s="83">
        <v>1.2</v>
      </c>
      <c r="I83" s="87">
        <v>0.171428571428571</v>
      </c>
      <c r="J83" s="40"/>
      <c r="K83" s="151">
        <v>1991</v>
      </c>
      <c r="L83" s="100">
        <v>1</v>
      </c>
      <c r="M83" s="83">
        <v>-1.4</v>
      </c>
      <c r="N83" s="89">
        <v>-1.4</v>
      </c>
      <c r="O83" t="s" s="131">
        <v>118</v>
      </c>
      <c r="P83" s="135">
        <f>AVERAGE(B83:B94)</f>
        <v>47.8333333333333</v>
      </c>
      <c r="Q83" s="97">
        <f>AVERAGE(D83:D94)</f>
        <v>0.306078621592322</v>
      </c>
      <c r="R83" t="s" s="134">
        <v>118</v>
      </c>
      <c r="S83" s="135">
        <f>AVERAGE(G83:G94)</f>
        <v>27.4166666666667</v>
      </c>
      <c r="T83" s="97">
        <f>AVERAGE(I83:I94)</f>
        <v>-0.66986308696474</v>
      </c>
      <c r="U83" t="s" s="134">
        <v>118</v>
      </c>
      <c r="V83" s="135">
        <f>AVERAGE(L83:L94)</f>
        <v>8.83333333333333</v>
      </c>
      <c r="W83" s="97">
        <f>AVERAGE(N83:N94)</f>
        <v>-2.24960907148407</v>
      </c>
    </row>
    <row r="84" ht="21.95" customHeight="1">
      <c r="A84" s="150">
        <v>1992</v>
      </c>
      <c r="B84" s="100">
        <v>31</v>
      </c>
      <c r="C84" s="83">
        <v>17.9</v>
      </c>
      <c r="D84" s="87">
        <v>0.57741935483871</v>
      </c>
      <c r="E84" s="40"/>
      <c r="F84" s="151">
        <v>1992</v>
      </c>
      <c r="G84" s="100">
        <v>16</v>
      </c>
      <c r="H84" s="83">
        <v>-5.1</v>
      </c>
      <c r="I84" s="87">
        <v>-0.31875</v>
      </c>
      <c r="J84" s="40"/>
      <c r="K84" s="151">
        <v>1992</v>
      </c>
      <c r="L84" s="100">
        <v>4</v>
      </c>
      <c r="M84" s="83">
        <v>-6</v>
      </c>
      <c r="N84" s="89">
        <v>-1.5</v>
      </c>
      <c r="O84" t="s" s="131">
        <v>119</v>
      </c>
      <c r="P84" s="135">
        <f>AVERAGE(B84:B94)</f>
        <v>50</v>
      </c>
      <c r="Q84" s="97">
        <f>AVERAGE(D84:D94)</f>
        <v>0.21382819325223</v>
      </c>
      <c r="R84" t="s" s="134">
        <v>119</v>
      </c>
      <c r="S84" s="135">
        <f>AVERAGE(G84:G94)</f>
        <v>29.2727272727273</v>
      </c>
      <c r="T84" s="97">
        <f>AVERAGE(I84:I94)</f>
        <v>-0.746344146818677</v>
      </c>
      <c r="U84" t="s" s="134">
        <v>119</v>
      </c>
      <c r="V84" s="135">
        <f>AVERAGE(L84:L94)</f>
        <v>9.54545454545455</v>
      </c>
      <c r="W84" s="97">
        <f>AVERAGE(N84:N94)</f>
        <v>-2.32684625980081</v>
      </c>
    </row>
    <row r="85" ht="21.95" customHeight="1">
      <c r="A85" s="150">
        <v>1993</v>
      </c>
      <c r="B85" s="100">
        <v>36</v>
      </c>
      <c r="C85" s="83">
        <v>36</v>
      </c>
      <c r="D85" s="87">
        <v>1</v>
      </c>
      <c r="E85" s="40"/>
      <c r="F85" s="151">
        <v>1993</v>
      </c>
      <c r="G85" s="100">
        <v>14</v>
      </c>
      <c r="H85" s="83">
        <v>-2.4</v>
      </c>
      <c r="I85" s="87">
        <v>-0.171428571428571</v>
      </c>
      <c r="J85" s="40"/>
      <c r="K85" s="151">
        <v>1993</v>
      </c>
      <c r="L85" s="100">
        <v>2</v>
      </c>
      <c r="M85" s="83">
        <v>-4</v>
      </c>
      <c r="N85" s="89">
        <v>-2</v>
      </c>
      <c r="O85" t="s" s="131">
        <v>98</v>
      </c>
      <c r="P85" s="135">
        <f>AVERAGE(B85:B94)</f>
        <v>51.9</v>
      </c>
      <c r="Q85" s="97">
        <f>AVERAGE(D85:D94)</f>
        <v>0.177469077093582</v>
      </c>
      <c r="R85" t="s" s="134">
        <v>98</v>
      </c>
      <c r="S85" s="135">
        <f>AVERAGE(G85:G94)</f>
        <v>30.6</v>
      </c>
      <c r="T85" s="97">
        <f>AVERAGE(I85:I94)</f>
        <v>-0.7891035615005449</v>
      </c>
      <c r="U85" t="s" s="134">
        <v>98</v>
      </c>
      <c r="V85" s="135">
        <f>AVERAGE(L85:L94)</f>
        <v>10.1</v>
      </c>
      <c r="W85" s="97">
        <f>AVERAGE(N85:N94)</f>
        <v>-2.40953088578089</v>
      </c>
    </row>
    <row r="86" ht="21.95" customHeight="1">
      <c r="A86" s="150">
        <v>1994</v>
      </c>
      <c r="B86" s="100">
        <v>59</v>
      </c>
      <c r="C86" s="83">
        <v>3.4</v>
      </c>
      <c r="D86" s="87">
        <v>0.0576271186440678</v>
      </c>
      <c r="E86" s="40"/>
      <c r="F86" s="151">
        <v>1994</v>
      </c>
      <c r="G86" s="100">
        <v>39</v>
      </c>
      <c r="H86" s="83">
        <v>-28.8</v>
      </c>
      <c r="I86" s="87">
        <v>-0.7384615384615379</v>
      </c>
      <c r="J86" s="40"/>
      <c r="K86" s="151">
        <v>1994</v>
      </c>
      <c r="L86" s="100">
        <v>12</v>
      </c>
      <c r="M86" s="83">
        <v>-30.8</v>
      </c>
      <c r="N86" s="89">
        <v>-2.56666666666667</v>
      </c>
      <c r="O86" t="s" s="131">
        <v>120</v>
      </c>
      <c r="P86" s="135">
        <f>AVERAGE(B86:B94)</f>
        <v>53.6666666666667</v>
      </c>
      <c r="Q86" s="97">
        <f>AVERAGE(D86:D94)</f>
        <v>0.0860767523262027</v>
      </c>
      <c r="R86" t="s" s="134">
        <v>120</v>
      </c>
      <c r="S86" s="135">
        <f>AVERAGE(G86:G94)</f>
        <v>32.4444444444444</v>
      </c>
      <c r="T86" s="97">
        <f>AVERAGE(I86:I94)</f>
        <v>-0.857734115952987</v>
      </c>
      <c r="U86" t="s" s="134">
        <v>120</v>
      </c>
      <c r="V86" s="135">
        <f>AVERAGE(L86:L94)</f>
        <v>11</v>
      </c>
      <c r="W86" s="97">
        <f>AVERAGE(N86:N94)</f>
        <v>-2.45503431753432</v>
      </c>
    </row>
    <row r="87" ht="21.95" customHeight="1">
      <c r="A87" s="150">
        <v>1995</v>
      </c>
      <c r="B87" s="100">
        <v>47</v>
      </c>
      <c r="C87" s="83">
        <v>30.9</v>
      </c>
      <c r="D87" s="87">
        <v>0.657446808510638</v>
      </c>
      <c r="E87" s="40"/>
      <c r="F87" s="151">
        <v>1995</v>
      </c>
      <c r="G87" s="100">
        <v>23</v>
      </c>
      <c r="H87" s="83">
        <v>-6.9</v>
      </c>
      <c r="I87" s="87">
        <v>-0.3</v>
      </c>
      <c r="J87" s="40"/>
      <c r="K87" s="151">
        <v>1995</v>
      </c>
      <c r="L87" s="100">
        <v>1</v>
      </c>
      <c r="M87" s="83">
        <v>-3.6</v>
      </c>
      <c r="N87" s="89">
        <v>-3.6</v>
      </c>
      <c r="O87" t="s" s="131">
        <v>121</v>
      </c>
      <c r="P87" s="135">
        <f>AVERAGE(B87:B94)</f>
        <v>53</v>
      </c>
      <c r="Q87" s="97">
        <f>AVERAGE(D87:D94)</f>
        <v>0.08963295653646949</v>
      </c>
      <c r="R87" t="s" s="134">
        <v>121</v>
      </c>
      <c r="S87" s="135">
        <f>AVERAGE(G87:G94)</f>
        <v>31.625</v>
      </c>
      <c r="T87" s="97">
        <f>AVERAGE(I87:I94)</f>
        <v>-0.872643188139418</v>
      </c>
      <c r="U87" t="s" s="134">
        <v>121</v>
      </c>
      <c r="V87" s="135">
        <f>AVERAGE(L87:L94)</f>
        <v>10.875</v>
      </c>
      <c r="W87" s="97">
        <f>AVERAGE(N87:N94)</f>
        <v>-2.44108027389278</v>
      </c>
    </row>
    <row r="88" ht="21.95" customHeight="1">
      <c r="A88" s="150">
        <v>1996</v>
      </c>
      <c r="B88" s="100">
        <v>44</v>
      </c>
      <c r="C88" s="83">
        <v>14.4</v>
      </c>
      <c r="D88" s="87">
        <v>0.327272727272727</v>
      </c>
      <c r="E88" s="40"/>
      <c r="F88" s="151">
        <v>1996</v>
      </c>
      <c r="G88" s="100">
        <v>24</v>
      </c>
      <c r="H88" s="83">
        <v>-15.6</v>
      </c>
      <c r="I88" s="87">
        <v>-0.65</v>
      </c>
      <c r="J88" s="40"/>
      <c r="K88" s="151">
        <v>1996</v>
      </c>
      <c r="L88" s="100">
        <v>6</v>
      </c>
      <c r="M88" s="83">
        <v>-12.6</v>
      </c>
      <c r="N88" s="89">
        <v>-2.1</v>
      </c>
      <c r="O88" t="s" s="131">
        <v>122</v>
      </c>
      <c r="P88" s="135">
        <f>AVERAGE(B88:B94)</f>
        <v>53.8571428571429</v>
      </c>
      <c r="Q88" s="97">
        <f>AVERAGE(D88:D94)</f>
        <v>0.008516691968731191</v>
      </c>
      <c r="R88" t="s" s="134">
        <v>122</v>
      </c>
      <c r="S88" s="135">
        <f>AVERAGE(G88:G94)</f>
        <v>32.8571428571429</v>
      </c>
      <c r="T88" s="97">
        <f>AVERAGE(I88:I94)</f>
        <v>-0.95444935787362</v>
      </c>
      <c r="U88" t="s" s="134">
        <v>122</v>
      </c>
      <c r="V88" s="135">
        <f>AVERAGE(L88:L94)</f>
        <v>12.2857142857143</v>
      </c>
      <c r="W88" s="97">
        <f>AVERAGE(N88:N94)</f>
        <v>-2.27552031302031</v>
      </c>
    </row>
    <row r="89" ht="21.95" customHeight="1">
      <c r="A89" s="150">
        <v>1997</v>
      </c>
      <c r="B89" s="100">
        <v>68</v>
      </c>
      <c r="C89" s="83">
        <v>-39.6</v>
      </c>
      <c r="D89" s="87">
        <v>-0.582352941176471</v>
      </c>
      <c r="E89" s="40"/>
      <c r="F89" s="151">
        <v>1997</v>
      </c>
      <c r="G89" s="100">
        <v>45</v>
      </c>
      <c r="H89" s="83">
        <v>-73.2</v>
      </c>
      <c r="I89" s="87">
        <v>-1.62666666666667</v>
      </c>
      <c r="J89" s="40"/>
      <c r="K89" s="151">
        <v>1997</v>
      </c>
      <c r="L89" s="100">
        <v>22</v>
      </c>
      <c r="M89" s="83">
        <v>-66.2</v>
      </c>
      <c r="N89" s="89">
        <v>-3.00909090909091</v>
      </c>
      <c r="O89" t="s" s="131">
        <v>123</v>
      </c>
      <c r="P89" s="135">
        <f>AVERAGE(B89:B94)</f>
        <v>55.5</v>
      </c>
      <c r="Q89" s="97">
        <f>AVERAGE(D89:D94)</f>
        <v>-0.0446093139152681</v>
      </c>
      <c r="R89" t="s" s="134">
        <v>123</v>
      </c>
      <c r="S89" s="135">
        <f>AVERAGE(G89:G94)</f>
        <v>34.3333333333333</v>
      </c>
      <c r="T89" s="97">
        <f>AVERAGE(I89:I94)</f>
        <v>-1.00519091751922</v>
      </c>
      <c r="U89" t="s" s="134">
        <v>123</v>
      </c>
      <c r="V89" s="135">
        <f>AVERAGE(L89:L94)</f>
        <v>13.3333333333333</v>
      </c>
      <c r="W89" s="97">
        <f>AVERAGE(N89:N94)</f>
        <v>-2.3047736985237</v>
      </c>
    </row>
    <row r="90" ht="21.95" customHeight="1">
      <c r="A90" s="150">
        <v>1998</v>
      </c>
      <c r="B90" s="100">
        <v>56</v>
      </c>
      <c r="C90" s="83">
        <v>-8.300000000000001</v>
      </c>
      <c r="D90" s="87">
        <v>-0.148214285714286</v>
      </c>
      <c r="E90" s="40"/>
      <c r="F90" s="151">
        <v>1998</v>
      </c>
      <c r="G90" s="100">
        <v>36</v>
      </c>
      <c r="H90" s="83">
        <v>-39</v>
      </c>
      <c r="I90" s="87">
        <v>-1.08333333333333</v>
      </c>
      <c r="J90" s="40"/>
      <c r="K90" s="151">
        <v>1998</v>
      </c>
      <c r="L90" s="100">
        <v>13</v>
      </c>
      <c r="M90" s="83">
        <v>-32.7</v>
      </c>
      <c r="N90" s="89">
        <v>-2.51538461538462</v>
      </c>
      <c r="O90" t="s" s="131">
        <v>104</v>
      </c>
      <c r="P90" s="135">
        <f>AVERAGE(B90:B94)</f>
        <v>53</v>
      </c>
      <c r="Q90" s="97">
        <f>AVERAGE(D90:D94)</f>
        <v>0.06293941153697249</v>
      </c>
      <c r="R90" t="s" s="134">
        <v>104</v>
      </c>
      <c r="S90" s="135">
        <f>AVERAGE(G90:G94)</f>
        <v>32.2</v>
      </c>
      <c r="T90" s="97">
        <f>AVERAGE(I90:I94)</f>
        <v>-0.880895767689734</v>
      </c>
      <c r="U90" t="s" s="134">
        <v>104</v>
      </c>
      <c r="V90" s="135">
        <f>AVERAGE(L90:L94)</f>
        <v>11.6</v>
      </c>
      <c r="W90" s="97">
        <f>AVERAGE(N90:N94)</f>
        <v>-2.16391025641026</v>
      </c>
    </row>
    <row r="91" ht="21.95" customHeight="1">
      <c r="A91" s="150">
        <v>1999</v>
      </c>
      <c r="B91" s="100">
        <v>63</v>
      </c>
      <c r="C91" s="83">
        <v>5.5</v>
      </c>
      <c r="D91" s="87">
        <v>0.0873015873015873</v>
      </c>
      <c r="E91" s="40"/>
      <c r="F91" s="151">
        <v>1999</v>
      </c>
      <c r="G91" s="100">
        <v>38</v>
      </c>
      <c r="H91" s="83">
        <v>-33.7</v>
      </c>
      <c r="I91" s="87">
        <v>-0.886842105263158</v>
      </c>
      <c r="J91" s="40"/>
      <c r="K91" s="151">
        <v>1999</v>
      </c>
      <c r="L91" s="100">
        <v>16</v>
      </c>
      <c r="M91" s="83">
        <v>-31</v>
      </c>
      <c r="N91" s="89">
        <v>-1.9375</v>
      </c>
      <c r="O91" t="s" s="131">
        <v>124</v>
      </c>
      <c r="P91" s="135">
        <f>AVERAGE(B91:B94)</f>
        <v>52.25</v>
      </c>
      <c r="Q91" s="97">
        <f>AVERAGE(D91:D94)</f>
        <v>0.115727835849787</v>
      </c>
      <c r="R91" t="s" s="134">
        <v>124</v>
      </c>
      <c r="S91" s="135">
        <f>AVERAGE(G91:G94)</f>
        <v>31.25</v>
      </c>
      <c r="T91" s="97">
        <f>AVERAGE(I91:I94)</f>
        <v>-0.8302863762788359</v>
      </c>
      <c r="U91" t="s" s="134">
        <v>124</v>
      </c>
      <c r="V91" s="135">
        <f>AVERAGE(L91:L94)</f>
        <v>11.25</v>
      </c>
      <c r="W91" s="97">
        <f>AVERAGE(N91:N94)</f>
        <v>-2.07604166666667</v>
      </c>
    </row>
    <row r="92" ht="21.95" customHeight="1">
      <c r="A92" s="150">
        <v>2000</v>
      </c>
      <c r="B92" s="100">
        <v>41</v>
      </c>
      <c r="C92" s="83">
        <v>3.1</v>
      </c>
      <c r="D92" s="87">
        <v>0.075609756097561</v>
      </c>
      <c r="E92" s="40"/>
      <c r="F92" s="151">
        <v>2000</v>
      </c>
      <c r="G92" s="100">
        <v>24</v>
      </c>
      <c r="H92" s="83">
        <v>-22.7</v>
      </c>
      <c r="I92" s="87">
        <v>-0.945833333333333</v>
      </c>
      <c r="J92" s="40"/>
      <c r="K92" s="151">
        <v>2000</v>
      </c>
      <c r="L92" s="100">
        <v>7</v>
      </c>
      <c r="M92" s="83">
        <v>-14.7</v>
      </c>
      <c r="N92" s="89">
        <v>-2.1</v>
      </c>
      <c r="O92" t="s" s="131">
        <v>125</v>
      </c>
      <c r="P92" s="135">
        <f>AVERAGE(B92:B94)</f>
        <v>48.6666666666667</v>
      </c>
      <c r="Q92" s="97">
        <f>AVERAGE(D92:D94)</f>
        <v>0.12520325203252</v>
      </c>
      <c r="R92" t="s" s="134">
        <v>125</v>
      </c>
      <c r="S92" s="135">
        <f>AVERAGE(G92:G94)</f>
        <v>29</v>
      </c>
      <c r="T92" s="97">
        <f>AVERAGE(I92:I94)</f>
        <v>-0.811434466617395</v>
      </c>
      <c r="U92" t="s" s="134">
        <v>125</v>
      </c>
      <c r="V92" s="135">
        <f>AVERAGE(L92:L94)</f>
        <v>9.66666666666667</v>
      </c>
      <c r="W92" s="97">
        <f>AVERAGE(N92:N94)</f>
        <v>-2.12222222222222</v>
      </c>
    </row>
    <row r="93" ht="21.95" customHeight="1">
      <c r="A93" s="150">
        <v>2001</v>
      </c>
      <c r="B93" s="100">
        <v>42</v>
      </c>
      <c r="C93" s="83">
        <v>24.2</v>
      </c>
      <c r="D93" s="87">
        <v>0.576190476190476</v>
      </c>
      <c r="E93" s="40"/>
      <c r="F93" s="151">
        <v>2001</v>
      </c>
      <c r="G93" s="100">
        <v>22</v>
      </c>
      <c r="H93" s="83">
        <v>-6.4</v>
      </c>
      <c r="I93" s="87">
        <v>-0.290909090909091</v>
      </c>
      <c r="J93" s="40"/>
      <c r="K93" s="151">
        <v>2001</v>
      </c>
      <c r="L93" s="100">
        <v>3</v>
      </c>
      <c r="M93" s="83">
        <v>-5</v>
      </c>
      <c r="N93" s="89">
        <v>-1.66666666666667</v>
      </c>
      <c r="O93" t="s" s="131">
        <v>126</v>
      </c>
      <c r="P93" s="135">
        <f>AVERAGE(B93:B94)</f>
        <v>52.5</v>
      </c>
      <c r="Q93" s="97">
        <f>AVERAGE(D93:D94)</f>
        <v>0.15</v>
      </c>
      <c r="R93" t="s" s="134">
        <v>126</v>
      </c>
      <c r="S93" s="135">
        <f>AVERAGE(G93:G94)</f>
        <v>31.5</v>
      </c>
      <c r="T93" s="97">
        <f>AVERAGE(I93:I94)</f>
        <v>-0.744235033259426</v>
      </c>
      <c r="U93" t="s" s="134">
        <v>126</v>
      </c>
      <c r="V93" s="135">
        <f>AVERAGE(L93:L94)</f>
        <v>11</v>
      </c>
      <c r="W93" s="97">
        <f>AVERAGE(N93:N94)</f>
        <v>-2.13333333333334</v>
      </c>
    </row>
    <row r="94" ht="21.95" customHeight="1">
      <c r="A94" s="150">
        <v>2002</v>
      </c>
      <c r="B94" s="100">
        <v>63</v>
      </c>
      <c r="C94" s="83">
        <v>-17.4</v>
      </c>
      <c r="D94" s="87">
        <v>-0.276190476190476</v>
      </c>
      <c r="E94" s="40"/>
      <c r="F94" s="151">
        <v>2002</v>
      </c>
      <c r="G94" s="100">
        <v>41</v>
      </c>
      <c r="H94" s="83">
        <v>-49.1</v>
      </c>
      <c r="I94" s="87">
        <v>-1.19756097560976</v>
      </c>
      <c r="J94" s="40"/>
      <c r="K94" s="151">
        <v>2002</v>
      </c>
      <c r="L94" s="100">
        <v>19</v>
      </c>
      <c r="M94" s="83">
        <v>-49.4</v>
      </c>
      <c r="N94" s="89">
        <v>-2.6</v>
      </c>
      <c r="O94" t="s" s="131">
        <v>127</v>
      </c>
      <c r="P94" s="135">
        <f>AVERAGE(B94)</f>
        <v>63</v>
      </c>
      <c r="Q94" s="97">
        <f>AVERAGE(D94)</f>
        <v>-0.276190476190476</v>
      </c>
      <c r="R94" t="s" s="134">
        <v>127</v>
      </c>
      <c r="S94" s="135">
        <f>AVERAGE(G94)</f>
        <v>41</v>
      </c>
      <c r="T94" s="97">
        <f>AVERAGE(I94)</f>
        <v>-1.19756097560976</v>
      </c>
      <c r="U94" t="s" s="134">
        <v>127</v>
      </c>
      <c r="V94" s="135">
        <f>AVERAGE(L94)</f>
        <v>19</v>
      </c>
      <c r="W94" s="97">
        <f>AVERAGE(N94)</f>
        <v>-2.6</v>
      </c>
    </row>
    <row r="95" ht="21.95" customHeight="1">
      <c r="A95" s="150">
        <v>2003</v>
      </c>
      <c r="B95" s="154">
        <v>35</v>
      </c>
      <c r="C95" s="155">
        <v>29.8</v>
      </c>
      <c r="D95" s="156">
        <v>0.851428571428571</v>
      </c>
      <c r="E95" s="40"/>
      <c r="F95" s="151">
        <v>2003</v>
      </c>
      <c r="G95" s="154">
        <v>14</v>
      </c>
      <c r="H95" s="155">
        <v>-1.1</v>
      </c>
      <c r="I95" s="156">
        <v>-0.0785714285714286</v>
      </c>
      <c r="J95" s="40"/>
      <c r="K95" s="151">
        <v>2003</v>
      </c>
      <c r="L95" s="154">
        <v>0</v>
      </c>
      <c r="M95" s="155">
        <v>0</v>
      </c>
      <c r="N95" s="157"/>
      <c r="O95" t="s" s="131">
        <v>128</v>
      </c>
      <c r="P95" s="158">
        <f>AVERAGE(B95)</f>
        <v>35</v>
      </c>
      <c r="Q95" s="159">
        <f>AVERAGE(D95)</f>
        <v>0.851428571428571</v>
      </c>
      <c r="R95" t="s" s="134">
        <v>128</v>
      </c>
      <c r="S95" s="158">
        <f>AVERAGE(G95)</f>
        <v>14</v>
      </c>
      <c r="T95" s="159">
        <f>AVERAGE(I95)</f>
        <v>-0.0785714285714286</v>
      </c>
      <c r="U95" t="s" s="134">
        <v>128</v>
      </c>
      <c r="V95" s="158">
        <f>AVERAGE(L95)</f>
        <v>0</v>
      </c>
      <c r="W95" s="159"/>
    </row>
    <row r="96" ht="21.95" customHeight="1">
      <c r="A96" s="150">
        <v>2004</v>
      </c>
      <c r="B96" s="100">
        <v>26</v>
      </c>
      <c r="C96" s="83">
        <v>8.9</v>
      </c>
      <c r="D96" s="87">
        <v>0.342307692307692</v>
      </c>
      <c r="E96" s="40"/>
      <c r="F96" s="151">
        <v>2004</v>
      </c>
      <c r="G96" s="100">
        <v>14</v>
      </c>
      <c r="H96" s="83">
        <v>-10.9</v>
      </c>
      <c r="I96" s="87">
        <v>-0.778571428571429</v>
      </c>
      <c r="J96" s="40"/>
      <c r="K96" s="151">
        <v>2004</v>
      </c>
      <c r="L96" s="100">
        <v>5</v>
      </c>
      <c r="M96" s="83">
        <v>-11.4</v>
      </c>
      <c r="N96" s="89">
        <v>-2.28</v>
      </c>
      <c r="O96" t="s" s="131">
        <v>127</v>
      </c>
      <c r="P96" s="135">
        <f>AVERAGE(B96)</f>
        <v>26</v>
      </c>
      <c r="Q96" s="97">
        <f>AVERAGE(D96)</f>
        <v>0.342307692307692</v>
      </c>
      <c r="R96" t="s" s="134">
        <v>127</v>
      </c>
      <c r="S96" s="135">
        <f>AVERAGE(G96)</f>
        <v>14</v>
      </c>
      <c r="T96" s="97">
        <f>AVERAGE(I96)</f>
        <v>-0.778571428571429</v>
      </c>
      <c r="U96" t="s" s="134">
        <v>127</v>
      </c>
      <c r="V96" s="135">
        <f>AVERAGE(L96)</f>
        <v>5</v>
      </c>
      <c r="W96" s="97">
        <f>AVERAGE(N96)</f>
        <v>-2.28</v>
      </c>
    </row>
    <row r="97" ht="21.95" customHeight="1">
      <c r="A97" s="150">
        <v>2005</v>
      </c>
      <c r="B97" s="100">
        <v>39</v>
      </c>
      <c r="C97" s="83">
        <v>41.5</v>
      </c>
      <c r="D97" s="87">
        <v>1.06410256410256</v>
      </c>
      <c r="E97" s="40"/>
      <c r="F97" s="151">
        <v>2005</v>
      </c>
      <c r="G97" s="100">
        <v>15</v>
      </c>
      <c r="H97" s="83">
        <v>2.5</v>
      </c>
      <c r="I97" s="87">
        <v>0.166666666666667</v>
      </c>
      <c r="J97" s="40"/>
      <c r="K97" s="151">
        <v>2005</v>
      </c>
      <c r="L97" s="100">
        <v>1</v>
      </c>
      <c r="M97" s="83">
        <v>-1.4</v>
      </c>
      <c r="N97" s="89">
        <v>-1.4</v>
      </c>
      <c r="O97" t="s" s="131">
        <v>126</v>
      </c>
      <c r="P97" s="135">
        <f>AVERAGE(B96:B97)</f>
        <v>32.5</v>
      </c>
      <c r="Q97" s="97">
        <f>AVERAGE(D96:D97)</f>
        <v>0.703205128205126</v>
      </c>
      <c r="R97" t="s" s="134">
        <v>126</v>
      </c>
      <c r="S97" s="135">
        <f>AVERAGE(G96:G97)</f>
        <v>14.5</v>
      </c>
      <c r="T97" s="97">
        <f>AVERAGE(I96:I97)</f>
        <v>-0.305952380952381</v>
      </c>
      <c r="U97" t="s" s="134">
        <v>126</v>
      </c>
      <c r="V97" s="135">
        <f>AVERAGE(L96:L97)</f>
        <v>3</v>
      </c>
      <c r="W97" s="97">
        <f>AVERAGE(N96:N97)</f>
        <v>-1.84</v>
      </c>
    </row>
    <row r="98" ht="21.95" customHeight="1">
      <c r="A98" s="150">
        <v>2006</v>
      </c>
      <c r="B98" s="100">
        <v>64</v>
      </c>
      <c r="C98" s="83">
        <v>13.1</v>
      </c>
      <c r="D98" s="87">
        <v>0.2046875</v>
      </c>
      <c r="E98" s="40"/>
      <c r="F98" s="151">
        <v>2006</v>
      </c>
      <c r="G98" s="100">
        <v>40</v>
      </c>
      <c r="H98" s="83">
        <v>-24.2</v>
      </c>
      <c r="I98" s="87">
        <v>-0.605</v>
      </c>
      <c r="J98" s="40"/>
      <c r="K98" s="151">
        <v>2006</v>
      </c>
      <c r="L98" s="100">
        <v>11</v>
      </c>
      <c r="M98" s="83">
        <v>-24.4</v>
      </c>
      <c r="N98" s="89">
        <v>-2.21818181818182</v>
      </c>
      <c r="O98" t="s" s="131">
        <v>125</v>
      </c>
      <c r="P98" s="135">
        <f>AVERAGE(B96:B98)</f>
        <v>43</v>
      </c>
      <c r="Q98" s="97">
        <f>AVERAGE(D96:D98)</f>
        <v>0.537032585470084</v>
      </c>
      <c r="R98" t="s" s="134">
        <v>125</v>
      </c>
      <c r="S98" s="135">
        <f>AVERAGE(G96:G98)</f>
        <v>23</v>
      </c>
      <c r="T98" s="97">
        <f>AVERAGE(I96:I98)</f>
        <v>-0.405634920634921</v>
      </c>
      <c r="U98" t="s" s="134">
        <v>125</v>
      </c>
      <c r="V98" s="135">
        <f>AVERAGE(L96:L98)</f>
        <v>5.66666666666667</v>
      </c>
      <c r="W98" s="97">
        <f>AVERAGE(N96:N98)</f>
        <v>-1.96606060606061</v>
      </c>
    </row>
    <row r="99" ht="21.95" customHeight="1">
      <c r="A99" s="150">
        <v>2007</v>
      </c>
      <c r="B99" s="100">
        <v>40</v>
      </c>
      <c r="C99" s="83">
        <v>32.1</v>
      </c>
      <c r="D99" s="87">
        <v>0.8025</v>
      </c>
      <c r="E99" s="40"/>
      <c r="F99" s="151">
        <v>2007</v>
      </c>
      <c r="G99" s="100">
        <v>17</v>
      </c>
      <c r="H99" s="83">
        <v>-5.3</v>
      </c>
      <c r="I99" s="87">
        <v>-0.311764705882353</v>
      </c>
      <c r="J99" s="40"/>
      <c r="K99" s="151">
        <v>2007</v>
      </c>
      <c r="L99" s="100">
        <v>2</v>
      </c>
      <c r="M99" s="83">
        <v>-3.2</v>
      </c>
      <c r="N99" s="89">
        <v>-1.6</v>
      </c>
      <c r="O99" t="s" s="131">
        <v>124</v>
      </c>
      <c r="P99" s="135">
        <f>AVERAGE(B96:B99)</f>
        <v>42.25</v>
      </c>
      <c r="Q99" s="97">
        <f>AVERAGE(D96:D99)</f>
        <v>0.603399439102563</v>
      </c>
      <c r="R99" t="s" s="134">
        <v>124</v>
      </c>
      <c r="S99" s="135">
        <f>AVERAGE(G96:G99)</f>
        <v>21.5</v>
      </c>
      <c r="T99" s="97">
        <f>AVERAGE(I96:I99)</f>
        <v>-0.382167366946779</v>
      </c>
      <c r="U99" t="s" s="134">
        <v>124</v>
      </c>
      <c r="V99" s="135">
        <f>AVERAGE(L96:L99)</f>
        <v>4.75</v>
      </c>
      <c r="W99" s="97">
        <f>AVERAGE(N96:N99)</f>
        <v>-1.87454545454546</v>
      </c>
    </row>
    <row r="100" ht="21.95" customHeight="1">
      <c r="A100" s="150">
        <v>2008</v>
      </c>
      <c r="B100" s="100">
        <v>33</v>
      </c>
      <c r="C100" s="83">
        <v>32.6</v>
      </c>
      <c r="D100" s="87">
        <v>0.987878787878788</v>
      </c>
      <c r="E100" s="40"/>
      <c r="F100" s="151">
        <v>2008</v>
      </c>
      <c r="G100" s="100">
        <v>14</v>
      </c>
      <c r="H100" s="83">
        <v>2.5</v>
      </c>
      <c r="I100" s="87">
        <v>0.178571428571429</v>
      </c>
      <c r="J100" s="40"/>
      <c r="K100" s="151">
        <v>2008</v>
      </c>
      <c r="L100" s="100">
        <v>0</v>
      </c>
      <c r="M100" s="83">
        <v>0</v>
      </c>
      <c r="N100" s="89"/>
      <c r="O100" t="s" s="131">
        <v>104</v>
      </c>
      <c r="P100" s="135">
        <f>AVERAGE(B96:B100)</f>
        <v>40.4</v>
      </c>
      <c r="Q100" s="97">
        <f>AVERAGE(D96:D100)</f>
        <v>0.680295308857808</v>
      </c>
      <c r="R100" t="s" s="134">
        <v>104</v>
      </c>
      <c r="S100" s="135">
        <f>AVERAGE(G96:G100)</f>
        <v>20</v>
      </c>
      <c r="T100" s="97">
        <f>AVERAGE(I96:I100)</f>
        <v>-0.270019607843137</v>
      </c>
      <c r="U100" t="s" s="134">
        <v>104</v>
      </c>
      <c r="V100" s="135">
        <f>AVERAGE(L96:L100)</f>
        <v>3.8</v>
      </c>
      <c r="W100" s="97">
        <f>AVERAGE(N96:N100)</f>
        <v>-1.87454545454546</v>
      </c>
    </row>
    <row r="101" ht="21.95" customHeight="1">
      <c r="A101" s="150">
        <v>2009</v>
      </c>
      <c r="B101" s="100">
        <v>17</v>
      </c>
      <c r="C101" s="83">
        <v>22.4</v>
      </c>
      <c r="D101" s="87">
        <v>1.31764705882353</v>
      </c>
      <c r="E101" s="40"/>
      <c r="F101" s="151">
        <v>2009</v>
      </c>
      <c r="G101" s="100">
        <v>4</v>
      </c>
      <c r="H101" s="83">
        <v>1.8</v>
      </c>
      <c r="I101" s="87">
        <v>0.45</v>
      </c>
      <c r="J101" s="40"/>
      <c r="K101" s="151">
        <v>2009</v>
      </c>
      <c r="L101" s="100">
        <v>0</v>
      </c>
      <c r="M101" s="83">
        <v>0</v>
      </c>
      <c r="N101" s="89"/>
      <c r="O101" t="s" s="131">
        <v>123</v>
      </c>
      <c r="P101" s="135">
        <f>AVERAGE(B96:B101)</f>
        <v>36.5</v>
      </c>
      <c r="Q101" s="97">
        <f>AVERAGE(D96:D101)</f>
        <v>0.786520600518762</v>
      </c>
      <c r="R101" t="s" s="134">
        <v>123</v>
      </c>
      <c r="S101" s="135">
        <f>AVERAGE(G96:G101)</f>
        <v>17.3333333333333</v>
      </c>
      <c r="T101" s="97">
        <f>AVERAGE(I96:I101)</f>
        <v>-0.150016339869281</v>
      </c>
      <c r="U101" t="s" s="134">
        <v>123</v>
      </c>
      <c r="V101" s="135">
        <f>AVERAGE(L96:L101)</f>
        <v>3.16666666666667</v>
      </c>
      <c r="W101" s="97">
        <f>AVERAGE(N96:N101)</f>
        <v>-1.87454545454546</v>
      </c>
    </row>
    <row r="102" ht="21.95" customHeight="1">
      <c r="A102" s="150">
        <v>2010</v>
      </c>
      <c r="B102" s="100">
        <v>36</v>
      </c>
      <c r="C102" s="83">
        <v>28.6</v>
      </c>
      <c r="D102" s="87">
        <v>0.794444444444444</v>
      </c>
      <c r="E102" s="40"/>
      <c r="F102" s="151">
        <v>2010</v>
      </c>
      <c r="G102" s="100">
        <v>17</v>
      </c>
      <c r="H102" s="83">
        <v>1.2</v>
      </c>
      <c r="I102" s="87">
        <v>0.0705882352941176</v>
      </c>
      <c r="J102" s="40"/>
      <c r="K102" s="151">
        <v>2010</v>
      </c>
      <c r="L102" s="100">
        <v>1</v>
      </c>
      <c r="M102" s="83">
        <v>-2.7</v>
      </c>
      <c r="N102" s="89">
        <v>-2.7</v>
      </c>
      <c r="O102" t="s" s="131">
        <v>122</v>
      </c>
      <c r="P102" s="135">
        <f>AVERAGE(B96:B102)</f>
        <v>36.4285714285714</v>
      </c>
      <c r="Q102" s="97">
        <f>AVERAGE(D96:D102)</f>
        <v>0.787652578222431</v>
      </c>
      <c r="R102" t="s" s="134">
        <v>122</v>
      </c>
      <c r="S102" s="135">
        <f>AVERAGE(G96:G102)</f>
        <v>17.2857142857143</v>
      </c>
      <c r="T102" s="97">
        <f>AVERAGE(I96:I102)</f>
        <v>-0.118501400560224</v>
      </c>
      <c r="U102" t="s" s="134">
        <v>122</v>
      </c>
      <c r="V102" s="135">
        <f>AVERAGE(L96:L102)</f>
        <v>2.85714285714286</v>
      </c>
      <c r="W102" s="97">
        <f>AVERAGE(N96:N102)</f>
        <v>-2.03963636363636</v>
      </c>
    </row>
    <row r="103" ht="21.95" customHeight="1">
      <c r="A103" s="150">
        <v>2011</v>
      </c>
      <c r="B103" s="100">
        <v>32</v>
      </c>
      <c r="C103" s="83">
        <v>31.5</v>
      </c>
      <c r="D103" s="87">
        <v>0.984375</v>
      </c>
      <c r="E103" s="40"/>
      <c r="F103" s="151">
        <v>2011</v>
      </c>
      <c r="G103" s="100">
        <v>15</v>
      </c>
      <c r="H103" s="83">
        <v>3.5</v>
      </c>
      <c r="I103" s="87">
        <v>0.233333333333333</v>
      </c>
      <c r="J103" s="40"/>
      <c r="K103" s="151">
        <v>2011</v>
      </c>
      <c r="L103" s="100">
        <v>0</v>
      </c>
      <c r="M103" s="83">
        <v>0</v>
      </c>
      <c r="N103" s="89"/>
      <c r="O103" t="s" s="131">
        <v>121</v>
      </c>
      <c r="P103" s="135">
        <f>AVERAGE(B96:B103)</f>
        <v>35.875</v>
      </c>
      <c r="Q103" s="97">
        <f>AVERAGE(D96:D103)</f>
        <v>0.812242880944627</v>
      </c>
      <c r="R103" t="s" s="134">
        <v>121</v>
      </c>
      <c r="S103" s="135">
        <f>AVERAGE(G96:G103)</f>
        <v>17</v>
      </c>
      <c r="T103" s="97">
        <f>AVERAGE(I96:I103)</f>
        <v>-0.0745220588235294</v>
      </c>
      <c r="U103" t="s" s="134">
        <v>121</v>
      </c>
      <c r="V103" s="135">
        <f>AVERAGE(L96:L103)</f>
        <v>2.5</v>
      </c>
      <c r="W103" s="97">
        <f>AVERAGE(N96:N103)</f>
        <v>-2.03963636363636</v>
      </c>
    </row>
    <row r="104" ht="21.95" customHeight="1">
      <c r="A104" s="150">
        <v>2012</v>
      </c>
      <c r="B104" s="100">
        <v>26</v>
      </c>
      <c r="C104" s="83">
        <v>19.8</v>
      </c>
      <c r="D104" s="87">
        <v>0.7615384615384621</v>
      </c>
      <c r="E104" s="40"/>
      <c r="F104" s="151">
        <v>2012</v>
      </c>
      <c r="G104" s="100">
        <v>13</v>
      </c>
      <c r="H104" s="83">
        <v>-2.1</v>
      </c>
      <c r="I104" s="87">
        <v>-0.161538461538462</v>
      </c>
      <c r="J104" s="40"/>
      <c r="K104" s="151">
        <v>2012</v>
      </c>
      <c r="L104" s="100">
        <v>1</v>
      </c>
      <c r="M104" s="83">
        <v>-1.8</v>
      </c>
      <c r="N104" s="89">
        <v>-1.8</v>
      </c>
      <c r="O104" t="s" s="131">
        <v>120</v>
      </c>
      <c r="P104" s="135">
        <f>AVERAGE(B96:B104)</f>
        <v>34.7777777777778</v>
      </c>
      <c r="Q104" s="97">
        <f>AVERAGE(D96:D104)</f>
        <v>0.806609056566164</v>
      </c>
      <c r="R104" t="s" s="134">
        <v>120</v>
      </c>
      <c r="S104" s="135">
        <f>AVERAGE(G96:G104)</f>
        <v>16.5555555555556</v>
      </c>
      <c r="T104" s="97">
        <f>AVERAGE(I96:I104)</f>
        <v>-0.08419054801407749</v>
      </c>
      <c r="U104" t="s" s="134">
        <v>120</v>
      </c>
      <c r="V104" s="135">
        <f>AVERAGE(L96:L104)</f>
        <v>2.33333333333333</v>
      </c>
      <c r="W104" s="97">
        <f>AVERAGE(N96:N104)</f>
        <v>-1.99969696969697</v>
      </c>
    </row>
    <row r="105" ht="21.95" customHeight="1">
      <c r="A105" s="150">
        <v>2013</v>
      </c>
      <c r="B105" s="100">
        <v>17</v>
      </c>
      <c r="C105" s="83">
        <v>25</v>
      </c>
      <c r="D105" s="87">
        <v>1.47058823529412</v>
      </c>
      <c r="E105" s="40"/>
      <c r="F105" s="151">
        <v>2013</v>
      </c>
      <c r="G105" s="100">
        <v>3</v>
      </c>
      <c r="H105" s="83">
        <v>1.7</v>
      </c>
      <c r="I105" s="87">
        <v>0.566666666666667</v>
      </c>
      <c r="J105" s="40"/>
      <c r="K105" s="151">
        <v>2013</v>
      </c>
      <c r="L105" s="100">
        <v>0</v>
      </c>
      <c r="M105" s="83">
        <v>0</v>
      </c>
      <c r="N105" s="89"/>
      <c r="O105" t="s" s="131">
        <v>98</v>
      </c>
      <c r="P105" s="135">
        <f>AVERAGE(B96:B105)</f>
        <v>33</v>
      </c>
      <c r="Q105" s="97">
        <f>AVERAGE(D96:D105)</f>
        <v>0.87300697443896</v>
      </c>
      <c r="R105" t="s" s="134">
        <v>98</v>
      </c>
      <c r="S105" s="135">
        <f>AVERAGE(G96:G105)</f>
        <v>15.2</v>
      </c>
      <c r="T105" s="97">
        <f>AVERAGE(I96:I105)</f>
        <v>-0.019104826546003</v>
      </c>
      <c r="U105" t="s" s="134">
        <v>98</v>
      </c>
      <c r="V105" s="135">
        <f>AVERAGE(L96:L105)</f>
        <v>2.1</v>
      </c>
      <c r="W105" s="97">
        <f>AVERAGE(N96:N105)</f>
        <v>-1.99969696969697</v>
      </c>
    </row>
    <row r="106" ht="21.95" customHeight="1">
      <c r="A106" s="150">
        <v>2014</v>
      </c>
      <c r="B106" s="100">
        <v>36</v>
      </c>
      <c r="C106" s="83">
        <v>22.8</v>
      </c>
      <c r="D106" s="87">
        <v>0.633333333333333</v>
      </c>
      <c r="E106" s="40"/>
      <c r="F106" s="151">
        <v>2014</v>
      </c>
      <c r="G106" s="100">
        <v>19</v>
      </c>
      <c r="H106" s="83">
        <v>-3.6</v>
      </c>
      <c r="I106" s="87">
        <v>-0.189473684210526</v>
      </c>
      <c r="J106" s="40"/>
      <c r="K106" s="151">
        <v>2014</v>
      </c>
      <c r="L106" s="100">
        <v>0</v>
      </c>
      <c r="M106" s="83">
        <v>0</v>
      </c>
      <c r="N106" s="89"/>
      <c r="O106" t="s" s="131">
        <v>119</v>
      </c>
      <c r="P106" s="135">
        <f>AVERAGE(B96:B106)</f>
        <v>33.2727272727273</v>
      </c>
      <c r="Q106" s="97">
        <f>AVERAGE(D96:D106)</f>
        <v>0.851218461611175</v>
      </c>
      <c r="R106" t="s" s="134">
        <v>119</v>
      </c>
      <c r="S106" s="135">
        <f>AVERAGE(G96:G106)</f>
        <v>15.5454545454545</v>
      </c>
      <c r="T106" s="97">
        <f>AVERAGE(I96:I106)</f>
        <v>-0.0345929045155051</v>
      </c>
      <c r="U106" t="s" s="134">
        <v>119</v>
      </c>
      <c r="V106" s="135">
        <f>AVERAGE(L96:L106)</f>
        <v>1.90909090909091</v>
      </c>
      <c r="W106" s="97">
        <f>AVERAGE(N96:N106)</f>
        <v>-1.99969696969697</v>
      </c>
    </row>
    <row r="107" ht="21.95" customHeight="1">
      <c r="A107" s="150">
        <v>2015</v>
      </c>
      <c r="B107" s="100">
        <v>37</v>
      </c>
      <c r="C107" s="83">
        <v>19.6</v>
      </c>
      <c r="D107" s="87">
        <v>0.52972972972973</v>
      </c>
      <c r="E107" s="40"/>
      <c r="F107" s="151">
        <v>2015</v>
      </c>
      <c r="G107" s="100">
        <v>20</v>
      </c>
      <c r="H107" s="83">
        <v>-5.6</v>
      </c>
      <c r="I107" s="87">
        <v>-0.28</v>
      </c>
      <c r="J107" s="40"/>
      <c r="K107" s="151">
        <v>2015</v>
      </c>
      <c r="L107" s="100">
        <v>2</v>
      </c>
      <c r="M107" s="83">
        <v>-3.8</v>
      </c>
      <c r="N107" s="89">
        <v>-1.9</v>
      </c>
      <c r="O107" t="s" s="131">
        <v>118</v>
      </c>
      <c r="P107" s="135">
        <f>AVERAGE(B96:B107)</f>
        <v>33.5833333333333</v>
      </c>
      <c r="Q107" s="97">
        <f>AVERAGE(D96:D107)</f>
        <v>0.824427733954388</v>
      </c>
      <c r="R107" t="s" s="134">
        <v>118</v>
      </c>
      <c r="S107" s="135">
        <f>AVERAGE(G96:G107)</f>
        <v>15.9166666666667</v>
      </c>
      <c r="T107" s="97">
        <f>AVERAGE(I96:I107)</f>
        <v>-0.0550434958058797</v>
      </c>
      <c r="U107" t="s" s="134">
        <v>118</v>
      </c>
      <c r="V107" s="135">
        <f>AVERAGE(L96:L107)</f>
        <v>1.91666666666667</v>
      </c>
      <c r="W107" s="97">
        <f>AVERAGE(N96:N107)</f>
        <v>-1.98545454545455</v>
      </c>
    </row>
    <row r="108" ht="21.95" customHeight="1">
      <c r="A108" s="150">
        <v>2016</v>
      </c>
      <c r="B108" s="100">
        <v>21</v>
      </c>
      <c r="C108" s="83">
        <v>29.1</v>
      </c>
      <c r="D108" s="87">
        <v>1.38571428571429</v>
      </c>
      <c r="E108" s="40"/>
      <c r="F108" s="151">
        <v>2016</v>
      </c>
      <c r="G108" s="100">
        <v>5</v>
      </c>
      <c r="H108" s="83">
        <v>1.5</v>
      </c>
      <c r="I108" s="87">
        <v>0.3</v>
      </c>
      <c r="J108" s="40"/>
      <c r="K108" s="151">
        <v>2016</v>
      </c>
      <c r="L108" s="100">
        <v>0</v>
      </c>
      <c r="M108" s="83">
        <v>0</v>
      </c>
      <c r="N108" s="89"/>
      <c r="O108" t="s" s="131">
        <v>117</v>
      </c>
      <c r="P108" s="135">
        <f>AVERAGE(B96:B108)</f>
        <v>32.6153846153846</v>
      </c>
      <c r="Q108" s="97">
        <f>AVERAGE(D96:D108)</f>
        <v>0.867603622551304</v>
      </c>
      <c r="R108" t="s" s="134">
        <v>117</v>
      </c>
      <c r="S108" s="135">
        <f>AVERAGE(G96:G108)</f>
        <v>15.0769230769231</v>
      </c>
      <c r="T108" s="97">
        <f>AVERAGE(I96:I108)</f>
        <v>-0.0277324576669659</v>
      </c>
      <c r="U108" t="s" s="134">
        <v>117</v>
      </c>
      <c r="V108" s="135">
        <f>AVERAGE(L96:L108)</f>
        <v>1.76923076923077</v>
      </c>
      <c r="W108" s="97">
        <f>AVERAGE(N96:N108)</f>
        <v>-1.98545454545455</v>
      </c>
    </row>
    <row r="109" ht="21.95" customHeight="1">
      <c r="A109" s="150">
        <v>2017</v>
      </c>
      <c r="B109" s="100">
        <v>34</v>
      </c>
      <c r="C109" s="83">
        <v>29.3</v>
      </c>
      <c r="D109" s="87">
        <v>0.861764705882353</v>
      </c>
      <c r="E109" s="40"/>
      <c r="F109" s="151">
        <v>2017</v>
      </c>
      <c r="G109" s="100">
        <v>13</v>
      </c>
      <c r="H109" s="83">
        <v>-2.5</v>
      </c>
      <c r="I109" s="87">
        <v>-0.192307692307692</v>
      </c>
      <c r="J109" s="40"/>
      <c r="K109" s="151">
        <v>2017</v>
      </c>
      <c r="L109" s="100">
        <v>0</v>
      </c>
      <c r="M109" s="83">
        <v>0</v>
      </c>
      <c r="N109" s="89"/>
      <c r="O109" t="s" s="131">
        <v>116</v>
      </c>
      <c r="P109" s="135">
        <f>AVERAGE(B96:B109)</f>
        <v>32.7142857142857</v>
      </c>
      <c r="Q109" s="97">
        <f>AVERAGE(D96:D109)</f>
        <v>0.86718655707495</v>
      </c>
      <c r="R109" t="s" s="134">
        <v>116</v>
      </c>
      <c r="S109" s="135">
        <f>AVERAGE(G96:G109)</f>
        <v>14.9285714285714</v>
      </c>
      <c r="T109" s="97">
        <f>AVERAGE(I96:I109)</f>
        <v>-0.0394878315698749</v>
      </c>
      <c r="U109" t="s" s="134">
        <v>116</v>
      </c>
      <c r="V109" s="135">
        <f>AVERAGE(L96:L109)</f>
        <v>1.64285714285714</v>
      </c>
      <c r="W109" s="97">
        <f>AVERAGE(N96:N109)</f>
        <v>-1.98545454545455</v>
      </c>
    </row>
    <row r="110" ht="21.95" customHeight="1">
      <c r="A110" s="150">
        <v>2018</v>
      </c>
      <c r="B110" s="100">
        <v>39</v>
      </c>
      <c r="C110" s="83">
        <v>33.3</v>
      </c>
      <c r="D110" s="87">
        <v>0.853846153846154</v>
      </c>
      <c r="E110" s="40"/>
      <c r="F110" s="151">
        <v>2018</v>
      </c>
      <c r="G110" s="100">
        <v>19</v>
      </c>
      <c r="H110" s="83">
        <v>-0.7</v>
      </c>
      <c r="I110" s="87">
        <v>-0.0368421052631579</v>
      </c>
      <c r="J110" s="40"/>
      <c r="K110" s="151">
        <v>2018</v>
      </c>
      <c r="L110" s="100">
        <v>0</v>
      </c>
      <c r="M110" s="83">
        <v>0</v>
      </c>
      <c r="N110" s="89"/>
      <c r="O110" t="s" s="131">
        <v>115</v>
      </c>
      <c r="P110" s="135">
        <f>AVERAGE(B96:B110)</f>
        <v>33.1333333333333</v>
      </c>
      <c r="Q110" s="97">
        <f>AVERAGE(D96:D110)</f>
        <v>0.866297196859697</v>
      </c>
      <c r="R110" t="s" s="134">
        <v>115</v>
      </c>
      <c r="S110" s="135">
        <f>AVERAGE(G96:G110)</f>
        <v>15.2</v>
      </c>
      <c r="T110" s="97">
        <f>AVERAGE(I96:I110)</f>
        <v>-0.0393114498160938</v>
      </c>
      <c r="U110" t="s" s="134">
        <v>115</v>
      </c>
      <c r="V110" s="135">
        <f>AVERAGE(L96:L110)</f>
        <v>1.53333333333333</v>
      </c>
      <c r="W110" s="97">
        <f>AVERAGE(N96:N110)</f>
        <v>-1.98545454545455</v>
      </c>
    </row>
    <row r="111" ht="21.95" customHeight="1">
      <c r="A111" s="150">
        <v>2019</v>
      </c>
      <c r="B111" s="100">
        <v>29</v>
      </c>
      <c r="C111" s="83">
        <v>16.4</v>
      </c>
      <c r="D111" s="87">
        <v>0.56551724137931</v>
      </c>
      <c r="E111" s="40"/>
      <c r="F111" s="151">
        <v>2019</v>
      </c>
      <c r="G111" s="100">
        <v>16</v>
      </c>
      <c r="H111" s="83">
        <v>-3.8</v>
      </c>
      <c r="I111" s="87">
        <v>-0.2375</v>
      </c>
      <c r="J111" s="40"/>
      <c r="K111" s="151">
        <v>2019</v>
      </c>
      <c r="L111" s="100">
        <v>1</v>
      </c>
      <c r="M111" s="83">
        <v>-1.6</v>
      </c>
      <c r="N111" s="89">
        <v>-1.6</v>
      </c>
      <c r="O111" t="s" s="131">
        <v>114</v>
      </c>
      <c r="P111" s="135">
        <f>AVERAGE(B96:B111)</f>
        <v>32.875</v>
      </c>
      <c r="Q111" s="97">
        <f>AVERAGE(D96:D111)</f>
        <v>0.847498449642173</v>
      </c>
      <c r="R111" t="s" s="134">
        <v>114</v>
      </c>
      <c r="S111" s="135">
        <f>AVERAGE(G96:G111)</f>
        <v>15.25</v>
      </c>
      <c r="T111" s="97">
        <f>AVERAGE(I96:I111)</f>
        <v>-0.0516982342025879</v>
      </c>
      <c r="U111" t="s" s="134">
        <v>114</v>
      </c>
      <c r="V111" s="135">
        <f>AVERAGE(L96:L111)</f>
        <v>1.5</v>
      </c>
      <c r="W111" s="97">
        <f>AVERAGE(N96:N111)</f>
        <v>-1.93727272727273</v>
      </c>
    </row>
    <row r="112" ht="21.95" customHeight="1">
      <c r="A112" s="150">
        <v>2020</v>
      </c>
      <c r="B112" s="100">
        <v>41</v>
      </c>
      <c r="C112" s="83">
        <v>19.8</v>
      </c>
      <c r="D112" s="87">
        <v>0.482926829268293</v>
      </c>
      <c r="E112" s="40"/>
      <c r="F112" s="151">
        <v>2020</v>
      </c>
      <c r="G112" s="100">
        <v>22</v>
      </c>
      <c r="H112" s="83">
        <v>-8.1</v>
      </c>
      <c r="I112" s="87">
        <v>-0.368181818181818</v>
      </c>
      <c r="J112" s="40"/>
      <c r="K112" s="151">
        <v>2020</v>
      </c>
      <c r="L112" s="100">
        <v>3</v>
      </c>
      <c r="M112" s="83">
        <v>-5.9</v>
      </c>
      <c r="N112" s="89">
        <v>-1.96666666666667</v>
      </c>
      <c r="O112" t="s" s="131">
        <v>113</v>
      </c>
      <c r="P112" s="135">
        <f>AVERAGE(B96:B112)</f>
        <v>33.3529411764706</v>
      </c>
      <c r="Q112" s="97">
        <f>AVERAGE(D96:D112)</f>
        <v>0.826053060208415</v>
      </c>
      <c r="R112" t="s" s="134">
        <v>113</v>
      </c>
      <c r="S112" s="135">
        <f>AVERAGE(G96:G112)</f>
        <v>15.6470588235294</v>
      </c>
      <c r="T112" s="97">
        <f>AVERAGE(I96:I112)</f>
        <v>-0.0703149156131308</v>
      </c>
      <c r="U112" t="s" s="134">
        <v>113</v>
      </c>
      <c r="V112" s="135">
        <f>AVERAGE(L96:L112)</f>
        <v>1.58823529411765</v>
      </c>
      <c r="W112" s="97">
        <f>AVERAGE(N96:N112)</f>
        <v>-1.94053872053872</v>
      </c>
    </row>
    <row r="113" ht="21.95" customHeight="1">
      <c r="A113" s="150">
        <v>2021</v>
      </c>
      <c r="B113" s="100">
        <v>24</v>
      </c>
      <c r="C113" s="83">
        <v>18.4</v>
      </c>
      <c r="D113" s="87">
        <v>0.7666666666666671</v>
      </c>
      <c r="E113" s="40"/>
      <c r="F113" s="151">
        <v>2021</v>
      </c>
      <c r="G113" s="100">
        <v>9</v>
      </c>
      <c r="H113" s="83">
        <v>-5</v>
      </c>
      <c r="I113" s="87">
        <v>-0.555555555555556</v>
      </c>
      <c r="J113" s="40"/>
      <c r="K113" s="151">
        <v>2021</v>
      </c>
      <c r="L113" s="100">
        <v>2</v>
      </c>
      <c r="M113" s="83">
        <v>-4.6</v>
      </c>
      <c r="N113" s="89">
        <v>-2.3</v>
      </c>
      <c r="O113" t="s" s="131">
        <v>112</v>
      </c>
      <c r="P113" s="135">
        <f>AVERAGE(B96:B113)</f>
        <v>32.8333333333333</v>
      </c>
      <c r="Q113" s="97">
        <f>AVERAGE(D96:D113)</f>
        <v>0.822753816122763</v>
      </c>
      <c r="R113" t="s" s="134">
        <v>112</v>
      </c>
      <c r="S113" s="135">
        <f>AVERAGE(G96:G113)</f>
        <v>15.2777777777778</v>
      </c>
      <c r="T113" s="97">
        <f>AVERAGE(I96:I113)</f>
        <v>-0.09727272894326559</v>
      </c>
      <c r="U113" t="s" s="134">
        <v>112</v>
      </c>
      <c r="V113" s="135">
        <f>AVERAGE(L96:L113)</f>
        <v>1.61111111111111</v>
      </c>
      <c r="W113" s="97">
        <f>AVERAGE(N96:N113)</f>
        <v>-1.97648484848485</v>
      </c>
    </row>
    <row r="114" ht="21.95" customHeight="1">
      <c r="A114" s="150">
        <v>2022</v>
      </c>
      <c r="B114" s="100">
        <v>23</v>
      </c>
      <c r="C114" s="83">
        <v>22.8</v>
      </c>
      <c r="D114" s="87">
        <v>0.991304347826087</v>
      </c>
      <c r="E114" s="40"/>
      <c r="F114" s="151">
        <v>2022</v>
      </c>
      <c r="G114" s="100">
        <v>11</v>
      </c>
      <c r="H114" s="83">
        <v>-0.8</v>
      </c>
      <c r="I114" s="87">
        <v>-0.0727272727272727</v>
      </c>
      <c r="J114" s="40"/>
      <c r="K114" s="151">
        <v>2022</v>
      </c>
      <c r="L114" s="100">
        <v>0</v>
      </c>
      <c r="M114" s="83">
        <v>0</v>
      </c>
      <c r="N114" s="89"/>
      <c r="O114" t="s" s="131">
        <v>111</v>
      </c>
      <c r="P114" s="135">
        <f>AVERAGE(B96:B114)</f>
        <v>32.3157894736842</v>
      </c>
      <c r="Q114" s="97">
        <f>AVERAGE(D96:D114)</f>
        <v>0.831624896738727</v>
      </c>
      <c r="R114" t="s" s="134">
        <v>111</v>
      </c>
      <c r="S114" s="135">
        <f>AVERAGE(G96:G114)</f>
        <v>15.0526315789474</v>
      </c>
      <c r="T114" s="97">
        <f>AVERAGE(I96:I114)</f>
        <v>-0.0959808628266344</v>
      </c>
      <c r="U114" t="s" s="134">
        <v>111</v>
      </c>
      <c r="V114" s="135">
        <f>AVERAGE(L96:L114)</f>
        <v>1.52631578947368</v>
      </c>
      <c r="W114" s="97">
        <f>AVERAGE(N96:N114)</f>
        <v>-1.97648484848485</v>
      </c>
    </row>
    <row r="115" ht="21.95" customHeight="1">
      <c r="A115" s="86"/>
      <c r="B115" s="94"/>
      <c r="C115" s="83"/>
      <c r="D115" s="87"/>
      <c r="E115" s="40"/>
      <c r="F115" s="88"/>
      <c r="G115" s="94"/>
      <c r="H115" s="83"/>
      <c r="I115" s="87"/>
      <c r="J115" s="40"/>
      <c r="K115" s="88"/>
      <c r="L115" s="94"/>
      <c r="M115" s="83"/>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84"/>
      <c r="C133" s="83"/>
      <c r="D133" s="90"/>
      <c r="E133" s="40"/>
      <c r="F133" s="88"/>
      <c r="G133" s="84"/>
      <c r="H133" s="83"/>
      <c r="I133" s="90"/>
      <c r="J133" s="40"/>
      <c r="K133" s="88"/>
      <c r="L133" s="84"/>
      <c r="M133" s="83"/>
      <c r="N133" s="91"/>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t="s" s="92">
        <v>97</v>
      </c>
      <c r="B135" s="94"/>
      <c r="C135" s="83"/>
      <c r="D135" s="87"/>
      <c r="E135" s="40"/>
      <c r="F135" s="88"/>
      <c r="G135" s="94"/>
      <c r="H135" s="83"/>
      <c r="I135" s="87"/>
      <c r="J135" s="40"/>
      <c r="K135" s="88"/>
      <c r="L135" s="94"/>
      <c r="M135" s="83"/>
      <c r="N135" s="89"/>
      <c r="O135" s="96"/>
      <c r="P135" s="83"/>
      <c r="Q135" s="83"/>
      <c r="R135" s="84"/>
      <c r="S135" s="83"/>
      <c r="T135" s="83"/>
      <c r="U135" s="84"/>
      <c r="V135" s="83"/>
      <c r="W135" s="97"/>
    </row>
    <row r="136" ht="21.95" customHeight="1">
      <c r="A136" t="s" s="93">
        <v>98</v>
      </c>
      <c r="B136" t="s" s="162">
        <v>280</v>
      </c>
      <c r="C136" s="83"/>
      <c r="D136" s="87"/>
      <c r="E136" s="40"/>
      <c r="F136" t="s" s="95">
        <v>98</v>
      </c>
      <c r="G136" t="s" s="162">
        <v>280</v>
      </c>
      <c r="H136" s="83"/>
      <c r="I136" s="87"/>
      <c r="J136" s="40"/>
      <c r="K136" t="s" s="95">
        <v>98</v>
      </c>
      <c r="L136" t="s" s="162">
        <v>280</v>
      </c>
      <c r="M136" s="83"/>
      <c r="N136" s="89"/>
      <c r="O136" s="96"/>
      <c r="P136" s="83"/>
      <c r="Q136" s="83"/>
      <c r="R136" s="84"/>
      <c r="S136" s="83"/>
      <c r="T136" s="83"/>
      <c r="U136" s="84"/>
      <c r="V136" s="83"/>
      <c r="W136" s="97"/>
    </row>
    <row r="137" ht="21.95" customHeight="1">
      <c r="A137" t="s" s="98">
        <v>99</v>
      </c>
      <c r="B137" s="83">
        <f>AVERAGE(B85:B94)</f>
        <v>51.9</v>
      </c>
      <c r="C137" s="83">
        <f>AVERAGE(C85:C94)</f>
        <v>5.22</v>
      </c>
      <c r="D137" s="87">
        <f>AVERAGE(D85:D94)</f>
        <v>0.177469077093582</v>
      </c>
      <c r="E137" s="40"/>
      <c r="F137" t="s" s="99">
        <v>99</v>
      </c>
      <c r="G137" s="83">
        <f>AVERAGE(G85:G94)</f>
        <v>30.6</v>
      </c>
      <c r="H137" s="83">
        <f>AVERAGE(H85:H94)</f>
        <v>-27.78</v>
      </c>
      <c r="I137" s="87">
        <f>AVERAGE(I85:I94)</f>
        <v>-0.7891035615005449</v>
      </c>
      <c r="J137" s="40"/>
      <c r="K137" t="s" s="99">
        <v>99</v>
      </c>
      <c r="L137" s="83">
        <f>AVERAGE(L85:L94)</f>
        <v>10.1</v>
      </c>
      <c r="M137" s="83">
        <f>AVERAGE(M85:M94)</f>
        <v>-25</v>
      </c>
      <c r="N137" s="89">
        <f>AVERAGE(N85:N94)</f>
        <v>-2.40953088578089</v>
      </c>
      <c r="O137" s="96"/>
      <c r="P137" s="83"/>
      <c r="Q137" s="83"/>
      <c r="R137" s="84"/>
      <c r="S137" s="83"/>
      <c r="T137" s="83"/>
      <c r="U137" s="84"/>
      <c r="V137" s="83"/>
      <c r="W137" s="97"/>
    </row>
    <row r="138" ht="21.95" customHeight="1">
      <c r="A138" t="s" s="98">
        <v>100</v>
      </c>
      <c r="B138" s="83">
        <f>AVERAGE(B96:B105)</f>
        <v>33</v>
      </c>
      <c r="C138" s="83">
        <f>AVERAGE(C96:C105)</f>
        <v>25.55</v>
      </c>
      <c r="D138" s="87">
        <f>AVERAGE(D96:D105)</f>
        <v>0.87300697443896</v>
      </c>
      <c r="E138" s="40"/>
      <c r="F138" t="s" s="99">
        <v>100</v>
      </c>
      <c r="G138" s="83">
        <f>AVERAGE(G96:G105)</f>
        <v>15.2</v>
      </c>
      <c r="H138" s="83">
        <f>AVERAGE(H96:H105)</f>
        <v>-2.93</v>
      </c>
      <c r="I138" s="87">
        <f>AVERAGE(I96:I105)</f>
        <v>-0.019104826546003</v>
      </c>
      <c r="J138" s="40"/>
      <c r="K138" t="s" s="99">
        <v>100</v>
      </c>
      <c r="L138" s="83">
        <f>AVERAGE(L96:L105)</f>
        <v>2.1</v>
      </c>
      <c r="M138" s="83">
        <f>AVERAGE(M96:M105)</f>
        <v>-4.49</v>
      </c>
      <c r="N138" s="89">
        <f>AVERAGE(N96:N105)</f>
        <v>-1.99969696969697</v>
      </c>
      <c r="O138" s="96"/>
      <c r="P138" s="83"/>
      <c r="Q138" s="83"/>
      <c r="R138" s="84"/>
      <c r="S138" s="83"/>
      <c r="T138" s="83"/>
      <c r="U138" s="84"/>
      <c r="V138" s="83"/>
      <c r="W138" s="97"/>
    </row>
    <row r="139" ht="21.95" customHeight="1">
      <c r="A139" s="105"/>
      <c r="B139" s="84"/>
      <c r="C139" s="84"/>
      <c r="D139" s="90"/>
      <c r="E139" s="40"/>
      <c r="F139" s="106"/>
      <c r="G139" s="84"/>
      <c r="H139" s="84"/>
      <c r="I139" s="90"/>
      <c r="J139" s="40"/>
      <c r="K139" s="106"/>
      <c r="L139" s="84"/>
      <c r="M139" s="84"/>
      <c r="N139" s="91"/>
      <c r="O139" s="96"/>
      <c r="P139" s="83"/>
      <c r="Q139" s="83"/>
      <c r="R139" s="84"/>
      <c r="S139" s="83"/>
      <c r="T139" s="83"/>
      <c r="U139" s="84"/>
      <c r="V139" s="83"/>
      <c r="W139" s="97"/>
    </row>
    <row r="140" ht="21.95" customHeight="1">
      <c r="A140" t="s" s="103">
        <v>102</v>
      </c>
      <c r="B140" s="83">
        <f>AVERAGE(B85:B94)</f>
        <v>51.9</v>
      </c>
      <c r="C140" s="83">
        <f>AVERAGE(C85:C94)</f>
        <v>5.22</v>
      </c>
      <c r="D140" s="87">
        <f>AVERAGE(D85:D94)</f>
        <v>0.177469077093582</v>
      </c>
      <c r="E140" s="40"/>
      <c r="F140" t="s" s="104">
        <v>102</v>
      </c>
      <c r="G140" s="83">
        <f>AVERAGE(G85:G94)</f>
        <v>30.6</v>
      </c>
      <c r="H140" s="83">
        <f>AVERAGE(H85:H94)</f>
        <v>-27.78</v>
      </c>
      <c r="I140" s="87">
        <f>AVERAGE(I85:I94)</f>
        <v>-0.7891035615005449</v>
      </c>
      <c r="J140" s="40"/>
      <c r="K140" t="s" s="104">
        <v>102</v>
      </c>
      <c r="L140" s="83">
        <f>AVERAGE(L85:L94)</f>
        <v>10.1</v>
      </c>
      <c r="M140" s="83">
        <f>AVERAGE(M85:M94)</f>
        <v>-25</v>
      </c>
      <c r="N140" s="89">
        <f>AVERAGE(N85:N94)</f>
        <v>-2.40953088578089</v>
      </c>
      <c r="O140" s="96"/>
      <c r="P140" s="83"/>
      <c r="Q140" s="83"/>
      <c r="R140" s="84"/>
      <c r="S140" s="83"/>
      <c r="T140" s="83"/>
      <c r="U140" s="84"/>
      <c r="V140" s="83"/>
      <c r="W140" s="97"/>
    </row>
    <row r="141" ht="21.95" customHeight="1">
      <c r="A141" t="s" s="103">
        <v>103</v>
      </c>
      <c r="B141" s="83">
        <f>AVERAGE(B96:B105)</f>
        <v>33</v>
      </c>
      <c r="C141" s="83">
        <f>AVERAGE(C96:C105)</f>
        <v>25.55</v>
      </c>
      <c r="D141" s="87">
        <f>AVERAGE(D96:D105)</f>
        <v>0.87300697443896</v>
      </c>
      <c r="E141" s="40"/>
      <c r="F141" t="s" s="104">
        <v>103</v>
      </c>
      <c r="G141" s="83">
        <f>AVERAGE(G96:G105)</f>
        <v>15.2</v>
      </c>
      <c r="H141" s="83">
        <f>AVERAGE(H96:H105)</f>
        <v>-2.93</v>
      </c>
      <c r="I141" s="87">
        <f>AVERAGE(I96:I105)</f>
        <v>-0.019104826546003</v>
      </c>
      <c r="J141" s="40"/>
      <c r="K141" t="s" s="104">
        <v>103</v>
      </c>
      <c r="L141" s="83">
        <f>AVERAGE(L96:L105)</f>
        <v>2.1</v>
      </c>
      <c r="M141" s="83">
        <f>AVERAGE(M96:M105)</f>
        <v>-4.49</v>
      </c>
      <c r="N141" s="89">
        <f>AVERAGE(N96:N105)</f>
        <v>-1.99969696969697</v>
      </c>
      <c r="O141" s="96"/>
      <c r="P141" s="83"/>
      <c r="Q141" s="83"/>
      <c r="R141" s="84"/>
      <c r="S141" s="83"/>
      <c r="T141" s="83"/>
      <c r="U141" s="84"/>
      <c r="V141" s="83"/>
      <c r="W141" s="97"/>
    </row>
    <row r="142" ht="21.95" customHeight="1">
      <c r="A142" s="105"/>
      <c r="B142" s="84"/>
      <c r="C142" s="84"/>
      <c r="D142" s="90"/>
      <c r="E142" s="40"/>
      <c r="F142" s="106"/>
      <c r="G142" s="84"/>
      <c r="H142" s="84"/>
      <c r="I142" s="90"/>
      <c r="J142" s="40"/>
      <c r="K142" s="106"/>
      <c r="L142" s="84"/>
      <c r="M142" s="84"/>
      <c r="N142" s="91"/>
      <c r="O142" s="96"/>
      <c r="P142" s="83"/>
      <c r="Q142" s="83"/>
      <c r="R142" s="84"/>
      <c r="S142" s="83"/>
      <c r="T142" s="83"/>
      <c r="U142" s="84"/>
      <c r="V142" s="83"/>
      <c r="W142" s="97"/>
    </row>
    <row r="143" ht="21.95" customHeight="1">
      <c r="A143" t="s" s="93">
        <v>104</v>
      </c>
      <c r="B143" s="84"/>
      <c r="C143" s="84"/>
      <c r="D143" s="90"/>
      <c r="E143" s="40"/>
      <c r="F143" t="s" s="95">
        <v>104</v>
      </c>
      <c r="G143" s="84"/>
      <c r="H143" s="84"/>
      <c r="I143" s="90"/>
      <c r="J143" s="40"/>
      <c r="K143" t="s" s="95">
        <v>104</v>
      </c>
      <c r="L143" s="84"/>
      <c r="M143" s="84"/>
      <c r="N143" s="91"/>
      <c r="O143" s="96"/>
      <c r="P143" s="83"/>
      <c r="Q143" s="83"/>
      <c r="R143" s="84"/>
      <c r="S143" s="83"/>
      <c r="T143" s="83"/>
      <c r="U143" s="84"/>
      <c r="V143" s="83"/>
      <c r="W143" s="97"/>
    </row>
    <row r="144" ht="21.95" customHeight="1">
      <c r="A144" t="s" s="98">
        <v>99</v>
      </c>
      <c r="B144" s="83">
        <f>AVERAGE(B90:B94)</f>
        <v>53</v>
      </c>
      <c r="C144" s="83">
        <f>AVERAGE(C90:C94)</f>
        <v>1.42</v>
      </c>
      <c r="D144" s="87">
        <f>AVERAGE(D90:D94)</f>
        <v>0.06293941153697249</v>
      </c>
      <c r="E144" s="40"/>
      <c r="F144" t="s" s="99">
        <v>99</v>
      </c>
      <c r="G144" s="83">
        <f>AVERAGE(G90:G94)</f>
        <v>32.2</v>
      </c>
      <c r="H144" s="83">
        <f>AVERAGE(H90:H94)</f>
        <v>-30.18</v>
      </c>
      <c r="I144" s="87">
        <f>AVERAGE(I90:I94)</f>
        <v>-0.880895767689734</v>
      </c>
      <c r="J144" s="40"/>
      <c r="K144" t="s" s="99">
        <v>99</v>
      </c>
      <c r="L144" s="83">
        <f>AVERAGE(L90:L94)</f>
        <v>11.6</v>
      </c>
      <c r="M144" s="83">
        <f>AVERAGE(M90:M94)</f>
        <v>-26.56</v>
      </c>
      <c r="N144" s="89">
        <f>AVERAGE(N90:N94)</f>
        <v>-2.16391025641026</v>
      </c>
      <c r="O144" s="96"/>
      <c r="P144" s="83"/>
      <c r="Q144" s="83"/>
      <c r="R144" s="84"/>
      <c r="S144" s="83"/>
      <c r="T144" s="83"/>
      <c r="U144" s="84"/>
      <c r="V144" s="83"/>
      <c r="W144" s="97"/>
    </row>
    <row r="145" ht="21.95" customHeight="1">
      <c r="A145" t="s" s="98">
        <v>100</v>
      </c>
      <c r="B145" s="83">
        <f>AVERAGE(B96:B100)</f>
        <v>40.4</v>
      </c>
      <c r="C145" s="83">
        <f>AVERAGE(C96:C100)</f>
        <v>25.64</v>
      </c>
      <c r="D145" s="87">
        <f>AVERAGE(D96:D100)</f>
        <v>0.680295308857808</v>
      </c>
      <c r="E145" s="40"/>
      <c r="F145" t="s" s="99">
        <v>100</v>
      </c>
      <c r="G145" s="83">
        <f>AVERAGE(G96:G100)</f>
        <v>20</v>
      </c>
      <c r="H145" s="83">
        <f>AVERAGE(H96:H100)</f>
        <v>-7.08</v>
      </c>
      <c r="I145" s="87">
        <f>AVERAGE(I96:I100)</f>
        <v>-0.270019607843137</v>
      </c>
      <c r="J145" s="40"/>
      <c r="K145" t="s" s="99">
        <v>100</v>
      </c>
      <c r="L145" s="83">
        <f>AVERAGE(L96:L100)</f>
        <v>3.8</v>
      </c>
      <c r="M145" s="83">
        <f>AVERAGE(M96:M100)</f>
        <v>-8.08</v>
      </c>
      <c r="N145" s="89">
        <f>AVERAGE(N96:N100)</f>
        <v>-1.87454545454546</v>
      </c>
      <c r="O145" s="96"/>
      <c r="P145" s="83"/>
      <c r="Q145" s="83"/>
      <c r="R145" s="84"/>
      <c r="S145" s="83"/>
      <c r="T145" s="83"/>
      <c r="U145" s="84"/>
      <c r="V145" s="83"/>
      <c r="W145" s="97"/>
    </row>
    <row r="146" ht="21.95" customHeight="1">
      <c r="A146" s="105"/>
      <c r="B146" s="84"/>
      <c r="C146" s="84"/>
      <c r="D146" s="90"/>
      <c r="E146" s="40"/>
      <c r="F146" s="106"/>
      <c r="G146" s="84"/>
      <c r="H146" s="84"/>
      <c r="I146" s="90"/>
      <c r="J146" s="40"/>
      <c r="K146" s="106"/>
      <c r="L146" s="84"/>
      <c r="M146" s="84"/>
      <c r="N146" s="91"/>
      <c r="O146" s="96"/>
      <c r="P146" s="83"/>
      <c r="Q146" s="83"/>
      <c r="R146" s="84"/>
      <c r="S146" s="83"/>
      <c r="T146" s="83"/>
      <c r="U146" s="84"/>
      <c r="V146" s="83"/>
      <c r="W146" s="97"/>
    </row>
    <row r="147" ht="21.95" customHeight="1">
      <c r="A147" t="s" s="103">
        <v>102</v>
      </c>
      <c r="B147" s="83">
        <f>AVERAGE(B90:B94)</f>
        <v>53</v>
      </c>
      <c r="C147" s="83">
        <f>AVERAGE(C90:C94)</f>
        <v>1.42</v>
      </c>
      <c r="D147" s="87">
        <f>AVERAGE(D90:D94)</f>
        <v>0.06293941153697249</v>
      </c>
      <c r="E147" s="40"/>
      <c r="F147" t="s" s="104">
        <v>102</v>
      </c>
      <c r="G147" s="83">
        <f>AVERAGE(G90:G94)</f>
        <v>32.2</v>
      </c>
      <c r="H147" s="83">
        <f>AVERAGE(H90:H94)</f>
        <v>-30.18</v>
      </c>
      <c r="I147" s="87">
        <f>AVERAGE(I90:I94)</f>
        <v>-0.880895767689734</v>
      </c>
      <c r="J147" s="40"/>
      <c r="K147" t="s" s="104">
        <v>102</v>
      </c>
      <c r="L147" s="83">
        <f>AVERAGE(L90:L94)</f>
        <v>11.6</v>
      </c>
      <c r="M147" s="83">
        <f>AVERAGE(M90:M94)</f>
        <v>-26.56</v>
      </c>
      <c r="N147" s="89">
        <f>AVERAGE(N90:N94)</f>
        <v>-2.16391025641026</v>
      </c>
      <c r="O147" s="96"/>
      <c r="P147" s="83"/>
      <c r="Q147" s="83"/>
      <c r="R147" s="84"/>
      <c r="S147" s="83"/>
      <c r="T147" s="83"/>
      <c r="U147" s="84"/>
      <c r="V147" s="83"/>
      <c r="W147" s="97"/>
    </row>
    <row r="148" ht="21.95" customHeight="1">
      <c r="A148" t="s" s="103">
        <v>103</v>
      </c>
      <c r="B148" s="83">
        <f>AVERAGE(B96:B100)</f>
        <v>40.4</v>
      </c>
      <c r="C148" s="83">
        <f>AVERAGE(C96:C100)</f>
        <v>25.64</v>
      </c>
      <c r="D148" s="87">
        <f>AVERAGE(D96:D100)</f>
        <v>0.680295308857808</v>
      </c>
      <c r="E148" s="40"/>
      <c r="F148" t="s" s="104">
        <v>103</v>
      </c>
      <c r="G148" s="83">
        <f>AVERAGE(G96:G100)</f>
        <v>20</v>
      </c>
      <c r="H148" s="83">
        <f>AVERAGE(H96:H100)</f>
        <v>-7.08</v>
      </c>
      <c r="I148" s="87">
        <f>AVERAGE(I96:I100)</f>
        <v>-0.270019607843137</v>
      </c>
      <c r="J148" s="40"/>
      <c r="K148" t="s" s="104">
        <v>103</v>
      </c>
      <c r="L148" s="83">
        <f>AVERAGE(L96:L100)</f>
        <v>3.8</v>
      </c>
      <c r="M148" s="83">
        <f>AVERAGE(M96:M100)</f>
        <v>-8.08</v>
      </c>
      <c r="N148" s="89">
        <f>AVERAGE(N96:N100)</f>
        <v>-1.87454545454546</v>
      </c>
      <c r="O148" s="96"/>
      <c r="P148" s="83"/>
      <c r="Q148" s="83"/>
      <c r="R148" s="84"/>
      <c r="S148" s="83"/>
      <c r="T148" s="83"/>
      <c r="U148" s="84"/>
      <c r="V148" s="83"/>
      <c r="W148" s="97"/>
    </row>
    <row r="149" ht="21.95" customHeight="1">
      <c r="A149" s="105"/>
      <c r="B149" s="83"/>
      <c r="C149" s="83"/>
      <c r="D149" s="87"/>
      <c r="E149" s="40"/>
      <c r="F149" s="106"/>
      <c r="G149" s="84"/>
      <c r="H149" s="83"/>
      <c r="I149" s="87"/>
      <c r="J149" s="40"/>
      <c r="K149" s="106"/>
      <c r="L149" s="84"/>
      <c r="M149" s="83"/>
      <c r="N149" s="89"/>
      <c r="O149" s="96"/>
      <c r="P149" s="83"/>
      <c r="Q149" s="83"/>
      <c r="R149" s="84"/>
      <c r="S149" s="83"/>
      <c r="T149" s="83"/>
      <c r="U149" s="84"/>
      <c r="V149" s="83"/>
      <c r="W149" s="97"/>
    </row>
    <row r="150" ht="21.95" customHeight="1">
      <c r="A150" s="105"/>
      <c r="B150" s="107"/>
      <c r="C150" t="s" s="108">
        <v>105</v>
      </c>
      <c r="D150" s="87"/>
      <c r="E150" s="40"/>
      <c r="F150" s="106"/>
      <c r="G150" s="84"/>
      <c r="H150" s="83"/>
      <c r="I150" s="87"/>
      <c r="J150" s="40"/>
      <c r="K150" s="106"/>
      <c r="L150" s="84"/>
      <c r="M150" s="83"/>
      <c r="N150" s="89"/>
      <c r="O150" s="96"/>
      <c r="P150" s="83"/>
      <c r="Q150" s="83"/>
      <c r="R150" s="84"/>
      <c r="S150" s="83"/>
      <c r="T150" s="83"/>
      <c r="U150" s="84"/>
      <c r="V150" s="83"/>
      <c r="W150" s="97"/>
    </row>
    <row r="151" ht="22.75" customHeight="1">
      <c r="A151" s="109"/>
      <c r="B151" s="110"/>
      <c r="C151" t="s" s="111">
        <v>106</v>
      </c>
      <c r="D151" s="112"/>
      <c r="E151" s="113"/>
      <c r="F151" s="114"/>
      <c r="G151" s="115"/>
      <c r="H151" s="116"/>
      <c r="I151" s="112"/>
      <c r="J151" s="113"/>
      <c r="K151" s="114"/>
      <c r="L151" s="115"/>
      <c r="M151" s="116"/>
      <c r="N151" s="117"/>
      <c r="O151" s="118"/>
      <c r="P151" s="116"/>
      <c r="Q151" s="116"/>
      <c r="R151" s="115"/>
      <c r="S151" s="116"/>
      <c r="T151" s="116"/>
      <c r="U151" s="115"/>
      <c r="V151" s="116"/>
      <c r="W151"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9.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97" customWidth="1"/>
    <col min="2" max="4" width="12.1719" style="297" customWidth="1"/>
    <col min="5" max="5" width="1.35156" style="297" customWidth="1"/>
    <col min="6" max="6" width="10" style="297" customWidth="1"/>
    <col min="7" max="9" width="12.1719" style="297" customWidth="1"/>
    <col min="10" max="10" width="1.35156" style="297" customWidth="1"/>
    <col min="11" max="11" width="10" style="297" customWidth="1"/>
    <col min="12" max="14" width="12.1719" style="297" customWidth="1"/>
    <col min="15" max="15" width="10.8516" style="297" customWidth="1"/>
    <col min="16" max="17" width="6.5" style="297" customWidth="1"/>
    <col min="18" max="18" width="10.8516" style="297" customWidth="1"/>
    <col min="19" max="20" width="6.5" style="297" customWidth="1"/>
    <col min="21" max="21" width="10.8516" style="297" customWidth="1"/>
    <col min="22" max="23" width="6.5" style="297" customWidth="1"/>
    <col min="24" max="16384" width="16.3516" style="297" customWidth="1"/>
  </cols>
  <sheetData>
    <row r="1" ht="64.15" customHeight="1">
      <c r="A1" t="s" s="164">
        <v>402</v>
      </c>
      <c r="B1" t="s" s="27">
        <v>40</v>
      </c>
      <c r="C1" t="s" s="27">
        <v>41</v>
      </c>
      <c r="D1" t="s" s="28">
        <v>42</v>
      </c>
      <c r="E1" s="29"/>
      <c r="F1" t="s" s="30">
        <v>403</v>
      </c>
      <c r="G1" t="s" s="27">
        <v>44</v>
      </c>
      <c r="H1" t="s" s="27">
        <v>45</v>
      </c>
      <c r="I1" t="s" s="28">
        <v>46</v>
      </c>
      <c r="J1" s="29"/>
      <c r="K1" t="s" s="30">
        <v>404</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30</v>
      </c>
      <c r="C3" s="78">
        <v>363.1</v>
      </c>
      <c r="D3" s="79">
        <v>12.1033333333333</v>
      </c>
      <c r="E3" s="40"/>
      <c r="F3" s="145">
        <v>1910</v>
      </c>
      <c r="G3" s="144">
        <v>20</v>
      </c>
      <c r="H3" s="78">
        <v>220.9</v>
      </c>
      <c r="I3" s="79">
        <v>11.045</v>
      </c>
      <c r="J3" s="40"/>
      <c r="K3" s="145">
        <v>1910</v>
      </c>
      <c r="L3" s="144">
        <v>9</v>
      </c>
      <c r="M3" s="78">
        <v>84.5</v>
      </c>
      <c r="N3" s="81">
        <v>9.388888888888889</v>
      </c>
      <c r="O3" s="146"/>
      <c r="P3" s="147"/>
      <c r="Q3" s="148"/>
      <c r="R3" s="149"/>
      <c r="S3" s="147"/>
      <c r="T3" s="148"/>
      <c r="U3" s="149"/>
      <c r="V3" s="147"/>
      <c r="W3" s="148"/>
    </row>
    <row r="4" ht="21.95" customHeight="1">
      <c r="A4" s="150">
        <v>1911</v>
      </c>
      <c r="B4" s="100">
        <v>56</v>
      </c>
      <c r="C4" s="83">
        <v>683.5</v>
      </c>
      <c r="D4" s="87">
        <v>12.2053571428571</v>
      </c>
      <c r="E4" s="40"/>
      <c r="F4" s="151">
        <v>1911</v>
      </c>
      <c r="G4" s="100">
        <v>35</v>
      </c>
      <c r="H4" s="83">
        <v>389.8</v>
      </c>
      <c r="I4" s="87">
        <v>11.1371428571429</v>
      </c>
      <c r="J4" s="40"/>
      <c r="K4" s="151">
        <v>1911</v>
      </c>
      <c r="L4" s="100">
        <v>11</v>
      </c>
      <c r="M4" s="83">
        <v>100.2</v>
      </c>
      <c r="N4" s="89">
        <v>9.109090909090909</v>
      </c>
      <c r="O4" s="152"/>
      <c r="P4" s="135"/>
      <c r="Q4" s="97"/>
      <c r="R4" s="153"/>
      <c r="S4" s="135"/>
      <c r="T4" s="97"/>
      <c r="U4" s="153"/>
      <c r="V4" s="135"/>
      <c r="W4" s="97"/>
    </row>
    <row r="5" ht="21.95" customHeight="1">
      <c r="A5" s="150">
        <v>1912</v>
      </c>
      <c r="B5" s="100">
        <v>38</v>
      </c>
      <c r="C5" s="83">
        <v>482.6</v>
      </c>
      <c r="D5" s="87">
        <v>12.7</v>
      </c>
      <c r="E5" s="40"/>
      <c r="F5" s="151">
        <v>1912</v>
      </c>
      <c r="G5" s="100">
        <v>26</v>
      </c>
      <c r="H5" s="83">
        <v>314.2</v>
      </c>
      <c r="I5" s="87">
        <v>12.0846153846154</v>
      </c>
      <c r="J5" s="40"/>
      <c r="K5" s="151">
        <v>1912</v>
      </c>
      <c r="L5" s="100">
        <v>2</v>
      </c>
      <c r="M5" s="83">
        <v>20.7</v>
      </c>
      <c r="N5" s="89">
        <v>10.35</v>
      </c>
      <c r="O5" s="152"/>
      <c r="P5" s="135"/>
      <c r="Q5" s="97"/>
      <c r="R5" s="153"/>
      <c r="S5" s="135"/>
      <c r="T5" s="97"/>
      <c r="U5" s="153"/>
      <c r="V5" s="135"/>
      <c r="W5" s="97"/>
    </row>
    <row r="6" ht="21.95" customHeight="1">
      <c r="A6" s="150">
        <v>1913</v>
      </c>
      <c r="B6" s="100">
        <v>70</v>
      </c>
      <c r="C6" s="83">
        <v>926.3</v>
      </c>
      <c r="D6" s="87">
        <v>13.2328571428571</v>
      </c>
      <c r="E6" s="40"/>
      <c r="F6" s="151">
        <v>1913</v>
      </c>
      <c r="G6" s="100">
        <v>27</v>
      </c>
      <c r="H6" s="83">
        <v>313.8</v>
      </c>
      <c r="I6" s="87">
        <v>11.6222222222222</v>
      </c>
      <c r="J6" s="40"/>
      <c r="K6" s="151">
        <v>1913</v>
      </c>
      <c r="L6" s="100">
        <v>3</v>
      </c>
      <c r="M6" s="83">
        <v>28</v>
      </c>
      <c r="N6" s="89">
        <v>9.33333333333333</v>
      </c>
      <c r="O6" s="152"/>
      <c r="P6" s="135"/>
      <c r="Q6" s="97"/>
      <c r="R6" s="153"/>
      <c r="S6" s="135"/>
      <c r="T6" s="97"/>
      <c r="U6" s="153"/>
      <c r="V6" s="135"/>
      <c r="W6" s="97"/>
    </row>
    <row r="7" ht="21.95" customHeight="1">
      <c r="A7" s="150">
        <v>1914</v>
      </c>
      <c r="B7" s="100">
        <v>44</v>
      </c>
      <c r="C7" s="83">
        <v>562.2</v>
      </c>
      <c r="D7" s="87">
        <v>12.7772727272727</v>
      </c>
      <c r="E7" s="40"/>
      <c r="F7" s="151">
        <v>1914</v>
      </c>
      <c r="G7" s="100">
        <v>20</v>
      </c>
      <c r="H7" s="83">
        <v>225.2</v>
      </c>
      <c r="I7" s="87">
        <v>11.26</v>
      </c>
      <c r="J7" s="40"/>
      <c r="K7" s="151">
        <v>1914</v>
      </c>
      <c r="L7" s="100">
        <v>7</v>
      </c>
      <c r="M7" s="83">
        <v>64.8</v>
      </c>
      <c r="N7" s="89">
        <v>9.25714285714286</v>
      </c>
      <c r="O7" s="152"/>
      <c r="P7" s="135"/>
      <c r="Q7" s="97"/>
      <c r="R7" s="153"/>
      <c r="S7" s="135"/>
      <c r="T7" s="97"/>
      <c r="U7" s="153"/>
      <c r="V7" s="135"/>
      <c r="W7" s="97"/>
    </row>
    <row r="8" ht="21.95" customHeight="1">
      <c r="A8" s="150">
        <v>1915</v>
      </c>
      <c r="B8" s="100">
        <v>49</v>
      </c>
      <c r="C8" s="83">
        <v>640.4</v>
      </c>
      <c r="D8" s="87">
        <v>13.069387755102</v>
      </c>
      <c r="E8" s="40"/>
      <c r="F8" s="151">
        <v>1915</v>
      </c>
      <c r="G8" s="100">
        <v>22</v>
      </c>
      <c r="H8" s="83">
        <v>260</v>
      </c>
      <c r="I8" s="87">
        <v>11.8181818181818</v>
      </c>
      <c r="J8" s="40"/>
      <c r="K8" s="151">
        <v>1915</v>
      </c>
      <c r="L8" s="100">
        <v>4</v>
      </c>
      <c r="M8" s="83">
        <v>40</v>
      </c>
      <c r="N8" s="89">
        <v>10</v>
      </c>
      <c r="O8" s="152"/>
      <c r="P8" s="135"/>
      <c r="Q8" s="97"/>
      <c r="R8" s="153"/>
      <c r="S8" s="135"/>
      <c r="T8" s="97"/>
      <c r="U8" s="153"/>
      <c r="V8" s="135"/>
      <c r="W8" s="97"/>
    </row>
    <row r="9" ht="21.95" customHeight="1">
      <c r="A9" s="150">
        <v>1916</v>
      </c>
      <c r="B9" s="100">
        <v>11</v>
      </c>
      <c r="C9" s="83">
        <v>149.7</v>
      </c>
      <c r="D9" s="87">
        <v>13.6090909090909</v>
      </c>
      <c r="E9" s="40"/>
      <c r="F9" s="151">
        <v>1916</v>
      </c>
      <c r="G9" s="100">
        <v>3</v>
      </c>
      <c r="H9" s="83">
        <v>35.5</v>
      </c>
      <c r="I9" s="87">
        <v>11.8333333333333</v>
      </c>
      <c r="J9" s="40"/>
      <c r="K9" s="151">
        <v>1916</v>
      </c>
      <c r="L9" s="100">
        <v>0</v>
      </c>
      <c r="M9" s="83">
        <v>0</v>
      </c>
      <c r="N9" s="89"/>
      <c r="O9" s="152"/>
      <c r="P9" s="135"/>
      <c r="Q9" s="97"/>
      <c r="R9" s="153"/>
      <c r="S9" s="135"/>
      <c r="T9" s="97"/>
      <c r="U9" s="153"/>
      <c r="V9" s="135"/>
      <c r="W9" s="97"/>
    </row>
    <row r="10" ht="21.95" customHeight="1">
      <c r="A10" s="150">
        <v>1917</v>
      </c>
      <c r="B10" s="100">
        <v>35</v>
      </c>
      <c r="C10" s="83">
        <v>432.7</v>
      </c>
      <c r="D10" s="87">
        <v>12.3628571428571</v>
      </c>
      <c r="E10" s="40"/>
      <c r="F10" s="151">
        <v>1917</v>
      </c>
      <c r="G10" s="100">
        <v>16</v>
      </c>
      <c r="H10" s="83">
        <v>165.3</v>
      </c>
      <c r="I10" s="87">
        <v>10.33125</v>
      </c>
      <c r="J10" s="40"/>
      <c r="K10" s="151">
        <v>1917</v>
      </c>
      <c r="L10" s="100">
        <v>9</v>
      </c>
      <c r="M10" s="83">
        <v>83.09999999999999</v>
      </c>
      <c r="N10" s="89">
        <v>9.233333333333331</v>
      </c>
      <c r="O10" s="152"/>
      <c r="P10" s="135"/>
      <c r="Q10" s="97"/>
      <c r="R10" s="153"/>
      <c r="S10" s="135"/>
      <c r="T10" s="97"/>
      <c r="U10" s="153"/>
      <c r="V10" s="135"/>
      <c r="W10" s="97"/>
    </row>
    <row r="11" ht="21.95" customHeight="1">
      <c r="A11" s="150">
        <v>1918</v>
      </c>
      <c r="B11" s="100">
        <v>46</v>
      </c>
      <c r="C11" s="83">
        <v>553.1</v>
      </c>
      <c r="D11" s="87">
        <v>12.0239130434783</v>
      </c>
      <c r="E11" s="40"/>
      <c r="F11" s="151">
        <v>1918</v>
      </c>
      <c r="G11" s="100">
        <v>35</v>
      </c>
      <c r="H11" s="83">
        <v>400</v>
      </c>
      <c r="I11" s="87">
        <v>11.4285714285714</v>
      </c>
      <c r="J11" s="40"/>
      <c r="K11" s="151">
        <v>1918</v>
      </c>
      <c r="L11" s="100">
        <v>10</v>
      </c>
      <c r="M11" s="83">
        <v>98.59999999999999</v>
      </c>
      <c r="N11" s="89">
        <v>9.859999999999999</v>
      </c>
      <c r="O11" s="152"/>
      <c r="P11" s="135"/>
      <c r="Q11" s="97"/>
      <c r="R11" s="153"/>
      <c r="S11" s="135"/>
      <c r="T11" s="97"/>
      <c r="U11" s="153"/>
      <c r="V11" s="135"/>
      <c r="W11" s="97"/>
    </row>
    <row r="12" ht="21.95" customHeight="1">
      <c r="A12" s="150">
        <v>1919</v>
      </c>
      <c r="B12" s="100">
        <v>57</v>
      </c>
      <c r="C12" s="83">
        <v>703.2</v>
      </c>
      <c r="D12" s="87">
        <v>12.3368421052632</v>
      </c>
      <c r="E12" s="40"/>
      <c r="F12" s="151">
        <v>1919</v>
      </c>
      <c r="G12" s="100">
        <v>36</v>
      </c>
      <c r="H12" s="83">
        <v>404.7</v>
      </c>
      <c r="I12" s="87">
        <v>11.2416666666667</v>
      </c>
      <c r="J12" s="40"/>
      <c r="K12" s="151">
        <v>1919</v>
      </c>
      <c r="L12" s="100">
        <v>9</v>
      </c>
      <c r="M12" s="83">
        <v>83.3</v>
      </c>
      <c r="N12" s="89">
        <v>9.25555555555556</v>
      </c>
      <c r="O12" s="152"/>
      <c r="P12" s="135"/>
      <c r="Q12" s="97"/>
      <c r="R12" s="153"/>
      <c r="S12" s="135"/>
      <c r="T12" s="97"/>
      <c r="U12" s="153"/>
      <c r="V12" s="135"/>
      <c r="W12" s="97"/>
    </row>
    <row r="13" ht="21.95" customHeight="1">
      <c r="A13" s="150">
        <v>1920</v>
      </c>
      <c r="B13" s="100">
        <v>24</v>
      </c>
      <c r="C13" s="83">
        <v>325.5</v>
      </c>
      <c r="D13" s="87">
        <v>13.5625</v>
      </c>
      <c r="E13" s="40"/>
      <c r="F13" s="151">
        <v>1920</v>
      </c>
      <c r="G13" s="100">
        <v>7</v>
      </c>
      <c r="H13" s="83">
        <v>80.2</v>
      </c>
      <c r="I13" s="87">
        <v>11.4571428571429</v>
      </c>
      <c r="J13" s="40"/>
      <c r="K13" s="151">
        <v>1920</v>
      </c>
      <c r="L13" s="100">
        <v>0</v>
      </c>
      <c r="M13" s="83">
        <v>0</v>
      </c>
      <c r="N13" s="89"/>
      <c r="O13" s="152"/>
      <c r="P13" s="135"/>
      <c r="Q13" s="97"/>
      <c r="R13" s="153"/>
      <c r="S13" s="135"/>
      <c r="T13" s="97"/>
      <c r="U13" s="153"/>
      <c r="V13" s="135"/>
      <c r="W13" s="97"/>
    </row>
    <row r="14" ht="21.95" customHeight="1">
      <c r="A14" s="150">
        <v>1921</v>
      </c>
      <c r="B14" s="100">
        <v>23</v>
      </c>
      <c r="C14" s="83">
        <v>279.8</v>
      </c>
      <c r="D14" s="87">
        <v>12.1652173913043</v>
      </c>
      <c r="E14" s="40"/>
      <c r="F14" s="151">
        <v>1921</v>
      </c>
      <c r="G14" s="100">
        <v>17</v>
      </c>
      <c r="H14" s="83">
        <v>195.1</v>
      </c>
      <c r="I14" s="87">
        <v>11.4764705882353</v>
      </c>
      <c r="J14" s="40"/>
      <c r="K14" s="151">
        <v>1921</v>
      </c>
      <c r="L14" s="100">
        <v>7</v>
      </c>
      <c r="M14" s="83">
        <v>69.09999999999999</v>
      </c>
      <c r="N14" s="89">
        <v>9.87142857142857</v>
      </c>
      <c r="O14" s="152"/>
      <c r="P14" s="135"/>
      <c r="Q14" s="97"/>
      <c r="R14" s="153"/>
      <c r="S14" s="135"/>
      <c r="T14" s="97"/>
      <c r="U14" s="153"/>
      <c r="V14" s="135"/>
      <c r="W14" s="97"/>
    </row>
    <row r="15" ht="21.95" customHeight="1">
      <c r="A15" s="150">
        <v>1922</v>
      </c>
      <c r="B15" s="100">
        <v>58</v>
      </c>
      <c r="C15" s="83">
        <v>670.6</v>
      </c>
      <c r="D15" s="87">
        <v>11.5620689655172</v>
      </c>
      <c r="E15" s="40"/>
      <c r="F15" s="151">
        <v>1922</v>
      </c>
      <c r="G15" s="100">
        <v>39</v>
      </c>
      <c r="H15" s="83">
        <v>406.5</v>
      </c>
      <c r="I15" s="87">
        <v>10.4230769230769</v>
      </c>
      <c r="J15" s="40"/>
      <c r="K15" s="151">
        <v>1922</v>
      </c>
      <c r="L15" s="100">
        <v>23</v>
      </c>
      <c r="M15" s="83">
        <v>217.3</v>
      </c>
      <c r="N15" s="89">
        <v>9.447826086956519</v>
      </c>
      <c r="O15" s="152"/>
      <c r="P15" s="135"/>
      <c r="Q15" s="97"/>
      <c r="R15" s="153"/>
      <c r="S15" s="135"/>
      <c r="T15" s="97"/>
      <c r="U15" s="153"/>
      <c r="V15" s="135"/>
      <c r="W15" s="97"/>
    </row>
    <row r="16" ht="21.95" customHeight="1">
      <c r="A16" s="150">
        <v>1923</v>
      </c>
      <c r="B16" s="100">
        <v>70</v>
      </c>
      <c r="C16" s="83">
        <v>854.5</v>
      </c>
      <c r="D16" s="87">
        <v>12.2071428571429</v>
      </c>
      <c r="E16" s="40"/>
      <c r="F16" s="151">
        <v>1923</v>
      </c>
      <c r="G16" s="100">
        <v>49</v>
      </c>
      <c r="H16" s="83">
        <v>561</v>
      </c>
      <c r="I16" s="87">
        <v>11.4489795918367</v>
      </c>
      <c r="J16" s="40"/>
      <c r="K16" s="151">
        <v>1923</v>
      </c>
      <c r="L16" s="100">
        <v>13</v>
      </c>
      <c r="M16" s="83">
        <v>123.9</v>
      </c>
      <c r="N16" s="89">
        <v>9.530769230769231</v>
      </c>
      <c r="O16" s="152"/>
      <c r="P16" s="135"/>
      <c r="Q16" s="97"/>
      <c r="R16" s="153"/>
      <c r="S16" s="135"/>
      <c r="T16" s="97"/>
      <c r="U16" s="153"/>
      <c r="V16" s="135"/>
      <c r="W16" s="97"/>
    </row>
    <row r="17" ht="21.95" customHeight="1">
      <c r="A17" s="150">
        <v>1924</v>
      </c>
      <c r="B17" s="100">
        <v>38</v>
      </c>
      <c r="C17" s="83">
        <v>514</v>
      </c>
      <c r="D17" s="87">
        <v>13.5263157894737</v>
      </c>
      <c r="E17" s="40"/>
      <c r="F17" s="151">
        <v>1924</v>
      </c>
      <c r="G17" s="100">
        <v>12</v>
      </c>
      <c r="H17" s="83">
        <v>145.8</v>
      </c>
      <c r="I17" s="87">
        <v>12.15</v>
      </c>
      <c r="J17" s="40"/>
      <c r="K17" s="151">
        <v>1924</v>
      </c>
      <c r="L17" s="100">
        <v>2</v>
      </c>
      <c r="M17" s="83">
        <v>21.2</v>
      </c>
      <c r="N17" s="89">
        <v>10.6</v>
      </c>
      <c r="O17" s="152"/>
      <c r="P17" s="135"/>
      <c r="Q17" s="97"/>
      <c r="R17" s="153"/>
      <c r="S17" s="135"/>
      <c r="T17" s="97"/>
      <c r="U17" s="153"/>
      <c r="V17" s="135"/>
      <c r="W17" s="97"/>
    </row>
    <row r="18" ht="21.95" customHeight="1">
      <c r="A18" s="150">
        <v>1925</v>
      </c>
      <c r="B18" s="100">
        <v>83</v>
      </c>
      <c r="C18" s="83">
        <v>1030.5</v>
      </c>
      <c r="D18" s="87">
        <v>12.4156626506024</v>
      </c>
      <c r="E18" s="40"/>
      <c r="F18" s="151">
        <v>1925</v>
      </c>
      <c r="G18" s="100">
        <v>44</v>
      </c>
      <c r="H18" s="83">
        <v>479.8</v>
      </c>
      <c r="I18" s="87">
        <v>10.9045454545455</v>
      </c>
      <c r="J18" s="40"/>
      <c r="K18" s="151">
        <v>1925</v>
      </c>
      <c r="L18" s="100">
        <v>12</v>
      </c>
      <c r="M18" s="83">
        <v>100.5</v>
      </c>
      <c r="N18" s="89">
        <v>8.375</v>
      </c>
      <c r="O18" s="152"/>
      <c r="P18" s="135"/>
      <c r="Q18" s="97"/>
      <c r="R18" s="153"/>
      <c r="S18" s="135"/>
      <c r="T18" s="97"/>
      <c r="U18" s="153"/>
      <c r="V18" s="135"/>
      <c r="W18" s="97"/>
    </row>
    <row r="19" ht="21.95" customHeight="1">
      <c r="A19" s="150">
        <v>1926</v>
      </c>
      <c r="B19" s="100">
        <v>49</v>
      </c>
      <c r="C19" s="83">
        <v>653.8</v>
      </c>
      <c r="D19" s="87">
        <v>13.3428571428571</v>
      </c>
      <c r="E19" s="40"/>
      <c r="F19" s="151">
        <v>1926</v>
      </c>
      <c r="G19" s="100">
        <v>16</v>
      </c>
      <c r="H19" s="83">
        <v>184.5</v>
      </c>
      <c r="I19" s="87">
        <v>11.53125</v>
      </c>
      <c r="J19" s="40"/>
      <c r="K19" s="151">
        <v>1926</v>
      </c>
      <c r="L19" s="100">
        <v>4</v>
      </c>
      <c r="M19" s="83">
        <v>38.8</v>
      </c>
      <c r="N19" s="89">
        <v>9.699999999999999</v>
      </c>
      <c r="O19" s="152"/>
      <c r="P19" s="135"/>
      <c r="Q19" s="97"/>
      <c r="R19" s="153"/>
      <c r="S19" s="135"/>
      <c r="T19" s="97"/>
      <c r="U19" s="153"/>
      <c r="V19" s="135"/>
      <c r="W19" s="97"/>
    </row>
    <row r="20" ht="21.95" customHeight="1">
      <c r="A20" s="150">
        <v>1927</v>
      </c>
      <c r="B20" s="100">
        <v>15</v>
      </c>
      <c r="C20" s="83">
        <v>196.4</v>
      </c>
      <c r="D20" s="87">
        <v>13.0933333333333</v>
      </c>
      <c r="E20" s="40"/>
      <c r="F20" s="151">
        <v>1927</v>
      </c>
      <c r="G20" s="100">
        <v>8</v>
      </c>
      <c r="H20" s="83">
        <v>95.5</v>
      </c>
      <c r="I20" s="87">
        <v>11.9375</v>
      </c>
      <c r="J20" s="40"/>
      <c r="K20" s="151">
        <v>1927</v>
      </c>
      <c r="L20" s="100">
        <v>0</v>
      </c>
      <c r="M20" s="83">
        <v>0</v>
      </c>
      <c r="N20" s="89"/>
      <c r="O20" s="152"/>
      <c r="P20" s="135"/>
      <c r="Q20" s="97"/>
      <c r="R20" s="153"/>
      <c r="S20" s="135"/>
      <c r="T20" s="97"/>
      <c r="U20" s="153"/>
      <c r="V20" s="135"/>
      <c r="W20" s="97"/>
    </row>
    <row r="21" ht="21.95" customHeight="1">
      <c r="A21" s="150">
        <v>1928</v>
      </c>
      <c r="B21" s="100">
        <v>14</v>
      </c>
      <c r="C21" s="83">
        <v>201.8</v>
      </c>
      <c r="D21" s="87">
        <v>14.4142857142857</v>
      </c>
      <c r="E21" s="40"/>
      <c r="F21" s="151">
        <v>1928</v>
      </c>
      <c r="G21" s="100">
        <v>1</v>
      </c>
      <c r="H21" s="83">
        <v>12.9</v>
      </c>
      <c r="I21" s="87">
        <v>12.9</v>
      </c>
      <c r="J21" s="40"/>
      <c r="K21" s="151">
        <v>1928</v>
      </c>
      <c r="L21" s="100">
        <v>0</v>
      </c>
      <c r="M21" s="83">
        <v>0</v>
      </c>
      <c r="N21" s="89"/>
      <c r="O21" s="152"/>
      <c r="P21" s="135"/>
      <c r="Q21" s="97"/>
      <c r="R21" s="153"/>
      <c r="S21" s="135"/>
      <c r="T21" s="97"/>
      <c r="U21" s="153"/>
      <c r="V21" s="135"/>
      <c r="W21" s="97"/>
    </row>
    <row r="22" ht="21.95" customHeight="1">
      <c r="A22" s="150">
        <v>1929</v>
      </c>
      <c r="B22" s="100">
        <v>75</v>
      </c>
      <c r="C22" s="83">
        <v>966.6</v>
      </c>
      <c r="D22" s="87">
        <v>12.888</v>
      </c>
      <c r="E22" s="40"/>
      <c r="F22" s="151">
        <v>1929</v>
      </c>
      <c r="G22" s="100">
        <v>40</v>
      </c>
      <c r="H22" s="83">
        <v>470.6</v>
      </c>
      <c r="I22" s="87">
        <v>11.765</v>
      </c>
      <c r="J22" s="40"/>
      <c r="K22" s="151">
        <v>1929</v>
      </c>
      <c r="L22" s="100">
        <v>5</v>
      </c>
      <c r="M22" s="83">
        <v>51.8</v>
      </c>
      <c r="N22" s="89">
        <v>10.36</v>
      </c>
      <c r="O22" s="152"/>
      <c r="P22" s="135"/>
      <c r="Q22" s="97"/>
      <c r="R22" s="153"/>
      <c r="S22" s="135"/>
      <c r="T22" s="97"/>
      <c r="U22" s="153"/>
      <c r="V22" s="135"/>
      <c r="W22" s="97"/>
    </row>
    <row r="23" ht="21.95" customHeight="1">
      <c r="A23" s="150">
        <v>1930</v>
      </c>
      <c r="B23" s="100">
        <v>45</v>
      </c>
      <c r="C23" s="83">
        <v>592.2</v>
      </c>
      <c r="D23" s="87">
        <v>13.16</v>
      </c>
      <c r="E23" s="40"/>
      <c r="F23" s="151">
        <v>1930</v>
      </c>
      <c r="G23" s="100">
        <v>25</v>
      </c>
      <c r="H23" s="83">
        <v>302.4</v>
      </c>
      <c r="I23" s="87">
        <v>12.096</v>
      </c>
      <c r="J23" s="40"/>
      <c r="K23" s="151">
        <v>1930</v>
      </c>
      <c r="L23" s="100">
        <v>3</v>
      </c>
      <c r="M23" s="83">
        <v>30.6</v>
      </c>
      <c r="N23" s="89">
        <v>10.2</v>
      </c>
      <c r="O23" s="152"/>
      <c r="P23" s="135"/>
      <c r="Q23" s="97"/>
      <c r="R23" s="153"/>
      <c r="S23" s="135"/>
      <c r="T23" s="97"/>
      <c r="U23" s="153"/>
      <c r="V23" s="135"/>
      <c r="W23" s="97"/>
    </row>
    <row r="24" ht="21.95" customHeight="1">
      <c r="A24" s="150">
        <v>1931</v>
      </c>
      <c r="B24" s="100">
        <v>33</v>
      </c>
      <c r="C24" s="83">
        <v>427.4</v>
      </c>
      <c r="D24" s="87">
        <v>12.9515151515152</v>
      </c>
      <c r="E24" s="40"/>
      <c r="F24" s="151">
        <v>1931</v>
      </c>
      <c r="G24" s="100">
        <v>18</v>
      </c>
      <c r="H24" s="83">
        <v>212.8</v>
      </c>
      <c r="I24" s="87">
        <v>11.8222222222222</v>
      </c>
      <c r="J24" s="40"/>
      <c r="K24" s="151">
        <v>1931</v>
      </c>
      <c r="L24" s="100">
        <v>2</v>
      </c>
      <c r="M24" s="83">
        <v>20</v>
      </c>
      <c r="N24" s="89">
        <v>10</v>
      </c>
      <c r="O24" s="152"/>
      <c r="P24" s="135"/>
      <c r="Q24" s="97"/>
      <c r="R24" s="153"/>
      <c r="S24" s="135"/>
      <c r="T24" s="97"/>
      <c r="U24" s="153"/>
      <c r="V24" s="135"/>
      <c r="W24" s="97"/>
    </row>
    <row r="25" ht="21.95" customHeight="1">
      <c r="A25" s="150">
        <v>1932</v>
      </c>
      <c r="B25" s="100">
        <v>46</v>
      </c>
      <c r="C25" s="83">
        <v>573.9</v>
      </c>
      <c r="D25" s="87">
        <v>12.4760869565217</v>
      </c>
      <c r="E25" s="40"/>
      <c r="F25" s="151">
        <v>1932</v>
      </c>
      <c r="G25" s="100">
        <v>28</v>
      </c>
      <c r="H25" s="83">
        <v>320.3</v>
      </c>
      <c r="I25" s="87">
        <v>11.4392857142857</v>
      </c>
      <c r="J25" s="40"/>
      <c r="K25" s="151">
        <v>1932</v>
      </c>
      <c r="L25" s="100">
        <v>7</v>
      </c>
      <c r="M25" s="83">
        <v>67.2</v>
      </c>
      <c r="N25" s="89">
        <v>9.6</v>
      </c>
      <c r="O25" s="152"/>
      <c r="P25" s="135"/>
      <c r="Q25" s="97"/>
      <c r="R25" s="153"/>
      <c r="S25" s="135"/>
      <c r="T25" s="97"/>
      <c r="U25" s="153"/>
      <c r="V25" s="135"/>
      <c r="W25" s="97"/>
    </row>
    <row r="26" ht="21.95" customHeight="1">
      <c r="A26" s="150">
        <v>1933</v>
      </c>
      <c r="B26" s="100">
        <v>30</v>
      </c>
      <c r="C26" s="83">
        <v>370.3</v>
      </c>
      <c r="D26" s="87">
        <v>12.3433333333333</v>
      </c>
      <c r="E26" s="40"/>
      <c r="F26" s="151">
        <v>1933</v>
      </c>
      <c r="G26" s="100">
        <v>18</v>
      </c>
      <c r="H26" s="83">
        <v>199.1</v>
      </c>
      <c r="I26" s="87">
        <v>11.0611111111111</v>
      </c>
      <c r="J26" s="40"/>
      <c r="K26" s="151">
        <v>1933</v>
      </c>
      <c r="L26" s="100">
        <v>7</v>
      </c>
      <c r="M26" s="83">
        <v>65.8</v>
      </c>
      <c r="N26" s="89">
        <v>9.4</v>
      </c>
      <c r="O26" s="152"/>
      <c r="P26" s="135"/>
      <c r="Q26" s="97"/>
      <c r="R26" s="153"/>
      <c r="S26" s="135"/>
      <c r="T26" s="97"/>
      <c r="U26" s="153"/>
      <c r="V26" s="135"/>
      <c r="W26" s="97"/>
    </row>
    <row r="27" ht="21.95" customHeight="1">
      <c r="A27" s="150">
        <v>1934</v>
      </c>
      <c r="B27" s="100">
        <v>33</v>
      </c>
      <c r="C27" s="83">
        <v>440.6</v>
      </c>
      <c r="D27" s="87">
        <v>13.3515151515152</v>
      </c>
      <c r="E27" s="40"/>
      <c r="F27" s="151">
        <v>1934</v>
      </c>
      <c r="G27" s="100">
        <v>12</v>
      </c>
      <c r="H27" s="83">
        <v>136.9</v>
      </c>
      <c r="I27" s="87">
        <v>11.4083333333333</v>
      </c>
      <c r="J27" s="40"/>
      <c r="K27" s="151">
        <v>1934</v>
      </c>
      <c r="L27" s="100">
        <v>4</v>
      </c>
      <c r="M27" s="83">
        <v>40.8</v>
      </c>
      <c r="N27" s="89">
        <v>10.2</v>
      </c>
      <c r="O27" s="152"/>
      <c r="P27" s="135"/>
      <c r="Q27" s="97"/>
      <c r="R27" s="153"/>
      <c r="S27" s="135"/>
      <c r="T27" s="97"/>
      <c r="U27" s="153"/>
      <c r="V27" s="135"/>
      <c r="W27" s="97"/>
    </row>
    <row r="28" ht="21.95" customHeight="1">
      <c r="A28" s="150">
        <v>1935</v>
      </c>
      <c r="B28" s="100">
        <v>23</v>
      </c>
      <c r="C28" s="83">
        <v>320.3</v>
      </c>
      <c r="D28" s="87">
        <v>13.9260869565217</v>
      </c>
      <c r="E28" s="40"/>
      <c r="F28" s="151">
        <v>1935</v>
      </c>
      <c r="G28" s="100">
        <v>4</v>
      </c>
      <c r="H28" s="83">
        <v>48.1</v>
      </c>
      <c r="I28" s="87">
        <v>12.025</v>
      </c>
      <c r="J28" s="40"/>
      <c r="K28" s="151">
        <v>1935</v>
      </c>
      <c r="L28" s="100">
        <v>0</v>
      </c>
      <c r="M28" s="83">
        <v>0</v>
      </c>
      <c r="N28" s="89"/>
      <c r="O28" s="152"/>
      <c r="P28" s="135"/>
      <c r="Q28" s="97"/>
      <c r="R28" s="153"/>
      <c r="S28" s="135"/>
      <c r="T28" s="97"/>
      <c r="U28" s="153"/>
      <c r="V28" s="135"/>
      <c r="W28" s="97"/>
    </row>
    <row r="29" ht="21.95" customHeight="1">
      <c r="A29" s="150">
        <v>1936</v>
      </c>
      <c r="B29" s="100">
        <v>21</v>
      </c>
      <c r="C29" s="83">
        <v>260.8</v>
      </c>
      <c r="D29" s="87">
        <v>12.4190476190476</v>
      </c>
      <c r="E29" s="40"/>
      <c r="F29" s="151">
        <v>1936</v>
      </c>
      <c r="G29" s="100">
        <v>12</v>
      </c>
      <c r="H29" s="83">
        <v>131.5</v>
      </c>
      <c r="I29" s="87">
        <v>10.9583333333333</v>
      </c>
      <c r="J29" s="40"/>
      <c r="K29" s="151">
        <v>1936</v>
      </c>
      <c r="L29" s="100">
        <v>5</v>
      </c>
      <c r="M29" s="83">
        <v>48.3</v>
      </c>
      <c r="N29" s="89">
        <v>9.66</v>
      </c>
      <c r="O29" s="152"/>
      <c r="P29" s="135"/>
      <c r="Q29" s="97"/>
      <c r="R29" s="153"/>
      <c r="S29" s="135"/>
      <c r="T29" s="97"/>
      <c r="U29" s="153"/>
      <c r="V29" s="135"/>
      <c r="W29" s="97"/>
    </row>
    <row r="30" ht="21.95" customHeight="1">
      <c r="A30" s="150">
        <v>1937</v>
      </c>
      <c r="B30" s="100">
        <v>40</v>
      </c>
      <c r="C30" s="83">
        <v>497.9</v>
      </c>
      <c r="D30" s="87">
        <v>12.4475</v>
      </c>
      <c r="E30" s="40"/>
      <c r="F30" s="151">
        <v>1937</v>
      </c>
      <c r="G30" s="100">
        <v>22</v>
      </c>
      <c r="H30" s="83">
        <v>244.3</v>
      </c>
      <c r="I30" s="87">
        <v>11.1045454545455</v>
      </c>
      <c r="J30" s="40"/>
      <c r="K30" s="151">
        <v>1937</v>
      </c>
      <c r="L30" s="100">
        <v>9</v>
      </c>
      <c r="M30" s="83">
        <v>89.90000000000001</v>
      </c>
      <c r="N30" s="89">
        <v>9.988888888888891</v>
      </c>
      <c r="O30" s="152"/>
      <c r="P30" s="135"/>
      <c r="Q30" s="97"/>
      <c r="R30" s="153"/>
      <c r="S30" s="135"/>
      <c r="T30" s="97"/>
      <c r="U30" s="153"/>
      <c r="V30" s="135"/>
      <c r="W30" s="97"/>
    </row>
    <row r="31" ht="21.95" customHeight="1">
      <c r="A31" s="150">
        <v>1938</v>
      </c>
      <c r="B31" s="100">
        <v>27</v>
      </c>
      <c r="C31" s="83">
        <v>351.8</v>
      </c>
      <c r="D31" s="87">
        <v>13.0296296296296</v>
      </c>
      <c r="E31" s="40"/>
      <c r="F31" s="151">
        <v>1938</v>
      </c>
      <c r="G31" s="100">
        <v>10</v>
      </c>
      <c r="H31" s="83">
        <v>112.5</v>
      </c>
      <c r="I31" s="87">
        <v>11.25</v>
      </c>
      <c r="J31" s="40"/>
      <c r="K31" s="151">
        <v>1938</v>
      </c>
      <c r="L31" s="100">
        <v>3</v>
      </c>
      <c r="M31" s="83">
        <v>27.9</v>
      </c>
      <c r="N31" s="89">
        <v>9.300000000000001</v>
      </c>
      <c r="O31" s="152"/>
      <c r="P31" s="135"/>
      <c r="Q31" s="97"/>
      <c r="R31" s="153"/>
      <c r="S31" s="135"/>
      <c r="T31" s="97"/>
      <c r="U31" s="153"/>
      <c r="V31" s="135"/>
      <c r="W31" s="97"/>
    </row>
    <row r="32" ht="21.95" customHeight="1">
      <c r="A32" s="150">
        <v>1939</v>
      </c>
      <c r="B32" s="100">
        <v>54</v>
      </c>
      <c r="C32" s="83">
        <v>659.7</v>
      </c>
      <c r="D32" s="87">
        <v>12.2166666666667</v>
      </c>
      <c r="E32" s="40"/>
      <c r="F32" s="151">
        <v>1939</v>
      </c>
      <c r="G32" s="100">
        <v>35</v>
      </c>
      <c r="H32" s="83">
        <v>391.3</v>
      </c>
      <c r="I32" s="87">
        <v>11.18</v>
      </c>
      <c r="J32" s="40"/>
      <c r="K32" s="151">
        <v>1939</v>
      </c>
      <c r="L32" s="100">
        <v>13</v>
      </c>
      <c r="M32" s="83">
        <v>124.5</v>
      </c>
      <c r="N32" s="89">
        <v>9.57692307692308</v>
      </c>
      <c r="O32" s="152"/>
      <c r="P32" s="135"/>
      <c r="Q32" s="97"/>
      <c r="R32" s="153"/>
      <c r="S32" s="135"/>
      <c r="T32" s="97"/>
      <c r="U32" s="153"/>
      <c r="V32" s="135"/>
      <c r="W32" s="97"/>
    </row>
    <row r="33" ht="21.95" customHeight="1">
      <c r="A33" s="150">
        <v>1940</v>
      </c>
      <c r="B33" s="100">
        <v>40</v>
      </c>
      <c r="C33" s="83">
        <v>544</v>
      </c>
      <c r="D33" s="87">
        <v>13.6</v>
      </c>
      <c r="E33" s="40"/>
      <c r="F33" s="151">
        <v>1940</v>
      </c>
      <c r="G33" s="100">
        <v>13</v>
      </c>
      <c r="H33" s="83">
        <v>153</v>
      </c>
      <c r="I33" s="87">
        <v>11.7692307692308</v>
      </c>
      <c r="J33" s="40"/>
      <c r="K33" s="151">
        <v>1940</v>
      </c>
      <c r="L33" s="100">
        <v>3</v>
      </c>
      <c r="M33" s="83">
        <v>31.2</v>
      </c>
      <c r="N33" s="89">
        <v>10.4</v>
      </c>
      <c r="O33" s="152"/>
      <c r="P33" s="135"/>
      <c r="Q33" s="97"/>
      <c r="R33" s="153"/>
      <c r="S33" s="135"/>
      <c r="T33" s="97"/>
      <c r="U33" s="153"/>
      <c r="V33" s="135"/>
      <c r="W33" s="97"/>
    </row>
    <row r="34" ht="21.95" customHeight="1">
      <c r="A34" s="150">
        <v>1941</v>
      </c>
      <c r="B34" s="100">
        <v>62</v>
      </c>
      <c r="C34" s="83">
        <v>777.3</v>
      </c>
      <c r="D34" s="87">
        <v>12.5370967741935</v>
      </c>
      <c r="E34" s="40"/>
      <c r="F34" s="151">
        <v>1941</v>
      </c>
      <c r="G34" s="100">
        <v>39</v>
      </c>
      <c r="H34" s="83">
        <v>448.1</v>
      </c>
      <c r="I34" s="87">
        <v>11.4897435897436</v>
      </c>
      <c r="J34" s="40"/>
      <c r="K34" s="151">
        <v>1941</v>
      </c>
      <c r="L34" s="100">
        <v>9</v>
      </c>
      <c r="M34" s="83">
        <v>88.40000000000001</v>
      </c>
      <c r="N34" s="89">
        <v>9.822222222222219</v>
      </c>
      <c r="O34" s="152"/>
      <c r="P34" s="135"/>
      <c r="Q34" s="97"/>
      <c r="R34" s="153"/>
      <c r="S34" s="135"/>
      <c r="T34" s="97"/>
      <c r="U34" s="153"/>
      <c r="V34" s="135"/>
      <c r="W34" s="97"/>
    </row>
    <row r="35" ht="21.95" customHeight="1">
      <c r="A35" s="150">
        <v>1942</v>
      </c>
      <c r="B35" s="100">
        <v>22</v>
      </c>
      <c r="C35" s="83">
        <v>297</v>
      </c>
      <c r="D35" s="87">
        <v>13.5</v>
      </c>
      <c r="E35" s="40"/>
      <c r="F35" s="151">
        <v>1942</v>
      </c>
      <c r="G35" s="100">
        <v>7</v>
      </c>
      <c r="H35" s="83">
        <v>82.2</v>
      </c>
      <c r="I35" s="87">
        <v>11.7428571428571</v>
      </c>
      <c r="J35" s="40"/>
      <c r="K35" s="151">
        <v>1942</v>
      </c>
      <c r="L35" s="100">
        <v>0</v>
      </c>
      <c r="M35" s="83">
        <v>0</v>
      </c>
      <c r="N35" s="89"/>
      <c r="O35" s="152"/>
      <c r="P35" s="135"/>
      <c r="Q35" s="97"/>
      <c r="R35" s="153"/>
      <c r="S35" s="135"/>
      <c r="T35" s="97"/>
      <c r="U35" s="153"/>
      <c r="V35" s="135"/>
      <c r="W35" s="97"/>
    </row>
    <row r="36" ht="21.95" customHeight="1">
      <c r="A36" s="150">
        <v>1943</v>
      </c>
      <c r="B36" s="100">
        <v>49</v>
      </c>
      <c r="C36" s="83">
        <v>619.6</v>
      </c>
      <c r="D36" s="87">
        <v>12.6448979591837</v>
      </c>
      <c r="E36" s="40"/>
      <c r="F36" s="151">
        <v>1943</v>
      </c>
      <c r="G36" s="100">
        <v>29</v>
      </c>
      <c r="H36" s="83">
        <v>335.3</v>
      </c>
      <c r="I36" s="87">
        <v>11.5620689655172</v>
      </c>
      <c r="J36" s="40"/>
      <c r="K36" s="151">
        <v>1943</v>
      </c>
      <c r="L36" s="100">
        <v>7</v>
      </c>
      <c r="M36" s="83">
        <v>72.40000000000001</v>
      </c>
      <c r="N36" s="89">
        <v>10.3428571428571</v>
      </c>
      <c r="O36" s="152"/>
      <c r="P36" s="135"/>
      <c r="Q36" s="97"/>
      <c r="R36" s="153"/>
      <c r="S36" s="135"/>
      <c r="T36" s="97"/>
      <c r="U36" s="153"/>
      <c r="V36" s="135"/>
      <c r="W36" s="97"/>
    </row>
    <row r="37" ht="21.95" customHeight="1">
      <c r="A37" s="150">
        <v>1944</v>
      </c>
      <c r="B37" s="100">
        <v>20</v>
      </c>
      <c r="C37" s="83">
        <v>272.5</v>
      </c>
      <c r="D37" s="87">
        <v>13.625</v>
      </c>
      <c r="E37" s="40"/>
      <c r="F37" s="151">
        <v>1944</v>
      </c>
      <c r="G37" s="100">
        <v>6</v>
      </c>
      <c r="H37" s="83">
        <v>70.59999999999999</v>
      </c>
      <c r="I37" s="87">
        <v>11.7666666666667</v>
      </c>
      <c r="J37" s="40"/>
      <c r="K37" s="151">
        <v>1944</v>
      </c>
      <c r="L37" s="100">
        <v>1</v>
      </c>
      <c r="M37" s="83">
        <v>10.6</v>
      </c>
      <c r="N37" s="89">
        <v>10.6</v>
      </c>
      <c r="O37" s="152"/>
      <c r="P37" s="135"/>
      <c r="Q37" s="97"/>
      <c r="R37" s="153"/>
      <c r="S37" s="135"/>
      <c r="T37" s="97"/>
      <c r="U37" s="153"/>
      <c r="V37" s="135"/>
      <c r="W37" s="97"/>
    </row>
    <row r="38" ht="21.95" customHeight="1">
      <c r="A38" s="150">
        <v>1945</v>
      </c>
      <c r="B38" s="100">
        <v>33</v>
      </c>
      <c r="C38" s="83">
        <v>400.3</v>
      </c>
      <c r="D38" s="87">
        <v>12.130303030303</v>
      </c>
      <c r="E38" s="40"/>
      <c r="F38" s="151">
        <v>1945</v>
      </c>
      <c r="G38" s="100">
        <v>20</v>
      </c>
      <c r="H38" s="83">
        <v>217.2</v>
      </c>
      <c r="I38" s="87">
        <v>10.86</v>
      </c>
      <c r="J38" s="40"/>
      <c r="K38" s="151">
        <v>1945</v>
      </c>
      <c r="L38" s="100">
        <v>8</v>
      </c>
      <c r="M38" s="83">
        <v>71.59999999999999</v>
      </c>
      <c r="N38" s="89">
        <v>8.949999999999999</v>
      </c>
      <c r="O38" s="152"/>
      <c r="P38" s="135"/>
      <c r="Q38" s="97"/>
      <c r="R38" s="153"/>
      <c r="S38" s="135"/>
      <c r="T38" s="97"/>
      <c r="U38" s="153"/>
      <c r="V38" s="135"/>
      <c r="W38" s="97"/>
    </row>
    <row r="39" ht="21.95" customHeight="1">
      <c r="A39" s="150">
        <v>1946</v>
      </c>
      <c r="B39" s="100">
        <v>74</v>
      </c>
      <c r="C39" s="83">
        <v>925.8</v>
      </c>
      <c r="D39" s="87">
        <v>12.5108108108108</v>
      </c>
      <c r="E39" s="40"/>
      <c r="F39" s="151">
        <v>1946</v>
      </c>
      <c r="G39" s="100">
        <v>40</v>
      </c>
      <c r="H39" s="83">
        <v>440.3</v>
      </c>
      <c r="I39" s="87">
        <v>11.0075</v>
      </c>
      <c r="J39" s="40"/>
      <c r="K39" s="151">
        <v>1946</v>
      </c>
      <c r="L39" s="100">
        <v>14</v>
      </c>
      <c r="M39" s="83">
        <v>126.7</v>
      </c>
      <c r="N39" s="89">
        <v>9.050000000000001</v>
      </c>
      <c r="O39" s="152"/>
      <c r="P39" s="135"/>
      <c r="Q39" s="97"/>
      <c r="R39" s="153"/>
      <c r="S39" s="135"/>
      <c r="T39" s="97"/>
      <c r="U39" s="153"/>
      <c r="V39" s="135"/>
      <c r="W39" s="97"/>
    </row>
    <row r="40" ht="21.95" customHeight="1">
      <c r="A40" s="150">
        <v>1947</v>
      </c>
      <c r="B40" s="100">
        <v>51</v>
      </c>
      <c r="C40" s="83">
        <v>670.8</v>
      </c>
      <c r="D40" s="87">
        <v>13.1529411764706</v>
      </c>
      <c r="E40" s="40"/>
      <c r="F40" s="151">
        <v>1947</v>
      </c>
      <c r="G40" s="100">
        <v>18</v>
      </c>
      <c r="H40" s="83">
        <v>196.1</v>
      </c>
      <c r="I40" s="87">
        <v>10.8944444444444</v>
      </c>
      <c r="J40" s="40"/>
      <c r="K40" s="151">
        <v>1947</v>
      </c>
      <c r="L40" s="100">
        <v>6</v>
      </c>
      <c r="M40" s="83">
        <v>52.3</v>
      </c>
      <c r="N40" s="89">
        <v>8.71666666666667</v>
      </c>
      <c r="O40" s="152"/>
      <c r="P40" s="135"/>
      <c r="Q40" s="97"/>
      <c r="R40" s="153"/>
      <c r="S40" s="135"/>
      <c r="T40" s="97"/>
      <c r="U40" s="153"/>
      <c r="V40" s="135"/>
      <c r="W40" s="97"/>
    </row>
    <row r="41" ht="21.95" customHeight="1">
      <c r="A41" s="150">
        <v>1948</v>
      </c>
      <c r="B41" s="100">
        <v>49</v>
      </c>
      <c r="C41" s="83">
        <v>613.6</v>
      </c>
      <c r="D41" s="87">
        <v>12.5224489795918</v>
      </c>
      <c r="E41" s="40"/>
      <c r="F41" s="151">
        <v>1948</v>
      </c>
      <c r="G41" s="100">
        <v>28</v>
      </c>
      <c r="H41" s="83">
        <v>316.7</v>
      </c>
      <c r="I41" s="87">
        <v>11.3107142857143</v>
      </c>
      <c r="J41" s="40"/>
      <c r="K41" s="151">
        <v>1948</v>
      </c>
      <c r="L41" s="100">
        <v>7</v>
      </c>
      <c r="M41" s="83">
        <v>61.6</v>
      </c>
      <c r="N41" s="89">
        <v>8.800000000000001</v>
      </c>
      <c r="O41" s="152"/>
      <c r="P41" s="135"/>
      <c r="Q41" s="97"/>
      <c r="R41" s="153"/>
      <c r="S41" s="135"/>
      <c r="T41" s="97"/>
      <c r="U41" s="153"/>
      <c r="V41" s="135"/>
      <c r="W41" s="97"/>
    </row>
    <row r="42" ht="21.95" customHeight="1">
      <c r="A42" s="150">
        <v>1949</v>
      </c>
      <c r="B42" s="100">
        <v>69</v>
      </c>
      <c r="C42" s="83">
        <v>880.2</v>
      </c>
      <c r="D42" s="87">
        <v>12.7565217391304</v>
      </c>
      <c r="E42" s="40"/>
      <c r="F42" s="151">
        <v>1949</v>
      </c>
      <c r="G42" s="100">
        <v>31</v>
      </c>
      <c r="H42" s="83">
        <v>336.2</v>
      </c>
      <c r="I42" s="87">
        <v>10.8451612903226</v>
      </c>
      <c r="J42" s="40"/>
      <c r="K42" s="151">
        <v>1949</v>
      </c>
      <c r="L42" s="100">
        <v>14</v>
      </c>
      <c r="M42" s="83">
        <v>133.4</v>
      </c>
      <c r="N42" s="89">
        <v>9.52857142857143</v>
      </c>
      <c r="O42" s="152"/>
      <c r="P42" s="135"/>
      <c r="Q42" s="97"/>
      <c r="R42" s="153"/>
      <c r="S42" s="135"/>
      <c r="T42" s="97"/>
      <c r="U42" s="153"/>
      <c r="V42" s="135"/>
      <c r="W42" s="97"/>
    </row>
    <row r="43" ht="21.95" customHeight="1">
      <c r="A43" s="150">
        <v>1950</v>
      </c>
      <c r="B43" s="100">
        <v>49</v>
      </c>
      <c r="C43" s="83">
        <v>640.3</v>
      </c>
      <c r="D43" s="87">
        <v>13.0673469387755</v>
      </c>
      <c r="E43" s="40"/>
      <c r="F43" s="151">
        <v>1950</v>
      </c>
      <c r="G43" s="100">
        <v>22</v>
      </c>
      <c r="H43" s="83">
        <v>256.7</v>
      </c>
      <c r="I43" s="87">
        <v>11.6681818181818</v>
      </c>
      <c r="J43" s="40"/>
      <c r="K43" s="151">
        <v>1950</v>
      </c>
      <c r="L43" s="100">
        <v>4</v>
      </c>
      <c r="M43" s="83">
        <v>40</v>
      </c>
      <c r="N43" s="89">
        <v>10</v>
      </c>
      <c r="O43" s="152"/>
      <c r="P43" s="135"/>
      <c r="Q43" s="97"/>
      <c r="R43" s="153"/>
      <c r="S43" s="135"/>
      <c r="T43" s="97"/>
      <c r="U43" s="153"/>
      <c r="V43" s="135"/>
      <c r="W43" s="97"/>
    </row>
    <row r="44" ht="21.95" customHeight="1">
      <c r="A44" s="150">
        <v>1951</v>
      </c>
      <c r="B44" s="100">
        <v>64</v>
      </c>
      <c r="C44" s="83">
        <v>784.9</v>
      </c>
      <c r="D44" s="87">
        <v>12.2640625</v>
      </c>
      <c r="E44" s="40"/>
      <c r="F44" s="151">
        <v>1951</v>
      </c>
      <c r="G44" s="100">
        <v>37</v>
      </c>
      <c r="H44" s="83">
        <v>401</v>
      </c>
      <c r="I44" s="87">
        <v>10.8378378378378</v>
      </c>
      <c r="J44" s="40"/>
      <c r="K44" s="151">
        <v>1951</v>
      </c>
      <c r="L44" s="100">
        <v>16</v>
      </c>
      <c r="M44" s="83">
        <v>146.9</v>
      </c>
      <c r="N44" s="89">
        <v>9.18125</v>
      </c>
      <c r="O44" s="152"/>
      <c r="P44" s="135"/>
      <c r="Q44" s="97"/>
      <c r="R44" s="153"/>
      <c r="S44" s="135"/>
      <c r="T44" s="97"/>
      <c r="U44" s="153"/>
      <c r="V44" s="135"/>
      <c r="W44" s="97"/>
    </row>
    <row r="45" ht="21.95" customHeight="1">
      <c r="A45" s="150">
        <v>1952</v>
      </c>
      <c r="B45" s="100">
        <v>61</v>
      </c>
      <c r="C45" s="83">
        <v>784.1</v>
      </c>
      <c r="D45" s="87">
        <v>12.8540983606557</v>
      </c>
      <c r="E45" s="40"/>
      <c r="F45" s="151">
        <v>1952</v>
      </c>
      <c r="G45" s="100">
        <v>28</v>
      </c>
      <c r="H45" s="83">
        <v>314.9</v>
      </c>
      <c r="I45" s="87">
        <v>11.2464285714286</v>
      </c>
      <c r="J45" s="40"/>
      <c r="K45" s="151">
        <v>1952</v>
      </c>
      <c r="L45" s="100">
        <v>12</v>
      </c>
      <c r="M45" s="83">
        <v>123.6</v>
      </c>
      <c r="N45" s="89">
        <v>10.3</v>
      </c>
      <c r="O45" s="152"/>
      <c r="P45" s="135"/>
      <c r="Q45" s="97"/>
      <c r="R45" s="153"/>
      <c r="S45" s="135"/>
      <c r="T45" s="97"/>
      <c r="U45" s="153"/>
      <c r="V45" s="135"/>
      <c r="W45" s="97"/>
    </row>
    <row r="46" ht="21.95" customHeight="1">
      <c r="A46" s="150">
        <v>1953</v>
      </c>
      <c r="B46" s="100">
        <v>69</v>
      </c>
      <c r="C46" s="83">
        <v>883.5</v>
      </c>
      <c r="D46" s="87">
        <v>12.804347826087</v>
      </c>
      <c r="E46" s="40"/>
      <c r="F46" s="151">
        <v>1953</v>
      </c>
      <c r="G46" s="100">
        <v>36</v>
      </c>
      <c r="H46" s="83">
        <v>416.3</v>
      </c>
      <c r="I46" s="87">
        <v>11.5638888888889</v>
      </c>
      <c r="J46" s="40"/>
      <c r="K46" s="151">
        <v>1953</v>
      </c>
      <c r="L46" s="100">
        <v>10</v>
      </c>
      <c r="M46" s="83">
        <v>100.6</v>
      </c>
      <c r="N46" s="89">
        <v>10.06</v>
      </c>
      <c r="O46" s="152"/>
      <c r="P46" s="135"/>
      <c r="Q46" s="97"/>
      <c r="R46" s="153"/>
      <c r="S46" s="135"/>
      <c r="T46" s="97"/>
      <c r="U46" s="153"/>
      <c r="V46" s="135"/>
      <c r="W46" s="97"/>
    </row>
    <row r="47" ht="21.95" customHeight="1">
      <c r="A47" s="150">
        <v>1954</v>
      </c>
      <c r="B47" s="100">
        <v>31</v>
      </c>
      <c r="C47" s="83">
        <v>403.3</v>
      </c>
      <c r="D47" s="87">
        <v>13.0096774193548</v>
      </c>
      <c r="E47" s="40"/>
      <c r="F47" s="151">
        <v>1954</v>
      </c>
      <c r="G47" s="100">
        <v>13</v>
      </c>
      <c r="H47" s="83">
        <v>148.6</v>
      </c>
      <c r="I47" s="87">
        <v>11.4307692307692</v>
      </c>
      <c r="J47" s="40"/>
      <c r="K47" s="151">
        <v>1954</v>
      </c>
      <c r="L47" s="100">
        <v>6</v>
      </c>
      <c r="M47" s="83">
        <v>63.6</v>
      </c>
      <c r="N47" s="89">
        <v>10.6</v>
      </c>
      <c r="O47" s="152"/>
      <c r="P47" s="135"/>
      <c r="Q47" s="97"/>
      <c r="R47" s="153"/>
      <c r="S47" s="135"/>
      <c r="T47" s="97"/>
      <c r="U47" s="153"/>
      <c r="V47" s="135"/>
      <c r="W47" s="97"/>
    </row>
    <row r="48" ht="21.95" customHeight="1">
      <c r="A48" s="150">
        <v>1955</v>
      </c>
      <c r="B48" s="100">
        <v>20</v>
      </c>
      <c r="C48" s="83">
        <v>280.8</v>
      </c>
      <c r="D48" s="87">
        <v>14.04</v>
      </c>
      <c r="E48" s="40"/>
      <c r="F48" s="151">
        <v>1955</v>
      </c>
      <c r="G48" s="100">
        <v>5</v>
      </c>
      <c r="H48" s="83">
        <v>61.7</v>
      </c>
      <c r="I48" s="87">
        <v>12.34</v>
      </c>
      <c r="J48" s="40"/>
      <c r="K48" s="151">
        <v>1955</v>
      </c>
      <c r="L48" s="100">
        <v>0</v>
      </c>
      <c r="M48" s="83">
        <v>0</v>
      </c>
      <c r="N48" s="89"/>
      <c r="O48" s="152"/>
      <c r="P48" s="135"/>
      <c r="Q48" s="97"/>
      <c r="R48" s="153"/>
      <c r="S48" s="135"/>
      <c r="T48" s="97"/>
      <c r="U48" s="153"/>
      <c r="V48" s="135"/>
      <c r="W48" s="97"/>
    </row>
    <row r="49" ht="21.95" customHeight="1">
      <c r="A49" s="150">
        <v>1956</v>
      </c>
      <c r="B49" s="100">
        <v>53</v>
      </c>
      <c r="C49" s="83">
        <v>690.7</v>
      </c>
      <c r="D49" s="87">
        <v>13.0320754716981</v>
      </c>
      <c r="E49" s="40"/>
      <c r="F49" s="151">
        <v>1956</v>
      </c>
      <c r="G49" s="100">
        <v>20</v>
      </c>
      <c r="H49" s="83">
        <v>216.8</v>
      </c>
      <c r="I49" s="87">
        <v>10.84</v>
      </c>
      <c r="J49" s="40"/>
      <c r="K49" s="151">
        <v>1956</v>
      </c>
      <c r="L49" s="100">
        <v>9</v>
      </c>
      <c r="M49" s="83">
        <v>87.3</v>
      </c>
      <c r="N49" s="89">
        <v>9.699999999999999</v>
      </c>
      <c r="O49" s="152"/>
      <c r="P49" s="135"/>
      <c r="Q49" s="97"/>
      <c r="R49" s="153"/>
      <c r="S49" s="135"/>
      <c r="T49" s="97"/>
      <c r="U49" s="153"/>
      <c r="V49" s="135"/>
      <c r="W49" s="97"/>
    </row>
    <row r="50" ht="21.95" customHeight="1">
      <c r="A50" s="150">
        <v>1957</v>
      </c>
      <c r="B50" s="100">
        <v>44</v>
      </c>
      <c r="C50" s="83">
        <v>589.6</v>
      </c>
      <c r="D50" s="87">
        <v>13.4</v>
      </c>
      <c r="E50" s="40"/>
      <c r="F50" s="151">
        <v>1957</v>
      </c>
      <c r="G50" s="100">
        <v>14</v>
      </c>
      <c r="H50" s="83">
        <v>160.6</v>
      </c>
      <c r="I50" s="87">
        <v>11.4714285714286</v>
      </c>
      <c r="J50" s="40"/>
      <c r="K50" s="151">
        <v>1957</v>
      </c>
      <c r="L50" s="100">
        <v>4</v>
      </c>
      <c r="M50" s="83">
        <v>41.2</v>
      </c>
      <c r="N50" s="89">
        <v>10.3</v>
      </c>
      <c r="O50" s="152"/>
      <c r="P50" s="135"/>
      <c r="Q50" s="97"/>
      <c r="R50" s="153"/>
      <c r="S50" s="135"/>
      <c r="T50" s="97"/>
      <c r="U50" s="153"/>
      <c r="V50" s="135"/>
      <c r="W50" s="97"/>
    </row>
    <row r="51" ht="21.95" customHeight="1">
      <c r="A51" s="150">
        <v>1958</v>
      </c>
      <c r="B51" s="100">
        <v>34</v>
      </c>
      <c r="C51" s="83">
        <v>449</v>
      </c>
      <c r="D51" s="87">
        <v>13.2058823529412</v>
      </c>
      <c r="E51" s="40"/>
      <c r="F51" s="151">
        <v>1958</v>
      </c>
      <c r="G51" s="100">
        <v>14</v>
      </c>
      <c r="H51" s="83">
        <v>163.3</v>
      </c>
      <c r="I51" s="87">
        <v>11.6642857142857</v>
      </c>
      <c r="J51" s="40"/>
      <c r="K51" s="151">
        <v>1958</v>
      </c>
      <c r="L51" s="100">
        <v>3</v>
      </c>
      <c r="M51" s="83">
        <v>27.7</v>
      </c>
      <c r="N51" s="89">
        <v>9.233333333333331</v>
      </c>
      <c r="O51" s="152"/>
      <c r="P51" s="135"/>
      <c r="Q51" s="97"/>
      <c r="R51" s="153"/>
      <c r="S51" s="135"/>
      <c r="T51" s="97"/>
      <c r="U51" s="153"/>
      <c r="V51" s="135"/>
      <c r="W51" s="97"/>
    </row>
    <row r="52" ht="21.95" customHeight="1">
      <c r="A52" s="150">
        <v>1959</v>
      </c>
      <c r="B52" s="100">
        <v>47</v>
      </c>
      <c r="C52" s="83">
        <v>594.5</v>
      </c>
      <c r="D52" s="87">
        <v>12.6489361702128</v>
      </c>
      <c r="E52" s="40"/>
      <c r="F52" s="151">
        <v>1959</v>
      </c>
      <c r="G52" s="100">
        <v>24</v>
      </c>
      <c r="H52" s="83">
        <v>269.4</v>
      </c>
      <c r="I52" s="87">
        <v>11.225</v>
      </c>
      <c r="J52" s="40"/>
      <c r="K52" s="151">
        <v>1959</v>
      </c>
      <c r="L52" s="100">
        <v>7</v>
      </c>
      <c r="M52" s="83">
        <v>61.7</v>
      </c>
      <c r="N52" s="89">
        <v>8.81428571428571</v>
      </c>
      <c r="O52" s="152"/>
      <c r="P52" s="135"/>
      <c r="Q52" s="97"/>
      <c r="R52" s="153"/>
      <c r="S52" s="135"/>
      <c r="T52" s="97"/>
      <c r="U52" s="153"/>
      <c r="V52" s="135"/>
      <c r="W52" s="97"/>
    </row>
    <row r="53" ht="21.95" customHeight="1">
      <c r="A53" s="150">
        <v>1960</v>
      </c>
      <c r="B53" s="100">
        <v>58</v>
      </c>
      <c r="C53" s="83">
        <v>737.4</v>
      </c>
      <c r="D53" s="87">
        <v>12.7137931034483</v>
      </c>
      <c r="E53" s="40"/>
      <c r="F53" s="151">
        <v>1960</v>
      </c>
      <c r="G53" s="100">
        <v>28</v>
      </c>
      <c r="H53" s="83">
        <v>316.3</v>
      </c>
      <c r="I53" s="87">
        <v>11.2964285714286</v>
      </c>
      <c r="J53" s="40"/>
      <c r="K53" s="151">
        <v>1960</v>
      </c>
      <c r="L53" s="100">
        <v>8</v>
      </c>
      <c r="M53" s="83">
        <v>75.09999999999999</v>
      </c>
      <c r="N53" s="89">
        <v>9.387499999999999</v>
      </c>
      <c r="O53" s="152"/>
      <c r="P53" s="135"/>
      <c r="Q53" s="97"/>
      <c r="R53" s="153"/>
      <c r="S53" s="135"/>
      <c r="T53" s="97"/>
      <c r="U53" s="153"/>
      <c r="V53" s="135"/>
      <c r="W53" s="97"/>
    </row>
    <row r="54" ht="21.95" customHeight="1">
      <c r="A54" s="150">
        <v>1961</v>
      </c>
      <c r="B54" s="100">
        <v>57</v>
      </c>
      <c r="C54" s="83">
        <v>764.5</v>
      </c>
      <c r="D54" s="87">
        <v>13.4122807017544</v>
      </c>
      <c r="E54" s="40"/>
      <c r="F54" s="151">
        <v>1961</v>
      </c>
      <c r="G54" s="100">
        <v>22</v>
      </c>
      <c r="H54" s="83">
        <v>266.2</v>
      </c>
      <c r="I54" s="87">
        <v>12.1</v>
      </c>
      <c r="J54" s="40"/>
      <c r="K54" s="151">
        <v>1961</v>
      </c>
      <c r="L54" s="100">
        <v>2</v>
      </c>
      <c r="M54" s="83">
        <v>20</v>
      </c>
      <c r="N54" s="89">
        <v>10</v>
      </c>
      <c r="O54" s="152"/>
      <c r="P54" s="135"/>
      <c r="Q54" s="97"/>
      <c r="R54" s="153"/>
      <c r="S54" s="135"/>
      <c r="T54" s="97"/>
      <c r="U54" s="153"/>
      <c r="V54" s="135"/>
      <c r="W54" s="97"/>
    </row>
    <row r="55" ht="21.95" customHeight="1">
      <c r="A55" s="150">
        <v>1962</v>
      </c>
      <c r="B55" s="100">
        <v>27</v>
      </c>
      <c r="C55" s="83">
        <v>360.5</v>
      </c>
      <c r="D55" s="87">
        <v>13.3518518518519</v>
      </c>
      <c r="E55" s="40"/>
      <c r="F55" s="151">
        <v>1962</v>
      </c>
      <c r="G55" s="100">
        <v>13</v>
      </c>
      <c r="H55" s="83">
        <v>158.5</v>
      </c>
      <c r="I55" s="87">
        <v>12.1923076923077</v>
      </c>
      <c r="J55" s="40"/>
      <c r="K55" s="151">
        <v>1962</v>
      </c>
      <c r="L55" s="100">
        <v>1</v>
      </c>
      <c r="M55" s="83">
        <v>10.6</v>
      </c>
      <c r="N55" s="89">
        <v>10.6</v>
      </c>
      <c r="O55" s="152"/>
      <c r="P55" s="135"/>
      <c r="Q55" s="97"/>
      <c r="R55" s="153"/>
      <c r="S55" s="135"/>
      <c r="T55" s="97"/>
      <c r="U55" s="153"/>
      <c r="V55" s="135"/>
      <c r="W55" s="97"/>
    </row>
    <row r="56" ht="21.95" customHeight="1">
      <c r="A56" s="150">
        <v>1963</v>
      </c>
      <c r="B56" s="100">
        <v>51</v>
      </c>
      <c r="C56" s="83">
        <v>633.7</v>
      </c>
      <c r="D56" s="87">
        <v>12.4254901960784</v>
      </c>
      <c r="E56" s="40"/>
      <c r="F56" s="151">
        <v>1963</v>
      </c>
      <c r="G56" s="100">
        <v>29</v>
      </c>
      <c r="H56" s="83">
        <v>321.3</v>
      </c>
      <c r="I56" s="87">
        <v>11.0793103448276</v>
      </c>
      <c r="J56" s="40"/>
      <c r="K56" s="151">
        <v>1963</v>
      </c>
      <c r="L56" s="100">
        <v>11</v>
      </c>
      <c r="M56" s="83">
        <v>105.1</v>
      </c>
      <c r="N56" s="89">
        <v>9.554545454545449</v>
      </c>
      <c r="O56" s="152"/>
      <c r="P56" s="135"/>
      <c r="Q56" s="97"/>
      <c r="R56" s="153"/>
      <c r="S56" s="135"/>
      <c r="T56" s="97"/>
      <c r="U56" s="153"/>
      <c r="V56" s="135"/>
      <c r="W56" s="97"/>
    </row>
    <row r="57" ht="21.95" customHeight="1">
      <c r="A57" s="150">
        <v>1964</v>
      </c>
      <c r="B57" s="100">
        <v>33</v>
      </c>
      <c r="C57" s="83">
        <v>439</v>
      </c>
      <c r="D57" s="87">
        <v>13.3030303030303</v>
      </c>
      <c r="E57" s="40"/>
      <c r="F57" s="151">
        <v>1964</v>
      </c>
      <c r="G57" s="100">
        <v>12</v>
      </c>
      <c r="H57" s="83">
        <v>137.1</v>
      </c>
      <c r="I57" s="87">
        <v>11.425</v>
      </c>
      <c r="J57" s="40"/>
      <c r="K57" s="151">
        <v>1964</v>
      </c>
      <c r="L57" s="100">
        <v>4</v>
      </c>
      <c r="M57" s="83">
        <v>42</v>
      </c>
      <c r="N57" s="89">
        <v>10.5</v>
      </c>
      <c r="O57" s="152"/>
      <c r="P57" s="135"/>
      <c r="Q57" s="97"/>
      <c r="R57" s="153"/>
      <c r="S57" s="135"/>
      <c r="T57" s="97"/>
      <c r="U57" s="153"/>
      <c r="V57" s="135"/>
      <c r="W57" s="97"/>
    </row>
    <row r="58" ht="21.95" customHeight="1">
      <c r="A58" s="150">
        <v>1965</v>
      </c>
      <c r="B58" s="100">
        <v>47</v>
      </c>
      <c r="C58" s="83">
        <v>586.4</v>
      </c>
      <c r="D58" s="87">
        <v>12.4765957446809</v>
      </c>
      <c r="E58" s="40"/>
      <c r="F58" s="151">
        <v>1965</v>
      </c>
      <c r="G58" s="100">
        <v>25</v>
      </c>
      <c r="H58" s="83">
        <v>271.6</v>
      </c>
      <c r="I58" s="87">
        <v>10.864</v>
      </c>
      <c r="J58" s="40"/>
      <c r="K58" s="151">
        <v>1965</v>
      </c>
      <c r="L58" s="100">
        <v>10</v>
      </c>
      <c r="M58" s="83">
        <v>91.5</v>
      </c>
      <c r="N58" s="89">
        <v>9.15</v>
      </c>
      <c r="O58" s="152"/>
      <c r="P58" s="135"/>
      <c r="Q58" s="97"/>
      <c r="R58" s="153"/>
      <c r="S58" s="135"/>
      <c r="T58" s="97"/>
      <c r="U58" s="153"/>
      <c r="V58" s="135"/>
      <c r="W58" s="97"/>
    </row>
    <row r="59" ht="21.95" customHeight="1">
      <c r="A59" s="150">
        <v>1966</v>
      </c>
      <c r="B59" s="100">
        <v>27</v>
      </c>
      <c r="C59" s="83">
        <v>372.5</v>
      </c>
      <c r="D59" s="87">
        <v>13.7962962962963</v>
      </c>
      <c r="E59" s="40"/>
      <c r="F59" s="151">
        <v>1966</v>
      </c>
      <c r="G59" s="100">
        <v>6</v>
      </c>
      <c r="H59" s="83">
        <v>73.3</v>
      </c>
      <c r="I59" s="87">
        <v>12.2166666666667</v>
      </c>
      <c r="J59" s="40"/>
      <c r="K59" s="151">
        <v>1966</v>
      </c>
      <c r="L59" s="100">
        <v>0</v>
      </c>
      <c r="M59" s="83">
        <v>0</v>
      </c>
      <c r="N59" s="89"/>
      <c r="O59" s="152"/>
      <c r="P59" s="135"/>
      <c r="Q59" s="97"/>
      <c r="R59" s="153"/>
      <c r="S59" s="135"/>
      <c r="T59" s="97"/>
      <c r="U59" s="153"/>
      <c r="V59" s="135"/>
      <c r="W59" s="97"/>
    </row>
    <row r="60" ht="21.95" customHeight="1">
      <c r="A60" s="150">
        <v>1967</v>
      </c>
      <c r="B60" s="100">
        <v>51</v>
      </c>
      <c r="C60" s="83">
        <v>660.7</v>
      </c>
      <c r="D60" s="87">
        <v>12.9549019607843</v>
      </c>
      <c r="E60" s="40"/>
      <c r="F60" s="151">
        <v>1967</v>
      </c>
      <c r="G60" s="100">
        <v>21</v>
      </c>
      <c r="H60" s="83">
        <v>239</v>
      </c>
      <c r="I60" s="87">
        <v>11.3809523809524</v>
      </c>
      <c r="J60" s="40"/>
      <c r="K60" s="151">
        <v>1967</v>
      </c>
      <c r="L60" s="100">
        <v>5</v>
      </c>
      <c r="M60" s="83">
        <v>49.5</v>
      </c>
      <c r="N60" s="89">
        <v>9.9</v>
      </c>
      <c r="O60" s="152"/>
      <c r="P60" s="135"/>
      <c r="Q60" s="97"/>
      <c r="R60" s="153"/>
      <c r="S60" s="135"/>
      <c r="T60" s="97"/>
      <c r="U60" s="153"/>
      <c r="V60" s="135"/>
      <c r="W60" s="97"/>
    </row>
    <row r="61" ht="21.95" customHeight="1">
      <c r="A61" s="150">
        <v>1968</v>
      </c>
      <c r="B61" s="100">
        <v>41</v>
      </c>
      <c r="C61" s="83">
        <v>553.8</v>
      </c>
      <c r="D61" s="87">
        <v>13.5073170731707</v>
      </c>
      <c r="E61" s="40"/>
      <c r="F61" s="151">
        <v>1968</v>
      </c>
      <c r="G61" s="100">
        <v>11</v>
      </c>
      <c r="H61" s="83">
        <v>123.5</v>
      </c>
      <c r="I61" s="87">
        <v>11.2272727272727</v>
      </c>
      <c r="J61" s="40"/>
      <c r="K61" s="151">
        <v>1968</v>
      </c>
      <c r="L61" s="100">
        <v>3</v>
      </c>
      <c r="M61" s="83">
        <v>27.3</v>
      </c>
      <c r="N61" s="89">
        <v>9.1</v>
      </c>
      <c r="O61" s="152"/>
      <c r="P61" s="135"/>
      <c r="Q61" s="97"/>
      <c r="R61" s="153"/>
      <c r="S61" s="135"/>
      <c r="T61" s="97"/>
      <c r="U61" s="153"/>
      <c r="V61" s="135"/>
      <c r="W61" s="97"/>
    </row>
    <row r="62" ht="21.95" customHeight="1">
      <c r="A62" s="150">
        <v>1969</v>
      </c>
      <c r="B62" s="100">
        <v>30</v>
      </c>
      <c r="C62" s="83">
        <v>417.8</v>
      </c>
      <c r="D62" s="87">
        <v>13.9266666666667</v>
      </c>
      <c r="E62" s="40"/>
      <c r="F62" s="151">
        <v>1969</v>
      </c>
      <c r="G62" s="100">
        <v>4</v>
      </c>
      <c r="H62" s="83">
        <v>48.9</v>
      </c>
      <c r="I62" s="87">
        <v>12.225</v>
      </c>
      <c r="J62" s="40"/>
      <c r="K62" s="151">
        <v>1969</v>
      </c>
      <c r="L62" s="100">
        <v>0</v>
      </c>
      <c r="M62" s="83">
        <v>0</v>
      </c>
      <c r="N62" s="89"/>
      <c r="O62" s="152"/>
      <c r="P62" s="135"/>
      <c r="Q62" s="97"/>
      <c r="R62" s="153"/>
      <c r="S62" s="135"/>
      <c r="T62" s="97"/>
      <c r="U62" s="153"/>
      <c r="V62" s="135"/>
      <c r="W62" s="97"/>
    </row>
    <row r="63" ht="21.95" customHeight="1">
      <c r="A63" s="150">
        <v>1970</v>
      </c>
      <c r="B63" s="100">
        <v>30</v>
      </c>
      <c r="C63" s="83">
        <v>409.5</v>
      </c>
      <c r="D63" s="87">
        <v>13.65</v>
      </c>
      <c r="E63" s="40"/>
      <c r="F63" s="151">
        <v>1970</v>
      </c>
      <c r="G63" s="100">
        <v>10</v>
      </c>
      <c r="H63" s="83">
        <v>124.2</v>
      </c>
      <c r="I63" s="87">
        <v>12.42</v>
      </c>
      <c r="J63" s="40"/>
      <c r="K63" s="151">
        <v>1970</v>
      </c>
      <c r="L63" s="100">
        <v>0</v>
      </c>
      <c r="M63" s="83">
        <v>0</v>
      </c>
      <c r="N63" s="89"/>
      <c r="O63" s="152"/>
      <c r="P63" s="135"/>
      <c r="Q63" s="97"/>
      <c r="R63" s="153"/>
      <c r="S63" s="135"/>
      <c r="T63" s="97"/>
      <c r="U63" s="153"/>
      <c r="V63" s="135"/>
      <c r="W63" s="97"/>
    </row>
    <row r="64" ht="21.95" customHeight="1">
      <c r="A64" s="150">
        <v>1971</v>
      </c>
      <c r="B64" s="100">
        <v>51</v>
      </c>
      <c r="C64" s="83">
        <v>649.5</v>
      </c>
      <c r="D64" s="87">
        <v>12.7352941176471</v>
      </c>
      <c r="E64" s="40"/>
      <c r="F64" s="151">
        <v>1971</v>
      </c>
      <c r="G64" s="100">
        <v>25</v>
      </c>
      <c r="H64" s="83">
        <v>281.7</v>
      </c>
      <c r="I64" s="87">
        <v>11.268</v>
      </c>
      <c r="J64" s="40"/>
      <c r="K64" s="151">
        <v>1971</v>
      </c>
      <c r="L64" s="100">
        <v>8</v>
      </c>
      <c r="M64" s="83">
        <v>77.09999999999999</v>
      </c>
      <c r="N64" s="89">
        <v>9.637499999999999</v>
      </c>
      <c r="O64" s="152"/>
      <c r="P64" s="135"/>
      <c r="Q64" s="97"/>
      <c r="R64" s="153"/>
      <c r="S64" s="135"/>
      <c r="T64" s="97"/>
      <c r="U64" s="153"/>
      <c r="V64" s="135"/>
      <c r="W64" s="97"/>
    </row>
    <row r="65" ht="21.95" customHeight="1">
      <c r="A65" s="150">
        <v>1972</v>
      </c>
      <c r="B65" s="100">
        <v>35</v>
      </c>
      <c r="C65" s="83">
        <v>449</v>
      </c>
      <c r="D65" s="87">
        <v>12.8285714285714</v>
      </c>
      <c r="E65" s="40"/>
      <c r="F65" s="151">
        <v>1972</v>
      </c>
      <c r="G65" s="100">
        <v>20</v>
      </c>
      <c r="H65" s="83">
        <v>236.8</v>
      </c>
      <c r="I65" s="87">
        <v>11.84</v>
      </c>
      <c r="J65" s="40"/>
      <c r="K65" s="151">
        <v>1972</v>
      </c>
      <c r="L65" s="100">
        <v>2</v>
      </c>
      <c r="M65" s="83">
        <v>20.9</v>
      </c>
      <c r="N65" s="89">
        <v>10.45</v>
      </c>
      <c r="O65" s="152"/>
      <c r="P65" s="135"/>
      <c r="Q65" s="97"/>
      <c r="R65" s="153"/>
      <c r="S65" s="135"/>
      <c r="T65" s="97"/>
      <c r="U65" s="153"/>
      <c r="V65" s="135"/>
      <c r="W65" s="97"/>
    </row>
    <row r="66" ht="21.95" customHeight="1">
      <c r="A66" s="150">
        <v>1973</v>
      </c>
      <c r="B66" s="100">
        <v>10</v>
      </c>
      <c r="C66" s="83">
        <v>142.2</v>
      </c>
      <c r="D66" s="87">
        <v>14.22</v>
      </c>
      <c r="E66" s="40"/>
      <c r="F66" s="151">
        <v>1973</v>
      </c>
      <c r="G66" s="100">
        <v>2</v>
      </c>
      <c r="H66" s="83">
        <v>26.2</v>
      </c>
      <c r="I66" s="87">
        <v>13.1</v>
      </c>
      <c r="J66" s="40"/>
      <c r="K66" s="151">
        <v>1973</v>
      </c>
      <c r="L66" s="100">
        <v>0</v>
      </c>
      <c r="M66" s="83">
        <v>0</v>
      </c>
      <c r="N66" s="89"/>
      <c r="O66" s="152"/>
      <c r="P66" s="135"/>
      <c r="Q66" s="97"/>
      <c r="R66" s="153"/>
      <c r="S66" s="135"/>
      <c r="T66" s="97"/>
      <c r="U66" s="153"/>
      <c r="V66" s="135"/>
      <c r="W66" s="97"/>
    </row>
    <row r="67" ht="21.95" customHeight="1">
      <c r="A67" s="150">
        <v>1974</v>
      </c>
      <c r="B67" s="100">
        <v>50</v>
      </c>
      <c r="C67" s="83">
        <v>650.9</v>
      </c>
      <c r="D67" s="87">
        <v>13.018</v>
      </c>
      <c r="E67" s="40"/>
      <c r="F67" s="151">
        <v>1974</v>
      </c>
      <c r="G67" s="100">
        <v>22</v>
      </c>
      <c r="H67" s="83">
        <v>254.4</v>
      </c>
      <c r="I67" s="87">
        <v>11.5636363636364</v>
      </c>
      <c r="J67" s="40"/>
      <c r="K67" s="151">
        <v>1974</v>
      </c>
      <c r="L67" s="100">
        <v>4</v>
      </c>
      <c r="M67" s="83">
        <v>38</v>
      </c>
      <c r="N67" s="89">
        <v>9.5</v>
      </c>
      <c r="O67" s="152"/>
      <c r="P67" s="135"/>
      <c r="Q67" s="97"/>
      <c r="R67" s="153"/>
      <c r="S67" s="135"/>
      <c r="T67" s="97"/>
      <c r="U67" s="153"/>
      <c r="V67" s="135"/>
      <c r="W67" s="97"/>
    </row>
    <row r="68" ht="21.95" customHeight="1">
      <c r="A68" s="150">
        <v>1975</v>
      </c>
      <c r="B68" s="100">
        <v>26</v>
      </c>
      <c r="C68" s="83">
        <v>334</v>
      </c>
      <c r="D68" s="87">
        <v>12.8461538461538</v>
      </c>
      <c r="E68" s="40"/>
      <c r="F68" s="151">
        <v>1975</v>
      </c>
      <c r="G68" s="100">
        <v>12</v>
      </c>
      <c r="H68" s="83">
        <v>133.6</v>
      </c>
      <c r="I68" s="87">
        <v>11.1333333333333</v>
      </c>
      <c r="J68" s="40"/>
      <c r="K68" s="151">
        <v>1975</v>
      </c>
      <c r="L68" s="100">
        <v>3</v>
      </c>
      <c r="M68" s="83">
        <v>26.4</v>
      </c>
      <c r="N68" s="89">
        <v>8.800000000000001</v>
      </c>
      <c r="O68" s="152"/>
      <c r="P68" s="135"/>
      <c r="Q68" s="97"/>
      <c r="R68" s="153"/>
      <c r="S68" s="135"/>
      <c r="T68" s="97"/>
      <c r="U68" s="153"/>
      <c r="V68" s="135"/>
      <c r="W68" s="97"/>
    </row>
    <row r="69" ht="21.95" customHeight="1">
      <c r="A69" s="150">
        <v>1976</v>
      </c>
      <c r="B69" s="100">
        <v>54</v>
      </c>
      <c r="C69" s="83">
        <v>701.9</v>
      </c>
      <c r="D69" s="87">
        <v>12.9981481481481</v>
      </c>
      <c r="E69" s="40"/>
      <c r="F69" s="151">
        <v>1976</v>
      </c>
      <c r="G69" s="100">
        <v>31</v>
      </c>
      <c r="H69" s="83">
        <v>374.9</v>
      </c>
      <c r="I69" s="87">
        <v>12.0935483870968</v>
      </c>
      <c r="J69" s="40"/>
      <c r="K69" s="151">
        <v>1976</v>
      </c>
      <c r="L69" s="100">
        <v>2</v>
      </c>
      <c r="M69" s="83">
        <v>21.2</v>
      </c>
      <c r="N69" s="89">
        <v>10.6</v>
      </c>
      <c r="O69" s="152"/>
      <c r="P69" s="135"/>
      <c r="Q69" s="97"/>
      <c r="R69" s="153"/>
      <c r="S69" s="135"/>
      <c r="T69" s="97"/>
      <c r="U69" s="153"/>
      <c r="V69" s="135"/>
      <c r="W69" s="97"/>
    </row>
    <row r="70" ht="21.95" customHeight="1">
      <c r="A70" s="150">
        <v>1977</v>
      </c>
      <c r="B70" s="100">
        <v>62</v>
      </c>
      <c r="C70" s="83">
        <v>790.8</v>
      </c>
      <c r="D70" s="87">
        <v>12.7548387096774</v>
      </c>
      <c r="E70" s="40"/>
      <c r="F70" s="151">
        <v>1977</v>
      </c>
      <c r="G70" s="100">
        <v>27</v>
      </c>
      <c r="H70" s="83">
        <v>292.7</v>
      </c>
      <c r="I70" s="87">
        <v>10.8407407407407</v>
      </c>
      <c r="J70" s="40"/>
      <c r="K70" s="151">
        <v>1977</v>
      </c>
      <c r="L70" s="100">
        <v>10</v>
      </c>
      <c r="M70" s="83">
        <v>95.09999999999999</v>
      </c>
      <c r="N70" s="89">
        <v>9.51</v>
      </c>
      <c r="O70" s="152"/>
      <c r="P70" s="135"/>
      <c r="Q70" s="97"/>
      <c r="R70" s="153"/>
      <c r="S70" s="135"/>
      <c r="T70" s="97"/>
      <c r="U70" s="153"/>
      <c r="V70" s="135"/>
      <c r="W70" s="97"/>
    </row>
    <row r="71" ht="21.95" customHeight="1">
      <c r="A71" s="150">
        <v>1978</v>
      </c>
      <c r="B71" s="100">
        <v>35</v>
      </c>
      <c r="C71" s="83">
        <v>443.5</v>
      </c>
      <c r="D71" s="87">
        <v>12.6714285714286</v>
      </c>
      <c r="E71" s="40"/>
      <c r="F71" s="151">
        <v>1978</v>
      </c>
      <c r="G71" s="100">
        <v>15</v>
      </c>
      <c r="H71" s="83">
        <v>164.3</v>
      </c>
      <c r="I71" s="87">
        <v>10.9533333333333</v>
      </c>
      <c r="J71" s="40"/>
      <c r="K71" s="151">
        <v>1978</v>
      </c>
      <c r="L71" s="100">
        <v>9</v>
      </c>
      <c r="M71" s="83">
        <v>91.90000000000001</v>
      </c>
      <c r="N71" s="89">
        <v>10.2111111111111</v>
      </c>
      <c r="O71" s="152"/>
      <c r="P71" s="135"/>
      <c r="Q71" s="97"/>
      <c r="R71" s="153"/>
      <c r="S71" s="135"/>
      <c r="T71" s="97"/>
      <c r="U71" s="153"/>
      <c r="V71" s="135"/>
      <c r="W71" s="97"/>
    </row>
    <row r="72" ht="21.95" customHeight="1">
      <c r="A72" s="150">
        <v>1979</v>
      </c>
      <c r="B72" s="100">
        <v>19</v>
      </c>
      <c r="C72" s="83">
        <v>259.4</v>
      </c>
      <c r="D72" s="87">
        <v>13.6526315789474</v>
      </c>
      <c r="E72" s="40"/>
      <c r="F72" s="151">
        <v>1979</v>
      </c>
      <c r="G72" s="100">
        <v>5</v>
      </c>
      <c r="H72" s="83">
        <v>59.4</v>
      </c>
      <c r="I72" s="87">
        <v>11.88</v>
      </c>
      <c r="J72" s="40"/>
      <c r="K72" s="151">
        <v>1979</v>
      </c>
      <c r="L72" s="100">
        <v>0</v>
      </c>
      <c r="M72" s="83">
        <v>0</v>
      </c>
      <c r="N72" s="89"/>
      <c r="O72" s="152"/>
      <c r="P72" s="135"/>
      <c r="Q72" s="97"/>
      <c r="R72" s="153"/>
      <c r="S72" s="135"/>
      <c r="T72" s="97"/>
      <c r="U72" s="153"/>
      <c r="V72" s="135"/>
      <c r="W72" s="97"/>
    </row>
    <row r="73" ht="21.95" customHeight="1">
      <c r="A73" s="150">
        <v>1980</v>
      </c>
      <c r="B73" s="100">
        <v>23</v>
      </c>
      <c r="C73" s="83">
        <v>296.9</v>
      </c>
      <c r="D73" s="87">
        <v>12.9086956521739</v>
      </c>
      <c r="E73" s="40"/>
      <c r="F73" s="151">
        <v>1980</v>
      </c>
      <c r="G73" s="100">
        <v>15</v>
      </c>
      <c r="H73" s="83">
        <v>184.7</v>
      </c>
      <c r="I73" s="87">
        <v>12.3133333333333</v>
      </c>
      <c r="J73" s="40"/>
      <c r="K73" s="151">
        <v>1980</v>
      </c>
      <c r="L73" s="100">
        <v>0</v>
      </c>
      <c r="M73" s="83">
        <v>0</v>
      </c>
      <c r="N73" s="89"/>
      <c r="O73" s="152"/>
      <c r="P73" s="135"/>
      <c r="Q73" s="97"/>
      <c r="R73" s="153"/>
      <c r="S73" s="135"/>
      <c r="T73" s="97"/>
      <c r="U73" s="153"/>
      <c r="V73" s="135"/>
      <c r="W73" s="97"/>
    </row>
    <row r="74" ht="21.95" customHeight="1">
      <c r="A74" s="150">
        <v>1981</v>
      </c>
      <c r="B74" s="100">
        <v>31</v>
      </c>
      <c r="C74" s="83">
        <v>416</v>
      </c>
      <c r="D74" s="87">
        <v>13.4193548387097</v>
      </c>
      <c r="E74" s="40"/>
      <c r="F74" s="151">
        <v>1981</v>
      </c>
      <c r="G74" s="100">
        <v>11</v>
      </c>
      <c r="H74" s="83">
        <v>129.9</v>
      </c>
      <c r="I74" s="87">
        <v>11.8090909090909</v>
      </c>
      <c r="J74" s="40"/>
      <c r="K74" s="151">
        <v>1981</v>
      </c>
      <c r="L74" s="100">
        <v>1</v>
      </c>
      <c r="M74" s="83">
        <v>10</v>
      </c>
      <c r="N74" s="89">
        <v>10</v>
      </c>
      <c r="O74" t="s" s="131">
        <v>110</v>
      </c>
      <c r="P74" s="135">
        <f>AVERAGE(B74:B93)</f>
        <v>27.6</v>
      </c>
      <c r="Q74" s="97">
        <f>AVERAGE(D74:D93)</f>
        <v>13.2913402296217</v>
      </c>
      <c r="R74" t="s" s="134">
        <v>110</v>
      </c>
      <c r="S74" s="135">
        <f>AVERAGE(G74:G93)</f>
        <v>11.95</v>
      </c>
      <c r="T74" s="97">
        <f>AVERAGE(I74:I93)</f>
        <v>11.9411279681417</v>
      </c>
      <c r="U74" t="s" s="134">
        <v>110</v>
      </c>
      <c r="V74" s="135">
        <f>AVERAGE(L74:L93)</f>
        <v>2</v>
      </c>
      <c r="W74" s="97">
        <f>AVERAGE(N74:N93)</f>
        <v>9.679848484848479</v>
      </c>
    </row>
    <row r="75" ht="21.95" customHeight="1">
      <c r="A75" s="150">
        <v>1982</v>
      </c>
      <c r="B75" s="100">
        <v>41</v>
      </c>
      <c r="C75" s="83">
        <v>516.1</v>
      </c>
      <c r="D75" s="87">
        <v>12.5878048780488</v>
      </c>
      <c r="E75" s="40"/>
      <c r="F75" s="151">
        <v>1982</v>
      </c>
      <c r="G75" s="100">
        <v>24</v>
      </c>
      <c r="H75" s="83">
        <v>276.9</v>
      </c>
      <c r="I75" s="87">
        <v>11.5375</v>
      </c>
      <c r="J75" s="40"/>
      <c r="K75" s="151">
        <v>1982</v>
      </c>
      <c r="L75" s="100">
        <v>6</v>
      </c>
      <c r="M75" s="83">
        <v>58.8</v>
      </c>
      <c r="N75" s="89">
        <v>9.800000000000001</v>
      </c>
      <c r="O75" t="s" s="131">
        <v>111</v>
      </c>
      <c r="P75" s="135">
        <f>AVERAGE(B75:B93)</f>
        <v>27.4210526315789</v>
      </c>
      <c r="Q75" s="97">
        <f>AVERAGE(D75:D93)</f>
        <v>13.2846026186171</v>
      </c>
      <c r="R75" t="s" s="134">
        <v>111</v>
      </c>
      <c r="S75" s="135">
        <f>AVERAGE(G75:G93)</f>
        <v>12</v>
      </c>
      <c r="T75" s="97">
        <f>AVERAGE(I75:I93)</f>
        <v>11.9484633603112</v>
      </c>
      <c r="U75" t="s" s="134">
        <v>111</v>
      </c>
      <c r="V75" s="135">
        <f>AVERAGE(L75:L93)</f>
        <v>2.05263157894737</v>
      </c>
      <c r="W75" s="97">
        <f>AVERAGE(N75:N93)</f>
        <v>9.647833333333329</v>
      </c>
    </row>
    <row r="76" ht="21.95" customHeight="1">
      <c r="A76" s="150">
        <v>1983</v>
      </c>
      <c r="B76" s="100">
        <v>28</v>
      </c>
      <c r="C76" s="83">
        <v>361.5</v>
      </c>
      <c r="D76" s="87">
        <v>12.9107142857143</v>
      </c>
      <c r="E76" s="40"/>
      <c r="F76" s="151">
        <v>1983</v>
      </c>
      <c r="G76" s="100">
        <v>12</v>
      </c>
      <c r="H76" s="83">
        <v>132.4</v>
      </c>
      <c r="I76" s="87">
        <v>11.0333333333333</v>
      </c>
      <c r="J76" s="40"/>
      <c r="K76" s="151">
        <v>1983</v>
      </c>
      <c r="L76" s="100">
        <v>4</v>
      </c>
      <c r="M76" s="83">
        <v>33.7</v>
      </c>
      <c r="N76" s="89">
        <v>8.425000000000001</v>
      </c>
      <c r="O76" t="s" s="131">
        <v>112</v>
      </c>
      <c r="P76" s="135">
        <f>AVERAGE(B76:B93)</f>
        <v>26.6666666666667</v>
      </c>
      <c r="Q76" s="97">
        <f>AVERAGE(D76:D93)</f>
        <v>13.3233136042042</v>
      </c>
      <c r="R76" t="s" s="134">
        <v>112</v>
      </c>
      <c r="S76" s="135">
        <f>AVERAGE(G76:G93)</f>
        <v>11.3333333333333</v>
      </c>
      <c r="T76" s="97">
        <f>AVERAGE(I76:I93)</f>
        <v>11.9726376756236</v>
      </c>
      <c r="U76" t="s" s="134">
        <v>112</v>
      </c>
      <c r="V76" s="135">
        <f>AVERAGE(L76:L93)</f>
        <v>1.83333333333333</v>
      </c>
      <c r="W76" s="97">
        <f>AVERAGE(N76:N93)</f>
        <v>9.630925925925929</v>
      </c>
    </row>
    <row r="77" ht="21.95" customHeight="1">
      <c r="A77" s="150">
        <v>1984</v>
      </c>
      <c r="B77" s="100">
        <v>35</v>
      </c>
      <c r="C77" s="83">
        <v>414.8</v>
      </c>
      <c r="D77" s="87">
        <v>11.8514285714286</v>
      </c>
      <c r="E77" s="40"/>
      <c r="F77" s="151">
        <v>1984</v>
      </c>
      <c r="G77" s="100">
        <v>23</v>
      </c>
      <c r="H77" s="83">
        <v>243.7</v>
      </c>
      <c r="I77" s="87">
        <v>10.595652173913</v>
      </c>
      <c r="J77" s="40"/>
      <c r="K77" s="151">
        <v>1984</v>
      </c>
      <c r="L77" s="100">
        <v>10</v>
      </c>
      <c r="M77" s="83">
        <v>88.2</v>
      </c>
      <c r="N77" s="89">
        <v>8.82</v>
      </c>
      <c r="O77" t="s" s="131">
        <v>113</v>
      </c>
      <c r="P77" s="135">
        <f>AVERAGE(B77:B93)</f>
        <v>26.5882352941176</v>
      </c>
      <c r="Q77" s="97">
        <f>AVERAGE(D77:D93)</f>
        <v>13.3475841523507</v>
      </c>
      <c r="R77" t="s" s="134">
        <v>113</v>
      </c>
      <c r="S77" s="135">
        <f>AVERAGE(G77:G93)</f>
        <v>11.2941176470588</v>
      </c>
      <c r="T77" s="97">
        <f>AVERAGE(I77:I93)</f>
        <v>12.0313441970168</v>
      </c>
      <c r="U77" t="s" s="134">
        <v>113</v>
      </c>
      <c r="V77" s="135">
        <f>AVERAGE(L77:L93)</f>
        <v>1.70588235294118</v>
      </c>
      <c r="W77" s="97">
        <f>AVERAGE(N77:N93)</f>
        <v>9.78166666666667</v>
      </c>
    </row>
    <row r="78" ht="21.95" customHeight="1">
      <c r="A78" s="150">
        <v>1985</v>
      </c>
      <c r="B78" s="100">
        <v>44</v>
      </c>
      <c r="C78" s="83">
        <v>563.7</v>
      </c>
      <c r="D78" s="87">
        <v>12.8113636363636</v>
      </c>
      <c r="E78" s="40"/>
      <c r="F78" s="151">
        <v>1985</v>
      </c>
      <c r="G78" s="100">
        <v>24</v>
      </c>
      <c r="H78" s="83">
        <v>277.7</v>
      </c>
      <c r="I78" s="87">
        <v>11.5708333333333</v>
      </c>
      <c r="J78" s="40"/>
      <c r="K78" s="151">
        <v>1985</v>
      </c>
      <c r="L78" s="100">
        <v>4</v>
      </c>
      <c r="M78" s="83">
        <v>39.9</v>
      </c>
      <c r="N78" s="89">
        <v>9.975</v>
      </c>
      <c r="O78" t="s" s="131">
        <v>114</v>
      </c>
      <c r="P78" s="135">
        <f>AVERAGE(B78:B93)</f>
        <v>26.0625</v>
      </c>
      <c r="Q78" s="97">
        <f>AVERAGE(D78:D93)</f>
        <v>13.4410938761583</v>
      </c>
      <c r="R78" t="s" s="134">
        <v>114</v>
      </c>
      <c r="S78" s="135">
        <f>AVERAGE(G78:G93)</f>
        <v>10.5625</v>
      </c>
      <c r="T78" s="97">
        <f>AVERAGE(I78:I93)</f>
        <v>12.127056998557</v>
      </c>
      <c r="U78" t="s" s="134">
        <v>114</v>
      </c>
      <c r="V78" s="135">
        <f>AVERAGE(L78:L93)</f>
        <v>1.1875</v>
      </c>
      <c r="W78" s="97">
        <f>AVERAGE(N78:N93)</f>
        <v>9.919047619047619</v>
      </c>
    </row>
    <row r="79" ht="21.95" customHeight="1">
      <c r="A79" s="150">
        <v>1986</v>
      </c>
      <c r="B79" s="100">
        <v>21</v>
      </c>
      <c r="C79" s="83">
        <v>271</v>
      </c>
      <c r="D79" s="87">
        <v>12.9047619047619</v>
      </c>
      <c r="E79" s="40"/>
      <c r="F79" s="151">
        <v>1986</v>
      </c>
      <c r="G79" s="100">
        <v>12</v>
      </c>
      <c r="H79" s="83">
        <v>145.5</v>
      </c>
      <c r="I79" s="87">
        <v>12.125</v>
      </c>
      <c r="J79" s="40"/>
      <c r="K79" s="151">
        <v>1986</v>
      </c>
      <c r="L79" s="100">
        <v>0</v>
      </c>
      <c r="M79" s="83">
        <v>0</v>
      </c>
      <c r="N79" s="89"/>
      <c r="O79" t="s" s="131">
        <v>115</v>
      </c>
      <c r="P79" s="135">
        <f>AVERAGE(B79:B93)</f>
        <v>24.8666666666667</v>
      </c>
      <c r="Q79" s="97">
        <f>AVERAGE(D79:D93)</f>
        <v>13.4830758921446</v>
      </c>
      <c r="R79" t="s" s="134">
        <v>115</v>
      </c>
      <c r="S79" s="135">
        <f>AVERAGE(G79:G93)</f>
        <v>9.66666666666667</v>
      </c>
      <c r="T79" s="97">
        <f>AVERAGE(I79:I93)</f>
        <v>12.1667872603587</v>
      </c>
      <c r="U79" t="s" s="134">
        <v>115</v>
      </c>
      <c r="V79" s="135">
        <f>AVERAGE(L79:L93)</f>
        <v>1</v>
      </c>
      <c r="W79" s="97">
        <f>AVERAGE(N79:N93)</f>
        <v>9.90972222222222</v>
      </c>
    </row>
    <row r="80" ht="21.95" customHeight="1">
      <c r="A80" s="150">
        <v>1987</v>
      </c>
      <c r="B80" s="100">
        <v>24</v>
      </c>
      <c r="C80" s="83">
        <v>331.9</v>
      </c>
      <c r="D80" s="87">
        <v>13.8291666666667</v>
      </c>
      <c r="E80" s="40"/>
      <c r="F80" s="151">
        <v>1987</v>
      </c>
      <c r="G80" s="100">
        <v>6</v>
      </c>
      <c r="H80" s="83">
        <v>76.09999999999999</v>
      </c>
      <c r="I80" s="87">
        <v>12.6833333333333</v>
      </c>
      <c r="J80" s="40"/>
      <c r="K80" s="151">
        <v>1987</v>
      </c>
      <c r="L80" s="100">
        <v>0</v>
      </c>
      <c r="M80" s="83">
        <v>0</v>
      </c>
      <c r="N80" s="89"/>
      <c r="O80" t="s" s="131">
        <v>116</v>
      </c>
      <c r="P80" s="135">
        <f>AVERAGE(B80:B93)</f>
        <v>25.1428571428571</v>
      </c>
      <c r="Q80" s="97">
        <f>AVERAGE(D80:D93)</f>
        <v>13.5243840341005</v>
      </c>
      <c r="R80" t="s" s="134">
        <v>116</v>
      </c>
      <c r="S80" s="135">
        <f>AVERAGE(G80:G93)</f>
        <v>9.5</v>
      </c>
      <c r="T80" s="97">
        <f>AVERAGE(I80:I93)</f>
        <v>12.1700016650017</v>
      </c>
      <c r="U80" t="s" s="134">
        <v>116</v>
      </c>
      <c r="V80" s="135">
        <f>AVERAGE(L80:L93)</f>
        <v>1.07142857142857</v>
      </c>
      <c r="W80" s="97">
        <f>AVERAGE(N80:N93)</f>
        <v>9.90972222222222</v>
      </c>
    </row>
    <row r="81" ht="21.95" customHeight="1">
      <c r="A81" s="150">
        <v>1988</v>
      </c>
      <c r="B81" s="100">
        <v>11</v>
      </c>
      <c r="C81" s="83">
        <v>155.7</v>
      </c>
      <c r="D81" s="87">
        <v>14.1545454545455</v>
      </c>
      <c r="E81" s="40"/>
      <c r="F81" s="151">
        <v>1988</v>
      </c>
      <c r="G81" s="100">
        <v>1</v>
      </c>
      <c r="H81" s="83">
        <v>13</v>
      </c>
      <c r="I81" s="87">
        <v>13</v>
      </c>
      <c r="J81" s="40"/>
      <c r="K81" s="151">
        <v>1988</v>
      </c>
      <c r="L81" s="100">
        <v>0</v>
      </c>
      <c r="M81" s="83">
        <v>0</v>
      </c>
      <c r="N81" s="89"/>
      <c r="O81" t="s" s="131">
        <v>117</v>
      </c>
      <c r="P81" s="135">
        <f>AVERAGE(B81:B93)</f>
        <v>25.2307692307692</v>
      </c>
      <c r="Q81" s="97">
        <f>AVERAGE(D81:D93)</f>
        <v>13.5009392162108</v>
      </c>
      <c r="R81" t="s" s="134">
        <v>117</v>
      </c>
      <c r="S81" s="135">
        <f>AVERAGE(G81:G93)</f>
        <v>9.76923076923077</v>
      </c>
      <c r="T81" s="97">
        <f>AVERAGE(I81:I93)</f>
        <v>12.127224025974</v>
      </c>
      <c r="U81" t="s" s="134">
        <v>117</v>
      </c>
      <c r="V81" s="135">
        <f>AVERAGE(L81:L93)</f>
        <v>1.15384615384615</v>
      </c>
      <c r="W81" s="97">
        <f>AVERAGE(N81:N93)</f>
        <v>9.90972222222222</v>
      </c>
    </row>
    <row r="82" ht="21.95" customHeight="1">
      <c r="A82" s="150">
        <v>1989</v>
      </c>
      <c r="B82" s="100">
        <v>32</v>
      </c>
      <c r="C82" s="83">
        <v>421</v>
      </c>
      <c r="D82" s="87">
        <v>13.15625</v>
      </c>
      <c r="E82" s="40"/>
      <c r="F82" s="151">
        <v>1989</v>
      </c>
      <c r="G82" s="100">
        <v>15</v>
      </c>
      <c r="H82" s="83">
        <v>182.5</v>
      </c>
      <c r="I82" s="87">
        <v>12.1666666666667</v>
      </c>
      <c r="J82" s="40"/>
      <c r="K82" s="151">
        <v>1989</v>
      </c>
      <c r="L82" s="100">
        <v>1</v>
      </c>
      <c r="M82" s="83">
        <v>10.1</v>
      </c>
      <c r="N82" s="89">
        <v>10.1</v>
      </c>
      <c r="O82" t="s" s="131">
        <v>118</v>
      </c>
      <c r="P82" s="135">
        <f>AVERAGE(B82:B93)</f>
        <v>26.4166666666667</v>
      </c>
      <c r="Q82" s="97">
        <f>AVERAGE(D82:D93)</f>
        <v>13.4464720296829</v>
      </c>
      <c r="R82" t="s" s="134">
        <v>118</v>
      </c>
      <c r="S82" s="135">
        <f>AVERAGE(G82:G93)</f>
        <v>10.5</v>
      </c>
      <c r="T82" s="97">
        <f>AVERAGE(I82:I93)</f>
        <v>12.047880755608</v>
      </c>
      <c r="U82" t="s" s="134">
        <v>118</v>
      </c>
      <c r="V82" s="135">
        <f>AVERAGE(L82:L93)</f>
        <v>1.25</v>
      </c>
      <c r="W82" s="97">
        <f>AVERAGE(N82:N93)</f>
        <v>9.90972222222222</v>
      </c>
    </row>
    <row r="83" ht="21.95" customHeight="1">
      <c r="A83" s="150">
        <v>1990</v>
      </c>
      <c r="B83" s="100">
        <v>36</v>
      </c>
      <c r="C83" s="83">
        <v>455.3</v>
      </c>
      <c r="D83" s="87">
        <v>12.6472222222222</v>
      </c>
      <c r="E83" s="40"/>
      <c r="F83" s="151">
        <v>1990</v>
      </c>
      <c r="G83" s="100">
        <v>21</v>
      </c>
      <c r="H83" s="83">
        <v>240.6</v>
      </c>
      <c r="I83" s="87">
        <v>11.4571428571429</v>
      </c>
      <c r="J83" s="40"/>
      <c r="K83" s="151">
        <v>1990</v>
      </c>
      <c r="L83" s="100">
        <v>4</v>
      </c>
      <c r="M83" s="83">
        <v>36.5</v>
      </c>
      <c r="N83" s="89">
        <v>9.125</v>
      </c>
      <c r="O83" t="s" s="131">
        <v>119</v>
      </c>
      <c r="P83" s="135">
        <f>AVERAGE(B83:B93)</f>
        <v>25.9090909090909</v>
      </c>
      <c r="Q83" s="97">
        <f>AVERAGE(D83:D93)</f>
        <v>13.4728558505632</v>
      </c>
      <c r="R83" t="s" s="134">
        <v>119</v>
      </c>
      <c r="S83" s="135">
        <f>AVERAGE(G83:G93)</f>
        <v>10.0909090909091</v>
      </c>
      <c r="T83" s="97">
        <f>AVERAGE(I83:I93)</f>
        <v>12.0360021645022</v>
      </c>
      <c r="U83" t="s" s="134">
        <v>119</v>
      </c>
      <c r="V83" s="135">
        <f>AVERAGE(L83:L93)</f>
        <v>1.27272727272727</v>
      </c>
      <c r="W83" s="97">
        <f>AVERAGE(N83:N93)</f>
        <v>9.87166666666667</v>
      </c>
    </row>
    <row r="84" ht="21.95" customHeight="1">
      <c r="A84" s="150">
        <v>1991</v>
      </c>
      <c r="B84" s="100">
        <v>30</v>
      </c>
      <c r="C84" s="83">
        <v>411</v>
      </c>
      <c r="D84" s="87">
        <v>13.7</v>
      </c>
      <c r="E84" s="40"/>
      <c r="F84" s="151">
        <v>1991</v>
      </c>
      <c r="G84" s="100">
        <v>8</v>
      </c>
      <c r="H84" s="83">
        <v>96.40000000000001</v>
      </c>
      <c r="I84" s="87">
        <v>12.05</v>
      </c>
      <c r="J84" s="40"/>
      <c r="K84" s="151">
        <v>1991</v>
      </c>
      <c r="L84" s="100">
        <v>1</v>
      </c>
      <c r="M84" s="83">
        <v>10</v>
      </c>
      <c r="N84" s="89">
        <v>10</v>
      </c>
      <c r="O84" t="s" s="131">
        <v>98</v>
      </c>
      <c r="P84" s="135">
        <f>AVERAGE(B84:B93)</f>
        <v>24.9</v>
      </c>
      <c r="Q84" s="97">
        <f>AVERAGE(D84:D93)</f>
        <v>13.5554192133973</v>
      </c>
      <c r="R84" t="s" s="134">
        <v>98</v>
      </c>
      <c r="S84" s="135">
        <f>AVERAGE(G84:G93)</f>
        <v>9</v>
      </c>
      <c r="T84" s="97">
        <f>AVERAGE(I84:I93)</f>
        <v>12.1003198653199</v>
      </c>
      <c r="U84" t="s" s="134">
        <v>98</v>
      </c>
      <c r="V84" s="135">
        <f>AVERAGE(L84:L93)</f>
        <v>1</v>
      </c>
      <c r="W84" s="97">
        <f>AVERAGE(N84:N93)</f>
        <v>10.0583333333333</v>
      </c>
    </row>
    <row r="85" ht="21.95" customHeight="1">
      <c r="A85" s="150">
        <v>1992</v>
      </c>
      <c r="B85" s="100">
        <v>28</v>
      </c>
      <c r="C85" s="83">
        <v>374.3</v>
      </c>
      <c r="D85" s="87">
        <v>13.3678571428571</v>
      </c>
      <c r="E85" s="40"/>
      <c r="F85" s="151">
        <v>1992</v>
      </c>
      <c r="G85" s="100">
        <v>11</v>
      </c>
      <c r="H85" s="83">
        <v>136.1</v>
      </c>
      <c r="I85" s="87">
        <v>12.3727272727273</v>
      </c>
      <c r="J85" s="40"/>
      <c r="K85" s="151">
        <v>1992</v>
      </c>
      <c r="L85" s="100">
        <v>0</v>
      </c>
      <c r="M85" s="83">
        <v>0</v>
      </c>
      <c r="N85" s="89"/>
      <c r="O85" t="s" s="131">
        <v>120</v>
      </c>
      <c r="P85" s="135">
        <f>AVERAGE(B85:B93)</f>
        <v>24.3333333333333</v>
      </c>
      <c r="Q85" s="97">
        <f>AVERAGE(D85:D93)</f>
        <v>13.5393546815525</v>
      </c>
      <c r="R85" t="s" s="134">
        <v>120</v>
      </c>
      <c r="S85" s="135">
        <f>AVERAGE(G85:G93)</f>
        <v>9.111111111111111</v>
      </c>
      <c r="T85" s="97">
        <f>AVERAGE(I85:I93)</f>
        <v>12.1066098484849</v>
      </c>
      <c r="U85" t="s" s="134">
        <v>120</v>
      </c>
      <c r="V85" s="135">
        <f>AVERAGE(L85:L93)</f>
        <v>1</v>
      </c>
      <c r="W85" s="97">
        <f>AVERAGE(N85:N93)</f>
        <v>10.0777777777778</v>
      </c>
    </row>
    <row r="86" ht="21.95" customHeight="1">
      <c r="A86" s="150">
        <v>1993</v>
      </c>
      <c r="B86" s="100">
        <v>10</v>
      </c>
      <c r="C86" s="83">
        <v>142.8</v>
      </c>
      <c r="D86" s="87">
        <v>14.28</v>
      </c>
      <c r="E86" s="40"/>
      <c r="F86" s="151">
        <v>1993</v>
      </c>
      <c r="G86" s="100">
        <v>0</v>
      </c>
      <c r="H86" s="83">
        <v>0</v>
      </c>
      <c r="I86" s="87"/>
      <c r="J86" s="40"/>
      <c r="K86" s="151">
        <v>1993</v>
      </c>
      <c r="L86" s="100">
        <v>0</v>
      </c>
      <c r="M86" s="83">
        <v>0</v>
      </c>
      <c r="N86" s="89"/>
      <c r="O86" t="s" s="131">
        <v>121</v>
      </c>
      <c r="P86" s="135">
        <f>AVERAGE(B86:B93)</f>
        <v>23.875</v>
      </c>
      <c r="Q86" s="97">
        <f>AVERAGE(D86:D93)</f>
        <v>13.5607918738895</v>
      </c>
      <c r="R86" t="s" s="134">
        <v>121</v>
      </c>
      <c r="S86" s="135">
        <f>AVERAGE(G86:G93)</f>
        <v>8.875</v>
      </c>
      <c r="T86" s="97">
        <f>AVERAGE(I86:I93)</f>
        <v>12.0685930735931</v>
      </c>
      <c r="U86" t="s" s="134">
        <v>121</v>
      </c>
      <c r="V86" s="135">
        <f>AVERAGE(L86:L93)</f>
        <v>1.125</v>
      </c>
      <c r="W86" s="97">
        <f>AVERAGE(N86:N93)</f>
        <v>10.0777777777778</v>
      </c>
    </row>
    <row r="87" ht="21.95" customHeight="1">
      <c r="A87" s="150">
        <v>1994</v>
      </c>
      <c r="B87" s="100">
        <v>25</v>
      </c>
      <c r="C87" s="83">
        <v>332.1</v>
      </c>
      <c r="D87" s="87">
        <v>13.284</v>
      </c>
      <c r="E87" s="40"/>
      <c r="F87" s="151">
        <v>1994</v>
      </c>
      <c r="G87" s="100">
        <v>9</v>
      </c>
      <c r="H87" s="83">
        <v>104.2</v>
      </c>
      <c r="I87" s="87">
        <v>11.5777777777778</v>
      </c>
      <c r="J87" s="40"/>
      <c r="K87" s="151">
        <v>1994</v>
      </c>
      <c r="L87" s="100">
        <v>4</v>
      </c>
      <c r="M87" s="83">
        <v>41.4</v>
      </c>
      <c r="N87" s="89">
        <v>10.35</v>
      </c>
      <c r="O87" t="s" s="131">
        <v>122</v>
      </c>
      <c r="P87" s="135">
        <f>AVERAGE(B87:B93)</f>
        <v>25.8571428571429</v>
      </c>
      <c r="Q87" s="97">
        <f>AVERAGE(D87:D93)</f>
        <v>13.4580478558737</v>
      </c>
      <c r="R87" t="s" s="134">
        <v>122</v>
      </c>
      <c r="S87" s="135">
        <f>AVERAGE(G87:G93)</f>
        <v>10.1428571428571</v>
      </c>
      <c r="T87" s="97">
        <f>AVERAGE(I87:I93)</f>
        <v>12.0685930735931</v>
      </c>
      <c r="U87" t="s" s="134">
        <v>122</v>
      </c>
      <c r="V87" s="135">
        <f>AVERAGE(L87:L93)</f>
        <v>1.28571428571429</v>
      </c>
      <c r="W87" s="97">
        <f>AVERAGE(N87:N93)</f>
        <v>10.0777777777778</v>
      </c>
    </row>
    <row r="88" ht="21.95" customHeight="1">
      <c r="A88" s="150">
        <v>1995</v>
      </c>
      <c r="B88" s="100">
        <v>26</v>
      </c>
      <c r="C88" s="83">
        <v>338.1</v>
      </c>
      <c r="D88" s="87">
        <v>13.0038461538462</v>
      </c>
      <c r="E88" s="40"/>
      <c r="F88" s="151">
        <v>1995</v>
      </c>
      <c r="G88" s="100">
        <v>15</v>
      </c>
      <c r="H88" s="83">
        <v>180.6</v>
      </c>
      <c r="I88" s="87">
        <v>12.04</v>
      </c>
      <c r="J88" s="40"/>
      <c r="K88" s="151">
        <v>1995</v>
      </c>
      <c r="L88" s="100">
        <v>2</v>
      </c>
      <c r="M88" s="83">
        <v>19.9</v>
      </c>
      <c r="N88" s="89">
        <v>9.949999999999999</v>
      </c>
      <c r="O88" t="s" s="131">
        <v>123</v>
      </c>
      <c r="P88" s="135">
        <f>AVERAGE(B88:B93)</f>
        <v>26</v>
      </c>
      <c r="Q88" s="97">
        <f>AVERAGE(D88:D93)</f>
        <v>13.4870558318526</v>
      </c>
      <c r="R88" t="s" s="134">
        <v>123</v>
      </c>
      <c r="S88" s="135">
        <f>AVERAGE(G88:G93)</f>
        <v>10.3333333333333</v>
      </c>
      <c r="T88" s="97">
        <f>AVERAGE(I88:I93)</f>
        <v>12.1503956228956</v>
      </c>
      <c r="U88" t="s" s="134">
        <v>123</v>
      </c>
      <c r="V88" s="135">
        <f>AVERAGE(L88:L93)</f>
        <v>0.833333333333333</v>
      </c>
      <c r="W88" s="97">
        <f>AVERAGE(N88:N93)</f>
        <v>9.94166666666667</v>
      </c>
    </row>
    <row r="89" ht="21.95" customHeight="1">
      <c r="A89" s="150">
        <v>1996</v>
      </c>
      <c r="B89" s="100">
        <v>26</v>
      </c>
      <c r="C89" s="83">
        <v>347.1</v>
      </c>
      <c r="D89" s="87">
        <v>13.35</v>
      </c>
      <c r="E89" s="40"/>
      <c r="F89" s="151">
        <v>1996</v>
      </c>
      <c r="G89" s="100">
        <v>9</v>
      </c>
      <c r="H89" s="83">
        <v>106.7</v>
      </c>
      <c r="I89" s="87">
        <v>11.8555555555556</v>
      </c>
      <c r="J89" s="40"/>
      <c r="K89" s="151">
        <v>1996</v>
      </c>
      <c r="L89" s="100">
        <v>0</v>
      </c>
      <c r="M89" s="83">
        <v>0</v>
      </c>
      <c r="N89" s="89"/>
      <c r="O89" t="s" s="131">
        <v>104</v>
      </c>
      <c r="P89" s="135">
        <f>AVERAGE(B89:B93)</f>
        <v>26</v>
      </c>
      <c r="Q89" s="97">
        <f>AVERAGE(D89:D93)</f>
        <v>13.5836977674539</v>
      </c>
      <c r="R89" t="s" s="134">
        <v>104</v>
      </c>
      <c r="S89" s="135">
        <f>AVERAGE(G89:G93)</f>
        <v>9.4</v>
      </c>
      <c r="T89" s="97">
        <f>AVERAGE(I89:I93)</f>
        <v>12.1724747474748</v>
      </c>
      <c r="U89" t="s" s="134">
        <v>104</v>
      </c>
      <c r="V89" s="135">
        <f>AVERAGE(L89:L93)</f>
        <v>0.6</v>
      </c>
      <c r="W89" s="97">
        <f>AVERAGE(N89:N93)</f>
        <v>9.93333333333333</v>
      </c>
    </row>
    <row r="90" ht="21.95" customHeight="1">
      <c r="A90" s="150">
        <v>1997</v>
      </c>
      <c r="B90" s="100">
        <v>15</v>
      </c>
      <c r="C90" s="83">
        <v>209.2</v>
      </c>
      <c r="D90" s="87">
        <v>13.9466666666667</v>
      </c>
      <c r="E90" s="40"/>
      <c r="F90" s="151">
        <v>1997</v>
      </c>
      <c r="G90" s="100">
        <v>4</v>
      </c>
      <c r="H90" s="83">
        <v>49.5</v>
      </c>
      <c r="I90" s="87">
        <v>12.375</v>
      </c>
      <c r="J90" s="40"/>
      <c r="K90" s="151">
        <v>1997</v>
      </c>
      <c r="L90" s="100">
        <v>0</v>
      </c>
      <c r="M90" s="83">
        <v>0</v>
      </c>
      <c r="N90" s="89"/>
      <c r="O90" t="s" s="131">
        <v>124</v>
      </c>
      <c r="P90" s="135">
        <f>AVERAGE(B90:B93)</f>
        <v>26</v>
      </c>
      <c r="Q90" s="97">
        <f>AVERAGE(D90:D93)</f>
        <v>13.6421222093174</v>
      </c>
      <c r="R90" t="s" s="134">
        <v>124</v>
      </c>
      <c r="S90" s="135">
        <f>AVERAGE(G90:G93)</f>
        <v>9.5</v>
      </c>
      <c r="T90" s="97">
        <f>AVERAGE(I90:I93)</f>
        <v>12.2517045454546</v>
      </c>
      <c r="U90" t="s" s="134">
        <v>124</v>
      </c>
      <c r="V90" s="135">
        <f>AVERAGE(L90:L93)</f>
        <v>0.75</v>
      </c>
      <c r="W90" s="97">
        <f>AVERAGE(N90:N93)</f>
        <v>9.93333333333333</v>
      </c>
    </row>
    <row r="91" ht="21.95" customHeight="1">
      <c r="A91" s="150">
        <v>1998</v>
      </c>
      <c r="B91" s="100">
        <v>21</v>
      </c>
      <c r="C91" s="83">
        <v>291.7</v>
      </c>
      <c r="D91" s="87">
        <v>13.8904761904762</v>
      </c>
      <c r="E91" s="40"/>
      <c r="F91" s="151">
        <v>1998</v>
      </c>
      <c r="G91" s="100">
        <v>6</v>
      </c>
      <c r="H91" s="83">
        <v>74.2</v>
      </c>
      <c r="I91" s="87">
        <v>12.3666666666667</v>
      </c>
      <c r="J91" s="40"/>
      <c r="K91" s="151">
        <v>1998</v>
      </c>
      <c r="L91" s="100">
        <v>0</v>
      </c>
      <c r="M91" s="83">
        <v>0</v>
      </c>
      <c r="N91" s="89"/>
      <c r="O91" t="s" s="131">
        <v>125</v>
      </c>
      <c r="P91" s="135">
        <f>AVERAGE(B91:B93)</f>
        <v>29.6666666666667</v>
      </c>
      <c r="Q91" s="97">
        <f>AVERAGE(D91:D93)</f>
        <v>13.5406073902009</v>
      </c>
      <c r="R91" t="s" s="134">
        <v>125</v>
      </c>
      <c r="S91" s="135">
        <f>AVERAGE(G91:G93)</f>
        <v>11.3333333333333</v>
      </c>
      <c r="T91" s="97">
        <f>AVERAGE(I91:I93)</f>
        <v>12.2106060606061</v>
      </c>
      <c r="U91" t="s" s="134">
        <v>125</v>
      </c>
      <c r="V91" s="135">
        <f>AVERAGE(L91:L93)</f>
        <v>1</v>
      </c>
      <c r="W91" s="97">
        <f>AVERAGE(N91:N93)</f>
        <v>9.93333333333333</v>
      </c>
    </row>
    <row r="92" ht="21.95" customHeight="1">
      <c r="A92" s="150">
        <v>1999</v>
      </c>
      <c r="B92" s="100">
        <v>27</v>
      </c>
      <c r="C92" s="83">
        <v>374.5</v>
      </c>
      <c r="D92" s="87">
        <v>13.8703703703704</v>
      </c>
      <c r="E92" s="40"/>
      <c r="F92" s="151">
        <v>1999</v>
      </c>
      <c r="G92" s="100">
        <v>6</v>
      </c>
      <c r="H92" s="83">
        <v>75.5</v>
      </c>
      <c r="I92" s="87">
        <v>12.5833333333333</v>
      </c>
      <c r="J92" s="40"/>
      <c r="K92" s="151">
        <v>1999</v>
      </c>
      <c r="L92" s="100">
        <v>0</v>
      </c>
      <c r="M92" s="83">
        <v>0</v>
      </c>
      <c r="N92" s="89"/>
      <c r="O92" t="s" s="131">
        <v>126</v>
      </c>
      <c r="P92" s="135">
        <f>AVERAGE(B92:B93)</f>
        <v>34</v>
      </c>
      <c r="Q92" s="97">
        <f>AVERAGE(D92:D93)</f>
        <v>13.3656729900633</v>
      </c>
      <c r="R92" t="s" s="134">
        <v>126</v>
      </c>
      <c r="S92" s="135">
        <f>AVERAGE(G92:G93)</f>
        <v>14</v>
      </c>
      <c r="T92" s="97">
        <f>AVERAGE(I92:I93)</f>
        <v>12.1325757575758</v>
      </c>
      <c r="U92" t="s" s="134">
        <v>126</v>
      </c>
      <c r="V92" s="135">
        <f>AVERAGE(L92:L93)</f>
        <v>1.5</v>
      </c>
      <c r="W92" s="97">
        <f>AVERAGE(N92:N93)</f>
        <v>9.93333333333333</v>
      </c>
    </row>
    <row r="93" ht="21.95" customHeight="1">
      <c r="A93" s="150">
        <v>2000</v>
      </c>
      <c r="B93" s="100">
        <v>41</v>
      </c>
      <c r="C93" s="83">
        <v>527.3</v>
      </c>
      <c r="D93" s="87">
        <v>12.8609756097561</v>
      </c>
      <c r="E93" s="40"/>
      <c r="F93" s="151">
        <v>2000</v>
      </c>
      <c r="G93" s="100">
        <v>22</v>
      </c>
      <c r="H93" s="83">
        <v>257</v>
      </c>
      <c r="I93" s="87">
        <v>11.6818181818182</v>
      </c>
      <c r="J93" s="40"/>
      <c r="K93" s="151">
        <v>2000</v>
      </c>
      <c r="L93" s="100">
        <v>3</v>
      </c>
      <c r="M93" s="83">
        <v>29.8</v>
      </c>
      <c r="N93" s="89">
        <v>9.93333333333333</v>
      </c>
      <c r="O93" t="s" s="131">
        <v>127</v>
      </c>
      <c r="P93" s="135">
        <f>AVERAGE(B93)</f>
        <v>41</v>
      </c>
      <c r="Q93" s="97">
        <f>AVERAGE(D93)</f>
        <v>12.8609756097561</v>
      </c>
      <c r="R93" t="s" s="134">
        <v>127</v>
      </c>
      <c r="S93" s="135">
        <f>AVERAGE(G93)</f>
        <v>22</v>
      </c>
      <c r="T93" s="97">
        <f>AVERAGE(I93)</f>
        <v>11.6818181818182</v>
      </c>
      <c r="U93" t="s" s="134">
        <v>127</v>
      </c>
      <c r="V93" s="135">
        <f>AVERAGE(L93)</f>
        <v>3</v>
      </c>
      <c r="W93" s="97">
        <f>AVERAGE(N93)</f>
        <v>9.93333333333333</v>
      </c>
    </row>
    <row r="94" ht="21.95" customHeight="1">
      <c r="A94" s="150">
        <v>2001</v>
      </c>
      <c r="B94" s="154">
        <v>51</v>
      </c>
      <c r="C94" s="155">
        <v>688.6</v>
      </c>
      <c r="D94" s="156">
        <v>13.5019607843137</v>
      </c>
      <c r="E94" s="40"/>
      <c r="F94" s="151">
        <v>2001</v>
      </c>
      <c r="G94" s="154">
        <v>19</v>
      </c>
      <c r="H94" s="155">
        <v>231</v>
      </c>
      <c r="I94" s="156">
        <v>12.1578947368421</v>
      </c>
      <c r="J94" s="40"/>
      <c r="K94" s="151">
        <v>2001</v>
      </c>
      <c r="L94" s="154">
        <v>1</v>
      </c>
      <c r="M94" s="155">
        <v>10.6</v>
      </c>
      <c r="N94" s="157">
        <v>10.6</v>
      </c>
      <c r="O94" t="s" s="131">
        <v>128</v>
      </c>
      <c r="P94" s="158">
        <f>AVERAGE(B94)</f>
        <v>51</v>
      </c>
      <c r="Q94" s="159">
        <f>AVERAGE(D94)</f>
        <v>13.5019607843137</v>
      </c>
      <c r="R94" t="s" s="134">
        <v>128</v>
      </c>
      <c r="S94" s="158">
        <f>AVERAGE(G94)</f>
        <v>19</v>
      </c>
      <c r="T94" s="159">
        <f>AVERAGE(I94)</f>
        <v>12.1578947368421</v>
      </c>
      <c r="U94" t="s" s="134">
        <v>128</v>
      </c>
      <c r="V94" s="158">
        <f>AVERAGE(L94)</f>
        <v>1</v>
      </c>
      <c r="W94" s="159">
        <f>AVERAGE(N94)</f>
        <v>10.6</v>
      </c>
    </row>
    <row r="95" ht="21.95" customHeight="1">
      <c r="A95" s="150">
        <v>2002</v>
      </c>
      <c r="B95" s="100">
        <v>38</v>
      </c>
      <c r="C95" s="83">
        <v>505</v>
      </c>
      <c r="D95" s="87">
        <v>13.2894736842105</v>
      </c>
      <c r="E95" s="40"/>
      <c r="F95" s="151">
        <v>2002</v>
      </c>
      <c r="G95" s="100">
        <v>15</v>
      </c>
      <c r="H95" s="83">
        <v>176.2</v>
      </c>
      <c r="I95" s="87">
        <v>11.7466666666667</v>
      </c>
      <c r="J95" s="40"/>
      <c r="K95" s="151">
        <v>2002</v>
      </c>
      <c r="L95" s="100">
        <v>3</v>
      </c>
      <c r="M95" s="83">
        <v>30</v>
      </c>
      <c r="N95" s="89">
        <v>10</v>
      </c>
      <c r="O95" t="s" s="131">
        <v>127</v>
      </c>
      <c r="P95" s="135">
        <f>AVERAGE(B95)</f>
        <v>38</v>
      </c>
      <c r="Q95" s="97">
        <f>AVERAGE(D95)</f>
        <v>13.2894736842105</v>
      </c>
      <c r="R95" t="s" s="134">
        <v>127</v>
      </c>
      <c r="S95" s="135">
        <f>AVERAGE(G95)</f>
        <v>15</v>
      </c>
      <c r="T95" s="97">
        <f>AVERAGE(I95)</f>
        <v>11.7466666666667</v>
      </c>
      <c r="U95" t="s" s="134">
        <v>127</v>
      </c>
      <c r="V95" s="135">
        <f>AVERAGE(L95)</f>
        <v>3</v>
      </c>
      <c r="W95" s="97">
        <f>AVERAGE(N95)</f>
        <v>10</v>
      </c>
    </row>
    <row r="96" ht="21.95" customHeight="1">
      <c r="A96" s="150">
        <v>2003</v>
      </c>
      <c r="B96" s="100">
        <v>20</v>
      </c>
      <c r="C96" s="83">
        <v>271.1</v>
      </c>
      <c r="D96" s="87">
        <v>13.555</v>
      </c>
      <c r="E96" s="40"/>
      <c r="F96" s="151">
        <v>2003</v>
      </c>
      <c r="G96" s="100">
        <v>6</v>
      </c>
      <c r="H96" s="83">
        <v>73.2</v>
      </c>
      <c r="I96" s="87">
        <v>12.2</v>
      </c>
      <c r="J96" s="40"/>
      <c r="K96" s="151">
        <v>2003</v>
      </c>
      <c r="L96" s="100">
        <v>0</v>
      </c>
      <c r="M96" s="83">
        <v>0</v>
      </c>
      <c r="N96" s="89"/>
      <c r="O96" t="s" s="131">
        <v>126</v>
      </c>
      <c r="P96" s="135">
        <f>AVERAGE(B95:B96)</f>
        <v>29</v>
      </c>
      <c r="Q96" s="97">
        <f>AVERAGE(D95:D96)</f>
        <v>13.4222368421053</v>
      </c>
      <c r="R96" t="s" s="134">
        <v>126</v>
      </c>
      <c r="S96" s="135">
        <f>AVERAGE(G95:G96)</f>
        <v>10.5</v>
      </c>
      <c r="T96" s="97">
        <f>AVERAGE(I95:I96)</f>
        <v>11.9733333333334</v>
      </c>
      <c r="U96" t="s" s="134">
        <v>126</v>
      </c>
      <c r="V96" s="135">
        <f>AVERAGE(L95:L96)</f>
        <v>1.5</v>
      </c>
      <c r="W96" s="97">
        <f>AVERAGE(N95:N96)</f>
        <v>10</v>
      </c>
    </row>
    <row r="97" ht="21.95" customHeight="1">
      <c r="A97" s="150">
        <v>2004</v>
      </c>
      <c r="B97" s="100">
        <v>34</v>
      </c>
      <c r="C97" s="83">
        <v>434.2</v>
      </c>
      <c r="D97" s="87">
        <v>12.7705882352941</v>
      </c>
      <c r="E97" s="40"/>
      <c r="F97" s="151">
        <v>2004</v>
      </c>
      <c r="G97" s="100">
        <v>14</v>
      </c>
      <c r="H97" s="83">
        <v>150.9</v>
      </c>
      <c r="I97" s="87">
        <v>10.7785714285714</v>
      </c>
      <c r="J97" s="40"/>
      <c r="K97" s="151">
        <v>2004</v>
      </c>
      <c r="L97" s="100">
        <v>7</v>
      </c>
      <c r="M97" s="83">
        <v>68.90000000000001</v>
      </c>
      <c r="N97" s="89">
        <v>9.84285714285714</v>
      </c>
      <c r="O97" t="s" s="131">
        <v>125</v>
      </c>
      <c r="P97" s="135">
        <f>AVERAGE(B95:B97)</f>
        <v>30.6666666666667</v>
      </c>
      <c r="Q97" s="97">
        <f>AVERAGE(D95:D97)</f>
        <v>13.2050206398349</v>
      </c>
      <c r="R97" t="s" s="134">
        <v>125</v>
      </c>
      <c r="S97" s="135">
        <f>AVERAGE(G95:G97)</f>
        <v>11.6666666666667</v>
      </c>
      <c r="T97" s="97">
        <f>AVERAGE(I95:I97)</f>
        <v>11.5750793650794</v>
      </c>
      <c r="U97" t="s" s="134">
        <v>125</v>
      </c>
      <c r="V97" s="135">
        <f>AVERAGE(L95:L97)</f>
        <v>3.33333333333333</v>
      </c>
      <c r="W97" s="97">
        <f>AVERAGE(N95:N97)</f>
        <v>9.921428571428571</v>
      </c>
    </row>
    <row r="98" ht="21.95" customHeight="1">
      <c r="A98" s="150">
        <v>2005</v>
      </c>
      <c r="B98" s="100">
        <v>12</v>
      </c>
      <c r="C98" s="83">
        <v>164.7</v>
      </c>
      <c r="D98" s="87">
        <v>13.725</v>
      </c>
      <c r="E98" s="40"/>
      <c r="F98" s="151">
        <v>2005</v>
      </c>
      <c r="G98" s="100">
        <v>3</v>
      </c>
      <c r="H98" s="83">
        <v>34.9</v>
      </c>
      <c r="I98" s="87">
        <v>11.6333333333333</v>
      </c>
      <c r="J98" s="40"/>
      <c r="K98" s="151">
        <v>2005</v>
      </c>
      <c r="L98" s="100">
        <v>0</v>
      </c>
      <c r="M98" s="83">
        <v>0</v>
      </c>
      <c r="N98" s="89"/>
      <c r="O98" t="s" s="131">
        <v>124</v>
      </c>
      <c r="P98" s="135">
        <f>AVERAGE(B95:B98)</f>
        <v>26</v>
      </c>
      <c r="Q98" s="97">
        <f>AVERAGE(D95:D98)</f>
        <v>13.3350154798762</v>
      </c>
      <c r="R98" t="s" s="134">
        <v>124</v>
      </c>
      <c r="S98" s="135">
        <f>AVERAGE(G95:G98)</f>
        <v>9.5</v>
      </c>
      <c r="T98" s="97">
        <f>AVERAGE(I95:I98)</f>
        <v>11.5896428571429</v>
      </c>
      <c r="U98" t="s" s="134">
        <v>124</v>
      </c>
      <c r="V98" s="135">
        <f>AVERAGE(L95:L98)</f>
        <v>2.5</v>
      </c>
      <c r="W98" s="97">
        <f>AVERAGE(N95:N98)</f>
        <v>9.921428571428571</v>
      </c>
    </row>
    <row r="99" ht="21.95" customHeight="1">
      <c r="A99" s="150">
        <v>2006</v>
      </c>
      <c r="B99" s="100">
        <v>41</v>
      </c>
      <c r="C99" s="83">
        <v>549.8</v>
      </c>
      <c r="D99" s="87">
        <v>13.409756097561</v>
      </c>
      <c r="E99" s="40"/>
      <c r="F99" s="151">
        <v>2006</v>
      </c>
      <c r="G99" s="100">
        <v>15</v>
      </c>
      <c r="H99" s="83">
        <v>182.1</v>
      </c>
      <c r="I99" s="87">
        <v>12.14</v>
      </c>
      <c r="J99" s="40"/>
      <c r="K99" s="151">
        <v>2006</v>
      </c>
      <c r="L99" s="100">
        <v>1</v>
      </c>
      <c r="M99" s="83">
        <v>10.6</v>
      </c>
      <c r="N99" s="89">
        <v>10.6</v>
      </c>
      <c r="O99" t="s" s="131">
        <v>104</v>
      </c>
      <c r="P99" s="135">
        <f>AVERAGE(B95:B99)</f>
        <v>29</v>
      </c>
      <c r="Q99" s="97">
        <f>AVERAGE(D95:D99)</f>
        <v>13.3499636034131</v>
      </c>
      <c r="R99" t="s" s="134">
        <v>104</v>
      </c>
      <c r="S99" s="135">
        <f>AVERAGE(G95:G99)</f>
        <v>10.6</v>
      </c>
      <c r="T99" s="97">
        <f>AVERAGE(I95:I99)</f>
        <v>11.6997142857143</v>
      </c>
      <c r="U99" t="s" s="134">
        <v>104</v>
      </c>
      <c r="V99" s="135">
        <f>AVERAGE(L95:L99)</f>
        <v>2.2</v>
      </c>
      <c r="W99" s="97">
        <f>AVERAGE(N95:N99)</f>
        <v>10.147619047619</v>
      </c>
    </row>
    <row r="100" ht="21.95" customHeight="1">
      <c r="A100" s="150">
        <v>2007</v>
      </c>
      <c r="B100" s="100">
        <v>40</v>
      </c>
      <c r="C100" s="83">
        <v>476.6</v>
      </c>
      <c r="D100" s="87">
        <v>11.915</v>
      </c>
      <c r="E100" s="40"/>
      <c r="F100" s="151">
        <v>2007</v>
      </c>
      <c r="G100" s="100">
        <v>29</v>
      </c>
      <c r="H100" s="83">
        <v>320.3</v>
      </c>
      <c r="I100" s="87">
        <v>11.0448275862069</v>
      </c>
      <c r="J100" s="40"/>
      <c r="K100" s="151">
        <v>2007</v>
      </c>
      <c r="L100" s="100">
        <v>7</v>
      </c>
      <c r="M100" s="83">
        <v>61.8</v>
      </c>
      <c r="N100" s="89">
        <v>8.828571428571429</v>
      </c>
      <c r="O100" t="s" s="131">
        <v>123</v>
      </c>
      <c r="P100" s="135">
        <f>AVERAGE(B95:B100)</f>
        <v>30.8333333333333</v>
      </c>
      <c r="Q100" s="97">
        <f>AVERAGE(D95:D100)</f>
        <v>13.1108030028443</v>
      </c>
      <c r="R100" t="s" s="134">
        <v>123</v>
      </c>
      <c r="S100" s="135">
        <f>AVERAGE(G95:G100)</f>
        <v>13.6666666666667</v>
      </c>
      <c r="T100" s="97">
        <f>AVERAGE(I95:I100)</f>
        <v>11.5905665024631</v>
      </c>
      <c r="U100" t="s" s="134">
        <v>123</v>
      </c>
      <c r="V100" s="135">
        <f>AVERAGE(L95:L100)</f>
        <v>3</v>
      </c>
      <c r="W100" s="97">
        <f>AVERAGE(N95:N100)</f>
        <v>9.81785714285714</v>
      </c>
    </row>
    <row r="101" ht="21.95" customHeight="1">
      <c r="A101" s="150">
        <v>2008</v>
      </c>
      <c r="B101" s="100">
        <v>33</v>
      </c>
      <c r="C101" s="83">
        <v>436.7</v>
      </c>
      <c r="D101" s="87">
        <v>13.2333333333333</v>
      </c>
      <c r="E101" s="40"/>
      <c r="F101" s="151">
        <v>2008</v>
      </c>
      <c r="G101" s="100">
        <v>12</v>
      </c>
      <c r="H101" s="83">
        <v>141.8</v>
      </c>
      <c r="I101" s="87">
        <v>11.8166666666667</v>
      </c>
      <c r="J101" s="40"/>
      <c r="K101" s="151">
        <v>2008</v>
      </c>
      <c r="L101" s="100">
        <v>2</v>
      </c>
      <c r="M101" s="83">
        <v>20.1</v>
      </c>
      <c r="N101" s="89">
        <v>10.05</v>
      </c>
      <c r="O101" t="s" s="131">
        <v>122</v>
      </c>
      <c r="P101" s="135">
        <f>AVERAGE(B95:B101)</f>
        <v>31.1428571428571</v>
      </c>
      <c r="Q101" s="97">
        <f>AVERAGE(D95:D101)</f>
        <v>13.1283073357713</v>
      </c>
      <c r="R101" t="s" s="134">
        <v>122</v>
      </c>
      <c r="S101" s="135">
        <f>AVERAGE(G95:G101)</f>
        <v>13.4285714285714</v>
      </c>
      <c r="T101" s="97">
        <f>AVERAGE(I95:I101)</f>
        <v>11.6228665259207</v>
      </c>
      <c r="U101" t="s" s="134">
        <v>122</v>
      </c>
      <c r="V101" s="135">
        <f>AVERAGE(L95:L101)</f>
        <v>2.85714285714286</v>
      </c>
      <c r="W101" s="97">
        <f>AVERAGE(N95:N101)</f>
        <v>9.86428571428571</v>
      </c>
    </row>
    <row r="102" ht="21.95" customHeight="1">
      <c r="A102" s="150">
        <v>2009</v>
      </c>
      <c r="B102" s="100">
        <v>31</v>
      </c>
      <c r="C102" s="83">
        <v>421.7</v>
      </c>
      <c r="D102" s="87">
        <v>13.6032258064516</v>
      </c>
      <c r="E102" s="40"/>
      <c r="F102" s="151">
        <v>2009</v>
      </c>
      <c r="G102" s="100">
        <v>8</v>
      </c>
      <c r="H102" s="83">
        <v>92.7</v>
      </c>
      <c r="I102" s="87">
        <v>11.5875</v>
      </c>
      <c r="J102" s="40"/>
      <c r="K102" s="151">
        <v>2009</v>
      </c>
      <c r="L102" s="100">
        <v>3</v>
      </c>
      <c r="M102" s="83">
        <v>29.9</v>
      </c>
      <c r="N102" s="89">
        <v>9.96666666666667</v>
      </c>
      <c r="O102" t="s" s="131">
        <v>121</v>
      </c>
      <c r="P102" s="135">
        <f>AVERAGE(B95:B102)</f>
        <v>31.125</v>
      </c>
      <c r="Q102" s="97">
        <f>AVERAGE(D95:D102)</f>
        <v>13.1876721446063</v>
      </c>
      <c r="R102" t="s" s="134">
        <v>121</v>
      </c>
      <c r="S102" s="135">
        <f>AVERAGE(G95:G102)</f>
        <v>12.75</v>
      </c>
      <c r="T102" s="97">
        <f>AVERAGE(I95:I102)</f>
        <v>11.6184457101806</v>
      </c>
      <c r="U102" t="s" s="134">
        <v>121</v>
      </c>
      <c r="V102" s="135">
        <f>AVERAGE(L95:L102)</f>
        <v>2.875</v>
      </c>
      <c r="W102" s="97">
        <f>AVERAGE(N95:N102)</f>
        <v>9.88134920634921</v>
      </c>
    </row>
    <row r="103" ht="21.95" customHeight="1">
      <c r="A103" s="150">
        <v>2010</v>
      </c>
      <c r="B103" s="100">
        <v>19</v>
      </c>
      <c r="C103" s="83">
        <v>260.6</v>
      </c>
      <c r="D103" s="87">
        <v>13.7157894736842</v>
      </c>
      <c r="E103" s="40"/>
      <c r="F103" s="151">
        <v>2010</v>
      </c>
      <c r="G103" s="100">
        <v>5</v>
      </c>
      <c r="H103" s="83">
        <v>61.7</v>
      </c>
      <c r="I103" s="87">
        <v>12.34</v>
      </c>
      <c r="J103" s="40"/>
      <c r="K103" s="151">
        <v>2010</v>
      </c>
      <c r="L103" s="100">
        <v>0</v>
      </c>
      <c r="M103" s="83">
        <v>0</v>
      </c>
      <c r="N103" s="89"/>
      <c r="O103" t="s" s="131">
        <v>120</v>
      </c>
      <c r="P103" s="135">
        <f>AVERAGE(B95:B103)</f>
        <v>29.7777777777778</v>
      </c>
      <c r="Q103" s="97">
        <f>AVERAGE(D95:D103)</f>
        <v>13.2463518478372</v>
      </c>
      <c r="R103" t="s" s="134">
        <v>120</v>
      </c>
      <c r="S103" s="135">
        <f>AVERAGE(G95:G103)</f>
        <v>11.8888888888889</v>
      </c>
      <c r="T103" s="97">
        <f>AVERAGE(I95:I103)</f>
        <v>11.6986184090494</v>
      </c>
      <c r="U103" t="s" s="134">
        <v>120</v>
      </c>
      <c r="V103" s="135">
        <f>AVERAGE(L95:L103)</f>
        <v>2.55555555555556</v>
      </c>
      <c r="W103" s="97">
        <f>AVERAGE(N95:N103)</f>
        <v>9.88134920634921</v>
      </c>
    </row>
    <row r="104" ht="21.95" customHeight="1">
      <c r="A104" s="150">
        <v>2011</v>
      </c>
      <c r="B104" s="100">
        <v>69</v>
      </c>
      <c r="C104" s="83">
        <v>871.9</v>
      </c>
      <c r="D104" s="87">
        <v>12.636231884058</v>
      </c>
      <c r="E104" s="40"/>
      <c r="F104" s="151">
        <v>2011</v>
      </c>
      <c r="G104" s="100">
        <v>42</v>
      </c>
      <c r="H104" s="83">
        <v>490.7</v>
      </c>
      <c r="I104" s="87">
        <v>11.6833333333333</v>
      </c>
      <c r="J104" s="40"/>
      <c r="K104" s="151">
        <v>2011</v>
      </c>
      <c r="L104" s="100">
        <v>6</v>
      </c>
      <c r="M104" s="83">
        <v>56.7</v>
      </c>
      <c r="N104" s="89">
        <v>9.449999999999999</v>
      </c>
      <c r="O104" t="s" s="131">
        <v>98</v>
      </c>
      <c r="P104" s="135">
        <f>AVERAGE(B95:B104)</f>
        <v>33.7</v>
      </c>
      <c r="Q104" s="97">
        <f>AVERAGE(D95:D104)</f>
        <v>13.1853398514593</v>
      </c>
      <c r="R104" t="s" s="134">
        <v>98</v>
      </c>
      <c r="S104" s="135">
        <f>AVERAGE(G95:G104)</f>
        <v>14.9</v>
      </c>
      <c r="T104" s="97">
        <f>AVERAGE(I95:I104)</f>
        <v>11.6970899014778</v>
      </c>
      <c r="U104" t="s" s="134">
        <v>98</v>
      </c>
      <c r="V104" s="135">
        <f>AVERAGE(L95:L104)</f>
        <v>2.9</v>
      </c>
      <c r="W104" s="97">
        <f>AVERAGE(N95:N104)</f>
        <v>9.819727891156459</v>
      </c>
    </row>
    <row r="105" ht="21.95" customHeight="1">
      <c r="A105" s="150">
        <v>2012</v>
      </c>
      <c r="B105" s="100">
        <v>59</v>
      </c>
      <c r="C105" s="83">
        <v>764.3</v>
      </c>
      <c r="D105" s="87">
        <v>12.9542372881356</v>
      </c>
      <c r="E105" s="40"/>
      <c r="F105" s="151">
        <v>2012</v>
      </c>
      <c r="G105" s="100">
        <v>33</v>
      </c>
      <c r="H105" s="83">
        <v>398.2</v>
      </c>
      <c r="I105" s="87">
        <v>12.0666666666667</v>
      </c>
      <c r="J105" s="40"/>
      <c r="K105" s="151">
        <v>2012</v>
      </c>
      <c r="L105" s="100">
        <v>1</v>
      </c>
      <c r="M105" s="83">
        <v>10.2</v>
      </c>
      <c r="N105" s="89">
        <v>10.2</v>
      </c>
      <c r="O105" t="s" s="131">
        <v>119</v>
      </c>
      <c r="P105" s="135">
        <f>AVERAGE(B95:B105)</f>
        <v>36</v>
      </c>
      <c r="Q105" s="97">
        <f>AVERAGE(D95:D105)</f>
        <v>13.1643305275208</v>
      </c>
      <c r="R105" t="s" s="134">
        <v>119</v>
      </c>
      <c r="S105" s="135">
        <f>AVERAGE(G95:G105)</f>
        <v>16.5454545454545</v>
      </c>
      <c r="T105" s="97">
        <f>AVERAGE(I95:I105)</f>
        <v>11.7306877892223</v>
      </c>
      <c r="U105" t="s" s="134">
        <v>119</v>
      </c>
      <c r="V105" s="135">
        <f>AVERAGE(L95:L105)</f>
        <v>2.72727272727273</v>
      </c>
      <c r="W105" s="97">
        <f>AVERAGE(N95:N105)</f>
        <v>9.867261904761911</v>
      </c>
    </row>
    <row r="106" ht="21.95" customHeight="1">
      <c r="A106" s="150">
        <v>2013</v>
      </c>
      <c r="B106" s="100">
        <v>20</v>
      </c>
      <c r="C106" s="83">
        <v>281.8</v>
      </c>
      <c r="D106" s="87">
        <v>14.09</v>
      </c>
      <c r="E106" s="40"/>
      <c r="F106" s="151">
        <v>2013</v>
      </c>
      <c r="G106" s="100">
        <v>4</v>
      </c>
      <c r="H106" s="83">
        <v>50.9</v>
      </c>
      <c r="I106" s="87">
        <v>12.725</v>
      </c>
      <c r="J106" s="40"/>
      <c r="K106" s="151">
        <v>2013</v>
      </c>
      <c r="L106" s="100">
        <v>0</v>
      </c>
      <c r="M106" s="83">
        <v>0</v>
      </c>
      <c r="N106" s="89"/>
      <c r="O106" t="s" s="131">
        <v>118</v>
      </c>
      <c r="P106" s="135">
        <f>AVERAGE(B95:B106)</f>
        <v>34.6666666666667</v>
      </c>
      <c r="Q106" s="97">
        <f>AVERAGE(D95:D106)</f>
        <v>13.2414696502274</v>
      </c>
      <c r="R106" t="s" s="134">
        <v>118</v>
      </c>
      <c r="S106" s="135">
        <f>AVERAGE(G95:G106)</f>
        <v>15.5</v>
      </c>
      <c r="T106" s="97">
        <f>AVERAGE(I95:I106)</f>
        <v>11.8135471401204</v>
      </c>
      <c r="U106" t="s" s="134">
        <v>118</v>
      </c>
      <c r="V106" s="135">
        <f>AVERAGE(L95:L106)</f>
        <v>2.5</v>
      </c>
      <c r="W106" s="97">
        <f>AVERAGE(N95:N106)</f>
        <v>9.867261904761911</v>
      </c>
    </row>
    <row r="107" ht="21.95" customHeight="1">
      <c r="A107" s="150">
        <v>2014</v>
      </c>
      <c r="B107" s="100">
        <v>33</v>
      </c>
      <c r="C107" s="83">
        <v>436.2</v>
      </c>
      <c r="D107" s="87">
        <v>13.2181818181818</v>
      </c>
      <c r="E107" s="40"/>
      <c r="F107" s="151">
        <v>2014</v>
      </c>
      <c r="G107" s="100">
        <v>14</v>
      </c>
      <c r="H107" s="83">
        <v>168.3</v>
      </c>
      <c r="I107" s="87">
        <v>12.0214285714286</v>
      </c>
      <c r="J107" s="40"/>
      <c r="K107" s="151">
        <v>2014</v>
      </c>
      <c r="L107" s="100">
        <v>0</v>
      </c>
      <c r="M107" s="83">
        <v>0</v>
      </c>
      <c r="N107" s="89"/>
      <c r="O107" t="s" s="131">
        <v>117</v>
      </c>
      <c r="P107" s="135">
        <f>AVERAGE(B95:B107)</f>
        <v>34.5384615384615</v>
      </c>
      <c r="Q107" s="97">
        <f>AVERAGE(D95:D107)</f>
        <v>13.2396782785315</v>
      </c>
      <c r="R107" t="s" s="134">
        <v>117</v>
      </c>
      <c r="S107" s="135">
        <f>AVERAGE(G95:G107)</f>
        <v>15.3846153846154</v>
      </c>
      <c r="T107" s="97">
        <f>AVERAGE(I95:I107)</f>
        <v>11.8295380194518</v>
      </c>
      <c r="U107" t="s" s="134">
        <v>117</v>
      </c>
      <c r="V107" s="135">
        <f>AVERAGE(L95:L107)</f>
        <v>2.30769230769231</v>
      </c>
      <c r="W107" s="97">
        <f>AVERAGE(N95:N107)</f>
        <v>9.867261904761911</v>
      </c>
    </row>
    <row r="108" ht="21.95" customHeight="1">
      <c r="A108" s="150">
        <v>2015</v>
      </c>
      <c r="B108" s="100">
        <v>20</v>
      </c>
      <c r="C108" s="83">
        <v>269.6</v>
      </c>
      <c r="D108" s="87">
        <v>13.48</v>
      </c>
      <c r="E108" s="40"/>
      <c r="F108" s="151">
        <v>2015</v>
      </c>
      <c r="G108" s="100">
        <v>7</v>
      </c>
      <c r="H108" s="83">
        <v>85.7</v>
      </c>
      <c r="I108" s="87">
        <v>12.2428571428571</v>
      </c>
      <c r="J108" s="40"/>
      <c r="K108" s="151">
        <v>2015</v>
      </c>
      <c r="L108" s="100">
        <v>0</v>
      </c>
      <c r="M108" s="83">
        <v>0</v>
      </c>
      <c r="N108" s="89"/>
      <c r="O108" t="s" s="131">
        <v>116</v>
      </c>
      <c r="P108" s="135">
        <f>AVERAGE(B95:B108)</f>
        <v>33.5</v>
      </c>
      <c r="Q108" s="97">
        <f>AVERAGE(D95:D108)</f>
        <v>13.2568441157793</v>
      </c>
      <c r="R108" t="s" s="134">
        <v>116</v>
      </c>
      <c r="S108" s="135">
        <f>AVERAGE(G95:G108)</f>
        <v>14.7857142857143</v>
      </c>
      <c r="T108" s="97">
        <f>AVERAGE(I95:I108)</f>
        <v>11.8590608139808</v>
      </c>
      <c r="U108" t="s" s="134">
        <v>116</v>
      </c>
      <c r="V108" s="135">
        <f>AVERAGE(L95:L108)</f>
        <v>2.14285714285714</v>
      </c>
      <c r="W108" s="97">
        <f>AVERAGE(N95:N108)</f>
        <v>9.867261904761911</v>
      </c>
    </row>
    <row r="109" ht="21.95" customHeight="1">
      <c r="A109" s="150">
        <v>2016</v>
      </c>
      <c r="B109" s="100">
        <v>19</v>
      </c>
      <c r="C109" s="83">
        <v>250.8</v>
      </c>
      <c r="D109" s="87">
        <v>13.2</v>
      </c>
      <c r="E109" s="40"/>
      <c r="F109" s="151">
        <v>2016</v>
      </c>
      <c r="G109" s="100">
        <v>8</v>
      </c>
      <c r="H109" s="83">
        <v>93.90000000000001</v>
      </c>
      <c r="I109" s="87">
        <v>11.7375</v>
      </c>
      <c r="J109" s="40"/>
      <c r="K109" s="151">
        <v>2016</v>
      </c>
      <c r="L109" s="100">
        <v>1</v>
      </c>
      <c r="M109" s="83">
        <v>10.6</v>
      </c>
      <c r="N109" s="89">
        <v>10.6</v>
      </c>
      <c r="O109" t="s" s="131">
        <v>115</v>
      </c>
      <c r="P109" s="135">
        <f>AVERAGE(B95:B109)</f>
        <v>32.5333333333333</v>
      </c>
      <c r="Q109" s="97">
        <f>AVERAGE(D95:D109)</f>
        <v>13.2530545080607</v>
      </c>
      <c r="R109" t="s" s="134">
        <v>115</v>
      </c>
      <c r="S109" s="135">
        <f>AVERAGE(G95:G109)</f>
        <v>14.3333333333333</v>
      </c>
      <c r="T109" s="97">
        <f>AVERAGE(I95:I109)</f>
        <v>11.8509567597154</v>
      </c>
      <c r="U109" t="s" s="134">
        <v>115</v>
      </c>
      <c r="V109" s="135">
        <f>AVERAGE(L95:L109)</f>
        <v>2.06666666666667</v>
      </c>
      <c r="W109" s="97">
        <f>AVERAGE(N95:N109)</f>
        <v>9.948677248677249</v>
      </c>
    </row>
    <row r="110" ht="21.95" customHeight="1">
      <c r="A110" s="150">
        <v>2017</v>
      </c>
      <c r="B110" s="100">
        <v>6</v>
      </c>
      <c r="C110" s="83">
        <v>83.09999999999999</v>
      </c>
      <c r="D110" s="87">
        <v>13.85</v>
      </c>
      <c r="E110" s="40"/>
      <c r="F110" s="151">
        <v>2017</v>
      </c>
      <c r="G110" s="100">
        <v>1</v>
      </c>
      <c r="H110" s="83">
        <v>12.6</v>
      </c>
      <c r="I110" s="87">
        <v>12.6</v>
      </c>
      <c r="J110" s="40"/>
      <c r="K110" s="151">
        <v>2017</v>
      </c>
      <c r="L110" s="100">
        <v>0</v>
      </c>
      <c r="M110" s="83">
        <v>0</v>
      </c>
      <c r="N110" s="89"/>
      <c r="O110" t="s" s="131">
        <v>114</v>
      </c>
      <c r="P110" s="135">
        <f>AVERAGE(B95:B110)</f>
        <v>30.875</v>
      </c>
      <c r="Q110" s="97">
        <f>AVERAGE(D95:D110)</f>
        <v>13.2903636013069</v>
      </c>
      <c r="R110" t="s" s="134">
        <v>114</v>
      </c>
      <c r="S110" s="135">
        <f>AVERAGE(G95:G110)</f>
        <v>13.5</v>
      </c>
      <c r="T110" s="97">
        <f>AVERAGE(I95:I110)</f>
        <v>11.8977719622332</v>
      </c>
      <c r="U110" t="s" s="134">
        <v>114</v>
      </c>
      <c r="V110" s="135">
        <f>AVERAGE(L95:L110)</f>
        <v>1.9375</v>
      </c>
      <c r="W110" s="97">
        <f>AVERAGE(N95:N110)</f>
        <v>9.948677248677249</v>
      </c>
    </row>
    <row r="111" ht="21.95" customHeight="1">
      <c r="A111" s="150">
        <v>2018</v>
      </c>
      <c r="B111" s="100">
        <v>35</v>
      </c>
      <c r="C111" s="83">
        <v>462</v>
      </c>
      <c r="D111" s="87">
        <v>13.2</v>
      </c>
      <c r="E111" s="40"/>
      <c r="F111" s="151">
        <v>2018</v>
      </c>
      <c r="G111" s="100">
        <v>18</v>
      </c>
      <c r="H111" s="83">
        <v>220.6</v>
      </c>
      <c r="I111" s="87">
        <v>12.2555555555556</v>
      </c>
      <c r="J111" s="40"/>
      <c r="K111" s="151">
        <v>2018</v>
      </c>
      <c r="L111" s="100">
        <v>1</v>
      </c>
      <c r="M111" s="83">
        <v>10.4</v>
      </c>
      <c r="N111" s="89">
        <v>10.4</v>
      </c>
      <c r="O111" t="s" s="131">
        <v>113</v>
      </c>
      <c r="P111" s="135">
        <f>AVERAGE(B95:B111)</f>
        <v>31.1176470588235</v>
      </c>
      <c r="Q111" s="97">
        <f>AVERAGE(D95:D111)</f>
        <v>13.2850480953477</v>
      </c>
      <c r="R111" t="s" s="134">
        <v>113</v>
      </c>
      <c r="S111" s="135">
        <f>AVERAGE(G95:G111)</f>
        <v>13.7647058823529</v>
      </c>
      <c r="T111" s="97">
        <f>AVERAGE(I95:I111)</f>
        <v>11.918818055958</v>
      </c>
      <c r="U111" t="s" s="134">
        <v>113</v>
      </c>
      <c r="V111" s="135">
        <f>AVERAGE(L95:L111)</f>
        <v>1.88235294117647</v>
      </c>
      <c r="W111" s="97">
        <f>AVERAGE(N95:N111)</f>
        <v>9.993809523809521</v>
      </c>
    </row>
    <row r="112" ht="21.95" customHeight="1">
      <c r="A112" s="150">
        <v>2019</v>
      </c>
      <c r="B112" s="100">
        <v>21</v>
      </c>
      <c r="C112" s="83">
        <v>277.6</v>
      </c>
      <c r="D112" s="87">
        <v>13.2190476190476</v>
      </c>
      <c r="E112" s="40"/>
      <c r="F112" s="151">
        <v>2019</v>
      </c>
      <c r="G112" s="100">
        <v>10</v>
      </c>
      <c r="H112" s="83">
        <v>121.1</v>
      </c>
      <c r="I112" s="87">
        <v>12.11</v>
      </c>
      <c r="J112" s="40"/>
      <c r="K112" s="151">
        <v>2019</v>
      </c>
      <c r="L112" s="100">
        <v>0</v>
      </c>
      <c r="M112" s="83">
        <v>0</v>
      </c>
      <c r="N112" s="89"/>
      <c r="O112" t="s" s="131">
        <v>112</v>
      </c>
      <c r="P112" s="135">
        <f>AVERAGE(B95:B112)</f>
        <v>30.5555555555556</v>
      </c>
      <c r="Q112" s="97">
        <f>AVERAGE(D95:D112)</f>
        <v>13.2813814022199</v>
      </c>
      <c r="R112" t="s" s="134">
        <v>112</v>
      </c>
      <c r="S112" s="135">
        <f>AVERAGE(G95:G112)</f>
        <v>13.5555555555556</v>
      </c>
      <c r="T112" s="97">
        <f>AVERAGE(I95:I112)</f>
        <v>11.9294392750715</v>
      </c>
      <c r="U112" t="s" s="134">
        <v>112</v>
      </c>
      <c r="V112" s="135">
        <f>AVERAGE(L95:L112)</f>
        <v>1.77777777777778</v>
      </c>
      <c r="W112" s="97">
        <f>AVERAGE(N95:N112)</f>
        <v>9.993809523809521</v>
      </c>
    </row>
    <row r="113" ht="21.95" customHeight="1">
      <c r="A113" s="150">
        <v>2020</v>
      </c>
      <c r="B113" s="100">
        <v>26</v>
      </c>
      <c r="C113" s="83">
        <v>336.5</v>
      </c>
      <c r="D113" s="87">
        <v>12.9423076923077</v>
      </c>
      <c r="E113" s="40"/>
      <c r="F113" s="151">
        <v>2020</v>
      </c>
      <c r="G113" s="100">
        <v>11</v>
      </c>
      <c r="H113" s="83">
        <v>127.8</v>
      </c>
      <c r="I113" s="87">
        <v>11.6181818181818</v>
      </c>
      <c r="J113" s="40"/>
      <c r="K113" s="151">
        <v>2020</v>
      </c>
      <c r="L113" s="100">
        <v>2</v>
      </c>
      <c r="M113" s="83">
        <v>19.4</v>
      </c>
      <c r="N113" s="89">
        <v>9.699999999999999</v>
      </c>
      <c r="O113" t="s" s="131">
        <v>111</v>
      </c>
      <c r="P113" s="135">
        <f>AVERAGE(B95:B113)</f>
        <v>30.3157894736842</v>
      </c>
      <c r="Q113" s="97">
        <f>AVERAGE(D95:D113)</f>
        <v>13.2635354174877</v>
      </c>
      <c r="R113" t="s" s="134">
        <v>111</v>
      </c>
      <c r="S113" s="135">
        <f>AVERAGE(G95:G113)</f>
        <v>13.4210526315789</v>
      </c>
      <c r="T113" s="97">
        <f>AVERAGE(I95:I113)</f>
        <v>11.9130573036562</v>
      </c>
      <c r="U113" t="s" s="134">
        <v>111</v>
      </c>
      <c r="V113" s="135">
        <f>AVERAGE(L95:L113)</f>
        <v>1.78947368421053</v>
      </c>
      <c r="W113" s="97">
        <f>AVERAGE(N95:N113)</f>
        <v>9.96709956709957</v>
      </c>
    </row>
    <row r="114" ht="21.95" customHeight="1">
      <c r="A114" s="150">
        <v>2021</v>
      </c>
      <c r="B114" s="100">
        <v>8</v>
      </c>
      <c r="C114" s="83">
        <v>109.4</v>
      </c>
      <c r="D114" s="87">
        <v>13.675</v>
      </c>
      <c r="E114" s="40"/>
      <c r="F114" s="151">
        <v>2021</v>
      </c>
      <c r="G114" s="100">
        <v>2</v>
      </c>
      <c r="H114" s="83">
        <v>22.9</v>
      </c>
      <c r="I114" s="87">
        <v>11.45</v>
      </c>
      <c r="J114" s="40"/>
      <c r="K114" s="151">
        <v>2021</v>
      </c>
      <c r="L114" s="100">
        <v>0</v>
      </c>
      <c r="M114" s="83">
        <v>0</v>
      </c>
      <c r="N114" s="89"/>
      <c r="O114" t="s" s="131">
        <v>110</v>
      </c>
      <c r="P114" s="135">
        <f>AVERAGE(B95:B114)</f>
        <v>29.2</v>
      </c>
      <c r="Q114" s="97">
        <f>AVERAGE(D95:D114)</f>
        <v>13.2841086466133</v>
      </c>
      <c r="R114" t="s" s="134">
        <v>110</v>
      </c>
      <c r="S114" s="135">
        <f>AVERAGE(G95:G114)</f>
        <v>12.85</v>
      </c>
      <c r="T114" s="97">
        <f>AVERAGE(I95:I114)</f>
        <v>11.8899044384734</v>
      </c>
      <c r="U114" t="s" s="134">
        <v>110</v>
      </c>
      <c r="V114" s="135">
        <f>AVERAGE(L95:L114)</f>
        <v>1.7</v>
      </c>
      <c r="W114" s="97">
        <f>AVERAGE(N95:N114)</f>
        <v>9.96709956709957</v>
      </c>
    </row>
    <row r="115" ht="21.95" customHeight="1">
      <c r="A115" s="150">
        <v>2022</v>
      </c>
      <c r="B115" s="100">
        <v>32</v>
      </c>
      <c r="C115" s="83">
        <v>418.9</v>
      </c>
      <c r="D115" s="87">
        <v>13.090625</v>
      </c>
      <c r="E115" s="40"/>
      <c r="F115" s="151">
        <v>2022</v>
      </c>
      <c r="G115" s="100">
        <v>13</v>
      </c>
      <c r="H115" s="83">
        <v>150.4</v>
      </c>
      <c r="I115" s="87">
        <v>11.5692307692308</v>
      </c>
      <c r="J115" s="40"/>
      <c r="K115" s="151">
        <v>2022</v>
      </c>
      <c r="L115" s="100">
        <v>3</v>
      </c>
      <c r="M115" s="83">
        <v>29.8</v>
      </c>
      <c r="N115" s="89">
        <v>9.93333333333333</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t="s" s="162">
        <v>405</v>
      </c>
      <c r="C137" s="83"/>
      <c r="D137" s="87"/>
      <c r="E137" s="40"/>
      <c r="F137" t="s" s="95">
        <v>98</v>
      </c>
      <c r="G137" t="s" s="162">
        <v>405</v>
      </c>
      <c r="H137" s="83"/>
      <c r="I137" s="87"/>
      <c r="J137" s="40"/>
      <c r="K137" t="s" s="95">
        <v>98</v>
      </c>
      <c r="L137" t="s" s="162">
        <v>405</v>
      </c>
      <c r="M137" s="83"/>
      <c r="N137" s="89"/>
      <c r="O137" s="96"/>
      <c r="P137" s="83"/>
      <c r="Q137" s="83"/>
      <c r="R137" s="84"/>
      <c r="S137" s="83"/>
      <c r="T137" s="83"/>
      <c r="U137" s="84"/>
      <c r="V137" s="83"/>
      <c r="W137" s="97"/>
    </row>
    <row r="138" ht="21.95" customHeight="1">
      <c r="A138" t="s" s="98">
        <v>99</v>
      </c>
      <c r="B138" s="83">
        <f>AVERAGE(B84:B93)</f>
        <v>24.9</v>
      </c>
      <c r="C138" s="83">
        <f>AVERAGE(C84:C93)</f>
        <v>334.81</v>
      </c>
      <c r="D138" s="87">
        <f>AVERAGE(D84:D93)</f>
        <v>13.5554192133973</v>
      </c>
      <c r="E138" s="40"/>
      <c r="F138" t="s" s="99">
        <v>99</v>
      </c>
      <c r="G138" s="83">
        <f>AVERAGE(G84:G93)</f>
        <v>9</v>
      </c>
      <c r="H138" s="83">
        <f>AVERAGE(H84:H93)</f>
        <v>108.02</v>
      </c>
      <c r="I138" s="87">
        <f>AVERAGE(I84:I93)</f>
        <v>12.1003198653199</v>
      </c>
      <c r="J138" s="40"/>
      <c r="K138" t="s" s="99">
        <v>99</v>
      </c>
      <c r="L138" s="83">
        <f>AVERAGE(L84:L93)</f>
        <v>1</v>
      </c>
      <c r="M138" s="83">
        <f>AVERAGE(M84:M93)</f>
        <v>10.11</v>
      </c>
      <c r="N138" s="89">
        <f>AVERAGE(N84:N93)</f>
        <v>10.0583333333333</v>
      </c>
      <c r="O138" s="96"/>
      <c r="P138" s="83"/>
      <c r="Q138" s="83"/>
      <c r="R138" s="84"/>
      <c r="S138" s="83"/>
      <c r="T138" s="83"/>
      <c r="U138" s="84"/>
      <c r="V138" s="83"/>
      <c r="W138" s="97"/>
    </row>
    <row r="139" ht="21.95" customHeight="1">
      <c r="A139" t="s" s="98">
        <v>100</v>
      </c>
      <c r="B139" s="83">
        <f>AVERAGE(B95:B104)</f>
        <v>33.7</v>
      </c>
      <c r="C139" s="83">
        <f>AVERAGE(C95:C104)</f>
        <v>439.23</v>
      </c>
      <c r="D139" s="87">
        <f>AVERAGE(D95:D104)</f>
        <v>13.1853398514593</v>
      </c>
      <c r="E139" s="40"/>
      <c r="F139" t="s" s="99">
        <v>100</v>
      </c>
      <c r="G139" s="83">
        <f>AVERAGE(G95:G104)</f>
        <v>14.9</v>
      </c>
      <c r="H139" s="83">
        <f>AVERAGE(H95:H104)</f>
        <v>172.45</v>
      </c>
      <c r="I139" s="87">
        <f>AVERAGE(I95:I104)</f>
        <v>11.6970899014778</v>
      </c>
      <c r="J139" s="40"/>
      <c r="K139" t="s" s="99">
        <v>100</v>
      </c>
      <c r="L139" s="83">
        <f>AVERAGE(L95:L104)</f>
        <v>2.9</v>
      </c>
      <c r="M139" s="83">
        <f>AVERAGE(M95:M104)</f>
        <v>27.8</v>
      </c>
      <c r="N139" s="89">
        <f>AVERAGE(N95:N104)</f>
        <v>9.819727891156459</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f>AVERAGE(B84:B93)</f>
        <v>24.9</v>
      </c>
      <c r="C141" s="83">
        <f>AVERAGE(C84:C93)</f>
        <v>334.81</v>
      </c>
      <c r="D141" s="87">
        <f>AVERAGE(D84:D93)</f>
        <v>13.5554192133973</v>
      </c>
      <c r="E141" s="40"/>
      <c r="F141" t="s" s="104">
        <v>102</v>
      </c>
      <c r="G141" s="83">
        <f>AVERAGE(G84:G93)</f>
        <v>9</v>
      </c>
      <c r="H141" s="83">
        <f>AVERAGE(H84:H93)</f>
        <v>108.02</v>
      </c>
      <c r="I141" s="87">
        <f>AVERAGE(I84:I93)</f>
        <v>12.1003198653199</v>
      </c>
      <c r="J141" s="40"/>
      <c r="K141" t="s" s="104">
        <v>102</v>
      </c>
      <c r="L141" s="83">
        <f>AVERAGE(L84:L93)</f>
        <v>1</v>
      </c>
      <c r="M141" s="83">
        <f>AVERAGE(M84:M93)</f>
        <v>10.11</v>
      </c>
      <c r="N141" s="89">
        <f>AVERAGE(N84:N93)</f>
        <v>10.0583333333333</v>
      </c>
      <c r="O141" s="96"/>
      <c r="P141" s="83"/>
      <c r="Q141" s="83"/>
      <c r="R141" s="84"/>
      <c r="S141" s="83"/>
      <c r="T141" s="83"/>
      <c r="U141" s="84"/>
      <c r="V141" s="83"/>
      <c r="W141" s="97"/>
    </row>
    <row r="142" ht="21.95" customHeight="1">
      <c r="A142" t="s" s="103">
        <v>103</v>
      </c>
      <c r="B142" s="83">
        <f>AVERAGE(B95:B104)</f>
        <v>33.7</v>
      </c>
      <c r="C142" s="83">
        <f>AVERAGE(C95:C104)</f>
        <v>439.23</v>
      </c>
      <c r="D142" s="87">
        <f>AVERAGE(D95:D104)</f>
        <v>13.1853398514593</v>
      </c>
      <c r="E142" s="40"/>
      <c r="F142" t="s" s="104">
        <v>103</v>
      </c>
      <c r="G142" s="83">
        <f>AVERAGE(G95:G104)</f>
        <v>14.9</v>
      </c>
      <c r="H142" s="83">
        <f>AVERAGE(H95:H104)</f>
        <v>172.45</v>
      </c>
      <c r="I142" s="87">
        <f>AVERAGE(I95:I104)</f>
        <v>11.6970899014778</v>
      </c>
      <c r="J142" s="40"/>
      <c r="K142" t="s" s="104">
        <v>103</v>
      </c>
      <c r="L142" s="83">
        <f>AVERAGE(L95:L104)</f>
        <v>2.9</v>
      </c>
      <c r="M142" s="83">
        <f>AVERAGE(M95:M104)</f>
        <v>27.8</v>
      </c>
      <c r="N142" s="89">
        <f>AVERAGE(N95:N104)</f>
        <v>9.819727891156459</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AVERAGE(B89:B93)</f>
        <v>26</v>
      </c>
      <c r="C145" s="83">
        <f>AVERAGE(C89:C93)</f>
        <v>349.96</v>
      </c>
      <c r="D145" s="87">
        <f>AVERAGE(D89:D93)</f>
        <v>13.5836977674539</v>
      </c>
      <c r="E145" s="40"/>
      <c r="F145" t="s" s="99">
        <v>99</v>
      </c>
      <c r="G145" s="83">
        <f>AVERAGE(G89:G93)</f>
        <v>9.4</v>
      </c>
      <c r="H145" s="83">
        <f>AVERAGE(H89:H93)</f>
        <v>112.58</v>
      </c>
      <c r="I145" s="87">
        <f>AVERAGE(I89:I93)</f>
        <v>12.1724747474748</v>
      </c>
      <c r="J145" s="40"/>
      <c r="K145" t="s" s="99">
        <v>99</v>
      </c>
      <c r="L145" s="83">
        <f>AVERAGE(L89:L93)</f>
        <v>0.6</v>
      </c>
      <c r="M145" s="83">
        <f>AVERAGE(M89:M93)</f>
        <v>5.96</v>
      </c>
      <c r="N145" s="89">
        <f>AVERAGE(N89:N93)</f>
        <v>9.93333333333333</v>
      </c>
      <c r="O145" s="96"/>
      <c r="P145" s="83"/>
      <c r="Q145" s="83"/>
      <c r="R145" s="84"/>
      <c r="S145" s="83"/>
      <c r="T145" s="83"/>
      <c r="U145" s="84"/>
      <c r="V145" s="83"/>
      <c r="W145" s="97"/>
    </row>
    <row r="146" ht="21.95" customHeight="1">
      <c r="A146" t="s" s="98">
        <v>100</v>
      </c>
      <c r="B146" s="83">
        <f>AVERAGE(B95:B99)</f>
        <v>29</v>
      </c>
      <c r="C146" s="83">
        <f>AVERAGE(C95:C99)</f>
        <v>384.96</v>
      </c>
      <c r="D146" s="87">
        <f>AVERAGE(D95:D99)</f>
        <v>13.3499636034131</v>
      </c>
      <c r="E146" s="40"/>
      <c r="F146" t="s" s="99">
        <v>100</v>
      </c>
      <c r="G146" s="83">
        <f>AVERAGE(G95:G99)</f>
        <v>10.6</v>
      </c>
      <c r="H146" s="83">
        <f>AVERAGE(H95:H99)</f>
        <v>123.46</v>
      </c>
      <c r="I146" s="87">
        <f>AVERAGE(I95:I99)</f>
        <v>11.6997142857143</v>
      </c>
      <c r="J146" s="40"/>
      <c r="K146" t="s" s="99">
        <v>100</v>
      </c>
      <c r="L146" s="83">
        <f>AVERAGE(L95:L99)</f>
        <v>2.2</v>
      </c>
      <c r="M146" s="83">
        <f>AVERAGE(M95:M99)</f>
        <v>21.9</v>
      </c>
      <c r="N146" s="89">
        <f>AVERAGE(N95:N99)</f>
        <v>10.147619047619</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AVERAGE(B89:B93)</f>
        <v>26</v>
      </c>
      <c r="C148" s="83">
        <f>AVERAGE(C89:C93)</f>
        <v>349.96</v>
      </c>
      <c r="D148" s="87">
        <f>AVERAGE(D89:D93)</f>
        <v>13.5836977674539</v>
      </c>
      <c r="E148" s="40"/>
      <c r="F148" t="s" s="104">
        <v>102</v>
      </c>
      <c r="G148" s="83">
        <f>AVERAGE(G89:G93)</f>
        <v>9.4</v>
      </c>
      <c r="H148" s="83">
        <f>AVERAGE(H89:H93)</f>
        <v>112.58</v>
      </c>
      <c r="I148" s="87">
        <f>AVERAGE(I89:I93)</f>
        <v>12.1724747474748</v>
      </c>
      <c r="J148" s="40"/>
      <c r="K148" t="s" s="104">
        <v>102</v>
      </c>
      <c r="L148" s="83">
        <f>AVERAGE(L89:L93)</f>
        <v>0.6</v>
      </c>
      <c r="M148" s="83">
        <f>AVERAGE(M89:M93)</f>
        <v>5.96</v>
      </c>
      <c r="N148" s="89">
        <f>AVERAGE(N89:N93)</f>
        <v>9.93333333333333</v>
      </c>
      <c r="O148" s="96"/>
      <c r="P148" s="83"/>
      <c r="Q148" s="83"/>
      <c r="R148" s="84"/>
      <c r="S148" s="83"/>
      <c r="T148" s="83"/>
      <c r="U148" s="84"/>
      <c r="V148" s="83"/>
      <c r="W148" s="97"/>
    </row>
    <row r="149" ht="21.95" customHeight="1">
      <c r="A149" t="s" s="103">
        <v>103</v>
      </c>
      <c r="B149" s="83">
        <f>AVERAGE(B95:B99)</f>
        <v>29</v>
      </c>
      <c r="C149" s="83">
        <f>AVERAGE(C95:C99)</f>
        <v>384.96</v>
      </c>
      <c r="D149" s="87">
        <f>AVERAGE(D95:D99)</f>
        <v>13.3499636034131</v>
      </c>
      <c r="E149" s="40"/>
      <c r="F149" t="s" s="104">
        <v>103</v>
      </c>
      <c r="G149" s="83">
        <f>AVERAGE(G95:G99)</f>
        <v>10.6</v>
      </c>
      <c r="H149" s="83">
        <f>AVERAGE(H95:H99)</f>
        <v>123.46</v>
      </c>
      <c r="I149" s="87">
        <f>AVERAGE(I95:I99)</f>
        <v>11.6997142857143</v>
      </c>
      <c r="J149" s="40"/>
      <c r="K149" t="s" s="104">
        <v>103</v>
      </c>
      <c r="L149" s="83">
        <f>AVERAGE(L95:L99)</f>
        <v>2.2</v>
      </c>
      <c r="M149" s="83">
        <f>AVERAGE(M95:M99)</f>
        <v>21.9</v>
      </c>
      <c r="N149" s="89">
        <f>AVERAGE(N95:N99)</f>
        <v>10.147619047619</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xml><?xml version="1.0" encoding="utf-8"?>
<worksheet xmlns:r="http://schemas.openxmlformats.org/officeDocument/2006/relationships" xmlns="http://schemas.openxmlformats.org/spreadsheetml/2006/main">
  <dimension ref="A1:W120"/>
  <sheetViews>
    <sheetView workbookViewId="0" showGridLines="0" defaultGridColor="1"/>
  </sheetViews>
  <sheetFormatPr defaultColWidth="16.3333" defaultRowHeight="19.9" customHeight="1" outlineLevelRow="0" outlineLevelCol="0"/>
  <cols>
    <col min="1" max="1" width="10" style="138" customWidth="1"/>
    <col min="2" max="4" width="12.1719" style="138" customWidth="1"/>
    <col min="5" max="5" width="1.35156" style="138" customWidth="1"/>
    <col min="6" max="6" width="10" style="138" customWidth="1"/>
    <col min="7" max="9" width="12.1719" style="138" customWidth="1"/>
    <col min="10" max="10" width="1.35156" style="138" customWidth="1"/>
    <col min="11" max="11" width="10" style="138" customWidth="1"/>
    <col min="12" max="14" width="12.1719" style="138" customWidth="1"/>
    <col min="15" max="15" width="10.8516" style="138" customWidth="1"/>
    <col min="16" max="17" width="6.5" style="138" customWidth="1"/>
    <col min="18" max="18" width="10.8516" style="138" customWidth="1"/>
    <col min="19" max="20" width="6.5" style="138" customWidth="1"/>
    <col min="21" max="21" width="10.8516" style="138" customWidth="1"/>
    <col min="22" max="23" width="6.5" style="138" customWidth="1"/>
    <col min="24" max="16384" width="16.3516" style="138" customWidth="1"/>
  </cols>
  <sheetData>
    <row r="1" ht="64.15" customHeight="1">
      <c r="A1" t="s" s="26">
        <v>134</v>
      </c>
      <c r="B1" t="s" s="27">
        <v>40</v>
      </c>
      <c r="C1" t="s" s="27">
        <v>41</v>
      </c>
      <c r="D1" t="s" s="28">
        <v>42</v>
      </c>
      <c r="E1" s="29"/>
      <c r="F1" t="s" s="30">
        <v>135</v>
      </c>
      <c r="G1" t="s" s="27">
        <v>44</v>
      </c>
      <c r="H1" t="s" s="27">
        <v>45</v>
      </c>
      <c r="I1" t="s" s="28">
        <v>46</v>
      </c>
      <c r="J1" s="29"/>
      <c r="K1" t="s" s="30">
        <v>136</v>
      </c>
      <c r="L1" t="s" s="27">
        <v>48</v>
      </c>
      <c r="M1" t="s" s="27">
        <v>49</v>
      </c>
      <c r="N1" t="s" s="31">
        <v>50</v>
      </c>
      <c r="O1" t="s" s="32">
        <v>51</v>
      </c>
      <c r="P1" t="s" s="33">
        <v>52</v>
      </c>
      <c r="Q1" s="34"/>
      <c r="R1" t="s" s="35">
        <v>51</v>
      </c>
      <c r="S1" t="s" s="33">
        <v>53</v>
      </c>
      <c r="T1" s="34"/>
      <c r="U1" t="s" s="35">
        <v>51</v>
      </c>
      <c r="V1" t="s" s="33">
        <v>54</v>
      </c>
      <c r="W1" s="36"/>
    </row>
    <row r="2" ht="22.6" customHeight="1">
      <c r="A2" s="37"/>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1942</v>
      </c>
      <c r="B3" s="144">
        <v>26</v>
      </c>
      <c r="C3" s="78">
        <v>67.90000000000001</v>
      </c>
      <c r="D3" s="79">
        <v>2.61153846153846</v>
      </c>
      <c r="E3" s="40"/>
      <c r="F3" s="145">
        <v>1942</v>
      </c>
      <c r="G3" s="144">
        <v>5</v>
      </c>
      <c r="H3" s="78">
        <v>4.7</v>
      </c>
      <c r="I3" s="79">
        <v>0.9399999999999999</v>
      </c>
      <c r="J3" s="40"/>
      <c r="K3" s="145">
        <v>1942</v>
      </c>
      <c r="L3" s="144">
        <v>1</v>
      </c>
      <c r="M3" s="78">
        <v>-1.1</v>
      </c>
      <c r="N3" s="81">
        <v>-1.1</v>
      </c>
      <c r="O3" s="146"/>
      <c r="P3" s="147"/>
      <c r="Q3" s="148"/>
      <c r="R3" s="149"/>
      <c r="S3" s="147"/>
      <c r="T3" s="148"/>
      <c r="U3" s="149"/>
      <c r="V3" s="147"/>
      <c r="W3" s="148"/>
    </row>
    <row r="4" ht="21.95" customHeight="1">
      <c r="A4" s="150">
        <v>1943</v>
      </c>
      <c r="B4" s="100">
        <v>45</v>
      </c>
      <c r="C4" s="83">
        <v>56.9</v>
      </c>
      <c r="D4" s="87">
        <v>1.26444444444444</v>
      </c>
      <c r="E4" s="40"/>
      <c r="F4" s="151">
        <v>1943</v>
      </c>
      <c r="G4" s="100">
        <v>24</v>
      </c>
      <c r="H4" s="83">
        <v>-6.2</v>
      </c>
      <c r="I4" s="87">
        <v>-0.258333333333333</v>
      </c>
      <c r="J4" s="40"/>
      <c r="K4" s="151">
        <v>1943</v>
      </c>
      <c r="L4" s="100">
        <v>8</v>
      </c>
      <c r="M4" s="83">
        <v>-16.4</v>
      </c>
      <c r="N4" s="89">
        <v>-2.05</v>
      </c>
      <c r="O4" s="152"/>
      <c r="P4" s="135"/>
      <c r="Q4" s="97"/>
      <c r="R4" s="153"/>
      <c r="S4" s="135"/>
      <c r="T4" s="97"/>
      <c r="U4" s="153"/>
      <c r="V4" s="135"/>
      <c r="W4" s="97"/>
    </row>
    <row r="5" ht="21.95" customHeight="1">
      <c r="A5" s="150">
        <v>1944</v>
      </c>
      <c r="B5" s="100">
        <v>37</v>
      </c>
      <c r="C5" s="83">
        <v>85.40000000000001</v>
      </c>
      <c r="D5" s="87">
        <v>2.30810810810811</v>
      </c>
      <c r="E5" s="40"/>
      <c r="F5" s="151">
        <v>1944</v>
      </c>
      <c r="G5" s="100">
        <v>10</v>
      </c>
      <c r="H5" s="83">
        <v>1</v>
      </c>
      <c r="I5" s="87">
        <v>0.1</v>
      </c>
      <c r="J5" s="40"/>
      <c r="K5" s="151">
        <v>1944</v>
      </c>
      <c r="L5" s="100">
        <v>3</v>
      </c>
      <c r="M5" s="83">
        <v>-4.9</v>
      </c>
      <c r="N5" s="89">
        <v>-1.63333333333333</v>
      </c>
      <c r="O5" s="152"/>
      <c r="P5" s="135"/>
      <c r="Q5" s="97"/>
      <c r="R5" s="153"/>
      <c r="S5" s="135"/>
      <c r="T5" s="97"/>
      <c r="U5" s="153"/>
      <c r="V5" s="135"/>
      <c r="W5" s="97"/>
    </row>
    <row r="6" ht="21.95" customHeight="1">
      <c r="A6" s="150">
        <v>1945</v>
      </c>
      <c r="B6" s="100">
        <v>19</v>
      </c>
      <c r="C6" s="83">
        <v>50.9</v>
      </c>
      <c r="D6" s="87">
        <v>2.67894736842105</v>
      </c>
      <c r="E6" s="40"/>
      <c r="F6" s="151">
        <v>1945</v>
      </c>
      <c r="G6" s="100">
        <v>4</v>
      </c>
      <c r="H6" s="83">
        <v>4.1</v>
      </c>
      <c r="I6" s="87">
        <v>1.025</v>
      </c>
      <c r="J6" s="40"/>
      <c r="K6" s="151">
        <v>1945</v>
      </c>
      <c r="L6" s="100">
        <v>0</v>
      </c>
      <c r="M6" s="83">
        <v>0</v>
      </c>
      <c r="N6" s="89"/>
      <c r="O6" s="152"/>
      <c r="P6" s="135"/>
      <c r="Q6" s="97"/>
      <c r="R6" s="153"/>
      <c r="S6" s="135"/>
      <c r="T6" s="97"/>
      <c r="U6" s="153"/>
      <c r="V6" s="135"/>
      <c r="W6" s="97"/>
    </row>
    <row r="7" ht="21.95" customHeight="1">
      <c r="A7" s="150">
        <v>1946</v>
      </c>
      <c r="B7" s="100">
        <v>61</v>
      </c>
      <c r="C7" s="83">
        <v>38.1</v>
      </c>
      <c r="D7" s="87">
        <v>0.624590163934426</v>
      </c>
      <c r="E7" s="40"/>
      <c r="F7" s="151">
        <v>1946</v>
      </c>
      <c r="G7" s="100">
        <v>46</v>
      </c>
      <c r="H7" s="83">
        <v>-6.7</v>
      </c>
      <c r="I7" s="87">
        <v>-0.145652173913043</v>
      </c>
      <c r="J7" s="40"/>
      <c r="K7" s="151">
        <v>1946</v>
      </c>
      <c r="L7" s="100">
        <v>18</v>
      </c>
      <c r="M7" s="83">
        <v>-29.9</v>
      </c>
      <c r="N7" s="89">
        <v>-1.66111111111111</v>
      </c>
      <c r="O7" s="152"/>
      <c r="P7" s="135"/>
      <c r="Q7" s="97"/>
      <c r="R7" s="153"/>
      <c r="S7" s="135"/>
      <c r="T7" s="97"/>
      <c r="U7" s="153"/>
      <c r="V7" s="135"/>
      <c r="W7" s="97"/>
    </row>
    <row r="8" ht="21.95" customHeight="1">
      <c r="A8" s="150">
        <v>1947</v>
      </c>
      <c r="B8" s="100">
        <v>45</v>
      </c>
      <c r="C8" s="83">
        <v>74.59999999999999</v>
      </c>
      <c r="D8" s="87">
        <v>1.65777777777778</v>
      </c>
      <c r="E8" s="40"/>
      <c r="F8" s="151">
        <v>1947</v>
      </c>
      <c r="G8" s="100">
        <v>27</v>
      </c>
      <c r="H8" s="83">
        <v>19.1</v>
      </c>
      <c r="I8" s="87">
        <v>0.707407407407407</v>
      </c>
      <c r="J8" s="40"/>
      <c r="K8" s="151">
        <v>1947</v>
      </c>
      <c r="L8" s="100">
        <v>0</v>
      </c>
      <c r="M8" s="83">
        <v>0</v>
      </c>
      <c r="N8" s="89"/>
      <c r="O8" s="152"/>
      <c r="P8" s="135"/>
      <c r="Q8" s="97"/>
      <c r="R8" s="153"/>
      <c r="S8" s="135"/>
      <c r="T8" s="97"/>
      <c r="U8" s="153"/>
      <c r="V8" s="135"/>
      <c r="W8" s="97"/>
    </row>
    <row r="9" ht="21.95" customHeight="1">
      <c r="A9" s="150">
        <v>1948</v>
      </c>
      <c r="B9" s="100">
        <v>45</v>
      </c>
      <c r="C9" s="83">
        <v>107</v>
      </c>
      <c r="D9" s="87">
        <v>2.37777777777778</v>
      </c>
      <c r="E9" s="40"/>
      <c r="F9" s="151">
        <v>1948</v>
      </c>
      <c r="G9" s="100">
        <v>15</v>
      </c>
      <c r="H9" s="83">
        <v>14.8</v>
      </c>
      <c r="I9" s="87">
        <v>0.986666666666667</v>
      </c>
      <c r="J9" s="40"/>
      <c r="K9" s="151">
        <v>1948</v>
      </c>
      <c r="L9" s="100">
        <v>1</v>
      </c>
      <c r="M9" s="83">
        <v>-1.2</v>
      </c>
      <c r="N9" s="89">
        <v>-1.2</v>
      </c>
      <c r="O9" s="152"/>
      <c r="P9" s="135"/>
      <c r="Q9" s="97"/>
      <c r="R9" s="153"/>
      <c r="S9" s="135"/>
      <c r="T9" s="97"/>
      <c r="U9" s="153"/>
      <c r="V9" s="135"/>
      <c r="W9" s="97"/>
    </row>
    <row r="10" ht="21.95" customHeight="1">
      <c r="A10" s="150">
        <v>1949</v>
      </c>
      <c r="B10" s="100">
        <v>43</v>
      </c>
      <c r="C10" s="83">
        <v>75</v>
      </c>
      <c r="D10" s="87">
        <v>1.74418604651163</v>
      </c>
      <c r="E10" s="40"/>
      <c r="F10" s="151">
        <v>1949</v>
      </c>
      <c r="G10" s="100">
        <v>25</v>
      </c>
      <c r="H10" s="83">
        <v>24.7</v>
      </c>
      <c r="I10" s="87">
        <v>0.988</v>
      </c>
      <c r="J10" s="40"/>
      <c r="K10" s="151">
        <v>1949</v>
      </c>
      <c r="L10" s="100">
        <v>0</v>
      </c>
      <c r="M10" s="83">
        <v>0</v>
      </c>
      <c r="N10" s="89"/>
      <c r="O10" s="152"/>
      <c r="P10" s="135"/>
      <c r="Q10" s="97"/>
      <c r="R10" s="153"/>
      <c r="S10" s="135"/>
      <c r="T10" s="97"/>
      <c r="U10" s="153"/>
      <c r="V10" s="135"/>
      <c r="W10" s="97"/>
    </row>
    <row r="11" ht="21.95" customHeight="1">
      <c r="A11" s="150">
        <v>1950</v>
      </c>
      <c r="B11" s="100">
        <v>13</v>
      </c>
      <c r="C11" s="83">
        <v>34.1</v>
      </c>
      <c r="D11" s="87">
        <v>2.62307692307692</v>
      </c>
      <c r="E11" s="40"/>
      <c r="F11" s="151">
        <v>1950</v>
      </c>
      <c r="G11" s="100">
        <v>4</v>
      </c>
      <c r="H11" s="83">
        <v>6.2</v>
      </c>
      <c r="I11" s="87">
        <v>1.55</v>
      </c>
      <c r="J11" s="40"/>
      <c r="K11" s="151">
        <v>1950</v>
      </c>
      <c r="L11" s="100">
        <v>0</v>
      </c>
      <c r="M11" s="83">
        <v>0</v>
      </c>
      <c r="N11" s="89"/>
      <c r="O11" s="152"/>
      <c r="P11" s="135"/>
      <c r="Q11" s="97"/>
      <c r="R11" s="153"/>
      <c r="S11" s="135"/>
      <c r="T11" s="97"/>
      <c r="U11" s="153"/>
      <c r="V11" s="135"/>
      <c r="W11" s="97"/>
    </row>
    <row r="12" ht="21.95" customHeight="1">
      <c r="A12" s="150">
        <v>1951</v>
      </c>
      <c r="B12" s="100">
        <v>49</v>
      </c>
      <c r="C12" s="83">
        <v>76.7</v>
      </c>
      <c r="D12" s="87">
        <v>1.56530612244898</v>
      </c>
      <c r="E12" s="40"/>
      <c r="F12" s="151">
        <v>1951</v>
      </c>
      <c r="G12" s="100">
        <v>26</v>
      </c>
      <c r="H12" s="83">
        <v>7.7</v>
      </c>
      <c r="I12" s="87">
        <v>0.296153846153846</v>
      </c>
      <c r="J12" s="40"/>
      <c r="K12" s="151">
        <v>1951</v>
      </c>
      <c r="L12" s="100">
        <v>6</v>
      </c>
      <c r="M12" s="83">
        <v>-13.4</v>
      </c>
      <c r="N12" s="89">
        <v>-2.23333333333333</v>
      </c>
      <c r="O12" s="152"/>
      <c r="P12" s="135"/>
      <c r="Q12" s="97"/>
      <c r="R12" s="153"/>
      <c r="S12" s="135"/>
      <c r="T12" s="97"/>
      <c r="U12" s="153"/>
      <c r="V12" s="135"/>
      <c r="W12" s="97"/>
    </row>
    <row r="13" ht="21.95" customHeight="1">
      <c r="A13" s="150">
        <v>1952</v>
      </c>
      <c r="B13" s="100">
        <v>29</v>
      </c>
      <c r="C13" s="83">
        <v>53.4</v>
      </c>
      <c r="D13" s="87">
        <v>1.84137931034483</v>
      </c>
      <c r="E13" s="40"/>
      <c r="F13" s="151">
        <v>1952</v>
      </c>
      <c r="G13" s="100">
        <v>16</v>
      </c>
      <c r="H13" s="83">
        <v>9.800000000000001</v>
      </c>
      <c r="I13" s="87">
        <v>0.6125</v>
      </c>
      <c r="J13" s="40"/>
      <c r="K13" s="151">
        <v>1952</v>
      </c>
      <c r="L13" s="100">
        <v>3</v>
      </c>
      <c r="M13" s="83">
        <v>-5.8</v>
      </c>
      <c r="N13" s="89">
        <v>-1.93333333333333</v>
      </c>
      <c r="O13" s="152"/>
      <c r="P13" s="135"/>
      <c r="Q13" s="97"/>
      <c r="R13" s="153"/>
      <c r="S13" s="135"/>
      <c r="T13" s="97"/>
      <c r="U13" s="153"/>
      <c r="V13" s="135"/>
      <c r="W13" s="97"/>
    </row>
    <row r="14" ht="21.95" customHeight="1">
      <c r="A14" s="150">
        <v>1953</v>
      </c>
      <c r="B14" s="100">
        <v>45</v>
      </c>
      <c r="C14" s="83">
        <v>69</v>
      </c>
      <c r="D14" s="87">
        <v>1.53333333333333</v>
      </c>
      <c r="E14" s="40"/>
      <c r="F14" s="151">
        <v>1953</v>
      </c>
      <c r="G14" s="100">
        <v>30</v>
      </c>
      <c r="H14" s="83">
        <v>22.2</v>
      </c>
      <c r="I14" s="87">
        <v>0.74</v>
      </c>
      <c r="J14" s="40"/>
      <c r="K14" s="151">
        <v>1953</v>
      </c>
      <c r="L14" s="100">
        <v>1</v>
      </c>
      <c r="M14" s="83">
        <v>-1.1</v>
      </c>
      <c r="N14" s="89">
        <v>-1.1</v>
      </c>
      <c r="O14" s="152"/>
      <c r="P14" s="135"/>
      <c r="Q14" s="97"/>
      <c r="R14" s="153"/>
      <c r="S14" s="135"/>
      <c r="T14" s="97"/>
      <c r="U14" s="153"/>
      <c r="V14" s="135"/>
      <c r="W14" s="97"/>
    </row>
    <row r="15" ht="21.95" customHeight="1">
      <c r="A15" s="150">
        <v>1954</v>
      </c>
      <c r="B15" s="100">
        <v>15</v>
      </c>
      <c r="C15" s="83">
        <v>28.7</v>
      </c>
      <c r="D15" s="87">
        <v>1.91333333333333</v>
      </c>
      <c r="E15" s="40"/>
      <c r="F15" s="151">
        <v>1954</v>
      </c>
      <c r="G15" s="100">
        <v>7</v>
      </c>
      <c r="H15" s="83">
        <v>2.8</v>
      </c>
      <c r="I15" s="87">
        <v>0.4</v>
      </c>
      <c r="J15" s="40"/>
      <c r="K15" s="151">
        <v>1954</v>
      </c>
      <c r="L15" s="100">
        <v>1</v>
      </c>
      <c r="M15" s="83">
        <v>-1.1</v>
      </c>
      <c r="N15" s="89">
        <v>-1.1</v>
      </c>
      <c r="O15" s="152"/>
      <c r="P15" s="135"/>
      <c r="Q15" s="97"/>
      <c r="R15" s="153"/>
      <c r="S15" s="135"/>
      <c r="T15" s="97"/>
      <c r="U15" s="153"/>
      <c r="V15" s="135"/>
      <c r="W15" s="97"/>
    </row>
    <row r="16" ht="21.95" customHeight="1">
      <c r="A16" s="150">
        <v>1955</v>
      </c>
      <c r="B16" s="100">
        <v>21</v>
      </c>
      <c r="C16" s="83">
        <v>53.2</v>
      </c>
      <c r="D16" s="87">
        <v>2.53333333333333</v>
      </c>
      <c r="E16" s="40"/>
      <c r="F16" s="151">
        <v>1955</v>
      </c>
      <c r="G16" s="100">
        <v>6</v>
      </c>
      <c r="H16" s="83">
        <v>5.8</v>
      </c>
      <c r="I16" s="87">
        <v>0.966666666666667</v>
      </c>
      <c r="J16" s="40"/>
      <c r="K16" s="151">
        <v>1955</v>
      </c>
      <c r="L16" s="100">
        <v>0</v>
      </c>
      <c r="M16" s="83">
        <v>0</v>
      </c>
      <c r="N16" s="89"/>
      <c r="O16" s="152"/>
      <c r="P16" s="135"/>
      <c r="Q16" s="97"/>
      <c r="R16" s="153"/>
      <c r="S16" s="135"/>
      <c r="T16" s="97"/>
      <c r="U16" s="153"/>
      <c r="V16" s="135"/>
      <c r="W16" s="97"/>
    </row>
    <row r="17" ht="21.95" customHeight="1">
      <c r="A17" s="150">
        <v>1956</v>
      </c>
      <c r="B17" s="100">
        <v>34</v>
      </c>
      <c r="C17" s="83">
        <v>78.3</v>
      </c>
      <c r="D17" s="87">
        <v>2.30294117647059</v>
      </c>
      <c r="E17" s="40"/>
      <c r="F17" s="151">
        <v>1956</v>
      </c>
      <c r="G17" s="100">
        <v>9</v>
      </c>
      <c r="H17" s="83">
        <v>5.4</v>
      </c>
      <c r="I17" s="87">
        <v>0.6</v>
      </c>
      <c r="J17" s="40"/>
      <c r="K17" s="151">
        <v>1956</v>
      </c>
      <c r="L17" s="100">
        <v>0</v>
      </c>
      <c r="M17" s="83">
        <v>0</v>
      </c>
      <c r="N17" s="89"/>
      <c r="O17" s="152"/>
      <c r="P17" s="135"/>
      <c r="Q17" s="97"/>
      <c r="R17" s="153"/>
      <c r="S17" s="135"/>
      <c r="T17" s="97"/>
      <c r="U17" s="153"/>
      <c r="V17" s="135"/>
      <c r="W17" s="97"/>
    </row>
    <row r="18" ht="21.95" customHeight="1">
      <c r="A18" s="150">
        <v>1957</v>
      </c>
      <c r="B18" s="100">
        <v>28</v>
      </c>
      <c r="C18" s="83">
        <v>56.4</v>
      </c>
      <c r="D18" s="87">
        <v>2.01428571428571</v>
      </c>
      <c r="E18" s="40"/>
      <c r="F18" s="151">
        <v>1957</v>
      </c>
      <c r="G18" s="100">
        <v>14</v>
      </c>
      <c r="H18" s="83">
        <v>8.5</v>
      </c>
      <c r="I18" s="87">
        <v>0.607142857142857</v>
      </c>
      <c r="J18" s="40"/>
      <c r="K18" s="151">
        <v>1957</v>
      </c>
      <c r="L18" s="100">
        <v>2</v>
      </c>
      <c r="M18" s="83">
        <v>-2</v>
      </c>
      <c r="N18" s="89">
        <v>-1</v>
      </c>
      <c r="O18" s="152"/>
      <c r="P18" s="135"/>
      <c r="Q18" s="97"/>
      <c r="R18" s="153"/>
      <c r="S18" s="135"/>
      <c r="T18" s="97"/>
      <c r="U18" s="153"/>
      <c r="V18" s="135"/>
      <c r="W18" s="97"/>
    </row>
    <row r="19" ht="21.95" customHeight="1">
      <c r="A19" s="150">
        <v>1958</v>
      </c>
      <c r="B19" s="100">
        <v>25</v>
      </c>
      <c r="C19" s="83">
        <v>57.2</v>
      </c>
      <c r="D19" s="87">
        <v>2.288</v>
      </c>
      <c r="E19" s="40"/>
      <c r="F19" s="151">
        <v>1958</v>
      </c>
      <c r="G19" s="100">
        <v>10</v>
      </c>
      <c r="H19" s="83">
        <v>7.6</v>
      </c>
      <c r="I19" s="87">
        <v>0.76</v>
      </c>
      <c r="J19" s="40"/>
      <c r="K19" s="151">
        <v>1958</v>
      </c>
      <c r="L19" s="100">
        <v>1</v>
      </c>
      <c r="M19" s="83">
        <v>-1.2</v>
      </c>
      <c r="N19" s="89">
        <v>-1.2</v>
      </c>
      <c r="O19" s="152"/>
      <c r="P19" s="135"/>
      <c r="Q19" s="97"/>
      <c r="R19" s="153"/>
      <c r="S19" s="135"/>
      <c r="T19" s="97"/>
      <c r="U19" s="153"/>
      <c r="V19" s="135"/>
      <c r="W19" s="97"/>
    </row>
    <row r="20" ht="21.95" customHeight="1">
      <c r="A20" s="150">
        <v>1959</v>
      </c>
      <c r="B20" s="100">
        <v>27</v>
      </c>
      <c r="C20" s="83">
        <v>65.09999999999999</v>
      </c>
      <c r="D20" s="87">
        <v>2.41111111111111</v>
      </c>
      <c r="E20" s="40"/>
      <c r="F20" s="151">
        <v>1959</v>
      </c>
      <c r="G20" s="100">
        <v>9</v>
      </c>
      <c r="H20" s="83">
        <v>11.5</v>
      </c>
      <c r="I20" s="87">
        <v>1.27777777777778</v>
      </c>
      <c r="J20" s="40"/>
      <c r="K20" s="151">
        <v>1959</v>
      </c>
      <c r="L20" s="100">
        <v>0</v>
      </c>
      <c r="M20" s="83">
        <v>0</v>
      </c>
      <c r="N20" s="89"/>
      <c r="O20" s="152"/>
      <c r="P20" s="135"/>
      <c r="Q20" s="97"/>
      <c r="R20" s="153"/>
      <c r="S20" s="135"/>
      <c r="T20" s="97"/>
      <c r="U20" s="153"/>
      <c r="V20" s="135"/>
      <c r="W20" s="97"/>
    </row>
    <row r="21" ht="21.95" customHeight="1">
      <c r="A21" s="150">
        <v>1960</v>
      </c>
      <c r="B21" s="100">
        <v>41</v>
      </c>
      <c r="C21" s="83">
        <v>90.8</v>
      </c>
      <c r="D21" s="87">
        <v>2.21463414634146</v>
      </c>
      <c r="E21" s="40"/>
      <c r="F21" s="151">
        <v>1960</v>
      </c>
      <c r="G21" s="100">
        <v>15</v>
      </c>
      <c r="H21" s="83">
        <v>11.7</v>
      </c>
      <c r="I21" s="87">
        <v>0.78</v>
      </c>
      <c r="J21" s="40"/>
      <c r="K21" s="151">
        <v>1960</v>
      </c>
      <c r="L21" s="100">
        <v>0</v>
      </c>
      <c r="M21" s="83">
        <v>0</v>
      </c>
      <c r="N21" s="89"/>
      <c r="O21" s="152"/>
      <c r="P21" s="135"/>
      <c r="Q21" s="97"/>
      <c r="R21" s="153"/>
      <c r="S21" s="135"/>
      <c r="T21" s="97"/>
      <c r="U21" s="153"/>
      <c r="V21" s="135"/>
      <c r="W21" s="97"/>
    </row>
    <row r="22" ht="21.95" customHeight="1">
      <c r="A22" s="150">
        <v>1961</v>
      </c>
      <c r="B22" s="100">
        <v>41</v>
      </c>
      <c r="C22" s="83">
        <v>78.8</v>
      </c>
      <c r="D22" s="87">
        <v>1.9219512195122</v>
      </c>
      <c r="E22" s="40"/>
      <c r="F22" s="151">
        <v>1961</v>
      </c>
      <c r="G22" s="100">
        <v>19</v>
      </c>
      <c r="H22" s="83">
        <v>5.4</v>
      </c>
      <c r="I22" s="87">
        <v>0.284210526315789</v>
      </c>
      <c r="J22" s="40"/>
      <c r="K22" s="151">
        <v>1961</v>
      </c>
      <c r="L22" s="100">
        <v>1</v>
      </c>
      <c r="M22" s="83">
        <v>-1.9</v>
      </c>
      <c r="N22" s="89">
        <v>-1.9</v>
      </c>
      <c r="O22" s="152"/>
      <c r="P22" s="135"/>
      <c r="Q22" s="97"/>
      <c r="R22" s="153"/>
      <c r="S22" s="135"/>
      <c r="T22" s="97"/>
      <c r="U22" s="153"/>
      <c r="V22" s="135"/>
      <c r="W22" s="97"/>
    </row>
    <row r="23" ht="21.95" customHeight="1">
      <c r="A23" s="150">
        <v>1962</v>
      </c>
      <c r="B23" s="100">
        <v>35</v>
      </c>
      <c r="C23" s="83">
        <v>86.2</v>
      </c>
      <c r="D23" s="87">
        <v>2.46285714285714</v>
      </c>
      <c r="E23" s="40"/>
      <c r="F23" s="151">
        <v>1962</v>
      </c>
      <c r="G23" s="100">
        <v>10</v>
      </c>
      <c r="H23" s="83">
        <v>8</v>
      </c>
      <c r="I23" s="87">
        <v>0.8</v>
      </c>
      <c r="J23" s="40"/>
      <c r="K23" s="151">
        <v>1962</v>
      </c>
      <c r="L23" s="100">
        <v>1</v>
      </c>
      <c r="M23" s="83">
        <v>-1</v>
      </c>
      <c r="N23" s="89">
        <v>-1</v>
      </c>
      <c r="O23" s="152"/>
      <c r="P23" s="135"/>
      <c r="Q23" s="97"/>
      <c r="R23" s="153"/>
      <c r="S23" s="135"/>
      <c r="T23" s="97"/>
      <c r="U23" s="153"/>
      <c r="V23" s="135"/>
      <c r="W23" s="97"/>
    </row>
    <row r="24" ht="21.95" customHeight="1">
      <c r="A24" s="150">
        <v>1963</v>
      </c>
      <c r="B24" s="100">
        <v>28</v>
      </c>
      <c r="C24" s="83">
        <v>41.5</v>
      </c>
      <c r="D24" s="87">
        <v>1.48214285714286</v>
      </c>
      <c r="E24" s="40"/>
      <c r="F24" s="151">
        <v>1963</v>
      </c>
      <c r="G24" s="100">
        <v>15</v>
      </c>
      <c r="H24" s="83">
        <v>-0.4</v>
      </c>
      <c r="I24" s="87">
        <v>-0.0266666666666667</v>
      </c>
      <c r="J24" s="40"/>
      <c r="K24" s="151">
        <v>1963</v>
      </c>
      <c r="L24" s="100">
        <v>5</v>
      </c>
      <c r="M24" s="83">
        <v>-6.5</v>
      </c>
      <c r="N24" s="89">
        <v>-1.3</v>
      </c>
      <c r="O24" s="152"/>
      <c r="P24" s="135"/>
      <c r="Q24" s="97"/>
      <c r="R24" s="153"/>
      <c r="S24" s="135"/>
      <c r="T24" s="97"/>
      <c r="U24" s="153"/>
      <c r="V24" s="135"/>
      <c r="W24" s="97"/>
    </row>
    <row r="25" ht="21.95" customHeight="1">
      <c r="A25" s="150">
        <v>1964</v>
      </c>
      <c r="B25" s="100">
        <v>36</v>
      </c>
      <c r="C25" s="83">
        <v>75.40000000000001</v>
      </c>
      <c r="D25" s="87">
        <v>2.09444444444444</v>
      </c>
      <c r="E25" s="40"/>
      <c r="F25" s="151">
        <v>1964</v>
      </c>
      <c r="G25" s="100">
        <v>14</v>
      </c>
      <c r="H25" s="83">
        <v>7.7</v>
      </c>
      <c r="I25" s="87">
        <v>0.55</v>
      </c>
      <c r="J25" s="40"/>
      <c r="K25" s="151">
        <v>1964</v>
      </c>
      <c r="L25" s="100">
        <v>2</v>
      </c>
      <c r="M25" s="83">
        <v>-3.2</v>
      </c>
      <c r="N25" s="89">
        <v>-1.6</v>
      </c>
      <c r="O25" s="152"/>
      <c r="P25" s="135"/>
      <c r="Q25" s="97"/>
      <c r="R25" s="153"/>
      <c r="S25" s="135"/>
      <c r="T25" s="97"/>
      <c r="U25" s="153"/>
      <c r="V25" s="135"/>
      <c r="W25" s="97"/>
    </row>
    <row r="26" ht="21.95" customHeight="1">
      <c r="A26" s="150">
        <v>1965</v>
      </c>
      <c r="B26" s="100">
        <v>28</v>
      </c>
      <c r="C26" s="83">
        <v>50</v>
      </c>
      <c r="D26" s="87">
        <v>1.78571428571429</v>
      </c>
      <c r="E26" s="40"/>
      <c r="F26" s="151">
        <v>1965</v>
      </c>
      <c r="G26" s="100">
        <v>12</v>
      </c>
      <c r="H26" s="83">
        <v>-2.6</v>
      </c>
      <c r="I26" s="87">
        <v>-0.216666666666667</v>
      </c>
      <c r="J26" s="40"/>
      <c r="K26" s="151">
        <v>1965</v>
      </c>
      <c r="L26" s="100">
        <v>3</v>
      </c>
      <c r="M26" s="83">
        <v>-6.9</v>
      </c>
      <c r="N26" s="89">
        <v>-2.3</v>
      </c>
      <c r="O26" s="152"/>
      <c r="P26" s="135"/>
      <c r="Q26" s="97"/>
      <c r="R26" s="153"/>
      <c r="S26" s="135"/>
      <c r="T26" s="97"/>
      <c r="U26" s="153"/>
      <c r="V26" s="135"/>
      <c r="W26" s="97"/>
    </row>
    <row r="27" ht="21.95" customHeight="1">
      <c r="A27" s="150">
        <v>1966</v>
      </c>
      <c r="B27" s="100">
        <v>26</v>
      </c>
      <c r="C27" s="83">
        <v>59.9</v>
      </c>
      <c r="D27" s="87">
        <v>2.30384615384615</v>
      </c>
      <c r="E27" s="40"/>
      <c r="F27" s="151">
        <v>1966</v>
      </c>
      <c r="G27" s="100">
        <v>10</v>
      </c>
      <c r="H27" s="83">
        <v>7.5</v>
      </c>
      <c r="I27" s="87">
        <v>0.75</v>
      </c>
      <c r="J27" s="40"/>
      <c r="K27" s="151">
        <v>1966</v>
      </c>
      <c r="L27" s="100">
        <v>0</v>
      </c>
      <c r="M27" s="83">
        <v>0</v>
      </c>
      <c r="N27" s="89"/>
      <c r="O27" s="152"/>
      <c r="P27" s="135"/>
      <c r="Q27" s="97"/>
      <c r="R27" s="153"/>
      <c r="S27" s="135"/>
      <c r="T27" s="97"/>
      <c r="U27" s="153"/>
      <c r="V27" s="135"/>
      <c r="W27" s="97"/>
    </row>
    <row r="28" ht="21.95" customHeight="1">
      <c r="A28" s="150">
        <v>1967</v>
      </c>
      <c r="B28" s="100">
        <v>32</v>
      </c>
      <c r="C28" s="83">
        <v>82</v>
      </c>
      <c r="D28" s="87">
        <v>2.5625</v>
      </c>
      <c r="E28" s="40"/>
      <c r="F28" s="151">
        <v>1967</v>
      </c>
      <c r="G28" s="100">
        <v>8</v>
      </c>
      <c r="H28" s="83">
        <v>9</v>
      </c>
      <c r="I28" s="87">
        <v>1.125</v>
      </c>
      <c r="J28" s="40"/>
      <c r="K28" s="151">
        <v>1967</v>
      </c>
      <c r="L28" s="100">
        <v>0</v>
      </c>
      <c r="M28" s="83">
        <v>0</v>
      </c>
      <c r="N28" s="89"/>
      <c r="O28" s="152"/>
      <c r="P28" s="135"/>
      <c r="Q28" s="97"/>
      <c r="R28" s="153"/>
      <c r="S28" s="135"/>
      <c r="T28" s="97"/>
      <c r="U28" s="153"/>
      <c r="V28" s="135"/>
      <c r="W28" s="97"/>
    </row>
    <row r="29" ht="21.95" customHeight="1">
      <c r="A29" s="150">
        <v>1968</v>
      </c>
      <c r="B29" s="100">
        <v>37</v>
      </c>
      <c r="C29" s="83">
        <v>72.8</v>
      </c>
      <c r="D29" s="87">
        <v>1.96756756756757</v>
      </c>
      <c r="E29" s="40"/>
      <c r="F29" s="151">
        <v>1968</v>
      </c>
      <c r="G29" s="100">
        <v>15</v>
      </c>
      <c r="H29" s="83">
        <v>6.5</v>
      </c>
      <c r="I29" s="87">
        <v>0.433333333333333</v>
      </c>
      <c r="J29" s="40"/>
      <c r="K29" s="151">
        <v>1968</v>
      </c>
      <c r="L29" s="100">
        <v>2</v>
      </c>
      <c r="M29" s="83">
        <v>-3.5</v>
      </c>
      <c r="N29" s="89">
        <v>-1.75</v>
      </c>
      <c r="O29" s="152"/>
      <c r="P29" s="135"/>
      <c r="Q29" s="97"/>
      <c r="R29" s="153"/>
      <c r="S29" s="135"/>
      <c r="T29" s="97"/>
      <c r="U29" s="153"/>
      <c r="V29" s="135"/>
      <c r="W29" s="97"/>
    </row>
    <row r="30" ht="21.95" customHeight="1">
      <c r="A30" s="150">
        <v>1969</v>
      </c>
      <c r="B30" s="100">
        <v>10</v>
      </c>
      <c r="C30" s="83">
        <v>31.6</v>
      </c>
      <c r="D30" s="87">
        <v>3.16</v>
      </c>
      <c r="E30" s="40"/>
      <c r="F30" s="151">
        <v>1969</v>
      </c>
      <c r="G30" s="100">
        <v>0</v>
      </c>
      <c r="H30" s="83">
        <v>0</v>
      </c>
      <c r="I30" s="87"/>
      <c r="J30" s="40"/>
      <c r="K30" s="151">
        <v>1969</v>
      </c>
      <c r="L30" s="100">
        <v>0</v>
      </c>
      <c r="M30" s="83">
        <v>0</v>
      </c>
      <c r="N30" s="89"/>
      <c r="O30" s="152"/>
      <c r="P30" s="135"/>
      <c r="Q30" s="97"/>
      <c r="R30" s="153"/>
      <c r="S30" s="135"/>
      <c r="T30" s="97"/>
      <c r="U30" s="153"/>
      <c r="V30" s="135"/>
      <c r="W30" s="97"/>
    </row>
    <row r="31" ht="21.95" customHeight="1">
      <c r="A31" s="150">
        <v>1970</v>
      </c>
      <c r="B31" s="100">
        <v>61</v>
      </c>
      <c r="C31" s="83">
        <v>97.40000000000001</v>
      </c>
      <c r="D31" s="87">
        <v>1.59672131147541</v>
      </c>
      <c r="E31" s="40"/>
      <c r="F31" s="151">
        <v>1970</v>
      </c>
      <c r="G31" s="100">
        <v>33</v>
      </c>
      <c r="H31" s="83">
        <v>8.5</v>
      </c>
      <c r="I31" s="87">
        <v>0.257575757575758</v>
      </c>
      <c r="J31" s="40"/>
      <c r="K31" s="151">
        <v>1970</v>
      </c>
      <c r="L31" s="100">
        <v>7</v>
      </c>
      <c r="M31" s="83">
        <v>-11</v>
      </c>
      <c r="N31" s="89">
        <v>-1.57142857142857</v>
      </c>
      <c r="O31" s="152"/>
      <c r="P31" s="135"/>
      <c r="Q31" s="97"/>
      <c r="R31" s="153"/>
      <c r="S31" s="135"/>
      <c r="T31" s="97"/>
      <c r="U31" s="153"/>
      <c r="V31" s="135"/>
      <c r="W31" s="97"/>
    </row>
    <row r="32" ht="21.95" customHeight="1">
      <c r="A32" s="150">
        <v>1971</v>
      </c>
      <c r="B32" s="100">
        <v>38</v>
      </c>
      <c r="C32" s="83">
        <v>65.5</v>
      </c>
      <c r="D32" s="87">
        <v>1.72368421052632</v>
      </c>
      <c r="E32" s="40"/>
      <c r="F32" s="151">
        <v>1971</v>
      </c>
      <c r="G32" s="100">
        <v>20</v>
      </c>
      <c r="H32" s="83">
        <v>8.5</v>
      </c>
      <c r="I32" s="87">
        <v>0.425</v>
      </c>
      <c r="J32" s="40"/>
      <c r="K32" s="151">
        <v>1971</v>
      </c>
      <c r="L32" s="100">
        <v>3</v>
      </c>
      <c r="M32" s="83">
        <v>-5.9</v>
      </c>
      <c r="N32" s="89">
        <v>-1.96666666666667</v>
      </c>
      <c r="O32" s="152"/>
      <c r="P32" s="135"/>
      <c r="Q32" s="97"/>
      <c r="R32" s="153"/>
      <c r="S32" s="135"/>
      <c r="T32" s="97"/>
      <c r="U32" s="153"/>
      <c r="V32" s="135"/>
      <c r="W32" s="97"/>
    </row>
    <row r="33" ht="21.95" customHeight="1">
      <c r="A33" s="150">
        <v>1972</v>
      </c>
      <c r="B33" s="100">
        <v>30</v>
      </c>
      <c r="C33" s="83">
        <v>43.9</v>
      </c>
      <c r="D33" s="87">
        <v>1.46333333333333</v>
      </c>
      <c r="E33" s="40"/>
      <c r="F33" s="151">
        <v>1972</v>
      </c>
      <c r="G33" s="100">
        <v>15</v>
      </c>
      <c r="H33" s="83">
        <v>-0.2</v>
      </c>
      <c r="I33" s="87">
        <v>-0.0133333333333333</v>
      </c>
      <c r="J33" s="40"/>
      <c r="K33" s="151">
        <v>1972</v>
      </c>
      <c r="L33" s="100">
        <v>4</v>
      </c>
      <c r="M33" s="83">
        <v>-7</v>
      </c>
      <c r="N33" s="89">
        <v>-1.75</v>
      </c>
      <c r="O33" s="152"/>
      <c r="P33" s="135"/>
      <c r="Q33" s="97"/>
      <c r="R33" s="153"/>
      <c r="S33" s="135"/>
      <c r="T33" s="97"/>
      <c r="U33" s="153"/>
      <c r="V33" s="135"/>
      <c r="W33" s="97"/>
    </row>
    <row r="34" ht="21.95" customHeight="1">
      <c r="A34" s="150">
        <v>1973</v>
      </c>
      <c r="B34" s="100">
        <v>5</v>
      </c>
      <c r="C34" s="83">
        <v>16.9</v>
      </c>
      <c r="D34" s="87">
        <v>3.38</v>
      </c>
      <c r="E34" s="40"/>
      <c r="F34" s="151">
        <v>1973</v>
      </c>
      <c r="G34" s="100">
        <v>1</v>
      </c>
      <c r="H34" s="83">
        <v>1.5</v>
      </c>
      <c r="I34" s="87">
        <v>1.5</v>
      </c>
      <c r="J34" s="40"/>
      <c r="K34" s="151">
        <v>1973</v>
      </c>
      <c r="L34" s="100">
        <v>0</v>
      </c>
      <c r="M34" s="83">
        <v>0</v>
      </c>
      <c r="N34" s="89"/>
      <c r="O34" s="152"/>
      <c r="P34" s="135"/>
      <c r="Q34" s="97"/>
      <c r="R34" s="153"/>
      <c r="S34" s="135"/>
      <c r="T34" s="97"/>
      <c r="U34" s="153"/>
      <c r="V34" s="135"/>
      <c r="W34" s="97"/>
    </row>
    <row r="35" ht="21.95" customHeight="1">
      <c r="A35" s="150">
        <v>1974</v>
      </c>
      <c r="B35" s="100">
        <v>35</v>
      </c>
      <c r="C35" s="83">
        <v>71.90000000000001</v>
      </c>
      <c r="D35" s="87">
        <v>2.05428571428571</v>
      </c>
      <c r="E35" s="40"/>
      <c r="F35" s="151">
        <v>1974</v>
      </c>
      <c r="G35" s="100">
        <v>17</v>
      </c>
      <c r="H35" s="83">
        <v>12.8</v>
      </c>
      <c r="I35" s="87">
        <v>0.752941176470588</v>
      </c>
      <c r="J35" s="40"/>
      <c r="K35" s="151">
        <v>1974</v>
      </c>
      <c r="L35" s="100">
        <v>2</v>
      </c>
      <c r="M35" s="83">
        <v>-2.9</v>
      </c>
      <c r="N35" s="89">
        <v>-1.45</v>
      </c>
      <c r="O35" s="152"/>
      <c r="P35" s="135"/>
      <c r="Q35" s="97"/>
      <c r="R35" s="153"/>
      <c r="S35" s="135"/>
      <c r="T35" s="97"/>
      <c r="U35" s="153"/>
      <c r="V35" s="135"/>
      <c r="W35" s="97"/>
    </row>
    <row r="36" ht="21.95" customHeight="1">
      <c r="A36" s="150">
        <v>1975</v>
      </c>
      <c r="B36" s="100">
        <v>26</v>
      </c>
      <c r="C36" s="83">
        <v>73.59999999999999</v>
      </c>
      <c r="D36" s="87">
        <v>2.83076923076923</v>
      </c>
      <c r="E36" s="40"/>
      <c r="F36" s="151">
        <v>1975</v>
      </c>
      <c r="G36" s="100">
        <v>6</v>
      </c>
      <c r="H36" s="83">
        <v>10.1</v>
      </c>
      <c r="I36" s="87">
        <v>1.68333333333333</v>
      </c>
      <c r="J36" s="40"/>
      <c r="K36" s="151">
        <v>1975</v>
      </c>
      <c r="L36" s="100">
        <v>0</v>
      </c>
      <c r="M36" s="83">
        <v>0</v>
      </c>
      <c r="N36" s="89"/>
      <c r="O36" s="152"/>
      <c r="P36" s="135"/>
      <c r="Q36" s="97"/>
      <c r="R36" s="153"/>
      <c r="S36" s="135"/>
      <c r="T36" s="97"/>
      <c r="U36" s="153"/>
      <c r="V36" s="135"/>
      <c r="W36" s="97"/>
    </row>
    <row r="37" ht="21.95" customHeight="1">
      <c r="A37" s="150">
        <v>1976</v>
      </c>
      <c r="B37" s="100">
        <v>20</v>
      </c>
      <c r="C37" s="83">
        <v>45.1</v>
      </c>
      <c r="D37" s="87">
        <v>2.255</v>
      </c>
      <c r="E37" s="40"/>
      <c r="F37" s="151">
        <v>1976</v>
      </c>
      <c r="G37" s="100">
        <v>7</v>
      </c>
      <c r="H37" s="83">
        <v>6.7</v>
      </c>
      <c r="I37" s="87">
        <v>0.957142857142857</v>
      </c>
      <c r="J37" s="40"/>
      <c r="K37" s="151">
        <v>1976</v>
      </c>
      <c r="L37" s="100">
        <v>0</v>
      </c>
      <c r="M37" s="83">
        <v>0</v>
      </c>
      <c r="N37" s="89"/>
      <c r="O37" s="152"/>
      <c r="P37" s="135"/>
      <c r="Q37" s="97"/>
      <c r="R37" s="153"/>
      <c r="S37" s="135"/>
      <c r="T37" s="97"/>
      <c r="U37" s="153"/>
      <c r="V37" s="135"/>
      <c r="W37" s="97"/>
    </row>
    <row r="38" ht="21.95" customHeight="1">
      <c r="A38" s="150">
        <v>1977</v>
      </c>
      <c r="B38" s="100">
        <v>33</v>
      </c>
      <c r="C38" s="83">
        <v>61.5</v>
      </c>
      <c r="D38" s="87">
        <v>1.86363636363636</v>
      </c>
      <c r="E38" s="40"/>
      <c r="F38" s="151">
        <v>1977</v>
      </c>
      <c r="G38" s="100">
        <v>16</v>
      </c>
      <c r="H38" s="83">
        <v>8.300000000000001</v>
      </c>
      <c r="I38" s="87">
        <v>0.51875</v>
      </c>
      <c r="J38" s="40"/>
      <c r="K38" s="151">
        <v>1977</v>
      </c>
      <c r="L38" s="100">
        <v>2</v>
      </c>
      <c r="M38" s="83">
        <v>-3.2</v>
      </c>
      <c r="N38" s="89">
        <v>-1.6</v>
      </c>
      <c r="O38" t="s" s="131">
        <v>110</v>
      </c>
      <c r="P38" s="135">
        <f>AVERAGE(B38:B57)</f>
        <v>38.95</v>
      </c>
      <c r="Q38" s="97">
        <f>AVERAGE(D38:D57)</f>
        <v>1.6594822182558</v>
      </c>
      <c r="R38" t="s" s="134">
        <v>110</v>
      </c>
      <c r="S38" s="135">
        <f>AVERAGE(G38:G57)</f>
        <v>21.05</v>
      </c>
      <c r="T38" s="97">
        <f>AVERAGE(I38:I57)</f>
        <v>0.355267130520434</v>
      </c>
      <c r="U38" t="s" s="134">
        <v>110</v>
      </c>
      <c r="V38" s="135">
        <f>AVERAGE(L38:L57)</f>
        <v>5.3</v>
      </c>
      <c r="W38" s="97">
        <f>AVERAGE(N38:N57)</f>
        <v>-1.9654126984127</v>
      </c>
    </row>
    <row r="39" ht="21.95" customHeight="1">
      <c r="A39" s="150">
        <v>1978</v>
      </c>
      <c r="B39" s="100">
        <v>24</v>
      </c>
      <c r="C39" s="83">
        <v>56.4</v>
      </c>
      <c r="D39" s="87">
        <v>2.35</v>
      </c>
      <c r="E39" s="40"/>
      <c r="F39" s="151">
        <v>1978</v>
      </c>
      <c r="G39" s="100">
        <v>11</v>
      </c>
      <c r="H39" s="83">
        <v>12.7</v>
      </c>
      <c r="I39" s="87">
        <v>1.15454545454545</v>
      </c>
      <c r="J39" s="40"/>
      <c r="K39" s="151">
        <v>1978</v>
      </c>
      <c r="L39" s="100">
        <v>0</v>
      </c>
      <c r="M39" s="83">
        <v>0</v>
      </c>
      <c r="N39" s="89"/>
      <c r="O39" t="s" s="131">
        <v>111</v>
      </c>
      <c r="P39" s="135">
        <f>AVERAGE(B39:B57)</f>
        <v>39.2631578947368</v>
      </c>
      <c r="Q39" s="97">
        <f>AVERAGE(D39:D57)</f>
        <v>1.64873726323577</v>
      </c>
      <c r="R39" t="s" s="134">
        <v>111</v>
      </c>
      <c r="S39" s="135">
        <f>AVERAGE(G39:G57)</f>
        <v>21.3157894736842</v>
      </c>
      <c r="T39" s="97">
        <f>AVERAGE(I39:I57)</f>
        <v>0.346662768968878</v>
      </c>
      <c r="U39" t="s" s="134">
        <v>111</v>
      </c>
      <c r="V39" s="135">
        <f>AVERAGE(L39:L57)</f>
        <v>5.47368421052632</v>
      </c>
      <c r="W39" s="97">
        <f>AVERAGE(N39:N57)</f>
        <v>-1.99151360544218</v>
      </c>
    </row>
    <row r="40" ht="21.95" customHeight="1">
      <c r="A40" s="150">
        <v>1979</v>
      </c>
      <c r="B40" s="100">
        <v>27</v>
      </c>
      <c r="C40" s="83">
        <v>63.5</v>
      </c>
      <c r="D40" s="87">
        <v>2.35185185185185</v>
      </c>
      <c r="E40" s="40"/>
      <c r="F40" s="151">
        <v>1979</v>
      </c>
      <c r="G40" s="100">
        <v>13</v>
      </c>
      <c r="H40" s="83">
        <v>19</v>
      </c>
      <c r="I40" s="87">
        <v>1.46153846153846</v>
      </c>
      <c r="J40" s="40"/>
      <c r="K40" s="151">
        <v>1979</v>
      </c>
      <c r="L40" s="100">
        <v>0</v>
      </c>
      <c r="M40" s="83">
        <v>0</v>
      </c>
      <c r="N40" s="89"/>
      <c r="O40" t="s" s="131">
        <v>112</v>
      </c>
      <c r="P40" s="135">
        <f>AVERAGE(B40:B57)</f>
        <v>40.1111111111111</v>
      </c>
      <c r="Q40" s="97">
        <f>AVERAGE(D40:D57)</f>
        <v>1.60977822230442</v>
      </c>
      <c r="R40" t="s" s="134">
        <v>112</v>
      </c>
      <c r="S40" s="135">
        <f>AVERAGE(G40:G57)</f>
        <v>21.8888888888889</v>
      </c>
      <c r="T40" s="97">
        <f>AVERAGE(I40:I57)</f>
        <v>0.301780397547958</v>
      </c>
      <c r="U40" t="s" s="134">
        <v>112</v>
      </c>
      <c r="V40" s="135">
        <f>AVERAGE(L40:L57)</f>
        <v>5.77777777777778</v>
      </c>
      <c r="W40" s="97">
        <f>AVERAGE(N40:N57)</f>
        <v>-1.99151360544218</v>
      </c>
    </row>
    <row r="41" ht="21.95" customHeight="1">
      <c r="A41" s="150">
        <v>1980</v>
      </c>
      <c r="B41" s="100">
        <v>29</v>
      </c>
      <c r="C41" s="83">
        <v>72.3</v>
      </c>
      <c r="D41" s="87">
        <v>2.49310344827586</v>
      </c>
      <c r="E41" s="40"/>
      <c r="F41" s="151">
        <v>1980</v>
      </c>
      <c r="G41" s="100">
        <v>9</v>
      </c>
      <c r="H41" s="83">
        <v>11.8</v>
      </c>
      <c r="I41" s="87">
        <v>1.31111111111111</v>
      </c>
      <c r="J41" s="40"/>
      <c r="K41" s="151">
        <v>1980</v>
      </c>
      <c r="L41" s="100">
        <v>0</v>
      </c>
      <c r="M41" s="83">
        <v>0</v>
      </c>
      <c r="N41" s="89"/>
      <c r="O41" t="s" s="131">
        <v>113</v>
      </c>
      <c r="P41" s="135">
        <f>AVERAGE(B41:B57)</f>
        <v>40.8823529411765</v>
      </c>
      <c r="Q41" s="97">
        <f>AVERAGE(D41:D57)</f>
        <v>1.56612683233104</v>
      </c>
      <c r="R41" t="s" s="134">
        <v>113</v>
      </c>
      <c r="S41" s="135">
        <f>AVERAGE(G41:G57)</f>
        <v>22.4117647058824</v>
      </c>
      <c r="T41" s="97">
        <f>AVERAGE(I41:I57)</f>
        <v>0.233559334960281</v>
      </c>
      <c r="U41" t="s" s="134">
        <v>113</v>
      </c>
      <c r="V41" s="135">
        <f>AVERAGE(L41:L57)</f>
        <v>6.11764705882353</v>
      </c>
      <c r="W41" s="97">
        <f>AVERAGE(N41:N57)</f>
        <v>-1.99151360544218</v>
      </c>
    </row>
    <row r="42" ht="21.95" customHeight="1">
      <c r="A42" s="150">
        <v>1981</v>
      </c>
      <c r="B42" s="100">
        <v>43</v>
      </c>
      <c r="C42" s="83">
        <v>68.09999999999999</v>
      </c>
      <c r="D42" s="87">
        <v>1.58372093023256</v>
      </c>
      <c r="E42" s="40"/>
      <c r="F42" s="151">
        <v>1981</v>
      </c>
      <c r="G42" s="100">
        <v>23</v>
      </c>
      <c r="H42" s="83">
        <v>8.4</v>
      </c>
      <c r="I42" s="87">
        <v>0.365217391304348</v>
      </c>
      <c r="J42" s="40"/>
      <c r="K42" s="151">
        <v>1981</v>
      </c>
      <c r="L42" s="100">
        <v>5</v>
      </c>
      <c r="M42" s="83">
        <v>-7</v>
      </c>
      <c r="N42" s="89">
        <v>-1.4</v>
      </c>
      <c r="O42" t="s" s="131">
        <v>114</v>
      </c>
      <c r="P42" s="135">
        <f>AVERAGE(B42:B57)</f>
        <v>41.625</v>
      </c>
      <c r="Q42" s="97">
        <f>AVERAGE(D42:D57)</f>
        <v>1.50819079383449</v>
      </c>
      <c r="R42" t="s" s="134">
        <v>114</v>
      </c>
      <c r="S42" s="135">
        <f>AVERAGE(G42:G57)</f>
        <v>23.25</v>
      </c>
      <c r="T42" s="97">
        <f>AVERAGE(I42:I57)</f>
        <v>0.166212348950854</v>
      </c>
      <c r="U42" t="s" s="134">
        <v>114</v>
      </c>
      <c r="V42" s="135">
        <f>AVERAGE(L42:L57)</f>
        <v>6.5</v>
      </c>
      <c r="W42" s="97">
        <f>AVERAGE(N42:N57)</f>
        <v>-1.99151360544218</v>
      </c>
    </row>
    <row r="43" ht="21.95" customHeight="1">
      <c r="A43" s="150">
        <v>1982</v>
      </c>
      <c r="B43" s="100">
        <v>57</v>
      </c>
      <c r="C43" s="83">
        <v>40</v>
      </c>
      <c r="D43" s="87">
        <v>0.701754385964912</v>
      </c>
      <c r="E43" s="40"/>
      <c r="F43" s="151">
        <v>1982</v>
      </c>
      <c r="G43" s="100">
        <v>36</v>
      </c>
      <c r="H43" s="83">
        <v>-27.5</v>
      </c>
      <c r="I43" s="87">
        <v>-0.763888888888889</v>
      </c>
      <c r="J43" s="40"/>
      <c r="K43" s="151">
        <v>1982</v>
      </c>
      <c r="L43" s="100">
        <v>21</v>
      </c>
      <c r="M43" s="83">
        <v>-39.9</v>
      </c>
      <c r="N43" s="89">
        <v>-1.9</v>
      </c>
      <c r="O43" t="s" s="131">
        <v>115</v>
      </c>
      <c r="P43" s="135">
        <f>AVERAGE(B43:B57)</f>
        <v>41.5333333333333</v>
      </c>
      <c r="Q43" s="97">
        <f>AVERAGE(D43:D57)</f>
        <v>1.50315545140795</v>
      </c>
      <c r="R43" t="s" s="134">
        <v>115</v>
      </c>
      <c r="S43" s="135">
        <f>AVERAGE(G43:G57)</f>
        <v>23.2666666666667</v>
      </c>
      <c r="T43" s="97">
        <f>AVERAGE(I43:I57)</f>
        <v>0.152945346127288</v>
      </c>
      <c r="U43" t="s" s="134">
        <v>115</v>
      </c>
      <c r="V43" s="135">
        <f>AVERAGE(L43:L57)</f>
        <v>6.6</v>
      </c>
      <c r="W43" s="97">
        <f>AVERAGE(N43:N57)</f>
        <v>-2.03701465201465</v>
      </c>
    </row>
    <row r="44" ht="21.95" customHeight="1">
      <c r="A44" s="150">
        <v>1983</v>
      </c>
      <c r="B44" s="100">
        <v>18</v>
      </c>
      <c r="C44" s="83">
        <v>44</v>
      </c>
      <c r="D44" s="87">
        <v>2.44444444444444</v>
      </c>
      <c r="E44" s="40"/>
      <c r="F44" s="151">
        <v>1983</v>
      </c>
      <c r="G44" s="100">
        <v>6</v>
      </c>
      <c r="H44" s="83">
        <v>4.4</v>
      </c>
      <c r="I44" s="87">
        <v>0.7333333333333329</v>
      </c>
      <c r="J44" s="40"/>
      <c r="K44" s="151">
        <v>1983</v>
      </c>
      <c r="L44" s="100">
        <v>0</v>
      </c>
      <c r="M44" s="83">
        <v>0</v>
      </c>
      <c r="N44" s="89"/>
      <c r="O44" t="s" s="131">
        <v>116</v>
      </c>
      <c r="P44" s="135">
        <f>AVERAGE(B44:B57)</f>
        <v>40.4285714285714</v>
      </c>
      <c r="Q44" s="97">
        <f>AVERAGE(D44:D57)</f>
        <v>1.56039838465389</v>
      </c>
      <c r="R44" t="s" s="134">
        <v>116</v>
      </c>
      <c r="S44" s="135">
        <f>AVERAGE(G44:G57)</f>
        <v>22.3571428571429</v>
      </c>
      <c r="T44" s="97">
        <f>AVERAGE(I44:I57)</f>
        <v>0.218433505771301</v>
      </c>
      <c r="U44" t="s" s="134">
        <v>116</v>
      </c>
      <c r="V44" s="135">
        <f>AVERAGE(L44:L57)</f>
        <v>5.57142857142857</v>
      </c>
      <c r="W44" s="97">
        <f>AVERAGE(N44:N57)</f>
        <v>-2.04843253968254</v>
      </c>
    </row>
    <row r="45" ht="21.95" customHeight="1">
      <c r="A45" s="150">
        <v>1984</v>
      </c>
      <c r="B45" s="100">
        <v>33</v>
      </c>
      <c r="C45" s="83">
        <v>67.8</v>
      </c>
      <c r="D45" s="87">
        <v>2.05454545454545</v>
      </c>
      <c r="E45" s="40"/>
      <c r="F45" s="151">
        <v>1984</v>
      </c>
      <c r="G45" s="100">
        <v>16</v>
      </c>
      <c r="H45" s="83">
        <v>16.8</v>
      </c>
      <c r="I45" s="87">
        <v>1.05</v>
      </c>
      <c r="J45" s="40"/>
      <c r="K45" s="151">
        <v>1984</v>
      </c>
      <c r="L45" s="100">
        <v>2</v>
      </c>
      <c r="M45" s="83">
        <v>-2.4</v>
      </c>
      <c r="N45" s="89">
        <v>-1.2</v>
      </c>
      <c r="O45" t="s" s="131">
        <v>117</v>
      </c>
      <c r="P45" s="135">
        <f>AVERAGE(B45:B57)</f>
        <v>42.1538461538462</v>
      </c>
      <c r="Q45" s="97">
        <f>AVERAGE(D45:D57)</f>
        <v>1.49239484159307</v>
      </c>
      <c r="R45" t="s" s="134">
        <v>117</v>
      </c>
      <c r="S45" s="135">
        <f>AVERAGE(G45:G57)</f>
        <v>23.6153846153846</v>
      </c>
      <c r="T45" s="97">
        <f>AVERAGE(I45:I57)</f>
        <v>0.178825826728067</v>
      </c>
      <c r="U45" t="s" s="134">
        <v>117</v>
      </c>
      <c r="V45" s="135">
        <f>AVERAGE(L45:L57)</f>
        <v>6</v>
      </c>
      <c r="W45" s="97">
        <f>AVERAGE(N45:N57)</f>
        <v>-2.04843253968254</v>
      </c>
    </row>
    <row r="46" ht="21.95" customHeight="1">
      <c r="A46" s="150">
        <v>1985</v>
      </c>
      <c r="B46" s="100">
        <v>48</v>
      </c>
      <c r="C46" s="83">
        <v>53.7</v>
      </c>
      <c r="D46" s="87">
        <v>1.11875</v>
      </c>
      <c r="E46" s="40"/>
      <c r="F46" s="151">
        <v>1985</v>
      </c>
      <c r="G46" s="100">
        <v>29</v>
      </c>
      <c r="H46" s="83">
        <v>-6.6</v>
      </c>
      <c r="I46" s="87">
        <v>-0.227586206896552</v>
      </c>
      <c r="J46" s="40"/>
      <c r="K46" s="151">
        <v>1985</v>
      </c>
      <c r="L46" s="100">
        <v>9</v>
      </c>
      <c r="M46" s="83">
        <v>-20.1</v>
      </c>
      <c r="N46" s="89">
        <v>-2.23333333333333</v>
      </c>
      <c r="O46" t="s" s="131">
        <v>118</v>
      </c>
      <c r="P46" s="135">
        <f>AVERAGE(B46:B57)</f>
        <v>42.9166666666667</v>
      </c>
      <c r="Q46" s="97">
        <f>AVERAGE(D46:D57)</f>
        <v>1.44554895718038</v>
      </c>
      <c r="R46" t="s" s="134">
        <v>118</v>
      </c>
      <c r="S46" s="135">
        <f>AVERAGE(G46:G57)</f>
        <v>24.25</v>
      </c>
      <c r="T46" s="97">
        <f>AVERAGE(I46:I57)</f>
        <v>0.106227978955406</v>
      </c>
      <c r="U46" t="s" s="134">
        <v>118</v>
      </c>
      <c r="V46" s="135">
        <f>AVERAGE(L46:L57)</f>
        <v>6.33333333333333</v>
      </c>
      <c r="W46" s="97">
        <f>AVERAGE(N46:N57)</f>
        <v>-2.12556277056277</v>
      </c>
    </row>
    <row r="47" ht="21.95" customHeight="1">
      <c r="A47" s="150">
        <v>1986</v>
      </c>
      <c r="B47" s="100">
        <v>40</v>
      </c>
      <c r="C47" s="83">
        <v>54.8</v>
      </c>
      <c r="D47" s="87">
        <v>1.37</v>
      </c>
      <c r="E47" s="40"/>
      <c r="F47" s="151">
        <v>1986</v>
      </c>
      <c r="G47" s="100">
        <v>19</v>
      </c>
      <c r="H47" s="83">
        <v>-8.9</v>
      </c>
      <c r="I47" s="87">
        <v>-0.468421052631579</v>
      </c>
      <c r="J47" s="40"/>
      <c r="K47" s="151">
        <v>1986</v>
      </c>
      <c r="L47" s="100">
        <v>7</v>
      </c>
      <c r="M47" s="83">
        <v>-20.2</v>
      </c>
      <c r="N47" s="89">
        <v>-2.88571428571429</v>
      </c>
      <c r="O47" t="s" s="131">
        <v>119</v>
      </c>
      <c r="P47" s="135">
        <f>AVERAGE(B47:B57)</f>
        <v>42.4545454545455</v>
      </c>
      <c r="Q47" s="97">
        <f>AVERAGE(D47:D57)</f>
        <v>1.47525795328768</v>
      </c>
      <c r="R47" t="s" s="134">
        <v>119</v>
      </c>
      <c r="S47" s="135">
        <f>AVERAGE(G47:G57)</f>
        <v>23.8181818181818</v>
      </c>
      <c r="T47" s="97">
        <f>AVERAGE(I47:I57)</f>
        <v>0.136574723123766</v>
      </c>
      <c r="U47" t="s" s="134">
        <v>119</v>
      </c>
      <c r="V47" s="135">
        <f>AVERAGE(L47:L57)</f>
        <v>6.09090909090909</v>
      </c>
      <c r="W47" s="97">
        <f>AVERAGE(N47:N57)</f>
        <v>-2.11478571428572</v>
      </c>
    </row>
    <row r="48" ht="21.95" customHeight="1">
      <c r="A48" s="150">
        <v>1987</v>
      </c>
      <c r="B48" s="100">
        <v>44</v>
      </c>
      <c r="C48" s="83">
        <v>45.8</v>
      </c>
      <c r="D48" s="87">
        <v>1.04090909090909</v>
      </c>
      <c r="E48" s="40"/>
      <c r="F48" s="151">
        <v>1987</v>
      </c>
      <c r="G48" s="100">
        <v>26</v>
      </c>
      <c r="H48" s="83">
        <v>-12.4</v>
      </c>
      <c r="I48" s="87">
        <v>-0.476923076923077</v>
      </c>
      <c r="J48" s="40"/>
      <c r="K48" s="151">
        <v>1987</v>
      </c>
      <c r="L48" s="100">
        <v>10</v>
      </c>
      <c r="M48" s="83">
        <v>-15.1</v>
      </c>
      <c r="N48" s="89">
        <v>-1.51</v>
      </c>
      <c r="O48" t="s" s="131">
        <v>98</v>
      </c>
      <c r="P48" s="135">
        <f>AVERAGE(B48:B57)</f>
        <v>42.7</v>
      </c>
      <c r="Q48" s="97">
        <f>AVERAGE(D48:D57)</f>
        <v>1.48578374861645</v>
      </c>
      <c r="R48" t="s" s="134">
        <v>98</v>
      </c>
      <c r="S48" s="135">
        <f>AVERAGE(G48:G57)</f>
        <v>24.3</v>
      </c>
      <c r="T48" s="97">
        <f>AVERAGE(I48:I57)</f>
        <v>0.197074300699301</v>
      </c>
      <c r="U48" t="s" s="134">
        <v>98</v>
      </c>
      <c r="V48" s="135">
        <f>AVERAGE(L48:L57)</f>
        <v>6</v>
      </c>
      <c r="W48" s="97">
        <f>AVERAGE(N48:N57)</f>
        <v>-2.02912698412698</v>
      </c>
    </row>
    <row r="49" ht="21.95" customHeight="1">
      <c r="A49" s="150">
        <v>1988</v>
      </c>
      <c r="B49" s="100">
        <v>22</v>
      </c>
      <c r="C49" s="83">
        <v>55.8</v>
      </c>
      <c r="D49" s="87">
        <v>2.53636363636364</v>
      </c>
      <c r="E49" s="40"/>
      <c r="F49" s="151">
        <v>1988</v>
      </c>
      <c r="G49" s="100">
        <v>8</v>
      </c>
      <c r="H49" s="83">
        <v>8.800000000000001</v>
      </c>
      <c r="I49" s="87">
        <v>1.1</v>
      </c>
      <c r="J49" s="40"/>
      <c r="K49" s="151">
        <v>1988</v>
      </c>
      <c r="L49" s="100">
        <v>0</v>
      </c>
      <c r="M49" s="83">
        <v>0</v>
      </c>
      <c r="N49" s="89"/>
      <c r="O49" t="s" s="131">
        <v>120</v>
      </c>
      <c r="P49" s="135">
        <f>AVERAGE(B49:B57)</f>
        <v>42.5555555555556</v>
      </c>
      <c r="Q49" s="97">
        <f>AVERAGE(D49:D57)</f>
        <v>1.53521426613949</v>
      </c>
      <c r="R49" t="s" s="134">
        <v>120</v>
      </c>
      <c r="S49" s="135">
        <f>AVERAGE(G49:G57)</f>
        <v>24.1111111111111</v>
      </c>
      <c r="T49" s="97">
        <f>AVERAGE(I49:I57)</f>
        <v>0.271962898212898</v>
      </c>
      <c r="U49" t="s" s="134">
        <v>120</v>
      </c>
      <c r="V49" s="135">
        <f>AVERAGE(L49:L57)</f>
        <v>5.55555555555556</v>
      </c>
      <c r="W49" s="97">
        <f>AVERAGE(N49:N57)</f>
        <v>-2.09401785714286</v>
      </c>
    </row>
    <row r="50" ht="21.95" customHeight="1">
      <c r="A50" s="150">
        <v>1989</v>
      </c>
      <c r="B50" s="100">
        <v>38</v>
      </c>
      <c r="C50" s="83">
        <v>52.8</v>
      </c>
      <c r="D50" s="87">
        <v>1.38947368421053</v>
      </c>
      <c r="E50" s="40"/>
      <c r="F50" s="151">
        <v>1989</v>
      </c>
      <c r="G50" s="100">
        <v>18</v>
      </c>
      <c r="H50" s="83">
        <v>-3.6</v>
      </c>
      <c r="I50" s="87">
        <v>-0.2</v>
      </c>
      <c r="J50" s="40"/>
      <c r="K50" s="151">
        <v>1989</v>
      </c>
      <c r="L50" s="100">
        <v>6</v>
      </c>
      <c r="M50" s="83">
        <v>-11.9</v>
      </c>
      <c r="N50" s="89">
        <v>-1.98333333333333</v>
      </c>
      <c r="O50" t="s" s="131">
        <v>121</v>
      </c>
      <c r="P50" s="135">
        <f>AVERAGE(B50:B57)</f>
        <v>45.125</v>
      </c>
      <c r="Q50" s="97">
        <f>AVERAGE(D50:D57)</f>
        <v>1.41007059486147</v>
      </c>
      <c r="R50" t="s" s="134">
        <v>121</v>
      </c>
      <c r="S50" s="135">
        <f>AVERAGE(G50:G57)</f>
        <v>26.125</v>
      </c>
      <c r="T50" s="97">
        <f>AVERAGE(I50:I57)</f>
        <v>0.16845826048951</v>
      </c>
      <c r="U50" t="s" s="134">
        <v>121</v>
      </c>
      <c r="V50" s="135">
        <f>AVERAGE(L50:L57)</f>
        <v>6.25</v>
      </c>
      <c r="W50" s="97">
        <f>AVERAGE(N50:N57)</f>
        <v>-2.09401785714286</v>
      </c>
    </row>
    <row r="51" ht="21.95" customHeight="1">
      <c r="A51" s="150">
        <v>1990</v>
      </c>
      <c r="B51" s="100">
        <v>36</v>
      </c>
      <c r="C51" s="83">
        <v>44.6</v>
      </c>
      <c r="D51" s="87">
        <v>1.23888888888889</v>
      </c>
      <c r="E51" s="40"/>
      <c r="F51" s="151">
        <v>1990</v>
      </c>
      <c r="G51" s="100">
        <v>22</v>
      </c>
      <c r="H51" s="83">
        <v>3.2</v>
      </c>
      <c r="I51" s="87">
        <v>0.145454545454545</v>
      </c>
      <c r="J51" s="40"/>
      <c r="K51" s="151">
        <v>1990</v>
      </c>
      <c r="L51" s="100">
        <v>4</v>
      </c>
      <c r="M51" s="83">
        <v>-9.4</v>
      </c>
      <c r="N51" s="89">
        <v>-2.35</v>
      </c>
      <c r="O51" t="s" s="131">
        <v>122</v>
      </c>
      <c r="P51" s="135">
        <f>AVERAGE(B51:B57)</f>
        <v>46.1428571428571</v>
      </c>
      <c r="Q51" s="97">
        <f>AVERAGE(D51:D57)</f>
        <v>1.41301301066875</v>
      </c>
      <c r="R51" t="s" s="134">
        <v>122</v>
      </c>
      <c r="S51" s="135">
        <f>AVERAGE(G51:G57)</f>
        <v>27.2857142857143</v>
      </c>
      <c r="T51" s="97">
        <f>AVERAGE(I51:I57)</f>
        <v>0.221095154845155</v>
      </c>
      <c r="U51" t="s" s="134">
        <v>122</v>
      </c>
      <c r="V51" s="135">
        <f>AVERAGE(L51:L57)</f>
        <v>6.28571428571429</v>
      </c>
      <c r="W51" s="97">
        <f>AVERAGE(N51:N57)</f>
        <v>-2.10982993197279</v>
      </c>
    </row>
    <row r="52" ht="21.95" customHeight="1">
      <c r="A52" s="150">
        <v>1991</v>
      </c>
      <c r="B52" s="100">
        <v>61</v>
      </c>
      <c r="C52" s="83">
        <v>74.90000000000001</v>
      </c>
      <c r="D52" s="87">
        <v>1.22786885245902</v>
      </c>
      <c r="E52" s="40"/>
      <c r="F52" s="151">
        <v>1991</v>
      </c>
      <c r="G52" s="100">
        <v>35</v>
      </c>
      <c r="H52" s="83">
        <v>-4.7</v>
      </c>
      <c r="I52" s="87">
        <v>-0.134285714285714</v>
      </c>
      <c r="J52" s="40"/>
      <c r="K52" s="151">
        <v>1991</v>
      </c>
      <c r="L52" s="100">
        <v>10</v>
      </c>
      <c r="M52" s="83">
        <v>-20.8</v>
      </c>
      <c r="N52" s="89">
        <v>-2.08</v>
      </c>
      <c r="O52" t="s" s="131">
        <v>123</v>
      </c>
      <c r="P52" s="135">
        <f>AVERAGE(B52:B57)</f>
        <v>47.8333333333333</v>
      </c>
      <c r="Q52" s="97">
        <f>AVERAGE(D52:D57)</f>
        <v>1.44203369763206</v>
      </c>
      <c r="R52" t="s" s="134">
        <v>123</v>
      </c>
      <c r="S52" s="135">
        <f>AVERAGE(G52:G57)</f>
        <v>28.1666666666667</v>
      </c>
      <c r="T52" s="97">
        <f>AVERAGE(I52:I57)</f>
        <v>0.233701923076923</v>
      </c>
      <c r="U52" t="s" s="134">
        <v>123</v>
      </c>
      <c r="V52" s="135">
        <f>AVERAGE(L52:L57)</f>
        <v>6.66666666666667</v>
      </c>
      <c r="W52" s="97">
        <f>AVERAGE(N52:N57)</f>
        <v>-2.06980158730159</v>
      </c>
    </row>
    <row r="53" ht="21.95" customHeight="1">
      <c r="A53" s="150">
        <v>1992</v>
      </c>
      <c r="B53" s="100">
        <v>50</v>
      </c>
      <c r="C53" s="83">
        <v>92.59999999999999</v>
      </c>
      <c r="D53" s="87">
        <v>1.852</v>
      </c>
      <c r="E53" s="40"/>
      <c r="F53" s="151">
        <v>1992</v>
      </c>
      <c r="G53" s="100">
        <v>26</v>
      </c>
      <c r="H53" s="83">
        <v>17.9</v>
      </c>
      <c r="I53" s="87">
        <v>0.688461538461538</v>
      </c>
      <c r="J53" s="40"/>
      <c r="K53" s="151">
        <v>1992</v>
      </c>
      <c r="L53" s="100">
        <v>3</v>
      </c>
      <c r="M53" s="83">
        <v>-5</v>
      </c>
      <c r="N53" s="89">
        <v>-1.66666666666667</v>
      </c>
      <c r="O53" t="s" s="131">
        <v>104</v>
      </c>
      <c r="P53" s="135">
        <f>AVERAGE(B53:B57)</f>
        <v>45.2</v>
      </c>
      <c r="Q53" s="97">
        <f>AVERAGE(D53:D57)</f>
        <v>1.48486666666667</v>
      </c>
      <c r="R53" t="s" s="134">
        <v>104</v>
      </c>
      <c r="S53" s="135">
        <f>AVERAGE(G53:G57)</f>
        <v>26.8</v>
      </c>
      <c r="T53" s="97">
        <f>AVERAGE(I53:I57)</f>
        <v>0.30729945054945</v>
      </c>
      <c r="U53" t="s" s="134">
        <v>104</v>
      </c>
      <c r="V53" s="135">
        <f>AVERAGE(L53:L57)</f>
        <v>6</v>
      </c>
      <c r="W53" s="97">
        <f>AVERAGE(N53:N57)</f>
        <v>-2.06776190476191</v>
      </c>
    </row>
    <row r="54" ht="21.95" customHeight="1">
      <c r="A54" s="150">
        <v>1993</v>
      </c>
      <c r="B54" s="100">
        <v>29</v>
      </c>
      <c r="C54" s="83">
        <v>63.8</v>
      </c>
      <c r="D54" s="87">
        <v>2.2</v>
      </c>
      <c r="E54" s="40"/>
      <c r="F54" s="151">
        <v>1993</v>
      </c>
      <c r="G54" s="100">
        <v>12</v>
      </c>
      <c r="H54" s="83">
        <v>9.5</v>
      </c>
      <c r="I54" s="87">
        <v>0.791666666666667</v>
      </c>
      <c r="J54" s="40"/>
      <c r="K54" s="151">
        <v>1993</v>
      </c>
      <c r="L54" s="100">
        <v>1</v>
      </c>
      <c r="M54" s="83">
        <v>-2.2</v>
      </c>
      <c r="N54" s="89">
        <v>-2.2</v>
      </c>
      <c r="O54" t="s" s="131">
        <v>124</v>
      </c>
      <c r="P54" s="135">
        <f>AVERAGE(B54:B57)</f>
        <v>44</v>
      </c>
      <c r="Q54" s="97">
        <f>AVERAGE(D54:D57)</f>
        <v>1.39308333333333</v>
      </c>
      <c r="R54" t="s" s="134">
        <v>124</v>
      </c>
      <c r="S54" s="135">
        <f>AVERAGE(G54:G57)</f>
        <v>27</v>
      </c>
      <c r="T54" s="97">
        <f>AVERAGE(I54:I57)</f>
        <v>0.212008928571429</v>
      </c>
      <c r="U54" t="s" s="134">
        <v>124</v>
      </c>
      <c r="V54" s="135">
        <f>AVERAGE(L54:L57)</f>
        <v>6.75</v>
      </c>
      <c r="W54" s="97">
        <f>AVERAGE(N54:N57)</f>
        <v>-2.16803571428572</v>
      </c>
    </row>
    <row r="55" ht="21.95" customHeight="1">
      <c r="A55" s="150">
        <v>1994</v>
      </c>
      <c r="B55" s="100">
        <v>75</v>
      </c>
      <c r="C55" s="83">
        <v>77.8</v>
      </c>
      <c r="D55" s="87">
        <v>1.03733333333333</v>
      </c>
      <c r="E55" s="40"/>
      <c r="F55" s="151">
        <v>1994</v>
      </c>
      <c r="G55" s="100">
        <v>48</v>
      </c>
      <c r="H55" s="83">
        <v>-5.9</v>
      </c>
      <c r="I55" s="87">
        <v>-0.122916666666667</v>
      </c>
      <c r="J55" s="40"/>
      <c r="K55" s="151">
        <v>1994</v>
      </c>
      <c r="L55" s="100">
        <v>15</v>
      </c>
      <c r="M55" s="83">
        <v>-29.1</v>
      </c>
      <c r="N55" s="89">
        <v>-1.94</v>
      </c>
      <c r="O55" t="s" s="131">
        <v>125</v>
      </c>
      <c r="P55" s="135">
        <f>AVERAGE(B55:B57)</f>
        <v>49</v>
      </c>
      <c r="Q55" s="97">
        <f>AVERAGE(D55:D57)</f>
        <v>1.12411111111111</v>
      </c>
      <c r="R55" t="s" s="134">
        <v>125</v>
      </c>
      <c r="S55" s="135">
        <f>AVERAGE(G55:G57)</f>
        <v>32</v>
      </c>
      <c r="T55" s="97">
        <f>AVERAGE(I55:I57)</f>
        <v>0.0187896825396823</v>
      </c>
      <c r="U55" t="s" s="134">
        <v>125</v>
      </c>
      <c r="V55" s="135">
        <f>AVERAGE(L55:L57)</f>
        <v>8.66666666666667</v>
      </c>
      <c r="W55" s="97">
        <f>AVERAGE(N55:N57)</f>
        <v>-2.15738095238095</v>
      </c>
    </row>
    <row r="56" ht="21.95" customHeight="1">
      <c r="A56" s="150">
        <v>1995</v>
      </c>
      <c r="B56" s="100">
        <v>40</v>
      </c>
      <c r="C56" s="83">
        <v>36.4</v>
      </c>
      <c r="D56" s="87">
        <v>0.91</v>
      </c>
      <c r="E56" s="40"/>
      <c r="F56" s="151">
        <v>1995</v>
      </c>
      <c r="G56" s="100">
        <v>28</v>
      </c>
      <c r="H56" s="83">
        <v>-3.8</v>
      </c>
      <c r="I56" s="87">
        <v>-0.135714285714286</v>
      </c>
      <c r="J56" s="40"/>
      <c r="K56" s="151">
        <v>1995</v>
      </c>
      <c r="L56" s="100">
        <v>7</v>
      </c>
      <c r="M56" s="83">
        <v>-17.2</v>
      </c>
      <c r="N56" s="89">
        <v>-2.45714285714286</v>
      </c>
      <c r="O56" t="s" s="131">
        <v>126</v>
      </c>
      <c r="P56" s="135">
        <f>AVERAGE(B56:B57)</f>
        <v>36</v>
      </c>
      <c r="Q56" s="97">
        <f>AVERAGE(D56:D57)</f>
        <v>1.1675</v>
      </c>
      <c r="R56" t="s" s="134">
        <v>126</v>
      </c>
      <c r="S56" s="135">
        <f>AVERAGE(G56:G57)</f>
        <v>24</v>
      </c>
      <c r="T56" s="97">
        <f>AVERAGE(I56:I57)</f>
        <v>0.089642857142857</v>
      </c>
      <c r="U56" t="s" s="134">
        <v>126</v>
      </c>
      <c r="V56" s="135">
        <f>AVERAGE(L56:L57)</f>
        <v>5.5</v>
      </c>
      <c r="W56" s="97">
        <f>AVERAGE(N56:N57)</f>
        <v>-2.26607142857143</v>
      </c>
    </row>
    <row r="57" ht="21.95" customHeight="1">
      <c r="A57" s="150">
        <v>1996</v>
      </c>
      <c r="B57" s="100">
        <v>32</v>
      </c>
      <c r="C57" s="83">
        <v>45.6</v>
      </c>
      <c r="D57" s="87">
        <v>1.425</v>
      </c>
      <c r="E57" s="40"/>
      <c r="F57" s="151">
        <v>1996</v>
      </c>
      <c r="G57" s="100">
        <v>20</v>
      </c>
      <c r="H57" s="83">
        <v>6.3</v>
      </c>
      <c r="I57" s="87">
        <v>0.315</v>
      </c>
      <c r="J57" s="40"/>
      <c r="K57" s="151">
        <v>1996</v>
      </c>
      <c r="L57" s="100">
        <v>4</v>
      </c>
      <c r="M57" s="83">
        <v>-8.300000000000001</v>
      </c>
      <c r="N57" s="89">
        <v>-2.075</v>
      </c>
      <c r="O57" t="s" s="131">
        <v>127</v>
      </c>
      <c r="P57" s="135">
        <f>AVERAGE(B57)</f>
        <v>32</v>
      </c>
      <c r="Q57" s="97">
        <f>AVERAGE(D57)</f>
        <v>1.425</v>
      </c>
      <c r="R57" t="s" s="134">
        <v>127</v>
      </c>
      <c r="S57" s="135">
        <f>AVERAGE(G57)</f>
        <v>20</v>
      </c>
      <c r="T57" s="97">
        <f>AVERAGE(I57)</f>
        <v>0.315</v>
      </c>
      <c r="U57" t="s" s="134">
        <v>127</v>
      </c>
      <c r="V57" s="135">
        <f>AVERAGE(L57)</f>
        <v>4</v>
      </c>
      <c r="W57" s="97">
        <f>AVERAGE(N57)</f>
        <v>-2.075</v>
      </c>
    </row>
    <row r="58" ht="21.95" customHeight="1">
      <c r="A58" s="150">
        <v>1997</v>
      </c>
      <c r="B58" s="154">
        <v>47</v>
      </c>
      <c r="C58" s="155">
        <v>87.90000000000001</v>
      </c>
      <c r="D58" s="156">
        <v>1.87021276595745</v>
      </c>
      <c r="E58" s="40"/>
      <c r="F58" s="151">
        <v>1997</v>
      </c>
      <c r="G58" s="154">
        <v>19</v>
      </c>
      <c r="H58" s="155">
        <v>-0.6</v>
      </c>
      <c r="I58" s="156">
        <v>-0.0315789473684211</v>
      </c>
      <c r="J58" s="40"/>
      <c r="K58" s="151">
        <v>1997</v>
      </c>
      <c r="L58" s="154">
        <v>4</v>
      </c>
      <c r="M58" s="155">
        <v>-8.4</v>
      </c>
      <c r="N58" s="157">
        <v>-2.1</v>
      </c>
      <c r="O58" t="s" s="131">
        <v>128</v>
      </c>
      <c r="P58" s="158">
        <f>AVERAGE(B58)</f>
        <v>47</v>
      </c>
      <c r="Q58" s="159">
        <f>AVERAGE(D58)</f>
        <v>1.87021276595745</v>
      </c>
      <c r="R58" t="s" s="134">
        <v>128</v>
      </c>
      <c r="S58" s="158">
        <f>AVERAGE(G58)</f>
        <v>19</v>
      </c>
      <c r="T58" s="159">
        <f>AVERAGE(I58)</f>
        <v>-0.0315789473684211</v>
      </c>
      <c r="U58" t="s" s="134">
        <v>128</v>
      </c>
      <c r="V58" s="158">
        <f>AVERAGE(L58)</f>
        <v>4</v>
      </c>
      <c r="W58" s="159"/>
    </row>
    <row r="59" ht="21.95" customHeight="1">
      <c r="A59" s="150">
        <v>1998</v>
      </c>
      <c r="B59" s="100">
        <v>15</v>
      </c>
      <c r="C59" s="83">
        <v>15.7</v>
      </c>
      <c r="D59" s="87">
        <v>1.04666666666667</v>
      </c>
      <c r="E59" s="40"/>
      <c r="F59" s="151">
        <v>1998</v>
      </c>
      <c r="G59" s="100">
        <v>11</v>
      </c>
      <c r="H59" s="83">
        <v>3.7</v>
      </c>
      <c r="I59" s="87">
        <v>0.336363636363636</v>
      </c>
      <c r="J59" s="40"/>
      <c r="K59" s="151">
        <v>1998</v>
      </c>
      <c r="L59" s="100">
        <v>1</v>
      </c>
      <c r="M59" s="83">
        <v>-1</v>
      </c>
      <c r="N59" s="89">
        <v>-1</v>
      </c>
      <c r="O59" t="s" s="131">
        <v>127</v>
      </c>
      <c r="P59" s="135">
        <f>AVERAGE(B59)</f>
        <v>15</v>
      </c>
      <c r="Q59" s="97">
        <f>AVERAGE(D59)</f>
        <v>1.04666666666667</v>
      </c>
      <c r="R59" t="s" s="134">
        <v>127</v>
      </c>
      <c r="S59" s="135">
        <f>AVERAGE(G59)</f>
        <v>11</v>
      </c>
      <c r="T59" s="97">
        <f>AVERAGE(I59)</f>
        <v>0.336363636363636</v>
      </c>
      <c r="U59" t="s" s="134">
        <v>127</v>
      </c>
      <c r="V59" s="135">
        <f>AVERAGE(L59)</f>
        <v>1</v>
      </c>
      <c r="W59" s="97">
        <f>AVERAGE(N59)</f>
        <v>-1</v>
      </c>
    </row>
    <row r="60" ht="21.95" customHeight="1">
      <c r="A60" s="150">
        <v>1999</v>
      </c>
      <c r="B60" s="100">
        <v>36</v>
      </c>
      <c r="C60" s="83">
        <v>59.8</v>
      </c>
      <c r="D60" s="87">
        <v>1.66111111111111</v>
      </c>
      <c r="E60" s="40"/>
      <c r="F60" s="151">
        <v>1999</v>
      </c>
      <c r="G60" s="100">
        <v>16</v>
      </c>
      <c r="H60" s="83">
        <v>-4.8</v>
      </c>
      <c r="I60" s="87">
        <v>-0.3</v>
      </c>
      <c r="J60" s="40"/>
      <c r="K60" s="151">
        <v>1999</v>
      </c>
      <c r="L60" s="100">
        <v>6</v>
      </c>
      <c r="M60" s="83">
        <v>-11.9</v>
      </c>
      <c r="N60" s="89">
        <v>-1.98333333333333</v>
      </c>
      <c r="O60" t="s" s="131">
        <v>126</v>
      </c>
      <c r="P60" s="135">
        <f>AVERAGE(B59:B60)</f>
        <v>25.5</v>
      </c>
      <c r="Q60" s="97">
        <f>AVERAGE(D59:D60)</f>
        <v>1.35388888888889</v>
      </c>
      <c r="R60" t="s" s="134">
        <v>126</v>
      </c>
      <c r="S60" s="135">
        <f>AVERAGE(G59:G60)</f>
        <v>13.5</v>
      </c>
      <c r="T60" s="97">
        <f>AVERAGE(I59:I60)</f>
        <v>0.018181818181818</v>
      </c>
      <c r="U60" t="s" s="134">
        <v>126</v>
      </c>
      <c r="V60" s="135">
        <f>AVERAGE(L59:L60)</f>
        <v>3.5</v>
      </c>
      <c r="W60" s="97">
        <f>AVERAGE(N59:N60)</f>
        <v>-1.49166666666667</v>
      </c>
    </row>
    <row r="61" ht="21.95" customHeight="1">
      <c r="A61" s="150">
        <v>2000</v>
      </c>
      <c r="B61" s="100">
        <v>52</v>
      </c>
      <c r="C61" s="83">
        <v>45.8</v>
      </c>
      <c r="D61" s="87">
        <v>0.880769230769231</v>
      </c>
      <c r="E61" s="40"/>
      <c r="F61" s="151">
        <v>2000</v>
      </c>
      <c r="G61" s="100">
        <v>36</v>
      </c>
      <c r="H61" s="83">
        <v>-6.1</v>
      </c>
      <c r="I61" s="87">
        <v>-0.169444444444444</v>
      </c>
      <c r="J61" s="40"/>
      <c r="K61" s="151">
        <v>2000</v>
      </c>
      <c r="L61" s="100">
        <v>11</v>
      </c>
      <c r="M61" s="83">
        <v>-19</v>
      </c>
      <c r="N61" s="89">
        <v>-1.72727272727273</v>
      </c>
      <c r="O61" t="s" s="131">
        <v>125</v>
      </c>
      <c r="P61" s="135">
        <f>AVERAGE(B59:B61)</f>
        <v>34.3333333333333</v>
      </c>
      <c r="Q61" s="97">
        <f>AVERAGE(D59:D61)</f>
        <v>1.19618233618234</v>
      </c>
      <c r="R61" t="s" s="134">
        <v>125</v>
      </c>
      <c r="S61" s="135">
        <f>AVERAGE(G59:G61)</f>
        <v>21</v>
      </c>
      <c r="T61" s="97">
        <f>AVERAGE(I59:I61)</f>
        <v>-0.0443602693602693</v>
      </c>
      <c r="U61" t="s" s="134">
        <v>125</v>
      </c>
      <c r="V61" s="135">
        <f>AVERAGE(L59:L61)</f>
        <v>6</v>
      </c>
      <c r="W61" s="97">
        <f>AVERAGE(N59:N61)</f>
        <v>-1.57020202020202</v>
      </c>
    </row>
    <row r="62" ht="21.95" customHeight="1">
      <c r="A62" s="150">
        <v>2001</v>
      </c>
      <c r="B62" s="100">
        <v>46</v>
      </c>
      <c r="C62" s="83">
        <v>78.09999999999999</v>
      </c>
      <c r="D62" s="87">
        <v>1.69782608695652</v>
      </c>
      <c r="E62" s="40"/>
      <c r="F62" s="151">
        <v>2001</v>
      </c>
      <c r="G62" s="100">
        <v>25</v>
      </c>
      <c r="H62" s="83">
        <v>11</v>
      </c>
      <c r="I62" s="87">
        <v>0.44</v>
      </c>
      <c r="J62" s="40"/>
      <c r="K62" s="151">
        <v>2001</v>
      </c>
      <c r="L62" s="100">
        <v>4</v>
      </c>
      <c r="M62" s="83">
        <v>-6.5</v>
      </c>
      <c r="N62" s="89">
        <v>-1.625</v>
      </c>
      <c r="O62" t="s" s="131">
        <v>124</v>
      </c>
      <c r="P62" s="135">
        <f>AVERAGE(B59:B62)</f>
        <v>37.25</v>
      </c>
      <c r="Q62" s="97">
        <f>AVERAGE(D59:D62)</f>
        <v>1.32159327387588</v>
      </c>
      <c r="R62" t="s" s="134">
        <v>124</v>
      </c>
      <c r="S62" s="135">
        <f>AVERAGE(G59:G62)</f>
        <v>22</v>
      </c>
      <c r="T62" s="97">
        <f>AVERAGE(I59:I62)</f>
        <v>0.076729797979798</v>
      </c>
      <c r="U62" t="s" s="134">
        <v>124</v>
      </c>
      <c r="V62" s="135">
        <f>AVERAGE(L59:L62)</f>
        <v>5.5</v>
      </c>
      <c r="W62" s="97">
        <f>AVERAGE(N59:N62)</f>
        <v>-1.58390151515152</v>
      </c>
    </row>
    <row r="63" ht="21.95" customHeight="1">
      <c r="A63" s="150">
        <v>2002</v>
      </c>
      <c r="B63" s="100">
        <v>57</v>
      </c>
      <c r="C63" s="83">
        <v>45.9</v>
      </c>
      <c r="D63" s="87">
        <v>0.805263157894737</v>
      </c>
      <c r="E63" s="40"/>
      <c r="F63" s="151">
        <v>2002</v>
      </c>
      <c r="G63" s="100">
        <v>40</v>
      </c>
      <c r="H63" s="83">
        <v>-9.1</v>
      </c>
      <c r="I63" s="87">
        <v>-0.2275</v>
      </c>
      <c r="J63" s="40"/>
      <c r="K63" s="151">
        <v>2002</v>
      </c>
      <c r="L63" s="100">
        <v>14</v>
      </c>
      <c r="M63" s="83">
        <v>-31.9</v>
      </c>
      <c r="N63" s="89">
        <v>-2.27857142857143</v>
      </c>
      <c r="O63" t="s" s="131">
        <v>104</v>
      </c>
      <c r="P63" s="135">
        <f>AVERAGE(B59:B63)</f>
        <v>41.2</v>
      </c>
      <c r="Q63" s="97">
        <f>AVERAGE(D59:D63)</f>
        <v>1.21832725067965</v>
      </c>
      <c r="R63" t="s" s="134">
        <v>104</v>
      </c>
      <c r="S63" s="135">
        <f>AVERAGE(G59:G63)</f>
        <v>25.6</v>
      </c>
      <c r="T63" s="97">
        <f>AVERAGE(I59:I63)</f>
        <v>0.0158838383838384</v>
      </c>
      <c r="U63" t="s" s="134">
        <v>104</v>
      </c>
      <c r="V63" s="135">
        <f>AVERAGE(L59:L63)</f>
        <v>7.2</v>
      </c>
      <c r="W63" s="97">
        <f>AVERAGE(N59:N63)</f>
        <v>-1.7228354978355</v>
      </c>
    </row>
    <row r="64" ht="21.95" customHeight="1">
      <c r="A64" s="150">
        <v>2003</v>
      </c>
      <c r="B64" s="100">
        <v>37</v>
      </c>
      <c r="C64" s="83">
        <v>31.4</v>
      </c>
      <c r="D64" s="87">
        <v>0.848648648648649</v>
      </c>
      <c r="E64" s="40"/>
      <c r="F64" s="151">
        <v>2003</v>
      </c>
      <c r="G64" s="100">
        <v>26</v>
      </c>
      <c r="H64" s="83">
        <v>1.2</v>
      </c>
      <c r="I64" s="87">
        <v>0.0461538461538462</v>
      </c>
      <c r="J64" s="40"/>
      <c r="K64" s="151">
        <v>2003</v>
      </c>
      <c r="L64" s="100">
        <v>8</v>
      </c>
      <c r="M64" s="83">
        <v>-16</v>
      </c>
      <c r="N64" s="89">
        <v>-2</v>
      </c>
      <c r="O64" t="s" s="131">
        <v>123</v>
      </c>
      <c r="P64" s="135">
        <f>AVERAGE(B59:B64)</f>
        <v>40.5</v>
      </c>
      <c r="Q64" s="97">
        <f>AVERAGE(D59:D64)</f>
        <v>1.15671415034115</v>
      </c>
      <c r="R64" t="s" s="134">
        <v>123</v>
      </c>
      <c r="S64" s="135">
        <f>AVERAGE(G59:G64)</f>
        <v>25.6666666666667</v>
      </c>
      <c r="T64" s="97">
        <f>AVERAGE(I59:I64)</f>
        <v>0.0209288396788397</v>
      </c>
      <c r="U64" t="s" s="134">
        <v>123</v>
      </c>
      <c r="V64" s="135">
        <f>AVERAGE(L59:L64)</f>
        <v>7.33333333333333</v>
      </c>
      <c r="W64" s="97">
        <f>AVERAGE(N59:N64)</f>
        <v>-1.76902958152958</v>
      </c>
    </row>
    <row r="65" ht="21.95" customHeight="1">
      <c r="A65" s="150">
        <v>2004</v>
      </c>
      <c r="B65" s="100">
        <v>65</v>
      </c>
      <c r="C65" s="83">
        <v>68</v>
      </c>
      <c r="D65" s="87">
        <v>1.04615384615385</v>
      </c>
      <c r="E65" s="40"/>
      <c r="F65" s="151">
        <v>2004</v>
      </c>
      <c r="G65" s="100">
        <v>37</v>
      </c>
      <c r="H65" s="83">
        <v>-19.5</v>
      </c>
      <c r="I65" s="87">
        <v>-0.527027027027027</v>
      </c>
      <c r="J65" s="40"/>
      <c r="K65" s="151">
        <v>2004</v>
      </c>
      <c r="L65" s="100">
        <v>14</v>
      </c>
      <c r="M65" s="83">
        <v>-28.7</v>
      </c>
      <c r="N65" s="89">
        <v>-2.05</v>
      </c>
      <c r="O65" t="s" s="131">
        <v>122</v>
      </c>
      <c r="P65" s="135">
        <f>AVERAGE(B59:B65)</f>
        <v>44</v>
      </c>
      <c r="Q65" s="97">
        <f>AVERAGE(D59:D65)</f>
        <v>1.14091982117154</v>
      </c>
      <c r="R65" t="s" s="134">
        <v>122</v>
      </c>
      <c r="S65" s="135">
        <f>AVERAGE(G59:G65)</f>
        <v>27.2857142857143</v>
      </c>
      <c r="T65" s="97">
        <f>AVERAGE(I59:I65)</f>
        <v>-0.0573505698505698</v>
      </c>
      <c r="U65" t="s" s="134">
        <v>122</v>
      </c>
      <c r="V65" s="135">
        <f>AVERAGE(L59:L65)</f>
        <v>8.28571428571429</v>
      </c>
      <c r="W65" s="97">
        <f>AVERAGE(N59:N65)</f>
        <v>-1.80916821273964</v>
      </c>
    </row>
    <row r="66" ht="21.95" customHeight="1">
      <c r="A66" s="150">
        <v>2005</v>
      </c>
      <c r="B66" s="100">
        <v>33</v>
      </c>
      <c r="C66" s="83">
        <v>71.7</v>
      </c>
      <c r="D66" s="87">
        <v>2.17272727272727</v>
      </c>
      <c r="E66" s="40"/>
      <c r="F66" s="151">
        <v>2005</v>
      </c>
      <c r="G66" s="100">
        <v>14</v>
      </c>
      <c r="H66" s="83">
        <v>12.4</v>
      </c>
      <c r="I66" s="87">
        <v>0.885714285714286</v>
      </c>
      <c r="J66" s="40"/>
      <c r="K66" s="151">
        <v>2005</v>
      </c>
      <c r="L66" s="100">
        <v>0</v>
      </c>
      <c r="M66" s="83">
        <v>0</v>
      </c>
      <c r="N66" s="89"/>
      <c r="O66" t="s" s="131">
        <v>121</v>
      </c>
      <c r="P66" s="135">
        <f>AVERAGE(B59:B66)</f>
        <v>42.625</v>
      </c>
      <c r="Q66" s="97">
        <f>AVERAGE(D59:D66)</f>
        <v>1.269895752616</v>
      </c>
      <c r="R66" t="s" s="134">
        <v>121</v>
      </c>
      <c r="S66" s="135">
        <f>AVERAGE(G59:G66)</f>
        <v>25.625</v>
      </c>
      <c r="T66" s="97">
        <f>AVERAGE(I59:I66)</f>
        <v>0.0605325370950372</v>
      </c>
      <c r="U66" t="s" s="134">
        <v>121</v>
      </c>
      <c r="V66" s="135">
        <f>AVERAGE(L59:L66)</f>
        <v>7.25</v>
      </c>
      <c r="W66" s="97">
        <f>AVERAGE(N59:N66)</f>
        <v>-1.80916821273964</v>
      </c>
    </row>
    <row r="67" ht="21.95" customHeight="1">
      <c r="A67" s="150">
        <v>2006</v>
      </c>
      <c r="B67" s="100">
        <v>51</v>
      </c>
      <c r="C67" s="83">
        <v>84.2</v>
      </c>
      <c r="D67" s="87">
        <v>1.65098039215686</v>
      </c>
      <c r="E67" s="40"/>
      <c r="F67" s="151">
        <v>2006</v>
      </c>
      <c r="G67" s="100">
        <v>24</v>
      </c>
      <c r="H67" s="83">
        <v>3.8</v>
      </c>
      <c r="I67" s="87">
        <v>0.158333333333333</v>
      </c>
      <c r="J67" s="40"/>
      <c r="K67" s="151">
        <v>2006</v>
      </c>
      <c r="L67" s="100">
        <v>6</v>
      </c>
      <c r="M67" s="83">
        <v>-12.7</v>
      </c>
      <c r="N67" s="89">
        <v>-2.11666666666667</v>
      </c>
      <c r="O67" t="s" s="131">
        <v>120</v>
      </c>
      <c r="P67" s="135">
        <f>AVERAGE(B59:B67)</f>
        <v>43.5555555555556</v>
      </c>
      <c r="Q67" s="97">
        <f>AVERAGE(D59:D67)</f>
        <v>1.31223849034277</v>
      </c>
      <c r="R67" t="s" s="134">
        <v>120</v>
      </c>
      <c r="S67" s="135">
        <f>AVERAGE(G59:G67)</f>
        <v>25.4444444444444</v>
      </c>
      <c r="T67" s="97">
        <f>AVERAGE(I59:I67)</f>
        <v>0.0713992922326256</v>
      </c>
      <c r="U67" t="s" s="134">
        <v>120</v>
      </c>
      <c r="V67" s="135">
        <f>AVERAGE(L59:L67)</f>
        <v>7.11111111111111</v>
      </c>
      <c r="W67" s="97">
        <f>AVERAGE(N59:N67)</f>
        <v>-1.84760551948052</v>
      </c>
    </row>
    <row r="68" ht="21.95" customHeight="1">
      <c r="A68" s="150">
        <v>2007</v>
      </c>
      <c r="B68" s="100">
        <v>35</v>
      </c>
      <c r="C68" s="83">
        <v>35.2</v>
      </c>
      <c r="D68" s="87">
        <v>1.00571428571429</v>
      </c>
      <c r="E68" s="40"/>
      <c r="F68" s="151">
        <v>2007</v>
      </c>
      <c r="G68" s="100">
        <v>19</v>
      </c>
      <c r="H68" s="83">
        <v>-11.6</v>
      </c>
      <c r="I68" s="87">
        <v>-0.610526315789474</v>
      </c>
      <c r="J68" s="40"/>
      <c r="K68" s="151">
        <v>2007</v>
      </c>
      <c r="L68" s="100">
        <v>8</v>
      </c>
      <c r="M68" s="83">
        <v>-17.3</v>
      </c>
      <c r="N68" s="89">
        <v>-2.1625</v>
      </c>
      <c r="O68" t="s" s="131">
        <v>98</v>
      </c>
      <c r="P68" s="135">
        <f>AVERAGE(B59:B68)</f>
        <v>42.7</v>
      </c>
      <c r="Q68" s="97">
        <f>AVERAGE(D59:D68)</f>
        <v>1.28158606987992</v>
      </c>
      <c r="R68" t="s" s="134">
        <v>98</v>
      </c>
      <c r="S68" s="135">
        <f>AVERAGE(G59:G68)</f>
        <v>24.8</v>
      </c>
      <c r="T68" s="97">
        <f>AVERAGE(I59:I68)</f>
        <v>0.00320673143041562</v>
      </c>
      <c r="U68" t="s" s="134">
        <v>98</v>
      </c>
      <c r="V68" s="135">
        <f>AVERAGE(L59:L68)</f>
        <v>7.2</v>
      </c>
      <c r="W68" s="97">
        <f>AVERAGE(N59:N68)</f>
        <v>-1.8825937950938</v>
      </c>
    </row>
    <row r="69" ht="21.95" customHeight="1">
      <c r="A69" s="150">
        <v>2008</v>
      </c>
      <c r="B69" s="100">
        <v>52</v>
      </c>
      <c r="C69" s="83">
        <v>74.8</v>
      </c>
      <c r="D69" s="87">
        <v>1.43846153846154</v>
      </c>
      <c r="E69" s="40"/>
      <c r="F69" s="151">
        <v>2008</v>
      </c>
      <c r="G69" s="100">
        <v>27</v>
      </c>
      <c r="H69" s="83">
        <v>4.5</v>
      </c>
      <c r="I69" s="87">
        <v>0.166666666666667</v>
      </c>
      <c r="J69" s="40"/>
      <c r="K69" s="151">
        <v>2008</v>
      </c>
      <c r="L69" s="100">
        <v>6</v>
      </c>
      <c r="M69" s="83">
        <v>-11.6</v>
      </c>
      <c r="N69" s="89">
        <v>-1.93333333333333</v>
      </c>
      <c r="O69" t="s" s="131">
        <v>119</v>
      </c>
      <c r="P69" s="135">
        <f>AVERAGE(B59:B69)</f>
        <v>43.5454545454545</v>
      </c>
      <c r="Q69" s="97">
        <f>AVERAGE(D59:D69)</f>
        <v>1.29584747611461</v>
      </c>
      <c r="R69" t="s" s="134">
        <v>119</v>
      </c>
      <c r="S69" s="135">
        <f>AVERAGE(G59:G69)</f>
        <v>25</v>
      </c>
      <c r="T69" s="97">
        <f>AVERAGE(I59:I69)</f>
        <v>0.0180667255428021</v>
      </c>
      <c r="U69" t="s" s="134">
        <v>119</v>
      </c>
      <c r="V69" s="135">
        <f>AVERAGE(L59:L69)</f>
        <v>7.09090909090909</v>
      </c>
      <c r="W69" s="97">
        <f>AVERAGE(N59:N69)</f>
        <v>-1.88766774891775</v>
      </c>
    </row>
    <row r="70" ht="21.95" customHeight="1">
      <c r="A70" s="150">
        <v>2009</v>
      </c>
      <c r="B70" s="100">
        <v>35</v>
      </c>
      <c r="C70" s="83">
        <v>74</v>
      </c>
      <c r="D70" s="87">
        <v>2.11428571428571</v>
      </c>
      <c r="E70" s="40"/>
      <c r="F70" s="151">
        <v>2009</v>
      </c>
      <c r="G70" s="100">
        <v>16</v>
      </c>
      <c r="H70" s="83">
        <v>17.7</v>
      </c>
      <c r="I70" s="87">
        <v>1.10625</v>
      </c>
      <c r="J70" s="40"/>
      <c r="K70" s="151">
        <v>2009</v>
      </c>
      <c r="L70" s="100">
        <v>1</v>
      </c>
      <c r="M70" s="83">
        <v>-2.5</v>
      </c>
      <c r="N70" s="89">
        <v>-2.5</v>
      </c>
      <c r="O70" t="s" s="131">
        <v>118</v>
      </c>
      <c r="P70" s="135">
        <f>AVERAGE(B59:B70)</f>
        <v>42.8333333333333</v>
      </c>
      <c r="Q70" s="97">
        <f>AVERAGE(D59:D70)</f>
        <v>1.36405066262887</v>
      </c>
      <c r="R70" t="s" s="134">
        <v>118</v>
      </c>
      <c r="S70" s="135">
        <f>AVERAGE(G59:G70)</f>
        <v>24.25</v>
      </c>
      <c r="T70" s="97">
        <f>AVERAGE(I59:I70)</f>
        <v>0.108748665080902</v>
      </c>
      <c r="U70" t="s" s="134">
        <v>118</v>
      </c>
      <c r="V70" s="135">
        <f>AVERAGE(L59:L70)</f>
        <v>6.58333333333333</v>
      </c>
      <c r="W70" s="97">
        <f>AVERAGE(N59:N70)</f>
        <v>-1.94333431719795</v>
      </c>
    </row>
    <row r="71" ht="21.95" customHeight="1">
      <c r="A71" s="150">
        <v>2010</v>
      </c>
      <c r="B71" s="100">
        <v>27</v>
      </c>
      <c r="C71" s="83">
        <v>33.9</v>
      </c>
      <c r="D71" s="87">
        <v>1.25555555555556</v>
      </c>
      <c r="E71" s="40"/>
      <c r="F71" s="151">
        <v>2010</v>
      </c>
      <c r="G71" s="100">
        <v>18</v>
      </c>
      <c r="H71" s="83">
        <v>9.300000000000001</v>
      </c>
      <c r="I71" s="87">
        <v>0.5166666666666671</v>
      </c>
      <c r="J71" s="40"/>
      <c r="K71" s="151">
        <v>2010</v>
      </c>
      <c r="L71" s="100">
        <v>3</v>
      </c>
      <c r="M71" s="83">
        <v>-3.5</v>
      </c>
      <c r="N71" s="89">
        <v>-1.16666666666667</v>
      </c>
      <c r="O71" t="s" s="131">
        <v>117</v>
      </c>
      <c r="P71" s="135">
        <f>AVERAGE(B59:B71)</f>
        <v>41.6153846153846</v>
      </c>
      <c r="Q71" s="97">
        <f>AVERAGE(D59:D71)</f>
        <v>1.35570488516169</v>
      </c>
      <c r="R71" t="s" s="134">
        <v>117</v>
      </c>
      <c r="S71" s="135">
        <f>AVERAGE(G59:G71)</f>
        <v>23.7692307692308</v>
      </c>
      <c r="T71" s="97">
        <f>AVERAGE(I59:I71)</f>
        <v>0.140126972895192</v>
      </c>
      <c r="U71" t="s" s="134">
        <v>117</v>
      </c>
      <c r="V71" s="135">
        <f>AVERAGE(L59:L71)</f>
        <v>6.30769230769231</v>
      </c>
      <c r="W71" s="97">
        <f>AVERAGE(N59:N71)</f>
        <v>-1.87861201298701</v>
      </c>
    </row>
    <row r="72" ht="21.95" customHeight="1">
      <c r="A72" s="150">
        <v>2011</v>
      </c>
      <c r="B72" s="100">
        <v>50</v>
      </c>
      <c r="C72" s="83">
        <v>97.5</v>
      </c>
      <c r="D72" s="87">
        <v>1.95</v>
      </c>
      <c r="E72" s="40"/>
      <c r="F72" s="151">
        <v>2011</v>
      </c>
      <c r="G72" s="100">
        <v>22</v>
      </c>
      <c r="H72" s="83">
        <v>4.9</v>
      </c>
      <c r="I72" s="87">
        <v>0.222727272727273</v>
      </c>
      <c r="J72" s="40"/>
      <c r="K72" s="151">
        <v>2011</v>
      </c>
      <c r="L72" s="100">
        <v>5</v>
      </c>
      <c r="M72" s="83">
        <v>-9.1</v>
      </c>
      <c r="N72" s="89">
        <v>-1.82</v>
      </c>
      <c r="O72" t="s" s="131">
        <v>116</v>
      </c>
      <c r="P72" s="135">
        <f>AVERAGE(B59:B72)</f>
        <v>42.2142857142857</v>
      </c>
      <c r="Q72" s="97">
        <f>AVERAGE(D59:D72)</f>
        <v>1.39815453622157</v>
      </c>
      <c r="R72" t="s" s="134">
        <v>116</v>
      </c>
      <c r="S72" s="135">
        <f>AVERAGE(G59:G72)</f>
        <v>23.6428571428571</v>
      </c>
      <c r="T72" s="97">
        <f>AVERAGE(I59:I72)</f>
        <v>0.146026994311769</v>
      </c>
      <c r="U72" t="s" s="134">
        <v>116</v>
      </c>
      <c r="V72" s="135">
        <f>AVERAGE(L59:L72)</f>
        <v>6.21428571428571</v>
      </c>
      <c r="W72" s="97">
        <f>AVERAGE(N59:N72)</f>
        <v>-1.8741033966034</v>
      </c>
    </row>
    <row r="73" ht="21.95" customHeight="1">
      <c r="A73" s="150">
        <v>2012</v>
      </c>
      <c r="B73" s="100">
        <v>52</v>
      </c>
      <c r="C73" s="83">
        <v>91.8</v>
      </c>
      <c r="D73" s="87">
        <v>1.76538461538462</v>
      </c>
      <c r="E73" s="40"/>
      <c r="F73" s="151">
        <v>2012</v>
      </c>
      <c r="G73" s="100">
        <v>29</v>
      </c>
      <c r="H73" s="83">
        <v>17.2</v>
      </c>
      <c r="I73" s="87">
        <v>0.593103448275862</v>
      </c>
      <c r="J73" s="40"/>
      <c r="K73" s="151">
        <v>2012</v>
      </c>
      <c r="L73" s="100">
        <v>4</v>
      </c>
      <c r="M73" s="83">
        <v>-5.6</v>
      </c>
      <c r="N73" s="89">
        <v>-1.4</v>
      </c>
      <c r="O73" t="s" s="131">
        <v>115</v>
      </c>
      <c r="P73" s="135">
        <f>AVERAGE(B59:B73)</f>
        <v>42.8666666666667</v>
      </c>
      <c r="Q73" s="97">
        <f>AVERAGE(D59:D73)</f>
        <v>1.42263654149911</v>
      </c>
      <c r="R73" t="s" s="134">
        <v>115</v>
      </c>
      <c r="S73" s="135">
        <f>AVERAGE(G59:G73)</f>
        <v>24</v>
      </c>
      <c r="T73" s="97">
        <f>AVERAGE(I59:I73)</f>
        <v>0.175832091242708</v>
      </c>
      <c r="U73" t="s" s="134">
        <v>115</v>
      </c>
      <c r="V73" s="135">
        <f>AVERAGE(L59:L73)</f>
        <v>6.06666666666667</v>
      </c>
      <c r="W73" s="97">
        <f>AVERAGE(N59:N73)</f>
        <v>-1.84023886827458</v>
      </c>
    </row>
    <row r="74" ht="21.95" customHeight="1">
      <c r="A74" s="150">
        <v>2013</v>
      </c>
      <c r="B74" s="100">
        <v>22</v>
      </c>
      <c r="C74" s="83">
        <v>34.2</v>
      </c>
      <c r="D74" s="87">
        <v>1.55454545454545</v>
      </c>
      <c r="E74" s="40"/>
      <c r="F74" s="151">
        <v>2013</v>
      </c>
      <c r="G74" s="100">
        <v>13</v>
      </c>
      <c r="H74" s="83">
        <v>8.9</v>
      </c>
      <c r="I74" s="87">
        <v>0.684615384615385</v>
      </c>
      <c r="J74" s="40"/>
      <c r="K74" s="151">
        <v>2013</v>
      </c>
      <c r="L74" s="100">
        <v>2</v>
      </c>
      <c r="M74" s="83">
        <v>-2.5</v>
      </c>
      <c r="N74" s="89">
        <v>-1.25</v>
      </c>
      <c r="O74" t="s" s="131">
        <v>114</v>
      </c>
      <c r="P74" s="135">
        <f>AVERAGE(B59:B74)</f>
        <v>41.5625</v>
      </c>
      <c r="Q74" s="97">
        <f>AVERAGE(D59:D74)</f>
        <v>1.4308808485645</v>
      </c>
      <c r="R74" t="s" s="134">
        <v>114</v>
      </c>
      <c r="S74" s="135">
        <f>AVERAGE(G59:G74)</f>
        <v>23.3125</v>
      </c>
      <c r="T74" s="97">
        <f>AVERAGE(I59:I74)</f>
        <v>0.207631047078501</v>
      </c>
      <c r="U74" t="s" s="134">
        <v>114</v>
      </c>
      <c r="V74" s="135">
        <f>AVERAGE(L59:L74)</f>
        <v>5.8125</v>
      </c>
      <c r="W74" s="97">
        <f>AVERAGE(N59:N74)</f>
        <v>-1.80088961038961</v>
      </c>
    </row>
    <row r="75" ht="21.95" customHeight="1">
      <c r="A75" s="150">
        <v>2014</v>
      </c>
      <c r="B75" s="100">
        <v>39</v>
      </c>
      <c r="C75" s="83">
        <v>51.4</v>
      </c>
      <c r="D75" s="87">
        <v>1.31794871794872</v>
      </c>
      <c r="E75" s="40"/>
      <c r="F75" s="151">
        <v>2014</v>
      </c>
      <c r="G75" s="100">
        <v>19</v>
      </c>
      <c r="H75" s="83">
        <v>-9.4</v>
      </c>
      <c r="I75" s="87">
        <v>-0.494736842105263</v>
      </c>
      <c r="J75" s="40"/>
      <c r="K75" s="151">
        <v>2014</v>
      </c>
      <c r="L75" s="100">
        <v>6</v>
      </c>
      <c r="M75" s="83">
        <v>-13.9</v>
      </c>
      <c r="N75" s="89">
        <v>-2.31666666666667</v>
      </c>
      <c r="O75" t="s" s="131">
        <v>113</v>
      </c>
      <c r="P75" s="135">
        <f>AVERAGE(B59:B75)</f>
        <v>41.4117647058824</v>
      </c>
      <c r="Q75" s="97">
        <f>AVERAGE(D59:D75)</f>
        <v>1.42423778205769</v>
      </c>
      <c r="R75" t="s" s="134">
        <v>113</v>
      </c>
      <c r="S75" s="135">
        <f>AVERAGE(G59:G75)</f>
        <v>23.0588235294118</v>
      </c>
      <c r="T75" s="97">
        <f>AVERAGE(I59:I75)</f>
        <v>0.16631528889122</v>
      </c>
      <c r="U75" t="s" s="134">
        <v>113</v>
      </c>
      <c r="V75" s="135">
        <f>AVERAGE(L59:L75)</f>
        <v>5.82352941176471</v>
      </c>
      <c r="W75" s="97">
        <f>AVERAGE(N59:N75)</f>
        <v>-1.83312567640693</v>
      </c>
    </row>
    <row r="76" ht="21.95" customHeight="1">
      <c r="A76" s="150">
        <v>2015</v>
      </c>
      <c r="B76" s="100">
        <v>40</v>
      </c>
      <c r="C76" s="83">
        <v>63.9</v>
      </c>
      <c r="D76" s="87">
        <v>1.5975</v>
      </c>
      <c r="E76" s="40"/>
      <c r="F76" s="151">
        <v>2015</v>
      </c>
      <c r="G76" s="100">
        <v>22</v>
      </c>
      <c r="H76" s="83">
        <v>9.199999999999999</v>
      </c>
      <c r="I76" s="87">
        <v>0.418181818181818</v>
      </c>
      <c r="J76" s="40"/>
      <c r="K76" s="151">
        <v>2015</v>
      </c>
      <c r="L76" s="100">
        <v>4</v>
      </c>
      <c r="M76" s="83">
        <v>-4.9</v>
      </c>
      <c r="N76" s="89">
        <v>-1.225</v>
      </c>
      <c r="O76" t="s" s="131">
        <v>112</v>
      </c>
      <c r="P76" s="135">
        <f>AVERAGE(B59:B76)</f>
        <v>41.3333333333333</v>
      </c>
      <c r="Q76" s="97">
        <f>AVERAGE(D59:D76)</f>
        <v>1.43386346083227</v>
      </c>
      <c r="R76" t="s" s="134">
        <v>112</v>
      </c>
      <c r="S76" s="135">
        <f>AVERAGE(G59:G76)</f>
        <v>23</v>
      </c>
      <c r="T76" s="97">
        <f>AVERAGE(I59:I76)</f>
        <v>0.180307873851809</v>
      </c>
      <c r="U76" t="s" s="134">
        <v>112</v>
      </c>
      <c r="V76" s="135">
        <f>AVERAGE(L59:L76)</f>
        <v>5.72222222222222</v>
      </c>
      <c r="W76" s="97">
        <f>AVERAGE(N59:N76)</f>
        <v>-1.79735357779475</v>
      </c>
    </row>
    <row r="77" ht="21.95" customHeight="1">
      <c r="A77" s="150">
        <v>2016</v>
      </c>
      <c r="B77" s="100">
        <v>21</v>
      </c>
      <c r="C77" s="83">
        <v>39.7</v>
      </c>
      <c r="D77" s="87">
        <v>1.89047619047619</v>
      </c>
      <c r="E77" s="40"/>
      <c r="F77" s="151">
        <v>2016</v>
      </c>
      <c r="G77" s="100">
        <v>13</v>
      </c>
      <c r="H77" s="83">
        <v>15.7</v>
      </c>
      <c r="I77" s="87">
        <v>1.20769230769231</v>
      </c>
      <c r="J77" s="40"/>
      <c r="K77" s="151">
        <v>2016</v>
      </c>
      <c r="L77" s="100">
        <v>0</v>
      </c>
      <c r="M77" s="83">
        <v>0</v>
      </c>
      <c r="N77" s="89"/>
      <c r="O77" t="s" s="131">
        <v>111</v>
      </c>
      <c r="P77" s="135">
        <f>AVERAGE(B59:B77)</f>
        <v>40.2631578947368</v>
      </c>
      <c r="Q77" s="97">
        <f>AVERAGE(D59:D77)</f>
        <v>1.45789570976089</v>
      </c>
      <c r="R77" t="s" s="134">
        <v>111</v>
      </c>
      <c r="S77" s="135">
        <f>AVERAGE(G59:G77)</f>
        <v>22.4736842105263</v>
      </c>
      <c r="T77" s="97">
        <f>AVERAGE(I59:I77)</f>
        <v>0.234380738790783</v>
      </c>
      <c r="U77" t="s" s="134">
        <v>111</v>
      </c>
      <c r="V77" s="135">
        <f>AVERAGE(L59:L77)</f>
        <v>5.42105263157895</v>
      </c>
      <c r="W77" s="97">
        <f>AVERAGE(N59:N77)</f>
        <v>-1.79735357779475</v>
      </c>
    </row>
    <row r="78" ht="21.95" customHeight="1">
      <c r="A78" s="150">
        <v>2017</v>
      </c>
      <c r="B78" s="100">
        <v>48</v>
      </c>
      <c r="C78" s="83">
        <v>88.5</v>
      </c>
      <c r="D78" s="87">
        <v>1.84375</v>
      </c>
      <c r="E78" s="40"/>
      <c r="F78" s="151">
        <v>2017</v>
      </c>
      <c r="G78" s="100">
        <v>27</v>
      </c>
      <c r="H78" s="83">
        <v>22.2</v>
      </c>
      <c r="I78" s="87">
        <v>0.822222222222222</v>
      </c>
      <c r="J78" s="40"/>
      <c r="K78" s="151">
        <v>2017</v>
      </c>
      <c r="L78" s="100">
        <v>1</v>
      </c>
      <c r="M78" s="83">
        <v>-0.9</v>
      </c>
      <c r="N78" s="89">
        <v>-0.9</v>
      </c>
      <c r="O78" t="s" s="131">
        <v>110</v>
      </c>
      <c r="P78" s="135">
        <f>AVERAGE(B59:B78)</f>
        <v>40.65</v>
      </c>
      <c r="Q78" s="97">
        <f>AVERAGE(D59:D78)</f>
        <v>1.47718842427285</v>
      </c>
      <c r="R78" t="s" s="134">
        <v>110</v>
      </c>
      <c r="S78" s="135">
        <f>AVERAGE(G59:G78)</f>
        <v>22.7</v>
      </c>
      <c r="T78" s="97">
        <f>AVERAGE(I59:I78)</f>
        <v>0.263772812962355</v>
      </c>
      <c r="U78" t="s" s="134">
        <v>110</v>
      </c>
      <c r="V78" s="135">
        <f>AVERAGE(L59:L78)</f>
        <v>5.2</v>
      </c>
      <c r="W78" s="97">
        <f>AVERAGE(N59:N78)</f>
        <v>-1.7475006012506</v>
      </c>
    </row>
    <row r="79" ht="21.95" customHeight="1">
      <c r="A79" s="150">
        <v>2018</v>
      </c>
      <c r="B79" s="100">
        <v>55</v>
      </c>
      <c r="C79" s="83">
        <v>48.6</v>
      </c>
      <c r="D79" s="87">
        <v>0.883636363636364</v>
      </c>
      <c r="E79" s="40"/>
      <c r="F79" s="151">
        <v>2018</v>
      </c>
      <c r="G79" s="100">
        <v>39</v>
      </c>
      <c r="H79" s="83">
        <v>2.6</v>
      </c>
      <c r="I79" s="87">
        <v>0.06666666666666669</v>
      </c>
      <c r="J79" s="40"/>
      <c r="K79" s="151">
        <v>2018</v>
      </c>
      <c r="L79" s="100">
        <v>12</v>
      </c>
      <c r="M79" s="83">
        <v>-23.6</v>
      </c>
      <c r="N79" s="89">
        <v>-1.96666666666667</v>
      </c>
      <c r="O79" s="96"/>
      <c r="P79" s="83"/>
      <c r="Q79" s="83"/>
      <c r="R79" s="84"/>
      <c r="S79" s="83"/>
      <c r="T79" s="83"/>
      <c r="U79" s="84"/>
      <c r="V79" s="83"/>
      <c r="W79" s="97"/>
    </row>
    <row r="80" ht="21.95" customHeight="1">
      <c r="A80" s="150">
        <v>2019</v>
      </c>
      <c r="B80" s="100">
        <v>34</v>
      </c>
      <c r="C80" s="83">
        <v>59.4</v>
      </c>
      <c r="D80" s="87">
        <v>1.74705882352941</v>
      </c>
      <c r="E80" s="40"/>
      <c r="F80" s="151">
        <v>2019</v>
      </c>
      <c r="G80" s="100">
        <v>16</v>
      </c>
      <c r="H80" s="83">
        <v>-1.6</v>
      </c>
      <c r="I80" s="87">
        <v>-0.1</v>
      </c>
      <c r="J80" s="40"/>
      <c r="K80" s="151">
        <v>2019</v>
      </c>
      <c r="L80" s="100">
        <v>5</v>
      </c>
      <c r="M80" s="83">
        <v>-8.300000000000001</v>
      </c>
      <c r="N80" s="89">
        <v>-1.66</v>
      </c>
      <c r="O80" s="96"/>
      <c r="P80" s="83"/>
      <c r="Q80" s="83"/>
      <c r="R80" s="84"/>
      <c r="S80" s="83"/>
      <c r="T80" s="83"/>
      <c r="U80" s="84"/>
      <c r="V80" s="83"/>
      <c r="W80" s="97"/>
    </row>
    <row r="81" ht="21.95" customHeight="1">
      <c r="A81" s="150">
        <v>2020</v>
      </c>
      <c r="B81" s="100">
        <v>32</v>
      </c>
      <c r="C81" s="83">
        <v>74.90000000000001</v>
      </c>
      <c r="D81" s="87">
        <v>2.340625</v>
      </c>
      <c r="E81" s="40"/>
      <c r="F81" s="151">
        <v>2020</v>
      </c>
      <c r="G81" s="100">
        <v>11</v>
      </c>
      <c r="H81" s="83">
        <v>7.6</v>
      </c>
      <c r="I81" s="87">
        <v>0.690909090909091</v>
      </c>
      <c r="J81" s="40"/>
      <c r="K81" s="151">
        <v>2020</v>
      </c>
      <c r="L81" s="100">
        <v>1</v>
      </c>
      <c r="M81" s="83">
        <v>-2</v>
      </c>
      <c r="N81" s="89">
        <v>-2</v>
      </c>
      <c r="O81" s="82"/>
      <c r="P81" s="83"/>
      <c r="Q81" s="83"/>
      <c r="R81" s="84"/>
      <c r="S81" s="84"/>
      <c r="T81" s="83"/>
      <c r="U81" s="83"/>
      <c r="V81" s="83"/>
      <c r="W81" s="85"/>
    </row>
    <row r="82" ht="22.25" customHeight="1">
      <c r="A82" s="150">
        <v>2021</v>
      </c>
      <c r="B82" s="100">
        <v>42</v>
      </c>
      <c r="C82" s="83">
        <v>95.2</v>
      </c>
      <c r="D82" s="87">
        <v>2.26666666666667</v>
      </c>
      <c r="E82" s="40"/>
      <c r="F82" s="160">
        <v>2021</v>
      </c>
      <c r="G82" s="100">
        <v>17</v>
      </c>
      <c r="H82" s="83">
        <v>18.6</v>
      </c>
      <c r="I82" s="87">
        <v>1.09411764705882</v>
      </c>
      <c r="J82" s="40"/>
      <c r="K82" s="160">
        <v>2021</v>
      </c>
      <c r="L82" s="100">
        <v>0</v>
      </c>
      <c r="M82" s="83">
        <v>0</v>
      </c>
      <c r="N82" s="89"/>
      <c r="O82" s="82"/>
      <c r="P82" s="83"/>
      <c r="Q82" s="83"/>
      <c r="R82" s="84"/>
      <c r="S82" s="84"/>
      <c r="T82" s="83"/>
      <c r="U82" s="83"/>
      <c r="V82" s="83"/>
      <c r="W82" s="85"/>
    </row>
    <row r="83" ht="22.6" customHeight="1">
      <c r="A83" s="150">
        <v>2022</v>
      </c>
      <c r="B83" s="100">
        <v>41</v>
      </c>
      <c r="C83" s="83">
        <v>87.5</v>
      </c>
      <c r="D83" s="87">
        <v>2.13414634146341</v>
      </c>
      <c r="E83" s="40"/>
      <c r="F83" s="51">
        <v>2022</v>
      </c>
      <c r="G83" s="161">
        <v>18</v>
      </c>
      <c r="H83" s="83">
        <v>18.7</v>
      </c>
      <c r="I83" s="87">
        <v>1.03888888888889</v>
      </c>
      <c r="J83" s="40"/>
      <c r="K83" s="51">
        <v>2022</v>
      </c>
      <c r="L83" s="161">
        <v>0</v>
      </c>
      <c r="M83" s="83">
        <v>0</v>
      </c>
      <c r="N83" s="89"/>
      <c r="O83" s="82"/>
      <c r="P83" s="83"/>
      <c r="Q83" s="83"/>
      <c r="R83" s="84"/>
      <c r="S83" s="84"/>
      <c r="T83" s="83"/>
      <c r="U83" s="83"/>
      <c r="V83" s="83"/>
      <c r="W83" s="85"/>
    </row>
    <row r="84" ht="22.25" customHeight="1">
      <c r="A84" s="86"/>
      <c r="B84" s="84"/>
      <c r="C84" s="83"/>
      <c r="D84" s="87"/>
      <c r="E84" s="40"/>
      <c r="F84" s="80"/>
      <c r="G84" s="84"/>
      <c r="H84" s="83"/>
      <c r="I84" s="87"/>
      <c r="J84" s="40"/>
      <c r="K84" s="80"/>
      <c r="L84" s="84"/>
      <c r="M84" s="83"/>
      <c r="N84" s="89"/>
      <c r="O84" s="82"/>
      <c r="P84" s="83"/>
      <c r="Q84" s="83"/>
      <c r="R84" s="84"/>
      <c r="S84" s="84"/>
      <c r="T84" s="83"/>
      <c r="U84" s="83"/>
      <c r="V84" s="83"/>
      <c r="W84" s="85"/>
    </row>
    <row r="85" ht="21.95" customHeight="1">
      <c r="A85" s="86"/>
      <c r="B85" s="84"/>
      <c r="C85" s="83"/>
      <c r="D85" s="87"/>
      <c r="E85" s="40"/>
      <c r="F85" s="88"/>
      <c r="G85" s="84"/>
      <c r="H85" s="83"/>
      <c r="I85" s="87"/>
      <c r="J85" s="40"/>
      <c r="K85" s="88"/>
      <c r="L85" s="84"/>
      <c r="M85" s="83"/>
      <c r="N85" s="89"/>
      <c r="O85" s="82"/>
      <c r="P85" s="83"/>
      <c r="Q85" s="83"/>
      <c r="R85" s="84"/>
      <c r="S85" s="84"/>
      <c r="T85" s="83"/>
      <c r="U85" s="83"/>
      <c r="V85" s="83"/>
      <c r="W85" s="85"/>
    </row>
    <row r="86" ht="21.95" customHeight="1">
      <c r="A86" s="86"/>
      <c r="B86" s="84"/>
      <c r="C86" s="83"/>
      <c r="D86" s="87"/>
      <c r="E86" s="40"/>
      <c r="F86" s="88"/>
      <c r="G86" s="84"/>
      <c r="H86" s="83"/>
      <c r="I86" s="87"/>
      <c r="J86" s="40"/>
      <c r="K86" s="88"/>
      <c r="L86" s="84"/>
      <c r="M86" s="83"/>
      <c r="N86" s="89"/>
      <c r="O86" s="82"/>
      <c r="P86" s="83"/>
      <c r="Q86" s="83"/>
      <c r="R86" s="84"/>
      <c r="S86" s="84"/>
      <c r="T86" s="83"/>
      <c r="U86" s="83"/>
      <c r="V86" s="83"/>
      <c r="W86" s="85"/>
    </row>
    <row r="87" ht="21.95" customHeight="1">
      <c r="A87" s="86"/>
      <c r="B87" s="84"/>
      <c r="C87" s="83"/>
      <c r="D87" s="87"/>
      <c r="E87" s="40"/>
      <c r="F87" s="88"/>
      <c r="G87" s="84"/>
      <c r="H87" s="83"/>
      <c r="I87" s="87"/>
      <c r="J87" s="40"/>
      <c r="K87" s="88"/>
      <c r="L87" s="84"/>
      <c r="M87" s="83"/>
      <c r="N87" s="89"/>
      <c r="O87" s="82"/>
      <c r="P87" s="83"/>
      <c r="Q87" s="83"/>
      <c r="R87" s="84"/>
      <c r="S87" s="84"/>
      <c r="T87" s="83"/>
      <c r="U87" s="83"/>
      <c r="V87" s="83"/>
      <c r="W87" s="85"/>
    </row>
    <row r="88" ht="21.95" customHeight="1">
      <c r="A88" s="86"/>
      <c r="B88" s="84"/>
      <c r="C88" s="83"/>
      <c r="D88" s="87"/>
      <c r="E88" s="40"/>
      <c r="F88" s="88"/>
      <c r="G88" s="84"/>
      <c r="H88" s="83"/>
      <c r="I88" s="87"/>
      <c r="J88" s="40"/>
      <c r="K88" s="88"/>
      <c r="L88" s="84"/>
      <c r="M88" s="83"/>
      <c r="N88" s="89"/>
      <c r="O88" s="82"/>
      <c r="P88" s="83"/>
      <c r="Q88" s="83"/>
      <c r="R88" s="84"/>
      <c r="S88" s="84"/>
      <c r="T88" s="83"/>
      <c r="U88" s="83"/>
      <c r="V88" s="83"/>
      <c r="W88" s="85"/>
    </row>
    <row r="89" ht="21.95" customHeight="1">
      <c r="A89" s="86"/>
      <c r="B89" s="84"/>
      <c r="C89" s="83"/>
      <c r="D89" s="87"/>
      <c r="E89" s="40"/>
      <c r="F89" s="88"/>
      <c r="G89" s="84"/>
      <c r="H89" s="83"/>
      <c r="I89" s="87"/>
      <c r="J89" s="40"/>
      <c r="K89" s="88"/>
      <c r="L89" s="84"/>
      <c r="M89" s="83"/>
      <c r="N89" s="89"/>
      <c r="O89" s="82"/>
      <c r="P89" s="83"/>
      <c r="Q89" s="83"/>
      <c r="R89" s="84"/>
      <c r="S89" s="84"/>
      <c r="T89" s="83"/>
      <c r="U89" s="83"/>
      <c r="V89" s="83"/>
      <c r="W89" s="85"/>
    </row>
    <row r="90" ht="21.95" customHeight="1">
      <c r="A90" s="86"/>
      <c r="B90" s="84"/>
      <c r="C90" s="83"/>
      <c r="D90" s="87"/>
      <c r="E90" s="40"/>
      <c r="F90" s="88"/>
      <c r="G90" s="84"/>
      <c r="H90" s="83"/>
      <c r="I90" s="87"/>
      <c r="J90" s="40"/>
      <c r="K90" s="88"/>
      <c r="L90" s="84"/>
      <c r="M90" s="83"/>
      <c r="N90" s="89"/>
      <c r="O90" s="82"/>
      <c r="P90" s="83"/>
      <c r="Q90" s="83"/>
      <c r="R90" s="84"/>
      <c r="S90" s="84"/>
      <c r="T90" s="83"/>
      <c r="U90" s="83"/>
      <c r="V90" s="83"/>
      <c r="W90" s="85"/>
    </row>
    <row r="91" ht="21.95" customHeight="1">
      <c r="A91" s="86"/>
      <c r="B91" s="84"/>
      <c r="C91" s="83"/>
      <c r="D91" s="87"/>
      <c r="E91" s="40"/>
      <c r="F91" s="88"/>
      <c r="G91" s="84"/>
      <c r="H91" s="83"/>
      <c r="I91" s="87"/>
      <c r="J91" s="40"/>
      <c r="K91" s="88"/>
      <c r="L91" s="84"/>
      <c r="M91" s="83"/>
      <c r="N91" s="89"/>
      <c r="O91" s="82"/>
      <c r="P91" s="83"/>
      <c r="Q91" s="83"/>
      <c r="R91" s="84"/>
      <c r="S91" s="84"/>
      <c r="T91" s="83"/>
      <c r="U91" s="83"/>
      <c r="V91" s="83"/>
      <c r="W91" s="85"/>
    </row>
    <row r="92" ht="21.95" customHeight="1">
      <c r="A92" s="86"/>
      <c r="B92" s="84"/>
      <c r="C92" s="83"/>
      <c r="D92" s="87"/>
      <c r="E92" s="40"/>
      <c r="F92" s="88"/>
      <c r="G92" s="84"/>
      <c r="H92" s="83"/>
      <c r="I92" s="87"/>
      <c r="J92" s="40"/>
      <c r="K92" s="88"/>
      <c r="L92" s="84"/>
      <c r="M92" s="83"/>
      <c r="N92" s="89"/>
      <c r="O92" s="82"/>
      <c r="P92" s="83"/>
      <c r="Q92" s="83"/>
      <c r="R92" s="84"/>
      <c r="S92" s="84"/>
      <c r="T92" s="83"/>
      <c r="U92" s="83"/>
      <c r="V92" s="83"/>
      <c r="W92" s="85"/>
    </row>
    <row r="93" ht="21.95" customHeight="1">
      <c r="A93" s="86"/>
      <c r="B93" s="84"/>
      <c r="C93" s="83"/>
      <c r="D93" s="87"/>
      <c r="E93" s="40"/>
      <c r="F93" s="88"/>
      <c r="G93" s="84"/>
      <c r="H93" s="83"/>
      <c r="I93" s="87"/>
      <c r="J93" s="40"/>
      <c r="K93" s="88"/>
      <c r="L93" s="84"/>
      <c r="M93" s="83"/>
      <c r="N93" s="89"/>
      <c r="O93" s="82"/>
      <c r="P93" s="83"/>
      <c r="Q93" s="83"/>
      <c r="R93" s="84"/>
      <c r="S93" s="84"/>
      <c r="T93" s="83"/>
      <c r="U93" s="83"/>
      <c r="V93" s="83"/>
      <c r="W93" s="85"/>
    </row>
    <row r="94" ht="21.95" customHeight="1">
      <c r="A94" s="86"/>
      <c r="B94" s="84"/>
      <c r="C94" s="83"/>
      <c r="D94" s="87"/>
      <c r="E94" s="40"/>
      <c r="F94" s="88"/>
      <c r="G94" s="84"/>
      <c r="H94" s="83"/>
      <c r="I94" s="87"/>
      <c r="J94" s="40"/>
      <c r="K94" s="88"/>
      <c r="L94" s="84"/>
      <c r="M94" s="83"/>
      <c r="N94" s="89"/>
      <c r="O94" s="82"/>
      <c r="P94" s="83"/>
      <c r="Q94" s="83"/>
      <c r="R94" s="84"/>
      <c r="S94" s="84"/>
      <c r="T94" s="83"/>
      <c r="U94" s="83"/>
      <c r="V94" s="83"/>
      <c r="W94" s="85"/>
    </row>
    <row r="95" ht="21.95" customHeight="1">
      <c r="A95" s="86"/>
      <c r="B95" s="84"/>
      <c r="C95" s="83"/>
      <c r="D95" s="87"/>
      <c r="E95" s="40"/>
      <c r="F95" s="88"/>
      <c r="G95" s="84"/>
      <c r="H95" s="83"/>
      <c r="I95" s="87"/>
      <c r="J95" s="40"/>
      <c r="K95" s="88"/>
      <c r="L95" s="84"/>
      <c r="M95" s="83"/>
      <c r="N95" s="89"/>
      <c r="O95" s="82"/>
      <c r="P95" s="83"/>
      <c r="Q95" s="83"/>
      <c r="R95" s="84"/>
      <c r="S95" s="84"/>
      <c r="T95" s="83"/>
      <c r="U95" s="83"/>
      <c r="V95" s="83"/>
      <c r="W95" s="85"/>
    </row>
    <row r="96" ht="21.95" customHeight="1">
      <c r="A96" s="86"/>
      <c r="B96" s="84"/>
      <c r="C96" s="83"/>
      <c r="D96" s="87"/>
      <c r="E96" s="40"/>
      <c r="F96" s="88"/>
      <c r="G96" s="84"/>
      <c r="H96" s="83"/>
      <c r="I96" s="87"/>
      <c r="J96" s="40"/>
      <c r="K96" s="88"/>
      <c r="L96" s="84"/>
      <c r="M96" s="83"/>
      <c r="N96" s="89"/>
      <c r="O96" s="82"/>
      <c r="P96" s="83"/>
      <c r="Q96" s="83"/>
      <c r="R96" s="84"/>
      <c r="S96" s="84"/>
      <c r="T96" s="83"/>
      <c r="U96" s="83"/>
      <c r="V96" s="83"/>
      <c r="W96" s="85"/>
    </row>
    <row r="97" ht="21.95" customHeight="1">
      <c r="A97" s="86"/>
      <c r="B97" s="84"/>
      <c r="C97" s="83"/>
      <c r="D97" s="87"/>
      <c r="E97" s="40"/>
      <c r="F97" s="88"/>
      <c r="G97" s="84"/>
      <c r="H97" s="83"/>
      <c r="I97" s="87"/>
      <c r="J97" s="40"/>
      <c r="K97" s="88"/>
      <c r="L97" s="84"/>
      <c r="M97" s="83"/>
      <c r="N97" s="89"/>
      <c r="O97" s="82"/>
      <c r="P97" s="83"/>
      <c r="Q97" s="83"/>
      <c r="R97" s="84"/>
      <c r="S97" s="84"/>
      <c r="T97" s="83"/>
      <c r="U97" s="83"/>
      <c r="V97" s="83"/>
      <c r="W97" s="85"/>
    </row>
    <row r="98" ht="21.95" customHeight="1">
      <c r="A98" s="86"/>
      <c r="B98" s="84"/>
      <c r="C98" s="83"/>
      <c r="D98" s="87"/>
      <c r="E98" s="40"/>
      <c r="F98" s="88"/>
      <c r="G98" s="84"/>
      <c r="H98" s="83"/>
      <c r="I98" s="87"/>
      <c r="J98" s="40"/>
      <c r="K98" s="88"/>
      <c r="L98" s="84"/>
      <c r="M98" s="83"/>
      <c r="N98" s="89"/>
      <c r="O98" s="82"/>
      <c r="P98" s="83"/>
      <c r="Q98" s="83"/>
      <c r="R98" s="84"/>
      <c r="S98" s="84"/>
      <c r="T98" s="83"/>
      <c r="U98" s="83"/>
      <c r="V98" s="83"/>
      <c r="W98" s="85"/>
    </row>
    <row r="99" ht="21.95" customHeight="1">
      <c r="A99" s="86"/>
      <c r="B99" s="84"/>
      <c r="C99" s="83"/>
      <c r="D99" s="87"/>
      <c r="E99" s="40"/>
      <c r="F99" s="88"/>
      <c r="G99" s="84"/>
      <c r="H99" s="83"/>
      <c r="I99" s="87"/>
      <c r="J99" s="40"/>
      <c r="K99" s="88"/>
      <c r="L99" s="84"/>
      <c r="M99" s="83"/>
      <c r="N99" s="89"/>
      <c r="O99" s="82"/>
      <c r="P99" s="83"/>
      <c r="Q99" s="83"/>
      <c r="R99" s="84"/>
      <c r="S99" s="84"/>
      <c r="T99" s="83"/>
      <c r="U99" s="83"/>
      <c r="V99" s="83"/>
      <c r="W99" s="85"/>
    </row>
    <row r="100" ht="21.95" customHeight="1">
      <c r="A100" s="86"/>
      <c r="B100" s="84"/>
      <c r="C100" s="83"/>
      <c r="D100" s="87"/>
      <c r="E100" s="40"/>
      <c r="F100" s="88"/>
      <c r="G100" s="84"/>
      <c r="H100" s="83"/>
      <c r="I100" s="87"/>
      <c r="J100" s="40"/>
      <c r="K100" s="88"/>
      <c r="L100" s="84"/>
      <c r="M100" s="83"/>
      <c r="N100" s="89"/>
      <c r="O100" s="82"/>
      <c r="P100" s="83"/>
      <c r="Q100" s="83"/>
      <c r="R100" s="84"/>
      <c r="S100" s="84"/>
      <c r="T100" s="83"/>
      <c r="U100" s="83"/>
      <c r="V100" s="83"/>
      <c r="W100" s="85"/>
    </row>
    <row r="101" ht="21.95" customHeight="1">
      <c r="A101" s="86"/>
      <c r="B101" s="84"/>
      <c r="C101" s="83"/>
      <c r="D101" s="87"/>
      <c r="E101" s="40"/>
      <c r="F101" s="88"/>
      <c r="G101" s="84"/>
      <c r="H101" s="83"/>
      <c r="I101" s="87"/>
      <c r="J101" s="40"/>
      <c r="K101" s="88"/>
      <c r="L101" s="84"/>
      <c r="M101" s="83"/>
      <c r="N101" s="89"/>
      <c r="O101" s="82"/>
      <c r="P101" s="83"/>
      <c r="Q101" s="83"/>
      <c r="R101" s="84"/>
      <c r="S101" s="84"/>
      <c r="T101" s="83"/>
      <c r="U101" s="83"/>
      <c r="V101" s="83"/>
      <c r="W101" s="85"/>
    </row>
    <row r="102" ht="21.95" customHeight="1">
      <c r="A102" s="86"/>
      <c r="B102" s="84"/>
      <c r="C102" s="83"/>
      <c r="D102" s="90"/>
      <c r="E102" s="40"/>
      <c r="F102" s="88"/>
      <c r="G102" s="84"/>
      <c r="H102" s="83"/>
      <c r="I102" s="90"/>
      <c r="J102" s="40"/>
      <c r="K102" s="88"/>
      <c r="L102" s="84"/>
      <c r="M102" s="83"/>
      <c r="N102" s="91"/>
      <c r="O102" s="82"/>
      <c r="P102" s="83"/>
      <c r="Q102" s="83"/>
      <c r="R102" s="84"/>
      <c r="S102" s="84"/>
      <c r="T102" s="83"/>
      <c r="U102" s="83"/>
      <c r="V102" s="83"/>
      <c r="W102" s="85"/>
    </row>
    <row r="103" ht="21.95" customHeight="1">
      <c r="A103" s="86"/>
      <c r="B103" s="84"/>
      <c r="C103" s="83"/>
      <c r="D103" s="90"/>
      <c r="E103" s="40"/>
      <c r="F103" s="88"/>
      <c r="G103" s="84"/>
      <c r="H103" s="83"/>
      <c r="I103" s="90"/>
      <c r="J103" s="40"/>
      <c r="K103" s="88"/>
      <c r="L103" s="84"/>
      <c r="M103" s="83"/>
      <c r="N103" s="91"/>
      <c r="O103" s="82"/>
      <c r="P103" s="83"/>
      <c r="Q103" s="83"/>
      <c r="R103" s="84"/>
      <c r="S103" s="84"/>
      <c r="T103" s="83"/>
      <c r="U103" s="83"/>
      <c r="V103" s="83"/>
      <c r="W103" s="85"/>
    </row>
    <row r="104" ht="21.95" customHeight="1">
      <c r="A104" t="s" s="92">
        <v>97</v>
      </c>
      <c r="B104" s="84"/>
      <c r="C104" s="83"/>
      <c r="D104" s="87"/>
      <c r="E104" s="40"/>
      <c r="F104" s="88"/>
      <c r="G104" s="84"/>
      <c r="H104" s="83"/>
      <c r="I104" s="87"/>
      <c r="J104" s="40"/>
      <c r="K104" s="88"/>
      <c r="L104" s="84"/>
      <c r="M104" s="83"/>
      <c r="N104" s="89"/>
      <c r="O104" s="82"/>
      <c r="P104" s="83"/>
      <c r="Q104" s="83"/>
      <c r="R104" s="84"/>
      <c r="S104" s="84"/>
      <c r="T104" s="83"/>
      <c r="U104" s="83"/>
      <c r="V104" s="83"/>
      <c r="W104" s="85"/>
    </row>
    <row r="105" ht="21.95" customHeight="1">
      <c r="A105" t="s" s="93">
        <v>98</v>
      </c>
      <c r="B105" t="s" s="162">
        <v>137</v>
      </c>
      <c r="C105" s="83"/>
      <c r="D105" s="87"/>
      <c r="E105" s="40"/>
      <c r="F105" t="s" s="95">
        <v>98</v>
      </c>
      <c r="G105" t="s" s="162">
        <v>137</v>
      </c>
      <c r="H105" s="83"/>
      <c r="I105" s="87"/>
      <c r="J105" s="40"/>
      <c r="K105" t="s" s="95">
        <v>98</v>
      </c>
      <c r="L105" t="s" s="162">
        <v>137</v>
      </c>
      <c r="M105" s="83"/>
      <c r="N105" s="89"/>
      <c r="O105" s="96"/>
      <c r="P105" s="83"/>
      <c r="Q105" s="83"/>
      <c r="R105" s="84"/>
      <c r="S105" s="83"/>
      <c r="T105" s="83"/>
      <c r="U105" s="84"/>
      <c r="V105" s="83"/>
      <c r="W105" s="97"/>
    </row>
    <row r="106" ht="21.95" customHeight="1">
      <c r="A106" t="s" s="98">
        <v>99</v>
      </c>
      <c r="B106" s="100">
        <f>AVERAGE(B48:B57)</f>
        <v>42.7</v>
      </c>
      <c r="C106" s="83">
        <f>AVERAGE(C48:C57)</f>
        <v>59.01</v>
      </c>
      <c r="D106" s="87">
        <f>AVERAGE(D48:D57)</f>
        <v>1.48578374861645</v>
      </c>
      <c r="E106" s="40"/>
      <c r="F106" t="s" s="99">
        <v>99</v>
      </c>
      <c r="G106" s="100">
        <f>AVERAGE(G48:G57)</f>
        <v>24.3</v>
      </c>
      <c r="H106" s="83">
        <f>AVERAGE(H48:H57)</f>
        <v>1.53</v>
      </c>
      <c r="I106" s="87">
        <f>AVERAGE(I48:I57)</f>
        <v>0.197074300699301</v>
      </c>
      <c r="J106" s="40"/>
      <c r="K106" t="s" s="99">
        <v>99</v>
      </c>
      <c r="L106" s="100">
        <f>AVERAGE(L48:L57)</f>
        <v>6</v>
      </c>
      <c r="M106" s="83">
        <f>AVERAGE(M48:M57)</f>
        <v>-11.9</v>
      </c>
      <c r="N106" s="89">
        <f>AVERAGE(N48:N57)</f>
        <v>-2.02912698412698</v>
      </c>
      <c r="O106" s="96"/>
      <c r="P106" s="83"/>
      <c r="Q106" s="83"/>
      <c r="R106" s="84"/>
      <c r="S106" s="83"/>
      <c r="T106" s="83"/>
      <c r="U106" s="84"/>
      <c r="V106" s="83"/>
      <c r="W106" s="97"/>
    </row>
    <row r="107" ht="21.95" customHeight="1">
      <c r="A107" t="s" s="98">
        <v>100</v>
      </c>
      <c r="B107" s="100">
        <f>AVERAGE(B59:B68)</f>
        <v>42.7</v>
      </c>
      <c r="C107" s="83">
        <f>AVERAGE(C59:C68)</f>
        <v>53.58</v>
      </c>
      <c r="D107" s="87">
        <f>AVERAGE(D59:D68)</f>
        <v>1.28158606987992</v>
      </c>
      <c r="E107" s="40"/>
      <c r="F107" t="s" s="99">
        <v>100</v>
      </c>
      <c r="G107" s="100">
        <f>AVERAGE(G59:G68)</f>
        <v>24.8</v>
      </c>
      <c r="H107" s="83">
        <f>AVERAGE(H59:H68)</f>
        <v>-1.9</v>
      </c>
      <c r="I107" s="87">
        <f>AVERAGE(I59:I68)</f>
        <v>0.00320673143041562</v>
      </c>
      <c r="J107" s="40"/>
      <c r="K107" t="s" s="99">
        <v>100</v>
      </c>
      <c r="L107" s="100">
        <f>AVERAGE(L59:L68)</f>
        <v>7.2</v>
      </c>
      <c r="M107" s="83">
        <f>AVERAGE(M59:M68)</f>
        <v>-14.5</v>
      </c>
      <c r="N107" s="89">
        <f>AVERAGE(N59:N68)</f>
        <v>-1.8825937950938</v>
      </c>
      <c r="O107" s="96"/>
      <c r="P107" s="83"/>
      <c r="Q107" s="83"/>
      <c r="R107" s="84"/>
      <c r="S107" s="83"/>
      <c r="T107" s="83"/>
      <c r="U107" s="84"/>
      <c r="V107" s="83"/>
      <c r="W107" s="97"/>
    </row>
    <row r="108" ht="21.95" customHeight="1">
      <c r="A108" s="105"/>
      <c r="B108" s="84"/>
      <c r="C108" s="84"/>
      <c r="D108" s="90"/>
      <c r="E108" s="40"/>
      <c r="F108" s="106"/>
      <c r="G108" s="84"/>
      <c r="H108" s="84"/>
      <c r="I108" s="90"/>
      <c r="J108" s="40"/>
      <c r="K108" s="106"/>
      <c r="L108" s="84"/>
      <c r="M108" s="84"/>
      <c r="N108" s="91"/>
      <c r="O108" s="96"/>
      <c r="P108" s="83"/>
      <c r="Q108" s="83"/>
      <c r="R108" s="84"/>
      <c r="S108" s="83"/>
      <c r="T108" s="83"/>
      <c r="U108" s="84"/>
      <c r="V108" s="83"/>
      <c r="W108" s="97"/>
    </row>
    <row r="109" ht="21.95" customHeight="1">
      <c r="A109" t="s" s="103">
        <v>102</v>
      </c>
      <c r="B109" s="83">
        <f>AVERAGE(B48:B57)</f>
        <v>42.7</v>
      </c>
      <c r="C109" s="83">
        <f>AVERAGE(C48:C57)</f>
        <v>59.01</v>
      </c>
      <c r="D109" s="87">
        <f>AVERAGE(D48:D57)</f>
        <v>1.48578374861645</v>
      </c>
      <c r="E109" s="40"/>
      <c r="F109" t="s" s="104">
        <v>102</v>
      </c>
      <c r="G109" s="83">
        <f>AVERAGE(G48:G57)</f>
        <v>24.3</v>
      </c>
      <c r="H109" s="83">
        <f>AVERAGE(H48:H57)</f>
        <v>1.53</v>
      </c>
      <c r="I109" s="87">
        <f>AVERAGE(I48:I57)</f>
        <v>0.197074300699301</v>
      </c>
      <c r="J109" s="40"/>
      <c r="K109" t="s" s="104">
        <v>102</v>
      </c>
      <c r="L109" s="83">
        <f>AVERAGE(L48:L57)</f>
        <v>6</v>
      </c>
      <c r="M109" s="83">
        <f>AVERAGE(M48:M57)</f>
        <v>-11.9</v>
      </c>
      <c r="N109" s="89">
        <f>AVERAGE(N48:N57)</f>
        <v>-2.02912698412698</v>
      </c>
      <c r="O109" s="96"/>
      <c r="P109" s="83"/>
      <c r="Q109" s="83"/>
      <c r="R109" s="84"/>
      <c r="S109" s="83"/>
      <c r="T109" s="83"/>
      <c r="U109" s="84"/>
      <c r="V109" s="83"/>
      <c r="W109" s="97"/>
    </row>
    <row r="110" ht="21.95" customHeight="1">
      <c r="A110" t="s" s="103">
        <v>103</v>
      </c>
      <c r="B110" s="100">
        <f>AVERAGE(B59:B68)</f>
        <v>42.7</v>
      </c>
      <c r="C110" s="83">
        <f>AVERAGE(C59:C68)</f>
        <v>53.58</v>
      </c>
      <c r="D110" s="87">
        <f>AVERAGE(D59:D68)</f>
        <v>1.28158606987992</v>
      </c>
      <c r="E110" s="40"/>
      <c r="F110" t="s" s="104">
        <v>103</v>
      </c>
      <c r="G110" s="100">
        <f>AVERAGE(G59:G68)</f>
        <v>24.8</v>
      </c>
      <c r="H110" s="83">
        <f>AVERAGE(H59:H68)</f>
        <v>-1.9</v>
      </c>
      <c r="I110" s="87">
        <f>AVERAGE(I59:I68)</f>
        <v>0.00320673143041562</v>
      </c>
      <c r="J110" s="40"/>
      <c r="K110" t="s" s="104">
        <v>103</v>
      </c>
      <c r="L110" s="100">
        <f>AVERAGE(L59:L68)</f>
        <v>7.2</v>
      </c>
      <c r="M110" s="83">
        <f>AVERAGE(M59:M68)</f>
        <v>-14.5</v>
      </c>
      <c r="N110" s="89">
        <f>AVERAGE(N59:N68)</f>
        <v>-1.8825937950938</v>
      </c>
      <c r="O110" s="96"/>
      <c r="P110" s="83"/>
      <c r="Q110" s="83"/>
      <c r="R110" s="84"/>
      <c r="S110" s="83"/>
      <c r="T110" s="83"/>
      <c r="U110" s="84"/>
      <c r="V110" s="83"/>
      <c r="W110" s="97"/>
    </row>
    <row r="111" ht="21.95" customHeight="1">
      <c r="A111" s="105"/>
      <c r="B111" s="84"/>
      <c r="C111" s="84"/>
      <c r="D111" s="90"/>
      <c r="E111" s="40"/>
      <c r="F111" s="106"/>
      <c r="G111" s="84"/>
      <c r="H111" s="84"/>
      <c r="I111" s="90"/>
      <c r="J111" s="40"/>
      <c r="K111" s="106"/>
      <c r="L111" s="84"/>
      <c r="M111" s="84"/>
      <c r="N111" s="91"/>
      <c r="O111" s="96"/>
      <c r="P111" s="83"/>
      <c r="Q111" s="83"/>
      <c r="R111" s="84"/>
      <c r="S111" s="83"/>
      <c r="T111" s="83"/>
      <c r="U111" s="84"/>
      <c r="V111" s="83"/>
      <c r="W111" s="97"/>
    </row>
    <row r="112" ht="21.95" customHeight="1">
      <c r="A112" t="s" s="93">
        <v>104</v>
      </c>
      <c r="B112" s="84"/>
      <c r="C112" s="84"/>
      <c r="D112" s="90"/>
      <c r="E112" s="40"/>
      <c r="F112" t="s" s="95">
        <v>104</v>
      </c>
      <c r="G112" s="84"/>
      <c r="H112" s="84"/>
      <c r="I112" s="90"/>
      <c r="J112" s="40"/>
      <c r="K112" t="s" s="95">
        <v>104</v>
      </c>
      <c r="L112" s="84"/>
      <c r="M112" s="84"/>
      <c r="N112" s="91"/>
      <c r="O112" s="96"/>
      <c r="P112" s="83"/>
      <c r="Q112" s="83"/>
      <c r="R112" s="84"/>
      <c r="S112" s="83"/>
      <c r="T112" s="83"/>
      <c r="U112" s="84"/>
      <c r="V112" s="83"/>
      <c r="W112" s="97"/>
    </row>
    <row r="113" ht="21.95" customHeight="1">
      <c r="A113" t="s" s="98">
        <v>99</v>
      </c>
      <c r="B113" s="83">
        <f>AVERAGE(B53:B57)</f>
        <v>45.2</v>
      </c>
      <c r="C113" s="83">
        <f>AVERAGE(C53:C57)</f>
        <v>63.24</v>
      </c>
      <c r="D113" s="87">
        <f>AVERAGE(D53:D57)</f>
        <v>1.48486666666667</v>
      </c>
      <c r="E113" s="40"/>
      <c r="F113" t="s" s="99">
        <v>99</v>
      </c>
      <c r="G113" s="83">
        <f>AVERAGE(G53:G57)</f>
        <v>26.8</v>
      </c>
      <c r="H113" s="83">
        <f>AVERAGE(H53:H57)</f>
        <v>4.8</v>
      </c>
      <c r="I113" s="87">
        <f>AVERAGE(I53:I57)</f>
        <v>0.30729945054945</v>
      </c>
      <c r="J113" s="40"/>
      <c r="K113" t="s" s="99">
        <v>99</v>
      </c>
      <c r="L113" s="83">
        <f>AVERAGE(L53:L57)</f>
        <v>6</v>
      </c>
      <c r="M113" s="83">
        <f>AVERAGE(M53:M57)</f>
        <v>-12.36</v>
      </c>
      <c r="N113" s="89">
        <f>AVERAGE(N53:N57)</f>
        <v>-2.06776190476191</v>
      </c>
      <c r="O113" s="96"/>
      <c r="P113" s="83"/>
      <c r="Q113" s="83"/>
      <c r="R113" s="84"/>
      <c r="S113" s="83"/>
      <c r="T113" s="83"/>
      <c r="U113" s="84"/>
      <c r="V113" s="83"/>
      <c r="W113" s="97"/>
    </row>
    <row r="114" ht="21.95" customHeight="1">
      <c r="A114" t="s" s="98">
        <v>100</v>
      </c>
      <c r="B114" s="83">
        <f>AVERAGE(B59:B63)</f>
        <v>41.2</v>
      </c>
      <c r="C114" s="83">
        <f>AVERAGE(C59:C63)</f>
        <v>49.06</v>
      </c>
      <c r="D114" s="87">
        <f>AVERAGE(D59:D63)</f>
        <v>1.21832725067965</v>
      </c>
      <c r="E114" s="40"/>
      <c r="F114" t="s" s="99">
        <v>100</v>
      </c>
      <c r="G114" s="83">
        <f>AVERAGE(G59:G63)</f>
        <v>25.6</v>
      </c>
      <c r="H114" s="83">
        <f>AVERAGE(H59:H63)</f>
        <v>-1.06</v>
      </c>
      <c r="I114" s="87">
        <f>AVERAGE(I59:I63)</f>
        <v>0.0158838383838384</v>
      </c>
      <c r="J114" s="40"/>
      <c r="K114" t="s" s="99">
        <v>100</v>
      </c>
      <c r="L114" s="83">
        <f>AVERAGE(L59:L63)</f>
        <v>7.2</v>
      </c>
      <c r="M114" s="83">
        <f>AVERAGE(M59:M63)</f>
        <v>-14.06</v>
      </c>
      <c r="N114" s="89">
        <f>AVERAGE(N59:N63)</f>
        <v>-1.7228354978355</v>
      </c>
      <c r="O114" s="96"/>
      <c r="P114" s="83"/>
      <c r="Q114" s="83"/>
      <c r="R114" s="84"/>
      <c r="S114" s="83"/>
      <c r="T114" s="83"/>
      <c r="U114" s="84"/>
      <c r="V114" s="83"/>
      <c r="W114" s="97"/>
    </row>
    <row r="115" ht="21.95" customHeight="1">
      <c r="A115" s="105"/>
      <c r="B115" s="84"/>
      <c r="C115" s="84"/>
      <c r="D115" s="90"/>
      <c r="E115" s="40"/>
      <c r="F115" s="106"/>
      <c r="G115" s="84"/>
      <c r="H115" s="84"/>
      <c r="I115" s="90"/>
      <c r="J115" s="40"/>
      <c r="K115" s="106"/>
      <c r="L115" s="84"/>
      <c r="M115" s="84"/>
      <c r="N115" s="91"/>
      <c r="O115" s="96"/>
      <c r="P115" s="83"/>
      <c r="Q115" s="83"/>
      <c r="R115" s="84"/>
      <c r="S115" s="83"/>
      <c r="T115" s="83"/>
      <c r="U115" s="84"/>
      <c r="V115" s="83"/>
      <c r="W115" s="97"/>
    </row>
    <row r="116" ht="21.95" customHeight="1">
      <c r="A116" t="s" s="103">
        <v>102</v>
      </c>
      <c r="B116" s="83">
        <f>AVERAGE(B53:B57)</f>
        <v>45.2</v>
      </c>
      <c r="C116" s="83">
        <f>AVERAGE(C53:C57)</f>
        <v>63.24</v>
      </c>
      <c r="D116" s="87">
        <f>AVERAGE(D53:D57)</f>
        <v>1.48486666666667</v>
      </c>
      <c r="E116" s="40"/>
      <c r="F116" t="s" s="104">
        <v>102</v>
      </c>
      <c r="G116" s="83">
        <f>AVERAGE(G53:G57)</f>
        <v>26.8</v>
      </c>
      <c r="H116" s="83">
        <f>AVERAGE(H53:H57)</f>
        <v>4.8</v>
      </c>
      <c r="I116" s="87">
        <f>AVERAGE(I53:I57)</f>
        <v>0.30729945054945</v>
      </c>
      <c r="J116" s="40"/>
      <c r="K116" t="s" s="104">
        <v>102</v>
      </c>
      <c r="L116" s="83">
        <f>AVERAGE(L53:L57)</f>
        <v>6</v>
      </c>
      <c r="M116" s="83">
        <f>AVERAGE(M53:M57)</f>
        <v>-12.36</v>
      </c>
      <c r="N116" s="89">
        <f>AVERAGE(N53:N57)</f>
        <v>-2.06776190476191</v>
      </c>
      <c r="O116" s="96"/>
      <c r="P116" s="83"/>
      <c r="Q116" s="83"/>
      <c r="R116" s="84"/>
      <c r="S116" s="83"/>
      <c r="T116" s="83"/>
      <c r="U116" s="84"/>
      <c r="V116" s="83"/>
      <c r="W116" s="97"/>
    </row>
    <row r="117" ht="21.95" customHeight="1">
      <c r="A117" t="s" s="103">
        <v>103</v>
      </c>
      <c r="B117" s="83">
        <f>AVERAGE(B59:B63)</f>
        <v>41.2</v>
      </c>
      <c r="C117" s="83">
        <f>AVERAGE(C59:C63)</f>
        <v>49.06</v>
      </c>
      <c r="D117" s="87">
        <f>AVERAGE(D59:D63)</f>
        <v>1.21832725067965</v>
      </c>
      <c r="E117" s="40"/>
      <c r="F117" t="s" s="104">
        <v>103</v>
      </c>
      <c r="G117" s="83">
        <f>AVERAGE(G59:G63)</f>
        <v>25.6</v>
      </c>
      <c r="H117" s="83">
        <f>AVERAGE(H59:H63)</f>
        <v>-1.06</v>
      </c>
      <c r="I117" s="87">
        <f>AVERAGE(I59:I63)</f>
        <v>0.0158838383838384</v>
      </c>
      <c r="J117" s="40"/>
      <c r="K117" t="s" s="104">
        <v>103</v>
      </c>
      <c r="L117" s="83">
        <f>AVERAGE(L59:L63)</f>
        <v>7.2</v>
      </c>
      <c r="M117" s="83">
        <f>AVERAGE(M59:M63)</f>
        <v>-14.06</v>
      </c>
      <c r="N117" s="89">
        <f>AVERAGE(N59:N63)</f>
        <v>-1.7228354978355</v>
      </c>
      <c r="O117" s="96"/>
      <c r="P117" s="83"/>
      <c r="Q117" s="83"/>
      <c r="R117" s="84"/>
      <c r="S117" s="83"/>
      <c r="T117" s="83"/>
      <c r="U117" s="84"/>
      <c r="V117" s="83"/>
      <c r="W117" s="97"/>
    </row>
    <row r="118" ht="21.95" customHeight="1">
      <c r="A118" s="105"/>
      <c r="B118" s="83"/>
      <c r="C118" s="83"/>
      <c r="D118" s="87"/>
      <c r="E118" s="40"/>
      <c r="F118" s="106"/>
      <c r="G118" s="84"/>
      <c r="H118" s="83"/>
      <c r="I118" s="87"/>
      <c r="J118" s="40"/>
      <c r="K118" s="106"/>
      <c r="L118" s="84"/>
      <c r="M118" s="83"/>
      <c r="N118" s="89"/>
      <c r="O118" s="96"/>
      <c r="P118" s="83"/>
      <c r="Q118" s="83"/>
      <c r="R118" s="84"/>
      <c r="S118" s="83"/>
      <c r="T118" s="83"/>
      <c r="U118" s="84"/>
      <c r="V118" s="83"/>
      <c r="W118" s="97"/>
    </row>
    <row r="119" ht="21.95" customHeight="1">
      <c r="A119" s="105"/>
      <c r="B119" s="107"/>
      <c r="C119" t="s" s="108">
        <v>105</v>
      </c>
      <c r="D119" s="87"/>
      <c r="E119" s="40"/>
      <c r="F119" s="106"/>
      <c r="G119" s="84"/>
      <c r="H119" s="83"/>
      <c r="I119" s="87"/>
      <c r="J119" s="40"/>
      <c r="K119" s="106"/>
      <c r="L119" s="84"/>
      <c r="M119" s="83"/>
      <c r="N119" s="89"/>
      <c r="O119" s="96"/>
      <c r="P119" s="83"/>
      <c r="Q119" s="83"/>
      <c r="R119" s="84"/>
      <c r="S119" s="83"/>
      <c r="T119" s="83"/>
      <c r="U119" s="84"/>
      <c r="V119" s="83"/>
      <c r="W119" s="97"/>
    </row>
    <row r="120" ht="22.75" customHeight="1">
      <c r="A120" s="109"/>
      <c r="B120" s="110"/>
      <c r="C120" t="s" s="111">
        <v>106</v>
      </c>
      <c r="D120" s="112"/>
      <c r="E120" s="113"/>
      <c r="F120" s="114"/>
      <c r="G120" s="115"/>
      <c r="H120" s="116"/>
      <c r="I120" s="112"/>
      <c r="J120" s="113"/>
      <c r="K120" s="114"/>
      <c r="L120" s="115"/>
      <c r="M120" s="116"/>
      <c r="N120" s="117"/>
      <c r="O120" s="118"/>
      <c r="P120" s="116"/>
      <c r="Q120" s="116"/>
      <c r="R120" s="115"/>
      <c r="S120" s="116"/>
      <c r="T120" s="116"/>
      <c r="U120" s="115"/>
      <c r="V120" s="116"/>
      <c r="W120" s="119"/>
    </row>
  </sheetData>
  <mergeCells count="15">
    <mergeCell ref="N1:N2"/>
    <mergeCell ref="M1:M2"/>
    <mergeCell ref="L1:L2"/>
    <mergeCell ref="K1:K2"/>
    <mergeCell ref="I1:I2"/>
    <mergeCell ref="H1:H2"/>
    <mergeCell ref="G1:G2"/>
    <mergeCell ref="F1:F2"/>
    <mergeCell ref="D1:D2"/>
    <mergeCell ref="C1:C2"/>
    <mergeCell ref="B1:B2"/>
    <mergeCell ref="A1:A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0.xml><?xml version="1.0" encoding="utf-8"?>
<worksheet xmlns:r="http://schemas.openxmlformats.org/officeDocument/2006/relationships" xmlns="http://schemas.openxmlformats.org/spreadsheetml/2006/main">
  <dimension ref="A1:W106"/>
  <sheetViews>
    <sheetView workbookViewId="0" showGridLines="0" defaultGridColor="1"/>
  </sheetViews>
  <sheetFormatPr defaultColWidth="16.3333" defaultRowHeight="19.9" customHeight="1" outlineLevelRow="0" outlineLevelCol="0"/>
  <cols>
    <col min="1" max="1" width="10" style="298" customWidth="1"/>
    <col min="2" max="4" width="12.1719" style="298" customWidth="1"/>
    <col min="5" max="5" width="1.35156" style="298" customWidth="1"/>
    <col min="6" max="6" width="10" style="298" customWidth="1"/>
    <col min="7" max="9" width="12.1719" style="298" customWidth="1"/>
    <col min="10" max="10" width="1.35156" style="298" customWidth="1"/>
    <col min="11" max="11" width="10" style="298" customWidth="1"/>
    <col min="12" max="14" width="12.1719" style="298" customWidth="1"/>
    <col min="15" max="15" width="10.8516" style="298" customWidth="1"/>
    <col min="16" max="17" width="6.5" style="298" customWidth="1"/>
    <col min="18" max="18" width="10.8516" style="298" customWidth="1"/>
    <col min="19" max="20" width="6.5" style="298" customWidth="1"/>
    <col min="21" max="21" width="10.8516" style="298" customWidth="1"/>
    <col min="22" max="23" width="6.5" style="298" customWidth="1"/>
    <col min="24" max="16384" width="16.3516" style="298" customWidth="1"/>
  </cols>
  <sheetData>
    <row r="1" ht="64.15" customHeight="1">
      <c r="A1" t="s" s="164">
        <v>265</v>
      </c>
      <c r="B1" t="s" s="27">
        <v>40</v>
      </c>
      <c r="C1" t="s" s="27">
        <v>41</v>
      </c>
      <c r="D1" t="s" s="28">
        <v>42</v>
      </c>
      <c r="E1" s="29"/>
      <c r="F1" t="s" s="30">
        <v>154</v>
      </c>
      <c r="G1" t="s" s="27">
        <v>44</v>
      </c>
      <c r="H1" t="s" s="27">
        <v>45</v>
      </c>
      <c r="I1" t="s" s="28">
        <v>46</v>
      </c>
      <c r="J1" s="29"/>
      <c r="K1" t="s" s="30">
        <v>407</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1956</v>
      </c>
      <c r="B3" s="144">
        <v>38</v>
      </c>
      <c r="C3" s="78">
        <v>170.8</v>
      </c>
      <c r="D3" s="79">
        <v>4.49473684210526</v>
      </c>
      <c r="E3" s="40"/>
      <c r="F3" s="145">
        <v>1956</v>
      </c>
      <c r="G3" s="144">
        <v>13</v>
      </c>
      <c r="H3" s="78">
        <v>44</v>
      </c>
      <c r="I3" s="79">
        <v>3.38461538461538</v>
      </c>
      <c r="J3" s="40"/>
      <c r="K3" s="145">
        <v>1956</v>
      </c>
      <c r="L3" s="144">
        <v>2</v>
      </c>
      <c r="M3" s="78">
        <v>3.9</v>
      </c>
      <c r="N3" s="81">
        <v>1.95</v>
      </c>
      <c r="O3" s="152"/>
      <c r="P3" s="135"/>
      <c r="Q3" s="97"/>
      <c r="R3" s="153"/>
      <c r="S3" s="135"/>
      <c r="T3" s="97"/>
      <c r="U3" s="153"/>
      <c r="V3" s="135"/>
      <c r="W3" s="97"/>
    </row>
    <row r="4" ht="21.95" customHeight="1">
      <c r="A4" s="150">
        <v>1957</v>
      </c>
      <c r="B4" s="100">
        <v>34</v>
      </c>
      <c r="C4" s="83">
        <v>156.2</v>
      </c>
      <c r="D4" s="87">
        <v>4.59411764705882</v>
      </c>
      <c r="E4" s="40"/>
      <c r="F4" s="151">
        <v>1957</v>
      </c>
      <c r="G4" s="100">
        <v>13</v>
      </c>
      <c r="H4" s="83">
        <v>46.5</v>
      </c>
      <c r="I4" s="87">
        <v>3.57692307692308</v>
      </c>
      <c r="J4" s="40"/>
      <c r="K4" s="151">
        <v>1957</v>
      </c>
      <c r="L4" s="100">
        <v>1</v>
      </c>
      <c r="M4" s="83">
        <v>2.4</v>
      </c>
      <c r="N4" s="89">
        <v>2.4</v>
      </c>
      <c r="O4" s="152"/>
      <c r="P4" s="135"/>
      <c r="Q4" s="97"/>
      <c r="R4" s="153"/>
      <c r="S4" s="135"/>
      <c r="T4" s="97"/>
      <c r="U4" s="153"/>
      <c r="V4" s="135"/>
      <c r="W4" s="97"/>
    </row>
    <row r="5" ht="21.95" customHeight="1">
      <c r="A5" s="150">
        <v>1958</v>
      </c>
      <c r="B5" s="100">
        <v>33</v>
      </c>
      <c r="C5" s="83">
        <v>128.5</v>
      </c>
      <c r="D5" s="87">
        <v>3.89393939393939</v>
      </c>
      <c r="E5" s="40"/>
      <c r="F5" s="151">
        <v>1958</v>
      </c>
      <c r="G5" s="100">
        <v>23</v>
      </c>
      <c r="H5" s="83">
        <v>77.8</v>
      </c>
      <c r="I5" s="87">
        <v>3.38260869565217</v>
      </c>
      <c r="J5" s="40"/>
      <c r="K5" s="151">
        <v>1958</v>
      </c>
      <c r="L5" s="100">
        <v>5</v>
      </c>
      <c r="M5" s="83">
        <v>9.4</v>
      </c>
      <c r="N5" s="89">
        <v>1.88</v>
      </c>
      <c r="O5" s="152"/>
      <c r="P5" s="135"/>
      <c r="Q5" s="97"/>
      <c r="R5" s="153"/>
      <c r="S5" s="135"/>
      <c r="T5" s="97"/>
      <c r="U5" s="153"/>
      <c r="V5" s="135"/>
      <c r="W5" s="97"/>
    </row>
    <row r="6" ht="21.95" customHeight="1">
      <c r="A6" s="150">
        <v>1959</v>
      </c>
      <c r="B6" s="100">
        <v>25</v>
      </c>
      <c r="C6" s="83">
        <v>105.6</v>
      </c>
      <c r="D6" s="87">
        <v>4.224</v>
      </c>
      <c r="E6" s="40"/>
      <c r="F6" s="151">
        <v>1959</v>
      </c>
      <c r="G6" s="100">
        <v>15</v>
      </c>
      <c r="H6" s="83">
        <v>54.1</v>
      </c>
      <c r="I6" s="87">
        <v>3.60666666666667</v>
      </c>
      <c r="J6" s="40"/>
      <c r="K6" s="151">
        <v>1959</v>
      </c>
      <c r="L6" s="100">
        <v>1</v>
      </c>
      <c r="M6" s="83">
        <v>2.3</v>
      </c>
      <c r="N6" s="89">
        <v>2.3</v>
      </c>
      <c r="O6" s="152"/>
      <c r="P6" s="135"/>
      <c r="Q6" s="97"/>
      <c r="R6" s="153"/>
      <c r="S6" s="135"/>
      <c r="T6" s="97"/>
      <c r="U6" s="153"/>
      <c r="V6" s="135"/>
      <c r="W6" s="97"/>
    </row>
    <row r="7" ht="21.95" customHeight="1">
      <c r="A7" s="150">
        <v>1960</v>
      </c>
      <c r="B7" s="100">
        <v>37</v>
      </c>
      <c r="C7" s="83">
        <v>166.1</v>
      </c>
      <c r="D7" s="87">
        <v>4.48918918918919</v>
      </c>
      <c r="E7" s="40"/>
      <c r="F7" s="151">
        <v>1960</v>
      </c>
      <c r="G7" s="100">
        <v>14</v>
      </c>
      <c r="H7" s="83">
        <v>49.3</v>
      </c>
      <c r="I7" s="87">
        <v>3.52142857142857</v>
      </c>
      <c r="J7" s="40"/>
      <c r="K7" s="151">
        <v>1960</v>
      </c>
      <c r="L7" s="100">
        <v>2</v>
      </c>
      <c r="M7" s="83">
        <v>4.7</v>
      </c>
      <c r="N7" s="89">
        <v>2.35</v>
      </c>
      <c r="O7" s="152"/>
      <c r="P7" s="135"/>
      <c r="Q7" s="97"/>
      <c r="R7" s="153"/>
      <c r="S7" s="135"/>
      <c r="T7" s="97"/>
      <c r="U7" s="153"/>
      <c r="V7" s="135"/>
      <c r="W7" s="97"/>
    </row>
    <row r="8" ht="21.95" customHeight="1">
      <c r="A8" s="150">
        <v>1961</v>
      </c>
      <c r="B8" s="100">
        <v>37</v>
      </c>
      <c r="C8" s="83">
        <v>151.2</v>
      </c>
      <c r="D8" s="87">
        <v>4.08648648648649</v>
      </c>
      <c r="E8" s="40"/>
      <c r="F8" s="151">
        <v>1961</v>
      </c>
      <c r="G8" s="100">
        <v>23</v>
      </c>
      <c r="H8" s="83">
        <v>79.90000000000001</v>
      </c>
      <c r="I8" s="87">
        <v>3.47391304347826</v>
      </c>
      <c r="J8" s="40"/>
      <c r="K8" s="151">
        <v>1961</v>
      </c>
      <c r="L8" s="100">
        <v>3</v>
      </c>
      <c r="M8" s="83">
        <v>5.8</v>
      </c>
      <c r="N8" s="89">
        <v>1.93333333333333</v>
      </c>
      <c r="O8" s="152"/>
      <c r="P8" s="135"/>
      <c r="Q8" s="97"/>
      <c r="R8" s="153"/>
      <c r="S8" s="135"/>
      <c r="T8" s="97"/>
      <c r="U8" s="153"/>
      <c r="V8" s="135"/>
      <c r="W8" s="97"/>
    </row>
    <row r="9" ht="21.95" customHeight="1">
      <c r="A9" s="150">
        <v>1962</v>
      </c>
      <c r="B9" s="100">
        <v>38</v>
      </c>
      <c r="C9" s="83">
        <v>162.1</v>
      </c>
      <c r="D9" s="87">
        <v>4.26578947368421</v>
      </c>
      <c r="E9" s="40"/>
      <c r="F9" s="151">
        <v>1962</v>
      </c>
      <c r="G9" s="100">
        <v>20</v>
      </c>
      <c r="H9" s="83">
        <v>69.90000000000001</v>
      </c>
      <c r="I9" s="87">
        <v>3.495</v>
      </c>
      <c r="J9" s="40"/>
      <c r="K9" s="151">
        <v>1962</v>
      </c>
      <c r="L9" s="100">
        <v>2</v>
      </c>
      <c r="M9" s="83">
        <v>5.1</v>
      </c>
      <c r="N9" s="89">
        <v>2.55</v>
      </c>
      <c r="O9" s="152"/>
      <c r="P9" s="135"/>
      <c r="Q9" s="97"/>
      <c r="R9" s="153"/>
      <c r="S9" s="135"/>
      <c r="T9" s="97"/>
      <c r="U9" s="153"/>
      <c r="V9" s="135"/>
      <c r="W9" s="97"/>
    </row>
    <row r="10" ht="21.95" customHeight="1">
      <c r="A10" s="150">
        <v>1963</v>
      </c>
      <c r="B10" s="100">
        <v>33</v>
      </c>
      <c r="C10" s="83">
        <v>148.5</v>
      </c>
      <c r="D10" s="87">
        <v>4.5</v>
      </c>
      <c r="E10" s="40"/>
      <c r="F10" s="151">
        <v>1963</v>
      </c>
      <c r="G10" s="100">
        <v>12</v>
      </c>
      <c r="H10" s="83">
        <v>39.6</v>
      </c>
      <c r="I10" s="87">
        <v>3.3</v>
      </c>
      <c r="J10" s="40"/>
      <c r="K10" s="151">
        <v>1963</v>
      </c>
      <c r="L10" s="100">
        <v>3</v>
      </c>
      <c r="M10" s="83">
        <v>6.3</v>
      </c>
      <c r="N10" s="89">
        <v>2.1</v>
      </c>
      <c r="O10" s="152"/>
      <c r="P10" s="135"/>
      <c r="Q10" s="97"/>
      <c r="R10" s="153"/>
      <c r="S10" s="135"/>
      <c r="T10" s="97"/>
      <c r="U10" s="153"/>
      <c r="V10" s="135"/>
      <c r="W10" s="97"/>
    </row>
    <row r="11" ht="21.95" customHeight="1">
      <c r="A11" s="150">
        <v>1964</v>
      </c>
      <c r="B11" s="100">
        <v>38</v>
      </c>
      <c r="C11" s="83">
        <v>167.8</v>
      </c>
      <c r="D11" s="87">
        <v>4.41578947368421</v>
      </c>
      <c r="E11" s="40"/>
      <c r="F11" s="151">
        <v>1964</v>
      </c>
      <c r="G11" s="100">
        <v>15</v>
      </c>
      <c r="H11" s="83">
        <v>50.9</v>
      </c>
      <c r="I11" s="87">
        <v>3.39333333333333</v>
      </c>
      <c r="J11" s="40"/>
      <c r="K11" s="151">
        <v>1964</v>
      </c>
      <c r="L11" s="100">
        <v>3</v>
      </c>
      <c r="M11" s="83">
        <v>7.9</v>
      </c>
      <c r="N11" s="89">
        <v>2.63333333333333</v>
      </c>
      <c r="O11" s="152"/>
      <c r="P11" s="135"/>
      <c r="Q11" s="97"/>
      <c r="R11" s="153"/>
      <c r="S11" s="135"/>
      <c r="T11" s="97"/>
      <c r="U11" s="153"/>
      <c r="V11" s="135"/>
      <c r="W11" s="97"/>
    </row>
    <row r="12" ht="21.95" customHeight="1">
      <c r="A12" s="150">
        <v>1965</v>
      </c>
      <c r="B12" s="100">
        <v>42</v>
      </c>
      <c r="C12" s="83">
        <v>186.6</v>
      </c>
      <c r="D12" s="87">
        <v>4.44285714285714</v>
      </c>
      <c r="E12" s="40"/>
      <c r="F12" s="151">
        <v>1965</v>
      </c>
      <c r="G12" s="100">
        <v>15</v>
      </c>
      <c r="H12" s="83">
        <v>49.5</v>
      </c>
      <c r="I12" s="87">
        <v>3.3</v>
      </c>
      <c r="J12" s="40"/>
      <c r="K12" s="151">
        <v>1965</v>
      </c>
      <c r="L12" s="100">
        <v>3</v>
      </c>
      <c r="M12" s="83">
        <v>5.1</v>
      </c>
      <c r="N12" s="89">
        <v>1.7</v>
      </c>
      <c r="O12" s="152"/>
      <c r="P12" s="135"/>
      <c r="Q12" s="97"/>
      <c r="R12" s="153"/>
      <c r="S12" s="135"/>
      <c r="T12" s="97"/>
      <c r="U12" s="153"/>
      <c r="V12" s="135"/>
      <c r="W12" s="97"/>
    </row>
    <row r="13" ht="21.95" customHeight="1">
      <c r="A13" s="150">
        <v>1966</v>
      </c>
      <c r="B13" s="100">
        <v>53</v>
      </c>
      <c r="C13" s="83">
        <v>218.9</v>
      </c>
      <c r="D13" s="87">
        <v>4.13018867924528</v>
      </c>
      <c r="E13" s="40"/>
      <c r="F13" s="151">
        <v>1966</v>
      </c>
      <c r="G13" s="100">
        <v>32</v>
      </c>
      <c r="H13" s="83">
        <v>112.7</v>
      </c>
      <c r="I13" s="87">
        <v>3.521875</v>
      </c>
      <c r="J13" s="40"/>
      <c r="K13" s="151">
        <v>1966</v>
      </c>
      <c r="L13" s="100">
        <v>5</v>
      </c>
      <c r="M13" s="83">
        <v>10.1</v>
      </c>
      <c r="N13" s="89">
        <v>2.02</v>
      </c>
      <c r="O13" s="152"/>
      <c r="P13" s="135"/>
      <c r="Q13" s="97"/>
      <c r="R13" s="153"/>
      <c r="S13" s="135"/>
      <c r="T13" s="97"/>
      <c r="U13" s="153"/>
      <c r="V13" s="135"/>
      <c r="W13" s="97"/>
    </row>
    <row r="14" ht="21.95" customHeight="1">
      <c r="A14" s="150">
        <v>1967</v>
      </c>
      <c r="B14" s="100">
        <v>27</v>
      </c>
      <c r="C14" s="83">
        <v>119.6</v>
      </c>
      <c r="D14" s="87">
        <v>4.42962962962963</v>
      </c>
      <c r="E14" s="40"/>
      <c r="F14" s="151">
        <v>1967</v>
      </c>
      <c r="G14" s="100">
        <v>12</v>
      </c>
      <c r="H14" s="83">
        <v>43.9</v>
      </c>
      <c r="I14" s="87">
        <v>3.65833333333333</v>
      </c>
      <c r="J14" s="40"/>
      <c r="K14" s="151">
        <v>1967</v>
      </c>
      <c r="L14" s="100">
        <v>1</v>
      </c>
      <c r="M14" s="83">
        <v>1.8</v>
      </c>
      <c r="N14" s="89">
        <v>1.8</v>
      </c>
      <c r="O14" s="152"/>
      <c r="P14" s="135"/>
      <c r="Q14" s="97"/>
      <c r="R14" s="153"/>
      <c r="S14" s="135"/>
      <c r="T14" s="97"/>
      <c r="U14" s="153"/>
      <c r="V14" s="135"/>
      <c r="W14" s="97"/>
    </row>
    <row r="15" ht="21.95" customHeight="1">
      <c r="A15" s="150">
        <v>1968</v>
      </c>
      <c r="B15" s="100">
        <v>43</v>
      </c>
      <c r="C15" s="83">
        <v>182.4</v>
      </c>
      <c r="D15" s="87">
        <v>4.24186046511628</v>
      </c>
      <c r="E15" s="40"/>
      <c r="F15" s="151">
        <v>1968</v>
      </c>
      <c r="G15" s="100">
        <v>26</v>
      </c>
      <c r="H15" s="83">
        <v>95.09999999999999</v>
      </c>
      <c r="I15" s="87">
        <v>3.65769230769231</v>
      </c>
      <c r="J15" s="40"/>
      <c r="K15" s="151">
        <v>1968</v>
      </c>
      <c r="L15" s="100">
        <v>4</v>
      </c>
      <c r="M15" s="83">
        <v>10.5</v>
      </c>
      <c r="N15" s="89">
        <v>2.625</v>
      </c>
      <c r="O15" s="152"/>
      <c r="P15" s="135"/>
      <c r="Q15" s="97"/>
      <c r="R15" s="153"/>
      <c r="S15" s="135"/>
      <c r="T15" s="97"/>
      <c r="U15" s="153"/>
      <c r="V15" s="135"/>
      <c r="W15" s="97"/>
    </row>
    <row r="16" ht="21.95" customHeight="1">
      <c r="A16" s="150">
        <v>1969</v>
      </c>
      <c r="B16" s="100">
        <v>38</v>
      </c>
      <c r="C16" s="83">
        <v>181.8</v>
      </c>
      <c r="D16" s="87">
        <v>4.78421052631579</v>
      </c>
      <c r="E16" s="40"/>
      <c r="F16" s="151">
        <v>1969</v>
      </c>
      <c r="G16" s="100">
        <v>9</v>
      </c>
      <c r="H16" s="83">
        <v>34.2</v>
      </c>
      <c r="I16" s="87">
        <v>3.8</v>
      </c>
      <c r="J16" s="40"/>
      <c r="K16" s="151">
        <v>1969</v>
      </c>
      <c r="L16" s="100">
        <v>1</v>
      </c>
      <c r="M16" s="83">
        <v>2.7</v>
      </c>
      <c r="N16" s="89">
        <v>2.7</v>
      </c>
      <c r="O16" s="152"/>
      <c r="P16" s="135"/>
      <c r="Q16" s="97"/>
      <c r="R16" s="153"/>
      <c r="S16" s="135"/>
      <c r="T16" s="97"/>
      <c r="U16" s="153"/>
      <c r="V16" s="135"/>
      <c r="W16" s="97"/>
    </row>
    <row r="17" ht="21.95" customHeight="1">
      <c r="A17" s="150">
        <v>1970</v>
      </c>
      <c r="B17" s="100">
        <v>61</v>
      </c>
      <c r="C17" s="83">
        <v>233.9</v>
      </c>
      <c r="D17" s="87">
        <v>3.8344262295082</v>
      </c>
      <c r="E17" s="40"/>
      <c r="F17" s="151">
        <v>1970</v>
      </c>
      <c r="G17" s="100">
        <v>38</v>
      </c>
      <c r="H17" s="83">
        <v>112.8</v>
      </c>
      <c r="I17" s="87">
        <v>2.96842105263158</v>
      </c>
      <c r="J17" s="40"/>
      <c r="K17" s="151">
        <v>1970</v>
      </c>
      <c r="L17" s="100">
        <v>13</v>
      </c>
      <c r="M17" s="83">
        <v>16.6</v>
      </c>
      <c r="N17" s="89">
        <v>1.27692307692308</v>
      </c>
      <c r="O17" s="152"/>
      <c r="P17" s="135"/>
      <c r="Q17" s="97"/>
      <c r="R17" s="153"/>
      <c r="S17" s="135"/>
      <c r="T17" s="97"/>
      <c r="U17" s="153"/>
      <c r="V17" s="135"/>
      <c r="W17" s="97"/>
    </row>
    <row r="18" ht="21.95" customHeight="1">
      <c r="A18" s="150">
        <v>1971</v>
      </c>
      <c r="B18" s="100">
        <v>66</v>
      </c>
      <c r="C18" s="83">
        <v>249.5</v>
      </c>
      <c r="D18" s="87">
        <v>3.78030303030303</v>
      </c>
      <c r="E18" s="40"/>
      <c r="F18" s="151">
        <v>1971</v>
      </c>
      <c r="G18" s="100">
        <v>41</v>
      </c>
      <c r="H18" s="83">
        <v>121.2</v>
      </c>
      <c r="I18" s="87">
        <v>2.95609756097561</v>
      </c>
      <c r="J18" s="40"/>
      <c r="K18" s="151">
        <v>1971</v>
      </c>
      <c r="L18" s="100">
        <v>12</v>
      </c>
      <c r="M18" s="83">
        <v>17.6</v>
      </c>
      <c r="N18" s="89">
        <v>1.46666666666667</v>
      </c>
      <c r="O18" s="152"/>
      <c r="P18" s="135"/>
      <c r="Q18" s="97"/>
      <c r="R18" s="153"/>
      <c r="S18" s="135"/>
      <c r="T18" s="97"/>
      <c r="U18" s="153"/>
      <c r="V18" s="135"/>
      <c r="W18" s="97"/>
    </row>
    <row r="19" ht="21.95" customHeight="1">
      <c r="A19" s="150">
        <v>1972</v>
      </c>
      <c r="B19" s="100">
        <v>41</v>
      </c>
      <c r="C19" s="83">
        <v>193.2</v>
      </c>
      <c r="D19" s="87">
        <v>4.71219512195122</v>
      </c>
      <c r="E19" s="40"/>
      <c r="F19" s="151">
        <v>1972</v>
      </c>
      <c r="G19" s="100">
        <v>12</v>
      </c>
      <c r="H19" s="83">
        <v>41.2</v>
      </c>
      <c r="I19" s="87">
        <v>3.43333333333333</v>
      </c>
      <c r="J19" s="40"/>
      <c r="K19" s="151">
        <v>1972</v>
      </c>
      <c r="L19" s="100">
        <v>2</v>
      </c>
      <c r="M19" s="83">
        <v>4.6</v>
      </c>
      <c r="N19" s="89">
        <v>2.3</v>
      </c>
      <c r="O19" s="152"/>
      <c r="P19" s="135"/>
      <c r="Q19" s="97"/>
      <c r="R19" s="153"/>
      <c r="S19" s="135"/>
      <c r="T19" s="97"/>
      <c r="U19" s="153"/>
      <c r="V19" s="135"/>
      <c r="W19" s="97"/>
    </row>
    <row r="20" ht="21.95" customHeight="1">
      <c r="A20" s="150">
        <v>1973</v>
      </c>
      <c r="B20" s="100">
        <v>26</v>
      </c>
      <c r="C20" s="83">
        <v>119.3</v>
      </c>
      <c r="D20" s="87">
        <v>4.58846153846154</v>
      </c>
      <c r="E20" s="40"/>
      <c r="F20" s="151">
        <v>1973</v>
      </c>
      <c r="G20" s="100">
        <v>8</v>
      </c>
      <c r="H20" s="83">
        <v>28.1</v>
      </c>
      <c r="I20" s="87">
        <v>3.5125</v>
      </c>
      <c r="J20" s="40"/>
      <c r="K20" s="151">
        <v>1973</v>
      </c>
      <c r="L20" s="100">
        <v>2</v>
      </c>
      <c r="M20" s="83">
        <v>4.2</v>
      </c>
      <c r="N20" s="89">
        <v>2.1</v>
      </c>
      <c r="O20" s="152"/>
      <c r="P20" s="135"/>
      <c r="Q20" s="97"/>
      <c r="R20" s="153"/>
      <c r="S20" s="135"/>
      <c r="T20" s="97"/>
      <c r="U20" s="153"/>
      <c r="V20" s="135"/>
      <c r="W20" s="97"/>
    </row>
    <row r="21" ht="21.95" customHeight="1">
      <c r="A21" s="150">
        <v>1974</v>
      </c>
      <c r="B21" s="100">
        <v>39</v>
      </c>
      <c r="C21" s="83">
        <v>169.5</v>
      </c>
      <c r="D21" s="87">
        <v>4.34615384615385</v>
      </c>
      <c r="E21" s="40"/>
      <c r="F21" s="151">
        <v>1974</v>
      </c>
      <c r="G21" s="100">
        <v>17</v>
      </c>
      <c r="H21" s="83">
        <v>56.1</v>
      </c>
      <c r="I21" s="87">
        <v>3.3</v>
      </c>
      <c r="J21" s="40"/>
      <c r="K21" s="151">
        <v>1974</v>
      </c>
      <c r="L21" s="100">
        <v>4</v>
      </c>
      <c r="M21" s="83">
        <v>4.5</v>
      </c>
      <c r="N21" s="89">
        <v>1.125</v>
      </c>
      <c r="O21" s="152"/>
      <c r="P21" s="135"/>
      <c r="Q21" s="97"/>
      <c r="R21" s="153"/>
      <c r="S21" s="135"/>
      <c r="T21" s="97"/>
      <c r="U21" s="153"/>
      <c r="V21" s="135"/>
      <c r="W21" s="97"/>
    </row>
    <row r="22" ht="21.95" customHeight="1">
      <c r="A22" s="150">
        <v>1975</v>
      </c>
      <c r="B22" s="100">
        <v>40</v>
      </c>
      <c r="C22" s="83">
        <v>182.5</v>
      </c>
      <c r="D22" s="87">
        <v>4.5625</v>
      </c>
      <c r="E22" s="40"/>
      <c r="F22" s="151">
        <v>1975</v>
      </c>
      <c r="G22" s="100">
        <v>18</v>
      </c>
      <c r="H22" s="83">
        <v>67.7</v>
      </c>
      <c r="I22" s="87">
        <v>3.76111111111111</v>
      </c>
      <c r="J22" s="40"/>
      <c r="K22" s="151">
        <v>1975</v>
      </c>
      <c r="L22" s="100">
        <v>1</v>
      </c>
      <c r="M22" s="83">
        <v>2.5</v>
      </c>
      <c r="N22" s="89">
        <v>2.5</v>
      </c>
      <c r="O22" s="152"/>
      <c r="P22" s="135"/>
      <c r="Q22" s="97"/>
      <c r="R22" s="153"/>
      <c r="S22" s="135"/>
      <c r="T22" s="97"/>
      <c r="U22" s="153"/>
      <c r="V22" s="135"/>
      <c r="W22" s="97"/>
    </row>
    <row r="23" ht="21.95" customHeight="1">
      <c r="A23" s="150">
        <v>1976</v>
      </c>
      <c r="B23" s="100">
        <v>40</v>
      </c>
      <c r="C23" s="83">
        <v>181.8</v>
      </c>
      <c r="D23" s="87">
        <v>4.545</v>
      </c>
      <c r="E23" s="40"/>
      <c r="F23" s="151">
        <v>1976</v>
      </c>
      <c r="G23" s="100">
        <v>17</v>
      </c>
      <c r="H23" s="83">
        <v>64.8</v>
      </c>
      <c r="I23" s="87">
        <v>3.81176470588235</v>
      </c>
      <c r="J23" s="40"/>
      <c r="K23" s="151">
        <v>1976</v>
      </c>
      <c r="L23" s="100">
        <v>1</v>
      </c>
      <c r="M23" s="83">
        <v>2.3</v>
      </c>
      <c r="N23" s="89">
        <v>2.3</v>
      </c>
      <c r="O23" s="152"/>
      <c r="P23" s="135"/>
      <c r="Q23" s="97"/>
      <c r="R23" s="153"/>
      <c r="S23" s="135"/>
      <c r="T23" s="97"/>
      <c r="U23" s="153"/>
      <c r="V23" s="135"/>
      <c r="W23" s="97"/>
    </row>
    <row r="24" ht="21.95" customHeight="1">
      <c r="A24" s="150">
        <v>1977</v>
      </c>
      <c r="B24" s="100">
        <v>57</v>
      </c>
      <c r="C24" s="83">
        <v>242.1</v>
      </c>
      <c r="D24" s="87">
        <v>4.24736842105263</v>
      </c>
      <c r="E24" s="40"/>
      <c r="F24" s="151">
        <v>1977</v>
      </c>
      <c r="G24" s="100">
        <v>26</v>
      </c>
      <c r="H24" s="83">
        <v>88.5</v>
      </c>
      <c r="I24" s="87">
        <v>3.40384615384615</v>
      </c>
      <c r="J24" s="40"/>
      <c r="K24" s="151">
        <v>1977</v>
      </c>
      <c r="L24" s="100">
        <v>3</v>
      </c>
      <c r="M24" s="83">
        <v>6.5</v>
      </c>
      <c r="N24" s="89">
        <v>2.16666666666667</v>
      </c>
      <c r="O24" s="152"/>
      <c r="P24" s="135"/>
      <c r="Q24" s="97"/>
      <c r="R24" s="153"/>
      <c r="S24" s="135"/>
      <c r="T24" s="97"/>
      <c r="U24" s="153"/>
      <c r="V24" s="135"/>
      <c r="W24" s="97"/>
    </row>
    <row r="25" ht="21.95" customHeight="1">
      <c r="A25" s="150">
        <v>1978</v>
      </c>
      <c r="B25" s="100">
        <v>42</v>
      </c>
      <c r="C25" s="83">
        <v>176.8</v>
      </c>
      <c r="D25" s="87">
        <v>4.20952380952381</v>
      </c>
      <c r="E25" s="40"/>
      <c r="F25" s="151">
        <v>1978</v>
      </c>
      <c r="G25" s="100">
        <v>24</v>
      </c>
      <c r="H25" s="83">
        <v>85.09999999999999</v>
      </c>
      <c r="I25" s="87">
        <v>3.54583333333333</v>
      </c>
      <c r="J25" s="40"/>
      <c r="K25" s="151">
        <v>1978</v>
      </c>
      <c r="L25" s="100">
        <v>5</v>
      </c>
      <c r="M25" s="83">
        <v>12.6</v>
      </c>
      <c r="N25" s="89">
        <v>2.52</v>
      </c>
      <c r="O25" s="152"/>
      <c r="P25" s="135"/>
      <c r="Q25" s="97"/>
      <c r="R25" s="153"/>
      <c r="S25" s="135"/>
      <c r="T25" s="97"/>
      <c r="U25" s="153"/>
      <c r="V25" s="135"/>
      <c r="W25" s="97"/>
    </row>
    <row r="26" ht="21.95" customHeight="1">
      <c r="A26" s="150">
        <v>1979</v>
      </c>
      <c r="B26" s="100">
        <v>39</v>
      </c>
      <c r="C26" s="83">
        <v>163.9</v>
      </c>
      <c r="D26" s="87">
        <v>4.2025641025641</v>
      </c>
      <c r="E26" s="40"/>
      <c r="F26" s="151">
        <v>1979</v>
      </c>
      <c r="G26" s="100">
        <v>22</v>
      </c>
      <c r="H26" s="83">
        <v>79</v>
      </c>
      <c r="I26" s="87">
        <v>3.59090909090909</v>
      </c>
      <c r="J26" s="40"/>
      <c r="K26" s="151">
        <v>1979</v>
      </c>
      <c r="L26" s="100">
        <v>3</v>
      </c>
      <c r="M26" s="83">
        <v>7.2</v>
      </c>
      <c r="N26" s="89">
        <v>2.4</v>
      </c>
      <c r="O26" s="152"/>
      <c r="P26" s="135"/>
      <c r="Q26" s="97"/>
      <c r="R26" s="153"/>
      <c r="S26" s="135"/>
      <c r="T26" s="97"/>
      <c r="U26" s="153"/>
      <c r="V26" s="135"/>
      <c r="W26" s="97"/>
    </row>
    <row r="27" ht="21.95" customHeight="1">
      <c r="A27" s="150">
        <v>1980</v>
      </c>
      <c r="B27" s="100">
        <v>39</v>
      </c>
      <c r="C27" s="83">
        <v>172</v>
      </c>
      <c r="D27" s="87">
        <v>4.41025641025641</v>
      </c>
      <c r="E27" s="40"/>
      <c r="F27" s="151">
        <v>1980</v>
      </c>
      <c r="G27" s="100">
        <v>15</v>
      </c>
      <c r="H27" s="83">
        <v>48.2</v>
      </c>
      <c r="I27" s="87">
        <v>3.21333333333333</v>
      </c>
      <c r="J27" s="40"/>
      <c r="K27" s="151">
        <v>1980</v>
      </c>
      <c r="L27" s="100">
        <v>6</v>
      </c>
      <c r="M27" s="83">
        <v>14.1</v>
      </c>
      <c r="N27" s="89">
        <v>2.35</v>
      </c>
      <c r="O27" t="s" s="131">
        <v>110</v>
      </c>
      <c r="P27" s="135">
        <f>AVERAGE(B27:B46)</f>
        <v>39.15</v>
      </c>
      <c r="Q27" s="97">
        <f>AVERAGE(D27:D46)</f>
        <v>4.25633439797619</v>
      </c>
      <c r="R27" t="s" s="134">
        <v>110</v>
      </c>
      <c r="S27" s="135">
        <f>AVERAGE(G27:G46)</f>
        <v>18.85</v>
      </c>
      <c r="T27" s="97">
        <f>AVERAGE(I27:I46)</f>
        <v>3.37871370226245</v>
      </c>
      <c r="U27" t="s" s="134">
        <v>110</v>
      </c>
      <c r="V27" s="135">
        <f>AVERAGE(L27:L46)</f>
        <v>4.55</v>
      </c>
      <c r="W27" s="97">
        <f>AVERAGE(N27:N46)</f>
        <v>2.05618386243386</v>
      </c>
    </row>
    <row r="28" ht="21.95" customHeight="1">
      <c r="A28" s="150">
        <v>1981</v>
      </c>
      <c r="B28" s="100">
        <v>49</v>
      </c>
      <c r="C28" s="83">
        <v>193.4</v>
      </c>
      <c r="D28" s="87">
        <v>3.9469387755102</v>
      </c>
      <c r="E28" s="40"/>
      <c r="F28" s="151">
        <v>1981</v>
      </c>
      <c r="G28" s="100">
        <v>27</v>
      </c>
      <c r="H28" s="83">
        <v>85.2</v>
      </c>
      <c r="I28" s="87">
        <v>3.15555555555556</v>
      </c>
      <c r="J28" s="40"/>
      <c r="K28" s="151">
        <v>1981</v>
      </c>
      <c r="L28" s="100">
        <v>7</v>
      </c>
      <c r="M28" s="83">
        <v>10.7</v>
      </c>
      <c r="N28" s="89">
        <v>1.52857142857143</v>
      </c>
      <c r="O28" t="s" s="131">
        <v>111</v>
      </c>
      <c r="P28" s="135">
        <f>AVERAGE(B28:B46)</f>
        <v>39.1578947368421</v>
      </c>
      <c r="Q28" s="97">
        <f>AVERAGE(D28:D46)</f>
        <v>4.24823323943513</v>
      </c>
      <c r="R28" t="s" s="134">
        <v>111</v>
      </c>
      <c r="S28" s="135">
        <f>AVERAGE(G28:G46)</f>
        <v>19.0526315789474</v>
      </c>
      <c r="T28" s="97">
        <f>AVERAGE(I28:I46)</f>
        <v>3.38741793220609</v>
      </c>
      <c r="U28" t="s" s="134">
        <v>111</v>
      </c>
      <c r="V28" s="135">
        <f>AVERAGE(L28:L46)</f>
        <v>4.47368421052632</v>
      </c>
      <c r="W28" s="97">
        <f>AVERAGE(N28:N46)</f>
        <v>2.03890056022409</v>
      </c>
    </row>
    <row r="29" ht="21.95" customHeight="1">
      <c r="A29" s="150">
        <v>1982</v>
      </c>
      <c r="B29" s="100">
        <v>44</v>
      </c>
      <c r="C29" s="83">
        <v>177.6</v>
      </c>
      <c r="D29" s="87">
        <v>4.03636363636364</v>
      </c>
      <c r="E29" s="40"/>
      <c r="F29" s="151">
        <v>1982</v>
      </c>
      <c r="G29" s="100">
        <v>23</v>
      </c>
      <c r="H29" s="83">
        <v>69.8</v>
      </c>
      <c r="I29" s="87">
        <v>3.03478260869565</v>
      </c>
      <c r="J29" s="40"/>
      <c r="K29" s="151">
        <v>1982</v>
      </c>
      <c r="L29" s="100">
        <v>8</v>
      </c>
      <c r="M29" s="83">
        <v>13.7</v>
      </c>
      <c r="N29" s="89">
        <v>1.7125</v>
      </c>
      <c r="O29" t="s" s="131">
        <v>112</v>
      </c>
      <c r="P29" s="135">
        <f>AVERAGE(B29:B46)</f>
        <v>38.6111111111111</v>
      </c>
      <c r="Q29" s="97">
        <f>AVERAGE(D29:D46)</f>
        <v>4.26497182076429</v>
      </c>
      <c r="R29" t="s" s="134">
        <v>112</v>
      </c>
      <c r="S29" s="135">
        <f>AVERAGE(G29:G46)</f>
        <v>18.6111111111111</v>
      </c>
      <c r="T29" s="97">
        <f>AVERAGE(I29:I46)</f>
        <v>3.40029917535334</v>
      </c>
      <c r="U29" t="s" s="134">
        <v>112</v>
      </c>
      <c r="V29" s="135">
        <f>AVERAGE(L29:L46)</f>
        <v>4.33333333333333</v>
      </c>
      <c r="W29" s="97">
        <f>AVERAGE(N29:N46)</f>
        <v>2.07079613095238</v>
      </c>
    </row>
    <row r="30" ht="21.95" customHeight="1">
      <c r="A30" s="150">
        <v>1983</v>
      </c>
      <c r="B30" s="100">
        <v>37</v>
      </c>
      <c r="C30" s="83">
        <v>160.7</v>
      </c>
      <c r="D30" s="87">
        <v>4.34324324324324</v>
      </c>
      <c r="E30" s="40"/>
      <c r="F30" s="151">
        <v>1983</v>
      </c>
      <c r="G30" s="100">
        <v>17</v>
      </c>
      <c r="H30" s="83">
        <v>58.8</v>
      </c>
      <c r="I30" s="87">
        <v>3.45882352941176</v>
      </c>
      <c r="J30" s="40"/>
      <c r="K30" s="151">
        <v>1983</v>
      </c>
      <c r="L30" s="100">
        <v>3</v>
      </c>
      <c r="M30" s="83">
        <v>5.8</v>
      </c>
      <c r="N30" s="89">
        <v>1.93333333333333</v>
      </c>
      <c r="O30" t="s" s="131">
        <v>113</v>
      </c>
      <c r="P30" s="135">
        <f>AVERAGE(B30:B46)</f>
        <v>38.2941176470588</v>
      </c>
      <c r="Q30" s="97">
        <f>AVERAGE(D30:D46)</f>
        <v>4.27841936102315</v>
      </c>
      <c r="R30" t="s" s="134">
        <v>113</v>
      </c>
      <c r="S30" s="135">
        <f>AVERAGE(G30:G46)</f>
        <v>18.3529411764706</v>
      </c>
      <c r="T30" s="97">
        <f>AVERAGE(I30:I46)</f>
        <v>3.42180014986262</v>
      </c>
      <c r="U30" t="s" s="134">
        <v>113</v>
      </c>
      <c r="V30" s="135">
        <f>AVERAGE(L30:L46)</f>
        <v>4.11764705882353</v>
      </c>
      <c r="W30" s="97">
        <f>AVERAGE(N30:N46)</f>
        <v>2.09468253968254</v>
      </c>
    </row>
    <row r="31" ht="21.95" customHeight="1">
      <c r="A31" s="150">
        <v>1984</v>
      </c>
      <c r="B31" s="100">
        <v>47</v>
      </c>
      <c r="C31" s="83">
        <v>212.5</v>
      </c>
      <c r="D31" s="87">
        <v>4.52127659574468</v>
      </c>
      <c r="E31" s="40"/>
      <c r="F31" s="151">
        <v>1984</v>
      </c>
      <c r="G31" s="100">
        <v>19</v>
      </c>
      <c r="H31" s="83">
        <v>67.90000000000001</v>
      </c>
      <c r="I31" s="87">
        <v>3.57368421052632</v>
      </c>
      <c r="J31" s="40"/>
      <c r="K31" s="151">
        <v>1984</v>
      </c>
      <c r="L31" s="100">
        <v>2</v>
      </c>
      <c r="M31" s="83">
        <v>4.2</v>
      </c>
      <c r="N31" s="89">
        <v>2.1</v>
      </c>
      <c r="O31" t="s" s="131">
        <v>114</v>
      </c>
      <c r="P31" s="135">
        <f>AVERAGE(B31:B46)</f>
        <v>38.375</v>
      </c>
      <c r="Q31" s="97">
        <f>AVERAGE(D31:D46)</f>
        <v>4.2743678683844</v>
      </c>
      <c r="R31" t="s" s="134">
        <v>114</v>
      </c>
      <c r="S31" s="135">
        <f>AVERAGE(G31:G46)</f>
        <v>18.4375</v>
      </c>
      <c r="T31" s="97">
        <f>AVERAGE(I31:I46)</f>
        <v>3.4194861886408</v>
      </c>
      <c r="U31" t="s" s="134">
        <v>114</v>
      </c>
      <c r="V31" s="135">
        <f>AVERAGE(L31:L46)</f>
        <v>4.1875</v>
      </c>
      <c r="W31" s="97">
        <f>AVERAGE(N31:N46)</f>
        <v>2.1062074829932</v>
      </c>
    </row>
    <row r="32" ht="21.95" customHeight="1">
      <c r="A32" s="150">
        <v>1985</v>
      </c>
      <c r="B32" s="100">
        <v>43</v>
      </c>
      <c r="C32" s="83">
        <v>181.9</v>
      </c>
      <c r="D32" s="87">
        <v>4.23023255813953</v>
      </c>
      <c r="E32" s="40"/>
      <c r="F32" s="151">
        <v>1985</v>
      </c>
      <c r="G32" s="100">
        <v>22</v>
      </c>
      <c r="H32" s="83">
        <v>75.8</v>
      </c>
      <c r="I32" s="87">
        <v>3.44545454545455</v>
      </c>
      <c r="J32" s="40"/>
      <c r="K32" s="151">
        <v>1985</v>
      </c>
      <c r="L32" s="100">
        <v>3</v>
      </c>
      <c r="M32" s="83">
        <v>7.6</v>
      </c>
      <c r="N32" s="89">
        <v>2.53333333333333</v>
      </c>
      <c r="O32" t="s" s="131">
        <v>115</v>
      </c>
      <c r="P32" s="135">
        <f>AVERAGE(B32:B46)</f>
        <v>37.8</v>
      </c>
      <c r="Q32" s="97">
        <f>AVERAGE(D32:D46)</f>
        <v>4.25790728656038</v>
      </c>
      <c r="R32" t="s" s="134">
        <v>115</v>
      </c>
      <c r="S32" s="135">
        <f>AVERAGE(G32:G46)</f>
        <v>18.4</v>
      </c>
      <c r="T32" s="97">
        <f>AVERAGE(I32:I46)</f>
        <v>3.40920632051509</v>
      </c>
      <c r="U32" t="s" s="134">
        <v>115</v>
      </c>
      <c r="V32" s="135">
        <f>AVERAGE(L32:L46)</f>
        <v>4.33333333333333</v>
      </c>
      <c r="W32" s="97">
        <f>AVERAGE(N32:N46)</f>
        <v>2.10668498168498</v>
      </c>
    </row>
    <row r="33" ht="21.95" customHeight="1">
      <c r="A33" s="150">
        <v>1986</v>
      </c>
      <c r="B33" s="100">
        <v>38</v>
      </c>
      <c r="C33" s="83">
        <v>151.3</v>
      </c>
      <c r="D33" s="87">
        <v>3.98157894736842</v>
      </c>
      <c r="E33" s="40"/>
      <c r="F33" s="151">
        <v>1986</v>
      </c>
      <c r="G33" s="100">
        <v>22</v>
      </c>
      <c r="H33" s="83">
        <v>69.59999999999999</v>
      </c>
      <c r="I33" s="87">
        <v>3.16363636363636</v>
      </c>
      <c r="J33" s="40"/>
      <c r="K33" s="151">
        <v>1986</v>
      </c>
      <c r="L33" s="100">
        <v>6</v>
      </c>
      <c r="M33" s="83">
        <v>8.6</v>
      </c>
      <c r="N33" s="89">
        <v>1.43333333333333</v>
      </c>
      <c r="O33" t="s" s="131">
        <v>116</v>
      </c>
      <c r="P33" s="135">
        <f>AVERAGE(B33:B46)</f>
        <v>37.4285714285714</v>
      </c>
      <c r="Q33" s="97">
        <f>AVERAGE(D33:D46)</f>
        <v>4.25988405287615</v>
      </c>
      <c r="R33" t="s" s="134">
        <v>116</v>
      </c>
      <c r="S33" s="135">
        <f>AVERAGE(G33:G46)</f>
        <v>18.1428571428571</v>
      </c>
      <c r="T33" s="97">
        <f>AVERAGE(I33:I46)</f>
        <v>3.40661716159085</v>
      </c>
      <c r="U33" t="s" s="134">
        <v>116</v>
      </c>
      <c r="V33" s="135">
        <f>AVERAGE(L33:L46)</f>
        <v>4.42857142857143</v>
      </c>
      <c r="W33" s="97">
        <f>AVERAGE(N33:N46)</f>
        <v>2.07113095238095</v>
      </c>
    </row>
    <row r="34" ht="21.95" customHeight="1">
      <c r="A34" s="150">
        <v>1987</v>
      </c>
      <c r="B34" s="100">
        <v>42</v>
      </c>
      <c r="C34" s="83">
        <v>180</v>
      </c>
      <c r="D34" s="87">
        <v>4.28571428571429</v>
      </c>
      <c r="E34" s="40"/>
      <c r="F34" s="151">
        <v>1987</v>
      </c>
      <c r="G34" s="100">
        <v>19</v>
      </c>
      <c r="H34" s="83">
        <v>66.59999999999999</v>
      </c>
      <c r="I34" s="87">
        <v>3.50526315789474</v>
      </c>
      <c r="J34" s="40"/>
      <c r="K34" s="151">
        <v>1987</v>
      </c>
      <c r="L34" s="100">
        <v>4</v>
      </c>
      <c r="M34" s="83">
        <v>8.300000000000001</v>
      </c>
      <c r="N34" s="89">
        <v>2.075</v>
      </c>
      <c r="O34" t="s" s="131">
        <v>117</v>
      </c>
      <c r="P34" s="135">
        <f>AVERAGE(B34:B46)</f>
        <v>37.3846153846154</v>
      </c>
      <c r="Q34" s="97">
        <f>AVERAGE(D34:D46)</f>
        <v>4.28129213791521</v>
      </c>
      <c r="R34" t="s" s="134">
        <v>117</v>
      </c>
      <c r="S34" s="135">
        <f>AVERAGE(G34:G46)</f>
        <v>17.8461538461538</v>
      </c>
      <c r="T34" s="97">
        <f>AVERAGE(I34:I46)</f>
        <v>3.42530799220273</v>
      </c>
      <c r="U34" t="s" s="134">
        <v>117</v>
      </c>
      <c r="V34" s="135">
        <f>AVERAGE(L34:L46)</f>
        <v>4.30769230769231</v>
      </c>
      <c r="W34" s="97">
        <f>AVERAGE(N34:N46)</f>
        <v>2.12911255411255</v>
      </c>
    </row>
    <row r="35" ht="21.95" customHeight="1">
      <c r="A35" s="150">
        <v>1988</v>
      </c>
      <c r="B35" s="100">
        <v>25</v>
      </c>
      <c r="C35" s="83">
        <v>112.6</v>
      </c>
      <c r="D35" s="87">
        <v>4.504</v>
      </c>
      <c r="E35" s="40"/>
      <c r="F35" s="151">
        <v>1988</v>
      </c>
      <c r="G35" s="100">
        <v>9</v>
      </c>
      <c r="H35" s="83">
        <v>31.9</v>
      </c>
      <c r="I35" s="87">
        <v>3.54444444444444</v>
      </c>
      <c r="J35" s="40"/>
      <c r="K35" s="151">
        <v>1988</v>
      </c>
      <c r="L35" s="100">
        <v>1</v>
      </c>
      <c r="M35" s="83">
        <v>2.3</v>
      </c>
      <c r="N35" s="89">
        <v>2.3</v>
      </c>
      <c r="O35" t="s" s="131">
        <v>118</v>
      </c>
      <c r="P35" s="135">
        <f>AVERAGE(B35:B46)</f>
        <v>37</v>
      </c>
      <c r="Q35" s="97">
        <f>AVERAGE(D35:D46)</f>
        <v>4.28092362559862</v>
      </c>
      <c r="R35" t="s" s="134">
        <v>118</v>
      </c>
      <c r="S35" s="135">
        <f>AVERAGE(G35:G46)</f>
        <v>17.75</v>
      </c>
      <c r="T35" s="97">
        <f>AVERAGE(I35:I46)</f>
        <v>3.4186450617284</v>
      </c>
      <c r="U35" t="s" s="134">
        <v>118</v>
      </c>
      <c r="V35" s="135">
        <f>AVERAGE(L35:L46)</f>
        <v>4.33333333333333</v>
      </c>
      <c r="W35" s="97">
        <f>AVERAGE(N35:N46)</f>
        <v>2.13452380952381</v>
      </c>
    </row>
    <row r="36" ht="21.95" customHeight="1">
      <c r="A36" s="150">
        <v>1989</v>
      </c>
      <c r="B36" s="100">
        <v>33</v>
      </c>
      <c r="C36" s="83">
        <v>149.2</v>
      </c>
      <c r="D36" s="87">
        <v>4.52121212121212</v>
      </c>
      <c r="E36" s="40"/>
      <c r="F36" s="151">
        <v>1989</v>
      </c>
      <c r="G36" s="100">
        <v>13</v>
      </c>
      <c r="H36" s="83">
        <v>49.4</v>
      </c>
      <c r="I36" s="87">
        <v>3.8</v>
      </c>
      <c r="J36" s="40"/>
      <c r="K36" s="151">
        <v>1989</v>
      </c>
      <c r="L36" s="100">
        <v>1</v>
      </c>
      <c r="M36" s="83">
        <v>2.4</v>
      </c>
      <c r="N36" s="89">
        <v>2.4</v>
      </c>
      <c r="O36" t="s" s="131">
        <v>119</v>
      </c>
      <c r="P36" s="135">
        <f>AVERAGE(B36:B46)</f>
        <v>38.0909090909091</v>
      </c>
      <c r="Q36" s="97">
        <f>AVERAGE(D36:D46)</f>
        <v>4.2606439551985</v>
      </c>
      <c r="R36" t="s" s="134">
        <v>119</v>
      </c>
      <c r="S36" s="135">
        <f>AVERAGE(G36:G46)</f>
        <v>18.5454545454545</v>
      </c>
      <c r="T36" s="97">
        <f>AVERAGE(I36:I46)</f>
        <v>3.40720875420876</v>
      </c>
      <c r="U36" t="s" s="134">
        <v>119</v>
      </c>
      <c r="V36" s="135">
        <f>AVERAGE(L36:L46)</f>
        <v>4.63636363636364</v>
      </c>
      <c r="W36" s="97">
        <f>AVERAGE(N36:N46)</f>
        <v>2.11613756613757</v>
      </c>
    </row>
    <row r="37" ht="21.95" customHeight="1">
      <c r="A37" s="150">
        <v>1990</v>
      </c>
      <c r="B37" s="100">
        <v>36</v>
      </c>
      <c r="C37" s="83">
        <v>159.1</v>
      </c>
      <c r="D37" s="87">
        <v>4.41944444444444</v>
      </c>
      <c r="E37" s="40"/>
      <c r="F37" s="151">
        <v>1990</v>
      </c>
      <c r="G37" s="100">
        <v>15</v>
      </c>
      <c r="H37" s="83">
        <v>54</v>
      </c>
      <c r="I37" s="87">
        <v>3.6</v>
      </c>
      <c r="J37" s="40"/>
      <c r="K37" s="151">
        <v>1990</v>
      </c>
      <c r="L37" s="100">
        <v>3</v>
      </c>
      <c r="M37" s="83">
        <v>7</v>
      </c>
      <c r="N37" s="89">
        <v>2.33333333333333</v>
      </c>
      <c r="O37" t="s" s="131">
        <v>98</v>
      </c>
      <c r="P37" s="135">
        <f>AVERAGE(B37:B46)</f>
        <v>38.6</v>
      </c>
      <c r="Q37" s="97">
        <f>AVERAGE(D37:D46)</f>
        <v>4.23458713859713</v>
      </c>
      <c r="R37" t="s" s="134">
        <v>98</v>
      </c>
      <c r="S37" s="135">
        <f>AVERAGE(G37:G46)</f>
        <v>19.1</v>
      </c>
      <c r="T37" s="97">
        <f>AVERAGE(I37:I46)</f>
        <v>3.36792962962963</v>
      </c>
      <c r="U37" t="s" s="134">
        <v>98</v>
      </c>
      <c r="V37" s="135">
        <f>AVERAGE(L37:L46)</f>
        <v>5</v>
      </c>
      <c r="W37" s="97">
        <f>AVERAGE(N37:N46)</f>
        <v>2.08065476190476</v>
      </c>
    </row>
    <row r="38" ht="21.95" customHeight="1">
      <c r="A38" s="150">
        <v>1991</v>
      </c>
      <c r="B38" s="100">
        <v>30</v>
      </c>
      <c r="C38" s="83">
        <v>135.4</v>
      </c>
      <c r="D38" s="87">
        <v>4.51333333333333</v>
      </c>
      <c r="E38" s="40"/>
      <c r="F38" s="151">
        <v>1991</v>
      </c>
      <c r="G38" s="100">
        <v>12</v>
      </c>
      <c r="H38" s="83">
        <v>42.2</v>
      </c>
      <c r="I38" s="87">
        <v>3.51666666666667</v>
      </c>
      <c r="J38" s="40"/>
      <c r="K38" s="151">
        <v>1991</v>
      </c>
      <c r="L38" s="100">
        <v>1</v>
      </c>
      <c r="M38" s="83">
        <v>2.3</v>
      </c>
      <c r="N38" s="89">
        <v>2.3</v>
      </c>
      <c r="O38" t="s" s="131">
        <v>120</v>
      </c>
      <c r="P38" s="135">
        <f>AVERAGE(B38:B46)</f>
        <v>38.8888888888889</v>
      </c>
      <c r="Q38" s="97">
        <f>AVERAGE(D38:D46)</f>
        <v>4.21404743794743</v>
      </c>
      <c r="R38" t="s" s="134">
        <v>120</v>
      </c>
      <c r="S38" s="135">
        <f>AVERAGE(G38:G46)</f>
        <v>19.5555555555556</v>
      </c>
      <c r="T38" s="97">
        <f>AVERAGE(I38:I46)</f>
        <v>3.34214403292181</v>
      </c>
      <c r="U38" t="s" s="134">
        <v>120</v>
      </c>
      <c r="V38" s="135">
        <f>AVERAGE(L38:L46)</f>
        <v>5.22222222222222</v>
      </c>
      <c r="W38" s="97">
        <f>AVERAGE(N38:N46)</f>
        <v>2.04455782312925</v>
      </c>
    </row>
    <row r="39" ht="21.95" customHeight="1">
      <c r="A39" s="150">
        <v>1992</v>
      </c>
      <c r="B39" s="100">
        <v>41</v>
      </c>
      <c r="C39" s="83">
        <v>177.9</v>
      </c>
      <c r="D39" s="87">
        <v>4.3390243902439</v>
      </c>
      <c r="E39" s="40"/>
      <c r="F39" s="151">
        <v>1992</v>
      </c>
      <c r="G39" s="100">
        <v>20</v>
      </c>
      <c r="H39" s="83">
        <v>71.09999999999999</v>
      </c>
      <c r="I39" s="87">
        <v>3.555</v>
      </c>
      <c r="J39" s="40"/>
      <c r="K39" s="151">
        <v>1992</v>
      </c>
      <c r="L39" s="100">
        <v>3</v>
      </c>
      <c r="M39" s="83">
        <v>5.8</v>
      </c>
      <c r="N39" s="89">
        <v>1.93333333333333</v>
      </c>
      <c r="O39" t="s" s="131">
        <v>121</v>
      </c>
      <c r="P39" s="135">
        <f>AVERAGE(B39:B46)</f>
        <v>40</v>
      </c>
      <c r="Q39" s="97">
        <f>AVERAGE(D39:D46)</f>
        <v>4.1766367010242</v>
      </c>
      <c r="R39" t="s" s="134">
        <v>121</v>
      </c>
      <c r="S39" s="135">
        <f>AVERAGE(G39:G46)</f>
        <v>20.5</v>
      </c>
      <c r="T39" s="97">
        <f>AVERAGE(I39:I46)</f>
        <v>3.32032870370371</v>
      </c>
      <c r="U39" t="s" s="134">
        <v>121</v>
      </c>
      <c r="V39" s="135">
        <f>AVERAGE(L39:L46)</f>
        <v>5.75</v>
      </c>
      <c r="W39" s="97">
        <f>AVERAGE(N39:N46)</f>
        <v>2.00198412698413</v>
      </c>
    </row>
    <row r="40" ht="21.95" customHeight="1">
      <c r="A40" s="150">
        <v>1993</v>
      </c>
      <c r="B40" s="100">
        <v>32</v>
      </c>
      <c r="C40" s="83">
        <v>139.7</v>
      </c>
      <c r="D40" s="87">
        <v>4.365625</v>
      </c>
      <c r="E40" s="40"/>
      <c r="F40" s="151">
        <v>1993</v>
      </c>
      <c r="G40" s="100">
        <v>14</v>
      </c>
      <c r="H40" s="83">
        <v>48.3</v>
      </c>
      <c r="I40" s="87">
        <v>3.45</v>
      </c>
      <c r="J40" s="40"/>
      <c r="K40" s="151">
        <v>1993</v>
      </c>
      <c r="L40" s="100">
        <v>2</v>
      </c>
      <c r="M40" s="83">
        <v>2.9</v>
      </c>
      <c r="N40" s="89">
        <v>1.45</v>
      </c>
      <c r="O40" t="s" s="131">
        <v>122</v>
      </c>
      <c r="P40" s="135">
        <f>AVERAGE(B40:B46)</f>
        <v>39.8571428571429</v>
      </c>
      <c r="Q40" s="97">
        <f>AVERAGE(D40:D46)</f>
        <v>4.15343845970709</v>
      </c>
      <c r="R40" t="s" s="134">
        <v>122</v>
      </c>
      <c r="S40" s="135">
        <f>AVERAGE(G40:G46)</f>
        <v>20.5714285714286</v>
      </c>
      <c r="T40" s="97">
        <f>AVERAGE(I40:I46)</f>
        <v>3.28680423280423</v>
      </c>
      <c r="U40" t="s" s="134">
        <v>122</v>
      </c>
      <c r="V40" s="135">
        <f>AVERAGE(L40:L46)</f>
        <v>6.14285714285714</v>
      </c>
      <c r="W40" s="97">
        <f>AVERAGE(N40:N46)</f>
        <v>2.01571428571429</v>
      </c>
    </row>
    <row r="41" ht="21.95" customHeight="1">
      <c r="A41" s="150">
        <v>1994</v>
      </c>
      <c r="B41" s="100">
        <v>53</v>
      </c>
      <c r="C41" s="83">
        <v>207.6</v>
      </c>
      <c r="D41" s="87">
        <v>3.91698113207547</v>
      </c>
      <c r="E41" s="40"/>
      <c r="F41" s="151">
        <v>1994</v>
      </c>
      <c r="G41" s="100">
        <v>27</v>
      </c>
      <c r="H41" s="83">
        <v>75.5</v>
      </c>
      <c r="I41" s="87">
        <v>2.7962962962963</v>
      </c>
      <c r="J41" s="40"/>
      <c r="K41" s="151">
        <v>1994</v>
      </c>
      <c r="L41" s="100">
        <v>14</v>
      </c>
      <c r="M41" s="83">
        <v>28.4</v>
      </c>
      <c r="N41" s="89">
        <v>2.02857142857143</v>
      </c>
      <c r="O41" t="s" s="131">
        <v>123</v>
      </c>
      <c r="P41" s="135">
        <f>AVERAGE(B41:B46)</f>
        <v>41.1666666666667</v>
      </c>
      <c r="Q41" s="97">
        <f>AVERAGE(D41:D46)</f>
        <v>4.11807403632494</v>
      </c>
      <c r="R41" t="s" s="134">
        <v>123</v>
      </c>
      <c r="S41" s="135">
        <f>AVERAGE(G41:G46)</f>
        <v>21.6666666666667</v>
      </c>
      <c r="T41" s="97">
        <f>AVERAGE(I41:I46)</f>
        <v>3.25960493827161</v>
      </c>
      <c r="U41" t="s" s="134">
        <v>123</v>
      </c>
      <c r="V41" s="135">
        <f>AVERAGE(L41:L46)</f>
        <v>6.83333333333333</v>
      </c>
      <c r="W41" s="97">
        <f>AVERAGE(N41:N46)</f>
        <v>2.15714285714286</v>
      </c>
    </row>
    <row r="42" ht="21.95" customHeight="1">
      <c r="A42" s="150">
        <v>1995</v>
      </c>
      <c r="B42" s="100">
        <v>43</v>
      </c>
      <c r="C42" s="83">
        <v>148.7</v>
      </c>
      <c r="D42" s="87">
        <v>3.45813953488372</v>
      </c>
      <c r="E42" s="40"/>
      <c r="F42" s="151">
        <v>1995</v>
      </c>
      <c r="G42" s="100">
        <v>33</v>
      </c>
      <c r="H42" s="83">
        <v>97.90000000000001</v>
      </c>
      <c r="I42" s="87">
        <v>2.96666666666667</v>
      </c>
      <c r="J42" s="40"/>
      <c r="K42" s="151">
        <v>1995</v>
      </c>
      <c r="L42" s="100">
        <v>13</v>
      </c>
      <c r="M42" s="83">
        <v>26</v>
      </c>
      <c r="N42" s="89">
        <v>2</v>
      </c>
      <c r="O42" t="s" s="131">
        <v>104</v>
      </c>
      <c r="P42" s="135">
        <f>AVERAGE(B42:B46)</f>
        <v>38.8</v>
      </c>
      <c r="Q42" s="97">
        <f>AVERAGE(D42:D46)</f>
        <v>4.15829261717484</v>
      </c>
      <c r="R42" t="s" s="134">
        <v>104</v>
      </c>
      <c r="S42" s="135">
        <f>AVERAGE(G42:G46)</f>
        <v>20.6</v>
      </c>
      <c r="T42" s="97">
        <f>AVERAGE(I42:I46)</f>
        <v>3.35226666666667</v>
      </c>
      <c r="U42" t="s" s="134">
        <v>104</v>
      </c>
      <c r="V42" s="135">
        <f>AVERAGE(L42:L46)</f>
        <v>5.4</v>
      </c>
      <c r="W42" s="97">
        <f>AVERAGE(N42:N46)</f>
        <v>2.2</v>
      </c>
    </row>
    <row r="43" ht="21.95" customHeight="1">
      <c r="A43" s="150">
        <v>1996</v>
      </c>
      <c r="B43" s="100">
        <v>50</v>
      </c>
      <c r="C43" s="83">
        <v>213</v>
      </c>
      <c r="D43" s="87">
        <v>4.26</v>
      </c>
      <c r="E43" s="40"/>
      <c r="F43" s="151">
        <v>1996</v>
      </c>
      <c r="G43" s="100">
        <v>25</v>
      </c>
      <c r="H43" s="83">
        <v>82.7</v>
      </c>
      <c r="I43" s="87">
        <v>3.308</v>
      </c>
      <c r="J43" s="40"/>
      <c r="K43" s="151">
        <v>1996</v>
      </c>
      <c r="L43" s="100">
        <v>7</v>
      </c>
      <c r="M43" s="83">
        <v>15.7</v>
      </c>
      <c r="N43" s="89">
        <v>2.24285714285714</v>
      </c>
      <c r="O43" t="s" s="131">
        <v>124</v>
      </c>
      <c r="P43" s="135">
        <f>AVERAGE(B43:B46)</f>
        <v>37.75</v>
      </c>
      <c r="Q43" s="97">
        <f>AVERAGE(D43:D46)</f>
        <v>4.33333088774762</v>
      </c>
      <c r="R43" t="s" s="134">
        <v>124</v>
      </c>
      <c r="S43" s="135">
        <f>AVERAGE(G43:G46)</f>
        <v>17.5</v>
      </c>
      <c r="T43" s="97">
        <f>AVERAGE(I43:I46)</f>
        <v>3.44866666666667</v>
      </c>
      <c r="U43" t="s" s="134">
        <v>124</v>
      </c>
      <c r="V43" s="135">
        <f>AVERAGE(L43:L46)</f>
        <v>3.5</v>
      </c>
      <c r="W43" s="97">
        <f>AVERAGE(N43:N46)</f>
        <v>2.3</v>
      </c>
    </row>
    <row r="44" ht="21.95" customHeight="1">
      <c r="A44" s="150">
        <v>1997</v>
      </c>
      <c r="B44" s="100">
        <v>47</v>
      </c>
      <c r="C44" s="83">
        <v>201.3</v>
      </c>
      <c r="D44" s="87">
        <v>4.28297872340426</v>
      </c>
      <c r="E44" s="40"/>
      <c r="F44" s="151">
        <v>1997</v>
      </c>
      <c r="G44" s="100">
        <v>20</v>
      </c>
      <c r="H44" s="83">
        <v>62.4</v>
      </c>
      <c r="I44" s="87">
        <v>3.12</v>
      </c>
      <c r="J44" s="40"/>
      <c r="K44" s="151">
        <v>1997</v>
      </c>
      <c r="L44" s="100">
        <v>7</v>
      </c>
      <c r="M44" s="83">
        <v>16.5</v>
      </c>
      <c r="N44" s="89">
        <v>2.35714285714286</v>
      </c>
      <c r="O44" t="s" s="131">
        <v>125</v>
      </c>
      <c r="P44" s="135">
        <f>AVERAGE(B44:B46)</f>
        <v>33.6666666666667</v>
      </c>
      <c r="Q44" s="97">
        <f>AVERAGE(D44:D46)</f>
        <v>4.35777451699682</v>
      </c>
      <c r="R44" t="s" s="134">
        <v>125</v>
      </c>
      <c r="S44" s="135">
        <f>AVERAGE(G44:G46)</f>
        <v>15</v>
      </c>
      <c r="T44" s="97">
        <f>AVERAGE(I44:I46)</f>
        <v>3.49555555555556</v>
      </c>
      <c r="U44" t="s" s="134">
        <v>125</v>
      </c>
      <c r="V44" s="135">
        <f>AVERAGE(L44:L46)</f>
        <v>2.33333333333333</v>
      </c>
      <c r="W44" s="97">
        <f>AVERAGE(N44:N46)</f>
        <v>2.35714285714286</v>
      </c>
    </row>
    <row r="45" ht="21.95" customHeight="1">
      <c r="A45" s="150">
        <v>1998</v>
      </c>
      <c r="B45" s="100">
        <v>25</v>
      </c>
      <c r="C45" s="83">
        <v>112</v>
      </c>
      <c r="D45" s="87">
        <v>4.48</v>
      </c>
      <c r="E45" s="40"/>
      <c r="F45" s="151">
        <v>1998</v>
      </c>
      <c r="G45" s="100">
        <v>10</v>
      </c>
      <c r="H45" s="83">
        <v>37</v>
      </c>
      <c r="I45" s="87">
        <v>3.7</v>
      </c>
      <c r="J45" s="40"/>
      <c r="K45" s="151">
        <v>1998</v>
      </c>
      <c r="L45" s="100">
        <v>0</v>
      </c>
      <c r="M45" s="83">
        <v>0</v>
      </c>
      <c r="N45" s="89"/>
      <c r="O45" t="s" s="131">
        <v>126</v>
      </c>
      <c r="P45" s="135">
        <f>AVERAGE(B45:B46)</f>
        <v>27</v>
      </c>
      <c r="Q45" s="97">
        <f>AVERAGE(D45:D46)</f>
        <v>4.39517241379311</v>
      </c>
      <c r="R45" t="s" s="134">
        <v>126</v>
      </c>
      <c r="S45" s="135">
        <f>AVERAGE(G45:G46)</f>
        <v>12.5</v>
      </c>
      <c r="T45" s="97">
        <f>AVERAGE(I45:I46)</f>
        <v>3.68333333333334</v>
      </c>
      <c r="U45" t="s" s="134">
        <v>126</v>
      </c>
      <c r="V45" s="135">
        <f>AVERAGE(L45:L46)</f>
        <v>0</v>
      </c>
      <c r="W45" s="97"/>
    </row>
    <row r="46" ht="21.95" customHeight="1">
      <c r="A46" s="150">
        <v>1999</v>
      </c>
      <c r="B46" s="100">
        <v>29</v>
      </c>
      <c r="C46" s="83">
        <v>125</v>
      </c>
      <c r="D46" s="87">
        <v>4.31034482758621</v>
      </c>
      <c r="E46" s="40"/>
      <c r="F46" s="151">
        <v>1999</v>
      </c>
      <c r="G46" s="100">
        <v>15</v>
      </c>
      <c r="H46" s="83">
        <v>55</v>
      </c>
      <c r="I46" s="87">
        <v>3.66666666666667</v>
      </c>
      <c r="J46" s="40"/>
      <c r="K46" s="151">
        <v>1999</v>
      </c>
      <c r="L46" s="100">
        <v>0</v>
      </c>
      <c r="M46" s="83">
        <v>0</v>
      </c>
      <c r="N46" s="89"/>
      <c r="O46" t="s" s="131">
        <v>127</v>
      </c>
      <c r="P46" s="135">
        <f>AVERAGE(B46)</f>
        <v>29</v>
      </c>
      <c r="Q46" s="97">
        <f>AVERAGE(D46)</f>
        <v>4.31034482758621</v>
      </c>
      <c r="R46" t="s" s="134">
        <v>127</v>
      </c>
      <c r="S46" s="135">
        <f>AVERAGE(G46)</f>
        <v>15</v>
      </c>
      <c r="T46" s="97">
        <f>AVERAGE(I46)</f>
        <v>3.66666666666667</v>
      </c>
      <c r="U46" t="s" s="134">
        <v>127</v>
      </c>
      <c r="V46" s="135">
        <f>AVERAGE(L46)</f>
        <v>0</v>
      </c>
      <c r="W46" s="97"/>
    </row>
    <row r="47" ht="21.95" customHeight="1">
      <c r="A47" s="150">
        <v>2000</v>
      </c>
      <c r="B47" s="154">
        <v>36</v>
      </c>
      <c r="C47" s="155">
        <v>148</v>
      </c>
      <c r="D47" s="156">
        <v>4.11111111111111</v>
      </c>
      <c r="E47" s="40"/>
      <c r="F47" s="151">
        <v>2000</v>
      </c>
      <c r="G47" s="154">
        <v>22</v>
      </c>
      <c r="H47" s="155">
        <v>78</v>
      </c>
      <c r="I47" s="156">
        <v>3.54545454545455</v>
      </c>
      <c r="J47" s="40"/>
      <c r="K47" s="151">
        <v>2000</v>
      </c>
      <c r="L47" s="154">
        <v>2</v>
      </c>
      <c r="M47" s="155">
        <v>4</v>
      </c>
      <c r="N47" s="157">
        <v>2</v>
      </c>
      <c r="O47" t="s" s="131">
        <v>128</v>
      </c>
      <c r="P47" s="158">
        <f>AVERAGE(B47)</f>
        <v>36</v>
      </c>
      <c r="Q47" s="159">
        <f>AVERAGE(D47)</f>
        <v>4.11111111111111</v>
      </c>
      <c r="R47" t="s" s="134">
        <v>128</v>
      </c>
      <c r="S47" s="158">
        <f>AVERAGE(G47)</f>
        <v>22</v>
      </c>
      <c r="T47" s="159">
        <f>AVERAGE(I47)</f>
        <v>3.54545454545455</v>
      </c>
      <c r="U47" t="s" s="134">
        <v>128</v>
      </c>
      <c r="V47" s="158">
        <f>AVERAGE(L47)</f>
        <v>2</v>
      </c>
      <c r="W47" s="159">
        <f>AVERAGE(N47)</f>
        <v>2</v>
      </c>
    </row>
    <row r="48" ht="21.95" customHeight="1">
      <c r="A48" s="150">
        <v>2001</v>
      </c>
      <c r="B48" s="100">
        <v>28</v>
      </c>
      <c r="C48" s="83">
        <v>126.8</v>
      </c>
      <c r="D48" s="87">
        <v>4.52857142857143</v>
      </c>
      <c r="E48" s="40"/>
      <c r="F48" s="151">
        <v>2001</v>
      </c>
      <c r="G48" s="100">
        <v>11</v>
      </c>
      <c r="H48" s="83">
        <v>38.9</v>
      </c>
      <c r="I48" s="87">
        <v>3.53636363636364</v>
      </c>
      <c r="J48" s="40"/>
      <c r="K48" s="151">
        <v>2001</v>
      </c>
      <c r="L48" s="100">
        <v>1</v>
      </c>
      <c r="M48" s="83">
        <v>2.4</v>
      </c>
      <c r="N48" s="89">
        <v>2.4</v>
      </c>
      <c r="O48" t="s" s="131">
        <v>127</v>
      </c>
      <c r="P48" s="135">
        <f>AVERAGE(B48)</f>
        <v>28</v>
      </c>
      <c r="Q48" s="97">
        <f>AVERAGE(D48)</f>
        <v>4.52857142857143</v>
      </c>
      <c r="R48" t="s" s="134">
        <v>127</v>
      </c>
      <c r="S48" s="135">
        <f>AVERAGE(G48)</f>
        <v>11</v>
      </c>
      <c r="T48" s="97">
        <f>AVERAGE(I48)</f>
        <v>3.53636363636364</v>
      </c>
      <c r="U48" t="s" s="134">
        <v>127</v>
      </c>
      <c r="V48" s="135">
        <f>AVERAGE(L48)</f>
        <v>1</v>
      </c>
      <c r="W48" s="97">
        <f>AVERAGE(N48)</f>
        <v>2.4</v>
      </c>
    </row>
    <row r="49" ht="21.95" customHeight="1">
      <c r="A49" s="150">
        <v>2002</v>
      </c>
      <c r="B49" s="100">
        <v>54</v>
      </c>
      <c r="C49" s="83">
        <v>201.4</v>
      </c>
      <c r="D49" s="87">
        <v>3.72962962962963</v>
      </c>
      <c r="E49" s="40"/>
      <c r="F49" s="151">
        <v>2002</v>
      </c>
      <c r="G49" s="100">
        <v>34</v>
      </c>
      <c r="H49" s="83">
        <v>100.3</v>
      </c>
      <c r="I49" s="87">
        <v>2.95</v>
      </c>
      <c r="J49" s="40"/>
      <c r="K49" s="151">
        <v>2002</v>
      </c>
      <c r="L49" s="100">
        <v>10</v>
      </c>
      <c r="M49" s="83">
        <v>12.5</v>
      </c>
      <c r="N49" s="89">
        <v>1.25</v>
      </c>
      <c r="O49" t="s" s="131">
        <v>126</v>
      </c>
      <c r="P49" s="135">
        <f>AVERAGE(B48:B49)</f>
        <v>41</v>
      </c>
      <c r="Q49" s="97">
        <f>AVERAGE(D48:D49)</f>
        <v>4.12910052910053</v>
      </c>
      <c r="R49" t="s" s="134">
        <v>126</v>
      </c>
      <c r="S49" s="135">
        <f>AVERAGE(G48:G49)</f>
        <v>22.5</v>
      </c>
      <c r="T49" s="97">
        <f>AVERAGE(I48:I49)</f>
        <v>3.24318181818182</v>
      </c>
      <c r="U49" t="s" s="134">
        <v>126</v>
      </c>
      <c r="V49" s="135">
        <f>AVERAGE(L48:L49)</f>
        <v>5.5</v>
      </c>
      <c r="W49" s="97">
        <f>AVERAGE(N48:N49)</f>
        <v>1.825</v>
      </c>
    </row>
    <row r="50" ht="21.95" customHeight="1">
      <c r="A50" s="150">
        <v>2003</v>
      </c>
      <c r="B50" s="100">
        <v>34</v>
      </c>
      <c r="C50" s="83">
        <v>145.1</v>
      </c>
      <c r="D50" s="87">
        <v>4.26764705882353</v>
      </c>
      <c r="E50" s="40"/>
      <c r="F50" s="151">
        <v>2003</v>
      </c>
      <c r="G50" s="100">
        <v>17</v>
      </c>
      <c r="H50" s="83">
        <v>59.1</v>
      </c>
      <c r="I50" s="87">
        <v>3.47647058823529</v>
      </c>
      <c r="J50" s="40"/>
      <c r="K50" s="151">
        <v>2003</v>
      </c>
      <c r="L50" s="100">
        <v>3</v>
      </c>
      <c r="M50" s="83">
        <v>3.4</v>
      </c>
      <c r="N50" s="89">
        <v>1.13333333333333</v>
      </c>
      <c r="O50" t="s" s="131">
        <v>125</v>
      </c>
      <c r="P50" s="135">
        <f>AVERAGE(B48:B50)</f>
        <v>38.6666666666667</v>
      </c>
      <c r="Q50" s="97">
        <f>AVERAGE(D48:D50)</f>
        <v>4.17528270567486</v>
      </c>
      <c r="R50" t="s" s="134">
        <v>125</v>
      </c>
      <c r="S50" s="135">
        <f>AVERAGE(G48:G50)</f>
        <v>20.6666666666667</v>
      </c>
      <c r="T50" s="97">
        <f>AVERAGE(I48:I50)</f>
        <v>3.32094474153298</v>
      </c>
      <c r="U50" t="s" s="134">
        <v>125</v>
      </c>
      <c r="V50" s="135">
        <f>AVERAGE(L48:L50)</f>
        <v>4.66666666666667</v>
      </c>
      <c r="W50" s="97">
        <f>AVERAGE(N48:N50)</f>
        <v>1.59444444444444</v>
      </c>
    </row>
    <row r="51" ht="21.95" customHeight="1">
      <c r="A51" s="150">
        <v>2004</v>
      </c>
      <c r="B51" s="100">
        <v>41</v>
      </c>
      <c r="C51" s="83">
        <v>179.4</v>
      </c>
      <c r="D51" s="87">
        <v>4.37560975609756</v>
      </c>
      <c r="E51" s="40"/>
      <c r="F51" s="151">
        <v>2004</v>
      </c>
      <c r="G51" s="100">
        <v>19</v>
      </c>
      <c r="H51" s="83">
        <v>67.3</v>
      </c>
      <c r="I51" s="87">
        <v>3.54210526315789</v>
      </c>
      <c r="J51" s="40"/>
      <c r="K51" s="151">
        <v>2004</v>
      </c>
      <c r="L51" s="100">
        <v>3</v>
      </c>
      <c r="M51" s="83">
        <v>6.7</v>
      </c>
      <c r="N51" s="89">
        <v>2.23333333333333</v>
      </c>
      <c r="O51" t="s" s="131">
        <v>124</v>
      </c>
      <c r="P51" s="135">
        <f>AVERAGE(B48:B51)</f>
        <v>39.25</v>
      </c>
      <c r="Q51" s="97">
        <f>AVERAGE(D48:D51)</f>
        <v>4.22536446828054</v>
      </c>
      <c r="R51" t="s" s="134">
        <v>124</v>
      </c>
      <c r="S51" s="135">
        <f>AVERAGE(G48:G51)</f>
        <v>20.25</v>
      </c>
      <c r="T51" s="97">
        <f>AVERAGE(I48:I51)</f>
        <v>3.37623487193921</v>
      </c>
      <c r="U51" t="s" s="134">
        <v>124</v>
      </c>
      <c r="V51" s="135">
        <f>AVERAGE(L48:L51)</f>
        <v>4.25</v>
      </c>
      <c r="W51" s="97">
        <f>AVERAGE(N48:N51)</f>
        <v>1.75416666666667</v>
      </c>
    </row>
    <row r="52" ht="21.95" customHeight="1">
      <c r="A52" s="150">
        <v>2005</v>
      </c>
      <c r="B52" s="100">
        <v>41</v>
      </c>
      <c r="C52" s="83">
        <v>179.8</v>
      </c>
      <c r="D52" s="87">
        <v>4.38536585365854</v>
      </c>
      <c r="E52" s="40"/>
      <c r="F52" s="151">
        <v>2005</v>
      </c>
      <c r="G52" s="100">
        <v>16</v>
      </c>
      <c r="H52" s="83">
        <v>53.6</v>
      </c>
      <c r="I52" s="87">
        <v>3.35</v>
      </c>
      <c r="J52" s="40"/>
      <c r="K52" s="151">
        <v>2005</v>
      </c>
      <c r="L52" s="100">
        <v>4</v>
      </c>
      <c r="M52" s="83">
        <v>8.800000000000001</v>
      </c>
      <c r="N52" s="89">
        <v>2.2</v>
      </c>
      <c r="O52" t="s" s="131">
        <v>104</v>
      </c>
      <c r="P52" s="135">
        <f>AVERAGE(B48:B52)</f>
        <v>39.6</v>
      </c>
      <c r="Q52" s="97">
        <f>AVERAGE(D48:D52)</f>
        <v>4.25736474535614</v>
      </c>
      <c r="R52" t="s" s="134">
        <v>104</v>
      </c>
      <c r="S52" s="135">
        <f>AVERAGE(G48:G52)</f>
        <v>19.4</v>
      </c>
      <c r="T52" s="97">
        <f>AVERAGE(I48:I52)</f>
        <v>3.37098789755136</v>
      </c>
      <c r="U52" t="s" s="134">
        <v>104</v>
      </c>
      <c r="V52" s="135">
        <f>AVERAGE(L48:L52)</f>
        <v>4.2</v>
      </c>
      <c r="W52" s="97">
        <f>AVERAGE(N48:N52)</f>
        <v>1.84333333333333</v>
      </c>
    </row>
    <row r="53" ht="21.95" customHeight="1">
      <c r="A53" s="150">
        <v>2006</v>
      </c>
      <c r="B53" s="100">
        <v>31</v>
      </c>
      <c r="C53" s="83">
        <v>138.5</v>
      </c>
      <c r="D53" s="87">
        <v>4.46774193548387</v>
      </c>
      <c r="E53" s="40"/>
      <c r="F53" s="151">
        <v>2006</v>
      </c>
      <c r="G53" s="100">
        <v>13</v>
      </c>
      <c r="H53" s="83">
        <v>44.4</v>
      </c>
      <c r="I53" s="87">
        <v>3.41538461538462</v>
      </c>
      <c r="J53" s="40"/>
      <c r="K53" s="151">
        <v>2006</v>
      </c>
      <c r="L53" s="100">
        <v>2</v>
      </c>
      <c r="M53" s="83">
        <v>3.8</v>
      </c>
      <c r="N53" s="89">
        <v>1.9</v>
      </c>
      <c r="O53" t="s" s="131">
        <v>123</v>
      </c>
      <c r="P53" s="135">
        <f>AVERAGE(B48:B53)</f>
        <v>38.1666666666667</v>
      </c>
      <c r="Q53" s="97">
        <f>AVERAGE(D48:D53)</f>
        <v>4.29242761037743</v>
      </c>
      <c r="R53" t="s" s="134">
        <v>123</v>
      </c>
      <c r="S53" s="135">
        <f>AVERAGE(G48:G53)</f>
        <v>18.3333333333333</v>
      </c>
      <c r="T53" s="97">
        <f>AVERAGE(I48:I53)</f>
        <v>3.37838735052357</v>
      </c>
      <c r="U53" t="s" s="134">
        <v>123</v>
      </c>
      <c r="V53" s="135">
        <f>AVERAGE(L48:L53)</f>
        <v>3.83333333333333</v>
      </c>
      <c r="W53" s="97">
        <f>AVERAGE(N48:N53)</f>
        <v>1.85277777777778</v>
      </c>
    </row>
    <row r="54" ht="21.95" customHeight="1">
      <c r="A54" s="150">
        <v>2007</v>
      </c>
      <c r="B54" s="100">
        <v>29</v>
      </c>
      <c r="C54" s="83">
        <v>133.1</v>
      </c>
      <c r="D54" s="87">
        <v>4.58965517241379</v>
      </c>
      <c r="E54" s="40"/>
      <c r="F54" s="151">
        <v>2007</v>
      </c>
      <c r="G54" s="100">
        <v>12</v>
      </c>
      <c r="H54" s="83">
        <v>45.8</v>
      </c>
      <c r="I54" s="87">
        <v>3.81666666666667</v>
      </c>
      <c r="J54" s="40"/>
      <c r="K54" s="151">
        <v>2007</v>
      </c>
      <c r="L54" s="100">
        <v>1</v>
      </c>
      <c r="M54" s="83">
        <v>2.7</v>
      </c>
      <c r="N54" s="89">
        <v>2.7</v>
      </c>
      <c r="O54" t="s" s="131">
        <v>122</v>
      </c>
      <c r="P54" s="135">
        <f>AVERAGE(B48:B54)</f>
        <v>36.8571428571429</v>
      </c>
      <c r="Q54" s="97">
        <f>AVERAGE(D48:D54)</f>
        <v>4.33488869066834</v>
      </c>
      <c r="R54" t="s" s="134">
        <v>122</v>
      </c>
      <c r="S54" s="135">
        <f>AVERAGE(G48:G54)</f>
        <v>17.4285714285714</v>
      </c>
      <c r="T54" s="97">
        <f>AVERAGE(I48:I54)</f>
        <v>3.44099868140116</v>
      </c>
      <c r="U54" t="s" s="134">
        <v>122</v>
      </c>
      <c r="V54" s="135">
        <f>AVERAGE(L48:L54)</f>
        <v>3.42857142857143</v>
      </c>
      <c r="W54" s="97">
        <f>AVERAGE(N48:N54)</f>
        <v>1.97380952380952</v>
      </c>
    </row>
    <row r="55" ht="21.95" customHeight="1">
      <c r="A55" s="150">
        <v>2008</v>
      </c>
      <c r="B55" s="100">
        <v>50</v>
      </c>
      <c r="C55" s="83">
        <v>196.9</v>
      </c>
      <c r="D55" s="87">
        <v>3.938</v>
      </c>
      <c r="E55" s="40"/>
      <c r="F55" s="151">
        <v>2008</v>
      </c>
      <c r="G55" s="100">
        <v>33</v>
      </c>
      <c r="H55" s="83">
        <v>109.9</v>
      </c>
      <c r="I55" s="87">
        <v>3.33030303030303</v>
      </c>
      <c r="J55" s="40"/>
      <c r="K55" s="151">
        <v>2008</v>
      </c>
      <c r="L55" s="100">
        <v>7</v>
      </c>
      <c r="M55" s="83">
        <v>13.5</v>
      </c>
      <c r="N55" s="89">
        <v>1.92857142857143</v>
      </c>
      <c r="O55" t="s" s="131">
        <v>121</v>
      </c>
      <c r="P55" s="135">
        <f>AVERAGE(B48:B55)</f>
        <v>38.5</v>
      </c>
      <c r="Q55" s="97">
        <f>AVERAGE(D48:D55)</f>
        <v>4.28527760433479</v>
      </c>
      <c r="R55" t="s" s="134">
        <v>121</v>
      </c>
      <c r="S55" s="135">
        <f>AVERAGE(G48:G55)</f>
        <v>19.375</v>
      </c>
      <c r="T55" s="97">
        <f>AVERAGE(I48:I55)</f>
        <v>3.42716172501389</v>
      </c>
      <c r="U55" t="s" s="134">
        <v>121</v>
      </c>
      <c r="V55" s="135">
        <f>AVERAGE(L48:L55)</f>
        <v>3.875</v>
      </c>
      <c r="W55" s="97">
        <f>AVERAGE(N48:N55)</f>
        <v>1.96815476190476</v>
      </c>
    </row>
    <row r="56" ht="21.95" customHeight="1">
      <c r="A56" s="150">
        <v>2009</v>
      </c>
      <c r="B56" s="100">
        <v>35</v>
      </c>
      <c r="C56" s="83">
        <v>155.2</v>
      </c>
      <c r="D56" s="87">
        <v>4.43428571428571</v>
      </c>
      <c r="E56" s="40"/>
      <c r="F56" s="151">
        <v>2009</v>
      </c>
      <c r="G56" s="100">
        <v>14</v>
      </c>
      <c r="H56" s="83">
        <v>47.3</v>
      </c>
      <c r="I56" s="87">
        <v>3.37857142857143</v>
      </c>
      <c r="J56" s="40"/>
      <c r="K56" s="151">
        <v>2009</v>
      </c>
      <c r="L56" s="100">
        <v>3</v>
      </c>
      <c r="M56" s="83">
        <v>4.9</v>
      </c>
      <c r="N56" s="89">
        <v>1.63333333333333</v>
      </c>
      <c r="O56" t="s" s="131">
        <v>120</v>
      </c>
      <c r="P56" s="135">
        <f>AVERAGE(B48:B56)</f>
        <v>38.1111111111111</v>
      </c>
      <c r="Q56" s="97">
        <f>AVERAGE(D48:D56)</f>
        <v>4.30183406099601</v>
      </c>
      <c r="R56" t="s" s="134">
        <v>120</v>
      </c>
      <c r="S56" s="135">
        <f>AVERAGE(G48:G56)</f>
        <v>18.7777777777778</v>
      </c>
      <c r="T56" s="97">
        <f>AVERAGE(I48:I56)</f>
        <v>3.42176280318695</v>
      </c>
      <c r="U56" t="s" s="134">
        <v>120</v>
      </c>
      <c r="V56" s="135">
        <f>AVERAGE(L48:L56)</f>
        <v>3.77777777777778</v>
      </c>
      <c r="W56" s="97">
        <f>AVERAGE(N48:N56)</f>
        <v>1.93095238095238</v>
      </c>
    </row>
    <row r="57" ht="21.95" customHeight="1">
      <c r="A57" s="150">
        <v>2010</v>
      </c>
      <c r="B57" s="100">
        <v>41</v>
      </c>
      <c r="C57" s="83">
        <v>178.8</v>
      </c>
      <c r="D57" s="87">
        <v>4.3609756097561</v>
      </c>
      <c r="E57" s="40"/>
      <c r="F57" s="151">
        <v>2010</v>
      </c>
      <c r="G57" s="100">
        <v>17</v>
      </c>
      <c r="H57" s="83">
        <v>58.5</v>
      </c>
      <c r="I57" s="87">
        <v>3.44117647058824</v>
      </c>
      <c r="J57" s="40"/>
      <c r="K57" s="151">
        <v>2010</v>
      </c>
      <c r="L57" s="100">
        <v>3</v>
      </c>
      <c r="M57" s="83">
        <v>6.3</v>
      </c>
      <c r="N57" s="89">
        <v>2.1</v>
      </c>
      <c r="O57" t="s" s="131">
        <v>98</v>
      </c>
      <c r="P57" s="135">
        <f>AVERAGE(B48:B57)</f>
        <v>38.4</v>
      </c>
      <c r="Q57" s="97">
        <f>AVERAGE(D48:D57)</f>
        <v>4.30774821587202</v>
      </c>
      <c r="R57" t="s" s="134">
        <v>98</v>
      </c>
      <c r="S57" s="135">
        <f>AVERAGE(G48:G57)</f>
        <v>18.6</v>
      </c>
      <c r="T57" s="97">
        <f>AVERAGE(I48:I57)</f>
        <v>3.42370416992708</v>
      </c>
      <c r="U57" t="s" s="134">
        <v>98</v>
      </c>
      <c r="V57" s="135">
        <f>AVERAGE(L48:L57)</f>
        <v>3.7</v>
      </c>
      <c r="W57" s="97">
        <f>AVERAGE(N48:N57)</f>
        <v>1.94785714285714</v>
      </c>
    </row>
    <row r="58" ht="21.95" customHeight="1">
      <c r="A58" s="150">
        <v>2011</v>
      </c>
      <c r="B58" s="100">
        <v>28</v>
      </c>
      <c r="C58" s="83">
        <v>133.4</v>
      </c>
      <c r="D58" s="87">
        <v>4.76428571428571</v>
      </c>
      <c r="E58" s="40"/>
      <c r="F58" s="151">
        <v>2011</v>
      </c>
      <c r="G58" s="100">
        <v>6</v>
      </c>
      <c r="H58" s="83">
        <v>21.9</v>
      </c>
      <c r="I58" s="87">
        <v>3.65</v>
      </c>
      <c r="J58" s="40"/>
      <c r="K58" s="151">
        <v>2011</v>
      </c>
      <c r="L58" s="100">
        <v>1</v>
      </c>
      <c r="M58" s="83">
        <v>2.2</v>
      </c>
      <c r="N58" s="89">
        <v>2.2</v>
      </c>
      <c r="O58" t="s" s="131">
        <v>119</v>
      </c>
      <c r="P58" s="135">
        <f>AVERAGE(B48:B58)</f>
        <v>37.4545454545455</v>
      </c>
      <c r="Q58" s="97">
        <f>AVERAGE(D48:D58)</f>
        <v>4.34925162481872</v>
      </c>
      <c r="R58" t="s" s="134">
        <v>119</v>
      </c>
      <c r="S58" s="135">
        <f>AVERAGE(G48:G58)</f>
        <v>17.4545454545455</v>
      </c>
      <c r="T58" s="97">
        <f>AVERAGE(I48:I58)</f>
        <v>3.44427651811553</v>
      </c>
      <c r="U58" t="s" s="134">
        <v>119</v>
      </c>
      <c r="V58" s="135">
        <f>AVERAGE(L48:L58)</f>
        <v>3.45454545454545</v>
      </c>
      <c r="W58" s="97">
        <f>AVERAGE(N48:N58)</f>
        <v>1.97077922077922</v>
      </c>
    </row>
    <row r="59" ht="21.95" customHeight="1">
      <c r="A59" s="150">
        <v>2012</v>
      </c>
      <c r="B59" s="100">
        <v>49</v>
      </c>
      <c r="C59" s="83">
        <v>205.9</v>
      </c>
      <c r="D59" s="87">
        <v>4.20204081632653</v>
      </c>
      <c r="E59" s="40"/>
      <c r="F59" s="151">
        <v>2012</v>
      </c>
      <c r="G59" s="100">
        <v>29</v>
      </c>
      <c r="H59" s="83">
        <v>104.3</v>
      </c>
      <c r="I59" s="87">
        <v>3.59655172413793</v>
      </c>
      <c r="J59" s="40"/>
      <c r="K59" s="151">
        <v>2012</v>
      </c>
      <c r="L59" s="100">
        <v>3</v>
      </c>
      <c r="M59" s="83">
        <v>7.6</v>
      </c>
      <c r="N59" s="89">
        <v>2.53333333333333</v>
      </c>
      <c r="O59" t="s" s="131">
        <v>118</v>
      </c>
      <c r="P59" s="135">
        <f>AVERAGE(B48:B59)</f>
        <v>38.4166666666667</v>
      </c>
      <c r="Q59" s="97">
        <f>AVERAGE(D48:D59)</f>
        <v>4.33698405744437</v>
      </c>
      <c r="R59" t="s" s="134">
        <v>118</v>
      </c>
      <c r="S59" s="135">
        <f>AVERAGE(G48:G59)</f>
        <v>18.4166666666667</v>
      </c>
      <c r="T59" s="97">
        <f>AVERAGE(I48:I59)</f>
        <v>3.4569661186174</v>
      </c>
      <c r="U59" t="s" s="134">
        <v>118</v>
      </c>
      <c r="V59" s="135">
        <f>AVERAGE(L48:L59)</f>
        <v>3.41666666666667</v>
      </c>
      <c r="W59" s="97">
        <f>AVERAGE(N48:N59)</f>
        <v>2.01765873015873</v>
      </c>
    </row>
    <row r="60" ht="21.95" customHeight="1">
      <c r="A60" s="150">
        <v>2013</v>
      </c>
      <c r="B60" s="100">
        <v>29</v>
      </c>
      <c r="C60" s="83">
        <v>139.2</v>
      </c>
      <c r="D60" s="87">
        <v>4.8</v>
      </c>
      <c r="E60" s="40"/>
      <c r="F60" s="151">
        <v>2013</v>
      </c>
      <c r="G60" s="100">
        <v>9</v>
      </c>
      <c r="H60" s="83">
        <v>35.9</v>
      </c>
      <c r="I60" s="87">
        <v>3.98888888888889</v>
      </c>
      <c r="J60" s="40"/>
      <c r="K60" s="151">
        <v>2013</v>
      </c>
      <c r="L60" s="100">
        <v>0</v>
      </c>
      <c r="M60" s="83">
        <v>0</v>
      </c>
      <c r="N60" s="89"/>
      <c r="O60" t="s" s="131">
        <v>117</v>
      </c>
      <c r="P60" s="135">
        <f>AVERAGE(B48:B60)</f>
        <v>37.6923076923077</v>
      </c>
      <c r="Q60" s="97">
        <f>AVERAGE(D48:D60)</f>
        <v>4.37260066841018</v>
      </c>
      <c r="R60" t="s" s="134">
        <v>117</v>
      </c>
      <c r="S60" s="135">
        <f>AVERAGE(G48:G60)</f>
        <v>17.6923076923077</v>
      </c>
      <c r="T60" s="97">
        <f>AVERAGE(I48:I60)</f>
        <v>3.49788325479213</v>
      </c>
      <c r="U60" t="s" s="134">
        <v>117</v>
      </c>
      <c r="V60" s="135">
        <f>AVERAGE(L48:L60)</f>
        <v>3.15384615384615</v>
      </c>
      <c r="W60" s="97">
        <f>AVERAGE(N48:N60)</f>
        <v>2.01765873015873</v>
      </c>
    </row>
    <row r="61" ht="21.95" customHeight="1">
      <c r="A61" s="150">
        <v>2014</v>
      </c>
      <c r="B61" s="100">
        <v>19</v>
      </c>
      <c r="C61" s="83">
        <v>73.09999999999999</v>
      </c>
      <c r="D61" s="87">
        <v>3.84736842105263</v>
      </c>
      <c r="E61" s="40"/>
      <c r="F61" s="151">
        <v>2014</v>
      </c>
      <c r="G61" s="100">
        <v>12</v>
      </c>
      <c r="H61" s="83">
        <v>37.5</v>
      </c>
      <c r="I61" s="87">
        <v>3.125</v>
      </c>
      <c r="J61" s="40"/>
      <c r="K61" s="151">
        <v>2014</v>
      </c>
      <c r="L61" s="100">
        <v>4</v>
      </c>
      <c r="M61" s="83">
        <v>8.300000000000001</v>
      </c>
      <c r="N61" s="89">
        <v>2.075</v>
      </c>
      <c r="O61" t="s" s="131">
        <v>116</v>
      </c>
      <c r="P61" s="135">
        <f>AVERAGE(B48:B61)</f>
        <v>36.3571428571429</v>
      </c>
      <c r="Q61" s="97">
        <f>AVERAGE(D48:D61)</f>
        <v>4.33508407931322</v>
      </c>
      <c r="R61" t="s" s="134">
        <v>116</v>
      </c>
      <c r="S61" s="135">
        <f>AVERAGE(G48:G61)</f>
        <v>17.2857142857143</v>
      </c>
      <c r="T61" s="97">
        <f>AVERAGE(I48:I61)</f>
        <v>3.47124873659269</v>
      </c>
      <c r="U61" t="s" s="134">
        <v>116</v>
      </c>
      <c r="V61" s="135">
        <f>AVERAGE(L48:L61)</f>
        <v>3.21428571428571</v>
      </c>
      <c r="W61" s="97">
        <f>AVERAGE(N48:N61)</f>
        <v>2.0220695970696</v>
      </c>
    </row>
    <row r="62" ht="21.95" customHeight="1">
      <c r="A62" s="150">
        <v>2015</v>
      </c>
      <c r="B62" s="100">
        <v>38</v>
      </c>
      <c r="C62" s="83">
        <v>163</v>
      </c>
      <c r="D62" s="87">
        <v>4.28947368421053</v>
      </c>
      <c r="E62" s="40"/>
      <c r="F62" s="151">
        <v>2015</v>
      </c>
      <c r="G62" s="100">
        <v>20</v>
      </c>
      <c r="H62" s="83">
        <v>68.7</v>
      </c>
      <c r="I62" s="87">
        <v>3.435</v>
      </c>
      <c r="J62" s="40"/>
      <c r="K62" s="151">
        <v>2015</v>
      </c>
      <c r="L62" s="100">
        <v>6</v>
      </c>
      <c r="M62" s="83">
        <v>13.2</v>
      </c>
      <c r="N62" s="89">
        <v>2.2</v>
      </c>
      <c r="O62" t="s" s="131">
        <v>115</v>
      </c>
      <c r="P62" s="135">
        <f>AVERAGE(B48:B62)</f>
        <v>36.4666666666667</v>
      </c>
      <c r="Q62" s="97">
        <f>AVERAGE(D48:D62)</f>
        <v>4.33204338630637</v>
      </c>
      <c r="R62" t="s" s="134">
        <v>115</v>
      </c>
      <c r="S62" s="135">
        <f>AVERAGE(G48:G62)</f>
        <v>17.4666666666667</v>
      </c>
      <c r="T62" s="97">
        <f>AVERAGE(I48:I62)</f>
        <v>3.46883215415318</v>
      </c>
      <c r="U62" t="s" s="134">
        <v>115</v>
      </c>
      <c r="V62" s="135">
        <f>AVERAGE(L48:L62)</f>
        <v>3.4</v>
      </c>
      <c r="W62" s="97">
        <f>AVERAGE(N48:N62)</f>
        <v>2.03477891156463</v>
      </c>
    </row>
    <row r="63" ht="21.95" customHeight="1">
      <c r="A63" s="150">
        <v>2016</v>
      </c>
      <c r="B63" s="100">
        <v>19</v>
      </c>
      <c r="C63" s="83">
        <v>86.2</v>
      </c>
      <c r="D63" s="87">
        <v>4.53684210526316</v>
      </c>
      <c r="E63" s="40"/>
      <c r="F63" s="151">
        <v>2016</v>
      </c>
      <c r="G63" s="100">
        <v>7</v>
      </c>
      <c r="H63" s="83">
        <v>23.4</v>
      </c>
      <c r="I63" s="87">
        <v>3.34285714285714</v>
      </c>
      <c r="J63" s="40"/>
      <c r="K63" s="151">
        <v>2016</v>
      </c>
      <c r="L63" s="100">
        <v>2</v>
      </c>
      <c r="M63" s="83">
        <v>3.6</v>
      </c>
      <c r="N63" s="89">
        <v>1.8</v>
      </c>
      <c r="O63" t="s" s="131">
        <v>114</v>
      </c>
      <c r="P63" s="135">
        <f>AVERAGE(B48:B63)</f>
        <v>35.375</v>
      </c>
      <c r="Q63" s="97">
        <f>AVERAGE(D48:D63)</f>
        <v>4.34484330624117</v>
      </c>
      <c r="R63" t="s" s="134">
        <v>114</v>
      </c>
      <c r="S63" s="135">
        <f>AVERAGE(G48:G63)</f>
        <v>16.8125</v>
      </c>
      <c r="T63" s="97">
        <f>AVERAGE(I48:I63)</f>
        <v>3.46095871594717</v>
      </c>
      <c r="U63" t="s" s="134">
        <v>114</v>
      </c>
      <c r="V63" s="135">
        <f>AVERAGE(L48:L63)</f>
        <v>3.3125</v>
      </c>
      <c r="W63" s="97">
        <f>AVERAGE(N48:N63)</f>
        <v>2.01912698412698</v>
      </c>
    </row>
    <row r="64" ht="21.95" customHeight="1">
      <c r="A64" s="150">
        <v>2017</v>
      </c>
      <c r="B64" s="100">
        <v>49</v>
      </c>
      <c r="C64" s="83">
        <v>197.5</v>
      </c>
      <c r="D64" s="87">
        <v>4.03061224489796</v>
      </c>
      <c r="E64" s="40"/>
      <c r="F64" s="151">
        <v>2017</v>
      </c>
      <c r="G64" s="100">
        <v>31</v>
      </c>
      <c r="H64" s="83">
        <v>104.4</v>
      </c>
      <c r="I64" s="87">
        <v>3.36774193548387</v>
      </c>
      <c r="J64" s="40"/>
      <c r="K64" s="151">
        <v>2017</v>
      </c>
      <c r="L64" s="100">
        <v>7</v>
      </c>
      <c r="M64" s="83">
        <v>15.4</v>
      </c>
      <c r="N64" s="89">
        <v>2.2</v>
      </c>
      <c r="O64" t="s" s="131">
        <v>113</v>
      </c>
      <c r="P64" s="135">
        <f>AVERAGE(B48:B64)</f>
        <v>36.1764705882353</v>
      </c>
      <c r="Q64" s="97">
        <f>AVERAGE(D48:D64)</f>
        <v>4.32635912616216</v>
      </c>
      <c r="R64" t="s" s="134">
        <v>113</v>
      </c>
      <c r="S64" s="135">
        <f>AVERAGE(G48:G64)</f>
        <v>17.6470588235294</v>
      </c>
      <c r="T64" s="97">
        <f>AVERAGE(I48:I64)</f>
        <v>3.45547537591992</v>
      </c>
      <c r="U64" t="s" s="134">
        <v>113</v>
      </c>
      <c r="V64" s="135">
        <f>AVERAGE(L48:L64)</f>
        <v>3.52941176470588</v>
      </c>
      <c r="W64" s="97">
        <f>AVERAGE(N48:N64)</f>
        <v>2.03043154761905</v>
      </c>
    </row>
    <row r="65" ht="21.95" customHeight="1">
      <c r="A65" s="150">
        <v>2018</v>
      </c>
      <c r="B65" s="100">
        <v>47</v>
      </c>
      <c r="C65" s="83">
        <v>194.3</v>
      </c>
      <c r="D65" s="87">
        <v>4.13404255319149</v>
      </c>
      <c r="E65" s="40"/>
      <c r="F65" s="151">
        <v>2018</v>
      </c>
      <c r="G65" s="100">
        <v>22</v>
      </c>
      <c r="H65" s="83">
        <v>69.7</v>
      </c>
      <c r="I65" s="87">
        <v>3.16818181818182</v>
      </c>
      <c r="J65" s="40"/>
      <c r="K65" s="151">
        <v>2018</v>
      </c>
      <c r="L65" s="100">
        <v>7</v>
      </c>
      <c r="M65" s="83">
        <v>14.6</v>
      </c>
      <c r="N65" s="89">
        <v>2.08571428571429</v>
      </c>
      <c r="O65" t="s" s="131">
        <v>112</v>
      </c>
      <c r="P65" s="135">
        <f>AVERAGE(B48:B65)</f>
        <v>36.7777777777778</v>
      </c>
      <c r="Q65" s="97">
        <f>AVERAGE(D48:D65)</f>
        <v>4.31567487210823</v>
      </c>
      <c r="R65" t="s" s="134">
        <v>112</v>
      </c>
      <c r="S65" s="135">
        <f>AVERAGE(G48:G65)</f>
        <v>17.8888888888889</v>
      </c>
      <c r="T65" s="97">
        <f>AVERAGE(I48:I65)</f>
        <v>3.43951462271225</v>
      </c>
      <c r="U65" t="s" s="134">
        <v>112</v>
      </c>
      <c r="V65" s="135">
        <f>AVERAGE(L48:L65)</f>
        <v>3.72222222222222</v>
      </c>
      <c r="W65" s="97">
        <f>AVERAGE(N48:N65)</f>
        <v>2.03368347338936</v>
      </c>
    </row>
    <row r="66" ht="21.95" customHeight="1">
      <c r="A66" s="150">
        <v>2019</v>
      </c>
      <c r="B66" s="100">
        <v>20</v>
      </c>
      <c r="C66" s="83">
        <v>76.3</v>
      </c>
      <c r="D66" s="87">
        <v>3.815</v>
      </c>
      <c r="E66" s="40"/>
      <c r="F66" s="151">
        <v>2019</v>
      </c>
      <c r="G66" s="100">
        <v>12</v>
      </c>
      <c r="H66" s="83">
        <v>35.8</v>
      </c>
      <c r="I66" s="87">
        <v>2.98333333333333</v>
      </c>
      <c r="J66" s="40"/>
      <c r="K66" s="151">
        <v>2019</v>
      </c>
      <c r="L66" s="100">
        <v>4</v>
      </c>
      <c r="M66" s="83">
        <v>8.199999999999999</v>
      </c>
      <c r="N66" s="89">
        <v>2.05</v>
      </c>
      <c r="O66" t="s" s="131">
        <v>111</v>
      </c>
      <c r="P66" s="135">
        <f>AVERAGE(B48:B66)</f>
        <v>35.8947368421053</v>
      </c>
      <c r="Q66" s="97">
        <f>AVERAGE(D48:D66)</f>
        <v>4.2893235630499</v>
      </c>
      <c r="R66" t="s" s="134">
        <v>111</v>
      </c>
      <c r="S66" s="135">
        <f>AVERAGE(G48:G66)</f>
        <v>17.5789473684211</v>
      </c>
      <c r="T66" s="97">
        <f>AVERAGE(I48:I66)</f>
        <v>3.41550508116599</v>
      </c>
      <c r="U66" t="s" s="134">
        <v>111</v>
      </c>
      <c r="V66" s="135">
        <f>AVERAGE(L48:L66)</f>
        <v>3.73684210526316</v>
      </c>
      <c r="W66" s="97">
        <f>AVERAGE(N48:N66)</f>
        <v>2.03458994708995</v>
      </c>
    </row>
    <row r="67" ht="21.95" customHeight="1">
      <c r="A67" s="150">
        <v>2020</v>
      </c>
      <c r="B67" s="100">
        <v>21</v>
      </c>
      <c r="C67" s="83">
        <v>96.7</v>
      </c>
      <c r="D67" s="87">
        <v>4.6047619047619</v>
      </c>
      <c r="E67" s="40"/>
      <c r="F67" s="151">
        <v>2020</v>
      </c>
      <c r="G67" s="100">
        <v>8</v>
      </c>
      <c r="H67" s="83">
        <v>29.9</v>
      </c>
      <c r="I67" s="87">
        <v>3.7375</v>
      </c>
      <c r="J67" s="40"/>
      <c r="K67" s="151">
        <v>2020</v>
      </c>
      <c r="L67" s="100">
        <v>1</v>
      </c>
      <c r="M67" s="83">
        <v>1.4</v>
      </c>
      <c r="N67" s="89">
        <v>1.4</v>
      </c>
      <c r="O67" t="s" s="131">
        <v>110</v>
      </c>
      <c r="P67" s="135">
        <f>AVERAGE(B48:B67)</f>
        <v>35.15</v>
      </c>
      <c r="Q67" s="97">
        <f>AVERAGE(D48:D67)</f>
        <v>4.3050954801355</v>
      </c>
      <c r="R67" t="s" s="134">
        <v>110</v>
      </c>
      <c r="S67" s="135">
        <f>AVERAGE(G48:G67)</f>
        <v>17.1</v>
      </c>
      <c r="T67" s="97">
        <f>AVERAGE(I48:I67)</f>
        <v>3.43160482710769</v>
      </c>
      <c r="U67" t="s" s="134">
        <v>110</v>
      </c>
      <c r="V67" s="135">
        <f>AVERAGE(L48:L67)</f>
        <v>3.6</v>
      </c>
      <c r="W67" s="97">
        <f>AVERAGE(N48:N67)</f>
        <v>2.00119047619048</v>
      </c>
    </row>
    <row r="68" ht="21.95" customHeight="1">
      <c r="A68" s="150">
        <v>2021</v>
      </c>
      <c r="B68" s="100">
        <v>28</v>
      </c>
      <c r="C68" s="83">
        <v>125.6</v>
      </c>
      <c r="D68" s="87">
        <v>4.48571428571429</v>
      </c>
      <c r="E68" s="40"/>
      <c r="F68" s="151">
        <v>2021</v>
      </c>
      <c r="G68" s="100">
        <v>11</v>
      </c>
      <c r="H68" s="83">
        <v>39.2</v>
      </c>
      <c r="I68" s="87">
        <v>3.56363636363636</v>
      </c>
      <c r="J68" s="40"/>
      <c r="K68" s="151">
        <v>2021</v>
      </c>
      <c r="L68" s="100">
        <v>1</v>
      </c>
      <c r="M68" s="83">
        <v>1.6</v>
      </c>
      <c r="N68" s="89">
        <v>1.6</v>
      </c>
      <c r="O68" s="96"/>
      <c r="P68" s="83"/>
      <c r="Q68" s="83"/>
      <c r="R68" s="84"/>
      <c r="S68" s="83"/>
      <c r="T68" s="83"/>
      <c r="U68" s="84"/>
      <c r="V68" s="83"/>
      <c r="W68" s="97"/>
    </row>
    <row r="69" ht="21.95" customHeight="1">
      <c r="A69" s="150">
        <v>2022</v>
      </c>
      <c r="B69" s="100">
        <v>20</v>
      </c>
      <c r="C69" s="83">
        <v>91</v>
      </c>
      <c r="D69" s="87">
        <v>4.55</v>
      </c>
      <c r="E69" s="40"/>
      <c r="F69" s="151">
        <v>2022</v>
      </c>
      <c r="G69" s="100">
        <v>6</v>
      </c>
      <c r="H69" s="83">
        <v>21</v>
      </c>
      <c r="I69" s="87">
        <v>3.5</v>
      </c>
      <c r="J69" s="40"/>
      <c r="K69" s="151">
        <v>2022</v>
      </c>
      <c r="L69" s="100">
        <v>1</v>
      </c>
      <c r="M69" s="83">
        <v>2.6</v>
      </c>
      <c r="N69" s="89">
        <v>2.6</v>
      </c>
      <c r="O69" s="96"/>
      <c r="P69" s="83"/>
      <c r="Q69" s="83"/>
      <c r="R69" s="84"/>
      <c r="S69" s="83"/>
      <c r="T69" s="83"/>
      <c r="U69" s="84"/>
      <c r="V69" s="83"/>
      <c r="W69" s="97"/>
    </row>
    <row r="70" ht="21.95" customHeight="1">
      <c r="A70" s="86"/>
      <c r="B70" s="94"/>
      <c r="C70" s="83"/>
      <c r="D70" s="87"/>
      <c r="E70" s="40"/>
      <c r="F70" s="88"/>
      <c r="G70" s="94"/>
      <c r="H70" s="83"/>
      <c r="I70" s="87"/>
      <c r="J70" s="40"/>
      <c r="K70" s="88"/>
      <c r="L70" s="94"/>
      <c r="M70" s="83"/>
      <c r="N70" s="89"/>
      <c r="O70" s="96"/>
      <c r="P70" s="83"/>
      <c r="Q70" s="83"/>
      <c r="R70" s="84"/>
      <c r="S70" s="83"/>
      <c r="T70" s="83"/>
      <c r="U70" s="84"/>
      <c r="V70" s="83"/>
      <c r="W70" s="97"/>
    </row>
    <row r="71" ht="21.95" customHeight="1">
      <c r="A71" s="86"/>
      <c r="B71" s="94"/>
      <c r="C71" s="83"/>
      <c r="D71" s="87"/>
      <c r="E71" s="40"/>
      <c r="F71" s="88"/>
      <c r="G71" s="94"/>
      <c r="H71" s="83"/>
      <c r="I71" s="87"/>
      <c r="J71" s="40"/>
      <c r="K71" s="88"/>
      <c r="L71" s="94"/>
      <c r="M71" s="83"/>
      <c r="N71" s="89"/>
      <c r="O71" s="96"/>
      <c r="P71" s="83"/>
      <c r="Q71" s="83"/>
      <c r="R71" s="84"/>
      <c r="S71" s="83"/>
      <c r="T71" s="83"/>
      <c r="U71" s="84"/>
      <c r="V71" s="83"/>
      <c r="W71" s="97"/>
    </row>
    <row r="72" ht="21.95" customHeight="1">
      <c r="A72" s="86"/>
      <c r="B72" s="94"/>
      <c r="C72" s="83"/>
      <c r="D72" s="87"/>
      <c r="E72" s="40"/>
      <c r="F72" s="88"/>
      <c r="G72" s="94"/>
      <c r="H72" s="83"/>
      <c r="I72" s="87"/>
      <c r="J72" s="40"/>
      <c r="K72" s="88"/>
      <c r="L72" s="94"/>
      <c r="M72" s="83"/>
      <c r="N72" s="89"/>
      <c r="O72" s="96"/>
      <c r="P72" s="83"/>
      <c r="Q72" s="83"/>
      <c r="R72" s="84"/>
      <c r="S72" s="83"/>
      <c r="T72" s="83"/>
      <c r="U72" s="84"/>
      <c r="V72" s="83"/>
      <c r="W72" s="97"/>
    </row>
    <row r="73" ht="21.95" customHeight="1">
      <c r="A73" s="86"/>
      <c r="B73" s="94"/>
      <c r="C73" s="83"/>
      <c r="D73" s="87"/>
      <c r="E73" s="40"/>
      <c r="F73" s="88"/>
      <c r="G73" s="94"/>
      <c r="H73" s="83"/>
      <c r="I73" s="87"/>
      <c r="J73" s="40"/>
      <c r="K73" s="88"/>
      <c r="L73" s="94"/>
      <c r="M73" s="83"/>
      <c r="N73" s="89"/>
      <c r="O73" s="96"/>
      <c r="P73" s="83"/>
      <c r="Q73" s="83"/>
      <c r="R73" s="84"/>
      <c r="S73" s="83"/>
      <c r="T73" s="83"/>
      <c r="U73" s="84"/>
      <c r="V73" s="83"/>
      <c r="W73" s="97"/>
    </row>
    <row r="74" ht="21.95" customHeight="1">
      <c r="A74" s="86"/>
      <c r="B74" s="94"/>
      <c r="C74" s="83"/>
      <c r="D74" s="87"/>
      <c r="E74" s="40"/>
      <c r="F74" s="88"/>
      <c r="G74" s="94"/>
      <c r="H74" s="83"/>
      <c r="I74" s="87"/>
      <c r="J74" s="40"/>
      <c r="K74" s="88"/>
      <c r="L74" s="94"/>
      <c r="M74" s="83"/>
      <c r="N74" s="89"/>
      <c r="O74" s="96"/>
      <c r="P74" s="83"/>
      <c r="Q74" s="83"/>
      <c r="R74" s="84"/>
      <c r="S74" s="83"/>
      <c r="T74" s="83"/>
      <c r="U74" s="84"/>
      <c r="V74" s="83"/>
      <c r="W74" s="97"/>
    </row>
    <row r="75" ht="21.95" customHeight="1">
      <c r="A75" s="86"/>
      <c r="B75" s="94"/>
      <c r="C75" s="83"/>
      <c r="D75" s="87"/>
      <c r="E75" s="40"/>
      <c r="F75" s="88"/>
      <c r="G75" s="94"/>
      <c r="H75" s="83"/>
      <c r="I75" s="87"/>
      <c r="J75" s="40"/>
      <c r="K75" s="88"/>
      <c r="L75" s="94"/>
      <c r="M75" s="83"/>
      <c r="N75" s="89"/>
      <c r="O75" s="96"/>
      <c r="P75" s="83"/>
      <c r="Q75" s="83"/>
      <c r="R75" s="84"/>
      <c r="S75" s="83"/>
      <c r="T75" s="83"/>
      <c r="U75" s="84"/>
      <c r="V75" s="83"/>
      <c r="W75" s="97"/>
    </row>
    <row r="76" ht="21.95" customHeight="1">
      <c r="A76" s="86"/>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s="86"/>
      <c r="B77" s="94"/>
      <c r="C77" s="83"/>
      <c r="D77" s="87"/>
      <c r="E77" s="40"/>
      <c r="F77" s="88"/>
      <c r="G77" s="94"/>
      <c r="H77" s="83"/>
      <c r="I77" s="87"/>
      <c r="J77" s="40"/>
      <c r="K77" s="88"/>
      <c r="L77" s="94"/>
      <c r="M77" s="83"/>
      <c r="N77" s="89"/>
      <c r="O77" s="96"/>
      <c r="P77" s="83"/>
      <c r="Q77" s="83"/>
      <c r="R77" s="84"/>
      <c r="S77" s="83"/>
      <c r="T77" s="83"/>
      <c r="U77" s="84"/>
      <c r="V77" s="83"/>
      <c r="W77" s="97"/>
    </row>
    <row r="78" ht="21.95" customHeight="1">
      <c r="A78" s="86"/>
      <c r="B78" s="94"/>
      <c r="C78" s="83"/>
      <c r="D78" s="87"/>
      <c r="E78" s="40"/>
      <c r="F78" s="88"/>
      <c r="G78" s="94"/>
      <c r="H78" s="83"/>
      <c r="I78" s="87"/>
      <c r="J78" s="40"/>
      <c r="K78" s="88"/>
      <c r="L78" s="94"/>
      <c r="M78" s="83"/>
      <c r="N78" s="89"/>
      <c r="O78" s="96"/>
      <c r="P78" s="83"/>
      <c r="Q78" s="83"/>
      <c r="R78" s="84"/>
      <c r="S78" s="83"/>
      <c r="T78" s="83"/>
      <c r="U78" s="84"/>
      <c r="V78" s="83"/>
      <c r="W78" s="97"/>
    </row>
    <row r="79" ht="21.95" customHeight="1">
      <c r="A79" s="86"/>
      <c r="B79" s="94"/>
      <c r="C79" s="83"/>
      <c r="D79" s="87"/>
      <c r="E79" s="40"/>
      <c r="F79" s="88"/>
      <c r="G79" s="94"/>
      <c r="H79" s="83"/>
      <c r="I79" s="87"/>
      <c r="J79" s="40"/>
      <c r="K79" s="88"/>
      <c r="L79" s="94"/>
      <c r="M79" s="83"/>
      <c r="N79" s="89"/>
      <c r="O79" s="96"/>
      <c r="P79" s="83"/>
      <c r="Q79" s="83"/>
      <c r="R79" s="84"/>
      <c r="S79" s="83"/>
      <c r="T79" s="83"/>
      <c r="U79" s="84"/>
      <c r="V79" s="83"/>
      <c r="W79" s="97"/>
    </row>
    <row r="80" ht="21.95" customHeight="1">
      <c r="A80" s="86"/>
      <c r="B80" s="94"/>
      <c r="C80" s="83"/>
      <c r="D80" s="87"/>
      <c r="E80" s="40"/>
      <c r="F80" s="88"/>
      <c r="G80" s="94"/>
      <c r="H80" s="83"/>
      <c r="I80" s="87"/>
      <c r="J80" s="40"/>
      <c r="K80" s="88"/>
      <c r="L80" s="94"/>
      <c r="M80" s="83"/>
      <c r="N80" s="89"/>
      <c r="O80" s="96"/>
      <c r="P80" s="83"/>
      <c r="Q80" s="83"/>
      <c r="R80" s="84"/>
      <c r="S80" s="83"/>
      <c r="T80" s="83"/>
      <c r="U80" s="84"/>
      <c r="V80" s="83"/>
      <c r="W80" s="97"/>
    </row>
    <row r="81" ht="21.95" customHeight="1">
      <c r="A81" s="86"/>
      <c r="B81" s="94"/>
      <c r="C81" s="83"/>
      <c r="D81" s="87"/>
      <c r="E81" s="40"/>
      <c r="F81" s="88"/>
      <c r="G81" s="94"/>
      <c r="H81" s="83"/>
      <c r="I81" s="87"/>
      <c r="J81" s="40"/>
      <c r="K81" s="88"/>
      <c r="L81" s="94"/>
      <c r="M81" s="83"/>
      <c r="N81" s="89"/>
      <c r="O81" s="96"/>
      <c r="P81" s="83"/>
      <c r="Q81" s="83"/>
      <c r="R81" s="84"/>
      <c r="S81" s="83"/>
      <c r="T81" s="83"/>
      <c r="U81" s="84"/>
      <c r="V81" s="83"/>
      <c r="W81" s="97"/>
    </row>
    <row r="82" ht="21.95" customHeight="1">
      <c r="A82" s="86"/>
      <c r="B82" s="94"/>
      <c r="C82" s="83"/>
      <c r="D82" s="87"/>
      <c r="E82" s="40"/>
      <c r="F82" s="88"/>
      <c r="G82" s="94"/>
      <c r="H82" s="83"/>
      <c r="I82" s="87"/>
      <c r="J82" s="40"/>
      <c r="K82" s="88"/>
      <c r="L82" s="94"/>
      <c r="M82" s="83"/>
      <c r="N82" s="89"/>
      <c r="O82" s="96"/>
      <c r="P82" s="83"/>
      <c r="Q82" s="83"/>
      <c r="R82" s="84"/>
      <c r="S82" s="83"/>
      <c r="T82" s="83"/>
      <c r="U82" s="84"/>
      <c r="V82" s="83"/>
      <c r="W82" s="97"/>
    </row>
    <row r="83" ht="21.95" customHeight="1">
      <c r="A83" s="86"/>
      <c r="B83" s="94"/>
      <c r="C83" s="83"/>
      <c r="D83" s="87"/>
      <c r="E83" s="40"/>
      <c r="F83" s="88"/>
      <c r="G83" s="94"/>
      <c r="H83" s="83"/>
      <c r="I83" s="87"/>
      <c r="J83" s="40"/>
      <c r="K83" s="88"/>
      <c r="L83" s="94"/>
      <c r="M83" s="83"/>
      <c r="N83" s="89"/>
      <c r="O83" s="96"/>
      <c r="P83" s="83"/>
      <c r="Q83" s="83"/>
      <c r="R83" s="84"/>
      <c r="S83" s="83"/>
      <c r="T83" s="83"/>
      <c r="U83" s="84"/>
      <c r="V83" s="83"/>
      <c r="W83" s="97"/>
    </row>
    <row r="84" ht="21.95" customHeight="1">
      <c r="A84" s="86"/>
      <c r="B84" s="94"/>
      <c r="C84" s="83"/>
      <c r="D84" s="87"/>
      <c r="E84" s="40"/>
      <c r="F84" s="88"/>
      <c r="G84" s="94"/>
      <c r="H84" s="83"/>
      <c r="I84" s="87"/>
      <c r="J84" s="40"/>
      <c r="K84" s="88"/>
      <c r="L84" s="94"/>
      <c r="M84" s="83"/>
      <c r="N84" s="89"/>
      <c r="O84" s="96"/>
      <c r="P84" s="83"/>
      <c r="Q84" s="83"/>
      <c r="R84" s="84"/>
      <c r="S84" s="83"/>
      <c r="T84" s="83"/>
      <c r="U84" s="84"/>
      <c r="V84" s="83"/>
      <c r="W84" s="97"/>
    </row>
    <row r="85" ht="21.95" customHeight="1">
      <c r="A85" s="86"/>
      <c r="B85" s="94"/>
      <c r="C85" s="83"/>
      <c r="D85" s="87"/>
      <c r="E85" s="40"/>
      <c r="F85" s="88"/>
      <c r="G85" s="94"/>
      <c r="H85" s="83"/>
      <c r="I85" s="87"/>
      <c r="J85" s="40"/>
      <c r="K85" s="88"/>
      <c r="L85" s="94"/>
      <c r="M85" s="83"/>
      <c r="N85" s="89"/>
      <c r="O85" s="96"/>
      <c r="P85" s="83"/>
      <c r="Q85" s="83"/>
      <c r="R85" s="84"/>
      <c r="S85" s="83"/>
      <c r="T85" s="83"/>
      <c r="U85" s="84"/>
      <c r="V85" s="83"/>
      <c r="W85" s="97"/>
    </row>
    <row r="86" ht="21.95" customHeight="1">
      <c r="A86" s="86"/>
      <c r="B86" s="94"/>
      <c r="C86" s="83"/>
      <c r="D86" s="87"/>
      <c r="E86" s="40"/>
      <c r="F86" s="88"/>
      <c r="G86" s="94"/>
      <c r="H86" s="83"/>
      <c r="I86" s="87"/>
      <c r="J86" s="40"/>
      <c r="K86" s="88"/>
      <c r="L86" s="94"/>
      <c r="M86" s="83"/>
      <c r="N86" s="89"/>
      <c r="O86" s="96"/>
      <c r="P86" s="83"/>
      <c r="Q86" s="83"/>
      <c r="R86" s="84"/>
      <c r="S86" s="83"/>
      <c r="T86" s="83"/>
      <c r="U86" s="84"/>
      <c r="V86" s="83"/>
      <c r="W86" s="97"/>
    </row>
    <row r="87" ht="21.95" customHeight="1">
      <c r="A87" s="86"/>
      <c r="B87" s="94"/>
      <c r="C87" s="83"/>
      <c r="D87" s="87"/>
      <c r="E87" s="40"/>
      <c r="F87" s="88"/>
      <c r="G87" s="94"/>
      <c r="H87" s="83"/>
      <c r="I87" s="87"/>
      <c r="J87" s="40"/>
      <c r="K87" s="88"/>
      <c r="L87" s="94"/>
      <c r="M87" s="83"/>
      <c r="N87" s="89"/>
      <c r="O87" s="96"/>
      <c r="P87" s="83"/>
      <c r="Q87" s="83"/>
      <c r="R87" s="84"/>
      <c r="S87" s="83"/>
      <c r="T87" s="83"/>
      <c r="U87" s="84"/>
      <c r="V87" s="83"/>
      <c r="W87" s="97"/>
    </row>
    <row r="88" ht="21.95" customHeight="1">
      <c r="A88" s="86"/>
      <c r="B88" s="84"/>
      <c r="C88" s="83"/>
      <c r="D88" s="90"/>
      <c r="E88" s="40"/>
      <c r="F88" s="88"/>
      <c r="G88" s="84"/>
      <c r="H88" s="83"/>
      <c r="I88" s="90"/>
      <c r="J88" s="40"/>
      <c r="K88" s="88"/>
      <c r="L88" s="84"/>
      <c r="M88" s="83"/>
      <c r="N88" s="91"/>
      <c r="O88" s="96"/>
      <c r="P88" s="83"/>
      <c r="Q88" s="83"/>
      <c r="R88" s="84"/>
      <c r="S88" s="83"/>
      <c r="T88" s="83"/>
      <c r="U88" s="84"/>
      <c r="V88" s="83"/>
      <c r="W88" s="97"/>
    </row>
    <row r="89" ht="21.95" customHeight="1">
      <c r="A89" s="86"/>
      <c r="B89" s="84"/>
      <c r="C89" s="83"/>
      <c r="D89" s="90"/>
      <c r="E89" s="40"/>
      <c r="F89" s="88"/>
      <c r="G89" s="84"/>
      <c r="H89" s="83"/>
      <c r="I89" s="90"/>
      <c r="J89" s="40"/>
      <c r="K89" s="88"/>
      <c r="L89" s="84"/>
      <c r="M89" s="83"/>
      <c r="N89" s="91"/>
      <c r="O89" s="96"/>
      <c r="P89" s="83"/>
      <c r="Q89" s="83"/>
      <c r="R89" s="84"/>
      <c r="S89" s="83"/>
      <c r="T89" s="83"/>
      <c r="U89" s="84"/>
      <c r="V89" s="83"/>
      <c r="W89" s="97"/>
    </row>
    <row r="90" ht="21.95" customHeight="1">
      <c r="A90" t="s" s="92">
        <v>97</v>
      </c>
      <c r="B90" s="94"/>
      <c r="C90" s="83"/>
      <c r="D90" s="87"/>
      <c r="E90" s="40"/>
      <c r="F90" s="88"/>
      <c r="G90" s="94"/>
      <c r="H90" s="83"/>
      <c r="I90" s="87"/>
      <c r="J90" s="40"/>
      <c r="K90" s="88"/>
      <c r="L90" s="94"/>
      <c r="M90" s="83"/>
      <c r="N90" s="89"/>
      <c r="O90" s="96"/>
      <c r="P90" s="83"/>
      <c r="Q90" s="83"/>
      <c r="R90" s="84"/>
      <c r="S90" s="83"/>
      <c r="T90" s="83"/>
      <c r="U90" s="84"/>
      <c r="V90" s="83"/>
      <c r="W90" s="97"/>
    </row>
    <row r="91" ht="21.95" customHeight="1">
      <c r="A91" t="s" s="93">
        <v>98</v>
      </c>
      <c r="B91" t="s" s="162">
        <v>368</v>
      </c>
      <c r="C91" s="83"/>
      <c r="D91" s="87"/>
      <c r="E91" s="40"/>
      <c r="F91" t="s" s="95">
        <v>98</v>
      </c>
      <c r="G91" t="s" s="162">
        <v>368</v>
      </c>
      <c r="H91" s="83"/>
      <c r="I91" s="87"/>
      <c r="J91" s="40"/>
      <c r="K91" t="s" s="95">
        <v>98</v>
      </c>
      <c r="L91" t="s" s="162">
        <v>368</v>
      </c>
      <c r="M91" s="83"/>
      <c r="N91" s="89"/>
      <c r="O91" s="96"/>
      <c r="P91" s="83"/>
      <c r="Q91" s="83"/>
      <c r="R91" s="84"/>
      <c r="S91" s="83"/>
      <c r="T91" s="83"/>
      <c r="U91" s="84"/>
      <c r="V91" s="83"/>
      <c r="W91" s="97"/>
    </row>
    <row r="92" ht="21.95" customHeight="1">
      <c r="A92" t="s" s="98">
        <v>99</v>
      </c>
      <c r="B92" s="83">
        <f>AVERAGE(B37:B46)</f>
        <v>38.6</v>
      </c>
      <c r="C92" s="83">
        <f>AVERAGE(C37:C46)</f>
        <v>161.97</v>
      </c>
      <c r="D92" s="87">
        <f>AVERAGE(D37:D46)</f>
        <v>4.23458713859713</v>
      </c>
      <c r="E92" s="40"/>
      <c r="F92" t="s" s="99">
        <v>99</v>
      </c>
      <c r="G92" s="83">
        <f>AVERAGE(G37:G46)</f>
        <v>19.1</v>
      </c>
      <c r="H92" s="83">
        <f>AVERAGE(H37:H46)</f>
        <v>62.61</v>
      </c>
      <c r="I92" s="87">
        <f>AVERAGE(I37:I46)</f>
        <v>3.36792962962963</v>
      </c>
      <c r="J92" s="40"/>
      <c r="K92" t="s" s="99">
        <v>99</v>
      </c>
      <c r="L92" s="83">
        <f>AVERAGE(L37:L46)</f>
        <v>5</v>
      </c>
      <c r="M92" s="83">
        <f>AVERAGE(M37:M46)</f>
        <v>10.46</v>
      </c>
      <c r="N92" s="89">
        <f>AVERAGE(N37:N46)</f>
        <v>2.08065476190476</v>
      </c>
      <c r="O92" s="96"/>
      <c r="P92" s="83"/>
      <c r="Q92" s="83"/>
      <c r="R92" s="84"/>
      <c r="S92" s="83"/>
      <c r="T92" s="83"/>
      <c r="U92" s="84"/>
      <c r="V92" s="83"/>
      <c r="W92" s="97"/>
    </row>
    <row r="93" ht="21.95" customHeight="1">
      <c r="A93" t="s" s="98">
        <v>100</v>
      </c>
      <c r="B93" s="83">
        <f>AVERAGE(B48:B57)</f>
        <v>38.4</v>
      </c>
      <c r="C93" s="83">
        <f>AVERAGE(C48:C57)</f>
        <v>163.5</v>
      </c>
      <c r="D93" s="87">
        <f>AVERAGE(D48:D57)</f>
        <v>4.30774821587202</v>
      </c>
      <c r="E93" s="40"/>
      <c r="F93" t="s" s="99">
        <v>100</v>
      </c>
      <c r="G93" s="83">
        <f>AVERAGE(G48:G57)</f>
        <v>18.6</v>
      </c>
      <c r="H93" s="83">
        <f>AVERAGE(H48:H57)</f>
        <v>62.51</v>
      </c>
      <c r="I93" s="87">
        <f>AVERAGE(I48:I57)</f>
        <v>3.42370416992708</v>
      </c>
      <c r="J93" s="40"/>
      <c r="K93" t="s" s="99">
        <v>100</v>
      </c>
      <c r="L93" s="83">
        <f>AVERAGE(L48:L57)</f>
        <v>3.7</v>
      </c>
      <c r="M93" s="83">
        <f>AVERAGE(M48:M57)</f>
        <v>6.5</v>
      </c>
      <c r="N93" s="89">
        <f>AVERAGE(N48:N57)</f>
        <v>1.94785714285714</v>
      </c>
      <c r="O93" s="96"/>
      <c r="P93" s="83"/>
      <c r="Q93" s="83"/>
      <c r="R93" s="84"/>
      <c r="S93" s="83"/>
      <c r="T93" s="83"/>
      <c r="U93" s="84"/>
      <c r="V93" s="83"/>
      <c r="W93" s="97"/>
    </row>
    <row r="94" ht="21.95" customHeight="1">
      <c r="A94" s="105"/>
      <c r="B94" s="84"/>
      <c r="C94" s="84"/>
      <c r="D94" s="90"/>
      <c r="E94" s="40"/>
      <c r="F94" s="106"/>
      <c r="G94" s="84"/>
      <c r="H94" s="84"/>
      <c r="I94" s="90"/>
      <c r="J94" s="40"/>
      <c r="K94" s="106"/>
      <c r="L94" s="84"/>
      <c r="M94" s="84"/>
      <c r="N94" s="91"/>
      <c r="O94" s="96"/>
      <c r="P94" s="83"/>
      <c r="Q94" s="83"/>
      <c r="R94" s="84"/>
      <c r="S94" s="83"/>
      <c r="T94" s="83"/>
      <c r="U94" s="84"/>
      <c r="V94" s="83"/>
      <c r="W94" s="97"/>
    </row>
    <row r="95" ht="21.95" customHeight="1">
      <c r="A95" t="s" s="103">
        <v>102</v>
      </c>
      <c r="B95" s="83">
        <f>AVERAGE(B37:B46)</f>
        <v>38.6</v>
      </c>
      <c r="C95" s="83">
        <f>AVERAGE(C37:C46)</f>
        <v>161.97</v>
      </c>
      <c r="D95" s="87">
        <f>AVERAGE(D37:D46)</f>
        <v>4.23458713859713</v>
      </c>
      <c r="E95" s="40"/>
      <c r="F95" t="s" s="104">
        <v>102</v>
      </c>
      <c r="G95" s="83">
        <f>AVERAGE(G37:G46)</f>
        <v>19.1</v>
      </c>
      <c r="H95" s="83">
        <f>AVERAGE(H37:H46)</f>
        <v>62.61</v>
      </c>
      <c r="I95" s="87">
        <f>AVERAGE(I37:I46)</f>
        <v>3.36792962962963</v>
      </c>
      <c r="J95" s="40"/>
      <c r="K95" t="s" s="104">
        <v>102</v>
      </c>
      <c r="L95" s="83">
        <f>AVERAGE(L37:L46)</f>
        <v>5</v>
      </c>
      <c r="M95" s="83">
        <f>AVERAGE(M37:M46)</f>
        <v>10.46</v>
      </c>
      <c r="N95" s="89">
        <f>AVERAGE(N37:N46)</f>
        <v>2.08065476190476</v>
      </c>
      <c r="O95" s="96"/>
      <c r="P95" s="83"/>
      <c r="Q95" s="83"/>
      <c r="R95" s="84"/>
      <c r="S95" s="83"/>
      <c r="T95" s="83"/>
      <c r="U95" s="84"/>
      <c r="V95" s="83"/>
      <c r="W95" s="97"/>
    </row>
    <row r="96" ht="21.95" customHeight="1">
      <c r="A96" t="s" s="103">
        <v>103</v>
      </c>
      <c r="B96" s="83">
        <f>AVERAGE(B48:B57)</f>
        <v>38.4</v>
      </c>
      <c r="C96" s="83">
        <f>AVERAGE(C48:C57)</f>
        <v>163.5</v>
      </c>
      <c r="D96" s="87">
        <f>AVERAGE(D48:D57)</f>
        <v>4.30774821587202</v>
      </c>
      <c r="E96" s="40"/>
      <c r="F96" t="s" s="104">
        <v>103</v>
      </c>
      <c r="G96" s="83">
        <f>AVERAGE(G48:G57)</f>
        <v>18.6</v>
      </c>
      <c r="H96" s="83">
        <f>AVERAGE(H48:H57)</f>
        <v>62.51</v>
      </c>
      <c r="I96" s="87">
        <f>AVERAGE(I48:I57)</f>
        <v>3.42370416992708</v>
      </c>
      <c r="J96" s="40"/>
      <c r="K96" t="s" s="104">
        <v>103</v>
      </c>
      <c r="L96" s="83">
        <f>AVERAGE(L48:L57)</f>
        <v>3.7</v>
      </c>
      <c r="M96" s="83">
        <f>AVERAGE(M48:M57)</f>
        <v>6.5</v>
      </c>
      <c r="N96" s="89">
        <f>AVERAGE(N48:N57)</f>
        <v>1.94785714285714</v>
      </c>
      <c r="O96" s="96"/>
      <c r="P96" s="83"/>
      <c r="Q96" s="83"/>
      <c r="R96" s="84"/>
      <c r="S96" s="83"/>
      <c r="T96" s="83"/>
      <c r="U96" s="84"/>
      <c r="V96" s="83"/>
      <c r="W96" s="97"/>
    </row>
    <row r="97" ht="21.95" customHeight="1">
      <c r="A97" s="105"/>
      <c r="B97" s="84"/>
      <c r="C97" s="84"/>
      <c r="D97" s="90"/>
      <c r="E97" s="40"/>
      <c r="F97" s="106"/>
      <c r="G97" s="84"/>
      <c r="H97" s="84"/>
      <c r="I97" s="90"/>
      <c r="J97" s="40"/>
      <c r="K97" s="106"/>
      <c r="L97" s="84"/>
      <c r="M97" s="84"/>
      <c r="N97" s="91"/>
      <c r="O97" s="96"/>
      <c r="P97" s="83"/>
      <c r="Q97" s="83"/>
      <c r="R97" s="84"/>
      <c r="S97" s="83"/>
      <c r="T97" s="83"/>
      <c r="U97" s="84"/>
      <c r="V97" s="83"/>
      <c r="W97" s="97"/>
    </row>
    <row r="98" ht="21.95" customHeight="1">
      <c r="A98" t="s" s="93">
        <v>104</v>
      </c>
      <c r="B98" s="84"/>
      <c r="C98" s="84"/>
      <c r="D98" s="90"/>
      <c r="E98" s="40"/>
      <c r="F98" t="s" s="95">
        <v>104</v>
      </c>
      <c r="G98" s="84"/>
      <c r="H98" s="84"/>
      <c r="I98" s="90"/>
      <c r="J98" s="40"/>
      <c r="K98" t="s" s="95">
        <v>104</v>
      </c>
      <c r="L98" s="84"/>
      <c r="M98" s="84"/>
      <c r="N98" s="91"/>
      <c r="O98" s="96"/>
      <c r="P98" s="83"/>
      <c r="Q98" s="83"/>
      <c r="R98" s="84"/>
      <c r="S98" s="83"/>
      <c r="T98" s="83"/>
      <c r="U98" s="84"/>
      <c r="V98" s="83"/>
      <c r="W98" s="97"/>
    </row>
    <row r="99" ht="21.95" customHeight="1">
      <c r="A99" t="s" s="98">
        <v>99</v>
      </c>
      <c r="B99" s="83">
        <f>AVERAGE(B42:B46)</f>
        <v>38.8</v>
      </c>
      <c r="C99" s="83">
        <f>AVERAGE(C42:C46)</f>
        <v>160</v>
      </c>
      <c r="D99" s="87">
        <f>AVERAGE(D42:D46)</f>
        <v>4.15829261717484</v>
      </c>
      <c r="E99" s="40"/>
      <c r="F99" t="s" s="99">
        <v>99</v>
      </c>
      <c r="G99" s="83">
        <f>AVERAGE(G42:G46)</f>
        <v>20.6</v>
      </c>
      <c r="H99" s="83">
        <f>AVERAGE(H42:H46)</f>
        <v>67</v>
      </c>
      <c r="I99" s="87">
        <f>AVERAGE(I42:I46)</f>
        <v>3.35226666666667</v>
      </c>
      <c r="J99" s="40"/>
      <c r="K99" t="s" s="99">
        <v>99</v>
      </c>
      <c r="L99" s="83">
        <f>AVERAGE(L42:L46)</f>
        <v>5.4</v>
      </c>
      <c r="M99" s="83">
        <f>AVERAGE(M42:M46)</f>
        <v>11.64</v>
      </c>
      <c r="N99" s="89">
        <f>AVERAGE(N42:N46)</f>
        <v>2.2</v>
      </c>
      <c r="O99" s="96"/>
      <c r="P99" s="83"/>
      <c r="Q99" s="83"/>
      <c r="R99" s="84"/>
      <c r="S99" s="83"/>
      <c r="T99" s="83"/>
      <c r="U99" s="84"/>
      <c r="V99" s="83"/>
      <c r="W99" s="97"/>
    </row>
    <row r="100" ht="21.95" customHeight="1">
      <c r="A100" t="s" s="98">
        <v>100</v>
      </c>
      <c r="B100" s="83">
        <f>AVERAGE(B48:B52)</f>
        <v>39.6</v>
      </c>
      <c r="C100" s="83">
        <f>AVERAGE(C48:C52)</f>
        <v>166.5</v>
      </c>
      <c r="D100" s="87">
        <f>AVERAGE(D48:D52)</f>
        <v>4.25736474535614</v>
      </c>
      <c r="E100" s="40"/>
      <c r="F100" t="s" s="99">
        <v>100</v>
      </c>
      <c r="G100" s="83">
        <f>AVERAGE(G48:G52)</f>
        <v>19.4</v>
      </c>
      <c r="H100" s="83">
        <f>AVERAGE(H48:H52)</f>
        <v>63.84</v>
      </c>
      <c r="I100" s="87">
        <f>AVERAGE(I48:I52)</f>
        <v>3.37098789755136</v>
      </c>
      <c r="J100" s="40"/>
      <c r="K100" t="s" s="99">
        <v>100</v>
      </c>
      <c r="L100" s="83">
        <f>AVERAGE(L48:L52)</f>
        <v>4.2</v>
      </c>
      <c r="M100" s="83">
        <f>AVERAGE(M48:M52)</f>
        <v>6.76</v>
      </c>
      <c r="N100" s="89">
        <f>AVERAGE(N48:N52)</f>
        <v>1.84333333333333</v>
      </c>
      <c r="O100" s="96"/>
      <c r="P100" s="83"/>
      <c r="Q100" s="83"/>
      <c r="R100" s="84"/>
      <c r="S100" s="83"/>
      <c r="T100" s="83"/>
      <c r="U100" s="84"/>
      <c r="V100" s="83"/>
      <c r="W100" s="97"/>
    </row>
    <row r="101" ht="21.95" customHeight="1">
      <c r="A101" s="105"/>
      <c r="B101" s="84"/>
      <c r="C101" s="84"/>
      <c r="D101" s="90"/>
      <c r="E101" s="40"/>
      <c r="F101" s="106"/>
      <c r="G101" s="84"/>
      <c r="H101" s="84"/>
      <c r="I101" s="90"/>
      <c r="J101" s="40"/>
      <c r="K101" s="106"/>
      <c r="L101" s="84"/>
      <c r="M101" s="84"/>
      <c r="N101" s="91"/>
      <c r="O101" s="96"/>
      <c r="P101" s="83"/>
      <c r="Q101" s="83"/>
      <c r="R101" s="84"/>
      <c r="S101" s="83"/>
      <c r="T101" s="83"/>
      <c r="U101" s="84"/>
      <c r="V101" s="83"/>
      <c r="W101" s="97"/>
    </row>
    <row r="102" ht="21.95" customHeight="1">
      <c r="A102" t="s" s="103">
        <v>102</v>
      </c>
      <c r="B102" s="83">
        <f>AVERAGE(B42:B46)</f>
        <v>38.8</v>
      </c>
      <c r="C102" s="83">
        <f>AVERAGE(C42:C46)</f>
        <v>160</v>
      </c>
      <c r="D102" s="87">
        <f>AVERAGE(D42:D46)</f>
        <v>4.15829261717484</v>
      </c>
      <c r="E102" s="40"/>
      <c r="F102" t="s" s="104">
        <v>102</v>
      </c>
      <c r="G102" s="83">
        <f>AVERAGE(G42:G46)</f>
        <v>20.6</v>
      </c>
      <c r="H102" s="83">
        <f>AVERAGE(H42:H46)</f>
        <v>67</v>
      </c>
      <c r="I102" s="87">
        <f>AVERAGE(I42:I46)</f>
        <v>3.35226666666667</v>
      </c>
      <c r="J102" s="40"/>
      <c r="K102" t="s" s="104">
        <v>102</v>
      </c>
      <c r="L102" s="83">
        <f>AVERAGE(L42:L46)</f>
        <v>5.4</v>
      </c>
      <c r="M102" s="83">
        <f>AVERAGE(M42:M46)</f>
        <v>11.64</v>
      </c>
      <c r="N102" s="89">
        <f>AVERAGE(N42:N46)</f>
        <v>2.2</v>
      </c>
      <c r="O102" s="96"/>
      <c r="P102" s="83"/>
      <c r="Q102" s="83"/>
      <c r="R102" s="84"/>
      <c r="S102" s="83"/>
      <c r="T102" s="83"/>
      <c r="U102" s="84"/>
      <c r="V102" s="83"/>
      <c r="W102" s="97"/>
    </row>
    <row r="103" ht="21.95" customHeight="1">
      <c r="A103" t="s" s="103">
        <v>103</v>
      </c>
      <c r="B103" s="83">
        <f>AVERAGE(B48:B52)</f>
        <v>39.6</v>
      </c>
      <c r="C103" s="83">
        <f>AVERAGE(C48:C52)</f>
        <v>166.5</v>
      </c>
      <c r="D103" s="87">
        <f>AVERAGE(D48:D52)</f>
        <v>4.25736474535614</v>
      </c>
      <c r="E103" s="40"/>
      <c r="F103" t="s" s="104">
        <v>103</v>
      </c>
      <c r="G103" s="83">
        <f>AVERAGE(G48:G52)</f>
        <v>19.4</v>
      </c>
      <c r="H103" s="83">
        <f>AVERAGE(H48:H52)</f>
        <v>63.84</v>
      </c>
      <c r="I103" s="87">
        <f>AVERAGE(I48:I52)</f>
        <v>3.37098789755136</v>
      </c>
      <c r="J103" s="40"/>
      <c r="K103" t="s" s="104">
        <v>103</v>
      </c>
      <c r="L103" s="83">
        <f>AVERAGE(L48:L52)</f>
        <v>4.2</v>
      </c>
      <c r="M103" s="83">
        <f>AVERAGE(M48:M52)</f>
        <v>6.76</v>
      </c>
      <c r="N103" s="89">
        <f>AVERAGE(N48:N52)</f>
        <v>1.84333333333333</v>
      </c>
      <c r="O103" s="96"/>
      <c r="P103" s="83"/>
      <c r="Q103" s="83"/>
      <c r="R103" s="84"/>
      <c r="S103" s="83"/>
      <c r="T103" s="83"/>
      <c r="U103" s="84"/>
      <c r="V103" s="83"/>
      <c r="W103" s="97"/>
    </row>
    <row r="104" ht="21.95" customHeight="1">
      <c r="A104" s="105"/>
      <c r="B104" s="83"/>
      <c r="C104" s="83"/>
      <c r="D104" s="87"/>
      <c r="E104" s="40"/>
      <c r="F104" s="106"/>
      <c r="G104" s="84"/>
      <c r="H104" s="83"/>
      <c r="I104" s="87"/>
      <c r="J104" s="40"/>
      <c r="K104" s="106"/>
      <c r="L104" s="84"/>
      <c r="M104" s="83"/>
      <c r="N104" s="89"/>
      <c r="O104" s="96"/>
      <c r="P104" s="83"/>
      <c r="Q104" s="83"/>
      <c r="R104" s="84"/>
      <c r="S104" s="83"/>
      <c r="T104" s="83"/>
      <c r="U104" s="84"/>
      <c r="V104" s="83"/>
      <c r="W104" s="97"/>
    </row>
    <row r="105" ht="21.95" customHeight="1">
      <c r="A105" s="105"/>
      <c r="B105" s="107"/>
      <c r="C105" t="s" s="108">
        <v>105</v>
      </c>
      <c r="D105" s="87"/>
      <c r="E105" s="40"/>
      <c r="F105" s="106"/>
      <c r="G105" s="84"/>
      <c r="H105" s="83"/>
      <c r="I105" s="87"/>
      <c r="J105" s="40"/>
      <c r="K105" s="106"/>
      <c r="L105" s="84"/>
      <c r="M105" s="83"/>
      <c r="N105" s="89"/>
      <c r="O105" s="96"/>
      <c r="P105" s="83"/>
      <c r="Q105" s="83"/>
      <c r="R105" s="84"/>
      <c r="S105" s="83"/>
      <c r="T105" s="83"/>
      <c r="U105" s="84"/>
      <c r="V105" s="83"/>
      <c r="W105" s="97"/>
    </row>
    <row r="106" ht="22.75" customHeight="1">
      <c r="A106" s="109"/>
      <c r="B106" s="110"/>
      <c r="C106" t="s" s="111">
        <v>106</v>
      </c>
      <c r="D106" s="112"/>
      <c r="E106" s="113"/>
      <c r="F106" s="114"/>
      <c r="G106" s="115"/>
      <c r="H106" s="116"/>
      <c r="I106" s="112"/>
      <c r="J106" s="113"/>
      <c r="K106" s="114"/>
      <c r="L106" s="115"/>
      <c r="M106" s="116"/>
      <c r="N106" s="117"/>
      <c r="O106" s="118"/>
      <c r="P106" s="116"/>
      <c r="Q106" s="116"/>
      <c r="R106" s="115"/>
      <c r="S106" s="116"/>
      <c r="T106" s="116"/>
      <c r="U106" s="115"/>
      <c r="V106" s="116"/>
      <c r="W106"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1.xml><?xml version="1.0" encoding="utf-8"?>
<worksheet xmlns:r="http://schemas.openxmlformats.org/officeDocument/2006/relationships" xmlns="http://schemas.openxmlformats.org/spreadsheetml/2006/main">
  <dimension ref="A1:W105"/>
  <sheetViews>
    <sheetView workbookViewId="0" showGridLines="0" defaultGridColor="1"/>
  </sheetViews>
  <sheetFormatPr defaultColWidth="16.3333" defaultRowHeight="19.9" customHeight="1" outlineLevelRow="0" outlineLevelCol="0"/>
  <cols>
    <col min="1" max="1" width="10" style="299" customWidth="1"/>
    <col min="2" max="4" width="12.1719" style="299" customWidth="1"/>
    <col min="5" max="5" width="1.35156" style="299" customWidth="1"/>
    <col min="6" max="6" width="10" style="299" customWidth="1"/>
    <col min="7" max="9" width="12.1719" style="299" customWidth="1"/>
    <col min="10" max="10" width="1.35156" style="299" customWidth="1"/>
    <col min="11" max="11" width="10" style="299" customWidth="1"/>
    <col min="12" max="14" width="12.1719" style="299" customWidth="1"/>
    <col min="15" max="15" width="10.8516" style="299" customWidth="1"/>
    <col min="16" max="17" width="6.5" style="299" customWidth="1"/>
    <col min="18" max="18" width="10.8516" style="299" customWidth="1"/>
    <col min="19" max="20" width="6.5" style="299" customWidth="1"/>
    <col min="21" max="21" width="10.8516" style="299" customWidth="1"/>
    <col min="22" max="23" width="6.5" style="299" customWidth="1"/>
    <col min="24" max="16384" width="16.3516" style="299" customWidth="1"/>
  </cols>
  <sheetData>
    <row r="1" ht="64.15" customHeight="1">
      <c r="A1" t="s" s="164">
        <v>341</v>
      </c>
      <c r="B1" t="s" s="27">
        <v>40</v>
      </c>
      <c r="C1" t="s" s="27">
        <v>41</v>
      </c>
      <c r="D1" t="s" s="28">
        <v>42</v>
      </c>
      <c r="E1" s="29"/>
      <c r="F1" t="s" s="30">
        <v>342</v>
      </c>
      <c r="G1" t="s" s="27">
        <v>44</v>
      </c>
      <c r="H1" t="s" s="27">
        <v>45</v>
      </c>
      <c r="I1" t="s" s="28">
        <v>46</v>
      </c>
      <c r="J1" s="29"/>
      <c r="K1" t="s" s="30">
        <v>170</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1957</v>
      </c>
      <c r="B3" s="144">
        <v>54</v>
      </c>
      <c r="C3" s="78">
        <v>26</v>
      </c>
      <c r="D3" s="79">
        <v>0.481481481481481</v>
      </c>
      <c r="E3" s="40"/>
      <c r="F3" s="145">
        <v>1957</v>
      </c>
      <c r="G3" s="144">
        <v>30</v>
      </c>
      <c r="H3" s="78">
        <v>-17.5</v>
      </c>
      <c r="I3" s="79">
        <v>-0.583333333333333</v>
      </c>
      <c r="J3" s="40"/>
      <c r="K3" s="145">
        <v>1957</v>
      </c>
      <c r="L3" s="144">
        <v>12</v>
      </c>
      <c r="M3" s="78">
        <v>-19.3</v>
      </c>
      <c r="N3" s="81">
        <v>-1.60833333333333</v>
      </c>
      <c r="O3" s="152"/>
      <c r="P3" s="135"/>
      <c r="Q3" s="97"/>
      <c r="R3" s="153"/>
      <c r="S3" s="135"/>
      <c r="T3" s="97"/>
      <c r="U3" s="153"/>
      <c r="V3" s="135"/>
      <c r="W3" s="97"/>
    </row>
    <row r="4" ht="21.95" customHeight="1">
      <c r="A4" s="150">
        <v>1958</v>
      </c>
      <c r="B4" s="100">
        <v>45</v>
      </c>
      <c r="C4" s="83">
        <v>4.9</v>
      </c>
      <c r="D4" s="87">
        <v>0.108888888888889</v>
      </c>
      <c r="E4" s="40"/>
      <c r="F4" s="151">
        <v>1958</v>
      </c>
      <c r="G4" s="100">
        <v>29</v>
      </c>
      <c r="H4" s="83">
        <v>-22.2</v>
      </c>
      <c r="I4" s="87">
        <v>-0.76551724137931</v>
      </c>
      <c r="J4" s="40"/>
      <c r="K4" s="151">
        <v>1958</v>
      </c>
      <c r="L4" s="100">
        <v>9</v>
      </c>
      <c r="M4" s="83">
        <v>-21.8</v>
      </c>
      <c r="N4" s="89">
        <v>-2.42222222222222</v>
      </c>
      <c r="O4" s="152"/>
      <c r="P4" s="135"/>
      <c r="Q4" s="97"/>
      <c r="R4" s="153"/>
      <c r="S4" s="135"/>
      <c r="T4" s="97"/>
      <c r="U4" s="153"/>
      <c r="V4" s="135"/>
      <c r="W4" s="97"/>
    </row>
    <row r="5" ht="21.95" customHeight="1">
      <c r="A5" s="150">
        <v>1959</v>
      </c>
      <c r="B5" s="100">
        <v>66</v>
      </c>
      <c r="C5" s="83">
        <v>25</v>
      </c>
      <c r="D5" s="87">
        <v>0.378787878787879</v>
      </c>
      <c r="E5" s="40"/>
      <c r="F5" s="151">
        <v>1959</v>
      </c>
      <c r="G5" s="100">
        <v>33</v>
      </c>
      <c r="H5" s="83">
        <v>-35.5</v>
      </c>
      <c r="I5" s="87">
        <v>-1.07575757575758</v>
      </c>
      <c r="J5" s="40"/>
      <c r="K5" s="151">
        <v>1959</v>
      </c>
      <c r="L5" s="100">
        <v>12</v>
      </c>
      <c r="M5" s="83">
        <v>-37.4</v>
      </c>
      <c r="N5" s="89">
        <v>-3.11666666666667</v>
      </c>
      <c r="O5" s="152"/>
      <c r="P5" s="135"/>
      <c r="Q5" s="97"/>
      <c r="R5" s="153"/>
      <c r="S5" s="135"/>
      <c r="T5" s="97"/>
      <c r="U5" s="153"/>
      <c r="V5" s="135"/>
      <c r="W5" s="97"/>
    </row>
    <row r="6" ht="21.95" customHeight="1">
      <c r="A6" s="150">
        <v>1960</v>
      </c>
      <c r="B6" s="100">
        <v>45</v>
      </c>
      <c r="C6" s="83">
        <v>32.1</v>
      </c>
      <c r="D6" s="87">
        <v>0.713333333333333</v>
      </c>
      <c r="E6" s="40"/>
      <c r="F6" s="151">
        <v>1960</v>
      </c>
      <c r="G6" s="100">
        <v>20</v>
      </c>
      <c r="H6" s="83">
        <v>-11.6</v>
      </c>
      <c r="I6" s="87">
        <v>-0.58</v>
      </c>
      <c r="J6" s="40"/>
      <c r="K6" s="151">
        <v>1960</v>
      </c>
      <c r="L6" s="100">
        <v>6</v>
      </c>
      <c r="M6" s="83">
        <v>-10.5</v>
      </c>
      <c r="N6" s="89">
        <v>-1.75</v>
      </c>
      <c r="O6" s="152"/>
      <c r="P6" s="135"/>
      <c r="Q6" s="97"/>
      <c r="R6" s="153"/>
      <c r="S6" s="135"/>
      <c r="T6" s="97"/>
      <c r="U6" s="153"/>
      <c r="V6" s="135"/>
      <c r="W6" s="97"/>
    </row>
    <row r="7" ht="21.95" customHeight="1">
      <c r="A7" s="150">
        <v>1961</v>
      </c>
      <c r="B7" s="100">
        <v>48</v>
      </c>
      <c r="C7" s="83">
        <v>49</v>
      </c>
      <c r="D7" s="87">
        <v>1.02083333333333</v>
      </c>
      <c r="E7" s="40"/>
      <c r="F7" s="151">
        <v>1961</v>
      </c>
      <c r="G7" s="100">
        <v>19</v>
      </c>
      <c r="H7" s="83">
        <v>-6.8</v>
      </c>
      <c r="I7" s="87">
        <v>-0.357894736842105</v>
      </c>
      <c r="J7" s="40"/>
      <c r="K7" s="151">
        <v>1961</v>
      </c>
      <c r="L7" s="100">
        <v>4</v>
      </c>
      <c r="M7" s="83">
        <v>-6.2</v>
      </c>
      <c r="N7" s="89">
        <v>-1.55</v>
      </c>
      <c r="O7" s="152"/>
      <c r="P7" s="135"/>
      <c r="Q7" s="97"/>
      <c r="R7" s="153"/>
      <c r="S7" s="135"/>
      <c r="T7" s="97"/>
      <c r="U7" s="153"/>
      <c r="V7" s="135"/>
      <c r="W7" s="97"/>
    </row>
    <row r="8" ht="21.95" customHeight="1">
      <c r="A8" s="150">
        <v>1962</v>
      </c>
      <c r="B8" s="100">
        <v>40</v>
      </c>
      <c r="C8" s="83">
        <v>23.3</v>
      </c>
      <c r="D8" s="87">
        <v>0.5825</v>
      </c>
      <c r="E8" s="40"/>
      <c r="F8" s="151">
        <v>1962</v>
      </c>
      <c r="G8" s="100">
        <v>23</v>
      </c>
      <c r="H8" s="83">
        <v>-5.1</v>
      </c>
      <c r="I8" s="87">
        <v>-0.221739130434783</v>
      </c>
      <c r="J8" s="40"/>
      <c r="K8" s="151">
        <v>1962</v>
      </c>
      <c r="L8" s="100">
        <v>4</v>
      </c>
      <c r="M8" s="83">
        <v>-5.8</v>
      </c>
      <c r="N8" s="89">
        <v>-1.45</v>
      </c>
      <c r="O8" s="152"/>
      <c r="P8" s="135"/>
      <c r="Q8" s="97"/>
      <c r="R8" s="153"/>
      <c r="S8" s="135"/>
      <c r="T8" s="97"/>
      <c r="U8" s="153"/>
      <c r="V8" s="135"/>
      <c r="W8" s="97"/>
    </row>
    <row r="9" ht="21.95" customHeight="1">
      <c r="A9" s="150">
        <v>1963</v>
      </c>
      <c r="B9" s="100">
        <v>26</v>
      </c>
      <c r="C9" s="83">
        <v>13.5</v>
      </c>
      <c r="D9" s="87">
        <v>0.5192307692307691</v>
      </c>
      <c r="E9" s="40"/>
      <c r="F9" s="151">
        <v>1963</v>
      </c>
      <c r="G9" s="100">
        <v>13</v>
      </c>
      <c r="H9" s="83">
        <v>-7.4</v>
      </c>
      <c r="I9" s="87">
        <v>-0.569230769230769</v>
      </c>
      <c r="J9" s="40"/>
      <c r="K9" s="151">
        <v>1963</v>
      </c>
      <c r="L9" s="100">
        <v>4</v>
      </c>
      <c r="M9" s="83">
        <v>-7.8</v>
      </c>
      <c r="N9" s="89">
        <v>-1.95</v>
      </c>
      <c r="O9" s="152"/>
      <c r="P9" s="135"/>
      <c r="Q9" s="97"/>
      <c r="R9" s="153"/>
      <c r="S9" s="135"/>
      <c r="T9" s="97"/>
      <c r="U9" s="153"/>
      <c r="V9" s="135"/>
      <c r="W9" s="97"/>
    </row>
    <row r="10" ht="21.95" customHeight="1">
      <c r="A10" s="150">
        <v>1964</v>
      </c>
      <c r="B10" s="100">
        <v>36</v>
      </c>
      <c r="C10" s="83">
        <v>10.1</v>
      </c>
      <c r="D10" s="87">
        <v>0.280555555555556</v>
      </c>
      <c r="E10" s="40"/>
      <c r="F10" s="151">
        <v>1964</v>
      </c>
      <c r="G10" s="100">
        <v>22</v>
      </c>
      <c r="H10" s="83">
        <v>-14.4</v>
      </c>
      <c r="I10" s="87">
        <v>-0.654545454545455</v>
      </c>
      <c r="J10" s="40"/>
      <c r="K10" s="151">
        <v>1964</v>
      </c>
      <c r="L10" s="100">
        <v>7</v>
      </c>
      <c r="M10" s="83">
        <v>-15.9</v>
      </c>
      <c r="N10" s="89">
        <v>-2.27142857142857</v>
      </c>
      <c r="O10" s="152"/>
      <c r="P10" s="135"/>
      <c r="Q10" s="97"/>
      <c r="R10" s="153"/>
      <c r="S10" s="135"/>
      <c r="T10" s="97"/>
      <c r="U10" s="153"/>
      <c r="V10" s="135"/>
      <c r="W10" s="97"/>
    </row>
    <row r="11" ht="21.95" customHeight="1">
      <c r="A11" s="150">
        <v>1965</v>
      </c>
      <c r="B11" s="100">
        <v>41</v>
      </c>
      <c r="C11" s="83">
        <v>18.3</v>
      </c>
      <c r="D11" s="87">
        <v>0.446341463414634</v>
      </c>
      <c r="E11" s="40"/>
      <c r="F11" s="151">
        <v>1965</v>
      </c>
      <c r="G11" s="100">
        <v>25</v>
      </c>
      <c r="H11" s="83">
        <v>-12.4</v>
      </c>
      <c r="I11" s="87">
        <v>-0.496</v>
      </c>
      <c r="J11" s="40"/>
      <c r="K11" s="151">
        <v>1965</v>
      </c>
      <c r="L11" s="100">
        <v>7</v>
      </c>
      <c r="M11" s="83">
        <v>-13.7</v>
      </c>
      <c r="N11" s="89">
        <v>-1.95714285714286</v>
      </c>
      <c r="O11" s="152"/>
      <c r="P11" s="135"/>
      <c r="Q11" s="97"/>
      <c r="R11" s="153"/>
      <c r="S11" s="135"/>
      <c r="T11" s="97"/>
      <c r="U11" s="153"/>
      <c r="V11" s="135"/>
      <c r="W11" s="97"/>
    </row>
    <row r="12" ht="21.95" customHeight="1">
      <c r="A12" s="150">
        <v>1966</v>
      </c>
      <c r="B12" s="100">
        <v>46</v>
      </c>
      <c r="C12" s="83">
        <v>52.5</v>
      </c>
      <c r="D12" s="87">
        <v>1.14130434782609</v>
      </c>
      <c r="E12" s="40"/>
      <c r="F12" s="151">
        <v>1966</v>
      </c>
      <c r="G12" s="100">
        <v>14</v>
      </c>
      <c r="H12" s="83">
        <v>-2.7</v>
      </c>
      <c r="I12" s="87">
        <v>-0.192857142857143</v>
      </c>
      <c r="J12" s="40"/>
      <c r="K12" s="151">
        <v>1966</v>
      </c>
      <c r="L12" s="100">
        <v>5</v>
      </c>
      <c r="M12" s="83">
        <v>-7</v>
      </c>
      <c r="N12" s="89">
        <v>-1.4</v>
      </c>
      <c r="O12" s="152"/>
      <c r="P12" s="135"/>
      <c r="Q12" s="97"/>
      <c r="R12" s="153"/>
      <c r="S12" s="135"/>
      <c r="T12" s="97"/>
      <c r="U12" s="153"/>
      <c r="V12" s="135"/>
      <c r="W12" s="97"/>
    </row>
    <row r="13" ht="21.95" customHeight="1">
      <c r="A13" s="150">
        <v>1967</v>
      </c>
      <c r="B13" s="100">
        <v>51</v>
      </c>
      <c r="C13" s="83">
        <v>26.4</v>
      </c>
      <c r="D13" s="87">
        <v>0.517647058823529</v>
      </c>
      <c r="E13" s="40"/>
      <c r="F13" s="151">
        <v>1967</v>
      </c>
      <c r="G13" s="100">
        <v>26</v>
      </c>
      <c r="H13" s="83">
        <v>-16.8</v>
      </c>
      <c r="I13" s="87">
        <v>-0.646153846153846</v>
      </c>
      <c r="J13" s="40"/>
      <c r="K13" s="151">
        <v>1967</v>
      </c>
      <c r="L13" s="100">
        <v>9</v>
      </c>
      <c r="M13" s="83">
        <v>-15.3</v>
      </c>
      <c r="N13" s="89">
        <v>-1.7</v>
      </c>
      <c r="O13" s="152"/>
      <c r="P13" s="135"/>
      <c r="Q13" s="97"/>
      <c r="R13" s="153"/>
      <c r="S13" s="135"/>
      <c r="T13" s="97"/>
      <c r="U13" s="153"/>
      <c r="V13" s="135"/>
      <c r="W13" s="97"/>
    </row>
    <row r="14" ht="21.95" customHeight="1">
      <c r="A14" s="150">
        <v>1968</v>
      </c>
      <c r="B14" s="100">
        <v>35</v>
      </c>
      <c r="C14" s="83">
        <v>28.8</v>
      </c>
      <c r="D14" s="87">
        <v>0.822857142857143</v>
      </c>
      <c r="E14" s="40"/>
      <c r="F14" s="151">
        <v>1968</v>
      </c>
      <c r="G14" s="100">
        <v>16</v>
      </c>
      <c r="H14" s="83">
        <v>-6.6</v>
      </c>
      <c r="I14" s="87">
        <v>-0.4125</v>
      </c>
      <c r="J14" s="40"/>
      <c r="K14" s="151">
        <v>1968</v>
      </c>
      <c r="L14" s="100">
        <v>5</v>
      </c>
      <c r="M14" s="83">
        <v>-9</v>
      </c>
      <c r="N14" s="89">
        <v>-1.8</v>
      </c>
      <c r="O14" s="152"/>
      <c r="P14" s="135"/>
      <c r="Q14" s="97"/>
      <c r="R14" s="153"/>
      <c r="S14" s="135"/>
      <c r="T14" s="97"/>
      <c r="U14" s="153"/>
      <c r="V14" s="135"/>
      <c r="W14" s="97"/>
    </row>
    <row r="15" ht="21.95" customHeight="1">
      <c r="A15" s="150">
        <v>1969</v>
      </c>
      <c r="B15" s="100">
        <v>47</v>
      </c>
      <c r="C15" s="83">
        <v>32.1</v>
      </c>
      <c r="D15" s="87">
        <v>0.682978723404255</v>
      </c>
      <c r="E15" s="40"/>
      <c r="F15" s="151">
        <v>1969</v>
      </c>
      <c r="G15" s="100">
        <v>24</v>
      </c>
      <c r="H15" s="83">
        <v>-4.9</v>
      </c>
      <c r="I15" s="87">
        <v>-0.204166666666667</v>
      </c>
      <c r="J15" s="40"/>
      <c r="K15" s="151">
        <v>1969</v>
      </c>
      <c r="L15" s="100">
        <v>4</v>
      </c>
      <c r="M15" s="83">
        <v>-5.4</v>
      </c>
      <c r="N15" s="89">
        <v>-1.35</v>
      </c>
      <c r="O15" s="152"/>
      <c r="P15" s="135"/>
      <c r="Q15" s="97"/>
      <c r="R15" s="153"/>
      <c r="S15" s="135"/>
      <c r="T15" s="97"/>
      <c r="U15" s="153"/>
      <c r="V15" s="135"/>
      <c r="W15" s="97"/>
    </row>
    <row r="16" ht="21.95" customHeight="1">
      <c r="A16" s="150">
        <v>1970</v>
      </c>
      <c r="B16" s="100">
        <v>48</v>
      </c>
      <c r="C16" s="83">
        <v>32.5</v>
      </c>
      <c r="D16" s="87">
        <v>0.677083333333333</v>
      </c>
      <c r="E16" s="40"/>
      <c r="F16" s="151">
        <v>1970</v>
      </c>
      <c r="G16" s="100">
        <v>26</v>
      </c>
      <c r="H16" s="83">
        <v>-8</v>
      </c>
      <c r="I16" s="87">
        <v>-0.307692307692308</v>
      </c>
      <c r="J16" s="40"/>
      <c r="K16" s="151">
        <v>1970</v>
      </c>
      <c r="L16" s="100">
        <v>4</v>
      </c>
      <c r="M16" s="83">
        <v>-7.5</v>
      </c>
      <c r="N16" s="89">
        <v>-1.875</v>
      </c>
      <c r="O16" s="152"/>
      <c r="P16" s="135"/>
      <c r="Q16" s="97"/>
      <c r="R16" s="153"/>
      <c r="S16" s="135"/>
      <c r="T16" s="97"/>
      <c r="U16" s="153"/>
      <c r="V16" s="135"/>
      <c r="W16" s="97"/>
    </row>
    <row r="17" ht="21.95" customHeight="1">
      <c r="A17" s="150">
        <v>1971</v>
      </c>
      <c r="B17" s="100">
        <v>31</v>
      </c>
      <c r="C17" s="83">
        <v>30.1</v>
      </c>
      <c r="D17" s="87">
        <v>0.970967741935484</v>
      </c>
      <c r="E17" s="40"/>
      <c r="F17" s="151">
        <v>1971</v>
      </c>
      <c r="G17" s="100">
        <v>14</v>
      </c>
      <c r="H17" s="83">
        <v>2.1</v>
      </c>
      <c r="I17" s="87">
        <v>0.15</v>
      </c>
      <c r="J17" s="40"/>
      <c r="K17" s="151">
        <v>1971</v>
      </c>
      <c r="L17" s="100">
        <v>1</v>
      </c>
      <c r="M17" s="83">
        <v>-1.3</v>
      </c>
      <c r="N17" s="89">
        <v>-1.3</v>
      </c>
      <c r="O17" s="152"/>
      <c r="P17" s="135"/>
      <c r="Q17" s="97"/>
      <c r="R17" s="153"/>
      <c r="S17" s="135"/>
      <c r="T17" s="97"/>
      <c r="U17" s="153"/>
      <c r="V17" s="135"/>
      <c r="W17" s="97"/>
    </row>
    <row r="18" ht="21.95" customHeight="1">
      <c r="A18" s="150">
        <v>1972</v>
      </c>
      <c r="B18" s="100">
        <v>41</v>
      </c>
      <c r="C18" s="83">
        <v>25.5</v>
      </c>
      <c r="D18" s="87">
        <v>0.621951219512195</v>
      </c>
      <c r="E18" s="40"/>
      <c r="F18" s="151">
        <v>1972</v>
      </c>
      <c r="G18" s="100">
        <v>20</v>
      </c>
      <c r="H18" s="83">
        <v>-13.2</v>
      </c>
      <c r="I18" s="87">
        <v>-0.66</v>
      </c>
      <c r="J18" s="40"/>
      <c r="K18" s="151">
        <v>1972</v>
      </c>
      <c r="L18" s="100">
        <v>8</v>
      </c>
      <c r="M18" s="83">
        <v>-15.7</v>
      </c>
      <c r="N18" s="89">
        <v>-1.9625</v>
      </c>
      <c r="O18" s="152"/>
      <c r="P18" s="135"/>
      <c r="Q18" s="97"/>
      <c r="R18" s="153"/>
      <c r="S18" s="135"/>
      <c r="T18" s="97"/>
      <c r="U18" s="153"/>
      <c r="V18" s="135"/>
      <c r="W18" s="97"/>
    </row>
    <row r="19" ht="21.95" customHeight="1">
      <c r="A19" s="150">
        <v>1973</v>
      </c>
      <c r="B19" s="100">
        <v>26</v>
      </c>
      <c r="C19" s="83">
        <v>18</v>
      </c>
      <c r="D19" s="87">
        <v>0.692307692307692</v>
      </c>
      <c r="E19" s="40"/>
      <c r="F19" s="151">
        <v>1973</v>
      </c>
      <c r="G19" s="100">
        <v>15</v>
      </c>
      <c r="H19" s="83">
        <v>-1.8</v>
      </c>
      <c r="I19" s="87">
        <v>-0.12</v>
      </c>
      <c r="J19" s="40"/>
      <c r="K19" s="151">
        <v>1973</v>
      </c>
      <c r="L19" s="100">
        <v>3</v>
      </c>
      <c r="M19" s="83">
        <v>-4.3</v>
      </c>
      <c r="N19" s="89">
        <v>-1.43333333333333</v>
      </c>
      <c r="O19" s="152"/>
      <c r="P19" s="135"/>
      <c r="Q19" s="97"/>
      <c r="R19" s="153"/>
      <c r="S19" s="135"/>
      <c r="T19" s="97"/>
      <c r="U19" s="153"/>
      <c r="V19" s="135"/>
      <c r="W19" s="97"/>
    </row>
    <row r="20" ht="21.95" customHeight="1">
      <c r="A20" s="150">
        <v>1974</v>
      </c>
      <c r="B20" s="100">
        <v>31</v>
      </c>
      <c r="C20" s="83">
        <v>29.2</v>
      </c>
      <c r="D20" s="87">
        <v>0.941935483870968</v>
      </c>
      <c r="E20" s="40"/>
      <c r="F20" s="151">
        <v>1974</v>
      </c>
      <c r="G20" s="100">
        <v>14</v>
      </c>
      <c r="H20" s="83">
        <v>0.3</v>
      </c>
      <c r="I20" s="87">
        <v>0.0214285714285714</v>
      </c>
      <c r="J20" s="40"/>
      <c r="K20" s="151">
        <v>1974</v>
      </c>
      <c r="L20" s="100">
        <v>1</v>
      </c>
      <c r="M20" s="83">
        <v>-1.6</v>
      </c>
      <c r="N20" s="89">
        <v>-1.6</v>
      </c>
      <c r="O20" s="152"/>
      <c r="P20" s="135"/>
      <c r="Q20" s="97"/>
      <c r="R20" s="153"/>
      <c r="S20" s="135"/>
      <c r="T20" s="97"/>
      <c r="U20" s="153"/>
      <c r="V20" s="135"/>
      <c r="W20" s="97"/>
    </row>
    <row r="21" ht="21.95" customHeight="1">
      <c r="A21" s="150">
        <v>1975</v>
      </c>
      <c r="B21" s="100">
        <v>36</v>
      </c>
      <c r="C21" s="83">
        <v>39.1</v>
      </c>
      <c r="D21" s="87">
        <v>1.08611111111111</v>
      </c>
      <c r="E21" s="40"/>
      <c r="F21" s="151">
        <v>1975</v>
      </c>
      <c r="G21" s="100">
        <v>17</v>
      </c>
      <c r="H21" s="83">
        <v>3</v>
      </c>
      <c r="I21" s="87">
        <v>0.176470588235294</v>
      </c>
      <c r="J21" s="40"/>
      <c r="K21" s="151">
        <v>1975</v>
      </c>
      <c r="L21" s="100">
        <v>0</v>
      </c>
      <c r="M21" s="83">
        <v>0</v>
      </c>
      <c r="N21" s="89"/>
      <c r="O21" s="152"/>
      <c r="P21" s="135"/>
      <c r="Q21" s="97"/>
      <c r="R21" s="153"/>
      <c r="S21" s="135"/>
      <c r="T21" s="97"/>
      <c r="U21" s="153"/>
      <c r="V21" s="135"/>
      <c r="W21" s="97"/>
    </row>
    <row r="22" ht="21.95" customHeight="1">
      <c r="A22" s="150">
        <v>1976</v>
      </c>
      <c r="B22" s="100">
        <v>54</v>
      </c>
      <c r="C22" s="83">
        <v>33</v>
      </c>
      <c r="D22" s="87">
        <v>0.611111111111111</v>
      </c>
      <c r="E22" s="40"/>
      <c r="F22" s="151">
        <v>1976</v>
      </c>
      <c r="G22" s="100">
        <v>31</v>
      </c>
      <c r="H22" s="83">
        <v>-5.4</v>
      </c>
      <c r="I22" s="87">
        <v>-0.174193548387097</v>
      </c>
      <c r="J22" s="40"/>
      <c r="K22" s="151">
        <v>1976</v>
      </c>
      <c r="L22" s="100">
        <v>7</v>
      </c>
      <c r="M22" s="83">
        <v>-15.1</v>
      </c>
      <c r="N22" s="89">
        <v>-2.15714285714286</v>
      </c>
      <c r="O22" t="s" s="131">
        <v>110</v>
      </c>
      <c r="P22" s="135">
        <f>AVERAGE(B22:B41)</f>
        <v>36</v>
      </c>
      <c r="Q22" s="97">
        <f>AVERAGE(D22:D41)</f>
        <v>0.880861465574137</v>
      </c>
      <c r="R22" t="s" s="134">
        <v>110</v>
      </c>
      <c r="S22" s="135">
        <f>AVERAGE(G22:G41)</f>
        <v>17.6</v>
      </c>
      <c r="T22" s="97">
        <f>AVERAGE(I22:I41)</f>
        <v>-0.165265482922761</v>
      </c>
      <c r="U22" t="s" s="134">
        <v>110</v>
      </c>
      <c r="V22" s="135">
        <f>AVERAGE(L22:L41)</f>
        <v>3.7</v>
      </c>
      <c r="W22" s="97">
        <f>AVERAGE(N22:N41)</f>
        <v>-1.68327380952381</v>
      </c>
    </row>
    <row r="23" ht="21.95" customHeight="1">
      <c r="A23" s="150">
        <v>1977</v>
      </c>
      <c r="B23" s="100">
        <v>34</v>
      </c>
      <c r="C23" s="83">
        <v>27.8</v>
      </c>
      <c r="D23" s="87">
        <v>0.8176470588235289</v>
      </c>
      <c r="E23" s="40"/>
      <c r="F23" s="151">
        <v>1977</v>
      </c>
      <c r="G23" s="100">
        <v>16</v>
      </c>
      <c r="H23" s="83">
        <v>-3.9</v>
      </c>
      <c r="I23" s="87">
        <v>-0.24375</v>
      </c>
      <c r="J23" s="40"/>
      <c r="K23" s="151">
        <v>1977</v>
      </c>
      <c r="L23" s="100">
        <v>3</v>
      </c>
      <c r="M23" s="83">
        <v>-4.6</v>
      </c>
      <c r="N23" s="89">
        <v>-1.53333333333333</v>
      </c>
      <c r="O23" t="s" s="131">
        <v>111</v>
      </c>
      <c r="P23" s="135">
        <f>AVERAGE(B23:B41)</f>
        <v>35.0526315789474</v>
      </c>
      <c r="Q23" s="97">
        <f>AVERAGE(D23:D41)</f>
        <v>0.895058852651138</v>
      </c>
      <c r="R23" t="s" s="134">
        <v>111</v>
      </c>
      <c r="S23" s="135">
        <f>AVERAGE(G23:G41)</f>
        <v>16.8947368421053</v>
      </c>
      <c r="T23" s="97">
        <f>AVERAGE(I23:I41)</f>
        <v>-0.164795584740428</v>
      </c>
      <c r="U23" t="s" s="134">
        <v>111</v>
      </c>
      <c r="V23" s="135">
        <f>AVERAGE(L23:L41)</f>
        <v>3.52631578947368</v>
      </c>
      <c r="W23" s="97">
        <f>AVERAGE(N23:N41)</f>
        <v>-1.65168253968254</v>
      </c>
    </row>
    <row r="24" ht="21.95" customHeight="1">
      <c r="A24" s="150">
        <v>1978</v>
      </c>
      <c r="B24" s="100">
        <v>34</v>
      </c>
      <c r="C24" s="83">
        <v>29.9</v>
      </c>
      <c r="D24" s="87">
        <v>0.879411764705882</v>
      </c>
      <c r="E24" s="40"/>
      <c r="F24" s="151">
        <v>1978</v>
      </c>
      <c r="G24" s="100">
        <v>16</v>
      </c>
      <c r="H24" s="83">
        <v>-0.9</v>
      </c>
      <c r="I24" s="87">
        <v>-0.05625</v>
      </c>
      <c r="J24" s="40"/>
      <c r="K24" s="151">
        <v>1978</v>
      </c>
      <c r="L24" s="100">
        <v>3</v>
      </c>
      <c r="M24" s="83">
        <v>-4.7</v>
      </c>
      <c r="N24" s="89">
        <v>-1.56666666666667</v>
      </c>
      <c r="O24" t="s" s="131">
        <v>112</v>
      </c>
      <c r="P24" s="135">
        <f>AVERAGE(B24:B41)</f>
        <v>35.1111111111111</v>
      </c>
      <c r="Q24" s="97">
        <f>AVERAGE(D24:D41)</f>
        <v>0.899359507863783</v>
      </c>
      <c r="R24" t="s" s="134">
        <v>112</v>
      </c>
      <c r="S24" s="135">
        <f>AVERAGE(G24:G41)</f>
        <v>16.9444444444444</v>
      </c>
      <c r="T24" s="97">
        <f>AVERAGE(I24:I41)</f>
        <v>-0.160409228337118</v>
      </c>
      <c r="U24" t="s" s="134">
        <v>112</v>
      </c>
      <c r="V24" s="135">
        <f>AVERAGE(L24:L41)</f>
        <v>3.55555555555556</v>
      </c>
      <c r="W24" s="97">
        <f>AVERAGE(N24:N41)</f>
        <v>-1.66013605442177</v>
      </c>
    </row>
    <row r="25" ht="21.95" customHeight="1">
      <c r="A25" s="150">
        <v>1979</v>
      </c>
      <c r="B25" s="100">
        <v>30</v>
      </c>
      <c r="C25" s="83">
        <v>12.2</v>
      </c>
      <c r="D25" s="87">
        <v>0.406666666666667</v>
      </c>
      <c r="E25" s="40"/>
      <c r="F25" s="151">
        <v>1979</v>
      </c>
      <c r="G25" s="100">
        <v>17</v>
      </c>
      <c r="H25" s="83">
        <v>-12.4</v>
      </c>
      <c r="I25" s="87">
        <v>-0.729411764705882</v>
      </c>
      <c r="J25" s="40"/>
      <c r="K25" s="151">
        <v>1979</v>
      </c>
      <c r="L25" s="100">
        <v>7</v>
      </c>
      <c r="M25" s="83">
        <v>-11.9</v>
      </c>
      <c r="N25" s="89">
        <v>-1.7</v>
      </c>
      <c r="O25" t="s" s="131">
        <v>113</v>
      </c>
      <c r="P25" s="135">
        <f>AVERAGE(B25:B41)</f>
        <v>35.1764705882353</v>
      </c>
      <c r="Q25" s="97">
        <f>AVERAGE(D25:D41)</f>
        <v>0.90053290452013</v>
      </c>
      <c r="R25" t="s" s="134">
        <v>113</v>
      </c>
      <c r="S25" s="135">
        <f>AVERAGE(G25:G41)</f>
        <v>17</v>
      </c>
      <c r="T25" s="97">
        <f>AVERAGE(I25:I41)</f>
        <v>-0.166536241768713</v>
      </c>
      <c r="U25" t="s" s="134">
        <v>113</v>
      </c>
      <c r="V25" s="135">
        <f>AVERAGE(L25:L41)</f>
        <v>3.58823529411765</v>
      </c>
      <c r="W25" s="97">
        <f>AVERAGE(N25:N41)</f>
        <v>-1.66732600732601</v>
      </c>
    </row>
    <row r="26" ht="21.95" customHeight="1">
      <c r="A26" s="150">
        <v>1980</v>
      </c>
      <c r="B26" s="100">
        <v>21</v>
      </c>
      <c r="C26" s="83">
        <v>24.6</v>
      </c>
      <c r="D26" s="87">
        <v>1.17142857142857</v>
      </c>
      <c r="E26" s="40"/>
      <c r="F26" s="151">
        <v>1980</v>
      </c>
      <c r="G26" s="100">
        <v>10</v>
      </c>
      <c r="H26" s="83">
        <v>3.7</v>
      </c>
      <c r="I26" s="87">
        <v>0.37</v>
      </c>
      <c r="J26" s="40"/>
      <c r="K26" s="151">
        <v>1980</v>
      </c>
      <c r="L26" s="100">
        <v>0</v>
      </c>
      <c r="M26" s="83">
        <v>0</v>
      </c>
      <c r="N26" s="89"/>
      <c r="O26" t="s" s="131">
        <v>114</v>
      </c>
      <c r="P26" s="135">
        <f>AVERAGE(B26:B41)</f>
        <v>35.5</v>
      </c>
      <c r="Q26" s="97">
        <f>AVERAGE(D26:D41)</f>
        <v>0.9313995443859719</v>
      </c>
      <c r="R26" t="s" s="134">
        <v>114</v>
      </c>
      <c r="S26" s="135">
        <f>AVERAGE(G26:G41)</f>
        <v>17</v>
      </c>
      <c r="T26" s="97">
        <f>AVERAGE(I26:I41)</f>
        <v>-0.13135652158514</v>
      </c>
      <c r="U26" t="s" s="134">
        <v>114</v>
      </c>
      <c r="V26" s="135">
        <f>AVERAGE(L26:L41)</f>
        <v>3.375</v>
      </c>
      <c r="W26" s="97">
        <f>AVERAGE(N26:N41)</f>
        <v>-1.66460317460318</v>
      </c>
    </row>
    <row r="27" ht="21.95" customHeight="1">
      <c r="A27" s="150">
        <v>1981</v>
      </c>
      <c r="B27" s="100">
        <v>19</v>
      </c>
      <c r="C27" s="83">
        <v>25.7</v>
      </c>
      <c r="D27" s="87">
        <v>1.35263157894737</v>
      </c>
      <c r="E27" s="40"/>
      <c r="F27" s="151">
        <v>1981</v>
      </c>
      <c r="G27" s="100">
        <v>6</v>
      </c>
      <c r="H27" s="83">
        <v>1.5</v>
      </c>
      <c r="I27" s="87">
        <v>0.25</v>
      </c>
      <c r="J27" s="40"/>
      <c r="K27" s="151">
        <v>1981</v>
      </c>
      <c r="L27" s="100">
        <v>1</v>
      </c>
      <c r="M27" s="83">
        <v>-1.5</v>
      </c>
      <c r="N27" s="89">
        <v>-1.5</v>
      </c>
      <c r="O27" t="s" s="131">
        <v>115</v>
      </c>
      <c r="P27" s="135">
        <f>AVERAGE(B27:B41)</f>
        <v>36.4666666666667</v>
      </c>
      <c r="Q27" s="97">
        <f>AVERAGE(D27:D41)</f>
        <v>0.915397609249798</v>
      </c>
      <c r="R27" t="s" s="134">
        <v>115</v>
      </c>
      <c r="S27" s="135">
        <f>AVERAGE(G27:G41)</f>
        <v>17.4666666666667</v>
      </c>
      <c r="T27" s="97">
        <f>AVERAGE(I27:I41)</f>
        <v>-0.164780289690816</v>
      </c>
      <c r="U27" t="s" s="134">
        <v>115</v>
      </c>
      <c r="V27" s="135">
        <f>AVERAGE(L27:L41)</f>
        <v>3.6</v>
      </c>
      <c r="W27" s="97">
        <f>AVERAGE(N27:N41)</f>
        <v>-1.66460317460318</v>
      </c>
    </row>
    <row r="28" ht="21.95" customHeight="1">
      <c r="A28" s="150">
        <v>1982</v>
      </c>
      <c r="B28" s="100">
        <v>46</v>
      </c>
      <c r="C28" s="83">
        <v>17</v>
      </c>
      <c r="D28" s="87">
        <v>0.369565217391304</v>
      </c>
      <c r="E28" s="40"/>
      <c r="F28" s="151">
        <v>1982</v>
      </c>
      <c r="G28" s="100">
        <v>27</v>
      </c>
      <c r="H28" s="83">
        <v>-20.7</v>
      </c>
      <c r="I28" s="87">
        <v>-0.7666666666666671</v>
      </c>
      <c r="J28" s="40"/>
      <c r="K28" s="151">
        <v>1982</v>
      </c>
      <c r="L28" s="100">
        <v>8</v>
      </c>
      <c r="M28" s="83">
        <v>-18</v>
      </c>
      <c r="N28" s="89">
        <v>-2.25</v>
      </c>
      <c r="O28" t="s" s="131">
        <v>116</v>
      </c>
      <c r="P28" s="135">
        <f>AVERAGE(B28:B41)</f>
        <v>37.7142857142857</v>
      </c>
      <c r="Q28" s="97">
        <f>AVERAGE(D28:D41)</f>
        <v>0.884166611414258</v>
      </c>
      <c r="R28" t="s" s="134">
        <v>116</v>
      </c>
      <c r="S28" s="135">
        <f>AVERAGE(G28:G41)</f>
        <v>18.2857142857143</v>
      </c>
      <c r="T28" s="97">
        <f>AVERAGE(I28:I41)</f>
        <v>-0.19440745324016</v>
      </c>
      <c r="U28" t="s" s="134">
        <v>116</v>
      </c>
      <c r="V28" s="135">
        <f>AVERAGE(L28:L41)</f>
        <v>3.78571428571429</v>
      </c>
      <c r="W28" s="97">
        <f>AVERAGE(N28:N41)</f>
        <v>-1.6795670995671</v>
      </c>
    </row>
    <row r="29" ht="21.95" customHeight="1">
      <c r="A29" s="150">
        <v>1983</v>
      </c>
      <c r="B29" s="100">
        <v>44</v>
      </c>
      <c r="C29" s="83">
        <v>34.6</v>
      </c>
      <c r="D29" s="87">
        <v>0.786363636363636</v>
      </c>
      <c r="E29" s="40"/>
      <c r="F29" s="151">
        <v>1983</v>
      </c>
      <c r="G29" s="100">
        <v>22</v>
      </c>
      <c r="H29" s="83">
        <v>-8.9</v>
      </c>
      <c r="I29" s="87">
        <v>-0.404545454545455</v>
      </c>
      <c r="J29" s="40"/>
      <c r="K29" s="151">
        <v>1983</v>
      </c>
      <c r="L29" s="100">
        <v>7</v>
      </c>
      <c r="M29" s="83">
        <v>-13</v>
      </c>
      <c r="N29" s="89">
        <v>-1.85714285714286</v>
      </c>
      <c r="O29" t="s" s="131">
        <v>117</v>
      </c>
      <c r="P29" s="135">
        <f>AVERAGE(B29:B41)</f>
        <v>37.0769230769231</v>
      </c>
      <c r="Q29" s="97">
        <f>AVERAGE(D29:D41)</f>
        <v>0.923751334031408</v>
      </c>
      <c r="R29" t="s" s="134">
        <v>117</v>
      </c>
      <c r="S29" s="135">
        <f>AVERAGE(G29:G41)</f>
        <v>17.6153846153846</v>
      </c>
      <c r="T29" s="97">
        <f>AVERAGE(I29:I41)</f>
        <v>-0.150387513745813</v>
      </c>
      <c r="U29" t="s" s="134">
        <v>117</v>
      </c>
      <c r="V29" s="135">
        <f>AVERAGE(L29:L41)</f>
        <v>3.46153846153846</v>
      </c>
      <c r="W29" s="97">
        <f>AVERAGE(N29:N41)</f>
        <v>-1.62252380952381</v>
      </c>
    </row>
    <row r="30" ht="21.95" customHeight="1">
      <c r="A30" s="150">
        <v>1984</v>
      </c>
      <c r="B30" s="100">
        <v>47</v>
      </c>
      <c r="C30" s="83">
        <v>33.3</v>
      </c>
      <c r="D30" s="87">
        <v>0.708510638297872</v>
      </c>
      <c r="E30" s="40"/>
      <c r="F30" s="151">
        <v>1984</v>
      </c>
      <c r="G30" s="100">
        <v>24</v>
      </c>
      <c r="H30" s="83">
        <v>-9.199999999999999</v>
      </c>
      <c r="I30" s="87">
        <v>-0.383333333333333</v>
      </c>
      <c r="J30" s="40"/>
      <c r="K30" s="151">
        <v>1984</v>
      </c>
      <c r="L30" s="100">
        <v>6</v>
      </c>
      <c r="M30" s="83">
        <v>-12.1</v>
      </c>
      <c r="N30" s="89">
        <v>-2.01666666666667</v>
      </c>
      <c r="O30" t="s" s="131">
        <v>118</v>
      </c>
      <c r="P30" s="135">
        <f>AVERAGE(B30:B41)</f>
        <v>36.5</v>
      </c>
      <c r="Q30" s="97">
        <f>AVERAGE(D30:D41)</f>
        <v>0.935200308837055</v>
      </c>
      <c r="R30" t="s" s="134">
        <v>118</v>
      </c>
      <c r="S30" s="135">
        <f>AVERAGE(G30:G41)</f>
        <v>17.25</v>
      </c>
      <c r="T30" s="97">
        <f>AVERAGE(I30:I41)</f>
        <v>-0.129207685345843</v>
      </c>
      <c r="U30" t="s" s="134">
        <v>118</v>
      </c>
      <c r="V30" s="135">
        <f>AVERAGE(L30:L41)</f>
        <v>3.16666666666667</v>
      </c>
      <c r="W30" s="97">
        <f>AVERAGE(N30:N41)</f>
        <v>-1.59645502645503</v>
      </c>
    </row>
    <row r="31" ht="21.95" customHeight="1">
      <c r="A31" s="150">
        <v>1985</v>
      </c>
      <c r="B31" s="100">
        <v>48</v>
      </c>
      <c r="C31" s="83">
        <v>38.4</v>
      </c>
      <c r="D31" s="87">
        <v>0.8</v>
      </c>
      <c r="E31" s="40"/>
      <c r="F31" s="151">
        <v>1985</v>
      </c>
      <c r="G31" s="100">
        <v>24</v>
      </c>
      <c r="H31" s="83">
        <v>-4.8</v>
      </c>
      <c r="I31" s="87">
        <v>-0.2</v>
      </c>
      <c r="J31" s="40"/>
      <c r="K31" s="151">
        <v>1985</v>
      </c>
      <c r="L31" s="100">
        <v>5</v>
      </c>
      <c r="M31" s="83">
        <v>-10.9</v>
      </c>
      <c r="N31" s="89">
        <v>-2.18</v>
      </c>
      <c r="O31" t="s" s="131">
        <v>119</v>
      </c>
      <c r="P31" s="135">
        <f>AVERAGE(B31:B41)</f>
        <v>35.5454545454545</v>
      </c>
      <c r="Q31" s="97">
        <f>AVERAGE(D31:D41)</f>
        <v>0.955808460704254</v>
      </c>
      <c r="R31" t="s" s="134">
        <v>119</v>
      </c>
      <c r="S31" s="135">
        <f>AVERAGE(G31:G41)</f>
        <v>16.6363636363636</v>
      </c>
      <c r="T31" s="97">
        <f>AVERAGE(I31:I41)</f>
        <v>-0.106105353710617</v>
      </c>
      <c r="U31" t="s" s="134">
        <v>119</v>
      </c>
      <c r="V31" s="135">
        <f>AVERAGE(L31:L41)</f>
        <v>2.90909090909091</v>
      </c>
      <c r="W31" s="97">
        <f>AVERAGE(N31:N41)</f>
        <v>-1.54392857142857</v>
      </c>
    </row>
    <row r="32" ht="21.95" customHeight="1">
      <c r="A32" s="150">
        <v>1986</v>
      </c>
      <c r="B32" s="100">
        <v>40</v>
      </c>
      <c r="C32" s="83">
        <v>40.1</v>
      </c>
      <c r="D32" s="87">
        <v>1.0025</v>
      </c>
      <c r="E32" s="40"/>
      <c r="F32" s="151">
        <v>1986</v>
      </c>
      <c r="G32" s="100">
        <v>19</v>
      </c>
      <c r="H32" s="83">
        <v>-1.6</v>
      </c>
      <c r="I32" s="87">
        <v>-0.0842105263157895</v>
      </c>
      <c r="J32" s="40"/>
      <c r="K32" s="151">
        <v>1986</v>
      </c>
      <c r="L32" s="100">
        <v>3</v>
      </c>
      <c r="M32" s="83">
        <v>-4.4</v>
      </c>
      <c r="N32" s="89">
        <v>-1.46666666666667</v>
      </c>
      <c r="O32" t="s" s="131">
        <v>98</v>
      </c>
      <c r="P32" s="135">
        <f>AVERAGE(B32:B41)</f>
        <v>34.3</v>
      </c>
      <c r="Q32" s="97">
        <f>AVERAGE(D32:D41)</f>
        <v>0.9713893067746791</v>
      </c>
      <c r="R32" t="s" s="134">
        <v>98</v>
      </c>
      <c r="S32" s="135">
        <f>AVERAGE(G32:G41)</f>
        <v>15.9</v>
      </c>
      <c r="T32" s="97">
        <f>AVERAGE(I32:I41)</f>
        <v>-0.09671588908167859</v>
      </c>
      <c r="U32" t="s" s="134">
        <v>98</v>
      </c>
      <c r="V32" s="135">
        <f>AVERAGE(L32:L41)</f>
        <v>2.7</v>
      </c>
      <c r="W32" s="97">
        <f>AVERAGE(N32:N41)</f>
        <v>-1.4530612244898</v>
      </c>
    </row>
    <row r="33" ht="21.95" customHeight="1">
      <c r="A33" s="150">
        <v>1987</v>
      </c>
      <c r="B33" s="100">
        <v>39</v>
      </c>
      <c r="C33" s="83">
        <v>30.4</v>
      </c>
      <c r="D33" s="87">
        <v>0.779487179487179</v>
      </c>
      <c r="E33" s="40"/>
      <c r="F33" s="151">
        <v>1987</v>
      </c>
      <c r="G33" s="100">
        <v>24</v>
      </c>
      <c r="H33" s="83">
        <v>3.5</v>
      </c>
      <c r="I33" s="87">
        <v>0.145833333333333</v>
      </c>
      <c r="J33" s="40"/>
      <c r="K33" s="151">
        <v>1987</v>
      </c>
      <c r="L33" s="100">
        <v>3</v>
      </c>
      <c r="M33" s="83">
        <v>-3.9</v>
      </c>
      <c r="N33" s="89">
        <v>-1.3</v>
      </c>
      <c r="O33" t="s" s="131">
        <v>120</v>
      </c>
      <c r="P33" s="135">
        <f>AVERAGE(B33:B41)</f>
        <v>33.6666666666667</v>
      </c>
      <c r="Q33" s="97">
        <f>AVERAGE(D33:D41)</f>
        <v>0.967932563082977</v>
      </c>
      <c r="R33" t="s" s="134">
        <v>120</v>
      </c>
      <c r="S33" s="135">
        <f>AVERAGE(G33:G41)</f>
        <v>15.5555555555556</v>
      </c>
      <c r="T33" s="97">
        <f>AVERAGE(I33:I41)</f>
        <v>-0.0981053738334441</v>
      </c>
      <c r="U33" t="s" s="134">
        <v>120</v>
      </c>
      <c r="V33" s="135">
        <f>AVERAGE(L33:L41)</f>
        <v>2.66666666666667</v>
      </c>
      <c r="W33" s="97">
        <f>AVERAGE(N33:N41)</f>
        <v>-1.45079365079365</v>
      </c>
    </row>
    <row r="34" ht="21.95" customHeight="1">
      <c r="A34" s="150">
        <v>1988</v>
      </c>
      <c r="B34" s="100">
        <v>17</v>
      </c>
      <c r="C34" s="83">
        <v>23.1</v>
      </c>
      <c r="D34" s="87">
        <v>1.35882352941176</v>
      </c>
      <c r="E34" s="40"/>
      <c r="F34" s="151">
        <v>1988</v>
      </c>
      <c r="G34" s="100">
        <v>6</v>
      </c>
      <c r="H34" s="83">
        <v>1.5</v>
      </c>
      <c r="I34" s="87">
        <v>0.25</v>
      </c>
      <c r="J34" s="40"/>
      <c r="K34" s="151">
        <v>1988</v>
      </c>
      <c r="L34" s="100">
        <v>0</v>
      </c>
      <c r="M34" s="83">
        <v>0</v>
      </c>
      <c r="N34" s="89"/>
      <c r="O34" t="s" s="131">
        <v>121</v>
      </c>
      <c r="P34" s="135">
        <f>AVERAGE(B34:B41)</f>
        <v>33</v>
      </c>
      <c r="Q34" s="97">
        <f>AVERAGE(D34:D41)</f>
        <v>0.991488236032452</v>
      </c>
      <c r="R34" t="s" s="134">
        <v>121</v>
      </c>
      <c r="S34" s="135">
        <f>AVERAGE(G34:G41)</f>
        <v>14.5</v>
      </c>
      <c r="T34" s="97">
        <f>AVERAGE(I34:I41)</f>
        <v>-0.128597712229291</v>
      </c>
      <c r="U34" t="s" s="134">
        <v>121</v>
      </c>
      <c r="V34" s="135">
        <f>AVERAGE(L34:L41)</f>
        <v>2.625</v>
      </c>
      <c r="W34" s="97">
        <f>AVERAGE(N34:N41)</f>
        <v>-1.48095238095238</v>
      </c>
    </row>
    <row r="35" ht="21.95" customHeight="1">
      <c r="A35" s="150">
        <v>1989</v>
      </c>
      <c r="B35" s="100">
        <v>47</v>
      </c>
      <c r="C35" s="83">
        <v>42.7</v>
      </c>
      <c r="D35" s="87">
        <v>0.908510638297872</v>
      </c>
      <c r="E35" s="40"/>
      <c r="F35" s="151">
        <v>1989</v>
      </c>
      <c r="G35" s="100">
        <v>21</v>
      </c>
      <c r="H35" s="83">
        <v>-4.2</v>
      </c>
      <c r="I35" s="87">
        <v>-0.2</v>
      </c>
      <c r="J35" s="40"/>
      <c r="K35" s="151">
        <v>1989</v>
      </c>
      <c r="L35" s="100">
        <v>7</v>
      </c>
      <c r="M35" s="83">
        <v>-9.6</v>
      </c>
      <c r="N35" s="89">
        <v>-1.37142857142857</v>
      </c>
      <c r="O35" t="s" s="131">
        <v>122</v>
      </c>
      <c r="P35" s="135">
        <f>AVERAGE(B35:B41)</f>
        <v>35.2857142857143</v>
      </c>
      <c r="Q35" s="97">
        <f>AVERAGE(D35:D41)</f>
        <v>0.939011765549693</v>
      </c>
      <c r="R35" t="s" s="134">
        <v>122</v>
      </c>
      <c r="S35" s="135">
        <f>AVERAGE(G35:G41)</f>
        <v>15.7142857142857</v>
      </c>
      <c r="T35" s="97">
        <f>AVERAGE(I35:I41)</f>
        <v>-0.182683099690619</v>
      </c>
      <c r="U35" t="s" s="134">
        <v>122</v>
      </c>
      <c r="V35" s="135">
        <f>AVERAGE(L35:L41)</f>
        <v>3</v>
      </c>
      <c r="W35" s="97">
        <f>AVERAGE(N35:N41)</f>
        <v>-1.48095238095238</v>
      </c>
    </row>
    <row r="36" ht="21.95" customHeight="1">
      <c r="A36" s="150">
        <v>1990</v>
      </c>
      <c r="B36" s="100">
        <v>26</v>
      </c>
      <c r="C36" s="83">
        <v>27.2</v>
      </c>
      <c r="D36" s="87">
        <v>1.04615384615385</v>
      </c>
      <c r="E36" s="40"/>
      <c r="F36" s="151">
        <v>1990</v>
      </c>
      <c r="G36" s="100">
        <v>9</v>
      </c>
      <c r="H36" s="83">
        <v>-0.5</v>
      </c>
      <c r="I36" s="87">
        <v>-0.0555555555555556</v>
      </c>
      <c r="J36" s="40"/>
      <c r="K36" s="151">
        <v>1990</v>
      </c>
      <c r="L36" s="100">
        <v>2</v>
      </c>
      <c r="M36" s="83">
        <v>-2.4</v>
      </c>
      <c r="N36" s="89">
        <v>-1.2</v>
      </c>
      <c r="O36" t="s" s="131">
        <v>123</v>
      </c>
      <c r="P36" s="135">
        <f>AVERAGE(B36:B41)</f>
        <v>33.3333333333333</v>
      </c>
      <c r="Q36" s="97">
        <f>AVERAGE(D36:D41)</f>
        <v>0.94409528675833</v>
      </c>
      <c r="R36" t="s" s="134">
        <v>123</v>
      </c>
      <c r="S36" s="135">
        <f>AVERAGE(G36:G41)</f>
        <v>14.8333333333333</v>
      </c>
      <c r="T36" s="97">
        <f>AVERAGE(I36:I41)</f>
        <v>-0.179796949639055</v>
      </c>
      <c r="U36" t="s" s="134">
        <v>123</v>
      </c>
      <c r="V36" s="135">
        <f>AVERAGE(L36:L41)</f>
        <v>2.33333333333333</v>
      </c>
      <c r="W36" s="97">
        <f>AVERAGE(N36:N41)</f>
        <v>-1.50833333333334</v>
      </c>
    </row>
    <row r="37" ht="21.95" customHeight="1">
      <c r="A37" s="150">
        <v>1991</v>
      </c>
      <c r="B37" s="100">
        <v>24</v>
      </c>
      <c r="C37" s="83">
        <v>29.3</v>
      </c>
      <c r="D37" s="87">
        <v>1.22083333333333</v>
      </c>
      <c r="E37" s="40"/>
      <c r="F37" s="151">
        <v>1991</v>
      </c>
      <c r="G37" s="100">
        <v>7</v>
      </c>
      <c r="H37" s="83">
        <v>-1.2</v>
      </c>
      <c r="I37" s="87">
        <v>-0.171428571428571</v>
      </c>
      <c r="J37" s="40"/>
      <c r="K37" s="151">
        <v>1991</v>
      </c>
      <c r="L37" s="100">
        <v>0</v>
      </c>
      <c r="M37" s="83">
        <v>0</v>
      </c>
      <c r="N37" s="89"/>
      <c r="O37" t="s" s="131">
        <v>104</v>
      </c>
      <c r="P37" s="135">
        <f>AVERAGE(B37:B41)</f>
        <v>34.8</v>
      </c>
      <c r="Q37" s="97">
        <f>AVERAGE(D37:D41)</f>
        <v>0.923683574879226</v>
      </c>
      <c r="R37" t="s" s="134">
        <v>104</v>
      </c>
      <c r="S37" s="135">
        <f>AVERAGE(G37:G41)</f>
        <v>16</v>
      </c>
      <c r="T37" s="97">
        <f>AVERAGE(I37:I41)</f>
        <v>-0.204645228455755</v>
      </c>
      <c r="U37" t="s" s="134">
        <v>104</v>
      </c>
      <c r="V37" s="135">
        <f>AVERAGE(L37:L41)</f>
        <v>2.4</v>
      </c>
      <c r="W37" s="97">
        <f>AVERAGE(N37:N41)</f>
        <v>-1.61111111111111</v>
      </c>
    </row>
    <row r="38" ht="21.95" customHeight="1">
      <c r="A38" s="150">
        <v>1992</v>
      </c>
      <c r="B38" s="100">
        <v>46</v>
      </c>
      <c r="C38" s="83">
        <v>44.1</v>
      </c>
      <c r="D38" s="87">
        <v>0.9586956521739129</v>
      </c>
      <c r="E38" s="40"/>
      <c r="F38" s="151">
        <v>1992</v>
      </c>
      <c r="G38" s="100">
        <v>19</v>
      </c>
      <c r="H38" s="83">
        <v>-4.6</v>
      </c>
      <c r="I38" s="87">
        <v>-0.242105263157895</v>
      </c>
      <c r="J38" s="40"/>
      <c r="K38" s="151">
        <v>1992</v>
      </c>
      <c r="L38" s="100">
        <v>3</v>
      </c>
      <c r="M38" s="83">
        <v>-5.6</v>
      </c>
      <c r="N38" s="89">
        <v>-1.86666666666667</v>
      </c>
      <c r="O38" t="s" s="131">
        <v>124</v>
      </c>
      <c r="P38" s="135">
        <f>AVERAGE(B38:B41)</f>
        <v>37.5</v>
      </c>
      <c r="Q38" s="97">
        <f>AVERAGE(D38:D41)</f>
        <v>0.849396135265701</v>
      </c>
      <c r="R38" t="s" s="134">
        <v>124</v>
      </c>
      <c r="S38" s="135">
        <f>AVERAGE(G38:G41)</f>
        <v>18.25</v>
      </c>
      <c r="T38" s="97">
        <f>AVERAGE(I38:I41)</f>
        <v>-0.212949392712551</v>
      </c>
      <c r="U38" t="s" s="134">
        <v>124</v>
      </c>
      <c r="V38" s="135">
        <f>AVERAGE(L38:L41)</f>
        <v>3</v>
      </c>
      <c r="W38" s="97">
        <f>AVERAGE(N38:N41)</f>
        <v>-1.61111111111111</v>
      </c>
    </row>
    <row r="39" ht="21.95" customHeight="1">
      <c r="A39" s="150">
        <v>1993</v>
      </c>
      <c r="B39" s="100">
        <v>30</v>
      </c>
      <c r="C39" s="83">
        <v>27.9</v>
      </c>
      <c r="D39" s="87">
        <v>0.93</v>
      </c>
      <c r="E39" s="40"/>
      <c r="F39" s="151">
        <v>1993</v>
      </c>
      <c r="G39" s="100">
        <v>16</v>
      </c>
      <c r="H39" s="83">
        <v>2.4</v>
      </c>
      <c r="I39" s="87">
        <v>0.15</v>
      </c>
      <c r="J39" s="40"/>
      <c r="K39" s="151">
        <v>1993</v>
      </c>
      <c r="L39" s="100">
        <v>0</v>
      </c>
      <c r="M39" s="83">
        <v>0</v>
      </c>
      <c r="N39" s="89"/>
      <c r="O39" t="s" s="131">
        <v>125</v>
      </c>
      <c r="P39" s="135">
        <f>AVERAGE(B39:B41)</f>
        <v>34.6666666666667</v>
      </c>
      <c r="Q39" s="97">
        <f>AVERAGE(D39:D41)</f>
        <v>0.812962962962963</v>
      </c>
      <c r="R39" t="s" s="134">
        <v>125</v>
      </c>
      <c r="S39" s="135">
        <f>AVERAGE(G39:G41)</f>
        <v>18</v>
      </c>
      <c r="T39" s="97">
        <f>AVERAGE(I39:I41)</f>
        <v>-0.203230769230769</v>
      </c>
      <c r="U39" t="s" s="134">
        <v>125</v>
      </c>
      <c r="V39" s="135">
        <f>AVERAGE(L39:L41)</f>
        <v>3</v>
      </c>
      <c r="W39" s="97">
        <f>AVERAGE(N39:N41)</f>
        <v>-1.48333333333334</v>
      </c>
    </row>
    <row r="40" ht="21.95" customHeight="1">
      <c r="A40" s="150">
        <v>1994</v>
      </c>
      <c r="B40" s="100">
        <v>45</v>
      </c>
      <c r="C40" s="83">
        <v>27.4</v>
      </c>
      <c r="D40" s="87">
        <v>0.608888888888889</v>
      </c>
      <c r="E40" s="40"/>
      <c r="F40" s="151">
        <v>1994</v>
      </c>
      <c r="G40" s="100">
        <v>25</v>
      </c>
      <c r="H40" s="83">
        <v>-11.3</v>
      </c>
      <c r="I40" s="87">
        <v>-0.452</v>
      </c>
      <c r="J40" s="40"/>
      <c r="K40" s="151">
        <v>1994</v>
      </c>
      <c r="L40" s="100">
        <v>6</v>
      </c>
      <c r="M40" s="83">
        <v>-9.6</v>
      </c>
      <c r="N40" s="89">
        <v>-1.6</v>
      </c>
      <c r="O40" t="s" s="131">
        <v>126</v>
      </c>
      <c r="P40" s="135">
        <f>AVERAGE(B40:B41)</f>
        <v>37</v>
      </c>
      <c r="Q40" s="97">
        <f>AVERAGE(D40:D41)</f>
        <v>0.754444444444445</v>
      </c>
      <c r="R40" t="s" s="134">
        <v>126</v>
      </c>
      <c r="S40" s="135">
        <f>AVERAGE(G40:G41)</f>
        <v>19</v>
      </c>
      <c r="T40" s="97">
        <f>AVERAGE(I40:I41)</f>
        <v>-0.379846153846154</v>
      </c>
      <c r="U40" t="s" s="134">
        <v>126</v>
      </c>
      <c r="V40" s="135">
        <f>AVERAGE(L40:L41)</f>
        <v>4.5</v>
      </c>
      <c r="W40" s="97">
        <f>AVERAGE(N40:N41)</f>
        <v>-1.48333333333334</v>
      </c>
    </row>
    <row r="41" ht="21.95" customHeight="1">
      <c r="A41" s="150">
        <v>1995</v>
      </c>
      <c r="B41" s="100">
        <v>29</v>
      </c>
      <c r="C41" s="83">
        <v>26.1</v>
      </c>
      <c r="D41" s="87">
        <v>0.9</v>
      </c>
      <c r="E41" s="40"/>
      <c r="F41" s="151">
        <v>1995</v>
      </c>
      <c r="G41" s="100">
        <v>13</v>
      </c>
      <c r="H41" s="83">
        <v>-4</v>
      </c>
      <c r="I41" s="87">
        <v>-0.307692307692308</v>
      </c>
      <c r="J41" s="40"/>
      <c r="K41" s="151">
        <v>1995</v>
      </c>
      <c r="L41" s="100">
        <v>3</v>
      </c>
      <c r="M41" s="83">
        <v>-4.1</v>
      </c>
      <c r="N41" s="89">
        <v>-1.36666666666667</v>
      </c>
      <c r="O41" t="s" s="131">
        <v>127</v>
      </c>
      <c r="P41" s="135">
        <f>AVERAGE(B41)</f>
        <v>29</v>
      </c>
      <c r="Q41" s="97">
        <f>AVERAGE(D41)</f>
        <v>0.9</v>
      </c>
      <c r="R41" t="s" s="134">
        <v>127</v>
      </c>
      <c r="S41" s="135">
        <f>AVERAGE(G41)</f>
        <v>13</v>
      </c>
      <c r="T41" s="97">
        <f>AVERAGE(I41)</f>
        <v>-0.307692307692308</v>
      </c>
      <c r="U41" t="s" s="134">
        <v>127</v>
      </c>
      <c r="V41" s="135">
        <f>AVERAGE(L41)</f>
        <v>3</v>
      </c>
      <c r="W41" s="97">
        <f>AVERAGE(N41)</f>
        <v>-1.36666666666667</v>
      </c>
    </row>
    <row r="42" ht="21.95" customHeight="1">
      <c r="A42" s="150">
        <v>1996</v>
      </c>
      <c r="B42" s="154">
        <v>27</v>
      </c>
      <c r="C42" s="155">
        <v>35.7</v>
      </c>
      <c r="D42" s="156">
        <v>1.32222222222222</v>
      </c>
      <c r="E42" s="40"/>
      <c r="F42" s="151">
        <v>1996</v>
      </c>
      <c r="G42" s="154">
        <v>11</v>
      </c>
      <c r="H42" s="155">
        <v>2.9</v>
      </c>
      <c r="I42" s="156">
        <v>0.263636363636364</v>
      </c>
      <c r="J42" s="40"/>
      <c r="K42" s="151">
        <v>1996</v>
      </c>
      <c r="L42" s="154">
        <v>1</v>
      </c>
      <c r="M42" s="155">
        <v>-1.2</v>
      </c>
      <c r="N42" s="157">
        <v>-1.2</v>
      </c>
      <c r="O42" t="s" s="131">
        <v>128</v>
      </c>
      <c r="P42" s="158">
        <f>AVERAGE(B42)</f>
        <v>27</v>
      </c>
      <c r="Q42" s="159">
        <f>AVERAGE(D42)</f>
        <v>1.32222222222222</v>
      </c>
      <c r="R42" t="s" s="134">
        <v>128</v>
      </c>
      <c r="S42" s="158">
        <f>AVERAGE(G42)</f>
        <v>11</v>
      </c>
      <c r="T42" s="159">
        <f>AVERAGE(I42)</f>
        <v>0.263636363636364</v>
      </c>
      <c r="U42" t="s" s="134">
        <v>128</v>
      </c>
      <c r="V42" s="158">
        <f>AVERAGE(L42)</f>
        <v>1</v>
      </c>
      <c r="W42" s="159">
        <f>AVERAGE(N42)</f>
        <v>-1.2</v>
      </c>
    </row>
    <row r="43" ht="21.95" customHeight="1">
      <c r="A43" s="150">
        <v>1997</v>
      </c>
      <c r="B43" s="100">
        <v>48</v>
      </c>
      <c r="C43" s="83">
        <v>22.7</v>
      </c>
      <c r="D43" s="87">
        <v>0.472916666666667</v>
      </c>
      <c r="E43" s="40"/>
      <c r="F43" s="151">
        <v>1997</v>
      </c>
      <c r="G43" s="100">
        <v>26</v>
      </c>
      <c r="H43" s="83">
        <v>-18.4</v>
      </c>
      <c r="I43" s="87">
        <v>-0.707692307692308</v>
      </c>
      <c r="J43" s="40"/>
      <c r="K43" s="151">
        <v>1997</v>
      </c>
      <c r="L43" s="100">
        <v>12</v>
      </c>
      <c r="M43" s="83">
        <v>-21.9</v>
      </c>
      <c r="N43" s="89">
        <v>-1.825</v>
      </c>
      <c r="O43" t="s" s="131">
        <v>127</v>
      </c>
      <c r="P43" s="135">
        <f>AVERAGE(B43)</f>
        <v>48</v>
      </c>
      <c r="Q43" s="97">
        <f>AVERAGE(D43)</f>
        <v>0.472916666666667</v>
      </c>
      <c r="R43" t="s" s="134">
        <v>127</v>
      </c>
      <c r="S43" s="135">
        <f>AVERAGE(G43)</f>
        <v>26</v>
      </c>
      <c r="T43" s="97">
        <f>AVERAGE(I43)</f>
        <v>-0.707692307692308</v>
      </c>
      <c r="U43" t="s" s="134">
        <v>127</v>
      </c>
      <c r="V43" s="135">
        <f>AVERAGE(L43)</f>
        <v>12</v>
      </c>
      <c r="W43" s="97">
        <f>AVERAGE(N43)</f>
        <v>-1.825</v>
      </c>
    </row>
    <row r="44" ht="21.95" customHeight="1">
      <c r="A44" s="150">
        <v>1998</v>
      </c>
      <c r="B44" s="100">
        <v>36</v>
      </c>
      <c r="C44" s="83">
        <v>32.3</v>
      </c>
      <c r="D44" s="87">
        <v>0.897222222222222</v>
      </c>
      <c r="E44" s="40"/>
      <c r="F44" s="151">
        <v>1998</v>
      </c>
      <c r="G44" s="100">
        <v>19</v>
      </c>
      <c r="H44" s="83">
        <v>-0.7</v>
      </c>
      <c r="I44" s="87">
        <v>-0.0368421052631579</v>
      </c>
      <c r="J44" s="40"/>
      <c r="K44" s="151">
        <v>1998</v>
      </c>
      <c r="L44" s="100">
        <v>1</v>
      </c>
      <c r="M44" s="83">
        <v>-1.1</v>
      </c>
      <c r="N44" s="89">
        <v>-1.1</v>
      </c>
      <c r="O44" t="s" s="131">
        <v>126</v>
      </c>
      <c r="P44" s="135">
        <f>AVERAGE(B43:B44)</f>
        <v>42</v>
      </c>
      <c r="Q44" s="97">
        <f>AVERAGE(D43:D44)</f>
        <v>0.685069444444445</v>
      </c>
      <c r="R44" t="s" s="134">
        <v>126</v>
      </c>
      <c r="S44" s="135">
        <f>AVERAGE(G43:G44)</f>
        <v>22.5</v>
      </c>
      <c r="T44" s="97">
        <f>AVERAGE(I43:I44)</f>
        <v>-0.372267206477733</v>
      </c>
      <c r="U44" t="s" s="134">
        <v>126</v>
      </c>
      <c r="V44" s="135">
        <f>AVERAGE(L43:L44)</f>
        <v>6.5</v>
      </c>
      <c r="W44" s="97">
        <f>AVERAGE(N43:N44)</f>
        <v>-1.4625</v>
      </c>
    </row>
    <row r="45" ht="21.95" customHeight="1">
      <c r="A45" s="150">
        <v>1999</v>
      </c>
      <c r="B45" s="100">
        <v>25</v>
      </c>
      <c r="C45" s="83">
        <v>15</v>
      </c>
      <c r="D45" s="87">
        <v>0.6</v>
      </c>
      <c r="E45" s="40"/>
      <c r="F45" s="151">
        <v>1999</v>
      </c>
      <c r="G45" s="100">
        <v>12</v>
      </c>
      <c r="H45" s="83">
        <v>-6.2</v>
      </c>
      <c r="I45" s="87">
        <v>-0.5166666666666671</v>
      </c>
      <c r="J45" s="40"/>
      <c r="K45" s="151">
        <v>1999</v>
      </c>
      <c r="L45" s="100">
        <v>3</v>
      </c>
      <c r="M45" s="83">
        <v>-6.8</v>
      </c>
      <c r="N45" s="89">
        <v>-2.26666666666667</v>
      </c>
      <c r="O45" t="s" s="131">
        <v>125</v>
      </c>
      <c r="P45" s="135">
        <f>AVERAGE(B43:B45)</f>
        <v>36.3333333333333</v>
      </c>
      <c r="Q45" s="97">
        <f>AVERAGE(D43:D45)</f>
        <v>0.656712962962963</v>
      </c>
      <c r="R45" t="s" s="134">
        <v>125</v>
      </c>
      <c r="S45" s="135">
        <f>AVERAGE(G43:G45)</f>
        <v>19</v>
      </c>
      <c r="T45" s="97">
        <f>AVERAGE(I43:I45)</f>
        <v>-0.420400359874044</v>
      </c>
      <c r="U45" t="s" s="134">
        <v>125</v>
      </c>
      <c r="V45" s="135">
        <f>AVERAGE(L43:L45)</f>
        <v>5.33333333333333</v>
      </c>
      <c r="W45" s="97">
        <f>AVERAGE(N43:N45)</f>
        <v>-1.73055555555556</v>
      </c>
    </row>
    <row r="46" ht="21.95" customHeight="1">
      <c r="A46" s="150">
        <v>2000</v>
      </c>
      <c r="B46" s="100">
        <v>30</v>
      </c>
      <c r="C46" s="83">
        <v>37.5</v>
      </c>
      <c r="D46" s="87">
        <v>1.25</v>
      </c>
      <c r="E46" s="40"/>
      <c r="F46" s="151">
        <v>2000</v>
      </c>
      <c r="G46" s="100">
        <v>12</v>
      </c>
      <c r="H46" s="83">
        <v>4.7</v>
      </c>
      <c r="I46" s="87">
        <v>0.391666666666667</v>
      </c>
      <c r="J46" s="40"/>
      <c r="K46" s="151">
        <v>2000</v>
      </c>
      <c r="L46" s="100">
        <v>0</v>
      </c>
      <c r="M46" s="83">
        <v>0</v>
      </c>
      <c r="N46" s="89"/>
      <c r="O46" t="s" s="131">
        <v>124</v>
      </c>
      <c r="P46" s="135">
        <f>AVERAGE(B43:B46)</f>
        <v>34.75</v>
      </c>
      <c r="Q46" s="97">
        <f>AVERAGE(D43:D46)</f>
        <v>0.8050347222222221</v>
      </c>
      <c r="R46" t="s" s="134">
        <v>124</v>
      </c>
      <c r="S46" s="135">
        <f>AVERAGE(G43:G46)</f>
        <v>17.25</v>
      </c>
      <c r="T46" s="97">
        <f>AVERAGE(I43:I46)</f>
        <v>-0.217383603238866</v>
      </c>
      <c r="U46" t="s" s="134">
        <v>124</v>
      </c>
      <c r="V46" s="135">
        <f>AVERAGE(L43:L46)</f>
        <v>4</v>
      </c>
      <c r="W46" s="97">
        <f>AVERAGE(N43:N46)</f>
        <v>-1.73055555555556</v>
      </c>
    </row>
    <row r="47" ht="21.95" customHeight="1">
      <c r="A47" s="150">
        <v>2001</v>
      </c>
      <c r="B47" s="100">
        <v>30</v>
      </c>
      <c r="C47" s="83">
        <v>30.9</v>
      </c>
      <c r="D47" s="87">
        <v>1.03</v>
      </c>
      <c r="E47" s="40"/>
      <c r="F47" s="151">
        <v>2001</v>
      </c>
      <c r="G47" s="100">
        <v>13</v>
      </c>
      <c r="H47" s="83">
        <v>1.8</v>
      </c>
      <c r="I47" s="87">
        <v>0.138461538461538</v>
      </c>
      <c r="J47" s="40"/>
      <c r="K47" s="151">
        <v>2001</v>
      </c>
      <c r="L47" s="100">
        <v>1</v>
      </c>
      <c r="M47" s="83">
        <v>-1.2</v>
      </c>
      <c r="N47" s="89">
        <v>-1.2</v>
      </c>
      <c r="O47" t="s" s="131">
        <v>104</v>
      </c>
      <c r="P47" s="135">
        <f>AVERAGE(B43:B47)</f>
        <v>33.8</v>
      </c>
      <c r="Q47" s="97">
        <f>AVERAGE(D43:D47)</f>
        <v>0.850027777777778</v>
      </c>
      <c r="R47" t="s" s="134">
        <v>104</v>
      </c>
      <c r="S47" s="135">
        <f>AVERAGE(G43:G47)</f>
        <v>16.4</v>
      </c>
      <c r="T47" s="97">
        <f>AVERAGE(I43:I47)</f>
        <v>-0.146214574898786</v>
      </c>
      <c r="U47" t="s" s="134">
        <v>104</v>
      </c>
      <c r="V47" s="135">
        <f>AVERAGE(L43:L47)</f>
        <v>3.4</v>
      </c>
      <c r="W47" s="97">
        <f>AVERAGE(N43:N47)</f>
        <v>-1.59791666666667</v>
      </c>
    </row>
    <row r="48" ht="21.95" customHeight="1">
      <c r="A48" s="150">
        <v>2002</v>
      </c>
      <c r="B48" s="100">
        <v>45</v>
      </c>
      <c r="C48" s="83">
        <v>33.4</v>
      </c>
      <c r="D48" s="87">
        <v>0.742222222222222</v>
      </c>
      <c r="E48" s="40"/>
      <c r="F48" s="151">
        <v>2002</v>
      </c>
      <c r="G48" s="100">
        <v>26</v>
      </c>
      <c r="H48" s="83">
        <v>-2.1</v>
      </c>
      <c r="I48" s="87">
        <v>-0.0807692307692308</v>
      </c>
      <c r="J48" s="40"/>
      <c r="K48" s="151">
        <v>2002</v>
      </c>
      <c r="L48" s="100">
        <v>3</v>
      </c>
      <c r="M48" s="83">
        <v>-5.5</v>
      </c>
      <c r="N48" s="89">
        <v>-1.83333333333333</v>
      </c>
      <c r="O48" t="s" s="131">
        <v>123</v>
      </c>
      <c r="P48" s="135">
        <f>AVERAGE(B43:B48)</f>
        <v>35.6666666666667</v>
      </c>
      <c r="Q48" s="97">
        <f>AVERAGE(D43:D48)</f>
        <v>0.832060185185185</v>
      </c>
      <c r="R48" t="s" s="134">
        <v>123</v>
      </c>
      <c r="S48" s="135">
        <f>AVERAGE(G43:G48)</f>
        <v>18</v>
      </c>
      <c r="T48" s="97">
        <f>AVERAGE(I43:I48)</f>
        <v>-0.13530701754386</v>
      </c>
      <c r="U48" t="s" s="134">
        <v>123</v>
      </c>
      <c r="V48" s="135">
        <f>AVERAGE(L43:L48)</f>
        <v>3.33333333333333</v>
      </c>
      <c r="W48" s="97">
        <f>AVERAGE(N43:N48)</f>
        <v>-1.645</v>
      </c>
    </row>
    <row r="49" ht="21.95" customHeight="1">
      <c r="A49" s="150">
        <v>2003</v>
      </c>
      <c r="B49" s="100">
        <v>24</v>
      </c>
      <c r="C49" s="83">
        <v>22.3</v>
      </c>
      <c r="D49" s="87">
        <v>0.929166666666667</v>
      </c>
      <c r="E49" s="40"/>
      <c r="F49" s="151">
        <v>2003</v>
      </c>
      <c r="G49" s="100">
        <v>12</v>
      </c>
      <c r="H49" s="83">
        <v>-0.1</v>
      </c>
      <c r="I49" s="87">
        <v>-0.00833333333333333</v>
      </c>
      <c r="J49" s="40"/>
      <c r="K49" s="151">
        <v>2003</v>
      </c>
      <c r="L49" s="100">
        <v>1</v>
      </c>
      <c r="M49" s="83">
        <v>-1.3</v>
      </c>
      <c r="N49" s="89">
        <v>-1.3</v>
      </c>
      <c r="O49" t="s" s="131">
        <v>122</v>
      </c>
      <c r="P49" s="135">
        <f>AVERAGE(B43:B49)</f>
        <v>34</v>
      </c>
      <c r="Q49" s="97">
        <f>AVERAGE(D43:D49)</f>
        <v>0.84593253968254</v>
      </c>
      <c r="R49" t="s" s="134">
        <v>122</v>
      </c>
      <c r="S49" s="135">
        <f>AVERAGE(G43:G49)</f>
        <v>17.1428571428571</v>
      </c>
      <c r="T49" s="97">
        <f>AVERAGE(I43:I49)</f>
        <v>-0.117167919799499</v>
      </c>
      <c r="U49" t="s" s="134">
        <v>122</v>
      </c>
      <c r="V49" s="135">
        <f>AVERAGE(L43:L49)</f>
        <v>3</v>
      </c>
      <c r="W49" s="97">
        <f>AVERAGE(N43:N49)</f>
        <v>-1.5875</v>
      </c>
    </row>
    <row r="50" ht="21.95" customHeight="1">
      <c r="A50" s="150">
        <v>2004</v>
      </c>
      <c r="B50" s="100">
        <v>31</v>
      </c>
      <c r="C50" s="83">
        <v>42.1</v>
      </c>
      <c r="D50" s="87">
        <v>1.35806451612903</v>
      </c>
      <c r="E50" s="40"/>
      <c r="F50" s="151">
        <v>2004</v>
      </c>
      <c r="G50" s="100">
        <v>7</v>
      </c>
      <c r="H50" s="83">
        <v>1.4</v>
      </c>
      <c r="I50" s="87">
        <v>0.2</v>
      </c>
      <c r="J50" s="40"/>
      <c r="K50" s="151">
        <v>2004</v>
      </c>
      <c r="L50" s="100">
        <v>1</v>
      </c>
      <c r="M50" s="83">
        <v>-1.2</v>
      </c>
      <c r="N50" s="89">
        <v>-1.2</v>
      </c>
      <c r="O50" t="s" s="131">
        <v>121</v>
      </c>
      <c r="P50" s="135">
        <f>AVERAGE(B43:B50)</f>
        <v>33.625</v>
      </c>
      <c r="Q50" s="97">
        <f>AVERAGE(D43:D50)</f>
        <v>0.909949036738351</v>
      </c>
      <c r="R50" t="s" s="134">
        <v>121</v>
      </c>
      <c r="S50" s="135">
        <f>AVERAGE(G43:G50)</f>
        <v>15.875</v>
      </c>
      <c r="T50" s="97">
        <f>AVERAGE(I43:I50)</f>
        <v>-0.07752192982456151</v>
      </c>
      <c r="U50" t="s" s="134">
        <v>121</v>
      </c>
      <c r="V50" s="135">
        <f>AVERAGE(L43:L50)</f>
        <v>2.75</v>
      </c>
      <c r="W50" s="97">
        <f>AVERAGE(N43:N50)</f>
        <v>-1.53214285714286</v>
      </c>
    </row>
    <row r="51" ht="21.95" customHeight="1">
      <c r="A51" s="150">
        <v>2005</v>
      </c>
      <c r="B51" s="100">
        <v>26</v>
      </c>
      <c r="C51" s="83">
        <v>24</v>
      </c>
      <c r="D51" s="87">
        <v>0.923076923076923</v>
      </c>
      <c r="E51" s="40"/>
      <c r="F51" s="151">
        <v>2005</v>
      </c>
      <c r="G51" s="100">
        <v>13</v>
      </c>
      <c r="H51" s="83">
        <v>-0.1</v>
      </c>
      <c r="I51" s="87">
        <v>-0.00769230769230769</v>
      </c>
      <c r="J51" s="40"/>
      <c r="K51" s="151">
        <v>2005</v>
      </c>
      <c r="L51" s="100">
        <v>1</v>
      </c>
      <c r="M51" s="83">
        <v>-1.2</v>
      </c>
      <c r="N51" s="89">
        <v>-1.2</v>
      </c>
      <c r="O51" t="s" s="131">
        <v>120</v>
      </c>
      <c r="P51" s="135">
        <f>AVERAGE(B43:B51)</f>
        <v>32.7777777777778</v>
      </c>
      <c r="Q51" s="97">
        <f>AVERAGE(D43:D51)</f>
        <v>0.9114076907759699</v>
      </c>
      <c r="R51" t="s" s="134">
        <v>120</v>
      </c>
      <c r="S51" s="135">
        <f>AVERAGE(G43:G51)</f>
        <v>15.5555555555556</v>
      </c>
      <c r="T51" s="97">
        <f>AVERAGE(I43:I51)</f>
        <v>-0.0697630829209777</v>
      </c>
      <c r="U51" t="s" s="134">
        <v>120</v>
      </c>
      <c r="V51" s="135">
        <f>AVERAGE(L43:L51)</f>
        <v>2.55555555555556</v>
      </c>
      <c r="W51" s="97">
        <f>AVERAGE(N43:N51)</f>
        <v>-1.490625</v>
      </c>
    </row>
    <row r="52" ht="21.95" customHeight="1">
      <c r="A52" s="150">
        <v>2006</v>
      </c>
      <c r="B52" s="100">
        <v>60</v>
      </c>
      <c r="C52" s="83">
        <v>27.9</v>
      </c>
      <c r="D52" s="87">
        <v>0.465</v>
      </c>
      <c r="E52" s="40"/>
      <c r="F52" s="151">
        <v>2006</v>
      </c>
      <c r="G52" s="100">
        <v>33</v>
      </c>
      <c r="H52" s="83">
        <v>-19.3</v>
      </c>
      <c r="I52" s="87">
        <v>-0.584848484848485</v>
      </c>
      <c r="J52" s="40"/>
      <c r="K52" s="151">
        <v>2006</v>
      </c>
      <c r="L52" s="100">
        <v>9</v>
      </c>
      <c r="M52" s="83">
        <v>-19.9</v>
      </c>
      <c r="N52" s="89">
        <v>-2.21111111111111</v>
      </c>
      <c r="O52" t="s" s="131">
        <v>98</v>
      </c>
      <c r="P52" s="135">
        <f>AVERAGE(B43:B52)</f>
        <v>35.5</v>
      </c>
      <c r="Q52" s="97">
        <f>AVERAGE(D43:D52)</f>
        <v>0.866766921698373</v>
      </c>
      <c r="R52" t="s" s="134">
        <v>98</v>
      </c>
      <c r="S52" s="135">
        <f>AVERAGE(G43:G52)</f>
        <v>17.3</v>
      </c>
      <c r="T52" s="97">
        <f>AVERAGE(I43:I52)</f>
        <v>-0.121271623113728</v>
      </c>
      <c r="U52" t="s" s="134">
        <v>98</v>
      </c>
      <c r="V52" s="135">
        <f>AVERAGE(L43:L52)</f>
        <v>3.2</v>
      </c>
      <c r="W52" s="97">
        <f>AVERAGE(N43:N52)</f>
        <v>-1.57067901234568</v>
      </c>
    </row>
    <row r="53" ht="21.95" customHeight="1">
      <c r="A53" s="150">
        <v>2007</v>
      </c>
      <c r="B53" s="100">
        <v>35</v>
      </c>
      <c r="C53" s="83">
        <v>26.3</v>
      </c>
      <c r="D53" s="87">
        <v>0.751428571428571</v>
      </c>
      <c r="E53" s="40"/>
      <c r="F53" s="151">
        <v>2007</v>
      </c>
      <c r="G53" s="100">
        <v>17</v>
      </c>
      <c r="H53" s="83">
        <v>-7.6</v>
      </c>
      <c r="I53" s="87">
        <v>-0.447058823529412</v>
      </c>
      <c r="J53" s="40"/>
      <c r="K53" s="151">
        <v>2007</v>
      </c>
      <c r="L53" s="100">
        <v>4</v>
      </c>
      <c r="M53" s="83">
        <v>-6.8</v>
      </c>
      <c r="N53" s="89">
        <v>-1.7</v>
      </c>
      <c r="O53" t="s" s="131">
        <v>119</v>
      </c>
      <c r="P53" s="135">
        <f>AVERAGE(B43:B53)</f>
        <v>35.4545454545455</v>
      </c>
      <c r="Q53" s="97">
        <f>AVERAGE(D43:D53)</f>
        <v>0.856281617128391</v>
      </c>
      <c r="R53" t="s" s="134">
        <v>119</v>
      </c>
      <c r="S53" s="135">
        <f>AVERAGE(G43:G53)</f>
        <v>17.2727272727273</v>
      </c>
      <c r="T53" s="97">
        <f>AVERAGE(I43:I53)</f>
        <v>-0.150888641333336</v>
      </c>
      <c r="U53" t="s" s="134">
        <v>119</v>
      </c>
      <c r="V53" s="135">
        <f>AVERAGE(L43:L53)</f>
        <v>3.27272727272727</v>
      </c>
      <c r="W53" s="97">
        <f>AVERAGE(N43:N53)</f>
        <v>-1.58361111111111</v>
      </c>
    </row>
    <row r="54" ht="21.95" customHeight="1">
      <c r="A54" s="150">
        <v>2008</v>
      </c>
      <c r="B54" s="100">
        <v>30</v>
      </c>
      <c r="C54" s="83">
        <v>24</v>
      </c>
      <c r="D54" s="87">
        <v>0.8</v>
      </c>
      <c r="E54" s="40"/>
      <c r="F54" s="151">
        <v>2008</v>
      </c>
      <c r="G54" s="100">
        <v>14</v>
      </c>
      <c r="H54" s="83">
        <v>-4.4</v>
      </c>
      <c r="I54" s="87">
        <v>-0.314285714285714</v>
      </c>
      <c r="J54" s="40"/>
      <c r="K54" s="151">
        <v>2008</v>
      </c>
      <c r="L54" s="100">
        <v>4</v>
      </c>
      <c r="M54" s="83">
        <v>-6.7</v>
      </c>
      <c r="N54" s="89">
        <v>-1.675</v>
      </c>
      <c r="O54" t="s" s="131">
        <v>118</v>
      </c>
      <c r="P54" s="135">
        <f>AVERAGE(B43:B54)</f>
        <v>35</v>
      </c>
      <c r="Q54" s="97">
        <f>AVERAGE(D43:D54)</f>
        <v>0.851591482367692</v>
      </c>
      <c r="R54" t="s" s="134">
        <v>118</v>
      </c>
      <c r="S54" s="135">
        <f>AVERAGE(G43:G54)</f>
        <v>17</v>
      </c>
      <c r="T54" s="97">
        <f>AVERAGE(I43:I54)</f>
        <v>-0.164505064079368</v>
      </c>
      <c r="U54" t="s" s="134">
        <v>118</v>
      </c>
      <c r="V54" s="135">
        <f>AVERAGE(L43:L54)</f>
        <v>3.33333333333333</v>
      </c>
      <c r="W54" s="97">
        <f>AVERAGE(N43:N54)</f>
        <v>-1.59191919191919</v>
      </c>
    </row>
    <row r="55" ht="21.95" customHeight="1">
      <c r="A55" s="150">
        <v>2009</v>
      </c>
      <c r="B55" s="100">
        <v>22</v>
      </c>
      <c r="C55" s="83">
        <v>32.6</v>
      </c>
      <c r="D55" s="87">
        <v>1.48181818181818</v>
      </c>
      <c r="E55" s="40"/>
      <c r="F55" s="151">
        <v>2009</v>
      </c>
      <c r="G55" s="100">
        <v>8</v>
      </c>
      <c r="H55" s="83">
        <v>4.2</v>
      </c>
      <c r="I55" s="87">
        <v>0.525</v>
      </c>
      <c r="J55" s="40"/>
      <c r="K55" s="151">
        <v>2009</v>
      </c>
      <c r="L55" s="100">
        <v>0</v>
      </c>
      <c r="M55" s="83">
        <v>0</v>
      </c>
      <c r="N55" s="89"/>
      <c r="O55" t="s" s="131">
        <v>117</v>
      </c>
      <c r="P55" s="135">
        <f>AVERAGE(B43:B55)</f>
        <v>34</v>
      </c>
      <c r="Q55" s="97">
        <f>AVERAGE(D43:D55)</f>
        <v>0.900070459248499</v>
      </c>
      <c r="R55" t="s" s="134">
        <v>117</v>
      </c>
      <c r="S55" s="135">
        <f>AVERAGE(G43:G55)</f>
        <v>16.3076923076923</v>
      </c>
      <c r="T55" s="97">
        <f>AVERAGE(I43:I55)</f>
        <v>-0.111466212996339</v>
      </c>
      <c r="U55" t="s" s="134">
        <v>117</v>
      </c>
      <c r="V55" s="135">
        <f>AVERAGE(L43:L55)</f>
        <v>3.07692307692308</v>
      </c>
      <c r="W55" s="97">
        <f>AVERAGE(N43:N55)</f>
        <v>-1.59191919191919</v>
      </c>
    </row>
    <row r="56" ht="21.95" customHeight="1">
      <c r="A56" s="150">
        <v>2010</v>
      </c>
      <c r="B56" s="100">
        <v>39</v>
      </c>
      <c r="C56" s="83">
        <v>21.2</v>
      </c>
      <c r="D56" s="87">
        <v>0.543589743589744</v>
      </c>
      <c r="E56" s="40"/>
      <c r="F56" s="151">
        <v>2010</v>
      </c>
      <c r="G56" s="100">
        <v>23</v>
      </c>
      <c r="H56" s="83">
        <v>-7.4</v>
      </c>
      <c r="I56" s="87">
        <v>-0.321739130434783</v>
      </c>
      <c r="J56" s="40"/>
      <c r="K56" s="151">
        <v>2010</v>
      </c>
      <c r="L56" s="100">
        <v>5</v>
      </c>
      <c r="M56" s="83">
        <v>-8.199999999999999</v>
      </c>
      <c r="N56" s="89">
        <v>-1.64</v>
      </c>
      <c r="O56" t="s" s="131">
        <v>116</v>
      </c>
      <c r="P56" s="135">
        <f>AVERAGE(B43:B56)</f>
        <v>34.3571428571429</v>
      </c>
      <c r="Q56" s="97">
        <f>AVERAGE(D43:D56)</f>
        <v>0.874607550987159</v>
      </c>
      <c r="R56" t="s" s="134">
        <v>116</v>
      </c>
      <c r="S56" s="135">
        <f>AVERAGE(G43:G56)</f>
        <v>16.7857142857143</v>
      </c>
      <c r="T56" s="97">
        <f>AVERAGE(I43:I56)</f>
        <v>-0.126485707099085</v>
      </c>
      <c r="U56" t="s" s="134">
        <v>116</v>
      </c>
      <c r="V56" s="135">
        <f>AVERAGE(L43:L56)</f>
        <v>3.21428571428571</v>
      </c>
      <c r="W56" s="97">
        <f>AVERAGE(N43:N56)</f>
        <v>-1.59592592592593</v>
      </c>
    </row>
    <row r="57" ht="21.95" customHeight="1">
      <c r="A57" s="150">
        <v>2011</v>
      </c>
      <c r="B57" s="100">
        <v>34</v>
      </c>
      <c r="C57" s="83">
        <v>32.9</v>
      </c>
      <c r="D57" s="87">
        <v>0.967647058823529</v>
      </c>
      <c r="E57" s="40"/>
      <c r="F57" s="151">
        <v>2011</v>
      </c>
      <c r="G57" s="100">
        <v>14</v>
      </c>
      <c r="H57" s="83">
        <v>-2.2</v>
      </c>
      <c r="I57" s="87">
        <v>-0.157142857142857</v>
      </c>
      <c r="J57" s="40"/>
      <c r="K57" s="151">
        <v>2011</v>
      </c>
      <c r="L57" s="100">
        <v>1</v>
      </c>
      <c r="M57" s="83">
        <v>-3.2</v>
      </c>
      <c r="N57" s="89">
        <v>-3.2</v>
      </c>
      <c r="O57" t="s" s="131">
        <v>115</v>
      </c>
      <c r="P57" s="135">
        <f>AVERAGE(B43:B57)</f>
        <v>34.3333333333333</v>
      </c>
      <c r="Q57" s="97">
        <f>AVERAGE(D43:D57)</f>
        <v>0.880810184842917</v>
      </c>
      <c r="R57" t="s" s="134">
        <v>115</v>
      </c>
      <c r="S57" s="135">
        <f>AVERAGE(G43:G57)</f>
        <v>16.6</v>
      </c>
      <c r="T57" s="97">
        <f>AVERAGE(I43:I57)</f>
        <v>-0.128529517102003</v>
      </c>
      <c r="U57" t="s" s="134">
        <v>115</v>
      </c>
      <c r="V57" s="135">
        <f>AVERAGE(L43:L57)</f>
        <v>3.06666666666667</v>
      </c>
      <c r="W57" s="97">
        <f>AVERAGE(N43:N57)</f>
        <v>-1.71931623931624</v>
      </c>
    </row>
    <row r="58" ht="21.95" customHeight="1">
      <c r="A58" s="150">
        <v>2012</v>
      </c>
      <c r="B58" s="100">
        <v>39</v>
      </c>
      <c r="C58" s="83">
        <v>27.8</v>
      </c>
      <c r="D58" s="87">
        <v>0.712820512820513</v>
      </c>
      <c r="E58" s="40"/>
      <c r="F58" s="151">
        <v>2012</v>
      </c>
      <c r="G58" s="100">
        <v>19</v>
      </c>
      <c r="H58" s="83">
        <v>-8</v>
      </c>
      <c r="I58" s="87">
        <v>-0.421052631578947</v>
      </c>
      <c r="J58" s="40"/>
      <c r="K58" s="151">
        <v>2012</v>
      </c>
      <c r="L58" s="100">
        <v>6</v>
      </c>
      <c r="M58" s="83">
        <v>-10.5</v>
      </c>
      <c r="N58" s="89">
        <v>-1.75</v>
      </c>
      <c r="O58" t="s" s="131">
        <v>114</v>
      </c>
      <c r="P58" s="135">
        <f>AVERAGE(B43:B58)</f>
        <v>34.625</v>
      </c>
      <c r="Q58" s="97">
        <f>AVERAGE(D43:D58)</f>
        <v>0.870310830341517</v>
      </c>
      <c r="R58" t="s" s="134">
        <v>114</v>
      </c>
      <c r="S58" s="135">
        <f>AVERAGE(G43:G58)</f>
        <v>16.75</v>
      </c>
      <c r="T58" s="97">
        <f>AVERAGE(I43:I58)</f>
        <v>-0.146812211756812</v>
      </c>
      <c r="U58" t="s" s="134">
        <v>114</v>
      </c>
      <c r="V58" s="135">
        <f>AVERAGE(L43:L58)</f>
        <v>3.25</v>
      </c>
      <c r="W58" s="97">
        <f>AVERAGE(N43:N58)</f>
        <v>-1.72150793650794</v>
      </c>
    </row>
    <row r="59" ht="21.95" customHeight="1">
      <c r="A59" s="150">
        <v>2013</v>
      </c>
      <c r="B59" s="100">
        <v>27</v>
      </c>
      <c r="C59" s="83">
        <v>35.4</v>
      </c>
      <c r="D59" s="87">
        <v>1.31111111111111</v>
      </c>
      <c r="E59" s="40"/>
      <c r="F59" s="151">
        <v>2013</v>
      </c>
      <c r="G59" s="100">
        <v>11</v>
      </c>
      <c r="H59" s="83">
        <v>4.7</v>
      </c>
      <c r="I59" s="87">
        <v>0.427272727272727</v>
      </c>
      <c r="J59" s="40"/>
      <c r="K59" s="151">
        <v>2013</v>
      </c>
      <c r="L59" s="100">
        <v>0</v>
      </c>
      <c r="M59" s="83">
        <v>0</v>
      </c>
      <c r="N59" s="89"/>
      <c r="O59" t="s" s="131">
        <v>113</v>
      </c>
      <c r="P59" s="135">
        <f>AVERAGE(B43:B59)</f>
        <v>34.1764705882353</v>
      </c>
      <c r="Q59" s="97">
        <f>AVERAGE(D43:D59)</f>
        <v>0.896240258622081</v>
      </c>
      <c r="R59" t="s" s="134">
        <v>113</v>
      </c>
      <c r="S59" s="135">
        <f>AVERAGE(G43:G59)</f>
        <v>16.4117647058824</v>
      </c>
      <c r="T59" s="97">
        <f>AVERAGE(I43:I59)</f>
        <v>-0.113042509460957</v>
      </c>
      <c r="U59" t="s" s="134">
        <v>113</v>
      </c>
      <c r="V59" s="135">
        <f>AVERAGE(L43:L59)</f>
        <v>3.05882352941176</v>
      </c>
      <c r="W59" s="97">
        <f>AVERAGE(N43:N59)</f>
        <v>-1.72150793650794</v>
      </c>
    </row>
    <row r="60" ht="21.95" customHeight="1">
      <c r="A60" s="150">
        <v>2014</v>
      </c>
      <c r="B60" s="100">
        <v>29</v>
      </c>
      <c r="C60" s="83">
        <v>18.3</v>
      </c>
      <c r="D60" s="87">
        <v>0.631034482758621</v>
      </c>
      <c r="E60" s="40"/>
      <c r="F60" s="151">
        <v>2014</v>
      </c>
      <c r="G60" s="100">
        <v>15</v>
      </c>
      <c r="H60" s="83">
        <v>-10.5</v>
      </c>
      <c r="I60" s="87">
        <v>-0.7</v>
      </c>
      <c r="J60" s="40"/>
      <c r="K60" s="151">
        <v>2014</v>
      </c>
      <c r="L60" s="100">
        <v>6</v>
      </c>
      <c r="M60" s="83">
        <v>-9.6</v>
      </c>
      <c r="N60" s="89">
        <v>-1.6</v>
      </c>
      <c r="O60" t="s" s="131">
        <v>112</v>
      </c>
      <c r="P60" s="135">
        <f>AVERAGE(B43:B60)</f>
        <v>33.8888888888889</v>
      </c>
      <c r="Q60" s="97">
        <f>AVERAGE(D43:D60)</f>
        <v>0.881506604407444</v>
      </c>
      <c r="R60" t="s" s="134">
        <v>112</v>
      </c>
      <c r="S60" s="135">
        <f>AVERAGE(G43:G60)</f>
        <v>16.3333333333333</v>
      </c>
      <c r="T60" s="97">
        <f>AVERAGE(I43:I60)</f>
        <v>-0.145651258935348</v>
      </c>
      <c r="U60" t="s" s="134">
        <v>112</v>
      </c>
      <c r="V60" s="135">
        <f>AVERAGE(L43:L60)</f>
        <v>3.22222222222222</v>
      </c>
      <c r="W60" s="97">
        <f>AVERAGE(N43:N60)</f>
        <v>-1.71340740740741</v>
      </c>
    </row>
    <row r="61" ht="21.95" customHeight="1">
      <c r="A61" s="150">
        <v>2015</v>
      </c>
      <c r="B61" s="100">
        <v>33</v>
      </c>
      <c r="C61" s="83">
        <v>20.1</v>
      </c>
      <c r="D61" s="87">
        <v>0.609090909090909</v>
      </c>
      <c r="E61" s="40"/>
      <c r="F61" s="151">
        <v>2015</v>
      </c>
      <c r="G61" s="100">
        <v>19</v>
      </c>
      <c r="H61" s="83">
        <v>-7</v>
      </c>
      <c r="I61" s="87">
        <v>-0.368421052631579</v>
      </c>
      <c r="J61" s="40"/>
      <c r="K61" s="151">
        <v>2015</v>
      </c>
      <c r="L61" s="100">
        <v>4</v>
      </c>
      <c r="M61" s="83">
        <v>-8.1</v>
      </c>
      <c r="N61" s="89">
        <v>-2.025</v>
      </c>
      <c r="O61" t="s" s="131">
        <v>111</v>
      </c>
      <c r="P61" s="135">
        <f>AVERAGE(B43:B61)</f>
        <v>33.8421052631579</v>
      </c>
      <c r="Q61" s="97">
        <f>AVERAGE(D43:D61)</f>
        <v>0.86716893623289</v>
      </c>
      <c r="R61" t="s" s="134">
        <v>111</v>
      </c>
      <c r="S61" s="135">
        <f>AVERAGE(G43:G61)</f>
        <v>16.4736842105263</v>
      </c>
      <c r="T61" s="97">
        <f>AVERAGE(I43:I61)</f>
        <v>-0.157375984919361</v>
      </c>
      <c r="U61" t="s" s="134">
        <v>111</v>
      </c>
      <c r="V61" s="135">
        <f>AVERAGE(L43:L61)</f>
        <v>3.26315789473684</v>
      </c>
      <c r="W61" s="97">
        <f>AVERAGE(N43:N61)</f>
        <v>-1.73288194444444</v>
      </c>
    </row>
    <row r="62" ht="21.95" customHeight="1">
      <c r="A62" s="150">
        <v>2016</v>
      </c>
      <c r="B62" s="100">
        <v>32</v>
      </c>
      <c r="C62" s="83">
        <v>41.4</v>
      </c>
      <c r="D62" s="87">
        <v>1.29375</v>
      </c>
      <c r="E62" s="40"/>
      <c r="F62" s="151">
        <v>2016</v>
      </c>
      <c r="G62" s="100">
        <v>12</v>
      </c>
      <c r="H62" s="83">
        <v>2.5</v>
      </c>
      <c r="I62" s="87">
        <v>0.208333333333333</v>
      </c>
      <c r="J62" s="40"/>
      <c r="K62" s="151">
        <v>2016</v>
      </c>
      <c r="L62" s="100">
        <v>1</v>
      </c>
      <c r="M62" s="83">
        <v>-1.8</v>
      </c>
      <c r="N62" s="89">
        <v>-1.8</v>
      </c>
      <c r="O62" t="s" s="131">
        <v>110</v>
      </c>
      <c r="P62" s="135">
        <f>AVERAGE(B43:B62)</f>
        <v>33.75</v>
      </c>
      <c r="Q62" s="97">
        <f>AVERAGE(D43:D62)</f>
        <v>0.888497989421245</v>
      </c>
      <c r="R62" t="s" s="134">
        <v>110</v>
      </c>
      <c r="S62" s="135">
        <f>AVERAGE(G43:G62)</f>
        <v>16.25</v>
      </c>
      <c r="T62" s="97">
        <f>AVERAGE(I43:I62)</f>
        <v>-0.139090519006726</v>
      </c>
      <c r="U62" t="s" s="134">
        <v>110</v>
      </c>
      <c r="V62" s="135">
        <f>AVERAGE(L43:L62)</f>
        <v>3.15</v>
      </c>
      <c r="W62" s="97">
        <f>AVERAGE(N43:N62)</f>
        <v>-1.73683006535948</v>
      </c>
    </row>
    <row r="63" ht="21.95" customHeight="1">
      <c r="A63" s="150">
        <v>2017</v>
      </c>
      <c r="B63" s="100">
        <v>49</v>
      </c>
      <c r="C63" s="83">
        <v>37.4</v>
      </c>
      <c r="D63" s="87">
        <v>0.763265306122449</v>
      </c>
      <c r="E63" s="40"/>
      <c r="F63" s="151">
        <v>2017</v>
      </c>
      <c r="G63" s="100">
        <v>25</v>
      </c>
      <c r="H63" s="83">
        <v>-8.5</v>
      </c>
      <c r="I63" s="87">
        <v>-0.34</v>
      </c>
      <c r="J63" s="40"/>
      <c r="K63" s="151">
        <v>2017</v>
      </c>
      <c r="L63" s="100">
        <v>4</v>
      </c>
      <c r="M63" s="83">
        <v>-8.699999999999999</v>
      </c>
      <c r="N63" s="89">
        <v>-2.175</v>
      </c>
      <c r="O63" s="96"/>
      <c r="P63" s="83"/>
      <c r="Q63" s="83"/>
      <c r="R63" s="84"/>
      <c r="S63" s="83"/>
      <c r="T63" s="83"/>
      <c r="U63" s="84"/>
      <c r="V63" s="83"/>
      <c r="W63" s="97"/>
    </row>
    <row r="64" ht="21.95" customHeight="1">
      <c r="A64" s="150">
        <v>2018</v>
      </c>
      <c r="B64" s="100">
        <v>42</v>
      </c>
      <c r="C64" s="83">
        <v>18.1</v>
      </c>
      <c r="D64" s="87">
        <v>0.430952380952381</v>
      </c>
      <c r="E64" s="40"/>
      <c r="F64" s="151">
        <v>2018</v>
      </c>
      <c r="G64" s="100">
        <v>27</v>
      </c>
      <c r="H64" s="83">
        <v>-9.4</v>
      </c>
      <c r="I64" s="87">
        <v>-0.348148148148148</v>
      </c>
      <c r="J64" s="40"/>
      <c r="K64" s="151">
        <v>2018</v>
      </c>
      <c r="L64" s="100">
        <v>8</v>
      </c>
      <c r="M64" s="83">
        <v>-13.4</v>
      </c>
      <c r="N64" s="89">
        <v>-1.675</v>
      </c>
      <c r="O64" s="96"/>
      <c r="P64" s="83"/>
      <c r="Q64" s="83"/>
      <c r="R64" s="84"/>
      <c r="S64" s="83"/>
      <c r="T64" s="83"/>
      <c r="U64" s="84"/>
      <c r="V64" s="83"/>
      <c r="W64" s="97"/>
    </row>
    <row r="65" ht="21.95" customHeight="1">
      <c r="A65" s="150">
        <v>2019</v>
      </c>
      <c r="B65" s="100">
        <v>47</v>
      </c>
      <c r="C65" s="83">
        <v>29.7</v>
      </c>
      <c r="D65" s="87">
        <v>0.631914893617021</v>
      </c>
      <c r="E65" s="40"/>
      <c r="F65" s="151">
        <v>2019</v>
      </c>
      <c r="G65" s="100">
        <v>25</v>
      </c>
      <c r="H65" s="83">
        <v>-10.9</v>
      </c>
      <c r="I65" s="87">
        <v>-0.436</v>
      </c>
      <c r="J65" s="40"/>
      <c r="K65" s="151">
        <v>2019</v>
      </c>
      <c r="L65" s="100">
        <v>9</v>
      </c>
      <c r="M65" s="83">
        <v>-14.4</v>
      </c>
      <c r="N65" s="89">
        <v>-1.6</v>
      </c>
      <c r="O65" s="96"/>
      <c r="P65" s="83"/>
      <c r="Q65" s="83"/>
      <c r="R65" s="84"/>
      <c r="S65" s="83"/>
      <c r="T65" s="83"/>
      <c r="U65" s="84"/>
      <c r="V65" s="83"/>
      <c r="W65" s="97"/>
    </row>
    <row r="66" ht="21.95" customHeight="1">
      <c r="A66" s="150">
        <v>2020</v>
      </c>
      <c r="B66" s="100">
        <v>46</v>
      </c>
      <c r="C66" s="83">
        <v>28.8</v>
      </c>
      <c r="D66" s="87">
        <v>0.626086956521739</v>
      </c>
      <c r="E66" s="40"/>
      <c r="F66" s="151">
        <v>2020</v>
      </c>
      <c r="G66" s="100">
        <v>26</v>
      </c>
      <c r="H66" s="83">
        <v>-8.800000000000001</v>
      </c>
      <c r="I66" s="87">
        <v>-0.338461538461538</v>
      </c>
      <c r="J66" s="40"/>
      <c r="K66" s="151">
        <v>2020</v>
      </c>
      <c r="L66" s="100">
        <v>6</v>
      </c>
      <c r="M66" s="83">
        <v>-13.1</v>
      </c>
      <c r="N66" s="89">
        <v>-2.18333333333333</v>
      </c>
      <c r="O66" s="96"/>
      <c r="P66" s="83"/>
      <c r="Q66" s="83"/>
      <c r="R66" s="84"/>
      <c r="S66" s="83"/>
      <c r="T66" s="83"/>
      <c r="U66" s="84"/>
      <c r="V66" s="83"/>
      <c r="W66" s="97"/>
    </row>
    <row r="67" ht="21.95" customHeight="1">
      <c r="A67" s="150">
        <v>2021</v>
      </c>
      <c r="B67" s="100">
        <v>34</v>
      </c>
      <c r="C67" s="83">
        <v>44.1</v>
      </c>
      <c r="D67" s="87">
        <v>1.29705882352941</v>
      </c>
      <c r="E67" s="40"/>
      <c r="F67" s="151">
        <v>2021</v>
      </c>
      <c r="G67" s="100">
        <v>12</v>
      </c>
      <c r="H67" s="83">
        <v>2.9</v>
      </c>
      <c r="I67" s="87">
        <v>0.241666666666667</v>
      </c>
      <c r="J67" s="40"/>
      <c r="K67" s="151">
        <v>2021</v>
      </c>
      <c r="L67" s="100">
        <v>0</v>
      </c>
      <c r="M67" s="83">
        <v>0</v>
      </c>
      <c r="N67" s="89"/>
      <c r="O67" s="96"/>
      <c r="P67" s="83"/>
      <c r="Q67" s="83"/>
      <c r="R67" s="84"/>
      <c r="S67" s="83"/>
      <c r="T67" s="83"/>
      <c r="U67" s="84"/>
      <c r="V67" s="83"/>
      <c r="W67" s="97"/>
    </row>
    <row r="68" ht="21.95" customHeight="1">
      <c r="A68" s="150">
        <v>2022</v>
      </c>
      <c r="B68" s="100">
        <v>27</v>
      </c>
      <c r="C68" s="83">
        <v>21.7</v>
      </c>
      <c r="D68" s="87">
        <v>0.803703703703704</v>
      </c>
      <c r="E68" s="40"/>
      <c r="F68" s="151">
        <v>2022</v>
      </c>
      <c r="G68" s="100">
        <v>14</v>
      </c>
      <c r="H68" s="83">
        <v>-2.7</v>
      </c>
      <c r="I68" s="87">
        <v>-0.192857142857143</v>
      </c>
      <c r="J68" s="40"/>
      <c r="K68" s="151">
        <v>2022</v>
      </c>
      <c r="L68" s="100">
        <v>3</v>
      </c>
      <c r="M68" s="83">
        <v>-4.8</v>
      </c>
      <c r="N68" s="89">
        <v>-1.6</v>
      </c>
      <c r="O68" s="96"/>
      <c r="P68" s="83"/>
      <c r="Q68" s="83"/>
      <c r="R68" s="84"/>
      <c r="S68" s="83"/>
      <c r="T68" s="83"/>
      <c r="U68" s="84"/>
      <c r="V68" s="83"/>
      <c r="W68" s="97"/>
    </row>
    <row r="69" ht="21.95" customHeight="1">
      <c r="A69" s="86"/>
      <c r="B69" s="94"/>
      <c r="C69" s="83"/>
      <c r="D69" s="87"/>
      <c r="E69" s="40"/>
      <c r="F69" s="88"/>
      <c r="G69" s="94"/>
      <c r="H69" s="83"/>
      <c r="I69" s="87"/>
      <c r="J69" s="40"/>
      <c r="K69" s="88"/>
      <c r="L69" s="94"/>
      <c r="M69" s="83"/>
      <c r="N69" s="89"/>
      <c r="O69" s="96"/>
      <c r="P69" s="83"/>
      <c r="Q69" s="83"/>
      <c r="R69" s="84"/>
      <c r="S69" s="83"/>
      <c r="T69" s="83"/>
      <c r="U69" s="84"/>
      <c r="V69" s="83"/>
      <c r="W69" s="97"/>
    </row>
    <row r="70" ht="21.95" customHeight="1">
      <c r="A70" s="86"/>
      <c r="B70" s="94"/>
      <c r="C70" s="83"/>
      <c r="D70" s="87"/>
      <c r="E70" s="40"/>
      <c r="F70" s="88"/>
      <c r="G70" s="94"/>
      <c r="H70" s="83"/>
      <c r="I70" s="87"/>
      <c r="J70" s="40"/>
      <c r="K70" s="88"/>
      <c r="L70" s="94"/>
      <c r="M70" s="83"/>
      <c r="N70" s="89"/>
      <c r="O70" s="96"/>
      <c r="P70" s="83"/>
      <c r="Q70" s="83"/>
      <c r="R70" s="84"/>
      <c r="S70" s="83"/>
      <c r="T70" s="83"/>
      <c r="U70" s="84"/>
      <c r="V70" s="83"/>
      <c r="W70" s="97"/>
    </row>
    <row r="71" ht="21.95" customHeight="1">
      <c r="A71" s="86"/>
      <c r="B71" s="94"/>
      <c r="C71" s="83"/>
      <c r="D71" s="87"/>
      <c r="E71" s="40"/>
      <c r="F71" s="88"/>
      <c r="G71" s="94"/>
      <c r="H71" s="83"/>
      <c r="I71" s="87"/>
      <c r="J71" s="40"/>
      <c r="K71" s="88"/>
      <c r="L71" s="94"/>
      <c r="M71" s="83"/>
      <c r="N71" s="89"/>
      <c r="O71" s="96"/>
      <c r="P71" s="83"/>
      <c r="Q71" s="83"/>
      <c r="R71" s="84"/>
      <c r="S71" s="83"/>
      <c r="T71" s="83"/>
      <c r="U71" s="84"/>
      <c r="V71" s="83"/>
      <c r="W71" s="97"/>
    </row>
    <row r="72" ht="21.95" customHeight="1">
      <c r="A72" s="86"/>
      <c r="B72" s="94"/>
      <c r="C72" s="83"/>
      <c r="D72" s="87"/>
      <c r="E72" s="40"/>
      <c r="F72" s="88"/>
      <c r="G72" s="94"/>
      <c r="H72" s="83"/>
      <c r="I72" s="87"/>
      <c r="J72" s="40"/>
      <c r="K72" s="88"/>
      <c r="L72" s="94"/>
      <c r="M72" s="83"/>
      <c r="N72" s="89"/>
      <c r="O72" s="96"/>
      <c r="P72" s="83"/>
      <c r="Q72" s="83"/>
      <c r="R72" s="84"/>
      <c r="S72" s="83"/>
      <c r="T72" s="83"/>
      <c r="U72" s="84"/>
      <c r="V72" s="83"/>
      <c r="W72" s="97"/>
    </row>
    <row r="73" ht="21.95" customHeight="1">
      <c r="A73" s="86"/>
      <c r="B73" s="94"/>
      <c r="C73" s="83"/>
      <c r="D73" s="87"/>
      <c r="E73" s="40"/>
      <c r="F73" s="88"/>
      <c r="G73" s="94"/>
      <c r="H73" s="83"/>
      <c r="I73" s="87"/>
      <c r="J73" s="40"/>
      <c r="K73" s="88"/>
      <c r="L73" s="94"/>
      <c r="M73" s="83"/>
      <c r="N73" s="89"/>
      <c r="O73" s="96"/>
      <c r="P73" s="83"/>
      <c r="Q73" s="83"/>
      <c r="R73" s="84"/>
      <c r="S73" s="83"/>
      <c r="T73" s="83"/>
      <c r="U73" s="84"/>
      <c r="V73" s="83"/>
      <c r="W73" s="97"/>
    </row>
    <row r="74" ht="21.95" customHeight="1">
      <c r="A74" s="86"/>
      <c r="B74" s="94"/>
      <c r="C74" s="83"/>
      <c r="D74" s="87"/>
      <c r="E74" s="40"/>
      <c r="F74" s="88"/>
      <c r="G74" s="94"/>
      <c r="H74" s="83"/>
      <c r="I74" s="87"/>
      <c r="J74" s="40"/>
      <c r="K74" s="88"/>
      <c r="L74" s="94"/>
      <c r="M74" s="83"/>
      <c r="N74" s="89"/>
      <c r="O74" s="96"/>
      <c r="P74" s="83"/>
      <c r="Q74" s="83"/>
      <c r="R74" s="84"/>
      <c r="S74" s="83"/>
      <c r="T74" s="83"/>
      <c r="U74" s="84"/>
      <c r="V74" s="83"/>
      <c r="W74" s="97"/>
    </row>
    <row r="75" ht="21.95" customHeight="1">
      <c r="A75" s="86"/>
      <c r="B75" s="94"/>
      <c r="C75" s="83"/>
      <c r="D75" s="87"/>
      <c r="E75" s="40"/>
      <c r="F75" s="88"/>
      <c r="G75" s="94"/>
      <c r="H75" s="83"/>
      <c r="I75" s="87"/>
      <c r="J75" s="40"/>
      <c r="K75" s="88"/>
      <c r="L75" s="94"/>
      <c r="M75" s="83"/>
      <c r="N75" s="89"/>
      <c r="O75" s="96"/>
      <c r="P75" s="83"/>
      <c r="Q75" s="83"/>
      <c r="R75" s="84"/>
      <c r="S75" s="83"/>
      <c r="T75" s="83"/>
      <c r="U75" s="84"/>
      <c r="V75" s="83"/>
      <c r="W75" s="97"/>
    </row>
    <row r="76" ht="21.95" customHeight="1">
      <c r="A76" s="86"/>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s="86"/>
      <c r="B77" s="94"/>
      <c r="C77" s="83"/>
      <c r="D77" s="87"/>
      <c r="E77" s="40"/>
      <c r="F77" s="88"/>
      <c r="G77" s="94"/>
      <c r="H77" s="83"/>
      <c r="I77" s="87"/>
      <c r="J77" s="40"/>
      <c r="K77" s="88"/>
      <c r="L77" s="94"/>
      <c r="M77" s="83"/>
      <c r="N77" s="89"/>
      <c r="O77" s="96"/>
      <c r="P77" s="83"/>
      <c r="Q77" s="83"/>
      <c r="R77" s="84"/>
      <c r="S77" s="83"/>
      <c r="T77" s="83"/>
      <c r="U77" s="84"/>
      <c r="V77" s="83"/>
      <c r="W77" s="97"/>
    </row>
    <row r="78" ht="21.95" customHeight="1">
      <c r="A78" s="86"/>
      <c r="B78" s="94"/>
      <c r="C78" s="83"/>
      <c r="D78" s="87"/>
      <c r="E78" s="40"/>
      <c r="F78" s="88"/>
      <c r="G78" s="94"/>
      <c r="H78" s="83"/>
      <c r="I78" s="87"/>
      <c r="J78" s="40"/>
      <c r="K78" s="88"/>
      <c r="L78" s="94"/>
      <c r="M78" s="83"/>
      <c r="N78" s="89"/>
      <c r="O78" s="96"/>
      <c r="P78" s="83"/>
      <c r="Q78" s="83"/>
      <c r="R78" s="84"/>
      <c r="S78" s="83"/>
      <c r="T78" s="83"/>
      <c r="U78" s="84"/>
      <c r="V78" s="83"/>
      <c r="W78" s="97"/>
    </row>
    <row r="79" ht="21.95" customHeight="1">
      <c r="A79" s="86"/>
      <c r="B79" s="94"/>
      <c r="C79" s="83"/>
      <c r="D79" s="87"/>
      <c r="E79" s="40"/>
      <c r="F79" s="88"/>
      <c r="G79" s="94"/>
      <c r="H79" s="83"/>
      <c r="I79" s="87"/>
      <c r="J79" s="40"/>
      <c r="K79" s="88"/>
      <c r="L79" s="94"/>
      <c r="M79" s="83"/>
      <c r="N79" s="89"/>
      <c r="O79" s="96"/>
      <c r="P79" s="83"/>
      <c r="Q79" s="83"/>
      <c r="R79" s="84"/>
      <c r="S79" s="83"/>
      <c r="T79" s="83"/>
      <c r="U79" s="84"/>
      <c r="V79" s="83"/>
      <c r="W79" s="97"/>
    </row>
    <row r="80" ht="21.95" customHeight="1">
      <c r="A80" s="86"/>
      <c r="B80" s="94"/>
      <c r="C80" s="83"/>
      <c r="D80" s="87"/>
      <c r="E80" s="40"/>
      <c r="F80" s="88"/>
      <c r="G80" s="94"/>
      <c r="H80" s="83"/>
      <c r="I80" s="87"/>
      <c r="J80" s="40"/>
      <c r="K80" s="88"/>
      <c r="L80" s="94"/>
      <c r="M80" s="83"/>
      <c r="N80" s="89"/>
      <c r="O80" s="96"/>
      <c r="P80" s="83"/>
      <c r="Q80" s="83"/>
      <c r="R80" s="84"/>
      <c r="S80" s="83"/>
      <c r="T80" s="83"/>
      <c r="U80" s="84"/>
      <c r="V80" s="83"/>
      <c r="W80" s="97"/>
    </row>
    <row r="81" ht="21.95" customHeight="1">
      <c r="A81" s="86"/>
      <c r="B81" s="94"/>
      <c r="C81" s="83"/>
      <c r="D81" s="87"/>
      <c r="E81" s="40"/>
      <c r="F81" s="88"/>
      <c r="G81" s="94"/>
      <c r="H81" s="83"/>
      <c r="I81" s="87"/>
      <c r="J81" s="40"/>
      <c r="K81" s="88"/>
      <c r="L81" s="94"/>
      <c r="M81" s="83"/>
      <c r="N81" s="89"/>
      <c r="O81" s="96"/>
      <c r="P81" s="83"/>
      <c r="Q81" s="83"/>
      <c r="R81" s="84"/>
      <c r="S81" s="83"/>
      <c r="T81" s="83"/>
      <c r="U81" s="84"/>
      <c r="V81" s="83"/>
      <c r="W81" s="97"/>
    </row>
    <row r="82" ht="21.95" customHeight="1">
      <c r="A82" s="86"/>
      <c r="B82" s="94"/>
      <c r="C82" s="83"/>
      <c r="D82" s="87"/>
      <c r="E82" s="40"/>
      <c r="F82" s="88"/>
      <c r="G82" s="94"/>
      <c r="H82" s="83"/>
      <c r="I82" s="87"/>
      <c r="J82" s="40"/>
      <c r="K82" s="88"/>
      <c r="L82" s="94"/>
      <c r="M82" s="83"/>
      <c r="N82" s="89"/>
      <c r="O82" s="96"/>
      <c r="P82" s="83"/>
      <c r="Q82" s="83"/>
      <c r="R82" s="84"/>
      <c r="S82" s="83"/>
      <c r="T82" s="83"/>
      <c r="U82" s="84"/>
      <c r="V82" s="83"/>
      <c r="W82" s="97"/>
    </row>
    <row r="83" ht="21.95" customHeight="1">
      <c r="A83" s="86"/>
      <c r="B83" s="94"/>
      <c r="C83" s="83"/>
      <c r="D83" s="87"/>
      <c r="E83" s="40"/>
      <c r="F83" s="88"/>
      <c r="G83" s="94"/>
      <c r="H83" s="83"/>
      <c r="I83" s="87"/>
      <c r="J83" s="40"/>
      <c r="K83" s="88"/>
      <c r="L83" s="94"/>
      <c r="M83" s="83"/>
      <c r="N83" s="89"/>
      <c r="O83" s="96"/>
      <c r="P83" s="83"/>
      <c r="Q83" s="83"/>
      <c r="R83" s="84"/>
      <c r="S83" s="83"/>
      <c r="T83" s="83"/>
      <c r="U83" s="84"/>
      <c r="V83" s="83"/>
      <c r="W83" s="97"/>
    </row>
    <row r="84" ht="21.95" customHeight="1">
      <c r="A84" s="86"/>
      <c r="B84" s="94"/>
      <c r="C84" s="83"/>
      <c r="D84" s="87"/>
      <c r="E84" s="40"/>
      <c r="F84" s="88"/>
      <c r="G84" s="94"/>
      <c r="H84" s="83"/>
      <c r="I84" s="87"/>
      <c r="J84" s="40"/>
      <c r="K84" s="88"/>
      <c r="L84" s="94"/>
      <c r="M84" s="83"/>
      <c r="N84" s="89"/>
      <c r="O84" s="96"/>
      <c r="P84" s="83"/>
      <c r="Q84" s="83"/>
      <c r="R84" s="84"/>
      <c r="S84" s="83"/>
      <c r="T84" s="83"/>
      <c r="U84" s="84"/>
      <c r="V84" s="83"/>
      <c r="W84" s="97"/>
    </row>
    <row r="85" ht="21.95" customHeight="1">
      <c r="A85" s="86"/>
      <c r="B85" s="94"/>
      <c r="C85" s="83"/>
      <c r="D85" s="87"/>
      <c r="E85" s="40"/>
      <c r="F85" s="88"/>
      <c r="G85" s="94"/>
      <c r="H85" s="83"/>
      <c r="I85" s="87"/>
      <c r="J85" s="40"/>
      <c r="K85" s="88"/>
      <c r="L85" s="94"/>
      <c r="M85" s="83"/>
      <c r="N85" s="89"/>
      <c r="O85" s="96"/>
      <c r="P85" s="83"/>
      <c r="Q85" s="83"/>
      <c r="R85" s="84"/>
      <c r="S85" s="83"/>
      <c r="T85" s="83"/>
      <c r="U85" s="84"/>
      <c r="V85" s="83"/>
      <c r="W85" s="97"/>
    </row>
    <row r="86" ht="21.95" customHeight="1">
      <c r="A86" s="86"/>
      <c r="B86" s="94"/>
      <c r="C86" s="83"/>
      <c r="D86" s="87"/>
      <c r="E86" s="40"/>
      <c r="F86" s="88"/>
      <c r="G86" s="94"/>
      <c r="H86" s="83"/>
      <c r="I86" s="87"/>
      <c r="J86" s="40"/>
      <c r="K86" s="88"/>
      <c r="L86" s="94"/>
      <c r="M86" s="83"/>
      <c r="N86" s="89"/>
      <c r="O86" s="96"/>
      <c r="P86" s="83"/>
      <c r="Q86" s="83"/>
      <c r="R86" s="84"/>
      <c r="S86" s="83"/>
      <c r="T86" s="83"/>
      <c r="U86" s="84"/>
      <c r="V86" s="83"/>
      <c r="W86" s="97"/>
    </row>
    <row r="87" ht="21.95" customHeight="1">
      <c r="A87" s="86"/>
      <c r="B87" s="84"/>
      <c r="C87" s="83"/>
      <c r="D87" s="90"/>
      <c r="E87" s="40"/>
      <c r="F87" s="88"/>
      <c r="G87" s="84"/>
      <c r="H87" s="83"/>
      <c r="I87" s="90"/>
      <c r="J87" s="40"/>
      <c r="K87" s="88"/>
      <c r="L87" s="84"/>
      <c r="M87" s="83"/>
      <c r="N87" s="91"/>
      <c r="O87" s="96"/>
      <c r="P87" s="83"/>
      <c r="Q87" s="83"/>
      <c r="R87" s="84"/>
      <c r="S87" s="83"/>
      <c r="T87" s="83"/>
      <c r="U87" s="84"/>
      <c r="V87" s="83"/>
      <c r="W87" s="97"/>
    </row>
    <row r="88" ht="21.95" customHeight="1">
      <c r="A88" s="86"/>
      <c r="B88" s="84"/>
      <c r="C88" s="83"/>
      <c r="D88" s="90"/>
      <c r="E88" s="40"/>
      <c r="F88" s="88"/>
      <c r="G88" s="84"/>
      <c r="H88" s="83"/>
      <c r="I88" s="90"/>
      <c r="J88" s="40"/>
      <c r="K88" s="88"/>
      <c r="L88" s="84"/>
      <c r="M88" s="83"/>
      <c r="N88" s="91"/>
      <c r="O88" s="96"/>
      <c r="P88" s="83"/>
      <c r="Q88" s="83"/>
      <c r="R88" s="84"/>
      <c r="S88" s="83"/>
      <c r="T88" s="83"/>
      <c r="U88" s="84"/>
      <c r="V88" s="83"/>
      <c r="W88" s="97"/>
    </row>
    <row r="89" ht="21.95" customHeight="1">
      <c r="A89" t="s" s="92">
        <v>97</v>
      </c>
      <c r="B89" s="94"/>
      <c r="C89" s="83"/>
      <c r="D89" s="87"/>
      <c r="E89" s="40"/>
      <c r="F89" s="88"/>
      <c r="G89" s="94"/>
      <c r="H89" s="83"/>
      <c r="I89" s="87"/>
      <c r="J89" s="40"/>
      <c r="K89" s="88"/>
      <c r="L89" s="94"/>
      <c r="M89" s="83"/>
      <c r="N89" s="89"/>
      <c r="O89" s="96"/>
      <c r="P89" s="83"/>
      <c r="Q89" s="83"/>
      <c r="R89" s="84"/>
      <c r="S89" s="83"/>
      <c r="T89" s="83"/>
      <c r="U89" s="84"/>
      <c r="V89" s="83"/>
      <c r="W89" s="97"/>
    </row>
    <row r="90" ht="21.95" customHeight="1">
      <c r="A90" t="s" s="93">
        <v>98</v>
      </c>
      <c r="B90" t="s" s="162">
        <v>303</v>
      </c>
      <c r="C90" s="83"/>
      <c r="D90" s="87"/>
      <c r="E90" s="40"/>
      <c r="F90" t="s" s="95">
        <v>98</v>
      </c>
      <c r="G90" t="s" s="162">
        <v>303</v>
      </c>
      <c r="H90" s="83"/>
      <c r="I90" s="87"/>
      <c r="J90" s="40"/>
      <c r="K90" t="s" s="95">
        <v>98</v>
      </c>
      <c r="L90" t="s" s="162">
        <v>303</v>
      </c>
      <c r="M90" s="83"/>
      <c r="N90" s="89"/>
      <c r="O90" s="96"/>
      <c r="P90" s="83"/>
      <c r="Q90" s="83"/>
      <c r="R90" s="84"/>
      <c r="S90" s="83"/>
      <c r="T90" s="83"/>
      <c r="U90" s="84"/>
      <c r="V90" s="83"/>
      <c r="W90" s="97"/>
    </row>
    <row r="91" ht="21.95" customHeight="1">
      <c r="A91" t="s" s="98">
        <v>99</v>
      </c>
      <c r="B91" s="83">
        <f>AVERAGE(B32:B41)</f>
        <v>34.3</v>
      </c>
      <c r="C91" s="83">
        <f>AVERAGE(C32:C41)</f>
        <v>31.83</v>
      </c>
      <c r="D91" s="87">
        <f>AVERAGE(D32:D41)</f>
        <v>0.9713893067746791</v>
      </c>
      <c r="E91" s="40"/>
      <c r="F91" t="s" s="99">
        <v>99</v>
      </c>
      <c r="G91" s="83">
        <f>AVERAGE(G32:G41)</f>
        <v>15.9</v>
      </c>
      <c r="H91" s="83">
        <f>AVERAGE(H32:H41)</f>
        <v>-2</v>
      </c>
      <c r="I91" s="87">
        <f>AVERAGE(I32:I41)</f>
        <v>-0.09671588908167859</v>
      </c>
      <c r="J91" s="40"/>
      <c r="K91" t="s" s="99">
        <v>99</v>
      </c>
      <c r="L91" s="83">
        <f>AVERAGE(L32:L41)</f>
        <v>2.7</v>
      </c>
      <c r="M91" s="83">
        <f>AVERAGE(M32:M41)</f>
        <v>-3.96</v>
      </c>
      <c r="N91" s="89">
        <f>AVERAGE(N32:N41)</f>
        <v>-1.4530612244898</v>
      </c>
      <c r="O91" s="96"/>
      <c r="P91" s="83"/>
      <c r="Q91" s="83"/>
      <c r="R91" s="84"/>
      <c r="S91" s="83"/>
      <c r="T91" s="83"/>
      <c r="U91" s="84"/>
      <c r="V91" s="83"/>
      <c r="W91" s="97"/>
    </row>
    <row r="92" ht="21.95" customHeight="1">
      <c r="A92" t="s" s="98">
        <v>100</v>
      </c>
      <c r="B92" s="83">
        <f>AVERAGE(B43:B52)</f>
        <v>35.5</v>
      </c>
      <c r="C92" s="83">
        <f>AVERAGE(C43:C52)</f>
        <v>28.81</v>
      </c>
      <c r="D92" s="87">
        <f>AVERAGE(D43:D52)</f>
        <v>0.866766921698373</v>
      </c>
      <c r="E92" s="40"/>
      <c r="F92" t="s" s="99">
        <v>100</v>
      </c>
      <c r="G92" s="83">
        <f>AVERAGE(G43:G52)</f>
        <v>17.3</v>
      </c>
      <c r="H92" s="83">
        <f>AVERAGE(H43:H52)</f>
        <v>-3.9</v>
      </c>
      <c r="I92" s="87">
        <f>AVERAGE(I43:I52)</f>
        <v>-0.121271623113728</v>
      </c>
      <c r="J92" s="40"/>
      <c r="K92" t="s" s="99">
        <v>100</v>
      </c>
      <c r="L92" s="83">
        <f>AVERAGE(L43:L52)</f>
        <v>3.2</v>
      </c>
      <c r="M92" s="83">
        <f>AVERAGE(M43:M52)</f>
        <v>-6.01</v>
      </c>
      <c r="N92" s="89">
        <f>AVERAGE(N43:N52)</f>
        <v>-1.57067901234568</v>
      </c>
      <c r="O92" s="96"/>
      <c r="P92" s="83"/>
      <c r="Q92" s="83"/>
      <c r="R92" s="84"/>
      <c r="S92" s="83"/>
      <c r="T92" s="83"/>
      <c r="U92" s="84"/>
      <c r="V92" s="83"/>
      <c r="W92" s="97"/>
    </row>
    <row r="93" ht="21.95" customHeight="1">
      <c r="A93" s="105"/>
      <c r="B93" s="84"/>
      <c r="C93" s="84"/>
      <c r="D93" s="90"/>
      <c r="E93" s="40"/>
      <c r="F93" s="106"/>
      <c r="G93" s="84"/>
      <c r="H93" s="84"/>
      <c r="I93" s="90"/>
      <c r="J93" s="40"/>
      <c r="K93" s="106"/>
      <c r="L93" s="84"/>
      <c r="M93" s="84"/>
      <c r="N93" s="91"/>
      <c r="O93" s="96"/>
      <c r="P93" s="83"/>
      <c r="Q93" s="83"/>
      <c r="R93" s="84"/>
      <c r="S93" s="83"/>
      <c r="T93" s="83"/>
      <c r="U93" s="84"/>
      <c r="V93" s="83"/>
      <c r="W93" s="97"/>
    </row>
    <row r="94" ht="21.95" customHeight="1">
      <c r="A94" t="s" s="103">
        <v>102</v>
      </c>
      <c r="B94" s="83">
        <f>AVERAGE(B32:B41)</f>
        <v>34.3</v>
      </c>
      <c r="C94" s="83">
        <f>AVERAGE(C32:C41)</f>
        <v>31.83</v>
      </c>
      <c r="D94" s="87">
        <f>AVERAGE(D32:D41)</f>
        <v>0.9713893067746791</v>
      </c>
      <c r="E94" s="40"/>
      <c r="F94" t="s" s="104">
        <v>102</v>
      </c>
      <c r="G94" s="83">
        <f>AVERAGE(G32:G41)</f>
        <v>15.9</v>
      </c>
      <c r="H94" s="83">
        <f>AVERAGE(H32:H41)</f>
        <v>-2</v>
      </c>
      <c r="I94" s="87">
        <f>AVERAGE(I32:I41)</f>
        <v>-0.09671588908167859</v>
      </c>
      <c r="J94" s="40"/>
      <c r="K94" t="s" s="104">
        <v>102</v>
      </c>
      <c r="L94" s="83">
        <f>AVERAGE(L32:L41)</f>
        <v>2.7</v>
      </c>
      <c r="M94" s="83">
        <f>AVERAGE(M32:M41)</f>
        <v>-3.96</v>
      </c>
      <c r="N94" s="89">
        <f>AVERAGE(N32:N41)</f>
        <v>-1.4530612244898</v>
      </c>
      <c r="O94" s="96"/>
      <c r="P94" s="83"/>
      <c r="Q94" s="83"/>
      <c r="R94" s="84"/>
      <c r="S94" s="83"/>
      <c r="T94" s="83"/>
      <c r="U94" s="84"/>
      <c r="V94" s="83"/>
      <c r="W94" s="97"/>
    </row>
    <row r="95" ht="21.95" customHeight="1">
      <c r="A95" t="s" s="103">
        <v>103</v>
      </c>
      <c r="B95" s="83">
        <f>AVERAGE(B43:B52)</f>
        <v>35.5</v>
      </c>
      <c r="C95" s="83">
        <f>AVERAGE(C43:C52)</f>
        <v>28.81</v>
      </c>
      <c r="D95" s="87">
        <f>AVERAGE(D43:D52)</f>
        <v>0.866766921698373</v>
      </c>
      <c r="E95" s="40"/>
      <c r="F95" t="s" s="104">
        <v>103</v>
      </c>
      <c r="G95" s="83">
        <f>AVERAGE(G43:G52)</f>
        <v>17.3</v>
      </c>
      <c r="H95" s="83">
        <f>AVERAGE(H43:H52)</f>
        <v>-3.9</v>
      </c>
      <c r="I95" s="87">
        <f>AVERAGE(I43:I52)</f>
        <v>-0.121271623113728</v>
      </c>
      <c r="J95" s="40"/>
      <c r="K95" t="s" s="104">
        <v>103</v>
      </c>
      <c r="L95" s="83">
        <f>AVERAGE(L43:L52)</f>
        <v>3.2</v>
      </c>
      <c r="M95" s="83">
        <f>AVERAGE(M43:M52)</f>
        <v>-6.01</v>
      </c>
      <c r="N95" s="89">
        <f>AVERAGE(N43:N52)</f>
        <v>-1.57067901234568</v>
      </c>
      <c r="O95" s="96"/>
      <c r="P95" s="83"/>
      <c r="Q95" s="83"/>
      <c r="R95" s="84"/>
      <c r="S95" s="83"/>
      <c r="T95" s="83"/>
      <c r="U95" s="84"/>
      <c r="V95" s="83"/>
      <c r="W95" s="97"/>
    </row>
    <row r="96" ht="21.95" customHeight="1">
      <c r="A96" s="105"/>
      <c r="B96" s="84"/>
      <c r="C96" s="84"/>
      <c r="D96" s="90"/>
      <c r="E96" s="40"/>
      <c r="F96" s="106"/>
      <c r="G96" s="84"/>
      <c r="H96" s="84"/>
      <c r="I96" s="90"/>
      <c r="J96" s="40"/>
      <c r="K96" s="106"/>
      <c r="L96" s="84"/>
      <c r="M96" s="84"/>
      <c r="N96" s="91"/>
      <c r="O96" s="96"/>
      <c r="P96" s="83"/>
      <c r="Q96" s="83"/>
      <c r="R96" s="84"/>
      <c r="S96" s="83"/>
      <c r="T96" s="83"/>
      <c r="U96" s="84"/>
      <c r="V96" s="83"/>
      <c r="W96" s="97"/>
    </row>
    <row r="97" ht="21.95" customHeight="1">
      <c r="A97" t="s" s="93">
        <v>104</v>
      </c>
      <c r="B97" s="84"/>
      <c r="C97" s="84"/>
      <c r="D97" s="90"/>
      <c r="E97" s="40"/>
      <c r="F97" t="s" s="95">
        <v>104</v>
      </c>
      <c r="G97" s="84"/>
      <c r="H97" s="84"/>
      <c r="I97" s="90"/>
      <c r="J97" s="40"/>
      <c r="K97" t="s" s="95">
        <v>104</v>
      </c>
      <c r="L97" s="84"/>
      <c r="M97" s="84"/>
      <c r="N97" s="91"/>
      <c r="O97" s="96"/>
      <c r="P97" s="83"/>
      <c r="Q97" s="83"/>
      <c r="R97" s="84"/>
      <c r="S97" s="83"/>
      <c r="T97" s="83"/>
      <c r="U97" s="84"/>
      <c r="V97" s="83"/>
      <c r="W97" s="97"/>
    </row>
    <row r="98" ht="21.95" customHeight="1">
      <c r="A98" t="s" s="98">
        <v>99</v>
      </c>
      <c r="B98" s="83">
        <f>AVERAGE(B37:B41)</f>
        <v>34.8</v>
      </c>
      <c r="C98" s="83">
        <f>AVERAGE(C37:C41)</f>
        <v>30.96</v>
      </c>
      <c r="D98" s="87">
        <f>AVERAGE(D37:D41)</f>
        <v>0.923683574879226</v>
      </c>
      <c r="E98" s="40"/>
      <c r="F98" t="s" s="99">
        <v>99</v>
      </c>
      <c r="G98" s="83">
        <f>AVERAGE(G37:G41)</f>
        <v>16</v>
      </c>
      <c r="H98" s="83">
        <f>AVERAGE(H37:H41)</f>
        <v>-3.74</v>
      </c>
      <c r="I98" s="87">
        <f>AVERAGE(I37:I41)</f>
        <v>-0.204645228455755</v>
      </c>
      <c r="J98" s="40"/>
      <c r="K98" t="s" s="99">
        <v>99</v>
      </c>
      <c r="L98" s="83">
        <f>AVERAGE(L37:L41)</f>
        <v>2.4</v>
      </c>
      <c r="M98" s="83">
        <f>AVERAGE(M37:M41)</f>
        <v>-3.86</v>
      </c>
      <c r="N98" s="89">
        <f>AVERAGE(N37:N41)</f>
        <v>-1.61111111111111</v>
      </c>
      <c r="O98" s="96"/>
      <c r="P98" s="83"/>
      <c r="Q98" s="83"/>
      <c r="R98" s="84"/>
      <c r="S98" s="83"/>
      <c r="T98" s="83"/>
      <c r="U98" s="84"/>
      <c r="V98" s="83"/>
      <c r="W98" s="97"/>
    </row>
    <row r="99" ht="21.95" customHeight="1">
      <c r="A99" t="s" s="98">
        <v>100</v>
      </c>
      <c r="B99" s="83">
        <f>AVERAGE(B43:B47)</f>
        <v>33.8</v>
      </c>
      <c r="C99" s="83">
        <f>AVERAGE(C43:C47)</f>
        <v>27.68</v>
      </c>
      <c r="D99" s="87">
        <f>AVERAGE(D43:D47)</f>
        <v>0.850027777777778</v>
      </c>
      <c r="E99" s="40"/>
      <c r="F99" t="s" s="99">
        <v>100</v>
      </c>
      <c r="G99" s="83">
        <f>AVERAGE(G43:G47)</f>
        <v>16.4</v>
      </c>
      <c r="H99" s="83">
        <f>AVERAGE(H43:H47)</f>
        <v>-3.76</v>
      </c>
      <c r="I99" s="87">
        <f>AVERAGE(I43:I47)</f>
        <v>-0.146214574898786</v>
      </c>
      <c r="J99" s="40"/>
      <c r="K99" t="s" s="99">
        <v>100</v>
      </c>
      <c r="L99" s="83">
        <f>AVERAGE(L43:L47)</f>
        <v>3.4</v>
      </c>
      <c r="M99" s="83">
        <f>AVERAGE(M43:M47)</f>
        <v>-6.2</v>
      </c>
      <c r="N99" s="89">
        <f>AVERAGE(N43:N47)</f>
        <v>-1.59791666666667</v>
      </c>
      <c r="O99" s="96"/>
      <c r="P99" s="83"/>
      <c r="Q99" s="83"/>
      <c r="R99" s="84"/>
      <c r="S99" s="83"/>
      <c r="T99" s="83"/>
      <c r="U99" s="84"/>
      <c r="V99" s="83"/>
      <c r="W99" s="97"/>
    </row>
    <row r="100" ht="21.95" customHeight="1">
      <c r="A100" s="105"/>
      <c r="B100" s="84"/>
      <c r="C100" s="84"/>
      <c r="D100" s="90"/>
      <c r="E100" s="40"/>
      <c r="F100" s="106"/>
      <c r="G100" s="84"/>
      <c r="H100" s="84"/>
      <c r="I100" s="90"/>
      <c r="J100" s="40"/>
      <c r="K100" s="106"/>
      <c r="L100" s="84"/>
      <c r="M100" s="84"/>
      <c r="N100" s="91"/>
      <c r="O100" s="96"/>
      <c r="P100" s="83"/>
      <c r="Q100" s="83"/>
      <c r="R100" s="84"/>
      <c r="S100" s="83"/>
      <c r="T100" s="83"/>
      <c r="U100" s="84"/>
      <c r="V100" s="83"/>
      <c r="W100" s="97"/>
    </row>
    <row r="101" ht="21.95" customHeight="1">
      <c r="A101" t="s" s="103">
        <v>102</v>
      </c>
      <c r="B101" s="83">
        <f>AVERAGE(B37:B41)</f>
        <v>34.8</v>
      </c>
      <c r="C101" s="83">
        <f>AVERAGE(C37:C41)</f>
        <v>30.96</v>
      </c>
      <c r="D101" s="87">
        <f>AVERAGE(D37:D41)</f>
        <v>0.923683574879226</v>
      </c>
      <c r="E101" s="40"/>
      <c r="F101" t="s" s="104">
        <v>102</v>
      </c>
      <c r="G101" s="83">
        <f>AVERAGE(G37:G41)</f>
        <v>16</v>
      </c>
      <c r="H101" s="83">
        <f>AVERAGE(H37:H41)</f>
        <v>-3.74</v>
      </c>
      <c r="I101" s="87">
        <f>AVERAGE(I37:I41)</f>
        <v>-0.204645228455755</v>
      </c>
      <c r="J101" s="40"/>
      <c r="K101" t="s" s="104">
        <v>102</v>
      </c>
      <c r="L101" s="83">
        <f>AVERAGE(L37:L41)</f>
        <v>2.4</v>
      </c>
      <c r="M101" s="83">
        <f>AVERAGE(M37:M41)</f>
        <v>-3.86</v>
      </c>
      <c r="N101" s="89">
        <f>AVERAGE(N37:N41)</f>
        <v>-1.61111111111111</v>
      </c>
      <c r="O101" s="96"/>
      <c r="P101" s="83"/>
      <c r="Q101" s="83"/>
      <c r="R101" s="84"/>
      <c r="S101" s="83"/>
      <c r="T101" s="83"/>
      <c r="U101" s="84"/>
      <c r="V101" s="83"/>
      <c r="W101" s="97"/>
    </row>
    <row r="102" ht="21.95" customHeight="1">
      <c r="A102" t="s" s="103">
        <v>103</v>
      </c>
      <c r="B102" s="83">
        <f>AVERAGE(B43:B47)</f>
        <v>33.8</v>
      </c>
      <c r="C102" s="83">
        <f>AVERAGE(C43:C47)</f>
        <v>27.68</v>
      </c>
      <c r="D102" s="87">
        <f>AVERAGE(D43:D47)</f>
        <v>0.850027777777778</v>
      </c>
      <c r="E102" s="40"/>
      <c r="F102" t="s" s="104">
        <v>103</v>
      </c>
      <c r="G102" s="83">
        <f>AVERAGE(G43:G47)</f>
        <v>16.4</v>
      </c>
      <c r="H102" s="83">
        <f>AVERAGE(H43:H47)</f>
        <v>-3.76</v>
      </c>
      <c r="I102" s="87">
        <f>AVERAGE(I43:I47)</f>
        <v>-0.146214574898786</v>
      </c>
      <c r="J102" s="40"/>
      <c r="K102" t="s" s="104">
        <v>103</v>
      </c>
      <c r="L102" s="83">
        <f>AVERAGE(L43:L47)</f>
        <v>3.4</v>
      </c>
      <c r="M102" s="83">
        <f>AVERAGE(M43:M47)</f>
        <v>-6.2</v>
      </c>
      <c r="N102" s="89">
        <f>AVERAGE(N43:N47)</f>
        <v>-1.59791666666667</v>
      </c>
      <c r="O102" s="96"/>
      <c r="P102" s="83"/>
      <c r="Q102" s="83"/>
      <c r="R102" s="84"/>
      <c r="S102" s="83"/>
      <c r="T102" s="83"/>
      <c r="U102" s="84"/>
      <c r="V102" s="83"/>
      <c r="W102" s="97"/>
    </row>
    <row r="103" ht="21.95" customHeight="1">
      <c r="A103" s="105"/>
      <c r="B103" s="83"/>
      <c r="C103" s="83"/>
      <c r="D103" s="87"/>
      <c r="E103" s="40"/>
      <c r="F103" s="106"/>
      <c r="G103" s="84"/>
      <c r="H103" s="83"/>
      <c r="I103" s="87"/>
      <c r="J103" s="40"/>
      <c r="K103" s="106"/>
      <c r="L103" s="84"/>
      <c r="M103" s="83"/>
      <c r="N103" s="89"/>
      <c r="O103" s="96"/>
      <c r="P103" s="83"/>
      <c r="Q103" s="83"/>
      <c r="R103" s="84"/>
      <c r="S103" s="83"/>
      <c r="T103" s="83"/>
      <c r="U103" s="84"/>
      <c r="V103" s="83"/>
      <c r="W103" s="97"/>
    </row>
    <row r="104" ht="21.95" customHeight="1">
      <c r="A104" s="105"/>
      <c r="B104" s="107"/>
      <c r="C104" t="s" s="108">
        <v>105</v>
      </c>
      <c r="D104" s="87"/>
      <c r="E104" s="40"/>
      <c r="F104" s="106"/>
      <c r="G104" s="84"/>
      <c r="H104" s="83"/>
      <c r="I104" s="87"/>
      <c r="J104" s="40"/>
      <c r="K104" s="106"/>
      <c r="L104" s="84"/>
      <c r="M104" s="83"/>
      <c r="N104" s="89"/>
      <c r="O104" s="96"/>
      <c r="P104" s="83"/>
      <c r="Q104" s="83"/>
      <c r="R104" s="84"/>
      <c r="S104" s="83"/>
      <c r="T104" s="83"/>
      <c r="U104" s="84"/>
      <c r="V104" s="83"/>
      <c r="W104" s="97"/>
    </row>
    <row r="105" ht="22.75" customHeight="1">
      <c r="A105" s="109"/>
      <c r="B105" s="110"/>
      <c r="C105" t="s" s="111">
        <v>106</v>
      </c>
      <c r="D105" s="112"/>
      <c r="E105" s="113"/>
      <c r="F105" s="114"/>
      <c r="G105" s="115"/>
      <c r="H105" s="116"/>
      <c r="I105" s="112"/>
      <c r="J105" s="113"/>
      <c r="K105" s="114"/>
      <c r="L105" s="115"/>
      <c r="M105" s="116"/>
      <c r="N105" s="117"/>
      <c r="O105" s="118"/>
      <c r="P105" s="116"/>
      <c r="Q105" s="116"/>
      <c r="R105" s="115"/>
      <c r="S105" s="116"/>
      <c r="T105" s="116"/>
      <c r="U105" s="115"/>
      <c r="V105" s="116"/>
      <c r="W105"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2.xml><?xml version="1.0" encoding="utf-8"?>
<worksheet xmlns:r="http://schemas.openxmlformats.org/officeDocument/2006/relationships" xmlns="http://schemas.openxmlformats.org/spreadsheetml/2006/main">
  <dimension ref="A1:W121"/>
  <sheetViews>
    <sheetView workbookViewId="0" showGridLines="0" defaultGridColor="1"/>
  </sheetViews>
  <sheetFormatPr defaultColWidth="16.3333" defaultRowHeight="19.9" customHeight="1" outlineLevelRow="0" outlineLevelCol="0"/>
  <cols>
    <col min="1" max="1" width="10" style="300" customWidth="1"/>
    <col min="2" max="4" width="12.1719" style="300" customWidth="1"/>
    <col min="5" max="5" width="1.35156" style="300" customWidth="1"/>
    <col min="6" max="6" width="10" style="300" customWidth="1"/>
    <col min="7" max="9" width="12.1719" style="300" customWidth="1"/>
    <col min="10" max="10" width="1.35156" style="300" customWidth="1"/>
    <col min="11" max="11" width="10" style="300" customWidth="1"/>
    <col min="12" max="14" width="12.1719" style="300" customWidth="1"/>
    <col min="15" max="15" width="10.8516" style="300" customWidth="1"/>
    <col min="16" max="17" width="6.5" style="300" customWidth="1"/>
    <col min="18" max="18" width="10.8516" style="300" customWidth="1"/>
    <col min="19" max="20" width="6.5" style="300" customWidth="1"/>
    <col min="21" max="21" width="10.8516" style="300" customWidth="1"/>
    <col min="22" max="23" width="6.5" style="300" customWidth="1"/>
    <col min="24" max="16384" width="16.3516" style="300" customWidth="1"/>
  </cols>
  <sheetData>
    <row r="1" ht="64.15" customHeight="1">
      <c r="A1" t="s" s="164">
        <v>357</v>
      </c>
      <c r="B1" t="s" s="27">
        <v>40</v>
      </c>
      <c r="C1" t="s" s="27">
        <v>41</v>
      </c>
      <c r="D1" t="s" s="28">
        <v>42</v>
      </c>
      <c r="E1" s="29"/>
      <c r="F1" t="s" s="30">
        <v>390</v>
      </c>
      <c r="G1" t="s" s="27">
        <v>44</v>
      </c>
      <c r="H1" t="s" s="27">
        <v>45</v>
      </c>
      <c r="I1" t="s" s="28">
        <v>46</v>
      </c>
      <c r="J1" s="29"/>
      <c r="K1" t="s" s="30">
        <v>410</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1941</v>
      </c>
      <c r="B3" s="144">
        <v>38</v>
      </c>
      <c r="C3" s="78">
        <v>133.2</v>
      </c>
      <c r="D3" s="79">
        <v>3.50526315789474</v>
      </c>
      <c r="E3" s="40"/>
      <c r="F3" s="145">
        <v>1941</v>
      </c>
      <c r="G3" s="144">
        <v>14</v>
      </c>
      <c r="H3" s="78">
        <v>38.5</v>
      </c>
      <c r="I3" s="79">
        <v>2.75</v>
      </c>
      <c r="J3" s="40"/>
      <c r="K3" s="145">
        <v>1941</v>
      </c>
      <c r="L3" s="144">
        <v>0</v>
      </c>
      <c r="M3" s="78">
        <v>0</v>
      </c>
      <c r="N3" s="81"/>
      <c r="O3" s="152"/>
      <c r="P3" s="135"/>
      <c r="Q3" s="97"/>
      <c r="R3" s="153"/>
      <c r="S3" s="135"/>
      <c r="T3" s="97"/>
      <c r="U3" s="153"/>
      <c r="V3" s="135"/>
      <c r="W3" s="97"/>
    </row>
    <row r="4" ht="21.95" customHeight="1">
      <c r="A4" s="150">
        <v>1942</v>
      </c>
      <c r="B4" s="100">
        <v>28</v>
      </c>
      <c r="C4" s="83">
        <v>98.5</v>
      </c>
      <c r="D4" s="87">
        <v>3.51785714285714</v>
      </c>
      <c r="E4" s="40"/>
      <c r="F4" s="151">
        <v>1942</v>
      </c>
      <c r="G4" s="100">
        <v>9</v>
      </c>
      <c r="H4" s="83">
        <v>22.8</v>
      </c>
      <c r="I4" s="87">
        <v>2.53333333333333</v>
      </c>
      <c r="J4" s="40"/>
      <c r="K4" s="151">
        <v>1942</v>
      </c>
      <c r="L4" s="100">
        <v>0</v>
      </c>
      <c r="M4" s="83">
        <v>0</v>
      </c>
      <c r="N4" s="89"/>
      <c r="O4" s="152"/>
      <c r="P4" s="135"/>
      <c r="Q4" s="97"/>
      <c r="R4" s="153"/>
      <c r="S4" s="135"/>
      <c r="T4" s="97"/>
      <c r="U4" s="153"/>
      <c r="V4" s="135"/>
      <c r="W4" s="97"/>
    </row>
    <row r="5" ht="21.95" customHeight="1">
      <c r="A5" s="150">
        <v>1943</v>
      </c>
      <c r="B5" s="100">
        <v>46</v>
      </c>
      <c r="C5" s="83">
        <v>139.6</v>
      </c>
      <c r="D5" s="87">
        <v>3.03478260869565</v>
      </c>
      <c r="E5" s="40"/>
      <c r="F5" s="151">
        <v>1943</v>
      </c>
      <c r="G5" s="100">
        <v>27</v>
      </c>
      <c r="H5" s="83">
        <v>61.8</v>
      </c>
      <c r="I5" s="87">
        <v>2.28888888888889</v>
      </c>
      <c r="J5" s="40"/>
      <c r="K5" s="151">
        <v>1943</v>
      </c>
      <c r="L5" s="100">
        <v>3</v>
      </c>
      <c r="M5" s="83">
        <v>0.9</v>
      </c>
      <c r="N5" s="89">
        <v>0.3</v>
      </c>
      <c r="O5" s="152"/>
      <c r="P5" s="135"/>
      <c r="Q5" s="97"/>
      <c r="R5" s="153"/>
      <c r="S5" s="135"/>
      <c r="T5" s="97"/>
      <c r="U5" s="153"/>
      <c r="V5" s="135"/>
      <c r="W5" s="97"/>
    </row>
    <row r="6" ht="21.95" customHeight="1">
      <c r="A6" s="150">
        <v>1944</v>
      </c>
      <c r="B6" s="100">
        <v>57</v>
      </c>
      <c r="C6" s="83">
        <v>161.3</v>
      </c>
      <c r="D6" s="87">
        <v>2.82982456140351</v>
      </c>
      <c r="E6" s="40"/>
      <c r="F6" s="151">
        <v>1944</v>
      </c>
      <c r="G6" s="100">
        <v>32</v>
      </c>
      <c r="H6" s="83">
        <v>62.1</v>
      </c>
      <c r="I6" s="87">
        <v>1.940625</v>
      </c>
      <c r="J6" s="40"/>
      <c r="K6" s="151">
        <v>1944</v>
      </c>
      <c r="L6" s="100">
        <v>6</v>
      </c>
      <c r="M6" s="83">
        <v>-1.3</v>
      </c>
      <c r="N6" s="89">
        <v>-0.216666666666667</v>
      </c>
      <c r="O6" s="152"/>
      <c r="P6" s="135"/>
      <c r="Q6" s="97"/>
      <c r="R6" s="153"/>
      <c r="S6" s="135"/>
      <c r="T6" s="97"/>
      <c r="U6" s="153"/>
      <c r="V6" s="135"/>
      <c r="W6" s="97"/>
    </row>
    <row r="7" ht="21.95" customHeight="1">
      <c r="A7" s="150">
        <v>1945</v>
      </c>
      <c r="B7" s="100">
        <v>24</v>
      </c>
      <c r="C7" s="83">
        <v>73.09999999999999</v>
      </c>
      <c r="D7" s="87">
        <v>3.04583333333333</v>
      </c>
      <c r="E7" s="40"/>
      <c r="F7" s="151">
        <v>1945</v>
      </c>
      <c r="G7" s="100">
        <v>11</v>
      </c>
      <c r="H7" s="83">
        <v>18.1</v>
      </c>
      <c r="I7" s="87">
        <v>1.64545454545455</v>
      </c>
      <c r="J7" s="40"/>
      <c r="K7" s="151">
        <v>1945</v>
      </c>
      <c r="L7" s="100">
        <v>5</v>
      </c>
      <c r="M7" s="83">
        <v>2</v>
      </c>
      <c r="N7" s="89">
        <v>0.4</v>
      </c>
      <c r="O7" s="152"/>
      <c r="P7" s="135"/>
      <c r="Q7" s="97"/>
      <c r="R7" s="153"/>
      <c r="S7" s="135"/>
      <c r="T7" s="97"/>
      <c r="U7" s="153"/>
      <c r="V7" s="135"/>
      <c r="W7" s="97"/>
    </row>
    <row r="8" ht="21.95" customHeight="1">
      <c r="A8" s="150">
        <v>1946</v>
      </c>
      <c r="B8" s="100">
        <v>50</v>
      </c>
      <c r="C8" s="83">
        <v>144.7</v>
      </c>
      <c r="D8" s="87">
        <v>2.894</v>
      </c>
      <c r="E8" s="40"/>
      <c r="F8" s="151">
        <v>1946</v>
      </c>
      <c r="G8" s="100">
        <v>27</v>
      </c>
      <c r="H8" s="83">
        <v>52.7</v>
      </c>
      <c r="I8" s="87">
        <v>1.95185185185185</v>
      </c>
      <c r="J8" s="40"/>
      <c r="K8" s="151">
        <v>1946</v>
      </c>
      <c r="L8" s="100">
        <v>5</v>
      </c>
      <c r="M8" s="83">
        <v>1</v>
      </c>
      <c r="N8" s="89">
        <v>0.2</v>
      </c>
      <c r="O8" s="152"/>
      <c r="P8" s="135"/>
      <c r="Q8" s="97"/>
      <c r="R8" s="153"/>
      <c r="S8" s="135"/>
      <c r="T8" s="97"/>
      <c r="U8" s="153"/>
      <c r="V8" s="135"/>
      <c r="W8" s="97"/>
    </row>
    <row r="9" ht="21.95" customHeight="1">
      <c r="A9" s="150">
        <v>1947</v>
      </c>
      <c r="B9" s="100">
        <v>30</v>
      </c>
      <c r="C9" s="83">
        <v>103.5</v>
      </c>
      <c r="D9" s="87">
        <v>3.45</v>
      </c>
      <c r="E9" s="40"/>
      <c r="F9" s="151">
        <v>1947</v>
      </c>
      <c r="G9" s="100">
        <v>10</v>
      </c>
      <c r="H9" s="83">
        <v>22.7</v>
      </c>
      <c r="I9" s="87">
        <v>2.27</v>
      </c>
      <c r="J9" s="40"/>
      <c r="K9" s="151">
        <v>1947</v>
      </c>
      <c r="L9" s="100">
        <v>1</v>
      </c>
      <c r="M9" s="83">
        <v>0</v>
      </c>
      <c r="N9" s="89">
        <v>0</v>
      </c>
      <c r="O9" s="152"/>
      <c r="P9" s="135"/>
      <c r="Q9" s="97"/>
      <c r="R9" s="153"/>
      <c r="S9" s="135"/>
      <c r="T9" s="97"/>
      <c r="U9" s="153"/>
      <c r="V9" s="135"/>
      <c r="W9" s="97"/>
    </row>
    <row r="10" ht="21.95" customHeight="1">
      <c r="A10" s="150">
        <v>1948</v>
      </c>
      <c r="B10" s="100">
        <v>43</v>
      </c>
      <c r="C10" s="83">
        <v>103.8</v>
      </c>
      <c r="D10" s="87">
        <v>2.41395348837209</v>
      </c>
      <c r="E10" s="40"/>
      <c r="F10" s="151">
        <v>1948</v>
      </c>
      <c r="G10" s="100">
        <v>29</v>
      </c>
      <c r="H10" s="83">
        <v>46.9</v>
      </c>
      <c r="I10" s="87">
        <v>1.61724137931034</v>
      </c>
      <c r="J10" s="40"/>
      <c r="K10" s="151">
        <v>1948</v>
      </c>
      <c r="L10" s="100">
        <v>7</v>
      </c>
      <c r="M10" s="83">
        <v>0.7</v>
      </c>
      <c r="N10" s="89">
        <v>0.1</v>
      </c>
      <c r="O10" s="152"/>
      <c r="P10" s="135"/>
      <c r="Q10" s="97"/>
      <c r="R10" s="153"/>
      <c r="S10" s="135"/>
      <c r="T10" s="97"/>
      <c r="U10" s="153"/>
      <c r="V10" s="135"/>
      <c r="W10" s="97"/>
    </row>
    <row r="11" ht="21.95" customHeight="1">
      <c r="A11" s="150">
        <v>1949</v>
      </c>
      <c r="B11" s="100">
        <v>51</v>
      </c>
      <c r="C11" s="83">
        <v>158.4</v>
      </c>
      <c r="D11" s="87">
        <v>3.10588235294118</v>
      </c>
      <c r="E11" s="40"/>
      <c r="F11" s="151">
        <v>1949</v>
      </c>
      <c r="G11" s="100">
        <v>23</v>
      </c>
      <c r="H11" s="83">
        <v>45.5</v>
      </c>
      <c r="I11" s="87">
        <v>1.97826086956522</v>
      </c>
      <c r="J11" s="40"/>
      <c r="K11" s="151">
        <v>1949</v>
      </c>
      <c r="L11" s="100">
        <v>4</v>
      </c>
      <c r="M11" s="83">
        <v>1</v>
      </c>
      <c r="N11" s="89">
        <v>0.25</v>
      </c>
      <c r="O11" s="152"/>
      <c r="P11" s="135"/>
      <c r="Q11" s="97"/>
      <c r="R11" s="153"/>
      <c r="S11" s="135"/>
      <c r="T11" s="97"/>
      <c r="U11" s="153"/>
      <c r="V11" s="135"/>
      <c r="W11" s="97"/>
    </row>
    <row r="12" ht="21.95" customHeight="1">
      <c r="A12" s="150">
        <v>1950</v>
      </c>
      <c r="B12" s="100">
        <v>36</v>
      </c>
      <c r="C12" s="83">
        <v>124.2</v>
      </c>
      <c r="D12" s="87">
        <v>3.45</v>
      </c>
      <c r="E12" s="40"/>
      <c r="F12" s="151">
        <v>1950</v>
      </c>
      <c r="G12" s="100">
        <v>15</v>
      </c>
      <c r="H12" s="83">
        <v>37</v>
      </c>
      <c r="I12" s="87">
        <v>2.46666666666667</v>
      </c>
      <c r="J12" s="40"/>
      <c r="K12" s="151">
        <v>1950</v>
      </c>
      <c r="L12" s="100">
        <v>1</v>
      </c>
      <c r="M12" s="83">
        <v>0.5</v>
      </c>
      <c r="N12" s="89">
        <v>0.5</v>
      </c>
      <c r="O12" s="152"/>
      <c r="P12" s="135"/>
      <c r="Q12" s="97"/>
      <c r="R12" s="153"/>
      <c r="S12" s="135"/>
      <c r="T12" s="97"/>
      <c r="U12" s="153"/>
      <c r="V12" s="135"/>
      <c r="W12" s="97"/>
    </row>
    <row r="13" ht="21.95" customHeight="1">
      <c r="A13" s="150">
        <v>1951</v>
      </c>
      <c r="B13" s="100">
        <v>34</v>
      </c>
      <c r="C13" s="83">
        <v>105.4</v>
      </c>
      <c r="D13" s="87">
        <v>3.1</v>
      </c>
      <c r="E13" s="40"/>
      <c r="F13" s="151">
        <v>1951</v>
      </c>
      <c r="G13" s="100">
        <v>16</v>
      </c>
      <c r="H13" s="83">
        <v>30.6</v>
      </c>
      <c r="I13" s="87">
        <v>1.9125</v>
      </c>
      <c r="J13" s="40"/>
      <c r="K13" s="151">
        <v>1951</v>
      </c>
      <c r="L13" s="100">
        <v>3</v>
      </c>
      <c r="M13" s="83">
        <v>1.4</v>
      </c>
      <c r="N13" s="89">
        <v>0.466666666666667</v>
      </c>
      <c r="O13" s="152"/>
      <c r="P13" s="135"/>
      <c r="Q13" s="97"/>
      <c r="R13" s="153"/>
      <c r="S13" s="135"/>
      <c r="T13" s="97"/>
      <c r="U13" s="153"/>
      <c r="V13" s="135"/>
      <c r="W13" s="97"/>
    </row>
    <row r="14" ht="21.95" customHeight="1">
      <c r="A14" s="150">
        <v>1952</v>
      </c>
      <c r="B14" s="100">
        <v>37</v>
      </c>
      <c r="C14" s="83">
        <v>124</v>
      </c>
      <c r="D14" s="87">
        <v>3.35135135135135</v>
      </c>
      <c r="E14" s="40"/>
      <c r="F14" s="151">
        <v>1952</v>
      </c>
      <c r="G14" s="100">
        <v>15</v>
      </c>
      <c r="H14" s="83">
        <v>30.5</v>
      </c>
      <c r="I14" s="87">
        <v>2.03333333333333</v>
      </c>
      <c r="J14" s="40"/>
      <c r="K14" s="151">
        <v>1952</v>
      </c>
      <c r="L14" s="100">
        <v>4</v>
      </c>
      <c r="M14" s="83">
        <v>-0.7</v>
      </c>
      <c r="N14" s="89">
        <v>-0.175</v>
      </c>
      <c r="O14" s="152"/>
      <c r="P14" s="135"/>
      <c r="Q14" s="97"/>
      <c r="R14" s="153"/>
      <c r="S14" s="135"/>
      <c r="T14" s="97"/>
      <c r="U14" s="153"/>
      <c r="V14" s="135"/>
      <c r="W14" s="97"/>
    </row>
    <row r="15" ht="21.95" customHeight="1">
      <c r="A15" s="150">
        <v>1953</v>
      </c>
      <c r="B15" s="100">
        <v>49</v>
      </c>
      <c r="C15" s="83">
        <v>143.1</v>
      </c>
      <c r="D15" s="87">
        <v>2.92040816326531</v>
      </c>
      <c r="E15" s="40"/>
      <c r="F15" s="151">
        <v>1953</v>
      </c>
      <c r="G15" s="100">
        <v>27</v>
      </c>
      <c r="H15" s="83">
        <v>53.3</v>
      </c>
      <c r="I15" s="87">
        <v>1.97407407407407</v>
      </c>
      <c r="J15" s="40"/>
      <c r="K15" s="151">
        <v>1953</v>
      </c>
      <c r="L15" s="100">
        <v>7</v>
      </c>
      <c r="M15" s="83">
        <v>0.8</v>
      </c>
      <c r="N15" s="89">
        <v>0.114285714285714</v>
      </c>
      <c r="O15" s="152"/>
      <c r="P15" s="135"/>
      <c r="Q15" s="97"/>
      <c r="R15" s="153"/>
      <c r="S15" s="135"/>
      <c r="T15" s="97"/>
      <c r="U15" s="153"/>
      <c r="V15" s="135"/>
      <c r="W15" s="97"/>
    </row>
    <row r="16" ht="21.95" customHeight="1">
      <c r="A16" s="150">
        <v>1954</v>
      </c>
      <c r="B16" s="100">
        <v>38</v>
      </c>
      <c r="C16" s="83">
        <v>113.2</v>
      </c>
      <c r="D16" s="87">
        <v>2.97894736842105</v>
      </c>
      <c r="E16" s="40"/>
      <c r="F16" s="151">
        <v>1954</v>
      </c>
      <c r="G16" s="100">
        <v>22</v>
      </c>
      <c r="H16" s="83">
        <v>47.6</v>
      </c>
      <c r="I16" s="87">
        <v>2.16363636363636</v>
      </c>
      <c r="J16" s="40"/>
      <c r="K16" s="151">
        <v>1954</v>
      </c>
      <c r="L16" s="100">
        <v>4</v>
      </c>
      <c r="M16" s="83">
        <v>2.3</v>
      </c>
      <c r="N16" s="89">
        <v>0.575</v>
      </c>
      <c r="O16" s="152"/>
      <c r="P16" s="135"/>
      <c r="Q16" s="97"/>
      <c r="R16" s="153"/>
      <c r="S16" s="135"/>
      <c r="T16" s="97"/>
      <c r="U16" s="153"/>
      <c r="V16" s="135"/>
      <c r="W16" s="97"/>
    </row>
    <row r="17" ht="21.95" customHeight="1">
      <c r="A17" s="150">
        <v>1955</v>
      </c>
      <c r="B17" s="100">
        <v>19</v>
      </c>
      <c r="C17" s="83">
        <v>56</v>
      </c>
      <c r="D17" s="87">
        <v>2.94736842105263</v>
      </c>
      <c r="E17" s="40"/>
      <c r="F17" s="151">
        <v>1955</v>
      </c>
      <c r="G17" s="100">
        <v>10</v>
      </c>
      <c r="H17" s="83">
        <v>19.1</v>
      </c>
      <c r="I17" s="87">
        <v>1.91</v>
      </c>
      <c r="J17" s="40"/>
      <c r="K17" s="151">
        <v>1955</v>
      </c>
      <c r="L17" s="100">
        <v>1</v>
      </c>
      <c r="M17" s="83">
        <v>0.7</v>
      </c>
      <c r="N17" s="89">
        <v>0.7</v>
      </c>
      <c r="O17" s="152"/>
      <c r="P17" s="135"/>
      <c r="Q17" s="97"/>
      <c r="R17" s="153"/>
      <c r="S17" s="135"/>
      <c r="T17" s="97"/>
      <c r="U17" s="153"/>
      <c r="V17" s="135"/>
      <c r="W17" s="97"/>
    </row>
    <row r="18" ht="21.95" customHeight="1">
      <c r="A18" s="150">
        <v>1956</v>
      </c>
      <c r="B18" s="100">
        <v>34</v>
      </c>
      <c r="C18" s="83">
        <v>95</v>
      </c>
      <c r="D18" s="87">
        <v>2.79411764705882</v>
      </c>
      <c r="E18" s="40"/>
      <c r="F18" s="151">
        <v>1956</v>
      </c>
      <c r="G18" s="100">
        <v>18</v>
      </c>
      <c r="H18" s="83">
        <v>32.4</v>
      </c>
      <c r="I18" s="87">
        <v>1.8</v>
      </c>
      <c r="J18" s="40"/>
      <c r="K18" s="151">
        <v>1956</v>
      </c>
      <c r="L18" s="100">
        <v>3</v>
      </c>
      <c r="M18" s="83">
        <v>0.4</v>
      </c>
      <c r="N18" s="89">
        <v>0.133333333333333</v>
      </c>
      <c r="O18" s="152"/>
      <c r="P18" s="135"/>
      <c r="Q18" s="97"/>
      <c r="R18" s="153"/>
      <c r="S18" s="135"/>
      <c r="T18" s="97"/>
      <c r="U18" s="153"/>
      <c r="V18" s="135"/>
      <c r="W18" s="97"/>
    </row>
    <row r="19" ht="21.95" customHeight="1">
      <c r="A19" s="150">
        <v>1957</v>
      </c>
      <c r="B19" s="100">
        <v>27</v>
      </c>
      <c r="C19" s="83">
        <v>85.40000000000001</v>
      </c>
      <c r="D19" s="87">
        <v>3.16296296296296</v>
      </c>
      <c r="E19" s="40"/>
      <c r="F19" s="151">
        <v>1957</v>
      </c>
      <c r="G19" s="100">
        <v>15</v>
      </c>
      <c r="H19" s="83">
        <v>36.9</v>
      </c>
      <c r="I19" s="87">
        <v>2.46</v>
      </c>
      <c r="J19" s="40"/>
      <c r="K19" s="151">
        <v>1957</v>
      </c>
      <c r="L19" s="100">
        <v>0</v>
      </c>
      <c r="M19" s="83">
        <v>0</v>
      </c>
      <c r="N19" s="89"/>
      <c r="O19" s="152"/>
      <c r="P19" s="135"/>
      <c r="Q19" s="97"/>
      <c r="R19" s="153"/>
      <c r="S19" s="135"/>
      <c r="T19" s="97"/>
      <c r="U19" s="153"/>
      <c r="V19" s="135"/>
      <c r="W19" s="97"/>
    </row>
    <row r="20" ht="21.95" customHeight="1">
      <c r="A20" s="150">
        <v>1958</v>
      </c>
      <c r="B20" s="100">
        <v>24</v>
      </c>
      <c r="C20" s="83">
        <v>52.7</v>
      </c>
      <c r="D20" s="87">
        <v>2.19583333333333</v>
      </c>
      <c r="E20" s="40"/>
      <c r="F20" s="151">
        <v>1958</v>
      </c>
      <c r="G20" s="100">
        <v>17</v>
      </c>
      <c r="H20" s="83">
        <v>25.3</v>
      </c>
      <c r="I20" s="87">
        <v>1.48823529411765</v>
      </c>
      <c r="J20" s="40"/>
      <c r="K20" s="151">
        <v>1958</v>
      </c>
      <c r="L20" s="100">
        <v>6</v>
      </c>
      <c r="M20" s="83">
        <v>-2</v>
      </c>
      <c r="N20" s="89">
        <v>-0.333333333333333</v>
      </c>
      <c r="O20" s="152"/>
      <c r="P20" s="135"/>
      <c r="Q20" s="97"/>
      <c r="R20" s="153"/>
      <c r="S20" s="135"/>
      <c r="T20" s="97"/>
      <c r="U20" s="153"/>
      <c r="V20" s="135"/>
      <c r="W20" s="97"/>
    </row>
    <row r="21" ht="21.95" customHeight="1">
      <c r="A21" s="150">
        <v>1959</v>
      </c>
      <c r="B21" s="100">
        <v>34</v>
      </c>
      <c r="C21" s="83">
        <v>109.7</v>
      </c>
      <c r="D21" s="87">
        <v>3.22647058823529</v>
      </c>
      <c r="E21" s="40"/>
      <c r="F21" s="151">
        <v>1959</v>
      </c>
      <c r="G21" s="100">
        <v>15</v>
      </c>
      <c r="H21" s="83">
        <v>31.8</v>
      </c>
      <c r="I21" s="87">
        <v>2.12</v>
      </c>
      <c r="J21" s="40"/>
      <c r="K21" s="151">
        <v>1959</v>
      </c>
      <c r="L21" s="100">
        <v>3</v>
      </c>
      <c r="M21" s="83">
        <v>0.9</v>
      </c>
      <c r="N21" s="89">
        <v>0.3</v>
      </c>
      <c r="O21" s="152"/>
      <c r="P21" s="135"/>
      <c r="Q21" s="97"/>
      <c r="R21" s="153"/>
      <c r="S21" s="135"/>
      <c r="T21" s="97"/>
      <c r="U21" s="153"/>
      <c r="V21" s="135"/>
      <c r="W21" s="97"/>
    </row>
    <row r="22" ht="21.95" customHeight="1">
      <c r="A22" s="150">
        <v>1960</v>
      </c>
      <c r="B22" s="100">
        <v>47</v>
      </c>
      <c r="C22" s="83">
        <v>124.8</v>
      </c>
      <c r="D22" s="87">
        <v>2.65531914893617</v>
      </c>
      <c r="E22" s="40"/>
      <c r="F22" s="151">
        <v>1960</v>
      </c>
      <c r="G22" s="100">
        <v>32</v>
      </c>
      <c r="H22" s="83">
        <v>63.6</v>
      </c>
      <c r="I22" s="87">
        <v>1.9875</v>
      </c>
      <c r="J22" s="40"/>
      <c r="K22" s="151">
        <v>1960</v>
      </c>
      <c r="L22" s="100">
        <v>8</v>
      </c>
      <c r="M22" s="83">
        <v>2</v>
      </c>
      <c r="N22" s="89">
        <v>0.25</v>
      </c>
      <c r="O22" s="152"/>
      <c r="P22" s="135"/>
      <c r="Q22" s="97"/>
      <c r="R22" s="153"/>
      <c r="S22" s="135"/>
      <c r="T22" s="97"/>
      <c r="U22" s="153"/>
      <c r="V22" s="135"/>
      <c r="W22" s="97"/>
    </row>
    <row r="23" ht="21.95" customHeight="1">
      <c r="A23" s="150">
        <v>1961</v>
      </c>
      <c r="B23" s="100">
        <v>44</v>
      </c>
      <c r="C23" s="83">
        <v>101.9</v>
      </c>
      <c r="D23" s="87">
        <v>2.31590909090909</v>
      </c>
      <c r="E23" s="40"/>
      <c r="F23" s="151">
        <v>1961</v>
      </c>
      <c r="G23" s="100">
        <v>29</v>
      </c>
      <c r="H23" s="83">
        <v>40.1</v>
      </c>
      <c r="I23" s="87">
        <v>1.38275862068966</v>
      </c>
      <c r="J23" s="40"/>
      <c r="K23" s="151">
        <v>1961</v>
      </c>
      <c r="L23" s="100">
        <v>11</v>
      </c>
      <c r="M23" s="83">
        <v>-0.6</v>
      </c>
      <c r="N23" s="89">
        <v>-0.0545454545454545</v>
      </c>
      <c r="O23" s="152"/>
      <c r="P23" s="135"/>
      <c r="Q23" s="97"/>
      <c r="R23" s="153"/>
      <c r="S23" s="135"/>
      <c r="T23" s="97"/>
      <c r="U23" s="153"/>
      <c r="V23" s="135"/>
      <c r="W23" s="97"/>
    </row>
    <row r="24" ht="21.95" customHeight="1">
      <c r="A24" s="150">
        <v>1962</v>
      </c>
      <c r="B24" s="100">
        <v>25</v>
      </c>
      <c r="C24" s="83">
        <v>77.7</v>
      </c>
      <c r="D24" s="87">
        <v>3.108</v>
      </c>
      <c r="E24" s="40"/>
      <c r="F24" s="151">
        <v>1962</v>
      </c>
      <c r="G24" s="100">
        <v>12</v>
      </c>
      <c r="H24" s="83">
        <v>23.4</v>
      </c>
      <c r="I24" s="87">
        <v>1.95</v>
      </c>
      <c r="J24" s="40"/>
      <c r="K24" s="151">
        <v>1962</v>
      </c>
      <c r="L24" s="100">
        <v>0</v>
      </c>
      <c r="M24" s="83">
        <v>0</v>
      </c>
      <c r="N24" s="89"/>
      <c r="O24" s="152"/>
      <c r="P24" s="135"/>
      <c r="Q24" s="97"/>
      <c r="R24" s="153"/>
      <c r="S24" s="135"/>
      <c r="T24" s="97"/>
      <c r="U24" s="153"/>
      <c r="V24" s="135"/>
      <c r="W24" s="97"/>
    </row>
    <row r="25" ht="21.95" customHeight="1">
      <c r="A25" s="150">
        <v>1963</v>
      </c>
      <c r="B25" s="100">
        <v>26</v>
      </c>
      <c r="C25" s="83">
        <v>73.59999999999999</v>
      </c>
      <c r="D25" s="87">
        <v>2.83076923076923</v>
      </c>
      <c r="E25" s="40"/>
      <c r="F25" s="151">
        <v>1963</v>
      </c>
      <c r="G25" s="100">
        <v>16</v>
      </c>
      <c r="H25" s="83">
        <v>33.4</v>
      </c>
      <c r="I25" s="87">
        <v>2.0875</v>
      </c>
      <c r="J25" s="40"/>
      <c r="K25" s="151">
        <v>1963</v>
      </c>
      <c r="L25" s="100">
        <v>3</v>
      </c>
      <c r="M25" s="83">
        <v>2</v>
      </c>
      <c r="N25" s="89">
        <v>0.666666666666667</v>
      </c>
      <c r="O25" s="152"/>
      <c r="P25" s="135"/>
      <c r="Q25" s="97"/>
      <c r="R25" s="153"/>
      <c r="S25" s="135"/>
      <c r="T25" s="97"/>
      <c r="U25" s="153"/>
      <c r="V25" s="135"/>
      <c r="W25" s="97"/>
    </row>
    <row r="26" ht="21.95" customHeight="1">
      <c r="A26" s="150">
        <v>1964</v>
      </c>
      <c r="B26" s="100">
        <v>36</v>
      </c>
      <c r="C26" s="83">
        <v>108.4</v>
      </c>
      <c r="D26" s="87">
        <v>3.01111111111111</v>
      </c>
      <c r="E26" s="40"/>
      <c r="F26" s="151">
        <v>1964</v>
      </c>
      <c r="G26" s="100">
        <v>21</v>
      </c>
      <c r="H26" s="83">
        <v>47.9</v>
      </c>
      <c r="I26" s="87">
        <v>2.28095238095238</v>
      </c>
      <c r="J26" s="40"/>
      <c r="K26" s="151">
        <v>1964</v>
      </c>
      <c r="L26" s="100">
        <v>1</v>
      </c>
      <c r="M26" s="83">
        <v>-0.4</v>
      </c>
      <c r="N26" s="89">
        <v>-0.4</v>
      </c>
      <c r="O26" s="152"/>
      <c r="P26" s="135"/>
      <c r="Q26" s="97"/>
      <c r="R26" s="153"/>
      <c r="S26" s="135"/>
      <c r="T26" s="97"/>
      <c r="U26" s="153"/>
      <c r="V26" s="135"/>
      <c r="W26" s="97"/>
    </row>
    <row r="27" ht="21.95" customHeight="1">
      <c r="A27" s="150">
        <v>1965</v>
      </c>
      <c r="B27" s="100">
        <v>35</v>
      </c>
      <c r="C27" s="83">
        <v>84.09999999999999</v>
      </c>
      <c r="D27" s="87">
        <v>2.40285714285714</v>
      </c>
      <c r="E27" s="40"/>
      <c r="F27" s="151">
        <v>1965</v>
      </c>
      <c r="G27" s="100">
        <v>20</v>
      </c>
      <c r="H27" s="83">
        <v>22.4</v>
      </c>
      <c r="I27" s="87">
        <v>1.12</v>
      </c>
      <c r="J27" s="40"/>
      <c r="K27" s="151">
        <v>1965</v>
      </c>
      <c r="L27" s="100">
        <v>10</v>
      </c>
      <c r="M27" s="83">
        <v>-2.2</v>
      </c>
      <c r="N27" s="89">
        <v>-0.22</v>
      </c>
      <c r="O27" s="152"/>
      <c r="P27" s="135"/>
      <c r="Q27" s="97"/>
      <c r="R27" s="153"/>
      <c r="S27" s="135"/>
      <c r="T27" s="97"/>
      <c r="U27" s="153"/>
      <c r="V27" s="135"/>
      <c r="W27" s="97"/>
    </row>
    <row r="28" ht="21.95" customHeight="1">
      <c r="A28" s="150">
        <v>1966</v>
      </c>
      <c r="B28" s="100">
        <v>41</v>
      </c>
      <c r="C28" s="83">
        <v>140.8</v>
      </c>
      <c r="D28" s="87">
        <v>3.43414634146341</v>
      </c>
      <c r="E28" s="40"/>
      <c r="F28" s="151">
        <v>1966</v>
      </c>
      <c r="G28" s="100">
        <v>18</v>
      </c>
      <c r="H28" s="83">
        <v>46</v>
      </c>
      <c r="I28" s="87">
        <v>2.55555555555556</v>
      </c>
      <c r="J28" s="40"/>
      <c r="K28" s="151">
        <v>1966</v>
      </c>
      <c r="L28" s="100">
        <v>0</v>
      </c>
      <c r="M28" s="83">
        <v>0</v>
      </c>
      <c r="N28" s="89"/>
      <c r="O28" s="152"/>
      <c r="P28" s="135"/>
      <c r="Q28" s="97"/>
      <c r="R28" s="153"/>
      <c r="S28" s="135"/>
      <c r="T28" s="97"/>
      <c r="U28" s="153"/>
      <c r="V28" s="135"/>
      <c r="W28" s="97"/>
    </row>
    <row r="29" ht="21.95" customHeight="1">
      <c r="A29" s="150">
        <v>1967</v>
      </c>
      <c r="B29" s="100">
        <v>57</v>
      </c>
      <c r="C29" s="83">
        <v>158.9</v>
      </c>
      <c r="D29" s="87">
        <v>2.78771929824561</v>
      </c>
      <c r="E29" s="40"/>
      <c r="F29" s="151">
        <v>1967</v>
      </c>
      <c r="G29" s="100">
        <v>35</v>
      </c>
      <c r="H29" s="83">
        <v>70</v>
      </c>
      <c r="I29" s="87">
        <v>2</v>
      </c>
      <c r="J29" s="40"/>
      <c r="K29" s="151">
        <v>1967</v>
      </c>
      <c r="L29" s="100">
        <v>6</v>
      </c>
      <c r="M29" s="83">
        <v>2.7</v>
      </c>
      <c r="N29" s="89">
        <v>0.45</v>
      </c>
      <c r="O29" s="152"/>
      <c r="P29" s="135"/>
      <c r="Q29" s="97"/>
      <c r="R29" s="153"/>
      <c r="S29" s="135"/>
      <c r="T29" s="97"/>
      <c r="U29" s="153"/>
      <c r="V29" s="135"/>
      <c r="W29" s="97"/>
    </row>
    <row r="30" ht="21.95" customHeight="1">
      <c r="A30" s="150">
        <v>1968</v>
      </c>
      <c r="B30" s="100">
        <v>28</v>
      </c>
      <c r="C30" s="83">
        <v>90.3</v>
      </c>
      <c r="D30" s="87">
        <v>3.225</v>
      </c>
      <c r="E30" s="40"/>
      <c r="F30" s="151">
        <v>1968</v>
      </c>
      <c r="G30" s="100">
        <v>12</v>
      </c>
      <c r="H30" s="83">
        <v>23.8</v>
      </c>
      <c r="I30" s="87">
        <v>1.98333333333333</v>
      </c>
      <c r="J30" s="40"/>
      <c r="K30" s="151">
        <v>1968</v>
      </c>
      <c r="L30" s="100">
        <v>3</v>
      </c>
      <c r="M30" s="83">
        <v>1.2</v>
      </c>
      <c r="N30" s="89">
        <v>0.4</v>
      </c>
      <c r="O30" s="152"/>
      <c r="P30" s="135"/>
      <c r="Q30" s="97"/>
      <c r="R30" s="153"/>
      <c r="S30" s="135"/>
      <c r="T30" s="97"/>
      <c r="U30" s="153"/>
      <c r="V30" s="135"/>
      <c r="W30" s="97"/>
    </row>
    <row r="31" ht="21.95" customHeight="1">
      <c r="A31" s="150">
        <v>1969</v>
      </c>
      <c r="B31" s="100">
        <v>29</v>
      </c>
      <c r="C31" s="83">
        <v>96.40000000000001</v>
      </c>
      <c r="D31" s="87">
        <v>3.32413793103448</v>
      </c>
      <c r="E31" s="40"/>
      <c r="F31" s="151">
        <v>1969</v>
      </c>
      <c r="G31" s="100">
        <v>14</v>
      </c>
      <c r="H31" s="83">
        <v>32.3</v>
      </c>
      <c r="I31" s="87">
        <v>2.30714285714286</v>
      </c>
      <c r="J31" s="40"/>
      <c r="K31" s="151">
        <v>1969</v>
      </c>
      <c r="L31" s="100">
        <v>0</v>
      </c>
      <c r="M31" s="83">
        <v>0</v>
      </c>
      <c r="N31" s="89"/>
      <c r="O31" s="152"/>
      <c r="P31" s="135"/>
      <c r="Q31" s="97"/>
      <c r="R31" s="153"/>
      <c r="S31" s="135"/>
      <c r="T31" s="97"/>
      <c r="U31" s="153"/>
      <c r="V31" s="135"/>
      <c r="W31" s="97"/>
    </row>
    <row r="32" ht="21.95" customHeight="1">
      <c r="A32" s="150">
        <v>1970</v>
      </c>
      <c r="B32" s="100">
        <v>44</v>
      </c>
      <c r="C32" s="83">
        <v>124.9</v>
      </c>
      <c r="D32" s="87">
        <v>2.83863636363636</v>
      </c>
      <c r="E32" s="40"/>
      <c r="F32" s="151">
        <v>1970</v>
      </c>
      <c r="G32" s="100">
        <v>23</v>
      </c>
      <c r="H32" s="83">
        <v>39.2</v>
      </c>
      <c r="I32" s="87">
        <v>1.70434782608696</v>
      </c>
      <c r="J32" s="40"/>
      <c r="K32" s="151">
        <v>1970</v>
      </c>
      <c r="L32" s="100">
        <v>5</v>
      </c>
      <c r="M32" s="83">
        <v>0.8</v>
      </c>
      <c r="N32" s="89">
        <v>0.16</v>
      </c>
      <c r="O32" s="152"/>
      <c r="P32" s="135"/>
      <c r="Q32" s="97"/>
      <c r="R32" s="153"/>
      <c r="S32" s="135"/>
      <c r="T32" s="97"/>
      <c r="U32" s="153"/>
      <c r="V32" s="135"/>
      <c r="W32" s="97"/>
    </row>
    <row r="33" ht="21.95" customHeight="1">
      <c r="A33" s="150">
        <v>1971</v>
      </c>
      <c r="B33" s="100">
        <v>39</v>
      </c>
      <c r="C33" s="83">
        <v>118.3</v>
      </c>
      <c r="D33" s="87">
        <v>3.03333333333333</v>
      </c>
      <c r="E33" s="40"/>
      <c r="F33" s="151">
        <v>1971</v>
      </c>
      <c r="G33" s="100">
        <v>25</v>
      </c>
      <c r="H33" s="83">
        <v>57</v>
      </c>
      <c r="I33" s="87">
        <v>2.28</v>
      </c>
      <c r="J33" s="40"/>
      <c r="K33" s="151">
        <v>1971</v>
      </c>
      <c r="L33" s="100">
        <v>2</v>
      </c>
      <c r="M33" s="83">
        <v>0.5</v>
      </c>
      <c r="N33" s="89">
        <v>0.25</v>
      </c>
      <c r="O33" s="152"/>
      <c r="P33" s="135"/>
      <c r="Q33" s="97"/>
      <c r="R33" s="153"/>
      <c r="S33" s="135"/>
      <c r="T33" s="97"/>
      <c r="U33" s="153"/>
      <c r="V33" s="135"/>
      <c r="W33" s="97"/>
    </row>
    <row r="34" ht="21.95" customHeight="1">
      <c r="A34" s="150">
        <v>1972</v>
      </c>
      <c r="B34" s="100">
        <v>31</v>
      </c>
      <c r="C34" s="83">
        <v>104.5</v>
      </c>
      <c r="D34" s="87">
        <v>3.37096774193548</v>
      </c>
      <c r="E34" s="40"/>
      <c r="F34" s="151">
        <v>1972</v>
      </c>
      <c r="G34" s="100">
        <v>15</v>
      </c>
      <c r="H34" s="83">
        <v>38.4</v>
      </c>
      <c r="I34" s="87">
        <v>2.56</v>
      </c>
      <c r="J34" s="40"/>
      <c r="K34" s="151">
        <v>1972</v>
      </c>
      <c r="L34" s="100">
        <v>1</v>
      </c>
      <c r="M34" s="83">
        <v>0.7</v>
      </c>
      <c r="N34" s="89">
        <v>0.7</v>
      </c>
      <c r="O34" s="152"/>
      <c r="P34" s="135"/>
      <c r="Q34" s="97"/>
      <c r="R34" s="153"/>
      <c r="S34" s="135"/>
      <c r="T34" s="97"/>
      <c r="U34" s="153"/>
      <c r="V34" s="135"/>
      <c r="W34" s="97"/>
    </row>
    <row r="35" ht="21.95" customHeight="1">
      <c r="A35" s="150">
        <v>1973</v>
      </c>
      <c r="B35" s="100">
        <v>8</v>
      </c>
      <c r="C35" s="83">
        <v>33.3</v>
      </c>
      <c r="D35" s="87">
        <v>4.1625</v>
      </c>
      <c r="E35" s="40"/>
      <c r="F35" s="151">
        <v>1973</v>
      </c>
      <c r="G35" s="100">
        <v>1</v>
      </c>
      <c r="H35" s="83">
        <v>2.4</v>
      </c>
      <c r="I35" s="87">
        <v>2.4</v>
      </c>
      <c r="J35" s="40"/>
      <c r="K35" s="151">
        <v>1973</v>
      </c>
      <c r="L35" s="100">
        <v>0</v>
      </c>
      <c r="M35" s="83">
        <v>0</v>
      </c>
      <c r="N35" s="89"/>
      <c r="O35" s="152"/>
      <c r="P35" s="135"/>
      <c r="Q35" s="97"/>
      <c r="R35" s="153"/>
      <c r="S35" s="135"/>
      <c r="T35" s="97"/>
      <c r="U35" s="153"/>
      <c r="V35" s="135"/>
      <c r="W35" s="97"/>
    </row>
    <row r="36" ht="21.95" customHeight="1">
      <c r="A36" s="150">
        <v>1974</v>
      </c>
      <c r="B36" s="100">
        <v>26</v>
      </c>
      <c r="C36" s="83">
        <v>75.90000000000001</v>
      </c>
      <c r="D36" s="87">
        <v>2.91923076923077</v>
      </c>
      <c r="E36" s="40"/>
      <c r="F36" s="151">
        <v>1974</v>
      </c>
      <c r="G36" s="100">
        <v>11</v>
      </c>
      <c r="H36" s="83">
        <v>14</v>
      </c>
      <c r="I36" s="87">
        <v>1.27272727272727</v>
      </c>
      <c r="J36" s="40"/>
      <c r="K36" s="151">
        <v>1974</v>
      </c>
      <c r="L36" s="100">
        <v>4</v>
      </c>
      <c r="M36" s="83">
        <v>1.2</v>
      </c>
      <c r="N36" s="89">
        <v>0.3</v>
      </c>
      <c r="O36" s="152"/>
      <c r="P36" s="135"/>
      <c r="Q36" s="97"/>
      <c r="R36" s="153"/>
      <c r="S36" s="135"/>
      <c r="T36" s="97"/>
      <c r="U36" s="153"/>
      <c r="V36" s="135"/>
      <c r="W36" s="97"/>
    </row>
    <row r="37" ht="21.95" customHeight="1">
      <c r="A37" s="150">
        <v>1975</v>
      </c>
      <c r="B37" s="100">
        <v>26</v>
      </c>
      <c r="C37" s="83">
        <v>77.09999999999999</v>
      </c>
      <c r="D37" s="87">
        <v>2.96538461538462</v>
      </c>
      <c r="E37" s="40"/>
      <c r="F37" s="151">
        <v>1975</v>
      </c>
      <c r="G37" s="100">
        <v>15</v>
      </c>
      <c r="H37" s="83">
        <v>31.5</v>
      </c>
      <c r="I37" s="87">
        <v>2.1</v>
      </c>
      <c r="J37" s="40"/>
      <c r="K37" s="151">
        <v>1975</v>
      </c>
      <c r="L37" s="100">
        <v>3</v>
      </c>
      <c r="M37" s="83">
        <v>1.1</v>
      </c>
      <c r="N37" s="89">
        <v>0.366666666666667</v>
      </c>
      <c r="O37" s="152"/>
      <c r="P37" s="135"/>
      <c r="Q37" s="97"/>
      <c r="R37" s="153"/>
      <c r="S37" s="135"/>
      <c r="T37" s="97"/>
      <c r="U37" s="153"/>
      <c r="V37" s="135"/>
      <c r="W37" s="97"/>
    </row>
    <row r="38" ht="21.95" customHeight="1">
      <c r="A38" s="150">
        <v>1976</v>
      </c>
      <c r="B38" s="100">
        <v>69</v>
      </c>
      <c r="C38" s="83">
        <v>191.2</v>
      </c>
      <c r="D38" s="87">
        <v>2.77101449275362</v>
      </c>
      <c r="E38" s="40"/>
      <c r="F38" s="151">
        <v>1976</v>
      </c>
      <c r="G38" s="100">
        <v>38</v>
      </c>
      <c r="H38" s="83">
        <v>58.1</v>
      </c>
      <c r="I38" s="87">
        <v>1.52894736842105</v>
      </c>
      <c r="J38" s="40"/>
      <c r="K38" s="151">
        <v>1976</v>
      </c>
      <c r="L38" s="100">
        <v>11</v>
      </c>
      <c r="M38" s="83">
        <v>-2.1</v>
      </c>
      <c r="N38" s="89">
        <v>-0.190909090909091</v>
      </c>
      <c r="O38" t="s" s="131">
        <v>110</v>
      </c>
      <c r="P38" s="135">
        <f>AVERAGE(B38:B57)</f>
        <v>30.5</v>
      </c>
      <c r="Q38" s="97">
        <f>AVERAGE(D38:D57)</f>
        <v>3.03793243166242</v>
      </c>
      <c r="R38" t="s" s="134">
        <v>110</v>
      </c>
      <c r="S38" s="135">
        <f>AVERAGE(G38:G57)</f>
        <v>16.3</v>
      </c>
      <c r="T38" s="97">
        <f>AVERAGE(I38:I57)</f>
        <v>2.00529346040956</v>
      </c>
      <c r="U38" t="s" s="134">
        <v>110</v>
      </c>
      <c r="V38" s="135">
        <f>AVERAGE(L38:L57)</f>
        <v>2.95</v>
      </c>
      <c r="W38" s="97">
        <f>AVERAGE(N38:N57)</f>
        <v>0.216825757575758</v>
      </c>
    </row>
    <row r="39" ht="21.95" customHeight="1">
      <c r="A39" s="150">
        <v>1977</v>
      </c>
      <c r="B39" s="100">
        <v>50</v>
      </c>
      <c r="C39" s="83">
        <v>121.1</v>
      </c>
      <c r="D39" s="87">
        <v>2.422</v>
      </c>
      <c r="E39" s="40"/>
      <c r="F39" s="151">
        <v>1977</v>
      </c>
      <c r="G39" s="100">
        <v>33</v>
      </c>
      <c r="H39" s="83">
        <v>52</v>
      </c>
      <c r="I39" s="87">
        <v>1.57575757575758</v>
      </c>
      <c r="J39" s="40"/>
      <c r="K39" s="151">
        <v>1977</v>
      </c>
      <c r="L39" s="100">
        <v>8</v>
      </c>
      <c r="M39" s="83">
        <v>-0.7</v>
      </c>
      <c r="N39" s="89">
        <v>-0.08749999999999999</v>
      </c>
      <c r="O39" t="s" s="131">
        <v>111</v>
      </c>
      <c r="P39" s="135">
        <f>AVERAGE(B39:B57)</f>
        <v>28.4736842105263</v>
      </c>
      <c r="Q39" s="97">
        <f>AVERAGE(D39:D57)</f>
        <v>3.05461480284422</v>
      </c>
      <c r="R39" t="s" s="134">
        <v>111</v>
      </c>
      <c r="S39" s="135">
        <f>AVERAGE(G39:G57)</f>
        <v>15.1578947368421</v>
      </c>
      <c r="T39" s="97">
        <f>AVERAGE(I39:I57)</f>
        <v>2.03506509115884</v>
      </c>
      <c r="U39" t="s" s="134">
        <v>111</v>
      </c>
      <c r="V39" s="135">
        <f>AVERAGE(L39:L57)</f>
        <v>2.52631578947368</v>
      </c>
      <c r="W39" s="97">
        <f>AVERAGE(N39:N57)</f>
        <v>0.26212962962963</v>
      </c>
    </row>
    <row r="40" ht="21.95" customHeight="1">
      <c r="A40" s="150">
        <v>1978</v>
      </c>
      <c r="B40" s="100">
        <v>33</v>
      </c>
      <c r="C40" s="83">
        <v>119.8</v>
      </c>
      <c r="D40" s="87">
        <v>3.63030303030303</v>
      </c>
      <c r="E40" s="40"/>
      <c r="F40" s="151">
        <v>1978</v>
      </c>
      <c r="G40" s="100">
        <v>13</v>
      </c>
      <c r="H40" s="83">
        <v>34.8</v>
      </c>
      <c r="I40" s="87">
        <v>2.67692307692308</v>
      </c>
      <c r="J40" s="40"/>
      <c r="K40" s="151">
        <v>1978</v>
      </c>
      <c r="L40" s="100">
        <v>0</v>
      </c>
      <c r="M40" s="83">
        <v>0</v>
      </c>
      <c r="N40" s="89"/>
      <c r="O40" t="s" s="131">
        <v>112</v>
      </c>
      <c r="P40" s="135">
        <f>AVERAGE(B40:B57)</f>
        <v>27.2777777777778</v>
      </c>
      <c r="Q40" s="97">
        <f>AVERAGE(D40:D57)</f>
        <v>3.09678912303383</v>
      </c>
      <c r="R40" t="s" s="134">
        <v>112</v>
      </c>
      <c r="S40" s="135">
        <f>AVERAGE(G40:G57)</f>
        <v>14.1666666666667</v>
      </c>
      <c r="T40" s="97">
        <f>AVERAGE(I40:I57)</f>
        <v>2.06568559218559</v>
      </c>
      <c r="U40" t="s" s="134">
        <v>112</v>
      </c>
      <c r="V40" s="135">
        <f>AVERAGE(L40:L57)</f>
        <v>2.22222222222222</v>
      </c>
      <c r="W40" s="97">
        <f>AVERAGE(N40:N57)</f>
        <v>0.305833333333333</v>
      </c>
    </row>
    <row r="41" ht="21.95" customHeight="1">
      <c r="A41" s="150">
        <v>1979</v>
      </c>
      <c r="B41" s="100">
        <v>27</v>
      </c>
      <c r="C41" s="83">
        <v>94.2</v>
      </c>
      <c r="D41" s="87">
        <v>3.48888888888889</v>
      </c>
      <c r="E41" s="40"/>
      <c r="F41" s="151">
        <v>1979</v>
      </c>
      <c r="G41" s="100">
        <v>12</v>
      </c>
      <c r="H41" s="83">
        <v>31.7</v>
      </c>
      <c r="I41" s="87">
        <v>2.64166666666667</v>
      </c>
      <c r="J41" s="40"/>
      <c r="K41" s="151">
        <v>1979</v>
      </c>
      <c r="L41" s="100">
        <v>0</v>
      </c>
      <c r="M41" s="83">
        <v>0</v>
      </c>
      <c r="N41" s="89"/>
      <c r="O41" t="s" s="131">
        <v>113</v>
      </c>
      <c r="P41" s="135">
        <f>AVERAGE(B41:B57)</f>
        <v>26.9411764705882</v>
      </c>
      <c r="Q41" s="97">
        <f>AVERAGE(D41:D57)</f>
        <v>3.05868098680032</v>
      </c>
      <c r="R41" t="s" s="134">
        <v>113</v>
      </c>
      <c r="S41" s="135">
        <f>AVERAGE(G41:G57)</f>
        <v>14.2352941176471</v>
      </c>
      <c r="T41" s="97">
        <f>AVERAGE(I41:I57)</f>
        <v>2.0220257718472</v>
      </c>
      <c r="U41" t="s" s="134">
        <v>113</v>
      </c>
      <c r="V41" s="135">
        <f>AVERAGE(L41:L57)</f>
        <v>2.35294117647059</v>
      </c>
      <c r="W41" s="97">
        <f>AVERAGE(N41:N57)</f>
        <v>0.305833333333333</v>
      </c>
    </row>
    <row r="42" ht="21.95" customHeight="1">
      <c r="A42" s="150">
        <v>1980</v>
      </c>
      <c r="B42" s="100">
        <v>31</v>
      </c>
      <c r="C42" s="83">
        <v>103.8</v>
      </c>
      <c r="D42" s="87">
        <v>3.34838709677419</v>
      </c>
      <c r="E42" s="40"/>
      <c r="F42" s="151">
        <v>1980</v>
      </c>
      <c r="G42" s="100">
        <v>15</v>
      </c>
      <c r="H42" s="83">
        <v>35.6</v>
      </c>
      <c r="I42" s="87">
        <v>2.37333333333333</v>
      </c>
      <c r="J42" s="40"/>
      <c r="K42" s="151">
        <v>1980</v>
      </c>
      <c r="L42" s="100">
        <v>0</v>
      </c>
      <c r="M42" s="83">
        <v>0</v>
      </c>
      <c r="N42" s="89"/>
      <c r="O42" t="s" s="131">
        <v>114</v>
      </c>
      <c r="P42" s="135">
        <f>AVERAGE(B42:B57)</f>
        <v>26.9375</v>
      </c>
      <c r="Q42" s="97">
        <f>AVERAGE(D42:D57)</f>
        <v>3.02558807125505</v>
      </c>
      <c r="R42" t="s" s="134">
        <v>114</v>
      </c>
      <c r="S42" s="135">
        <f>AVERAGE(G42:G57)</f>
        <v>14.375</v>
      </c>
      <c r="T42" s="97">
        <f>AVERAGE(I42:I57)</f>
        <v>1.97436108763032</v>
      </c>
      <c r="U42" t="s" s="134">
        <v>114</v>
      </c>
      <c r="V42" s="135">
        <f>AVERAGE(L42:L57)</f>
        <v>2.5</v>
      </c>
      <c r="W42" s="97">
        <f>AVERAGE(N42:N57)</f>
        <v>0.305833333333333</v>
      </c>
    </row>
    <row r="43" ht="21.95" customHeight="1">
      <c r="A43" s="150">
        <v>1981</v>
      </c>
      <c r="B43" s="100">
        <v>29</v>
      </c>
      <c r="C43" s="83">
        <v>95.90000000000001</v>
      </c>
      <c r="D43" s="87">
        <v>3.30689655172414</v>
      </c>
      <c r="E43" s="40"/>
      <c r="F43" s="151">
        <v>1981</v>
      </c>
      <c r="G43" s="100">
        <v>13</v>
      </c>
      <c r="H43" s="83">
        <v>29.7</v>
      </c>
      <c r="I43" s="87">
        <v>2.28461538461538</v>
      </c>
      <c r="J43" s="40"/>
      <c r="K43" s="151">
        <v>1981</v>
      </c>
      <c r="L43" s="100">
        <v>0</v>
      </c>
      <c r="M43" s="83">
        <v>0</v>
      </c>
      <c r="N43" s="89"/>
      <c r="O43" t="s" s="131">
        <v>115</v>
      </c>
      <c r="P43" s="135">
        <f>AVERAGE(B43:B57)</f>
        <v>26.6666666666667</v>
      </c>
      <c r="Q43" s="97">
        <f>AVERAGE(D43:D57)</f>
        <v>2.99868815246178</v>
      </c>
      <c r="R43" t="s" s="134">
        <v>115</v>
      </c>
      <c r="S43" s="135">
        <f>AVERAGE(G43:G57)</f>
        <v>14.3333333333333</v>
      </c>
      <c r="T43" s="97">
        <f>AVERAGE(I43:I57)</f>
        <v>1.9411134004884</v>
      </c>
      <c r="U43" t="s" s="134">
        <v>115</v>
      </c>
      <c r="V43" s="135">
        <f>AVERAGE(L43:L57)</f>
        <v>2.66666666666667</v>
      </c>
      <c r="W43" s="97">
        <f>AVERAGE(N43:N57)</f>
        <v>0.305833333333333</v>
      </c>
    </row>
    <row r="44" ht="21.95" customHeight="1">
      <c r="A44" s="150">
        <v>1982</v>
      </c>
      <c r="B44" s="100">
        <v>46</v>
      </c>
      <c r="C44" s="83">
        <v>114.8</v>
      </c>
      <c r="D44" s="87">
        <v>2.49565217391304</v>
      </c>
      <c r="E44" s="40"/>
      <c r="F44" s="151">
        <v>1982</v>
      </c>
      <c r="G44" s="100">
        <v>32</v>
      </c>
      <c r="H44" s="83">
        <v>55.8</v>
      </c>
      <c r="I44" s="87">
        <v>1.74375</v>
      </c>
      <c r="J44" s="40"/>
      <c r="K44" s="151">
        <v>1982</v>
      </c>
      <c r="L44" s="100">
        <v>6</v>
      </c>
      <c r="M44" s="83">
        <v>2.5</v>
      </c>
      <c r="N44" s="89">
        <v>0.416666666666667</v>
      </c>
      <c r="O44" t="s" s="131">
        <v>116</v>
      </c>
      <c r="P44" s="135">
        <f>AVERAGE(B44:B57)</f>
        <v>26.5</v>
      </c>
      <c r="Q44" s="97">
        <f>AVERAGE(D44:D57)</f>
        <v>2.9706692070743</v>
      </c>
      <c r="R44" t="s" s="134">
        <v>116</v>
      </c>
      <c r="S44" s="135">
        <f>AVERAGE(G44:G57)</f>
        <v>14.4285714285714</v>
      </c>
      <c r="T44" s="97">
        <f>AVERAGE(I44:I57)</f>
        <v>1.90988594738595</v>
      </c>
      <c r="U44" t="s" s="134">
        <v>116</v>
      </c>
      <c r="V44" s="135">
        <f>AVERAGE(L44:L57)</f>
        <v>2.85714285714286</v>
      </c>
      <c r="W44" s="97">
        <f>AVERAGE(N44:N57)</f>
        <v>0.305833333333333</v>
      </c>
    </row>
    <row r="45" ht="21.95" customHeight="1">
      <c r="A45" s="150">
        <v>1983</v>
      </c>
      <c r="B45" s="100">
        <v>42</v>
      </c>
      <c r="C45" s="83">
        <v>96.5</v>
      </c>
      <c r="D45" s="87">
        <v>2.29761904761905</v>
      </c>
      <c r="E45" s="40"/>
      <c r="F45" s="151">
        <v>1983</v>
      </c>
      <c r="G45" s="100">
        <v>28</v>
      </c>
      <c r="H45" s="83">
        <v>39</v>
      </c>
      <c r="I45" s="87">
        <v>1.39285714285714</v>
      </c>
      <c r="J45" s="40"/>
      <c r="K45" s="151">
        <v>1983</v>
      </c>
      <c r="L45" s="100">
        <v>10</v>
      </c>
      <c r="M45" s="83">
        <v>2.3</v>
      </c>
      <c r="N45" s="89">
        <v>0.23</v>
      </c>
      <c r="O45" t="s" s="131">
        <v>117</v>
      </c>
      <c r="P45" s="135">
        <f>AVERAGE(B45:B57)</f>
        <v>25</v>
      </c>
      <c r="Q45" s="97">
        <f>AVERAGE(D45:D57)</f>
        <v>3.01817091039042</v>
      </c>
      <c r="R45" t="s" s="134">
        <v>117</v>
      </c>
      <c r="S45" s="135">
        <f>AVERAGE(G45:G57)</f>
        <v>13.0769230769231</v>
      </c>
      <c r="T45" s="97">
        <f>AVERAGE(I45:I57)</f>
        <v>1.92649954212454</v>
      </c>
      <c r="U45" t="s" s="134">
        <v>117</v>
      </c>
      <c r="V45" s="135">
        <f>AVERAGE(L45:L57)</f>
        <v>2.61538461538462</v>
      </c>
      <c r="W45" s="97">
        <f>AVERAGE(N45:N57)</f>
        <v>0.29</v>
      </c>
    </row>
    <row r="46" ht="21.95" customHeight="1">
      <c r="A46" s="150">
        <v>1984</v>
      </c>
      <c r="B46" s="100">
        <v>41</v>
      </c>
      <c r="C46" s="83">
        <v>134.9</v>
      </c>
      <c r="D46" s="87">
        <v>3.29024390243902</v>
      </c>
      <c r="E46" s="40"/>
      <c r="F46" s="151">
        <v>1984</v>
      </c>
      <c r="G46" s="100">
        <v>15</v>
      </c>
      <c r="H46" s="83">
        <v>27.7</v>
      </c>
      <c r="I46" s="87">
        <v>1.84666666666667</v>
      </c>
      <c r="J46" s="40"/>
      <c r="K46" s="151">
        <v>1984</v>
      </c>
      <c r="L46" s="100">
        <v>4</v>
      </c>
      <c r="M46" s="83">
        <v>1.6</v>
      </c>
      <c r="N46" s="89">
        <v>0.4</v>
      </c>
      <c r="O46" t="s" s="131">
        <v>118</v>
      </c>
      <c r="P46" s="135">
        <f>AVERAGE(B46:B57)</f>
        <v>23.5833333333333</v>
      </c>
      <c r="Q46" s="97">
        <f>AVERAGE(D46:D57)</f>
        <v>3.09823222847613</v>
      </c>
      <c r="R46" t="s" s="134">
        <v>118</v>
      </c>
      <c r="S46" s="135">
        <f>AVERAGE(G46:G57)</f>
        <v>11.8333333333333</v>
      </c>
      <c r="T46" s="97">
        <f>AVERAGE(I46:I57)</f>
        <v>1.98579314204314</v>
      </c>
      <c r="U46" t="s" s="134">
        <v>118</v>
      </c>
      <c r="V46" s="135">
        <f>AVERAGE(L46:L57)</f>
        <v>2</v>
      </c>
      <c r="W46" s="97">
        <f>AVERAGE(N46:N57)</f>
        <v>0.3</v>
      </c>
    </row>
    <row r="47" ht="21.95" customHeight="1">
      <c r="A47" s="150">
        <v>1985</v>
      </c>
      <c r="B47" s="100">
        <v>39</v>
      </c>
      <c r="C47" s="83">
        <v>117.4</v>
      </c>
      <c r="D47" s="87">
        <v>3.01025641025641</v>
      </c>
      <c r="E47" s="40"/>
      <c r="F47" s="151">
        <v>1985</v>
      </c>
      <c r="G47" s="100">
        <v>21</v>
      </c>
      <c r="H47" s="83">
        <v>43.9</v>
      </c>
      <c r="I47" s="87">
        <v>2.09047619047619</v>
      </c>
      <c r="J47" s="40"/>
      <c r="K47" s="151">
        <v>1985</v>
      </c>
      <c r="L47" s="100">
        <v>3</v>
      </c>
      <c r="M47" s="83">
        <v>0.2</v>
      </c>
      <c r="N47" s="89">
        <v>0.06666666666666669</v>
      </c>
      <c r="O47" t="s" s="131">
        <v>119</v>
      </c>
      <c r="P47" s="135">
        <f>AVERAGE(B47:B57)</f>
        <v>22</v>
      </c>
      <c r="Q47" s="97">
        <f>AVERAGE(D47:D57)</f>
        <v>3.07423076923077</v>
      </c>
      <c r="R47" t="s" s="134">
        <v>119</v>
      </c>
      <c r="S47" s="135">
        <f>AVERAGE(G47:G57)</f>
        <v>11.5454545454545</v>
      </c>
      <c r="T47" s="97">
        <f>AVERAGE(I47:I57)</f>
        <v>2.0031839514652</v>
      </c>
      <c r="U47" t="s" s="134">
        <v>119</v>
      </c>
      <c r="V47" s="135">
        <f>AVERAGE(L47:L57)</f>
        <v>1.81818181818182</v>
      </c>
      <c r="W47" s="97">
        <f>AVERAGE(N47:N57)</f>
        <v>0.28</v>
      </c>
    </row>
    <row r="48" ht="21.95" customHeight="1">
      <c r="A48" s="150">
        <v>1986</v>
      </c>
      <c r="B48" s="100">
        <v>32</v>
      </c>
      <c r="C48" s="83">
        <v>102.4</v>
      </c>
      <c r="D48" s="87">
        <v>3.2</v>
      </c>
      <c r="E48" s="40"/>
      <c r="F48" s="151">
        <v>1986</v>
      </c>
      <c r="G48" s="100">
        <v>16</v>
      </c>
      <c r="H48" s="83">
        <v>34.3</v>
      </c>
      <c r="I48" s="87">
        <v>2.14375</v>
      </c>
      <c r="J48" s="40"/>
      <c r="K48" s="151">
        <v>1986</v>
      </c>
      <c r="L48" s="100">
        <v>2</v>
      </c>
      <c r="M48" s="83">
        <v>1.1</v>
      </c>
      <c r="N48" s="89">
        <v>0.55</v>
      </c>
      <c r="O48" t="s" s="131">
        <v>98</v>
      </c>
      <c r="P48" s="135">
        <f>AVERAGE(B48:B57)</f>
        <v>20.3</v>
      </c>
      <c r="Q48" s="97">
        <f>AVERAGE(D48:D57)</f>
        <v>3.08336996336996</v>
      </c>
      <c r="R48" t="s" s="134">
        <v>98</v>
      </c>
      <c r="S48" s="135">
        <f>AVERAGE(G48:G57)</f>
        <v>10.6</v>
      </c>
      <c r="T48" s="97">
        <f>AVERAGE(I48:I57)</f>
        <v>1.99071363160649</v>
      </c>
      <c r="U48" t="s" s="134">
        <v>98</v>
      </c>
      <c r="V48" s="135">
        <f>AVERAGE(L48:L57)</f>
        <v>1.7</v>
      </c>
      <c r="W48" s="97">
        <f>AVERAGE(N48:N57)</f>
        <v>0.333333333333333</v>
      </c>
    </row>
    <row r="49" ht="21.95" customHeight="1">
      <c r="A49" s="150">
        <v>1987</v>
      </c>
      <c r="B49" s="100">
        <v>40</v>
      </c>
      <c r="C49" s="83">
        <v>110.7</v>
      </c>
      <c r="D49" s="87">
        <v>2.7675</v>
      </c>
      <c r="E49" s="40"/>
      <c r="F49" s="151">
        <v>1987</v>
      </c>
      <c r="G49" s="100">
        <v>26</v>
      </c>
      <c r="H49" s="83">
        <v>54.9</v>
      </c>
      <c r="I49" s="87">
        <v>2.11153846153846</v>
      </c>
      <c r="J49" s="40"/>
      <c r="K49" s="151">
        <v>1987</v>
      </c>
      <c r="L49" s="100">
        <v>1</v>
      </c>
      <c r="M49" s="83">
        <v>0.5</v>
      </c>
      <c r="N49" s="89">
        <v>0.5</v>
      </c>
      <c r="O49" t="s" s="131">
        <v>120</v>
      </c>
      <c r="P49" s="135">
        <f>AVERAGE(B49:B57)</f>
        <v>19</v>
      </c>
      <c r="Q49" s="97">
        <f>AVERAGE(D49:D57)</f>
        <v>3.06393162393163</v>
      </c>
      <c r="R49" t="s" s="134">
        <v>120</v>
      </c>
      <c r="S49" s="135">
        <f>AVERAGE(G49:G57)</f>
        <v>10</v>
      </c>
      <c r="T49" s="97">
        <f>AVERAGE(I49:I57)</f>
        <v>1.96520757020757</v>
      </c>
      <c r="U49" t="s" s="134">
        <v>120</v>
      </c>
      <c r="V49" s="135">
        <f>AVERAGE(L49:L57)</f>
        <v>1.66666666666667</v>
      </c>
      <c r="W49" s="97">
        <f>AVERAGE(N49:N57)</f>
        <v>0.261111111111111</v>
      </c>
    </row>
    <row r="50" ht="21.95" customHeight="1">
      <c r="A50" s="150">
        <v>1988</v>
      </c>
      <c r="B50" s="100">
        <v>26</v>
      </c>
      <c r="C50" s="83">
        <v>91.7</v>
      </c>
      <c r="D50" s="87">
        <v>3.52692307692308</v>
      </c>
      <c r="E50" s="40"/>
      <c r="F50" s="151">
        <v>1988</v>
      </c>
      <c r="G50" s="100">
        <v>7</v>
      </c>
      <c r="H50" s="83">
        <v>13</v>
      </c>
      <c r="I50" s="87">
        <v>1.85714285714286</v>
      </c>
      <c r="J50" s="40"/>
      <c r="K50" s="151">
        <v>1988</v>
      </c>
      <c r="L50" s="100">
        <v>0</v>
      </c>
      <c r="M50" s="83">
        <v>0</v>
      </c>
      <c r="N50" s="89"/>
      <c r="O50" t="s" s="131">
        <v>121</v>
      </c>
      <c r="P50" s="135">
        <f>AVERAGE(B50:B57)</f>
        <v>16.375</v>
      </c>
      <c r="Q50" s="97">
        <f>AVERAGE(D50:D57)</f>
        <v>3.12321794871795</v>
      </c>
      <c r="R50" t="s" s="134">
        <v>121</v>
      </c>
      <c r="S50" s="135">
        <f>AVERAGE(G50:G57)</f>
        <v>8</v>
      </c>
      <c r="T50" s="97">
        <f>AVERAGE(I50:I57)</f>
        <v>1.93594139194139</v>
      </c>
      <c r="U50" t="s" s="134">
        <v>121</v>
      </c>
      <c r="V50" s="135">
        <f>AVERAGE(L50:L57)</f>
        <v>1.75</v>
      </c>
      <c r="W50" s="97">
        <f>AVERAGE(N50:N57)</f>
        <v>0.141666666666667</v>
      </c>
    </row>
    <row r="51" ht="21.95" customHeight="1">
      <c r="A51" s="150">
        <v>1989</v>
      </c>
      <c r="B51" s="100">
        <v>40</v>
      </c>
      <c r="C51" s="83">
        <v>94</v>
      </c>
      <c r="D51" s="87">
        <v>2.35</v>
      </c>
      <c r="E51" s="40"/>
      <c r="F51" s="151">
        <v>1989</v>
      </c>
      <c r="G51" s="100">
        <v>25</v>
      </c>
      <c r="H51" s="83">
        <v>33</v>
      </c>
      <c r="I51" s="87">
        <v>1.32</v>
      </c>
      <c r="J51" s="40"/>
      <c r="K51" s="151">
        <v>1989</v>
      </c>
      <c r="L51" s="100">
        <v>8</v>
      </c>
      <c r="M51" s="83">
        <v>-2</v>
      </c>
      <c r="N51" s="89">
        <v>-0.25</v>
      </c>
      <c r="O51" t="s" s="131">
        <v>122</v>
      </c>
      <c r="P51" s="135">
        <f>AVERAGE(B51:B57)</f>
        <v>15</v>
      </c>
      <c r="Q51" s="97">
        <f>AVERAGE(D51:D57)</f>
        <v>3.02229166666667</v>
      </c>
      <c r="R51" t="s" s="134">
        <v>122</v>
      </c>
      <c r="S51" s="135">
        <f>AVERAGE(G51:G57)</f>
        <v>8.142857142857141</v>
      </c>
      <c r="T51" s="97">
        <f>AVERAGE(I51:I57)</f>
        <v>1.95564102564103</v>
      </c>
      <c r="U51" t="s" s="134">
        <v>122</v>
      </c>
      <c r="V51" s="135">
        <f>AVERAGE(L51:L57)</f>
        <v>2</v>
      </c>
      <c r="W51" s="97">
        <f>AVERAGE(N51:N57)</f>
        <v>0.141666666666667</v>
      </c>
    </row>
    <row r="52" ht="21.95" customHeight="1">
      <c r="A52" s="150">
        <v>1990</v>
      </c>
      <c r="B52" s="100">
        <v>30</v>
      </c>
      <c r="C52" s="83">
        <v>90.3</v>
      </c>
      <c r="D52" s="87">
        <v>3.01</v>
      </c>
      <c r="E52" s="40"/>
      <c r="F52" s="151">
        <v>1990</v>
      </c>
      <c r="G52" s="100">
        <v>13</v>
      </c>
      <c r="H52" s="83">
        <v>21.7</v>
      </c>
      <c r="I52" s="87">
        <v>1.66923076923077</v>
      </c>
      <c r="J52" s="40"/>
      <c r="K52" s="151">
        <v>1990</v>
      </c>
      <c r="L52" s="100">
        <v>0</v>
      </c>
      <c r="M52" s="83">
        <v>0</v>
      </c>
      <c r="N52" s="89"/>
      <c r="O52" t="s" s="131">
        <v>123</v>
      </c>
      <c r="P52" s="135">
        <f>AVERAGE(B52:B57)</f>
        <v>10.8333333333333</v>
      </c>
      <c r="Q52" s="97">
        <f>AVERAGE(D52:D57)</f>
        <v>3.24638888888889</v>
      </c>
      <c r="R52" t="s" s="134">
        <v>123</v>
      </c>
      <c r="S52" s="135">
        <f>AVERAGE(G52:G57)</f>
        <v>5.33333333333333</v>
      </c>
      <c r="T52" s="97">
        <f>AVERAGE(I52:I57)</f>
        <v>2.16752136752137</v>
      </c>
      <c r="U52" t="s" s="134">
        <v>123</v>
      </c>
      <c r="V52" s="135">
        <f>AVERAGE(L52:L57)</f>
        <v>1</v>
      </c>
      <c r="W52" s="97">
        <f>AVERAGE(N52:N57)</f>
        <v>0.533333333333333</v>
      </c>
    </row>
    <row r="53" ht="21.95" customHeight="1">
      <c r="A53" s="150">
        <v>1991</v>
      </c>
      <c r="B53" s="100">
        <v>3</v>
      </c>
      <c r="C53" s="83">
        <v>11.6</v>
      </c>
      <c r="D53" s="87">
        <v>3.86666666666667</v>
      </c>
      <c r="E53" s="40"/>
      <c r="F53" s="151">
        <v>1991</v>
      </c>
      <c r="G53" s="100">
        <v>1</v>
      </c>
      <c r="H53" s="83">
        <v>3.1</v>
      </c>
      <c r="I53" s="87">
        <v>3.1</v>
      </c>
      <c r="J53" s="40"/>
      <c r="K53" s="151">
        <v>1991</v>
      </c>
      <c r="L53" s="100">
        <v>0</v>
      </c>
      <c r="M53" s="83">
        <v>0</v>
      </c>
      <c r="N53" s="89"/>
      <c r="O53" t="s" s="131">
        <v>104</v>
      </c>
      <c r="P53" s="135">
        <f>AVERAGE(B53:B57)</f>
        <v>7</v>
      </c>
      <c r="Q53" s="97">
        <f>AVERAGE(D53:D57)</f>
        <v>3.36458333333334</v>
      </c>
      <c r="R53" t="s" s="134">
        <v>104</v>
      </c>
      <c r="S53" s="135">
        <f>AVERAGE(G53:G57)</f>
        <v>3.8</v>
      </c>
      <c r="T53" s="97">
        <f>AVERAGE(I53:I57)</f>
        <v>2.41666666666667</v>
      </c>
      <c r="U53" t="s" s="134">
        <v>104</v>
      </c>
      <c r="V53" s="135">
        <f>AVERAGE(L53:L57)</f>
        <v>1.2</v>
      </c>
      <c r="W53" s="97">
        <f>AVERAGE(N53:N57)</f>
        <v>0.533333333333333</v>
      </c>
    </row>
    <row r="54" ht="21.95" customHeight="1">
      <c r="A54" s="150">
        <v>1992</v>
      </c>
      <c r="B54" s="100">
        <v>0</v>
      </c>
      <c r="C54" s="83">
        <v>0</v>
      </c>
      <c r="D54" s="87"/>
      <c r="E54" s="40"/>
      <c r="F54" s="151">
        <v>1992</v>
      </c>
      <c r="G54" s="100">
        <v>0</v>
      </c>
      <c r="H54" s="83">
        <v>0</v>
      </c>
      <c r="I54" s="87"/>
      <c r="J54" s="40"/>
      <c r="K54" s="151">
        <v>1992</v>
      </c>
      <c r="L54" s="100">
        <v>0</v>
      </c>
      <c r="M54" s="83">
        <v>0</v>
      </c>
      <c r="N54" s="89"/>
      <c r="O54" t="s" s="131">
        <v>124</v>
      </c>
      <c r="P54" s="135">
        <f>AVERAGE(B54:B57)</f>
        <v>8</v>
      </c>
      <c r="Q54" s="97">
        <f>AVERAGE(D54:D57)</f>
        <v>2.8625</v>
      </c>
      <c r="R54" t="s" s="134">
        <v>124</v>
      </c>
      <c r="S54" s="135">
        <f>AVERAGE(G54:G57)</f>
        <v>4.5</v>
      </c>
      <c r="T54" s="97">
        <f>AVERAGE(I54:I57)</f>
        <v>1.73333333333333</v>
      </c>
      <c r="U54" t="s" s="134">
        <v>124</v>
      </c>
      <c r="V54" s="135">
        <f>AVERAGE(L54:L57)</f>
        <v>1.5</v>
      </c>
      <c r="W54" s="97">
        <f>AVERAGE(N54:N57)</f>
        <v>0.533333333333333</v>
      </c>
    </row>
    <row r="55" ht="21.95" customHeight="1">
      <c r="A55" s="150">
        <v>1993</v>
      </c>
      <c r="B55" s="100">
        <v>0</v>
      </c>
      <c r="C55" s="83">
        <v>0</v>
      </c>
      <c r="D55" s="87"/>
      <c r="E55" s="40"/>
      <c r="F55" s="151">
        <v>1993</v>
      </c>
      <c r="G55" s="100">
        <v>0</v>
      </c>
      <c r="H55" s="83">
        <v>0</v>
      </c>
      <c r="I55" s="87"/>
      <c r="J55" s="40"/>
      <c r="K55" s="151">
        <v>1993</v>
      </c>
      <c r="L55" s="100">
        <v>0</v>
      </c>
      <c r="M55" s="83">
        <v>0</v>
      </c>
      <c r="N55" s="89"/>
      <c r="O55" t="s" s="131">
        <v>125</v>
      </c>
      <c r="P55" s="135">
        <f>AVERAGE(B55:B57)</f>
        <v>10.6666666666667</v>
      </c>
      <c r="Q55" s="97">
        <f>AVERAGE(D55:D57)</f>
        <v>2.8625</v>
      </c>
      <c r="R55" t="s" s="134">
        <v>125</v>
      </c>
      <c r="S55" s="135">
        <f>AVERAGE(G55:G57)</f>
        <v>6</v>
      </c>
      <c r="T55" s="97">
        <f>AVERAGE(I55:I57)</f>
        <v>1.73333333333333</v>
      </c>
      <c r="U55" t="s" s="134">
        <v>125</v>
      </c>
      <c r="V55" s="135">
        <f>AVERAGE(L55:L57)</f>
        <v>2</v>
      </c>
      <c r="W55" s="97">
        <f>AVERAGE(N55:N57)</f>
        <v>0.533333333333333</v>
      </c>
    </row>
    <row r="56" ht="21.95" customHeight="1">
      <c r="A56" s="150">
        <v>1994</v>
      </c>
      <c r="B56" s="154">
        <v>0</v>
      </c>
      <c r="C56" s="155">
        <v>0</v>
      </c>
      <c r="D56" s="156"/>
      <c r="E56" s="40"/>
      <c r="F56" s="151">
        <v>1994</v>
      </c>
      <c r="G56" s="154">
        <v>0</v>
      </c>
      <c r="H56" s="155">
        <v>0</v>
      </c>
      <c r="I56" s="156"/>
      <c r="J56" s="40"/>
      <c r="K56" s="151">
        <v>1994</v>
      </c>
      <c r="L56" s="154">
        <v>0</v>
      </c>
      <c r="M56" s="155">
        <v>0</v>
      </c>
      <c r="N56" s="157"/>
      <c r="O56" t="s" s="131">
        <v>126</v>
      </c>
      <c r="P56" s="135">
        <f>AVERAGE(B56:B57)</f>
        <v>16</v>
      </c>
      <c r="Q56" s="97">
        <f>AVERAGE(D56:D57)</f>
        <v>2.8625</v>
      </c>
      <c r="R56" t="s" s="134">
        <v>126</v>
      </c>
      <c r="S56" s="135">
        <f>AVERAGE(G56:G57)</f>
        <v>9</v>
      </c>
      <c r="T56" s="97">
        <f>AVERAGE(I56:I57)</f>
        <v>1.73333333333333</v>
      </c>
      <c r="U56" t="s" s="134">
        <v>126</v>
      </c>
      <c r="V56" s="135">
        <f>AVERAGE(L56:L57)</f>
        <v>3</v>
      </c>
      <c r="W56" s="97">
        <f>AVERAGE(N56:N57)</f>
        <v>0.533333333333333</v>
      </c>
    </row>
    <row r="57" ht="21.95" customHeight="1">
      <c r="A57" s="150">
        <v>1995</v>
      </c>
      <c r="B57" s="100">
        <v>32</v>
      </c>
      <c r="C57" s="83">
        <v>91.59999999999999</v>
      </c>
      <c r="D57" s="87">
        <v>2.8625</v>
      </c>
      <c r="E57" s="40"/>
      <c r="F57" s="151">
        <v>1995</v>
      </c>
      <c r="G57" s="100">
        <v>18</v>
      </c>
      <c r="H57" s="83">
        <v>31.2</v>
      </c>
      <c r="I57" s="87">
        <v>1.73333333333333</v>
      </c>
      <c r="J57" s="40"/>
      <c r="K57" s="151">
        <v>1995</v>
      </c>
      <c r="L57" s="100">
        <v>6</v>
      </c>
      <c r="M57" s="83">
        <v>3.2</v>
      </c>
      <c r="N57" s="89">
        <v>0.533333333333333</v>
      </c>
      <c r="O57" t="s" s="131">
        <v>127</v>
      </c>
      <c r="P57" s="135">
        <f>AVERAGE(B57)</f>
        <v>32</v>
      </c>
      <c r="Q57" s="97">
        <f>AVERAGE(D57)</f>
        <v>2.8625</v>
      </c>
      <c r="R57" t="s" s="134">
        <v>127</v>
      </c>
      <c r="S57" s="135">
        <f>AVERAGE(G57)</f>
        <v>18</v>
      </c>
      <c r="T57" s="97">
        <f>AVERAGE(I57)</f>
        <v>1.73333333333333</v>
      </c>
      <c r="U57" t="s" s="134">
        <v>127</v>
      </c>
      <c r="V57" s="135">
        <f>AVERAGE(L57)</f>
        <v>6</v>
      </c>
      <c r="W57" s="97">
        <f>AVERAGE(N57)</f>
        <v>0.533333333333333</v>
      </c>
    </row>
    <row r="58" ht="21.95" customHeight="1">
      <c r="A58" s="150">
        <v>1996</v>
      </c>
      <c r="B58" s="100">
        <v>17</v>
      </c>
      <c r="C58" s="83">
        <v>59.2</v>
      </c>
      <c r="D58" s="87">
        <v>3.48235294117647</v>
      </c>
      <c r="E58" s="40"/>
      <c r="F58" s="151">
        <v>1996</v>
      </c>
      <c r="G58" s="100">
        <v>7</v>
      </c>
      <c r="H58" s="83">
        <v>18.2</v>
      </c>
      <c r="I58" s="87">
        <v>2.6</v>
      </c>
      <c r="J58" s="40"/>
      <c r="K58" s="151">
        <v>1996</v>
      </c>
      <c r="L58" s="100">
        <v>0</v>
      </c>
      <c r="M58" s="83">
        <v>0</v>
      </c>
      <c r="N58" s="89"/>
      <c r="O58" t="s" s="131">
        <v>128</v>
      </c>
      <c r="P58" s="158">
        <f>AVERAGE(B58)</f>
        <v>17</v>
      </c>
      <c r="Q58" s="159">
        <f>AVERAGE(D58)</f>
        <v>3.48235294117647</v>
      </c>
      <c r="R58" t="s" s="134">
        <v>128</v>
      </c>
      <c r="S58" s="158">
        <f>AVERAGE(G58)</f>
        <v>7</v>
      </c>
      <c r="T58" s="159">
        <f>AVERAGE(I58)</f>
        <v>2.6</v>
      </c>
      <c r="U58" t="s" s="134">
        <v>128</v>
      </c>
      <c r="V58" s="158">
        <f>AVERAGE(L58)</f>
        <v>0</v>
      </c>
      <c r="W58" s="159"/>
    </row>
    <row r="59" ht="21.95" customHeight="1">
      <c r="A59" s="150">
        <v>1997</v>
      </c>
      <c r="B59" s="100">
        <v>39</v>
      </c>
      <c r="C59" s="83">
        <v>89.5</v>
      </c>
      <c r="D59" s="87">
        <v>2.29487179487179</v>
      </c>
      <c r="E59" s="40"/>
      <c r="F59" s="151">
        <v>1997</v>
      </c>
      <c r="G59" s="100">
        <v>24</v>
      </c>
      <c r="H59" s="83">
        <v>29.4</v>
      </c>
      <c r="I59" s="87">
        <v>1.225</v>
      </c>
      <c r="J59" s="40"/>
      <c r="K59" s="151">
        <v>1997</v>
      </c>
      <c r="L59" s="100">
        <v>12</v>
      </c>
      <c r="M59" s="83">
        <v>4.1</v>
      </c>
      <c r="N59" s="89">
        <v>0.341666666666667</v>
      </c>
      <c r="O59" t="s" s="131">
        <v>127</v>
      </c>
      <c r="P59" s="135">
        <f>AVERAGE(B59)</f>
        <v>39</v>
      </c>
      <c r="Q59" s="97">
        <f>AVERAGE(D59)</f>
        <v>2.29487179487179</v>
      </c>
      <c r="R59" t="s" s="134">
        <v>127</v>
      </c>
      <c r="S59" s="135">
        <f>AVERAGE(G59)</f>
        <v>24</v>
      </c>
      <c r="T59" s="97">
        <f>AVERAGE(I59)</f>
        <v>1.225</v>
      </c>
      <c r="U59" t="s" s="134">
        <v>127</v>
      </c>
      <c r="V59" s="135">
        <f>AVERAGE(L59)</f>
        <v>12</v>
      </c>
      <c r="W59" s="97">
        <f>AVERAGE(N59)</f>
        <v>0.341666666666667</v>
      </c>
    </row>
    <row r="60" ht="21.95" customHeight="1">
      <c r="A60" s="150">
        <v>1998</v>
      </c>
      <c r="B60" s="100">
        <v>19</v>
      </c>
      <c r="C60" s="83">
        <v>60</v>
      </c>
      <c r="D60" s="87">
        <v>3.15789473684211</v>
      </c>
      <c r="E60" s="40"/>
      <c r="F60" s="151">
        <v>1998</v>
      </c>
      <c r="G60" s="100">
        <v>10</v>
      </c>
      <c r="H60" s="83">
        <v>20</v>
      </c>
      <c r="I60" s="87">
        <v>2</v>
      </c>
      <c r="J60" s="40"/>
      <c r="K60" s="151">
        <v>1998</v>
      </c>
      <c r="L60" s="100">
        <v>2</v>
      </c>
      <c r="M60" s="83">
        <v>1.5</v>
      </c>
      <c r="N60" s="89">
        <v>0.75</v>
      </c>
      <c r="O60" t="s" s="131">
        <v>126</v>
      </c>
      <c r="P60" s="135">
        <f>AVERAGE(B59:B60)</f>
        <v>29</v>
      </c>
      <c r="Q60" s="97">
        <f>AVERAGE(D59:D60)</f>
        <v>2.72638326585695</v>
      </c>
      <c r="R60" t="s" s="134">
        <v>126</v>
      </c>
      <c r="S60" s="135">
        <f>AVERAGE(G59:G60)</f>
        <v>17</v>
      </c>
      <c r="T60" s="97">
        <f>AVERAGE(I59:I60)</f>
        <v>1.6125</v>
      </c>
      <c r="U60" t="s" s="134">
        <v>126</v>
      </c>
      <c r="V60" s="135">
        <f>AVERAGE(L59:L60)</f>
        <v>7</v>
      </c>
      <c r="W60" s="97">
        <f>AVERAGE(N59:N60)</f>
        <v>0.5458333333333339</v>
      </c>
    </row>
    <row r="61" ht="21.95" customHeight="1">
      <c r="A61" s="150">
        <v>1999</v>
      </c>
      <c r="B61" s="100">
        <v>35</v>
      </c>
      <c r="C61" s="83">
        <v>115.4</v>
      </c>
      <c r="D61" s="87">
        <v>3.29714285714286</v>
      </c>
      <c r="E61" s="40"/>
      <c r="F61" s="151">
        <v>1999</v>
      </c>
      <c r="G61" s="100">
        <v>15</v>
      </c>
      <c r="H61" s="83">
        <v>31.3</v>
      </c>
      <c r="I61" s="87">
        <v>2.08666666666667</v>
      </c>
      <c r="J61" s="40"/>
      <c r="K61" s="151">
        <v>1999</v>
      </c>
      <c r="L61" s="100">
        <v>2</v>
      </c>
      <c r="M61" s="83">
        <v>1</v>
      </c>
      <c r="N61" s="89">
        <v>0.5</v>
      </c>
      <c r="O61" t="s" s="131">
        <v>125</v>
      </c>
      <c r="P61" s="135">
        <f>AVERAGE(B59:B61)</f>
        <v>31</v>
      </c>
      <c r="Q61" s="97">
        <f>AVERAGE(D59:D61)</f>
        <v>2.91663646295225</v>
      </c>
      <c r="R61" t="s" s="134">
        <v>125</v>
      </c>
      <c r="S61" s="135">
        <f>AVERAGE(G59:G61)</f>
        <v>16.3333333333333</v>
      </c>
      <c r="T61" s="97">
        <f>AVERAGE(I59:I61)</f>
        <v>1.77055555555556</v>
      </c>
      <c r="U61" t="s" s="134">
        <v>125</v>
      </c>
      <c r="V61" s="135">
        <f>AVERAGE(L59:L61)</f>
        <v>5.33333333333333</v>
      </c>
      <c r="W61" s="97">
        <f>AVERAGE(N59:N61)</f>
        <v>0.530555555555556</v>
      </c>
    </row>
    <row r="62" ht="21.95" customHeight="1">
      <c r="A62" s="150">
        <v>2000</v>
      </c>
      <c r="B62" s="100">
        <v>40</v>
      </c>
      <c r="C62" s="83">
        <v>128.9</v>
      </c>
      <c r="D62" s="87">
        <v>3.2225</v>
      </c>
      <c r="E62" s="40"/>
      <c r="F62" s="151">
        <v>2000</v>
      </c>
      <c r="G62" s="100">
        <v>20</v>
      </c>
      <c r="H62" s="83">
        <v>48</v>
      </c>
      <c r="I62" s="87">
        <v>2.4</v>
      </c>
      <c r="J62" s="40"/>
      <c r="K62" s="151">
        <v>2000</v>
      </c>
      <c r="L62" s="100">
        <v>1</v>
      </c>
      <c r="M62" s="83">
        <v>0.8</v>
      </c>
      <c r="N62" s="89">
        <v>0.8</v>
      </c>
      <c r="O62" t="s" s="131">
        <v>124</v>
      </c>
      <c r="P62" s="135">
        <f>AVERAGE(B59:B62)</f>
        <v>33.25</v>
      </c>
      <c r="Q62" s="97">
        <f>AVERAGE(D59:D62)</f>
        <v>2.99310234721419</v>
      </c>
      <c r="R62" t="s" s="134">
        <v>124</v>
      </c>
      <c r="S62" s="135">
        <f>AVERAGE(G59:G62)</f>
        <v>17.25</v>
      </c>
      <c r="T62" s="97">
        <f>AVERAGE(I59:I62)</f>
        <v>1.92791666666667</v>
      </c>
      <c r="U62" t="s" s="134">
        <v>124</v>
      </c>
      <c r="V62" s="135">
        <f>AVERAGE(L59:L62)</f>
        <v>4.25</v>
      </c>
      <c r="W62" s="97">
        <f>AVERAGE(N59:N62)</f>
        <v>0.597916666666667</v>
      </c>
    </row>
    <row r="63" ht="21.95" customHeight="1">
      <c r="A63" s="150">
        <v>2001</v>
      </c>
      <c r="B63" s="100">
        <v>27</v>
      </c>
      <c r="C63" s="83">
        <v>108.3</v>
      </c>
      <c r="D63" s="87">
        <v>4.01111111111111</v>
      </c>
      <c r="E63" s="40"/>
      <c r="F63" s="151">
        <v>2001</v>
      </c>
      <c r="G63" s="100">
        <v>5</v>
      </c>
      <c r="H63" s="83">
        <v>16.2</v>
      </c>
      <c r="I63" s="87">
        <v>3.24</v>
      </c>
      <c r="J63" s="40"/>
      <c r="K63" s="151">
        <v>2001</v>
      </c>
      <c r="L63" s="100">
        <v>0</v>
      </c>
      <c r="M63" s="83">
        <v>0</v>
      </c>
      <c r="N63" s="89"/>
      <c r="O63" t="s" s="131">
        <v>104</v>
      </c>
      <c r="P63" s="135">
        <f>AVERAGE(B59:B63)</f>
        <v>32</v>
      </c>
      <c r="Q63" s="97">
        <f>AVERAGE(D59:D63)</f>
        <v>3.19670409999357</v>
      </c>
      <c r="R63" t="s" s="134">
        <v>104</v>
      </c>
      <c r="S63" s="135">
        <f>AVERAGE(G59:G63)</f>
        <v>14.8</v>
      </c>
      <c r="T63" s="97">
        <f>AVERAGE(I59:I63)</f>
        <v>2.19033333333333</v>
      </c>
      <c r="U63" t="s" s="134">
        <v>104</v>
      </c>
      <c r="V63" s="135">
        <f>AVERAGE(L59:L63)</f>
        <v>3.4</v>
      </c>
      <c r="W63" s="97">
        <f>AVERAGE(N59:N63)</f>
        <v>0.597916666666667</v>
      </c>
    </row>
    <row r="64" ht="21.95" customHeight="1">
      <c r="A64" s="150">
        <v>2002</v>
      </c>
      <c r="B64" s="100">
        <v>48</v>
      </c>
      <c r="C64" s="83">
        <v>129.9</v>
      </c>
      <c r="D64" s="87">
        <v>2.70625</v>
      </c>
      <c r="E64" s="40"/>
      <c r="F64" s="151">
        <v>2002</v>
      </c>
      <c r="G64" s="100">
        <v>29</v>
      </c>
      <c r="H64" s="83">
        <v>52.7</v>
      </c>
      <c r="I64" s="87">
        <v>1.81724137931034</v>
      </c>
      <c r="J64" s="40"/>
      <c r="K64" s="151">
        <v>2002</v>
      </c>
      <c r="L64" s="100">
        <v>4</v>
      </c>
      <c r="M64" s="83">
        <v>-0.5</v>
      </c>
      <c r="N64" s="89">
        <v>-0.125</v>
      </c>
      <c r="O64" t="s" s="131">
        <v>123</v>
      </c>
      <c r="P64" s="135">
        <f>AVERAGE(B59:B64)</f>
        <v>34.6666666666667</v>
      </c>
      <c r="Q64" s="97">
        <f>AVERAGE(D59:D64)</f>
        <v>3.11496174999465</v>
      </c>
      <c r="R64" t="s" s="134">
        <v>123</v>
      </c>
      <c r="S64" s="135">
        <f>AVERAGE(G59:G64)</f>
        <v>17.1666666666667</v>
      </c>
      <c r="T64" s="97">
        <f>AVERAGE(I59:I64)</f>
        <v>2.12815134099617</v>
      </c>
      <c r="U64" t="s" s="134">
        <v>123</v>
      </c>
      <c r="V64" s="135">
        <f>AVERAGE(L59:L64)</f>
        <v>3.5</v>
      </c>
      <c r="W64" s="97">
        <f>AVERAGE(N59:N64)</f>
        <v>0.453333333333333</v>
      </c>
    </row>
    <row r="65" ht="21.95" customHeight="1">
      <c r="A65" s="150">
        <v>2003</v>
      </c>
      <c r="B65" s="100">
        <v>33</v>
      </c>
      <c r="C65" s="83">
        <v>108.5</v>
      </c>
      <c r="D65" s="87">
        <v>3.28787878787879</v>
      </c>
      <c r="E65" s="40"/>
      <c r="F65" s="151">
        <v>2003</v>
      </c>
      <c r="G65" s="100">
        <v>14</v>
      </c>
      <c r="H65" s="83">
        <v>30.6</v>
      </c>
      <c r="I65" s="87">
        <v>2.18571428571429</v>
      </c>
      <c r="J65" s="40"/>
      <c r="K65" s="151">
        <v>2003</v>
      </c>
      <c r="L65" s="100">
        <v>2</v>
      </c>
      <c r="M65" s="83">
        <v>0.4</v>
      </c>
      <c r="N65" s="89">
        <v>0.2</v>
      </c>
      <c r="O65" t="s" s="131">
        <v>122</v>
      </c>
      <c r="P65" s="135">
        <f>AVERAGE(B59:B65)</f>
        <v>34.4285714285714</v>
      </c>
      <c r="Q65" s="97">
        <f>AVERAGE(D59:D65)</f>
        <v>3.13966418397809</v>
      </c>
      <c r="R65" t="s" s="134">
        <v>122</v>
      </c>
      <c r="S65" s="135">
        <f>AVERAGE(G59:G65)</f>
        <v>16.7142857142857</v>
      </c>
      <c r="T65" s="97">
        <f>AVERAGE(I59:I65)</f>
        <v>2.13637461881304</v>
      </c>
      <c r="U65" t="s" s="134">
        <v>122</v>
      </c>
      <c r="V65" s="135">
        <f>AVERAGE(L59:L65)</f>
        <v>3.28571428571429</v>
      </c>
      <c r="W65" s="97">
        <f>AVERAGE(N59:N65)</f>
        <v>0.411111111111111</v>
      </c>
    </row>
    <row r="66" ht="21.95" customHeight="1">
      <c r="A66" s="150">
        <v>2004</v>
      </c>
      <c r="B66" s="100">
        <v>33</v>
      </c>
      <c r="C66" s="83">
        <v>92.59999999999999</v>
      </c>
      <c r="D66" s="87">
        <v>2.80606060606061</v>
      </c>
      <c r="E66" s="40"/>
      <c r="F66" s="151">
        <v>2004</v>
      </c>
      <c r="G66" s="100">
        <v>19</v>
      </c>
      <c r="H66" s="83">
        <v>36.2</v>
      </c>
      <c r="I66" s="87">
        <v>1.90526315789474</v>
      </c>
      <c r="J66" s="40"/>
      <c r="K66" s="151">
        <v>2004</v>
      </c>
      <c r="L66" s="100">
        <v>4</v>
      </c>
      <c r="M66" s="83">
        <v>0</v>
      </c>
      <c r="N66" s="89">
        <v>0</v>
      </c>
      <c r="O66" t="s" s="131">
        <v>121</v>
      </c>
      <c r="P66" s="135">
        <f>AVERAGE(B59:B66)</f>
        <v>34.25</v>
      </c>
      <c r="Q66" s="97">
        <f>AVERAGE(D59:D66)</f>
        <v>3.09796373673841</v>
      </c>
      <c r="R66" t="s" s="134">
        <v>121</v>
      </c>
      <c r="S66" s="135">
        <f>AVERAGE(G59:G66)</f>
        <v>17</v>
      </c>
      <c r="T66" s="97">
        <f>AVERAGE(I59:I66)</f>
        <v>2.10748568619826</v>
      </c>
      <c r="U66" t="s" s="134">
        <v>121</v>
      </c>
      <c r="V66" s="135">
        <f>AVERAGE(L59:L66)</f>
        <v>3.375</v>
      </c>
      <c r="W66" s="97">
        <f>AVERAGE(N59:N66)</f>
        <v>0.352380952380952</v>
      </c>
    </row>
    <row r="67" ht="21.95" customHeight="1">
      <c r="A67" s="150">
        <v>2005</v>
      </c>
      <c r="B67" s="100">
        <v>28</v>
      </c>
      <c r="C67" s="83">
        <v>104.9</v>
      </c>
      <c r="D67" s="87">
        <v>3.74642857142857</v>
      </c>
      <c r="E67" s="40"/>
      <c r="F67" s="151">
        <v>2005</v>
      </c>
      <c r="G67" s="100">
        <v>6</v>
      </c>
      <c r="H67" s="83">
        <v>15.7</v>
      </c>
      <c r="I67" s="87">
        <v>2.61666666666667</v>
      </c>
      <c r="J67" s="40"/>
      <c r="K67" s="151">
        <v>2005</v>
      </c>
      <c r="L67" s="100">
        <v>0</v>
      </c>
      <c r="M67" s="83">
        <v>0</v>
      </c>
      <c r="N67" s="89"/>
      <c r="O67" t="s" s="131">
        <v>120</v>
      </c>
      <c r="P67" s="135">
        <f>AVERAGE(B59:B67)</f>
        <v>33.5555555555556</v>
      </c>
      <c r="Q67" s="97">
        <f>AVERAGE(D59:D67)</f>
        <v>3.17001538503732</v>
      </c>
      <c r="R67" t="s" s="134">
        <v>120</v>
      </c>
      <c r="S67" s="135">
        <f>AVERAGE(G59:G67)</f>
        <v>15.7777777777778</v>
      </c>
      <c r="T67" s="97">
        <f>AVERAGE(I59:I67)</f>
        <v>2.16406135069475</v>
      </c>
      <c r="U67" t="s" s="134">
        <v>120</v>
      </c>
      <c r="V67" s="135">
        <f>AVERAGE(L59:L67)</f>
        <v>3</v>
      </c>
      <c r="W67" s="97">
        <f>AVERAGE(N59:N67)</f>
        <v>0.352380952380952</v>
      </c>
    </row>
    <row r="68" ht="21.95" customHeight="1">
      <c r="A68" s="150">
        <v>2006</v>
      </c>
      <c r="B68" s="100">
        <v>53</v>
      </c>
      <c r="C68" s="83">
        <v>146.1</v>
      </c>
      <c r="D68" s="87">
        <v>2.75660377358491</v>
      </c>
      <c r="E68" s="40"/>
      <c r="F68" s="151">
        <v>2006</v>
      </c>
      <c r="G68" s="100">
        <v>30</v>
      </c>
      <c r="H68" s="83">
        <v>51.8</v>
      </c>
      <c r="I68" s="87">
        <v>1.72666666666667</v>
      </c>
      <c r="J68" s="40"/>
      <c r="K68" s="151">
        <v>2006</v>
      </c>
      <c r="L68" s="100">
        <v>8</v>
      </c>
      <c r="M68" s="83">
        <v>1.1</v>
      </c>
      <c r="N68" s="89">
        <v>0.1375</v>
      </c>
      <c r="O68" t="s" s="131">
        <v>98</v>
      </c>
      <c r="P68" s="135">
        <f>AVERAGE(B59:B68)</f>
        <v>35.5</v>
      </c>
      <c r="Q68" s="97">
        <f>AVERAGE(D59:D68)</f>
        <v>3.12867422389208</v>
      </c>
      <c r="R68" t="s" s="134">
        <v>98</v>
      </c>
      <c r="S68" s="135">
        <f>AVERAGE(G59:G68)</f>
        <v>17.2</v>
      </c>
      <c r="T68" s="97">
        <f>AVERAGE(I59:I68)</f>
        <v>2.12032188229194</v>
      </c>
      <c r="U68" t="s" s="134">
        <v>98</v>
      </c>
      <c r="V68" s="135">
        <f>AVERAGE(L59:L68)</f>
        <v>3.5</v>
      </c>
      <c r="W68" s="97">
        <f>AVERAGE(N59:N68)</f>
        <v>0.325520833333333</v>
      </c>
    </row>
    <row r="69" ht="21.95" customHeight="1">
      <c r="A69" s="150">
        <v>2007</v>
      </c>
      <c r="B69" s="100">
        <v>43</v>
      </c>
      <c r="C69" s="83">
        <v>119.2</v>
      </c>
      <c r="D69" s="87">
        <v>2.77209302325581</v>
      </c>
      <c r="E69" s="40"/>
      <c r="F69" s="151">
        <v>2007</v>
      </c>
      <c r="G69" s="100">
        <v>23</v>
      </c>
      <c r="H69" s="83">
        <v>37.8</v>
      </c>
      <c r="I69" s="87">
        <v>1.64347826086957</v>
      </c>
      <c r="J69" s="40"/>
      <c r="K69" s="151">
        <v>2007</v>
      </c>
      <c r="L69" s="100">
        <v>7</v>
      </c>
      <c r="M69" s="83">
        <v>0.2</v>
      </c>
      <c r="N69" s="89">
        <v>0.0285714285714286</v>
      </c>
      <c r="O69" t="s" s="131">
        <v>119</v>
      </c>
      <c r="P69" s="135">
        <f>AVERAGE(B59:B69)</f>
        <v>36.1818181818182</v>
      </c>
      <c r="Q69" s="97">
        <f>AVERAGE(D59:D69)</f>
        <v>3.09625775110696</v>
      </c>
      <c r="R69" t="s" s="134">
        <v>119</v>
      </c>
      <c r="S69" s="135">
        <f>AVERAGE(G59:G69)</f>
        <v>17.7272727272727</v>
      </c>
      <c r="T69" s="97">
        <f>AVERAGE(I59:I69)</f>
        <v>2.07697246216263</v>
      </c>
      <c r="U69" t="s" s="134">
        <v>119</v>
      </c>
      <c r="V69" s="135">
        <f>AVERAGE(L59:L69)</f>
        <v>3.81818181818182</v>
      </c>
      <c r="W69" s="97">
        <f>AVERAGE(N59:N69)</f>
        <v>0.292526455026455</v>
      </c>
    </row>
    <row r="70" ht="21.95" customHeight="1">
      <c r="A70" s="150">
        <v>2008</v>
      </c>
      <c r="B70" s="100">
        <v>39</v>
      </c>
      <c r="C70" s="83">
        <v>108.9</v>
      </c>
      <c r="D70" s="87">
        <v>2.79230769230769</v>
      </c>
      <c r="E70" s="40"/>
      <c r="F70" s="151">
        <v>2008</v>
      </c>
      <c r="G70" s="100">
        <v>24</v>
      </c>
      <c r="H70" s="83">
        <v>46.1</v>
      </c>
      <c r="I70" s="87">
        <v>1.92083333333333</v>
      </c>
      <c r="J70" s="40"/>
      <c r="K70" s="151">
        <v>2008</v>
      </c>
      <c r="L70" s="100">
        <v>4</v>
      </c>
      <c r="M70" s="83">
        <v>-1.4</v>
      </c>
      <c r="N70" s="89">
        <v>-0.35</v>
      </c>
      <c r="O70" t="s" s="131">
        <v>118</v>
      </c>
      <c r="P70" s="135">
        <f>AVERAGE(B59:B70)</f>
        <v>36.4166666666667</v>
      </c>
      <c r="Q70" s="97">
        <f>AVERAGE(D59:D70)</f>
        <v>3.07092857954035</v>
      </c>
      <c r="R70" t="s" s="134">
        <v>118</v>
      </c>
      <c r="S70" s="135">
        <f>AVERAGE(G59:G70)</f>
        <v>18.25</v>
      </c>
      <c r="T70" s="97">
        <f>AVERAGE(I59:I70)</f>
        <v>2.06396086809352</v>
      </c>
      <c r="U70" t="s" s="134">
        <v>118</v>
      </c>
      <c r="V70" s="135">
        <f>AVERAGE(L59:L70)</f>
        <v>3.83333333333333</v>
      </c>
      <c r="W70" s="97">
        <f>AVERAGE(N59:N70)</f>
        <v>0.22827380952381</v>
      </c>
    </row>
    <row r="71" ht="21.95" customHeight="1">
      <c r="A71" s="150">
        <v>2009</v>
      </c>
      <c r="B71" s="100">
        <v>13</v>
      </c>
      <c r="C71" s="83">
        <v>50.8</v>
      </c>
      <c r="D71" s="87">
        <v>3.90769230769231</v>
      </c>
      <c r="E71" s="40"/>
      <c r="F71" s="151">
        <v>2009</v>
      </c>
      <c r="G71" s="100">
        <v>2</v>
      </c>
      <c r="H71" s="83">
        <v>6.3</v>
      </c>
      <c r="I71" s="87">
        <v>3.15</v>
      </c>
      <c r="J71" s="40"/>
      <c r="K71" s="151">
        <v>2009</v>
      </c>
      <c r="L71" s="100">
        <v>0</v>
      </c>
      <c r="M71" s="83">
        <v>0</v>
      </c>
      <c r="N71" s="89"/>
      <c r="O71" t="s" s="131">
        <v>117</v>
      </c>
      <c r="P71" s="135">
        <f>AVERAGE(B59:B71)</f>
        <v>34.6153846153846</v>
      </c>
      <c r="Q71" s="97">
        <f>AVERAGE(D59:D71)</f>
        <v>3.13529502016743</v>
      </c>
      <c r="R71" t="s" s="134">
        <v>117</v>
      </c>
      <c r="S71" s="135">
        <f>AVERAGE(G59:G71)</f>
        <v>17</v>
      </c>
      <c r="T71" s="97">
        <f>AVERAGE(I59:I71)</f>
        <v>2.14750233977864</v>
      </c>
      <c r="U71" t="s" s="134">
        <v>117</v>
      </c>
      <c r="V71" s="135">
        <f>AVERAGE(L59:L71)</f>
        <v>3.53846153846154</v>
      </c>
      <c r="W71" s="97">
        <f>AVERAGE(N59:N71)</f>
        <v>0.22827380952381</v>
      </c>
    </row>
    <row r="72" ht="21.95" customHeight="1">
      <c r="A72" s="150">
        <v>2010</v>
      </c>
      <c r="B72" s="100">
        <v>30</v>
      </c>
      <c r="C72" s="83">
        <v>82.5</v>
      </c>
      <c r="D72" s="87">
        <v>2.75</v>
      </c>
      <c r="E72" s="40"/>
      <c r="F72" s="151">
        <v>2010</v>
      </c>
      <c r="G72" s="100">
        <v>17</v>
      </c>
      <c r="H72" s="83">
        <v>27.1</v>
      </c>
      <c r="I72" s="87">
        <v>1.59411764705882</v>
      </c>
      <c r="J72" s="40"/>
      <c r="K72" s="151">
        <v>2010</v>
      </c>
      <c r="L72" s="100">
        <v>4</v>
      </c>
      <c r="M72" s="83">
        <v>-0.3</v>
      </c>
      <c r="N72" s="89">
        <v>-0.075</v>
      </c>
      <c r="O72" t="s" s="131">
        <v>116</v>
      </c>
      <c r="P72" s="135">
        <f>AVERAGE(B59:B72)</f>
        <v>34.2857142857143</v>
      </c>
      <c r="Q72" s="97">
        <f>AVERAGE(D59:D72)</f>
        <v>3.10777394729833</v>
      </c>
      <c r="R72" t="s" s="134">
        <v>116</v>
      </c>
      <c r="S72" s="135">
        <f>AVERAGE(G59:G72)</f>
        <v>17</v>
      </c>
      <c r="T72" s="97">
        <f>AVERAGE(I59:I72)</f>
        <v>2.10797486172722</v>
      </c>
      <c r="U72" t="s" s="134">
        <v>116</v>
      </c>
      <c r="V72" s="135">
        <f>AVERAGE(L59:L72)</f>
        <v>3.57142857142857</v>
      </c>
      <c r="W72" s="97">
        <f>AVERAGE(N59:N72)</f>
        <v>0.200703463203463</v>
      </c>
    </row>
    <row r="73" ht="21.95" customHeight="1">
      <c r="A73" s="150">
        <v>2011</v>
      </c>
      <c r="B73" s="100">
        <v>35</v>
      </c>
      <c r="C73" s="83">
        <v>100.7</v>
      </c>
      <c r="D73" s="87">
        <v>2.87714285714286</v>
      </c>
      <c r="E73" s="40"/>
      <c r="F73" s="151">
        <v>2011</v>
      </c>
      <c r="G73" s="100">
        <v>19</v>
      </c>
      <c r="H73" s="83">
        <v>39.6</v>
      </c>
      <c r="I73" s="87">
        <v>2.08421052631579</v>
      </c>
      <c r="J73" s="40"/>
      <c r="K73" s="151">
        <v>2011</v>
      </c>
      <c r="L73" s="100">
        <v>2</v>
      </c>
      <c r="M73" s="83">
        <v>1</v>
      </c>
      <c r="N73" s="89">
        <v>0.5</v>
      </c>
      <c r="O73" t="s" s="131">
        <v>115</v>
      </c>
      <c r="P73" s="135">
        <f>AVERAGE(B59:B73)</f>
        <v>34.3333333333333</v>
      </c>
      <c r="Q73" s="97">
        <f>AVERAGE(D59:D73)</f>
        <v>3.09239854128796</v>
      </c>
      <c r="R73" t="s" s="134">
        <v>115</v>
      </c>
      <c r="S73" s="135">
        <f>AVERAGE(G59:G73)</f>
        <v>17.1333333333333</v>
      </c>
      <c r="T73" s="97">
        <f>AVERAGE(I59:I73)</f>
        <v>2.10639057269979</v>
      </c>
      <c r="U73" t="s" s="134">
        <v>115</v>
      </c>
      <c r="V73" s="135">
        <f>AVERAGE(L59:L73)</f>
        <v>3.46666666666667</v>
      </c>
      <c r="W73" s="97">
        <f>AVERAGE(N59:N73)</f>
        <v>0.225644841269841</v>
      </c>
    </row>
    <row r="74" ht="21.95" customHeight="1">
      <c r="A74" s="150">
        <v>2012</v>
      </c>
      <c r="B74" s="100">
        <v>60</v>
      </c>
      <c r="C74" s="83">
        <v>136</v>
      </c>
      <c r="D74" s="87">
        <v>2.26666666666667</v>
      </c>
      <c r="E74" s="40"/>
      <c r="F74" s="151">
        <v>2012</v>
      </c>
      <c r="G74" s="100">
        <v>40</v>
      </c>
      <c r="H74" s="83">
        <v>53.3</v>
      </c>
      <c r="I74" s="87">
        <v>1.3325</v>
      </c>
      <c r="J74" s="40"/>
      <c r="K74" s="151">
        <v>2012</v>
      </c>
      <c r="L74" s="100">
        <v>15</v>
      </c>
      <c r="M74" s="83">
        <v>1</v>
      </c>
      <c r="N74" s="89">
        <v>0.06666666666666669</v>
      </c>
      <c r="O74" t="s" s="131">
        <v>114</v>
      </c>
      <c r="P74" s="135">
        <f>AVERAGE(B59:B74)</f>
        <v>35.9375</v>
      </c>
      <c r="Q74" s="97">
        <f>AVERAGE(D59:D74)</f>
        <v>3.04079029912413</v>
      </c>
      <c r="R74" t="s" s="134">
        <v>114</v>
      </c>
      <c r="S74" s="135">
        <f>AVERAGE(G59:G74)</f>
        <v>18.5625</v>
      </c>
      <c r="T74" s="97">
        <f>AVERAGE(I59:I74)</f>
        <v>2.05802241190606</v>
      </c>
      <c r="U74" t="s" s="134">
        <v>114</v>
      </c>
      <c r="V74" s="135">
        <f>AVERAGE(L59:L74)</f>
        <v>4.1875</v>
      </c>
      <c r="W74" s="97">
        <f>AVERAGE(N59:N74)</f>
        <v>0.213415750915751</v>
      </c>
    </row>
    <row r="75" ht="21.95" customHeight="1">
      <c r="A75" s="150">
        <v>2013</v>
      </c>
      <c r="B75" s="100">
        <v>23</v>
      </c>
      <c r="C75" s="83">
        <v>79.5</v>
      </c>
      <c r="D75" s="87">
        <v>3.45652173913043</v>
      </c>
      <c r="E75" s="40"/>
      <c r="F75" s="151">
        <v>2013</v>
      </c>
      <c r="G75" s="100">
        <v>9</v>
      </c>
      <c r="H75" s="83">
        <v>22</v>
      </c>
      <c r="I75" s="87">
        <v>2.44444444444444</v>
      </c>
      <c r="J75" s="40"/>
      <c r="K75" s="151">
        <v>2013</v>
      </c>
      <c r="L75" s="100">
        <v>0</v>
      </c>
      <c r="M75" s="83">
        <v>0</v>
      </c>
      <c r="N75" s="89"/>
      <c r="O75" t="s" s="131">
        <v>113</v>
      </c>
      <c r="P75" s="135">
        <f>AVERAGE(B59:B75)</f>
        <v>35.1764705882353</v>
      </c>
      <c r="Q75" s="97">
        <f>AVERAGE(D59:D75)</f>
        <v>3.06524508971274</v>
      </c>
      <c r="R75" t="s" s="134">
        <v>113</v>
      </c>
      <c r="S75" s="135">
        <f>AVERAGE(G59:G75)</f>
        <v>18</v>
      </c>
      <c r="T75" s="97">
        <f>AVERAGE(I59:I75)</f>
        <v>2.08075311970243</v>
      </c>
      <c r="U75" t="s" s="134">
        <v>113</v>
      </c>
      <c r="V75" s="135">
        <f>AVERAGE(L59:L75)</f>
        <v>3.94117647058824</v>
      </c>
      <c r="W75" s="97">
        <f>AVERAGE(N59:N75)</f>
        <v>0.213415750915751</v>
      </c>
    </row>
    <row r="76" ht="21.95" customHeight="1">
      <c r="A76" s="150">
        <v>2014</v>
      </c>
      <c r="B76" s="100">
        <v>32</v>
      </c>
      <c r="C76" s="83">
        <v>96.5</v>
      </c>
      <c r="D76" s="87">
        <v>3.015625</v>
      </c>
      <c r="E76" s="40"/>
      <c r="F76" s="151">
        <v>2014</v>
      </c>
      <c r="G76" s="100">
        <v>19</v>
      </c>
      <c r="H76" s="83">
        <v>41.7</v>
      </c>
      <c r="I76" s="87">
        <v>2.19473684210526</v>
      </c>
      <c r="J76" s="40"/>
      <c r="K76" s="151">
        <v>2014</v>
      </c>
      <c r="L76" s="100">
        <v>2</v>
      </c>
      <c r="M76" s="83">
        <v>0.2</v>
      </c>
      <c r="N76" s="89">
        <v>0.1</v>
      </c>
      <c r="O76" t="s" s="131">
        <v>112</v>
      </c>
      <c r="P76" s="135">
        <f>AVERAGE(B59:B76)</f>
        <v>35</v>
      </c>
      <c r="Q76" s="97">
        <f>AVERAGE(D59:D76)</f>
        <v>3.06248841806203</v>
      </c>
      <c r="R76" t="s" s="134">
        <v>112</v>
      </c>
      <c r="S76" s="135">
        <f>AVERAGE(G59:G76)</f>
        <v>18.0555555555556</v>
      </c>
      <c r="T76" s="97">
        <f>AVERAGE(I59:I76)</f>
        <v>2.08708554872481</v>
      </c>
      <c r="U76" t="s" s="134">
        <v>112</v>
      </c>
      <c r="V76" s="135">
        <f>AVERAGE(L59:L76)</f>
        <v>3.83333333333333</v>
      </c>
      <c r="W76" s="97">
        <f>AVERAGE(N59:N76)</f>
        <v>0.20531462585034</v>
      </c>
    </row>
    <row r="77" ht="21.95" customHeight="1">
      <c r="A77" s="150">
        <v>2015</v>
      </c>
      <c r="B77" s="100">
        <v>30</v>
      </c>
      <c r="C77" s="83">
        <v>103.2</v>
      </c>
      <c r="D77" s="87">
        <v>3.44</v>
      </c>
      <c r="E77" s="40"/>
      <c r="F77" s="151">
        <v>2015</v>
      </c>
      <c r="G77" s="100">
        <v>10</v>
      </c>
      <c r="H77" s="83">
        <v>22.3</v>
      </c>
      <c r="I77" s="87">
        <v>2.23</v>
      </c>
      <c r="J77" s="40"/>
      <c r="K77" s="151">
        <v>2015</v>
      </c>
      <c r="L77" s="100">
        <v>2</v>
      </c>
      <c r="M77" s="83">
        <v>1.2</v>
      </c>
      <c r="N77" s="89">
        <v>0.6</v>
      </c>
      <c r="O77" t="s" s="131">
        <v>111</v>
      </c>
      <c r="P77" s="135">
        <f>AVERAGE(B59:B77)</f>
        <v>34.7368421052632</v>
      </c>
      <c r="Q77" s="97">
        <f>AVERAGE(D59:D77)</f>
        <v>3.08235744869034</v>
      </c>
      <c r="R77" t="s" s="134">
        <v>111</v>
      </c>
      <c r="S77" s="135">
        <f>AVERAGE(G59:G77)</f>
        <v>17.6315789473684</v>
      </c>
      <c r="T77" s="97">
        <f>AVERAGE(I59:I77)</f>
        <v>2.09460736194982</v>
      </c>
      <c r="U77" t="s" s="134">
        <v>111</v>
      </c>
      <c r="V77" s="135">
        <f>AVERAGE(L59:L77)</f>
        <v>3.73684210526316</v>
      </c>
      <c r="W77" s="97">
        <f>AVERAGE(N59:N77)</f>
        <v>0.231626984126984</v>
      </c>
    </row>
    <row r="78" ht="21.95" customHeight="1">
      <c r="A78" s="150">
        <v>2016</v>
      </c>
      <c r="B78" s="100">
        <v>28</v>
      </c>
      <c r="C78" s="83">
        <v>93.90000000000001</v>
      </c>
      <c r="D78" s="87">
        <v>3.35357142857143</v>
      </c>
      <c r="E78" s="40"/>
      <c r="F78" s="151">
        <v>2016</v>
      </c>
      <c r="G78" s="100">
        <v>10</v>
      </c>
      <c r="H78" s="83">
        <v>18.3</v>
      </c>
      <c r="I78" s="87">
        <v>1.83</v>
      </c>
      <c r="J78" s="40"/>
      <c r="K78" s="151">
        <v>2016</v>
      </c>
      <c r="L78" s="100">
        <v>2</v>
      </c>
      <c r="M78" s="83">
        <v>0.6</v>
      </c>
      <c r="N78" s="89">
        <v>0.3</v>
      </c>
      <c r="O78" t="s" s="131">
        <v>110</v>
      </c>
      <c r="P78" s="135">
        <f>AVERAGE(B59:B78)</f>
        <v>34.4</v>
      </c>
      <c r="Q78" s="97">
        <f>AVERAGE(D59:D78)</f>
        <v>3.0959181476844</v>
      </c>
      <c r="R78" t="s" s="134">
        <v>110</v>
      </c>
      <c r="S78" s="135">
        <f>AVERAGE(G59:G78)</f>
        <v>17.25</v>
      </c>
      <c r="T78" s="97">
        <f>AVERAGE(I59:I78)</f>
        <v>2.08137699385233</v>
      </c>
      <c r="U78" t="s" s="134">
        <v>110</v>
      </c>
      <c r="V78" s="135">
        <f>AVERAGE(L59:L78)</f>
        <v>3.65</v>
      </c>
      <c r="W78" s="97">
        <f>AVERAGE(N59:N78)</f>
        <v>0.235900297619048</v>
      </c>
    </row>
    <row r="79" ht="21.95" customHeight="1">
      <c r="A79" s="150">
        <v>2017</v>
      </c>
      <c r="B79" s="100">
        <v>34</v>
      </c>
      <c r="C79" s="83">
        <v>102.5</v>
      </c>
      <c r="D79" s="87">
        <v>3.01470588235294</v>
      </c>
      <c r="E79" s="40"/>
      <c r="F79" s="151">
        <v>2017</v>
      </c>
      <c r="G79" s="100">
        <v>18</v>
      </c>
      <c r="H79" s="83">
        <v>38</v>
      </c>
      <c r="I79" s="87">
        <v>2.11111111111111</v>
      </c>
      <c r="J79" s="40"/>
      <c r="K79" s="151">
        <v>2017</v>
      </c>
      <c r="L79" s="100">
        <v>3</v>
      </c>
      <c r="M79" s="83">
        <v>1.8</v>
      </c>
      <c r="N79" s="89">
        <v>0.6</v>
      </c>
      <c r="O79" s="96"/>
      <c r="P79" s="83"/>
      <c r="Q79" s="83"/>
      <c r="R79" s="84"/>
      <c r="S79" s="83"/>
      <c r="T79" s="83"/>
      <c r="U79" s="84"/>
      <c r="V79" s="83"/>
      <c r="W79" s="97"/>
    </row>
    <row r="80" ht="21.95" customHeight="1">
      <c r="A80" s="150">
        <v>2018</v>
      </c>
      <c r="B80" s="100">
        <v>47</v>
      </c>
      <c r="C80" s="83">
        <v>114.9</v>
      </c>
      <c r="D80" s="87">
        <v>2.44468085106383</v>
      </c>
      <c r="E80" s="40"/>
      <c r="F80" s="151">
        <v>2018</v>
      </c>
      <c r="G80" s="100">
        <v>28</v>
      </c>
      <c r="H80" s="83">
        <v>37.5</v>
      </c>
      <c r="I80" s="87">
        <v>1.33928571428571</v>
      </c>
      <c r="J80" s="40"/>
      <c r="K80" s="151">
        <v>2018</v>
      </c>
      <c r="L80" s="100">
        <v>9</v>
      </c>
      <c r="M80" s="83">
        <v>0.3</v>
      </c>
      <c r="N80" s="89">
        <v>0.0333333333333333</v>
      </c>
      <c r="O80" s="96"/>
      <c r="P80" s="83"/>
      <c r="Q80" s="83"/>
      <c r="R80" s="84"/>
      <c r="S80" s="83"/>
      <c r="T80" s="83"/>
      <c r="U80" s="84"/>
      <c r="V80" s="83"/>
      <c r="W80" s="97"/>
    </row>
    <row r="81" ht="21.95" customHeight="1">
      <c r="A81" s="150">
        <v>2019</v>
      </c>
      <c r="B81" s="100">
        <v>53</v>
      </c>
      <c r="C81" s="83">
        <v>145.3</v>
      </c>
      <c r="D81" s="87">
        <v>2.74150943396226</v>
      </c>
      <c r="E81" s="40"/>
      <c r="F81" s="151">
        <v>2019</v>
      </c>
      <c r="G81" s="100">
        <v>30</v>
      </c>
      <c r="H81" s="83">
        <v>52.2</v>
      </c>
      <c r="I81" s="87">
        <v>1.74</v>
      </c>
      <c r="J81" s="40"/>
      <c r="K81" s="151">
        <v>2019</v>
      </c>
      <c r="L81" s="100">
        <v>7</v>
      </c>
      <c r="M81" s="83">
        <v>1.5</v>
      </c>
      <c r="N81" s="89">
        <v>0.214285714285714</v>
      </c>
      <c r="O81" s="96"/>
      <c r="P81" s="83"/>
      <c r="Q81" s="83"/>
      <c r="R81" s="84"/>
      <c r="S81" s="83"/>
      <c r="T81" s="83"/>
      <c r="U81" s="84"/>
      <c r="V81" s="83"/>
      <c r="W81" s="97"/>
    </row>
    <row r="82" ht="21.95" customHeight="1">
      <c r="A82" s="150">
        <v>2020</v>
      </c>
      <c r="B82" s="100">
        <v>48</v>
      </c>
      <c r="C82" s="83">
        <v>146.8</v>
      </c>
      <c r="D82" s="87">
        <v>3.05833333333333</v>
      </c>
      <c r="E82" s="40"/>
      <c r="F82" s="151">
        <v>2020</v>
      </c>
      <c r="G82" s="100">
        <v>28</v>
      </c>
      <c r="H82" s="83">
        <v>66.5</v>
      </c>
      <c r="I82" s="87">
        <v>2.375</v>
      </c>
      <c r="J82" s="40"/>
      <c r="K82" s="151">
        <v>2020</v>
      </c>
      <c r="L82" s="100">
        <v>2</v>
      </c>
      <c r="M82" s="83">
        <v>0.9</v>
      </c>
      <c r="N82" s="89">
        <v>0.45</v>
      </c>
      <c r="O82" s="96"/>
      <c r="P82" s="83"/>
      <c r="Q82" s="83"/>
      <c r="R82" s="84"/>
      <c r="S82" s="83"/>
      <c r="T82" s="83"/>
      <c r="U82" s="84"/>
      <c r="V82" s="83"/>
      <c r="W82" s="97"/>
    </row>
    <row r="83" ht="21.95" customHeight="1">
      <c r="A83" s="150">
        <v>2021</v>
      </c>
      <c r="B83" s="100">
        <v>33</v>
      </c>
      <c r="C83" s="83">
        <v>105.7</v>
      </c>
      <c r="D83" s="87">
        <v>3.2030303030303</v>
      </c>
      <c r="E83" s="40"/>
      <c r="F83" s="151">
        <v>2021</v>
      </c>
      <c r="G83" s="100">
        <v>14</v>
      </c>
      <c r="H83" s="83">
        <v>29.5</v>
      </c>
      <c r="I83" s="87">
        <v>2.10714285714286</v>
      </c>
      <c r="J83" s="40"/>
      <c r="K83" s="151">
        <v>2021</v>
      </c>
      <c r="L83" s="100">
        <v>3</v>
      </c>
      <c r="M83" s="83">
        <v>1.3</v>
      </c>
      <c r="N83" s="89">
        <v>0.433333333333333</v>
      </c>
      <c r="O83" s="96"/>
      <c r="P83" s="83"/>
      <c r="Q83" s="83"/>
      <c r="R83" s="84"/>
      <c r="S83" s="83"/>
      <c r="T83" s="83"/>
      <c r="U83" s="84"/>
      <c r="V83" s="83"/>
      <c r="W83" s="97"/>
    </row>
    <row r="84" ht="21.95" customHeight="1">
      <c r="A84" s="150">
        <v>2022</v>
      </c>
      <c r="B84" s="100">
        <v>35</v>
      </c>
      <c r="C84" s="83">
        <v>93.2</v>
      </c>
      <c r="D84" s="87">
        <v>2.66285714285714</v>
      </c>
      <c r="E84" s="40"/>
      <c r="F84" s="151">
        <v>2022</v>
      </c>
      <c r="G84" s="100">
        <v>20</v>
      </c>
      <c r="H84" s="83">
        <v>27.7</v>
      </c>
      <c r="I84" s="87">
        <v>1.385</v>
      </c>
      <c r="J84" s="40"/>
      <c r="K84" s="151">
        <v>2022</v>
      </c>
      <c r="L84" s="100">
        <v>6</v>
      </c>
      <c r="M84" s="83">
        <v>-2.5</v>
      </c>
      <c r="N84" s="89">
        <v>-0.416666666666667</v>
      </c>
      <c r="O84" s="96"/>
      <c r="P84" s="83"/>
      <c r="Q84" s="83"/>
      <c r="R84" s="84"/>
      <c r="S84" s="83"/>
      <c r="T84" s="83"/>
      <c r="U84" s="84"/>
      <c r="V84" s="83"/>
      <c r="W84" s="97"/>
    </row>
    <row r="85" ht="21.95" customHeight="1">
      <c r="A85" s="86"/>
      <c r="B85" s="94"/>
      <c r="C85" s="83"/>
      <c r="D85" s="87"/>
      <c r="E85" s="40"/>
      <c r="F85" s="88"/>
      <c r="G85" s="94"/>
      <c r="H85" s="83"/>
      <c r="I85" s="87"/>
      <c r="J85" s="40"/>
      <c r="K85" s="88"/>
      <c r="L85" s="94"/>
      <c r="M85" s="83"/>
      <c r="N85" s="89"/>
      <c r="O85" s="96"/>
      <c r="P85" s="83"/>
      <c r="Q85" s="83"/>
      <c r="R85" s="84"/>
      <c r="S85" s="83"/>
      <c r="T85" s="83"/>
      <c r="U85" s="84"/>
      <c r="V85" s="83"/>
      <c r="W85" s="97"/>
    </row>
    <row r="86" ht="21.95" customHeight="1">
      <c r="A86" s="86"/>
      <c r="B86" s="94"/>
      <c r="C86" s="83"/>
      <c r="D86" s="87"/>
      <c r="E86" s="40"/>
      <c r="F86" s="88"/>
      <c r="G86" s="94"/>
      <c r="H86" s="83"/>
      <c r="I86" s="87"/>
      <c r="J86" s="40"/>
      <c r="K86" s="88"/>
      <c r="L86" s="94"/>
      <c r="M86" s="83"/>
      <c r="N86" s="89"/>
      <c r="O86" s="96"/>
      <c r="P86" s="83"/>
      <c r="Q86" s="83"/>
      <c r="R86" s="84"/>
      <c r="S86" s="83"/>
      <c r="T86" s="83"/>
      <c r="U86" s="84"/>
      <c r="V86" s="83"/>
      <c r="W86" s="97"/>
    </row>
    <row r="87" ht="21.95" customHeight="1">
      <c r="A87" s="86"/>
      <c r="B87" s="94"/>
      <c r="C87" s="83"/>
      <c r="D87" s="87"/>
      <c r="E87" s="40"/>
      <c r="F87" s="88"/>
      <c r="G87" s="94"/>
      <c r="H87" s="83"/>
      <c r="I87" s="87"/>
      <c r="J87" s="40"/>
      <c r="K87" s="88"/>
      <c r="L87" s="94"/>
      <c r="M87" s="83"/>
      <c r="N87" s="89"/>
      <c r="O87" s="96"/>
      <c r="P87" s="83"/>
      <c r="Q87" s="83"/>
      <c r="R87" s="84"/>
      <c r="S87" s="83"/>
      <c r="T87" s="83"/>
      <c r="U87" s="84"/>
      <c r="V87" s="83"/>
      <c r="W87" s="97"/>
    </row>
    <row r="88" ht="21.95" customHeight="1">
      <c r="A88" s="86"/>
      <c r="B88" s="94"/>
      <c r="C88" s="83"/>
      <c r="D88" s="87"/>
      <c r="E88" s="40"/>
      <c r="F88" s="88"/>
      <c r="G88" s="94"/>
      <c r="H88" s="83"/>
      <c r="I88" s="87"/>
      <c r="J88" s="40"/>
      <c r="K88" s="88"/>
      <c r="L88" s="94"/>
      <c r="M88" s="83"/>
      <c r="N88" s="89"/>
      <c r="O88" s="96"/>
      <c r="P88" s="83"/>
      <c r="Q88" s="83"/>
      <c r="R88" s="84"/>
      <c r="S88" s="83"/>
      <c r="T88" s="83"/>
      <c r="U88" s="84"/>
      <c r="V88" s="83"/>
      <c r="W88" s="97"/>
    </row>
    <row r="89" ht="21.95" customHeight="1">
      <c r="A89" s="86"/>
      <c r="B89" s="94"/>
      <c r="C89" s="83"/>
      <c r="D89" s="87"/>
      <c r="E89" s="40"/>
      <c r="F89" s="88"/>
      <c r="G89" s="94"/>
      <c r="H89" s="83"/>
      <c r="I89" s="87"/>
      <c r="J89" s="40"/>
      <c r="K89" s="88"/>
      <c r="L89" s="94"/>
      <c r="M89" s="83"/>
      <c r="N89" s="89"/>
      <c r="O89" s="96"/>
      <c r="P89" s="83"/>
      <c r="Q89" s="83"/>
      <c r="R89" s="84"/>
      <c r="S89" s="83"/>
      <c r="T89" s="83"/>
      <c r="U89" s="84"/>
      <c r="V89" s="83"/>
      <c r="W89" s="97"/>
    </row>
    <row r="90" ht="21.95" customHeight="1">
      <c r="A90" s="86"/>
      <c r="B90" s="94"/>
      <c r="C90" s="83"/>
      <c r="D90" s="87"/>
      <c r="E90" s="40"/>
      <c r="F90" s="88"/>
      <c r="G90" s="94"/>
      <c r="H90" s="83"/>
      <c r="I90" s="87"/>
      <c r="J90" s="40"/>
      <c r="K90" s="88"/>
      <c r="L90" s="94"/>
      <c r="M90" s="83"/>
      <c r="N90" s="89"/>
      <c r="O90" s="96"/>
      <c r="P90" s="83"/>
      <c r="Q90" s="83"/>
      <c r="R90" s="84"/>
      <c r="S90" s="83"/>
      <c r="T90" s="83"/>
      <c r="U90" s="84"/>
      <c r="V90" s="83"/>
      <c r="W90" s="97"/>
    </row>
    <row r="91" ht="21.95" customHeight="1">
      <c r="A91" s="86"/>
      <c r="B91" s="94"/>
      <c r="C91" s="83"/>
      <c r="D91" s="87"/>
      <c r="E91" s="40"/>
      <c r="F91" s="88"/>
      <c r="G91" s="94"/>
      <c r="H91" s="83"/>
      <c r="I91" s="87"/>
      <c r="J91" s="40"/>
      <c r="K91" s="88"/>
      <c r="L91" s="94"/>
      <c r="M91" s="83"/>
      <c r="N91" s="89"/>
      <c r="O91" s="96"/>
      <c r="P91" s="83"/>
      <c r="Q91" s="83"/>
      <c r="R91" s="84"/>
      <c r="S91" s="83"/>
      <c r="T91" s="83"/>
      <c r="U91" s="84"/>
      <c r="V91" s="83"/>
      <c r="W91" s="97"/>
    </row>
    <row r="92" ht="21.95" customHeight="1">
      <c r="A92" s="86"/>
      <c r="B92" s="94"/>
      <c r="C92" s="83"/>
      <c r="D92" s="87"/>
      <c r="E92" s="40"/>
      <c r="F92" s="88"/>
      <c r="G92" s="94"/>
      <c r="H92" s="83"/>
      <c r="I92" s="87"/>
      <c r="J92" s="40"/>
      <c r="K92" s="88"/>
      <c r="L92" s="94"/>
      <c r="M92" s="83"/>
      <c r="N92" s="89"/>
      <c r="O92" s="96"/>
      <c r="P92" s="83"/>
      <c r="Q92" s="83"/>
      <c r="R92" s="84"/>
      <c r="S92" s="83"/>
      <c r="T92" s="83"/>
      <c r="U92" s="84"/>
      <c r="V92" s="83"/>
      <c r="W92" s="97"/>
    </row>
    <row r="93" ht="21.95" customHeight="1">
      <c r="A93" s="86"/>
      <c r="B93" s="94"/>
      <c r="C93" s="83"/>
      <c r="D93" s="87"/>
      <c r="E93" s="40"/>
      <c r="F93" s="88"/>
      <c r="G93" s="94"/>
      <c r="H93" s="83"/>
      <c r="I93" s="87"/>
      <c r="J93" s="40"/>
      <c r="K93" s="88"/>
      <c r="L93" s="94"/>
      <c r="M93" s="83"/>
      <c r="N93" s="89"/>
      <c r="O93" s="96"/>
      <c r="P93" s="83"/>
      <c r="Q93" s="83"/>
      <c r="R93" s="84"/>
      <c r="S93" s="83"/>
      <c r="T93" s="83"/>
      <c r="U93" s="84"/>
      <c r="V93" s="83"/>
      <c r="W93" s="97"/>
    </row>
    <row r="94" ht="21.95" customHeight="1">
      <c r="A94" s="86"/>
      <c r="B94" s="94"/>
      <c r="C94" s="83"/>
      <c r="D94" s="87"/>
      <c r="E94" s="40"/>
      <c r="F94" s="88"/>
      <c r="G94" s="94"/>
      <c r="H94" s="83"/>
      <c r="I94" s="87"/>
      <c r="J94" s="40"/>
      <c r="K94" s="88"/>
      <c r="L94" s="94"/>
      <c r="M94" s="83"/>
      <c r="N94" s="89"/>
      <c r="O94" s="96"/>
      <c r="P94" s="83"/>
      <c r="Q94" s="83"/>
      <c r="R94" s="84"/>
      <c r="S94" s="83"/>
      <c r="T94" s="83"/>
      <c r="U94" s="84"/>
      <c r="V94" s="83"/>
      <c r="W94" s="97"/>
    </row>
    <row r="95" ht="21.95" customHeight="1">
      <c r="A95" s="86"/>
      <c r="B95" s="94"/>
      <c r="C95" s="83"/>
      <c r="D95" s="87"/>
      <c r="E95" s="40"/>
      <c r="F95" s="88"/>
      <c r="G95" s="94"/>
      <c r="H95" s="83"/>
      <c r="I95" s="87"/>
      <c r="J95" s="40"/>
      <c r="K95" s="88"/>
      <c r="L95" s="94"/>
      <c r="M95" s="83"/>
      <c r="N95" s="89"/>
      <c r="O95" s="96"/>
      <c r="P95" s="83"/>
      <c r="Q95" s="83"/>
      <c r="R95" s="84"/>
      <c r="S95" s="83"/>
      <c r="T95" s="83"/>
      <c r="U95" s="84"/>
      <c r="V95" s="83"/>
      <c r="W95" s="97"/>
    </row>
    <row r="96" ht="21.95" customHeight="1">
      <c r="A96" s="86"/>
      <c r="B96" s="94"/>
      <c r="C96" s="83"/>
      <c r="D96" s="87"/>
      <c r="E96" s="40"/>
      <c r="F96" s="88"/>
      <c r="G96" s="94"/>
      <c r="H96" s="83"/>
      <c r="I96" s="87"/>
      <c r="J96" s="40"/>
      <c r="K96" s="88"/>
      <c r="L96" s="94"/>
      <c r="M96" s="83"/>
      <c r="N96" s="89"/>
      <c r="O96" s="96"/>
      <c r="P96" s="83"/>
      <c r="Q96" s="83"/>
      <c r="R96" s="84"/>
      <c r="S96" s="83"/>
      <c r="T96" s="83"/>
      <c r="U96" s="84"/>
      <c r="V96" s="83"/>
      <c r="W96" s="97"/>
    </row>
    <row r="97" ht="21.95" customHeight="1">
      <c r="A97" s="86"/>
      <c r="B97" s="94"/>
      <c r="C97" s="83"/>
      <c r="D97" s="87"/>
      <c r="E97" s="40"/>
      <c r="F97" s="88"/>
      <c r="G97" s="94"/>
      <c r="H97" s="83"/>
      <c r="I97" s="87"/>
      <c r="J97" s="40"/>
      <c r="K97" s="88"/>
      <c r="L97" s="94"/>
      <c r="M97" s="83"/>
      <c r="N97" s="89"/>
      <c r="O97" s="96"/>
      <c r="P97" s="83"/>
      <c r="Q97" s="83"/>
      <c r="R97" s="84"/>
      <c r="S97" s="83"/>
      <c r="T97" s="83"/>
      <c r="U97" s="84"/>
      <c r="V97" s="83"/>
      <c r="W97" s="97"/>
    </row>
    <row r="98" ht="21.95" customHeight="1">
      <c r="A98" s="86"/>
      <c r="B98" s="94"/>
      <c r="C98" s="83"/>
      <c r="D98" s="87"/>
      <c r="E98" s="40"/>
      <c r="F98" s="88"/>
      <c r="G98" s="94"/>
      <c r="H98" s="83"/>
      <c r="I98" s="87"/>
      <c r="J98" s="40"/>
      <c r="K98" s="88"/>
      <c r="L98" s="94"/>
      <c r="M98" s="83"/>
      <c r="N98" s="89"/>
      <c r="O98" s="96"/>
      <c r="P98" s="83"/>
      <c r="Q98" s="83"/>
      <c r="R98" s="84"/>
      <c r="S98" s="83"/>
      <c r="T98" s="83"/>
      <c r="U98" s="84"/>
      <c r="V98" s="83"/>
      <c r="W98" s="97"/>
    </row>
    <row r="99" ht="21.95" customHeight="1">
      <c r="A99" s="86"/>
      <c r="B99" s="94"/>
      <c r="C99" s="83"/>
      <c r="D99" s="87"/>
      <c r="E99" s="40"/>
      <c r="F99" s="88"/>
      <c r="G99" s="94"/>
      <c r="H99" s="83"/>
      <c r="I99" s="87"/>
      <c r="J99" s="40"/>
      <c r="K99" s="88"/>
      <c r="L99" s="94"/>
      <c r="M99" s="83"/>
      <c r="N99" s="89"/>
      <c r="O99" s="96"/>
      <c r="P99" s="83"/>
      <c r="Q99" s="83"/>
      <c r="R99" s="84"/>
      <c r="S99" s="83"/>
      <c r="T99" s="83"/>
      <c r="U99" s="84"/>
      <c r="V99" s="83"/>
      <c r="W99" s="97"/>
    </row>
    <row r="100" ht="21.95" customHeight="1">
      <c r="A100" s="86"/>
      <c r="B100" s="94"/>
      <c r="C100" s="83"/>
      <c r="D100" s="87"/>
      <c r="E100" s="40"/>
      <c r="F100" s="88"/>
      <c r="G100" s="94"/>
      <c r="H100" s="83"/>
      <c r="I100" s="87"/>
      <c r="J100" s="40"/>
      <c r="K100" s="88"/>
      <c r="L100" s="94"/>
      <c r="M100" s="83"/>
      <c r="N100" s="89"/>
      <c r="O100" s="96"/>
      <c r="P100" s="83"/>
      <c r="Q100" s="83"/>
      <c r="R100" s="84"/>
      <c r="S100" s="83"/>
      <c r="T100" s="83"/>
      <c r="U100" s="84"/>
      <c r="V100" s="83"/>
      <c r="W100" s="97"/>
    </row>
    <row r="101" ht="21.95" customHeight="1">
      <c r="A101" s="86"/>
      <c r="B101" s="94"/>
      <c r="C101" s="83"/>
      <c r="D101" s="87"/>
      <c r="E101" s="40"/>
      <c r="F101" s="88"/>
      <c r="G101" s="94"/>
      <c r="H101" s="83"/>
      <c r="I101" s="87"/>
      <c r="J101" s="40"/>
      <c r="K101" s="88"/>
      <c r="L101" s="94"/>
      <c r="M101" s="83"/>
      <c r="N101" s="89"/>
      <c r="O101" s="96"/>
      <c r="P101" s="83"/>
      <c r="Q101" s="83"/>
      <c r="R101" s="84"/>
      <c r="S101" s="83"/>
      <c r="T101" s="83"/>
      <c r="U101" s="84"/>
      <c r="V101" s="83"/>
      <c r="W101" s="97"/>
    </row>
    <row r="102" ht="21.95" customHeight="1">
      <c r="A102" s="86"/>
      <c r="B102" s="94"/>
      <c r="C102" s="83"/>
      <c r="D102" s="87"/>
      <c r="E102" s="40"/>
      <c r="F102" s="88"/>
      <c r="G102" s="94"/>
      <c r="H102" s="83"/>
      <c r="I102" s="87"/>
      <c r="J102" s="40"/>
      <c r="K102" s="88"/>
      <c r="L102" s="94"/>
      <c r="M102" s="83"/>
      <c r="N102" s="89"/>
      <c r="O102" s="96"/>
      <c r="P102" s="83"/>
      <c r="Q102" s="83"/>
      <c r="R102" s="84"/>
      <c r="S102" s="83"/>
      <c r="T102" s="83"/>
      <c r="U102" s="84"/>
      <c r="V102" s="83"/>
      <c r="W102" s="97"/>
    </row>
    <row r="103" ht="21.95" customHeight="1">
      <c r="A103" s="86"/>
      <c r="B103" s="84"/>
      <c r="C103" s="83"/>
      <c r="D103" s="90"/>
      <c r="E103" s="40"/>
      <c r="F103" s="88"/>
      <c r="G103" s="84"/>
      <c r="H103" s="83"/>
      <c r="I103" s="90"/>
      <c r="J103" s="40"/>
      <c r="K103" s="88"/>
      <c r="L103" s="84"/>
      <c r="M103" s="83"/>
      <c r="N103" s="91"/>
      <c r="O103" s="96"/>
      <c r="P103" s="83"/>
      <c r="Q103" s="83"/>
      <c r="R103" s="84"/>
      <c r="S103" s="83"/>
      <c r="T103" s="83"/>
      <c r="U103" s="84"/>
      <c r="V103" s="83"/>
      <c r="W103" s="97"/>
    </row>
    <row r="104" ht="21.95" customHeight="1">
      <c r="A104" s="86"/>
      <c r="B104" s="84"/>
      <c r="C104" s="83"/>
      <c r="D104" s="90"/>
      <c r="E104" s="40"/>
      <c r="F104" s="88"/>
      <c r="G104" s="84"/>
      <c r="H104" s="83"/>
      <c r="I104" s="90"/>
      <c r="J104" s="40"/>
      <c r="K104" s="88"/>
      <c r="L104" s="84"/>
      <c r="M104" s="83"/>
      <c r="N104" s="91"/>
      <c r="O104" s="96"/>
      <c r="P104" s="83"/>
      <c r="Q104" s="83"/>
      <c r="R104" s="84"/>
      <c r="S104" s="83"/>
      <c r="T104" s="83"/>
      <c r="U104" s="84"/>
      <c r="V104" s="83"/>
      <c r="W104" s="97"/>
    </row>
    <row r="105" ht="21.95" customHeight="1">
      <c r="A105" t="s" s="92">
        <v>97</v>
      </c>
      <c r="B105" s="94"/>
      <c r="C105" s="83"/>
      <c r="D105" s="87"/>
      <c r="E105" s="40"/>
      <c r="F105" s="88"/>
      <c r="G105" s="94"/>
      <c r="H105" s="83"/>
      <c r="I105" s="87"/>
      <c r="J105" s="40"/>
      <c r="K105" s="88"/>
      <c r="L105" s="94"/>
      <c r="M105" s="83"/>
      <c r="N105" s="89"/>
      <c r="O105" s="96"/>
      <c r="P105" s="83"/>
      <c r="Q105" s="83"/>
      <c r="R105" s="84"/>
      <c r="S105" s="83"/>
      <c r="T105" s="83"/>
      <c r="U105" s="84"/>
      <c r="V105" s="83"/>
      <c r="W105" s="97"/>
    </row>
    <row r="106" ht="21.95" customHeight="1">
      <c r="A106" t="s" s="93">
        <v>98</v>
      </c>
      <c r="B106" t="s" s="162">
        <v>352</v>
      </c>
      <c r="C106" s="83"/>
      <c r="D106" s="87"/>
      <c r="E106" s="40"/>
      <c r="F106" t="s" s="95">
        <v>98</v>
      </c>
      <c r="G106" t="s" s="162">
        <v>352</v>
      </c>
      <c r="H106" s="83"/>
      <c r="I106" s="87"/>
      <c r="J106" s="40"/>
      <c r="K106" t="s" s="95">
        <v>98</v>
      </c>
      <c r="L106" t="s" s="162">
        <v>352</v>
      </c>
      <c r="M106" s="83"/>
      <c r="N106" s="89"/>
      <c r="O106" s="96"/>
      <c r="P106" s="83"/>
      <c r="Q106" s="83"/>
      <c r="R106" s="84"/>
      <c r="S106" s="83"/>
      <c r="T106" s="83"/>
      <c r="U106" s="84"/>
      <c r="V106" s="83"/>
      <c r="W106" s="97"/>
    </row>
    <row r="107" ht="21.95" customHeight="1">
      <c r="A107" t="s" s="98">
        <v>99</v>
      </c>
      <c r="B107" s="83">
        <f>AVERAGE(B48:B57)</f>
        <v>20.3</v>
      </c>
      <c r="C107" s="83">
        <f>AVERAGE(C48:C57)</f>
        <v>59.23</v>
      </c>
      <c r="D107" s="87">
        <f>AVERAGE(D48:D57)</f>
        <v>3.08336996336996</v>
      </c>
      <c r="E107" s="40"/>
      <c r="F107" t="s" s="99">
        <v>99</v>
      </c>
      <c r="G107" s="83">
        <f>AVERAGE(G48:G57)</f>
        <v>10.6</v>
      </c>
      <c r="H107" s="83">
        <f>AVERAGE(H48:H57)</f>
        <v>19.12</v>
      </c>
      <c r="I107" s="87">
        <f>AVERAGE(I48:I57)</f>
        <v>1.99071363160649</v>
      </c>
      <c r="J107" s="40"/>
      <c r="K107" t="s" s="99">
        <v>99</v>
      </c>
      <c r="L107" s="83">
        <f>AVERAGE(L48:L57)</f>
        <v>1.7</v>
      </c>
      <c r="M107" s="83">
        <f>AVERAGE(M48:M57)</f>
        <v>0.28</v>
      </c>
      <c r="N107" s="89">
        <f>AVERAGE(N48:N57)</f>
        <v>0.333333333333333</v>
      </c>
      <c r="O107" s="96"/>
      <c r="P107" s="83"/>
      <c r="Q107" s="83"/>
      <c r="R107" s="84"/>
      <c r="S107" s="83"/>
      <c r="T107" s="83"/>
      <c r="U107" s="84"/>
      <c r="V107" s="83"/>
      <c r="W107" s="97"/>
    </row>
    <row r="108" ht="21.95" customHeight="1">
      <c r="A108" t="s" s="98">
        <v>100</v>
      </c>
      <c r="B108" s="83">
        <f>AVERAGE(B59:B68)</f>
        <v>35.5</v>
      </c>
      <c r="C108" s="83">
        <f>AVERAGE(C59:C68)</f>
        <v>108.41</v>
      </c>
      <c r="D108" s="87">
        <f>AVERAGE(D59:D68)</f>
        <v>3.12867422389208</v>
      </c>
      <c r="E108" s="40"/>
      <c r="F108" t="s" s="99">
        <v>100</v>
      </c>
      <c r="G108" s="83">
        <f>AVERAGE(G59:G68)</f>
        <v>17.2</v>
      </c>
      <c r="H108" s="83">
        <f>AVERAGE(H59:H68)</f>
        <v>33.19</v>
      </c>
      <c r="I108" s="87">
        <f>AVERAGE(I59:I68)</f>
        <v>2.12032188229194</v>
      </c>
      <c r="J108" s="40"/>
      <c r="K108" t="s" s="99">
        <v>100</v>
      </c>
      <c r="L108" s="83">
        <f>AVERAGE(L59:L68)</f>
        <v>3.5</v>
      </c>
      <c r="M108" s="83">
        <f>AVERAGE(M59:M68)</f>
        <v>0.84</v>
      </c>
      <c r="N108" s="89">
        <f>AVERAGE(N59:N68)</f>
        <v>0.325520833333333</v>
      </c>
      <c r="O108" s="96"/>
      <c r="P108" s="83"/>
      <c r="Q108" s="83"/>
      <c r="R108" s="84"/>
      <c r="S108" s="83"/>
      <c r="T108" s="83"/>
      <c r="U108" s="84"/>
      <c r="V108" s="83"/>
      <c r="W108" s="97"/>
    </row>
    <row r="109" ht="21.95" customHeight="1">
      <c r="A109" t="s" s="101">
        <v>101</v>
      </c>
      <c r="B109" s="84"/>
      <c r="C109" s="84"/>
      <c r="D109" s="90"/>
      <c r="E109" s="40"/>
      <c r="F109" t="s" s="102">
        <v>101</v>
      </c>
      <c r="G109" s="84"/>
      <c r="H109" s="84"/>
      <c r="I109" s="90"/>
      <c r="J109" s="40"/>
      <c r="K109" t="s" s="102">
        <v>101</v>
      </c>
      <c r="L109" s="84"/>
      <c r="M109" s="84"/>
      <c r="N109" s="91"/>
      <c r="O109" s="96"/>
      <c r="P109" s="83"/>
      <c r="Q109" s="83"/>
      <c r="R109" s="84"/>
      <c r="S109" s="83"/>
      <c r="T109" s="83"/>
      <c r="U109" s="84"/>
      <c r="V109" s="83"/>
      <c r="W109" s="97"/>
    </row>
    <row r="110" ht="21.95" customHeight="1">
      <c r="A110" t="s" s="103">
        <v>102</v>
      </c>
      <c r="B110" s="83">
        <f>AVERAGE(B44:B53)</f>
        <v>33.9</v>
      </c>
      <c r="C110" s="83">
        <f>AVERAGE(C44:C53)</f>
        <v>96.43000000000001</v>
      </c>
      <c r="D110" s="87">
        <f>AVERAGE(D44:D53)</f>
        <v>2.98148612778173</v>
      </c>
      <c r="E110" s="40"/>
      <c r="F110" t="s" s="104">
        <v>102</v>
      </c>
      <c r="G110" s="83">
        <f>AVERAGE(G44:G53)</f>
        <v>18.4</v>
      </c>
      <c r="H110" s="83">
        <f>AVERAGE(H44:H53)</f>
        <v>32.64</v>
      </c>
      <c r="I110" s="87">
        <f>AVERAGE(I44:I53)</f>
        <v>1.92754120879121</v>
      </c>
      <c r="J110" s="40"/>
      <c r="K110" t="s" s="104">
        <v>102</v>
      </c>
      <c r="L110" s="83">
        <f>AVERAGE(L44:L53)</f>
        <v>3.4</v>
      </c>
      <c r="M110" s="83">
        <f>AVERAGE(M44:M53)</f>
        <v>0.62</v>
      </c>
      <c r="N110" s="89">
        <f>AVERAGE(N44:N53)</f>
        <v>0.273333333333333</v>
      </c>
      <c r="O110" s="96"/>
      <c r="P110" s="83"/>
      <c r="Q110" s="83"/>
      <c r="R110" s="84"/>
      <c r="S110" s="83"/>
      <c r="T110" s="83"/>
      <c r="U110" s="84"/>
      <c r="V110" s="83"/>
      <c r="W110" s="97"/>
    </row>
    <row r="111" ht="21.95" customHeight="1">
      <c r="A111" t="s" s="103">
        <v>103</v>
      </c>
      <c r="B111" s="83">
        <f>AVERAGE(B57:B66)</f>
        <v>32.3</v>
      </c>
      <c r="C111" s="83">
        <f>AVERAGE(C57:C66)</f>
        <v>98.39</v>
      </c>
      <c r="D111" s="87">
        <f>AVERAGE(D57:D66)</f>
        <v>3.11285628350837</v>
      </c>
      <c r="E111" s="40"/>
      <c r="F111" t="s" s="104">
        <v>103</v>
      </c>
      <c r="G111" s="83">
        <f>AVERAGE(G57:G66)</f>
        <v>16.1</v>
      </c>
      <c r="H111" s="83">
        <f>AVERAGE(H57:H66)</f>
        <v>31.38</v>
      </c>
      <c r="I111" s="87">
        <f>AVERAGE(I57:I66)</f>
        <v>2.11932188229194</v>
      </c>
      <c r="J111" s="40"/>
      <c r="K111" t="s" s="104">
        <v>103</v>
      </c>
      <c r="L111" s="83">
        <f>AVERAGE(L57:L66)</f>
        <v>3.3</v>
      </c>
      <c r="M111" s="83">
        <f>AVERAGE(M57:M66)</f>
        <v>1.05</v>
      </c>
      <c r="N111" s="89">
        <f>AVERAGE(N57:N66)</f>
        <v>0.375</v>
      </c>
      <c r="O111" s="96"/>
      <c r="P111" s="83"/>
      <c r="Q111" s="83"/>
      <c r="R111" s="84"/>
      <c r="S111" s="83"/>
      <c r="T111" s="83"/>
      <c r="U111" s="84"/>
      <c r="V111" s="83"/>
      <c r="W111" s="97"/>
    </row>
    <row r="112" ht="21.95" customHeight="1">
      <c r="A112" s="105"/>
      <c r="B112" s="84"/>
      <c r="C112" s="84"/>
      <c r="D112" s="90"/>
      <c r="E112" s="40"/>
      <c r="F112" s="106"/>
      <c r="G112" s="84"/>
      <c r="H112" s="84"/>
      <c r="I112" s="90"/>
      <c r="J112" s="40"/>
      <c r="K112" s="106"/>
      <c r="L112" s="84"/>
      <c r="M112" s="84"/>
      <c r="N112" s="91"/>
      <c r="O112" s="96"/>
      <c r="P112" s="83"/>
      <c r="Q112" s="83"/>
      <c r="R112" s="84"/>
      <c r="S112" s="83"/>
      <c r="T112" s="83"/>
      <c r="U112" s="84"/>
      <c r="V112" s="83"/>
      <c r="W112" s="97"/>
    </row>
    <row r="113" ht="21.95" customHeight="1">
      <c r="A113" t="s" s="93">
        <v>104</v>
      </c>
      <c r="B113" s="84"/>
      <c r="C113" s="84"/>
      <c r="D113" s="90"/>
      <c r="E113" s="40"/>
      <c r="F113" t="s" s="95">
        <v>104</v>
      </c>
      <c r="G113" s="84"/>
      <c r="H113" s="84"/>
      <c r="I113" s="90"/>
      <c r="J113" s="40"/>
      <c r="K113" t="s" s="95">
        <v>104</v>
      </c>
      <c r="L113" s="84"/>
      <c r="M113" s="84"/>
      <c r="N113" s="91"/>
      <c r="O113" s="96"/>
      <c r="P113" s="83"/>
      <c r="Q113" s="83"/>
      <c r="R113" s="84"/>
      <c r="S113" s="83"/>
      <c r="T113" s="83"/>
      <c r="U113" s="84"/>
      <c r="V113" s="83"/>
      <c r="W113" s="97"/>
    </row>
    <row r="114" ht="21.95" customHeight="1">
      <c r="A114" t="s" s="98">
        <v>99</v>
      </c>
      <c r="B114" s="83">
        <f>AVERAGE(B53:B57)</f>
        <v>7</v>
      </c>
      <c r="C114" s="83">
        <f>AVERAGE(C53:C57)</f>
        <v>20.64</v>
      </c>
      <c r="D114" s="87">
        <f>AVERAGE(D53:D57)</f>
        <v>3.36458333333334</v>
      </c>
      <c r="E114" s="40"/>
      <c r="F114" t="s" s="99">
        <v>99</v>
      </c>
      <c r="G114" s="83">
        <f>AVERAGE(G53:G57)</f>
        <v>3.8</v>
      </c>
      <c r="H114" s="83">
        <f>AVERAGE(H53:H57)</f>
        <v>6.86</v>
      </c>
      <c r="I114" s="87">
        <f>AVERAGE(I53:I57)</f>
        <v>2.41666666666667</v>
      </c>
      <c r="J114" s="40"/>
      <c r="K114" t="s" s="99">
        <v>99</v>
      </c>
      <c r="L114" s="83">
        <f>AVERAGE(L53:L57)</f>
        <v>1.2</v>
      </c>
      <c r="M114" s="83">
        <f>AVERAGE(M53:M57)</f>
        <v>0.64</v>
      </c>
      <c r="N114" s="89">
        <f>AVERAGE(N53:N57)</f>
        <v>0.533333333333333</v>
      </c>
      <c r="O114" s="96"/>
      <c r="P114" s="83"/>
      <c r="Q114" s="83"/>
      <c r="R114" s="84"/>
      <c r="S114" s="83"/>
      <c r="T114" s="83"/>
      <c r="U114" s="84"/>
      <c r="V114" s="83"/>
      <c r="W114" s="97"/>
    </row>
    <row r="115" ht="21.95" customHeight="1">
      <c r="A115" t="s" s="98">
        <v>100</v>
      </c>
      <c r="B115" s="83">
        <f>AVERAGE(B59:B63)</f>
        <v>32</v>
      </c>
      <c r="C115" s="83">
        <f>AVERAGE(C59:C63)</f>
        <v>100.42</v>
      </c>
      <c r="D115" s="87">
        <f>AVERAGE(D59:D63)</f>
        <v>3.19670409999357</v>
      </c>
      <c r="E115" s="40"/>
      <c r="F115" t="s" s="99">
        <v>100</v>
      </c>
      <c r="G115" s="83">
        <f>AVERAGE(G59:G63)</f>
        <v>14.8</v>
      </c>
      <c r="H115" s="83">
        <f>AVERAGE(H59:H63)</f>
        <v>28.98</v>
      </c>
      <c r="I115" s="87">
        <f>AVERAGE(I59:I63)</f>
        <v>2.19033333333333</v>
      </c>
      <c r="J115" s="40"/>
      <c r="K115" t="s" s="99">
        <v>100</v>
      </c>
      <c r="L115" s="83">
        <f>AVERAGE(L59:L63)</f>
        <v>3.4</v>
      </c>
      <c r="M115" s="83">
        <f>AVERAGE(M59:M63)</f>
        <v>1.48</v>
      </c>
      <c r="N115" s="89">
        <f>AVERAGE(N59:N63)</f>
        <v>0.597916666666667</v>
      </c>
      <c r="O115" s="96"/>
      <c r="P115" s="83"/>
      <c r="Q115" s="83"/>
      <c r="R115" s="84"/>
      <c r="S115" s="83"/>
      <c r="T115" s="83"/>
      <c r="U115" s="84"/>
      <c r="V115" s="83"/>
      <c r="W115" s="97"/>
    </row>
    <row r="116" ht="21.95" customHeight="1">
      <c r="A116" t="s" s="101">
        <v>101</v>
      </c>
      <c r="B116" s="84"/>
      <c r="C116" s="84"/>
      <c r="D116" s="90"/>
      <c r="E116" s="40"/>
      <c r="F116" t="s" s="102">
        <v>101</v>
      </c>
      <c r="G116" s="84"/>
      <c r="H116" s="84"/>
      <c r="I116" s="90"/>
      <c r="J116" s="40"/>
      <c r="K116" t="s" s="102">
        <v>101</v>
      </c>
      <c r="L116" s="84"/>
      <c r="M116" s="84"/>
      <c r="N116" s="91"/>
      <c r="O116" s="96"/>
      <c r="P116" s="83"/>
      <c r="Q116" s="83"/>
      <c r="R116" s="84"/>
      <c r="S116" s="83"/>
      <c r="T116" s="83"/>
      <c r="U116" s="84"/>
      <c r="V116" s="83"/>
      <c r="W116" s="97"/>
    </row>
    <row r="117" ht="21.95" customHeight="1">
      <c r="A117" t="s" s="103">
        <v>102</v>
      </c>
      <c r="B117" s="83">
        <f>AVERAGE(B49:B53)</f>
        <v>27.8</v>
      </c>
      <c r="C117" s="83">
        <f>AVERAGE(C49:C53)</f>
        <v>79.66</v>
      </c>
      <c r="D117" s="87">
        <f>AVERAGE(D49:D53)</f>
        <v>3.10421794871795</v>
      </c>
      <c r="E117" s="40"/>
      <c r="F117" t="s" s="104">
        <v>102</v>
      </c>
      <c r="G117" s="83">
        <f>AVERAGE(G49:G53)</f>
        <v>14.4</v>
      </c>
      <c r="H117" s="83">
        <f>AVERAGE(H49:H53)</f>
        <v>25.14</v>
      </c>
      <c r="I117" s="87">
        <f>AVERAGE(I49:I53)</f>
        <v>2.01158241758242</v>
      </c>
      <c r="J117" s="40"/>
      <c r="K117" t="s" s="104">
        <v>102</v>
      </c>
      <c r="L117" s="83">
        <f>AVERAGE(L49:L53)</f>
        <v>1.8</v>
      </c>
      <c r="M117" s="83">
        <f>AVERAGE(M49:M53)</f>
        <v>-0.3</v>
      </c>
      <c r="N117" s="89">
        <f>AVERAGE(N49:N53)</f>
        <v>0.125</v>
      </c>
      <c r="O117" s="96"/>
      <c r="P117" s="83"/>
      <c r="Q117" s="83"/>
      <c r="R117" s="84"/>
      <c r="S117" s="83"/>
      <c r="T117" s="83"/>
      <c r="U117" s="84"/>
      <c r="V117" s="83"/>
      <c r="W117" s="97"/>
    </row>
    <row r="118" ht="21.95" customHeight="1">
      <c r="A118" t="s" s="103">
        <v>103</v>
      </c>
      <c r="B118" s="83">
        <f>AVERAGE(B57:B61)</f>
        <v>28.4</v>
      </c>
      <c r="C118" s="83">
        <f>AVERAGE(C57:C61)</f>
        <v>83.14</v>
      </c>
      <c r="D118" s="87">
        <f>AVERAGE(D57:D61)</f>
        <v>3.01895246600665</v>
      </c>
      <c r="E118" s="40"/>
      <c r="F118" t="s" s="104">
        <v>103</v>
      </c>
      <c r="G118" s="83">
        <f>AVERAGE(G57:G61)</f>
        <v>14.8</v>
      </c>
      <c r="H118" s="83">
        <f>AVERAGE(H57:H61)</f>
        <v>26.02</v>
      </c>
      <c r="I118" s="87">
        <f>AVERAGE(I57:I61)</f>
        <v>1.929</v>
      </c>
      <c r="J118" s="40"/>
      <c r="K118" t="s" s="104">
        <v>103</v>
      </c>
      <c r="L118" s="83">
        <f>AVERAGE(L57:L61)</f>
        <v>4.4</v>
      </c>
      <c r="M118" s="83">
        <f>AVERAGE(M57:M61)</f>
        <v>1.96</v>
      </c>
      <c r="N118" s="89">
        <f>AVERAGE(N57:N61)</f>
        <v>0.53125</v>
      </c>
      <c r="O118" s="96"/>
      <c r="P118" s="83"/>
      <c r="Q118" s="83"/>
      <c r="R118" s="84"/>
      <c r="S118" s="83"/>
      <c r="T118" s="83"/>
      <c r="U118" s="84"/>
      <c r="V118" s="83"/>
      <c r="W118" s="97"/>
    </row>
    <row r="119" ht="21.95" customHeight="1">
      <c r="A119" s="105"/>
      <c r="B119" s="83"/>
      <c r="C119" s="83"/>
      <c r="D119" s="87"/>
      <c r="E119" s="40"/>
      <c r="F119" s="106"/>
      <c r="G119" s="84"/>
      <c r="H119" s="83"/>
      <c r="I119" s="87"/>
      <c r="J119" s="40"/>
      <c r="K119" s="106"/>
      <c r="L119" s="84"/>
      <c r="M119" s="83"/>
      <c r="N119" s="89"/>
      <c r="O119" s="96"/>
      <c r="P119" s="83"/>
      <c r="Q119" s="83"/>
      <c r="R119" s="84"/>
      <c r="S119" s="83"/>
      <c r="T119" s="83"/>
      <c r="U119" s="84"/>
      <c r="V119" s="83"/>
      <c r="W119" s="97"/>
    </row>
    <row r="120" ht="21.95" customHeight="1">
      <c r="A120" s="105"/>
      <c r="B120" s="107"/>
      <c r="C120" t="s" s="108">
        <v>105</v>
      </c>
      <c r="D120" s="87"/>
      <c r="E120" s="40"/>
      <c r="F120" s="106"/>
      <c r="G120" s="84"/>
      <c r="H120" s="83"/>
      <c r="I120" s="87"/>
      <c r="J120" s="40"/>
      <c r="K120" s="106"/>
      <c r="L120" s="84"/>
      <c r="M120" s="83"/>
      <c r="N120" s="89"/>
      <c r="O120" s="96"/>
      <c r="P120" s="83"/>
      <c r="Q120" s="83"/>
      <c r="R120" s="84"/>
      <c r="S120" s="83"/>
      <c r="T120" s="83"/>
      <c r="U120" s="84"/>
      <c r="V120" s="83"/>
      <c r="W120" s="97"/>
    </row>
    <row r="121" ht="22.75" customHeight="1">
      <c r="A121" s="109"/>
      <c r="B121" s="110"/>
      <c r="C121" t="s" s="111">
        <v>106</v>
      </c>
      <c r="D121" s="112"/>
      <c r="E121" s="113"/>
      <c r="F121" s="114"/>
      <c r="G121" s="115"/>
      <c r="H121" s="116"/>
      <c r="I121" s="112"/>
      <c r="J121" s="113"/>
      <c r="K121" s="114"/>
      <c r="L121" s="115"/>
      <c r="M121" s="116"/>
      <c r="N121" s="117"/>
      <c r="O121" s="118"/>
      <c r="P121" s="116"/>
      <c r="Q121" s="116"/>
      <c r="R121" s="115"/>
      <c r="S121" s="116"/>
      <c r="T121" s="116"/>
      <c r="U121" s="115"/>
      <c r="V121" s="116"/>
      <c r="W121"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3.xml><?xml version="1.0" encoding="utf-8"?>
<worksheet xmlns:r="http://schemas.openxmlformats.org/officeDocument/2006/relationships" xmlns="http://schemas.openxmlformats.org/spreadsheetml/2006/main">
  <dimension ref="A1:W123"/>
  <sheetViews>
    <sheetView workbookViewId="0" showGridLines="0" defaultGridColor="1"/>
  </sheetViews>
  <sheetFormatPr defaultColWidth="16.3333" defaultRowHeight="19.9" customHeight="1" outlineLevelRow="0" outlineLevelCol="0"/>
  <cols>
    <col min="1" max="1" width="10" style="301" customWidth="1"/>
    <col min="2" max="4" width="12.1719" style="301" customWidth="1"/>
    <col min="5" max="5" width="1.35156" style="301" customWidth="1"/>
    <col min="6" max="6" width="10" style="301" customWidth="1"/>
    <col min="7" max="9" width="12.1719" style="301" customWidth="1"/>
    <col min="10" max="10" width="1.35156" style="301" customWidth="1"/>
    <col min="11" max="11" width="10" style="301" customWidth="1"/>
    <col min="12" max="14" width="12.1719" style="301" customWidth="1"/>
    <col min="15" max="15" width="10.8516" style="301" customWidth="1"/>
    <col min="16" max="17" width="6.5" style="301" customWidth="1"/>
    <col min="18" max="18" width="10.8516" style="301" customWidth="1"/>
    <col min="19" max="20" width="6.5" style="301" customWidth="1"/>
    <col min="21" max="21" width="10.8516" style="301" customWidth="1"/>
    <col min="22" max="23" width="6.5" style="301" customWidth="1"/>
    <col min="24" max="16384" width="16.3516" style="301" customWidth="1"/>
  </cols>
  <sheetData>
    <row r="1" ht="64.15" customHeight="1">
      <c r="A1" t="s" s="164">
        <v>378</v>
      </c>
      <c r="B1" t="s" s="27">
        <v>40</v>
      </c>
      <c r="C1" t="s" s="27">
        <v>41</v>
      </c>
      <c r="D1" t="s" s="28">
        <v>42</v>
      </c>
      <c r="E1" s="29"/>
      <c r="F1" t="s" s="30">
        <v>412</v>
      </c>
      <c r="G1" t="s" s="27">
        <v>44</v>
      </c>
      <c r="H1" t="s" s="27">
        <v>45</v>
      </c>
      <c r="I1" t="s" s="28">
        <v>46</v>
      </c>
      <c r="J1" s="29"/>
      <c r="K1" t="s" s="30">
        <v>165</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1939</v>
      </c>
      <c r="B3" s="144">
        <v>44</v>
      </c>
      <c r="C3" s="78">
        <v>73.90000000000001</v>
      </c>
      <c r="D3" s="79">
        <v>1.67954545454545</v>
      </c>
      <c r="E3" s="40"/>
      <c r="F3" s="145">
        <v>1939</v>
      </c>
      <c r="G3" s="144">
        <v>24</v>
      </c>
      <c r="H3" s="78">
        <v>19.8</v>
      </c>
      <c r="I3" s="79">
        <v>0.825</v>
      </c>
      <c r="J3" s="40"/>
      <c r="K3" s="145">
        <v>1939</v>
      </c>
      <c r="L3" s="144">
        <v>6</v>
      </c>
      <c r="M3" s="78">
        <v>-3.7</v>
      </c>
      <c r="N3" s="81">
        <v>-0.616666666666667</v>
      </c>
      <c r="O3" s="152"/>
      <c r="P3" s="135"/>
      <c r="Q3" s="97"/>
      <c r="R3" s="153"/>
      <c r="S3" s="135"/>
      <c r="T3" s="97"/>
      <c r="U3" s="153"/>
      <c r="V3" s="135"/>
      <c r="W3" s="97"/>
    </row>
    <row r="4" ht="21.95" customHeight="1">
      <c r="A4" s="150">
        <v>1940</v>
      </c>
      <c r="B4" s="100">
        <v>53</v>
      </c>
      <c r="C4" s="83">
        <v>92.40000000000001</v>
      </c>
      <c r="D4" s="87">
        <v>1.74339622641509</v>
      </c>
      <c r="E4" s="40"/>
      <c r="F4" s="151">
        <v>1940</v>
      </c>
      <c r="G4" s="100">
        <v>26</v>
      </c>
      <c r="H4" s="83">
        <v>17.5</v>
      </c>
      <c r="I4" s="87">
        <v>0.673076923076923</v>
      </c>
      <c r="J4" s="40"/>
      <c r="K4" s="151">
        <v>1940</v>
      </c>
      <c r="L4" s="100">
        <v>8</v>
      </c>
      <c r="M4" s="83">
        <v>-3.6</v>
      </c>
      <c r="N4" s="89">
        <v>-0.45</v>
      </c>
      <c r="O4" s="152"/>
      <c r="P4" s="135"/>
      <c r="Q4" s="97"/>
      <c r="R4" s="153"/>
      <c r="S4" s="135"/>
      <c r="T4" s="97"/>
      <c r="U4" s="153"/>
      <c r="V4" s="135"/>
      <c r="W4" s="97"/>
    </row>
    <row r="5" ht="21.95" customHeight="1">
      <c r="A5" s="150">
        <v>1941</v>
      </c>
      <c r="B5" s="100">
        <v>44</v>
      </c>
      <c r="C5" s="83">
        <v>73.7</v>
      </c>
      <c r="D5" s="87">
        <v>1.675</v>
      </c>
      <c r="E5" s="40"/>
      <c r="F5" s="151">
        <v>1941</v>
      </c>
      <c r="G5" s="100">
        <v>24</v>
      </c>
      <c r="H5" s="83">
        <v>21.6</v>
      </c>
      <c r="I5" s="87">
        <v>0.9</v>
      </c>
      <c r="J5" s="40"/>
      <c r="K5" s="151">
        <v>1941</v>
      </c>
      <c r="L5" s="100">
        <v>3</v>
      </c>
      <c r="M5" s="83">
        <v>-2.6</v>
      </c>
      <c r="N5" s="89">
        <v>-0.866666666666667</v>
      </c>
      <c r="O5" s="152"/>
      <c r="P5" s="135"/>
      <c r="Q5" s="97"/>
      <c r="R5" s="153"/>
      <c r="S5" s="135"/>
      <c r="T5" s="97"/>
      <c r="U5" s="153"/>
      <c r="V5" s="135"/>
      <c r="W5" s="97"/>
    </row>
    <row r="6" ht="21.95" customHeight="1">
      <c r="A6" s="150">
        <v>1942</v>
      </c>
      <c r="B6" s="100">
        <v>60</v>
      </c>
      <c r="C6" s="83">
        <v>94.09999999999999</v>
      </c>
      <c r="D6" s="87">
        <v>1.56833333333333</v>
      </c>
      <c r="E6" s="40"/>
      <c r="F6" s="151">
        <v>1942</v>
      </c>
      <c r="G6" s="100">
        <v>30</v>
      </c>
      <c r="H6" s="83">
        <v>13.3</v>
      </c>
      <c r="I6" s="87">
        <v>0.443333333333333</v>
      </c>
      <c r="J6" s="40"/>
      <c r="K6" s="151">
        <v>1942</v>
      </c>
      <c r="L6" s="100">
        <v>10</v>
      </c>
      <c r="M6" s="83">
        <v>-8.5</v>
      </c>
      <c r="N6" s="89">
        <v>-0.85</v>
      </c>
      <c r="O6" s="152"/>
      <c r="P6" s="135"/>
      <c r="Q6" s="97"/>
      <c r="R6" s="153"/>
      <c r="S6" s="135"/>
      <c r="T6" s="97"/>
      <c r="U6" s="153"/>
      <c r="V6" s="135"/>
      <c r="W6" s="97"/>
    </row>
    <row r="7" ht="21.95" customHeight="1">
      <c r="A7" s="150">
        <v>1943</v>
      </c>
      <c r="B7" s="100">
        <v>71</v>
      </c>
      <c r="C7" s="83">
        <v>96.7</v>
      </c>
      <c r="D7" s="87">
        <v>1.36197183098592</v>
      </c>
      <c r="E7" s="40"/>
      <c r="F7" s="151">
        <v>1943</v>
      </c>
      <c r="G7" s="100">
        <v>42</v>
      </c>
      <c r="H7" s="83">
        <v>17.6</v>
      </c>
      <c r="I7" s="87">
        <v>0.419047619047619</v>
      </c>
      <c r="J7" s="40"/>
      <c r="K7" s="151">
        <v>1943</v>
      </c>
      <c r="L7" s="100">
        <v>16</v>
      </c>
      <c r="M7" s="83">
        <v>-13.1</v>
      </c>
      <c r="N7" s="89">
        <v>-0.81875</v>
      </c>
      <c r="O7" s="152"/>
      <c r="P7" s="135"/>
      <c r="Q7" s="97"/>
      <c r="R7" s="153"/>
      <c r="S7" s="135"/>
      <c r="T7" s="97"/>
      <c r="U7" s="153"/>
      <c r="V7" s="135"/>
      <c r="W7" s="97"/>
    </row>
    <row r="8" ht="21.95" customHeight="1">
      <c r="A8" s="150">
        <v>1944</v>
      </c>
      <c r="B8" s="100">
        <v>59</v>
      </c>
      <c r="C8" s="83">
        <v>61.1</v>
      </c>
      <c r="D8" s="87">
        <v>1.03559322033898</v>
      </c>
      <c r="E8" s="40"/>
      <c r="F8" s="151">
        <v>1944</v>
      </c>
      <c r="G8" s="100">
        <v>36</v>
      </c>
      <c r="H8" s="83">
        <v>-3.2</v>
      </c>
      <c r="I8" s="87">
        <v>-0.08888888888888891</v>
      </c>
      <c r="J8" s="40"/>
      <c r="K8" s="151">
        <v>1944</v>
      </c>
      <c r="L8" s="100">
        <v>18</v>
      </c>
      <c r="M8" s="83">
        <v>-19.5</v>
      </c>
      <c r="N8" s="89">
        <v>-1.08333333333333</v>
      </c>
      <c r="O8" s="152"/>
      <c r="P8" s="135"/>
      <c r="Q8" s="97"/>
      <c r="R8" s="153"/>
      <c r="S8" s="135"/>
      <c r="T8" s="97"/>
      <c r="U8" s="153"/>
      <c r="V8" s="135"/>
      <c r="W8" s="97"/>
    </row>
    <row r="9" ht="21.95" customHeight="1">
      <c r="A9" s="150">
        <v>1945</v>
      </c>
      <c r="B9" s="100">
        <v>57</v>
      </c>
      <c r="C9" s="83">
        <v>93.3</v>
      </c>
      <c r="D9" s="87">
        <v>1.63684210526316</v>
      </c>
      <c r="E9" s="40"/>
      <c r="F9" s="151">
        <v>1945</v>
      </c>
      <c r="G9" s="100">
        <v>28</v>
      </c>
      <c r="H9" s="83">
        <v>14.7</v>
      </c>
      <c r="I9" s="87">
        <v>0.525</v>
      </c>
      <c r="J9" s="40"/>
      <c r="K9" s="151">
        <v>1945</v>
      </c>
      <c r="L9" s="100">
        <v>10</v>
      </c>
      <c r="M9" s="83">
        <v>-6</v>
      </c>
      <c r="N9" s="89">
        <v>-0.6</v>
      </c>
      <c r="O9" s="152"/>
      <c r="P9" s="135"/>
      <c r="Q9" s="97"/>
      <c r="R9" s="153"/>
      <c r="S9" s="135"/>
      <c r="T9" s="97"/>
      <c r="U9" s="153"/>
      <c r="V9" s="135"/>
      <c r="W9" s="97"/>
    </row>
    <row r="10" ht="21.95" customHeight="1">
      <c r="A10" s="150">
        <v>1946</v>
      </c>
      <c r="B10" s="100">
        <v>47</v>
      </c>
      <c r="C10" s="83">
        <v>94.09999999999999</v>
      </c>
      <c r="D10" s="87">
        <v>2.00212765957447</v>
      </c>
      <c r="E10" s="40"/>
      <c r="F10" s="151">
        <v>1946</v>
      </c>
      <c r="G10" s="100">
        <v>19</v>
      </c>
      <c r="H10" s="83">
        <v>16.7</v>
      </c>
      <c r="I10" s="87">
        <v>0.878947368421053</v>
      </c>
      <c r="J10" s="40"/>
      <c r="K10" s="151">
        <v>1946</v>
      </c>
      <c r="L10" s="100">
        <v>3</v>
      </c>
      <c r="M10" s="83">
        <v>-1.3</v>
      </c>
      <c r="N10" s="89">
        <v>-0.433333333333333</v>
      </c>
      <c r="O10" s="152"/>
      <c r="P10" s="135"/>
      <c r="Q10" s="97"/>
      <c r="R10" s="153"/>
      <c r="S10" s="135"/>
      <c r="T10" s="97"/>
      <c r="U10" s="153"/>
      <c r="V10" s="135"/>
      <c r="W10" s="97"/>
    </row>
    <row r="11" ht="21.95" customHeight="1">
      <c r="A11" s="150">
        <v>1947</v>
      </c>
      <c r="B11" s="100">
        <v>45</v>
      </c>
      <c r="C11" s="83">
        <v>70.3</v>
      </c>
      <c r="D11" s="87">
        <v>1.56222222222222</v>
      </c>
      <c r="E11" s="40"/>
      <c r="F11" s="151">
        <v>1947</v>
      </c>
      <c r="G11" s="100">
        <v>25</v>
      </c>
      <c r="H11" s="83">
        <v>14.2</v>
      </c>
      <c r="I11" s="87">
        <v>0.5679999999999999</v>
      </c>
      <c r="J11" s="40"/>
      <c r="K11" s="151">
        <v>1947</v>
      </c>
      <c r="L11" s="100">
        <v>6</v>
      </c>
      <c r="M11" s="83">
        <v>-5.6</v>
      </c>
      <c r="N11" s="89">
        <v>-0.933333333333333</v>
      </c>
      <c r="O11" s="152"/>
      <c r="P11" s="135"/>
      <c r="Q11" s="97"/>
      <c r="R11" s="153"/>
      <c r="S11" s="135"/>
      <c r="T11" s="97"/>
      <c r="U11" s="153"/>
      <c r="V11" s="135"/>
      <c r="W11" s="97"/>
    </row>
    <row r="12" ht="21.95" customHeight="1">
      <c r="A12" s="150">
        <v>1948</v>
      </c>
      <c r="B12" s="100">
        <v>62</v>
      </c>
      <c r="C12" s="83">
        <v>94.8</v>
      </c>
      <c r="D12" s="87">
        <v>1.52903225806452</v>
      </c>
      <c r="E12" s="40"/>
      <c r="F12" s="151">
        <v>1948</v>
      </c>
      <c r="G12" s="100">
        <v>32</v>
      </c>
      <c r="H12" s="83">
        <v>11.7</v>
      </c>
      <c r="I12" s="87">
        <v>0.365625</v>
      </c>
      <c r="J12" s="40"/>
      <c r="K12" s="151">
        <v>1948</v>
      </c>
      <c r="L12" s="100">
        <v>12</v>
      </c>
      <c r="M12" s="83">
        <v>-8.9</v>
      </c>
      <c r="N12" s="89">
        <v>-0.741666666666667</v>
      </c>
      <c r="O12" s="152"/>
      <c r="P12" s="135"/>
      <c r="Q12" s="97"/>
      <c r="R12" s="153"/>
      <c r="S12" s="135"/>
      <c r="T12" s="97"/>
      <c r="U12" s="153"/>
      <c r="V12" s="135"/>
      <c r="W12" s="97"/>
    </row>
    <row r="13" ht="21.95" customHeight="1">
      <c r="A13" s="150">
        <v>1949</v>
      </c>
      <c r="B13" s="100">
        <v>50</v>
      </c>
      <c r="C13" s="83">
        <v>89.40000000000001</v>
      </c>
      <c r="D13" s="87">
        <v>1.788</v>
      </c>
      <c r="E13" s="40"/>
      <c r="F13" s="151">
        <v>1949</v>
      </c>
      <c r="G13" s="100">
        <v>26</v>
      </c>
      <c r="H13" s="83">
        <v>24.2</v>
      </c>
      <c r="I13" s="87">
        <v>0.930769230769231</v>
      </c>
      <c r="J13" s="40"/>
      <c r="K13" s="151">
        <v>1949</v>
      </c>
      <c r="L13" s="100">
        <v>5</v>
      </c>
      <c r="M13" s="83">
        <v>-3.3</v>
      </c>
      <c r="N13" s="89">
        <v>-0.66</v>
      </c>
      <c r="O13" s="152"/>
      <c r="P13" s="135"/>
      <c r="Q13" s="97"/>
      <c r="R13" s="153"/>
      <c r="S13" s="135"/>
      <c r="T13" s="97"/>
      <c r="U13" s="153"/>
      <c r="V13" s="135"/>
      <c r="W13" s="97"/>
    </row>
    <row r="14" ht="21.95" customHeight="1">
      <c r="A14" s="150">
        <v>1950</v>
      </c>
      <c r="B14" s="100">
        <v>28</v>
      </c>
      <c r="C14" s="83">
        <v>53.8</v>
      </c>
      <c r="D14" s="87">
        <v>1.92142857142857</v>
      </c>
      <c r="E14" s="40"/>
      <c r="F14" s="151">
        <v>1950</v>
      </c>
      <c r="G14" s="100">
        <v>14</v>
      </c>
      <c r="H14" s="83">
        <v>16.6</v>
      </c>
      <c r="I14" s="87">
        <v>1.18571428571429</v>
      </c>
      <c r="J14" s="40"/>
      <c r="K14" s="151">
        <v>1950</v>
      </c>
      <c r="L14" s="100">
        <v>1</v>
      </c>
      <c r="M14" s="83">
        <v>0</v>
      </c>
      <c r="N14" s="89">
        <v>0</v>
      </c>
      <c r="O14" s="152"/>
      <c r="P14" s="135"/>
      <c r="Q14" s="97"/>
      <c r="R14" s="153"/>
      <c r="S14" s="135"/>
      <c r="T14" s="97"/>
      <c r="U14" s="153"/>
      <c r="V14" s="135"/>
      <c r="W14" s="97"/>
    </row>
    <row r="15" ht="21.95" customHeight="1">
      <c r="A15" s="150">
        <v>1951</v>
      </c>
      <c r="B15" s="100">
        <v>36</v>
      </c>
      <c r="C15" s="83">
        <v>79.40000000000001</v>
      </c>
      <c r="D15" s="87">
        <v>2.20555555555556</v>
      </c>
      <c r="E15" s="40"/>
      <c r="F15" s="151">
        <v>1951</v>
      </c>
      <c r="G15" s="100">
        <v>11</v>
      </c>
      <c r="H15" s="83">
        <v>11.6</v>
      </c>
      <c r="I15" s="87">
        <v>1.05454545454545</v>
      </c>
      <c r="J15" s="40"/>
      <c r="K15" s="151">
        <v>1951</v>
      </c>
      <c r="L15" s="100">
        <v>2</v>
      </c>
      <c r="M15" s="83">
        <v>-0.4</v>
      </c>
      <c r="N15" s="89">
        <v>-0.2</v>
      </c>
      <c r="O15" s="152"/>
      <c r="P15" s="135"/>
      <c r="Q15" s="97"/>
      <c r="R15" s="153"/>
      <c r="S15" s="135"/>
      <c r="T15" s="97"/>
      <c r="U15" s="153"/>
      <c r="V15" s="135"/>
      <c r="W15" s="97"/>
    </row>
    <row r="16" ht="21.95" customHeight="1">
      <c r="A16" s="150">
        <v>1952</v>
      </c>
      <c r="B16" s="100">
        <v>35</v>
      </c>
      <c r="C16" s="83">
        <v>67.8</v>
      </c>
      <c r="D16" s="87">
        <v>1.93714285714286</v>
      </c>
      <c r="E16" s="40"/>
      <c r="F16" s="151">
        <v>1952</v>
      </c>
      <c r="G16" s="100">
        <v>18</v>
      </c>
      <c r="H16" s="83">
        <v>19.9</v>
      </c>
      <c r="I16" s="87">
        <v>1.10555555555556</v>
      </c>
      <c r="J16" s="40"/>
      <c r="K16" s="151">
        <v>1952</v>
      </c>
      <c r="L16" s="100">
        <v>1</v>
      </c>
      <c r="M16" s="83">
        <v>-0.4</v>
      </c>
      <c r="N16" s="89">
        <v>-0.4</v>
      </c>
      <c r="O16" s="152"/>
      <c r="P16" s="135"/>
      <c r="Q16" s="97"/>
      <c r="R16" s="153"/>
      <c r="S16" s="135"/>
      <c r="T16" s="97"/>
      <c r="U16" s="153"/>
      <c r="V16" s="135"/>
      <c r="W16" s="97"/>
    </row>
    <row r="17" ht="21.95" customHeight="1">
      <c r="A17" s="150">
        <v>1953</v>
      </c>
      <c r="B17" s="100">
        <v>45</v>
      </c>
      <c r="C17" s="83">
        <v>82.40000000000001</v>
      </c>
      <c r="D17" s="87">
        <v>1.83111111111111</v>
      </c>
      <c r="E17" s="40"/>
      <c r="F17" s="151">
        <v>1953</v>
      </c>
      <c r="G17" s="100">
        <v>23</v>
      </c>
      <c r="H17" s="83">
        <v>21.2</v>
      </c>
      <c r="I17" s="87">
        <v>0.9217391304347829</v>
      </c>
      <c r="J17" s="40"/>
      <c r="K17" s="151">
        <v>1953</v>
      </c>
      <c r="L17" s="100">
        <v>4</v>
      </c>
      <c r="M17" s="83">
        <v>-1.3</v>
      </c>
      <c r="N17" s="89">
        <v>-0.325</v>
      </c>
      <c r="O17" s="152"/>
      <c r="P17" s="135"/>
      <c r="Q17" s="97"/>
      <c r="R17" s="153"/>
      <c r="S17" s="135"/>
      <c r="T17" s="97"/>
      <c r="U17" s="153"/>
      <c r="V17" s="135"/>
      <c r="W17" s="97"/>
    </row>
    <row r="18" ht="21.95" customHeight="1">
      <c r="A18" s="150">
        <v>1954</v>
      </c>
      <c r="B18" s="100">
        <v>63</v>
      </c>
      <c r="C18" s="83">
        <v>94.59999999999999</v>
      </c>
      <c r="D18" s="87">
        <v>1.5015873015873</v>
      </c>
      <c r="E18" s="40"/>
      <c r="F18" s="151">
        <v>1954</v>
      </c>
      <c r="G18" s="100">
        <v>33</v>
      </c>
      <c r="H18" s="83">
        <v>13.6</v>
      </c>
      <c r="I18" s="87">
        <v>0.412121212121212</v>
      </c>
      <c r="J18" s="40"/>
      <c r="K18" s="151">
        <v>1954</v>
      </c>
      <c r="L18" s="100">
        <v>12</v>
      </c>
      <c r="M18" s="83">
        <v>-12</v>
      </c>
      <c r="N18" s="89">
        <v>-1</v>
      </c>
      <c r="O18" s="152"/>
      <c r="P18" s="135"/>
      <c r="Q18" s="97"/>
      <c r="R18" s="153"/>
      <c r="S18" s="135"/>
      <c r="T18" s="97"/>
      <c r="U18" s="153"/>
      <c r="V18" s="135"/>
      <c r="W18" s="97"/>
    </row>
    <row r="19" ht="21.95" customHeight="1">
      <c r="A19" s="150">
        <v>1955</v>
      </c>
      <c r="B19" s="100">
        <v>54</v>
      </c>
      <c r="C19" s="83">
        <v>75.2</v>
      </c>
      <c r="D19" s="87">
        <v>1.39259259259259</v>
      </c>
      <c r="E19" s="40"/>
      <c r="F19" s="151">
        <v>1955</v>
      </c>
      <c r="G19" s="100">
        <v>32</v>
      </c>
      <c r="H19" s="83">
        <v>17.3</v>
      </c>
      <c r="I19" s="87">
        <v>0.540625</v>
      </c>
      <c r="J19" s="40"/>
      <c r="K19" s="151">
        <v>1955</v>
      </c>
      <c r="L19" s="100">
        <v>10</v>
      </c>
      <c r="M19" s="83">
        <v>-6.7</v>
      </c>
      <c r="N19" s="89">
        <v>-0.67</v>
      </c>
      <c r="O19" s="152"/>
      <c r="P19" s="135"/>
      <c r="Q19" s="97"/>
      <c r="R19" s="153"/>
      <c r="S19" s="135"/>
      <c r="T19" s="97"/>
      <c r="U19" s="153"/>
      <c r="V19" s="135"/>
      <c r="W19" s="97"/>
    </row>
    <row r="20" ht="21.95" customHeight="1">
      <c r="A20" s="150">
        <v>1956</v>
      </c>
      <c r="B20" s="100">
        <v>45</v>
      </c>
      <c r="C20" s="83">
        <v>90.5</v>
      </c>
      <c r="D20" s="87">
        <v>2.01111111111111</v>
      </c>
      <c r="E20" s="40"/>
      <c r="F20" s="151">
        <v>1956</v>
      </c>
      <c r="G20" s="100">
        <v>15</v>
      </c>
      <c r="H20" s="83">
        <v>11.5</v>
      </c>
      <c r="I20" s="87">
        <v>0.7666666666666671</v>
      </c>
      <c r="J20" s="40"/>
      <c r="K20" s="151">
        <v>1956</v>
      </c>
      <c r="L20" s="100">
        <v>4</v>
      </c>
      <c r="M20" s="83">
        <v>-2.1</v>
      </c>
      <c r="N20" s="89">
        <v>-0.525</v>
      </c>
      <c r="O20" s="152"/>
      <c r="P20" s="135"/>
      <c r="Q20" s="97"/>
      <c r="R20" s="153"/>
      <c r="S20" s="135"/>
      <c r="T20" s="97"/>
      <c r="U20" s="153"/>
      <c r="V20" s="135"/>
      <c r="W20" s="97"/>
    </row>
    <row r="21" ht="21.95" customHeight="1">
      <c r="A21" s="150">
        <v>1957</v>
      </c>
      <c r="B21" s="100">
        <v>48</v>
      </c>
      <c r="C21" s="83">
        <v>71.8</v>
      </c>
      <c r="D21" s="87">
        <v>1.49583333333333</v>
      </c>
      <c r="E21" s="40"/>
      <c r="F21" s="151">
        <v>1957</v>
      </c>
      <c r="G21" s="100">
        <v>27</v>
      </c>
      <c r="H21" s="83">
        <v>16.7</v>
      </c>
      <c r="I21" s="87">
        <v>0.618518518518519</v>
      </c>
      <c r="J21" s="40"/>
      <c r="K21" s="151">
        <v>1957</v>
      </c>
      <c r="L21" s="100">
        <v>6</v>
      </c>
      <c r="M21" s="83">
        <v>-9</v>
      </c>
      <c r="N21" s="89">
        <v>-1.5</v>
      </c>
      <c r="O21" s="152"/>
      <c r="P21" s="135"/>
      <c r="Q21" s="97"/>
      <c r="R21" s="153"/>
      <c r="S21" s="135"/>
      <c r="T21" s="97"/>
      <c r="U21" s="153"/>
      <c r="V21" s="135"/>
      <c r="W21" s="97"/>
    </row>
    <row r="22" ht="21.95" customHeight="1">
      <c r="A22" s="150">
        <v>1958</v>
      </c>
      <c r="B22" s="100">
        <v>50</v>
      </c>
      <c r="C22" s="83">
        <v>97.5</v>
      </c>
      <c r="D22" s="87">
        <v>1.95</v>
      </c>
      <c r="E22" s="40"/>
      <c r="F22" s="151">
        <v>1958</v>
      </c>
      <c r="G22" s="100">
        <v>18</v>
      </c>
      <c r="H22" s="83">
        <v>13.2</v>
      </c>
      <c r="I22" s="87">
        <v>0.7333333333333329</v>
      </c>
      <c r="J22" s="40"/>
      <c r="K22" s="151">
        <v>1958</v>
      </c>
      <c r="L22" s="100">
        <v>6</v>
      </c>
      <c r="M22" s="83">
        <v>-3.2</v>
      </c>
      <c r="N22" s="89">
        <v>-0.533333333333333</v>
      </c>
      <c r="O22" s="152"/>
      <c r="P22" s="135"/>
      <c r="Q22" s="97"/>
      <c r="R22" s="153"/>
      <c r="S22" s="135"/>
      <c r="T22" s="97"/>
      <c r="U22" s="153"/>
      <c r="V22" s="135"/>
      <c r="W22" s="97"/>
    </row>
    <row r="23" ht="21.95" customHeight="1">
      <c r="A23" s="150">
        <v>1959</v>
      </c>
      <c r="B23" s="100">
        <v>46</v>
      </c>
      <c r="C23" s="83">
        <v>84.40000000000001</v>
      </c>
      <c r="D23" s="87">
        <v>1.83478260869565</v>
      </c>
      <c r="E23" s="40"/>
      <c r="F23" s="151">
        <v>1959</v>
      </c>
      <c r="G23" s="100">
        <v>22</v>
      </c>
      <c r="H23" s="83">
        <v>16.6</v>
      </c>
      <c r="I23" s="87">
        <v>0.754545454545455</v>
      </c>
      <c r="J23" s="40"/>
      <c r="K23" s="151">
        <v>1959</v>
      </c>
      <c r="L23" s="100">
        <v>7</v>
      </c>
      <c r="M23" s="83">
        <v>-3.1</v>
      </c>
      <c r="N23" s="89">
        <v>-0.442857142857143</v>
      </c>
      <c r="O23" s="152"/>
      <c r="P23" s="135"/>
      <c r="Q23" s="97"/>
      <c r="R23" s="153"/>
      <c r="S23" s="135"/>
      <c r="T23" s="97"/>
      <c r="U23" s="153"/>
      <c r="V23" s="135"/>
      <c r="W23" s="97"/>
    </row>
    <row r="24" ht="21.95" customHeight="1">
      <c r="A24" s="150">
        <v>1960</v>
      </c>
      <c r="B24" s="100">
        <v>46</v>
      </c>
      <c r="C24" s="83">
        <v>99.59999999999999</v>
      </c>
      <c r="D24" s="87">
        <v>2.16521739130435</v>
      </c>
      <c r="E24" s="40"/>
      <c r="F24" s="151">
        <v>1960</v>
      </c>
      <c r="G24" s="100">
        <v>16</v>
      </c>
      <c r="H24" s="83">
        <v>16.8</v>
      </c>
      <c r="I24" s="87">
        <v>1.05</v>
      </c>
      <c r="J24" s="40"/>
      <c r="K24" s="151">
        <v>1960</v>
      </c>
      <c r="L24" s="100">
        <v>3</v>
      </c>
      <c r="M24" s="83">
        <v>-0.7</v>
      </c>
      <c r="N24" s="89">
        <v>-0.233333333333333</v>
      </c>
      <c r="O24" s="152"/>
      <c r="P24" s="135"/>
      <c r="Q24" s="97"/>
      <c r="R24" s="153"/>
      <c r="S24" s="135"/>
      <c r="T24" s="97"/>
      <c r="U24" s="153"/>
      <c r="V24" s="135"/>
      <c r="W24" s="97"/>
    </row>
    <row r="25" ht="21.95" customHeight="1">
      <c r="A25" s="150">
        <v>1961</v>
      </c>
      <c r="B25" s="100">
        <v>36</v>
      </c>
      <c r="C25" s="83">
        <v>73.7</v>
      </c>
      <c r="D25" s="87">
        <v>2.04722222222222</v>
      </c>
      <c r="E25" s="40"/>
      <c r="F25" s="151">
        <v>1961</v>
      </c>
      <c r="G25" s="100">
        <v>15</v>
      </c>
      <c r="H25" s="83">
        <v>17.7</v>
      </c>
      <c r="I25" s="87">
        <v>1.18</v>
      </c>
      <c r="J25" s="40"/>
      <c r="K25" s="151">
        <v>1961</v>
      </c>
      <c r="L25" s="100">
        <v>3</v>
      </c>
      <c r="M25" s="83">
        <v>-0.9</v>
      </c>
      <c r="N25" s="89">
        <v>-0.3</v>
      </c>
      <c r="O25" s="152"/>
      <c r="P25" s="135"/>
      <c r="Q25" s="97"/>
      <c r="R25" s="153"/>
      <c r="S25" s="135"/>
      <c r="T25" s="97"/>
      <c r="U25" s="153"/>
      <c r="V25" s="135"/>
      <c r="W25" s="97"/>
    </row>
    <row r="26" ht="21.95" customHeight="1">
      <c r="A26" s="150">
        <v>1962</v>
      </c>
      <c r="B26" s="100">
        <v>46</v>
      </c>
      <c r="C26" s="83">
        <v>78.3</v>
      </c>
      <c r="D26" s="87">
        <v>1.70217391304348</v>
      </c>
      <c r="E26" s="40"/>
      <c r="F26" s="151">
        <v>1962</v>
      </c>
      <c r="G26" s="100">
        <v>26</v>
      </c>
      <c r="H26" s="83">
        <v>21.6</v>
      </c>
      <c r="I26" s="87">
        <v>0.830769230769231</v>
      </c>
      <c r="J26" s="40"/>
      <c r="K26" s="151">
        <v>1962</v>
      </c>
      <c r="L26" s="100">
        <v>5</v>
      </c>
      <c r="M26" s="83">
        <v>-1.1</v>
      </c>
      <c r="N26" s="89">
        <v>-0.22</v>
      </c>
      <c r="O26" s="152"/>
      <c r="P26" s="135"/>
      <c r="Q26" s="97"/>
      <c r="R26" s="153"/>
      <c r="S26" s="135"/>
      <c r="T26" s="97"/>
      <c r="U26" s="153"/>
      <c r="V26" s="135"/>
      <c r="W26" s="97"/>
    </row>
    <row r="27" ht="21.95" customHeight="1">
      <c r="A27" s="150">
        <v>1963</v>
      </c>
      <c r="B27" s="100">
        <v>54</v>
      </c>
      <c r="C27" s="83">
        <v>107.6</v>
      </c>
      <c r="D27" s="87">
        <v>1.99259259259259</v>
      </c>
      <c r="E27" s="40"/>
      <c r="F27" s="151">
        <v>1963</v>
      </c>
      <c r="G27" s="100">
        <v>24</v>
      </c>
      <c r="H27" s="83">
        <v>23.6</v>
      </c>
      <c r="I27" s="87">
        <v>0.9833333333333329</v>
      </c>
      <c r="J27" s="40"/>
      <c r="K27" s="151">
        <v>1963</v>
      </c>
      <c r="L27" s="100">
        <v>5</v>
      </c>
      <c r="M27" s="83">
        <v>-0.6</v>
      </c>
      <c r="N27" s="89">
        <v>-0.12</v>
      </c>
      <c r="O27" s="152"/>
      <c r="P27" s="135"/>
      <c r="Q27" s="97"/>
      <c r="R27" s="153"/>
      <c r="S27" s="135"/>
      <c r="T27" s="97"/>
      <c r="U27" s="153"/>
      <c r="V27" s="135"/>
      <c r="W27" s="97"/>
    </row>
    <row r="28" ht="21.95" customHeight="1">
      <c r="A28" s="150">
        <v>1964</v>
      </c>
      <c r="B28" s="100">
        <v>42</v>
      </c>
      <c r="C28" s="83">
        <v>82.3</v>
      </c>
      <c r="D28" s="87">
        <v>1.95952380952381</v>
      </c>
      <c r="E28" s="40"/>
      <c r="F28" s="151">
        <v>1964</v>
      </c>
      <c r="G28" s="100">
        <v>18</v>
      </c>
      <c r="H28" s="83">
        <v>15.8</v>
      </c>
      <c r="I28" s="87">
        <v>0.877777777777778</v>
      </c>
      <c r="J28" s="40"/>
      <c r="K28" s="151">
        <v>1964</v>
      </c>
      <c r="L28" s="100">
        <v>4</v>
      </c>
      <c r="M28" s="83">
        <v>-0.6</v>
      </c>
      <c r="N28" s="89">
        <v>-0.15</v>
      </c>
      <c r="O28" s="152"/>
      <c r="P28" s="135"/>
      <c r="Q28" s="97"/>
      <c r="R28" s="153"/>
      <c r="S28" s="135"/>
      <c r="T28" s="97"/>
      <c r="U28" s="153"/>
      <c r="V28" s="135"/>
      <c r="W28" s="97"/>
    </row>
    <row r="29" ht="21.95" customHeight="1">
      <c r="A29" s="150">
        <v>1965</v>
      </c>
      <c r="B29" s="100">
        <v>44</v>
      </c>
      <c r="C29" s="83">
        <v>78</v>
      </c>
      <c r="D29" s="87">
        <v>1.77272727272727</v>
      </c>
      <c r="E29" s="40"/>
      <c r="F29" s="151">
        <v>1965</v>
      </c>
      <c r="G29" s="100">
        <v>21</v>
      </c>
      <c r="H29" s="83">
        <v>11</v>
      </c>
      <c r="I29" s="87">
        <v>0.5238095238095239</v>
      </c>
      <c r="J29" s="40"/>
      <c r="K29" s="151">
        <v>1965</v>
      </c>
      <c r="L29" s="100">
        <v>8</v>
      </c>
      <c r="M29" s="83">
        <v>-4.8</v>
      </c>
      <c r="N29" s="89">
        <v>-0.6</v>
      </c>
      <c r="O29" s="152"/>
      <c r="P29" s="135"/>
      <c r="Q29" s="97"/>
      <c r="R29" s="153"/>
      <c r="S29" s="135"/>
      <c r="T29" s="97"/>
      <c r="U29" s="153"/>
      <c r="V29" s="135"/>
      <c r="W29" s="97"/>
    </row>
    <row r="30" ht="21.95" customHeight="1">
      <c r="A30" s="150">
        <v>1966</v>
      </c>
      <c r="B30" s="100">
        <v>43</v>
      </c>
      <c r="C30" s="83">
        <v>82.09999999999999</v>
      </c>
      <c r="D30" s="87">
        <v>1.9093023255814</v>
      </c>
      <c r="E30" s="40"/>
      <c r="F30" s="151">
        <v>1966</v>
      </c>
      <c r="G30" s="100">
        <v>24</v>
      </c>
      <c r="H30" s="83">
        <v>25.5</v>
      </c>
      <c r="I30" s="87">
        <v>1.0625</v>
      </c>
      <c r="J30" s="40"/>
      <c r="K30" s="151">
        <v>1966</v>
      </c>
      <c r="L30" s="100">
        <v>5</v>
      </c>
      <c r="M30" s="83">
        <v>-3</v>
      </c>
      <c r="N30" s="89">
        <v>-0.6</v>
      </c>
      <c r="O30" s="152"/>
      <c r="P30" s="135"/>
      <c r="Q30" s="97"/>
      <c r="R30" s="153"/>
      <c r="S30" s="135"/>
      <c r="T30" s="97"/>
      <c r="U30" s="153"/>
      <c r="V30" s="135"/>
      <c r="W30" s="97"/>
    </row>
    <row r="31" ht="21.95" customHeight="1">
      <c r="A31" s="150">
        <v>1967</v>
      </c>
      <c r="B31" s="100">
        <v>34</v>
      </c>
      <c r="C31" s="83">
        <v>55.4</v>
      </c>
      <c r="D31" s="87">
        <v>1.62941176470588</v>
      </c>
      <c r="E31" s="40"/>
      <c r="F31" s="151">
        <v>1967</v>
      </c>
      <c r="G31" s="100">
        <v>19</v>
      </c>
      <c r="H31" s="83">
        <v>15.1</v>
      </c>
      <c r="I31" s="87">
        <v>0.794736842105263</v>
      </c>
      <c r="J31" s="40"/>
      <c r="K31" s="151">
        <v>1967</v>
      </c>
      <c r="L31" s="100">
        <v>3</v>
      </c>
      <c r="M31" s="83">
        <v>-0.5</v>
      </c>
      <c r="N31" s="89">
        <v>-0.166666666666667</v>
      </c>
      <c r="O31" s="152"/>
      <c r="P31" s="135"/>
      <c r="Q31" s="97"/>
      <c r="R31" s="153"/>
      <c r="S31" s="135"/>
      <c r="T31" s="97"/>
      <c r="U31" s="153"/>
      <c r="V31" s="135"/>
      <c r="W31" s="97"/>
    </row>
    <row r="32" ht="21.95" customHeight="1">
      <c r="A32" s="150">
        <v>1968</v>
      </c>
      <c r="B32" s="100">
        <v>27</v>
      </c>
      <c r="C32" s="83">
        <v>58</v>
      </c>
      <c r="D32" s="87">
        <v>2.14814814814815</v>
      </c>
      <c r="E32" s="40"/>
      <c r="F32" s="151">
        <v>1968</v>
      </c>
      <c r="G32" s="100">
        <v>11</v>
      </c>
      <c r="H32" s="83">
        <v>13.9</v>
      </c>
      <c r="I32" s="87">
        <v>1.26363636363636</v>
      </c>
      <c r="J32" s="40"/>
      <c r="K32" s="151">
        <v>1968</v>
      </c>
      <c r="L32" s="100">
        <v>0</v>
      </c>
      <c r="M32" s="83">
        <v>0</v>
      </c>
      <c r="N32" s="89"/>
      <c r="O32" s="152"/>
      <c r="P32" s="135"/>
      <c r="Q32" s="97"/>
      <c r="R32" s="153"/>
      <c r="S32" s="135"/>
      <c r="T32" s="97"/>
      <c r="U32" s="153"/>
      <c r="V32" s="135"/>
      <c r="W32" s="97"/>
    </row>
    <row r="33" ht="21.95" customHeight="1">
      <c r="A33" s="150">
        <v>1969</v>
      </c>
      <c r="B33" s="100">
        <v>37</v>
      </c>
      <c r="C33" s="83">
        <v>66.90000000000001</v>
      </c>
      <c r="D33" s="87">
        <v>1.80810810810811</v>
      </c>
      <c r="E33" s="40"/>
      <c r="F33" s="151">
        <v>1969</v>
      </c>
      <c r="G33" s="100">
        <v>17</v>
      </c>
      <c r="H33" s="83">
        <v>11.2</v>
      </c>
      <c r="I33" s="87">
        <v>0.658823529411765</v>
      </c>
      <c r="J33" s="40"/>
      <c r="K33" s="151">
        <v>1969</v>
      </c>
      <c r="L33" s="100">
        <v>5</v>
      </c>
      <c r="M33" s="83">
        <v>-5.2</v>
      </c>
      <c r="N33" s="89">
        <v>-1.04</v>
      </c>
      <c r="O33" s="152"/>
      <c r="P33" s="135"/>
      <c r="Q33" s="97"/>
      <c r="R33" s="153"/>
      <c r="S33" s="135"/>
      <c r="T33" s="97"/>
      <c r="U33" s="153"/>
      <c r="V33" s="135"/>
      <c r="W33" s="97"/>
    </row>
    <row r="34" ht="21.95" customHeight="1">
      <c r="A34" s="150">
        <v>1970</v>
      </c>
      <c r="B34" s="100">
        <v>33</v>
      </c>
      <c r="C34" s="83">
        <v>60.9</v>
      </c>
      <c r="D34" s="87">
        <v>1.84545454545455</v>
      </c>
      <c r="E34" s="40"/>
      <c r="F34" s="151">
        <v>1970</v>
      </c>
      <c r="G34" s="100">
        <v>17</v>
      </c>
      <c r="H34" s="83">
        <v>18</v>
      </c>
      <c r="I34" s="87">
        <v>1.05882352941176</v>
      </c>
      <c r="J34" s="40"/>
      <c r="K34" s="151">
        <v>1970</v>
      </c>
      <c r="L34" s="100">
        <v>1</v>
      </c>
      <c r="M34" s="83">
        <v>-1.1</v>
      </c>
      <c r="N34" s="89">
        <v>-1.1</v>
      </c>
      <c r="O34" s="152"/>
      <c r="P34" s="135"/>
      <c r="Q34" s="97"/>
      <c r="R34" s="153"/>
      <c r="S34" s="135"/>
      <c r="T34" s="97"/>
      <c r="U34" s="153"/>
      <c r="V34" s="135"/>
      <c r="W34" s="97"/>
    </row>
    <row r="35" ht="21.95" customHeight="1">
      <c r="A35" s="150">
        <v>1971</v>
      </c>
      <c r="B35" s="100">
        <v>49</v>
      </c>
      <c r="C35" s="83">
        <v>90.90000000000001</v>
      </c>
      <c r="D35" s="87">
        <v>1.85510204081633</v>
      </c>
      <c r="E35" s="40"/>
      <c r="F35" s="151">
        <v>1971</v>
      </c>
      <c r="G35" s="100">
        <v>23</v>
      </c>
      <c r="H35" s="83">
        <v>19.4</v>
      </c>
      <c r="I35" s="87">
        <v>0.843478260869565</v>
      </c>
      <c r="J35" s="40"/>
      <c r="K35" s="151">
        <v>1971</v>
      </c>
      <c r="L35" s="100">
        <v>6</v>
      </c>
      <c r="M35" s="83">
        <v>-2.6</v>
      </c>
      <c r="N35" s="89">
        <v>-0.433333333333333</v>
      </c>
      <c r="O35" s="152"/>
      <c r="P35" s="135"/>
      <c r="Q35" s="97"/>
      <c r="R35" s="153"/>
      <c r="S35" s="135"/>
      <c r="T35" s="97"/>
      <c r="U35" s="153"/>
      <c r="V35" s="135"/>
      <c r="W35" s="97"/>
    </row>
    <row r="36" ht="21.95" customHeight="1">
      <c r="A36" s="150">
        <v>1972</v>
      </c>
      <c r="B36" s="204">
        <v>40</v>
      </c>
      <c r="C36" s="205">
        <v>73.90000000000001</v>
      </c>
      <c r="D36" s="206">
        <v>1.8475</v>
      </c>
      <c r="E36" s="40"/>
      <c r="F36" s="151">
        <v>1972</v>
      </c>
      <c r="G36" s="204">
        <v>19</v>
      </c>
      <c r="H36" s="205">
        <v>17.9</v>
      </c>
      <c r="I36" s="206">
        <v>0.942105263157895</v>
      </c>
      <c r="J36" s="40"/>
      <c r="K36" s="151">
        <v>1972</v>
      </c>
      <c r="L36" s="204">
        <v>3</v>
      </c>
      <c r="M36" s="205">
        <v>-1.9</v>
      </c>
      <c r="N36" s="207">
        <v>-0.633333333333333</v>
      </c>
      <c r="O36" s="152"/>
      <c r="P36" s="135"/>
      <c r="Q36" s="97"/>
      <c r="R36" s="153"/>
      <c r="S36" s="135"/>
      <c r="T36" s="97"/>
      <c r="U36" s="153"/>
      <c r="V36" s="135"/>
      <c r="W36" s="97"/>
    </row>
    <row r="37" ht="21.95" customHeight="1">
      <c r="A37" s="150">
        <v>1973</v>
      </c>
      <c r="B37" s="100">
        <v>39</v>
      </c>
      <c r="C37" s="83">
        <v>58.4</v>
      </c>
      <c r="D37" s="87">
        <v>1.4974358974359</v>
      </c>
      <c r="E37" s="40"/>
      <c r="F37" s="151">
        <v>1973</v>
      </c>
      <c r="G37" s="100">
        <v>26</v>
      </c>
      <c r="H37" s="83">
        <v>24.6</v>
      </c>
      <c r="I37" s="87">
        <v>0.946153846153846</v>
      </c>
      <c r="J37" s="40"/>
      <c r="K37" s="151">
        <v>1973</v>
      </c>
      <c r="L37" s="100">
        <v>2</v>
      </c>
      <c r="M37" s="83">
        <v>-0.6</v>
      </c>
      <c r="N37" s="89">
        <v>-0.3</v>
      </c>
      <c r="O37" s="152"/>
      <c r="P37" s="135"/>
      <c r="Q37" s="97"/>
      <c r="R37" s="153"/>
      <c r="S37" s="135"/>
      <c r="T37" s="97"/>
      <c r="U37" s="153"/>
      <c r="V37" s="135"/>
      <c r="W37" s="97"/>
    </row>
    <row r="38" ht="21.95" customHeight="1">
      <c r="A38" s="150">
        <v>1974</v>
      </c>
      <c r="B38" s="100">
        <v>24</v>
      </c>
      <c r="C38" s="83">
        <v>54.9</v>
      </c>
      <c r="D38" s="87">
        <v>2.2875</v>
      </c>
      <c r="E38" s="40"/>
      <c r="F38" s="151">
        <v>1974</v>
      </c>
      <c r="G38" s="100">
        <v>8</v>
      </c>
      <c r="H38" s="83">
        <v>10.4</v>
      </c>
      <c r="I38" s="87">
        <v>1.3</v>
      </c>
      <c r="J38" s="40"/>
      <c r="K38" s="151">
        <v>1974</v>
      </c>
      <c r="L38" s="100">
        <v>0</v>
      </c>
      <c r="M38" s="83">
        <v>0</v>
      </c>
      <c r="N38" s="89"/>
      <c r="O38" s="152"/>
      <c r="P38" s="135"/>
      <c r="Q38" s="97"/>
      <c r="R38" s="153"/>
      <c r="S38" s="135"/>
      <c r="T38" s="97"/>
      <c r="U38" s="153"/>
      <c r="V38" s="135"/>
      <c r="W38" s="97"/>
    </row>
    <row r="39" ht="21.95" customHeight="1">
      <c r="A39" s="150">
        <v>1975</v>
      </c>
      <c r="B39" s="100">
        <v>31</v>
      </c>
      <c r="C39" s="83">
        <v>53.5</v>
      </c>
      <c r="D39" s="87">
        <v>1.7258064516129</v>
      </c>
      <c r="E39" s="40"/>
      <c r="F39" s="151">
        <v>1975</v>
      </c>
      <c r="G39" s="100">
        <v>15</v>
      </c>
      <c r="H39" s="83">
        <v>11.2</v>
      </c>
      <c r="I39" s="87">
        <v>0.746666666666667</v>
      </c>
      <c r="J39" s="40"/>
      <c r="K39" s="151">
        <v>1975</v>
      </c>
      <c r="L39" s="100">
        <v>2</v>
      </c>
      <c r="M39" s="83">
        <v>-1</v>
      </c>
      <c r="N39" s="89">
        <v>-0.5</v>
      </c>
      <c r="O39" s="152"/>
      <c r="P39" s="135"/>
      <c r="Q39" s="97"/>
      <c r="R39" s="153"/>
      <c r="S39" s="135"/>
      <c r="T39" s="97"/>
      <c r="U39" s="153"/>
      <c r="V39" s="135"/>
      <c r="W39" s="97"/>
    </row>
    <row r="40" ht="21.95" customHeight="1">
      <c r="A40" s="150">
        <v>1976</v>
      </c>
      <c r="B40" s="100">
        <v>36</v>
      </c>
      <c r="C40" s="83">
        <v>75.90000000000001</v>
      </c>
      <c r="D40" s="87">
        <v>2.10833333333333</v>
      </c>
      <c r="E40" s="40"/>
      <c r="F40" s="151">
        <v>1976</v>
      </c>
      <c r="G40" s="100">
        <v>14</v>
      </c>
      <c r="H40" s="83">
        <v>14.2</v>
      </c>
      <c r="I40" s="87">
        <v>1.01428571428571</v>
      </c>
      <c r="J40" s="40"/>
      <c r="K40" s="151">
        <v>1976</v>
      </c>
      <c r="L40" s="100">
        <v>2</v>
      </c>
      <c r="M40" s="83">
        <v>-2.5</v>
      </c>
      <c r="N40" s="89">
        <v>-1.25</v>
      </c>
      <c r="O40" s="152"/>
      <c r="P40" s="135"/>
      <c r="Q40" s="97"/>
      <c r="R40" s="153"/>
      <c r="S40" s="135"/>
      <c r="T40" s="97"/>
      <c r="U40" s="153"/>
      <c r="V40" s="135"/>
      <c r="W40" s="97"/>
    </row>
    <row r="41" ht="21.95" customHeight="1">
      <c r="A41" s="150">
        <v>1977</v>
      </c>
      <c r="B41" s="100">
        <v>34</v>
      </c>
      <c r="C41" s="83">
        <v>51.9</v>
      </c>
      <c r="D41" s="87">
        <v>1.52647058823529</v>
      </c>
      <c r="E41" s="40"/>
      <c r="F41" s="151">
        <v>1977</v>
      </c>
      <c r="G41" s="100">
        <v>17</v>
      </c>
      <c r="H41" s="83">
        <v>9.5</v>
      </c>
      <c r="I41" s="87">
        <v>0.5588235294117651</v>
      </c>
      <c r="J41" s="40"/>
      <c r="K41" s="151">
        <v>1977</v>
      </c>
      <c r="L41" s="100">
        <v>6</v>
      </c>
      <c r="M41" s="83">
        <v>-4</v>
      </c>
      <c r="N41" s="89">
        <v>-0.666666666666667</v>
      </c>
      <c r="O41" s="152"/>
      <c r="P41" s="135"/>
      <c r="Q41" s="97"/>
      <c r="R41" s="153"/>
      <c r="S41" s="135"/>
      <c r="T41" s="97"/>
      <c r="U41" s="153"/>
      <c r="V41" s="135"/>
      <c r="W41" s="97"/>
    </row>
    <row r="42" ht="21.95" customHeight="1">
      <c r="A42" s="150">
        <v>1978</v>
      </c>
      <c r="B42" s="100">
        <v>28</v>
      </c>
      <c r="C42" s="83">
        <v>60.5</v>
      </c>
      <c r="D42" s="87">
        <v>2.16071428571429</v>
      </c>
      <c r="E42" s="40"/>
      <c r="F42" s="151">
        <v>1978</v>
      </c>
      <c r="G42" s="100">
        <v>9</v>
      </c>
      <c r="H42" s="83">
        <v>7.2</v>
      </c>
      <c r="I42" s="87">
        <v>0.8</v>
      </c>
      <c r="J42" s="40"/>
      <c r="K42" s="151">
        <v>1978</v>
      </c>
      <c r="L42" s="100">
        <v>1</v>
      </c>
      <c r="M42" s="83">
        <v>0</v>
      </c>
      <c r="N42" s="89">
        <v>0</v>
      </c>
      <c r="O42" s="152"/>
      <c r="P42" s="135"/>
      <c r="Q42" s="97"/>
      <c r="R42" s="153"/>
      <c r="S42" s="135"/>
      <c r="T42" s="97"/>
      <c r="U42" s="153"/>
      <c r="V42" s="135"/>
      <c r="W42" s="97"/>
    </row>
    <row r="43" ht="21.95" customHeight="1">
      <c r="A43" s="150">
        <v>1979</v>
      </c>
      <c r="B43" s="100">
        <v>38</v>
      </c>
      <c r="C43" s="83">
        <v>73.40000000000001</v>
      </c>
      <c r="D43" s="87">
        <v>1.93157894736842</v>
      </c>
      <c r="E43" s="40"/>
      <c r="F43" s="151">
        <v>1979</v>
      </c>
      <c r="G43" s="100">
        <v>15</v>
      </c>
      <c r="H43" s="83">
        <v>12.1</v>
      </c>
      <c r="I43" s="87">
        <v>0.806666666666667</v>
      </c>
      <c r="J43" s="40"/>
      <c r="K43" s="151">
        <v>1979</v>
      </c>
      <c r="L43" s="100">
        <v>2</v>
      </c>
      <c r="M43" s="83">
        <v>-1</v>
      </c>
      <c r="N43" s="89">
        <v>-0.5</v>
      </c>
      <c r="O43" s="152"/>
      <c r="P43" s="135"/>
      <c r="Q43" s="97"/>
      <c r="R43" s="153"/>
      <c r="S43" s="135"/>
      <c r="T43" s="97"/>
      <c r="U43" s="153"/>
      <c r="V43" s="135"/>
      <c r="W43" s="97"/>
    </row>
    <row r="44" ht="21.95" customHeight="1">
      <c r="A44" s="150">
        <v>1980</v>
      </c>
      <c r="B44" s="100">
        <v>29</v>
      </c>
      <c r="C44" s="83">
        <v>67.3</v>
      </c>
      <c r="D44" s="87">
        <v>2.32068965517241</v>
      </c>
      <c r="E44" s="40"/>
      <c r="F44" s="151">
        <v>1980</v>
      </c>
      <c r="G44" s="100">
        <v>7</v>
      </c>
      <c r="H44" s="83">
        <v>9.300000000000001</v>
      </c>
      <c r="I44" s="87">
        <v>1.32857142857143</v>
      </c>
      <c r="J44" s="40"/>
      <c r="K44" s="151">
        <v>1980</v>
      </c>
      <c r="L44" s="100">
        <v>0</v>
      </c>
      <c r="M44" s="83">
        <v>0</v>
      </c>
      <c r="N44" s="89"/>
      <c r="O44" t="s" s="131">
        <v>110</v>
      </c>
      <c r="P44" s="135">
        <f>AVERAGE(B44:B63)</f>
        <v>36.45</v>
      </c>
      <c r="Q44" s="97">
        <f>AVERAGE(D44:D63)</f>
        <v>1.81050772144772</v>
      </c>
      <c r="R44" t="s" s="134">
        <v>110</v>
      </c>
      <c r="S44" s="135">
        <f>AVERAGE(G44:G63)</f>
        <v>17.2</v>
      </c>
      <c r="T44" s="97">
        <f>AVERAGE(I44:I63)</f>
        <v>0.801612297909345</v>
      </c>
      <c r="U44" t="s" s="134">
        <v>110</v>
      </c>
      <c r="V44" s="135">
        <f>AVERAGE(L44:L63)</f>
        <v>3.55</v>
      </c>
      <c r="W44" s="97">
        <f>AVERAGE(N44:N63)</f>
        <v>-0.864577352472089</v>
      </c>
    </row>
    <row r="45" ht="21.95" customHeight="1">
      <c r="A45" s="150">
        <v>1981</v>
      </c>
      <c r="B45" s="100">
        <v>38</v>
      </c>
      <c r="C45" s="83">
        <v>65</v>
      </c>
      <c r="D45" s="87">
        <v>1.71052631578947</v>
      </c>
      <c r="E45" s="40"/>
      <c r="F45" s="151">
        <v>1981</v>
      </c>
      <c r="G45" s="100">
        <v>23</v>
      </c>
      <c r="H45" s="83">
        <v>22.5</v>
      </c>
      <c r="I45" s="87">
        <v>0.978260869565217</v>
      </c>
      <c r="J45" s="40"/>
      <c r="K45" s="151">
        <v>1981</v>
      </c>
      <c r="L45" s="100">
        <v>1</v>
      </c>
      <c r="M45" s="83">
        <v>-1</v>
      </c>
      <c r="N45" s="89">
        <v>-1</v>
      </c>
      <c r="O45" t="s" s="131">
        <v>111</v>
      </c>
      <c r="P45" s="135">
        <f>AVERAGE(B45:B63)</f>
        <v>36.8421052631579</v>
      </c>
      <c r="Q45" s="97">
        <f>AVERAGE(D45:D63)</f>
        <v>1.78365604072537</v>
      </c>
      <c r="R45" t="s" s="134">
        <v>111</v>
      </c>
      <c r="S45" s="135">
        <f>AVERAGE(G45:G63)</f>
        <v>17.7368421052632</v>
      </c>
      <c r="T45" s="97">
        <f>AVERAGE(I45:I63)</f>
        <v>0.773877606821867</v>
      </c>
      <c r="U45" t="s" s="134">
        <v>111</v>
      </c>
      <c r="V45" s="135">
        <f>AVERAGE(L45:L63)</f>
        <v>3.73684210526316</v>
      </c>
      <c r="W45" s="97">
        <f>AVERAGE(N45:N63)</f>
        <v>-0.864577352472089</v>
      </c>
    </row>
    <row r="46" ht="21.95" customHeight="1">
      <c r="A46" s="150">
        <v>1982</v>
      </c>
      <c r="B46" s="100">
        <v>47</v>
      </c>
      <c r="C46" s="83">
        <v>80.59999999999999</v>
      </c>
      <c r="D46" s="87">
        <v>1.71489361702128</v>
      </c>
      <c r="E46" s="40"/>
      <c r="F46" s="151">
        <v>1982</v>
      </c>
      <c r="G46" s="100">
        <v>22</v>
      </c>
      <c r="H46" s="83">
        <v>15.2</v>
      </c>
      <c r="I46" s="87">
        <v>0.690909090909091</v>
      </c>
      <c r="J46" s="40"/>
      <c r="K46" s="151">
        <v>1982</v>
      </c>
      <c r="L46" s="100">
        <v>6</v>
      </c>
      <c r="M46" s="83">
        <v>-5.4</v>
      </c>
      <c r="N46" s="89">
        <v>-0.9</v>
      </c>
      <c r="O46" t="s" s="131">
        <v>112</v>
      </c>
      <c r="P46" s="135">
        <f>AVERAGE(B46:B63)</f>
        <v>36.7777777777778</v>
      </c>
      <c r="Q46" s="97">
        <f>AVERAGE(D46:D63)</f>
        <v>1.78771880322181</v>
      </c>
      <c r="R46" t="s" s="134">
        <v>112</v>
      </c>
      <c r="S46" s="135">
        <f>AVERAGE(G46:G63)</f>
        <v>17.4444444444444</v>
      </c>
      <c r="T46" s="97">
        <f>AVERAGE(I46:I63)</f>
        <v>0.762522981113903</v>
      </c>
      <c r="U46" t="s" s="134">
        <v>112</v>
      </c>
      <c r="V46" s="135">
        <f>AVERAGE(L46:L63)</f>
        <v>3.88888888888889</v>
      </c>
      <c r="W46" s="97">
        <f>AVERAGE(N46:N63)</f>
        <v>-0.857053872053872</v>
      </c>
    </row>
    <row r="47" ht="21.95" customHeight="1">
      <c r="A47" s="150">
        <v>1983</v>
      </c>
      <c r="B47" s="100">
        <v>36</v>
      </c>
      <c r="C47" s="83">
        <v>65.8</v>
      </c>
      <c r="D47" s="87">
        <v>1.82777777777778</v>
      </c>
      <c r="E47" s="40"/>
      <c r="F47" s="151">
        <v>1983</v>
      </c>
      <c r="G47" s="100">
        <v>13</v>
      </c>
      <c r="H47" s="83">
        <v>5.8</v>
      </c>
      <c r="I47" s="87">
        <v>0.446153846153846</v>
      </c>
      <c r="J47" s="40"/>
      <c r="K47" s="151">
        <v>1983</v>
      </c>
      <c r="L47" s="100">
        <v>4</v>
      </c>
      <c r="M47" s="83">
        <v>-4</v>
      </c>
      <c r="N47" s="89">
        <v>-1</v>
      </c>
      <c r="O47" t="s" s="131">
        <v>113</v>
      </c>
      <c r="P47" s="135">
        <f>AVERAGE(B47:B63)</f>
        <v>36.1764705882353</v>
      </c>
      <c r="Q47" s="97">
        <f>AVERAGE(D47:D63)</f>
        <v>1.79200263770419</v>
      </c>
      <c r="R47" t="s" s="134">
        <v>113</v>
      </c>
      <c r="S47" s="135">
        <f>AVERAGE(G47:G63)</f>
        <v>17.1764705882353</v>
      </c>
      <c r="T47" s="97">
        <f>AVERAGE(I47:I63)</f>
        <v>0.766735562890657</v>
      </c>
      <c r="U47" t="s" s="134">
        <v>113</v>
      </c>
      <c r="V47" s="135">
        <f>AVERAGE(L47:L63)</f>
        <v>3.76470588235294</v>
      </c>
      <c r="W47" s="97">
        <f>AVERAGE(N47:N63)</f>
        <v>-0.854527629233511</v>
      </c>
    </row>
    <row r="48" ht="21.95" customHeight="1">
      <c r="A48" s="150">
        <v>1984</v>
      </c>
      <c r="B48" s="100">
        <v>29</v>
      </c>
      <c r="C48" s="83">
        <v>51.8</v>
      </c>
      <c r="D48" s="87">
        <v>1.78620689655172</v>
      </c>
      <c r="E48" s="40"/>
      <c r="F48" s="151">
        <v>1984</v>
      </c>
      <c r="G48" s="100">
        <v>13</v>
      </c>
      <c r="H48" s="83">
        <v>9.9</v>
      </c>
      <c r="I48" s="87">
        <v>0.7615384615384621</v>
      </c>
      <c r="J48" s="40"/>
      <c r="K48" s="151">
        <v>1984</v>
      </c>
      <c r="L48" s="100">
        <v>3</v>
      </c>
      <c r="M48" s="83">
        <v>-3.8</v>
      </c>
      <c r="N48" s="89">
        <v>-1.26666666666667</v>
      </c>
      <c r="O48" t="s" s="131">
        <v>114</v>
      </c>
      <c r="P48" s="135">
        <f>AVERAGE(B48:B63)</f>
        <v>36.1875</v>
      </c>
      <c r="Q48" s="97">
        <f>AVERAGE(D48:D63)</f>
        <v>1.78976669144959</v>
      </c>
      <c r="R48" t="s" s="134">
        <v>114</v>
      </c>
      <c r="S48" s="135">
        <f>AVERAGE(G48:G63)</f>
        <v>17.4375</v>
      </c>
      <c r="T48" s="97">
        <f>AVERAGE(I48:I63)</f>
        <v>0.7867719201867081</v>
      </c>
      <c r="U48" t="s" s="134">
        <v>114</v>
      </c>
      <c r="V48" s="135">
        <f>AVERAGE(L48:L63)</f>
        <v>3.75</v>
      </c>
      <c r="W48" s="97">
        <f>AVERAGE(N48:N63)</f>
        <v>-0.845435606060606</v>
      </c>
    </row>
    <row r="49" ht="21.95" customHeight="1">
      <c r="A49" s="150">
        <v>1985</v>
      </c>
      <c r="B49" s="100">
        <v>39</v>
      </c>
      <c r="C49" s="83">
        <v>68</v>
      </c>
      <c r="D49" s="87">
        <v>1.74358974358974</v>
      </c>
      <c r="E49" s="40"/>
      <c r="F49" s="151">
        <v>1985</v>
      </c>
      <c r="G49" s="100">
        <v>18</v>
      </c>
      <c r="H49" s="83">
        <v>10.3</v>
      </c>
      <c r="I49" s="87">
        <v>0.572222222222222</v>
      </c>
      <c r="J49" s="40"/>
      <c r="K49" s="151">
        <v>1985</v>
      </c>
      <c r="L49" s="100">
        <v>3</v>
      </c>
      <c r="M49" s="83">
        <v>-4.6</v>
      </c>
      <c r="N49" s="89">
        <v>-1.53333333333333</v>
      </c>
      <c r="O49" t="s" s="131">
        <v>115</v>
      </c>
      <c r="P49" s="135">
        <f>AVERAGE(B49:B63)</f>
        <v>36.6666666666667</v>
      </c>
      <c r="Q49" s="97">
        <f>AVERAGE(D49:D63)</f>
        <v>1.79000401110945</v>
      </c>
      <c r="R49" t="s" s="134">
        <v>115</v>
      </c>
      <c r="S49" s="135">
        <f>AVERAGE(G49:G63)</f>
        <v>17.7333333333333</v>
      </c>
      <c r="T49" s="97">
        <f>AVERAGE(I49:I63)</f>
        <v>0.788454150763257</v>
      </c>
      <c r="U49" t="s" s="134">
        <v>115</v>
      </c>
      <c r="V49" s="135">
        <f>AVERAGE(L49:L63)</f>
        <v>3.8</v>
      </c>
      <c r="W49" s="97">
        <f>AVERAGE(N49:N63)</f>
        <v>-0.8173535353535351</v>
      </c>
    </row>
    <row r="50" ht="21.95" customHeight="1">
      <c r="A50" s="150">
        <v>1986</v>
      </c>
      <c r="B50" s="100">
        <v>36</v>
      </c>
      <c r="C50" s="83">
        <v>58.9</v>
      </c>
      <c r="D50" s="87">
        <v>1.63611111111111</v>
      </c>
      <c r="E50" s="40"/>
      <c r="F50" s="151">
        <v>1986</v>
      </c>
      <c r="G50" s="100">
        <v>19</v>
      </c>
      <c r="H50" s="83">
        <v>11.6</v>
      </c>
      <c r="I50" s="87">
        <v>0.610526315789474</v>
      </c>
      <c r="J50" s="40"/>
      <c r="K50" s="151">
        <v>1986</v>
      </c>
      <c r="L50" s="100">
        <v>4</v>
      </c>
      <c r="M50" s="83">
        <v>-2</v>
      </c>
      <c r="N50" s="89">
        <v>-0.5</v>
      </c>
      <c r="O50" t="s" s="131">
        <v>116</v>
      </c>
      <c r="P50" s="135">
        <f>AVERAGE(B50:B63)</f>
        <v>36.5</v>
      </c>
      <c r="Q50" s="97">
        <f>AVERAGE(D50:D63)</f>
        <v>1.79331931593229</v>
      </c>
      <c r="R50" t="s" s="134">
        <v>116</v>
      </c>
      <c r="S50" s="135">
        <f>AVERAGE(G50:G63)</f>
        <v>17.7142857142857</v>
      </c>
      <c r="T50" s="97">
        <f>AVERAGE(I50:I63)</f>
        <v>0.803899288516188</v>
      </c>
      <c r="U50" t="s" s="134">
        <v>116</v>
      </c>
      <c r="V50" s="135">
        <f>AVERAGE(L50:L63)</f>
        <v>3.85714285714286</v>
      </c>
      <c r="W50" s="97">
        <f>AVERAGE(N50:N63)</f>
        <v>-0.766212121212121</v>
      </c>
    </row>
    <row r="51" ht="21.95" customHeight="1">
      <c r="A51" s="150">
        <v>1987</v>
      </c>
      <c r="B51" s="100">
        <v>47</v>
      </c>
      <c r="C51" s="83">
        <v>59.8</v>
      </c>
      <c r="D51" s="87">
        <v>1.27234042553191</v>
      </c>
      <c r="E51" s="40"/>
      <c r="F51" s="151">
        <v>1987</v>
      </c>
      <c r="G51" s="100">
        <v>29</v>
      </c>
      <c r="H51" s="83">
        <v>12</v>
      </c>
      <c r="I51" s="87">
        <v>0.413793103448276</v>
      </c>
      <c r="J51" s="40"/>
      <c r="K51" s="151">
        <v>1987</v>
      </c>
      <c r="L51" s="100">
        <v>10</v>
      </c>
      <c r="M51" s="83">
        <v>-5.8</v>
      </c>
      <c r="N51" s="89">
        <v>-0.58</v>
      </c>
      <c r="O51" t="s" s="131">
        <v>117</v>
      </c>
      <c r="P51" s="135">
        <f>AVERAGE(B51:B63)</f>
        <v>36.5384615384615</v>
      </c>
      <c r="Q51" s="97">
        <f>AVERAGE(D51:D63)</f>
        <v>1.80541225476469</v>
      </c>
      <c r="R51" t="s" s="134">
        <v>117</v>
      </c>
      <c r="S51" s="135">
        <f>AVERAGE(G51:G63)</f>
        <v>17.6153846153846</v>
      </c>
      <c r="T51" s="97">
        <f>AVERAGE(I51:I63)</f>
        <v>0.81877413257209</v>
      </c>
      <c r="U51" t="s" s="134">
        <v>117</v>
      </c>
      <c r="V51" s="135">
        <f>AVERAGE(L51:L63)</f>
        <v>3.84615384615385</v>
      </c>
      <c r="W51" s="97">
        <f>AVERAGE(N51:N63)</f>
        <v>-0.786689976689976</v>
      </c>
    </row>
    <row r="52" ht="21.95" customHeight="1">
      <c r="A52" s="150">
        <v>1988</v>
      </c>
      <c r="B52" s="100">
        <v>28</v>
      </c>
      <c r="C52" s="83">
        <v>45.3</v>
      </c>
      <c r="D52" s="87">
        <v>1.61785714285714</v>
      </c>
      <c r="E52" s="40"/>
      <c r="F52" s="151">
        <v>1988</v>
      </c>
      <c r="G52" s="100">
        <v>19</v>
      </c>
      <c r="H52" s="83">
        <v>21.2</v>
      </c>
      <c r="I52" s="87">
        <v>1.11578947368421</v>
      </c>
      <c r="J52" s="40"/>
      <c r="K52" s="151">
        <v>1988</v>
      </c>
      <c r="L52" s="100">
        <v>2</v>
      </c>
      <c r="M52" s="83">
        <v>-0.4</v>
      </c>
      <c r="N52" s="89">
        <v>-0.2</v>
      </c>
      <c r="O52" t="s" s="131">
        <v>118</v>
      </c>
      <c r="P52" s="135">
        <f>AVERAGE(B52:B63)</f>
        <v>35.6666666666667</v>
      </c>
      <c r="Q52" s="97">
        <f>AVERAGE(D52:D63)</f>
        <v>1.84983490720075</v>
      </c>
      <c r="R52" t="s" s="134">
        <v>118</v>
      </c>
      <c r="S52" s="135">
        <f>AVERAGE(G52:G63)</f>
        <v>16.6666666666667</v>
      </c>
      <c r="T52" s="97">
        <f>AVERAGE(I52:I63)</f>
        <v>0.852522551665741</v>
      </c>
      <c r="U52" t="s" s="134">
        <v>118</v>
      </c>
      <c r="V52" s="135">
        <f>AVERAGE(L52:L63)</f>
        <v>3.33333333333333</v>
      </c>
      <c r="W52" s="97">
        <f>AVERAGE(N52:N63)</f>
        <v>-0.803914141414141</v>
      </c>
    </row>
    <row r="53" ht="21.95" customHeight="1">
      <c r="A53" s="150">
        <v>1989</v>
      </c>
      <c r="B53" s="100">
        <v>28</v>
      </c>
      <c r="C53" s="83">
        <v>56.8</v>
      </c>
      <c r="D53" s="87">
        <v>2.02857142857143</v>
      </c>
      <c r="E53" s="40"/>
      <c r="F53" s="151">
        <v>1989</v>
      </c>
      <c r="G53" s="100">
        <v>12</v>
      </c>
      <c r="H53" s="83">
        <v>13.4</v>
      </c>
      <c r="I53" s="87">
        <v>1.11666666666667</v>
      </c>
      <c r="J53" s="40"/>
      <c r="K53" s="151">
        <v>1989</v>
      </c>
      <c r="L53" s="100">
        <v>2</v>
      </c>
      <c r="M53" s="83">
        <v>-0.7</v>
      </c>
      <c r="N53" s="89">
        <v>-0.35</v>
      </c>
      <c r="O53" t="s" s="131">
        <v>119</v>
      </c>
      <c r="P53" s="135">
        <f>AVERAGE(B53:B63)</f>
        <v>36.3636363636364</v>
      </c>
      <c r="Q53" s="97">
        <f>AVERAGE(D53:D63)</f>
        <v>1.87092379486835</v>
      </c>
      <c r="R53" t="s" s="134">
        <v>119</v>
      </c>
      <c r="S53" s="135">
        <f>AVERAGE(G53:G63)</f>
        <v>16.4545454545455</v>
      </c>
      <c r="T53" s="97">
        <f>AVERAGE(I53:I63)</f>
        <v>0.828589195118607</v>
      </c>
      <c r="U53" t="s" s="134">
        <v>119</v>
      </c>
      <c r="V53" s="135">
        <f>AVERAGE(L53:L63)</f>
        <v>3.45454545454545</v>
      </c>
      <c r="W53" s="97">
        <f>AVERAGE(N53:N63)</f>
        <v>-0.858815426997245</v>
      </c>
    </row>
    <row r="54" ht="21.95" customHeight="1">
      <c r="A54" s="150">
        <v>1990</v>
      </c>
      <c r="B54" s="100">
        <v>32</v>
      </c>
      <c r="C54" s="83">
        <v>62.4</v>
      </c>
      <c r="D54" s="87">
        <v>1.95</v>
      </c>
      <c r="E54" s="40"/>
      <c r="F54" s="151">
        <v>1990</v>
      </c>
      <c r="G54" s="100">
        <v>13</v>
      </c>
      <c r="H54" s="83">
        <v>14.8</v>
      </c>
      <c r="I54" s="87">
        <v>1.13846153846154</v>
      </c>
      <c r="J54" s="40"/>
      <c r="K54" s="151">
        <v>1990</v>
      </c>
      <c r="L54" s="100">
        <v>2</v>
      </c>
      <c r="M54" s="83">
        <v>-0.6</v>
      </c>
      <c r="N54" s="89">
        <v>-0.3</v>
      </c>
      <c r="O54" t="s" s="131">
        <v>98</v>
      </c>
      <c r="P54" s="135">
        <f>AVERAGE(B54:B63)</f>
        <v>37.2</v>
      </c>
      <c r="Q54" s="97">
        <f>AVERAGE(D54:D63)</f>
        <v>1.85515903149804</v>
      </c>
      <c r="R54" t="s" s="134">
        <v>98</v>
      </c>
      <c r="S54" s="135">
        <f>AVERAGE(G54:G63)</f>
        <v>16.9</v>
      </c>
      <c r="T54" s="97">
        <f>AVERAGE(I54:I63)</f>
        <v>0.799781447963801</v>
      </c>
      <c r="U54" t="s" s="134">
        <v>98</v>
      </c>
      <c r="V54" s="135">
        <f>AVERAGE(L54:L63)</f>
        <v>3.6</v>
      </c>
      <c r="W54" s="97">
        <f>AVERAGE(N54:N63)</f>
        <v>-0.909696969696969</v>
      </c>
    </row>
    <row r="55" ht="21.95" customHeight="1">
      <c r="A55" s="150">
        <v>1991</v>
      </c>
      <c r="B55" s="100">
        <v>24</v>
      </c>
      <c r="C55" s="83">
        <v>56.1</v>
      </c>
      <c r="D55" s="87">
        <v>2.3375</v>
      </c>
      <c r="E55" s="40"/>
      <c r="F55" s="151">
        <v>1991</v>
      </c>
      <c r="G55" s="100">
        <v>7</v>
      </c>
      <c r="H55" s="83">
        <v>7.7</v>
      </c>
      <c r="I55" s="87">
        <v>1.1</v>
      </c>
      <c r="J55" s="40"/>
      <c r="K55" s="151">
        <v>1991</v>
      </c>
      <c r="L55" s="100">
        <v>1</v>
      </c>
      <c r="M55" s="83">
        <v>-1.2</v>
      </c>
      <c r="N55" s="89">
        <v>-1.2</v>
      </c>
      <c r="O55" t="s" s="131">
        <v>120</v>
      </c>
      <c r="P55" s="135">
        <f>AVERAGE(B55:B63)</f>
        <v>37.7777777777778</v>
      </c>
      <c r="Q55" s="97">
        <f>AVERAGE(D55:D63)</f>
        <v>1.84462114610894</v>
      </c>
      <c r="R55" t="s" s="134">
        <v>120</v>
      </c>
      <c r="S55" s="135">
        <f>AVERAGE(G55:G63)</f>
        <v>17.3333333333333</v>
      </c>
      <c r="T55" s="97">
        <f>AVERAGE(I55:I63)</f>
        <v>0.762150326797385</v>
      </c>
      <c r="U55" t="s" s="134">
        <v>120</v>
      </c>
      <c r="V55" s="135">
        <f>AVERAGE(L55:L63)</f>
        <v>3.77777777777778</v>
      </c>
      <c r="W55" s="97">
        <f>AVERAGE(N55:N63)</f>
        <v>-0.977441077441077</v>
      </c>
    </row>
    <row r="56" ht="21.95" customHeight="1">
      <c r="A56" s="150">
        <v>1992</v>
      </c>
      <c r="B56" s="100">
        <v>42</v>
      </c>
      <c r="C56" s="83">
        <v>81.8</v>
      </c>
      <c r="D56" s="87">
        <v>1.94761904761905</v>
      </c>
      <c r="E56" s="40"/>
      <c r="F56" s="151">
        <v>1992</v>
      </c>
      <c r="G56" s="100">
        <v>17</v>
      </c>
      <c r="H56" s="83">
        <v>11.8</v>
      </c>
      <c r="I56" s="87">
        <v>0.6941176470588239</v>
      </c>
      <c r="J56" s="40"/>
      <c r="K56" s="151">
        <v>1992</v>
      </c>
      <c r="L56" s="100">
        <v>4</v>
      </c>
      <c r="M56" s="83">
        <v>-4.8</v>
      </c>
      <c r="N56" s="89">
        <v>-1.2</v>
      </c>
      <c r="O56" t="s" s="131">
        <v>121</v>
      </c>
      <c r="P56" s="135">
        <f>AVERAGE(B56:B63)</f>
        <v>39.5</v>
      </c>
      <c r="Q56" s="97">
        <f>AVERAGE(D56:D63)</f>
        <v>1.78301128937255</v>
      </c>
      <c r="R56" t="s" s="134">
        <v>121</v>
      </c>
      <c r="S56" s="135">
        <f>AVERAGE(G56:G63)</f>
        <v>18.625</v>
      </c>
      <c r="T56" s="97">
        <f>AVERAGE(I56:I63)</f>
        <v>0.719919117647059</v>
      </c>
      <c r="U56" t="s" s="134">
        <v>121</v>
      </c>
      <c r="V56" s="135">
        <f>AVERAGE(L56:L63)</f>
        <v>4.125</v>
      </c>
      <c r="W56" s="97">
        <f>AVERAGE(N56:N63)</f>
        <v>-0.949621212121211</v>
      </c>
    </row>
    <row r="57" ht="21.95" customHeight="1">
      <c r="A57" s="150">
        <v>1993</v>
      </c>
      <c r="B57" s="100">
        <v>31</v>
      </c>
      <c r="C57" s="83">
        <v>59.1</v>
      </c>
      <c r="D57" s="87">
        <v>1.90645161290323</v>
      </c>
      <c r="E57" s="40"/>
      <c r="F57" s="151">
        <v>1993</v>
      </c>
      <c r="G57" s="100">
        <v>15</v>
      </c>
      <c r="H57" s="83">
        <v>16.4</v>
      </c>
      <c r="I57" s="87">
        <v>1.09333333333333</v>
      </c>
      <c r="J57" s="40"/>
      <c r="K57" s="151">
        <v>1993</v>
      </c>
      <c r="L57" s="100">
        <v>1</v>
      </c>
      <c r="M57" s="83">
        <v>-1.3</v>
      </c>
      <c r="N57" s="89">
        <v>-1.3</v>
      </c>
      <c r="O57" t="s" s="131">
        <v>122</v>
      </c>
      <c r="P57" s="135">
        <f>AVERAGE(B57:B63)</f>
        <v>39.1428571428571</v>
      </c>
      <c r="Q57" s="97">
        <f>AVERAGE(D57:D63)</f>
        <v>1.75949589533734</v>
      </c>
      <c r="R57" t="s" s="134">
        <v>122</v>
      </c>
      <c r="S57" s="135">
        <f>AVERAGE(G57:G63)</f>
        <v>18.8571428571429</v>
      </c>
      <c r="T57" s="97">
        <f>AVERAGE(I57:I63)</f>
        <v>0.723605042016806</v>
      </c>
      <c r="U57" t="s" s="134">
        <v>122</v>
      </c>
      <c r="V57" s="135">
        <f>AVERAGE(L57:L63)</f>
        <v>4.14285714285714</v>
      </c>
      <c r="W57" s="97">
        <f>AVERAGE(N57:N63)</f>
        <v>-0.913852813852813</v>
      </c>
    </row>
    <row r="58" ht="21.95" customHeight="1">
      <c r="A58" s="150">
        <v>1994</v>
      </c>
      <c r="B58" s="100">
        <v>49</v>
      </c>
      <c r="C58" s="83">
        <v>69.3</v>
      </c>
      <c r="D58" s="87">
        <v>1.41428571428571</v>
      </c>
      <c r="E58" s="40"/>
      <c r="F58" s="151">
        <v>1994</v>
      </c>
      <c r="G58" s="100">
        <v>25</v>
      </c>
      <c r="H58" s="83">
        <v>5.1</v>
      </c>
      <c r="I58" s="87">
        <v>0.204</v>
      </c>
      <c r="J58" s="40"/>
      <c r="K58" s="151">
        <v>1994</v>
      </c>
      <c r="L58" s="100">
        <v>11</v>
      </c>
      <c r="M58" s="83">
        <v>-12.8</v>
      </c>
      <c r="N58" s="89">
        <v>-1.16363636363636</v>
      </c>
      <c r="O58" t="s" s="131">
        <v>123</v>
      </c>
      <c r="P58" s="135">
        <f>AVERAGE(B58:B63)</f>
        <v>40.5</v>
      </c>
      <c r="Q58" s="97">
        <f>AVERAGE(D58:D63)</f>
        <v>1.73500327574303</v>
      </c>
      <c r="R58" t="s" s="134">
        <v>123</v>
      </c>
      <c r="S58" s="135">
        <f>AVERAGE(G58:G63)</f>
        <v>19.5</v>
      </c>
      <c r="T58" s="97">
        <f>AVERAGE(I58:I63)</f>
        <v>0.661983660130719</v>
      </c>
      <c r="U58" t="s" s="134">
        <v>123</v>
      </c>
      <c r="V58" s="135">
        <f>AVERAGE(L58:L63)</f>
        <v>4.66666666666667</v>
      </c>
      <c r="W58" s="97">
        <f>AVERAGE(N58:N63)</f>
        <v>-0.849494949494948</v>
      </c>
    </row>
    <row r="59" ht="21.95" customHeight="1">
      <c r="A59" s="150">
        <v>1995</v>
      </c>
      <c r="B59" s="100">
        <v>42</v>
      </c>
      <c r="C59" s="83">
        <v>61</v>
      </c>
      <c r="D59" s="87">
        <v>1.45238095238095</v>
      </c>
      <c r="E59" s="40"/>
      <c r="F59" s="151">
        <v>1995</v>
      </c>
      <c r="G59" s="100">
        <v>25</v>
      </c>
      <c r="H59" s="83">
        <v>14.2</v>
      </c>
      <c r="I59" s="87">
        <v>0.5679999999999999</v>
      </c>
      <c r="J59" s="40"/>
      <c r="K59" s="151">
        <v>1995</v>
      </c>
      <c r="L59" s="100">
        <v>7</v>
      </c>
      <c r="M59" s="83">
        <v>-4.2</v>
      </c>
      <c r="N59" s="89">
        <v>-0.6</v>
      </c>
      <c r="O59" t="s" s="131">
        <v>104</v>
      </c>
      <c r="P59" s="135">
        <f>AVERAGE(B59:B63)</f>
        <v>38.8</v>
      </c>
      <c r="Q59" s="97">
        <f>AVERAGE(D59:D63)</f>
        <v>1.79914678803449</v>
      </c>
      <c r="R59" t="s" s="134">
        <v>104</v>
      </c>
      <c r="S59" s="135">
        <f>AVERAGE(G59:G63)</f>
        <v>18.4</v>
      </c>
      <c r="T59" s="97">
        <f>AVERAGE(I59:I63)</f>
        <v>0.753580392156863</v>
      </c>
      <c r="U59" t="s" s="134">
        <v>104</v>
      </c>
      <c r="V59" s="135">
        <f>AVERAGE(L59:L63)</f>
        <v>3.4</v>
      </c>
      <c r="W59" s="97">
        <f>AVERAGE(N59:N63)</f>
        <v>-0.786666666666666</v>
      </c>
    </row>
    <row r="60" ht="21.95" customHeight="1">
      <c r="A60" s="150">
        <v>1996</v>
      </c>
      <c r="B60" s="100">
        <v>39</v>
      </c>
      <c r="C60" s="83">
        <v>77.5</v>
      </c>
      <c r="D60" s="87">
        <v>1.98717948717949</v>
      </c>
      <c r="E60" s="40"/>
      <c r="F60" s="151">
        <v>1996</v>
      </c>
      <c r="G60" s="100">
        <v>17</v>
      </c>
      <c r="H60" s="83">
        <v>16.8</v>
      </c>
      <c r="I60" s="87">
        <v>0.988235294117647</v>
      </c>
      <c r="J60" s="40"/>
      <c r="K60" s="151">
        <v>1996</v>
      </c>
      <c r="L60" s="100">
        <v>2</v>
      </c>
      <c r="M60" s="83">
        <v>0</v>
      </c>
      <c r="N60" s="89">
        <v>0</v>
      </c>
      <c r="O60" t="s" s="131">
        <v>124</v>
      </c>
      <c r="P60" s="135">
        <f>AVERAGE(B60:B63)</f>
        <v>38</v>
      </c>
      <c r="Q60" s="97">
        <f>AVERAGE(D60:D63)</f>
        <v>1.88583824694787</v>
      </c>
      <c r="R60" t="s" s="134">
        <v>124</v>
      </c>
      <c r="S60" s="135">
        <f>AVERAGE(G60:G63)</f>
        <v>16.75</v>
      </c>
      <c r="T60" s="97">
        <f>AVERAGE(I60:I63)</f>
        <v>0.7999754901960791</v>
      </c>
      <c r="U60" t="s" s="134">
        <v>124</v>
      </c>
      <c r="V60" s="135">
        <f>AVERAGE(L60:L63)</f>
        <v>2.5</v>
      </c>
      <c r="W60" s="97">
        <f>AVERAGE(N60:N63)</f>
        <v>-0.833333333333333</v>
      </c>
    </row>
    <row r="61" ht="21.95" customHeight="1">
      <c r="A61" s="150">
        <v>1997</v>
      </c>
      <c r="B61" s="100">
        <v>38</v>
      </c>
      <c r="C61" s="83">
        <v>75.5</v>
      </c>
      <c r="D61" s="87">
        <v>1.98684210526316</v>
      </c>
      <c r="E61" s="40"/>
      <c r="F61" s="151">
        <v>1997</v>
      </c>
      <c r="G61" s="100">
        <v>15</v>
      </c>
      <c r="H61" s="83">
        <v>10.5</v>
      </c>
      <c r="I61" s="87">
        <v>0.7</v>
      </c>
      <c r="J61" s="40"/>
      <c r="K61" s="151">
        <v>1997</v>
      </c>
      <c r="L61" s="100">
        <v>3</v>
      </c>
      <c r="M61" s="83">
        <v>-3.6</v>
      </c>
      <c r="N61" s="89">
        <v>-1.2</v>
      </c>
      <c r="O61" t="s" s="131">
        <v>125</v>
      </c>
      <c r="P61" s="135">
        <f>AVERAGE(B61:B63)</f>
        <v>37.6666666666667</v>
      </c>
      <c r="Q61" s="97">
        <f>AVERAGE(D61:D63)</f>
        <v>1.85205783353733</v>
      </c>
      <c r="R61" t="s" s="134">
        <v>125</v>
      </c>
      <c r="S61" s="135">
        <f>AVERAGE(G61:G63)</f>
        <v>16.6666666666667</v>
      </c>
      <c r="T61" s="97">
        <f>AVERAGE(I61:I63)</f>
        <v>0.737222222222222</v>
      </c>
      <c r="U61" t="s" s="134">
        <v>125</v>
      </c>
      <c r="V61" s="135">
        <f>AVERAGE(L61:L63)</f>
        <v>2.66666666666667</v>
      </c>
      <c r="W61" s="97">
        <f>AVERAGE(N61:N63)</f>
        <v>-1.11111111111111</v>
      </c>
    </row>
    <row r="62" ht="21.95" customHeight="1">
      <c r="A62" s="150">
        <v>1998</v>
      </c>
      <c r="B62" s="100">
        <v>32</v>
      </c>
      <c r="C62" s="83">
        <v>55.8</v>
      </c>
      <c r="D62" s="87">
        <v>1.74375</v>
      </c>
      <c r="E62" s="40"/>
      <c r="F62" s="151">
        <v>1998</v>
      </c>
      <c r="G62" s="100">
        <v>15</v>
      </c>
      <c r="H62" s="83">
        <v>10.6</v>
      </c>
      <c r="I62" s="87">
        <v>0.706666666666667</v>
      </c>
      <c r="J62" s="40"/>
      <c r="K62" s="151">
        <v>1998</v>
      </c>
      <c r="L62" s="100">
        <v>2</v>
      </c>
      <c r="M62" s="83">
        <v>-2</v>
      </c>
      <c r="N62" s="89">
        <v>-1</v>
      </c>
      <c r="O62" t="s" s="131">
        <v>126</v>
      </c>
      <c r="P62" s="135">
        <f>AVERAGE(B62:B63)</f>
        <v>37.5</v>
      </c>
      <c r="Q62" s="97">
        <f>AVERAGE(D62:D63)</f>
        <v>1.78466569767442</v>
      </c>
      <c r="R62" t="s" s="134">
        <v>126</v>
      </c>
      <c r="S62" s="135">
        <f>AVERAGE(G62:G63)</f>
        <v>17.5</v>
      </c>
      <c r="T62" s="97">
        <f>AVERAGE(I62:I63)</f>
        <v>0.755833333333334</v>
      </c>
      <c r="U62" t="s" s="134">
        <v>126</v>
      </c>
      <c r="V62" s="135">
        <f>AVERAGE(L62:L63)</f>
        <v>2.5</v>
      </c>
      <c r="W62" s="97">
        <f>AVERAGE(N62:N63)</f>
        <v>-1.06666666666667</v>
      </c>
    </row>
    <row r="63" ht="21.95" customHeight="1">
      <c r="A63" s="150">
        <v>1999</v>
      </c>
      <c r="B63" s="100">
        <v>43</v>
      </c>
      <c r="C63" s="83">
        <v>78.5</v>
      </c>
      <c r="D63" s="87">
        <v>1.82558139534884</v>
      </c>
      <c r="E63" s="40"/>
      <c r="F63" s="151">
        <v>1999</v>
      </c>
      <c r="G63" s="100">
        <v>20</v>
      </c>
      <c r="H63" s="83">
        <v>16.1</v>
      </c>
      <c r="I63" s="87">
        <v>0.805</v>
      </c>
      <c r="J63" s="40"/>
      <c r="K63" s="151">
        <v>1999</v>
      </c>
      <c r="L63" s="100">
        <v>3</v>
      </c>
      <c r="M63" s="83">
        <v>-3.4</v>
      </c>
      <c r="N63" s="89">
        <v>-1.13333333333333</v>
      </c>
      <c r="O63" t="s" s="131">
        <v>127</v>
      </c>
      <c r="P63" s="135">
        <f>AVERAGE(B63)</f>
        <v>43</v>
      </c>
      <c r="Q63" s="97">
        <f>AVERAGE(D63)</f>
        <v>1.82558139534884</v>
      </c>
      <c r="R63" t="s" s="134">
        <v>127</v>
      </c>
      <c r="S63" s="135">
        <f>AVERAGE(G63)</f>
        <v>20</v>
      </c>
      <c r="T63" s="97">
        <f>AVERAGE(I63)</f>
        <v>0.805</v>
      </c>
      <c r="U63" t="s" s="134">
        <v>127</v>
      </c>
      <c r="V63" s="135">
        <f>AVERAGE(L63)</f>
        <v>3</v>
      </c>
      <c r="W63" s="97">
        <f>AVERAGE(N63)</f>
        <v>-1.13333333333333</v>
      </c>
    </row>
    <row r="64" ht="21.95" customHeight="1">
      <c r="A64" s="150">
        <v>2000</v>
      </c>
      <c r="B64" s="154">
        <v>42</v>
      </c>
      <c r="C64" s="155">
        <v>85.5</v>
      </c>
      <c r="D64" s="156">
        <v>2.03571428571429</v>
      </c>
      <c r="E64" s="40"/>
      <c r="F64" s="151">
        <v>2000</v>
      </c>
      <c r="G64" s="154">
        <v>20</v>
      </c>
      <c r="H64" s="155">
        <v>25.9</v>
      </c>
      <c r="I64" s="156">
        <v>1.295</v>
      </c>
      <c r="J64" s="40"/>
      <c r="K64" s="151">
        <v>2000</v>
      </c>
      <c r="L64" s="154">
        <v>1</v>
      </c>
      <c r="M64" s="155">
        <v>0</v>
      </c>
      <c r="N64" s="157">
        <v>0</v>
      </c>
      <c r="O64" t="s" s="131">
        <v>128</v>
      </c>
      <c r="P64" s="158">
        <f>AVERAGE(B64)</f>
        <v>42</v>
      </c>
      <c r="Q64" s="159">
        <f>AVERAGE(D64)</f>
        <v>2.03571428571429</v>
      </c>
      <c r="R64" t="s" s="134">
        <v>128</v>
      </c>
      <c r="S64" s="158">
        <f>AVERAGE(G64)</f>
        <v>20</v>
      </c>
      <c r="T64" s="159">
        <f>AVERAGE(I64)</f>
        <v>1.295</v>
      </c>
      <c r="U64" t="s" s="134">
        <v>128</v>
      </c>
      <c r="V64" s="158">
        <f>AVERAGE(L64)</f>
        <v>1</v>
      </c>
      <c r="W64" s="159">
        <f>AVERAGE(N64)</f>
        <v>0</v>
      </c>
    </row>
    <row r="65" ht="21.95" customHeight="1">
      <c r="A65" s="150">
        <v>2001</v>
      </c>
      <c r="B65" s="100">
        <v>23</v>
      </c>
      <c r="C65" s="83">
        <v>33.7</v>
      </c>
      <c r="D65" s="87">
        <v>1.46521739130435</v>
      </c>
      <c r="E65" s="40"/>
      <c r="F65" s="151">
        <v>2001</v>
      </c>
      <c r="G65" s="100">
        <v>14</v>
      </c>
      <c r="H65" s="83">
        <v>10.1</v>
      </c>
      <c r="I65" s="87">
        <v>0.721428571428571</v>
      </c>
      <c r="J65" s="40"/>
      <c r="K65" s="151">
        <v>2001</v>
      </c>
      <c r="L65" s="100">
        <v>3</v>
      </c>
      <c r="M65" s="83">
        <v>-4.3</v>
      </c>
      <c r="N65" s="89">
        <v>-1.43333333333333</v>
      </c>
      <c r="O65" t="s" s="131">
        <v>127</v>
      </c>
      <c r="P65" s="135">
        <f>AVERAGE(B65)</f>
        <v>23</v>
      </c>
      <c r="Q65" s="97">
        <f>AVERAGE(D65)</f>
        <v>1.46521739130435</v>
      </c>
      <c r="R65" t="s" s="134">
        <v>127</v>
      </c>
      <c r="S65" s="135">
        <f>AVERAGE(G65)</f>
        <v>14</v>
      </c>
      <c r="T65" s="97">
        <f>AVERAGE(I65)</f>
        <v>0.721428571428571</v>
      </c>
      <c r="U65" t="s" s="134">
        <v>127</v>
      </c>
      <c r="V65" s="135">
        <f>AVERAGE(L65)</f>
        <v>3</v>
      </c>
      <c r="W65" s="97">
        <f>AVERAGE(N65)</f>
        <v>-1.43333333333333</v>
      </c>
    </row>
    <row r="66" ht="21.95" customHeight="1">
      <c r="A66" s="150">
        <v>2002</v>
      </c>
      <c r="B66" s="100">
        <v>39</v>
      </c>
      <c r="C66" s="83">
        <v>76.5</v>
      </c>
      <c r="D66" s="87">
        <v>1.96153846153846</v>
      </c>
      <c r="E66" s="40"/>
      <c r="F66" s="151">
        <v>2002</v>
      </c>
      <c r="G66" s="100">
        <v>14</v>
      </c>
      <c r="H66" s="83">
        <v>7.9</v>
      </c>
      <c r="I66" s="87">
        <v>0.5642857142857139</v>
      </c>
      <c r="J66" s="40"/>
      <c r="K66" s="151">
        <v>2002</v>
      </c>
      <c r="L66" s="100">
        <v>2</v>
      </c>
      <c r="M66" s="83">
        <v>-2.2</v>
      </c>
      <c r="N66" s="89">
        <v>-1.1</v>
      </c>
      <c r="O66" t="s" s="131">
        <v>126</v>
      </c>
      <c r="P66" s="135">
        <f>AVERAGE(B65:B66)</f>
        <v>31</v>
      </c>
      <c r="Q66" s="97">
        <f>AVERAGE(D65:D66)</f>
        <v>1.71337792642141</v>
      </c>
      <c r="R66" t="s" s="134">
        <v>126</v>
      </c>
      <c r="S66" s="135">
        <f>AVERAGE(G65:G66)</f>
        <v>14</v>
      </c>
      <c r="T66" s="97">
        <f>AVERAGE(I65:I66)</f>
        <v>0.642857142857143</v>
      </c>
      <c r="U66" t="s" s="134">
        <v>126</v>
      </c>
      <c r="V66" s="135">
        <f>AVERAGE(L65:L66)</f>
        <v>2.5</v>
      </c>
      <c r="W66" s="97">
        <f>AVERAGE(N65:N66)</f>
        <v>-1.26666666666667</v>
      </c>
    </row>
    <row r="67" ht="21.95" customHeight="1">
      <c r="A67" s="150">
        <v>2003</v>
      </c>
      <c r="B67" s="100">
        <v>54</v>
      </c>
      <c r="C67" s="83">
        <v>90.8</v>
      </c>
      <c r="D67" s="87">
        <v>1.68148148148148</v>
      </c>
      <c r="E67" s="40"/>
      <c r="F67" s="151">
        <v>2003</v>
      </c>
      <c r="G67" s="100">
        <v>28</v>
      </c>
      <c r="H67" s="83">
        <v>20.9</v>
      </c>
      <c r="I67" s="87">
        <v>0.746428571428571</v>
      </c>
      <c r="J67" s="40"/>
      <c r="K67" s="151">
        <v>2003</v>
      </c>
      <c r="L67" s="100">
        <v>3</v>
      </c>
      <c r="M67" s="83">
        <v>-2.1</v>
      </c>
      <c r="N67" s="89">
        <v>-0.7</v>
      </c>
      <c r="O67" t="s" s="131">
        <v>125</v>
      </c>
      <c r="P67" s="135">
        <f>AVERAGE(B65:B67)</f>
        <v>38.6666666666667</v>
      </c>
      <c r="Q67" s="97">
        <f>AVERAGE(D65:D67)</f>
        <v>1.7027457781081</v>
      </c>
      <c r="R67" t="s" s="134">
        <v>125</v>
      </c>
      <c r="S67" s="135">
        <f>AVERAGE(G65:G67)</f>
        <v>18.6666666666667</v>
      </c>
      <c r="T67" s="97">
        <f>AVERAGE(I65:I67)</f>
        <v>0.677380952380952</v>
      </c>
      <c r="U67" t="s" s="134">
        <v>125</v>
      </c>
      <c r="V67" s="135">
        <f>AVERAGE(L65:L67)</f>
        <v>2.66666666666667</v>
      </c>
      <c r="W67" s="97">
        <f>AVERAGE(N65:N67)</f>
        <v>-1.07777777777778</v>
      </c>
    </row>
    <row r="68" ht="21.95" customHeight="1">
      <c r="A68" s="150">
        <v>2004</v>
      </c>
      <c r="B68" s="100">
        <v>28</v>
      </c>
      <c r="C68" s="83">
        <v>42.2</v>
      </c>
      <c r="D68" s="87">
        <v>1.50714285714286</v>
      </c>
      <c r="E68" s="40"/>
      <c r="F68" s="151">
        <v>2004</v>
      </c>
      <c r="G68" s="100">
        <v>17</v>
      </c>
      <c r="H68" s="83">
        <v>12.4</v>
      </c>
      <c r="I68" s="87">
        <v>0.729411764705882</v>
      </c>
      <c r="J68" s="40"/>
      <c r="K68" s="151">
        <v>2004</v>
      </c>
      <c r="L68" s="100">
        <v>2</v>
      </c>
      <c r="M68" s="83">
        <v>-1.1</v>
      </c>
      <c r="N68" s="89">
        <v>-0.55</v>
      </c>
      <c r="O68" t="s" s="131">
        <v>124</v>
      </c>
      <c r="P68" s="135">
        <f>AVERAGE(B65:B68)</f>
        <v>36</v>
      </c>
      <c r="Q68" s="97">
        <f>AVERAGE(D65:D68)</f>
        <v>1.65384504786679</v>
      </c>
      <c r="R68" t="s" s="134">
        <v>124</v>
      </c>
      <c r="S68" s="135">
        <f>AVERAGE(G65:G68)</f>
        <v>18.25</v>
      </c>
      <c r="T68" s="97">
        <f>AVERAGE(I65:I68)</f>
        <v>0.690388655462185</v>
      </c>
      <c r="U68" t="s" s="134">
        <v>124</v>
      </c>
      <c r="V68" s="135">
        <f>AVERAGE(L65:L68)</f>
        <v>2.5</v>
      </c>
      <c r="W68" s="97">
        <f>AVERAGE(N65:N68)</f>
        <v>-0.945833333333333</v>
      </c>
    </row>
    <row r="69" ht="21.95" customHeight="1">
      <c r="A69" s="150">
        <v>2005</v>
      </c>
      <c r="B69" s="100">
        <v>34</v>
      </c>
      <c r="C69" s="83">
        <v>66.59999999999999</v>
      </c>
      <c r="D69" s="87">
        <v>1.95882352941176</v>
      </c>
      <c r="E69" s="40"/>
      <c r="F69" s="151">
        <v>2005</v>
      </c>
      <c r="G69" s="100">
        <v>19</v>
      </c>
      <c r="H69" s="83">
        <v>28.3</v>
      </c>
      <c r="I69" s="87">
        <v>1.48947368421053</v>
      </c>
      <c r="J69" s="40"/>
      <c r="K69" s="151">
        <v>2005</v>
      </c>
      <c r="L69" s="100">
        <v>0</v>
      </c>
      <c r="M69" s="83">
        <v>0</v>
      </c>
      <c r="N69" s="89"/>
      <c r="O69" t="s" s="131">
        <v>104</v>
      </c>
      <c r="P69" s="135">
        <f>AVERAGE(B65:B69)</f>
        <v>35.6</v>
      </c>
      <c r="Q69" s="97">
        <f>AVERAGE(D65:D69)</f>
        <v>1.71484074417578</v>
      </c>
      <c r="R69" t="s" s="134">
        <v>104</v>
      </c>
      <c r="S69" s="135">
        <f>AVERAGE(G65:G69)</f>
        <v>18.4</v>
      </c>
      <c r="T69" s="97">
        <f>AVERAGE(I65:I69)</f>
        <v>0.850205661211854</v>
      </c>
      <c r="U69" t="s" s="134">
        <v>104</v>
      </c>
      <c r="V69" s="135">
        <f>AVERAGE(L65:L69)</f>
        <v>2</v>
      </c>
      <c r="W69" s="97">
        <f>AVERAGE(N65:N69)</f>
        <v>-0.945833333333333</v>
      </c>
    </row>
    <row r="70" ht="21.95" customHeight="1">
      <c r="A70" s="150">
        <v>2006</v>
      </c>
      <c r="B70" s="100">
        <v>50</v>
      </c>
      <c r="C70" s="83">
        <v>104</v>
      </c>
      <c r="D70" s="87">
        <v>2.08</v>
      </c>
      <c r="E70" s="40"/>
      <c r="F70" s="151">
        <v>2006</v>
      </c>
      <c r="G70" s="100">
        <v>19</v>
      </c>
      <c r="H70" s="83">
        <v>20.7</v>
      </c>
      <c r="I70" s="87">
        <v>1.08947368421053</v>
      </c>
      <c r="J70" s="40"/>
      <c r="K70" s="151">
        <v>2006</v>
      </c>
      <c r="L70" s="100">
        <v>3</v>
      </c>
      <c r="M70" s="83">
        <v>-0.9</v>
      </c>
      <c r="N70" s="89">
        <v>-0.3</v>
      </c>
      <c r="O70" t="s" s="131">
        <v>123</v>
      </c>
      <c r="P70" s="135">
        <f>AVERAGE(B65:B70)</f>
        <v>38</v>
      </c>
      <c r="Q70" s="97">
        <f>AVERAGE(D65:D70)</f>
        <v>1.77570062014649</v>
      </c>
      <c r="R70" t="s" s="134">
        <v>123</v>
      </c>
      <c r="S70" s="135">
        <f>AVERAGE(G65:G70)</f>
        <v>18.5</v>
      </c>
      <c r="T70" s="97">
        <f>AVERAGE(I65:I70)</f>
        <v>0.8900836650449661</v>
      </c>
      <c r="U70" t="s" s="134">
        <v>123</v>
      </c>
      <c r="V70" s="135">
        <f>AVERAGE(L65:L70)</f>
        <v>2.16666666666667</v>
      </c>
      <c r="W70" s="97">
        <f>AVERAGE(N65:N70)</f>
        <v>-0.816666666666666</v>
      </c>
    </row>
    <row r="71" ht="21.95" customHeight="1">
      <c r="A71" s="150">
        <v>2007</v>
      </c>
      <c r="B71" s="100">
        <v>24</v>
      </c>
      <c r="C71" s="83">
        <v>47.3</v>
      </c>
      <c r="D71" s="87">
        <v>1.97083333333333</v>
      </c>
      <c r="E71" s="40"/>
      <c r="F71" s="151">
        <v>2007</v>
      </c>
      <c r="G71" s="100">
        <v>11</v>
      </c>
      <c r="H71" s="83">
        <v>10.1</v>
      </c>
      <c r="I71" s="87">
        <v>0.918181818181818</v>
      </c>
      <c r="J71" s="40"/>
      <c r="K71" s="151">
        <v>2007</v>
      </c>
      <c r="L71" s="100">
        <v>2</v>
      </c>
      <c r="M71" s="83">
        <v>-0.8</v>
      </c>
      <c r="N71" s="89">
        <v>-0.4</v>
      </c>
      <c r="O71" t="s" s="131">
        <v>122</v>
      </c>
      <c r="P71" s="135">
        <f>AVERAGE(B65:B71)</f>
        <v>36</v>
      </c>
      <c r="Q71" s="97">
        <f>AVERAGE(D65:D71)</f>
        <v>1.80357672203032</v>
      </c>
      <c r="R71" t="s" s="134">
        <v>122</v>
      </c>
      <c r="S71" s="135">
        <f>AVERAGE(G65:G71)</f>
        <v>17.4285714285714</v>
      </c>
      <c r="T71" s="97">
        <f>AVERAGE(I65:I71)</f>
        <v>0.894097686921659</v>
      </c>
      <c r="U71" t="s" s="134">
        <v>122</v>
      </c>
      <c r="V71" s="135">
        <f>AVERAGE(L65:L71)</f>
        <v>2.14285714285714</v>
      </c>
      <c r="W71" s="97">
        <f>AVERAGE(N65:N71)</f>
        <v>-0.747222222222222</v>
      </c>
    </row>
    <row r="72" ht="21.95" customHeight="1">
      <c r="A72" s="150">
        <v>2008</v>
      </c>
      <c r="B72" s="100">
        <v>44</v>
      </c>
      <c r="C72" s="83">
        <v>75.3</v>
      </c>
      <c r="D72" s="87">
        <v>1.71136363636364</v>
      </c>
      <c r="E72" s="40"/>
      <c r="F72" s="151">
        <v>2008</v>
      </c>
      <c r="G72" s="100">
        <v>24</v>
      </c>
      <c r="H72" s="83">
        <v>21.3</v>
      </c>
      <c r="I72" s="87">
        <v>0.8875</v>
      </c>
      <c r="J72" s="40"/>
      <c r="K72" s="151">
        <v>2008</v>
      </c>
      <c r="L72" s="100">
        <v>4</v>
      </c>
      <c r="M72" s="83">
        <v>-3.1</v>
      </c>
      <c r="N72" s="89">
        <v>-0.775</v>
      </c>
      <c r="O72" t="s" s="131">
        <v>121</v>
      </c>
      <c r="P72" s="135">
        <f>AVERAGE(B65:B72)</f>
        <v>37</v>
      </c>
      <c r="Q72" s="97">
        <f>AVERAGE(D65:D72)</f>
        <v>1.79205008632199</v>
      </c>
      <c r="R72" t="s" s="134">
        <v>121</v>
      </c>
      <c r="S72" s="135">
        <f>AVERAGE(G65:G72)</f>
        <v>18.25</v>
      </c>
      <c r="T72" s="97">
        <f>AVERAGE(I65:I72)</f>
        <v>0.893272976056452</v>
      </c>
      <c r="U72" t="s" s="134">
        <v>121</v>
      </c>
      <c r="V72" s="135">
        <f>AVERAGE(L65:L72)</f>
        <v>2.375</v>
      </c>
      <c r="W72" s="97">
        <f>AVERAGE(N65:N72)</f>
        <v>-0.751190476190476</v>
      </c>
    </row>
    <row r="73" ht="21.95" customHeight="1">
      <c r="A73" s="150">
        <v>2009</v>
      </c>
      <c r="B73" s="100">
        <v>40</v>
      </c>
      <c r="C73" s="83">
        <v>73.2</v>
      </c>
      <c r="D73" s="87">
        <v>1.83</v>
      </c>
      <c r="E73" s="40"/>
      <c r="F73" s="151">
        <v>2009</v>
      </c>
      <c r="G73" s="100">
        <v>21</v>
      </c>
      <c r="H73" s="83">
        <v>21.5</v>
      </c>
      <c r="I73" s="87">
        <v>1.02380952380952</v>
      </c>
      <c r="J73" s="40"/>
      <c r="K73" s="151">
        <v>2009</v>
      </c>
      <c r="L73" s="100">
        <v>2</v>
      </c>
      <c r="M73" s="83">
        <v>-1.4</v>
      </c>
      <c r="N73" s="89">
        <v>-0.7</v>
      </c>
      <c r="O73" t="s" s="131">
        <v>120</v>
      </c>
      <c r="P73" s="135">
        <f>AVERAGE(B65:B73)</f>
        <v>37.3333333333333</v>
      </c>
      <c r="Q73" s="97">
        <f>AVERAGE(D65:D73)</f>
        <v>1.79626674339732</v>
      </c>
      <c r="R73" t="s" s="134">
        <v>120</v>
      </c>
      <c r="S73" s="135">
        <f>AVERAGE(G65:G73)</f>
        <v>18.5555555555556</v>
      </c>
      <c r="T73" s="97">
        <f>AVERAGE(I65:I73)</f>
        <v>0.907777036917904</v>
      </c>
      <c r="U73" t="s" s="134">
        <v>120</v>
      </c>
      <c r="V73" s="135">
        <f>AVERAGE(L65:L73)</f>
        <v>2.33333333333333</v>
      </c>
      <c r="W73" s="97">
        <f>AVERAGE(N65:N73)</f>
        <v>-0.744791666666666</v>
      </c>
    </row>
    <row r="74" ht="21.95" customHeight="1">
      <c r="A74" s="150">
        <v>2010</v>
      </c>
      <c r="B74" s="100">
        <v>49</v>
      </c>
      <c r="C74" s="83">
        <v>68.59999999999999</v>
      </c>
      <c r="D74" s="87">
        <v>1.4</v>
      </c>
      <c r="E74" s="40"/>
      <c r="F74" s="151">
        <v>2010</v>
      </c>
      <c r="G74" s="100">
        <v>33</v>
      </c>
      <c r="H74" s="83">
        <v>24.9</v>
      </c>
      <c r="I74" s="87">
        <v>0.754545454545455</v>
      </c>
      <c r="J74" s="40"/>
      <c r="K74" s="151">
        <v>2010</v>
      </c>
      <c r="L74" s="100">
        <v>7</v>
      </c>
      <c r="M74" s="83">
        <v>-2.3</v>
      </c>
      <c r="N74" s="89">
        <v>-0.328571428571429</v>
      </c>
      <c r="O74" t="s" s="131">
        <v>98</v>
      </c>
      <c r="P74" s="135">
        <f>AVERAGE(B65:B74)</f>
        <v>38.5</v>
      </c>
      <c r="Q74" s="97">
        <f>AVERAGE(D65:D74)</f>
        <v>1.75664006905759</v>
      </c>
      <c r="R74" t="s" s="134">
        <v>98</v>
      </c>
      <c r="S74" s="135">
        <f>AVERAGE(G65:G74)</f>
        <v>20</v>
      </c>
      <c r="T74" s="97">
        <f>AVERAGE(I65:I74)</f>
        <v>0.892453878680659</v>
      </c>
      <c r="U74" t="s" s="134">
        <v>98</v>
      </c>
      <c r="V74" s="135">
        <f>AVERAGE(L65:L74)</f>
        <v>2.8</v>
      </c>
      <c r="W74" s="97">
        <f>AVERAGE(N65:N74)</f>
        <v>-0.698544973544973</v>
      </c>
    </row>
    <row r="75" ht="21.95" customHeight="1">
      <c r="A75" s="150">
        <v>2011</v>
      </c>
      <c r="B75" s="100">
        <v>12</v>
      </c>
      <c r="C75" s="83">
        <v>23.8</v>
      </c>
      <c r="D75" s="87">
        <v>1.98333333333333</v>
      </c>
      <c r="E75" s="40"/>
      <c r="F75" s="151">
        <v>2011</v>
      </c>
      <c r="G75" s="100">
        <v>5</v>
      </c>
      <c r="H75" s="83">
        <v>4.1</v>
      </c>
      <c r="I75" s="87">
        <v>0.82</v>
      </c>
      <c r="J75" s="40"/>
      <c r="K75" s="151">
        <v>2011</v>
      </c>
      <c r="L75" s="100">
        <v>1</v>
      </c>
      <c r="M75" s="83">
        <v>-0.5</v>
      </c>
      <c r="N75" s="89">
        <v>-0.5</v>
      </c>
      <c r="O75" t="s" s="131">
        <v>119</v>
      </c>
      <c r="P75" s="135">
        <f>AVERAGE(B65:B75)</f>
        <v>36.0909090909091</v>
      </c>
      <c r="Q75" s="97">
        <f>AVERAGE(D65:D75)</f>
        <v>1.77724854762811</v>
      </c>
      <c r="R75" t="s" s="134">
        <v>119</v>
      </c>
      <c r="S75" s="135">
        <f>AVERAGE(G65:G75)</f>
        <v>18.6363636363636</v>
      </c>
      <c r="T75" s="97">
        <f>AVERAGE(I65:I75)</f>
        <v>0.885867162436963</v>
      </c>
      <c r="U75" t="s" s="134">
        <v>119</v>
      </c>
      <c r="V75" s="135">
        <f>AVERAGE(L65:L75)</f>
        <v>2.63636363636364</v>
      </c>
      <c r="W75" s="97">
        <f>AVERAGE(N65:N75)</f>
        <v>-0.678690476190476</v>
      </c>
    </row>
    <row r="76" ht="21.95" customHeight="1">
      <c r="A76" s="150">
        <v>2012</v>
      </c>
      <c r="B76" s="100">
        <v>22</v>
      </c>
      <c r="C76" s="83">
        <v>53.2</v>
      </c>
      <c r="D76" s="87">
        <v>2.41818181818182</v>
      </c>
      <c r="E76" s="40"/>
      <c r="F76" s="151">
        <v>2012</v>
      </c>
      <c r="G76" s="100">
        <v>7</v>
      </c>
      <c r="H76" s="83">
        <v>9.1</v>
      </c>
      <c r="I76" s="87">
        <v>1.3</v>
      </c>
      <c r="J76" s="40"/>
      <c r="K76" s="151">
        <v>2012</v>
      </c>
      <c r="L76" s="100">
        <v>0</v>
      </c>
      <c r="M76" s="83">
        <v>0</v>
      </c>
      <c r="N76" s="89"/>
      <c r="O76" t="s" s="131">
        <v>118</v>
      </c>
      <c r="P76" s="135">
        <f>AVERAGE(B65:B76)</f>
        <v>34.9166666666667</v>
      </c>
      <c r="Q76" s="97">
        <f>AVERAGE(D65:D76)</f>
        <v>1.83065965350759</v>
      </c>
      <c r="R76" t="s" s="134">
        <v>118</v>
      </c>
      <c r="S76" s="135">
        <f>AVERAGE(G65:G76)</f>
        <v>17.6666666666667</v>
      </c>
      <c r="T76" s="97">
        <f>AVERAGE(I65:I76)</f>
        <v>0.920378232233883</v>
      </c>
      <c r="U76" t="s" s="134">
        <v>118</v>
      </c>
      <c r="V76" s="135">
        <f>AVERAGE(L65:L76)</f>
        <v>2.41666666666667</v>
      </c>
      <c r="W76" s="97">
        <f>AVERAGE(N65:N76)</f>
        <v>-0.678690476190476</v>
      </c>
    </row>
    <row r="77" ht="21.95" customHeight="1">
      <c r="A77" s="150">
        <v>2013</v>
      </c>
      <c r="B77" s="100">
        <v>15</v>
      </c>
      <c r="C77" s="83">
        <v>33.3</v>
      </c>
      <c r="D77" s="87">
        <v>2.22</v>
      </c>
      <c r="E77" s="40"/>
      <c r="F77" s="151">
        <v>2013</v>
      </c>
      <c r="G77" s="100">
        <v>5</v>
      </c>
      <c r="H77" s="83">
        <v>6.4</v>
      </c>
      <c r="I77" s="87">
        <v>1.28</v>
      </c>
      <c r="J77" s="40"/>
      <c r="K77" s="151">
        <v>2013</v>
      </c>
      <c r="L77" s="100">
        <v>0</v>
      </c>
      <c r="M77" s="83">
        <v>0</v>
      </c>
      <c r="N77" s="89"/>
      <c r="O77" t="s" s="131">
        <v>117</v>
      </c>
      <c r="P77" s="135">
        <f>AVERAGE(B65:B77)</f>
        <v>33.3846153846154</v>
      </c>
      <c r="Q77" s="97">
        <f>AVERAGE(D65:D77)</f>
        <v>1.86060891093008</v>
      </c>
      <c r="R77" t="s" s="134">
        <v>117</v>
      </c>
      <c r="S77" s="135">
        <f>AVERAGE(G65:G77)</f>
        <v>16.6923076923077</v>
      </c>
      <c r="T77" s="97">
        <f>AVERAGE(I65:I77)</f>
        <v>0.948041445138969</v>
      </c>
      <c r="U77" t="s" s="134">
        <v>117</v>
      </c>
      <c r="V77" s="135">
        <f>AVERAGE(L65:L77)</f>
        <v>2.23076923076923</v>
      </c>
      <c r="W77" s="97">
        <f>AVERAGE(N65:N77)</f>
        <v>-0.678690476190476</v>
      </c>
    </row>
    <row r="78" ht="21.95" customHeight="1">
      <c r="A78" s="150">
        <v>2014</v>
      </c>
      <c r="B78" s="100">
        <v>12</v>
      </c>
      <c r="C78" s="83">
        <v>26.3</v>
      </c>
      <c r="D78" s="87">
        <v>2.19166666666667</v>
      </c>
      <c r="E78" s="40"/>
      <c r="F78" s="151">
        <v>2014</v>
      </c>
      <c r="G78" s="100">
        <v>5</v>
      </c>
      <c r="H78" s="83">
        <v>6.6</v>
      </c>
      <c r="I78" s="87">
        <v>1.32</v>
      </c>
      <c r="J78" s="40"/>
      <c r="K78" s="151">
        <v>2014</v>
      </c>
      <c r="L78" s="100">
        <v>0</v>
      </c>
      <c r="M78" s="83">
        <v>0</v>
      </c>
      <c r="N78" s="89"/>
      <c r="O78" t="s" s="131">
        <v>116</v>
      </c>
      <c r="P78" s="135">
        <f>AVERAGE(B65:B78)</f>
        <v>31.8571428571429</v>
      </c>
      <c r="Q78" s="97">
        <f>AVERAGE(D65:D78)</f>
        <v>1.88425589348269</v>
      </c>
      <c r="R78" t="s" s="134">
        <v>116</v>
      </c>
      <c r="S78" s="135">
        <f>AVERAGE(G65:G78)</f>
        <v>15.8571428571429</v>
      </c>
      <c r="T78" s="97">
        <f>AVERAGE(I65:I78)</f>
        <v>0.974609913343328</v>
      </c>
      <c r="U78" t="s" s="134">
        <v>116</v>
      </c>
      <c r="V78" s="135">
        <f>AVERAGE(L65:L78)</f>
        <v>2.07142857142857</v>
      </c>
      <c r="W78" s="97">
        <f>AVERAGE(N65:N78)</f>
        <v>-0.678690476190476</v>
      </c>
    </row>
    <row r="79" ht="21.95" customHeight="1">
      <c r="A79" s="150">
        <v>2015</v>
      </c>
      <c r="B79" s="100">
        <v>20</v>
      </c>
      <c r="C79" s="83">
        <v>40.4</v>
      </c>
      <c r="D79" s="87">
        <v>2.02</v>
      </c>
      <c r="E79" s="40"/>
      <c r="F79" s="151">
        <v>2015</v>
      </c>
      <c r="G79" s="100">
        <v>10</v>
      </c>
      <c r="H79" s="83">
        <v>13.6</v>
      </c>
      <c r="I79" s="87">
        <v>1.36</v>
      </c>
      <c r="J79" s="40"/>
      <c r="K79" s="151">
        <v>2015</v>
      </c>
      <c r="L79" s="100">
        <v>0</v>
      </c>
      <c r="M79" s="83">
        <v>0</v>
      </c>
      <c r="N79" s="89"/>
      <c r="O79" t="s" s="131">
        <v>115</v>
      </c>
      <c r="P79" s="135">
        <f>AVERAGE(B65:B79)</f>
        <v>31.0666666666667</v>
      </c>
      <c r="Q79" s="97">
        <f>AVERAGE(D65:D79)</f>
        <v>1.89330550058385</v>
      </c>
      <c r="R79" t="s" s="134">
        <v>115</v>
      </c>
      <c r="S79" s="135">
        <f>AVERAGE(G65:G79)</f>
        <v>15.4666666666667</v>
      </c>
      <c r="T79" s="97">
        <f>AVERAGE(I65:I79)</f>
        <v>1.00030258578711</v>
      </c>
      <c r="U79" t="s" s="134">
        <v>115</v>
      </c>
      <c r="V79" s="135">
        <f>AVERAGE(L65:L79)</f>
        <v>1.93333333333333</v>
      </c>
      <c r="W79" s="97">
        <f>AVERAGE(N65:N79)</f>
        <v>-0.678690476190476</v>
      </c>
    </row>
    <row r="80" ht="21.95" customHeight="1">
      <c r="A80" s="150">
        <v>2016</v>
      </c>
      <c r="B80" s="100">
        <v>10</v>
      </c>
      <c r="C80" s="83">
        <v>24.1</v>
      </c>
      <c r="D80" s="87">
        <v>2.41</v>
      </c>
      <c r="E80" s="40"/>
      <c r="F80" s="151">
        <v>2016</v>
      </c>
      <c r="G80" s="100">
        <v>3</v>
      </c>
      <c r="H80" s="83">
        <v>4.7</v>
      </c>
      <c r="I80" s="87">
        <v>1.56666666666667</v>
      </c>
      <c r="J80" s="40"/>
      <c r="K80" s="151">
        <v>2016</v>
      </c>
      <c r="L80" s="100">
        <v>0</v>
      </c>
      <c r="M80" s="83">
        <v>0</v>
      </c>
      <c r="N80" s="89"/>
      <c r="O80" t="s" s="131">
        <v>114</v>
      </c>
      <c r="P80" s="135">
        <f>AVERAGE(B65:B80)</f>
        <v>29.75</v>
      </c>
      <c r="Q80" s="97">
        <f>AVERAGE(D65:D80)</f>
        <v>1.92559890679736</v>
      </c>
      <c r="R80" t="s" s="134">
        <v>114</v>
      </c>
      <c r="S80" s="135">
        <f>AVERAGE(G65:G80)</f>
        <v>14.6875</v>
      </c>
      <c r="T80" s="97">
        <f>AVERAGE(I65:I80)</f>
        <v>1.03570034084208</v>
      </c>
      <c r="U80" t="s" s="134">
        <v>114</v>
      </c>
      <c r="V80" s="135">
        <f>AVERAGE(L65:L80)</f>
        <v>1.8125</v>
      </c>
      <c r="W80" s="97">
        <f>AVERAGE(N65:N80)</f>
        <v>-0.678690476190476</v>
      </c>
    </row>
    <row r="81" ht="21.95" customHeight="1">
      <c r="A81" s="150">
        <v>2017</v>
      </c>
      <c r="B81" s="100">
        <v>22</v>
      </c>
      <c r="C81" s="83">
        <v>51</v>
      </c>
      <c r="D81" s="87">
        <v>2.31818181818182</v>
      </c>
      <c r="E81" s="40"/>
      <c r="F81" s="151">
        <v>2017</v>
      </c>
      <c r="G81" s="100">
        <v>8</v>
      </c>
      <c r="H81" s="83">
        <v>11.2</v>
      </c>
      <c r="I81" s="87">
        <v>1.4</v>
      </c>
      <c r="J81" s="40"/>
      <c r="K81" s="151">
        <v>2017</v>
      </c>
      <c r="L81" s="100">
        <v>0</v>
      </c>
      <c r="M81" s="83">
        <v>0</v>
      </c>
      <c r="N81" s="89"/>
      <c r="O81" t="s" s="131">
        <v>113</v>
      </c>
      <c r="P81" s="135">
        <f>AVERAGE(B65:B81)</f>
        <v>29.2941176470588</v>
      </c>
      <c r="Q81" s="97">
        <f>AVERAGE(D65:D81)</f>
        <v>1.94869201923174</v>
      </c>
      <c r="R81" t="s" s="134">
        <v>113</v>
      </c>
      <c r="S81" s="135">
        <f>AVERAGE(G65:G81)</f>
        <v>14.2941176470588</v>
      </c>
      <c r="T81" s="97">
        <f>AVERAGE(I65:I81)</f>
        <v>1.05712973255725</v>
      </c>
      <c r="U81" t="s" s="134">
        <v>113</v>
      </c>
      <c r="V81" s="135">
        <f>AVERAGE(L65:L81)</f>
        <v>1.70588235294118</v>
      </c>
      <c r="W81" s="97">
        <f>AVERAGE(N65:N81)</f>
        <v>-0.678690476190476</v>
      </c>
    </row>
    <row r="82" ht="21.95" customHeight="1">
      <c r="A82" s="150">
        <v>2018</v>
      </c>
      <c r="B82" s="100">
        <v>19</v>
      </c>
      <c r="C82" s="83">
        <v>39.5</v>
      </c>
      <c r="D82" s="87">
        <v>2.07894736842105</v>
      </c>
      <c r="E82" s="40"/>
      <c r="F82" s="151">
        <v>2018</v>
      </c>
      <c r="G82" s="100">
        <v>7</v>
      </c>
      <c r="H82" s="83">
        <v>7.5</v>
      </c>
      <c r="I82" s="87">
        <v>1.07142857142857</v>
      </c>
      <c r="J82" s="40"/>
      <c r="K82" s="151">
        <v>2018</v>
      </c>
      <c r="L82" s="100">
        <v>0</v>
      </c>
      <c r="M82" s="83">
        <v>0</v>
      </c>
      <c r="N82" s="89"/>
      <c r="O82" t="s" s="131">
        <v>112</v>
      </c>
      <c r="P82" s="135">
        <f>AVERAGE(B65:B82)</f>
        <v>28.7222222222222</v>
      </c>
      <c r="Q82" s="97">
        <f>AVERAGE(D65:D82)</f>
        <v>1.95592842752003</v>
      </c>
      <c r="R82" t="s" s="134">
        <v>112</v>
      </c>
      <c r="S82" s="135">
        <f>AVERAGE(G65:G82)</f>
        <v>13.8888888888889</v>
      </c>
      <c r="T82" s="97">
        <f>AVERAGE(I65:I82)</f>
        <v>1.05792411249455</v>
      </c>
      <c r="U82" t="s" s="134">
        <v>112</v>
      </c>
      <c r="V82" s="135">
        <f>AVERAGE(L65:L82)</f>
        <v>1.61111111111111</v>
      </c>
      <c r="W82" s="97">
        <f>AVERAGE(N65:N82)</f>
        <v>-0.678690476190476</v>
      </c>
    </row>
    <row r="83" ht="21.95" customHeight="1">
      <c r="A83" s="150">
        <v>2019</v>
      </c>
      <c r="B83" s="100">
        <v>18</v>
      </c>
      <c r="C83" s="83">
        <v>43.4</v>
      </c>
      <c r="D83" s="87">
        <v>2.41111111111111</v>
      </c>
      <c r="E83" s="40"/>
      <c r="F83" s="151">
        <v>2019</v>
      </c>
      <c r="G83" s="100">
        <v>5</v>
      </c>
      <c r="H83" s="83">
        <v>7.3</v>
      </c>
      <c r="I83" s="87">
        <v>1.46</v>
      </c>
      <c r="J83" s="40"/>
      <c r="K83" s="151">
        <v>2019</v>
      </c>
      <c r="L83" s="100">
        <v>0</v>
      </c>
      <c r="M83" s="83">
        <v>0</v>
      </c>
      <c r="N83" s="89"/>
      <c r="O83" t="s" s="131">
        <v>111</v>
      </c>
      <c r="P83" s="135">
        <f>AVERAGE(B65:B83)</f>
        <v>28.1578947368421</v>
      </c>
      <c r="Q83" s="97">
        <f>AVERAGE(D65:D83)</f>
        <v>1.97988541086693</v>
      </c>
      <c r="R83" t="s" s="134">
        <v>111</v>
      </c>
      <c r="S83" s="135">
        <f>AVERAGE(G65:G83)</f>
        <v>13.4210526315789</v>
      </c>
      <c r="T83" s="97">
        <f>AVERAGE(I65:I83)</f>
        <v>1.07908600131062</v>
      </c>
      <c r="U83" t="s" s="134">
        <v>111</v>
      </c>
      <c r="V83" s="135">
        <f>AVERAGE(L65:L83)</f>
        <v>1.52631578947368</v>
      </c>
      <c r="W83" s="97">
        <f>AVERAGE(N65:N83)</f>
        <v>-0.678690476190476</v>
      </c>
    </row>
    <row r="84" ht="21.95" customHeight="1">
      <c r="A84" s="150">
        <v>2020</v>
      </c>
      <c r="B84" s="100">
        <v>12</v>
      </c>
      <c r="C84" s="83">
        <v>25.2</v>
      </c>
      <c r="D84" s="87">
        <v>2.1</v>
      </c>
      <c r="E84" s="40"/>
      <c r="F84" s="151">
        <v>2020</v>
      </c>
      <c r="G84" s="100">
        <v>4</v>
      </c>
      <c r="H84" s="83">
        <v>4</v>
      </c>
      <c r="I84" s="87">
        <v>1</v>
      </c>
      <c r="J84" s="40"/>
      <c r="K84" s="151">
        <v>2020</v>
      </c>
      <c r="L84" s="100">
        <v>1</v>
      </c>
      <c r="M84" s="83">
        <v>-0.2</v>
      </c>
      <c r="N84" s="89">
        <v>-0.2</v>
      </c>
      <c r="O84" t="s" s="131">
        <v>110</v>
      </c>
      <c r="P84" s="135">
        <f>AVERAGE(B65:B84)</f>
        <v>27.35</v>
      </c>
      <c r="Q84" s="97">
        <f>AVERAGE(D65:D84)</f>
        <v>1.98589114032358</v>
      </c>
      <c r="R84" t="s" s="134">
        <v>110</v>
      </c>
      <c r="S84" s="135">
        <f>AVERAGE(G65:G84)</f>
        <v>12.95</v>
      </c>
      <c r="T84" s="97">
        <f>AVERAGE(I65:I84)</f>
        <v>1.07513170124509</v>
      </c>
      <c r="U84" t="s" s="134">
        <v>110</v>
      </c>
      <c r="V84" s="135">
        <f>AVERAGE(L65:L84)</f>
        <v>1.5</v>
      </c>
      <c r="W84" s="97">
        <f>AVERAGE(N65:N84)</f>
        <v>-0.6351731601731599</v>
      </c>
    </row>
    <row r="85" ht="21.95" customHeight="1">
      <c r="A85" s="150">
        <v>2021</v>
      </c>
      <c r="B85" s="100">
        <v>13</v>
      </c>
      <c r="C85" s="83">
        <v>33.3</v>
      </c>
      <c r="D85" s="87">
        <v>2.56153846153846</v>
      </c>
      <c r="E85" s="40"/>
      <c r="F85" s="151">
        <v>2021</v>
      </c>
      <c r="G85" s="100">
        <v>2</v>
      </c>
      <c r="H85" s="83">
        <v>2.7</v>
      </c>
      <c r="I85" s="87">
        <v>1.35</v>
      </c>
      <c r="J85" s="40"/>
      <c r="K85" s="151">
        <v>2021</v>
      </c>
      <c r="L85" s="100">
        <v>0</v>
      </c>
      <c r="M85" s="83">
        <v>0</v>
      </c>
      <c r="N85" s="89"/>
      <c r="O85" s="96"/>
      <c r="P85" s="83"/>
      <c r="Q85" s="83"/>
      <c r="R85" s="84"/>
      <c r="S85" s="83"/>
      <c r="T85" s="83"/>
      <c r="U85" s="84"/>
      <c r="V85" s="83"/>
      <c r="W85" s="97"/>
    </row>
    <row r="86" ht="21.95" customHeight="1">
      <c r="A86" s="150">
        <v>2022</v>
      </c>
      <c r="B86" s="100">
        <v>15</v>
      </c>
      <c r="C86" s="83">
        <v>33.1</v>
      </c>
      <c r="D86" s="87">
        <v>2.20666666666667</v>
      </c>
      <c r="E86" s="40"/>
      <c r="F86" s="151">
        <v>2022</v>
      </c>
      <c r="G86" s="100">
        <v>8</v>
      </c>
      <c r="H86" s="83">
        <v>12</v>
      </c>
      <c r="I86" s="87">
        <v>1.5</v>
      </c>
      <c r="J86" s="40"/>
      <c r="K86" s="151">
        <v>2022</v>
      </c>
      <c r="L86" s="100">
        <v>0</v>
      </c>
      <c r="M86" s="83">
        <v>0</v>
      </c>
      <c r="N86" s="89"/>
      <c r="O86" s="96"/>
      <c r="P86" s="83"/>
      <c r="Q86" s="83"/>
      <c r="R86" s="84"/>
      <c r="S86" s="83"/>
      <c r="T86" s="83"/>
      <c r="U86" s="84"/>
      <c r="V86" s="83"/>
      <c r="W86" s="97"/>
    </row>
    <row r="87" ht="21.95" customHeight="1">
      <c r="A87" s="86"/>
      <c r="B87" s="94"/>
      <c r="C87" s="83"/>
      <c r="D87" s="87"/>
      <c r="E87" s="40"/>
      <c r="F87" s="88"/>
      <c r="G87" s="94"/>
      <c r="H87" s="83"/>
      <c r="I87" s="87"/>
      <c r="J87" s="40"/>
      <c r="K87" s="88"/>
      <c r="L87" s="94"/>
      <c r="M87" s="83"/>
      <c r="N87" s="89"/>
      <c r="O87" s="96"/>
      <c r="P87" s="83"/>
      <c r="Q87" s="83"/>
      <c r="R87" s="84"/>
      <c r="S87" s="83"/>
      <c r="T87" s="83"/>
      <c r="U87" s="84"/>
      <c r="V87" s="83"/>
      <c r="W87" s="97"/>
    </row>
    <row r="88" ht="21.95" customHeight="1">
      <c r="A88" s="86"/>
      <c r="B88" s="94"/>
      <c r="C88" s="83"/>
      <c r="D88" s="87"/>
      <c r="E88" s="40"/>
      <c r="F88" s="88"/>
      <c r="G88" s="94"/>
      <c r="H88" s="83"/>
      <c r="I88" s="87"/>
      <c r="J88" s="40"/>
      <c r="K88" s="88"/>
      <c r="L88" s="94"/>
      <c r="M88" s="83"/>
      <c r="N88" s="89"/>
      <c r="O88" s="96"/>
      <c r="P88" s="83"/>
      <c r="Q88" s="83"/>
      <c r="R88" s="84"/>
      <c r="S88" s="83"/>
      <c r="T88" s="83"/>
      <c r="U88" s="84"/>
      <c r="V88" s="83"/>
      <c r="W88" s="97"/>
    </row>
    <row r="89" ht="21.95" customHeight="1">
      <c r="A89" s="86"/>
      <c r="B89" s="94"/>
      <c r="C89" s="83"/>
      <c r="D89" s="87"/>
      <c r="E89" s="40"/>
      <c r="F89" s="88"/>
      <c r="G89" s="94"/>
      <c r="H89" s="83"/>
      <c r="I89" s="87"/>
      <c r="J89" s="40"/>
      <c r="K89" s="88"/>
      <c r="L89" s="94"/>
      <c r="M89" s="83"/>
      <c r="N89" s="89"/>
      <c r="O89" s="96"/>
      <c r="P89" s="83"/>
      <c r="Q89" s="83"/>
      <c r="R89" s="84"/>
      <c r="S89" s="83"/>
      <c r="T89" s="83"/>
      <c r="U89" s="84"/>
      <c r="V89" s="83"/>
      <c r="W89" s="97"/>
    </row>
    <row r="90" ht="21.95" customHeight="1">
      <c r="A90" s="86"/>
      <c r="B90" s="94"/>
      <c r="C90" s="83"/>
      <c r="D90" s="87"/>
      <c r="E90" s="40"/>
      <c r="F90" s="88"/>
      <c r="G90" s="94"/>
      <c r="H90" s="83"/>
      <c r="I90" s="87"/>
      <c r="J90" s="40"/>
      <c r="K90" s="88"/>
      <c r="L90" s="94"/>
      <c r="M90" s="83"/>
      <c r="N90" s="89"/>
      <c r="O90" s="96"/>
      <c r="P90" s="83"/>
      <c r="Q90" s="83"/>
      <c r="R90" s="84"/>
      <c r="S90" s="83"/>
      <c r="T90" s="83"/>
      <c r="U90" s="84"/>
      <c r="V90" s="83"/>
      <c r="W90" s="97"/>
    </row>
    <row r="91" ht="21.95" customHeight="1">
      <c r="A91" s="86"/>
      <c r="B91" s="94"/>
      <c r="C91" s="83"/>
      <c r="D91" s="87"/>
      <c r="E91" s="40"/>
      <c r="F91" s="88"/>
      <c r="G91" s="94"/>
      <c r="H91" s="83"/>
      <c r="I91" s="87"/>
      <c r="J91" s="40"/>
      <c r="K91" s="88"/>
      <c r="L91" s="94"/>
      <c r="M91" s="83"/>
      <c r="N91" s="89"/>
      <c r="O91" s="96"/>
      <c r="P91" s="83"/>
      <c r="Q91" s="83"/>
      <c r="R91" s="84"/>
      <c r="S91" s="83"/>
      <c r="T91" s="83"/>
      <c r="U91" s="84"/>
      <c r="V91" s="83"/>
      <c r="W91" s="97"/>
    </row>
    <row r="92" ht="21.95" customHeight="1">
      <c r="A92" s="86"/>
      <c r="B92" s="94"/>
      <c r="C92" s="83"/>
      <c r="D92" s="87"/>
      <c r="E92" s="40"/>
      <c r="F92" s="88"/>
      <c r="G92" s="94"/>
      <c r="H92" s="83"/>
      <c r="I92" s="87"/>
      <c r="J92" s="40"/>
      <c r="K92" s="88"/>
      <c r="L92" s="94"/>
      <c r="M92" s="83"/>
      <c r="N92" s="89"/>
      <c r="O92" s="96"/>
      <c r="P92" s="83"/>
      <c r="Q92" s="83"/>
      <c r="R92" s="84"/>
      <c r="S92" s="83"/>
      <c r="T92" s="83"/>
      <c r="U92" s="84"/>
      <c r="V92" s="83"/>
      <c r="W92" s="97"/>
    </row>
    <row r="93" ht="21.95" customHeight="1">
      <c r="A93" s="86"/>
      <c r="B93" s="94"/>
      <c r="C93" s="83"/>
      <c r="D93" s="87"/>
      <c r="E93" s="40"/>
      <c r="F93" s="88"/>
      <c r="G93" s="94"/>
      <c r="H93" s="83"/>
      <c r="I93" s="87"/>
      <c r="J93" s="40"/>
      <c r="K93" s="88"/>
      <c r="L93" s="94"/>
      <c r="M93" s="83"/>
      <c r="N93" s="89"/>
      <c r="O93" s="96"/>
      <c r="P93" s="83"/>
      <c r="Q93" s="83"/>
      <c r="R93" s="84"/>
      <c r="S93" s="83"/>
      <c r="T93" s="83"/>
      <c r="U93" s="84"/>
      <c r="V93" s="83"/>
      <c r="W93" s="97"/>
    </row>
    <row r="94" ht="21.95" customHeight="1">
      <c r="A94" s="86"/>
      <c r="B94" s="94"/>
      <c r="C94" s="83"/>
      <c r="D94" s="87"/>
      <c r="E94" s="40"/>
      <c r="F94" s="88"/>
      <c r="G94" s="94"/>
      <c r="H94" s="83"/>
      <c r="I94" s="87"/>
      <c r="J94" s="40"/>
      <c r="K94" s="88"/>
      <c r="L94" s="94"/>
      <c r="M94" s="83"/>
      <c r="N94" s="89"/>
      <c r="O94" s="96"/>
      <c r="P94" s="83"/>
      <c r="Q94" s="83"/>
      <c r="R94" s="84"/>
      <c r="S94" s="83"/>
      <c r="T94" s="83"/>
      <c r="U94" s="84"/>
      <c r="V94" s="83"/>
      <c r="W94" s="97"/>
    </row>
    <row r="95" ht="21.95" customHeight="1">
      <c r="A95" s="86"/>
      <c r="B95" s="94"/>
      <c r="C95" s="83"/>
      <c r="D95" s="87"/>
      <c r="E95" s="40"/>
      <c r="F95" s="88"/>
      <c r="G95" s="94"/>
      <c r="H95" s="83"/>
      <c r="I95" s="87"/>
      <c r="J95" s="40"/>
      <c r="K95" s="88"/>
      <c r="L95" s="94"/>
      <c r="M95" s="83"/>
      <c r="N95" s="89"/>
      <c r="O95" s="96"/>
      <c r="P95" s="83"/>
      <c r="Q95" s="83"/>
      <c r="R95" s="84"/>
      <c r="S95" s="83"/>
      <c r="T95" s="83"/>
      <c r="U95" s="84"/>
      <c r="V95" s="83"/>
      <c r="W95" s="97"/>
    </row>
    <row r="96" ht="21.95" customHeight="1">
      <c r="A96" s="86"/>
      <c r="B96" s="94"/>
      <c r="C96" s="83"/>
      <c r="D96" s="87"/>
      <c r="E96" s="40"/>
      <c r="F96" s="88"/>
      <c r="G96" s="94"/>
      <c r="H96" s="83"/>
      <c r="I96" s="87"/>
      <c r="J96" s="40"/>
      <c r="K96" s="88"/>
      <c r="L96" s="94"/>
      <c r="M96" s="83"/>
      <c r="N96" s="89"/>
      <c r="O96" s="96"/>
      <c r="P96" s="83"/>
      <c r="Q96" s="83"/>
      <c r="R96" s="84"/>
      <c r="S96" s="83"/>
      <c r="T96" s="83"/>
      <c r="U96" s="84"/>
      <c r="V96" s="83"/>
      <c r="W96" s="97"/>
    </row>
    <row r="97" ht="21.95" customHeight="1">
      <c r="A97" s="86"/>
      <c r="B97" s="94"/>
      <c r="C97" s="83"/>
      <c r="D97" s="87"/>
      <c r="E97" s="40"/>
      <c r="F97" s="88"/>
      <c r="G97" s="94"/>
      <c r="H97" s="83"/>
      <c r="I97" s="87"/>
      <c r="J97" s="40"/>
      <c r="K97" s="88"/>
      <c r="L97" s="94"/>
      <c r="M97" s="83"/>
      <c r="N97" s="89"/>
      <c r="O97" s="96"/>
      <c r="P97" s="83"/>
      <c r="Q97" s="83"/>
      <c r="R97" s="84"/>
      <c r="S97" s="83"/>
      <c r="T97" s="83"/>
      <c r="U97" s="84"/>
      <c r="V97" s="83"/>
      <c r="W97" s="97"/>
    </row>
    <row r="98" ht="21.95" customHeight="1">
      <c r="A98" s="86"/>
      <c r="B98" s="94"/>
      <c r="C98" s="83"/>
      <c r="D98" s="87"/>
      <c r="E98" s="40"/>
      <c r="F98" s="88"/>
      <c r="G98" s="94"/>
      <c r="H98" s="83"/>
      <c r="I98" s="87"/>
      <c r="J98" s="40"/>
      <c r="K98" s="88"/>
      <c r="L98" s="94"/>
      <c r="M98" s="83"/>
      <c r="N98" s="89"/>
      <c r="O98" s="96"/>
      <c r="P98" s="83"/>
      <c r="Q98" s="83"/>
      <c r="R98" s="84"/>
      <c r="S98" s="83"/>
      <c r="T98" s="83"/>
      <c r="U98" s="84"/>
      <c r="V98" s="83"/>
      <c r="W98" s="97"/>
    </row>
    <row r="99" ht="21.95" customHeight="1">
      <c r="A99" s="86"/>
      <c r="B99" s="94"/>
      <c r="C99" s="83"/>
      <c r="D99" s="87"/>
      <c r="E99" s="40"/>
      <c r="F99" s="88"/>
      <c r="G99" s="94"/>
      <c r="H99" s="83"/>
      <c r="I99" s="87"/>
      <c r="J99" s="40"/>
      <c r="K99" s="88"/>
      <c r="L99" s="94"/>
      <c r="M99" s="83"/>
      <c r="N99" s="89"/>
      <c r="O99" s="96"/>
      <c r="P99" s="83"/>
      <c r="Q99" s="83"/>
      <c r="R99" s="84"/>
      <c r="S99" s="83"/>
      <c r="T99" s="83"/>
      <c r="U99" s="84"/>
      <c r="V99" s="83"/>
      <c r="W99" s="97"/>
    </row>
    <row r="100" ht="21.95" customHeight="1">
      <c r="A100" s="86"/>
      <c r="B100" s="94"/>
      <c r="C100" s="83"/>
      <c r="D100" s="87"/>
      <c r="E100" s="40"/>
      <c r="F100" s="88"/>
      <c r="G100" s="94"/>
      <c r="H100" s="83"/>
      <c r="I100" s="87"/>
      <c r="J100" s="40"/>
      <c r="K100" s="88"/>
      <c r="L100" s="94"/>
      <c r="M100" s="83"/>
      <c r="N100" s="89"/>
      <c r="O100" s="96"/>
      <c r="P100" s="83"/>
      <c r="Q100" s="83"/>
      <c r="R100" s="84"/>
      <c r="S100" s="83"/>
      <c r="T100" s="83"/>
      <c r="U100" s="84"/>
      <c r="V100" s="83"/>
      <c r="W100" s="97"/>
    </row>
    <row r="101" ht="21.95" customHeight="1">
      <c r="A101" s="86"/>
      <c r="B101" s="94"/>
      <c r="C101" s="83"/>
      <c r="D101" s="87"/>
      <c r="E101" s="40"/>
      <c r="F101" s="88"/>
      <c r="G101" s="94"/>
      <c r="H101" s="83"/>
      <c r="I101" s="87"/>
      <c r="J101" s="40"/>
      <c r="K101" s="88"/>
      <c r="L101" s="94"/>
      <c r="M101" s="83"/>
      <c r="N101" s="89"/>
      <c r="O101" s="96"/>
      <c r="P101" s="83"/>
      <c r="Q101" s="83"/>
      <c r="R101" s="84"/>
      <c r="S101" s="83"/>
      <c r="T101" s="83"/>
      <c r="U101" s="84"/>
      <c r="V101" s="83"/>
      <c r="W101" s="97"/>
    </row>
    <row r="102" ht="21.95" customHeight="1">
      <c r="A102" s="86"/>
      <c r="B102" s="94"/>
      <c r="C102" s="83"/>
      <c r="D102" s="87"/>
      <c r="E102" s="40"/>
      <c r="F102" s="88"/>
      <c r="G102" s="94"/>
      <c r="H102" s="83"/>
      <c r="I102" s="87"/>
      <c r="J102" s="40"/>
      <c r="K102" s="88"/>
      <c r="L102" s="94"/>
      <c r="M102" s="83"/>
      <c r="N102" s="89"/>
      <c r="O102" s="96"/>
      <c r="P102" s="83"/>
      <c r="Q102" s="83"/>
      <c r="R102" s="84"/>
      <c r="S102" s="83"/>
      <c r="T102" s="83"/>
      <c r="U102" s="84"/>
      <c r="V102" s="83"/>
      <c r="W102" s="97"/>
    </row>
    <row r="103" ht="21.95" customHeight="1">
      <c r="A103" s="86"/>
      <c r="B103" s="94"/>
      <c r="C103" s="83"/>
      <c r="D103" s="87"/>
      <c r="E103" s="40"/>
      <c r="F103" s="88"/>
      <c r="G103" s="94"/>
      <c r="H103" s="83"/>
      <c r="I103" s="87"/>
      <c r="J103" s="40"/>
      <c r="K103" s="88"/>
      <c r="L103" s="94"/>
      <c r="M103" s="83"/>
      <c r="N103" s="89"/>
      <c r="O103" s="96"/>
      <c r="P103" s="83"/>
      <c r="Q103" s="83"/>
      <c r="R103" s="84"/>
      <c r="S103" s="83"/>
      <c r="T103" s="83"/>
      <c r="U103" s="84"/>
      <c r="V103" s="83"/>
      <c r="W103" s="97"/>
    </row>
    <row r="104" ht="21.95" customHeight="1">
      <c r="A104" s="86"/>
      <c r="B104" s="94"/>
      <c r="C104" s="83"/>
      <c r="D104" s="87"/>
      <c r="E104" s="40"/>
      <c r="F104" s="88"/>
      <c r="G104" s="94"/>
      <c r="H104" s="83"/>
      <c r="I104" s="87"/>
      <c r="J104" s="40"/>
      <c r="K104" s="88"/>
      <c r="L104" s="94"/>
      <c r="M104" s="83"/>
      <c r="N104" s="89"/>
      <c r="O104" s="96"/>
      <c r="P104" s="83"/>
      <c r="Q104" s="83"/>
      <c r="R104" s="84"/>
      <c r="S104" s="83"/>
      <c r="T104" s="83"/>
      <c r="U104" s="84"/>
      <c r="V104" s="83"/>
      <c r="W104" s="97"/>
    </row>
    <row r="105" ht="21.95" customHeight="1">
      <c r="A105" s="86"/>
      <c r="B105" s="84"/>
      <c r="C105" s="83"/>
      <c r="D105" s="90"/>
      <c r="E105" s="40"/>
      <c r="F105" s="88"/>
      <c r="G105" s="84"/>
      <c r="H105" s="83"/>
      <c r="I105" s="90"/>
      <c r="J105" s="40"/>
      <c r="K105" s="88"/>
      <c r="L105" s="84"/>
      <c r="M105" s="83"/>
      <c r="N105" s="91"/>
      <c r="O105" s="96"/>
      <c r="P105" s="83"/>
      <c r="Q105" s="83"/>
      <c r="R105" s="84"/>
      <c r="S105" s="83"/>
      <c r="T105" s="83"/>
      <c r="U105" s="84"/>
      <c r="V105" s="83"/>
      <c r="W105" s="97"/>
    </row>
    <row r="106" ht="21.95" customHeight="1">
      <c r="A106" s="86"/>
      <c r="B106" s="84"/>
      <c r="C106" s="83"/>
      <c r="D106" s="90"/>
      <c r="E106" s="40"/>
      <c r="F106" s="88"/>
      <c r="G106" s="84"/>
      <c r="H106" s="83"/>
      <c r="I106" s="90"/>
      <c r="J106" s="40"/>
      <c r="K106" s="88"/>
      <c r="L106" s="84"/>
      <c r="M106" s="83"/>
      <c r="N106" s="91"/>
      <c r="O106" s="96"/>
      <c r="P106" s="83"/>
      <c r="Q106" s="83"/>
      <c r="R106" s="84"/>
      <c r="S106" s="83"/>
      <c r="T106" s="83"/>
      <c r="U106" s="84"/>
      <c r="V106" s="83"/>
      <c r="W106" s="97"/>
    </row>
    <row r="107" ht="21.95" customHeight="1">
      <c r="A107" t="s" s="92">
        <v>97</v>
      </c>
      <c r="B107" s="94"/>
      <c r="C107" s="83"/>
      <c r="D107" s="87"/>
      <c r="E107" s="40"/>
      <c r="F107" s="88"/>
      <c r="G107" s="94"/>
      <c r="H107" s="83"/>
      <c r="I107" s="87"/>
      <c r="J107" s="40"/>
      <c r="K107" s="88"/>
      <c r="L107" s="94"/>
      <c r="M107" s="83"/>
      <c r="N107" s="89"/>
      <c r="O107" s="96"/>
      <c r="P107" s="83"/>
      <c r="Q107" s="83"/>
      <c r="R107" s="84"/>
      <c r="S107" s="83"/>
      <c r="T107" s="83"/>
      <c r="U107" s="84"/>
      <c r="V107" s="83"/>
      <c r="W107" s="97"/>
    </row>
    <row r="108" ht="21.95" customHeight="1">
      <c r="A108" t="s" s="93">
        <v>98</v>
      </c>
      <c r="B108" s="94"/>
      <c r="C108" s="83"/>
      <c r="D108" s="87"/>
      <c r="E108" s="40"/>
      <c r="F108" t="s" s="95">
        <v>98</v>
      </c>
      <c r="G108" s="94"/>
      <c r="H108" s="83"/>
      <c r="I108" s="87"/>
      <c r="J108" s="40"/>
      <c r="K108" t="s" s="95">
        <v>98</v>
      </c>
      <c r="L108" s="94"/>
      <c r="M108" s="83"/>
      <c r="N108" s="89"/>
      <c r="O108" s="96"/>
      <c r="P108" s="83"/>
      <c r="Q108" s="83"/>
      <c r="R108" s="84"/>
      <c r="S108" s="83"/>
      <c r="T108" s="83"/>
      <c r="U108" s="84"/>
      <c r="V108" s="83"/>
      <c r="W108" s="97"/>
    </row>
    <row r="109" ht="21.95" customHeight="1">
      <c r="A109" t="s" s="98">
        <v>99</v>
      </c>
      <c r="B109" s="83">
        <f>AVERAGE(B54:B63)</f>
        <v>37.2</v>
      </c>
      <c r="C109" s="83">
        <f>AVERAGE(C54:C63)</f>
        <v>67.7</v>
      </c>
      <c r="D109" s="87">
        <f>AVERAGE(D54:D63)</f>
        <v>1.85515903149804</v>
      </c>
      <c r="E109" s="40"/>
      <c r="F109" t="s" s="99">
        <v>99</v>
      </c>
      <c r="G109" s="83">
        <f>AVERAGE(G54:G63)</f>
        <v>16.9</v>
      </c>
      <c r="H109" s="83">
        <f>AVERAGE(H54:H63)</f>
        <v>12.4</v>
      </c>
      <c r="I109" s="87">
        <f>AVERAGE(I54:I63)</f>
        <v>0.799781447963801</v>
      </c>
      <c r="J109" s="40"/>
      <c r="K109" t="s" s="99">
        <v>99</v>
      </c>
      <c r="L109" s="83">
        <f>AVERAGE(L54:L63)</f>
        <v>3.6</v>
      </c>
      <c r="M109" s="83">
        <f>AVERAGE(M54:M63)</f>
        <v>-3.39</v>
      </c>
      <c r="N109" s="89">
        <f>AVERAGE(N54:N63)</f>
        <v>-0.909696969696969</v>
      </c>
      <c r="O109" s="96"/>
      <c r="P109" s="83"/>
      <c r="Q109" s="83"/>
      <c r="R109" s="84"/>
      <c r="S109" s="83"/>
      <c r="T109" s="83"/>
      <c r="U109" s="84"/>
      <c r="V109" s="83"/>
      <c r="W109" s="97"/>
    </row>
    <row r="110" ht="21.95" customHeight="1">
      <c r="A110" t="s" s="98">
        <v>100</v>
      </c>
      <c r="B110" s="83">
        <f>AVERAGE(B65:B74)</f>
        <v>38.5</v>
      </c>
      <c r="C110" s="83">
        <f>AVERAGE(C65:C74)</f>
        <v>67.81999999999999</v>
      </c>
      <c r="D110" s="87">
        <f>AVERAGE(D65:D74)</f>
        <v>1.75664006905759</v>
      </c>
      <c r="E110" s="40"/>
      <c r="F110" t="s" s="99">
        <v>100</v>
      </c>
      <c r="G110" s="83">
        <f>AVERAGE(G65:G74)</f>
        <v>20</v>
      </c>
      <c r="H110" s="83">
        <f>AVERAGE(H65:H74)</f>
        <v>17.81</v>
      </c>
      <c r="I110" s="87">
        <f>AVERAGE(I65:I74)</f>
        <v>0.892453878680659</v>
      </c>
      <c r="J110" s="40"/>
      <c r="K110" t="s" s="99">
        <v>100</v>
      </c>
      <c r="L110" s="83">
        <f>AVERAGE(L65:L74)</f>
        <v>2.8</v>
      </c>
      <c r="M110" s="83">
        <f>AVERAGE(M65:M74)</f>
        <v>-1.82</v>
      </c>
      <c r="N110" s="89">
        <f>AVERAGE(N65:N74)</f>
        <v>-0.698544973544973</v>
      </c>
      <c r="O110" s="96"/>
      <c r="P110" s="83"/>
      <c r="Q110" s="83"/>
      <c r="R110" s="84"/>
      <c r="S110" s="83"/>
      <c r="T110" s="83"/>
      <c r="U110" s="84"/>
      <c r="V110" s="83"/>
      <c r="W110" s="97"/>
    </row>
    <row r="111" ht="21.95" customHeight="1">
      <c r="A111" s="105"/>
      <c r="B111" s="84"/>
      <c r="C111" s="84"/>
      <c r="D111" s="90"/>
      <c r="E111" s="40"/>
      <c r="F111" s="106"/>
      <c r="G111" s="84"/>
      <c r="H111" s="84"/>
      <c r="I111" s="90"/>
      <c r="J111" s="40"/>
      <c r="K111" s="106"/>
      <c r="L111" s="84"/>
      <c r="M111" s="84"/>
      <c r="N111" s="91"/>
      <c r="O111" s="96"/>
      <c r="P111" s="83"/>
      <c r="Q111" s="83"/>
      <c r="R111" s="84"/>
      <c r="S111" s="83"/>
      <c r="T111" s="83"/>
      <c r="U111" s="84"/>
      <c r="V111" s="83"/>
      <c r="W111" s="97"/>
    </row>
    <row r="112" ht="21.95" customHeight="1">
      <c r="A112" t="s" s="103">
        <v>102</v>
      </c>
      <c r="B112" s="83">
        <f>AVERAGE(B26:B35)</f>
        <v>40.9</v>
      </c>
      <c r="C112" s="83">
        <f>AVERAGE(C26:C35)</f>
        <v>76.04000000000001</v>
      </c>
      <c r="D112" s="87">
        <f>AVERAGE(D26:D35)</f>
        <v>1.86225445207016</v>
      </c>
      <c r="E112" s="40"/>
      <c r="F112" t="s" s="104">
        <v>102</v>
      </c>
      <c r="G112" s="83">
        <f>AVERAGE(G26:G35)</f>
        <v>20</v>
      </c>
      <c r="H112" s="83">
        <f>AVERAGE(H26:H35)</f>
        <v>17.51</v>
      </c>
      <c r="I112" s="87">
        <f>AVERAGE(I26:I35)</f>
        <v>0.889768839112458</v>
      </c>
      <c r="J112" s="40"/>
      <c r="K112" t="s" s="104">
        <v>102</v>
      </c>
      <c r="L112" s="83">
        <f>AVERAGE(L26:L35)</f>
        <v>4.2</v>
      </c>
      <c r="M112" s="83">
        <f>AVERAGE(M26:M35)</f>
        <v>-1.95</v>
      </c>
      <c r="N112" s="89">
        <f>AVERAGE(N26:N35)</f>
        <v>-0.492222222222222</v>
      </c>
      <c r="O112" s="96"/>
      <c r="P112" s="83"/>
      <c r="Q112" s="83"/>
      <c r="R112" s="84"/>
      <c r="S112" s="83"/>
      <c r="T112" s="83"/>
      <c r="U112" s="84"/>
      <c r="V112" s="83"/>
      <c r="W112" s="97"/>
    </row>
    <row r="113" ht="21.95" customHeight="1">
      <c r="A113" t="s" s="103">
        <v>103</v>
      </c>
      <c r="B113" s="83">
        <f>AVERAGE(B37:B46)</f>
        <v>34.4</v>
      </c>
      <c r="C113" s="83">
        <f>AVERAGE(C37:C46)</f>
        <v>64.14</v>
      </c>
      <c r="D113" s="87">
        <f>AVERAGE(D37:D46)</f>
        <v>1.89839490916833</v>
      </c>
      <c r="E113" s="40"/>
      <c r="F113" t="s" s="104">
        <v>103</v>
      </c>
      <c r="G113" s="83">
        <f>AVERAGE(G37:G46)</f>
        <v>15.6</v>
      </c>
      <c r="H113" s="83">
        <f>AVERAGE(H37:H46)</f>
        <v>13.62</v>
      </c>
      <c r="I113" s="87">
        <f>AVERAGE(I37:I46)</f>
        <v>0.917033781223039</v>
      </c>
      <c r="J113" s="40"/>
      <c r="K113" t="s" s="104">
        <v>103</v>
      </c>
      <c r="L113" s="83">
        <f>AVERAGE(L37:L46)</f>
        <v>2.2</v>
      </c>
      <c r="M113" s="83">
        <f>AVERAGE(M37:M46)</f>
        <v>-1.55</v>
      </c>
      <c r="N113" s="89">
        <f>AVERAGE(N37:N46)</f>
        <v>-0.6395833333333329</v>
      </c>
      <c r="O113" s="96"/>
      <c r="P113" s="83"/>
      <c r="Q113" s="83"/>
      <c r="R113" s="84"/>
      <c r="S113" s="83"/>
      <c r="T113" s="83"/>
      <c r="U113" s="84"/>
      <c r="V113" s="83"/>
      <c r="W113" s="97"/>
    </row>
    <row r="114" ht="21.95" customHeight="1">
      <c r="A114" s="105"/>
      <c r="B114" s="84"/>
      <c r="C114" s="84"/>
      <c r="D114" s="90"/>
      <c r="E114" s="40"/>
      <c r="F114" s="106"/>
      <c r="G114" s="84"/>
      <c r="H114" s="84"/>
      <c r="I114" s="90"/>
      <c r="J114" s="40"/>
      <c r="K114" s="106"/>
      <c r="L114" s="84"/>
      <c r="M114" s="84"/>
      <c r="N114" s="91"/>
      <c r="O114" s="96"/>
      <c r="P114" s="83"/>
      <c r="Q114" s="83"/>
      <c r="R114" s="84"/>
      <c r="S114" s="83"/>
      <c r="T114" s="83"/>
      <c r="U114" s="84"/>
      <c r="V114" s="83"/>
      <c r="W114" s="97"/>
    </row>
    <row r="115" ht="21.95" customHeight="1">
      <c r="A115" t="s" s="93">
        <v>104</v>
      </c>
      <c r="B115" s="84"/>
      <c r="C115" s="84"/>
      <c r="D115" s="90"/>
      <c r="E115" s="40"/>
      <c r="F115" t="s" s="95">
        <v>104</v>
      </c>
      <c r="G115" s="84"/>
      <c r="H115" s="84"/>
      <c r="I115" s="90"/>
      <c r="J115" s="40"/>
      <c r="K115" t="s" s="95">
        <v>104</v>
      </c>
      <c r="L115" s="84"/>
      <c r="M115" s="84"/>
      <c r="N115" s="91"/>
      <c r="O115" s="96"/>
      <c r="P115" s="83"/>
      <c r="Q115" s="83"/>
      <c r="R115" s="84"/>
      <c r="S115" s="83"/>
      <c r="T115" s="83"/>
      <c r="U115" s="84"/>
      <c r="V115" s="83"/>
      <c r="W115" s="97"/>
    </row>
    <row r="116" ht="21.95" customHeight="1">
      <c r="A116" t="s" s="98">
        <v>99</v>
      </c>
      <c r="B116" s="83">
        <f>AVERAGE(B59:B63)</f>
        <v>38.8</v>
      </c>
      <c r="C116" s="83">
        <f>AVERAGE(C59:C63)</f>
        <v>69.66</v>
      </c>
      <c r="D116" s="87">
        <f>AVERAGE(D59:D63)</f>
        <v>1.79914678803449</v>
      </c>
      <c r="E116" s="40"/>
      <c r="F116" t="s" s="99">
        <v>99</v>
      </c>
      <c r="G116" s="83">
        <f>AVERAGE(G59:G63)</f>
        <v>18.4</v>
      </c>
      <c r="H116" s="83">
        <f>AVERAGE(H59:H63)</f>
        <v>13.64</v>
      </c>
      <c r="I116" s="87">
        <f>AVERAGE(I59:I63)</f>
        <v>0.753580392156863</v>
      </c>
      <c r="J116" s="40"/>
      <c r="K116" t="s" s="99">
        <v>99</v>
      </c>
      <c r="L116" s="83">
        <f>AVERAGE(L59:L63)</f>
        <v>3.4</v>
      </c>
      <c r="M116" s="83">
        <f>AVERAGE(M59:M63)</f>
        <v>-2.64</v>
      </c>
      <c r="N116" s="89">
        <f>AVERAGE(N59:N63)</f>
        <v>-0.786666666666666</v>
      </c>
      <c r="O116" s="96"/>
      <c r="P116" s="83"/>
      <c r="Q116" s="83"/>
      <c r="R116" s="84"/>
      <c r="S116" s="83"/>
      <c r="T116" s="83"/>
      <c r="U116" s="84"/>
      <c r="V116" s="83"/>
      <c r="W116" s="97"/>
    </row>
    <row r="117" ht="21.95" customHeight="1">
      <c r="A117" t="s" s="98">
        <v>100</v>
      </c>
      <c r="B117" s="83">
        <f>AVERAGE(B65:B69)</f>
        <v>35.6</v>
      </c>
      <c r="C117" s="83">
        <f>AVERAGE(C65:C69)</f>
        <v>61.96</v>
      </c>
      <c r="D117" s="87">
        <f>AVERAGE(D65:D69)</f>
        <v>1.71484074417578</v>
      </c>
      <c r="E117" s="40"/>
      <c r="F117" t="s" s="99">
        <v>100</v>
      </c>
      <c r="G117" s="83">
        <f>AVERAGE(G65:G69)</f>
        <v>18.4</v>
      </c>
      <c r="H117" s="83">
        <f>AVERAGE(H65:H69)</f>
        <v>15.92</v>
      </c>
      <c r="I117" s="87">
        <f>AVERAGE(I65:I69)</f>
        <v>0.850205661211854</v>
      </c>
      <c r="J117" s="40"/>
      <c r="K117" t="s" s="99">
        <v>100</v>
      </c>
      <c r="L117" s="83">
        <f>AVERAGE(L65:L69)</f>
        <v>2</v>
      </c>
      <c r="M117" s="83">
        <f>AVERAGE(M65:M69)</f>
        <v>-1.94</v>
      </c>
      <c r="N117" s="89">
        <f>AVERAGE(N65:N69)</f>
        <v>-0.945833333333333</v>
      </c>
      <c r="O117" s="96"/>
      <c r="P117" s="83"/>
      <c r="Q117" s="83"/>
      <c r="R117" s="84"/>
      <c r="S117" s="83"/>
      <c r="T117" s="83"/>
      <c r="U117" s="84"/>
      <c r="V117" s="83"/>
      <c r="W117" s="97"/>
    </row>
    <row r="118" ht="21.95" customHeight="1">
      <c r="A118" s="105"/>
      <c r="B118" s="84"/>
      <c r="C118" s="84"/>
      <c r="D118" s="90"/>
      <c r="E118" s="40"/>
      <c r="F118" s="106"/>
      <c r="G118" s="84"/>
      <c r="H118" s="84"/>
      <c r="I118" s="90"/>
      <c r="J118" s="40"/>
      <c r="K118" s="106"/>
      <c r="L118" s="84"/>
      <c r="M118" s="84"/>
      <c r="N118" s="91"/>
      <c r="O118" s="96"/>
      <c r="P118" s="83"/>
      <c r="Q118" s="83"/>
      <c r="R118" s="84"/>
      <c r="S118" s="83"/>
      <c r="T118" s="83"/>
      <c r="U118" s="84"/>
      <c r="V118" s="83"/>
      <c r="W118" s="97"/>
    </row>
    <row r="119" ht="21.95" customHeight="1">
      <c r="A119" t="s" s="103">
        <v>102</v>
      </c>
      <c r="B119" s="83">
        <f>AVERAGE(B31:B35)</f>
        <v>36</v>
      </c>
      <c r="C119" s="83">
        <f>AVERAGE(C31:C35)</f>
        <v>66.42</v>
      </c>
      <c r="D119" s="87">
        <f>AVERAGE(D31:D35)</f>
        <v>1.8572449214466</v>
      </c>
      <c r="E119" s="40"/>
      <c r="F119" t="s" s="104">
        <v>102</v>
      </c>
      <c r="G119" s="83">
        <f>AVERAGE(G31:G35)</f>
        <v>17.4</v>
      </c>
      <c r="H119" s="83">
        <f>AVERAGE(H31:H35)</f>
        <v>15.52</v>
      </c>
      <c r="I119" s="87">
        <f>AVERAGE(I31:I35)</f>
        <v>0.923899705086943</v>
      </c>
      <c r="J119" s="40"/>
      <c r="K119" t="s" s="104">
        <v>102</v>
      </c>
      <c r="L119" s="83">
        <f>AVERAGE(L31:L35)</f>
        <v>3</v>
      </c>
      <c r="M119" s="83">
        <f>AVERAGE(M31:M35)</f>
        <v>-1.88</v>
      </c>
      <c r="N119" s="89">
        <f>AVERAGE(N31:N35)</f>
        <v>-0.6850000000000001</v>
      </c>
      <c r="O119" s="96"/>
      <c r="P119" s="83"/>
      <c r="Q119" s="83"/>
      <c r="R119" s="84"/>
      <c r="S119" s="83"/>
      <c r="T119" s="83"/>
      <c r="U119" s="84"/>
      <c r="V119" s="83"/>
      <c r="W119" s="97"/>
    </row>
    <row r="120" ht="21.95" customHeight="1">
      <c r="A120" t="s" s="103">
        <v>103</v>
      </c>
      <c r="B120" s="83">
        <f>AVERAGE(B37:B41)</f>
        <v>32.8</v>
      </c>
      <c r="C120" s="83">
        <f>AVERAGE(C37:C41)</f>
        <v>58.92</v>
      </c>
      <c r="D120" s="87">
        <f>AVERAGE(D37:D41)</f>
        <v>1.82910925412348</v>
      </c>
      <c r="E120" s="40"/>
      <c r="F120" t="s" s="104">
        <v>103</v>
      </c>
      <c r="G120" s="83">
        <f>AVERAGE(G37:G41)</f>
        <v>16</v>
      </c>
      <c r="H120" s="83">
        <f>AVERAGE(H37:H41)</f>
        <v>13.98</v>
      </c>
      <c r="I120" s="87">
        <f>AVERAGE(I37:I41)</f>
        <v>0.913185951303598</v>
      </c>
      <c r="J120" s="40"/>
      <c r="K120" t="s" s="104">
        <v>103</v>
      </c>
      <c r="L120" s="83">
        <f>AVERAGE(L37:L41)</f>
        <v>2.4</v>
      </c>
      <c r="M120" s="83">
        <f>AVERAGE(M37:M41)</f>
        <v>-1.62</v>
      </c>
      <c r="N120" s="89">
        <f>AVERAGE(N37:N41)</f>
        <v>-0.679166666666667</v>
      </c>
      <c r="O120" s="96"/>
      <c r="P120" s="83"/>
      <c r="Q120" s="83"/>
      <c r="R120" s="84"/>
      <c r="S120" s="83"/>
      <c r="T120" s="83"/>
      <c r="U120" s="84"/>
      <c r="V120" s="83"/>
      <c r="W120" s="97"/>
    </row>
    <row r="121" ht="21.95" customHeight="1">
      <c r="A121" s="105"/>
      <c r="B121" s="83"/>
      <c r="C121" s="83"/>
      <c r="D121" s="87"/>
      <c r="E121" s="40"/>
      <c r="F121" s="106"/>
      <c r="G121" s="84"/>
      <c r="H121" s="83"/>
      <c r="I121" s="87"/>
      <c r="J121" s="40"/>
      <c r="K121" s="106"/>
      <c r="L121" s="84"/>
      <c r="M121" s="83"/>
      <c r="N121" s="89"/>
      <c r="O121" s="96"/>
      <c r="P121" s="83"/>
      <c r="Q121" s="83"/>
      <c r="R121" s="84"/>
      <c r="S121" s="83"/>
      <c r="T121" s="83"/>
      <c r="U121" s="84"/>
      <c r="V121" s="83"/>
      <c r="W121" s="97"/>
    </row>
    <row r="122" ht="21.95" customHeight="1">
      <c r="A122" s="105"/>
      <c r="B122" s="107"/>
      <c r="C122" t="s" s="108">
        <v>105</v>
      </c>
      <c r="D122" s="87"/>
      <c r="E122" s="40"/>
      <c r="F122" s="106"/>
      <c r="G122" s="84"/>
      <c r="H122" s="83"/>
      <c r="I122" s="87"/>
      <c r="J122" s="40"/>
      <c r="K122" s="106"/>
      <c r="L122" s="84"/>
      <c r="M122" s="83"/>
      <c r="N122" s="89"/>
      <c r="O122" s="96"/>
      <c r="P122" s="83"/>
      <c r="Q122" s="83"/>
      <c r="R122" s="84"/>
      <c r="S122" s="83"/>
      <c r="T122" s="83"/>
      <c r="U122" s="84"/>
      <c r="V122" s="83"/>
      <c r="W122" s="97"/>
    </row>
    <row r="123" ht="22.75" customHeight="1">
      <c r="A123" s="109"/>
      <c r="B123" s="110"/>
      <c r="C123" t="s" s="111">
        <v>106</v>
      </c>
      <c r="D123" s="112"/>
      <c r="E123" s="113"/>
      <c r="F123" s="114"/>
      <c r="G123" s="115"/>
      <c r="H123" s="116"/>
      <c r="I123" s="112"/>
      <c r="J123" s="113"/>
      <c r="K123" s="114"/>
      <c r="L123" s="115"/>
      <c r="M123" s="116"/>
      <c r="N123" s="117"/>
      <c r="O123" s="118"/>
      <c r="P123" s="116"/>
      <c r="Q123" s="116"/>
      <c r="R123" s="115"/>
      <c r="S123" s="116"/>
      <c r="T123" s="116"/>
      <c r="U123" s="115"/>
      <c r="V123" s="116"/>
      <c r="W123"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4.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02" customWidth="1"/>
    <col min="2" max="4" width="12.1719" style="302" customWidth="1"/>
    <col min="5" max="5" width="1.35156" style="302" customWidth="1"/>
    <col min="6" max="6" width="10" style="302" customWidth="1"/>
    <col min="7" max="9" width="12.1719" style="302" customWidth="1"/>
    <col min="10" max="10" width="1.35156" style="302" customWidth="1"/>
    <col min="11" max="11" width="10" style="302" customWidth="1"/>
    <col min="12" max="14" width="12.1719" style="302" customWidth="1"/>
    <col min="15" max="15" width="10.8516" style="302" customWidth="1"/>
    <col min="16" max="17" width="6.5" style="302" customWidth="1"/>
    <col min="18" max="18" width="10.8516" style="302" customWidth="1"/>
    <col min="19" max="20" width="6.5" style="302" customWidth="1"/>
    <col min="21" max="21" width="10.8516" style="302" customWidth="1"/>
    <col min="22" max="23" width="6.5" style="302" customWidth="1"/>
    <col min="24" max="16384" width="16.3516" style="302" customWidth="1"/>
  </cols>
  <sheetData>
    <row r="1" ht="64.15" customHeight="1">
      <c r="A1" t="s" s="164">
        <v>414</v>
      </c>
      <c r="B1" t="s" s="27">
        <v>40</v>
      </c>
      <c r="C1" t="s" s="27">
        <v>41</v>
      </c>
      <c r="D1" t="s" s="28">
        <v>42</v>
      </c>
      <c r="E1" s="29"/>
      <c r="F1" t="s" s="30">
        <v>415</v>
      </c>
      <c r="G1" t="s" s="27">
        <v>44</v>
      </c>
      <c r="H1" t="s" s="27">
        <v>45</v>
      </c>
      <c r="I1" t="s" s="28">
        <v>46</v>
      </c>
      <c r="J1" s="29"/>
      <c r="K1" t="s" s="30">
        <v>416</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17</v>
      </c>
      <c r="C3" s="78">
        <v>186.2</v>
      </c>
      <c r="D3" s="79">
        <v>10.9529411764706</v>
      </c>
      <c r="E3" s="40"/>
      <c r="F3" s="145">
        <v>1910</v>
      </c>
      <c r="G3" s="144">
        <v>12</v>
      </c>
      <c r="H3" s="78">
        <v>122.3</v>
      </c>
      <c r="I3" s="79">
        <v>10.1916666666667</v>
      </c>
      <c r="J3" s="40"/>
      <c r="K3" s="145">
        <v>1910</v>
      </c>
      <c r="L3" s="144">
        <v>2</v>
      </c>
      <c r="M3" s="78">
        <v>15.8</v>
      </c>
      <c r="N3" s="81">
        <v>7.9</v>
      </c>
      <c r="O3" s="146"/>
      <c r="P3" s="147"/>
      <c r="Q3" s="148"/>
      <c r="R3" s="149"/>
      <c r="S3" s="147"/>
      <c r="T3" s="148"/>
      <c r="U3" s="149"/>
      <c r="V3" s="147"/>
      <c r="W3" s="148"/>
    </row>
    <row r="4" ht="21.95" customHeight="1">
      <c r="A4" s="150">
        <v>1911</v>
      </c>
      <c r="B4" s="100">
        <v>68</v>
      </c>
      <c r="C4" s="83">
        <v>785.4</v>
      </c>
      <c r="D4" s="87">
        <v>11.55</v>
      </c>
      <c r="E4" s="40"/>
      <c r="F4" s="151">
        <v>1911</v>
      </c>
      <c r="G4" s="100">
        <v>27</v>
      </c>
      <c r="H4" s="83">
        <v>262.8</v>
      </c>
      <c r="I4" s="87">
        <v>9.733333333333331</v>
      </c>
      <c r="J4" s="40"/>
      <c r="K4" s="151">
        <v>1911</v>
      </c>
      <c r="L4" s="100">
        <v>9</v>
      </c>
      <c r="M4" s="83">
        <v>71.09999999999999</v>
      </c>
      <c r="N4" s="89">
        <v>7.9</v>
      </c>
      <c r="O4" s="152"/>
      <c r="P4" s="135"/>
      <c r="Q4" s="97"/>
      <c r="R4" s="153"/>
      <c r="S4" s="135"/>
      <c r="T4" s="97"/>
      <c r="U4" s="153"/>
      <c r="V4" s="135"/>
      <c r="W4" s="97"/>
    </row>
    <row r="5" ht="21.95" customHeight="1">
      <c r="A5" s="150">
        <v>1912</v>
      </c>
      <c r="B5" s="100">
        <v>44</v>
      </c>
      <c r="C5" s="83">
        <v>499.2</v>
      </c>
      <c r="D5" s="87">
        <v>11.3454545454545</v>
      </c>
      <c r="E5" s="40"/>
      <c r="F5" s="151">
        <v>1912</v>
      </c>
      <c r="G5" s="100">
        <v>30</v>
      </c>
      <c r="H5" s="83">
        <v>320.2</v>
      </c>
      <c r="I5" s="87">
        <v>10.6733333333333</v>
      </c>
      <c r="J5" s="40"/>
      <c r="K5" s="151">
        <v>1912</v>
      </c>
      <c r="L5" s="100">
        <v>5</v>
      </c>
      <c r="M5" s="83">
        <v>41.6</v>
      </c>
      <c r="N5" s="89">
        <v>8.32</v>
      </c>
      <c r="O5" s="152"/>
      <c r="P5" s="135"/>
      <c r="Q5" s="97"/>
      <c r="R5" s="153"/>
      <c r="S5" s="135"/>
      <c r="T5" s="97"/>
      <c r="U5" s="153"/>
      <c r="V5" s="135"/>
      <c r="W5" s="97"/>
    </row>
    <row r="6" ht="21.95" customHeight="1">
      <c r="A6" s="150">
        <v>1913</v>
      </c>
      <c r="B6" s="100">
        <v>76</v>
      </c>
      <c r="C6" s="83">
        <v>759.5</v>
      </c>
      <c r="D6" s="87">
        <v>9.993421052631581</v>
      </c>
      <c r="E6" s="40"/>
      <c r="F6" s="151">
        <v>1913</v>
      </c>
      <c r="G6" s="100">
        <v>52</v>
      </c>
      <c r="H6" s="83">
        <v>450</v>
      </c>
      <c r="I6" s="87">
        <v>8.65384615384615</v>
      </c>
      <c r="J6" s="40"/>
      <c r="K6" s="151">
        <v>1913</v>
      </c>
      <c r="L6" s="100">
        <v>23</v>
      </c>
      <c r="M6" s="83">
        <v>135.5</v>
      </c>
      <c r="N6" s="89">
        <v>5.89130434782609</v>
      </c>
      <c r="O6" s="152"/>
      <c r="P6" s="135"/>
      <c r="Q6" s="97"/>
      <c r="R6" s="153"/>
      <c r="S6" s="135"/>
      <c r="T6" s="97"/>
      <c r="U6" s="153"/>
      <c r="V6" s="135"/>
      <c r="W6" s="97"/>
    </row>
    <row r="7" ht="21.95" customHeight="1">
      <c r="A7" s="150">
        <v>1914</v>
      </c>
      <c r="B7" s="100">
        <v>53</v>
      </c>
      <c r="C7" s="83">
        <v>632.5</v>
      </c>
      <c r="D7" s="87">
        <v>11.9339622641509</v>
      </c>
      <c r="E7" s="40"/>
      <c r="F7" s="151">
        <v>1914</v>
      </c>
      <c r="G7" s="100">
        <v>30</v>
      </c>
      <c r="H7" s="83">
        <v>334.5</v>
      </c>
      <c r="I7" s="87">
        <v>11.15</v>
      </c>
      <c r="J7" s="40"/>
      <c r="K7" s="151">
        <v>1914</v>
      </c>
      <c r="L7" s="100">
        <v>1</v>
      </c>
      <c r="M7" s="83">
        <v>8.199999999999999</v>
      </c>
      <c r="N7" s="89">
        <v>8.199999999999999</v>
      </c>
      <c r="O7" s="152"/>
      <c r="P7" s="135"/>
      <c r="Q7" s="97"/>
      <c r="R7" s="153"/>
      <c r="S7" s="135"/>
      <c r="T7" s="97"/>
      <c r="U7" s="153"/>
      <c r="V7" s="135"/>
      <c r="W7" s="97"/>
    </row>
    <row r="8" ht="21.95" customHeight="1">
      <c r="A8" s="150">
        <v>1915</v>
      </c>
      <c r="B8" s="100">
        <v>19</v>
      </c>
      <c r="C8" s="83">
        <v>222.3</v>
      </c>
      <c r="D8" s="87">
        <v>11.7</v>
      </c>
      <c r="E8" s="40"/>
      <c r="F8" s="151">
        <v>1915</v>
      </c>
      <c r="G8" s="100">
        <v>11</v>
      </c>
      <c r="H8" s="83">
        <v>118.9</v>
      </c>
      <c r="I8" s="87">
        <v>10.8090909090909</v>
      </c>
      <c r="J8" s="40"/>
      <c r="K8" s="151">
        <v>1915</v>
      </c>
      <c r="L8" s="100">
        <v>1</v>
      </c>
      <c r="M8" s="83">
        <v>8.199999999999999</v>
      </c>
      <c r="N8" s="89">
        <v>8.199999999999999</v>
      </c>
      <c r="O8" s="152"/>
      <c r="P8" s="135"/>
      <c r="Q8" s="97"/>
      <c r="R8" s="153"/>
      <c r="S8" s="135"/>
      <c r="T8" s="97"/>
      <c r="U8" s="153"/>
      <c r="V8" s="135"/>
      <c r="W8" s="97"/>
    </row>
    <row r="9" ht="21.95" customHeight="1">
      <c r="A9" s="150">
        <v>1916</v>
      </c>
      <c r="B9" s="100">
        <v>12</v>
      </c>
      <c r="C9" s="83">
        <v>145</v>
      </c>
      <c r="D9" s="87">
        <v>12.0833333333333</v>
      </c>
      <c r="E9" s="40"/>
      <c r="F9" s="151">
        <v>1916</v>
      </c>
      <c r="G9" s="100">
        <v>5</v>
      </c>
      <c r="H9" s="83">
        <v>56.1</v>
      </c>
      <c r="I9" s="87">
        <v>11.22</v>
      </c>
      <c r="J9" s="40"/>
      <c r="K9" s="151">
        <v>1916</v>
      </c>
      <c r="L9" s="100">
        <v>1</v>
      </c>
      <c r="M9" s="83">
        <v>7.7</v>
      </c>
      <c r="N9" s="89">
        <v>7.7</v>
      </c>
      <c r="O9" s="152"/>
      <c r="P9" s="135"/>
      <c r="Q9" s="97"/>
      <c r="R9" s="153"/>
      <c r="S9" s="135"/>
      <c r="T9" s="97"/>
      <c r="U9" s="153"/>
      <c r="V9" s="135"/>
      <c r="W9" s="97"/>
    </row>
    <row r="10" ht="21.95" customHeight="1">
      <c r="A10" s="150">
        <v>1917</v>
      </c>
      <c r="B10" s="100">
        <v>27</v>
      </c>
      <c r="C10" s="83">
        <v>322.9</v>
      </c>
      <c r="D10" s="87">
        <v>11.9592592592593</v>
      </c>
      <c r="E10" s="40"/>
      <c r="F10" s="151">
        <v>1917</v>
      </c>
      <c r="G10" s="100">
        <v>10</v>
      </c>
      <c r="H10" s="83">
        <v>100.7</v>
      </c>
      <c r="I10" s="87">
        <v>10.07</v>
      </c>
      <c r="J10" s="40"/>
      <c r="K10" s="151">
        <v>1917</v>
      </c>
      <c r="L10" s="100">
        <v>2</v>
      </c>
      <c r="M10" s="83">
        <v>13</v>
      </c>
      <c r="N10" s="89">
        <v>6.5</v>
      </c>
      <c r="O10" s="152"/>
      <c r="P10" s="135"/>
      <c r="Q10" s="97"/>
      <c r="R10" s="153"/>
      <c r="S10" s="135"/>
      <c r="T10" s="97"/>
      <c r="U10" s="153"/>
      <c r="V10" s="135"/>
      <c r="W10" s="97"/>
    </row>
    <row r="11" ht="21.95" customHeight="1">
      <c r="A11" s="150">
        <v>1918</v>
      </c>
      <c r="B11" s="100">
        <v>15</v>
      </c>
      <c r="C11" s="83">
        <v>178.9</v>
      </c>
      <c r="D11" s="87">
        <v>11.9266666666667</v>
      </c>
      <c r="E11" s="40"/>
      <c r="F11" s="151">
        <v>1918</v>
      </c>
      <c r="G11" s="100">
        <v>7</v>
      </c>
      <c r="H11" s="83">
        <v>74.7</v>
      </c>
      <c r="I11" s="87">
        <v>10.6714285714286</v>
      </c>
      <c r="J11" s="40"/>
      <c r="K11" s="151">
        <v>1918</v>
      </c>
      <c r="L11" s="100">
        <v>1</v>
      </c>
      <c r="M11" s="83">
        <v>8.300000000000001</v>
      </c>
      <c r="N11" s="89">
        <v>8.300000000000001</v>
      </c>
      <c r="O11" s="152"/>
      <c r="P11" s="135"/>
      <c r="Q11" s="97"/>
      <c r="R11" s="153"/>
      <c r="S11" s="135"/>
      <c r="T11" s="97"/>
      <c r="U11" s="153"/>
      <c r="V11" s="135"/>
      <c r="W11" s="97"/>
    </row>
    <row r="12" ht="21.95" customHeight="1">
      <c r="A12" s="150">
        <v>1919</v>
      </c>
      <c r="B12" s="100">
        <v>26</v>
      </c>
      <c r="C12" s="83">
        <v>321.5</v>
      </c>
      <c r="D12" s="87">
        <v>12.3653846153846</v>
      </c>
      <c r="E12" s="40"/>
      <c r="F12" s="151">
        <v>1919</v>
      </c>
      <c r="G12" s="100">
        <v>9</v>
      </c>
      <c r="H12" s="83">
        <v>101.2</v>
      </c>
      <c r="I12" s="87">
        <v>11.2444444444444</v>
      </c>
      <c r="J12" s="40"/>
      <c r="K12" s="151">
        <v>1919</v>
      </c>
      <c r="L12" s="100">
        <v>0</v>
      </c>
      <c r="M12" s="83">
        <v>0</v>
      </c>
      <c r="N12" s="89"/>
      <c r="O12" s="152"/>
      <c r="P12" s="135"/>
      <c r="Q12" s="97"/>
      <c r="R12" s="153"/>
      <c r="S12" s="135"/>
      <c r="T12" s="97"/>
      <c r="U12" s="153"/>
      <c r="V12" s="135"/>
      <c r="W12" s="97"/>
    </row>
    <row r="13" ht="21.95" customHeight="1">
      <c r="A13" s="150">
        <v>1920</v>
      </c>
      <c r="B13" s="100">
        <v>2</v>
      </c>
      <c r="C13" s="83">
        <v>25.9</v>
      </c>
      <c r="D13" s="87">
        <v>12.95</v>
      </c>
      <c r="E13" s="40"/>
      <c r="F13" s="151">
        <v>1920</v>
      </c>
      <c r="G13" s="100">
        <v>0</v>
      </c>
      <c r="H13" s="83">
        <v>0</v>
      </c>
      <c r="I13" s="87"/>
      <c r="J13" s="40"/>
      <c r="K13" s="151">
        <v>1920</v>
      </c>
      <c r="L13" s="100">
        <v>0</v>
      </c>
      <c r="M13" s="83">
        <v>0</v>
      </c>
      <c r="N13" s="89"/>
      <c r="O13" s="152"/>
      <c r="P13" s="135"/>
      <c r="Q13" s="97"/>
      <c r="R13" s="153"/>
      <c r="S13" s="135"/>
      <c r="T13" s="97"/>
      <c r="U13" s="153"/>
      <c r="V13" s="135"/>
      <c r="W13" s="97"/>
    </row>
    <row r="14" ht="21.95" customHeight="1">
      <c r="A14" s="150">
        <v>1921</v>
      </c>
      <c r="B14" s="100">
        <v>29</v>
      </c>
      <c r="C14" s="83">
        <v>323</v>
      </c>
      <c r="D14" s="87">
        <v>11.1379310344828</v>
      </c>
      <c r="E14" s="40"/>
      <c r="F14" s="151">
        <v>1921</v>
      </c>
      <c r="G14" s="100">
        <v>16</v>
      </c>
      <c r="H14" s="83">
        <v>158.6</v>
      </c>
      <c r="I14" s="87">
        <v>9.9125</v>
      </c>
      <c r="J14" s="40"/>
      <c r="K14" s="151">
        <v>1921</v>
      </c>
      <c r="L14" s="100">
        <v>5</v>
      </c>
      <c r="M14" s="83">
        <v>34.8</v>
      </c>
      <c r="N14" s="89">
        <v>6.96</v>
      </c>
      <c r="O14" s="152"/>
      <c r="P14" s="135"/>
      <c r="Q14" s="97"/>
      <c r="R14" s="153"/>
      <c r="S14" s="135"/>
      <c r="T14" s="97"/>
      <c r="U14" s="153"/>
      <c r="V14" s="135"/>
      <c r="W14" s="97"/>
    </row>
    <row r="15" ht="21.95" customHeight="1">
      <c r="A15" s="150">
        <v>1922</v>
      </c>
      <c r="B15" s="100">
        <v>44</v>
      </c>
      <c r="C15" s="83">
        <v>476.2</v>
      </c>
      <c r="D15" s="87">
        <v>10.8227272727273</v>
      </c>
      <c r="E15" s="40"/>
      <c r="F15" s="151">
        <v>1922</v>
      </c>
      <c r="G15" s="100">
        <v>26</v>
      </c>
      <c r="H15" s="83">
        <v>245.7</v>
      </c>
      <c r="I15" s="87">
        <v>9.449999999999999</v>
      </c>
      <c r="J15" s="40"/>
      <c r="K15" s="151">
        <v>1922</v>
      </c>
      <c r="L15" s="100">
        <v>9</v>
      </c>
      <c r="M15" s="83">
        <v>67.7</v>
      </c>
      <c r="N15" s="89">
        <v>7.52222222222222</v>
      </c>
      <c r="O15" s="152"/>
      <c r="P15" s="135"/>
      <c r="Q15" s="97"/>
      <c r="R15" s="153"/>
      <c r="S15" s="135"/>
      <c r="T15" s="97"/>
      <c r="U15" s="153"/>
      <c r="V15" s="135"/>
      <c r="W15" s="97"/>
    </row>
    <row r="16" ht="21.95" customHeight="1">
      <c r="A16" s="150">
        <v>1923</v>
      </c>
      <c r="B16" s="100">
        <v>55</v>
      </c>
      <c r="C16" s="83">
        <v>606.6</v>
      </c>
      <c r="D16" s="87">
        <v>11.0290909090909</v>
      </c>
      <c r="E16" s="40"/>
      <c r="F16" s="151">
        <v>1923</v>
      </c>
      <c r="G16" s="100">
        <v>35</v>
      </c>
      <c r="H16" s="83">
        <v>346.2</v>
      </c>
      <c r="I16" s="87">
        <v>9.89142857142857</v>
      </c>
      <c r="J16" s="40"/>
      <c r="K16" s="151">
        <v>1923</v>
      </c>
      <c r="L16" s="100">
        <v>10</v>
      </c>
      <c r="M16" s="83">
        <v>74.90000000000001</v>
      </c>
      <c r="N16" s="89">
        <v>7.49</v>
      </c>
      <c r="O16" s="152"/>
      <c r="P16" s="135"/>
      <c r="Q16" s="97"/>
      <c r="R16" s="153"/>
      <c r="S16" s="135"/>
      <c r="T16" s="97"/>
      <c r="U16" s="153"/>
      <c r="V16" s="135"/>
      <c r="W16" s="97"/>
    </row>
    <row r="17" ht="21.95" customHeight="1">
      <c r="A17" s="150">
        <v>1924</v>
      </c>
      <c r="B17" s="100">
        <v>29</v>
      </c>
      <c r="C17" s="83">
        <v>350.2</v>
      </c>
      <c r="D17" s="87">
        <v>12.0758620689655</v>
      </c>
      <c r="E17" s="40"/>
      <c r="F17" s="151">
        <v>1924</v>
      </c>
      <c r="G17" s="100">
        <v>14</v>
      </c>
      <c r="H17" s="83">
        <v>156.5</v>
      </c>
      <c r="I17" s="87">
        <v>11.1785714285714</v>
      </c>
      <c r="J17" s="40"/>
      <c r="K17" s="151">
        <v>1924</v>
      </c>
      <c r="L17" s="100">
        <v>0</v>
      </c>
      <c r="M17" s="83">
        <v>0</v>
      </c>
      <c r="N17" s="89"/>
      <c r="O17" s="152"/>
      <c r="P17" s="135"/>
      <c r="Q17" s="97"/>
      <c r="R17" s="153"/>
      <c r="S17" s="135"/>
      <c r="T17" s="97"/>
      <c r="U17" s="153"/>
      <c r="V17" s="135"/>
      <c r="W17" s="97"/>
    </row>
    <row r="18" ht="21.95" customHeight="1">
      <c r="A18" s="150">
        <v>1925</v>
      </c>
      <c r="B18" s="100">
        <v>54</v>
      </c>
      <c r="C18" s="83">
        <v>604.1</v>
      </c>
      <c r="D18" s="87">
        <v>11.187037037037</v>
      </c>
      <c r="E18" s="40"/>
      <c r="F18" s="151">
        <v>1925</v>
      </c>
      <c r="G18" s="100">
        <v>33</v>
      </c>
      <c r="H18" s="83">
        <v>335</v>
      </c>
      <c r="I18" s="87">
        <v>10.1515151515152</v>
      </c>
      <c r="J18" s="40"/>
      <c r="K18" s="151">
        <v>1925</v>
      </c>
      <c r="L18" s="100">
        <v>10</v>
      </c>
      <c r="M18" s="83">
        <v>73.59999999999999</v>
      </c>
      <c r="N18" s="89">
        <v>7.36</v>
      </c>
      <c r="O18" s="152"/>
      <c r="P18" s="135"/>
      <c r="Q18" s="97"/>
      <c r="R18" s="153"/>
      <c r="S18" s="135"/>
      <c r="T18" s="97"/>
      <c r="U18" s="153"/>
      <c r="V18" s="135"/>
      <c r="W18" s="97"/>
    </row>
    <row r="19" ht="21.95" customHeight="1">
      <c r="A19" s="150">
        <v>1926</v>
      </c>
      <c r="B19" s="100">
        <v>28</v>
      </c>
      <c r="C19" s="83">
        <v>311.4</v>
      </c>
      <c r="D19" s="87">
        <v>11.1214285714286</v>
      </c>
      <c r="E19" s="40"/>
      <c r="F19" s="151">
        <v>1926</v>
      </c>
      <c r="G19" s="100">
        <v>16</v>
      </c>
      <c r="H19" s="83">
        <v>154</v>
      </c>
      <c r="I19" s="87">
        <v>9.625</v>
      </c>
      <c r="J19" s="40"/>
      <c r="K19" s="151">
        <v>1926</v>
      </c>
      <c r="L19" s="100">
        <v>5</v>
      </c>
      <c r="M19" s="83">
        <v>39.5</v>
      </c>
      <c r="N19" s="89">
        <v>7.9</v>
      </c>
      <c r="O19" s="152"/>
      <c r="P19" s="135"/>
      <c r="Q19" s="97"/>
      <c r="R19" s="153"/>
      <c r="S19" s="135"/>
      <c r="T19" s="97"/>
      <c r="U19" s="153"/>
      <c r="V19" s="135"/>
      <c r="W19" s="97"/>
    </row>
    <row r="20" ht="21.95" customHeight="1">
      <c r="A20" s="150">
        <v>1927</v>
      </c>
      <c r="B20" s="100">
        <v>27</v>
      </c>
      <c r="C20" s="83">
        <v>312.1</v>
      </c>
      <c r="D20" s="87">
        <v>11.5592592592593</v>
      </c>
      <c r="E20" s="40"/>
      <c r="F20" s="151">
        <v>1927</v>
      </c>
      <c r="G20" s="100">
        <v>19</v>
      </c>
      <c r="H20" s="83">
        <v>209.1</v>
      </c>
      <c r="I20" s="87">
        <v>11.0052631578947</v>
      </c>
      <c r="J20" s="40"/>
      <c r="K20" s="151">
        <v>1927</v>
      </c>
      <c r="L20" s="100">
        <v>1</v>
      </c>
      <c r="M20" s="83">
        <v>8.9</v>
      </c>
      <c r="N20" s="89">
        <v>8.9</v>
      </c>
      <c r="O20" s="152"/>
      <c r="P20" s="135"/>
      <c r="Q20" s="97"/>
      <c r="R20" s="153"/>
      <c r="S20" s="135"/>
      <c r="T20" s="97"/>
      <c r="U20" s="153"/>
      <c r="V20" s="135"/>
      <c r="W20" s="97"/>
    </row>
    <row r="21" ht="21.95" customHeight="1">
      <c r="A21" s="150">
        <v>1928</v>
      </c>
      <c r="B21" s="100">
        <v>47</v>
      </c>
      <c r="C21" s="83">
        <v>525.9</v>
      </c>
      <c r="D21" s="87">
        <v>11.1893617021277</v>
      </c>
      <c r="E21" s="40"/>
      <c r="F21" s="151">
        <v>1928</v>
      </c>
      <c r="G21" s="100">
        <v>24</v>
      </c>
      <c r="H21" s="83">
        <v>228.5</v>
      </c>
      <c r="I21" s="87">
        <v>9.52083333333333</v>
      </c>
      <c r="J21" s="40"/>
      <c r="K21" s="151">
        <v>1928</v>
      </c>
      <c r="L21" s="100">
        <v>8</v>
      </c>
      <c r="M21" s="83">
        <v>56.2</v>
      </c>
      <c r="N21" s="89">
        <v>7.025</v>
      </c>
      <c r="O21" s="152"/>
      <c r="P21" s="135"/>
      <c r="Q21" s="97"/>
      <c r="R21" s="153"/>
      <c r="S21" s="135"/>
      <c r="T21" s="97"/>
      <c r="U21" s="153"/>
      <c r="V21" s="135"/>
      <c r="W21" s="97"/>
    </row>
    <row r="22" ht="21.95" customHeight="1">
      <c r="A22" s="150">
        <v>1929</v>
      </c>
      <c r="B22" s="100">
        <v>68</v>
      </c>
      <c r="C22" s="83">
        <v>781.6</v>
      </c>
      <c r="D22" s="87">
        <v>11.4941176470588</v>
      </c>
      <c r="E22" s="40"/>
      <c r="F22" s="151">
        <v>1929</v>
      </c>
      <c r="G22" s="100">
        <v>35</v>
      </c>
      <c r="H22" s="83">
        <v>352.2</v>
      </c>
      <c r="I22" s="87">
        <v>10.0628571428571</v>
      </c>
      <c r="J22" s="40"/>
      <c r="K22" s="151">
        <v>1929</v>
      </c>
      <c r="L22" s="100">
        <v>11</v>
      </c>
      <c r="M22" s="83">
        <v>90.3</v>
      </c>
      <c r="N22" s="89">
        <v>8.209090909090911</v>
      </c>
      <c r="O22" s="152"/>
      <c r="P22" s="135"/>
      <c r="Q22" s="97"/>
      <c r="R22" s="153"/>
      <c r="S22" s="135"/>
      <c r="T22" s="97"/>
      <c r="U22" s="153"/>
      <c r="V22" s="135"/>
      <c r="W22" s="97"/>
    </row>
    <row r="23" ht="21.95" customHeight="1">
      <c r="A23" s="150">
        <v>1930</v>
      </c>
      <c r="B23" s="100">
        <v>38</v>
      </c>
      <c r="C23" s="83">
        <v>423.4</v>
      </c>
      <c r="D23" s="87">
        <v>11.1421052631579</v>
      </c>
      <c r="E23" s="40"/>
      <c r="F23" s="151">
        <v>1930</v>
      </c>
      <c r="G23" s="100">
        <v>27</v>
      </c>
      <c r="H23" s="83">
        <v>283</v>
      </c>
      <c r="I23" s="87">
        <v>10.4814814814815</v>
      </c>
      <c r="J23" s="40"/>
      <c r="K23" s="151">
        <v>1930</v>
      </c>
      <c r="L23" s="100">
        <v>2</v>
      </c>
      <c r="M23" s="83">
        <v>16</v>
      </c>
      <c r="N23" s="89">
        <v>8</v>
      </c>
      <c r="O23" s="152"/>
      <c r="P23" s="135"/>
      <c r="Q23" s="97"/>
      <c r="R23" s="153"/>
      <c r="S23" s="135"/>
      <c r="T23" s="97"/>
      <c r="U23" s="153"/>
      <c r="V23" s="135"/>
      <c r="W23" s="97"/>
    </row>
    <row r="24" ht="21.95" customHeight="1">
      <c r="A24" s="150">
        <v>1931</v>
      </c>
      <c r="B24" s="100">
        <v>41</v>
      </c>
      <c r="C24" s="83">
        <v>483.4</v>
      </c>
      <c r="D24" s="87">
        <v>11.790243902439</v>
      </c>
      <c r="E24" s="40"/>
      <c r="F24" s="151">
        <v>1931</v>
      </c>
      <c r="G24" s="100">
        <v>22</v>
      </c>
      <c r="H24" s="83">
        <v>232.4</v>
      </c>
      <c r="I24" s="87">
        <v>10.5636363636364</v>
      </c>
      <c r="J24" s="40"/>
      <c r="K24" s="151">
        <v>1931</v>
      </c>
      <c r="L24" s="100">
        <v>3</v>
      </c>
      <c r="M24" s="83">
        <v>20.8</v>
      </c>
      <c r="N24" s="89">
        <v>6.93333333333333</v>
      </c>
      <c r="O24" s="152"/>
      <c r="P24" s="135"/>
      <c r="Q24" s="97"/>
      <c r="R24" s="153"/>
      <c r="S24" s="135"/>
      <c r="T24" s="97"/>
      <c r="U24" s="153"/>
      <c r="V24" s="135"/>
      <c r="W24" s="97"/>
    </row>
    <row r="25" ht="21.95" customHeight="1">
      <c r="A25" s="150">
        <v>1932</v>
      </c>
      <c r="B25" s="100">
        <v>65</v>
      </c>
      <c r="C25" s="83">
        <v>714.3</v>
      </c>
      <c r="D25" s="87">
        <v>10.9892307692308</v>
      </c>
      <c r="E25" s="40"/>
      <c r="F25" s="151">
        <v>1932</v>
      </c>
      <c r="G25" s="100">
        <v>39</v>
      </c>
      <c r="H25" s="83">
        <v>376.7</v>
      </c>
      <c r="I25" s="87">
        <v>9.65897435897436</v>
      </c>
      <c r="J25" s="40"/>
      <c r="K25" s="151">
        <v>1932</v>
      </c>
      <c r="L25" s="100">
        <v>12</v>
      </c>
      <c r="M25" s="83">
        <v>84.3</v>
      </c>
      <c r="N25" s="89">
        <v>7.025</v>
      </c>
      <c r="O25" s="152"/>
      <c r="P25" s="135"/>
      <c r="Q25" s="97"/>
      <c r="R25" s="153"/>
      <c r="S25" s="135"/>
      <c r="T25" s="97"/>
      <c r="U25" s="153"/>
      <c r="V25" s="135"/>
      <c r="W25" s="97"/>
    </row>
    <row r="26" ht="21.95" customHeight="1">
      <c r="A26" s="150">
        <v>1933</v>
      </c>
      <c r="B26" s="100">
        <v>11</v>
      </c>
      <c r="C26" s="83">
        <v>121</v>
      </c>
      <c r="D26" s="87">
        <v>11</v>
      </c>
      <c r="E26" s="40"/>
      <c r="F26" s="151">
        <v>1933</v>
      </c>
      <c r="G26" s="100">
        <v>6</v>
      </c>
      <c r="H26" s="83">
        <v>56.2</v>
      </c>
      <c r="I26" s="87">
        <v>9.366666666666671</v>
      </c>
      <c r="J26" s="40"/>
      <c r="K26" s="151">
        <v>1933</v>
      </c>
      <c r="L26" s="100">
        <v>3</v>
      </c>
      <c r="M26" s="83">
        <v>25</v>
      </c>
      <c r="N26" s="89">
        <v>8.33333333333333</v>
      </c>
      <c r="O26" s="152"/>
      <c r="P26" s="135"/>
      <c r="Q26" s="97"/>
      <c r="R26" s="153"/>
      <c r="S26" s="135"/>
      <c r="T26" s="97"/>
      <c r="U26" s="153"/>
      <c r="V26" s="135"/>
      <c r="W26" s="97"/>
    </row>
    <row r="27" ht="21.95" customHeight="1">
      <c r="A27" s="150">
        <v>1934</v>
      </c>
      <c r="B27" s="100">
        <v>27</v>
      </c>
      <c r="C27" s="83">
        <v>315.7</v>
      </c>
      <c r="D27" s="87">
        <v>11.6925925925926</v>
      </c>
      <c r="E27" s="40"/>
      <c r="F27" s="151">
        <v>1934</v>
      </c>
      <c r="G27" s="100">
        <v>12</v>
      </c>
      <c r="H27" s="83">
        <v>125.2</v>
      </c>
      <c r="I27" s="87">
        <v>10.4333333333333</v>
      </c>
      <c r="J27" s="40"/>
      <c r="K27" s="151">
        <v>1934</v>
      </c>
      <c r="L27" s="100">
        <v>2</v>
      </c>
      <c r="M27" s="83">
        <v>15.6</v>
      </c>
      <c r="N27" s="89">
        <v>7.8</v>
      </c>
      <c r="O27" s="152"/>
      <c r="P27" s="135"/>
      <c r="Q27" s="97"/>
      <c r="R27" s="153"/>
      <c r="S27" s="135"/>
      <c r="T27" s="97"/>
      <c r="U27" s="153"/>
      <c r="V27" s="135"/>
      <c r="W27" s="97"/>
    </row>
    <row r="28" ht="21.95" customHeight="1">
      <c r="A28" s="150">
        <v>1935</v>
      </c>
      <c r="B28" s="100">
        <v>0</v>
      </c>
      <c r="C28" s="83">
        <v>0</v>
      </c>
      <c r="D28" s="87"/>
      <c r="E28" s="40"/>
      <c r="F28" s="151">
        <v>1935</v>
      </c>
      <c r="G28" s="100">
        <v>0</v>
      </c>
      <c r="H28" s="83">
        <v>0</v>
      </c>
      <c r="I28" s="87"/>
      <c r="J28" s="40"/>
      <c r="K28" s="151">
        <v>1935</v>
      </c>
      <c r="L28" s="100">
        <v>0</v>
      </c>
      <c r="M28" s="83">
        <v>0</v>
      </c>
      <c r="N28" s="89"/>
      <c r="O28" s="152"/>
      <c r="P28" s="135"/>
      <c r="Q28" s="97"/>
      <c r="R28" s="153"/>
      <c r="S28" s="135"/>
      <c r="T28" s="97"/>
      <c r="U28" s="153"/>
      <c r="V28" s="135"/>
      <c r="W28" s="97"/>
    </row>
    <row r="29" ht="21.95" customHeight="1">
      <c r="A29" s="150">
        <v>1936</v>
      </c>
      <c r="B29" s="100">
        <v>0</v>
      </c>
      <c r="C29" s="83">
        <v>0</v>
      </c>
      <c r="D29" s="87"/>
      <c r="E29" s="40"/>
      <c r="F29" s="151">
        <v>1936</v>
      </c>
      <c r="G29" s="100">
        <v>0</v>
      </c>
      <c r="H29" s="83">
        <v>0</v>
      </c>
      <c r="I29" s="87"/>
      <c r="J29" s="40"/>
      <c r="K29" s="151">
        <v>1936</v>
      </c>
      <c r="L29" s="100">
        <v>0</v>
      </c>
      <c r="M29" s="83">
        <v>0</v>
      </c>
      <c r="N29" s="89"/>
      <c r="O29" s="152"/>
      <c r="P29" s="135"/>
      <c r="Q29" s="97"/>
      <c r="R29" s="153"/>
      <c r="S29" s="135"/>
      <c r="T29" s="97"/>
      <c r="U29" s="153"/>
      <c r="V29" s="135"/>
      <c r="W29" s="97"/>
    </row>
    <row r="30" ht="21.95" customHeight="1">
      <c r="A30" s="150">
        <v>1937</v>
      </c>
      <c r="B30" s="100">
        <v>0</v>
      </c>
      <c r="C30" s="83">
        <v>0</v>
      </c>
      <c r="D30" s="87"/>
      <c r="E30" s="40"/>
      <c r="F30" s="151">
        <v>1937</v>
      </c>
      <c r="G30" s="100">
        <v>0</v>
      </c>
      <c r="H30" s="83">
        <v>0</v>
      </c>
      <c r="I30" s="87"/>
      <c r="J30" s="40"/>
      <c r="K30" s="151">
        <v>1937</v>
      </c>
      <c r="L30" s="100">
        <v>0</v>
      </c>
      <c r="M30" s="83">
        <v>0</v>
      </c>
      <c r="N30" s="89"/>
      <c r="O30" s="152"/>
      <c r="P30" s="135"/>
      <c r="Q30" s="97"/>
      <c r="R30" s="153"/>
      <c r="S30" s="135"/>
      <c r="T30" s="97"/>
      <c r="U30" s="153"/>
      <c r="V30" s="135"/>
      <c r="W30" s="97"/>
    </row>
    <row r="31" ht="21.95" customHeight="1">
      <c r="A31" s="150">
        <v>1938</v>
      </c>
      <c r="B31" s="100">
        <v>0</v>
      </c>
      <c r="C31" s="83">
        <v>0</v>
      </c>
      <c r="D31" s="87"/>
      <c r="E31" s="40"/>
      <c r="F31" s="151">
        <v>1938</v>
      </c>
      <c r="G31" s="100">
        <v>0</v>
      </c>
      <c r="H31" s="83">
        <v>0</v>
      </c>
      <c r="I31" s="87"/>
      <c r="J31" s="40"/>
      <c r="K31" s="151">
        <v>1938</v>
      </c>
      <c r="L31" s="100">
        <v>0</v>
      </c>
      <c r="M31" s="83">
        <v>0</v>
      </c>
      <c r="N31" s="89"/>
      <c r="O31" s="152"/>
      <c r="P31" s="135"/>
      <c r="Q31" s="97"/>
      <c r="R31" s="153"/>
      <c r="S31" s="135"/>
      <c r="T31" s="97"/>
      <c r="U31" s="153"/>
      <c r="V31" s="135"/>
      <c r="W31" s="97"/>
    </row>
    <row r="32" ht="21.95" customHeight="1">
      <c r="A32" s="150">
        <v>1939</v>
      </c>
      <c r="B32" s="100">
        <v>63</v>
      </c>
      <c r="C32" s="83">
        <v>699.1</v>
      </c>
      <c r="D32" s="87">
        <v>11.0968253968254</v>
      </c>
      <c r="E32" s="40"/>
      <c r="F32" s="151">
        <v>1939</v>
      </c>
      <c r="G32" s="100">
        <v>36</v>
      </c>
      <c r="H32" s="83">
        <v>350.8</v>
      </c>
      <c r="I32" s="87">
        <v>9.74444444444444</v>
      </c>
      <c r="J32" s="40"/>
      <c r="K32" s="151">
        <v>1939</v>
      </c>
      <c r="L32" s="100">
        <v>10</v>
      </c>
      <c r="M32" s="83">
        <v>66.7</v>
      </c>
      <c r="N32" s="89">
        <v>6.67</v>
      </c>
      <c r="O32" s="152"/>
      <c r="P32" s="135"/>
      <c r="Q32" s="97"/>
      <c r="R32" s="153"/>
      <c r="S32" s="135"/>
      <c r="T32" s="97"/>
      <c r="U32" s="153"/>
      <c r="V32" s="135"/>
      <c r="W32" s="97"/>
    </row>
    <row r="33" ht="21.95" customHeight="1">
      <c r="A33" s="150">
        <v>1940</v>
      </c>
      <c r="B33" s="100">
        <v>56</v>
      </c>
      <c r="C33" s="83">
        <v>672.5</v>
      </c>
      <c r="D33" s="87">
        <v>12.0089285714286</v>
      </c>
      <c r="E33" s="40"/>
      <c r="F33" s="151">
        <v>1940</v>
      </c>
      <c r="G33" s="100">
        <v>22</v>
      </c>
      <c r="H33" s="83">
        <v>235.9</v>
      </c>
      <c r="I33" s="87">
        <v>10.7227272727273</v>
      </c>
      <c r="J33" s="40"/>
      <c r="K33" s="151">
        <v>1940</v>
      </c>
      <c r="L33" s="100">
        <v>3</v>
      </c>
      <c r="M33" s="83">
        <v>25</v>
      </c>
      <c r="N33" s="89">
        <v>8.33333333333333</v>
      </c>
      <c r="O33" s="152"/>
      <c r="P33" s="135"/>
      <c r="Q33" s="97"/>
      <c r="R33" s="153"/>
      <c r="S33" s="135"/>
      <c r="T33" s="97"/>
      <c r="U33" s="153"/>
      <c r="V33" s="135"/>
      <c r="W33" s="97"/>
    </row>
    <row r="34" ht="21.95" customHeight="1">
      <c r="A34" s="150">
        <v>1941</v>
      </c>
      <c r="B34" s="100">
        <v>66</v>
      </c>
      <c r="C34" s="83">
        <v>743.5</v>
      </c>
      <c r="D34" s="87">
        <v>11.2651515151515</v>
      </c>
      <c r="E34" s="40"/>
      <c r="F34" s="151">
        <v>1941</v>
      </c>
      <c r="G34" s="100">
        <v>35</v>
      </c>
      <c r="H34" s="83">
        <v>347.8</v>
      </c>
      <c r="I34" s="87">
        <v>9.937142857142859</v>
      </c>
      <c r="J34" s="40"/>
      <c r="K34" s="151">
        <v>1941</v>
      </c>
      <c r="L34" s="100">
        <v>9</v>
      </c>
      <c r="M34" s="83">
        <v>71.59999999999999</v>
      </c>
      <c r="N34" s="89">
        <v>7.95555555555556</v>
      </c>
      <c r="O34" s="152"/>
      <c r="P34" s="135"/>
      <c r="Q34" s="97"/>
      <c r="R34" s="153"/>
      <c r="S34" s="135"/>
      <c r="T34" s="97"/>
      <c r="U34" s="153"/>
      <c r="V34" s="135"/>
      <c r="W34" s="97"/>
    </row>
    <row r="35" ht="21.95" customHeight="1">
      <c r="A35" s="150">
        <v>1942</v>
      </c>
      <c r="B35" s="100">
        <v>19</v>
      </c>
      <c r="C35" s="83">
        <v>221.4</v>
      </c>
      <c r="D35" s="87">
        <v>11.6526315789474</v>
      </c>
      <c r="E35" s="40"/>
      <c r="F35" s="151">
        <v>1942</v>
      </c>
      <c r="G35" s="100">
        <v>9</v>
      </c>
      <c r="H35" s="83">
        <v>96.59999999999999</v>
      </c>
      <c r="I35" s="87">
        <v>10.7333333333333</v>
      </c>
      <c r="J35" s="40"/>
      <c r="K35" s="151">
        <v>1942</v>
      </c>
      <c r="L35" s="100">
        <v>0</v>
      </c>
      <c r="M35" s="83">
        <v>0</v>
      </c>
      <c r="N35" s="89"/>
      <c r="O35" s="152"/>
      <c r="P35" s="135"/>
      <c r="Q35" s="97"/>
      <c r="R35" s="153"/>
      <c r="S35" s="135"/>
      <c r="T35" s="97"/>
      <c r="U35" s="153"/>
      <c r="V35" s="135"/>
      <c r="W35" s="97"/>
    </row>
    <row r="36" ht="21.95" customHeight="1">
      <c r="A36" s="150">
        <v>1943</v>
      </c>
      <c r="B36" s="100">
        <v>34</v>
      </c>
      <c r="C36" s="83">
        <v>383.3</v>
      </c>
      <c r="D36" s="87">
        <v>11.2735294117647</v>
      </c>
      <c r="E36" s="40"/>
      <c r="F36" s="151">
        <v>1943</v>
      </c>
      <c r="G36" s="100">
        <v>20</v>
      </c>
      <c r="H36" s="83">
        <v>200.9</v>
      </c>
      <c r="I36" s="87">
        <v>10.045</v>
      </c>
      <c r="J36" s="40"/>
      <c r="K36" s="151">
        <v>1943</v>
      </c>
      <c r="L36" s="100">
        <v>5</v>
      </c>
      <c r="M36" s="83">
        <v>36.8</v>
      </c>
      <c r="N36" s="89">
        <v>7.36</v>
      </c>
      <c r="O36" s="152"/>
      <c r="P36" s="135"/>
      <c r="Q36" s="97"/>
      <c r="R36" s="153"/>
      <c r="S36" s="135"/>
      <c r="T36" s="97"/>
      <c r="U36" s="153"/>
      <c r="V36" s="135"/>
      <c r="W36" s="97"/>
    </row>
    <row r="37" ht="21.95" customHeight="1">
      <c r="A37" s="150">
        <v>1944</v>
      </c>
      <c r="B37" s="100">
        <v>68</v>
      </c>
      <c r="C37" s="83">
        <v>811.3</v>
      </c>
      <c r="D37" s="87">
        <v>11.9308823529412</v>
      </c>
      <c r="E37" s="40"/>
      <c r="F37" s="151">
        <v>1944</v>
      </c>
      <c r="G37" s="100">
        <v>33</v>
      </c>
      <c r="H37" s="83">
        <v>362.2</v>
      </c>
      <c r="I37" s="87">
        <v>10.9757575757576</v>
      </c>
      <c r="J37" s="40"/>
      <c r="K37" s="151">
        <v>1944</v>
      </c>
      <c r="L37" s="100">
        <v>1</v>
      </c>
      <c r="M37" s="83">
        <v>8.300000000000001</v>
      </c>
      <c r="N37" s="89">
        <v>8.300000000000001</v>
      </c>
      <c r="O37" s="152"/>
      <c r="P37" s="135"/>
      <c r="Q37" s="97"/>
      <c r="R37" s="153"/>
      <c r="S37" s="135"/>
      <c r="T37" s="97"/>
      <c r="U37" s="153"/>
      <c r="V37" s="135"/>
      <c r="W37" s="97"/>
    </row>
    <row r="38" ht="21.95" customHeight="1">
      <c r="A38" s="150">
        <v>1945</v>
      </c>
      <c r="B38" s="100">
        <v>63</v>
      </c>
      <c r="C38" s="83">
        <v>729.6</v>
      </c>
      <c r="D38" s="87">
        <v>11.5809523809524</v>
      </c>
      <c r="E38" s="40"/>
      <c r="F38" s="151">
        <v>1945</v>
      </c>
      <c r="G38" s="100">
        <v>28</v>
      </c>
      <c r="H38" s="83">
        <v>283.6</v>
      </c>
      <c r="I38" s="87">
        <v>10.1285714285714</v>
      </c>
      <c r="J38" s="40"/>
      <c r="K38" s="151">
        <v>1945</v>
      </c>
      <c r="L38" s="100">
        <v>6</v>
      </c>
      <c r="M38" s="83">
        <v>41.5</v>
      </c>
      <c r="N38" s="89">
        <v>6.91666666666667</v>
      </c>
      <c r="O38" s="152"/>
      <c r="P38" s="135"/>
      <c r="Q38" s="97"/>
      <c r="R38" s="153"/>
      <c r="S38" s="135"/>
      <c r="T38" s="97"/>
      <c r="U38" s="153"/>
      <c r="V38" s="135"/>
      <c r="W38" s="97"/>
    </row>
    <row r="39" ht="21.95" customHeight="1">
      <c r="A39" s="150">
        <v>1946</v>
      </c>
      <c r="B39" s="100">
        <v>55</v>
      </c>
      <c r="C39" s="83">
        <v>567.5</v>
      </c>
      <c r="D39" s="87">
        <v>10.3181818181818</v>
      </c>
      <c r="E39" s="40"/>
      <c r="F39" s="151">
        <v>1946</v>
      </c>
      <c r="G39" s="100">
        <v>40</v>
      </c>
      <c r="H39" s="83">
        <v>378</v>
      </c>
      <c r="I39" s="87">
        <v>9.449999999999999</v>
      </c>
      <c r="J39" s="40"/>
      <c r="K39" s="151">
        <v>1946</v>
      </c>
      <c r="L39" s="100">
        <v>12</v>
      </c>
      <c r="M39" s="83">
        <v>85.3</v>
      </c>
      <c r="N39" s="89">
        <v>7.10833333333333</v>
      </c>
      <c r="O39" s="152"/>
      <c r="P39" s="135"/>
      <c r="Q39" s="97"/>
      <c r="R39" s="153"/>
      <c r="S39" s="135"/>
      <c r="T39" s="97"/>
      <c r="U39" s="153"/>
      <c r="V39" s="135"/>
      <c r="W39" s="97"/>
    </row>
    <row r="40" ht="21.95" customHeight="1">
      <c r="A40" s="150">
        <v>1947</v>
      </c>
      <c r="B40" s="100">
        <v>28</v>
      </c>
      <c r="C40" s="83">
        <v>346</v>
      </c>
      <c r="D40" s="87">
        <v>12.3571428571429</v>
      </c>
      <c r="E40" s="40"/>
      <c r="F40" s="151">
        <v>1947</v>
      </c>
      <c r="G40" s="100">
        <v>6</v>
      </c>
      <c r="H40" s="83">
        <v>64.59999999999999</v>
      </c>
      <c r="I40" s="87">
        <v>10.7666666666667</v>
      </c>
      <c r="J40" s="40"/>
      <c r="K40" s="151">
        <v>1947</v>
      </c>
      <c r="L40" s="100">
        <v>0</v>
      </c>
      <c r="M40" s="83">
        <v>0</v>
      </c>
      <c r="N40" s="89"/>
      <c r="O40" s="152"/>
      <c r="P40" s="135"/>
      <c r="Q40" s="97"/>
      <c r="R40" s="153"/>
      <c r="S40" s="135"/>
      <c r="T40" s="97"/>
      <c r="U40" s="153"/>
      <c r="V40" s="135"/>
      <c r="W40" s="97"/>
    </row>
    <row r="41" ht="21.95" customHeight="1">
      <c r="A41" s="150">
        <v>1948</v>
      </c>
      <c r="B41" s="100">
        <v>52</v>
      </c>
      <c r="C41" s="83">
        <v>611.8</v>
      </c>
      <c r="D41" s="87">
        <v>11.7653846153846</v>
      </c>
      <c r="E41" s="40"/>
      <c r="F41" s="151">
        <v>1948</v>
      </c>
      <c r="G41" s="100">
        <v>23</v>
      </c>
      <c r="H41" s="83">
        <v>241.7</v>
      </c>
      <c r="I41" s="87">
        <v>10.5086956521739</v>
      </c>
      <c r="J41" s="40"/>
      <c r="K41" s="151">
        <v>1948</v>
      </c>
      <c r="L41" s="100">
        <v>4</v>
      </c>
      <c r="M41" s="83">
        <v>29.4</v>
      </c>
      <c r="N41" s="89">
        <v>7.35</v>
      </c>
      <c r="O41" s="152"/>
      <c r="P41" s="135"/>
      <c r="Q41" s="97"/>
      <c r="R41" s="153"/>
      <c r="S41" s="135"/>
      <c r="T41" s="97"/>
      <c r="U41" s="153"/>
      <c r="V41" s="135"/>
      <c r="W41" s="97"/>
    </row>
    <row r="42" ht="21.95" customHeight="1">
      <c r="A42" s="150">
        <v>1949</v>
      </c>
      <c r="B42" s="100">
        <v>53</v>
      </c>
      <c r="C42" s="83">
        <v>587.5</v>
      </c>
      <c r="D42" s="87">
        <v>11.0849056603774</v>
      </c>
      <c r="E42" s="40"/>
      <c r="F42" s="151">
        <v>1949</v>
      </c>
      <c r="G42" s="100">
        <v>31</v>
      </c>
      <c r="H42" s="83">
        <v>304.7</v>
      </c>
      <c r="I42" s="87">
        <v>9.829032258064521</v>
      </c>
      <c r="J42" s="40"/>
      <c r="K42" s="151">
        <v>1949</v>
      </c>
      <c r="L42" s="100">
        <v>8</v>
      </c>
      <c r="M42" s="83">
        <v>57.3</v>
      </c>
      <c r="N42" s="89">
        <v>7.1625</v>
      </c>
      <c r="O42" s="152"/>
      <c r="P42" s="135"/>
      <c r="Q42" s="97"/>
      <c r="R42" s="153"/>
      <c r="S42" s="135"/>
      <c r="T42" s="97"/>
      <c r="U42" s="153"/>
      <c r="V42" s="135"/>
      <c r="W42" s="97"/>
    </row>
    <row r="43" ht="21.95" customHeight="1">
      <c r="A43" s="150">
        <v>1950</v>
      </c>
      <c r="B43" s="100">
        <v>27</v>
      </c>
      <c r="C43" s="83">
        <v>305.7</v>
      </c>
      <c r="D43" s="87">
        <v>11.3222222222222</v>
      </c>
      <c r="E43" s="40"/>
      <c r="F43" s="151">
        <v>1950</v>
      </c>
      <c r="G43" s="100">
        <v>14</v>
      </c>
      <c r="H43" s="83">
        <v>138.3</v>
      </c>
      <c r="I43" s="87">
        <v>9.87857142857143</v>
      </c>
      <c r="J43" s="40"/>
      <c r="K43" s="151">
        <v>1950</v>
      </c>
      <c r="L43" s="100">
        <v>4</v>
      </c>
      <c r="M43" s="83">
        <v>32.1</v>
      </c>
      <c r="N43" s="89">
        <v>8.025</v>
      </c>
      <c r="O43" s="152"/>
      <c r="P43" s="135"/>
      <c r="Q43" s="97"/>
      <c r="R43" s="153"/>
      <c r="S43" s="135"/>
      <c r="T43" s="97"/>
      <c r="U43" s="153"/>
      <c r="V43" s="135"/>
      <c r="W43" s="97"/>
    </row>
    <row r="44" ht="21.95" customHeight="1">
      <c r="A44" s="150">
        <v>1951</v>
      </c>
      <c r="B44" s="100">
        <v>41</v>
      </c>
      <c r="C44" s="83">
        <v>484.6</v>
      </c>
      <c r="D44" s="87">
        <v>11.819512195122</v>
      </c>
      <c r="E44" s="40"/>
      <c r="F44" s="151">
        <v>1951</v>
      </c>
      <c r="G44" s="100">
        <v>22</v>
      </c>
      <c r="H44" s="83">
        <v>241</v>
      </c>
      <c r="I44" s="87">
        <v>10.9545454545455</v>
      </c>
      <c r="J44" s="40"/>
      <c r="K44" s="151">
        <v>1951</v>
      </c>
      <c r="L44" s="100">
        <v>1</v>
      </c>
      <c r="M44" s="83">
        <v>7.8</v>
      </c>
      <c r="N44" s="89">
        <v>7.8</v>
      </c>
      <c r="O44" s="152"/>
      <c r="P44" s="135"/>
      <c r="Q44" s="97"/>
      <c r="R44" s="153"/>
      <c r="S44" s="135"/>
      <c r="T44" s="97"/>
      <c r="U44" s="153"/>
      <c r="V44" s="135"/>
      <c r="W44" s="97"/>
    </row>
    <row r="45" ht="21.95" customHeight="1">
      <c r="A45" s="150">
        <v>1952</v>
      </c>
      <c r="B45" s="100">
        <v>22</v>
      </c>
      <c r="C45" s="83">
        <v>247.8</v>
      </c>
      <c r="D45" s="87">
        <v>11.2636363636364</v>
      </c>
      <c r="E45" s="40"/>
      <c r="F45" s="151">
        <v>1952</v>
      </c>
      <c r="G45" s="100">
        <v>12</v>
      </c>
      <c r="H45" s="83">
        <v>118</v>
      </c>
      <c r="I45" s="87">
        <v>9.83333333333333</v>
      </c>
      <c r="J45" s="40"/>
      <c r="K45" s="151">
        <v>1952</v>
      </c>
      <c r="L45" s="100">
        <v>4</v>
      </c>
      <c r="M45" s="83">
        <v>31.2</v>
      </c>
      <c r="N45" s="89">
        <v>7.8</v>
      </c>
      <c r="O45" s="152"/>
      <c r="P45" s="135"/>
      <c r="Q45" s="97"/>
      <c r="R45" s="153"/>
      <c r="S45" s="135"/>
      <c r="T45" s="97"/>
      <c r="U45" s="153"/>
      <c r="V45" s="135"/>
      <c r="W45" s="97"/>
    </row>
    <row r="46" ht="21.95" customHeight="1">
      <c r="A46" s="150">
        <v>1953</v>
      </c>
      <c r="B46" s="100">
        <v>60</v>
      </c>
      <c r="C46" s="83">
        <v>709.3</v>
      </c>
      <c r="D46" s="87">
        <v>11.8216666666667</v>
      </c>
      <c r="E46" s="40"/>
      <c r="F46" s="151">
        <v>1953</v>
      </c>
      <c r="G46" s="100">
        <v>20</v>
      </c>
      <c r="H46" s="83">
        <v>196.8</v>
      </c>
      <c r="I46" s="87">
        <v>9.84</v>
      </c>
      <c r="J46" s="40"/>
      <c r="K46" s="151">
        <v>1953</v>
      </c>
      <c r="L46" s="100">
        <v>6</v>
      </c>
      <c r="M46" s="83">
        <v>47</v>
      </c>
      <c r="N46" s="89">
        <v>7.83333333333333</v>
      </c>
      <c r="O46" s="152"/>
      <c r="P46" s="135"/>
      <c r="Q46" s="97"/>
      <c r="R46" s="153"/>
      <c r="S46" s="135"/>
      <c r="T46" s="97"/>
      <c r="U46" s="153"/>
      <c r="V46" s="135"/>
      <c r="W46" s="97"/>
    </row>
    <row r="47" ht="21.95" customHeight="1">
      <c r="A47" s="150">
        <v>1954</v>
      </c>
      <c r="B47" s="100">
        <v>29</v>
      </c>
      <c r="C47" s="83">
        <v>337.9</v>
      </c>
      <c r="D47" s="87">
        <v>11.651724137931</v>
      </c>
      <c r="E47" s="40"/>
      <c r="F47" s="151">
        <v>1954</v>
      </c>
      <c r="G47" s="100">
        <v>10</v>
      </c>
      <c r="H47" s="83">
        <v>92.7</v>
      </c>
      <c r="I47" s="87">
        <v>9.27</v>
      </c>
      <c r="J47" s="40"/>
      <c r="K47" s="151">
        <v>1954</v>
      </c>
      <c r="L47" s="100">
        <v>4</v>
      </c>
      <c r="M47" s="83">
        <v>28.3</v>
      </c>
      <c r="N47" s="89">
        <v>7.075</v>
      </c>
      <c r="O47" s="152"/>
      <c r="P47" s="135"/>
      <c r="Q47" s="97"/>
      <c r="R47" s="153"/>
      <c r="S47" s="135"/>
      <c r="T47" s="97"/>
      <c r="U47" s="153"/>
      <c r="V47" s="135"/>
      <c r="W47" s="97"/>
    </row>
    <row r="48" ht="21.95" customHeight="1">
      <c r="A48" s="150">
        <v>1955</v>
      </c>
      <c r="B48" s="100">
        <v>12</v>
      </c>
      <c r="C48" s="83">
        <v>143.2</v>
      </c>
      <c r="D48" s="87">
        <v>11.9333333333333</v>
      </c>
      <c r="E48" s="40"/>
      <c r="F48" s="151">
        <v>1955</v>
      </c>
      <c r="G48" s="100">
        <v>6</v>
      </c>
      <c r="H48" s="83">
        <v>65.09999999999999</v>
      </c>
      <c r="I48" s="87">
        <v>10.85</v>
      </c>
      <c r="J48" s="40"/>
      <c r="K48" s="151">
        <v>1955</v>
      </c>
      <c r="L48" s="100">
        <v>0</v>
      </c>
      <c r="M48" s="83">
        <v>0</v>
      </c>
      <c r="N48" s="89"/>
      <c r="O48" s="152"/>
      <c r="P48" s="135"/>
      <c r="Q48" s="97"/>
      <c r="R48" s="153"/>
      <c r="S48" s="135"/>
      <c r="T48" s="97"/>
      <c r="U48" s="153"/>
      <c r="V48" s="135"/>
      <c r="W48" s="97"/>
    </row>
    <row r="49" ht="21.95" customHeight="1">
      <c r="A49" s="150">
        <v>1956</v>
      </c>
      <c r="B49" s="100">
        <v>21</v>
      </c>
      <c r="C49" s="83">
        <v>237.2</v>
      </c>
      <c r="D49" s="87">
        <v>11.2952380952381</v>
      </c>
      <c r="E49" s="40"/>
      <c r="F49" s="151">
        <v>1956</v>
      </c>
      <c r="G49" s="100">
        <v>12</v>
      </c>
      <c r="H49" s="83">
        <v>122.8</v>
      </c>
      <c r="I49" s="87">
        <v>10.2333333333333</v>
      </c>
      <c r="J49" s="40"/>
      <c r="K49" s="151">
        <v>1956</v>
      </c>
      <c r="L49" s="100">
        <v>2</v>
      </c>
      <c r="M49" s="83">
        <v>15.6</v>
      </c>
      <c r="N49" s="89">
        <v>7.8</v>
      </c>
      <c r="O49" s="152"/>
      <c r="P49" s="135"/>
      <c r="Q49" s="97"/>
      <c r="R49" s="153"/>
      <c r="S49" s="135"/>
      <c r="T49" s="97"/>
      <c r="U49" s="153"/>
      <c r="V49" s="135"/>
      <c r="W49" s="97"/>
    </row>
    <row r="50" ht="21.95" customHeight="1">
      <c r="A50" s="150">
        <v>1957</v>
      </c>
      <c r="B50" s="100">
        <v>31</v>
      </c>
      <c r="C50" s="83">
        <v>373.9</v>
      </c>
      <c r="D50" s="87">
        <v>12.0612903225806</v>
      </c>
      <c r="E50" s="40"/>
      <c r="F50" s="151">
        <v>1957</v>
      </c>
      <c r="G50" s="100">
        <v>8</v>
      </c>
      <c r="H50" s="83">
        <v>75.90000000000001</v>
      </c>
      <c r="I50" s="87">
        <v>9.487500000000001</v>
      </c>
      <c r="J50" s="40"/>
      <c r="K50" s="151">
        <v>1957</v>
      </c>
      <c r="L50" s="100">
        <v>2</v>
      </c>
      <c r="M50" s="83">
        <v>15</v>
      </c>
      <c r="N50" s="89">
        <v>7.5</v>
      </c>
      <c r="O50" s="152"/>
      <c r="P50" s="135"/>
      <c r="Q50" s="97"/>
      <c r="R50" s="153"/>
      <c r="S50" s="135"/>
      <c r="T50" s="97"/>
      <c r="U50" s="153"/>
      <c r="V50" s="135"/>
      <c r="W50" s="97"/>
    </row>
    <row r="51" ht="21.95" customHeight="1">
      <c r="A51" s="150">
        <v>1958</v>
      </c>
      <c r="B51" s="100">
        <v>16</v>
      </c>
      <c r="C51" s="83">
        <v>180.9</v>
      </c>
      <c r="D51" s="87">
        <v>11.30625</v>
      </c>
      <c r="E51" s="40"/>
      <c r="F51" s="151">
        <v>1958</v>
      </c>
      <c r="G51" s="100">
        <v>8</v>
      </c>
      <c r="H51" s="83">
        <v>77</v>
      </c>
      <c r="I51" s="87">
        <v>9.625</v>
      </c>
      <c r="J51" s="40"/>
      <c r="K51" s="151">
        <v>1958</v>
      </c>
      <c r="L51" s="100">
        <v>4</v>
      </c>
      <c r="M51" s="83">
        <v>30.8</v>
      </c>
      <c r="N51" s="89">
        <v>7.7</v>
      </c>
      <c r="O51" s="152"/>
      <c r="P51" s="135"/>
      <c r="Q51" s="97"/>
      <c r="R51" s="153"/>
      <c r="S51" s="135"/>
      <c r="T51" s="97"/>
      <c r="U51" s="153"/>
      <c r="V51" s="135"/>
      <c r="W51" s="97"/>
    </row>
    <row r="52" ht="21.95" customHeight="1">
      <c r="A52" s="150">
        <v>1959</v>
      </c>
      <c r="B52" s="100">
        <v>45</v>
      </c>
      <c r="C52" s="83">
        <v>503.4</v>
      </c>
      <c r="D52" s="87">
        <v>11.1866666666667</v>
      </c>
      <c r="E52" s="40"/>
      <c r="F52" s="151">
        <v>1959</v>
      </c>
      <c r="G52" s="100">
        <v>28</v>
      </c>
      <c r="H52" s="83">
        <v>283.1</v>
      </c>
      <c r="I52" s="87">
        <v>10.1107142857143</v>
      </c>
      <c r="J52" s="40"/>
      <c r="K52" s="151">
        <v>1959</v>
      </c>
      <c r="L52" s="100">
        <v>7</v>
      </c>
      <c r="M52" s="83">
        <v>54.5</v>
      </c>
      <c r="N52" s="89">
        <v>7.78571428571429</v>
      </c>
      <c r="O52" s="152"/>
      <c r="P52" s="135"/>
      <c r="Q52" s="97"/>
      <c r="R52" s="153"/>
      <c r="S52" s="135"/>
      <c r="T52" s="97"/>
      <c r="U52" s="153"/>
      <c r="V52" s="135"/>
      <c r="W52" s="97"/>
    </row>
    <row r="53" ht="21.95" customHeight="1">
      <c r="A53" s="150">
        <v>1960</v>
      </c>
      <c r="B53" s="100">
        <v>45</v>
      </c>
      <c r="C53" s="83">
        <v>518.5</v>
      </c>
      <c r="D53" s="87">
        <v>11.5222222222222</v>
      </c>
      <c r="E53" s="40"/>
      <c r="F53" s="151">
        <v>1960</v>
      </c>
      <c r="G53" s="100">
        <v>21</v>
      </c>
      <c r="H53" s="83">
        <v>207.6</v>
      </c>
      <c r="I53" s="87">
        <v>9.88571428571429</v>
      </c>
      <c r="J53" s="40"/>
      <c r="K53" s="151">
        <v>1960</v>
      </c>
      <c r="L53" s="100">
        <v>6</v>
      </c>
      <c r="M53" s="83">
        <v>42.8</v>
      </c>
      <c r="N53" s="89">
        <v>7.13333333333333</v>
      </c>
      <c r="O53" s="152"/>
      <c r="P53" s="135"/>
      <c r="Q53" s="97"/>
      <c r="R53" s="153"/>
      <c r="S53" s="135"/>
      <c r="T53" s="97"/>
      <c r="U53" s="153"/>
      <c r="V53" s="135"/>
      <c r="W53" s="97"/>
    </row>
    <row r="54" ht="21.95" customHeight="1">
      <c r="A54" s="150">
        <v>1961</v>
      </c>
      <c r="B54" s="100">
        <v>49</v>
      </c>
      <c r="C54" s="83">
        <v>576</v>
      </c>
      <c r="D54" s="87">
        <v>11.7551020408163</v>
      </c>
      <c r="E54" s="40"/>
      <c r="F54" s="151">
        <v>1961</v>
      </c>
      <c r="G54" s="100">
        <v>22</v>
      </c>
      <c r="H54" s="83">
        <v>230.3</v>
      </c>
      <c r="I54" s="87">
        <v>10.4681818181818</v>
      </c>
      <c r="J54" s="40"/>
      <c r="K54" s="151">
        <v>1961</v>
      </c>
      <c r="L54" s="100">
        <v>4</v>
      </c>
      <c r="M54" s="83">
        <v>28.8</v>
      </c>
      <c r="N54" s="89">
        <v>7.2</v>
      </c>
      <c r="O54" s="152"/>
      <c r="P54" s="135"/>
      <c r="Q54" s="97"/>
      <c r="R54" s="153"/>
      <c r="S54" s="135"/>
      <c r="T54" s="97"/>
      <c r="U54" s="153"/>
      <c r="V54" s="135"/>
      <c r="W54" s="97"/>
    </row>
    <row r="55" ht="21.95" customHeight="1">
      <c r="A55" s="150">
        <v>1962</v>
      </c>
      <c r="B55" s="100">
        <v>27</v>
      </c>
      <c r="C55" s="83">
        <v>319.3</v>
      </c>
      <c r="D55" s="87">
        <v>11.8259259259259</v>
      </c>
      <c r="E55" s="40"/>
      <c r="F55" s="151">
        <v>1962</v>
      </c>
      <c r="G55" s="100">
        <v>11</v>
      </c>
      <c r="H55" s="83">
        <v>114.5</v>
      </c>
      <c r="I55" s="87">
        <v>10.4090909090909</v>
      </c>
      <c r="J55" s="40"/>
      <c r="K55" s="151">
        <v>1962</v>
      </c>
      <c r="L55" s="100">
        <v>1</v>
      </c>
      <c r="M55" s="83">
        <v>6.1</v>
      </c>
      <c r="N55" s="89">
        <v>6.1</v>
      </c>
      <c r="O55" s="152"/>
      <c r="P55" s="135"/>
      <c r="Q55" s="97"/>
      <c r="R55" s="153"/>
      <c r="S55" s="135"/>
      <c r="T55" s="97"/>
      <c r="U55" s="153"/>
      <c r="V55" s="135"/>
      <c r="W55" s="97"/>
    </row>
    <row r="56" ht="21.95" customHeight="1">
      <c r="A56" s="150">
        <v>1963</v>
      </c>
      <c r="B56" s="100">
        <v>50</v>
      </c>
      <c r="C56" s="83">
        <v>543.8</v>
      </c>
      <c r="D56" s="87">
        <v>10.876</v>
      </c>
      <c r="E56" s="40"/>
      <c r="F56" s="151">
        <v>1963</v>
      </c>
      <c r="G56" s="100">
        <v>30</v>
      </c>
      <c r="H56" s="83">
        <v>288.6</v>
      </c>
      <c r="I56" s="87">
        <v>9.619999999999999</v>
      </c>
      <c r="J56" s="40"/>
      <c r="K56" s="151">
        <v>1963</v>
      </c>
      <c r="L56" s="100">
        <v>10</v>
      </c>
      <c r="M56" s="83">
        <v>72.90000000000001</v>
      </c>
      <c r="N56" s="89">
        <v>7.29</v>
      </c>
      <c r="O56" s="152"/>
      <c r="P56" s="135"/>
      <c r="Q56" s="97"/>
      <c r="R56" s="153"/>
      <c r="S56" s="135"/>
      <c r="T56" s="97"/>
      <c r="U56" s="153"/>
      <c r="V56" s="135"/>
      <c r="W56" s="97"/>
    </row>
    <row r="57" ht="21.95" customHeight="1">
      <c r="A57" s="150">
        <v>1964</v>
      </c>
      <c r="B57" s="100">
        <v>22</v>
      </c>
      <c r="C57" s="83">
        <v>252.8</v>
      </c>
      <c r="D57" s="87">
        <v>11.4909090909091</v>
      </c>
      <c r="E57" s="40"/>
      <c r="F57" s="151">
        <v>1964</v>
      </c>
      <c r="G57" s="100">
        <v>11</v>
      </c>
      <c r="H57" s="83">
        <v>113</v>
      </c>
      <c r="I57" s="87">
        <v>10.2727272727273</v>
      </c>
      <c r="J57" s="40"/>
      <c r="K57" s="151">
        <v>1964</v>
      </c>
      <c r="L57" s="100">
        <v>3</v>
      </c>
      <c r="M57" s="83">
        <v>25.5</v>
      </c>
      <c r="N57" s="89">
        <v>8.5</v>
      </c>
      <c r="O57" s="152"/>
      <c r="P57" s="135"/>
      <c r="Q57" s="97"/>
      <c r="R57" s="153"/>
      <c r="S57" s="135"/>
      <c r="T57" s="97"/>
      <c r="U57" s="153"/>
      <c r="V57" s="135"/>
      <c r="W57" s="97"/>
    </row>
    <row r="58" ht="21.95" customHeight="1">
      <c r="A58" s="150">
        <v>1965</v>
      </c>
      <c r="B58" s="100">
        <v>57</v>
      </c>
      <c r="C58" s="83">
        <v>635.9</v>
      </c>
      <c r="D58" s="87">
        <v>11.1561403508772</v>
      </c>
      <c r="E58" s="40"/>
      <c r="F58" s="151">
        <v>1965</v>
      </c>
      <c r="G58" s="100">
        <v>31</v>
      </c>
      <c r="H58" s="83">
        <v>298.2</v>
      </c>
      <c r="I58" s="87">
        <v>9.619354838709681</v>
      </c>
      <c r="J58" s="40"/>
      <c r="K58" s="151">
        <v>1965</v>
      </c>
      <c r="L58" s="100">
        <v>8</v>
      </c>
      <c r="M58" s="83">
        <v>49.1</v>
      </c>
      <c r="N58" s="89">
        <v>6.1375</v>
      </c>
      <c r="O58" s="152"/>
      <c r="P58" s="135"/>
      <c r="Q58" s="97"/>
      <c r="R58" s="153"/>
      <c r="S58" s="135"/>
      <c r="T58" s="97"/>
      <c r="U58" s="153"/>
      <c r="V58" s="135"/>
      <c r="W58" s="97"/>
    </row>
    <row r="59" ht="21.95" customHeight="1">
      <c r="A59" s="150">
        <v>1966</v>
      </c>
      <c r="B59" s="100">
        <v>19</v>
      </c>
      <c r="C59" s="83">
        <v>226.8</v>
      </c>
      <c r="D59" s="87">
        <v>11.9368421052632</v>
      </c>
      <c r="E59" s="40"/>
      <c r="F59" s="151">
        <v>1966</v>
      </c>
      <c r="G59" s="100">
        <v>8</v>
      </c>
      <c r="H59" s="83">
        <v>85.7</v>
      </c>
      <c r="I59" s="87">
        <v>10.7125</v>
      </c>
      <c r="J59" s="40"/>
      <c r="K59" s="151">
        <v>1966</v>
      </c>
      <c r="L59" s="100">
        <v>1</v>
      </c>
      <c r="M59" s="83">
        <v>8.9</v>
      </c>
      <c r="N59" s="89">
        <v>8.9</v>
      </c>
      <c r="O59" s="152"/>
      <c r="P59" s="135"/>
      <c r="Q59" s="97"/>
      <c r="R59" s="153"/>
      <c r="S59" s="135"/>
      <c r="T59" s="97"/>
      <c r="U59" s="153"/>
      <c r="V59" s="135"/>
      <c r="W59" s="97"/>
    </row>
    <row r="60" ht="21.95" customHeight="1">
      <c r="A60" s="150">
        <v>1967</v>
      </c>
      <c r="B60" s="100">
        <v>29</v>
      </c>
      <c r="C60" s="83">
        <v>344.4</v>
      </c>
      <c r="D60" s="87">
        <v>11.8758620689655</v>
      </c>
      <c r="E60" s="40"/>
      <c r="F60" s="151">
        <v>1967</v>
      </c>
      <c r="G60" s="100">
        <v>13</v>
      </c>
      <c r="H60" s="83">
        <v>138.6</v>
      </c>
      <c r="I60" s="87">
        <v>10.6615384615385</v>
      </c>
      <c r="J60" s="40"/>
      <c r="K60" s="151">
        <v>1967</v>
      </c>
      <c r="L60" s="100">
        <v>0</v>
      </c>
      <c r="M60" s="83">
        <v>0</v>
      </c>
      <c r="N60" s="89"/>
      <c r="O60" s="152"/>
      <c r="P60" s="135"/>
      <c r="Q60" s="97"/>
      <c r="R60" s="153"/>
      <c r="S60" s="135"/>
      <c r="T60" s="97"/>
      <c r="U60" s="153"/>
      <c r="V60" s="135"/>
      <c r="W60" s="97"/>
    </row>
    <row r="61" ht="21.95" customHeight="1">
      <c r="A61" s="150">
        <v>1968</v>
      </c>
      <c r="B61" s="100">
        <v>27</v>
      </c>
      <c r="C61" s="83">
        <v>323.1</v>
      </c>
      <c r="D61" s="87">
        <v>11.9666666666667</v>
      </c>
      <c r="E61" s="40"/>
      <c r="F61" s="151">
        <v>1968</v>
      </c>
      <c r="G61" s="100">
        <v>10</v>
      </c>
      <c r="H61" s="83">
        <v>102.6</v>
      </c>
      <c r="I61" s="87">
        <v>10.26</v>
      </c>
      <c r="J61" s="40"/>
      <c r="K61" s="151">
        <v>1968</v>
      </c>
      <c r="L61" s="100">
        <v>2</v>
      </c>
      <c r="M61" s="83">
        <v>14.5</v>
      </c>
      <c r="N61" s="89">
        <v>7.25</v>
      </c>
      <c r="O61" s="152"/>
      <c r="P61" s="135"/>
      <c r="Q61" s="97"/>
      <c r="R61" s="153"/>
      <c r="S61" s="135"/>
      <c r="T61" s="97"/>
      <c r="U61" s="153"/>
      <c r="V61" s="135"/>
      <c r="W61" s="97"/>
    </row>
    <row r="62" ht="21.95" customHeight="1">
      <c r="A62" s="150">
        <v>1969</v>
      </c>
      <c r="B62" s="100">
        <v>22</v>
      </c>
      <c r="C62" s="83">
        <v>268.3</v>
      </c>
      <c r="D62" s="87">
        <v>12.1954545454545</v>
      </c>
      <c r="E62" s="40"/>
      <c r="F62" s="151">
        <v>1969</v>
      </c>
      <c r="G62" s="100">
        <v>7</v>
      </c>
      <c r="H62" s="83">
        <v>76.2</v>
      </c>
      <c r="I62" s="87">
        <v>10.8857142857143</v>
      </c>
      <c r="J62" s="40"/>
      <c r="K62" s="151">
        <v>1969</v>
      </c>
      <c r="L62" s="100">
        <v>0</v>
      </c>
      <c r="M62" s="83">
        <v>0</v>
      </c>
      <c r="N62" s="89"/>
      <c r="O62" s="152"/>
      <c r="P62" s="135"/>
      <c r="Q62" s="97"/>
      <c r="R62" s="153"/>
      <c r="S62" s="135"/>
      <c r="T62" s="97"/>
      <c r="U62" s="153"/>
      <c r="V62" s="135"/>
      <c r="W62" s="97"/>
    </row>
    <row r="63" ht="21.95" customHeight="1">
      <c r="A63" s="150">
        <v>1970</v>
      </c>
      <c r="B63" s="100">
        <v>27</v>
      </c>
      <c r="C63" s="83">
        <v>327.8</v>
      </c>
      <c r="D63" s="87">
        <v>12.1407407407407</v>
      </c>
      <c r="E63" s="40"/>
      <c r="F63" s="151">
        <v>1970</v>
      </c>
      <c r="G63" s="100">
        <v>11</v>
      </c>
      <c r="H63" s="83">
        <v>121.4</v>
      </c>
      <c r="I63" s="87">
        <v>11.0363636363636</v>
      </c>
      <c r="J63" s="40"/>
      <c r="K63" s="151">
        <v>1970</v>
      </c>
      <c r="L63" s="100">
        <v>0</v>
      </c>
      <c r="M63" s="83">
        <v>0</v>
      </c>
      <c r="N63" s="89"/>
      <c r="O63" s="152"/>
      <c r="P63" s="135"/>
      <c r="Q63" s="97"/>
      <c r="R63" s="153"/>
      <c r="S63" s="135"/>
      <c r="T63" s="97"/>
      <c r="U63" s="153"/>
      <c r="V63" s="135"/>
      <c r="W63" s="97"/>
    </row>
    <row r="64" ht="21.95" customHeight="1">
      <c r="A64" s="150">
        <v>1971</v>
      </c>
      <c r="B64" s="100">
        <v>25</v>
      </c>
      <c r="C64" s="83">
        <v>292.5</v>
      </c>
      <c r="D64" s="87">
        <v>11.7</v>
      </c>
      <c r="E64" s="40"/>
      <c r="F64" s="151">
        <v>1971</v>
      </c>
      <c r="G64" s="100">
        <v>8</v>
      </c>
      <c r="H64" s="83">
        <v>76.09999999999999</v>
      </c>
      <c r="I64" s="87">
        <v>9.512499999999999</v>
      </c>
      <c r="J64" s="40"/>
      <c r="K64" s="151">
        <v>1971</v>
      </c>
      <c r="L64" s="100">
        <v>3</v>
      </c>
      <c r="M64" s="83">
        <v>23.9</v>
      </c>
      <c r="N64" s="89">
        <v>7.96666666666667</v>
      </c>
      <c r="O64" s="152"/>
      <c r="P64" s="135"/>
      <c r="Q64" s="97"/>
      <c r="R64" s="153"/>
      <c r="S64" s="135"/>
      <c r="T64" s="97"/>
      <c r="U64" s="153"/>
      <c r="V64" s="135"/>
      <c r="W64" s="97"/>
    </row>
    <row r="65" ht="21.95" customHeight="1">
      <c r="A65" s="150">
        <v>1972</v>
      </c>
      <c r="B65" s="100">
        <v>33</v>
      </c>
      <c r="C65" s="83">
        <v>411.4</v>
      </c>
      <c r="D65" s="87">
        <v>12.4666666666667</v>
      </c>
      <c r="E65" s="40"/>
      <c r="F65" s="151">
        <v>1972</v>
      </c>
      <c r="G65" s="100">
        <v>8</v>
      </c>
      <c r="H65" s="83">
        <v>89.59999999999999</v>
      </c>
      <c r="I65" s="87">
        <v>11.2</v>
      </c>
      <c r="J65" s="40"/>
      <c r="K65" s="151">
        <v>1972</v>
      </c>
      <c r="L65" s="100">
        <v>0</v>
      </c>
      <c r="M65" s="83">
        <v>0</v>
      </c>
      <c r="N65" s="89"/>
      <c r="O65" s="152"/>
      <c r="P65" s="135"/>
      <c r="Q65" s="97"/>
      <c r="R65" s="153"/>
      <c r="S65" s="135"/>
      <c r="T65" s="97"/>
      <c r="U65" s="153"/>
      <c r="V65" s="135"/>
      <c r="W65" s="97"/>
    </row>
    <row r="66" ht="21.95" customHeight="1">
      <c r="A66" s="150">
        <v>1973</v>
      </c>
      <c r="B66" s="100">
        <v>8</v>
      </c>
      <c r="C66" s="83">
        <v>96</v>
      </c>
      <c r="D66" s="87">
        <v>12</v>
      </c>
      <c r="E66" s="40"/>
      <c r="F66" s="151">
        <v>1973</v>
      </c>
      <c r="G66" s="100">
        <v>4</v>
      </c>
      <c r="H66" s="83">
        <v>43</v>
      </c>
      <c r="I66" s="87">
        <v>10.75</v>
      </c>
      <c r="J66" s="40"/>
      <c r="K66" s="151">
        <v>1973</v>
      </c>
      <c r="L66" s="100">
        <v>0</v>
      </c>
      <c r="M66" s="83">
        <v>0</v>
      </c>
      <c r="N66" s="89"/>
      <c r="O66" s="152"/>
      <c r="P66" s="135"/>
      <c r="Q66" s="97"/>
      <c r="R66" s="153"/>
      <c r="S66" s="135"/>
      <c r="T66" s="97"/>
      <c r="U66" s="153"/>
      <c r="V66" s="135"/>
      <c r="W66" s="97"/>
    </row>
    <row r="67" ht="21.95" customHeight="1">
      <c r="A67" s="150">
        <v>1974</v>
      </c>
      <c r="B67" s="100">
        <v>47</v>
      </c>
      <c r="C67" s="83">
        <v>507</v>
      </c>
      <c r="D67" s="87">
        <v>10.7872340425532</v>
      </c>
      <c r="E67" s="40"/>
      <c r="F67" s="151">
        <v>1974</v>
      </c>
      <c r="G67" s="100">
        <v>33</v>
      </c>
      <c r="H67" s="83">
        <v>327</v>
      </c>
      <c r="I67" s="87">
        <v>9.90909090909091</v>
      </c>
      <c r="J67" s="40"/>
      <c r="K67" s="151">
        <v>1974</v>
      </c>
      <c r="L67" s="100">
        <v>7</v>
      </c>
      <c r="M67" s="83">
        <v>53.5</v>
      </c>
      <c r="N67" s="89">
        <v>7.64285714285714</v>
      </c>
      <c r="O67" s="152"/>
      <c r="P67" s="135"/>
      <c r="Q67" s="97"/>
      <c r="R67" s="153"/>
      <c r="S67" s="135"/>
      <c r="T67" s="97"/>
      <c r="U67" s="153"/>
      <c r="V67" s="135"/>
      <c r="W67" s="97"/>
    </row>
    <row r="68" ht="21.95" customHeight="1">
      <c r="A68" s="150">
        <v>1975</v>
      </c>
      <c r="B68" s="100">
        <v>20</v>
      </c>
      <c r="C68" s="83">
        <v>238</v>
      </c>
      <c r="D68" s="87">
        <v>11.9</v>
      </c>
      <c r="E68" s="40"/>
      <c r="F68" s="151">
        <v>1975</v>
      </c>
      <c r="G68" s="100">
        <v>8</v>
      </c>
      <c r="H68" s="83">
        <v>80.5</v>
      </c>
      <c r="I68" s="87">
        <v>10.0625</v>
      </c>
      <c r="J68" s="40"/>
      <c r="K68" s="151">
        <v>1975</v>
      </c>
      <c r="L68" s="100">
        <v>2</v>
      </c>
      <c r="M68" s="83">
        <v>13.5</v>
      </c>
      <c r="N68" s="89">
        <v>6.75</v>
      </c>
      <c r="O68" s="152"/>
      <c r="P68" s="135"/>
      <c r="Q68" s="97"/>
      <c r="R68" s="153"/>
      <c r="S68" s="135"/>
      <c r="T68" s="97"/>
      <c r="U68" s="153"/>
      <c r="V68" s="135"/>
      <c r="W68" s="97"/>
    </row>
    <row r="69" ht="21.95" customHeight="1">
      <c r="A69" s="150">
        <v>1976</v>
      </c>
      <c r="B69" s="100">
        <v>55</v>
      </c>
      <c r="C69" s="83">
        <v>627</v>
      </c>
      <c r="D69" s="87">
        <v>11.4</v>
      </c>
      <c r="E69" s="40"/>
      <c r="F69" s="151">
        <v>1976</v>
      </c>
      <c r="G69" s="100">
        <v>31</v>
      </c>
      <c r="H69" s="83">
        <v>315</v>
      </c>
      <c r="I69" s="87">
        <v>10.1612903225806</v>
      </c>
      <c r="J69" s="40"/>
      <c r="K69" s="151">
        <v>1976</v>
      </c>
      <c r="L69" s="100">
        <v>6</v>
      </c>
      <c r="M69" s="83">
        <v>48</v>
      </c>
      <c r="N69" s="89">
        <v>8</v>
      </c>
      <c r="O69" s="152"/>
      <c r="P69" s="135"/>
      <c r="Q69" s="97"/>
      <c r="R69" s="153"/>
      <c r="S69" s="135"/>
      <c r="T69" s="97"/>
      <c r="U69" s="153"/>
      <c r="V69" s="135"/>
      <c r="W69" s="97"/>
    </row>
    <row r="70" ht="21.95" customHeight="1">
      <c r="A70" s="150">
        <v>1977</v>
      </c>
      <c r="B70" s="100">
        <v>16</v>
      </c>
      <c r="C70" s="83">
        <v>193</v>
      </c>
      <c r="D70" s="87">
        <v>12.0625</v>
      </c>
      <c r="E70" s="40"/>
      <c r="F70" s="151">
        <v>1977</v>
      </c>
      <c r="G70" s="100">
        <v>7</v>
      </c>
      <c r="H70" s="83">
        <v>75.5</v>
      </c>
      <c r="I70" s="87">
        <v>10.7857142857143</v>
      </c>
      <c r="J70" s="40"/>
      <c r="K70" s="151">
        <v>1977</v>
      </c>
      <c r="L70" s="100">
        <v>0</v>
      </c>
      <c r="M70" s="83">
        <v>0</v>
      </c>
      <c r="N70" s="89"/>
      <c r="O70" s="152"/>
      <c r="P70" s="135"/>
      <c r="Q70" s="97"/>
      <c r="R70" s="153"/>
      <c r="S70" s="135"/>
      <c r="T70" s="97"/>
      <c r="U70" s="153"/>
      <c r="V70" s="135"/>
      <c r="W70" s="97"/>
    </row>
    <row r="71" ht="21.95" customHeight="1">
      <c r="A71" s="150">
        <v>1978</v>
      </c>
      <c r="B71" s="100">
        <v>39</v>
      </c>
      <c r="C71" s="83">
        <v>466.5</v>
      </c>
      <c r="D71" s="87">
        <v>11.9615384615385</v>
      </c>
      <c r="E71" s="40"/>
      <c r="F71" s="151">
        <v>1978</v>
      </c>
      <c r="G71" s="100">
        <v>16</v>
      </c>
      <c r="H71" s="83">
        <v>165.5</v>
      </c>
      <c r="I71" s="87">
        <v>10.34375</v>
      </c>
      <c r="J71" s="40"/>
      <c r="K71" s="151">
        <v>1978</v>
      </c>
      <c r="L71" s="100">
        <v>4</v>
      </c>
      <c r="M71" s="83">
        <v>33</v>
      </c>
      <c r="N71" s="89">
        <v>8.25</v>
      </c>
      <c r="O71" s="152"/>
      <c r="P71" s="135"/>
      <c r="Q71" s="97"/>
      <c r="R71" s="153"/>
      <c r="S71" s="135"/>
      <c r="T71" s="97"/>
      <c r="U71" s="153"/>
      <c r="V71" s="135"/>
      <c r="W71" s="97"/>
    </row>
    <row r="72" ht="21.95" customHeight="1">
      <c r="A72" s="150">
        <v>1979</v>
      </c>
      <c r="B72" s="100">
        <v>33</v>
      </c>
      <c r="C72" s="83">
        <v>413.5</v>
      </c>
      <c r="D72" s="87">
        <v>12.530303030303</v>
      </c>
      <c r="E72" s="40"/>
      <c r="F72" s="151">
        <v>1979</v>
      </c>
      <c r="G72" s="100">
        <v>10</v>
      </c>
      <c r="H72" s="83">
        <v>115.5</v>
      </c>
      <c r="I72" s="87">
        <v>11.55</v>
      </c>
      <c r="J72" s="40"/>
      <c r="K72" s="151">
        <v>1979</v>
      </c>
      <c r="L72" s="100">
        <v>0</v>
      </c>
      <c r="M72" s="83">
        <v>0</v>
      </c>
      <c r="N72" s="89"/>
      <c r="O72" s="152"/>
      <c r="P72" s="135"/>
      <c r="Q72" s="97"/>
      <c r="R72" s="153"/>
      <c r="S72" s="135"/>
      <c r="T72" s="97"/>
      <c r="U72" s="153"/>
      <c r="V72" s="135"/>
      <c r="W72" s="97"/>
    </row>
    <row r="73" ht="21.95" customHeight="1">
      <c r="A73" s="150">
        <v>1980</v>
      </c>
      <c r="B73" s="100">
        <v>35</v>
      </c>
      <c r="C73" s="83">
        <v>433</v>
      </c>
      <c r="D73" s="87">
        <v>12.3714285714286</v>
      </c>
      <c r="E73" s="40"/>
      <c r="F73" s="151">
        <v>1980</v>
      </c>
      <c r="G73" s="100">
        <v>11</v>
      </c>
      <c r="H73" s="83">
        <v>120.5</v>
      </c>
      <c r="I73" s="87">
        <v>10.9545454545455</v>
      </c>
      <c r="J73" s="40"/>
      <c r="K73" s="151">
        <v>1980</v>
      </c>
      <c r="L73" s="100">
        <v>1</v>
      </c>
      <c r="M73" s="83">
        <v>8.5</v>
      </c>
      <c r="N73" s="89">
        <v>8.5</v>
      </c>
      <c r="O73" s="152"/>
      <c r="P73" s="135"/>
      <c r="Q73" s="97"/>
      <c r="R73" s="153"/>
      <c r="S73" s="135"/>
      <c r="T73" s="97"/>
      <c r="U73" s="153"/>
      <c r="V73" s="135"/>
      <c r="W73" s="97"/>
    </row>
    <row r="74" ht="21.95" customHeight="1">
      <c r="A74" s="150">
        <v>1981</v>
      </c>
      <c r="B74" s="100">
        <v>19</v>
      </c>
      <c r="C74" s="83">
        <v>237</v>
      </c>
      <c r="D74" s="87">
        <v>12.4736842105263</v>
      </c>
      <c r="E74" s="40"/>
      <c r="F74" s="151">
        <v>1981</v>
      </c>
      <c r="G74" s="100">
        <v>5</v>
      </c>
      <c r="H74" s="83">
        <v>55</v>
      </c>
      <c r="I74" s="87">
        <v>11</v>
      </c>
      <c r="J74" s="40"/>
      <c r="K74" s="151">
        <v>1981</v>
      </c>
      <c r="L74" s="100">
        <v>0</v>
      </c>
      <c r="M74" s="83">
        <v>0</v>
      </c>
      <c r="N74" s="89"/>
      <c r="O74" t="s" s="131">
        <v>110</v>
      </c>
      <c r="P74" s="135">
        <f>AVERAGE(B74:B93)</f>
        <v>22.9</v>
      </c>
      <c r="Q74" s="97">
        <f>AVERAGE(D74:D93)</f>
        <v>11.9973540556158</v>
      </c>
      <c r="R74" t="s" s="134">
        <v>110</v>
      </c>
      <c r="S74" s="135">
        <f>AVERAGE(G74:G93)</f>
        <v>9.9</v>
      </c>
      <c r="T74" s="97">
        <f>AVERAGE(I74:I93)</f>
        <v>10.6068621964455</v>
      </c>
      <c r="U74" t="s" s="134">
        <v>110</v>
      </c>
      <c r="V74" s="135">
        <f>AVERAGE(L74:L93)</f>
        <v>1.25</v>
      </c>
      <c r="W74" s="97">
        <f>AVERAGE(N74:N93)</f>
        <v>7.34027777777778</v>
      </c>
    </row>
    <row r="75" ht="21.95" customHeight="1">
      <c r="A75" s="150">
        <v>1982</v>
      </c>
      <c r="B75" s="100">
        <v>71</v>
      </c>
      <c r="C75" s="83">
        <v>839.5</v>
      </c>
      <c r="D75" s="87">
        <v>11.8239436619718</v>
      </c>
      <c r="E75" s="40"/>
      <c r="F75" s="151">
        <v>1982</v>
      </c>
      <c r="G75" s="100">
        <v>35</v>
      </c>
      <c r="H75" s="83">
        <v>369.5</v>
      </c>
      <c r="I75" s="87">
        <v>10.5571428571429</v>
      </c>
      <c r="J75" s="40"/>
      <c r="K75" s="151">
        <v>1982</v>
      </c>
      <c r="L75" s="100">
        <v>4</v>
      </c>
      <c r="M75" s="83">
        <v>29.5</v>
      </c>
      <c r="N75" s="89">
        <v>7.375</v>
      </c>
      <c r="O75" t="s" s="131">
        <v>111</v>
      </c>
      <c r="P75" s="135">
        <f>AVERAGE(B75:B93)</f>
        <v>23.1052631578947</v>
      </c>
      <c r="Q75" s="97">
        <f>AVERAGE(D75:D93)</f>
        <v>11.9693346347387</v>
      </c>
      <c r="R75" t="s" s="134">
        <v>111</v>
      </c>
      <c r="S75" s="135">
        <f>AVERAGE(G75:G93)</f>
        <v>10.1578947368421</v>
      </c>
      <c r="T75" s="97">
        <f>AVERAGE(I75:I93)</f>
        <v>10.5837364432953</v>
      </c>
      <c r="U75" t="s" s="134">
        <v>111</v>
      </c>
      <c r="V75" s="135">
        <f>AVERAGE(L75:L93)</f>
        <v>1.31578947368421</v>
      </c>
      <c r="W75" s="97">
        <f>AVERAGE(N75:N93)</f>
        <v>7.34027777777778</v>
      </c>
    </row>
    <row r="76" ht="21.95" customHeight="1">
      <c r="A76" s="150">
        <v>1983</v>
      </c>
      <c r="B76" s="100">
        <v>20</v>
      </c>
      <c r="C76" s="83">
        <v>233.5</v>
      </c>
      <c r="D76" s="87">
        <v>11.675</v>
      </c>
      <c r="E76" s="40"/>
      <c r="F76" s="151">
        <v>1983</v>
      </c>
      <c r="G76" s="100">
        <v>9</v>
      </c>
      <c r="H76" s="83">
        <v>89</v>
      </c>
      <c r="I76" s="87">
        <v>9.888888888888889</v>
      </c>
      <c r="J76" s="40"/>
      <c r="K76" s="151">
        <v>1983</v>
      </c>
      <c r="L76" s="100">
        <v>2</v>
      </c>
      <c r="M76" s="83">
        <v>13.5</v>
      </c>
      <c r="N76" s="89">
        <v>6.75</v>
      </c>
      <c r="O76" t="s" s="131">
        <v>112</v>
      </c>
      <c r="P76" s="135">
        <f>AVERAGE(B76:B93)</f>
        <v>20.4444444444444</v>
      </c>
      <c r="Q76" s="97">
        <f>AVERAGE(D76:D93)</f>
        <v>11.9784215705366</v>
      </c>
      <c r="R76" t="s" s="134">
        <v>112</v>
      </c>
      <c r="S76" s="135">
        <f>AVERAGE(G76:G93)</f>
        <v>8.77777777777778</v>
      </c>
      <c r="T76" s="97">
        <f>AVERAGE(I76:I93)</f>
        <v>10.5853985424298</v>
      </c>
      <c r="U76" t="s" s="134">
        <v>112</v>
      </c>
      <c r="V76" s="135">
        <f>AVERAGE(L76:L93)</f>
        <v>1.16666666666667</v>
      </c>
      <c r="W76" s="97">
        <f>AVERAGE(N76:N93)</f>
        <v>7.3359375</v>
      </c>
    </row>
    <row r="77" ht="21.95" customHeight="1">
      <c r="A77" s="150">
        <v>1984</v>
      </c>
      <c r="B77" s="100">
        <v>29</v>
      </c>
      <c r="C77" s="83">
        <v>310.5</v>
      </c>
      <c r="D77" s="87">
        <v>10.7068965517241</v>
      </c>
      <c r="E77" s="40"/>
      <c r="F77" s="151">
        <v>1984</v>
      </c>
      <c r="G77" s="100">
        <v>14</v>
      </c>
      <c r="H77" s="83">
        <v>115.5</v>
      </c>
      <c r="I77" s="87">
        <v>8.25</v>
      </c>
      <c r="J77" s="40"/>
      <c r="K77" s="151">
        <v>1984</v>
      </c>
      <c r="L77" s="100">
        <v>8</v>
      </c>
      <c r="M77" s="83">
        <v>49.5</v>
      </c>
      <c r="N77" s="89">
        <v>6.1875</v>
      </c>
      <c r="O77" t="s" s="131">
        <v>113</v>
      </c>
      <c r="P77" s="135">
        <f>AVERAGE(B77:B93)</f>
        <v>20.4705882352941</v>
      </c>
      <c r="Q77" s="97">
        <f>AVERAGE(D77:D93)</f>
        <v>11.9986496752391</v>
      </c>
      <c r="R77" t="s" s="134">
        <v>113</v>
      </c>
      <c r="S77" s="135">
        <f>AVERAGE(G77:G93)</f>
        <v>8.76470588235294</v>
      </c>
      <c r="T77" s="97">
        <f>AVERAGE(I77:I93)</f>
        <v>10.6318325193325</v>
      </c>
      <c r="U77" t="s" s="134">
        <v>113</v>
      </c>
      <c r="V77" s="135">
        <f>AVERAGE(L77:L93)</f>
        <v>1.11764705882353</v>
      </c>
      <c r="W77" s="97">
        <f>AVERAGE(N77:N93)</f>
        <v>7.41964285714286</v>
      </c>
    </row>
    <row r="78" ht="21.95" customHeight="1">
      <c r="A78" s="150">
        <v>1985</v>
      </c>
      <c r="B78" s="100">
        <v>44</v>
      </c>
      <c r="C78" s="83">
        <v>522</v>
      </c>
      <c r="D78" s="87">
        <v>11.8636363636364</v>
      </c>
      <c r="E78" s="40"/>
      <c r="F78" s="151">
        <v>1985</v>
      </c>
      <c r="G78" s="100">
        <v>21</v>
      </c>
      <c r="H78" s="83">
        <v>220.5</v>
      </c>
      <c r="I78" s="87">
        <v>10.5</v>
      </c>
      <c r="J78" s="40"/>
      <c r="K78" s="151">
        <v>1985</v>
      </c>
      <c r="L78" s="100">
        <v>2</v>
      </c>
      <c r="M78" s="83">
        <v>17</v>
      </c>
      <c r="N78" s="89">
        <v>8.5</v>
      </c>
      <c r="O78" t="s" s="131">
        <v>114</v>
      </c>
      <c r="P78" s="135">
        <f>AVERAGE(B78:B93)</f>
        <v>19.9375</v>
      </c>
      <c r="Q78" s="97">
        <f>AVERAGE(D78:D93)</f>
        <v>12.0909177554901</v>
      </c>
      <c r="R78" t="s" s="134">
        <v>114</v>
      </c>
      <c r="S78" s="135">
        <f>AVERAGE(G78:G93)</f>
        <v>8.4375</v>
      </c>
      <c r="T78" s="97">
        <f>AVERAGE(I78:I93)</f>
        <v>10.8019634135706</v>
      </c>
      <c r="U78" t="s" s="134">
        <v>114</v>
      </c>
      <c r="V78" s="135">
        <f>AVERAGE(L78:L93)</f>
        <v>0.6875</v>
      </c>
      <c r="W78" s="97">
        <f>AVERAGE(N78:N93)</f>
        <v>7.625</v>
      </c>
    </row>
    <row r="79" ht="21.95" customHeight="1">
      <c r="A79" s="150">
        <v>1986</v>
      </c>
      <c r="B79" s="100">
        <v>10</v>
      </c>
      <c r="C79" s="83">
        <v>113.7</v>
      </c>
      <c r="D79" s="87">
        <v>11.37</v>
      </c>
      <c r="E79" s="40"/>
      <c r="F79" s="151">
        <v>1986</v>
      </c>
      <c r="G79" s="100">
        <v>6</v>
      </c>
      <c r="H79" s="83">
        <v>62.5</v>
      </c>
      <c r="I79" s="87">
        <v>10.4166666666667</v>
      </c>
      <c r="J79" s="40"/>
      <c r="K79" s="151">
        <v>1986</v>
      </c>
      <c r="L79" s="100">
        <v>1</v>
      </c>
      <c r="M79" s="83">
        <v>7.5</v>
      </c>
      <c r="N79" s="89">
        <v>7.5</v>
      </c>
      <c r="O79" t="s" s="131">
        <v>115</v>
      </c>
      <c r="P79" s="135">
        <f>AVERAGE(B79:B93)</f>
        <v>18.3333333333333</v>
      </c>
      <c r="Q79" s="97">
        <f>AVERAGE(D79:D93)</f>
        <v>12.1084009394789</v>
      </c>
      <c r="R79" t="s" s="134">
        <v>115</v>
      </c>
      <c r="S79" s="135">
        <f>AVERAGE(G79:G93)</f>
        <v>7.6</v>
      </c>
      <c r="T79" s="97">
        <f>AVERAGE(I79:I93)</f>
        <v>10.8251913684606</v>
      </c>
      <c r="U79" t="s" s="134">
        <v>115</v>
      </c>
      <c r="V79" s="135">
        <f>AVERAGE(L79:L93)</f>
        <v>0.6</v>
      </c>
      <c r="W79" s="97">
        <f>AVERAGE(N79:N93)</f>
        <v>7.45</v>
      </c>
    </row>
    <row r="80" ht="21.95" customHeight="1">
      <c r="A80" s="150">
        <v>1987</v>
      </c>
      <c r="B80" s="100">
        <v>20</v>
      </c>
      <c r="C80" s="83">
        <v>258.5</v>
      </c>
      <c r="D80" s="87">
        <v>12.925</v>
      </c>
      <c r="E80" s="40"/>
      <c r="F80" s="151">
        <v>1987</v>
      </c>
      <c r="G80" s="100">
        <v>3</v>
      </c>
      <c r="H80" s="83">
        <v>34</v>
      </c>
      <c r="I80" s="87">
        <v>11.3333333333333</v>
      </c>
      <c r="J80" s="40"/>
      <c r="K80" s="151">
        <v>1987</v>
      </c>
      <c r="L80" s="100">
        <v>0</v>
      </c>
      <c r="M80" s="83">
        <v>0</v>
      </c>
      <c r="N80" s="89"/>
      <c r="O80" t="s" s="131">
        <v>116</v>
      </c>
      <c r="P80" s="135">
        <f>AVERAGE(B80:B93)</f>
        <v>18.9285714285714</v>
      </c>
      <c r="Q80" s="97">
        <f>AVERAGE(D80:D93)</f>
        <v>12.1699343511021</v>
      </c>
      <c r="R80" t="s" s="134">
        <v>116</v>
      </c>
      <c r="S80" s="135">
        <f>AVERAGE(G80:G93)</f>
        <v>7.71428571428571</v>
      </c>
      <c r="T80" s="97">
        <f>AVERAGE(I80:I93)</f>
        <v>10.8592350936101</v>
      </c>
      <c r="U80" t="s" s="134">
        <v>116</v>
      </c>
      <c r="V80" s="135">
        <f>AVERAGE(L80:L93)</f>
        <v>0.571428571428571</v>
      </c>
      <c r="W80" s="97">
        <f>AVERAGE(N80:N93)</f>
        <v>7.4375</v>
      </c>
    </row>
    <row r="81" ht="21.95" customHeight="1">
      <c r="A81" s="150">
        <v>1988</v>
      </c>
      <c r="B81" s="100">
        <v>14</v>
      </c>
      <c r="C81" s="83">
        <v>166.5</v>
      </c>
      <c r="D81" s="87">
        <v>11.8928571428571</v>
      </c>
      <c r="E81" s="40"/>
      <c r="F81" s="151">
        <v>1988</v>
      </c>
      <c r="G81" s="100">
        <v>4</v>
      </c>
      <c r="H81" s="83">
        <v>36.5</v>
      </c>
      <c r="I81" s="87">
        <v>9.125</v>
      </c>
      <c r="J81" s="40"/>
      <c r="K81" s="151">
        <v>1988</v>
      </c>
      <c r="L81" s="100">
        <v>2</v>
      </c>
      <c r="M81" s="83">
        <v>15.5</v>
      </c>
      <c r="N81" s="89">
        <v>7.75</v>
      </c>
      <c r="O81" t="s" s="131">
        <v>117</v>
      </c>
      <c r="P81" s="135">
        <f>AVERAGE(B81:B93)</f>
        <v>18.8461538461538</v>
      </c>
      <c r="Q81" s="97">
        <f>AVERAGE(D81:D93)</f>
        <v>12.1012920193841</v>
      </c>
      <c r="R81" t="s" s="134">
        <v>117</v>
      </c>
      <c r="S81" s="135">
        <f>AVERAGE(G81:G93)</f>
        <v>8.07692307692308</v>
      </c>
      <c r="T81" s="97">
        <f>AVERAGE(I81:I93)</f>
        <v>10.8161352536353</v>
      </c>
      <c r="U81" t="s" s="134">
        <v>117</v>
      </c>
      <c r="V81" s="135">
        <f>AVERAGE(L81:L93)</f>
        <v>0.615384615384615</v>
      </c>
      <c r="W81" s="97">
        <f>AVERAGE(N81:N93)</f>
        <v>7.4375</v>
      </c>
    </row>
    <row r="82" ht="21.95" customHeight="1">
      <c r="A82" s="150">
        <v>1989</v>
      </c>
      <c r="B82" s="100">
        <v>17</v>
      </c>
      <c r="C82" s="83">
        <v>204</v>
      </c>
      <c r="D82" s="87">
        <v>12</v>
      </c>
      <c r="E82" s="40"/>
      <c r="F82" s="151">
        <v>1989</v>
      </c>
      <c r="G82" s="100">
        <v>10</v>
      </c>
      <c r="H82" s="83">
        <v>112</v>
      </c>
      <c r="I82" s="87">
        <v>11.2</v>
      </c>
      <c r="J82" s="40"/>
      <c r="K82" s="151">
        <v>1989</v>
      </c>
      <c r="L82" s="100">
        <v>0</v>
      </c>
      <c r="M82" s="83">
        <v>0</v>
      </c>
      <c r="N82" s="89"/>
      <c r="O82" t="s" s="131">
        <v>118</v>
      </c>
      <c r="P82" s="135">
        <f>AVERAGE(B82:B93)</f>
        <v>19.25</v>
      </c>
      <c r="Q82" s="97">
        <f>AVERAGE(D82:D93)</f>
        <v>12.1221355070368</v>
      </c>
      <c r="R82" t="s" s="134">
        <v>118</v>
      </c>
      <c r="S82" s="135">
        <f>AVERAGE(G82:G93)</f>
        <v>8.41666666666667</v>
      </c>
      <c r="T82" s="97">
        <f>AVERAGE(I82:I93)</f>
        <v>10.9852487789988</v>
      </c>
      <c r="U82" t="s" s="134">
        <v>118</v>
      </c>
      <c r="V82" s="135">
        <f>AVERAGE(L82:L93)</f>
        <v>0.5</v>
      </c>
      <c r="W82" s="97">
        <f>AVERAGE(N82:N93)</f>
        <v>7.33333333333333</v>
      </c>
    </row>
    <row r="83" ht="21.95" customHeight="1">
      <c r="A83" s="150">
        <v>1990</v>
      </c>
      <c r="B83" s="100">
        <v>32</v>
      </c>
      <c r="C83" s="83">
        <v>373</v>
      </c>
      <c r="D83" s="87">
        <v>11.65625</v>
      </c>
      <c r="E83" s="40"/>
      <c r="F83" s="151">
        <v>1990</v>
      </c>
      <c r="G83" s="100">
        <v>16</v>
      </c>
      <c r="H83" s="83">
        <v>164</v>
      </c>
      <c r="I83" s="87">
        <v>10.25</v>
      </c>
      <c r="J83" s="40"/>
      <c r="K83" s="151">
        <v>1990</v>
      </c>
      <c r="L83" s="100">
        <v>2</v>
      </c>
      <c r="M83" s="83">
        <v>12</v>
      </c>
      <c r="N83" s="89">
        <v>6</v>
      </c>
      <c r="O83" t="s" s="131">
        <v>119</v>
      </c>
      <c r="P83" s="135">
        <f>AVERAGE(B83:B93)</f>
        <v>19.4545454545455</v>
      </c>
      <c r="Q83" s="97">
        <f>AVERAGE(D83:D93)</f>
        <v>12.1357061189298</v>
      </c>
      <c r="R83" t="s" s="134">
        <v>119</v>
      </c>
      <c r="S83" s="135">
        <f>AVERAGE(G83:G93)</f>
        <v>8.27272727272727</v>
      </c>
      <c r="T83" s="97">
        <f>AVERAGE(I83:I93)</f>
        <v>10.9613875322209</v>
      </c>
      <c r="U83" t="s" s="134">
        <v>119</v>
      </c>
      <c r="V83" s="135">
        <f>AVERAGE(L83:L93)</f>
        <v>0.545454545454545</v>
      </c>
      <c r="W83" s="97">
        <f>AVERAGE(N83:N93)</f>
        <v>7.33333333333333</v>
      </c>
    </row>
    <row r="84" ht="21.95" customHeight="1">
      <c r="A84" s="150">
        <v>1991</v>
      </c>
      <c r="B84" s="100">
        <v>34</v>
      </c>
      <c r="C84" s="83">
        <v>426.7</v>
      </c>
      <c r="D84" s="87">
        <v>12.55</v>
      </c>
      <c r="E84" s="40"/>
      <c r="F84" s="151">
        <v>1991</v>
      </c>
      <c r="G84" s="100">
        <v>10</v>
      </c>
      <c r="H84" s="83">
        <v>108</v>
      </c>
      <c r="I84" s="87">
        <v>10.8</v>
      </c>
      <c r="J84" s="40"/>
      <c r="K84" s="151">
        <v>1991</v>
      </c>
      <c r="L84" s="100">
        <v>0</v>
      </c>
      <c r="M84" s="83">
        <v>0</v>
      </c>
      <c r="N84" s="89"/>
      <c r="O84" t="s" s="131">
        <v>98</v>
      </c>
      <c r="P84" s="135">
        <f>AVERAGE(B84:B93)</f>
        <v>18.2</v>
      </c>
      <c r="Q84" s="97">
        <f>AVERAGE(D84:D93)</f>
        <v>12.195638133796</v>
      </c>
      <c r="R84" t="s" s="134">
        <v>98</v>
      </c>
      <c r="S84" s="135">
        <f>AVERAGE(G84:G93)</f>
        <v>7.5</v>
      </c>
      <c r="T84" s="97">
        <f>AVERAGE(I84:I93)</f>
        <v>11.0503109737485</v>
      </c>
      <c r="U84" t="s" s="134">
        <v>98</v>
      </c>
      <c r="V84" s="135">
        <f>AVERAGE(L84:L93)</f>
        <v>0.4</v>
      </c>
      <c r="W84" s="97">
        <f>AVERAGE(N84:N93)</f>
        <v>8</v>
      </c>
    </row>
    <row r="85" ht="21.95" customHeight="1">
      <c r="A85" s="150">
        <v>1992</v>
      </c>
      <c r="B85" s="100">
        <v>26</v>
      </c>
      <c r="C85" s="83">
        <v>311.5</v>
      </c>
      <c r="D85" s="87">
        <v>11.9807692307692</v>
      </c>
      <c r="E85" s="40"/>
      <c r="F85" s="151">
        <v>1992</v>
      </c>
      <c r="G85" s="100">
        <v>13</v>
      </c>
      <c r="H85" s="83">
        <v>144.5</v>
      </c>
      <c r="I85" s="87">
        <v>11.1153846153846</v>
      </c>
      <c r="J85" s="40"/>
      <c r="K85" s="151">
        <v>1992</v>
      </c>
      <c r="L85" s="100">
        <v>0</v>
      </c>
      <c r="M85" s="83">
        <v>0</v>
      </c>
      <c r="N85" s="89"/>
      <c r="O85" t="s" s="131">
        <v>120</v>
      </c>
      <c r="P85" s="135">
        <f>AVERAGE(B85:B93)</f>
        <v>16.4444444444444</v>
      </c>
      <c r="Q85" s="97">
        <f>AVERAGE(D85:D93)</f>
        <v>12.1450150100526</v>
      </c>
      <c r="R85" t="s" s="134">
        <v>120</v>
      </c>
      <c r="S85" s="135">
        <f>AVERAGE(G85:G93)</f>
        <v>7.22222222222222</v>
      </c>
      <c r="T85" s="97">
        <f>AVERAGE(I85:I93)</f>
        <v>11.086069684284</v>
      </c>
      <c r="U85" t="s" s="134">
        <v>120</v>
      </c>
      <c r="V85" s="135">
        <f>AVERAGE(L85:L93)</f>
        <v>0.444444444444444</v>
      </c>
      <c r="W85" s="97">
        <f>AVERAGE(N85:N93)</f>
        <v>8</v>
      </c>
    </row>
    <row r="86" ht="21.95" customHeight="1">
      <c r="A86" s="150">
        <v>1993</v>
      </c>
      <c r="B86" s="100">
        <v>15</v>
      </c>
      <c r="C86" s="83">
        <v>192</v>
      </c>
      <c r="D86" s="87">
        <v>12.8</v>
      </c>
      <c r="E86" s="40"/>
      <c r="F86" s="151">
        <v>1993</v>
      </c>
      <c r="G86" s="100">
        <v>3</v>
      </c>
      <c r="H86" s="83">
        <v>35</v>
      </c>
      <c r="I86" s="87">
        <v>11.6666666666667</v>
      </c>
      <c r="J86" s="40"/>
      <c r="K86" s="151">
        <v>1993</v>
      </c>
      <c r="L86" s="100">
        <v>0</v>
      </c>
      <c r="M86" s="83">
        <v>0</v>
      </c>
      <c r="N86" s="89"/>
      <c r="O86" t="s" s="131">
        <v>121</v>
      </c>
      <c r="P86" s="135">
        <f>AVERAGE(B86:B93)</f>
        <v>15.25</v>
      </c>
      <c r="Q86" s="97">
        <f>AVERAGE(D86:D93)</f>
        <v>12.1723893065998</v>
      </c>
      <c r="R86" t="s" s="134">
        <v>121</v>
      </c>
      <c r="S86" s="135">
        <f>AVERAGE(G86:G93)</f>
        <v>6.5</v>
      </c>
      <c r="T86" s="97">
        <f>AVERAGE(I86:I93)</f>
        <v>11.0811838624339</v>
      </c>
      <c r="U86" t="s" s="134">
        <v>121</v>
      </c>
      <c r="V86" s="135">
        <f>AVERAGE(L86:L93)</f>
        <v>0.5</v>
      </c>
      <c r="W86" s="97">
        <f>AVERAGE(N86:N93)</f>
        <v>8</v>
      </c>
    </row>
    <row r="87" ht="21.95" customHeight="1">
      <c r="A87" s="150">
        <v>1994</v>
      </c>
      <c r="B87" s="204">
        <v>33</v>
      </c>
      <c r="C87" s="205">
        <v>407</v>
      </c>
      <c r="D87" s="206">
        <v>12.3333333333333</v>
      </c>
      <c r="E87" s="40"/>
      <c r="F87" s="151">
        <v>1994</v>
      </c>
      <c r="G87" s="204">
        <v>13</v>
      </c>
      <c r="H87" s="205">
        <v>143</v>
      </c>
      <c r="I87" s="206">
        <v>11</v>
      </c>
      <c r="J87" s="40"/>
      <c r="K87" s="151">
        <v>1994</v>
      </c>
      <c r="L87" s="204">
        <v>0</v>
      </c>
      <c r="M87" s="205">
        <v>0</v>
      </c>
      <c r="N87" s="207"/>
      <c r="O87" t="s" s="131">
        <v>122</v>
      </c>
      <c r="P87" s="135">
        <f>AVERAGE(B87:B93)</f>
        <v>15.2857142857143</v>
      </c>
      <c r="Q87" s="97">
        <f>AVERAGE(D87:D93)</f>
        <v>12.0468671679198</v>
      </c>
      <c r="R87" t="s" s="134">
        <v>122</v>
      </c>
      <c r="S87" s="135">
        <f>AVERAGE(G87:G93)</f>
        <v>7</v>
      </c>
      <c r="T87" s="97">
        <f>AVERAGE(I87:I93)</f>
        <v>10.9640873015873</v>
      </c>
      <c r="U87" t="s" s="134">
        <v>122</v>
      </c>
      <c r="V87" s="135">
        <f>AVERAGE(L87:L93)</f>
        <v>0.571428571428571</v>
      </c>
      <c r="W87" s="97">
        <f>AVERAGE(N87:N93)</f>
        <v>8</v>
      </c>
    </row>
    <row r="88" ht="21.95" customHeight="1">
      <c r="A88" s="150">
        <v>1995</v>
      </c>
      <c r="B88" s="100">
        <v>19</v>
      </c>
      <c r="C88" s="83">
        <v>232</v>
      </c>
      <c r="D88" s="87">
        <v>12.2105263157895</v>
      </c>
      <c r="E88" s="40"/>
      <c r="F88" s="151">
        <v>1995</v>
      </c>
      <c r="G88" s="100">
        <v>9</v>
      </c>
      <c r="H88" s="83">
        <v>101</v>
      </c>
      <c r="I88" s="87">
        <v>11.2222222222222</v>
      </c>
      <c r="J88" s="40"/>
      <c r="K88" s="151">
        <v>1995</v>
      </c>
      <c r="L88" s="100">
        <v>0</v>
      </c>
      <c r="M88" s="83">
        <v>0</v>
      </c>
      <c r="N88" s="89"/>
      <c r="O88" t="s" s="131">
        <v>123</v>
      </c>
      <c r="P88" s="135">
        <f>AVERAGE(B88:B93)</f>
        <v>12.3333333333333</v>
      </c>
      <c r="Q88" s="97">
        <f>AVERAGE(D88:D93)</f>
        <v>11.9752506265664</v>
      </c>
      <c r="R88" t="s" s="134">
        <v>123</v>
      </c>
      <c r="S88" s="135">
        <f>AVERAGE(G88:G93)</f>
        <v>6</v>
      </c>
      <c r="T88" s="97">
        <f>AVERAGE(I88:I93)</f>
        <v>10.9551091269841</v>
      </c>
      <c r="U88" t="s" s="134">
        <v>123</v>
      </c>
      <c r="V88" s="135">
        <f>AVERAGE(L88:L93)</f>
        <v>0.666666666666667</v>
      </c>
      <c r="W88" s="97">
        <f>AVERAGE(N88:N93)</f>
        <v>8</v>
      </c>
    </row>
    <row r="89" ht="21.95" customHeight="1">
      <c r="A89" s="150">
        <v>1996</v>
      </c>
      <c r="B89" s="100">
        <v>35</v>
      </c>
      <c r="C89" s="83">
        <v>415</v>
      </c>
      <c r="D89" s="87">
        <v>11.8571428571429</v>
      </c>
      <c r="E89" s="40"/>
      <c r="F89" s="151">
        <v>1996</v>
      </c>
      <c r="G89" s="100">
        <v>16</v>
      </c>
      <c r="H89" s="83">
        <v>167</v>
      </c>
      <c r="I89" s="87">
        <v>10.4375</v>
      </c>
      <c r="J89" s="40"/>
      <c r="K89" s="151">
        <v>1996</v>
      </c>
      <c r="L89" s="100">
        <v>3</v>
      </c>
      <c r="M89" s="83">
        <v>24</v>
      </c>
      <c r="N89" s="89">
        <v>8</v>
      </c>
      <c r="O89" t="s" s="131">
        <v>104</v>
      </c>
      <c r="P89" s="135">
        <f>AVERAGE(B89:B93)</f>
        <v>11</v>
      </c>
      <c r="Q89" s="97">
        <f>AVERAGE(D89:D93)</f>
        <v>11.8968253968254</v>
      </c>
      <c r="R89" t="s" s="134">
        <v>104</v>
      </c>
      <c r="S89" s="135">
        <f>AVERAGE(G89:G93)</f>
        <v>5.4</v>
      </c>
      <c r="T89" s="97">
        <f>AVERAGE(I89:I93)</f>
        <v>10.8660714285714</v>
      </c>
      <c r="U89" t="s" s="134">
        <v>104</v>
      </c>
      <c r="V89" s="135">
        <f>AVERAGE(L89:L93)</f>
        <v>0.8</v>
      </c>
      <c r="W89" s="97">
        <f>AVERAGE(N89:N93)</f>
        <v>8</v>
      </c>
    </row>
    <row r="90" ht="21.95" customHeight="1">
      <c r="A90" s="150">
        <v>1997</v>
      </c>
      <c r="B90" s="100">
        <v>14</v>
      </c>
      <c r="C90" s="83">
        <v>164.5</v>
      </c>
      <c r="D90" s="87">
        <v>11.75</v>
      </c>
      <c r="E90" s="40"/>
      <c r="F90" s="151">
        <v>1997</v>
      </c>
      <c r="G90" s="100">
        <v>7</v>
      </c>
      <c r="H90" s="83">
        <v>75.5</v>
      </c>
      <c r="I90" s="87">
        <v>10.7857142857143</v>
      </c>
      <c r="J90" s="40"/>
      <c r="K90" s="151">
        <v>1997</v>
      </c>
      <c r="L90" s="100">
        <v>1</v>
      </c>
      <c r="M90" s="83">
        <v>8</v>
      </c>
      <c r="N90" s="89">
        <v>8</v>
      </c>
      <c r="O90" t="s" s="131">
        <v>124</v>
      </c>
      <c r="P90" s="135">
        <f>AVERAGE(B90:B93)</f>
        <v>5</v>
      </c>
      <c r="Q90" s="97"/>
      <c r="R90" t="s" s="134">
        <v>124</v>
      </c>
      <c r="S90" s="135">
        <f>AVERAGE(G90:G93)</f>
        <v>2.75</v>
      </c>
      <c r="T90" s="97"/>
      <c r="U90" t="s" s="134">
        <v>124</v>
      </c>
      <c r="V90" s="135">
        <f>AVERAGE(L90:L93)</f>
        <v>0.25</v>
      </c>
      <c r="W90" s="97">
        <f>AVERAGE(N90:N93)</f>
        <v>8</v>
      </c>
    </row>
    <row r="91" ht="21.95" customHeight="1">
      <c r="A91" s="150">
        <v>1998</v>
      </c>
      <c r="B91" s="100">
        <v>0</v>
      </c>
      <c r="C91" s="83">
        <v>0</v>
      </c>
      <c r="D91" s="87"/>
      <c r="E91" s="40"/>
      <c r="F91" s="151">
        <v>1998</v>
      </c>
      <c r="G91" s="100">
        <v>0</v>
      </c>
      <c r="H91" s="83">
        <v>0</v>
      </c>
      <c r="I91" s="87"/>
      <c r="J91" s="40"/>
      <c r="K91" s="151">
        <v>1998</v>
      </c>
      <c r="L91" s="100">
        <v>0</v>
      </c>
      <c r="M91" s="83">
        <v>0</v>
      </c>
      <c r="N91" s="89"/>
      <c r="O91" t="s" s="131">
        <v>125</v>
      </c>
      <c r="P91" s="135">
        <f>AVERAGE(B91:B93)</f>
        <v>2</v>
      </c>
      <c r="Q91" s="97"/>
      <c r="R91" t="s" s="134">
        <v>125</v>
      </c>
      <c r="S91" s="135">
        <f>AVERAGE(G91:G93)</f>
        <v>1.33333333333333</v>
      </c>
      <c r="T91" s="97"/>
      <c r="U91" t="s" s="134">
        <v>125</v>
      </c>
      <c r="V91" s="135">
        <f>AVERAGE(L91:L93)</f>
        <v>0</v>
      </c>
      <c r="W91" s="97"/>
    </row>
    <row r="92" ht="21.95" customHeight="1">
      <c r="A92" s="150">
        <v>1999</v>
      </c>
      <c r="B92" s="100">
        <v>6</v>
      </c>
      <c r="C92" s="83">
        <v>72.5</v>
      </c>
      <c r="D92" s="87">
        <v>12.0833333333333</v>
      </c>
      <c r="E92" s="40"/>
      <c r="F92" s="151">
        <v>1999</v>
      </c>
      <c r="G92" s="100">
        <v>4</v>
      </c>
      <c r="H92" s="83">
        <v>45.5</v>
      </c>
      <c r="I92" s="87">
        <v>11.375</v>
      </c>
      <c r="J92" s="40"/>
      <c r="K92" s="151">
        <v>1999</v>
      </c>
      <c r="L92" s="100">
        <v>0</v>
      </c>
      <c r="M92" s="83">
        <v>0</v>
      </c>
      <c r="N92" s="89"/>
      <c r="O92" t="s" s="131">
        <v>126</v>
      </c>
      <c r="P92" s="135">
        <f>AVERAGE(B92:B93)</f>
        <v>3</v>
      </c>
      <c r="Q92" s="97"/>
      <c r="R92" t="s" s="134">
        <v>126</v>
      </c>
      <c r="S92" s="135">
        <f>AVERAGE(G92:G93)</f>
        <v>2</v>
      </c>
      <c r="T92" s="97"/>
      <c r="U92" t="s" s="134">
        <v>126</v>
      </c>
      <c r="V92" s="135">
        <f>AVERAGE(L92:L93)</f>
        <v>0</v>
      </c>
      <c r="W92" s="97"/>
    </row>
    <row r="93" ht="21.95" customHeight="1">
      <c r="A93" s="150">
        <v>2000</v>
      </c>
      <c r="B93" s="100">
        <v>0</v>
      </c>
      <c r="C93" s="83">
        <v>0</v>
      </c>
      <c r="D93" s="87"/>
      <c r="E93" s="40"/>
      <c r="F93" s="151">
        <v>2000</v>
      </c>
      <c r="G93" s="100">
        <v>0</v>
      </c>
      <c r="H93" s="83">
        <v>0</v>
      </c>
      <c r="I93" s="87"/>
      <c r="J93" s="40"/>
      <c r="K93" s="151">
        <v>2000</v>
      </c>
      <c r="L93" s="100">
        <v>0</v>
      </c>
      <c r="M93" s="83">
        <v>0</v>
      </c>
      <c r="N93" s="89"/>
      <c r="O93" t="s" s="131">
        <v>127</v>
      </c>
      <c r="P93" s="135">
        <f>AVERAGE(B93)</f>
        <v>0</v>
      </c>
      <c r="Q93" s="97"/>
      <c r="R93" t="s" s="134">
        <v>127</v>
      </c>
      <c r="S93" s="135">
        <f>AVERAGE(G93)</f>
        <v>0</v>
      </c>
      <c r="T93" s="97"/>
      <c r="U93" t="s" s="134">
        <v>127</v>
      </c>
      <c r="V93" s="135">
        <f>AVERAGE(L93)</f>
        <v>0</v>
      </c>
      <c r="W93" s="97"/>
    </row>
    <row r="94" ht="21.95" customHeight="1">
      <c r="A94" s="150">
        <v>2001</v>
      </c>
      <c r="B94" s="154">
        <v>17</v>
      </c>
      <c r="C94" s="155">
        <v>191</v>
      </c>
      <c r="D94" s="156">
        <v>11.2352941176471</v>
      </c>
      <c r="E94" s="40"/>
      <c r="F94" s="151">
        <v>2001</v>
      </c>
      <c r="G94" s="154">
        <v>12</v>
      </c>
      <c r="H94" s="155">
        <v>126</v>
      </c>
      <c r="I94" s="156">
        <v>10.5</v>
      </c>
      <c r="J94" s="40"/>
      <c r="K94" s="151">
        <v>2001</v>
      </c>
      <c r="L94" s="154">
        <v>1</v>
      </c>
      <c r="M94" s="155">
        <v>6</v>
      </c>
      <c r="N94" s="157">
        <v>6</v>
      </c>
      <c r="O94" t="s" s="131">
        <v>128</v>
      </c>
      <c r="P94" s="158">
        <f>AVERAGE(B94)</f>
        <v>17</v>
      </c>
      <c r="Q94" s="159">
        <f>AVERAGE(D94)</f>
        <v>11.2352941176471</v>
      </c>
      <c r="R94" t="s" s="134">
        <v>128</v>
      </c>
      <c r="S94" s="158">
        <f>AVERAGE(G94)</f>
        <v>12</v>
      </c>
      <c r="T94" s="159">
        <f>AVERAGE(I94)</f>
        <v>10.5</v>
      </c>
      <c r="U94" t="s" s="134">
        <v>128</v>
      </c>
      <c r="V94" s="158">
        <f>AVERAGE(L94)</f>
        <v>1</v>
      </c>
      <c r="W94" s="159">
        <f>AVERAGE(N94)</f>
        <v>6</v>
      </c>
    </row>
    <row r="95" ht="21.95" customHeight="1">
      <c r="A95" s="150">
        <v>2002</v>
      </c>
      <c r="B95" s="100">
        <v>47</v>
      </c>
      <c r="C95" s="83">
        <v>524</v>
      </c>
      <c r="D95" s="87">
        <v>11.1489361702128</v>
      </c>
      <c r="E95" s="40"/>
      <c r="F95" s="151">
        <v>2002</v>
      </c>
      <c r="G95" s="100">
        <v>33</v>
      </c>
      <c r="H95" s="83">
        <v>342</v>
      </c>
      <c r="I95" s="87">
        <v>10.3636363636364</v>
      </c>
      <c r="J95" s="40"/>
      <c r="K95" s="151">
        <v>2002</v>
      </c>
      <c r="L95" s="100">
        <v>2</v>
      </c>
      <c r="M95" s="83">
        <v>11</v>
      </c>
      <c r="N95" s="89">
        <v>5.5</v>
      </c>
      <c r="O95" t="s" s="131">
        <v>127</v>
      </c>
      <c r="P95" s="135">
        <f>AVERAGE(B95)</f>
        <v>47</v>
      </c>
      <c r="Q95" s="97">
        <f>AVERAGE(D95)</f>
        <v>11.1489361702128</v>
      </c>
      <c r="R95" t="s" s="134">
        <v>127</v>
      </c>
      <c r="S95" s="135">
        <f>AVERAGE(G95)</f>
        <v>33</v>
      </c>
      <c r="T95" s="97">
        <f>AVERAGE(I95)</f>
        <v>10.3636363636364</v>
      </c>
      <c r="U95" t="s" s="134">
        <v>127</v>
      </c>
      <c r="V95" s="135">
        <f>AVERAGE(L95)</f>
        <v>2</v>
      </c>
      <c r="W95" s="97">
        <f>AVERAGE(N95)</f>
        <v>5.5</v>
      </c>
    </row>
    <row r="96" ht="21.95" customHeight="1">
      <c r="A96" s="150">
        <v>2003</v>
      </c>
      <c r="B96" s="100">
        <v>25</v>
      </c>
      <c r="C96" s="83">
        <v>293.6</v>
      </c>
      <c r="D96" s="87">
        <v>11.744</v>
      </c>
      <c r="E96" s="40"/>
      <c r="F96" s="151">
        <v>2003</v>
      </c>
      <c r="G96" s="100">
        <v>13</v>
      </c>
      <c r="H96" s="83">
        <v>138</v>
      </c>
      <c r="I96" s="87">
        <v>10.6153846153846</v>
      </c>
      <c r="J96" s="40"/>
      <c r="K96" s="151">
        <v>2003</v>
      </c>
      <c r="L96" s="100">
        <v>1</v>
      </c>
      <c r="M96" s="83">
        <v>7.9</v>
      </c>
      <c r="N96" s="89">
        <v>7.9</v>
      </c>
      <c r="O96" t="s" s="131">
        <v>126</v>
      </c>
      <c r="P96" s="135">
        <f>AVERAGE(B95:B96)</f>
        <v>36</v>
      </c>
      <c r="Q96" s="97">
        <f>AVERAGE(D95:D96)</f>
        <v>11.4464680851064</v>
      </c>
      <c r="R96" t="s" s="134">
        <v>126</v>
      </c>
      <c r="S96" s="135">
        <f>AVERAGE(G95:G96)</f>
        <v>23</v>
      </c>
      <c r="T96" s="97">
        <f>AVERAGE(I95:I96)</f>
        <v>10.4895104895105</v>
      </c>
      <c r="U96" t="s" s="134">
        <v>126</v>
      </c>
      <c r="V96" s="135">
        <f>AVERAGE(L95:L96)</f>
        <v>1.5</v>
      </c>
      <c r="W96" s="97">
        <f>AVERAGE(N95:N96)</f>
        <v>6.7</v>
      </c>
    </row>
    <row r="97" ht="21.95" customHeight="1">
      <c r="A97" s="150">
        <v>2004</v>
      </c>
      <c r="B97" s="100">
        <v>52</v>
      </c>
      <c r="C97" s="83">
        <v>588</v>
      </c>
      <c r="D97" s="87">
        <v>11.3076923076923</v>
      </c>
      <c r="E97" s="40"/>
      <c r="F97" s="151">
        <v>2004</v>
      </c>
      <c r="G97" s="100">
        <v>31</v>
      </c>
      <c r="H97" s="83">
        <v>315</v>
      </c>
      <c r="I97" s="87">
        <v>10.1612903225806</v>
      </c>
      <c r="J97" s="40"/>
      <c r="K97" s="151">
        <v>2004</v>
      </c>
      <c r="L97" s="100">
        <v>6</v>
      </c>
      <c r="M97" s="83">
        <v>46</v>
      </c>
      <c r="N97" s="89">
        <v>7.66666666666667</v>
      </c>
      <c r="O97" t="s" s="131">
        <v>125</v>
      </c>
      <c r="P97" s="135">
        <f>AVERAGE(B95:B97)</f>
        <v>41.3333333333333</v>
      </c>
      <c r="Q97" s="97">
        <f>AVERAGE(D95:D97)</f>
        <v>11.400209492635</v>
      </c>
      <c r="R97" t="s" s="134">
        <v>125</v>
      </c>
      <c r="S97" s="135">
        <f>AVERAGE(G95:G97)</f>
        <v>25.6666666666667</v>
      </c>
      <c r="T97" s="97">
        <f>AVERAGE(I95:I97)</f>
        <v>10.3801037672005</v>
      </c>
      <c r="U97" t="s" s="134">
        <v>125</v>
      </c>
      <c r="V97" s="135">
        <f>AVERAGE(L95:L97)</f>
        <v>3</v>
      </c>
      <c r="W97" s="97">
        <f>AVERAGE(N95:N97)</f>
        <v>7.02222222222222</v>
      </c>
    </row>
    <row r="98" ht="21.95" customHeight="1">
      <c r="A98" s="150">
        <v>2005</v>
      </c>
      <c r="B98" s="100">
        <v>28</v>
      </c>
      <c r="C98" s="83">
        <v>337.1</v>
      </c>
      <c r="D98" s="87">
        <v>12.0392857142857</v>
      </c>
      <c r="E98" s="40"/>
      <c r="F98" s="151">
        <v>2005</v>
      </c>
      <c r="G98" s="100">
        <v>13</v>
      </c>
      <c r="H98" s="83">
        <v>142.5</v>
      </c>
      <c r="I98" s="87">
        <v>10.9615384615385</v>
      </c>
      <c r="J98" s="40"/>
      <c r="K98" s="151">
        <v>2005</v>
      </c>
      <c r="L98" s="100">
        <v>2</v>
      </c>
      <c r="M98" s="83">
        <v>16</v>
      </c>
      <c r="N98" s="89">
        <v>8</v>
      </c>
      <c r="O98" t="s" s="131">
        <v>124</v>
      </c>
      <c r="P98" s="135">
        <f>AVERAGE(B95:B98)</f>
        <v>38</v>
      </c>
      <c r="Q98" s="97">
        <f>AVERAGE(D95:D98)</f>
        <v>11.5599785480477</v>
      </c>
      <c r="R98" t="s" s="134">
        <v>124</v>
      </c>
      <c r="S98" s="135">
        <f>AVERAGE(G95:G98)</f>
        <v>22.5</v>
      </c>
      <c r="T98" s="97">
        <f>AVERAGE(I95:I98)</f>
        <v>10.525462440785</v>
      </c>
      <c r="U98" t="s" s="134">
        <v>124</v>
      </c>
      <c r="V98" s="135">
        <f>AVERAGE(L95:L98)</f>
        <v>2.75</v>
      </c>
      <c r="W98" s="97">
        <f>AVERAGE(N95:N98)</f>
        <v>7.26666666666667</v>
      </c>
    </row>
    <row r="99" ht="21.95" customHeight="1">
      <c r="A99" s="150">
        <v>2006</v>
      </c>
      <c r="B99" s="100">
        <v>52</v>
      </c>
      <c r="C99" s="83">
        <v>612.9</v>
      </c>
      <c r="D99" s="87">
        <v>11.7865384615385</v>
      </c>
      <c r="E99" s="40"/>
      <c r="F99" s="151">
        <v>2006</v>
      </c>
      <c r="G99" s="100">
        <v>27</v>
      </c>
      <c r="H99" s="83">
        <v>288.6</v>
      </c>
      <c r="I99" s="87">
        <v>10.6888888888889</v>
      </c>
      <c r="J99" s="40"/>
      <c r="K99" s="151">
        <v>2006</v>
      </c>
      <c r="L99" s="100">
        <v>2</v>
      </c>
      <c r="M99" s="83">
        <v>16.4</v>
      </c>
      <c r="N99" s="89">
        <v>8.199999999999999</v>
      </c>
      <c r="O99" t="s" s="131">
        <v>104</v>
      </c>
      <c r="P99" s="135">
        <f>AVERAGE(B95:B99)</f>
        <v>40.8</v>
      </c>
      <c r="Q99" s="97">
        <f>AVERAGE(D95:D99)</f>
        <v>11.6052905307459</v>
      </c>
      <c r="R99" t="s" s="134">
        <v>104</v>
      </c>
      <c r="S99" s="135">
        <f>AVERAGE(G95:G99)</f>
        <v>23.4</v>
      </c>
      <c r="T99" s="97">
        <f>AVERAGE(I95:I99)</f>
        <v>10.5581477304058</v>
      </c>
      <c r="U99" t="s" s="134">
        <v>104</v>
      </c>
      <c r="V99" s="135">
        <f>AVERAGE(L95:L99)</f>
        <v>2.6</v>
      </c>
      <c r="W99" s="97">
        <f>AVERAGE(N95:N99)</f>
        <v>7.45333333333333</v>
      </c>
    </row>
    <row r="100" ht="21.95" customHeight="1">
      <c r="A100" s="150">
        <v>2007</v>
      </c>
      <c r="B100" s="100">
        <v>42</v>
      </c>
      <c r="C100" s="83">
        <v>447.2</v>
      </c>
      <c r="D100" s="87">
        <v>10.647619047619</v>
      </c>
      <c r="E100" s="40"/>
      <c r="F100" s="151">
        <v>2007</v>
      </c>
      <c r="G100" s="100">
        <v>26</v>
      </c>
      <c r="H100" s="83">
        <v>245.2</v>
      </c>
      <c r="I100" s="87">
        <v>9.430769230769229</v>
      </c>
      <c r="J100" s="40"/>
      <c r="K100" s="151">
        <v>2007</v>
      </c>
      <c r="L100" s="100">
        <v>10</v>
      </c>
      <c r="M100" s="83">
        <v>72.40000000000001</v>
      </c>
      <c r="N100" s="89">
        <v>7.24</v>
      </c>
      <c r="O100" t="s" s="131">
        <v>123</v>
      </c>
      <c r="P100" s="135">
        <f>AVERAGE(B95:B100)</f>
        <v>41</v>
      </c>
      <c r="Q100" s="97">
        <f>AVERAGE(D95:D100)</f>
        <v>11.4456786168914</v>
      </c>
      <c r="R100" t="s" s="134">
        <v>123</v>
      </c>
      <c r="S100" s="135">
        <f>AVERAGE(G95:G100)</f>
        <v>23.8333333333333</v>
      </c>
      <c r="T100" s="97">
        <f>AVERAGE(I95:I100)</f>
        <v>10.3702513137997</v>
      </c>
      <c r="U100" t="s" s="134">
        <v>123</v>
      </c>
      <c r="V100" s="135">
        <f>AVERAGE(L95:L100)</f>
        <v>3.83333333333333</v>
      </c>
      <c r="W100" s="97">
        <f>AVERAGE(N95:N100)</f>
        <v>7.41777777777778</v>
      </c>
    </row>
    <row r="101" ht="21.95" customHeight="1">
      <c r="A101" s="150">
        <v>2008</v>
      </c>
      <c r="B101" s="100">
        <v>45</v>
      </c>
      <c r="C101" s="83">
        <v>529.5</v>
      </c>
      <c r="D101" s="87">
        <v>11.7666666666667</v>
      </c>
      <c r="E101" s="40"/>
      <c r="F101" s="151">
        <v>2008</v>
      </c>
      <c r="G101" s="100">
        <v>24</v>
      </c>
      <c r="H101" s="83">
        <v>258.1</v>
      </c>
      <c r="I101" s="87">
        <v>10.7541666666667</v>
      </c>
      <c r="J101" s="40"/>
      <c r="K101" s="151">
        <v>2008</v>
      </c>
      <c r="L101" s="100">
        <v>3</v>
      </c>
      <c r="M101" s="83">
        <v>22.8</v>
      </c>
      <c r="N101" s="89">
        <v>7.6</v>
      </c>
      <c r="O101" t="s" s="131">
        <v>122</v>
      </c>
      <c r="P101" s="135">
        <f>AVERAGE(B95:B101)</f>
        <v>41.5714285714286</v>
      </c>
      <c r="Q101" s="97">
        <f>AVERAGE(D95:D101)</f>
        <v>11.4915340525736</v>
      </c>
      <c r="R101" t="s" s="134">
        <v>122</v>
      </c>
      <c r="S101" s="135">
        <f>AVERAGE(G95:G101)</f>
        <v>23.8571428571429</v>
      </c>
      <c r="T101" s="97">
        <f>AVERAGE(I95:I101)</f>
        <v>10.4250963642093</v>
      </c>
      <c r="U101" t="s" s="134">
        <v>122</v>
      </c>
      <c r="V101" s="135">
        <f>AVERAGE(L95:L101)</f>
        <v>3.71428571428571</v>
      </c>
      <c r="W101" s="97">
        <f>AVERAGE(N95:N101)</f>
        <v>7.44380952380952</v>
      </c>
    </row>
    <row r="102" ht="21.95" customHeight="1">
      <c r="A102" s="150">
        <v>2009</v>
      </c>
      <c r="B102" s="100">
        <v>39</v>
      </c>
      <c r="C102" s="83">
        <v>453.1</v>
      </c>
      <c r="D102" s="87">
        <v>11.6179487179487</v>
      </c>
      <c r="E102" s="40"/>
      <c r="F102" s="151">
        <v>2009</v>
      </c>
      <c r="G102" s="100">
        <v>18</v>
      </c>
      <c r="H102" s="83">
        <v>184.5</v>
      </c>
      <c r="I102" s="87">
        <v>10.25</v>
      </c>
      <c r="J102" s="40"/>
      <c r="K102" s="151">
        <v>2009</v>
      </c>
      <c r="L102" s="100">
        <v>4</v>
      </c>
      <c r="M102" s="83">
        <v>27.6</v>
      </c>
      <c r="N102" s="89">
        <v>6.9</v>
      </c>
      <c r="O102" t="s" s="131">
        <v>121</v>
      </c>
      <c r="P102" s="135">
        <f>AVERAGE(B95:B102)</f>
        <v>41.25</v>
      </c>
      <c r="Q102" s="97">
        <f>AVERAGE(D95:D102)</f>
        <v>11.5073358857455</v>
      </c>
      <c r="R102" t="s" s="134">
        <v>121</v>
      </c>
      <c r="S102" s="135">
        <f>AVERAGE(G95:G102)</f>
        <v>23.125</v>
      </c>
      <c r="T102" s="97">
        <f>AVERAGE(I95:I102)</f>
        <v>10.4032093186831</v>
      </c>
      <c r="U102" t="s" s="134">
        <v>121</v>
      </c>
      <c r="V102" s="135">
        <f>AVERAGE(L95:L102)</f>
        <v>3.75</v>
      </c>
      <c r="W102" s="97">
        <f>AVERAGE(N95:N102)</f>
        <v>7.37583333333333</v>
      </c>
    </row>
    <row r="103" ht="21.95" customHeight="1">
      <c r="A103" s="150">
        <v>2010</v>
      </c>
      <c r="B103" s="100">
        <v>2</v>
      </c>
      <c r="C103" s="83">
        <v>26.2</v>
      </c>
      <c r="D103" s="87">
        <v>13.1</v>
      </c>
      <c r="E103" s="40"/>
      <c r="F103" s="151">
        <v>2010</v>
      </c>
      <c r="G103" s="100">
        <v>0</v>
      </c>
      <c r="H103" s="83">
        <v>0</v>
      </c>
      <c r="I103" s="87"/>
      <c r="J103" s="40"/>
      <c r="K103" s="151">
        <v>2010</v>
      </c>
      <c r="L103" s="100">
        <v>0</v>
      </c>
      <c r="M103" s="83">
        <v>0</v>
      </c>
      <c r="N103" s="89"/>
      <c r="O103" t="s" s="131">
        <v>120</v>
      </c>
      <c r="P103" s="135">
        <f>AVERAGE(B95:B103)</f>
        <v>36.8888888888889</v>
      </c>
      <c r="Q103" s="97">
        <f>AVERAGE(D95:D103)</f>
        <v>11.6842985651071</v>
      </c>
      <c r="R103" t="s" s="134">
        <v>120</v>
      </c>
      <c r="S103" s="135">
        <f>AVERAGE(G95:G103)</f>
        <v>20.5555555555556</v>
      </c>
      <c r="T103" s="97">
        <f>AVERAGE(I95:I103)</f>
        <v>10.4032093186831</v>
      </c>
      <c r="U103" t="s" s="134">
        <v>120</v>
      </c>
      <c r="V103" s="135">
        <f>AVERAGE(L95:L103)</f>
        <v>3.33333333333333</v>
      </c>
      <c r="W103" s="97">
        <f>AVERAGE(N95:N103)</f>
        <v>7.37583333333333</v>
      </c>
    </row>
    <row r="104" ht="21.95" customHeight="1">
      <c r="A104" s="150">
        <v>2011</v>
      </c>
      <c r="B104" s="100">
        <v>87</v>
      </c>
      <c r="C104" s="83">
        <v>943.3</v>
      </c>
      <c r="D104" s="87">
        <v>10.8425287356322</v>
      </c>
      <c r="E104" s="40"/>
      <c r="F104" s="151">
        <v>2011</v>
      </c>
      <c r="G104" s="100">
        <v>61</v>
      </c>
      <c r="H104" s="83">
        <v>609.2</v>
      </c>
      <c r="I104" s="87">
        <v>9.98688524590164</v>
      </c>
      <c r="J104" s="40"/>
      <c r="K104" s="151">
        <v>2011</v>
      </c>
      <c r="L104" s="100">
        <v>15</v>
      </c>
      <c r="M104" s="83">
        <v>116.6</v>
      </c>
      <c r="N104" s="89">
        <v>7.77333333333333</v>
      </c>
      <c r="O104" t="s" s="131">
        <v>98</v>
      </c>
      <c r="P104" s="135">
        <f>AVERAGE(B95:B104)</f>
        <v>41.9</v>
      </c>
      <c r="Q104" s="97">
        <f>AVERAGE(D95:D104)</f>
        <v>11.6001215821596</v>
      </c>
      <c r="R104" t="s" s="134">
        <v>98</v>
      </c>
      <c r="S104" s="135">
        <f>AVERAGE(G95:G104)</f>
        <v>24.6</v>
      </c>
      <c r="T104" s="97">
        <f>AVERAGE(I95:I104)</f>
        <v>10.3569510883741</v>
      </c>
      <c r="U104" t="s" s="134">
        <v>98</v>
      </c>
      <c r="V104" s="135">
        <f>AVERAGE(L95:L104)</f>
        <v>4.5</v>
      </c>
      <c r="W104" s="97">
        <f>AVERAGE(N95:N104)</f>
        <v>7.42</v>
      </c>
    </row>
    <row r="105" ht="21.95" customHeight="1">
      <c r="A105" s="150">
        <v>2012</v>
      </c>
      <c r="B105" s="100">
        <v>50</v>
      </c>
      <c r="C105" s="83">
        <v>593.6</v>
      </c>
      <c r="D105" s="87">
        <v>11.872</v>
      </c>
      <c r="E105" s="40"/>
      <c r="F105" s="151">
        <v>2012</v>
      </c>
      <c r="G105" s="100">
        <v>19</v>
      </c>
      <c r="H105" s="83">
        <v>195.1</v>
      </c>
      <c r="I105" s="87">
        <v>10.2684210526316</v>
      </c>
      <c r="J105" s="40"/>
      <c r="K105" s="151">
        <v>2012</v>
      </c>
      <c r="L105" s="100">
        <v>3</v>
      </c>
      <c r="M105" s="83">
        <v>23.7</v>
      </c>
      <c r="N105" s="89">
        <v>7.9</v>
      </c>
      <c r="O105" t="s" s="131">
        <v>119</v>
      </c>
      <c r="P105" s="135">
        <f>AVERAGE(B95:B105)</f>
        <v>42.6363636363636</v>
      </c>
      <c r="Q105" s="97">
        <f>AVERAGE(D95:D105)</f>
        <v>11.6248378019633</v>
      </c>
      <c r="R105" t="s" s="134">
        <v>119</v>
      </c>
      <c r="S105" s="135">
        <f>AVERAGE(G95:G105)</f>
        <v>24.0909090909091</v>
      </c>
      <c r="T105" s="97">
        <f>AVERAGE(I95:I105)</f>
        <v>10.3480980847998</v>
      </c>
      <c r="U105" t="s" s="134">
        <v>119</v>
      </c>
      <c r="V105" s="135">
        <f>AVERAGE(L95:L105)</f>
        <v>4.36363636363636</v>
      </c>
      <c r="W105" s="97">
        <f>AVERAGE(N95:N105)</f>
        <v>7.468</v>
      </c>
    </row>
    <row r="106" ht="21.95" customHeight="1">
      <c r="A106" s="150">
        <v>2013</v>
      </c>
      <c r="B106" s="100">
        <v>34</v>
      </c>
      <c r="C106" s="83">
        <v>409.7</v>
      </c>
      <c r="D106" s="87">
        <v>12.05</v>
      </c>
      <c r="E106" s="40"/>
      <c r="F106" s="151">
        <v>2013</v>
      </c>
      <c r="G106" s="100">
        <v>15</v>
      </c>
      <c r="H106" s="83">
        <v>164.1</v>
      </c>
      <c r="I106" s="87">
        <v>10.94</v>
      </c>
      <c r="J106" s="40"/>
      <c r="K106" s="151">
        <v>2013</v>
      </c>
      <c r="L106" s="100">
        <v>2</v>
      </c>
      <c r="M106" s="83">
        <v>17.6</v>
      </c>
      <c r="N106" s="89">
        <v>8.800000000000001</v>
      </c>
      <c r="O106" t="s" s="131">
        <v>118</v>
      </c>
      <c r="P106" s="135">
        <f>AVERAGE(B95:B106)</f>
        <v>41.9166666666667</v>
      </c>
      <c r="Q106" s="97">
        <f>AVERAGE(D95:D106)</f>
        <v>11.660267985133</v>
      </c>
      <c r="R106" t="s" s="134">
        <v>118</v>
      </c>
      <c r="S106" s="135">
        <f>AVERAGE(G95:G106)</f>
        <v>23.3333333333333</v>
      </c>
      <c r="T106" s="97">
        <f>AVERAGE(I95:I106)</f>
        <v>10.401907349818</v>
      </c>
      <c r="U106" t="s" s="134">
        <v>118</v>
      </c>
      <c r="V106" s="135">
        <f>AVERAGE(L95:L106)</f>
        <v>4.16666666666667</v>
      </c>
      <c r="W106" s="97">
        <f>AVERAGE(N95:N106)</f>
        <v>7.58909090909091</v>
      </c>
    </row>
    <row r="107" ht="21.95" customHeight="1">
      <c r="A107" s="150">
        <v>2014</v>
      </c>
      <c r="B107" s="100">
        <v>43</v>
      </c>
      <c r="C107" s="83">
        <v>505.4</v>
      </c>
      <c r="D107" s="87">
        <v>11.753488372093</v>
      </c>
      <c r="E107" s="40"/>
      <c r="F107" s="151">
        <v>2014</v>
      </c>
      <c r="G107" s="100">
        <v>22</v>
      </c>
      <c r="H107" s="83">
        <v>236.4</v>
      </c>
      <c r="I107" s="87">
        <v>10.7454545454545</v>
      </c>
      <c r="J107" s="40"/>
      <c r="K107" s="151">
        <v>2014</v>
      </c>
      <c r="L107" s="100">
        <v>1</v>
      </c>
      <c r="M107" s="83">
        <v>8.5</v>
      </c>
      <c r="N107" s="89">
        <v>8.5</v>
      </c>
      <c r="O107" t="s" s="131">
        <v>117</v>
      </c>
      <c r="P107" s="135">
        <f>AVERAGE(B95:B107)</f>
        <v>42</v>
      </c>
      <c r="Q107" s="97">
        <f>AVERAGE(D95:D107)</f>
        <v>11.6674387841299</v>
      </c>
      <c r="R107" t="s" s="134">
        <v>117</v>
      </c>
      <c r="S107" s="135">
        <f>AVERAGE(G95:G107)</f>
        <v>23.2307692307692</v>
      </c>
      <c r="T107" s="97">
        <f>AVERAGE(I95:I107)</f>
        <v>10.4305362827877</v>
      </c>
      <c r="U107" t="s" s="134">
        <v>117</v>
      </c>
      <c r="V107" s="135">
        <f>AVERAGE(L95:L107)</f>
        <v>3.92307692307692</v>
      </c>
      <c r="W107" s="97">
        <f>AVERAGE(N95:N107)</f>
        <v>7.665</v>
      </c>
    </row>
    <row r="108" ht="21.95" customHeight="1">
      <c r="A108" s="150">
        <v>2015</v>
      </c>
      <c r="B108" s="100">
        <v>35</v>
      </c>
      <c r="C108" s="83">
        <v>405.2</v>
      </c>
      <c r="D108" s="87">
        <v>11.5771428571429</v>
      </c>
      <c r="E108" s="40"/>
      <c r="F108" s="151">
        <v>2015</v>
      </c>
      <c r="G108" s="100">
        <v>20</v>
      </c>
      <c r="H108" s="83">
        <v>212.1</v>
      </c>
      <c r="I108" s="87">
        <v>10.605</v>
      </c>
      <c r="J108" s="40"/>
      <c r="K108" s="151">
        <v>2015</v>
      </c>
      <c r="L108" s="100">
        <v>4</v>
      </c>
      <c r="M108" s="83">
        <v>33.7</v>
      </c>
      <c r="N108" s="89">
        <v>8.425000000000001</v>
      </c>
      <c r="O108" t="s" s="131">
        <v>116</v>
      </c>
      <c r="P108" s="135">
        <f>AVERAGE(B95:B108)</f>
        <v>41.5</v>
      </c>
      <c r="Q108" s="97">
        <f>AVERAGE(D95:D108)</f>
        <v>11.6609890750594</v>
      </c>
      <c r="R108" t="s" s="134">
        <v>116</v>
      </c>
      <c r="S108" s="135">
        <f>AVERAGE(G95:G108)</f>
        <v>23</v>
      </c>
      <c r="T108" s="97">
        <f>AVERAGE(I95:I108)</f>
        <v>10.4439565687271</v>
      </c>
      <c r="U108" t="s" s="134">
        <v>116</v>
      </c>
      <c r="V108" s="135">
        <f>AVERAGE(L95:L108)</f>
        <v>3.92857142857143</v>
      </c>
      <c r="W108" s="97">
        <f>AVERAGE(N95:N108)</f>
        <v>7.72346153846154</v>
      </c>
    </row>
    <row r="109" ht="21.95" customHeight="1">
      <c r="A109" s="150">
        <v>2016</v>
      </c>
      <c r="B109" s="100">
        <v>13</v>
      </c>
      <c r="C109" s="83">
        <v>155.6</v>
      </c>
      <c r="D109" s="87">
        <v>11.9692307692308</v>
      </c>
      <c r="E109" s="40"/>
      <c r="F109" s="151">
        <v>2016</v>
      </c>
      <c r="G109" s="100">
        <v>6</v>
      </c>
      <c r="H109" s="83">
        <v>65.40000000000001</v>
      </c>
      <c r="I109" s="87">
        <v>10.9</v>
      </c>
      <c r="J109" s="40"/>
      <c r="K109" s="151">
        <v>2016</v>
      </c>
      <c r="L109" s="100">
        <v>0</v>
      </c>
      <c r="M109" s="83">
        <v>0</v>
      </c>
      <c r="N109" s="89"/>
      <c r="O109" t="s" s="131">
        <v>115</v>
      </c>
      <c r="P109" s="135">
        <f>AVERAGE(B95:B109)</f>
        <v>39.6</v>
      </c>
      <c r="Q109" s="97">
        <f>AVERAGE(D95:D109)</f>
        <v>11.6815385213375</v>
      </c>
      <c r="R109" t="s" s="134">
        <v>115</v>
      </c>
      <c r="S109" s="135">
        <f>AVERAGE(G95:G109)</f>
        <v>21.8666666666667</v>
      </c>
      <c r="T109" s="97">
        <f>AVERAGE(I95:I109)</f>
        <v>10.4765310995323</v>
      </c>
      <c r="U109" t="s" s="134">
        <v>115</v>
      </c>
      <c r="V109" s="135">
        <f>AVERAGE(L95:L109)</f>
        <v>3.66666666666667</v>
      </c>
      <c r="W109" s="97">
        <f>AVERAGE(N95:N109)</f>
        <v>7.72346153846154</v>
      </c>
    </row>
    <row r="110" ht="21.95" customHeight="1">
      <c r="A110" s="150">
        <v>2017</v>
      </c>
      <c r="B110" s="100">
        <v>33</v>
      </c>
      <c r="C110" s="83">
        <v>415.2</v>
      </c>
      <c r="D110" s="87">
        <v>12.5818181818182</v>
      </c>
      <c r="E110" s="40"/>
      <c r="F110" s="151">
        <v>2017</v>
      </c>
      <c r="G110" s="100">
        <v>8</v>
      </c>
      <c r="H110" s="83">
        <v>89.59999999999999</v>
      </c>
      <c r="I110" s="87">
        <v>11.2</v>
      </c>
      <c r="J110" s="40"/>
      <c r="K110" s="151">
        <v>2017</v>
      </c>
      <c r="L110" s="100">
        <v>1</v>
      </c>
      <c r="M110" s="83">
        <v>8.5</v>
      </c>
      <c r="N110" s="89">
        <v>8.5</v>
      </c>
      <c r="O110" t="s" s="131">
        <v>114</v>
      </c>
      <c r="P110" s="135">
        <f>AVERAGE(B95:B110)</f>
        <v>39.1875</v>
      </c>
      <c r="Q110" s="97">
        <f>AVERAGE(D95:D110)</f>
        <v>11.7378060001176</v>
      </c>
      <c r="R110" t="s" s="134">
        <v>114</v>
      </c>
      <c r="S110" s="135">
        <f>AVERAGE(G95:G110)</f>
        <v>21</v>
      </c>
      <c r="T110" s="97">
        <f>AVERAGE(I95:I110)</f>
        <v>10.5247623595635</v>
      </c>
      <c r="U110" t="s" s="134">
        <v>114</v>
      </c>
      <c r="V110" s="135">
        <f>AVERAGE(L95:L110)</f>
        <v>3.5</v>
      </c>
      <c r="W110" s="97">
        <f>AVERAGE(N95:N110)</f>
        <v>7.77892857142857</v>
      </c>
    </row>
    <row r="111" ht="21.95" customHeight="1">
      <c r="A111" s="150">
        <v>2018</v>
      </c>
      <c r="B111" s="100">
        <v>55</v>
      </c>
      <c r="C111" s="83">
        <v>659.8</v>
      </c>
      <c r="D111" s="87">
        <v>11.9963636363636</v>
      </c>
      <c r="E111" s="40"/>
      <c r="F111" s="151">
        <v>2018</v>
      </c>
      <c r="G111" s="100">
        <v>23</v>
      </c>
      <c r="H111" s="83">
        <v>245.9</v>
      </c>
      <c r="I111" s="87">
        <v>10.6913043478261</v>
      </c>
      <c r="J111" s="40"/>
      <c r="K111" s="151">
        <v>2018</v>
      </c>
      <c r="L111" s="100">
        <v>4</v>
      </c>
      <c r="M111" s="83">
        <v>32.6</v>
      </c>
      <c r="N111" s="89">
        <v>8.15</v>
      </c>
      <c r="O111" t="s" s="131">
        <v>113</v>
      </c>
      <c r="P111" s="135">
        <f>AVERAGE(B95:B111)</f>
        <v>40.1176470588235</v>
      </c>
      <c r="Q111" s="97">
        <f>AVERAGE(D95:D111)</f>
        <v>11.7530152728379</v>
      </c>
      <c r="R111" t="s" s="134">
        <v>113</v>
      </c>
      <c r="S111" s="135">
        <f>AVERAGE(G95:G111)</f>
        <v>21.1176470588235</v>
      </c>
      <c r="T111" s="97">
        <f>AVERAGE(I95:I111)</f>
        <v>10.5351712338299</v>
      </c>
      <c r="U111" t="s" s="134">
        <v>113</v>
      </c>
      <c r="V111" s="135">
        <f>AVERAGE(L95:L111)</f>
        <v>3.52941176470588</v>
      </c>
      <c r="W111" s="97">
        <f>AVERAGE(N95:N111)</f>
        <v>7.80366666666667</v>
      </c>
    </row>
    <row r="112" ht="21.95" customHeight="1">
      <c r="A112" s="150">
        <v>2019</v>
      </c>
      <c r="B112" s="100">
        <v>72</v>
      </c>
      <c r="C112" s="83">
        <v>770.4</v>
      </c>
      <c r="D112" s="87">
        <v>10.7</v>
      </c>
      <c r="E112" s="40"/>
      <c r="F112" s="151">
        <v>2019</v>
      </c>
      <c r="G112" s="100">
        <v>50</v>
      </c>
      <c r="H112" s="83">
        <v>489</v>
      </c>
      <c r="I112" s="87">
        <v>9.779999999999999</v>
      </c>
      <c r="J112" s="40"/>
      <c r="K112" s="151">
        <v>2019</v>
      </c>
      <c r="L112" s="100">
        <v>16</v>
      </c>
      <c r="M112" s="83">
        <v>121.6</v>
      </c>
      <c r="N112" s="89">
        <v>7.6</v>
      </c>
      <c r="O112" t="s" s="131">
        <v>112</v>
      </c>
      <c r="P112" s="135">
        <f>AVERAGE(B95:B112)</f>
        <v>41.8888888888889</v>
      </c>
      <c r="Q112" s="97">
        <f>AVERAGE(D95:D112)</f>
        <v>11.6945144243469</v>
      </c>
      <c r="R112" t="s" s="134">
        <v>112</v>
      </c>
      <c r="S112" s="135">
        <f>AVERAGE(G95:G112)</f>
        <v>22.7222222222222</v>
      </c>
      <c r="T112" s="97">
        <f>AVERAGE(I95:I112)</f>
        <v>10.4907493965458</v>
      </c>
      <c r="U112" t="s" s="134">
        <v>112</v>
      </c>
      <c r="V112" s="135">
        <f>AVERAGE(L95:L112)</f>
        <v>4.22222222222222</v>
      </c>
      <c r="W112" s="97">
        <f>AVERAGE(N95:N112)</f>
        <v>7.7909375</v>
      </c>
    </row>
    <row r="113" ht="21.95" customHeight="1">
      <c r="A113" s="150">
        <v>2020</v>
      </c>
      <c r="B113" s="100">
        <v>33</v>
      </c>
      <c r="C113" s="83">
        <v>390.1</v>
      </c>
      <c r="D113" s="87">
        <v>11.8212121212121</v>
      </c>
      <c r="E113" s="40"/>
      <c r="F113" s="151">
        <v>2020</v>
      </c>
      <c r="G113" s="100">
        <v>14</v>
      </c>
      <c r="H113" s="83">
        <v>147</v>
      </c>
      <c r="I113" s="87">
        <v>10.5</v>
      </c>
      <c r="J113" s="40"/>
      <c r="K113" s="151">
        <v>2020</v>
      </c>
      <c r="L113" s="100">
        <v>4</v>
      </c>
      <c r="M113" s="83">
        <v>33.3</v>
      </c>
      <c r="N113" s="89">
        <v>8.324999999999999</v>
      </c>
      <c r="O113" t="s" s="131">
        <v>111</v>
      </c>
      <c r="P113" s="135">
        <f>AVERAGE(B95:B113)</f>
        <v>41.4210526315789</v>
      </c>
      <c r="Q113" s="97">
        <f>AVERAGE(D95:D113)</f>
        <v>11.7011827241819</v>
      </c>
      <c r="R113" t="s" s="134">
        <v>111</v>
      </c>
      <c r="S113" s="135">
        <f>AVERAGE(G95:G113)</f>
        <v>22.2631578947368</v>
      </c>
      <c r="T113" s="97">
        <f>AVERAGE(I95:I113)</f>
        <v>10.4912633189599</v>
      </c>
      <c r="U113" t="s" s="134">
        <v>111</v>
      </c>
      <c r="V113" s="135">
        <f>AVERAGE(L95:L113)</f>
        <v>4.21052631578947</v>
      </c>
      <c r="W113" s="97">
        <f>AVERAGE(N95:N113)</f>
        <v>7.82235294117647</v>
      </c>
    </row>
    <row r="114" ht="21.95" customHeight="1">
      <c r="A114" s="150">
        <v>2021</v>
      </c>
      <c r="B114" s="100">
        <v>13</v>
      </c>
      <c r="C114" s="83">
        <v>165.2</v>
      </c>
      <c r="D114" s="87">
        <v>12.7076923076923</v>
      </c>
      <c r="E114" s="40"/>
      <c r="F114" s="151">
        <v>2021</v>
      </c>
      <c r="G114" s="100">
        <v>3</v>
      </c>
      <c r="H114" s="83">
        <v>35.1</v>
      </c>
      <c r="I114" s="87">
        <v>11.7</v>
      </c>
      <c r="J114" s="40"/>
      <c r="K114" s="151">
        <v>2021</v>
      </c>
      <c r="L114" s="100">
        <v>0</v>
      </c>
      <c r="M114" s="83">
        <v>0</v>
      </c>
      <c r="N114" s="89"/>
      <c r="O114" t="s" s="131">
        <v>110</v>
      </c>
      <c r="P114" s="135">
        <f>AVERAGE(B95:B114)</f>
        <v>40</v>
      </c>
      <c r="Q114" s="97">
        <f>AVERAGE(D95:D114)</f>
        <v>11.7515082033574</v>
      </c>
      <c r="R114" t="s" s="134">
        <v>110</v>
      </c>
      <c r="S114" s="135">
        <f>AVERAGE(G95:G114)</f>
        <v>21.3</v>
      </c>
      <c r="T114" s="97">
        <f>AVERAGE(I95:I114)</f>
        <v>10.5548810390147</v>
      </c>
      <c r="U114" t="s" s="134">
        <v>110</v>
      </c>
      <c r="V114" s="135">
        <f>AVERAGE(L95:L114)</f>
        <v>4</v>
      </c>
      <c r="W114" s="97">
        <f>AVERAGE(N95:N114)</f>
        <v>7.82235294117647</v>
      </c>
    </row>
    <row r="115" ht="21.95" customHeight="1">
      <c r="A115" s="150">
        <v>2022</v>
      </c>
      <c r="B115" s="100">
        <v>22</v>
      </c>
      <c r="C115" s="83">
        <v>245.5</v>
      </c>
      <c r="D115" s="87">
        <v>11.1590909090909</v>
      </c>
      <c r="E115" s="40"/>
      <c r="F115" s="151">
        <v>2022</v>
      </c>
      <c r="G115" s="100">
        <v>14</v>
      </c>
      <c r="H115" s="83">
        <v>142</v>
      </c>
      <c r="I115" s="87">
        <v>10.1428571428571</v>
      </c>
      <c r="J115" s="40"/>
      <c r="K115" s="151">
        <v>2022</v>
      </c>
      <c r="L115" s="100">
        <v>2</v>
      </c>
      <c r="M115" s="83">
        <v>12.3</v>
      </c>
      <c r="N115" s="89">
        <v>6.15</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332</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83">
        <f>AVERAGE(B80:B89)</f>
        <v>24.5</v>
      </c>
      <c r="C138" s="83">
        <f>AVERAGE(C80:C89)</f>
        <v>298.62</v>
      </c>
      <c r="D138" s="87">
        <f>AVERAGE(D80:D89)</f>
        <v>12.2205878879892</v>
      </c>
      <c r="E138" s="40"/>
      <c r="F138" t="s" s="99">
        <v>99</v>
      </c>
      <c r="G138" s="83">
        <f>AVERAGE(G80:G89)</f>
        <v>9.699999999999999</v>
      </c>
      <c r="H138" s="83">
        <f>AVERAGE(H80:H89)</f>
        <v>104.5</v>
      </c>
      <c r="I138" s="87">
        <f>AVERAGE(I80:I89)</f>
        <v>10.8150106837607</v>
      </c>
      <c r="J138" s="40"/>
      <c r="K138" t="s" s="99">
        <v>99</v>
      </c>
      <c r="L138" s="83">
        <f>AVERAGE(L80:L89)</f>
        <v>0.7</v>
      </c>
      <c r="M138" s="83">
        <f>AVERAGE(M80:M89)</f>
        <v>5.15</v>
      </c>
      <c r="N138" s="89">
        <f>AVERAGE(N80:N89)</f>
        <v>7.25</v>
      </c>
      <c r="O138" s="96"/>
      <c r="P138" s="83"/>
      <c r="Q138" s="83"/>
      <c r="R138" s="84"/>
      <c r="S138" s="83"/>
      <c r="T138" s="83"/>
      <c r="U138" s="84"/>
      <c r="V138" s="83"/>
      <c r="W138" s="97"/>
    </row>
    <row r="139" ht="21.95" customHeight="1">
      <c r="A139" t="s" s="98">
        <v>100</v>
      </c>
      <c r="B139" s="83">
        <f>AVERAGE(B95:B104)</f>
        <v>41.9</v>
      </c>
      <c r="C139" s="83">
        <f>AVERAGE(C95:C104)</f>
        <v>475.49</v>
      </c>
      <c r="D139" s="87">
        <f>AVERAGE(D95:D104)</f>
        <v>11.6001215821596</v>
      </c>
      <c r="E139" s="40"/>
      <c r="F139" t="s" s="99">
        <v>100</v>
      </c>
      <c r="G139" s="83">
        <f>AVERAGE(G95:G104)</f>
        <v>24.6</v>
      </c>
      <c r="H139" s="83">
        <f>AVERAGE(H95:H104)</f>
        <v>252.31</v>
      </c>
      <c r="I139" s="87">
        <f>AVERAGE(I95:I104)</f>
        <v>10.3569510883741</v>
      </c>
      <c r="J139" s="40"/>
      <c r="K139" t="s" s="99">
        <v>100</v>
      </c>
      <c r="L139" s="83">
        <f>AVERAGE(L95:L104)</f>
        <v>4.5</v>
      </c>
      <c r="M139" s="83">
        <f>AVERAGE(M95:M104)</f>
        <v>33.67</v>
      </c>
      <c r="N139" s="89">
        <f>AVERAGE(N95:N104)</f>
        <v>7.42</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f>AVERAGE(B77:B86)</f>
        <v>24.1</v>
      </c>
      <c r="C141" s="83">
        <f>AVERAGE(C77:C86)</f>
        <v>287.84</v>
      </c>
      <c r="D141" s="87">
        <f>AVERAGE(D77:D86)</f>
        <v>11.9745409288987</v>
      </c>
      <c r="E141" s="40"/>
      <c r="F141" t="s" s="104">
        <v>102</v>
      </c>
      <c r="G141" s="83">
        <f>AVERAGE(G77:G86)</f>
        <v>10</v>
      </c>
      <c r="H141" s="83">
        <f>AVERAGE(H77:H86)</f>
        <v>103.25</v>
      </c>
      <c r="I141" s="87">
        <f>AVERAGE(I77:I86)</f>
        <v>10.4657051282051</v>
      </c>
      <c r="J141" s="40"/>
      <c r="K141" t="s" s="104">
        <v>102</v>
      </c>
      <c r="L141" s="83">
        <f>AVERAGE(L77:L86)</f>
        <v>1.5</v>
      </c>
      <c r="M141" s="83">
        <f>AVERAGE(M77:M86)</f>
        <v>10.15</v>
      </c>
      <c r="N141" s="89">
        <f>AVERAGE(N77:N86)</f>
        <v>7.1875</v>
      </c>
      <c r="O141" s="96"/>
      <c r="P141" s="83"/>
      <c r="Q141" s="83"/>
      <c r="R141" s="84"/>
      <c r="S141" s="83"/>
      <c r="T141" s="83"/>
      <c r="U141" s="84"/>
      <c r="V141" s="83"/>
      <c r="W141" s="97"/>
    </row>
    <row r="142" ht="21.95" customHeight="1">
      <c r="A142" t="s" s="103">
        <v>103</v>
      </c>
      <c r="B142" s="83">
        <f>AVERAGE(B88:B89,B94:B101)</f>
        <v>36.2</v>
      </c>
      <c r="C142" s="83">
        <f>AVERAGE(C88:C89,C94:C101)</f>
        <v>417.03</v>
      </c>
      <c r="D142" s="87">
        <f>AVERAGE(D88:D89,D94:D101)</f>
        <v>11.5743701658595</v>
      </c>
      <c r="E142" s="40"/>
      <c r="F142" t="s" s="104">
        <v>103</v>
      </c>
      <c r="G142" s="83">
        <f>AVERAGE(G88:G89,G94:G101)</f>
        <v>20.4</v>
      </c>
      <c r="H142" s="83">
        <f>AVERAGE(H88:H89,H94:H101)</f>
        <v>212.34</v>
      </c>
      <c r="I142" s="87">
        <f>AVERAGE(I88:I89,I94:I101)</f>
        <v>10.5135396771687</v>
      </c>
      <c r="J142" s="40"/>
      <c r="K142" t="s" s="104">
        <v>103</v>
      </c>
      <c r="L142" s="83">
        <f>AVERAGE(L88:L89,L94:L101)</f>
        <v>3</v>
      </c>
      <c r="M142" s="83">
        <f>AVERAGE(M88:M89,M94:M101)</f>
        <v>22.25</v>
      </c>
      <c r="N142" s="89">
        <f>AVERAGE(N88:N89,N94:N101)</f>
        <v>7.34518518518519</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AVERAGE(B85:B89)</f>
        <v>25.6</v>
      </c>
      <c r="C145" s="83">
        <f>AVERAGE(C85:C89)</f>
        <v>311.5</v>
      </c>
      <c r="D145" s="87">
        <f>AVERAGE(D85:D89)</f>
        <v>12.236354347407</v>
      </c>
      <c r="E145" s="40"/>
      <c r="F145" t="s" s="99">
        <v>99</v>
      </c>
      <c r="G145" s="83">
        <f>AVERAGE(G85:G89)</f>
        <v>10.8</v>
      </c>
      <c r="H145" s="83">
        <f>AVERAGE(H85:H89)</f>
        <v>118.1</v>
      </c>
      <c r="I145" s="87">
        <f>AVERAGE(I85:I89)</f>
        <v>11.0883547008547</v>
      </c>
      <c r="J145" s="40"/>
      <c r="K145" t="s" s="99">
        <v>99</v>
      </c>
      <c r="L145" s="83">
        <f>AVERAGE(L85:L89)</f>
        <v>0.6</v>
      </c>
      <c r="M145" s="83">
        <f>AVERAGE(M85:M89)</f>
        <v>4.8</v>
      </c>
      <c r="N145" s="89">
        <f>AVERAGE(N85:N89)</f>
        <v>8</v>
      </c>
      <c r="O145" s="96"/>
      <c r="P145" s="83"/>
      <c r="Q145" s="83"/>
      <c r="R145" s="84"/>
      <c r="S145" s="83"/>
      <c r="T145" s="83"/>
      <c r="U145" s="84"/>
      <c r="V145" s="83"/>
      <c r="W145" s="97"/>
    </row>
    <row r="146" ht="21.95" customHeight="1">
      <c r="A146" t="s" s="98">
        <v>100</v>
      </c>
      <c r="B146" s="83">
        <f>AVERAGE(B95:B99)</f>
        <v>40.8</v>
      </c>
      <c r="C146" s="83">
        <f>AVERAGE(C95:C99)</f>
        <v>471.12</v>
      </c>
      <c r="D146" s="87">
        <f>AVERAGE(D95:D99)</f>
        <v>11.6052905307459</v>
      </c>
      <c r="E146" s="40"/>
      <c r="F146" t="s" s="99">
        <v>100</v>
      </c>
      <c r="G146" s="83">
        <f>AVERAGE(G95:G99)</f>
        <v>23.4</v>
      </c>
      <c r="H146" s="83">
        <f>AVERAGE(H95:H99)</f>
        <v>245.22</v>
      </c>
      <c r="I146" s="87">
        <f>AVERAGE(I95:I99)</f>
        <v>10.5581477304058</v>
      </c>
      <c r="J146" s="40"/>
      <c r="K146" t="s" s="99">
        <v>100</v>
      </c>
      <c r="L146" s="83">
        <f>AVERAGE(L95:L99)</f>
        <v>2.6</v>
      </c>
      <c r="M146" s="83">
        <f>AVERAGE(M95:M99)</f>
        <v>19.46</v>
      </c>
      <c r="N146" s="89">
        <f>AVERAGE(N95:N99)</f>
        <v>7.45333333333333</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AVERAGE(B82:B86)</f>
        <v>24.8</v>
      </c>
      <c r="C148" s="83">
        <f>AVERAGE(C82:C86)</f>
        <v>301.44</v>
      </c>
      <c r="D148" s="87">
        <f>AVERAGE(D82:D86)</f>
        <v>12.1974038461538</v>
      </c>
      <c r="E148" s="40"/>
      <c r="F148" t="s" s="104">
        <v>102</v>
      </c>
      <c r="G148" s="83">
        <f>AVERAGE(G82:G86)</f>
        <v>10.4</v>
      </c>
      <c r="H148" s="83">
        <f>AVERAGE(H82:H86)</f>
        <v>112.7</v>
      </c>
      <c r="I148" s="87">
        <f>AVERAGE(I82:I86)</f>
        <v>11.0064102564103</v>
      </c>
      <c r="J148" s="40"/>
      <c r="K148" t="s" s="104">
        <v>102</v>
      </c>
      <c r="L148" s="83">
        <f>AVERAGE(L82:L86)</f>
        <v>0.4</v>
      </c>
      <c r="M148" s="83">
        <f>AVERAGE(M82:M86)</f>
        <v>2.4</v>
      </c>
      <c r="N148" s="89">
        <f>AVERAGE(N82:N86)</f>
        <v>6</v>
      </c>
      <c r="O148" s="96"/>
      <c r="P148" s="83"/>
      <c r="Q148" s="83"/>
      <c r="R148" s="84"/>
      <c r="S148" s="83"/>
      <c r="T148" s="83"/>
      <c r="U148" s="84"/>
      <c r="V148" s="83"/>
      <c r="W148" s="97"/>
    </row>
    <row r="149" ht="21.95" customHeight="1">
      <c r="A149" t="s" s="103">
        <v>103</v>
      </c>
      <c r="B149" s="83">
        <f>AVERAGE(B88:B89,B94:B96)</f>
        <v>28.6</v>
      </c>
      <c r="C149" s="83">
        <f>AVERAGE(C88:C89,C94:C96)</f>
        <v>331.12</v>
      </c>
      <c r="D149" s="87">
        <f>AVERAGE(D88:D89,D94:D96)</f>
        <v>11.6391798921585</v>
      </c>
      <c r="E149" s="40"/>
      <c r="F149" t="s" s="104">
        <v>103</v>
      </c>
      <c r="G149" s="83">
        <f>AVERAGE(G88:G89,G94:G96)</f>
        <v>16.6</v>
      </c>
      <c r="H149" s="83">
        <f>AVERAGE(H88:H89,H94:H96)</f>
        <v>174.8</v>
      </c>
      <c r="I149" s="87">
        <f>AVERAGE(I88:I89,I94:I96)</f>
        <v>10.6277486402486</v>
      </c>
      <c r="J149" s="40"/>
      <c r="K149" t="s" s="104">
        <v>103</v>
      </c>
      <c r="L149" s="83">
        <f>AVERAGE(L88:L89,L94:L96)</f>
        <v>1.4</v>
      </c>
      <c r="M149" s="83">
        <f>AVERAGE(M88:M89,M94:M96)</f>
        <v>9.779999999999999</v>
      </c>
      <c r="N149" s="89">
        <f>AVERAGE(N88:N89,N94:N96)</f>
        <v>6.85</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5.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03" customWidth="1"/>
    <col min="2" max="4" width="12.1719" style="303" customWidth="1"/>
    <col min="5" max="5" width="1.35156" style="303" customWidth="1"/>
    <col min="6" max="6" width="10" style="303" customWidth="1"/>
    <col min="7" max="9" width="12.1719" style="303" customWidth="1"/>
    <col min="10" max="10" width="1.35156" style="303" customWidth="1"/>
    <col min="11" max="11" width="10" style="303" customWidth="1"/>
    <col min="12" max="14" width="12.1719" style="303" customWidth="1"/>
    <col min="15" max="15" width="10.8516" style="303" customWidth="1"/>
    <col min="16" max="17" width="6.5" style="303" customWidth="1"/>
    <col min="18" max="18" width="10.8516" style="303" customWidth="1"/>
    <col min="19" max="20" width="6.5" style="303" customWidth="1"/>
    <col min="21" max="21" width="10.8516" style="303" customWidth="1"/>
    <col min="22" max="23" width="6.5" style="303" customWidth="1"/>
    <col min="24" max="16384" width="16.3516" style="303" customWidth="1"/>
  </cols>
  <sheetData>
    <row r="1" ht="64.15" customHeight="1">
      <c r="A1" t="s" s="164">
        <v>221</v>
      </c>
      <c r="B1" t="s" s="27">
        <v>40</v>
      </c>
      <c r="C1" t="s" s="27">
        <v>41</v>
      </c>
      <c r="D1" t="s" s="28">
        <v>42</v>
      </c>
      <c r="E1" s="29"/>
      <c r="F1" t="s" s="30">
        <v>159</v>
      </c>
      <c r="G1" t="s" s="27">
        <v>44</v>
      </c>
      <c r="H1" t="s" s="27">
        <v>45</v>
      </c>
      <c r="I1" t="s" s="28">
        <v>46</v>
      </c>
      <c r="J1" s="29"/>
      <c r="K1" t="s" s="30">
        <v>374</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20</v>
      </c>
      <c r="C3" s="78">
        <v>125.8</v>
      </c>
      <c r="D3" s="79">
        <v>6.29</v>
      </c>
      <c r="E3" s="40"/>
      <c r="F3" s="145">
        <v>1910</v>
      </c>
      <c r="G3" s="144">
        <v>5</v>
      </c>
      <c r="H3" s="78">
        <v>26.7</v>
      </c>
      <c r="I3" s="79">
        <v>5.34</v>
      </c>
      <c r="J3" s="40"/>
      <c r="K3" s="145">
        <v>1910</v>
      </c>
      <c r="L3" s="144">
        <v>0</v>
      </c>
      <c r="M3" s="78">
        <v>0</v>
      </c>
      <c r="N3" s="81"/>
      <c r="O3" s="146"/>
      <c r="P3" s="147"/>
      <c r="Q3" s="148"/>
      <c r="R3" s="149"/>
      <c r="S3" s="147"/>
      <c r="T3" s="148"/>
      <c r="U3" s="149"/>
      <c r="V3" s="147"/>
      <c r="W3" s="148"/>
    </row>
    <row r="4" ht="21.95" customHeight="1">
      <c r="A4" s="150">
        <v>1911</v>
      </c>
      <c r="B4" s="100">
        <v>40</v>
      </c>
      <c r="C4" s="83">
        <v>214.1</v>
      </c>
      <c r="D4" s="87">
        <v>5.3525</v>
      </c>
      <c r="E4" s="40"/>
      <c r="F4" s="151">
        <v>1911</v>
      </c>
      <c r="G4" s="100">
        <v>20</v>
      </c>
      <c r="H4" s="83">
        <v>88.5</v>
      </c>
      <c r="I4" s="87">
        <v>4.425</v>
      </c>
      <c r="J4" s="40"/>
      <c r="K4" s="151">
        <v>1911</v>
      </c>
      <c r="L4" s="100">
        <v>2</v>
      </c>
      <c r="M4" s="83">
        <v>5.2</v>
      </c>
      <c r="N4" s="89">
        <v>2.6</v>
      </c>
      <c r="O4" s="152"/>
      <c r="P4" s="135"/>
      <c r="Q4" s="97"/>
      <c r="R4" s="153"/>
      <c r="S4" s="135"/>
      <c r="T4" s="97"/>
      <c r="U4" s="153"/>
      <c r="V4" s="135"/>
      <c r="W4" s="97"/>
    </row>
    <row r="5" ht="21.95" customHeight="1">
      <c r="A5" s="150">
        <v>1912</v>
      </c>
      <c r="B5" s="100">
        <v>23</v>
      </c>
      <c r="C5" s="83">
        <v>135.3</v>
      </c>
      <c r="D5" s="87">
        <v>5.88260869565217</v>
      </c>
      <c r="E5" s="40"/>
      <c r="F5" s="151">
        <v>1912</v>
      </c>
      <c r="G5" s="100">
        <v>7</v>
      </c>
      <c r="H5" s="83">
        <v>31.8</v>
      </c>
      <c r="I5" s="87">
        <v>4.54285714285714</v>
      </c>
      <c r="J5" s="40"/>
      <c r="K5" s="151">
        <v>1912</v>
      </c>
      <c r="L5" s="100">
        <v>1</v>
      </c>
      <c r="M5" s="83">
        <v>2.8</v>
      </c>
      <c r="N5" s="89">
        <v>2.8</v>
      </c>
      <c r="O5" s="152"/>
      <c r="P5" s="135"/>
      <c r="Q5" s="97"/>
      <c r="R5" s="153"/>
      <c r="S5" s="135"/>
      <c r="T5" s="97"/>
      <c r="U5" s="153"/>
      <c r="V5" s="135"/>
      <c r="W5" s="97"/>
    </row>
    <row r="6" ht="21.95" customHeight="1">
      <c r="A6" s="150">
        <v>1913</v>
      </c>
      <c r="B6" s="100">
        <v>29</v>
      </c>
      <c r="C6" s="83">
        <v>158.7</v>
      </c>
      <c r="D6" s="87">
        <v>5.47241379310345</v>
      </c>
      <c r="E6" s="40"/>
      <c r="F6" s="151">
        <v>1913</v>
      </c>
      <c r="G6" s="100">
        <v>13</v>
      </c>
      <c r="H6" s="83">
        <v>57.3</v>
      </c>
      <c r="I6" s="87">
        <v>4.40769230769231</v>
      </c>
      <c r="J6" s="40"/>
      <c r="K6" s="151">
        <v>1913</v>
      </c>
      <c r="L6" s="100">
        <v>2</v>
      </c>
      <c r="M6" s="83">
        <v>5.6</v>
      </c>
      <c r="N6" s="89">
        <v>2.8</v>
      </c>
      <c r="O6" s="152"/>
      <c r="P6" s="135"/>
      <c r="Q6" s="97"/>
      <c r="R6" s="153"/>
      <c r="S6" s="135"/>
      <c r="T6" s="97"/>
      <c r="U6" s="153"/>
      <c r="V6" s="135"/>
      <c r="W6" s="97"/>
    </row>
    <row r="7" ht="21.95" customHeight="1">
      <c r="A7" s="150">
        <v>1914</v>
      </c>
      <c r="B7" s="100">
        <v>34</v>
      </c>
      <c r="C7" s="83">
        <v>174.2</v>
      </c>
      <c r="D7" s="87">
        <v>5.12352941176471</v>
      </c>
      <c r="E7" s="40"/>
      <c r="F7" s="151">
        <v>1914</v>
      </c>
      <c r="G7" s="100">
        <v>20</v>
      </c>
      <c r="H7" s="83">
        <v>84.3</v>
      </c>
      <c r="I7" s="87">
        <v>4.215</v>
      </c>
      <c r="J7" s="40"/>
      <c r="K7" s="151">
        <v>1914</v>
      </c>
      <c r="L7" s="100">
        <v>3</v>
      </c>
      <c r="M7" s="83">
        <v>6.6</v>
      </c>
      <c r="N7" s="89">
        <v>2.2</v>
      </c>
      <c r="O7" s="152"/>
      <c r="P7" s="135"/>
      <c r="Q7" s="97"/>
      <c r="R7" s="153"/>
      <c r="S7" s="135"/>
      <c r="T7" s="97"/>
      <c r="U7" s="153"/>
      <c r="V7" s="135"/>
      <c r="W7" s="97"/>
    </row>
    <row r="8" ht="21.95" customHeight="1">
      <c r="A8" s="150">
        <v>1915</v>
      </c>
      <c r="B8" s="100">
        <v>13</v>
      </c>
      <c r="C8" s="83">
        <v>75.3</v>
      </c>
      <c r="D8" s="87">
        <v>5.79230769230769</v>
      </c>
      <c r="E8" s="40"/>
      <c r="F8" s="151">
        <v>1915</v>
      </c>
      <c r="G8" s="100">
        <v>5</v>
      </c>
      <c r="H8" s="83">
        <v>23.6</v>
      </c>
      <c r="I8" s="87">
        <v>4.72</v>
      </c>
      <c r="J8" s="40"/>
      <c r="K8" s="151">
        <v>1915</v>
      </c>
      <c r="L8" s="100">
        <v>0</v>
      </c>
      <c r="M8" s="83">
        <v>0</v>
      </c>
      <c r="N8" s="89"/>
      <c r="O8" s="152"/>
      <c r="P8" s="135"/>
      <c r="Q8" s="97"/>
      <c r="R8" s="153"/>
      <c r="S8" s="135"/>
      <c r="T8" s="97"/>
      <c r="U8" s="153"/>
      <c r="V8" s="135"/>
      <c r="W8" s="97"/>
    </row>
    <row r="9" ht="21.95" customHeight="1">
      <c r="A9" s="150">
        <v>1916</v>
      </c>
      <c r="B9" s="100">
        <v>36</v>
      </c>
      <c r="C9" s="83">
        <v>186.1</v>
      </c>
      <c r="D9" s="87">
        <v>5.16944444444444</v>
      </c>
      <c r="E9" s="40"/>
      <c r="F9" s="151">
        <v>1916</v>
      </c>
      <c r="G9" s="100">
        <v>20</v>
      </c>
      <c r="H9" s="83">
        <v>81.7</v>
      </c>
      <c r="I9" s="87">
        <v>4.085</v>
      </c>
      <c r="J9" s="40"/>
      <c r="K9" s="151">
        <v>1916</v>
      </c>
      <c r="L9" s="100">
        <v>4</v>
      </c>
      <c r="M9" s="83">
        <v>8.5</v>
      </c>
      <c r="N9" s="89">
        <v>2.125</v>
      </c>
      <c r="O9" s="152"/>
      <c r="P9" s="135"/>
      <c r="Q9" s="97"/>
      <c r="R9" s="153"/>
      <c r="S9" s="135"/>
      <c r="T9" s="97"/>
      <c r="U9" s="153"/>
      <c r="V9" s="135"/>
      <c r="W9" s="97"/>
    </row>
    <row r="10" ht="21.95" customHeight="1">
      <c r="A10" s="150">
        <v>1917</v>
      </c>
      <c r="B10" s="100">
        <v>34</v>
      </c>
      <c r="C10" s="83">
        <v>180.6</v>
      </c>
      <c r="D10" s="87">
        <v>5.31176470588235</v>
      </c>
      <c r="E10" s="40"/>
      <c r="F10" s="151">
        <v>1917</v>
      </c>
      <c r="G10" s="100">
        <v>21</v>
      </c>
      <c r="H10" s="83">
        <v>97.2</v>
      </c>
      <c r="I10" s="87">
        <v>4.62857142857143</v>
      </c>
      <c r="J10" s="40"/>
      <c r="K10" s="151">
        <v>1917</v>
      </c>
      <c r="L10" s="100">
        <v>2</v>
      </c>
      <c r="M10" s="83">
        <v>4.6</v>
      </c>
      <c r="N10" s="89">
        <v>2.3</v>
      </c>
      <c r="O10" s="152"/>
      <c r="P10" s="135"/>
      <c r="Q10" s="97"/>
      <c r="R10" s="153"/>
      <c r="S10" s="135"/>
      <c r="T10" s="97"/>
      <c r="U10" s="153"/>
      <c r="V10" s="135"/>
      <c r="W10" s="97"/>
    </row>
    <row r="11" ht="21.95" customHeight="1">
      <c r="A11" s="150">
        <v>1918</v>
      </c>
      <c r="B11" s="100">
        <v>19</v>
      </c>
      <c r="C11" s="83">
        <v>110</v>
      </c>
      <c r="D11" s="87">
        <v>5.78947368421053</v>
      </c>
      <c r="E11" s="40"/>
      <c r="F11" s="151">
        <v>1918</v>
      </c>
      <c r="G11" s="100">
        <v>6</v>
      </c>
      <c r="H11" s="83">
        <v>27</v>
      </c>
      <c r="I11" s="87">
        <v>4.5</v>
      </c>
      <c r="J11" s="40"/>
      <c r="K11" s="151">
        <v>1918</v>
      </c>
      <c r="L11" s="100">
        <v>0</v>
      </c>
      <c r="M11" s="83">
        <v>0</v>
      </c>
      <c r="N11" s="89"/>
      <c r="O11" s="152"/>
      <c r="P11" s="135"/>
      <c r="Q11" s="97"/>
      <c r="R11" s="153"/>
      <c r="S11" s="135"/>
      <c r="T11" s="97"/>
      <c r="U11" s="153"/>
      <c r="V11" s="135"/>
      <c r="W11" s="97"/>
    </row>
    <row r="12" ht="21.95" customHeight="1">
      <c r="A12" s="150">
        <v>1919</v>
      </c>
      <c r="B12" s="100">
        <v>36</v>
      </c>
      <c r="C12" s="83">
        <v>207.2</v>
      </c>
      <c r="D12" s="87">
        <v>5.75555555555556</v>
      </c>
      <c r="E12" s="40"/>
      <c r="F12" s="151">
        <v>1919</v>
      </c>
      <c r="G12" s="100">
        <v>14</v>
      </c>
      <c r="H12" s="83">
        <v>65.90000000000001</v>
      </c>
      <c r="I12" s="87">
        <v>4.70714285714286</v>
      </c>
      <c r="J12" s="40"/>
      <c r="K12" s="151">
        <v>1919</v>
      </c>
      <c r="L12" s="100">
        <v>0</v>
      </c>
      <c r="M12" s="83">
        <v>0</v>
      </c>
      <c r="N12" s="89"/>
      <c r="O12" s="152"/>
      <c r="P12" s="135"/>
      <c r="Q12" s="97"/>
      <c r="R12" s="153"/>
      <c r="S12" s="135"/>
      <c r="T12" s="97"/>
      <c r="U12" s="153"/>
      <c r="V12" s="135"/>
      <c r="W12" s="97"/>
    </row>
    <row r="13" ht="21.95" customHeight="1">
      <c r="A13" s="150">
        <v>1920</v>
      </c>
      <c r="B13" s="100">
        <v>23</v>
      </c>
      <c r="C13" s="83">
        <v>116.6</v>
      </c>
      <c r="D13" s="87">
        <v>5.0695652173913</v>
      </c>
      <c r="E13" s="40"/>
      <c r="F13" s="151">
        <v>1920</v>
      </c>
      <c r="G13" s="100">
        <v>12</v>
      </c>
      <c r="H13" s="83">
        <v>45.9</v>
      </c>
      <c r="I13" s="87">
        <v>3.825</v>
      </c>
      <c r="J13" s="40"/>
      <c r="K13" s="151">
        <v>1920</v>
      </c>
      <c r="L13" s="100">
        <v>3</v>
      </c>
      <c r="M13" s="83">
        <v>5.8</v>
      </c>
      <c r="N13" s="89">
        <v>1.93333333333333</v>
      </c>
      <c r="O13" s="152"/>
      <c r="P13" s="135"/>
      <c r="Q13" s="97"/>
      <c r="R13" s="153"/>
      <c r="S13" s="135"/>
      <c r="T13" s="97"/>
      <c r="U13" s="153"/>
      <c r="V13" s="135"/>
      <c r="W13" s="97"/>
    </row>
    <row r="14" ht="21.95" customHeight="1">
      <c r="A14" s="150">
        <v>1921</v>
      </c>
      <c r="B14" s="100">
        <v>18</v>
      </c>
      <c r="C14" s="83">
        <v>106.4</v>
      </c>
      <c r="D14" s="87">
        <v>5.91111111111111</v>
      </c>
      <c r="E14" s="40"/>
      <c r="F14" s="151">
        <v>1921</v>
      </c>
      <c r="G14" s="100">
        <v>7</v>
      </c>
      <c r="H14" s="83">
        <v>35.3</v>
      </c>
      <c r="I14" s="87">
        <v>5.04285714285714</v>
      </c>
      <c r="J14" s="40"/>
      <c r="K14" s="151">
        <v>1921</v>
      </c>
      <c r="L14" s="100">
        <v>0</v>
      </c>
      <c r="M14" s="83">
        <v>0</v>
      </c>
      <c r="N14" s="89"/>
      <c r="O14" s="152"/>
      <c r="P14" s="135"/>
      <c r="Q14" s="97"/>
      <c r="R14" s="153"/>
      <c r="S14" s="135"/>
      <c r="T14" s="97"/>
      <c r="U14" s="153"/>
      <c r="V14" s="135"/>
      <c r="W14" s="97"/>
    </row>
    <row r="15" ht="21.95" customHeight="1">
      <c r="A15" s="150">
        <v>1922</v>
      </c>
      <c r="B15" s="100">
        <v>30</v>
      </c>
      <c r="C15" s="83">
        <v>163.7</v>
      </c>
      <c r="D15" s="87">
        <v>5.45666666666667</v>
      </c>
      <c r="E15" s="40"/>
      <c r="F15" s="151">
        <v>1922</v>
      </c>
      <c r="G15" s="100">
        <v>17</v>
      </c>
      <c r="H15" s="83">
        <v>79.90000000000001</v>
      </c>
      <c r="I15" s="87">
        <v>4.7</v>
      </c>
      <c r="J15" s="40"/>
      <c r="K15" s="151">
        <v>1922</v>
      </c>
      <c r="L15" s="100">
        <v>2</v>
      </c>
      <c r="M15" s="83">
        <v>5.7</v>
      </c>
      <c r="N15" s="89">
        <v>2.85</v>
      </c>
      <c r="O15" s="152"/>
      <c r="P15" s="135"/>
      <c r="Q15" s="97"/>
      <c r="R15" s="153"/>
      <c r="S15" s="135"/>
      <c r="T15" s="97"/>
      <c r="U15" s="153"/>
      <c r="V15" s="135"/>
      <c r="W15" s="97"/>
    </row>
    <row r="16" ht="21.95" customHeight="1">
      <c r="A16" s="150">
        <v>1923</v>
      </c>
      <c r="B16" s="100">
        <v>17</v>
      </c>
      <c r="C16" s="83">
        <v>99.3</v>
      </c>
      <c r="D16" s="87">
        <v>5.84117647058824</v>
      </c>
      <c r="E16" s="40"/>
      <c r="F16" s="151">
        <v>1923</v>
      </c>
      <c r="G16" s="100">
        <v>8</v>
      </c>
      <c r="H16" s="83">
        <v>41.9</v>
      </c>
      <c r="I16" s="87">
        <v>5.2375</v>
      </c>
      <c r="J16" s="40"/>
      <c r="K16" s="151">
        <v>1923</v>
      </c>
      <c r="L16" s="100">
        <v>0</v>
      </c>
      <c r="M16" s="83">
        <v>0</v>
      </c>
      <c r="N16" s="89"/>
      <c r="O16" s="152"/>
      <c r="P16" s="135"/>
      <c r="Q16" s="97"/>
      <c r="R16" s="153"/>
      <c r="S16" s="135"/>
      <c r="T16" s="97"/>
      <c r="U16" s="153"/>
      <c r="V16" s="135"/>
      <c r="W16" s="97"/>
    </row>
    <row r="17" ht="21.95" customHeight="1">
      <c r="A17" s="150">
        <v>1924</v>
      </c>
      <c r="B17" s="100">
        <v>29</v>
      </c>
      <c r="C17" s="83">
        <v>175.4</v>
      </c>
      <c r="D17" s="87">
        <v>6.04827586206897</v>
      </c>
      <c r="E17" s="40"/>
      <c r="F17" s="151">
        <v>1924</v>
      </c>
      <c r="G17" s="100">
        <v>7</v>
      </c>
      <c r="H17" s="83">
        <v>32.8</v>
      </c>
      <c r="I17" s="87">
        <v>4.68571428571429</v>
      </c>
      <c r="J17" s="40"/>
      <c r="K17" s="151">
        <v>1924</v>
      </c>
      <c r="L17" s="100">
        <v>0</v>
      </c>
      <c r="M17" s="83">
        <v>0</v>
      </c>
      <c r="N17" s="89"/>
      <c r="O17" s="152"/>
      <c r="P17" s="135"/>
      <c r="Q17" s="97"/>
      <c r="R17" s="153"/>
      <c r="S17" s="135"/>
      <c r="T17" s="97"/>
      <c r="U17" s="153"/>
      <c r="V17" s="135"/>
      <c r="W17" s="97"/>
    </row>
    <row r="18" ht="21.95" customHeight="1">
      <c r="A18" s="150">
        <v>1925</v>
      </c>
      <c r="B18" s="100">
        <v>47</v>
      </c>
      <c r="C18" s="83">
        <v>268.9</v>
      </c>
      <c r="D18" s="87">
        <v>5.72127659574468</v>
      </c>
      <c r="E18" s="40"/>
      <c r="F18" s="151">
        <v>1925</v>
      </c>
      <c r="G18" s="100">
        <v>21</v>
      </c>
      <c r="H18" s="83">
        <v>103</v>
      </c>
      <c r="I18" s="87">
        <v>4.9047619047619</v>
      </c>
      <c r="J18" s="40"/>
      <c r="K18" s="151">
        <v>1925</v>
      </c>
      <c r="L18" s="100">
        <v>1</v>
      </c>
      <c r="M18" s="83">
        <v>2.8</v>
      </c>
      <c r="N18" s="89">
        <v>2.8</v>
      </c>
      <c r="O18" s="152"/>
      <c r="P18" s="135"/>
      <c r="Q18" s="97"/>
      <c r="R18" s="153"/>
      <c r="S18" s="135"/>
      <c r="T18" s="97"/>
      <c r="U18" s="153"/>
      <c r="V18" s="135"/>
      <c r="W18" s="97"/>
    </row>
    <row r="19" ht="21.95" customHeight="1">
      <c r="A19" s="150">
        <v>1926</v>
      </c>
      <c r="B19" s="100">
        <v>19</v>
      </c>
      <c r="C19" s="83">
        <v>109.5</v>
      </c>
      <c r="D19" s="87">
        <v>5.76315789473684</v>
      </c>
      <c r="E19" s="40"/>
      <c r="F19" s="151">
        <v>1926</v>
      </c>
      <c r="G19" s="100">
        <v>8</v>
      </c>
      <c r="H19" s="83">
        <v>39.6</v>
      </c>
      <c r="I19" s="87">
        <v>4.95</v>
      </c>
      <c r="J19" s="40"/>
      <c r="K19" s="151">
        <v>1926</v>
      </c>
      <c r="L19" s="100">
        <v>0</v>
      </c>
      <c r="M19" s="83">
        <v>0</v>
      </c>
      <c r="N19" s="89"/>
      <c r="O19" s="152"/>
      <c r="P19" s="135"/>
      <c r="Q19" s="97"/>
      <c r="R19" s="153"/>
      <c r="S19" s="135"/>
      <c r="T19" s="97"/>
      <c r="U19" s="153"/>
      <c r="V19" s="135"/>
      <c r="W19" s="97"/>
    </row>
    <row r="20" ht="21.95" customHeight="1">
      <c r="A20" s="150">
        <v>1927</v>
      </c>
      <c r="B20" s="100">
        <v>25</v>
      </c>
      <c r="C20" s="83">
        <v>135.4</v>
      </c>
      <c r="D20" s="87">
        <v>5.416</v>
      </c>
      <c r="E20" s="40"/>
      <c r="F20" s="151">
        <v>1927</v>
      </c>
      <c r="G20" s="100">
        <v>12</v>
      </c>
      <c r="H20" s="83">
        <v>53.5</v>
      </c>
      <c r="I20" s="87">
        <v>4.45833333333333</v>
      </c>
      <c r="J20" s="40"/>
      <c r="K20" s="151">
        <v>1927</v>
      </c>
      <c r="L20" s="100">
        <v>0</v>
      </c>
      <c r="M20" s="83">
        <v>0</v>
      </c>
      <c r="N20" s="89"/>
      <c r="O20" s="152"/>
      <c r="P20" s="135"/>
      <c r="Q20" s="97"/>
      <c r="R20" s="153"/>
      <c r="S20" s="135"/>
      <c r="T20" s="97"/>
      <c r="U20" s="153"/>
      <c r="V20" s="135"/>
      <c r="W20" s="97"/>
    </row>
    <row r="21" ht="21.95" customHeight="1">
      <c r="A21" s="150">
        <v>1928</v>
      </c>
      <c r="B21" s="100">
        <v>18</v>
      </c>
      <c r="C21" s="83">
        <v>108.3</v>
      </c>
      <c r="D21" s="87">
        <v>6.01666666666667</v>
      </c>
      <c r="E21" s="40"/>
      <c r="F21" s="151">
        <v>1928</v>
      </c>
      <c r="G21" s="100">
        <v>5</v>
      </c>
      <c r="H21" s="83">
        <v>24.5</v>
      </c>
      <c r="I21" s="87">
        <v>4.9</v>
      </c>
      <c r="J21" s="40"/>
      <c r="K21" s="151">
        <v>1928</v>
      </c>
      <c r="L21" s="100">
        <v>0</v>
      </c>
      <c r="M21" s="83">
        <v>0</v>
      </c>
      <c r="N21" s="89"/>
      <c r="O21" s="152"/>
      <c r="P21" s="135"/>
      <c r="Q21" s="97"/>
      <c r="R21" s="153"/>
      <c r="S21" s="135"/>
      <c r="T21" s="97"/>
      <c r="U21" s="153"/>
      <c r="V21" s="135"/>
      <c r="W21" s="97"/>
    </row>
    <row r="22" ht="21.95" customHeight="1">
      <c r="A22" s="150">
        <v>1929</v>
      </c>
      <c r="B22" s="100">
        <v>33</v>
      </c>
      <c r="C22" s="83">
        <v>198.4</v>
      </c>
      <c r="D22" s="87">
        <v>6.01212121212121</v>
      </c>
      <c r="E22" s="40"/>
      <c r="F22" s="151">
        <v>1929</v>
      </c>
      <c r="G22" s="100">
        <v>10</v>
      </c>
      <c r="H22" s="83">
        <v>50.9</v>
      </c>
      <c r="I22" s="87">
        <v>5.09</v>
      </c>
      <c r="J22" s="40"/>
      <c r="K22" s="151">
        <v>1929</v>
      </c>
      <c r="L22" s="100">
        <v>0</v>
      </c>
      <c r="M22" s="83">
        <v>0</v>
      </c>
      <c r="N22" s="89"/>
      <c r="O22" s="152"/>
      <c r="P22" s="135"/>
      <c r="Q22" s="97"/>
      <c r="R22" s="153"/>
      <c r="S22" s="135"/>
      <c r="T22" s="97"/>
      <c r="U22" s="153"/>
      <c r="V22" s="135"/>
      <c r="W22" s="97"/>
    </row>
    <row r="23" ht="21.95" customHeight="1">
      <c r="A23" s="150">
        <v>1930</v>
      </c>
      <c r="B23" s="100">
        <v>14</v>
      </c>
      <c r="C23" s="83">
        <v>83.90000000000001</v>
      </c>
      <c r="D23" s="87">
        <v>5.99285714285714</v>
      </c>
      <c r="E23" s="40"/>
      <c r="F23" s="151">
        <v>1930</v>
      </c>
      <c r="G23" s="100">
        <v>5</v>
      </c>
      <c r="H23" s="83">
        <v>26.4</v>
      </c>
      <c r="I23" s="87">
        <v>5.28</v>
      </c>
      <c r="J23" s="40"/>
      <c r="K23" s="151">
        <v>1930</v>
      </c>
      <c r="L23" s="100">
        <v>0</v>
      </c>
      <c r="M23" s="83">
        <v>0</v>
      </c>
      <c r="N23" s="89"/>
      <c r="O23" s="152"/>
      <c r="P23" s="135"/>
      <c r="Q23" s="97"/>
      <c r="R23" s="153"/>
      <c r="S23" s="135"/>
      <c r="T23" s="97"/>
      <c r="U23" s="153"/>
      <c r="V23" s="135"/>
      <c r="W23" s="97"/>
    </row>
    <row r="24" ht="21.95" customHeight="1">
      <c r="A24" s="150">
        <v>1931</v>
      </c>
      <c r="B24" s="100">
        <v>41</v>
      </c>
      <c r="C24" s="83">
        <v>223.7</v>
      </c>
      <c r="D24" s="87">
        <v>5.45609756097561</v>
      </c>
      <c r="E24" s="40"/>
      <c r="F24" s="151">
        <v>1931</v>
      </c>
      <c r="G24" s="100">
        <v>21</v>
      </c>
      <c r="H24" s="83">
        <v>95</v>
      </c>
      <c r="I24" s="87">
        <v>4.52380952380952</v>
      </c>
      <c r="J24" s="40"/>
      <c r="K24" s="151">
        <v>1931</v>
      </c>
      <c r="L24" s="100">
        <v>1</v>
      </c>
      <c r="M24" s="83">
        <v>2.9</v>
      </c>
      <c r="N24" s="89">
        <v>2.9</v>
      </c>
      <c r="O24" s="152"/>
      <c r="P24" s="135"/>
      <c r="Q24" s="97"/>
      <c r="R24" s="153"/>
      <c r="S24" s="135"/>
      <c r="T24" s="97"/>
      <c r="U24" s="153"/>
      <c r="V24" s="135"/>
      <c r="W24" s="97"/>
    </row>
    <row r="25" ht="21.95" customHeight="1">
      <c r="A25" s="150">
        <v>1932</v>
      </c>
      <c r="B25" s="100">
        <v>25</v>
      </c>
      <c r="C25" s="83">
        <v>141.6</v>
      </c>
      <c r="D25" s="87">
        <v>5.664</v>
      </c>
      <c r="E25" s="40"/>
      <c r="F25" s="151">
        <v>1932</v>
      </c>
      <c r="G25" s="100">
        <v>12</v>
      </c>
      <c r="H25" s="83">
        <v>57.5</v>
      </c>
      <c r="I25" s="87">
        <v>4.79166666666667</v>
      </c>
      <c r="J25" s="40"/>
      <c r="K25" s="151">
        <v>1932</v>
      </c>
      <c r="L25" s="100">
        <v>0</v>
      </c>
      <c r="M25" s="83">
        <v>0</v>
      </c>
      <c r="N25" s="89"/>
      <c r="O25" s="152"/>
      <c r="P25" s="135"/>
      <c r="Q25" s="97"/>
      <c r="R25" s="153"/>
      <c r="S25" s="135"/>
      <c r="T25" s="97"/>
      <c r="U25" s="153"/>
      <c r="V25" s="135"/>
      <c r="W25" s="97"/>
    </row>
    <row r="26" ht="21.95" customHeight="1">
      <c r="A26" s="150">
        <v>1933</v>
      </c>
      <c r="B26" s="100">
        <v>26</v>
      </c>
      <c r="C26" s="83">
        <v>144.2</v>
      </c>
      <c r="D26" s="87">
        <v>5.54615384615385</v>
      </c>
      <c r="E26" s="40"/>
      <c r="F26" s="151">
        <v>1933</v>
      </c>
      <c r="G26" s="100">
        <v>11</v>
      </c>
      <c r="H26" s="83">
        <v>49.1</v>
      </c>
      <c r="I26" s="87">
        <v>4.46363636363636</v>
      </c>
      <c r="J26" s="40"/>
      <c r="K26" s="151">
        <v>1933</v>
      </c>
      <c r="L26" s="100">
        <v>1</v>
      </c>
      <c r="M26" s="83">
        <v>3.1</v>
      </c>
      <c r="N26" s="89">
        <v>3.1</v>
      </c>
      <c r="O26" s="152"/>
      <c r="P26" s="135"/>
      <c r="Q26" s="97"/>
      <c r="R26" s="153"/>
      <c r="S26" s="135"/>
      <c r="T26" s="97"/>
      <c r="U26" s="153"/>
      <c r="V26" s="135"/>
      <c r="W26" s="97"/>
    </row>
    <row r="27" ht="21.95" customHeight="1">
      <c r="A27" s="150">
        <v>1934</v>
      </c>
      <c r="B27" s="100">
        <v>31</v>
      </c>
      <c r="C27" s="83">
        <v>173.2</v>
      </c>
      <c r="D27" s="87">
        <v>5.58709677419355</v>
      </c>
      <c r="E27" s="40"/>
      <c r="F27" s="151">
        <v>1934</v>
      </c>
      <c r="G27" s="100">
        <v>15</v>
      </c>
      <c r="H27" s="83">
        <v>73.2</v>
      </c>
      <c r="I27" s="87">
        <v>4.88</v>
      </c>
      <c r="J27" s="40"/>
      <c r="K27" s="151">
        <v>1934</v>
      </c>
      <c r="L27" s="100">
        <v>1</v>
      </c>
      <c r="M27" s="83">
        <v>2.9</v>
      </c>
      <c r="N27" s="89">
        <v>2.9</v>
      </c>
      <c r="O27" s="152"/>
      <c r="P27" s="135"/>
      <c r="Q27" s="97"/>
      <c r="R27" s="153"/>
      <c r="S27" s="135"/>
      <c r="T27" s="97"/>
      <c r="U27" s="153"/>
      <c r="V27" s="135"/>
      <c r="W27" s="97"/>
    </row>
    <row r="28" ht="21.95" customHeight="1">
      <c r="A28" s="150">
        <v>1935</v>
      </c>
      <c r="B28" s="100">
        <v>23</v>
      </c>
      <c r="C28" s="83">
        <v>131.4</v>
      </c>
      <c r="D28" s="87">
        <v>5.71304347826087</v>
      </c>
      <c r="E28" s="40"/>
      <c r="F28" s="151">
        <v>1935</v>
      </c>
      <c r="G28" s="100">
        <v>10</v>
      </c>
      <c r="H28" s="83">
        <v>47.7</v>
      </c>
      <c r="I28" s="87">
        <v>4.77</v>
      </c>
      <c r="J28" s="40"/>
      <c r="K28" s="151">
        <v>1935</v>
      </c>
      <c r="L28" s="100">
        <v>1</v>
      </c>
      <c r="M28" s="83">
        <v>3.1</v>
      </c>
      <c r="N28" s="89">
        <v>3.1</v>
      </c>
      <c r="O28" s="152"/>
      <c r="P28" s="135"/>
      <c r="Q28" s="97"/>
      <c r="R28" s="153"/>
      <c r="S28" s="135"/>
      <c r="T28" s="97"/>
      <c r="U28" s="153"/>
      <c r="V28" s="135"/>
      <c r="W28" s="97"/>
    </row>
    <row r="29" ht="21.95" customHeight="1">
      <c r="A29" s="150">
        <v>1936</v>
      </c>
      <c r="B29" s="100">
        <v>20</v>
      </c>
      <c r="C29" s="83">
        <v>111.8</v>
      </c>
      <c r="D29" s="87">
        <v>5.59</v>
      </c>
      <c r="E29" s="40"/>
      <c r="F29" s="151">
        <v>1936</v>
      </c>
      <c r="G29" s="100">
        <v>8</v>
      </c>
      <c r="H29" s="83">
        <v>36.9</v>
      </c>
      <c r="I29" s="87">
        <v>4.6125</v>
      </c>
      <c r="J29" s="40"/>
      <c r="K29" s="151">
        <v>1936</v>
      </c>
      <c r="L29" s="100">
        <v>0</v>
      </c>
      <c r="M29" s="83">
        <v>0</v>
      </c>
      <c r="N29" s="89"/>
      <c r="O29" s="152"/>
      <c r="P29" s="135"/>
      <c r="Q29" s="97"/>
      <c r="R29" s="153"/>
      <c r="S29" s="135"/>
      <c r="T29" s="97"/>
      <c r="U29" s="153"/>
      <c r="V29" s="135"/>
      <c r="W29" s="97"/>
    </row>
    <row r="30" ht="21.95" customHeight="1">
      <c r="A30" s="150">
        <v>1937</v>
      </c>
      <c r="B30" s="100">
        <v>32</v>
      </c>
      <c r="C30" s="83">
        <v>166.3</v>
      </c>
      <c r="D30" s="87">
        <v>5.196875</v>
      </c>
      <c r="E30" s="40"/>
      <c r="F30" s="151">
        <v>1937</v>
      </c>
      <c r="G30" s="100">
        <v>18</v>
      </c>
      <c r="H30" s="83">
        <v>76.59999999999999</v>
      </c>
      <c r="I30" s="87">
        <v>4.25555555555556</v>
      </c>
      <c r="J30" s="40"/>
      <c r="K30" s="151">
        <v>1937</v>
      </c>
      <c r="L30" s="100">
        <v>3</v>
      </c>
      <c r="M30" s="83">
        <v>7.7</v>
      </c>
      <c r="N30" s="89">
        <v>2.56666666666667</v>
      </c>
      <c r="O30" s="152"/>
      <c r="P30" s="135"/>
      <c r="Q30" s="97"/>
      <c r="R30" s="153"/>
      <c r="S30" s="135"/>
      <c r="T30" s="97"/>
      <c r="U30" s="153"/>
      <c r="V30" s="135"/>
      <c r="W30" s="97"/>
    </row>
    <row r="31" ht="21.95" customHeight="1">
      <c r="A31" s="150">
        <v>1938</v>
      </c>
      <c r="B31" s="100">
        <v>17</v>
      </c>
      <c r="C31" s="83">
        <v>104.2</v>
      </c>
      <c r="D31" s="87">
        <v>6.12941176470588</v>
      </c>
      <c r="E31" s="40"/>
      <c r="F31" s="151">
        <v>1938</v>
      </c>
      <c r="G31" s="100">
        <v>4</v>
      </c>
      <c r="H31" s="83">
        <v>21.6</v>
      </c>
      <c r="I31" s="87">
        <v>5.4</v>
      </c>
      <c r="J31" s="40"/>
      <c r="K31" s="151">
        <v>1938</v>
      </c>
      <c r="L31" s="100">
        <v>0</v>
      </c>
      <c r="M31" s="83">
        <v>0</v>
      </c>
      <c r="N31" s="89"/>
      <c r="O31" s="152"/>
      <c r="P31" s="135"/>
      <c r="Q31" s="97"/>
      <c r="R31" s="153"/>
      <c r="S31" s="135"/>
      <c r="T31" s="97"/>
      <c r="U31" s="153"/>
      <c r="V31" s="135"/>
      <c r="W31" s="97"/>
    </row>
    <row r="32" ht="21.95" customHeight="1">
      <c r="A32" s="150">
        <v>1939</v>
      </c>
      <c r="B32" s="100">
        <v>25</v>
      </c>
      <c r="C32" s="83">
        <v>147.7</v>
      </c>
      <c r="D32" s="87">
        <v>5.908</v>
      </c>
      <c r="E32" s="40"/>
      <c r="F32" s="151">
        <v>1939</v>
      </c>
      <c r="G32" s="100">
        <v>9</v>
      </c>
      <c r="H32" s="83">
        <v>43.9</v>
      </c>
      <c r="I32" s="87">
        <v>4.87777777777778</v>
      </c>
      <c r="J32" s="40"/>
      <c r="K32" s="151">
        <v>1939</v>
      </c>
      <c r="L32" s="100">
        <v>0</v>
      </c>
      <c r="M32" s="83">
        <v>0</v>
      </c>
      <c r="N32" s="89"/>
      <c r="O32" s="152"/>
      <c r="P32" s="135"/>
      <c r="Q32" s="97"/>
      <c r="R32" s="153"/>
      <c r="S32" s="135"/>
      <c r="T32" s="97"/>
      <c r="U32" s="153"/>
      <c r="V32" s="135"/>
      <c r="W32" s="97"/>
    </row>
    <row r="33" ht="21.95" customHeight="1">
      <c r="A33" s="150">
        <v>1940</v>
      </c>
      <c r="B33" s="100">
        <v>22</v>
      </c>
      <c r="C33" s="83">
        <v>128.4</v>
      </c>
      <c r="D33" s="87">
        <v>5.83636363636364</v>
      </c>
      <c r="E33" s="40"/>
      <c r="F33" s="151">
        <v>1940</v>
      </c>
      <c r="G33" s="100">
        <v>7</v>
      </c>
      <c r="H33" s="83">
        <v>32.6</v>
      </c>
      <c r="I33" s="87">
        <v>4.65714285714286</v>
      </c>
      <c r="J33" s="40"/>
      <c r="K33" s="151">
        <v>1940</v>
      </c>
      <c r="L33" s="100">
        <v>0</v>
      </c>
      <c r="M33" s="83">
        <v>0</v>
      </c>
      <c r="N33" s="89"/>
      <c r="O33" s="152"/>
      <c r="P33" s="135"/>
      <c r="Q33" s="97"/>
      <c r="R33" s="153"/>
      <c r="S33" s="135"/>
      <c r="T33" s="97"/>
      <c r="U33" s="153"/>
      <c r="V33" s="135"/>
      <c r="W33" s="97"/>
    </row>
    <row r="34" ht="21.95" customHeight="1">
      <c r="A34" s="150">
        <v>1941</v>
      </c>
      <c r="B34" s="100">
        <v>14</v>
      </c>
      <c r="C34" s="83">
        <v>87.40000000000001</v>
      </c>
      <c r="D34" s="87">
        <v>6.24285714285714</v>
      </c>
      <c r="E34" s="40"/>
      <c r="F34" s="151">
        <v>1941</v>
      </c>
      <c r="G34" s="100">
        <v>2</v>
      </c>
      <c r="H34" s="83">
        <v>10.9</v>
      </c>
      <c r="I34" s="87">
        <v>5.45</v>
      </c>
      <c r="J34" s="40"/>
      <c r="K34" s="151">
        <v>1941</v>
      </c>
      <c r="L34" s="100">
        <v>0</v>
      </c>
      <c r="M34" s="83">
        <v>0</v>
      </c>
      <c r="N34" s="89"/>
      <c r="O34" s="152"/>
      <c r="P34" s="135"/>
      <c r="Q34" s="97"/>
      <c r="R34" s="153"/>
      <c r="S34" s="135"/>
      <c r="T34" s="97"/>
      <c r="U34" s="153"/>
      <c r="V34" s="135"/>
      <c r="W34" s="97"/>
    </row>
    <row r="35" ht="21.95" customHeight="1">
      <c r="A35" s="150">
        <v>1942</v>
      </c>
      <c r="B35" s="100">
        <v>30</v>
      </c>
      <c r="C35" s="83">
        <v>178</v>
      </c>
      <c r="D35" s="87">
        <v>5.93333333333333</v>
      </c>
      <c r="E35" s="40"/>
      <c r="F35" s="151">
        <v>1942</v>
      </c>
      <c r="G35" s="100">
        <v>12</v>
      </c>
      <c r="H35" s="83">
        <v>58.9</v>
      </c>
      <c r="I35" s="87">
        <v>4.90833333333333</v>
      </c>
      <c r="J35" s="40"/>
      <c r="K35" s="151">
        <v>1942</v>
      </c>
      <c r="L35" s="100">
        <v>0</v>
      </c>
      <c r="M35" s="83">
        <v>0</v>
      </c>
      <c r="N35" s="89"/>
      <c r="O35" s="152"/>
      <c r="P35" s="135"/>
      <c r="Q35" s="97"/>
      <c r="R35" s="153"/>
      <c r="S35" s="135"/>
      <c r="T35" s="97"/>
      <c r="U35" s="153"/>
      <c r="V35" s="135"/>
      <c r="W35" s="97"/>
    </row>
    <row r="36" ht="21.95" customHeight="1">
      <c r="A36" s="150">
        <v>1943</v>
      </c>
      <c r="B36" s="100">
        <v>45</v>
      </c>
      <c r="C36" s="83">
        <v>261.5</v>
      </c>
      <c r="D36" s="87">
        <v>5.81111111111111</v>
      </c>
      <c r="E36" s="40"/>
      <c r="F36" s="151">
        <v>1943</v>
      </c>
      <c r="G36" s="100">
        <v>17</v>
      </c>
      <c r="H36" s="83">
        <v>77.59999999999999</v>
      </c>
      <c r="I36" s="87">
        <v>4.56470588235294</v>
      </c>
      <c r="J36" s="40"/>
      <c r="K36" s="151">
        <v>1943</v>
      </c>
      <c r="L36" s="100">
        <v>1</v>
      </c>
      <c r="M36" s="83">
        <v>2</v>
      </c>
      <c r="N36" s="89">
        <v>2</v>
      </c>
      <c r="O36" s="152"/>
      <c r="P36" s="135"/>
      <c r="Q36" s="97"/>
      <c r="R36" s="153"/>
      <c r="S36" s="135"/>
      <c r="T36" s="97"/>
      <c r="U36" s="153"/>
      <c r="V36" s="135"/>
      <c r="W36" s="97"/>
    </row>
    <row r="37" ht="21.95" customHeight="1">
      <c r="A37" s="150">
        <v>1944</v>
      </c>
      <c r="B37" s="100">
        <v>15</v>
      </c>
      <c r="C37" s="83">
        <v>88.40000000000001</v>
      </c>
      <c r="D37" s="87">
        <v>5.89333333333333</v>
      </c>
      <c r="E37" s="40"/>
      <c r="F37" s="151">
        <v>1944</v>
      </c>
      <c r="G37" s="100">
        <v>4</v>
      </c>
      <c r="H37" s="83">
        <v>17.9</v>
      </c>
      <c r="I37" s="87">
        <v>4.475</v>
      </c>
      <c r="J37" s="40"/>
      <c r="K37" s="151">
        <v>1944</v>
      </c>
      <c r="L37" s="100">
        <v>0</v>
      </c>
      <c r="M37" s="83">
        <v>0</v>
      </c>
      <c r="N37" s="89"/>
      <c r="O37" s="152"/>
      <c r="P37" s="135"/>
      <c r="Q37" s="97"/>
      <c r="R37" s="153"/>
      <c r="S37" s="135"/>
      <c r="T37" s="97"/>
      <c r="U37" s="153"/>
      <c r="V37" s="135"/>
      <c r="W37" s="97"/>
    </row>
    <row r="38" ht="21.95" customHeight="1">
      <c r="A38" s="150">
        <v>1945</v>
      </c>
      <c r="B38" s="100">
        <v>9</v>
      </c>
      <c r="C38" s="83">
        <v>54.3</v>
      </c>
      <c r="D38" s="87">
        <v>6.03333333333333</v>
      </c>
      <c r="E38" s="40"/>
      <c r="F38" s="151">
        <v>1945</v>
      </c>
      <c r="G38" s="100">
        <v>2</v>
      </c>
      <c r="H38" s="83">
        <v>9.300000000000001</v>
      </c>
      <c r="I38" s="87">
        <v>4.65</v>
      </c>
      <c r="J38" s="40"/>
      <c r="K38" s="151">
        <v>1945</v>
      </c>
      <c r="L38" s="100">
        <v>0</v>
      </c>
      <c r="M38" s="83">
        <v>0</v>
      </c>
      <c r="N38" s="89"/>
      <c r="O38" s="152"/>
      <c r="P38" s="135"/>
      <c r="Q38" s="97"/>
      <c r="R38" s="153"/>
      <c r="S38" s="135"/>
      <c r="T38" s="97"/>
      <c r="U38" s="153"/>
      <c r="V38" s="135"/>
      <c r="W38" s="97"/>
    </row>
    <row r="39" ht="21.95" customHeight="1">
      <c r="A39" s="150">
        <v>1946</v>
      </c>
      <c r="B39" s="100">
        <v>20</v>
      </c>
      <c r="C39" s="83">
        <v>110</v>
      </c>
      <c r="D39" s="87">
        <v>5.5</v>
      </c>
      <c r="E39" s="40"/>
      <c r="F39" s="151">
        <v>1946</v>
      </c>
      <c r="G39" s="100">
        <v>5</v>
      </c>
      <c r="H39" s="83">
        <v>17.3</v>
      </c>
      <c r="I39" s="87">
        <v>3.46</v>
      </c>
      <c r="J39" s="40"/>
      <c r="K39" s="151">
        <v>1946</v>
      </c>
      <c r="L39" s="100">
        <v>2</v>
      </c>
      <c r="M39" s="83">
        <v>4.9</v>
      </c>
      <c r="N39" s="89">
        <v>2.45</v>
      </c>
      <c r="O39" s="152"/>
      <c r="P39" s="135"/>
      <c r="Q39" s="97"/>
      <c r="R39" s="153"/>
      <c r="S39" s="135"/>
      <c r="T39" s="97"/>
      <c r="U39" s="153"/>
      <c r="V39" s="135"/>
      <c r="W39" s="97"/>
    </row>
    <row r="40" ht="21.95" customHeight="1">
      <c r="A40" s="150">
        <v>1947</v>
      </c>
      <c r="B40" s="100">
        <v>31</v>
      </c>
      <c r="C40" s="83">
        <v>171.3</v>
      </c>
      <c r="D40" s="87">
        <v>5.5258064516129</v>
      </c>
      <c r="E40" s="40"/>
      <c r="F40" s="151">
        <v>1947</v>
      </c>
      <c r="G40" s="100">
        <v>14</v>
      </c>
      <c r="H40" s="83">
        <v>61</v>
      </c>
      <c r="I40" s="87">
        <v>4.35714285714286</v>
      </c>
      <c r="J40" s="40"/>
      <c r="K40" s="151">
        <v>1947</v>
      </c>
      <c r="L40" s="100">
        <v>1</v>
      </c>
      <c r="M40" s="83">
        <v>2.9</v>
      </c>
      <c r="N40" s="89">
        <v>2.9</v>
      </c>
      <c r="O40" s="152"/>
      <c r="P40" s="135"/>
      <c r="Q40" s="97"/>
      <c r="R40" s="153"/>
      <c r="S40" s="135"/>
      <c r="T40" s="97"/>
      <c r="U40" s="153"/>
      <c r="V40" s="135"/>
      <c r="W40" s="97"/>
    </row>
    <row r="41" ht="21.95" customHeight="1">
      <c r="A41" s="150">
        <v>1948</v>
      </c>
      <c r="B41" s="100">
        <v>18</v>
      </c>
      <c r="C41" s="83">
        <v>102.5</v>
      </c>
      <c r="D41" s="87">
        <v>5.69444444444444</v>
      </c>
      <c r="E41" s="40"/>
      <c r="F41" s="151">
        <v>1948</v>
      </c>
      <c r="G41" s="100">
        <v>7</v>
      </c>
      <c r="H41" s="83">
        <v>30.9</v>
      </c>
      <c r="I41" s="87">
        <v>4.41428571428571</v>
      </c>
      <c r="J41" s="40"/>
      <c r="K41" s="151">
        <v>1948</v>
      </c>
      <c r="L41" s="100">
        <v>0</v>
      </c>
      <c r="M41" s="83">
        <v>0</v>
      </c>
      <c r="N41" s="89"/>
      <c r="O41" s="152"/>
      <c r="P41" s="135"/>
      <c r="Q41" s="97"/>
      <c r="R41" s="153"/>
      <c r="S41" s="135"/>
      <c r="T41" s="97"/>
      <c r="U41" s="153"/>
      <c r="V41" s="135"/>
      <c r="W41" s="97"/>
    </row>
    <row r="42" ht="21.95" customHeight="1">
      <c r="A42" s="150">
        <v>1949</v>
      </c>
      <c r="B42" s="100">
        <v>11</v>
      </c>
      <c r="C42" s="83">
        <v>65.59999999999999</v>
      </c>
      <c r="D42" s="87">
        <v>5.96363636363636</v>
      </c>
      <c r="E42" s="40"/>
      <c r="F42" s="151">
        <v>1949</v>
      </c>
      <c r="G42" s="100">
        <v>3</v>
      </c>
      <c r="H42" s="83">
        <v>13.7</v>
      </c>
      <c r="I42" s="87">
        <v>4.56666666666667</v>
      </c>
      <c r="J42" s="40"/>
      <c r="K42" s="151">
        <v>1949</v>
      </c>
      <c r="L42" s="100">
        <v>0</v>
      </c>
      <c r="M42" s="83">
        <v>0</v>
      </c>
      <c r="N42" s="89"/>
      <c r="O42" s="152"/>
      <c r="P42" s="135"/>
      <c r="Q42" s="97"/>
      <c r="R42" s="153"/>
      <c r="S42" s="135"/>
      <c r="T42" s="97"/>
      <c r="U42" s="153"/>
      <c r="V42" s="135"/>
      <c r="W42" s="97"/>
    </row>
    <row r="43" ht="21.95" customHeight="1">
      <c r="A43" s="150">
        <v>1950</v>
      </c>
      <c r="B43" s="100">
        <v>22</v>
      </c>
      <c r="C43" s="83">
        <v>124.8</v>
      </c>
      <c r="D43" s="87">
        <v>5.67272727272727</v>
      </c>
      <c r="E43" s="40"/>
      <c r="F43" s="151">
        <v>1950</v>
      </c>
      <c r="G43" s="100">
        <v>8</v>
      </c>
      <c r="H43" s="83">
        <v>35</v>
      </c>
      <c r="I43" s="87">
        <v>4.375</v>
      </c>
      <c r="J43" s="40"/>
      <c r="K43" s="151">
        <v>1950</v>
      </c>
      <c r="L43" s="100">
        <v>2</v>
      </c>
      <c r="M43" s="83">
        <v>5.2</v>
      </c>
      <c r="N43" s="89">
        <v>2.6</v>
      </c>
      <c r="O43" s="152"/>
      <c r="P43" s="135"/>
      <c r="Q43" s="97"/>
      <c r="R43" s="153"/>
      <c r="S43" s="135"/>
      <c r="T43" s="97"/>
      <c r="U43" s="153"/>
      <c r="V43" s="135"/>
      <c r="W43" s="97"/>
    </row>
    <row r="44" ht="21.95" customHeight="1">
      <c r="A44" s="150">
        <v>1951</v>
      </c>
      <c r="B44" s="100">
        <v>34</v>
      </c>
      <c r="C44" s="83">
        <v>183.5</v>
      </c>
      <c r="D44" s="87">
        <v>5.39705882352941</v>
      </c>
      <c r="E44" s="40"/>
      <c r="F44" s="151">
        <v>1951</v>
      </c>
      <c r="G44" s="100">
        <v>17</v>
      </c>
      <c r="H44" s="83">
        <v>76.59999999999999</v>
      </c>
      <c r="I44" s="87">
        <v>4.50588235294118</v>
      </c>
      <c r="J44" s="40"/>
      <c r="K44" s="151">
        <v>1951</v>
      </c>
      <c r="L44" s="100">
        <v>1</v>
      </c>
      <c r="M44" s="83">
        <v>3.1</v>
      </c>
      <c r="N44" s="89">
        <v>3.1</v>
      </c>
      <c r="O44" s="152"/>
      <c r="P44" s="135"/>
      <c r="Q44" s="97"/>
      <c r="R44" s="153"/>
      <c r="S44" s="135"/>
      <c r="T44" s="97"/>
      <c r="U44" s="153"/>
      <c r="V44" s="135"/>
      <c r="W44" s="97"/>
    </row>
    <row r="45" ht="21.95" customHeight="1">
      <c r="A45" s="150">
        <v>1952</v>
      </c>
      <c r="B45" s="100">
        <v>31</v>
      </c>
      <c r="C45" s="83">
        <v>176.2</v>
      </c>
      <c r="D45" s="87">
        <v>5.68387096774194</v>
      </c>
      <c r="E45" s="40"/>
      <c r="F45" s="151">
        <v>1952</v>
      </c>
      <c r="G45" s="100">
        <v>12</v>
      </c>
      <c r="H45" s="83">
        <v>53.9</v>
      </c>
      <c r="I45" s="87">
        <v>4.49166666666667</v>
      </c>
      <c r="J45" s="40"/>
      <c r="K45" s="151">
        <v>1952</v>
      </c>
      <c r="L45" s="100">
        <v>1</v>
      </c>
      <c r="M45" s="83">
        <v>3.1</v>
      </c>
      <c r="N45" s="89">
        <v>3.1</v>
      </c>
      <c r="O45" s="152"/>
      <c r="P45" s="135"/>
      <c r="Q45" s="97"/>
      <c r="R45" s="153"/>
      <c r="S45" s="135"/>
      <c r="T45" s="97"/>
      <c r="U45" s="153"/>
      <c r="V45" s="135"/>
      <c r="W45" s="97"/>
    </row>
    <row r="46" ht="21.95" customHeight="1">
      <c r="A46" s="150">
        <v>1953</v>
      </c>
      <c r="B46" s="100">
        <v>20</v>
      </c>
      <c r="C46" s="83">
        <v>111.5</v>
      </c>
      <c r="D46" s="87">
        <v>5.575</v>
      </c>
      <c r="E46" s="40"/>
      <c r="F46" s="151">
        <v>1953</v>
      </c>
      <c r="G46" s="100">
        <v>11</v>
      </c>
      <c r="H46" s="83">
        <v>54.7</v>
      </c>
      <c r="I46" s="87">
        <v>4.97272727272727</v>
      </c>
      <c r="J46" s="40"/>
      <c r="K46" s="151">
        <v>1953</v>
      </c>
      <c r="L46" s="100">
        <v>0</v>
      </c>
      <c r="M46" s="83">
        <v>0</v>
      </c>
      <c r="N46" s="89"/>
      <c r="O46" s="152"/>
      <c r="P46" s="135"/>
      <c r="Q46" s="97"/>
      <c r="R46" s="153"/>
      <c r="S46" s="135"/>
      <c r="T46" s="97"/>
      <c r="U46" s="153"/>
      <c r="V46" s="135"/>
      <c r="W46" s="97"/>
    </row>
    <row r="47" ht="21.95" customHeight="1">
      <c r="A47" s="150">
        <v>1954</v>
      </c>
      <c r="B47" s="100">
        <v>33</v>
      </c>
      <c r="C47" s="83">
        <v>195</v>
      </c>
      <c r="D47" s="87">
        <v>5.90909090909091</v>
      </c>
      <c r="E47" s="40"/>
      <c r="F47" s="151">
        <v>1954</v>
      </c>
      <c r="G47" s="100">
        <v>12</v>
      </c>
      <c r="H47" s="83">
        <v>60.4</v>
      </c>
      <c r="I47" s="87">
        <v>5.03333333333333</v>
      </c>
      <c r="J47" s="40"/>
      <c r="K47" s="151">
        <v>1954</v>
      </c>
      <c r="L47" s="100">
        <v>1</v>
      </c>
      <c r="M47" s="83">
        <v>3.1</v>
      </c>
      <c r="N47" s="89">
        <v>3.1</v>
      </c>
      <c r="O47" s="152"/>
      <c r="P47" s="135"/>
      <c r="Q47" s="97"/>
      <c r="R47" s="153"/>
      <c r="S47" s="135"/>
      <c r="T47" s="97"/>
      <c r="U47" s="153"/>
      <c r="V47" s="135"/>
      <c r="W47" s="97"/>
    </row>
    <row r="48" ht="21.95" customHeight="1">
      <c r="A48" s="150">
        <v>1955</v>
      </c>
      <c r="B48" s="100">
        <v>26</v>
      </c>
      <c r="C48" s="83">
        <v>133</v>
      </c>
      <c r="D48" s="87">
        <v>5.11538461538462</v>
      </c>
      <c r="E48" s="40"/>
      <c r="F48" s="151">
        <v>1955</v>
      </c>
      <c r="G48" s="100">
        <v>15</v>
      </c>
      <c r="H48" s="83">
        <v>64.5</v>
      </c>
      <c r="I48" s="87">
        <v>4.3</v>
      </c>
      <c r="J48" s="40"/>
      <c r="K48" s="151">
        <v>1955</v>
      </c>
      <c r="L48" s="100">
        <v>2</v>
      </c>
      <c r="M48" s="83">
        <v>4.6</v>
      </c>
      <c r="N48" s="89">
        <v>2.3</v>
      </c>
      <c r="O48" s="152"/>
      <c r="P48" s="135"/>
      <c r="Q48" s="97"/>
      <c r="R48" s="153"/>
      <c r="S48" s="135"/>
      <c r="T48" s="97"/>
      <c r="U48" s="153"/>
      <c r="V48" s="135"/>
      <c r="W48" s="97"/>
    </row>
    <row r="49" ht="21.95" customHeight="1">
      <c r="A49" s="150">
        <v>1956</v>
      </c>
      <c r="B49" s="100">
        <v>46</v>
      </c>
      <c r="C49" s="83">
        <v>250.6</v>
      </c>
      <c r="D49" s="87">
        <v>5.44782608695652</v>
      </c>
      <c r="E49" s="40"/>
      <c r="F49" s="151">
        <v>1956</v>
      </c>
      <c r="G49" s="100">
        <v>22</v>
      </c>
      <c r="H49" s="83">
        <v>99</v>
      </c>
      <c r="I49" s="87">
        <v>4.5</v>
      </c>
      <c r="J49" s="40"/>
      <c r="K49" s="151">
        <v>1956</v>
      </c>
      <c r="L49" s="100">
        <v>2</v>
      </c>
      <c r="M49" s="83">
        <v>4.9</v>
      </c>
      <c r="N49" s="89">
        <v>2.45</v>
      </c>
      <c r="O49" s="152"/>
      <c r="P49" s="135"/>
      <c r="Q49" s="97"/>
      <c r="R49" s="153"/>
      <c r="S49" s="135"/>
      <c r="T49" s="97"/>
      <c r="U49" s="153"/>
      <c r="V49" s="135"/>
      <c r="W49" s="97"/>
    </row>
    <row r="50" ht="21.95" customHeight="1">
      <c r="A50" s="150">
        <v>1957</v>
      </c>
      <c r="B50" s="100">
        <v>28</v>
      </c>
      <c r="C50" s="83">
        <v>157.4</v>
      </c>
      <c r="D50" s="87">
        <v>5.62142857142857</v>
      </c>
      <c r="E50" s="40"/>
      <c r="F50" s="151">
        <v>1957</v>
      </c>
      <c r="G50" s="100">
        <v>12</v>
      </c>
      <c r="H50" s="83">
        <v>54.5</v>
      </c>
      <c r="I50" s="87">
        <v>4.54166666666667</v>
      </c>
      <c r="J50" s="40"/>
      <c r="K50" s="151">
        <v>1957</v>
      </c>
      <c r="L50" s="100">
        <v>2</v>
      </c>
      <c r="M50" s="83">
        <v>5.6</v>
      </c>
      <c r="N50" s="89">
        <v>2.8</v>
      </c>
      <c r="O50" s="152"/>
      <c r="P50" s="135"/>
      <c r="Q50" s="97"/>
      <c r="R50" s="153"/>
      <c r="S50" s="135"/>
      <c r="T50" s="97"/>
      <c r="U50" s="153"/>
      <c r="V50" s="135"/>
      <c r="W50" s="97"/>
    </row>
    <row r="51" ht="21.95" customHeight="1">
      <c r="A51" s="150">
        <v>1958</v>
      </c>
      <c r="B51" s="100">
        <v>33</v>
      </c>
      <c r="C51" s="83">
        <v>191.7</v>
      </c>
      <c r="D51" s="87">
        <v>5.80909090909091</v>
      </c>
      <c r="E51" s="40"/>
      <c r="F51" s="151">
        <v>1958</v>
      </c>
      <c r="G51" s="100">
        <v>12</v>
      </c>
      <c r="H51" s="83">
        <v>57.5</v>
      </c>
      <c r="I51" s="87">
        <v>4.79166666666667</v>
      </c>
      <c r="J51" s="40"/>
      <c r="K51" s="151">
        <v>1958</v>
      </c>
      <c r="L51" s="100">
        <v>0</v>
      </c>
      <c r="M51" s="83">
        <v>0</v>
      </c>
      <c r="N51" s="89"/>
      <c r="O51" s="152"/>
      <c r="P51" s="135"/>
      <c r="Q51" s="97"/>
      <c r="R51" s="153"/>
      <c r="S51" s="135"/>
      <c r="T51" s="97"/>
      <c r="U51" s="153"/>
      <c r="V51" s="135"/>
      <c r="W51" s="97"/>
    </row>
    <row r="52" ht="21.95" customHeight="1">
      <c r="A52" s="150">
        <v>1959</v>
      </c>
      <c r="B52" s="100">
        <v>11</v>
      </c>
      <c r="C52" s="83">
        <v>62.7</v>
      </c>
      <c r="D52" s="87">
        <v>5.7</v>
      </c>
      <c r="E52" s="40"/>
      <c r="F52" s="151">
        <v>1959</v>
      </c>
      <c r="G52" s="100">
        <v>4</v>
      </c>
      <c r="H52" s="83">
        <v>17.9</v>
      </c>
      <c r="I52" s="87">
        <v>4.475</v>
      </c>
      <c r="J52" s="40"/>
      <c r="K52" s="151">
        <v>1959</v>
      </c>
      <c r="L52" s="100">
        <v>0</v>
      </c>
      <c r="M52" s="83">
        <v>0</v>
      </c>
      <c r="N52" s="89"/>
      <c r="O52" s="152"/>
      <c r="P52" s="135"/>
      <c r="Q52" s="97"/>
      <c r="R52" s="153"/>
      <c r="S52" s="135"/>
      <c r="T52" s="97"/>
      <c r="U52" s="153"/>
      <c r="V52" s="135"/>
      <c r="W52" s="97"/>
    </row>
    <row r="53" ht="21.95" customHeight="1">
      <c r="A53" s="150">
        <v>1960</v>
      </c>
      <c r="B53" s="100">
        <v>37</v>
      </c>
      <c r="C53" s="83">
        <v>206.2</v>
      </c>
      <c r="D53" s="87">
        <v>5.57297297297297</v>
      </c>
      <c r="E53" s="40"/>
      <c r="F53" s="151">
        <v>1960</v>
      </c>
      <c r="G53" s="100">
        <v>17</v>
      </c>
      <c r="H53" s="83">
        <v>75.59999999999999</v>
      </c>
      <c r="I53" s="87">
        <v>4.44705882352941</v>
      </c>
      <c r="J53" s="40"/>
      <c r="K53" s="151">
        <v>1960</v>
      </c>
      <c r="L53" s="100">
        <v>1</v>
      </c>
      <c r="M53" s="83">
        <v>2.7</v>
      </c>
      <c r="N53" s="89">
        <v>2.7</v>
      </c>
      <c r="O53" s="152"/>
      <c r="P53" s="135"/>
      <c r="Q53" s="97"/>
      <c r="R53" s="153"/>
      <c r="S53" s="135"/>
      <c r="T53" s="97"/>
      <c r="U53" s="153"/>
      <c r="V53" s="135"/>
      <c r="W53" s="97"/>
    </row>
    <row r="54" ht="21.95" customHeight="1">
      <c r="A54" s="150">
        <v>1961</v>
      </c>
      <c r="B54" s="100">
        <v>19</v>
      </c>
      <c r="C54" s="83">
        <v>108</v>
      </c>
      <c r="D54" s="87">
        <v>5.68421052631579</v>
      </c>
      <c r="E54" s="40"/>
      <c r="F54" s="151">
        <v>1961</v>
      </c>
      <c r="G54" s="100">
        <v>9</v>
      </c>
      <c r="H54" s="83">
        <v>44.5</v>
      </c>
      <c r="I54" s="87">
        <v>4.94444444444444</v>
      </c>
      <c r="J54" s="40"/>
      <c r="K54" s="151">
        <v>1961</v>
      </c>
      <c r="L54" s="100">
        <v>0</v>
      </c>
      <c r="M54" s="83">
        <v>0</v>
      </c>
      <c r="N54" s="89"/>
      <c r="O54" s="152"/>
      <c r="P54" s="135"/>
      <c r="Q54" s="97"/>
      <c r="R54" s="153"/>
      <c r="S54" s="135"/>
      <c r="T54" s="97"/>
      <c r="U54" s="153"/>
      <c r="V54" s="135"/>
      <c r="W54" s="97"/>
    </row>
    <row r="55" ht="21.95" customHeight="1">
      <c r="A55" s="150">
        <v>1962</v>
      </c>
      <c r="B55" s="100">
        <v>21</v>
      </c>
      <c r="C55" s="83">
        <v>119.9</v>
      </c>
      <c r="D55" s="87">
        <v>5.70952380952381</v>
      </c>
      <c r="E55" s="40"/>
      <c r="F55" s="151">
        <v>1962</v>
      </c>
      <c r="G55" s="100">
        <v>9</v>
      </c>
      <c r="H55" s="83">
        <v>44.6</v>
      </c>
      <c r="I55" s="87">
        <v>4.95555555555556</v>
      </c>
      <c r="J55" s="40"/>
      <c r="K55" s="151">
        <v>1962</v>
      </c>
      <c r="L55" s="100">
        <v>0</v>
      </c>
      <c r="M55" s="83">
        <v>0</v>
      </c>
      <c r="N55" s="89"/>
      <c r="O55" s="152"/>
      <c r="P55" s="135"/>
      <c r="Q55" s="97"/>
      <c r="R55" s="153"/>
      <c r="S55" s="135"/>
      <c r="T55" s="97"/>
      <c r="U55" s="153"/>
      <c r="V55" s="135"/>
      <c r="W55" s="97"/>
    </row>
    <row r="56" ht="21.95" customHeight="1">
      <c r="A56" s="150">
        <v>1963</v>
      </c>
      <c r="B56" s="100">
        <v>8</v>
      </c>
      <c r="C56" s="83">
        <v>48.5</v>
      </c>
      <c r="D56" s="87">
        <v>6.0625</v>
      </c>
      <c r="E56" s="40"/>
      <c r="F56" s="151">
        <v>1963</v>
      </c>
      <c r="G56" s="100">
        <v>2</v>
      </c>
      <c r="H56" s="83">
        <v>10.6</v>
      </c>
      <c r="I56" s="87">
        <v>5.3</v>
      </c>
      <c r="J56" s="40"/>
      <c r="K56" s="151">
        <v>1963</v>
      </c>
      <c r="L56" s="100">
        <v>0</v>
      </c>
      <c r="M56" s="83">
        <v>0</v>
      </c>
      <c r="N56" s="89"/>
      <c r="O56" s="152"/>
      <c r="P56" s="135"/>
      <c r="Q56" s="97"/>
      <c r="R56" s="153"/>
      <c r="S56" s="135"/>
      <c r="T56" s="97"/>
      <c r="U56" s="153"/>
      <c r="V56" s="135"/>
      <c r="W56" s="97"/>
    </row>
    <row r="57" ht="21.95" customHeight="1">
      <c r="A57" s="150">
        <v>1964</v>
      </c>
      <c r="B57" s="100">
        <v>38</v>
      </c>
      <c r="C57" s="83">
        <v>190</v>
      </c>
      <c r="D57" s="87">
        <v>5</v>
      </c>
      <c r="E57" s="40"/>
      <c r="F57" s="151">
        <v>1964</v>
      </c>
      <c r="G57" s="100">
        <v>17</v>
      </c>
      <c r="H57" s="83">
        <v>57.8</v>
      </c>
      <c r="I57" s="87">
        <v>3.4</v>
      </c>
      <c r="J57" s="40"/>
      <c r="K57" s="151">
        <v>1964</v>
      </c>
      <c r="L57" s="100">
        <v>6</v>
      </c>
      <c r="M57" s="83">
        <v>5.8</v>
      </c>
      <c r="N57" s="89">
        <v>0.966666666666667</v>
      </c>
      <c r="O57" s="152"/>
      <c r="P57" s="135"/>
      <c r="Q57" s="97"/>
      <c r="R57" s="153"/>
      <c r="S57" s="135"/>
      <c r="T57" s="97"/>
      <c r="U57" s="153"/>
      <c r="V57" s="135"/>
      <c r="W57" s="97"/>
    </row>
    <row r="58" ht="21.95" customHeight="1">
      <c r="A58" s="150">
        <v>1965</v>
      </c>
      <c r="B58" s="100">
        <v>34</v>
      </c>
      <c r="C58" s="83">
        <v>192.7</v>
      </c>
      <c r="D58" s="87">
        <v>5.66764705882353</v>
      </c>
      <c r="E58" s="40"/>
      <c r="F58" s="151">
        <v>1965</v>
      </c>
      <c r="G58" s="100">
        <v>13</v>
      </c>
      <c r="H58" s="83">
        <v>59.1</v>
      </c>
      <c r="I58" s="87">
        <v>4.54615384615385</v>
      </c>
      <c r="J58" s="40"/>
      <c r="K58" s="151">
        <v>1965</v>
      </c>
      <c r="L58" s="100">
        <v>3</v>
      </c>
      <c r="M58" s="83">
        <v>8.800000000000001</v>
      </c>
      <c r="N58" s="89">
        <v>2.93333333333333</v>
      </c>
      <c r="O58" s="152"/>
      <c r="P58" s="135"/>
      <c r="Q58" s="97"/>
      <c r="R58" s="153"/>
      <c r="S58" s="135"/>
      <c r="T58" s="97"/>
      <c r="U58" s="153"/>
      <c r="V58" s="135"/>
      <c r="W58" s="97"/>
    </row>
    <row r="59" ht="21.95" customHeight="1">
      <c r="A59" s="150">
        <v>1966</v>
      </c>
      <c r="B59" s="100">
        <v>49</v>
      </c>
      <c r="C59" s="83">
        <v>244</v>
      </c>
      <c r="D59" s="87">
        <v>4.97959183673469</v>
      </c>
      <c r="E59" s="40"/>
      <c r="F59" s="151">
        <v>1966</v>
      </c>
      <c r="G59" s="100">
        <v>28</v>
      </c>
      <c r="H59" s="83">
        <v>109.7</v>
      </c>
      <c r="I59" s="87">
        <v>3.91785714285714</v>
      </c>
      <c r="J59" s="40"/>
      <c r="K59" s="151">
        <v>1966</v>
      </c>
      <c r="L59" s="100">
        <v>7</v>
      </c>
      <c r="M59" s="83">
        <v>13.5</v>
      </c>
      <c r="N59" s="89">
        <v>1.92857142857143</v>
      </c>
      <c r="O59" s="152"/>
      <c r="P59" s="135"/>
      <c r="Q59" s="97"/>
      <c r="R59" s="153"/>
      <c r="S59" s="135"/>
      <c r="T59" s="97"/>
      <c r="U59" s="153"/>
      <c r="V59" s="135"/>
      <c r="W59" s="97"/>
    </row>
    <row r="60" ht="21.95" customHeight="1">
      <c r="A60" s="150">
        <v>1967</v>
      </c>
      <c r="B60" s="100">
        <v>33</v>
      </c>
      <c r="C60" s="83">
        <v>175.9</v>
      </c>
      <c r="D60" s="87">
        <v>5.33030303030303</v>
      </c>
      <c r="E60" s="40"/>
      <c r="F60" s="151">
        <v>1967</v>
      </c>
      <c r="G60" s="100">
        <v>18</v>
      </c>
      <c r="H60" s="83">
        <v>79.8</v>
      </c>
      <c r="I60" s="87">
        <v>4.43333333333333</v>
      </c>
      <c r="J60" s="40"/>
      <c r="K60" s="151">
        <v>1967</v>
      </c>
      <c r="L60" s="100">
        <v>3</v>
      </c>
      <c r="M60" s="83">
        <v>8.300000000000001</v>
      </c>
      <c r="N60" s="89">
        <v>2.76666666666667</v>
      </c>
      <c r="O60" s="152"/>
      <c r="P60" s="135"/>
      <c r="Q60" s="97"/>
      <c r="R60" s="153"/>
      <c r="S60" s="135"/>
      <c r="T60" s="97"/>
      <c r="U60" s="153"/>
      <c r="V60" s="135"/>
      <c r="W60" s="97"/>
    </row>
    <row r="61" ht="21.95" customHeight="1">
      <c r="A61" s="150">
        <v>1968</v>
      </c>
      <c r="B61" s="100">
        <v>62</v>
      </c>
      <c r="C61" s="83">
        <v>288.3</v>
      </c>
      <c r="D61" s="87">
        <v>4.65</v>
      </c>
      <c r="E61" s="40"/>
      <c r="F61" s="151">
        <v>1968</v>
      </c>
      <c r="G61" s="100">
        <v>46</v>
      </c>
      <c r="H61" s="83">
        <v>187.3</v>
      </c>
      <c r="I61" s="87">
        <v>4.07173913043478</v>
      </c>
      <c r="J61" s="40"/>
      <c r="K61" s="151">
        <v>1968</v>
      </c>
      <c r="L61" s="100">
        <v>10</v>
      </c>
      <c r="M61" s="83">
        <v>19.7</v>
      </c>
      <c r="N61" s="89">
        <v>1.97</v>
      </c>
      <c r="O61" s="152"/>
      <c r="P61" s="135"/>
      <c r="Q61" s="97"/>
      <c r="R61" s="153"/>
      <c r="S61" s="135"/>
      <c r="T61" s="97"/>
      <c r="U61" s="153"/>
      <c r="V61" s="135"/>
      <c r="W61" s="97"/>
    </row>
    <row r="62" ht="21.95" customHeight="1">
      <c r="A62" s="150">
        <v>1969</v>
      </c>
      <c r="B62" s="100">
        <v>56</v>
      </c>
      <c r="C62" s="83">
        <v>263.9</v>
      </c>
      <c r="D62" s="87">
        <v>4.7125</v>
      </c>
      <c r="E62" s="40"/>
      <c r="F62" s="151">
        <v>1969</v>
      </c>
      <c r="G62" s="100">
        <v>35</v>
      </c>
      <c r="H62" s="83">
        <v>129.6</v>
      </c>
      <c r="I62" s="87">
        <v>3.70285714285714</v>
      </c>
      <c r="J62" s="40"/>
      <c r="K62" s="151">
        <v>1969</v>
      </c>
      <c r="L62" s="100">
        <v>14</v>
      </c>
      <c r="M62" s="83">
        <v>30.5</v>
      </c>
      <c r="N62" s="89">
        <v>2.17857142857143</v>
      </c>
      <c r="O62" s="152"/>
      <c r="P62" s="135"/>
      <c r="Q62" s="97"/>
      <c r="R62" s="153"/>
      <c r="S62" s="135"/>
      <c r="T62" s="97"/>
      <c r="U62" s="153"/>
      <c r="V62" s="135"/>
      <c r="W62" s="97"/>
    </row>
    <row r="63" ht="21.95" customHeight="1">
      <c r="A63" s="150">
        <v>1970</v>
      </c>
      <c r="B63" s="100">
        <v>37</v>
      </c>
      <c r="C63" s="83">
        <v>205.7</v>
      </c>
      <c r="D63" s="87">
        <v>5.55945945945946</v>
      </c>
      <c r="E63" s="40"/>
      <c r="F63" s="151">
        <v>1970</v>
      </c>
      <c r="G63" s="100">
        <v>19</v>
      </c>
      <c r="H63" s="83">
        <v>88.8</v>
      </c>
      <c r="I63" s="87">
        <v>4.67368421052632</v>
      </c>
      <c r="J63" s="40"/>
      <c r="K63" s="151">
        <v>1970</v>
      </c>
      <c r="L63" s="100">
        <v>0</v>
      </c>
      <c r="M63" s="83">
        <v>0</v>
      </c>
      <c r="N63" s="89"/>
      <c r="O63" s="152"/>
      <c r="P63" s="135"/>
      <c r="Q63" s="97"/>
      <c r="R63" s="153"/>
      <c r="S63" s="135"/>
      <c r="T63" s="97"/>
      <c r="U63" s="153"/>
      <c r="V63" s="135"/>
      <c r="W63" s="97"/>
    </row>
    <row r="64" ht="21.95" customHeight="1">
      <c r="A64" s="150">
        <v>1971</v>
      </c>
      <c r="B64" s="100">
        <v>64</v>
      </c>
      <c r="C64" s="83">
        <v>338.1</v>
      </c>
      <c r="D64" s="87">
        <v>5.2828125</v>
      </c>
      <c r="E64" s="40"/>
      <c r="F64" s="151">
        <v>1971</v>
      </c>
      <c r="G64" s="100">
        <v>36</v>
      </c>
      <c r="H64" s="83">
        <v>158</v>
      </c>
      <c r="I64" s="87">
        <v>4.38888888888889</v>
      </c>
      <c r="J64" s="40"/>
      <c r="K64" s="151">
        <v>1971</v>
      </c>
      <c r="L64" s="100">
        <v>6</v>
      </c>
      <c r="M64" s="83">
        <v>15.8</v>
      </c>
      <c r="N64" s="89">
        <v>2.63333333333333</v>
      </c>
      <c r="O64" s="152"/>
      <c r="P64" s="135"/>
      <c r="Q64" s="97"/>
      <c r="R64" s="153"/>
      <c r="S64" s="135"/>
      <c r="T64" s="97"/>
      <c r="U64" s="153"/>
      <c r="V64" s="135"/>
      <c r="W64" s="97"/>
    </row>
    <row r="65" ht="21.95" customHeight="1">
      <c r="A65" s="150">
        <v>1972</v>
      </c>
      <c r="B65" s="100">
        <v>60</v>
      </c>
      <c r="C65" s="83">
        <v>286.8</v>
      </c>
      <c r="D65" s="87">
        <v>4.78</v>
      </c>
      <c r="E65" s="40"/>
      <c r="F65" s="151">
        <v>1972</v>
      </c>
      <c r="G65" s="100">
        <v>37</v>
      </c>
      <c r="H65" s="83">
        <v>140</v>
      </c>
      <c r="I65" s="87">
        <v>3.78378378378378</v>
      </c>
      <c r="J65" s="40"/>
      <c r="K65" s="151">
        <v>1972</v>
      </c>
      <c r="L65" s="100">
        <v>8</v>
      </c>
      <c r="M65" s="83">
        <v>14.8</v>
      </c>
      <c r="N65" s="89">
        <v>1.85</v>
      </c>
      <c r="O65" s="152"/>
      <c r="P65" s="135"/>
      <c r="Q65" s="97"/>
      <c r="R65" s="153"/>
      <c r="S65" s="135"/>
      <c r="T65" s="97"/>
      <c r="U65" s="153"/>
      <c r="V65" s="135"/>
      <c r="W65" s="97"/>
    </row>
    <row r="66" ht="21.95" customHeight="1">
      <c r="A66" s="150">
        <v>1973</v>
      </c>
      <c r="B66" s="100">
        <v>48</v>
      </c>
      <c r="C66" s="83">
        <v>252.1</v>
      </c>
      <c r="D66" s="87">
        <v>5.25208333333333</v>
      </c>
      <c r="E66" s="40"/>
      <c r="F66" s="151">
        <v>1973</v>
      </c>
      <c r="G66" s="100">
        <v>27</v>
      </c>
      <c r="H66" s="83">
        <v>116.6</v>
      </c>
      <c r="I66" s="87">
        <v>4.31851851851852</v>
      </c>
      <c r="J66" s="40"/>
      <c r="K66" s="151">
        <v>1973</v>
      </c>
      <c r="L66" s="100">
        <v>3</v>
      </c>
      <c r="M66" s="83">
        <v>6.4</v>
      </c>
      <c r="N66" s="89">
        <v>2.13333333333333</v>
      </c>
      <c r="O66" s="152"/>
      <c r="P66" s="135"/>
      <c r="Q66" s="97"/>
      <c r="R66" s="153"/>
      <c r="S66" s="135"/>
      <c r="T66" s="97"/>
      <c r="U66" s="153"/>
      <c r="V66" s="135"/>
      <c r="W66" s="97"/>
    </row>
    <row r="67" ht="21.95" customHeight="1">
      <c r="A67" s="150">
        <v>1974</v>
      </c>
      <c r="B67" s="100">
        <v>42</v>
      </c>
      <c r="C67" s="83">
        <v>230.5</v>
      </c>
      <c r="D67" s="87">
        <v>5.48809523809524</v>
      </c>
      <c r="E67" s="40"/>
      <c r="F67" s="151">
        <v>1974</v>
      </c>
      <c r="G67" s="100">
        <v>22</v>
      </c>
      <c r="H67" s="83">
        <v>99.59999999999999</v>
      </c>
      <c r="I67" s="87">
        <v>4.52727272727273</v>
      </c>
      <c r="J67" s="40"/>
      <c r="K67" s="151">
        <v>1974</v>
      </c>
      <c r="L67" s="100">
        <v>3</v>
      </c>
      <c r="M67" s="83">
        <v>8.4</v>
      </c>
      <c r="N67" s="89">
        <v>2.8</v>
      </c>
      <c r="O67" s="152"/>
      <c r="P67" s="135"/>
      <c r="Q67" s="97"/>
      <c r="R67" s="153"/>
      <c r="S67" s="135"/>
      <c r="T67" s="97"/>
      <c r="U67" s="153"/>
      <c r="V67" s="135"/>
      <c r="W67" s="97"/>
    </row>
    <row r="68" ht="21.95" customHeight="1">
      <c r="A68" s="150">
        <v>1975</v>
      </c>
      <c r="B68" s="100">
        <v>58</v>
      </c>
      <c r="C68" s="83">
        <v>319.9</v>
      </c>
      <c r="D68" s="87">
        <v>5.51551724137931</v>
      </c>
      <c r="E68" s="40"/>
      <c r="F68" s="151">
        <v>1975</v>
      </c>
      <c r="G68" s="100">
        <v>23</v>
      </c>
      <c r="H68" s="83">
        <v>93.40000000000001</v>
      </c>
      <c r="I68" s="87">
        <v>4.06086956521739</v>
      </c>
      <c r="J68" s="40"/>
      <c r="K68" s="151">
        <v>1975</v>
      </c>
      <c r="L68" s="100">
        <v>8</v>
      </c>
      <c r="M68" s="83">
        <v>18</v>
      </c>
      <c r="N68" s="89">
        <v>2.25</v>
      </c>
      <c r="O68" s="152"/>
      <c r="P68" s="135"/>
      <c r="Q68" s="97"/>
      <c r="R68" s="153"/>
      <c r="S68" s="135"/>
      <c r="T68" s="97"/>
      <c r="U68" s="153"/>
      <c r="V68" s="135"/>
      <c r="W68" s="97"/>
    </row>
    <row r="69" ht="21.95" customHeight="1">
      <c r="A69" s="150">
        <v>1976</v>
      </c>
      <c r="B69" s="100">
        <v>35</v>
      </c>
      <c r="C69" s="83">
        <v>183</v>
      </c>
      <c r="D69" s="87">
        <v>5.22857142857143</v>
      </c>
      <c r="E69" s="40"/>
      <c r="F69" s="151">
        <v>1976</v>
      </c>
      <c r="G69" s="100">
        <v>20</v>
      </c>
      <c r="H69" s="83">
        <v>88.09999999999999</v>
      </c>
      <c r="I69" s="87">
        <v>4.405</v>
      </c>
      <c r="J69" s="40"/>
      <c r="K69" s="151">
        <v>1976</v>
      </c>
      <c r="L69" s="100">
        <v>4</v>
      </c>
      <c r="M69" s="83">
        <v>8.800000000000001</v>
      </c>
      <c r="N69" s="89">
        <v>2.2</v>
      </c>
      <c r="O69" t="s" s="131">
        <v>110</v>
      </c>
      <c r="P69" s="135">
        <f>AVERAGE(B69:B88)</f>
        <v>42.65</v>
      </c>
      <c r="Q69" s="97">
        <f>AVERAGE(D69:D88)</f>
        <v>5.28046917294874</v>
      </c>
      <c r="R69" t="s" s="134">
        <v>110</v>
      </c>
      <c r="S69" s="135">
        <f>AVERAGE(G69:G88)</f>
        <v>22.9</v>
      </c>
      <c r="T69" s="97">
        <f>AVERAGE(I69:I88)</f>
        <v>4.25267264114145</v>
      </c>
      <c r="U69" t="s" s="134">
        <v>110</v>
      </c>
      <c r="V69" s="135">
        <f>AVERAGE(L69:L88)</f>
        <v>4.75</v>
      </c>
      <c r="W69" s="97">
        <f>AVERAGE(N69:N88)</f>
        <v>2.32733333333333</v>
      </c>
    </row>
    <row r="70" ht="21.95" customHeight="1">
      <c r="A70" s="150">
        <v>1977</v>
      </c>
      <c r="B70" s="100">
        <v>44</v>
      </c>
      <c r="C70" s="83">
        <v>227.4</v>
      </c>
      <c r="D70" s="87">
        <v>5.16818181818182</v>
      </c>
      <c r="E70" s="40"/>
      <c r="F70" s="151">
        <v>1977</v>
      </c>
      <c r="G70" s="100">
        <v>26</v>
      </c>
      <c r="H70" s="83">
        <v>111.5</v>
      </c>
      <c r="I70" s="87">
        <v>4.28846153846154</v>
      </c>
      <c r="J70" s="40"/>
      <c r="K70" s="151">
        <v>1977</v>
      </c>
      <c r="L70" s="100">
        <v>4</v>
      </c>
      <c r="M70" s="83">
        <v>9.800000000000001</v>
      </c>
      <c r="N70" s="89">
        <v>2.45</v>
      </c>
      <c r="O70" t="s" s="131">
        <v>111</v>
      </c>
      <c r="P70" s="135">
        <f>AVERAGE(B70:B88)</f>
        <v>43.0526315789474</v>
      </c>
      <c r="Q70" s="97">
        <f>AVERAGE(D70:D88)</f>
        <v>5.28320063317913</v>
      </c>
      <c r="R70" t="s" s="134">
        <v>111</v>
      </c>
      <c r="S70" s="135">
        <f>AVERAGE(G70:G88)</f>
        <v>23.0526315789474</v>
      </c>
      <c r="T70" s="97">
        <f>AVERAGE(I70:I88)</f>
        <v>4.24465541172784</v>
      </c>
      <c r="U70" t="s" s="134">
        <v>111</v>
      </c>
      <c r="V70" s="135">
        <f>AVERAGE(L70:L88)</f>
        <v>4.78947368421053</v>
      </c>
      <c r="W70" s="97">
        <f>AVERAGE(N70:N88)</f>
        <v>2.3340350877193</v>
      </c>
    </row>
    <row r="71" ht="21.95" customHeight="1">
      <c r="A71" s="150">
        <v>1978</v>
      </c>
      <c r="B71" s="100">
        <v>52</v>
      </c>
      <c r="C71" s="83">
        <v>279.9</v>
      </c>
      <c r="D71" s="87">
        <v>5.38269230769231</v>
      </c>
      <c r="E71" s="40"/>
      <c r="F71" s="151">
        <v>1978</v>
      </c>
      <c r="G71" s="100">
        <v>25</v>
      </c>
      <c r="H71" s="83">
        <v>108.3</v>
      </c>
      <c r="I71" s="87">
        <v>4.332</v>
      </c>
      <c r="J71" s="40"/>
      <c r="K71" s="151">
        <v>1978</v>
      </c>
      <c r="L71" s="100">
        <v>3</v>
      </c>
      <c r="M71" s="83">
        <v>7.8</v>
      </c>
      <c r="N71" s="89">
        <v>2.6</v>
      </c>
      <c r="O71" t="s" s="131">
        <v>112</v>
      </c>
      <c r="P71" s="135">
        <f>AVERAGE(B71:B88)</f>
        <v>43</v>
      </c>
      <c r="Q71" s="97">
        <f>AVERAGE(D71:D88)</f>
        <v>5.28959056734565</v>
      </c>
      <c r="R71" t="s" s="134">
        <v>112</v>
      </c>
      <c r="S71" s="135">
        <f>AVERAGE(G71:G88)</f>
        <v>22.8888888888889</v>
      </c>
      <c r="T71" s="97">
        <f>AVERAGE(I71:I88)</f>
        <v>4.24222173802041</v>
      </c>
      <c r="U71" t="s" s="134">
        <v>112</v>
      </c>
      <c r="V71" s="135">
        <f>AVERAGE(L71:L88)</f>
        <v>4.83333333333333</v>
      </c>
      <c r="W71" s="97">
        <f>AVERAGE(N71:N88)</f>
        <v>2.32759259259259</v>
      </c>
    </row>
    <row r="72" ht="21.95" customHeight="1">
      <c r="A72" s="150">
        <v>1979</v>
      </c>
      <c r="B72" s="100">
        <v>63</v>
      </c>
      <c r="C72" s="83">
        <v>307.6</v>
      </c>
      <c r="D72" s="87">
        <v>4.88253968253968</v>
      </c>
      <c r="E72" s="40"/>
      <c r="F72" s="151">
        <v>1979</v>
      </c>
      <c r="G72" s="100">
        <v>38</v>
      </c>
      <c r="H72" s="83">
        <v>147.5</v>
      </c>
      <c r="I72" s="87">
        <v>3.88157894736842</v>
      </c>
      <c r="J72" s="40"/>
      <c r="K72" s="151">
        <v>1979</v>
      </c>
      <c r="L72" s="100">
        <v>13</v>
      </c>
      <c r="M72" s="83">
        <v>26</v>
      </c>
      <c r="N72" s="89">
        <v>2</v>
      </c>
      <c r="O72" t="s" s="131">
        <v>113</v>
      </c>
      <c r="P72" s="135">
        <f>AVERAGE(B72:B88)</f>
        <v>42.4705882352941</v>
      </c>
      <c r="Q72" s="97">
        <f>AVERAGE(D72:D88)</f>
        <v>5.28411399438408</v>
      </c>
      <c r="R72" t="s" s="134">
        <v>113</v>
      </c>
      <c r="S72" s="135">
        <f>AVERAGE(G72:G88)</f>
        <v>22.7647058823529</v>
      </c>
      <c r="T72" s="97">
        <f>AVERAGE(I72:I88)</f>
        <v>4.23694066378632</v>
      </c>
      <c r="U72" t="s" s="134">
        <v>113</v>
      </c>
      <c r="V72" s="135">
        <f>AVERAGE(L72:L88)</f>
        <v>4.94117647058824</v>
      </c>
      <c r="W72" s="97">
        <f>AVERAGE(N72:N88)</f>
        <v>2.31156862745098</v>
      </c>
    </row>
    <row r="73" ht="21.95" customHeight="1">
      <c r="A73" s="150">
        <v>1980</v>
      </c>
      <c r="B73" s="100">
        <v>49</v>
      </c>
      <c r="C73" s="83">
        <v>255</v>
      </c>
      <c r="D73" s="87">
        <v>5.20408163265306</v>
      </c>
      <c r="E73" s="40"/>
      <c r="F73" s="151">
        <v>1980</v>
      </c>
      <c r="G73" s="100">
        <v>27</v>
      </c>
      <c r="H73" s="83">
        <v>114.2</v>
      </c>
      <c r="I73" s="87">
        <v>4.22962962962963</v>
      </c>
      <c r="J73" s="40"/>
      <c r="K73" s="151">
        <v>1980</v>
      </c>
      <c r="L73" s="100">
        <v>4</v>
      </c>
      <c r="M73" s="83">
        <v>9.800000000000001</v>
      </c>
      <c r="N73" s="89">
        <v>2.45</v>
      </c>
      <c r="O73" t="s" s="131">
        <v>114</v>
      </c>
      <c r="P73" s="135">
        <f>AVERAGE(B73:B88)</f>
        <v>41.1875</v>
      </c>
      <c r="Q73" s="97">
        <f>AVERAGE(D73:D88)</f>
        <v>5.30921238887435</v>
      </c>
      <c r="R73" t="s" s="134">
        <v>114</v>
      </c>
      <c r="S73" s="135">
        <f>AVERAGE(G73:G88)</f>
        <v>21.8125</v>
      </c>
      <c r="T73" s="97">
        <f>AVERAGE(I73:I88)</f>
        <v>4.25915077106244</v>
      </c>
      <c r="U73" t="s" s="134">
        <v>114</v>
      </c>
      <c r="V73" s="135">
        <f>AVERAGE(L73:L88)</f>
        <v>4.4375</v>
      </c>
      <c r="W73" s="97">
        <f>AVERAGE(N73:N88)</f>
        <v>2.33104166666667</v>
      </c>
    </row>
    <row r="74" ht="21.95" customHeight="1">
      <c r="A74" s="150">
        <v>1981</v>
      </c>
      <c r="B74" s="100">
        <v>43</v>
      </c>
      <c r="C74" s="83">
        <v>228.4</v>
      </c>
      <c r="D74" s="87">
        <v>5.31162790697674</v>
      </c>
      <c r="E74" s="40"/>
      <c r="F74" s="151">
        <v>1981</v>
      </c>
      <c r="G74" s="100">
        <v>25</v>
      </c>
      <c r="H74" s="83">
        <v>114</v>
      </c>
      <c r="I74" s="87">
        <v>4.56</v>
      </c>
      <c r="J74" s="40"/>
      <c r="K74" s="151">
        <v>1981</v>
      </c>
      <c r="L74" s="100">
        <v>3</v>
      </c>
      <c r="M74" s="83">
        <v>7.6</v>
      </c>
      <c r="N74" s="89">
        <v>2.53333333333333</v>
      </c>
      <c r="O74" t="s" s="131">
        <v>115</v>
      </c>
      <c r="P74" s="135">
        <f>AVERAGE(B74:B88)</f>
        <v>40.6666666666667</v>
      </c>
      <c r="Q74" s="97">
        <f>AVERAGE(D74:D88)</f>
        <v>5.31622110595577</v>
      </c>
      <c r="R74" t="s" s="134">
        <v>115</v>
      </c>
      <c r="S74" s="135">
        <f>AVERAGE(G74:G88)</f>
        <v>21.4666666666667</v>
      </c>
      <c r="T74" s="97">
        <f>AVERAGE(I74:I88)</f>
        <v>4.26111884715796</v>
      </c>
      <c r="U74" t="s" s="134">
        <v>115</v>
      </c>
      <c r="V74" s="135">
        <f>AVERAGE(L74:L88)</f>
        <v>4.46666666666667</v>
      </c>
      <c r="W74" s="97">
        <f>AVERAGE(N74:N88)</f>
        <v>2.32311111111111</v>
      </c>
    </row>
    <row r="75" ht="21.95" customHeight="1">
      <c r="A75" s="150">
        <v>1982</v>
      </c>
      <c r="B75" s="100">
        <v>50</v>
      </c>
      <c r="C75" s="83">
        <v>267</v>
      </c>
      <c r="D75" s="87">
        <v>5.34</v>
      </c>
      <c r="E75" s="40"/>
      <c r="F75" s="151">
        <v>1982</v>
      </c>
      <c r="G75" s="100">
        <v>27</v>
      </c>
      <c r="H75" s="83">
        <v>120.5</v>
      </c>
      <c r="I75" s="87">
        <v>4.46296296296296</v>
      </c>
      <c r="J75" s="40"/>
      <c r="K75" s="151">
        <v>1982</v>
      </c>
      <c r="L75" s="100">
        <v>2</v>
      </c>
      <c r="M75" s="83">
        <v>4.9</v>
      </c>
      <c r="N75" s="89">
        <v>2.45</v>
      </c>
      <c r="O75" t="s" s="131">
        <v>116</v>
      </c>
      <c r="P75" s="135">
        <f>AVERAGE(B75:B88)</f>
        <v>40.5</v>
      </c>
      <c r="Q75" s="97">
        <f>AVERAGE(D75:D88)</f>
        <v>5.31654919159713</v>
      </c>
      <c r="R75" t="s" s="134">
        <v>116</v>
      </c>
      <c r="S75" s="135">
        <f>AVERAGE(G75:G88)</f>
        <v>21.2142857142857</v>
      </c>
      <c r="T75" s="97">
        <f>AVERAGE(I75:I88)</f>
        <v>4.23977019338352</v>
      </c>
      <c r="U75" t="s" s="134">
        <v>116</v>
      </c>
      <c r="V75" s="135">
        <f>AVERAGE(L75:L88)</f>
        <v>4.57142857142857</v>
      </c>
      <c r="W75" s="97">
        <f>AVERAGE(N75:N88)</f>
        <v>2.30809523809524</v>
      </c>
    </row>
    <row r="76" ht="21.95" customHeight="1">
      <c r="A76" s="150">
        <v>1983</v>
      </c>
      <c r="B76" s="100">
        <v>27</v>
      </c>
      <c r="C76" s="83">
        <v>154</v>
      </c>
      <c r="D76" s="87">
        <v>5.7037037037037</v>
      </c>
      <c r="E76" s="40"/>
      <c r="F76" s="151">
        <v>1983</v>
      </c>
      <c r="G76" s="100">
        <v>11</v>
      </c>
      <c r="H76" s="83">
        <v>50.3</v>
      </c>
      <c r="I76" s="87">
        <v>4.57272727272727</v>
      </c>
      <c r="J76" s="40"/>
      <c r="K76" s="151">
        <v>1983</v>
      </c>
      <c r="L76" s="100">
        <v>2</v>
      </c>
      <c r="M76" s="83">
        <v>3.6</v>
      </c>
      <c r="N76" s="89">
        <v>1.8</v>
      </c>
      <c r="O76" t="s" s="131">
        <v>117</v>
      </c>
      <c r="P76" s="135">
        <f>AVERAGE(B76:B88)</f>
        <v>39.7692307692308</v>
      </c>
      <c r="Q76" s="97">
        <f>AVERAGE(D76:D88)</f>
        <v>5.31474528325845</v>
      </c>
      <c r="R76" t="s" s="134">
        <v>117</v>
      </c>
      <c r="S76" s="135">
        <f>AVERAGE(G76:G88)</f>
        <v>20.7692307692308</v>
      </c>
      <c r="T76" s="97">
        <f>AVERAGE(I76:I88)</f>
        <v>4.22260151880049</v>
      </c>
      <c r="U76" t="s" s="134">
        <v>117</v>
      </c>
      <c r="V76" s="135">
        <f>AVERAGE(L76:L88)</f>
        <v>4.76923076923077</v>
      </c>
      <c r="W76" s="97">
        <f>AVERAGE(N76:N88)</f>
        <v>2.29717948717949</v>
      </c>
    </row>
    <row r="77" ht="21.95" customHeight="1">
      <c r="A77" s="150">
        <v>1984</v>
      </c>
      <c r="B77" s="100">
        <v>39</v>
      </c>
      <c r="C77" s="83">
        <v>191.7</v>
      </c>
      <c r="D77" s="87">
        <v>4.91538461538462</v>
      </c>
      <c r="E77" s="40"/>
      <c r="F77" s="151">
        <v>1984</v>
      </c>
      <c r="G77" s="100">
        <v>25</v>
      </c>
      <c r="H77" s="83">
        <v>101.5</v>
      </c>
      <c r="I77" s="87">
        <v>4.06</v>
      </c>
      <c r="J77" s="40"/>
      <c r="K77" s="151">
        <v>1984</v>
      </c>
      <c r="L77" s="100">
        <v>5</v>
      </c>
      <c r="M77" s="83">
        <v>10.2</v>
      </c>
      <c r="N77" s="89">
        <v>2.04</v>
      </c>
      <c r="O77" t="s" s="131">
        <v>118</v>
      </c>
      <c r="P77" s="135">
        <f>AVERAGE(B77:B88)</f>
        <v>40.8333333333333</v>
      </c>
      <c r="Q77" s="97">
        <f>AVERAGE(D77:D88)</f>
        <v>5.28233208155468</v>
      </c>
      <c r="R77" t="s" s="134">
        <v>118</v>
      </c>
      <c r="S77" s="135">
        <f>AVERAGE(G77:G88)</f>
        <v>21.5833333333333</v>
      </c>
      <c r="T77" s="97">
        <f>AVERAGE(I77:I88)</f>
        <v>4.19342437263993</v>
      </c>
      <c r="U77" t="s" s="134">
        <v>118</v>
      </c>
      <c r="V77" s="135">
        <f>AVERAGE(L77:L88)</f>
        <v>5</v>
      </c>
      <c r="W77" s="97">
        <f>AVERAGE(N77:N88)</f>
        <v>2.33861111111111</v>
      </c>
    </row>
    <row r="78" ht="21.95" customHeight="1">
      <c r="A78" s="150">
        <v>1985</v>
      </c>
      <c r="B78" s="100">
        <v>39</v>
      </c>
      <c r="C78" s="83">
        <v>195.6</v>
      </c>
      <c r="D78" s="87">
        <v>5.01538461538462</v>
      </c>
      <c r="E78" s="40"/>
      <c r="F78" s="151">
        <v>1985</v>
      </c>
      <c r="G78" s="100">
        <v>23</v>
      </c>
      <c r="H78" s="83">
        <v>93.3</v>
      </c>
      <c r="I78" s="87">
        <v>4.05652173913043</v>
      </c>
      <c r="J78" s="40"/>
      <c r="K78" s="151">
        <v>1985</v>
      </c>
      <c r="L78" s="100">
        <v>5</v>
      </c>
      <c r="M78" s="83">
        <v>12.2</v>
      </c>
      <c r="N78" s="89">
        <v>2.44</v>
      </c>
      <c r="O78" t="s" s="131">
        <v>119</v>
      </c>
      <c r="P78" s="135">
        <f>AVERAGE(B78:B88)</f>
        <v>41</v>
      </c>
      <c r="Q78" s="97">
        <f>AVERAGE(D78:D88)</f>
        <v>5.31569094211559</v>
      </c>
      <c r="R78" t="s" s="134">
        <v>119</v>
      </c>
      <c r="S78" s="135">
        <f>AVERAGE(G78:G88)</f>
        <v>21.2727272727273</v>
      </c>
      <c r="T78" s="97">
        <f>AVERAGE(I78:I88)</f>
        <v>4.20555386106174</v>
      </c>
      <c r="U78" t="s" s="134">
        <v>119</v>
      </c>
      <c r="V78" s="135">
        <f>AVERAGE(L78:L88)</f>
        <v>5</v>
      </c>
      <c r="W78" s="97">
        <f>AVERAGE(N78:N88)</f>
        <v>2.36575757575758</v>
      </c>
    </row>
    <row r="79" ht="21.95" customHeight="1">
      <c r="A79" s="150">
        <v>1986</v>
      </c>
      <c r="B79" s="100">
        <v>62</v>
      </c>
      <c r="C79" s="83">
        <v>313.6</v>
      </c>
      <c r="D79" s="87">
        <v>5.05806451612903</v>
      </c>
      <c r="E79" s="40"/>
      <c r="F79" s="151">
        <v>1986</v>
      </c>
      <c r="G79" s="100">
        <v>37</v>
      </c>
      <c r="H79" s="83">
        <v>151.8</v>
      </c>
      <c r="I79" s="87">
        <v>4.1027027027027</v>
      </c>
      <c r="J79" s="40"/>
      <c r="K79" s="151">
        <v>1986</v>
      </c>
      <c r="L79" s="100">
        <v>8</v>
      </c>
      <c r="M79" s="83">
        <v>15.2</v>
      </c>
      <c r="N79" s="89">
        <v>1.9</v>
      </c>
      <c r="O79" t="s" s="131">
        <v>98</v>
      </c>
      <c r="P79" s="135">
        <f>AVERAGE(B79:B88)</f>
        <v>41.2</v>
      </c>
      <c r="Q79" s="97">
        <f>AVERAGE(D79:D88)</f>
        <v>5.34572157478869</v>
      </c>
      <c r="R79" t="s" s="134">
        <v>98</v>
      </c>
      <c r="S79" s="135">
        <f>AVERAGE(G79:G88)</f>
        <v>21.1</v>
      </c>
      <c r="T79" s="97">
        <f>AVERAGE(I79:I88)</f>
        <v>4.22045707325487</v>
      </c>
      <c r="U79" t="s" s="134">
        <v>98</v>
      </c>
      <c r="V79" s="135">
        <f>AVERAGE(L79:L88)</f>
        <v>5</v>
      </c>
      <c r="W79" s="97">
        <f>AVERAGE(N79:N88)</f>
        <v>2.35833333333333</v>
      </c>
    </row>
    <row r="80" ht="21.95" customHeight="1">
      <c r="A80" s="150">
        <v>1987</v>
      </c>
      <c r="B80" s="100">
        <v>44</v>
      </c>
      <c r="C80" s="83">
        <v>223.3</v>
      </c>
      <c r="D80" s="87">
        <v>5.075</v>
      </c>
      <c r="E80" s="40"/>
      <c r="F80" s="151">
        <v>1987</v>
      </c>
      <c r="G80" s="100">
        <v>26</v>
      </c>
      <c r="H80" s="83">
        <v>108</v>
      </c>
      <c r="I80" s="87">
        <v>4.15384615384615</v>
      </c>
      <c r="J80" s="40"/>
      <c r="K80" s="151">
        <v>1987</v>
      </c>
      <c r="L80" s="100">
        <v>5</v>
      </c>
      <c r="M80" s="83">
        <v>12</v>
      </c>
      <c r="N80" s="89">
        <v>2.4</v>
      </c>
      <c r="O80" t="s" s="131">
        <v>120</v>
      </c>
      <c r="P80" s="135">
        <f>AVERAGE(B80:B88)</f>
        <v>38.8888888888889</v>
      </c>
      <c r="Q80" s="97">
        <f>AVERAGE(D80:D88)</f>
        <v>5.37768347019532</v>
      </c>
      <c r="R80" t="s" s="134">
        <v>120</v>
      </c>
      <c r="S80" s="135">
        <f>AVERAGE(G80:G88)</f>
        <v>19.3333333333333</v>
      </c>
      <c r="T80" s="97">
        <f>AVERAGE(I80:I88)</f>
        <v>4.23354089220511</v>
      </c>
      <c r="U80" t="s" s="134">
        <v>120</v>
      </c>
      <c r="V80" s="135">
        <f>AVERAGE(L80:L88)</f>
        <v>4.66666666666667</v>
      </c>
      <c r="W80" s="97">
        <f>AVERAGE(N80:N88)</f>
        <v>2.40925925925926</v>
      </c>
    </row>
    <row r="81" ht="21.95" customHeight="1">
      <c r="A81" s="150">
        <v>1988</v>
      </c>
      <c r="B81" s="100">
        <v>24</v>
      </c>
      <c r="C81" s="83">
        <v>136.4</v>
      </c>
      <c r="D81" s="87">
        <v>5.68333333333333</v>
      </c>
      <c r="E81" s="40"/>
      <c r="F81" s="151">
        <v>1988</v>
      </c>
      <c r="G81" s="100">
        <v>13</v>
      </c>
      <c r="H81" s="83">
        <v>63.4</v>
      </c>
      <c r="I81" s="87">
        <v>4.87692307692308</v>
      </c>
      <c r="J81" s="40"/>
      <c r="K81" s="151">
        <v>1988</v>
      </c>
      <c r="L81" s="100">
        <v>1</v>
      </c>
      <c r="M81" s="83">
        <v>2.7</v>
      </c>
      <c r="N81" s="89">
        <v>2.7</v>
      </c>
      <c r="O81" t="s" s="131">
        <v>121</v>
      </c>
      <c r="P81" s="135">
        <f>AVERAGE(B81:B88)</f>
        <v>38.25</v>
      </c>
      <c r="Q81" s="97">
        <f>AVERAGE(D81:D88)</f>
        <v>5.41551890396973</v>
      </c>
      <c r="R81" t="s" s="134">
        <v>121</v>
      </c>
      <c r="S81" s="135">
        <f>AVERAGE(G81:G88)</f>
        <v>18.5</v>
      </c>
      <c r="T81" s="97">
        <f>AVERAGE(I81:I88)</f>
        <v>4.24350273449998</v>
      </c>
      <c r="U81" t="s" s="134">
        <v>121</v>
      </c>
      <c r="V81" s="135">
        <f>AVERAGE(L81:L88)</f>
        <v>4.625</v>
      </c>
      <c r="W81" s="97">
        <f>AVERAGE(N81:N88)</f>
        <v>2.41041666666667</v>
      </c>
    </row>
    <row r="82" ht="21.95" customHeight="1">
      <c r="A82" s="150">
        <v>1989</v>
      </c>
      <c r="B82" s="100">
        <v>47</v>
      </c>
      <c r="C82" s="83">
        <v>242.9</v>
      </c>
      <c r="D82" s="87">
        <v>5.16808510638298</v>
      </c>
      <c r="E82" s="40"/>
      <c r="F82" s="151">
        <v>1989</v>
      </c>
      <c r="G82" s="100">
        <v>26</v>
      </c>
      <c r="H82" s="83">
        <v>108.1</v>
      </c>
      <c r="I82" s="87">
        <v>4.15769230769231</v>
      </c>
      <c r="J82" s="40"/>
      <c r="K82" s="151">
        <v>1989</v>
      </c>
      <c r="L82" s="100">
        <v>6</v>
      </c>
      <c r="M82" s="83">
        <v>15.4</v>
      </c>
      <c r="N82" s="89">
        <v>2.56666666666667</v>
      </c>
      <c r="O82" t="s" s="131">
        <v>122</v>
      </c>
      <c r="P82" s="135">
        <f>AVERAGE(B82:B88)</f>
        <v>40.2857142857143</v>
      </c>
      <c r="Q82" s="97">
        <f>AVERAGE(D82:D88)</f>
        <v>5.37725969977493</v>
      </c>
      <c r="R82" t="s" s="134">
        <v>122</v>
      </c>
      <c r="S82" s="135">
        <f>AVERAGE(G82:G88)</f>
        <v>19.2857142857143</v>
      </c>
      <c r="T82" s="97">
        <f>AVERAGE(I82:I88)</f>
        <v>4.15301411415382</v>
      </c>
      <c r="U82" t="s" s="134">
        <v>122</v>
      </c>
      <c r="V82" s="135">
        <f>AVERAGE(L82:L88)</f>
        <v>5.14285714285714</v>
      </c>
      <c r="W82" s="97">
        <f>AVERAGE(N82:N88)</f>
        <v>2.36904761904762</v>
      </c>
    </row>
    <row r="83" ht="21.95" customHeight="1">
      <c r="A83" s="150">
        <v>1990</v>
      </c>
      <c r="B83" s="100">
        <v>56</v>
      </c>
      <c r="C83" s="83">
        <v>263</v>
      </c>
      <c r="D83" s="87">
        <v>4.69642857142857</v>
      </c>
      <c r="E83" s="40"/>
      <c r="F83" s="151">
        <v>1990</v>
      </c>
      <c r="G83" s="100">
        <v>32</v>
      </c>
      <c r="H83" s="83">
        <v>106.7</v>
      </c>
      <c r="I83" s="87">
        <v>3.334375</v>
      </c>
      <c r="J83" s="40"/>
      <c r="K83" s="151">
        <v>1990</v>
      </c>
      <c r="L83" s="100">
        <v>15</v>
      </c>
      <c r="M83" s="83">
        <v>25.4</v>
      </c>
      <c r="N83" s="89">
        <v>1.69333333333333</v>
      </c>
      <c r="O83" t="s" s="131">
        <v>123</v>
      </c>
      <c r="P83" s="135">
        <f>AVERAGE(B83:B88)</f>
        <v>39.1666666666667</v>
      </c>
      <c r="Q83" s="97">
        <f>AVERAGE(D83:D88)</f>
        <v>5.41212213200693</v>
      </c>
      <c r="R83" t="s" s="134">
        <v>123</v>
      </c>
      <c r="S83" s="135">
        <f>AVERAGE(G83:G88)</f>
        <v>18.1666666666667</v>
      </c>
      <c r="T83" s="97">
        <f>AVERAGE(I83:I88)</f>
        <v>4.15223441523074</v>
      </c>
      <c r="U83" t="s" s="134">
        <v>123</v>
      </c>
      <c r="V83" s="135">
        <f>AVERAGE(L83:L88)</f>
        <v>5</v>
      </c>
      <c r="W83" s="97">
        <f>AVERAGE(N83:N88)</f>
        <v>2.33611111111111</v>
      </c>
    </row>
    <row r="84" ht="21.95" customHeight="1">
      <c r="A84" s="150">
        <v>1991</v>
      </c>
      <c r="B84" s="100">
        <v>30</v>
      </c>
      <c r="C84" s="83">
        <v>169.4</v>
      </c>
      <c r="D84" s="87">
        <v>5.64666666666667</v>
      </c>
      <c r="E84" s="40"/>
      <c r="F84" s="151">
        <v>1991</v>
      </c>
      <c r="G84" s="100">
        <v>11</v>
      </c>
      <c r="H84" s="83">
        <v>47.5</v>
      </c>
      <c r="I84" s="87">
        <v>4.31818181818182</v>
      </c>
      <c r="J84" s="40"/>
      <c r="K84" s="151">
        <v>1991</v>
      </c>
      <c r="L84" s="100">
        <v>2</v>
      </c>
      <c r="M84" s="83">
        <v>5.2</v>
      </c>
      <c r="N84" s="89">
        <v>2.6</v>
      </c>
      <c r="O84" t="s" s="131">
        <v>104</v>
      </c>
      <c r="P84" s="135">
        <f>AVERAGE(B84:B88)</f>
        <v>35.8</v>
      </c>
      <c r="Q84" s="97">
        <f>AVERAGE(D84:D88)</f>
        <v>5.5552608441226</v>
      </c>
      <c r="R84" t="s" s="134">
        <v>104</v>
      </c>
      <c r="S84" s="135">
        <f>AVERAGE(G84:G88)</f>
        <v>15.4</v>
      </c>
      <c r="T84" s="97">
        <f>AVERAGE(I84:I88)</f>
        <v>4.31580629827689</v>
      </c>
      <c r="U84" t="s" s="134">
        <v>104</v>
      </c>
      <c r="V84" s="135">
        <f>AVERAGE(L84:L88)</f>
        <v>3</v>
      </c>
      <c r="W84" s="97">
        <f>AVERAGE(N84:N88)</f>
        <v>2.46466666666667</v>
      </c>
    </row>
    <row r="85" ht="21.95" customHeight="1">
      <c r="A85" s="150">
        <v>1992</v>
      </c>
      <c r="B85" s="100">
        <v>33</v>
      </c>
      <c r="C85" s="83">
        <v>179.3</v>
      </c>
      <c r="D85" s="87">
        <v>5.43333333333333</v>
      </c>
      <c r="E85" s="40"/>
      <c r="F85" s="151">
        <v>1992</v>
      </c>
      <c r="G85" s="100">
        <v>17</v>
      </c>
      <c r="H85" s="83">
        <v>77.09999999999999</v>
      </c>
      <c r="I85" s="87">
        <v>4.53529411764706</v>
      </c>
      <c r="J85" s="40"/>
      <c r="K85" s="151">
        <v>1992</v>
      </c>
      <c r="L85" s="100">
        <v>3</v>
      </c>
      <c r="M85" s="83">
        <v>6.5</v>
      </c>
      <c r="N85" s="89">
        <v>2.16666666666667</v>
      </c>
      <c r="O85" t="s" s="131">
        <v>124</v>
      </c>
      <c r="P85" s="135">
        <f>AVERAGE(B85:B88)</f>
        <v>37.25</v>
      </c>
      <c r="Q85" s="97">
        <f>AVERAGE(D85:D88)</f>
        <v>5.53240938848658</v>
      </c>
      <c r="R85" t="s" s="134">
        <v>124</v>
      </c>
      <c r="S85" s="135">
        <f>AVERAGE(G85:G88)</f>
        <v>16.5</v>
      </c>
      <c r="T85" s="97">
        <f>AVERAGE(I85:I88)</f>
        <v>4.31521241830066</v>
      </c>
      <c r="U85" t="s" s="134">
        <v>124</v>
      </c>
      <c r="V85" s="135">
        <f>AVERAGE(L85:L88)</f>
        <v>3.25</v>
      </c>
      <c r="W85" s="97">
        <f>AVERAGE(N85:N88)</f>
        <v>2.43083333333334</v>
      </c>
    </row>
    <row r="86" ht="21.95" customHeight="1">
      <c r="A86" s="150">
        <v>1993</v>
      </c>
      <c r="B86" s="100">
        <v>49</v>
      </c>
      <c r="C86" s="83">
        <v>250.9</v>
      </c>
      <c r="D86" s="87">
        <v>5.12040816326531</v>
      </c>
      <c r="E86" s="40"/>
      <c r="F86" s="151">
        <v>1993</v>
      </c>
      <c r="G86" s="100">
        <v>27</v>
      </c>
      <c r="H86" s="83">
        <v>112.2</v>
      </c>
      <c r="I86" s="87">
        <v>4.15555555555556</v>
      </c>
      <c r="J86" s="40"/>
      <c r="K86" s="151">
        <v>1993</v>
      </c>
      <c r="L86" s="100">
        <v>5</v>
      </c>
      <c r="M86" s="83">
        <v>11.2</v>
      </c>
      <c r="N86" s="89">
        <v>2.24</v>
      </c>
      <c r="O86" t="s" s="131">
        <v>125</v>
      </c>
      <c r="P86" s="135">
        <f>AVERAGE(B86:B88)</f>
        <v>38.6666666666667</v>
      </c>
      <c r="Q86" s="97">
        <f>AVERAGE(D86:D88)</f>
        <v>5.56543474020433</v>
      </c>
      <c r="R86" t="s" s="134">
        <v>125</v>
      </c>
      <c r="S86" s="135">
        <f>AVERAGE(G86:G88)</f>
        <v>16.3333333333333</v>
      </c>
      <c r="T86" s="97">
        <f>AVERAGE(I86:I88)</f>
        <v>4.24185185185185</v>
      </c>
      <c r="U86" t="s" s="134">
        <v>125</v>
      </c>
      <c r="V86" s="135">
        <f>AVERAGE(L86:L88)</f>
        <v>3.33333333333333</v>
      </c>
      <c r="W86" s="97">
        <f>AVERAGE(N86:N88)</f>
        <v>2.51888888888889</v>
      </c>
    </row>
    <row r="87" ht="21.95" customHeight="1">
      <c r="A87" s="150">
        <v>1994</v>
      </c>
      <c r="B87" s="154">
        <v>36</v>
      </c>
      <c r="C87" s="155">
        <v>211.3</v>
      </c>
      <c r="D87" s="156">
        <v>5.86944444444444</v>
      </c>
      <c r="E87" s="40"/>
      <c r="F87" s="151">
        <v>1994</v>
      </c>
      <c r="G87" s="154">
        <v>12</v>
      </c>
      <c r="H87" s="155">
        <v>52.8</v>
      </c>
      <c r="I87" s="156">
        <v>4.4</v>
      </c>
      <c r="J87" s="40"/>
      <c r="K87" s="151">
        <v>1994</v>
      </c>
      <c r="L87" s="154">
        <v>3</v>
      </c>
      <c r="M87" s="155">
        <v>8.300000000000001</v>
      </c>
      <c r="N87" s="157">
        <v>2.76666666666667</v>
      </c>
      <c r="O87" t="s" s="131">
        <v>126</v>
      </c>
      <c r="P87" s="135">
        <f>AVERAGE(B87:B88)</f>
        <v>33.5</v>
      </c>
      <c r="Q87" s="97">
        <f>AVERAGE(D87:D88)</f>
        <v>5.78794802867384</v>
      </c>
      <c r="R87" t="s" s="134">
        <v>126</v>
      </c>
      <c r="S87" s="135">
        <f>AVERAGE(G87:G88)</f>
        <v>11</v>
      </c>
      <c r="T87" s="97">
        <f>AVERAGE(I87:I88)</f>
        <v>4.285</v>
      </c>
      <c r="U87" t="s" s="134">
        <v>126</v>
      </c>
      <c r="V87" s="135">
        <f>AVERAGE(L87:L88)</f>
        <v>2.5</v>
      </c>
      <c r="W87" s="97">
        <f>AVERAGE(N87:N88)</f>
        <v>2.65833333333334</v>
      </c>
    </row>
    <row r="88" ht="21.95" customHeight="1">
      <c r="A88" s="150">
        <v>1995</v>
      </c>
      <c r="B88" s="100">
        <v>31</v>
      </c>
      <c r="C88" s="83">
        <v>176.9</v>
      </c>
      <c r="D88" s="87">
        <v>5.70645161290323</v>
      </c>
      <c r="E88" s="40"/>
      <c r="F88" s="151">
        <v>1995</v>
      </c>
      <c r="G88" s="100">
        <v>10</v>
      </c>
      <c r="H88" s="83">
        <v>41.7</v>
      </c>
      <c r="I88" s="87">
        <v>4.17</v>
      </c>
      <c r="J88" s="40"/>
      <c r="K88" s="151">
        <v>1995</v>
      </c>
      <c r="L88" s="100">
        <v>2</v>
      </c>
      <c r="M88" s="83">
        <v>5.1</v>
      </c>
      <c r="N88" s="89">
        <v>2.55</v>
      </c>
      <c r="O88" t="s" s="131">
        <v>127</v>
      </c>
      <c r="P88" s="135">
        <f>AVERAGE(B88)</f>
        <v>31</v>
      </c>
      <c r="Q88" s="97">
        <f>AVERAGE(D88)</f>
        <v>5.70645161290323</v>
      </c>
      <c r="R88" t="s" s="134">
        <v>127</v>
      </c>
      <c r="S88" s="135">
        <f>AVERAGE(G88)</f>
        <v>10</v>
      </c>
      <c r="T88" s="97">
        <f>AVERAGE(I88)</f>
        <v>4.17</v>
      </c>
      <c r="U88" t="s" s="134">
        <v>127</v>
      </c>
      <c r="V88" s="135">
        <f>AVERAGE(L88)</f>
        <v>2</v>
      </c>
      <c r="W88" s="97">
        <f>AVERAGE(N88)</f>
        <v>2.55</v>
      </c>
    </row>
    <row r="89" ht="21.95" customHeight="1">
      <c r="A89" s="150">
        <v>1996</v>
      </c>
      <c r="B89" s="100">
        <v>26</v>
      </c>
      <c r="C89" s="83">
        <v>149.9</v>
      </c>
      <c r="D89" s="87">
        <v>5.76538461538462</v>
      </c>
      <c r="E89" s="40"/>
      <c r="F89" s="151">
        <v>1996</v>
      </c>
      <c r="G89" s="100">
        <v>10</v>
      </c>
      <c r="H89" s="83">
        <v>46.2</v>
      </c>
      <c r="I89" s="87">
        <v>4.62</v>
      </c>
      <c r="J89" s="40"/>
      <c r="K89" s="151">
        <v>1996</v>
      </c>
      <c r="L89" s="100">
        <v>1</v>
      </c>
      <c r="M89" s="83">
        <v>2.9</v>
      </c>
      <c r="N89" s="89">
        <v>2.9</v>
      </c>
      <c r="O89" t="s" s="131">
        <v>128</v>
      </c>
      <c r="P89" s="158">
        <f>AVERAGE(B89)</f>
        <v>26</v>
      </c>
      <c r="Q89" s="159">
        <f>AVERAGE(D89)</f>
        <v>5.76538461538462</v>
      </c>
      <c r="R89" t="s" s="134">
        <v>128</v>
      </c>
      <c r="S89" s="158">
        <f>AVERAGE(G89)</f>
        <v>10</v>
      </c>
      <c r="T89" s="159">
        <f>AVERAGE(I89)</f>
        <v>4.62</v>
      </c>
      <c r="U89" t="s" s="134">
        <v>128</v>
      </c>
      <c r="V89" s="158">
        <f>AVERAGE(L89)</f>
        <v>1</v>
      </c>
      <c r="W89" s="159">
        <f>AVERAGE(N89)</f>
        <v>2.9</v>
      </c>
    </row>
    <row r="90" ht="21.95" customHeight="1">
      <c r="A90" s="150">
        <v>1997</v>
      </c>
      <c r="B90" s="204">
        <v>40</v>
      </c>
      <c r="C90" s="205">
        <v>198.7</v>
      </c>
      <c r="D90" s="206">
        <v>4.9675</v>
      </c>
      <c r="E90" s="40"/>
      <c r="F90" s="151">
        <v>1997</v>
      </c>
      <c r="G90" s="204">
        <v>19</v>
      </c>
      <c r="H90" s="205">
        <v>68</v>
      </c>
      <c r="I90" s="206">
        <v>3.57894736842105</v>
      </c>
      <c r="J90" s="40"/>
      <c r="K90" s="151">
        <v>1997</v>
      </c>
      <c r="L90" s="204">
        <v>8</v>
      </c>
      <c r="M90" s="205">
        <v>18.2</v>
      </c>
      <c r="N90" s="207">
        <v>2.275</v>
      </c>
      <c r="O90" t="s" s="131">
        <v>127</v>
      </c>
      <c r="P90" s="135">
        <f>AVERAGE(B90)</f>
        <v>40</v>
      </c>
      <c r="Q90" s="97">
        <f>AVERAGE(D90)</f>
        <v>4.9675</v>
      </c>
      <c r="R90" t="s" s="134">
        <v>127</v>
      </c>
      <c r="S90" s="135">
        <f>AVERAGE(G90)</f>
        <v>19</v>
      </c>
      <c r="T90" s="97">
        <f>AVERAGE(I90)</f>
        <v>3.57894736842105</v>
      </c>
      <c r="U90" t="s" s="134">
        <v>127</v>
      </c>
      <c r="V90" s="135">
        <f>AVERAGE(L90)</f>
        <v>8</v>
      </c>
      <c r="W90" s="97">
        <f>AVERAGE(N90)</f>
        <v>2.275</v>
      </c>
    </row>
    <row r="91" ht="21.95" customHeight="1">
      <c r="A91" s="150">
        <v>1998</v>
      </c>
      <c r="B91" s="100">
        <v>49</v>
      </c>
      <c r="C91" s="83">
        <v>233.9</v>
      </c>
      <c r="D91" s="87">
        <v>4.7734693877551</v>
      </c>
      <c r="E91" s="40"/>
      <c r="F91" s="151">
        <v>1998</v>
      </c>
      <c r="G91" s="100">
        <v>31</v>
      </c>
      <c r="H91" s="83">
        <v>120.2</v>
      </c>
      <c r="I91" s="87">
        <v>3.87741935483871</v>
      </c>
      <c r="J91" s="40"/>
      <c r="K91" s="151">
        <v>1998</v>
      </c>
      <c r="L91" s="100">
        <v>7</v>
      </c>
      <c r="M91" s="83">
        <v>11.6</v>
      </c>
      <c r="N91" s="89">
        <v>1.65714285714286</v>
      </c>
      <c r="O91" t="s" s="131">
        <v>126</v>
      </c>
      <c r="P91" s="135">
        <f>AVERAGE(B90:B91)</f>
        <v>44.5</v>
      </c>
      <c r="Q91" s="97">
        <f>AVERAGE(D90:D91)</f>
        <v>4.87048469387755</v>
      </c>
      <c r="R91" t="s" s="134">
        <v>126</v>
      </c>
      <c r="S91" s="135">
        <f>AVERAGE(G90:G91)</f>
        <v>25</v>
      </c>
      <c r="T91" s="97">
        <f>AVERAGE(I90:I91)</f>
        <v>3.72818336162988</v>
      </c>
      <c r="U91" t="s" s="134">
        <v>126</v>
      </c>
      <c r="V91" s="135">
        <f>AVERAGE(L90:L91)</f>
        <v>7.5</v>
      </c>
      <c r="W91" s="97">
        <f>AVERAGE(N90:N91)</f>
        <v>1.96607142857143</v>
      </c>
    </row>
    <row r="92" ht="21.95" customHeight="1">
      <c r="A92" s="150">
        <v>1999</v>
      </c>
      <c r="B92" s="100">
        <v>47</v>
      </c>
      <c r="C92" s="83">
        <v>234</v>
      </c>
      <c r="D92" s="87">
        <v>4.97872340425532</v>
      </c>
      <c r="E92" s="40"/>
      <c r="F92" s="151">
        <v>1999</v>
      </c>
      <c r="G92" s="100">
        <v>27</v>
      </c>
      <c r="H92" s="83">
        <v>105.1</v>
      </c>
      <c r="I92" s="87">
        <v>3.89259259259259</v>
      </c>
      <c r="J92" s="40"/>
      <c r="K92" s="151">
        <v>1999</v>
      </c>
      <c r="L92" s="100">
        <v>7</v>
      </c>
      <c r="M92" s="83">
        <v>16.7</v>
      </c>
      <c r="N92" s="89">
        <v>2.38571428571429</v>
      </c>
      <c r="O92" t="s" s="131">
        <v>125</v>
      </c>
      <c r="P92" s="135">
        <f>AVERAGE(B90:B92)</f>
        <v>45.3333333333333</v>
      </c>
      <c r="Q92" s="97">
        <f>AVERAGE(D90:D92)</f>
        <v>4.90656426400347</v>
      </c>
      <c r="R92" t="s" s="134">
        <v>125</v>
      </c>
      <c r="S92" s="135">
        <f>AVERAGE(G90:G92)</f>
        <v>25.6666666666667</v>
      </c>
      <c r="T92" s="97">
        <f>AVERAGE(I90:I92)</f>
        <v>3.78298643861745</v>
      </c>
      <c r="U92" t="s" s="134">
        <v>125</v>
      </c>
      <c r="V92" s="135">
        <f>AVERAGE(L90:L92)</f>
        <v>7.33333333333333</v>
      </c>
      <c r="W92" s="97">
        <f>AVERAGE(N90:N92)</f>
        <v>2.10595238095238</v>
      </c>
    </row>
    <row r="93" ht="21.95" customHeight="1">
      <c r="A93" s="150">
        <v>2000</v>
      </c>
      <c r="B93" s="100">
        <v>46</v>
      </c>
      <c r="C93" s="83">
        <v>243.4</v>
      </c>
      <c r="D93" s="87">
        <v>5.29130434782609</v>
      </c>
      <c r="E93" s="40"/>
      <c r="F93" s="151">
        <v>2000</v>
      </c>
      <c r="G93" s="100">
        <v>25</v>
      </c>
      <c r="H93" s="83">
        <v>108.5</v>
      </c>
      <c r="I93" s="87">
        <v>4.34</v>
      </c>
      <c r="J93" s="40"/>
      <c r="K93" s="151">
        <v>2000</v>
      </c>
      <c r="L93" s="100">
        <v>4</v>
      </c>
      <c r="M93" s="83">
        <v>8.199999999999999</v>
      </c>
      <c r="N93" s="89">
        <v>2.05</v>
      </c>
      <c r="O93" t="s" s="131">
        <v>124</v>
      </c>
      <c r="P93" s="135">
        <f>AVERAGE(B90:B93)</f>
        <v>45.5</v>
      </c>
      <c r="Q93" s="97">
        <f>AVERAGE(D90:D93)</f>
        <v>5.00274928495913</v>
      </c>
      <c r="R93" t="s" s="134">
        <v>124</v>
      </c>
      <c r="S93" s="135">
        <f>AVERAGE(G90:G93)</f>
        <v>25.5</v>
      </c>
      <c r="T93" s="97">
        <f>AVERAGE(I90:I93)</f>
        <v>3.92223982896309</v>
      </c>
      <c r="U93" t="s" s="134">
        <v>124</v>
      </c>
      <c r="V93" s="135">
        <f>AVERAGE(L90:L93)</f>
        <v>6.5</v>
      </c>
      <c r="W93" s="97">
        <f>AVERAGE(N90:N93)</f>
        <v>2.09196428571429</v>
      </c>
    </row>
    <row r="94" ht="21.95" customHeight="1">
      <c r="A94" s="150">
        <v>2001</v>
      </c>
      <c r="B94" s="100">
        <v>83</v>
      </c>
      <c r="C94" s="83">
        <v>398.3</v>
      </c>
      <c r="D94" s="87">
        <v>4.79879518072289</v>
      </c>
      <c r="E94" s="40"/>
      <c r="F94" s="151">
        <v>2001</v>
      </c>
      <c r="G94" s="100">
        <v>52</v>
      </c>
      <c r="H94" s="83">
        <v>199.6</v>
      </c>
      <c r="I94" s="87">
        <v>3.83846153846154</v>
      </c>
      <c r="J94" s="40"/>
      <c r="K94" s="151">
        <v>2001</v>
      </c>
      <c r="L94" s="100">
        <v>15</v>
      </c>
      <c r="M94" s="83">
        <v>32.7</v>
      </c>
      <c r="N94" s="89">
        <v>2.18</v>
      </c>
      <c r="O94" t="s" s="131">
        <v>104</v>
      </c>
      <c r="P94" s="135">
        <f>AVERAGE(B90:B94)</f>
        <v>53</v>
      </c>
      <c r="Q94" s="97">
        <f>AVERAGE(D90:D94)</f>
        <v>4.96195846411188</v>
      </c>
      <c r="R94" t="s" s="134">
        <v>104</v>
      </c>
      <c r="S94" s="135">
        <f>AVERAGE(G90:G94)</f>
        <v>30.8</v>
      </c>
      <c r="T94" s="97">
        <f>AVERAGE(I90:I94)</f>
        <v>3.90548417086278</v>
      </c>
      <c r="U94" t="s" s="134">
        <v>104</v>
      </c>
      <c r="V94" s="135">
        <f>AVERAGE(L90:L94)</f>
        <v>8.199999999999999</v>
      </c>
      <c r="W94" s="97">
        <f>AVERAGE(N90:N94)</f>
        <v>2.10957142857143</v>
      </c>
    </row>
    <row r="95" ht="21.95" customHeight="1">
      <c r="A95" s="150">
        <v>2002</v>
      </c>
      <c r="B95" s="100">
        <v>51</v>
      </c>
      <c r="C95" s="83">
        <v>250.8</v>
      </c>
      <c r="D95" s="87">
        <v>4.91764705882353</v>
      </c>
      <c r="E95" s="40"/>
      <c r="F95" s="151">
        <v>2002</v>
      </c>
      <c r="G95" s="100">
        <v>32</v>
      </c>
      <c r="H95" s="83">
        <v>128.7</v>
      </c>
      <c r="I95" s="87">
        <v>4.021875</v>
      </c>
      <c r="J95" s="40"/>
      <c r="K95" s="151">
        <v>2002</v>
      </c>
      <c r="L95" s="100">
        <v>6</v>
      </c>
      <c r="M95" s="83">
        <v>14.8</v>
      </c>
      <c r="N95" s="89">
        <v>2.46666666666667</v>
      </c>
      <c r="O95" t="s" s="131">
        <v>123</v>
      </c>
      <c r="P95" s="135">
        <f>AVERAGE(B90:B95)</f>
        <v>52.6666666666667</v>
      </c>
      <c r="Q95" s="97">
        <f>AVERAGE(D90:D95)</f>
        <v>4.95457322989716</v>
      </c>
      <c r="R95" t="s" s="134">
        <v>123</v>
      </c>
      <c r="S95" s="135">
        <f>AVERAGE(G90:G95)</f>
        <v>31</v>
      </c>
      <c r="T95" s="97">
        <f>AVERAGE(I90:I95)</f>
        <v>3.92488264238565</v>
      </c>
      <c r="U95" t="s" s="134">
        <v>123</v>
      </c>
      <c r="V95" s="135">
        <f>AVERAGE(L90:L95)</f>
        <v>7.83333333333333</v>
      </c>
      <c r="W95" s="97">
        <f>AVERAGE(N90:N95)</f>
        <v>2.1690873015873</v>
      </c>
    </row>
    <row r="96" ht="21.95" customHeight="1">
      <c r="A96" s="150">
        <v>2003</v>
      </c>
      <c r="B96" s="100">
        <v>57</v>
      </c>
      <c r="C96" s="83">
        <v>279.8</v>
      </c>
      <c r="D96" s="87">
        <v>4.90877192982456</v>
      </c>
      <c r="E96" s="40"/>
      <c r="F96" s="151">
        <v>2003</v>
      </c>
      <c r="G96" s="100">
        <v>33</v>
      </c>
      <c r="H96" s="83">
        <v>126.4</v>
      </c>
      <c r="I96" s="87">
        <v>3.83030303030303</v>
      </c>
      <c r="J96" s="40"/>
      <c r="K96" s="151">
        <v>2003</v>
      </c>
      <c r="L96" s="100">
        <v>11</v>
      </c>
      <c r="M96" s="83">
        <v>25.5</v>
      </c>
      <c r="N96" s="89">
        <v>2.31818181818182</v>
      </c>
      <c r="O96" t="s" s="131">
        <v>122</v>
      </c>
      <c r="P96" s="135">
        <f>AVERAGE(B90:B96)</f>
        <v>53.2857142857143</v>
      </c>
      <c r="Q96" s="97">
        <f>AVERAGE(D90:D96)</f>
        <v>4.94803018702964</v>
      </c>
      <c r="R96" t="s" s="134">
        <v>122</v>
      </c>
      <c r="S96" s="135">
        <f>AVERAGE(G90:G96)</f>
        <v>31.2857142857143</v>
      </c>
      <c r="T96" s="97">
        <f>AVERAGE(I90:I96)</f>
        <v>3.91137126923099</v>
      </c>
      <c r="U96" t="s" s="134">
        <v>122</v>
      </c>
      <c r="V96" s="135">
        <f>AVERAGE(L90:L96)</f>
        <v>8.28571428571429</v>
      </c>
      <c r="W96" s="97">
        <f>AVERAGE(N90:N96)</f>
        <v>2.19038651824366</v>
      </c>
    </row>
    <row r="97" ht="21.95" customHeight="1">
      <c r="A97" s="150">
        <v>2004</v>
      </c>
      <c r="B97" s="100">
        <v>64</v>
      </c>
      <c r="C97" s="83">
        <v>263.3</v>
      </c>
      <c r="D97" s="87">
        <v>4.1140625</v>
      </c>
      <c r="E97" s="40"/>
      <c r="F97" s="151">
        <v>2004</v>
      </c>
      <c r="G97" s="100">
        <v>48</v>
      </c>
      <c r="H97" s="83">
        <v>162</v>
      </c>
      <c r="I97" s="87">
        <v>3.375</v>
      </c>
      <c r="J97" s="40"/>
      <c r="K97" s="151">
        <v>2004</v>
      </c>
      <c r="L97" s="100">
        <v>19</v>
      </c>
      <c r="M97" s="83">
        <v>38.5</v>
      </c>
      <c r="N97" s="89">
        <v>2.02631578947368</v>
      </c>
      <c r="O97" t="s" s="131">
        <v>121</v>
      </c>
      <c r="P97" s="135">
        <f>AVERAGE(B90:B97)</f>
        <v>54.625</v>
      </c>
      <c r="Q97" s="97">
        <f>AVERAGE(D90:D97)</f>
        <v>4.84378422615094</v>
      </c>
      <c r="R97" t="s" s="134">
        <v>121</v>
      </c>
      <c r="S97" s="135">
        <f>AVERAGE(G90:G97)</f>
        <v>33.375</v>
      </c>
      <c r="T97" s="97">
        <f>AVERAGE(I90:I97)</f>
        <v>3.84432486057712</v>
      </c>
      <c r="U97" t="s" s="134">
        <v>121</v>
      </c>
      <c r="V97" s="135">
        <f>AVERAGE(L90:L97)</f>
        <v>9.625</v>
      </c>
      <c r="W97" s="97">
        <f>AVERAGE(N90:N97)</f>
        <v>2.16987767714742</v>
      </c>
    </row>
    <row r="98" ht="21.95" customHeight="1">
      <c r="A98" s="150">
        <v>2005</v>
      </c>
      <c r="B98" s="100">
        <v>62</v>
      </c>
      <c r="C98" s="83">
        <v>314</v>
      </c>
      <c r="D98" s="87">
        <v>5.06451612903226</v>
      </c>
      <c r="E98" s="40"/>
      <c r="F98" s="151">
        <v>2005</v>
      </c>
      <c r="G98" s="100">
        <v>32</v>
      </c>
      <c r="H98" s="83">
        <v>122.1</v>
      </c>
      <c r="I98" s="87">
        <v>3.815625</v>
      </c>
      <c r="J98" s="40"/>
      <c r="K98" s="151">
        <v>2005</v>
      </c>
      <c r="L98" s="100">
        <v>8</v>
      </c>
      <c r="M98" s="83">
        <v>15.2</v>
      </c>
      <c r="N98" s="89">
        <v>1.9</v>
      </c>
      <c r="O98" t="s" s="131">
        <v>120</v>
      </c>
      <c r="P98" s="135">
        <f>AVERAGE(B90:B98)</f>
        <v>55.4444444444444</v>
      </c>
      <c r="Q98" s="97">
        <f>AVERAGE(D90:D98)</f>
        <v>4.86830999313775</v>
      </c>
      <c r="R98" t="s" s="134">
        <v>120</v>
      </c>
      <c r="S98" s="135">
        <f>AVERAGE(G90:G98)</f>
        <v>33.2222222222222</v>
      </c>
      <c r="T98" s="97">
        <f>AVERAGE(I90:I98)</f>
        <v>3.84113598717966</v>
      </c>
      <c r="U98" t="s" s="134">
        <v>120</v>
      </c>
      <c r="V98" s="135">
        <f>AVERAGE(L90:L98)</f>
        <v>9.444444444444439</v>
      </c>
      <c r="W98" s="97">
        <f>AVERAGE(N90:N98)</f>
        <v>2.13989126857548</v>
      </c>
    </row>
    <row r="99" ht="21.95" customHeight="1">
      <c r="A99" s="150">
        <v>2006</v>
      </c>
      <c r="B99" s="100">
        <v>82</v>
      </c>
      <c r="C99" s="83">
        <v>407</v>
      </c>
      <c r="D99" s="87">
        <v>4.96341463414634</v>
      </c>
      <c r="E99" s="40"/>
      <c r="F99" s="151">
        <v>2006</v>
      </c>
      <c r="G99" s="100">
        <v>48</v>
      </c>
      <c r="H99" s="83">
        <v>190.9</v>
      </c>
      <c r="I99" s="87">
        <v>3.97708333333333</v>
      </c>
      <c r="J99" s="40"/>
      <c r="K99" s="151">
        <v>2006</v>
      </c>
      <c r="L99" s="100">
        <v>10</v>
      </c>
      <c r="M99" s="83">
        <v>14.9</v>
      </c>
      <c r="N99" s="89">
        <v>1.49</v>
      </c>
      <c r="O99" t="s" s="131">
        <v>98</v>
      </c>
      <c r="P99" s="135">
        <f>AVERAGE(B90:B99)</f>
        <v>58.1</v>
      </c>
      <c r="Q99" s="97">
        <f>AVERAGE(D90:D99)</f>
        <v>4.87782045723861</v>
      </c>
      <c r="R99" t="s" s="134">
        <v>98</v>
      </c>
      <c r="S99" s="135">
        <f>AVERAGE(G90:G99)</f>
        <v>34.7</v>
      </c>
      <c r="T99" s="97">
        <f>AVERAGE(I90:I99)</f>
        <v>3.85473072179503</v>
      </c>
      <c r="U99" t="s" s="134">
        <v>98</v>
      </c>
      <c r="V99" s="135">
        <f>AVERAGE(L90:L99)</f>
        <v>9.5</v>
      </c>
      <c r="W99" s="97">
        <f>AVERAGE(N90:N99)</f>
        <v>2.07490214171793</v>
      </c>
    </row>
    <row r="100" ht="21.95" customHeight="1">
      <c r="A100" s="150">
        <v>2007</v>
      </c>
      <c r="B100" s="100">
        <v>56</v>
      </c>
      <c r="C100" s="83">
        <v>300.4</v>
      </c>
      <c r="D100" s="87">
        <v>5.36428571428571</v>
      </c>
      <c r="E100" s="40"/>
      <c r="F100" s="151">
        <v>2007</v>
      </c>
      <c r="G100" s="100">
        <v>25</v>
      </c>
      <c r="H100" s="83">
        <v>103.5</v>
      </c>
      <c r="I100" s="87">
        <v>4.14</v>
      </c>
      <c r="J100" s="40"/>
      <c r="K100" s="151">
        <v>2007</v>
      </c>
      <c r="L100" s="100">
        <v>5</v>
      </c>
      <c r="M100" s="83">
        <v>13.8</v>
      </c>
      <c r="N100" s="89">
        <v>2.76</v>
      </c>
      <c r="O100" t="s" s="131">
        <v>119</v>
      </c>
      <c r="P100" s="135">
        <f>AVERAGE(B90:B100)</f>
        <v>57.9090909090909</v>
      </c>
      <c r="Q100" s="97">
        <f>AVERAGE(D90:D100)</f>
        <v>4.92204457151562</v>
      </c>
      <c r="R100" t="s" s="134">
        <v>119</v>
      </c>
      <c r="S100" s="135">
        <f>AVERAGE(G90:G100)</f>
        <v>33.8181818181818</v>
      </c>
      <c r="T100" s="97">
        <f>AVERAGE(I90:I100)</f>
        <v>3.88066429254093</v>
      </c>
      <c r="U100" t="s" s="134">
        <v>119</v>
      </c>
      <c r="V100" s="135">
        <f>AVERAGE(L90:L100)</f>
        <v>9.09090909090909</v>
      </c>
      <c r="W100" s="97">
        <f>AVERAGE(N90:N100)</f>
        <v>2.13718376519812</v>
      </c>
    </row>
    <row r="101" ht="21.95" customHeight="1">
      <c r="A101" s="150">
        <v>2008</v>
      </c>
      <c r="B101" s="100">
        <v>65</v>
      </c>
      <c r="C101" s="83">
        <v>334.6</v>
      </c>
      <c r="D101" s="87">
        <v>5.14769230769231</v>
      </c>
      <c r="E101" s="40"/>
      <c r="F101" s="151">
        <v>2008</v>
      </c>
      <c r="G101" s="100">
        <v>33</v>
      </c>
      <c r="H101" s="83">
        <v>131</v>
      </c>
      <c r="I101" s="87">
        <v>3.96969696969697</v>
      </c>
      <c r="J101" s="40"/>
      <c r="K101" s="151">
        <v>2008</v>
      </c>
      <c r="L101" s="100">
        <v>9</v>
      </c>
      <c r="M101" s="83">
        <v>18.3</v>
      </c>
      <c r="N101" s="89">
        <v>2.03333333333333</v>
      </c>
      <c r="O101" t="s" s="131">
        <v>118</v>
      </c>
      <c r="P101" s="135">
        <f>AVERAGE(B90:B101)</f>
        <v>58.5</v>
      </c>
      <c r="Q101" s="97">
        <f>AVERAGE(D90:D101)</f>
        <v>4.94084854953034</v>
      </c>
      <c r="R101" t="s" s="134">
        <v>118</v>
      </c>
      <c r="S101" s="135">
        <f>AVERAGE(G90:G101)</f>
        <v>33.75</v>
      </c>
      <c r="T101" s="97">
        <f>AVERAGE(I90:I101)</f>
        <v>3.88808368230394</v>
      </c>
      <c r="U101" t="s" s="134">
        <v>118</v>
      </c>
      <c r="V101" s="135">
        <f>AVERAGE(L90:L101)</f>
        <v>9.08333333333333</v>
      </c>
      <c r="W101" s="97">
        <f>AVERAGE(N90:N101)</f>
        <v>2.12852956254272</v>
      </c>
    </row>
    <row r="102" ht="21.95" customHeight="1">
      <c r="A102" s="150">
        <v>2009</v>
      </c>
      <c r="B102" s="100">
        <v>52</v>
      </c>
      <c r="C102" s="83">
        <v>244.4</v>
      </c>
      <c r="D102" s="87">
        <v>4.7</v>
      </c>
      <c r="E102" s="40"/>
      <c r="F102" s="151">
        <v>2009</v>
      </c>
      <c r="G102" s="100">
        <v>34</v>
      </c>
      <c r="H102" s="83">
        <v>131.2</v>
      </c>
      <c r="I102" s="87">
        <v>3.85882352941176</v>
      </c>
      <c r="J102" s="40"/>
      <c r="K102" s="151">
        <v>2009</v>
      </c>
      <c r="L102" s="100">
        <v>7</v>
      </c>
      <c r="M102" s="83">
        <v>15.4</v>
      </c>
      <c r="N102" s="89">
        <v>2.2</v>
      </c>
      <c r="O102" t="s" s="131">
        <v>117</v>
      </c>
      <c r="P102" s="135">
        <f>AVERAGE(B90:B102)</f>
        <v>58</v>
      </c>
      <c r="Q102" s="97">
        <f>AVERAGE(D90:D102)</f>
        <v>4.92232173802801</v>
      </c>
      <c r="R102" t="s" s="134">
        <v>117</v>
      </c>
      <c r="S102" s="135">
        <f>AVERAGE(G90:G102)</f>
        <v>33.7692307692308</v>
      </c>
      <c r="T102" s="97">
        <f>AVERAGE(I90:I102)</f>
        <v>3.88583290131223</v>
      </c>
      <c r="U102" t="s" s="134">
        <v>117</v>
      </c>
      <c r="V102" s="135">
        <f>AVERAGE(L90:L102)</f>
        <v>8.92307692307692</v>
      </c>
      <c r="W102" s="97">
        <f>AVERAGE(N90:N102)</f>
        <v>2.13402728850097</v>
      </c>
    </row>
    <row r="103" ht="21.95" customHeight="1">
      <c r="A103" s="150">
        <v>2010</v>
      </c>
      <c r="B103" s="100">
        <v>87</v>
      </c>
      <c r="C103" s="83">
        <v>380.4</v>
      </c>
      <c r="D103" s="87">
        <v>4.37241379310345</v>
      </c>
      <c r="E103" s="40"/>
      <c r="F103" s="151">
        <v>2010</v>
      </c>
      <c r="G103" s="100">
        <v>56</v>
      </c>
      <c r="H103" s="83">
        <v>182.3</v>
      </c>
      <c r="I103" s="87">
        <v>3.25535714285714</v>
      </c>
      <c r="J103" s="40"/>
      <c r="K103" s="151">
        <v>2010</v>
      </c>
      <c r="L103" s="100">
        <v>21</v>
      </c>
      <c r="M103" s="83">
        <v>29.5</v>
      </c>
      <c r="N103" s="89">
        <v>1.4047619047619</v>
      </c>
      <c r="O103" t="s" s="131">
        <v>116</v>
      </c>
      <c r="P103" s="135">
        <f>AVERAGE(B90:B103)</f>
        <v>60.0714285714286</v>
      </c>
      <c r="Q103" s="97">
        <f>AVERAGE(D90:D103)</f>
        <v>4.88304259910483</v>
      </c>
      <c r="R103" t="s" s="134">
        <v>116</v>
      </c>
      <c r="S103" s="135">
        <f>AVERAGE(G90:G103)</f>
        <v>35.3571428571429</v>
      </c>
      <c r="T103" s="97">
        <f>AVERAGE(I90:I103)</f>
        <v>3.84079891856544</v>
      </c>
      <c r="U103" t="s" s="134">
        <v>116</v>
      </c>
      <c r="V103" s="135">
        <f>AVERAGE(L90:L103)</f>
        <v>9.78571428571429</v>
      </c>
      <c r="W103" s="97">
        <f>AVERAGE(N90:N103)</f>
        <v>2.08193690394818</v>
      </c>
    </row>
    <row r="104" ht="21.95" customHeight="1">
      <c r="A104" s="150">
        <v>2011</v>
      </c>
      <c r="B104" s="100">
        <v>35</v>
      </c>
      <c r="C104" s="83">
        <v>166.7</v>
      </c>
      <c r="D104" s="87">
        <v>4.76285714285714</v>
      </c>
      <c r="E104" s="40"/>
      <c r="F104" s="151">
        <v>2011</v>
      </c>
      <c r="G104" s="100">
        <v>22</v>
      </c>
      <c r="H104" s="83">
        <v>82.5</v>
      </c>
      <c r="I104" s="87">
        <v>3.75</v>
      </c>
      <c r="J104" s="40"/>
      <c r="K104" s="151">
        <v>2011</v>
      </c>
      <c r="L104" s="100">
        <v>7</v>
      </c>
      <c r="M104" s="83">
        <v>15.1</v>
      </c>
      <c r="N104" s="89">
        <v>2.15714285714286</v>
      </c>
      <c r="O104" t="s" s="131">
        <v>115</v>
      </c>
      <c r="P104" s="135">
        <f>AVERAGE(B90:B104)</f>
        <v>58.4</v>
      </c>
      <c r="Q104" s="97">
        <f>AVERAGE(D90:D104)</f>
        <v>4.87503023535498</v>
      </c>
      <c r="R104" t="s" s="134">
        <v>115</v>
      </c>
      <c r="S104" s="135">
        <f>AVERAGE(G90:G104)</f>
        <v>34.4666666666667</v>
      </c>
      <c r="T104" s="97">
        <f>AVERAGE(I90:I104)</f>
        <v>3.83474565732774</v>
      </c>
      <c r="U104" t="s" s="134">
        <v>115</v>
      </c>
      <c r="V104" s="135">
        <f>AVERAGE(L90:L104)</f>
        <v>9.6</v>
      </c>
      <c r="W104" s="97">
        <f>AVERAGE(N90:N104)</f>
        <v>2.08695063416116</v>
      </c>
    </row>
    <row r="105" ht="21.95" customHeight="1">
      <c r="A105" s="150">
        <v>2012</v>
      </c>
      <c r="B105" s="100">
        <v>60</v>
      </c>
      <c r="C105" s="83">
        <v>280.4</v>
      </c>
      <c r="D105" s="87">
        <v>4.67333333333333</v>
      </c>
      <c r="E105" s="40"/>
      <c r="F105" s="151">
        <v>2012</v>
      </c>
      <c r="G105" s="100">
        <v>38</v>
      </c>
      <c r="H105" s="83">
        <v>135.1</v>
      </c>
      <c r="I105" s="87">
        <v>3.55526315789474</v>
      </c>
      <c r="J105" s="40"/>
      <c r="K105" s="151">
        <v>2012</v>
      </c>
      <c r="L105" s="100">
        <v>12</v>
      </c>
      <c r="M105" s="83">
        <v>21.4</v>
      </c>
      <c r="N105" s="89">
        <v>1.78333333333333</v>
      </c>
      <c r="O105" t="s" s="131">
        <v>114</v>
      </c>
      <c r="P105" s="135">
        <f>AVERAGE(B90:B105)</f>
        <v>58.5</v>
      </c>
      <c r="Q105" s="97">
        <f>AVERAGE(D90:D105)</f>
        <v>4.86242417897863</v>
      </c>
      <c r="R105" t="s" s="134">
        <v>114</v>
      </c>
      <c r="S105" s="135">
        <f>AVERAGE(G90:G105)</f>
        <v>34.6875</v>
      </c>
      <c r="T105" s="97">
        <f>AVERAGE(I90:I105)</f>
        <v>3.81727800111318</v>
      </c>
      <c r="U105" t="s" s="134">
        <v>114</v>
      </c>
      <c r="V105" s="135">
        <f>AVERAGE(L90:L105)</f>
        <v>9.75</v>
      </c>
      <c r="W105" s="97">
        <f>AVERAGE(N90:N105)</f>
        <v>2.06797455285942</v>
      </c>
    </row>
    <row r="106" ht="21.95" customHeight="1">
      <c r="A106" s="150">
        <v>2013</v>
      </c>
      <c r="B106" s="100">
        <v>47</v>
      </c>
      <c r="C106" s="83">
        <v>225.9</v>
      </c>
      <c r="D106" s="87">
        <v>4.8063829787234</v>
      </c>
      <c r="E106" s="40"/>
      <c r="F106" s="151">
        <v>2013</v>
      </c>
      <c r="G106" s="100">
        <v>27</v>
      </c>
      <c r="H106" s="83">
        <v>97.8</v>
      </c>
      <c r="I106" s="87">
        <v>3.62222222222222</v>
      </c>
      <c r="J106" s="40"/>
      <c r="K106" s="151">
        <v>2013</v>
      </c>
      <c r="L106" s="100">
        <v>8</v>
      </c>
      <c r="M106" s="83">
        <v>12.4</v>
      </c>
      <c r="N106" s="89">
        <v>1.55</v>
      </c>
      <c r="O106" t="s" s="131">
        <v>113</v>
      </c>
      <c r="P106" s="135">
        <f>AVERAGE(B90:B106)</f>
        <v>57.8235294117647</v>
      </c>
      <c r="Q106" s="97">
        <f>AVERAGE(D90:D106)</f>
        <v>4.85912763778714</v>
      </c>
      <c r="R106" t="s" s="134">
        <v>113</v>
      </c>
      <c r="S106" s="135">
        <f>AVERAGE(G90:G106)</f>
        <v>34.2352941176471</v>
      </c>
      <c r="T106" s="97">
        <f>AVERAGE(I90:I106)</f>
        <v>3.80580413176665</v>
      </c>
      <c r="U106" t="s" s="134">
        <v>113</v>
      </c>
      <c r="V106" s="135">
        <f>AVERAGE(L90:L106)</f>
        <v>9.647058823529409</v>
      </c>
      <c r="W106" s="97">
        <f>AVERAGE(N90:N106)</f>
        <v>2.03750546151475</v>
      </c>
    </row>
    <row r="107" ht="21.95" customHeight="1">
      <c r="A107" s="150">
        <v>2014</v>
      </c>
      <c r="B107" s="100">
        <v>41</v>
      </c>
      <c r="C107" s="83">
        <v>191.4</v>
      </c>
      <c r="D107" s="87">
        <v>4.66829268292683</v>
      </c>
      <c r="E107" s="40"/>
      <c r="F107" s="151">
        <v>2014</v>
      </c>
      <c r="G107" s="100">
        <v>26</v>
      </c>
      <c r="H107" s="83">
        <v>93.8</v>
      </c>
      <c r="I107" s="87">
        <v>3.60769230769231</v>
      </c>
      <c r="J107" s="40"/>
      <c r="K107" s="151">
        <v>2014</v>
      </c>
      <c r="L107" s="100">
        <v>11</v>
      </c>
      <c r="M107" s="83">
        <v>26.4</v>
      </c>
      <c r="N107" s="89">
        <v>2.4</v>
      </c>
      <c r="O107" t="s" s="131">
        <v>112</v>
      </c>
      <c r="P107" s="135">
        <f>AVERAGE(B90:B107)</f>
        <v>56.8888888888889</v>
      </c>
      <c r="Q107" s="97">
        <f>AVERAGE(D90:D107)</f>
        <v>4.84852569585046</v>
      </c>
      <c r="R107" t="s" s="134">
        <v>112</v>
      </c>
      <c r="S107" s="135">
        <f>AVERAGE(G90:G107)</f>
        <v>33.7777777777778</v>
      </c>
      <c r="T107" s="97">
        <f>AVERAGE(I90:I107)</f>
        <v>3.79479791931808</v>
      </c>
      <c r="U107" t="s" s="134">
        <v>112</v>
      </c>
      <c r="V107" s="135">
        <f>AVERAGE(L90:L107)</f>
        <v>9.72222222222222</v>
      </c>
      <c r="W107" s="97">
        <f>AVERAGE(N90:N107)</f>
        <v>2.05764404698615</v>
      </c>
    </row>
    <row r="108" ht="21.95" customHeight="1">
      <c r="A108" s="150">
        <v>2015</v>
      </c>
      <c r="B108" s="100">
        <v>41</v>
      </c>
      <c r="C108" s="83">
        <v>194.9</v>
      </c>
      <c r="D108" s="87">
        <v>4.75365853658537</v>
      </c>
      <c r="E108" s="40"/>
      <c r="F108" s="151">
        <v>2015</v>
      </c>
      <c r="G108" s="100">
        <v>25</v>
      </c>
      <c r="H108" s="83">
        <v>93.7</v>
      </c>
      <c r="I108" s="87">
        <v>3.748</v>
      </c>
      <c r="J108" s="40"/>
      <c r="K108" s="151">
        <v>2015</v>
      </c>
      <c r="L108" s="100">
        <v>5</v>
      </c>
      <c r="M108" s="83">
        <v>7.6</v>
      </c>
      <c r="N108" s="89">
        <v>1.52</v>
      </c>
      <c r="O108" t="s" s="131">
        <v>111</v>
      </c>
      <c r="P108" s="135">
        <f>AVERAGE(B90:B108)</f>
        <v>56.0526315789474</v>
      </c>
      <c r="Q108" s="97">
        <f>AVERAGE(D90:D108)</f>
        <v>4.84353268746809</v>
      </c>
      <c r="R108" t="s" s="134">
        <v>111</v>
      </c>
      <c r="S108" s="135">
        <f>AVERAGE(G90:G108)</f>
        <v>33.3157894736842</v>
      </c>
      <c r="T108" s="97">
        <f>AVERAGE(I90:I108)</f>
        <v>3.79233487093292</v>
      </c>
      <c r="U108" t="s" s="134">
        <v>111</v>
      </c>
      <c r="V108" s="135">
        <f>AVERAGE(L90:L108)</f>
        <v>9.47368421052632</v>
      </c>
      <c r="W108" s="97">
        <f>AVERAGE(N90:N108)</f>
        <v>2.02934699188162</v>
      </c>
    </row>
    <row r="109" ht="21.95" customHeight="1">
      <c r="A109" s="150">
        <v>2016</v>
      </c>
      <c r="B109" s="100">
        <v>68</v>
      </c>
      <c r="C109" s="83">
        <v>343</v>
      </c>
      <c r="D109" s="87">
        <v>5.04411764705882</v>
      </c>
      <c r="E109" s="40"/>
      <c r="F109" s="151">
        <v>2016</v>
      </c>
      <c r="G109" s="100">
        <v>39</v>
      </c>
      <c r="H109" s="83">
        <v>158.6</v>
      </c>
      <c r="I109" s="87">
        <v>4.06666666666667</v>
      </c>
      <c r="J109" s="40"/>
      <c r="K109" s="151">
        <v>2016</v>
      </c>
      <c r="L109" s="100">
        <v>7</v>
      </c>
      <c r="M109" s="83">
        <v>14.4</v>
      </c>
      <c r="N109" s="89">
        <v>2.05714285714286</v>
      </c>
      <c r="O109" t="s" s="131">
        <v>110</v>
      </c>
      <c r="P109" s="135">
        <f>AVERAGE(B90:B109)</f>
        <v>56.65</v>
      </c>
      <c r="Q109" s="97">
        <f>AVERAGE(D90:D109)</f>
        <v>4.85356193544762</v>
      </c>
      <c r="R109" t="s" s="134">
        <v>110</v>
      </c>
      <c r="S109" s="135">
        <f>AVERAGE(G90:G109)</f>
        <v>33.6</v>
      </c>
      <c r="T109" s="97">
        <f>AVERAGE(I90:I109)</f>
        <v>3.8060514607196</v>
      </c>
      <c r="U109" t="s" s="134">
        <v>110</v>
      </c>
      <c r="V109" s="135">
        <f>AVERAGE(L90:L109)</f>
        <v>9.35</v>
      </c>
      <c r="W109" s="97">
        <f>AVERAGE(N90:N109)</f>
        <v>2.03073678514468</v>
      </c>
    </row>
    <row r="110" ht="21.95" customHeight="1">
      <c r="A110" s="150">
        <v>2017</v>
      </c>
      <c r="B110" s="100">
        <v>42</v>
      </c>
      <c r="C110" s="83">
        <v>214.9</v>
      </c>
      <c r="D110" s="87">
        <v>5.11666666666667</v>
      </c>
      <c r="E110" s="40"/>
      <c r="F110" s="151">
        <v>2017</v>
      </c>
      <c r="G110" s="100">
        <v>24</v>
      </c>
      <c r="H110" s="83">
        <v>98.2</v>
      </c>
      <c r="I110" s="87">
        <v>4.09166666666667</v>
      </c>
      <c r="J110" s="40"/>
      <c r="K110" s="151">
        <v>2017</v>
      </c>
      <c r="L110" s="100">
        <v>3</v>
      </c>
      <c r="M110" s="83">
        <v>5.6</v>
      </c>
      <c r="N110" s="89">
        <v>1.86666666666667</v>
      </c>
      <c r="O110" s="96"/>
      <c r="P110" s="83"/>
      <c r="Q110" s="83"/>
      <c r="R110" s="84"/>
      <c r="S110" s="83"/>
      <c r="T110" s="83"/>
      <c r="U110" s="84"/>
      <c r="V110" s="83"/>
      <c r="W110" s="97"/>
    </row>
    <row r="111" ht="21.95" customHeight="1">
      <c r="A111" s="150">
        <v>2018</v>
      </c>
      <c r="B111" s="100">
        <v>50</v>
      </c>
      <c r="C111" s="83">
        <v>267</v>
      </c>
      <c r="D111" s="87">
        <v>5.34</v>
      </c>
      <c r="E111" s="40"/>
      <c r="F111" s="151">
        <v>2018</v>
      </c>
      <c r="G111" s="100">
        <v>28</v>
      </c>
      <c r="H111" s="83">
        <v>125.4</v>
      </c>
      <c r="I111" s="87">
        <v>4.47857142857143</v>
      </c>
      <c r="J111" s="40"/>
      <c r="K111" s="151">
        <v>2018</v>
      </c>
      <c r="L111" s="100">
        <v>4</v>
      </c>
      <c r="M111" s="83">
        <v>11</v>
      </c>
      <c r="N111" s="89">
        <v>2.75</v>
      </c>
      <c r="O111" s="96"/>
      <c r="P111" s="83"/>
      <c r="Q111" s="83"/>
      <c r="R111" s="84"/>
      <c r="S111" s="83"/>
      <c r="T111" s="83"/>
      <c r="U111" s="84"/>
      <c r="V111" s="83"/>
      <c r="W111" s="97"/>
    </row>
    <row r="112" ht="21.95" customHeight="1">
      <c r="A112" s="150">
        <v>2019</v>
      </c>
      <c r="B112" s="100">
        <v>62</v>
      </c>
      <c r="C112" s="83">
        <v>305.2</v>
      </c>
      <c r="D112" s="87">
        <v>4.92258064516129</v>
      </c>
      <c r="E112" s="40"/>
      <c r="F112" s="151">
        <v>2019</v>
      </c>
      <c r="G112" s="100">
        <v>36</v>
      </c>
      <c r="H112" s="83">
        <v>140.1</v>
      </c>
      <c r="I112" s="87">
        <v>3.89166666666667</v>
      </c>
      <c r="J112" s="40"/>
      <c r="K112" s="151">
        <v>2019</v>
      </c>
      <c r="L112" s="100">
        <v>10</v>
      </c>
      <c r="M112" s="83">
        <v>22</v>
      </c>
      <c r="N112" s="89">
        <v>2.2</v>
      </c>
      <c r="O112" s="96"/>
      <c r="P112" s="83"/>
      <c r="Q112" s="83"/>
      <c r="R112" s="84"/>
      <c r="S112" s="83"/>
      <c r="T112" s="83"/>
      <c r="U112" s="84"/>
      <c r="V112" s="83"/>
      <c r="W112" s="97"/>
    </row>
    <row r="113" ht="21.95" customHeight="1">
      <c r="A113" s="150">
        <v>2020</v>
      </c>
      <c r="B113" s="100">
        <v>45</v>
      </c>
      <c r="C113" s="83">
        <v>228.1</v>
      </c>
      <c r="D113" s="87">
        <v>5.06888888888889</v>
      </c>
      <c r="E113" s="40"/>
      <c r="F113" s="151">
        <v>2020</v>
      </c>
      <c r="G113" s="100">
        <v>31</v>
      </c>
      <c r="H113" s="83">
        <v>138.8</v>
      </c>
      <c r="I113" s="87">
        <v>4.47741935483871</v>
      </c>
      <c r="J113" s="40"/>
      <c r="K113" s="151">
        <v>2020</v>
      </c>
      <c r="L113" s="100">
        <v>2</v>
      </c>
      <c r="M113" s="83">
        <v>5.1</v>
      </c>
      <c r="N113" s="89">
        <v>2.55</v>
      </c>
      <c r="O113" s="96"/>
      <c r="P113" s="83"/>
      <c r="Q113" s="83"/>
      <c r="R113" s="84"/>
      <c r="S113" s="83"/>
      <c r="T113" s="83"/>
      <c r="U113" s="84"/>
      <c r="V113" s="83"/>
      <c r="W113" s="97"/>
    </row>
    <row r="114" ht="21.95" customHeight="1">
      <c r="A114" s="150">
        <v>2021</v>
      </c>
      <c r="B114" s="100">
        <v>45</v>
      </c>
      <c r="C114" s="83">
        <v>225.9</v>
      </c>
      <c r="D114" s="87">
        <v>5.02</v>
      </c>
      <c r="E114" s="40"/>
      <c r="F114" s="151">
        <v>2021</v>
      </c>
      <c r="G114" s="100">
        <v>27</v>
      </c>
      <c r="H114" s="83">
        <v>113.5</v>
      </c>
      <c r="I114" s="87">
        <v>4.2037037037037</v>
      </c>
      <c r="J114" s="40"/>
      <c r="K114" s="151">
        <v>2021</v>
      </c>
      <c r="L114" s="100">
        <v>5</v>
      </c>
      <c r="M114" s="83">
        <v>9.5</v>
      </c>
      <c r="N114" s="89">
        <v>1.9</v>
      </c>
      <c r="O114" s="96"/>
      <c r="P114" s="83"/>
      <c r="Q114" s="83"/>
      <c r="R114" s="84"/>
      <c r="S114" s="83"/>
      <c r="T114" s="83"/>
      <c r="U114" s="84"/>
      <c r="V114" s="83"/>
      <c r="W114" s="97"/>
    </row>
    <row r="115" ht="21.95" customHeight="1">
      <c r="A115" s="150">
        <v>2022</v>
      </c>
      <c r="B115" s="100">
        <v>54</v>
      </c>
      <c r="C115" s="83">
        <v>267.9</v>
      </c>
      <c r="D115" s="87">
        <v>4.96111111111111</v>
      </c>
      <c r="E115" s="40"/>
      <c r="F115" s="151">
        <v>2022</v>
      </c>
      <c r="G115" s="100">
        <v>33</v>
      </c>
      <c r="H115" s="83">
        <v>133.1</v>
      </c>
      <c r="I115" s="87">
        <v>4.03333333333333</v>
      </c>
      <c r="J115" s="40"/>
      <c r="K115" s="151">
        <v>2022</v>
      </c>
      <c r="L115" s="100">
        <v>6</v>
      </c>
      <c r="M115" s="83">
        <v>15.8</v>
      </c>
      <c r="N115" s="89">
        <v>2.63333333333333</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83">
        <f>AVERAGE(B79:B88)</f>
        <v>41.2</v>
      </c>
      <c r="C138" s="83">
        <f>AVERAGE(C79:C88)</f>
        <v>216.7</v>
      </c>
      <c r="D138" s="87">
        <f>AVERAGE(D79:D88)</f>
        <v>5.34572157478869</v>
      </c>
      <c r="E138" s="40"/>
      <c r="F138" t="s" s="99">
        <v>99</v>
      </c>
      <c r="G138" s="83">
        <f>AVERAGE(G79:G88)</f>
        <v>21.1</v>
      </c>
      <c r="H138" s="83">
        <f>AVERAGE(H79:H88)</f>
        <v>86.93000000000001</v>
      </c>
      <c r="I138" s="87">
        <f>AVERAGE(I79:I88)</f>
        <v>4.22045707325487</v>
      </c>
      <c r="J138" s="40"/>
      <c r="K138" t="s" s="99">
        <v>99</v>
      </c>
      <c r="L138" s="83">
        <f>AVERAGE(L79:L88)</f>
        <v>5</v>
      </c>
      <c r="M138" s="83">
        <f>AVERAGE(M79:M88)</f>
        <v>10.7</v>
      </c>
      <c r="N138" s="89">
        <f>AVERAGE(N79:N88)</f>
        <v>2.35833333333333</v>
      </c>
      <c r="O138" s="96"/>
      <c r="P138" s="83"/>
      <c r="Q138" s="83"/>
      <c r="R138" s="84"/>
      <c r="S138" s="83"/>
      <c r="T138" s="83"/>
      <c r="U138" s="84"/>
      <c r="V138" s="83"/>
      <c r="W138" s="97"/>
    </row>
    <row r="139" ht="21.95" customHeight="1">
      <c r="A139" t="s" s="98">
        <v>100</v>
      </c>
      <c r="B139" s="83">
        <f>AVERAGE(B90:B99)</f>
        <v>58.1</v>
      </c>
      <c r="C139" s="83">
        <f>AVERAGE(C90:C99)</f>
        <v>282.32</v>
      </c>
      <c r="D139" s="87">
        <f>AVERAGE(D90:D99)</f>
        <v>4.87782045723861</v>
      </c>
      <c r="E139" s="40"/>
      <c r="F139" t="s" s="99">
        <v>100</v>
      </c>
      <c r="G139" s="83">
        <f>AVERAGE(G90:G99)</f>
        <v>34.7</v>
      </c>
      <c r="H139" s="83">
        <f>AVERAGE(H90:H99)</f>
        <v>133.15</v>
      </c>
      <c r="I139" s="87">
        <f>AVERAGE(I90:I99)</f>
        <v>3.85473072179503</v>
      </c>
      <c r="J139" s="40"/>
      <c r="K139" t="s" s="99">
        <v>100</v>
      </c>
      <c r="L139" s="83">
        <f>AVERAGE(L90:L99)</f>
        <v>9.5</v>
      </c>
      <c r="M139" s="83">
        <f>AVERAGE(M90:M99)</f>
        <v>19.63</v>
      </c>
      <c r="N139" s="89">
        <f>AVERAGE(N90:N99)</f>
        <v>2.07490214171793</v>
      </c>
      <c r="O139" s="96"/>
      <c r="P139" s="83"/>
      <c r="Q139" s="83"/>
      <c r="R139" s="84"/>
      <c r="S139" s="83"/>
      <c r="T139" s="83"/>
      <c r="U139" s="84"/>
      <c r="V139" s="83"/>
      <c r="W139" s="97"/>
    </row>
    <row r="140" ht="21.95" customHeight="1">
      <c r="A140" t="s" s="101">
        <v>101</v>
      </c>
      <c r="B140" s="84"/>
      <c r="C140" s="84"/>
      <c r="D140" s="90"/>
      <c r="E140" s="40"/>
      <c r="F140" t="s" s="102">
        <v>101</v>
      </c>
      <c r="G140" s="84"/>
      <c r="H140" s="84"/>
      <c r="I140" s="90"/>
      <c r="J140" s="40"/>
      <c r="K140" t="s" s="102">
        <v>101</v>
      </c>
      <c r="L140" s="84"/>
      <c r="M140" s="84"/>
      <c r="N140" s="91"/>
      <c r="O140" s="96"/>
      <c r="P140" s="83"/>
      <c r="Q140" s="83"/>
      <c r="R140" s="84"/>
      <c r="S140" s="83"/>
      <c r="T140" s="83"/>
      <c r="U140" s="84"/>
      <c r="V140" s="83"/>
      <c r="W140" s="97"/>
    </row>
    <row r="141" ht="21.95" customHeight="1">
      <c r="A141" t="s" s="103">
        <v>102</v>
      </c>
      <c r="B141" s="83">
        <f>AVERAGE(B80:B89)</f>
        <v>37.6</v>
      </c>
      <c r="C141" s="83">
        <f>AVERAGE(C80:C89)</f>
        <v>200.33</v>
      </c>
      <c r="D141" s="87">
        <f>AVERAGE(D80:D89)</f>
        <v>5.41645358471425</v>
      </c>
      <c r="E141" s="40"/>
      <c r="F141" t="s" s="104">
        <v>102</v>
      </c>
      <c r="G141" s="83">
        <f>AVERAGE(G80:G89)</f>
        <v>18.4</v>
      </c>
      <c r="H141" s="83">
        <f>AVERAGE(H80:H89)</f>
        <v>76.37</v>
      </c>
      <c r="I141" s="87">
        <f>AVERAGE(I80:I89)</f>
        <v>4.2721868029846</v>
      </c>
      <c r="J141" s="40"/>
      <c r="K141" t="s" s="104">
        <v>102</v>
      </c>
      <c r="L141" s="83">
        <f>AVERAGE(L80:L89)</f>
        <v>4.3</v>
      </c>
      <c r="M141" s="83">
        <f>AVERAGE(M80:M89)</f>
        <v>9.470000000000001</v>
      </c>
      <c r="N141" s="89">
        <f>AVERAGE(N80:N89)</f>
        <v>2.45833333333333</v>
      </c>
      <c r="O141" s="96"/>
      <c r="P141" s="83"/>
      <c r="Q141" s="83"/>
      <c r="R141" s="84"/>
      <c r="S141" s="83"/>
      <c r="T141" s="83"/>
      <c r="U141" s="84"/>
      <c r="V141" s="83"/>
      <c r="W141" s="97"/>
    </row>
    <row r="142" ht="21.95" customHeight="1">
      <c r="A142" t="s" s="103">
        <v>103</v>
      </c>
      <c r="B142" s="83">
        <f>AVERAGE(B91:B100)</f>
        <v>59.7</v>
      </c>
      <c r="C142" s="83">
        <f>AVERAGE(C91:C100)</f>
        <v>292.49</v>
      </c>
      <c r="D142" s="87">
        <f>AVERAGE(D91:D100)</f>
        <v>4.91749902866718</v>
      </c>
      <c r="E142" s="40"/>
      <c r="F142" t="s" s="104">
        <v>103</v>
      </c>
      <c r="G142" s="83">
        <f>AVERAGE(G91:G100)</f>
        <v>35.3</v>
      </c>
      <c r="H142" s="83">
        <f>AVERAGE(H91:H100)</f>
        <v>136.7</v>
      </c>
      <c r="I142" s="87">
        <f>AVERAGE(I91:I100)</f>
        <v>3.91083598495292</v>
      </c>
      <c r="J142" s="40"/>
      <c r="K142" t="s" s="104">
        <v>103</v>
      </c>
      <c r="L142" s="83">
        <f>AVERAGE(L91:L100)</f>
        <v>9.199999999999999</v>
      </c>
      <c r="M142" s="83">
        <f>AVERAGE(M91:M100)</f>
        <v>19.19</v>
      </c>
      <c r="N142" s="89">
        <f>AVERAGE(N91:N100)</f>
        <v>2.12340214171793</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AVERAGE(B84:B88)</f>
        <v>35.8</v>
      </c>
      <c r="C145" s="83">
        <f>AVERAGE(C84:C88)</f>
        <v>197.56</v>
      </c>
      <c r="D145" s="87">
        <f>AVERAGE(D84:D88)</f>
        <v>5.5552608441226</v>
      </c>
      <c r="E145" s="40"/>
      <c r="F145" t="s" s="99">
        <v>99</v>
      </c>
      <c r="G145" s="83">
        <f>AVERAGE(G84:G88)</f>
        <v>15.4</v>
      </c>
      <c r="H145" s="83">
        <f>AVERAGE(H84:H88)</f>
        <v>66.26000000000001</v>
      </c>
      <c r="I145" s="87">
        <f>AVERAGE(I84:I88)</f>
        <v>4.31580629827689</v>
      </c>
      <c r="J145" s="40"/>
      <c r="K145" t="s" s="99">
        <v>99</v>
      </c>
      <c r="L145" s="83">
        <f>AVERAGE(L84:L88)</f>
        <v>3</v>
      </c>
      <c r="M145" s="83">
        <f>AVERAGE(M84:M88)</f>
        <v>7.26</v>
      </c>
      <c r="N145" s="89">
        <f>AVERAGE(N84:N88)</f>
        <v>2.46466666666667</v>
      </c>
      <c r="O145" s="96"/>
      <c r="P145" s="83"/>
      <c r="Q145" s="83"/>
      <c r="R145" s="84"/>
      <c r="S145" s="83"/>
      <c r="T145" s="83"/>
      <c r="U145" s="84"/>
      <c r="V145" s="83"/>
      <c r="W145" s="97"/>
    </row>
    <row r="146" ht="21.95" customHeight="1">
      <c r="A146" t="s" s="98">
        <v>100</v>
      </c>
      <c r="B146" s="83">
        <f>AVERAGE(B90:B94)</f>
        <v>53</v>
      </c>
      <c r="C146" s="83">
        <f>AVERAGE(C90:C94)</f>
        <v>261.66</v>
      </c>
      <c r="D146" s="87">
        <f>AVERAGE(D90:D94)</f>
        <v>4.96195846411188</v>
      </c>
      <c r="E146" s="40"/>
      <c r="F146" t="s" s="99">
        <v>100</v>
      </c>
      <c r="G146" s="83">
        <f>AVERAGE(G90:G94)</f>
        <v>30.8</v>
      </c>
      <c r="H146" s="83">
        <f>AVERAGE(H90:H94)</f>
        <v>120.28</v>
      </c>
      <c r="I146" s="87">
        <f>AVERAGE(I90:I94)</f>
        <v>3.90548417086278</v>
      </c>
      <c r="J146" s="40"/>
      <c r="K146" t="s" s="99">
        <v>100</v>
      </c>
      <c r="L146" s="83">
        <f>AVERAGE(L90:L94)</f>
        <v>8.199999999999999</v>
      </c>
      <c r="M146" s="83">
        <f>AVERAGE(M90:M94)</f>
        <v>17.48</v>
      </c>
      <c r="N146" s="89">
        <f>AVERAGE(N90:N94)</f>
        <v>2.10957142857143</v>
      </c>
      <c r="O146" s="96"/>
      <c r="P146" s="83"/>
      <c r="Q146" s="83"/>
      <c r="R146" s="84"/>
      <c r="S146" s="83"/>
      <c r="T146" s="83"/>
      <c r="U146" s="84"/>
      <c r="V146" s="83"/>
      <c r="W146" s="97"/>
    </row>
    <row r="147" ht="21.95" customHeight="1">
      <c r="A147" t="s" s="101">
        <v>101</v>
      </c>
      <c r="B147" s="84"/>
      <c r="C147" s="84"/>
      <c r="D147" s="90"/>
      <c r="E147" s="40"/>
      <c r="F147" t="s" s="102">
        <v>101</v>
      </c>
      <c r="G147" s="84"/>
      <c r="H147" s="84"/>
      <c r="I147" s="90"/>
      <c r="J147" s="40"/>
      <c r="K147" t="s" s="102">
        <v>101</v>
      </c>
      <c r="L147" s="84"/>
      <c r="M147" s="84"/>
      <c r="N147" s="91"/>
      <c r="O147" s="96"/>
      <c r="P147" s="83"/>
      <c r="Q147" s="83"/>
      <c r="R147" s="84"/>
      <c r="S147" s="83"/>
      <c r="T147" s="83"/>
      <c r="U147" s="84"/>
      <c r="V147" s="83"/>
      <c r="W147" s="97"/>
    </row>
    <row r="148" ht="21.95" customHeight="1">
      <c r="A148" t="s" s="103">
        <v>102</v>
      </c>
      <c r="B148" s="83">
        <f>AVERAGE(B85:B89)</f>
        <v>35</v>
      </c>
      <c r="C148" s="83">
        <f>AVERAGE(C85:C89)</f>
        <v>193.66</v>
      </c>
      <c r="D148" s="87">
        <f>AVERAGE(D85:D89)</f>
        <v>5.57900443386619</v>
      </c>
      <c r="E148" s="40"/>
      <c r="F148" t="s" s="104">
        <v>102</v>
      </c>
      <c r="G148" s="83">
        <f>AVERAGE(G85:G89)</f>
        <v>15.2</v>
      </c>
      <c r="H148" s="83">
        <f>AVERAGE(H85:H89)</f>
        <v>66</v>
      </c>
      <c r="I148" s="87">
        <f>AVERAGE(I85:I89)</f>
        <v>4.37616993464052</v>
      </c>
      <c r="J148" s="40"/>
      <c r="K148" t="s" s="104">
        <v>102</v>
      </c>
      <c r="L148" s="83">
        <f>AVERAGE(L85:L89)</f>
        <v>2.8</v>
      </c>
      <c r="M148" s="83">
        <f>AVERAGE(M85:M89)</f>
        <v>6.8</v>
      </c>
      <c r="N148" s="89">
        <f>AVERAGE(N85:N89)</f>
        <v>2.52466666666667</v>
      </c>
      <c r="O148" s="96"/>
      <c r="P148" s="83"/>
      <c r="Q148" s="83"/>
      <c r="R148" s="84"/>
      <c r="S148" s="83"/>
      <c r="T148" s="83"/>
      <c r="U148" s="84"/>
      <c r="V148" s="83"/>
      <c r="W148" s="97"/>
    </row>
    <row r="149" ht="21.95" customHeight="1">
      <c r="A149" t="s" s="103">
        <v>103</v>
      </c>
      <c r="B149" s="83">
        <f>AVERAGE(B91:B95)</f>
        <v>55.2</v>
      </c>
      <c r="C149" s="83">
        <f>AVERAGE(C91:C95)</f>
        <v>272.08</v>
      </c>
      <c r="D149" s="87">
        <f>AVERAGE(D91:D95)</f>
        <v>4.95198787587659</v>
      </c>
      <c r="E149" s="40"/>
      <c r="F149" t="s" s="104">
        <v>103</v>
      </c>
      <c r="G149" s="83">
        <f>AVERAGE(G91:G95)</f>
        <v>33.4</v>
      </c>
      <c r="H149" s="83">
        <f>AVERAGE(H91:H95)</f>
        <v>132.42</v>
      </c>
      <c r="I149" s="87">
        <f>AVERAGE(I91:I95)</f>
        <v>3.99406969717857</v>
      </c>
      <c r="J149" s="40"/>
      <c r="K149" t="s" s="104">
        <v>103</v>
      </c>
      <c r="L149" s="83">
        <f>AVERAGE(L91:L95)</f>
        <v>7.8</v>
      </c>
      <c r="M149" s="83">
        <f>AVERAGE(M91:M95)</f>
        <v>16.8</v>
      </c>
      <c r="N149" s="89">
        <f>AVERAGE(N91:N95)</f>
        <v>2.14790476190476</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6.xml><?xml version="1.0" encoding="utf-8"?>
<worksheet xmlns:r="http://schemas.openxmlformats.org/officeDocument/2006/relationships" xmlns="http://schemas.openxmlformats.org/spreadsheetml/2006/main">
  <dimension ref="A1:W116"/>
  <sheetViews>
    <sheetView workbookViewId="0" showGridLines="0" defaultGridColor="1"/>
  </sheetViews>
  <sheetFormatPr defaultColWidth="16.3333" defaultRowHeight="19.9" customHeight="1" outlineLevelRow="0" outlineLevelCol="0"/>
  <cols>
    <col min="1" max="1" width="10" style="304" customWidth="1"/>
    <col min="2" max="4" width="12.1719" style="304" customWidth="1"/>
    <col min="5" max="5" width="1.35156" style="304" customWidth="1"/>
    <col min="6" max="6" width="10" style="304" customWidth="1"/>
    <col min="7" max="9" width="12.1719" style="304" customWidth="1"/>
    <col min="10" max="10" width="1.35156" style="304" customWidth="1"/>
    <col min="11" max="11" width="10" style="304" customWidth="1"/>
    <col min="12" max="14" width="12.1719" style="304" customWidth="1"/>
    <col min="15" max="15" width="10.8516" style="304" customWidth="1"/>
    <col min="16" max="17" width="6.5" style="304" customWidth="1"/>
    <col min="18" max="18" width="10.8516" style="304" customWidth="1"/>
    <col min="19" max="20" width="6.5" style="304" customWidth="1"/>
    <col min="21" max="21" width="10.8516" style="304" customWidth="1"/>
    <col min="22" max="23" width="6.5" style="304" customWidth="1"/>
    <col min="24" max="16384" width="16.3516" style="304" customWidth="1"/>
  </cols>
  <sheetData>
    <row r="1" ht="64.15" customHeight="1">
      <c r="A1" t="s" s="164">
        <v>172</v>
      </c>
      <c r="B1" t="s" s="27">
        <v>40</v>
      </c>
      <c r="C1" t="s" s="27">
        <v>41</v>
      </c>
      <c r="D1" t="s" s="28">
        <v>42</v>
      </c>
      <c r="E1" s="29"/>
      <c r="F1" t="s" s="30">
        <v>419</v>
      </c>
      <c r="G1" t="s" s="27">
        <v>44</v>
      </c>
      <c r="H1" t="s" s="27">
        <v>45</v>
      </c>
      <c r="I1" t="s" s="28">
        <v>46</v>
      </c>
      <c r="J1" s="29"/>
      <c r="K1" t="s" s="30">
        <v>420</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1946</v>
      </c>
      <c r="B3" s="144">
        <v>74</v>
      </c>
      <c r="C3" s="78">
        <v>526.6</v>
      </c>
      <c r="D3" s="79">
        <v>7.11621621621622</v>
      </c>
      <c r="E3" s="40"/>
      <c r="F3" s="145">
        <v>1946</v>
      </c>
      <c r="G3" s="144">
        <v>52</v>
      </c>
      <c r="H3" s="78">
        <v>336.8</v>
      </c>
      <c r="I3" s="79">
        <v>6.47692307692308</v>
      </c>
      <c r="J3" s="40"/>
      <c r="K3" s="145">
        <v>1946</v>
      </c>
      <c r="L3" s="144">
        <v>20</v>
      </c>
      <c r="M3" s="78">
        <v>100.3</v>
      </c>
      <c r="N3" s="81">
        <v>5.015</v>
      </c>
      <c r="O3" s="152"/>
      <c r="P3" s="135"/>
      <c r="Q3" s="97"/>
      <c r="R3" s="153"/>
      <c r="S3" s="135"/>
      <c r="T3" s="97"/>
      <c r="U3" s="153"/>
      <c r="V3" s="135"/>
      <c r="W3" s="97"/>
    </row>
    <row r="4" ht="21.95" customHeight="1">
      <c r="A4" s="150">
        <v>1947</v>
      </c>
      <c r="B4" s="100">
        <v>54</v>
      </c>
      <c r="C4" s="83">
        <v>413.3</v>
      </c>
      <c r="D4" s="87">
        <v>7.6537037037037</v>
      </c>
      <c r="E4" s="40"/>
      <c r="F4" s="151">
        <v>1947</v>
      </c>
      <c r="G4" s="100">
        <v>30</v>
      </c>
      <c r="H4" s="83">
        <v>207.5</v>
      </c>
      <c r="I4" s="87">
        <v>6.91666666666667</v>
      </c>
      <c r="J4" s="40"/>
      <c r="K4" s="151">
        <v>1947</v>
      </c>
      <c r="L4" s="100">
        <v>7</v>
      </c>
      <c r="M4" s="83">
        <v>40.6</v>
      </c>
      <c r="N4" s="89">
        <v>5.8</v>
      </c>
      <c r="O4" s="152"/>
      <c r="P4" s="135"/>
      <c r="Q4" s="97"/>
      <c r="R4" s="153"/>
      <c r="S4" s="135"/>
      <c r="T4" s="97"/>
      <c r="U4" s="153"/>
      <c r="V4" s="135"/>
      <c r="W4" s="97"/>
    </row>
    <row r="5" ht="21.95" customHeight="1">
      <c r="A5" s="150">
        <v>1948</v>
      </c>
      <c r="B5" s="100">
        <v>50</v>
      </c>
      <c r="C5" s="83">
        <v>383.5</v>
      </c>
      <c r="D5" s="87">
        <v>7.67</v>
      </c>
      <c r="E5" s="40"/>
      <c r="F5" s="151">
        <v>1948</v>
      </c>
      <c r="G5" s="100">
        <v>30</v>
      </c>
      <c r="H5" s="83">
        <v>209.7</v>
      </c>
      <c r="I5" s="87">
        <v>6.99</v>
      </c>
      <c r="J5" s="40"/>
      <c r="K5" s="151">
        <v>1948</v>
      </c>
      <c r="L5" s="100">
        <v>7</v>
      </c>
      <c r="M5" s="83">
        <v>41.2</v>
      </c>
      <c r="N5" s="89">
        <v>5.88571428571429</v>
      </c>
      <c r="O5" s="152"/>
      <c r="P5" s="135"/>
      <c r="Q5" s="97"/>
      <c r="R5" s="153"/>
      <c r="S5" s="135"/>
      <c r="T5" s="97"/>
      <c r="U5" s="153"/>
      <c r="V5" s="135"/>
      <c r="W5" s="97"/>
    </row>
    <row r="6" ht="21.95" customHeight="1">
      <c r="A6" s="150">
        <v>1949</v>
      </c>
      <c r="B6" s="100">
        <v>44</v>
      </c>
      <c r="C6" s="83">
        <v>342.2</v>
      </c>
      <c r="D6" s="87">
        <v>7.77727272727273</v>
      </c>
      <c r="E6" s="40"/>
      <c r="F6" s="151">
        <v>1949</v>
      </c>
      <c r="G6" s="100">
        <v>25</v>
      </c>
      <c r="H6" s="83">
        <v>176.7</v>
      </c>
      <c r="I6" s="87">
        <v>7.068</v>
      </c>
      <c r="J6" s="40"/>
      <c r="K6" s="151">
        <v>1949</v>
      </c>
      <c r="L6" s="100">
        <v>4</v>
      </c>
      <c r="M6" s="83">
        <v>22.2</v>
      </c>
      <c r="N6" s="89">
        <v>5.55</v>
      </c>
      <c r="O6" s="152"/>
      <c r="P6" s="135"/>
      <c r="Q6" s="97"/>
      <c r="R6" s="153"/>
      <c r="S6" s="135"/>
      <c r="T6" s="97"/>
      <c r="U6" s="153"/>
      <c r="V6" s="135"/>
      <c r="W6" s="97"/>
    </row>
    <row r="7" ht="21.95" customHeight="1">
      <c r="A7" s="150">
        <v>1950</v>
      </c>
      <c r="B7" s="100">
        <v>19</v>
      </c>
      <c r="C7" s="83">
        <v>146.9</v>
      </c>
      <c r="D7" s="87">
        <v>7.73157894736842</v>
      </c>
      <c r="E7" s="40"/>
      <c r="F7" s="151">
        <v>1950</v>
      </c>
      <c r="G7" s="100">
        <v>10</v>
      </c>
      <c r="H7" s="83">
        <v>68</v>
      </c>
      <c r="I7" s="87">
        <v>6.8</v>
      </c>
      <c r="J7" s="40"/>
      <c r="K7" s="151">
        <v>1950</v>
      </c>
      <c r="L7" s="100">
        <v>2</v>
      </c>
      <c r="M7" s="83">
        <v>10.6</v>
      </c>
      <c r="N7" s="89">
        <v>5.3</v>
      </c>
      <c r="O7" s="152"/>
      <c r="P7" s="135"/>
      <c r="Q7" s="97"/>
      <c r="R7" s="153"/>
      <c r="S7" s="135"/>
      <c r="T7" s="97"/>
      <c r="U7" s="153"/>
      <c r="V7" s="135"/>
      <c r="W7" s="97"/>
    </row>
    <row r="8" ht="21.95" customHeight="1">
      <c r="A8" s="150">
        <v>1951</v>
      </c>
      <c r="B8" s="100">
        <v>56</v>
      </c>
      <c r="C8" s="83">
        <v>449.1</v>
      </c>
      <c r="D8" s="87">
        <v>8.019642857142861</v>
      </c>
      <c r="E8" s="40"/>
      <c r="F8" s="151">
        <v>1951</v>
      </c>
      <c r="G8" s="100">
        <v>24</v>
      </c>
      <c r="H8" s="83">
        <v>172.1</v>
      </c>
      <c r="I8" s="87">
        <v>7.17083333333333</v>
      </c>
      <c r="J8" s="40"/>
      <c r="K8" s="151">
        <v>1951</v>
      </c>
      <c r="L8" s="100">
        <v>3</v>
      </c>
      <c r="M8" s="83">
        <v>16.7</v>
      </c>
      <c r="N8" s="89">
        <v>5.56666666666667</v>
      </c>
      <c r="O8" s="152"/>
      <c r="P8" s="135"/>
      <c r="Q8" s="97"/>
      <c r="R8" s="153"/>
      <c r="S8" s="135"/>
      <c r="T8" s="97"/>
      <c r="U8" s="153"/>
      <c r="V8" s="135"/>
      <c r="W8" s="97"/>
    </row>
    <row r="9" ht="21.95" customHeight="1">
      <c r="A9" s="150">
        <v>1952</v>
      </c>
      <c r="B9" s="100">
        <v>55</v>
      </c>
      <c r="C9" s="83">
        <v>424.3</v>
      </c>
      <c r="D9" s="87">
        <v>7.71454545454545</v>
      </c>
      <c r="E9" s="40"/>
      <c r="F9" s="151">
        <v>1952</v>
      </c>
      <c r="G9" s="100">
        <v>29</v>
      </c>
      <c r="H9" s="83">
        <v>199.5</v>
      </c>
      <c r="I9" s="87">
        <v>6.87931034482759</v>
      </c>
      <c r="J9" s="40"/>
      <c r="K9" s="151">
        <v>1952</v>
      </c>
      <c r="L9" s="100">
        <v>6</v>
      </c>
      <c r="M9" s="83">
        <v>32.8</v>
      </c>
      <c r="N9" s="89">
        <v>5.46666666666667</v>
      </c>
      <c r="O9" s="152"/>
      <c r="P9" s="135"/>
      <c r="Q9" s="97"/>
      <c r="R9" s="153"/>
      <c r="S9" s="135"/>
      <c r="T9" s="97"/>
      <c r="U9" s="153"/>
      <c r="V9" s="135"/>
      <c r="W9" s="97"/>
    </row>
    <row r="10" ht="21.95" customHeight="1">
      <c r="A10" s="150">
        <v>1953</v>
      </c>
      <c r="B10" s="100">
        <v>53</v>
      </c>
      <c r="C10" s="83">
        <v>414</v>
      </c>
      <c r="D10" s="87">
        <v>7.81132075471698</v>
      </c>
      <c r="E10" s="40"/>
      <c r="F10" s="151">
        <v>1953</v>
      </c>
      <c r="G10" s="100">
        <v>27</v>
      </c>
      <c r="H10" s="83">
        <v>187.4</v>
      </c>
      <c r="I10" s="87">
        <v>6.94074074074074</v>
      </c>
      <c r="J10" s="40"/>
      <c r="K10" s="151">
        <v>1953</v>
      </c>
      <c r="L10" s="100">
        <v>6</v>
      </c>
      <c r="M10" s="83">
        <v>33.9</v>
      </c>
      <c r="N10" s="89">
        <v>5.65</v>
      </c>
      <c r="O10" s="152"/>
      <c r="P10" s="135"/>
      <c r="Q10" s="97"/>
      <c r="R10" s="153"/>
      <c r="S10" s="135"/>
      <c r="T10" s="97"/>
      <c r="U10" s="153"/>
      <c r="V10" s="135"/>
      <c r="W10" s="97"/>
    </row>
    <row r="11" ht="21.95" customHeight="1">
      <c r="A11" s="150">
        <v>1954</v>
      </c>
      <c r="B11" s="100">
        <v>48</v>
      </c>
      <c r="C11" s="83">
        <v>382.5</v>
      </c>
      <c r="D11" s="87">
        <v>7.96875</v>
      </c>
      <c r="E11" s="40"/>
      <c r="F11" s="151">
        <v>1954</v>
      </c>
      <c r="G11" s="100">
        <v>19</v>
      </c>
      <c r="H11" s="83">
        <v>132.8</v>
      </c>
      <c r="I11" s="87">
        <v>6.98947368421053</v>
      </c>
      <c r="J11" s="40"/>
      <c r="K11" s="151">
        <v>1954</v>
      </c>
      <c r="L11" s="100">
        <v>3</v>
      </c>
      <c r="M11" s="83">
        <v>16.7</v>
      </c>
      <c r="N11" s="89">
        <v>5.56666666666667</v>
      </c>
      <c r="O11" s="152"/>
      <c r="P11" s="135"/>
      <c r="Q11" s="97"/>
      <c r="R11" s="153"/>
      <c r="S11" s="135"/>
      <c r="T11" s="97"/>
      <c r="U11" s="153"/>
      <c r="V11" s="135"/>
      <c r="W11" s="97"/>
    </row>
    <row r="12" ht="21.95" customHeight="1">
      <c r="A12" s="150">
        <v>1955</v>
      </c>
      <c r="B12" s="100">
        <v>51</v>
      </c>
      <c r="C12" s="83">
        <v>406.7</v>
      </c>
      <c r="D12" s="87">
        <v>7.97450980392157</v>
      </c>
      <c r="E12" s="40"/>
      <c r="F12" s="151">
        <v>1955</v>
      </c>
      <c r="G12" s="100">
        <v>21</v>
      </c>
      <c r="H12" s="83">
        <v>143.9</v>
      </c>
      <c r="I12" s="87">
        <v>6.85238095238095</v>
      </c>
      <c r="J12" s="40"/>
      <c r="K12" s="151">
        <v>1955</v>
      </c>
      <c r="L12" s="100">
        <v>9</v>
      </c>
      <c r="M12" s="83">
        <v>54.4</v>
      </c>
      <c r="N12" s="89">
        <v>6.04444444444444</v>
      </c>
      <c r="O12" s="152"/>
      <c r="P12" s="135"/>
      <c r="Q12" s="97"/>
      <c r="R12" s="153"/>
      <c r="S12" s="135"/>
      <c r="T12" s="97"/>
      <c r="U12" s="153"/>
      <c r="V12" s="135"/>
      <c r="W12" s="97"/>
    </row>
    <row r="13" ht="21.95" customHeight="1">
      <c r="A13" s="150">
        <v>1956</v>
      </c>
      <c r="B13" s="100">
        <v>74</v>
      </c>
      <c r="C13" s="83">
        <v>574.6</v>
      </c>
      <c r="D13" s="87">
        <v>7.76486486486486</v>
      </c>
      <c r="E13" s="40"/>
      <c r="F13" s="151">
        <v>1956</v>
      </c>
      <c r="G13" s="100">
        <v>35</v>
      </c>
      <c r="H13" s="83">
        <v>238.3</v>
      </c>
      <c r="I13" s="87">
        <v>6.80857142857143</v>
      </c>
      <c r="J13" s="40"/>
      <c r="K13" s="151">
        <v>1956</v>
      </c>
      <c r="L13" s="100">
        <v>10</v>
      </c>
      <c r="M13" s="83">
        <v>55.7</v>
      </c>
      <c r="N13" s="89">
        <v>5.57</v>
      </c>
      <c r="O13" s="152"/>
      <c r="P13" s="135"/>
      <c r="Q13" s="97"/>
      <c r="R13" s="153"/>
      <c r="S13" s="135"/>
      <c r="T13" s="97"/>
      <c r="U13" s="153"/>
      <c r="V13" s="135"/>
      <c r="W13" s="97"/>
    </row>
    <row r="14" ht="21.95" customHeight="1">
      <c r="A14" s="150">
        <v>1957</v>
      </c>
      <c r="B14" s="100">
        <v>53</v>
      </c>
      <c r="C14" s="83">
        <v>406.2</v>
      </c>
      <c r="D14" s="87">
        <v>7.66415094339623</v>
      </c>
      <c r="E14" s="40"/>
      <c r="F14" s="151">
        <v>1957</v>
      </c>
      <c r="G14" s="100">
        <v>31</v>
      </c>
      <c r="H14" s="83">
        <v>215.8</v>
      </c>
      <c r="I14" s="87">
        <v>6.96129032258065</v>
      </c>
      <c r="J14" s="40"/>
      <c r="K14" s="151">
        <v>1957</v>
      </c>
      <c r="L14" s="100">
        <v>8</v>
      </c>
      <c r="M14" s="83">
        <v>45.6</v>
      </c>
      <c r="N14" s="89">
        <v>5.7</v>
      </c>
      <c r="O14" s="152"/>
      <c r="P14" s="135"/>
      <c r="Q14" s="97"/>
      <c r="R14" s="153"/>
      <c r="S14" s="135"/>
      <c r="T14" s="97"/>
      <c r="U14" s="153"/>
      <c r="V14" s="135"/>
      <c r="W14" s="97"/>
    </row>
    <row r="15" ht="21.95" customHeight="1">
      <c r="A15" s="150">
        <v>1958</v>
      </c>
      <c r="B15" s="100">
        <v>55</v>
      </c>
      <c r="C15" s="83">
        <v>408.4</v>
      </c>
      <c r="D15" s="87">
        <v>7.42545454545455</v>
      </c>
      <c r="E15" s="40"/>
      <c r="F15" s="151">
        <v>1958</v>
      </c>
      <c r="G15" s="100">
        <v>38</v>
      </c>
      <c r="H15" s="83">
        <v>258.9</v>
      </c>
      <c r="I15" s="87">
        <v>6.81315789473684</v>
      </c>
      <c r="J15" s="40"/>
      <c r="K15" s="151">
        <v>1958</v>
      </c>
      <c r="L15" s="100">
        <v>11</v>
      </c>
      <c r="M15" s="83">
        <v>61.2</v>
      </c>
      <c r="N15" s="89">
        <v>5.56363636363636</v>
      </c>
      <c r="O15" s="152"/>
      <c r="P15" s="135"/>
      <c r="Q15" s="97"/>
      <c r="R15" s="153"/>
      <c r="S15" s="135"/>
      <c r="T15" s="97"/>
      <c r="U15" s="153"/>
      <c r="V15" s="135"/>
      <c r="W15" s="97"/>
    </row>
    <row r="16" ht="21.95" customHeight="1">
      <c r="A16" s="150">
        <v>1959</v>
      </c>
      <c r="B16" s="100">
        <v>26</v>
      </c>
      <c r="C16" s="83">
        <v>203.8</v>
      </c>
      <c r="D16" s="87">
        <v>7.83846153846154</v>
      </c>
      <c r="E16" s="40"/>
      <c r="F16" s="151">
        <v>1959</v>
      </c>
      <c r="G16" s="100">
        <v>11</v>
      </c>
      <c r="H16" s="83">
        <v>74.5</v>
      </c>
      <c r="I16" s="87">
        <v>6.77272727272727</v>
      </c>
      <c r="J16" s="40"/>
      <c r="K16" s="151">
        <v>1959</v>
      </c>
      <c r="L16" s="100">
        <v>3</v>
      </c>
      <c r="M16" s="83">
        <v>16.1</v>
      </c>
      <c r="N16" s="89">
        <v>5.36666666666667</v>
      </c>
      <c r="O16" s="152"/>
      <c r="P16" s="135"/>
      <c r="Q16" s="97"/>
      <c r="R16" s="153"/>
      <c r="S16" s="135"/>
      <c r="T16" s="97"/>
      <c r="U16" s="153"/>
      <c r="V16" s="135"/>
      <c r="W16" s="97"/>
    </row>
    <row r="17" ht="21.95" customHeight="1">
      <c r="A17" s="150">
        <v>1960</v>
      </c>
      <c r="B17" s="100">
        <v>59</v>
      </c>
      <c r="C17" s="83">
        <v>456.4</v>
      </c>
      <c r="D17" s="87">
        <v>7.73559322033898</v>
      </c>
      <c r="E17" s="40"/>
      <c r="F17" s="151">
        <v>1960</v>
      </c>
      <c r="G17" s="100">
        <v>31</v>
      </c>
      <c r="H17" s="83">
        <v>215.3</v>
      </c>
      <c r="I17" s="87">
        <v>6.94516129032258</v>
      </c>
      <c r="J17" s="40"/>
      <c r="K17" s="151">
        <v>1960</v>
      </c>
      <c r="L17" s="100">
        <v>9</v>
      </c>
      <c r="M17" s="83">
        <v>51.3</v>
      </c>
      <c r="N17" s="89">
        <v>5.7</v>
      </c>
      <c r="O17" s="152"/>
      <c r="P17" s="135"/>
      <c r="Q17" s="97"/>
      <c r="R17" s="153"/>
      <c r="S17" s="135"/>
      <c r="T17" s="97"/>
      <c r="U17" s="153"/>
      <c r="V17" s="135"/>
      <c r="W17" s="97"/>
    </row>
    <row r="18" ht="21.95" customHeight="1">
      <c r="A18" s="150">
        <v>1961</v>
      </c>
      <c r="B18" s="100">
        <v>36</v>
      </c>
      <c r="C18" s="83">
        <v>288.3</v>
      </c>
      <c r="D18" s="87">
        <v>8.008333333333329</v>
      </c>
      <c r="E18" s="40"/>
      <c r="F18" s="151">
        <v>1961</v>
      </c>
      <c r="G18" s="100">
        <v>16</v>
      </c>
      <c r="H18" s="83">
        <v>115.7</v>
      </c>
      <c r="I18" s="87">
        <v>7.23125</v>
      </c>
      <c r="J18" s="40"/>
      <c r="K18" s="151">
        <v>1961</v>
      </c>
      <c r="L18" s="100">
        <v>1</v>
      </c>
      <c r="M18" s="83">
        <v>5.6</v>
      </c>
      <c r="N18" s="89">
        <v>5.6</v>
      </c>
      <c r="O18" s="152"/>
      <c r="P18" s="135"/>
      <c r="Q18" s="97"/>
      <c r="R18" s="153"/>
      <c r="S18" s="135"/>
      <c r="T18" s="97"/>
      <c r="U18" s="153"/>
      <c r="V18" s="135"/>
      <c r="W18" s="97"/>
    </row>
    <row r="19" ht="21.95" customHeight="1">
      <c r="A19" s="150">
        <v>1962</v>
      </c>
      <c r="B19" s="100">
        <v>49</v>
      </c>
      <c r="C19" s="83">
        <v>387.1</v>
      </c>
      <c r="D19" s="87">
        <v>7.9</v>
      </c>
      <c r="E19" s="40"/>
      <c r="F19" s="151">
        <v>1962</v>
      </c>
      <c r="G19" s="100">
        <v>21</v>
      </c>
      <c r="H19" s="83">
        <v>147.5</v>
      </c>
      <c r="I19" s="87">
        <v>7.02380952380952</v>
      </c>
      <c r="J19" s="40"/>
      <c r="K19" s="151">
        <v>1962</v>
      </c>
      <c r="L19" s="100">
        <v>3</v>
      </c>
      <c r="M19" s="83">
        <v>17.8</v>
      </c>
      <c r="N19" s="89">
        <v>5.93333333333333</v>
      </c>
      <c r="O19" s="152"/>
      <c r="P19" s="135"/>
      <c r="Q19" s="97"/>
      <c r="R19" s="153"/>
      <c r="S19" s="135"/>
      <c r="T19" s="97"/>
      <c r="U19" s="153"/>
      <c r="V19" s="135"/>
      <c r="W19" s="97"/>
    </row>
    <row r="20" ht="21.95" customHeight="1">
      <c r="A20" s="150">
        <v>1963</v>
      </c>
      <c r="B20" s="100">
        <v>39</v>
      </c>
      <c r="C20" s="83">
        <v>313.1</v>
      </c>
      <c r="D20" s="87">
        <v>8.02820512820513</v>
      </c>
      <c r="E20" s="40"/>
      <c r="F20" s="151">
        <v>1963</v>
      </c>
      <c r="G20" s="100">
        <v>15</v>
      </c>
      <c r="H20" s="83">
        <v>107.9</v>
      </c>
      <c r="I20" s="87">
        <v>7.19333333333333</v>
      </c>
      <c r="J20" s="40"/>
      <c r="K20" s="151">
        <v>1963</v>
      </c>
      <c r="L20" s="100">
        <v>2</v>
      </c>
      <c r="M20" s="83">
        <v>11.7</v>
      </c>
      <c r="N20" s="89">
        <v>5.85</v>
      </c>
      <c r="O20" s="152"/>
      <c r="P20" s="135"/>
      <c r="Q20" s="97"/>
      <c r="R20" s="153"/>
      <c r="S20" s="135"/>
      <c r="T20" s="97"/>
      <c r="U20" s="153"/>
      <c r="V20" s="135"/>
      <c r="W20" s="97"/>
    </row>
    <row r="21" ht="21.95" customHeight="1">
      <c r="A21" s="150">
        <v>1964</v>
      </c>
      <c r="B21" s="100">
        <v>52</v>
      </c>
      <c r="C21" s="83">
        <v>407.3</v>
      </c>
      <c r="D21" s="87">
        <v>7.83269230769231</v>
      </c>
      <c r="E21" s="40"/>
      <c r="F21" s="151">
        <v>1964</v>
      </c>
      <c r="G21" s="100">
        <v>22</v>
      </c>
      <c r="H21" s="83">
        <v>149.3</v>
      </c>
      <c r="I21" s="87">
        <v>6.78636363636364</v>
      </c>
      <c r="J21" s="40"/>
      <c r="K21" s="151">
        <v>1964</v>
      </c>
      <c r="L21" s="100">
        <v>8</v>
      </c>
      <c r="M21" s="83">
        <v>45.3</v>
      </c>
      <c r="N21" s="89">
        <v>5.6625</v>
      </c>
      <c r="O21" s="152"/>
      <c r="P21" s="135"/>
      <c r="Q21" s="97"/>
      <c r="R21" s="153"/>
      <c r="S21" s="135"/>
      <c r="T21" s="97"/>
      <c r="U21" s="153"/>
      <c r="V21" s="135"/>
      <c r="W21" s="97"/>
    </row>
    <row r="22" ht="21.95" customHeight="1">
      <c r="A22" s="150">
        <v>1965</v>
      </c>
      <c r="B22" s="100">
        <v>40</v>
      </c>
      <c r="C22" s="83">
        <v>316.2</v>
      </c>
      <c r="D22" s="87">
        <v>7.905</v>
      </c>
      <c r="E22" s="40"/>
      <c r="F22" s="151">
        <v>1965</v>
      </c>
      <c r="G22" s="100">
        <v>21</v>
      </c>
      <c r="H22" s="83">
        <v>151.9</v>
      </c>
      <c r="I22" s="87">
        <v>7.23333333333333</v>
      </c>
      <c r="J22" s="40"/>
      <c r="K22" s="151">
        <v>1965</v>
      </c>
      <c r="L22" s="100">
        <v>1</v>
      </c>
      <c r="M22" s="83">
        <v>6.1</v>
      </c>
      <c r="N22" s="89">
        <v>6.1</v>
      </c>
      <c r="O22" s="152"/>
      <c r="P22" s="135"/>
      <c r="Q22" s="97"/>
      <c r="R22" s="153"/>
      <c r="S22" s="135"/>
      <c r="T22" s="97"/>
      <c r="U22" s="153"/>
      <c r="V22" s="135"/>
      <c r="W22" s="97"/>
    </row>
    <row r="23" ht="21.95" customHeight="1">
      <c r="A23" s="150">
        <v>1966</v>
      </c>
      <c r="B23" s="100">
        <v>57</v>
      </c>
      <c r="C23" s="83">
        <v>454.6</v>
      </c>
      <c r="D23" s="87">
        <v>7.97543859649123</v>
      </c>
      <c r="E23" s="40"/>
      <c r="F23" s="151">
        <v>1966</v>
      </c>
      <c r="G23" s="100">
        <v>27</v>
      </c>
      <c r="H23" s="83">
        <v>195.4</v>
      </c>
      <c r="I23" s="87">
        <v>7.23703703703704</v>
      </c>
      <c r="J23" s="40"/>
      <c r="K23" s="151">
        <v>1966</v>
      </c>
      <c r="L23" s="100">
        <v>4</v>
      </c>
      <c r="M23" s="83">
        <v>21.7</v>
      </c>
      <c r="N23" s="89">
        <v>5.425</v>
      </c>
      <c r="O23" s="152"/>
      <c r="P23" s="135"/>
      <c r="Q23" s="97"/>
      <c r="R23" s="153"/>
      <c r="S23" s="135"/>
      <c r="T23" s="97"/>
      <c r="U23" s="153"/>
      <c r="V23" s="135"/>
      <c r="W23" s="97"/>
    </row>
    <row r="24" ht="21.95" customHeight="1">
      <c r="A24" s="150">
        <v>1967</v>
      </c>
      <c r="B24" s="100">
        <v>37</v>
      </c>
      <c r="C24" s="83">
        <v>293.1</v>
      </c>
      <c r="D24" s="87">
        <v>7.92162162162162</v>
      </c>
      <c r="E24" s="40"/>
      <c r="F24" s="151">
        <v>1967</v>
      </c>
      <c r="G24" s="100">
        <v>18</v>
      </c>
      <c r="H24" s="83">
        <v>130.6</v>
      </c>
      <c r="I24" s="87">
        <v>7.25555555555556</v>
      </c>
      <c r="J24" s="40"/>
      <c r="K24" s="151">
        <v>1967</v>
      </c>
      <c r="L24" s="100">
        <v>1</v>
      </c>
      <c r="M24" s="83">
        <v>6.1</v>
      </c>
      <c r="N24" s="89">
        <v>6.1</v>
      </c>
      <c r="O24" s="152"/>
      <c r="P24" s="135"/>
      <c r="Q24" s="97"/>
      <c r="R24" s="153"/>
      <c r="S24" s="135"/>
      <c r="T24" s="97"/>
      <c r="U24" s="153"/>
      <c r="V24" s="135"/>
      <c r="W24" s="97"/>
    </row>
    <row r="25" ht="21.95" customHeight="1">
      <c r="A25" s="150">
        <v>1968</v>
      </c>
      <c r="B25" s="100">
        <v>55</v>
      </c>
      <c r="C25" s="83">
        <v>421.1</v>
      </c>
      <c r="D25" s="87">
        <v>7.65636363636364</v>
      </c>
      <c r="E25" s="40"/>
      <c r="F25" s="151">
        <v>1968</v>
      </c>
      <c r="G25" s="100">
        <v>23</v>
      </c>
      <c r="H25" s="83">
        <v>151.2</v>
      </c>
      <c r="I25" s="87">
        <v>6.57391304347826</v>
      </c>
      <c r="J25" s="40"/>
      <c r="K25" s="151">
        <v>1968</v>
      </c>
      <c r="L25" s="100">
        <v>8</v>
      </c>
      <c r="M25" s="83">
        <v>41.6</v>
      </c>
      <c r="N25" s="89">
        <v>5.2</v>
      </c>
      <c r="O25" s="152"/>
      <c r="P25" s="135"/>
      <c r="Q25" s="97"/>
      <c r="R25" s="153"/>
      <c r="S25" s="135"/>
      <c r="T25" s="97"/>
      <c r="U25" s="153"/>
      <c r="V25" s="135"/>
      <c r="W25" s="97"/>
    </row>
    <row r="26" ht="21.95" customHeight="1">
      <c r="A26" s="150">
        <v>1969</v>
      </c>
      <c r="B26" s="100">
        <v>41</v>
      </c>
      <c r="C26" s="83">
        <v>323.1</v>
      </c>
      <c r="D26" s="87">
        <v>7.88048780487805</v>
      </c>
      <c r="E26" s="40"/>
      <c r="F26" s="151">
        <v>1969</v>
      </c>
      <c r="G26" s="100">
        <v>20</v>
      </c>
      <c r="H26" s="83">
        <v>142.7</v>
      </c>
      <c r="I26" s="87">
        <v>7.135</v>
      </c>
      <c r="J26" s="40"/>
      <c r="K26" s="151">
        <v>1969</v>
      </c>
      <c r="L26" s="100">
        <v>1</v>
      </c>
      <c r="M26" s="83">
        <v>6.1</v>
      </c>
      <c r="N26" s="89">
        <v>6.1</v>
      </c>
      <c r="O26" s="152"/>
      <c r="P26" s="135"/>
      <c r="Q26" s="97"/>
      <c r="R26" s="153"/>
      <c r="S26" s="135"/>
      <c r="T26" s="97"/>
      <c r="U26" s="153"/>
      <c r="V26" s="135"/>
      <c r="W26" s="97"/>
    </row>
    <row r="27" ht="21.95" customHeight="1">
      <c r="A27" s="150">
        <v>1970</v>
      </c>
      <c r="B27" s="100">
        <v>54</v>
      </c>
      <c r="C27" s="83">
        <v>409.6</v>
      </c>
      <c r="D27" s="87">
        <v>7.58518518518519</v>
      </c>
      <c r="E27" s="40"/>
      <c r="F27" s="151">
        <v>1970</v>
      </c>
      <c r="G27" s="100">
        <v>30</v>
      </c>
      <c r="H27" s="83">
        <v>203.7</v>
      </c>
      <c r="I27" s="87">
        <v>6.79</v>
      </c>
      <c r="J27" s="40"/>
      <c r="K27" s="151">
        <v>1970</v>
      </c>
      <c r="L27" s="100">
        <v>8</v>
      </c>
      <c r="M27" s="83">
        <v>43.9</v>
      </c>
      <c r="N27" s="89">
        <v>5.4875</v>
      </c>
      <c r="O27" s="152"/>
      <c r="P27" s="135"/>
      <c r="Q27" s="97"/>
      <c r="R27" s="153"/>
      <c r="S27" s="135"/>
      <c r="T27" s="97"/>
      <c r="U27" s="153"/>
      <c r="V27" s="135"/>
      <c r="W27" s="97"/>
    </row>
    <row r="28" ht="21.95" customHeight="1">
      <c r="A28" s="150">
        <v>1971</v>
      </c>
      <c r="B28" s="100">
        <v>64</v>
      </c>
      <c r="C28" s="83">
        <v>492.1</v>
      </c>
      <c r="D28" s="87">
        <v>7.6890625</v>
      </c>
      <c r="E28" s="40"/>
      <c r="F28" s="151">
        <v>1971</v>
      </c>
      <c r="G28" s="100">
        <v>33</v>
      </c>
      <c r="H28" s="83">
        <v>228.4</v>
      </c>
      <c r="I28" s="87">
        <v>6.92121212121212</v>
      </c>
      <c r="J28" s="40"/>
      <c r="K28" s="151">
        <v>1971</v>
      </c>
      <c r="L28" s="100">
        <v>9</v>
      </c>
      <c r="M28" s="83">
        <v>52.4</v>
      </c>
      <c r="N28" s="89">
        <v>5.82222222222222</v>
      </c>
      <c r="O28" s="152"/>
      <c r="P28" s="135"/>
      <c r="Q28" s="97"/>
      <c r="R28" s="153"/>
      <c r="S28" s="135"/>
      <c r="T28" s="97"/>
      <c r="U28" s="153"/>
      <c r="V28" s="135"/>
      <c r="W28" s="97"/>
    </row>
    <row r="29" ht="21.95" customHeight="1">
      <c r="A29" s="150">
        <v>1972</v>
      </c>
      <c r="B29" s="100">
        <v>23</v>
      </c>
      <c r="C29" s="83">
        <v>180.8</v>
      </c>
      <c r="D29" s="87">
        <v>7.86086956521739</v>
      </c>
      <c r="E29" s="40"/>
      <c r="F29" s="151">
        <v>1972</v>
      </c>
      <c r="G29" s="100">
        <v>11</v>
      </c>
      <c r="H29" s="83">
        <v>77.59999999999999</v>
      </c>
      <c r="I29" s="87">
        <v>7.05454545454545</v>
      </c>
      <c r="J29" s="40"/>
      <c r="K29" s="151">
        <v>1972</v>
      </c>
      <c r="L29" s="100">
        <v>2</v>
      </c>
      <c r="M29" s="83">
        <v>11.9</v>
      </c>
      <c r="N29" s="89">
        <v>5.95</v>
      </c>
      <c r="O29" s="152"/>
      <c r="P29" s="135"/>
      <c r="Q29" s="97"/>
      <c r="R29" s="153"/>
      <c r="S29" s="135"/>
      <c r="T29" s="97"/>
      <c r="U29" s="153"/>
      <c r="V29" s="135"/>
      <c r="W29" s="97"/>
    </row>
    <row r="30" ht="21.95" customHeight="1">
      <c r="A30" s="150">
        <v>1973</v>
      </c>
      <c r="B30" s="100">
        <v>23</v>
      </c>
      <c r="C30" s="83">
        <v>188.8</v>
      </c>
      <c r="D30" s="87">
        <v>8.20869565217391</v>
      </c>
      <c r="E30" s="40"/>
      <c r="F30" s="151">
        <v>1973</v>
      </c>
      <c r="G30" s="100">
        <v>6</v>
      </c>
      <c r="H30" s="83">
        <v>45</v>
      </c>
      <c r="I30" s="87">
        <v>7.5</v>
      </c>
      <c r="J30" s="40"/>
      <c r="K30" s="151">
        <v>1973</v>
      </c>
      <c r="L30" s="100">
        <v>0</v>
      </c>
      <c r="M30" s="83">
        <v>0</v>
      </c>
      <c r="N30" s="89"/>
      <c r="O30" s="152"/>
      <c r="P30" s="135"/>
      <c r="Q30" s="97"/>
      <c r="R30" s="153"/>
      <c r="S30" s="135"/>
      <c r="T30" s="97"/>
      <c r="U30" s="153"/>
      <c r="V30" s="135"/>
      <c r="W30" s="97"/>
    </row>
    <row r="31" ht="21.95" customHeight="1">
      <c r="A31" s="150">
        <v>1974</v>
      </c>
      <c r="B31" s="100">
        <v>42</v>
      </c>
      <c r="C31" s="83">
        <v>308.1</v>
      </c>
      <c r="D31" s="87">
        <v>7.33571428571429</v>
      </c>
      <c r="E31" s="40"/>
      <c r="F31" s="151">
        <v>1974</v>
      </c>
      <c r="G31" s="100">
        <v>24</v>
      </c>
      <c r="H31" s="83">
        <v>160.1</v>
      </c>
      <c r="I31" s="87">
        <v>6.67083333333333</v>
      </c>
      <c r="J31" s="40"/>
      <c r="K31" s="151">
        <v>1974</v>
      </c>
      <c r="L31" s="100">
        <v>5</v>
      </c>
      <c r="M31" s="83">
        <v>23.9</v>
      </c>
      <c r="N31" s="89">
        <v>4.78</v>
      </c>
      <c r="O31" s="152"/>
      <c r="P31" s="135"/>
      <c r="Q31" s="97"/>
      <c r="R31" s="153"/>
      <c r="S31" s="135"/>
      <c r="T31" s="97"/>
      <c r="U31" s="153"/>
      <c r="V31" s="135"/>
      <c r="W31" s="97"/>
    </row>
    <row r="32" ht="21.95" customHeight="1">
      <c r="A32" s="150">
        <v>1975</v>
      </c>
      <c r="B32" s="100">
        <v>31</v>
      </c>
      <c r="C32" s="83">
        <v>228.5</v>
      </c>
      <c r="D32" s="87">
        <v>7.37096774193548</v>
      </c>
      <c r="E32" s="40"/>
      <c r="F32" s="151">
        <v>1975</v>
      </c>
      <c r="G32" s="100">
        <v>19</v>
      </c>
      <c r="H32" s="83">
        <v>126.3</v>
      </c>
      <c r="I32" s="87">
        <v>6.64736842105263</v>
      </c>
      <c r="J32" s="40"/>
      <c r="K32" s="151">
        <v>1975</v>
      </c>
      <c r="L32" s="100">
        <v>6</v>
      </c>
      <c r="M32" s="83">
        <v>31.1</v>
      </c>
      <c r="N32" s="89">
        <v>5.18333333333333</v>
      </c>
      <c r="O32" s="152"/>
      <c r="P32" s="135"/>
      <c r="Q32" s="97"/>
      <c r="R32" s="153"/>
      <c r="S32" s="135"/>
      <c r="T32" s="97"/>
      <c r="U32" s="153"/>
      <c r="V32" s="135"/>
      <c r="W32" s="97"/>
    </row>
    <row r="33" ht="21.95" customHeight="1">
      <c r="A33" s="150">
        <v>1976</v>
      </c>
      <c r="B33" s="100">
        <v>44</v>
      </c>
      <c r="C33" s="83">
        <v>312.9</v>
      </c>
      <c r="D33" s="87">
        <v>7.11136363636364</v>
      </c>
      <c r="E33" s="40"/>
      <c r="F33" s="151">
        <v>1976</v>
      </c>
      <c r="G33" s="100">
        <v>25</v>
      </c>
      <c r="H33" s="83">
        <v>154.2</v>
      </c>
      <c r="I33" s="87">
        <v>6.168</v>
      </c>
      <c r="J33" s="40"/>
      <c r="K33" s="151">
        <v>1976</v>
      </c>
      <c r="L33" s="100">
        <v>8</v>
      </c>
      <c r="M33" s="83">
        <v>33</v>
      </c>
      <c r="N33" s="89">
        <v>4.125</v>
      </c>
      <c r="O33" s="152"/>
      <c r="P33" s="135"/>
      <c r="Q33" s="97"/>
      <c r="R33" s="153"/>
      <c r="S33" s="135"/>
      <c r="T33" s="97"/>
      <c r="U33" s="153"/>
      <c r="V33" s="135"/>
      <c r="W33" s="97"/>
    </row>
    <row r="34" ht="21.95" customHeight="1">
      <c r="A34" s="150">
        <v>1977</v>
      </c>
      <c r="B34" s="100">
        <v>49</v>
      </c>
      <c r="C34" s="83">
        <v>354.8</v>
      </c>
      <c r="D34" s="87">
        <v>7.24081632653061</v>
      </c>
      <c r="E34" s="40"/>
      <c r="F34" s="151">
        <v>1977</v>
      </c>
      <c r="G34" s="100">
        <v>31</v>
      </c>
      <c r="H34" s="83">
        <v>203.9</v>
      </c>
      <c r="I34" s="87">
        <v>6.57741935483871</v>
      </c>
      <c r="J34" s="40"/>
      <c r="K34" s="151">
        <v>1977</v>
      </c>
      <c r="L34" s="100">
        <v>8</v>
      </c>
      <c r="M34" s="83">
        <v>38.5</v>
      </c>
      <c r="N34" s="89">
        <v>4.8125</v>
      </c>
      <c r="O34" s="152"/>
      <c r="P34" s="135"/>
      <c r="Q34" s="97"/>
      <c r="R34" s="153"/>
      <c r="S34" s="135"/>
      <c r="T34" s="97"/>
      <c r="U34" s="153"/>
      <c r="V34" s="135"/>
      <c r="W34" s="97"/>
    </row>
    <row r="35" ht="21.95" customHeight="1">
      <c r="A35" s="150">
        <v>1978</v>
      </c>
      <c r="B35" s="100">
        <v>50</v>
      </c>
      <c r="C35" s="83">
        <v>352.7</v>
      </c>
      <c r="D35" s="87">
        <v>7.054</v>
      </c>
      <c r="E35" s="40"/>
      <c r="F35" s="151">
        <v>1978</v>
      </c>
      <c r="G35" s="100">
        <v>29</v>
      </c>
      <c r="H35" s="83">
        <v>176.1</v>
      </c>
      <c r="I35" s="87">
        <v>6.07241379310345</v>
      </c>
      <c r="J35" s="40"/>
      <c r="K35" s="151">
        <v>1978</v>
      </c>
      <c r="L35" s="100">
        <v>15</v>
      </c>
      <c r="M35" s="83">
        <v>79.3</v>
      </c>
      <c r="N35" s="89">
        <v>5.28666666666667</v>
      </c>
      <c r="O35" s="152"/>
      <c r="P35" s="135"/>
      <c r="Q35" s="97"/>
      <c r="R35" s="153"/>
      <c r="S35" s="135"/>
      <c r="T35" s="97"/>
      <c r="U35" s="153"/>
      <c r="V35" s="135"/>
      <c r="W35" s="97"/>
    </row>
    <row r="36" ht="21.95" customHeight="1">
      <c r="A36" s="150">
        <v>1979</v>
      </c>
      <c r="B36" s="100">
        <v>32</v>
      </c>
      <c r="C36" s="83">
        <v>240.9</v>
      </c>
      <c r="D36" s="87">
        <v>7.528125</v>
      </c>
      <c r="E36" s="40"/>
      <c r="F36" s="151">
        <v>1979</v>
      </c>
      <c r="G36" s="100">
        <v>18</v>
      </c>
      <c r="H36" s="83">
        <v>125</v>
      </c>
      <c r="I36" s="87">
        <v>6.94444444444444</v>
      </c>
      <c r="J36" s="40"/>
      <c r="K36" s="151">
        <v>1979</v>
      </c>
      <c r="L36" s="100">
        <v>1</v>
      </c>
      <c r="M36" s="83">
        <v>6.1</v>
      </c>
      <c r="N36" s="89">
        <v>6.1</v>
      </c>
      <c r="O36" s="152"/>
      <c r="P36" s="135"/>
      <c r="Q36" s="97"/>
      <c r="R36" s="153"/>
      <c r="S36" s="135"/>
      <c r="T36" s="97"/>
      <c r="U36" s="153"/>
      <c r="V36" s="135"/>
      <c r="W36" s="97"/>
    </row>
    <row r="37" ht="21.95" customHeight="1">
      <c r="A37" s="150">
        <v>1980</v>
      </c>
      <c r="B37" s="100">
        <v>21</v>
      </c>
      <c r="C37" s="83">
        <v>167.3</v>
      </c>
      <c r="D37" s="87">
        <v>7.96666666666667</v>
      </c>
      <c r="E37" s="40"/>
      <c r="F37" s="151">
        <v>1980</v>
      </c>
      <c r="G37" s="100">
        <v>6</v>
      </c>
      <c r="H37" s="83">
        <v>40.6</v>
      </c>
      <c r="I37" s="87">
        <v>6.76666666666667</v>
      </c>
      <c r="J37" s="40"/>
      <c r="K37" s="151">
        <v>1980</v>
      </c>
      <c r="L37" s="100">
        <v>2</v>
      </c>
      <c r="M37" s="83">
        <v>9.800000000000001</v>
      </c>
      <c r="N37" s="89">
        <v>4.9</v>
      </c>
      <c r="O37" s="152"/>
      <c r="P37" s="135"/>
      <c r="Q37" s="97"/>
      <c r="R37" s="153"/>
      <c r="S37" s="135"/>
      <c r="T37" s="97"/>
      <c r="U37" s="153"/>
      <c r="V37" s="135"/>
      <c r="W37" s="97"/>
    </row>
    <row r="38" ht="21.95" customHeight="1">
      <c r="A38" s="150">
        <v>1981</v>
      </c>
      <c r="B38" s="100">
        <v>35</v>
      </c>
      <c r="C38" s="83">
        <v>257.9</v>
      </c>
      <c r="D38" s="87">
        <v>7.36857142857143</v>
      </c>
      <c r="E38" s="40"/>
      <c r="F38" s="151">
        <v>1981</v>
      </c>
      <c r="G38" s="100">
        <v>22</v>
      </c>
      <c r="H38" s="83">
        <v>149.1</v>
      </c>
      <c r="I38" s="87">
        <v>6.77727272727273</v>
      </c>
      <c r="J38" s="40"/>
      <c r="K38" s="151">
        <v>1981</v>
      </c>
      <c r="L38" s="100">
        <v>2</v>
      </c>
      <c r="M38" s="83">
        <v>11.1</v>
      </c>
      <c r="N38" s="89">
        <v>5.55</v>
      </c>
      <c r="O38" t="s" s="131">
        <v>110</v>
      </c>
      <c r="P38" s="135">
        <f>AVERAGE(B38:B57)</f>
        <v>35.55</v>
      </c>
      <c r="Q38" s="97">
        <f>AVERAGE(D38:D57)</f>
        <v>7.49648988543029</v>
      </c>
      <c r="R38" t="s" s="134">
        <v>110</v>
      </c>
      <c r="S38" s="135">
        <f>AVERAGE(G38:G57)</f>
        <v>18.45</v>
      </c>
      <c r="T38" s="97">
        <f>AVERAGE(I38:I57)</f>
        <v>6.60696874159888</v>
      </c>
      <c r="U38" t="s" s="134">
        <v>110</v>
      </c>
      <c r="V38" s="135">
        <f>AVERAGE(L38:L57)</f>
        <v>3.45</v>
      </c>
      <c r="W38" s="97">
        <f>AVERAGE(N38:N57)</f>
        <v>4.75146616541353</v>
      </c>
    </row>
    <row r="39" ht="21.95" customHeight="1">
      <c r="A39" s="150">
        <v>1982</v>
      </c>
      <c r="B39" s="100">
        <v>38</v>
      </c>
      <c r="C39" s="83">
        <v>301.1</v>
      </c>
      <c r="D39" s="87">
        <v>7.92368421052632</v>
      </c>
      <c r="E39" s="40"/>
      <c r="F39" s="151">
        <v>1982</v>
      </c>
      <c r="G39" s="100">
        <v>14</v>
      </c>
      <c r="H39" s="83">
        <v>99.5</v>
      </c>
      <c r="I39" s="87">
        <v>7.10714285714286</v>
      </c>
      <c r="J39" s="40"/>
      <c r="K39" s="151">
        <v>1982</v>
      </c>
      <c r="L39" s="100">
        <v>2</v>
      </c>
      <c r="M39" s="83">
        <v>10</v>
      </c>
      <c r="N39" s="89">
        <v>5</v>
      </c>
      <c r="O39" t="s" s="131">
        <v>111</v>
      </c>
      <c r="P39" s="135">
        <f>AVERAGE(B39:B57)</f>
        <v>35.5789473684211</v>
      </c>
      <c r="Q39" s="97">
        <f>AVERAGE(D39:D57)</f>
        <v>7.50322243579129</v>
      </c>
      <c r="R39" t="s" s="134">
        <v>111</v>
      </c>
      <c r="S39" s="135">
        <f>AVERAGE(G39:G57)</f>
        <v>18.2631578947368</v>
      </c>
      <c r="T39" s="97">
        <f>AVERAGE(I39:I57)</f>
        <v>6.59800537393184</v>
      </c>
      <c r="U39" t="s" s="134">
        <v>111</v>
      </c>
      <c r="V39" s="135">
        <f>AVERAGE(L39:L57)</f>
        <v>3.52631578947368</v>
      </c>
      <c r="W39" s="97">
        <f>AVERAGE(N39:N57)</f>
        <v>4.70710317460317</v>
      </c>
    </row>
    <row r="40" ht="21.95" customHeight="1">
      <c r="A40" s="150">
        <v>1983</v>
      </c>
      <c r="B40" s="100">
        <v>38</v>
      </c>
      <c r="C40" s="83">
        <v>283.3</v>
      </c>
      <c r="D40" s="87">
        <v>7.45526315789474</v>
      </c>
      <c r="E40" s="40"/>
      <c r="F40" s="151">
        <v>1983</v>
      </c>
      <c r="G40" s="100">
        <v>23</v>
      </c>
      <c r="H40" s="83">
        <v>156.7</v>
      </c>
      <c r="I40" s="87">
        <v>6.81304347826087</v>
      </c>
      <c r="J40" s="40"/>
      <c r="K40" s="151">
        <v>1983</v>
      </c>
      <c r="L40" s="100">
        <v>5</v>
      </c>
      <c r="M40" s="83">
        <v>28.8</v>
      </c>
      <c r="N40" s="89">
        <v>5.76</v>
      </c>
      <c r="O40" t="s" s="131">
        <v>112</v>
      </c>
      <c r="P40" s="135">
        <f>AVERAGE(B40:B57)</f>
        <v>35.4444444444444</v>
      </c>
      <c r="Q40" s="97">
        <f>AVERAGE(D40:D57)</f>
        <v>7.47986344830601</v>
      </c>
      <c r="R40" t="s" s="134">
        <v>112</v>
      </c>
      <c r="S40" s="135">
        <f>AVERAGE(G40:G57)</f>
        <v>18.5</v>
      </c>
      <c r="T40" s="97">
        <f>AVERAGE(I40:I57)</f>
        <v>6.56971995819789</v>
      </c>
      <c r="U40" t="s" s="134">
        <v>112</v>
      </c>
      <c r="V40" s="135">
        <f>AVERAGE(L40:L57)</f>
        <v>3.61111111111111</v>
      </c>
      <c r="W40" s="97">
        <f>AVERAGE(N40:N57)</f>
        <v>4.68987394957983</v>
      </c>
    </row>
    <row r="41" ht="21.95" customHeight="1">
      <c r="A41" s="150">
        <v>1984</v>
      </c>
      <c r="B41" s="100">
        <v>31</v>
      </c>
      <c r="C41" s="83">
        <v>244.4</v>
      </c>
      <c r="D41" s="87">
        <v>7.88387096774194</v>
      </c>
      <c r="E41" s="40"/>
      <c r="F41" s="151">
        <v>1984</v>
      </c>
      <c r="G41" s="100">
        <v>13</v>
      </c>
      <c r="H41" s="83">
        <v>91.3</v>
      </c>
      <c r="I41" s="87">
        <v>7.02307692307692</v>
      </c>
      <c r="J41" s="40"/>
      <c r="K41" s="151">
        <v>1984</v>
      </c>
      <c r="L41" s="100">
        <v>1</v>
      </c>
      <c r="M41" s="83">
        <v>5</v>
      </c>
      <c r="N41" s="89">
        <v>5</v>
      </c>
      <c r="O41" t="s" s="131">
        <v>113</v>
      </c>
      <c r="P41" s="135">
        <f>AVERAGE(B41:B57)</f>
        <v>35.2941176470588</v>
      </c>
      <c r="Q41" s="97">
        <f>AVERAGE(D41:D57)</f>
        <v>7.48131052421255</v>
      </c>
      <c r="R41" t="s" s="134">
        <v>113</v>
      </c>
      <c r="S41" s="135">
        <f>AVERAGE(G41:G57)</f>
        <v>18.2352941176471</v>
      </c>
      <c r="T41" s="97">
        <f>AVERAGE(I41:I57)</f>
        <v>6.5554068099589</v>
      </c>
      <c r="U41" t="s" s="134">
        <v>113</v>
      </c>
      <c r="V41" s="135">
        <f>AVERAGE(L41:L57)</f>
        <v>3.52941176470588</v>
      </c>
      <c r="W41" s="97">
        <f>AVERAGE(N41:N57)</f>
        <v>4.62299107142857</v>
      </c>
    </row>
    <row r="42" ht="21.95" customHeight="1">
      <c r="A42" s="150">
        <v>1985</v>
      </c>
      <c r="B42" s="100">
        <v>33</v>
      </c>
      <c r="C42" s="83">
        <v>250.3</v>
      </c>
      <c r="D42" s="87">
        <v>7.58484848484848</v>
      </c>
      <c r="E42" s="40"/>
      <c r="F42" s="151">
        <v>1985</v>
      </c>
      <c r="G42" s="100">
        <v>18</v>
      </c>
      <c r="H42" s="83">
        <v>126.1</v>
      </c>
      <c r="I42" s="87">
        <v>7.00555555555556</v>
      </c>
      <c r="J42" s="40"/>
      <c r="K42" s="151">
        <v>1985</v>
      </c>
      <c r="L42" s="100">
        <v>0</v>
      </c>
      <c r="M42" s="83">
        <v>0</v>
      </c>
      <c r="N42" s="89"/>
      <c r="O42" t="s" s="131">
        <v>114</v>
      </c>
      <c r="P42" s="135">
        <f>AVERAGE(B42:B57)</f>
        <v>35.5625</v>
      </c>
      <c r="Q42" s="97">
        <f>AVERAGE(D42:D57)</f>
        <v>7.45615049649197</v>
      </c>
      <c r="R42" t="s" s="134">
        <v>114</v>
      </c>
      <c r="S42" s="135">
        <f>AVERAGE(G42:G57)</f>
        <v>18.5625</v>
      </c>
      <c r="T42" s="97">
        <f>AVERAGE(I42:I57)</f>
        <v>6.52617742788902</v>
      </c>
      <c r="U42" t="s" s="134">
        <v>114</v>
      </c>
      <c r="V42" s="135">
        <f>AVERAGE(L42:L57)</f>
        <v>3.6875</v>
      </c>
      <c r="W42" s="97">
        <f>AVERAGE(N42:N57)</f>
        <v>4.59785714285714</v>
      </c>
    </row>
    <row r="43" ht="21.95" customHeight="1">
      <c r="A43" s="150">
        <v>1986</v>
      </c>
      <c r="B43" s="100">
        <v>39</v>
      </c>
      <c r="C43" s="83">
        <v>292</v>
      </c>
      <c r="D43" s="87">
        <v>7.48717948717949</v>
      </c>
      <c r="E43" s="40"/>
      <c r="F43" s="151">
        <v>1986</v>
      </c>
      <c r="G43" s="100">
        <v>22</v>
      </c>
      <c r="H43" s="83">
        <v>150.3</v>
      </c>
      <c r="I43" s="87">
        <v>6.83181818181818</v>
      </c>
      <c r="J43" s="40"/>
      <c r="K43" s="151">
        <v>1986</v>
      </c>
      <c r="L43" s="100">
        <v>3</v>
      </c>
      <c r="M43" s="83">
        <v>15.3</v>
      </c>
      <c r="N43" s="89">
        <v>5.1</v>
      </c>
      <c r="O43" t="s" s="131">
        <v>115</v>
      </c>
      <c r="P43" s="135">
        <f>AVERAGE(B43:B57)</f>
        <v>35.7333333333333</v>
      </c>
      <c r="Q43" s="97">
        <f>AVERAGE(D43:D57)</f>
        <v>7.44757063060153</v>
      </c>
      <c r="R43" t="s" s="134">
        <v>115</v>
      </c>
      <c r="S43" s="135">
        <f>AVERAGE(G43:G57)</f>
        <v>18.6</v>
      </c>
      <c r="T43" s="97">
        <f>AVERAGE(I43:I57)</f>
        <v>6.49421888604458</v>
      </c>
      <c r="U43" t="s" s="134">
        <v>115</v>
      </c>
      <c r="V43" s="135">
        <f>AVERAGE(L43:L57)</f>
        <v>3.93333333333333</v>
      </c>
      <c r="W43" s="97">
        <f>AVERAGE(N43:N57)</f>
        <v>4.59785714285714</v>
      </c>
    </row>
    <row r="44" ht="21.95" customHeight="1">
      <c r="A44" s="150">
        <v>1987</v>
      </c>
      <c r="B44" s="100">
        <v>26</v>
      </c>
      <c r="C44" s="83">
        <v>196.8</v>
      </c>
      <c r="D44" s="87">
        <v>7.56923076923077</v>
      </c>
      <c r="E44" s="40"/>
      <c r="F44" s="151">
        <v>1987</v>
      </c>
      <c r="G44" s="100">
        <v>14</v>
      </c>
      <c r="H44" s="83">
        <v>96.09999999999999</v>
      </c>
      <c r="I44" s="87">
        <v>6.86428571428571</v>
      </c>
      <c r="J44" s="40"/>
      <c r="K44" s="151">
        <v>1987</v>
      </c>
      <c r="L44" s="100">
        <v>2</v>
      </c>
      <c r="M44" s="83">
        <v>10.9</v>
      </c>
      <c r="N44" s="89">
        <v>5.45</v>
      </c>
      <c r="O44" t="s" s="131">
        <v>116</v>
      </c>
      <c r="P44" s="135">
        <f>AVERAGE(B44:B57)</f>
        <v>35.5</v>
      </c>
      <c r="Q44" s="97">
        <f>AVERAGE(D44:D57)</f>
        <v>7.44474142656025</v>
      </c>
      <c r="R44" t="s" s="134">
        <v>116</v>
      </c>
      <c r="S44" s="135">
        <f>AVERAGE(G44:G57)</f>
        <v>18.3571428571429</v>
      </c>
      <c r="T44" s="97">
        <f>AVERAGE(I44:I57)</f>
        <v>6.47010465063218</v>
      </c>
      <c r="U44" t="s" s="134">
        <v>116</v>
      </c>
      <c r="V44" s="135">
        <f>AVERAGE(L44:L57)</f>
        <v>4</v>
      </c>
      <c r="W44" s="97">
        <f>AVERAGE(N44:N57)</f>
        <v>4.56198979591837</v>
      </c>
    </row>
    <row r="45" ht="21.95" customHeight="1">
      <c r="A45" s="150">
        <v>1988</v>
      </c>
      <c r="B45" s="100">
        <v>14</v>
      </c>
      <c r="C45" s="83">
        <v>107.2</v>
      </c>
      <c r="D45" s="87">
        <v>7.65714285714286</v>
      </c>
      <c r="E45" s="40"/>
      <c r="F45" s="151">
        <v>1988</v>
      </c>
      <c r="G45" s="100">
        <v>5</v>
      </c>
      <c r="H45" s="83">
        <v>31.6</v>
      </c>
      <c r="I45" s="87">
        <v>6.32</v>
      </c>
      <c r="J45" s="40"/>
      <c r="K45" s="151">
        <v>1988</v>
      </c>
      <c r="L45" s="100">
        <v>1</v>
      </c>
      <c r="M45" s="83">
        <v>4.2</v>
      </c>
      <c r="N45" s="89">
        <v>4.2</v>
      </c>
      <c r="O45" t="s" s="131">
        <v>117</v>
      </c>
      <c r="P45" s="135">
        <f>AVERAGE(B45:B57)</f>
        <v>36.2307692307692</v>
      </c>
      <c r="Q45" s="97">
        <f>AVERAGE(D45:D57)</f>
        <v>7.4351653232779</v>
      </c>
      <c r="R45" t="s" s="134">
        <v>117</v>
      </c>
      <c r="S45" s="135">
        <f>AVERAGE(G45:G57)</f>
        <v>18.6923076923077</v>
      </c>
      <c r="T45" s="97">
        <f>AVERAGE(I45:I57)</f>
        <v>6.43978303035114</v>
      </c>
      <c r="U45" t="s" s="134">
        <v>117</v>
      </c>
      <c r="V45" s="135">
        <f>AVERAGE(L45:L57)</f>
        <v>4.15384615384615</v>
      </c>
      <c r="W45" s="97">
        <f>AVERAGE(N45:N57)</f>
        <v>4.49368131868132</v>
      </c>
    </row>
    <row r="46" ht="21.95" customHeight="1">
      <c r="A46" s="150">
        <v>1989</v>
      </c>
      <c r="B46" s="100">
        <v>44</v>
      </c>
      <c r="C46" s="83">
        <v>336.3</v>
      </c>
      <c r="D46" s="87">
        <v>7.64318181818182</v>
      </c>
      <c r="E46" s="40"/>
      <c r="F46" s="151">
        <v>1989</v>
      </c>
      <c r="G46" s="100">
        <v>22</v>
      </c>
      <c r="H46" s="83">
        <v>146.9</v>
      </c>
      <c r="I46" s="87">
        <v>6.67727272727273</v>
      </c>
      <c r="J46" s="40"/>
      <c r="K46" s="151">
        <v>1989</v>
      </c>
      <c r="L46" s="100">
        <v>4</v>
      </c>
      <c r="M46" s="83">
        <v>17.7</v>
      </c>
      <c r="N46" s="89">
        <v>4.425</v>
      </c>
      <c r="O46" t="s" s="131">
        <v>118</v>
      </c>
      <c r="P46" s="135">
        <f>AVERAGE(B46:B57)</f>
        <v>38.0833333333333</v>
      </c>
      <c r="Q46" s="97">
        <f>AVERAGE(D46:D57)</f>
        <v>7.41666719545582</v>
      </c>
      <c r="R46" t="s" s="134">
        <v>118</v>
      </c>
      <c r="S46" s="135">
        <f>AVERAGE(G46:G57)</f>
        <v>19.8333333333333</v>
      </c>
      <c r="T46" s="97">
        <f>AVERAGE(I46:I57)</f>
        <v>6.44976494954707</v>
      </c>
      <c r="U46" t="s" s="134">
        <v>118</v>
      </c>
      <c r="V46" s="135">
        <f>AVERAGE(L46:L57)</f>
        <v>4.41666666666667</v>
      </c>
      <c r="W46" s="97">
        <f>AVERAGE(N46:N57)</f>
        <v>4.51815476190476</v>
      </c>
    </row>
    <row r="47" ht="21.95" customHeight="1">
      <c r="A47" s="150">
        <v>1990</v>
      </c>
      <c r="B47" s="100">
        <v>43</v>
      </c>
      <c r="C47" s="83">
        <v>343.1</v>
      </c>
      <c r="D47" s="87">
        <v>7.97906976744186</v>
      </c>
      <c r="E47" s="40"/>
      <c r="F47" s="151">
        <v>1990</v>
      </c>
      <c r="G47" s="100">
        <v>16</v>
      </c>
      <c r="H47" s="83">
        <v>114.6</v>
      </c>
      <c r="I47" s="87">
        <v>7.1625</v>
      </c>
      <c r="J47" s="40"/>
      <c r="K47" s="151">
        <v>1990</v>
      </c>
      <c r="L47" s="100">
        <v>1</v>
      </c>
      <c r="M47" s="83">
        <v>5</v>
      </c>
      <c r="N47" s="89">
        <v>5</v>
      </c>
      <c r="O47" t="s" s="131">
        <v>119</v>
      </c>
      <c r="P47" s="135">
        <f>AVERAGE(B47:B57)</f>
        <v>37.5454545454545</v>
      </c>
      <c r="Q47" s="97">
        <f>AVERAGE(D47:D57)</f>
        <v>7.39607495702619</v>
      </c>
      <c r="R47" t="s" s="134">
        <v>119</v>
      </c>
      <c r="S47" s="135">
        <f>AVERAGE(G47:G57)</f>
        <v>19.6363636363636</v>
      </c>
      <c r="T47" s="97">
        <f>AVERAGE(I47:I57)</f>
        <v>6.42908242429928</v>
      </c>
      <c r="U47" t="s" s="134">
        <v>119</v>
      </c>
      <c r="V47" s="135">
        <f>AVERAGE(L47:L57)</f>
        <v>4.45454545454545</v>
      </c>
      <c r="W47" s="97">
        <f>AVERAGE(N47:N57)</f>
        <v>4.52662337662338</v>
      </c>
    </row>
    <row r="48" ht="21.95" customHeight="1">
      <c r="A48" s="150">
        <v>1991</v>
      </c>
      <c r="B48" s="100">
        <v>31</v>
      </c>
      <c r="C48" s="83">
        <v>234.4</v>
      </c>
      <c r="D48" s="87">
        <v>7.56129032258065</v>
      </c>
      <c r="E48" s="40"/>
      <c r="F48" s="151">
        <v>1991</v>
      </c>
      <c r="G48" s="100">
        <v>18</v>
      </c>
      <c r="H48" s="83">
        <v>125.4</v>
      </c>
      <c r="I48" s="87">
        <v>6.96666666666667</v>
      </c>
      <c r="J48" s="40"/>
      <c r="K48" s="151">
        <v>1991</v>
      </c>
      <c r="L48" s="100">
        <v>1</v>
      </c>
      <c r="M48" s="83">
        <v>4.2</v>
      </c>
      <c r="N48" s="89">
        <v>4.2</v>
      </c>
      <c r="O48" t="s" s="131">
        <v>98</v>
      </c>
      <c r="P48" s="135">
        <f>AVERAGE(B48:B57)</f>
        <v>37</v>
      </c>
      <c r="Q48" s="97">
        <f>AVERAGE(D48:D57)</f>
        <v>7.33777547598462</v>
      </c>
      <c r="R48" t="s" s="134">
        <v>98</v>
      </c>
      <c r="S48" s="135">
        <f>AVERAGE(G48:G57)</f>
        <v>20</v>
      </c>
      <c r="T48" s="97">
        <f>AVERAGE(I48:I57)</f>
        <v>6.35574066672921</v>
      </c>
      <c r="U48" t="s" s="134">
        <v>98</v>
      </c>
      <c r="V48" s="135">
        <f>AVERAGE(L48:L57)</f>
        <v>4.8</v>
      </c>
      <c r="W48" s="97">
        <f>AVERAGE(N48:N57)</f>
        <v>4.47928571428571</v>
      </c>
    </row>
    <row r="49" ht="21.95" customHeight="1">
      <c r="A49" s="150">
        <v>1992</v>
      </c>
      <c r="B49" s="100">
        <v>34</v>
      </c>
      <c r="C49" s="83">
        <v>262.4</v>
      </c>
      <c r="D49" s="87">
        <v>7.71764705882353</v>
      </c>
      <c r="E49" s="40"/>
      <c r="F49" s="151">
        <v>1992</v>
      </c>
      <c r="G49" s="100">
        <v>17</v>
      </c>
      <c r="H49" s="83">
        <v>121.4</v>
      </c>
      <c r="I49" s="87">
        <v>7.14117647058824</v>
      </c>
      <c r="J49" s="40"/>
      <c r="K49" s="151">
        <v>1992</v>
      </c>
      <c r="L49" s="100">
        <v>1</v>
      </c>
      <c r="M49" s="83">
        <v>6.1</v>
      </c>
      <c r="N49" s="89">
        <v>6.1</v>
      </c>
      <c r="O49" t="s" s="131">
        <v>120</v>
      </c>
      <c r="P49" s="135">
        <f>AVERAGE(B49:B57)</f>
        <v>37.6666666666667</v>
      </c>
      <c r="Q49" s="97">
        <f>AVERAGE(D49:D57)</f>
        <v>7.3129404930295</v>
      </c>
      <c r="R49" t="s" s="134">
        <v>120</v>
      </c>
      <c r="S49" s="135">
        <f>AVERAGE(G49:G57)</f>
        <v>20.2222222222222</v>
      </c>
      <c r="T49" s="97">
        <f>AVERAGE(I49:I57)</f>
        <v>6.28786000006949</v>
      </c>
      <c r="U49" t="s" s="134">
        <v>120</v>
      </c>
      <c r="V49" s="135">
        <f>AVERAGE(L49:L57)</f>
        <v>5.22222222222222</v>
      </c>
      <c r="W49" s="97">
        <f>AVERAGE(N49:N57)</f>
        <v>4.51031746031746</v>
      </c>
    </row>
    <row r="50" ht="21.95" customHeight="1">
      <c r="A50" s="150">
        <v>1993</v>
      </c>
      <c r="B50" s="100">
        <v>19</v>
      </c>
      <c r="C50" s="83">
        <v>143.1</v>
      </c>
      <c r="D50" s="87">
        <v>7.53157894736842</v>
      </c>
      <c r="E50" s="40"/>
      <c r="F50" s="151">
        <v>1993</v>
      </c>
      <c r="G50" s="100">
        <v>9</v>
      </c>
      <c r="H50" s="83">
        <v>59.3</v>
      </c>
      <c r="I50" s="87">
        <v>6.58888888888889</v>
      </c>
      <c r="J50" s="40"/>
      <c r="K50" s="151">
        <v>1993</v>
      </c>
      <c r="L50" s="100">
        <v>2</v>
      </c>
      <c r="M50" s="83">
        <v>10.7</v>
      </c>
      <c r="N50" s="89">
        <v>5.35</v>
      </c>
      <c r="O50" t="s" s="131">
        <v>121</v>
      </c>
      <c r="P50" s="135">
        <f>AVERAGE(B50:B57)</f>
        <v>38.125</v>
      </c>
      <c r="Q50" s="97">
        <f>AVERAGE(D50:D57)</f>
        <v>7.26235217230525</v>
      </c>
      <c r="R50" t="s" s="134">
        <v>121</v>
      </c>
      <c r="S50" s="135">
        <f>AVERAGE(G50:G57)</f>
        <v>20.625</v>
      </c>
      <c r="T50" s="97">
        <f>AVERAGE(I50:I57)</f>
        <v>6.18119544125465</v>
      </c>
      <c r="U50" t="s" s="134">
        <v>121</v>
      </c>
      <c r="V50" s="135">
        <f>AVERAGE(L50:L57)</f>
        <v>5.75</v>
      </c>
      <c r="W50" s="97">
        <f>AVERAGE(N50:N57)</f>
        <v>4.31160714285714</v>
      </c>
    </row>
    <row r="51" ht="21.95" customHeight="1">
      <c r="A51" s="150">
        <v>1994</v>
      </c>
      <c r="B51" s="100">
        <v>51</v>
      </c>
      <c r="C51" s="83">
        <v>374.3</v>
      </c>
      <c r="D51" s="87">
        <v>7.33921568627451</v>
      </c>
      <c r="E51" s="40"/>
      <c r="F51" s="151">
        <v>1994</v>
      </c>
      <c r="G51" s="100">
        <v>33</v>
      </c>
      <c r="H51" s="83">
        <v>222.5</v>
      </c>
      <c r="I51" s="87">
        <v>6.74242424242424</v>
      </c>
      <c r="J51" s="40"/>
      <c r="K51" s="151">
        <v>1994</v>
      </c>
      <c r="L51" s="100">
        <v>4</v>
      </c>
      <c r="M51" s="83">
        <v>20.3</v>
      </c>
      <c r="N51" s="89">
        <v>5.075</v>
      </c>
      <c r="O51" t="s" s="131">
        <v>122</v>
      </c>
      <c r="P51" s="135">
        <f>AVERAGE(B51:B57)</f>
        <v>40.8571428571429</v>
      </c>
      <c r="Q51" s="97">
        <f>AVERAGE(D51:D57)</f>
        <v>7.22389120443908</v>
      </c>
      <c r="R51" t="s" s="134">
        <v>122</v>
      </c>
      <c r="S51" s="135">
        <f>AVERAGE(G51:G57)</f>
        <v>22.2857142857143</v>
      </c>
      <c r="T51" s="97">
        <f>AVERAGE(I51:I57)</f>
        <v>6.12295352016405</v>
      </c>
      <c r="U51" t="s" s="134">
        <v>122</v>
      </c>
      <c r="V51" s="135">
        <f>AVERAGE(L51:L57)</f>
        <v>6.28571428571429</v>
      </c>
      <c r="W51" s="97">
        <f>AVERAGE(N51:N57)</f>
        <v>4.16326530612245</v>
      </c>
    </row>
    <row r="52" ht="21.95" customHeight="1">
      <c r="A52" s="150">
        <v>1995</v>
      </c>
      <c r="B52" s="100">
        <v>48</v>
      </c>
      <c r="C52" s="83">
        <v>346.9</v>
      </c>
      <c r="D52" s="87">
        <v>7.22708333333333</v>
      </c>
      <c r="E52" s="40"/>
      <c r="F52" s="151">
        <v>1995</v>
      </c>
      <c r="G52" s="100">
        <v>33</v>
      </c>
      <c r="H52" s="83">
        <v>219.9</v>
      </c>
      <c r="I52" s="87">
        <v>6.66363636363636</v>
      </c>
      <c r="J52" s="40"/>
      <c r="K52" s="151">
        <v>1995</v>
      </c>
      <c r="L52" s="100">
        <v>10</v>
      </c>
      <c r="M52" s="83">
        <v>56.5</v>
      </c>
      <c r="N52" s="89">
        <v>5.65</v>
      </c>
      <c r="O52" t="s" s="131">
        <v>123</v>
      </c>
      <c r="P52" s="135">
        <f>AVERAGE(B52:B57)</f>
        <v>39.1666666666667</v>
      </c>
      <c r="Q52" s="97">
        <f>AVERAGE(D52:D57)</f>
        <v>7.20467045746651</v>
      </c>
      <c r="R52" t="s" s="134">
        <v>123</v>
      </c>
      <c r="S52" s="135">
        <f>AVERAGE(G52:G57)</f>
        <v>20.5</v>
      </c>
      <c r="T52" s="97">
        <f>AVERAGE(I52:I57)</f>
        <v>6.01970839978735</v>
      </c>
      <c r="U52" t="s" s="134">
        <v>123</v>
      </c>
      <c r="V52" s="135">
        <f>AVERAGE(L52:L57)</f>
        <v>6.66666666666667</v>
      </c>
      <c r="W52" s="97">
        <f>AVERAGE(N52:N57)</f>
        <v>4.01130952380952</v>
      </c>
    </row>
    <row r="53" ht="21.95" customHeight="1">
      <c r="A53" s="150">
        <v>1996</v>
      </c>
      <c r="B53" s="100">
        <v>38</v>
      </c>
      <c r="C53" s="83">
        <v>264.9</v>
      </c>
      <c r="D53" s="87">
        <v>6.97105263157895</v>
      </c>
      <c r="E53" s="40"/>
      <c r="F53" s="151">
        <v>1996</v>
      </c>
      <c r="G53" s="100">
        <v>20</v>
      </c>
      <c r="H53" s="83">
        <v>114.1</v>
      </c>
      <c r="I53" s="87">
        <v>5.705</v>
      </c>
      <c r="J53" s="40"/>
      <c r="K53" s="151">
        <v>1996</v>
      </c>
      <c r="L53" s="100">
        <v>7</v>
      </c>
      <c r="M53" s="83">
        <v>23.4</v>
      </c>
      <c r="N53" s="89">
        <v>3.34285714285714</v>
      </c>
      <c r="O53" t="s" s="131">
        <v>104</v>
      </c>
      <c r="P53" s="135">
        <f>AVERAGE(B53:B57)</f>
        <v>37.4</v>
      </c>
      <c r="Q53" s="97">
        <f>AVERAGE(D53:D57)</f>
        <v>7.20018788229315</v>
      </c>
      <c r="R53" t="s" s="134">
        <v>104</v>
      </c>
      <c r="S53" s="135">
        <f>AVERAGE(G53:G57)</f>
        <v>18</v>
      </c>
      <c r="T53" s="97">
        <f>AVERAGE(I53:I57)</f>
        <v>5.89092280701754</v>
      </c>
      <c r="U53" t="s" s="134">
        <v>104</v>
      </c>
      <c r="V53" s="135">
        <f>AVERAGE(L53:L57)</f>
        <v>6</v>
      </c>
      <c r="W53" s="97">
        <f>AVERAGE(N53:N57)</f>
        <v>3.68357142857143</v>
      </c>
    </row>
    <row r="54" ht="21.95" customHeight="1">
      <c r="A54" s="150">
        <v>1997</v>
      </c>
      <c r="B54" s="100">
        <v>44</v>
      </c>
      <c r="C54" s="83">
        <v>325.4</v>
      </c>
      <c r="D54" s="87">
        <v>7.39545454545455</v>
      </c>
      <c r="E54" s="40"/>
      <c r="F54" s="151">
        <v>1997</v>
      </c>
      <c r="G54" s="100">
        <v>18</v>
      </c>
      <c r="H54" s="83">
        <v>106.5</v>
      </c>
      <c r="I54" s="87">
        <v>5.91666666666667</v>
      </c>
      <c r="J54" s="40"/>
      <c r="K54" s="151">
        <v>1997</v>
      </c>
      <c r="L54" s="100">
        <v>6</v>
      </c>
      <c r="M54" s="83">
        <v>19.7</v>
      </c>
      <c r="N54" s="89">
        <v>3.28333333333333</v>
      </c>
      <c r="O54" t="s" s="131">
        <v>124</v>
      </c>
      <c r="P54" s="135">
        <f>AVERAGE(B54:B57)</f>
        <v>37.25</v>
      </c>
      <c r="Q54" s="97">
        <f>AVERAGE(D54:D57)</f>
        <v>7.2574716949717</v>
      </c>
      <c r="R54" t="s" s="134">
        <v>124</v>
      </c>
      <c r="S54" s="135">
        <f>AVERAGE(G54:G57)</f>
        <v>17.5</v>
      </c>
      <c r="T54" s="97">
        <f>AVERAGE(I54:I57)</f>
        <v>5.93740350877193</v>
      </c>
      <c r="U54" t="s" s="134">
        <v>124</v>
      </c>
      <c r="V54" s="135">
        <f>AVERAGE(L54:L57)</f>
        <v>5.75</v>
      </c>
      <c r="W54" s="97">
        <f>AVERAGE(N54:N57)</f>
        <v>3.76875</v>
      </c>
    </row>
    <row r="55" ht="21.95" customHeight="1">
      <c r="A55" s="150">
        <v>1998</v>
      </c>
      <c r="B55" s="100">
        <v>32</v>
      </c>
      <c r="C55" s="83">
        <v>216.8</v>
      </c>
      <c r="D55" s="87">
        <v>6.775</v>
      </c>
      <c r="E55" s="40"/>
      <c r="F55" s="151">
        <v>1998</v>
      </c>
      <c r="G55" s="100">
        <v>19</v>
      </c>
      <c r="H55" s="83">
        <v>106</v>
      </c>
      <c r="I55" s="87">
        <v>5.57894736842105</v>
      </c>
      <c r="J55" s="40"/>
      <c r="K55" s="151">
        <v>1998</v>
      </c>
      <c r="L55" s="100">
        <v>8</v>
      </c>
      <c r="M55" s="83">
        <v>29</v>
      </c>
      <c r="N55" s="89">
        <v>3.625</v>
      </c>
      <c r="O55" t="s" s="131">
        <v>125</v>
      </c>
      <c r="P55" s="135">
        <f>AVERAGE(B55:B57)</f>
        <v>35</v>
      </c>
      <c r="Q55" s="97">
        <f>AVERAGE(D55:D57)</f>
        <v>7.21147741147741</v>
      </c>
      <c r="R55" t="s" s="134">
        <v>125</v>
      </c>
      <c r="S55" s="135">
        <f>AVERAGE(G55:G57)</f>
        <v>17.3333333333333</v>
      </c>
      <c r="T55" s="97">
        <f>AVERAGE(I55:I57)</f>
        <v>5.94431578947368</v>
      </c>
      <c r="U55" t="s" s="134">
        <v>125</v>
      </c>
      <c r="V55" s="135">
        <f>AVERAGE(L55:L57)</f>
        <v>5.66666666666667</v>
      </c>
      <c r="W55" s="97">
        <f>AVERAGE(N55:N57)</f>
        <v>3.93055555555556</v>
      </c>
    </row>
    <row r="56" ht="21.95" customHeight="1">
      <c r="A56" s="150">
        <v>1999</v>
      </c>
      <c r="B56" s="100">
        <v>21</v>
      </c>
      <c r="C56" s="83">
        <v>155.8</v>
      </c>
      <c r="D56" s="87">
        <v>7.41904761904762</v>
      </c>
      <c r="E56" s="40"/>
      <c r="F56" s="151">
        <v>1999</v>
      </c>
      <c r="G56" s="100">
        <v>8</v>
      </c>
      <c r="H56" s="83">
        <v>46.8</v>
      </c>
      <c r="I56" s="87">
        <v>5.85</v>
      </c>
      <c r="J56" s="40"/>
      <c r="K56" s="151">
        <v>1999</v>
      </c>
      <c r="L56" s="100">
        <v>3</v>
      </c>
      <c r="M56" s="83">
        <v>11.6</v>
      </c>
      <c r="N56" s="89">
        <v>3.86666666666667</v>
      </c>
      <c r="O56" t="s" s="131">
        <v>126</v>
      </c>
      <c r="P56" s="135">
        <f>AVERAGE(B56:B57)</f>
        <v>36.5</v>
      </c>
      <c r="Q56" s="97">
        <f>AVERAGE(D56:D57)</f>
        <v>7.42971611721612</v>
      </c>
      <c r="R56" t="s" s="134">
        <v>126</v>
      </c>
      <c r="S56" s="135">
        <f>AVERAGE(G56:G57)</f>
        <v>16.5</v>
      </c>
      <c r="T56" s="97">
        <f>AVERAGE(I56:I57)</f>
        <v>6.127</v>
      </c>
      <c r="U56" t="s" s="134">
        <v>126</v>
      </c>
      <c r="V56" s="135">
        <f>AVERAGE(L56:L57)</f>
        <v>4.5</v>
      </c>
      <c r="W56" s="97">
        <f>AVERAGE(N56:N57)</f>
        <v>4.08333333333334</v>
      </c>
    </row>
    <row r="57" ht="21.95" customHeight="1">
      <c r="A57" s="150">
        <v>2000</v>
      </c>
      <c r="B57" s="100">
        <v>52</v>
      </c>
      <c r="C57" s="83">
        <v>386.9</v>
      </c>
      <c r="D57" s="87">
        <v>7.44038461538462</v>
      </c>
      <c r="E57" s="40"/>
      <c r="F57" s="151">
        <v>2000</v>
      </c>
      <c r="G57" s="100">
        <v>25</v>
      </c>
      <c r="H57" s="83">
        <v>160.1</v>
      </c>
      <c r="I57" s="87">
        <v>6.404</v>
      </c>
      <c r="J57" s="40"/>
      <c r="K57" s="151">
        <v>2000</v>
      </c>
      <c r="L57" s="100">
        <v>6</v>
      </c>
      <c r="M57" s="83">
        <v>25.8</v>
      </c>
      <c r="N57" s="89">
        <v>4.3</v>
      </c>
      <c r="O57" t="s" s="131">
        <v>127</v>
      </c>
      <c r="P57" s="135">
        <f>AVERAGE(B57)</f>
        <v>52</v>
      </c>
      <c r="Q57" s="97">
        <f>AVERAGE(D57)</f>
        <v>7.44038461538462</v>
      </c>
      <c r="R57" t="s" s="134">
        <v>127</v>
      </c>
      <c r="S57" s="135">
        <f>AVERAGE(G57)</f>
        <v>25</v>
      </c>
      <c r="T57" s="97">
        <f>AVERAGE(I57)</f>
        <v>6.404</v>
      </c>
      <c r="U57" t="s" s="134">
        <v>127</v>
      </c>
      <c r="V57" s="135">
        <f>AVERAGE(L57)</f>
        <v>6</v>
      </c>
      <c r="W57" s="97">
        <f>AVERAGE(N57)</f>
        <v>4.3</v>
      </c>
    </row>
    <row r="58" ht="21.95" customHeight="1">
      <c r="A58" s="150">
        <v>2001</v>
      </c>
      <c r="B58" s="154">
        <v>30</v>
      </c>
      <c r="C58" s="155">
        <v>196.8</v>
      </c>
      <c r="D58" s="156">
        <v>6.56</v>
      </c>
      <c r="E58" s="40"/>
      <c r="F58" s="151">
        <v>2001</v>
      </c>
      <c r="G58" s="154">
        <v>20</v>
      </c>
      <c r="H58" s="155">
        <v>111.7</v>
      </c>
      <c r="I58" s="156">
        <v>5.585</v>
      </c>
      <c r="J58" s="40"/>
      <c r="K58" s="151">
        <v>2001</v>
      </c>
      <c r="L58" s="154">
        <v>11</v>
      </c>
      <c r="M58" s="155">
        <v>47.4</v>
      </c>
      <c r="N58" s="157">
        <v>4.30909090909091</v>
      </c>
      <c r="O58" t="s" s="131">
        <v>128</v>
      </c>
      <c r="P58" s="158">
        <f>AVERAGE(B58)</f>
        <v>30</v>
      </c>
      <c r="Q58" s="159">
        <f>AVERAGE(D58)</f>
        <v>6.56</v>
      </c>
      <c r="R58" t="s" s="134">
        <v>128</v>
      </c>
      <c r="S58" s="158">
        <f>AVERAGE(G58)</f>
        <v>20</v>
      </c>
      <c r="T58" s="159">
        <f>AVERAGE(I58)</f>
        <v>5.585</v>
      </c>
      <c r="U58" t="s" s="134">
        <v>128</v>
      </c>
      <c r="V58" s="158">
        <f>AVERAGE(L58)</f>
        <v>11</v>
      </c>
      <c r="W58" s="159">
        <f>AVERAGE(N58)</f>
        <v>4.30909090909091</v>
      </c>
    </row>
    <row r="59" ht="21.95" customHeight="1">
      <c r="A59" s="150">
        <v>2002</v>
      </c>
      <c r="B59" s="100">
        <v>22</v>
      </c>
      <c r="C59" s="83">
        <v>158</v>
      </c>
      <c r="D59" s="87">
        <v>7.18181818181818</v>
      </c>
      <c r="E59" s="40"/>
      <c r="F59" s="151">
        <v>2002</v>
      </c>
      <c r="G59" s="100">
        <v>15</v>
      </c>
      <c r="H59" s="83">
        <v>102</v>
      </c>
      <c r="I59" s="87">
        <v>6.8</v>
      </c>
      <c r="J59" s="40"/>
      <c r="K59" s="151">
        <v>2002</v>
      </c>
      <c r="L59" s="100">
        <v>3</v>
      </c>
      <c r="M59" s="83">
        <v>18</v>
      </c>
      <c r="N59" s="89">
        <v>6</v>
      </c>
      <c r="O59" t="s" s="131">
        <v>127</v>
      </c>
      <c r="P59" s="135">
        <f>AVERAGE(B59)</f>
        <v>22</v>
      </c>
      <c r="Q59" s="97">
        <f>AVERAGE(D59)</f>
        <v>7.18181818181818</v>
      </c>
      <c r="R59" t="s" s="134">
        <v>127</v>
      </c>
      <c r="S59" s="135">
        <f>AVERAGE(G59)</f>
        <v>15</v>
      </c>
      <c r="T59" s="97">
        <f>AVERAGE(I59)</f>
        <v>6.8</v>
      </c>
      <c r="U59" t="s" s="134">
        <v>127</v>
      </c>
      <c r="V59" s="135">
        <f>AVERAGE(L59)</f>
        <v>3</v>
      </c>
      <c r="W59" s="97">
        <f>AVERAGE(N59)</f>
        <v>6</v>
      </c>
    </row>
    <row r="60" ht="21.95" customHeight="1">
      <c r="A60" s="150">
        <v>2003</v>
      </c>
      <c r="B60" s="100">
        <v>25</v>
      </c>
      <c r="C60" s="83">
        <v>192.8</v>
      </c>
      <c r="D60" s="87">
        <v>7.712</v>
      </c>
      <c r="E60" s="40"/>
      <c r="F60" s="151">
        <v>2003</v>
      </c>
      <c r="G60" s="100">
        <v>11</v>
      </c>
      <c r="H60" s="83">
        <v>76.7</v>
      </c>
      <c r="I60" s="87">
        <v>6.97272727272727</v>
      </c>
      <c r="J60" s="40"/>
      <c r="K60" s="151">
        <v>2003</v>
      </c>
      <c r="L60" s="100">
        <v>1</v>
      </c>
      <c r="M60" s="83">
        <v>5.8</v>
      </c>
      <c r="N60" s="89">
        <v>5.8</v>
      </c>
      <c r="O60" t="s" s="131">
        <v>126</v>
      </c>
      <c r="P60" s="135">
        <f>AVERAGE(B59:B60)</f>
        <v>23.5</v>
      </c>
      <c r="Q60" s="97">
        <f>AVERAGE(D59:D60)</f>
        <v>7.44690909090909</v>
      </c>
      <c r="R60" t="s" s="134">
        <v>126</v>
      </c>
      <c r="S60" s="135">
        <f>AVERAGE(G59:G60)</f>
        <v>13</v>
      </c>
      <c r="T60" s="97">
        <f>AVERAGE(I59:I60)</f>
        <v>6.88636363636364</v>
      </c>
      <c r="U60" t="s" s="134">
        <v>126</v>
      </c>
      <c r="V60" s="135">
        <f>AVERAGE(L59:L60)</f>
        <v>2</v>
      </c>
      <c r="W60" s="97">
        <f>AVERAGE(N59:N60)</f>
        <v>5.9</v>
      </c>
    </row>
    <row r="61" ht="21.95" customHeight="1">
      <c r="A61" s="150">
        <v>2004</v>
      </c>
      <c r="B61" s="100">
        <v>34</v>
      </c>
      <c r="C61" s="83">
        <v>270.8</v>
      </c>
      <c r="D61" s="87">
        <v>7.96470588235294</v>
      </c>
      <c r="E61" s="40"/>
      <c r="F61" s="151">
        <v>2004</v>
      </c>
      <c r="G61" s="100">
        <v>13</v>
      </c>
      <c r="H61" s="83">
        <v>96.2</v>
      </c>
      <c r="I61" s="87">
        <v>7.4</v>
      </c>
      <c r="J61" s="40"/>
      <c r="K61" s="151">
        <v>2004</v>
      </c>
      <c r="L61" s="100">
        <v>0</v>
      </c>
      <c r="M61" s="83">
        <v>0</v>
      </c>
      <c r="N61" s="89"/>
      <c r="O61" t="s" s="131">
        <v>125</v>
      </c>
      <c r="P61" s="135">
        <f>AVERAGE(B59:B61)</f>
        <v>27</v>
      </c>
      <c r="Q61" s="97">
        <f>AVERAGE(D59:D61)</f>
        <v>7.61950802139037</v>
      </c>
      <c r="R61" t="s" s="134">
        <v>125</v>
      </c>
      <c r="S61" s="135">
        <f>AVERAGE(G59:G61)</f>
        <v>13</v>
      </c>
      <c r="T61" s="97">
        <f>AVERAGE(I59:I61)</f>
        <v>7.05757575757576</v>
      </c>
      <c r="U61" t="s" s="134">
        <v>125</v>
      </c>
      <c r="V61" s="135">
        <f>AVERAGE(L59:L61)</f>
        <v>1.33333333333333</v>
      </c>
      <c r="W61" s="97">
        <f>AVERAGE(N59:N61)</f>
        <v>5.9</v>
      </c>
    </row>
    <row r="62" ht="21.95" customHeight="1">
      <c r="A62" s="150">
        <v>2005</v>
      </c>
      <c r="B62" s="100">
        <v>31</v>
      </c>
      <c r="C62" s="83">
        <v>248.6</v>
      </c>
      <c r="D62" s="87">
        <v>8.019354838709679</v>
      </c>
      <c r="E62" s="40"/>
      <c r="F62" s="151">
        <v>2005</v>
      </c>
      <c r="G62" s="100">
        <v>9</v>
      </c>
      <c r="H62" s="83">
        <v>62.2</v>
      </c>
      <c r="I62" s="87">
        <v>6.91111111111111</v>
      </c>
      <c r="J62" s="40"/>
      <c r="K62" s="151">
        <v>2005</v>
      </c>
      <c r="L62" s="100">
        <v>1</v>
      </c>
      <c r="M62" s="83">
        <v>4.7</v>
      </c>
      <c r="N62" s="89">
        <v>4.7</v>
      </c>
      <c r="O62" t="s" s="131">
        <v>124</v>
      </c>
      <c r="P62" s="135">
        <f>AVERAGE(B59:B62)</f>
        <v>28</v>
      </c>
      <c r="Q62" s="97">
        <f>AVERAGE(D59:D62)</f>
        <v>7.7194697257202</v>
      </c>
      <c r="R62" t="s" s="134">
        <v>124</v>
      </c>
      <c r="S62" s="135">
        <f>AVERAGE(G59:G62)</f>
        <v>12</v>
      </c>
      <c r="T62" s="97">
        <f>AVERAGE(I59:I62)</f>
        <v>7.0209595959596</v>
      </c>
      <c r="U62" t="s" s="134">
        <v>124</v>
      </c>
      <c r="V62" s="135">
        <f>AVERAGE(L59:L62)</f>
        <v>1.25</v>
      </c>
      <c r="W62" s="97">
        <f>AVERAGE(N59:N62)</f>
        <v>5.5</v>
      </c>
    </row>
    <row r="63" ht="21.95" customHeight="1">
      <c r="A63" s="150">
        <v>2006</v>
      </c>
      <c r="B63" s="100">
        <v>26</v>
      </c>
      <c r="C63" s="83">
        <v>204.2</v>
      </c>
      <c r="D63" s="87">
        <v>7.85384615384615</v>
      </c>
      <c r="E63" s="40"/>
      <c r="F63" s="151">
        <v>2006</v>
      </c>
      <c r="G63" s="100">
        <v>10</v>
      </c>
      <c r="H63" s="83">
        <v>70.2</v>
      </c>
      <c r="I63" s="87">
        <v>7.02</v>
      </c>
      <c r="J63" s="40"/>
      <c r="K63" s="151">
        <v>2006</v>
      </c>
      <c r="L63" s="100">
        <v>1</v>
      </c>
      <c r="M63" s="83">
        <v>5.8</v>
      </c>
      <c r="N63" s="89">
        <v>5.8</v>
      </c>
      <c r="O63" t="s" s="131">
        <v>104</v>
      </c>
      <c r="P63" s="135">
        <f>AVERAGE(B59:B63)</f>
        <v>27.6</v>
      </c>
      <c r="Q63" s="97">
        <f>AVERAGE(D59:D63)</f>
        <v>7.74634501134539</v>
      </c>
      <c r="R63" t="s" s="134">
        <v>104</v>
      </c>
      <c r="S63" s="135">
        <f>AVERAGE(G59:G63)</f>
        <v>11.6</v>
      </c>
      <c r="T63" s="97">
        <f>AVERAGE(I59:I63)</f>
        <v>7.02076767676768</v>
      </c>
      <c r="U63" t="s" s="134">
        <v>104</v>
      </c>
      <c r="V63" s="135">
        <f>AVERAGE(L59:L63)</f>
        <v>1.2</v>
      </c>
      <c r="W63" s="97">
        <f>AVERAGE(N59:N63)</f>
        <v>5.575</v>
      </c>
    </row>
    <row r="64" ht="21.95" customHeight="1">
      <c r="A64" s="150">
        <v>2007</v>
      </c>
      <c r="B64" s="100">
        <v>27</v>
      </c>
      <c r="C64" s="83">
        <v>212.1</v>
      </c>
      <c r="D64" s="87">
        <v>7.85555555555556</v>
      </c>
      <c r="E64" s="40"/>
      <c r="F64" s="151">
        <v>2007</v>
      </c>
      <c r="G64" s="100">
        <v>12</v>
      </c>
      <c r="H64" s="83">
        <v>82.40000000000001</v>
      </c>
      <c r="I64" s="87">
        <v>6.86666666666667</v>
      </c>
      <c r="J64" s="40"/>
      <c r="K64" s="151">
        <v>2007</v>
      </c>
      <c r="L64" s="100">
        <v>3</v>
      </c>
      <c r="M64" s="83">
        <v>16.4</v>
      </c>
      <c r="N64" s="89">
        <v>5.46666666666667</v>
      </c>
      <c r="O64" t="s" s="131">
        <v>123</v>
      </c>
      <c r="P64" s="135">
        <f>AVERAGE(B59:B64)</f>
        <v>27.5</v>
      </c>
      <c r="Q64" s="97">
        <f>AVERAGE(D59:D64)</f>
        <v>7.76454676871375</v>
      </c>
      <c r="R64" t="s" s="134">
        <v>123</v>
      </c>
      <c r="S64" s="135">
        <f>AVERAGE(G59:G64)</f>
        <v>11.6666666666667</v>
      </c>
      <c r="T64" s="97">
        <f>AVERAGE(I59:I64)</f>
        <v>6.99508417508418</v>
      </c>
      <c r="U64" t="s" s="134">
        <v>123</v>
      </c>
      <c r="V64" s="135">
        <f>AVERAGE(L59:L64)</f>
        <v>1.5</v>
      </c>
      <c r="W64" s="97">
        <f>AVERAGE(N59:N64)</f>
        <v>5.55333333333333</v>
      </c>
    </row>
    <row r="65" ht="21.95" customHeight="1">
      <c r="A65" s="150">
        <v>2008</v>
      </c>
      <c r="B65" s="100">
        <v>40</v>
      </c>
      <c r="C65" s="83">
        <v>311.4</v>
      </c>
      <c r="D65" s="87">
        <v>7.785</v>
      </c>
      <c r="E65" s="40"/>
      <c r="F65" s="151">
        <v>2008</v>
      </c>
      <c r="G65" s="100">
        <v>20</v>
      </c>
      <c r="H65" s="83">
        <v>139.4</v>
      </c>
      <c r="I65" s="87">
        <v>6.97</v>
      </c>
      <c r="J65" s="40"/>
      <c r="K65" s="151">
        <v>2008</v>
      </c>
      <c r="L65" s="100">
        <v>4</v>
      </c>
      <c r="M65" s="83">
        <v>23.1</v>
      </c>
      <c r="N65" s="89">
        <v>5.775</v>
      </c>
      <c r="O65" t="s" s="131">
        <v>122</v>
      </c>
      <c r="P65" s="135">
        <f>AVERAGE(B59:B65)</f>
        <v>29.2857142857143</v>
      </c>
      <c r="Q65" s="97">
        <f>AVERAGE(D59:D65)</f>
        <v>7.7674686588975</v>
      </c>
      <c r="R65" t="s" s="134">
        <v>122</v>
      </c>
      <c r="S65" s="135">
        <f>AVERAGE(G59:G65)</f>
        <v>12.8571428571429</v>
      </c>
      <c r="T65" s="97">
        <f>AVERAGE(I59:I65)</f>
        <v>6.99150072150072</v>
      </c>
      <c r="U65" t="s" s="134">
        <v>122</v>
      </c>
      <c r="V65" s="135">
        <f>AVERAGE(L59:L65)</f>
        <v>1.85714285714286</v>
      </c>
      <c r="W65" s="97">
        <f>AVERAGE(N59:N65)</f>
        <v>5.59027777777778</v>
      </c>
    </row>
    <row r="66" ht="21.95" customHeight="1">
      <c r="A66" s="150">
        <v>2009</v>
      </c>
      <c r="B66" s="100">
        <v>19</v>
      </c>
      <c r="C66" s="83">
        <v>148.6</v>
      </c>
      <c r="D66" s="87">
        <v>7.82105263157895</v>
      </c>
      <c r="E66" s="40"/>
      <c r="F66" s="151">
        <v>2009</v>
      </c>
      <c r="G66" s="100">
        <v>8</v>
      </c>
      <c r="H66" s="83">
        <v>56.8</v>
      </c>
      <c r="I66" s="87">
        <v>7.1</v>
      </c>
      <c r="J66" s="40"/>
      <c r="K66" s="151">
        <v>2009</v>
      </c>
      <c r="L66" s="100">
        <v>1</v>
      </c>
      <c r="M66" s="83">
        <v>6.1</v>
      </c>
      <c r="N66" s="89">
        <v>6.1</v>
      </c>
      <c r="O66" t="s" s="131">
        <v>121</v>
      </c>
      <c r="P66" s="135">
        <f>AVERAGE(B59:B66)</f>
        <v>28</v>
      </c>
      <c r="Q66" s="97">
        <f>AVERAGE(D59:D66)</f>
        <v>7.77416665548268</v>
      </c>
      <c r="R66" t="s" s="134">
        <v>121</v>
      </c>
      <c r="S66" s="135">
        <f>AVERAGE(G59:G66)</f>
        <v>12.25</v>
      </c>
      <c r="T66" s="97">
        <f>AVERAGE(I59:I66)</f>
        <v>7.00506313131313</v>
      </c>
      <c r="U66" t="s" s="134">
        <v>121</v>
      </c>
      <c r="V66" s="135">
        <f>AVERAGE(L59:L66)</f>
        <v>1.75</v>
      </c>
      <c r="W66" s="97">
        <f>AVERAGE(N59:N66)</f>
        <v>5.66309523809524</v>
      </c>
    </row>
    <row r="67" ht="21.95" customHeight="1">
      <c r="A67" s="150">
        <v>2010</v>
      </c>
      <c r="B67" s="100">
        <v>21</v>
      </c>
      <c r="C67" s="83">
        <v>165.8</v>
      </c>
      <c r="D67" s="87">
        <v>7.8952380952381</v>
      </c>
      <c r="E67" s="40"/>
      <c r="F67" s="151">
        <v>2010</v>
      </c>
      <c r="G67" s="100">
        <v>9</v>
      </c>
      <c r="H67" s="83">
        <v>64.90000000000001</v>
      </c>
      <c r="I67" s="87">
        <v>7.21111111111111</v>
      </c>
      <c r="J67" s="40"/>
      <c r="K67" s="151">
        <v>2010</v>
      </c>
      <c r="L67" s="100">
        <v>0</v>
      </c>
      <c r="M67" s="83">
        <v>0</v>
      </c>
      <c r="N67" s="89"/>
      <c r="O67" t="s" s="131">
        <v>120</v>
      </c>
      <c r="P67" s="135">
        <f>AVERAGE(B59:B67)</f>
        <v>27.2222222222222</v>
      </c>
      <c r="Q67" s="97">
        <f>AVERAGE(D59:D67)</f>
        <v>7.78761903767773</v>
      </c>
      <c r="R67" t="s" s="134">
        <v>120</v>
      </c>
      <c r="S67" s="135">
        <f>AVERAGE(G59:G67)</f>
        <v>11.8888888888889</v>
      </c>
      <c r="T67" s="97">
        <f>AVERAGE(I59:I67)</f>
        <v>7.02795735129068</v>
      </c>
      <c r="U67" t="s" s="134">
        <v>120</v>
      </c>
      <c r="V67" s="135">
        <f>AVERAGE(L59:L67)</f>
        <v>1.55555555555556</v>
      </c>
      <c r="W67" s="97">
        <f>AVERAGE(N59:N67)</f>
        <v>5.66309523809524</v>
      </c>
    </row>
    <row r="68" ht="21.95" customHeight="1">
      <c r="A68" s="150">
        <v>2011</v>
      </c>
      <c r="B68" s="100">
        <v>23</v>
      </c>
      <c r="C68" s="83">
        <v>184.3</v>
      </c>
      <c r="D68" s="87">
        <v>8.013043478260871</v>
      </c>
      <c r="E68" s="40"/>
      <c r="F68" s="151">
        <v>2011</v>
      </c>
      <c r="G68" s="100">
        <v>9</v>
      </c>
      <c r="H68" s="83">
        <v>66</v>
      </c>
      <c r="I68" s="87">
        <v>7.33333333333333</v>
      </c>
      <c r="J68" s="40"/>
      <c r="K68" s="151">
        <v>2011</v>
      </c>
      <c r="L68" s="100">
        <v>0</v>
      </c>
      <c r="M68" s="83">
        <v>0</v>
      </c>
      <c r="N68" s="89"/>
      <c r="O68" t="s" s="131">
        <v>98</v>
      </c>
      <c r="P68" s="135">
        <f>AVERAGE(B59:B68)</f>
        <v>26.8</v>
      </c>
      <c r="Q68" s="97">
        <f>AVERAGE(D59:D68)</f>
        <v>7.81016148173604</v>
      </c>
      <c r="R68" t="s" s="134">
        <v>98</v>
      </c>
      <c r="S68" s="135">
        <f>AVERAGE(G59:G68)</f>
        <v>11.6</v>
      </c>
      <c r="T68" s="97">
        <f>AVERAGE(I59:I68)</f>
        <v>7.05849494949495</v>
      </c>
      <c r="U68" t="s" s="134">
        <v>98</v>
      </c>
      <c r="V68" s="135">
        <f>AVERAGE(L59:L68)</f>
        <v>1.4</v>
      </c>
      <c r="W68" s="97">
        <f>AVERAGE(N59:N68)</f>
        <v>5.66309523809524</v>
      </c>
    </row>
    <row r="69" ht="21.95" customHeight="1">
      <c r="A69" s="150">
        <v>2012</v>
      </c>
      <c r="B69" s="100">
        <v>30</v>
      </c>
      <c r="C69" s="83">
        <v>231.2</v>
      </c>
      <c r="D69" s="87">
        <v>7.70666666666667</v>
      </c>
      <c r="E69" s="40"/>
      <c r="F69" s="151">
        <v>2012</v>
      </c>
      <c r="G69" s="100">
        <v>18</v>
      </c>
      <c r="H69" s="83">
        <v>129.2</v>
      </c>
      <c r="I69" s="87">
        <v>7.17777777777778</v>
      </c>
      <c r="J69" s="40"/>
      <c r="K69" s="151">
        <v>2012</v>
      </c>
      <c r="L69" s="100">
        <v>2</v>
      </c>
      <c r="M69" s="83">
        <v>11.6</v>
      </c>
      <c r="N69" s="89">
        <v>5.8</v>
      </c>
      <c r="O69" t="s" s="131">
        <v>119</v>
      </c>
      <c r="P69" s="135">
        <f>AVERAGE(B59:B69)</f>
        <v>27.0909090909091</v>
      </c>
      <c r="Q69" s="97">
        <f>AVERAGE(D59:D69)</f>
        <v>7.80075286218428</v>
      </c>
      <c r="R69" t="s" s="134">
        <v>119</v>
      </c>
      <c r="S69" s="135">
        <f>AVERAGE(G59:G69)</f>
        <v>12.1818181818182</v>
      </c>
      <c r="T69" s="97">
        <f>AVERAGE(I59:I69)</f>
        <v>7.06933884297521</v>
      </c>
      <c r="U69" t="s" s="134">
        <v>119</v>
      </c>
      <c r="V69" s="135">
        <f>AVERAGE(L59:L69)</f>
        <v>1.45454545454545</v>
      </c>
      <c r="W69" s="97">
        <f>AVERAGE(N59:N69)</f>
        <v>5.68020833333333</v>
      </c>
    </row>
    <row r="70" ht="21.95" customHeight="1">
      <c r="A70" s="150">
        <v>2013</v>
      </c>
      <c r="B70" s="100">
        <v>18</v>
      </c>
      <c r="C70" s="83">
        <v>149.4</v>
      </c>
      <c r="D70" s="87">
        <v>8.300000000000001</v>
      </c>
      <c r="E70" s="40"/>
      <c r="F70" s="151">
        <v>2013</v>
      </c>
      <c r="G70" s="100">
        <v>6</v>
      </c>
      <c r="H70" s="83">
        <v>45.3</v>
      </c>
      <c r="I70" s="87">
        <v>7.55</v>
      </c>
      <c r="J70" s="40"/>
      <c r="K70" s="151">
        <v>2013</v>
      </c>
      <c r="L70" s="100">
        <v>0</v>
      </c>
      <c r="M70" s="83">
        <v>0</v>
      </c>
      <c r="N70" s="89"/>
      <c r="O70" t="s" s="131">
        <v>118</v>
      </c>
      <c r="P70" s="135">
        <f>AVERAGE(B59:B70)</f>
        <v>26.3333333333333</v>
      </c>
      <c r="Q70" s="97">
        <f>AVERAGE(D59:D70)</f>
        <v>7.84235679033559</v>
      </c>
      <c r="R70" t="s" s="134">
        <v>118</v>
      </c>
      <c r="S70" s="135">
        <f>AVERAGE(G59:G70)</f>
        <v>11.6666666666667</v>
      </c>
      <c r="T70" s="97">
        <f>AVERAGE(I59:I70)</f>
        <v>7.10939393939394</v>
      </c>
      <c r="U70" t="s" s="134">
        <v>118</v>
      </c>
      <c r="V70" s="135">
        <f>AVERAGE(L59:L70)</f>
        <v>1.33333333333333</v>
      </c>
      <c r="W70" s="97">
        <f>AVERAGE(N59:N70)</f>
        <v>5.68020833333333</v>
      </c>
    </row>
    <row r="71" ht="21.95" customHeight="1">
      <c r="A71" s="150">
        <v>2014</v>
      </c>
      <c r="B71" s="100">
        <v>15</v>
      </c>
      <c r="C71" s="83">
        <v>122.7</v>
      </c>
      <c r="D71" s="87">
        <v>8.18</v>
      </c>
      <c r="E71" s="40"/>
      <c r="F71" s="151">
        <v>2014</v>
      </c>
      <c r="G71" s="100">
        <v>5</v>
      </c>
      <c r="H71" s="83">
        <v>37.1</v>
      </c>
      <c r="I71" s="87">
        <v>7.42</v>
      </c>
      <c r="J71" s="40"/>
      <c r="K71" s="151">
        <v>2014</v>
      </c>
      <c r="L71" s="100">
        <v>0</v>
      </c>
      <c r="M71" s="83">
        <v>0</v>
      </c>
      <c r="N71" s="89"/>
      <c r="O71" t="s" s="131">
        <v>117</v>
      </c>
      <c r="P71" s="135">
        <f>AVERAGE(B59:B71)</f>
        <v>25.4615384615385</v>
      </c>
      <c r="Q71" s="97">
        <f>AVERAGE(D59:D71)</f>
        <v>7.86832934492516</v>
      </c>
      <c r="R71" t="s" s="134">
        <v>117</v>
      </c>
      <c r="S71" s="135">
        <f>AVERAGE(G59:G71)</f>
        <v>11.1538461538462</v>
      </c>
      <c r="T71" s="97">
        <f>AVERAGE(I59:I71)</f>
        <v>7.13328671328671</v>
      </c>
      <c r="U71" t="s" s="134">
        <v>117</v>
      </c>
      <c r="V71" s="135">
        <f>AVERAGE(L59:L71)</f>
        <v>1.23076923076923</v>
      </c>
      <c r="W71" s="97">
        <f>AVERAGE(N59:N71)</f>
        <v>5.68020833333333</v>
      </c>
    </row>
    <row r="72" ht="21.95" customHeight="1">
      <c r="A72" s="150">
        <v>2015</v>
      </c>
      <c r="B72" s="100">
        <v>38</v>
      </c>
      <c r="C72" s="83">
        <v>293.9</v>
      </c>
      <c r="D72" s="87">
        <v>7.73421052631579</v>
      </c>
      <c r="E72" s="40"/>
      <c r="F72" s="151">
        <v>2015</v>
      </c>
      <c r="G72" s="100">
        <v>17</v>
      </c>
      <c r="H72" s="83">
        <v>118.4</v>
      </c>
      <c r="I72" s="87">
        <v>6.96470588235294</v>
      </c>
      <c r="J72" s="40"/>
      <c r="K72" s="151">
        <v>2015</v>
      </c>
      <c r="L72" s="100">
        <v>2</v>
      </c>
      <c r="M72" s="83">
        <v>11.8</v>
      </c>
      <c r="N72" s="89">
        <v>5.9</v>
      </c>
      <c r="O72" t="s" s="131">
        <v>116</v>
      </c>
      <c r="P72" s="135">
        <f>AVERAGE(B59:B72)</f>
        <v>26.3571428571429</v>
      </c>
      <c r="Q72" s="97">
        <f>AVERAGE(D59:D72)</f>
        <v>7.85874942931021</v>
      </c>
      <c r="R72" t="s" s="134">
        <v>116</v>
      </c>
      <c r="S72" s="135">
        <f>AVERAGE(G59:G72)</f>
        <v>11.5714285714286</v>
      </c>
      <c r="T72" s="97">
        <f>AVERAGE(I59:I72)</f>
        <v>7.12124522536287</v>
      </c>
      <c r="U72" t="s" s="134">
        <v>116</v>
      </c>
      <c r="V72" s="135">
        <f>AVERAGE(L59:L72)</f>
        <v>1.28571428571429</v>
      </c>
      <c r="W72" s="97">
        <f>AVERAGE(N59:N72)</f>
        <v>5.70462962962963</v>
      </c>
    </row>
    <row r="73" ht="21.95" customHeight="1">
      <c r="A73" s="150">
        <v>2016</v>
      </c>
      <c r="B73" s="100">
        <v>24</v>
      </c>
      <c r="C73" s="83">
        <v>191.2</v>
      </c>
      <c r="D73" s="87">
        <v>7.96666666666667</v>
      </c>
      <c r="E73" s="40"/>
      <c r="F73" s="151">
        <v>2016</v>
      </c>
      <c r="G73" s="100">
        <v>8</v>
      </c>
      <c r="H73" s="83">
        <v>58.5</v>
      </c>
      <c r="I73" s="87">
        <v>7.3125</v>
      </c>
      <c r="J73" s="40"/>
      <c r="K73" s="151">
        <v>2016</v>
      </c>
      <c r="L73" s="100">
        <v>0</v>
      </c>
      <c r="M73" s="83">
        <v>0</v>
      </c>
      <c r="N73" s="89"/>
      <c r="O73" t="s" s="131">
        <v>115</v>
      </c>
      <c r="P73" s="135">
        <f>AVERAGE(B59:B73)</f>
        <v>26.2</v>
      </c>
      <c r="Q73" s="97">
        <f>AVERAGE(D59:D73)</f>
        <v>7.86594391180064</v>
      </c>
      <c r="R73" t="s" s="134">
        <v>115</v>
      </c>
      <c r="S73" s="135">
        <f>AVERAGE(G59:G73)</f>
        <v>11.3333333333333</v>
      </c>
      <c r="T73" s="97">
        <f>AVERAGE(I59:I73)</f>
        <v>7.13399554367201</v>
      </c>
      <c r="U73" t="s" s="134">
        <v>115</v>
      </c>
      <c r="V73" s="135">
        <f>AVERAGE(L59:L73)</f>
        <v>1.2</v>
      </c>
      <c r="W73" s="97">
        <f>AVERAGE(N59:N73)</f>
        <v>5.70462962962963</v>
      </c>
    </row>
    <row r="74" ht="21.95" customHeight="1">
      <c r="A74" s="150">
        <v>2017</v>
      </c>
      <c r="B74" s="100">
        <v>19</v>
      </c>
      <c r="C74" s="83">
        <v>150</v>
      </c>
      <c r="D74" s="87">
        <v>7.89473684210526</v>
      </c>
      <c r="E74" s="40"/>
      <c r="F74" s="151">
        <v>2017</v>
      </c>
      <c r="G74" s="100">
        <v>10</v>
      </c>
      <c r="H74" s="83">
        <v>74.2</v>
      </c>
      <c r="I74" s="87">
        <v>7.42</v>
      </c>
      <c r="J74" s="40"/>
      <c r="K74" s="151">
        <v>2017</v>
      </c>
      <c r="L74" s="100">
        <v>0</v>
      </c>
      <c r="M74" s="83">
        <v>0</v>
      </c>
      <c r="N74" s="89"/>
      <c r="O74" t="s" s="131">
        <v>114</v>
      </c>
      <c r="P74" s="135">
        <f>AVERAGE(B59:B74)</f>
        <v>25.75</v>
      </c>
      <c r="Q74" s="97">
        <f>AVERAGE(D59:D74)</f>
        <v>7.86774346994468</v>
      </c>
      <c r="R74" t="s" s="134">
        <v>114</v>
      </c>
      <c r="S74" s="135">
        <f>AVERAGE(G59:G74)</f>
        <v>11.25</v>
      </c>
      <c r="T74" s="97">
        <f>AVERAGE(I59:I74)</f>
        <v>7.15187082219251</v>
      </c>
      <c r="U74" t="s" s="134">
        <v>114</v>
      </c>
      <c r="V74" s="135">
        <f>AVERAGE(L59:L74)</f>
        <v>1.125</v>
      </c>
      <c r="W74" s="97">
        <f>AVERAGE(N59:N74)</f>
        <v>5.70462962962963</v>
      </c>
    </row>
    <row r="75" ht="21.95" customHeight="1">
      <c r="A75" s="150">
        <v>2018</v>
      </c>
      <c r="B75" s="100">
        <v>30</v>
      </c>
      <c r="C75" s="83">
        <v>237.3</v>
      </c>
      <c r="D75" s="87">
        <v>7.91</v>
      </c>
      <c r="E75" s="40"/>
      <c r="F75" s="151">
        <v>2018</v>
      </c>
      <c r="G75" s="100">
        <v>12</v>
      </c>
      <c r="H75" s="83">
        <v>86.40000000000001</v>
      </c>
      <c r="I75" s="87">
        <v>7.2</v>
      </c>
      <c r="J75" s="40"/>
      <c r="K75" s="151">
        <v>2018</v>
      </c>
      <c r="L75" s="100">
        <v>0</v>
      </c>
      <c r="M75" s="83">
        <v>0</v>
      </c>
      <c r="N75" s="89"/>
      <c r="O75" t="s" s="131">
        <v>113</v>
      </c>
      <c r="P75" s="135">
        <f>AVERAGE(B59:B75)</f>
        <v>26</v>
      </c>
      <c r="Q75" s="97">
        <f>AVERAGE(D59:D75)</f>
        <v>7.87022914818322</v>
      </c>
      <c r="R75" t="s" s="134">
        <v>113</v>
      </c>
      <c r="S75" s="135">
        <f>AVERAGE(G59:G75)</f>
        <v>11.2941176470588</v>
      </c>
      <c r="T75" s="97">
        <f>AVERAGE(I59:I75)</f>
        <v>7.15470195029884</v>
      </c>
      <c r="U75" t="s" s="134">
        <v>113</v>
      </c>
      <c r="V75" s="135">
        <f>AVERAGE(L59:L75)</f>
        <v>1.05882352941176</v>
      </c>
      <c r="W75" s="97">
        <f>AVERAGE(N59:N75)</f>
        <v>5.70462962962963</v>
      </c>
    </row>
    <row r="76" ht="21.95" customHeight="1">
      <c r="A76" s="150">
        <v>2019</v>
      </c>
      <c r="B76" s="100">
        <v>17</v>
      </c>
      <c r="C76" s="83">
        <v>139.3</v>
      </c>
      <c r="D76" s="87">
        <v>8.194117647058819</v>
      </c>
      <c r="E76" s="40"/>
      <c r="F76" s="151">
        <v>2019</v>
      </c>
      <c r="G76" s="100">
        <v>6</v>
      </c>
      <c r="H76" s="83">
        <v>45.8</v>
      </c>
      <c r="I76" s="87">
        <v>7.63333333333333</v>
      </c>
      <c r="J76" s="40"/>
      <c r="K76" s="151">
        <v>2019</v>
      </c>
      <c r="L76" s="100">
        <v>0</v>
      </c>
      <c r="M76" s="83">
        <v>0</v>
      </c>
      <c r="N76" s="89"/>
      <c r="O76" t="s" s="131">
        <v>112</v>
      </c>
      <c r="P76" s="135">
        <f>AVERAGE(B59:B76)</f>
        <v>25.5</v>
      </c>
      <c r="Q76" s="97">
        <f>AVERAGE(D59:D76)</f>
        <v>7.88822295367631</v>
      </c>
      <c r="R76" t="s" s="134">
        <v>112</v>
      </c>
      <c r="S76" s="135">
        <f>AVERAGE(G59:G76)</f>
        <v>11</v>
      </c>
      <c r="T76" s="97">
        <f>AVERAGE(I59:I76)</f>
        <v>7.18129258268964</v>
      </c>
      <c r="U76" t="s" s="134">
        <v>112</v>
      </c>
      <c r="V76" s="135">
        <f>AVERAGE(L59:L76)</f>
        <v>1</v>
      </c>
      <c r="W76" s="97">
        <f>AVERAGE(N59:N76)</f>
        <v>5.70462962962963</v>
      </c>
    </row>
    <row r="77" ht="21.95" customHeight="1">
      <c r="A77" s="150">
        <v>2020</v>
      </c>
      <c r="B77" s="100">
        <v>10</v>
      </c>
      <c r="C77" s="83">
        <v>79.2</v>
      </c>
      <c r="D77" s="87">
        <v>7.92</v>
      </c>
      <c r="E77" s="40"/>
      <c r="F77" s="151">
        <v>2020</v>
      </c>
      <c r="G77" s="100">
        <v>5</v>
      </c>
      <c r="H77" s="83">
        <v>36.9</v>
      </c>
      <c r="I77" s="87">
        <v>7.38</v>
      </c>
      <c r="J77" s="40"/>
      <c r="K77" s="151">
        <v>2020</v>
      </c>
      <c r="L77" s="100">
        <v>0</v>
      </c>
      <c r="M77" s="83">
        <v>0</v>
      </c>
      <c r="N77" s="89"/>
      <c r="O77" t="s" s="131">
        <v>111</v>
      </c>
      <c r="P77" s="135">
        <f>AVERAGE(B59:B77)</f>
        <v>24.6842105263158</v>
      </c>
      <c r="Q77" s="97">
        <f>AVERAGE(D59:D77)</f>
        <v>7.88989542979861</v>
      </c>
      <c r="R77" t="s" s="134">
        <v>111</v>
      </c>
      <c r="S77" s="135">
        <f>AVERAGE(G59:G77)</f>
        <v>10.6842105263158</v>
      </c>
      <c r="T77" s="97">
        <f>AVERAGE(I59:I77)</f>
        <v>7.19175086781124</v>
      </c>
      <c r="U77" t="s" s="134">
        <v>111</v>
      </c>
      <c r="V77" s="135">
        <f>AVERAGE(L59:L77)</f>
        <v>0.947368421052632</v>
      </c>
      <c r="W77" s="97">
        <f>AVERAGE(N59:N77)</f>
        <v>5.70462962962963</v>
      </c>
    </row>
    <row r="78" ht="21.95" customHeight="1">
      <c r="A78" s="150">
        <v>2021</v>
      </c>
      <c r="B78" s="100">
        <v>19</v>
      </c>
      <c r="C78" s="83">
        <v>152.2</v>
      </c>
      <c r="D78" s="87">
        <v>8.01052631578947</v>
      </c>
      <c r="E78" s="40"/>
      <c r="F78" s="151">
        <v>2021</v>
      </c>
      <c r="G78" s="100">
        <v>8</v>
      </c>
      <c r="H78" s="83">
        <v>56.5</v>
      </c>
      <c r="I78" s="87">
        <v>7.0625</v>
      </c>
      <c r="J78" s="40"/>
      <c r="K78" s="151">
        <v>2021</v>
      </c>
      <c r="L78" s="100">
        <v>1</v>
      </c>
      <c r="M78" s="83">
        <v>5.9</v>
      </c>
      <c r="N78" s="89">
        <v>5.9</v>
      </c>
      <c r="O78" t="s" s="131">
        <v>110</v>
      </c>
      <c r="P78" s="135">
        <f>AVERAGE(B59:B78)</f>
        <v>24.4</v>
      </c>
      <c r="Q78" s="97">
        <f>AVERAGE(D59:D78)</f>
        <v>7.89592697409816</v>
      </c>
      <c r="R78" t="s" s="134">
        <v>110</v>
      </c>
      <c r="S78" s="135">
        <f>AVERAGE(G59:G78)</f>
        <v>10.55</v>
      </c>
      <c r="T78" s="97">
        <f>AVERAGE(I59:I78)</f>
        <v>7.18528832442068</v>
      </c>
      <c r="U78" t="s" s="134">
        <v>110</v>
      </c>
      <c r="V78" s="135">
        <f>AVERAGE(L59:L78)</f>
        <v>0.95</v>
      </c>
      <c r="W78" s="97">
        <f>AVERAGE(N59:N78)</f>
        <v>5.72416666666667</v>
      </c>
    </row>
    <row r="79" ht="21.95" customHeight="1">
      <c r="A79" s="150">
        <v>2022</v>
      </c>
      <c r="B79" s="100">
        <v>16</v>
      </c>
      <c r="C79" s="83">
        <v>132.7</v>
      </c>
      <c r="D79" s="87">
        <v>8.293749999999999</v>
      </c>
      <c r="E79" s="40"/>
      <c r="F79" s="151">
        <v>2022</v>
      </c>
      <c r="G79" s="100">
        <v>2</v>
      </c>
      <c r="H79" s="83">
        <v>15</v>
      </c>
      <c r="I79" s="87">
        <v>7.5</v>
      </c>
      <c r="J79" s="40"/>
      <c r="K79" s="151">
        <v>2022</v>
      </c>
      <c r="L79" s="100">
        <v>0</v>
      </c>
      <c r="M79" s="83">
        <v>0</v>
      </c>
      <c r="N79" s="89"/>
      <c r="O79" s="96"/>
      <c r="P79" s="83"/>
      <c r="Q79" s="83"/>
      <c r="R79" s="84"/>
      <c r="S79" s="83"/>
      <c r="T79" s="83"/>
      <c r="U79" s="84"/>
      <c r="V79" s="83"/>
      <c r="W79" s="97"/>
    </row>
    <row r="80" ht="21.95" customHeight="1">
      <c r="A80" s="86"/>
      <c r="B80" s="94"/>
      <c r="C80" s="83"/>
      <c r="D80" s="87"/>
      <c r="E80" s="40"/>
      <c r="F80" s="88"/>
      <c r="G80" s="94"/>
      <c r="H80" s="83"/>
      <c r="I80" s="87"/>
      <c r="J80" s="40"/>
      <c r="K80" s="88"/>
      <c r="L80" s="94"/>
      <c r="M80" s="83"/>
      <c r="N80" s="89"/>
      <c r="O80" s="96"/>
      <c r="P80" s="83"/>
      <c r="Q80" s="83"/>
      <c r="R80" s="84"/>
      <c r="S80" s="83"/>
      <c r="T80" s="83"/>
      <c r="U80" s="84"/>
      <c r="V80" s="83"/>
      <c r="W80" s="97"/>
    </row>
    <row r="81" ht="21.95" customHeight="1">
      <c r="A81" s="86"/>
      <c r="B81" s="94"/>
      <c r="C81" s="83"/>
      <c r="D81" s="87"/>
      <c r="E81" s="40"/>
      <c r="F81" s="88"/>
      <c r="G81" s="94"/>
      <c r="H81" s="83"/>
      <c r="I81" s="87"/>
      <c r="J81" s="40"/>
      <c r="K81" s="88"/>
      <c r="L81" s="94"/>
      <c r="M81" s="83"/>
      <c r="N81" s="89"/>
      <c r="O81" s="96"/>
      <c r="P81" s="83"/>
      <c r="Q81" s="83"/>
      <c r="R81" s="84"/>
      <c r="S81" s="83"/>
      <c r="T81" s="83"/>
      <c r="U81" s="84"/>
      <c r="V81" s="83"/>
      <c r="W81" s="97"/>
    </row>
    <row r="82" ht="21.95" customHeight="1">
      <c r="A82" s="86"/>
      <c r="B82" s="94"/>
      <c r="C82" s="83"/>
      <c r="D82" s="87"/>
      <c r="E82" s="40"/>
      <c r="F82" s="88"/>
      <c r="G82" s="94"/>
      <c r="H82" s="83"/>
      <c r="I82" s="87"/>
      <c r="J82" s="40"/>
      <c r="K82" s="88"/>
      <c r="L82" s="94"/>
      <c r="M82" s="83"/>
      <c r="N82" s="89"/>
      <c r="O82" s="96"/>
      <c r="P82" s="83"/>
      <c r="Q82" s="83"/>
      <c r="R82" s="84"/>
      <c r="S82" s="83"/>
      <c r="T82" s="83"/>
      <c r="U82" s="84"/>
      <c r="V82" s="83"/>
      <c r="W82" s="97"/>
    </row>
    <row r="83" ht="21.95" customHeight="1">
      <c r="A83" s="86"/>
      <c r="B83" s="94"/>
      <c r="C83" s="83"/>
      <c r="D83" s="87"/>
      <c r="E83" s="40"/>
      <c r="F83" s="88"/>
      <c r="G83" s="94"/>
      <c r="H83" s="83"/>
      <c r="I83" s="87"/>
      <c r="J83" s="40"/>
      <c r="K83" s="88"/>
      <c r="L83" s="94"/>
      <c r="M83" s="83"/>
      <c r="N83" s="89"/>
      <c r="O83" s="96"/>
      <c r="P83" s="83"/>
      <c r="Q83" s="83"/>
      <c r="R83" s="84"/>
      <c r="S83" s="83"/>
      <c r="T83" s="83"/>
      <c r="U83" s="84"/>
      <c r="V83" s="83"/>
      <c r="W83" s="97"/>
    </row>
    <row r="84" ht="21.95" customHeight="1">
      <c r="A84" s="86"/>
      <c r="B84" s="94"/>
      <c r="C84" s="83"/>
      <c r="D84" s="87"/>
      <c r="E84" s="40"/>
      <c r="F84" s="88"/>
      <c r="G84" s="94"/>
      <c r="H84" s="83"/>
      <c r="I84" s="87"/>
      <c r="J84" s="40"/>
      <c r="K84" s="88"/>
      <c r="L84" s="94"/>
      <c r="M84" s="83"/>
      <c r="N84" s="89"/>
      <c r="O84" s="96"/>
      <c r="P84" s="83"/>
      <c r="Q84" s="83"/>
      <c r="R84" s="84"/>
      <c r="S84" s="83"/>
      <c r="T84" s="83"/>
      <c r="U84" s="84"/>
      <c r="V84" s="83"/>
      <c r="W84" s="97"/>
    </row>
    <row r="85" ht="21.95" customHeight="1">
      <c r="A85" s="86"/>
      <c r="B85" s="94"/>
      <c r="C85" s="83"/>
      <c r="D85" s="87"/>
      <c r="E85" s="40"/>
      <c r="F85" s="88"/>
      <c r="G85" s="94"/>
      <c r="H85" s="83"/>
      <c r="I85" s="87"/>
      <c r="J85" s="40"/>
      <c r="K85" s="88"/>
      <c r="L85" s="94"/>
      <c r="M85" s="83"/>
      <c r="N85" s="89"/>
      <c r="O85" s="96"/>
      <c r="P85" s="83"/>
      <c r="Q85" s="83"/>
      <c r="R85" s="84"/>
      <c r="S85" s="83"/>
      <c r="T85" s="83"/>
      <c r="U85" s="84"/>
      <c r="V85" s="83"/>
      <c r="W85" s="97"/>
    </row>
    <row r="86" ht="21.95" customHeight="1">
      <c r="A86" s="86"/>
      <c r="B86" s="94"/>
      <c r="C86" s="83"/>
      <c r="D86" s="87"/>
      <c r="E86" s="40"/>
      <c r="F86" s="88"/>
      <c r="G86" s="94"/>
      <c r="H86" s="83"/>
      <c r="I86" s="87"/>
      <c r="J86" s="40"/>
      <c r="K86" s="88"/>
      <c r="L86" s="94"/>
      <c r="M86" s="83"/>
      <c r="N86" s="89"/>
      <c r="O86" s="96"/>
      <c r="P86" s="83"/>
      <c r="Q86" s="83"/>
      <c r="R86" s="84"/>
      <c r="S86" s="83"/>
      <c r="T86" s="83"/>
      <c r="U86" s="84"/>
      <c r="V86" s="83"/>
      <c r="W86" s="97"/>
    </row>
    <row r="87" ht="21.95" customHeight="1">
      <c r="A87" s="86"/>
      <c r="B87" s="94"/>
      <c r="C87" s="83"/>
      <c r="D87" s="87"/>
      <c r="E87" s="40"/>
      <c r="F87" s="88"/>
      <c r="G87" s="94"/>
      <c r="H87" s="83"/>
      <c r="I87" s="87"/>
      <c r="J87" s="40"/>
      <c r="K87" s="88"/>
      <c r="L87" s="94"/>
      <c r="M87" s="83"/>
      <c r="N87" s="89"/>
      <c r="O87" s="96"/>
      <c r="P87" s="83"/>
      <c r="Q87" s="83"/>
      <c r="R87" s="84"/>
      <c r="S87" s="83"/>
      <c r="T87" s="83"/>
      <c r="U87" s="84"/>
      <c r="V87" s="83"/>
      <c r="W87" s="97"/>
    </row>
    <row r="88" ht="21.95" customHeight="1">
      <c r="A88" s="86"/>
      <c r="B88" s="94"/>
      <c r="C88" s="83"/>
      <c r="D88" s="87"/>
      <c r="E88" s="40"/>
      <c r="F88" s="88"/>
      <c r="G88" s="94"/>
      <c r="H88" s="83"/>
      <c r="I88" s="87"/>
      <c r="J88" s="40"/>
      <c r="K88" s="88"/>
      <c r="L88" s="94"/>
      <c r="M88" s="83"/>
      <c r="N88" s="89"/>
      <c r="O88" s="96"/>
      <c r="P88" s="83"/>
      <c r="Q88" s="83"/>
      <c r="R88" s="84"/>
      <c r="S88" s="83"/>
      <c r="T88" s="83"/>
      <c r="U88" s="84"/>
      <c r="V88" s="83"/>
      <c r="W88" s="97"/>
    </row>
    <row r="89" ht="21.95" customHeight="1">
      <c r="A89" s="86"/>
      <c r="B89" s="94"/>
      <c r="C89" s="83"/>
      <c r="D89" s="87"/>
      <c r="E89" s="40"/>
      <c r="F89" s="88"/>
      <c r="G89" s="94"/>
      <c r="H89" s="83"/>
      <c r="I89" s="87"/>
      <c r="J89" s="40"/>
      <c r="K89" s="88"/>
      <c r="L89" s="94"/>
      <c r="M89" s="83"/>
      <c r="N89" s="89"/>
      <c r="O89" s="96"/>
      <c r="P89" s="83"/>
      <c r="Q89" s="83"/>
      <c r="R89" s="84"/>
      <c r="S89" s="83"/>
      <c r="T89" s="83"/>
      <c r="U89" s="84"/>
      <c r="V89" s="83"/>
      <c r="W89" s="97"/>
    </row>
    <row r="90" ht="21.95" customHeight="1">
      <c r="A90" s="86"/>
      <c r="B90" s="94"/>
      <c r="C90" s="83"/>
      <c r="D90" s="87"/>
      <c r="E90" s="40"/>
      <c r="F90" s="88"/>
      <c r="G90" s="94"/>
      <c r="H90" s="83"/>
      <c r="I90" s="87"/>
      <c r="J90" s="40"/>
      <c r="K90" s="88"/>
      <c r="L90" s="94"/>
      <c r="M90" s="83"/>
      <c r="N90" s="89"/>
      <c r="O90" s="96"/>
      <c r="P90" s="83"/>
      <c r="Q90" s="83"/>
      <c r="R90" s="84"/>
      <c r="S90" s="83"/>
      <c r="T90" s="83"/>
      <c r="U90" s="84"/>
      <c r="V90" s="83"/>
      <c r="W90" s="97"/>
    </row>
    <row r="91" ht="21.95" customHeight="1">
      <c r="A91" s="86"/>
      <c r="B91" s="94"/>
      <c r="C91" s="83"/>
      <c r="D91" s="87"/>
      <c r="E91" s="40"/>
      <c r="F91" s="88"/>
      <c r="G91" s="94"/>
      <c r="H91" s="83"/>
      <c r="I91" s="87"/>
      <c r="J91" s="40"/>
      <c r="K91" s="88"/>
      <c r="L91" s="94"/>
      <c r="M91" s="83"/>
      <c r="N91" s="89"/>
      <c r="O91" s="96"/>
      <c r="P91" s="83"/>
      <c r="Q91" s="83"/>
      <c r="R91" s="84"/>
      <c r="S91" s="83"/>
      <c r="T91" s="83"/>
      <c r="U91" s="84"/>
      <c r="V91" s="83"/>
      <c r="W91" s="97"/>
    </row>
    <row r="92" ht="21.95" customHeight="1">
      <c r="A92" s="86"/>
      <c r="B92" s="94"/>
      <c r="C92" s="83"/>
      <c r="D92" s="87"/>
      <c r="E92" s="40"/>
      <c r="F92" s="88"/>
      <c r="G92" s="94"/>
      <c r="H92" s="83"/>
      <c r="I92" s="87"/>
      <c r="J92" s="40"/>
      <c r="K92" s="88"/>
      <c r="L92" s="94"/>
      <c r="M92" s="83"/>
      <c r="N92" s="89"/>
      <c r="O92" s="96"/>
      <c r="P92" s="83"/>
      <c r="Q92" s="83"/>
      <c r="R92" s="84"/>
      <c r="S92" s="83"/>
      <c r="T92" s="83"/>
      <c r="U92" s="84"/>
      <c r="V92" s="83"/>
      <c r="W92" s="97"/>
    </row>
    <row r="93" ht="21.95" customHeight="1">
      <c r="A93" s="86"/>
      <c r="B93" s="94"/>
      <c r="C93" s="83"/>
      <c r="D93" s="87"/>
      <c r="E93" s="40"/>
      <c r="F93" s="88"/>
      <c r="G93" s="94"/>
      <c r="H93" s="83"/>
      <c r="I93" s="87"/>
      <c r="J93" s="40"/>
      <c r="K93" s="88"/>
      <c r="L93" s="94"/>
      <c r="M93" s="83"/>
      <c r="N93" s="89"/>
      <c r="O93" s="96"/>
      <c r="P93" s="83"/>
      <c r="Q93" s="83"/>
      <c r="R93" s="84"/>
      <c r="S93" s="83"/>
      <c r="T93" s="83"/>
      <c r="U93" s="84"/>
      <c r="V93" s="83"/>
      <c r="W93" s="97"/>
    </row>
    <row r="94" ht="21.95" customHeight="1">
      <c r="A94" s="86"/>
      <c r="B94" s="94"/>
      <c r="C94" s="83"/>
      <c r="D94" s="87"/>
      <c r="E94" s="40"/>
      <c r="F94" s="88"/>
      <c r="G94" s="94"/>
      <c r="H94" s="83"/>
      <c r="I94" s="87"/>
      <c r="J94" s="40"/>
      <c r="K94" s="88"/>
      <c r="L94" s="94"/>
      <c r="M94" s="83"/>
      <c r="N94" s="89"/>
      <c r="O94" s="96"/>
      <c r="P94" s="83"/>
      <c r="Q94" s="83"/>
      <c r="R94" s="84"/>
      <c r="S94" s="83"/>
      <c r="T94" s="83"/>
      <c r="U94" s="84"/>
      <c r="V94" s="83"/>
      <c r="W94" s="97"/>
    </row>
    <row r="95" ht="21.95" customHeight="1">
      <c r="A95" s="86"/>
      <c r="B95" s="94"/>
      <c r="C95" s="83"/>
      <c r="D95" s="87"/>
      <c r="E95" s="40"/>
      <c r="F95" s="88"/>
      <c r="G95" s="94"/>
      <c r="H95" s="83"/>
      <c r="I95" s="87"/>
      <c r="J95" s="40"/>
      <c r="K95" s="88"/>
      <c r="L95" s="94"/>
      <c r="M95" s="83"/>
      <c r="N95" s="89"/>
      <c r="O95" s="96"/>
      <c r="P95" s="83"/>
      <c r="Q95" s="83"/>
      <c r="R95" s="84"/>
      <c r="S95" s="83"/>
      <c r="T95" s="83"/>
      <c r="U95" s="84"/>
      <c r="V95" s="83"/>
      <c r="W95" s="97"/>
    </row>
    <row r="96" ht="21.95" customHeight="1">
      <c r="A96" s="86"/>
      <c r="B96" s="94"/>
      <c r="C96" s="83"/>
      <c r="D96" s="87"/>
      <c r="E96" s="40"/>
      <c r="F96" s="88"/>
      <c r="G96" s="94"/>
      <c r="H96" s="83"/>
      <c r="I96" s="87"/>
      <c r="J96" s="40"/>
      <c r="K96" s="88"/>
      <c r="L96" s="94"/>
      <c r="M96" s="83"/>
      <c r="N96" s="89"/>
      <c r="O96" s="96"/>
      <c r="P96" s="83"/>
      <c r="Q96" s="83"/>
      <c r="R96" s="84"/>
      <c r="S96" s="83"/>
      <c r="T96" s="83"/>
      <c r="U96" s="84"/>
      <c r="V96" s="83"/>
      <c r="W96" s="97"/>
    </row>
    <row r="97" ht="21.95" customHeight="1">
      <c r="A97" s="86"/>
      <c r="B97" s="94"/>
      <c r="C97" s="83"/>
      <c r="D97" s="87"/>
      <c r="E97" s="40"/>
      <c r="F97" s="88"/>
      <c r="G97" s="94"/>
      <c r="H97" s="83"/>
      <c r="I97" s="87"/>
      <c r="J97" s="40"/>
      <c r="K97" s="88"/>
      <c r="L97" s="94"/>
      <c r="M97" s="83"/>
      <c r="N97" s="89"/>
      <c r="O97" s="96"/>
      <c r="P97" s="83"/>
      <c r="Q97" s="83"/>
      <c r="R97" s="84"/>
      <c r="S97" s="83"/>
      <c r="T97" s="83"/>
      <c r="U97" s="84"/>
      <c r="V97" s="83"/>
      <c r="W97" s="97"/>
    </row>
    <row r="98" ht="21.95" customHeight="1">
      <c r="A98" s="86"/>
      <c r="B98" s="84"/>
      <c r="C98" s="83"/>
      <c r="D98" s="90"/>
      <c r="E98" s="40"/>
      <c r="F98" s="88"/>
      <c r="G98" s="84"/>
      <c r="H98" s="83"/>
      <c r="I98" s="90"/>
      <c r="J98" s="40"/>
      <c r="K98" s="88"/>
      <c r="L98" s="84"/>
      <c r="M98" s="83"/>
      <c r="N98" s="91"/>
      <c r="O98" s="96"/>
      <c r="P98" s="83"/>
      <c r="Q98" s="83"/>
      <c r="R98" s="84"/>
      <c r="S98" s="83"/>
      <c r="T98" s="83"/>
      <c r="U98" s="84"/>
      <c r="V98" s="83"/>
      <c r="W98" s="97"/>
    </row>
    <row r="99" ht="21.95" customHeight="1">
      <c r="A99" s="86"/>
      <c r="B99" s="84"/>
      <c r="C99" s="83"/>
      <c r="D99" s="90"/>
      <c r="E99" s="40"/>
      <c r="F99" s="88"/>
      <c r="G99" s="84"/>
      <c r="H99" s="83"/>
      <c r="I99" s="90"/>
      <c r="J99" s="40"/>
      <c r="K99" s="88"/>
      <c r="L99" s="84"/>
      <c r="M99" s="83"/>
      <c r="N99" s="91"/>
      <c r="O99" s="96"/>
      <c r="P99" s="83"/>
      <c r="Q99" s="83"/>
      <c r="R99" s="84"/>
      <c r="S99" s="83"/>
      <c r="T99" s="83"/>
      <c r="U99" s="84"/>
      <c r="V99" s="83"/>
      <c r="W99" s="97"/>
    </row>
    <row r="100" ht="21.95" customHeight="1">
      <c r="A100" t="s" s="92">
        <v>97</v>
      </c>
      <c r="B100" s="94"/>
      <c r="C100" s="83"/>
      <c r="D100" s="87"/>
      <c r="E100" s="40"/>
      <c r="F100" s="88"/>
      <c r="G100" s="94"/>
      <c r="H100" s="83"/>
      <c r="I100" s="87"/>
      <c r="J100" s="40"/>
      <c r="K100" s="88"/>
      <c r="L100" s="94"/>
      <c r="M100" s="83"/>
      <c r="N100" s="89"/>
      <c r="O100" s="96"/>
      <c r="P100" s="83"/>
      <c r="Q100" s="83"/>
      <c r="R100" s="84"/>
      <c r="S100" s="83"/>
      <c r="T100" s="83"/>
      <c r="U100" s="84"/>
      <c r="V100" s="83"/>
      <c r="W100" s="97"/>
    </row>
    <row r="101" ht="21.95" customHeight="1">
      <c r="A101" t="s" s="93">
        <v>98</v>
      </c>
      <c r="B101" t="s" s="162">
        <v>405</v>
      </c>
      <c r="C101" s="83"/>
      <c r="D101" s="87"/>
      <c r="E101" s="40"/>
      <c r="F101" t="s" s="95">
        <v>98</v>
      </c>
      <c r="G101" t="s" s="162">
        <v>405</v>
      </c>
      <c r="H101" s="83"/>
      <c r="I101" s="87"/>
      <c r="J101" s="40"/>
      <c r="K101" t="s" s="95">
        <v>98</v>
      </c>
      <c r="L101" t="s" s="162">
        <v>405</v>
      </c>
      <c r="M101" s="83"/>
      <c r="N101" s="89"/>
      <c r="O101" s="96"/>
      <c r="P101" s="83"/>
      <c r="Q101" s="83"/>
      <c r="R101" s="84"/>
      <c r="S101" s="83"/>
      <c r="T101" s="83"/>
      <c r="U101" s="84"/>
      <c r="V101" s="83"/>
      <c r="W101" s="97"/>
    </row>
    <row r="102" ht="21.95" customHeight="1">
      <c r="A102" t="s" s="98">
        <v>99</v>
      </c>
      <c r="B102" s="83">
        <f>AVERAGE(B48:B57)</f>
        <v>37</v>
      </c>
      <c r="C102" s="83">
        <f>AVERAGE(C48:C57)</f>
        <v>271.09</v>
      </c>
      <c r="D102" s="87">
        <f>AVERAGE(D48:D57)</f>
        <v>7.33777547598462</v>
      </c>
      <c r="E102" s="40"/>
      <c r="F102" t="s" s="99">
        <v>99</v>
      </c>
      <c r="G102" s="83">
        <f>AVERAGE(G48:G57)</f>
        <v>20</v>
      </c>
      <c r="H102" s="83">
        <f>AVERAGE(H48:H57)</f>
        <v>128.2</v>
      </c>
      <c r="I102" s="87">
        <f>AVERAGE(I48:I57)</f>
        <v>6.35574066672921</v>
      </c>
      <c r="J102" s="40"/>
      <c r="K102" t="s" s="99">
        <v>99</v>
      </c>
      <c r="L102" s="83">
        <f>AVERAGE(L48:L57)</f>
        <v>4.8</v>
      </c>
      <c r="M102" s="83">
        <f>AVERAGE(M48:M57)</f>
        <v>20.73</v>
      </c>
      <c r="N102" s="89">
        <f>AVERAGE(N48:N57)</f>
        <v>4.47928571428571</v>
      </c>
      <c r="O102" s="96"/>
      <c r="P102" s="83"/>
      <c r="Q102" s="83"/>
      <c r="R102" s="84"/>
      <c r="S102" s="83"/>
      <c r="T102" s="83"/>
      <c r="U102" s="84"/>
      <c r="V102" s="83"/>
      <c r="W102" s="97"/>
    </row>
    <row r="103" ht="21.95" customHeight="1">
      <c r="A103" t="s" s="98">
        <v>100</v>
      </c>
      <c r="B103" s="83">
        <f>AVERAGE(B59:B68)</f>
        <v>26.8</v>
      </c>
      <c r="C103" s="83">
        <f>AVERAGE(C59:C68)</f>
        <v>209.66</v>
      </c>
      <c r="D103" s="87">
        <f>AVERAGE(D59:D68)</f>
        <v>7.81016148173604</v>
      </c>
      <c r="E103" s="40"/>
      <c r="F103" t="s" s="99">
        <v>100</v>
      </c>
      <c r="G103" s="83">
        <f>AVERAGE(G59:G68)</f>
        <v>11.6</v>
      </c>
      <c r="H103" s="83">
        <f>AVERAGE(H59:H68)</f>
        <v>81.68000000000001</v>
      </c>
      <c r="I103" s="87">
        <f>AVERAGE(I59:I68)</f>
        <v>7.05849494949495</v>
      </c>
      <c r="J103" s="40"/>
      <c r="K103" t="s" s="99">
        <v>100</v>
      </c>
      <c r="L103" s="83">
        <f>AVERAGE(L59:L68)</f>
        <v>1.4</v>
      </c>
      <c r="M103" s="83">
        <f>AVERAGE(M59:M68)</f>
        <v>7.99</v>
      </c>
      <c r="N103" s="89">
        <f>AVERAGE(N59:N68)</f>
        <v>5.66309523809524</v>
      </c>
      <c r="O103" s="96"/>
      <c r="P103" s="83"/>
      <c r="Q103" s="83"/>
      <c r="R103" s="84"/>
      <c r="S103" s="83"/>
      <c r="T103" s="83"/>
      <c r="U103" s="84"/>
      <c r="V103" s="83"/>
      <c r="W103" s="97"/>
    </row>
    <row r="104" ht="21.95" customHeight="1">
      <c r="A104" s="105"/>
      <c r="B104" s="84"/>
      <c r="C104" s="84"/>
      <c r="D104" s="90"/>
      <c r="E104" s="40"/>
      <c r="F104" s="106"/>
      <c r="G104" s="84"/>
      <c r="H104" s="84"/>
      <c r="I104" s="90"/>
      <c r="J104" s="40"/>
      <c r="K104" s="106"/>
      <c r="L104" s="84"/>
      <c r="M104" s="84"/>
      <c r="N104" s="91"/>
      <c r="O104" s="96"/>
      <c r="P104" s="83"/>
      <c r="Q104" s="83"/>
      <c r="R104" s="84"/>
      <c r="S104" s="83"/>
      <c r="T104" s="83"/>
      <c r="U104" s="84"/>
      <c r="V104" s="83"/>
      <c r="W104" s="97"/>
    </row>
    <row r="105" ht="21.95" customHeight="1">
      <c r="A105" t="s" s="103">
        <v>102</v>
      </c>
      <c r="B105" s="83">
        <f>AVERAGE(B48:B57)</f>
        <v>37</v>
      </c>
      <c r="C105" s="83">
        <f>AVERAGE(C48:C57)</f>
        <v>271.09</v>
      </c>
      <c r="D105" s="87">
        <f>AVERAGE(D48:D57)</f>
        <v>7.33777547598462</v>
      </c>
      <c r="E105" s="40"/>
      <c r="F105" t="s" s="104">
        <v>102</v>
      </c>
      <c r="G105" s="83">
        <f>AVERAGE(G48:G57)</f>
        <v>20</v>
      </c>
      <c r="H105" s="83">
        <f>AVERAGE(H48:H57)</f>
        <v>128.2</v>
      </c>
      <c r="I105" s="87">
        <f>AVERAGE(I48:I57)</f>
        <v>6.35574066672921</v>
      </c>
      <c r="J105" s="40"/>
      <c r="K105" t="s" s="104">
        <v>102</v>
      </c>
      <c r="L105" s="83">
        <f>AVERAGE(L48:L57)</f>
        <v>4.8</v>
      </c>
      <c r="M105" s="83">
        <f>AVERAGE(M48:M57)</f>
        <v>20.73</v>
      </c>
      <c r="N105" s="89">
        <f>AVERAGE(N48:N57)</f>
        <v>4.47928571428571</v>
      </c>
      <c r="O105" s="96"/>
      <c r="P105" s="83"/>
      <c r="Q105" s="83"/>
      <c r="R105" s="84"/>
      <c r="S105" s="83"/>
      <c r="T105" s="83"/>
      <c r="U105" s="84"/>
      <c r="V105" s="83"/>
      <c r="W105" s="97"/>
    </row>
    <row r="106" ht="21.95" customHeight="1">
      <c r="A106" t="s" s="103">
        <v>103</v>
      </c>
      <c r="B106" s="83">
        <f>AVERAGE(B59:B68)</f>
        <v>26.8</v>
      </c>
      <c r="C106" s="83">
        <f>AVERAGE(C59:C68)</f>
        <v>209.66</v>
      </c>
      <c r="D106" s="87">
        <f>AVERAGE(D59:D68)</f>
        <v>7.81016148173604</v>
      </c>
      <c r="E106" s="40"/>
      <c r="F106" t="s" s="104">
        <v>103</v>
      </c>
      <c r="G106" s="83">
        <f>AVERAGE(G59:G68)</f>
        <v>11.6</v>
      </c>
      <c r="H106" s="83">
        <f>AVERAGE(H59:H68)</f>
        <v>81.68000000000001</v>
      </c>
      <c r="I106" s="87">
        <f>AVERAGE(I59:I68)</f>
        <v>7.05849494949495</v>
      </c>
      <c r="J106" s="40"/>
      <c r="K106" t="s" s="104">
        <v>103</v>
      </c>
      <c r="L106" s="83">
        <f>AVERAGE(L59:L68)</f>
        <v>1.4</v>
      </c>
      <c r="M106" s="83">
        <f>AVERAGE(M59:M68)</f>
        <v>7.99</v>
      </c>
      <c r="N106" s="89">
        <f>AVERAGE(N59:N68)</f>
        <v>5.66309523809524</v>
      </c>
      <c r="O106" s="96"/>
      <c r="P106" s="83"/>
      <c r="Q106" s="83"/>
      <c r="R106" s="84"/>
      <c r="S106" s="83"/>
      <c r="T106" s="83"/>
      <c r="U106" s="84"/>
      <c r="V106" s="83"/>
      <c r="W106" s="97"/>
    </row>
    <row r="107" ht="21.95" customHeight="1">
      <c r="A107" s="105"/>
      <c r="B107" s="84"/>
      <c r="C107" s="84"/>
      <c r="D107" s="90"/>
      <c r="E107" s="40"/>
      <c r="F107" s="106"/>
      <c r="G107" s="84"/>
      <c r="H107" s="84"/>
      <c r="I107" s="90"/>
      <c r="J107" s="40"/>
      <c r="K107" s="106"/>
      <c r="L107" s="84"/>
      <c r="M107" s="84"/>
      <c r="N107" s="91"/>
      <c r="O107" s="96"/>
      <c r="P107" s="83"/>
      <c r="Q107" s="83"/>
      <c r="R107" s="84"/>
      <c r="S107" s="83"/>
      <c r="T107" s="83"/>
      <c r="U107" s="84"/>
      <c r="V107" s="83"/>
      <c r="W107" s="97"/>
    </row>
    <row r="108" ht="21.95" customHeight="1">
      <c r="A108" t="s" s="93">
        <v>104</v>
      </c>
      <c r="B108" s="84"/>
      <c r="C108" s="84"/>
      <c r="D108" s="90"/>
      <c r="E108" s="40"/>
      <c r="F108" t="s" s="95">
        <v>104</v>
      </c>
      <c r="G108" s="84"/>
      <c r="H108" s="84"/>
      <c r="I108" s="90"/>
      <c r="J108" s="40"/>
      <c r="K108" t="s" s="95">
        <v>104</v>
      </c>
      <c r="L108" s="84"/>
      <c r="M108" s="84"/>
      <c r="N108" s="91"/>
      <c r="O108" s="96"/>
      <c r="P108" s="83"/>
      <c r="Q108" s="83"/>
      <c r="R108" s="84"/>
      <c r="S108" s="83"/>
      <c r="T108" s="83"/>
      <c r="U108" s="84"/>
      <c r="V108" s="83"/>
      <c r="W108" s="97"/>
    </row>
    <row r="109" ht="21.95" customHeight="1">
      <c r="A109" t="s" s="98">
        <v>99</v>
      </c>
      <c r="B109" s="83">
        <f>AVERAGE(B53:B57)</f>
        <v>37.4</v>
      </c>
      <c r="C109" s="83">
        <f>AVERAGE(C53:C57)</f>
        <v>269.96</v>
      </c>
      <c r="D109" s="87">
        <f>AVERAGE(D53:D57)</f>
        <v>7.20018788229315</v>
      </c>
      <c r="E109" s="40"/>
      <c r="F109" t="s" s="99">
        <v>99</v>
      </c>
      <c r="G109" s="83">
        <f>AVERAGE(G53:G57)</f>
        <v>18</v>
      </c>
      <c r="H109" s="83">
        <f>AVERAGE(H53:H57)</f>
        <v>106.7</v>
      </c>
      <c r="I109" s="87">
        <f>AVERAGE(I53:I57)</f>
        <v>5.89092280701754</v>
      </c>
      <c r="J109" s="40"/>
      <c r="K109" t="s" s="99">
        <v>99</v>
      </c>
      <c r="L109" s="83">
        <f>AVERAGE(L53:L57)</f>
        <v>6</v>
      </c>
      <c r="M109" s="83">
        <f>AVERAGE(M53:M57)</f>
        <v>21.9</v>
      </c>
      <c r="N109" s="89">
        <f>AVERAGE(N53:N57)</f>
        <v>3.68357142857143</v>
      </c>
      <c r="O109" s="96"/>
      <c r="P109" s="83"/>
      <c r="Q109" s="83"/>
      <c r="R109" s="84"/>
      <c r="S109" s="83"/>
      <c r="T109" s="83"/>
      <c r="U109" s="84"/>
      <c r="V109" s="83"/>
      <c r="W109" s="97"/>
    </row>
    <row r="110" ht="21.95" customHeight="1">
      <c r="A110" t="s" s="98">
        <v>100</v>
      </c>
      <c r="B110" s="83">
        <f>AVERAGE(B59:B63)</f>
        <v>27.6</v>
      </c>
      <c r="C110" s="83">
        <f>AVERAGE(C59:C63)</f>
        <v>214.88</v>
      </c>
      <c r="D110" s="87">
        <f>AVERAGE(D59:D63)</f>
        <v>7.74634501134539</v>
      </c>
      <c r="E110" s="40"/>
      <c r="F110" t="s" s="99">
        <v>100</v>
      </c>
      <c r="G110" s="83">
        <f>AVERAGE(G59:G63)</f>
        <v>11.6</v>
      </c>
      <c r="H110" s="83">
        <f>AVERAGE(H59:H63)</f>
        <v>81.45999999999999</v>
      </c>
      <c r="I110" s="87">
        <f>AVERAGE(I59:I63)</f>
        <v>7.02076767676768</v>
      </c>
      <c r="J110" s="40"/>
      <c r="K110" t="s" s="99">
        <v>100</v>
      </c>
      <c r="L110" s="83">
        <f>AVERAGE(L59:L63)</f>
        <v>1.2</v>
      </c>
      <c r="M110" s="83">
        <f>AVERAGE(M59:M63)</f>
        <v>6.86</v>
      </c>
      <c r="N110" s="89">
        <f>AVERAGE(N59:N63)</f>
        <v>5.575</v>
      </c>
      <c r="O110" s="96"/>
      <c r="P110" s="83"/>
      <c r="Q110" s="83"/>
      <c r="R110" s="84"/>
      <c r="S110" s="83"/>
      <c r="T110" s="83"/>
      <c r="U110" s="84"/>
      <c r="V110" s="83"/>
      <c r="W110" s="97"/>
    </row>
    <row r="111" ht="21.95" customHeight="1">
      <c r="A111" s="105"/>
      <c r="B111" s="84"/>
      <c r="C111" s="84"/>
      <c r="D111" s="90"/>
      <c r="E111" s="40"/>
      <c r="F111" s="106"/>
      <c r="G111" s="84"/>
      <c r="H111" s="84"/>
      <c r="I111" s="90"/>
      <c r="J111" s="40"/>
      <c r="K111" s="106"/>
      <c r="L111" s="84"/>
      <c r="M111" s="84"/>
      <c r="N111" s="91"/>
      <c r="O111" s="96"/>
      <c r="P111" s="83"/>
      <c r="Q111" s="83"/>
      <c r="R111" s="84"/>
      <c r="S111" s="83"/>
      <c r="T111" s="83"/>
      <c r="U111" s="84"/>
      <c r="V111" s="83"/>
      <c r="W111" s="97"/>
    </row>
    <row r="112" ht="21.95" customHeight="1">
      <c r="A112" t="s" s="103">
        <v>102</v>
      </c>
      <c r="B112" s="83">
        <f>AVERAGE(B53:B57)</f>
        <v>37.4</v>
      </c>
      <c r="C112" s="83">
        <f>AVERAGE(C53:C57)</f>
        <v>269.96</v>
      </c>
      <c r="D112" s="87">
        <f>AVERAGE(D53:D57)</f>
        <v>7.20018788229315</v>
      </c>
      <c r="E112" s="40"/>
      <c r="F112" t="s" s="104">
        <v>102</v>
      </c>
      <c r="G112" s="83">
        <f>AVERAGE(G53:G57)</f>
        <v>18</v>
      </c>
      <c r="H112" s="83">
        <f>AVERAGE(H53:H57)</f>
        <v>106.7</v>
      </c>
      <c r="I112" s="87">
        <f>AVERAGE(I53:I57)</f>
        <v>5.89092280701754</v>
      </c>
      <c r="J112" s="40"/>
      <c r="K112" t="s" s="104">
        <v>102</v>
      </c>
      <c r="L112" s="83">
        <f>AVERAGE(L53:L57)</f>
        <v>6</v>
      </c>
      <c r="M112" s="83">
        <f>AVERAGE(M53:M57)</f>
        <v>21.9</v>
      </c>
      <c r="N112" s="89">
        <f>AVERAGE(N53:N57)</f>
        <v>3.68357142857143</v>
      </c>
      <c r="O112" s="96"/>
      <c r="P112" s="83"/>
      <c r="Q112" s="83"/>
      <c r="R112" s="84"/>
      <c r="S112" s="83"/>
      <c r="T112" s="83"/>
      <c r="U112" s="84"/>
      <c r="V112" s="83"/>
      <c r="W112" s="97"/>
    </row>
    <row r="113" ht="21.95" customHeight="1">
      <c r="A113" t="s" s="103">
        <v>103</v>
      </c>
      <c r="B113" s="83">
        <f>AVERAGE(B59:B63)</f>
        <v>27.6</v>
      </c>
      <c r="C113" s="83">
        <f>AVERAGE(C59:C63)</f>
        <v>214.88</v>
      </c>
      <c r="D113" s="87">
        <f>AVERAGE(D59:D63)</f>
        <v>7.74634501134539</v>
      </c>
      <c r="E113" s="40"/>
      <c r="F113" t="s" s="104">
        <v>103</v>
      </c>
      <c r="G113" s="83">
        <f>AVERAGE(G59:G63)</f>
        <v>11.6</v>
      </c>
      <c r="H113" s="83">
        <f>AVERAGE(H59:H63)</f>
        <v>81.45999999999999</v>
      </c>
      <c r="I113" s="87">
        <f>AVERAGE(I59:I63)</f>
        <v>7.02076767676768</v>
      </c>
      <c r="J113" s="40"/>
      <c r="K113" t="s" s="104">
        <v>103</v>
      </c>
      <c r="L113" s="83">
        <f>AVERAGE(L59:L63)</f>
        <v>1.2</v>
      </c>
      <c r="M113" s="83">
        <f>AVERAGE(M59:M63)</f>
        <v>6.86</v>
      </c>
      <c r="N113" s="89">
        <f>AVERAGE(N59:N63)</f>
        <v>5.575</v>
      </c>
      <c r="O113" s="96"/>
      <c r="P113" s="83"/>
      <c r="Q113" s="83"/>
      <c r="R113" s="84"/>
      <c r="S113" s="83"/>
      <c r="T113" s="83"/>
      <c r="U113" s="84"/>
      <c r="V113" s="83"/>
      <c r="W113" s="97"/>
    </row>
    <row r="114" ht="21.95" customHeight="1">
      <c r="A114" s="105"/>
      <c r="B114" s="83"/>
      <c r="C114" s="83"/>
      <c r="D114" s="87"/>
      <c r="E114" s="40"/>
      <c r="F114" s="106"/>
      <c r="G114" s="84"/>
      <c r="H114" s="83"/>
      <c r="I114" s="87"/>
      <c r="J114" s="40"/>
      <c r="K114" s="106"/>
      <c r="L114" s="84"/>
      <c r="M114" s="83"/>
      <c r="N114" s="89"/>
      <c r="O114" s="96"/>
      <c r="P114" s="83"/>
      <c r="Q114" s="83"/>
      <c r="R114" s="84"/>
      <c r="S114" s="83"/>
      <c r="T114" s="83"/>
      <c r="U114" s="84"/>
      <c r="V114" s="83"/>
      <c r="W114" s="97"/>
    </row>
    <row r="115" ht="21.95" customHeight="1">
      <c r="A115" s="105"/>
      <c r="B115" s="107"/>
      <c r="C115" t="s" s="108">
        <v>105</v>
      </c>
      <c r="D115" s="87"/>
      <c r="E115" s="40"/>
      <c r="F115" s="106"/>
      <c r="G115" s="84"/>
      <c r="H115" s="83"/>
      <c r="I115" s="87"/>
      <c r="J115" s="40"/>
      <c r="K115" s="106"/>
      <c r="L115" s="84"/>
      <c r="M115" s="83"/>
      <c r="N115" s="89"/>
      <c r="O115" s="96"/>
      <c r="P115" s="83"/>
      <c r="Q115" s="83"/>
      <c r="R115" s="84"/>
      <c r="S115" s="83"/>
      <c r="T115" s="83"/>
      <c r="U115" s="84"/>
      <c r="V115" s="83"/>
      <c r="W115" s="97"/>
    </row>
    <row r="116" ht="22.75" customHeight="1">
      <c r="A116" s="109"/>
      <c r="B116" s="110"/>
      <c r="C116" t="s" s="111">
        <v>106</v>
      </c>
      <c r="D116" s="112"/>
      <c r="E116" s="113"/>
      <c r="F116" s="114"/>
      <c r="G116" s="115"/>
      <c r="H116" s="116"/>
      <c r="I116" s="112"/>
      <c r="J116" s="113"/>
      <c r="K116" s="114"/>
      <c r="L116" s="115"/>
      <c r="M116" s="116"/>
      <c r="N116" s="117"/>
      <c r="O116" s="118"/>
      <c r="P116" s="116"/>
      <c r="Q116" s="116"/>
      <c r="R116" s="115"/>
      <c r="S116" s="116"/>
      <c r="T116" s="116"/>
      <c r="U116" s="115"/>
      <c r="V116" s="116"/>
      <c r="W116"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7.xml><?xml version="1.0" encoding="utf-8"?>
<worksheet xmlns:r="http://schemas.openxmlformats.org/officeDocument/2006/relationships" xmlns="http://schemas.openxmlformats.org/spreadsheetml/2006/main">
  <dimension ref="A1:W149"/>
  <sheetViews>
    <sheetView workbookViewId="0" showGridLines="0" defaultGridColor="1"/>
  </sheetViews>
  <sheetFormatPr defaultColWidth="16.3333" defaultRowHeight="19.9" customHeight="1" outlineLevelRow="0" outlineLevelCol="0"/>
  <cols>
    <col min="1" max="1" width="10" style="305" customWidth="1"/>
    <col min="2" max="4" width="12.1719" style="305" customWidth="1"/>
    <col min="5" max="5" width="1.35156" style="305" customWidth="1"/>
    <col min="6" max="6" width="10" style="305" customWidth="1"/>
    <col min="7" max="9" width="12.1719" style="305" customWidth="1"/>
    <col min="10" max="10" width="1.35156" style="305" customWidth="1"/>
    <col min="11" max="11" width="10" style="305" customWidth="1"/>
    <col min="12" max="14" width="12.1719" style="305" customWidth="1"/>
    <col min="15" max="15" width="10.8516" style="305" customWidth="1"/>
    <col min="16" max="17" width="6.5" style="305" customWidth="1"/>
    <col min="18" max="18" width="10.8516" style="305" customWidth="1"/>
    <col min="19" max="20" width="6.5" style="305" customWidth="1"/>
    <col min="21" max="21" width="10.8516" style="305" customWidth="1"/>
    <col min="22" max="23" width="6.5" style="305" customWidth="1"/>
    <col min="24" max="16384" width="16.3516" style="305" customWidth="1"/>
  </cols>
  <sheetData>
    <row r="1" ht="64.15" customHeight="1">
      <c r="A1" t="s" s="164">
        <v>422</v>
      </c>
      <c r="B1" t="s" s="27">
        <v>40</v>
      </c>
      <c r="C1" t="s" s="27">
        <v>41</v>
      </c>
      <c r="D1" t="s" s="28">
        <v>42</v>
      </c>
      <c r="E1" s="29"/>
      <c r="F1" t="s" s="30">
        <v>423</v>
      </c>
      <c r="G1" t="s" s="27">
        <v>44</v>
      </c>
      <c r="H1" t="s" s="27">
        <v>45</v>
      </c>
      <c r="I1" t="s" s="28">
        <v>46</v>
      </c>
      <c r="J1" s="29"/>
      <c r="K1" t="s" s="30">
        <v>424</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1913</v>
      </c>
      <c r="B3" s="144">
        <v>35</v>
      </c>
      <c r="C3" s="78">
        <v>380.9</v>
      </c>
      <c r="D3" s="79">
        <v>10.8828571428571</v>
      </c>
      <c r="E3" s="40"/>
      <c r="F3" s="145">
        <v>1913</v>
      </c>
      <c r="G3" s="144">
        <v>14</v>
      </c>
      <c r="H3" s="78">
        <v>138.6</v>
      </c>
      <c r="I3" s="79">
        <v>9.9</v>
      </c>
      <c r="J3" s="40"/>
      <c r="K3" s="145">
        <v>1913</v>
      </c>
      <c r="L3" s="144">
        <v>0</v>
      </c>
      <c r="M3" s="78">
        <v>0</v>
      </c>
      <c r="N3" s="81"/>
      <c r="O3" s="152"/>
      <c r="P3" s="135"/>
      <c r="Q3" s="97"/>
      <c r="R3" s="153"/>
      <c r="S3" s="135"/>
      <c r="T3" s="97"/>
      <c r="U3" s="153"/>
      <c r="V3" s="135"/>
      <c r="W3" s="97"/>
    </row>
    <row r="4" ht="21.95" customHeight="1">
      <c r="A4" s="150">
        <v>1914</v>
      </c>
      <c r="B4" s="100">
        <v>23</v>
      </c>
      <c r="C4" s="83">
        <v>245.4</v>
      </c>
      <c r="D4" s="87">
        <v>10.6695652173913</v>
      </c>
      <c r="E4" s="40"/>
      <c r="F4" s="151">
        <v>1914</v>
      </c>
      <c r="G4" s="100">
        <v>11</v>
      </c>
      <c r="H4" s="83">
        <v>106.9</v>
      </c>
      <c r="I4" s="87">
        <v>9.71818181818182</v>
      </c>
      <c r="J4" s="40"/>
      <c r="K4" s="151">
        <v>1914</v>
      </c>
      <c r="L4" s="100">
        <v>0</v>
      </c>
      <c r="M4" s="83">
        <v>0</v>
      </c>
      <c r="N4" s="89"/>
      <c r="O4" s="152"/>
      <c r="P4" s="135"/>
      <c r="Q4" s="97"/>
      <c r="R4" s="153"/>
      <c r="S4" s="135"/>
      <c r="T4" s="97"/>
      <c r="U4" s="153"/>
      <c r="V4" s="135"/>
      <c r="W4" s="97"/>
    </row>
    <row r="5" ht="21.95" customHeight="1">
      <c r="A5" s="150">
        <v>1915</v>
      </c>
      <c r="B5" s="100">
        <v>25</v>
      </c>
      <c r="C5" s="83">
        <v>288.7</v>
      </c>
      <c r="D5" s="87">
        <v>11.548</v>
      </c>
      <c r="E5" s="40"/>
      <c r="F5" s="151">
        <v>1915</v>
      </c>
      <c r="G5" s="100">
        <v>2</v>
      </c>
      <c r="H5" s="83">
        <v>19.4</v>
      </c>
      <c r="I5" s="87">
        <v>9.699999999999999</v>
      </c>
      <c r="J5" s="40"/>
      <c r="K5" s="151">
        <v>1915</v>
      </c>
      <c r="L5" s="100">
        <v>0</v>
      </c>
      <c r="M5" s="83">
        <v>0</v>
      </c>
      <c r="N5" s="89"/>
      <c r="O5" s="152"/>
      <c r="P5" s="135"/>
      <c r="Q5" s="97"/>
      <c r="R5" s="153"/>
      <c r="S5" s="135"/>
      <c r="T5" s="97"/>
      <c r="U5" s="153"/>
      <c r="V5" s="135"/>
      <c r="W5" s="97"/>
    </row>
    <row r="6" ht="21.95" customHeight="1">
      <c r="A6" s="150">
        <v>1916</v>
      </c>
      <c r="B6" s="100">
        <v>37</v>
      </c>
      <c r="C6" s="83">
        <v>369.6</v>
      </c>
      <c r="D6" s="87">
        <v>9.98918918918919</v>
      </c>
      <c r="E6" s="40"/>
      <c r="F6" s="151">
        <v>1916</v>
      </c>
      <c r="G6" s="100">
        <v>21</v>
      </c>
      <c r="H6" s="83">
        <v>182.9</v>
      </c>
      <c r="I6" s="87">
        <v>8.709523809523811</v>
      </c>
      <c r="J6" s="40"/>
      <c r="K6" s="151">
        <v>1916</v>
      </c>
      <c r="L6" s="100">
        <v>8</v>
      </c>
      <c r="M6" s="83">
        <v>54.9</v>
      </c>
      <c r="N6" s="89">
        <v>6.8625</v>
      </c>
      <c r="O6" s="152"/>
      <c r="P6" s="135"/>
      <c r="Q6" s="97"/>
      <c r="R6" s="153"/>
      <c r="S6" s="135"/>
      <c r="T6" s="97"/>
      <c r="U6" s="153"/>
      <c r="V6" s="135"/>
      <c r="W6" s="97"/>
    </row>
    <row r="7" ht="21.95" customHeight="1">
      <c r="A7" s="150">
        <v>1917</v>
      </c>
      <c r="B7" s="100">
        <v>34</v>
      </c>
      <c r="C7" s="83">
        <v>365.3</v>
      </c>
      <c r="D7" s="87">
        <v>10.7441176470588</v>
      </c>
      <c r="E7" s="40"/>
      <c r="F7" s="151">
        <v>1917</v>
      </c>
      <c r="G7" s="100">
        <v>16</v>
      </c>
      <c r="H7" s="83">
        <v>156.6</v>
      </c>
      <c r="I7" s="87">
        <v>9.7875</v>
      </c>
      <c r="J7" s="40"/>
      <c r="K7" s="151">
        <v>1917</v>
      </c>
      <c r="L7" s="100">
        <v>0</v>
      </c>
      <c r="M7" s="83">
        <v>0</v>
      </c>
      <c r="N7" s="89"/>
      <c r="O7" s="152"/>
      <c r="P7" s="135"/>
      <c r="Q7" s="97"/>
      <c r="R7" s="153"/>
      <c r="S7" s="135"/>
      <c r="T7" s="97"/>
      <c r="U7" s="153"/>
      <c r="V7" s="135"/>
      <c r="W7" s="97"/>
    </row>
    <row r="8" ht="21.95" customHeight="1">
      <c r="A8" s="150">
        <v>1918</v>
      </c>
      <c r="B8" s="100">
        <v>26</v>
      </c>
      <c r="C8" s="83">
        <v>279.5</v>
      </c>
      <c r="D8" s="87">
        <v>10.75</v>
      </c>
      <c r="E8" s="40"/>
      <c r="F8" s="151">
        <v>1918</v>
      </c>
      <c r="G8" s="100">
        <v>13</v>
      </c>
      <c r="H8" s="83">
        <v>129.8</v>
      </c>
      <c r="I8" s="87">
        <v>9.984615384615379</v>
      </c>
      <c r="J8" s="40"/>
      <c r="K8" s="151">
        <v>1918</v>
      </c>
      <c r="L8" s="100">
        <v>0</v>
      </c>
      <c r="M8" s="83">
        <v>0</v>
      </c>
      <c r="N8" s="89"/>
      <c r="O8" s="152"/>
      <c r="P8" s="135"/>
      <c r="Q8" s="97"/>
      <c r="R8" s="153"/>
      <c r="S8" s="135"/>
      <c r="T8" s="97"/>
      <c r="U8" s="153"/>
      <c r="V8" s="135"/>
      <c r="W8" s="97"/>
    </row>
    <row r="9" ht="21.95" customHeight="1">
      <c r="A9" s="150">
        <v>1919</v>
      </c>
      <c r="B9" s="100">
        <v>19</v>
      </c>
      <c r="C9" s="83">
        <v>208.7</v>
      </c>
      <c r="D9" s="87">
        <v>10.9842105263158</v>
      </c>
      <c r="E9" s="40"/>
      <c r="F9" s="151">
        <v>1919</v>
      </c>
      <c r="G9" s="100">
        <v>6</v>
      </c>
      <c r="H9" s="83">
        <v>56.3</v>
      </c>
      <c r="I9" s="87">
        <v>9.383333333333329</v>
      </c>
      <c r="J9" s="40"/>
      <c r="K9" s="151">
        <v>1919</v>
      </c>
      <c r="L9" s="100">
        <v>0</v>
      </c>
      <c r="M9" s="83">
        <v>0</v>
      </c>
      <c r="N9" s="89"/>
      <c r="O9" s="152"/>
      <c r="P9" s="135"/>
      <c r="Q9" s="97"/>
      <c r="R9" s="153"/>
      <c r="S9" s="135"/>
      <c r="T9" s="97"/>
      <c r="U9" s="153"/>
      <c r="V9" s="135"/>
      <c r="W9" s="97"/>
    </row>
    <row r="10" ht="21.95" customHeight="1">
      <c r="A10" s="150">
        <v>1920</v>
      </c>
      <c r="B10" s="100">
        <v>29</v>
      </c>
      <c r="C10" s="83">
        <v>307.5</v>
      </c>
      <c r="D10" s="87">
        <v>10.6034482758621</v>
      </c>
      <c r="E10" s="40"/>
      <c r="F10" s="151">
        <v>1920</v>
      </c>
      <c r="G10" s="100">
        <v>13</v>
      </c>
      <c r="H10" s="83">
        <v>121.3</v>
      </c>
      <c r="I10" s="87">
        <v>9.33076923076923</v>
      </c>
      <c r="J10" s="40"/>
      <c r="K10" s="151">
        <v>1920</v>
      </c>
      <c r="L10" s="100">
        <v>3</v>
      </c>
      <c r="M10" s="83">
        <v>23.8</v>
      </c>
      <c r="N10" s="89">
        <v>7.93333333333333</v>
      </c>
      <c r="O10" s="152"/>
      <c r="P10" s="135"/>
      <c r="Q10" s="97"/>
      <c r="R10" s="153"/>
      <c r="S10" s="135"/>
      <c r="T10" s="97"/>
      <c r="U10" s="153"/>
      <c r="V10" s="135"/>
      <c r="W10" s="97"/>
    </row>
    <row r="11" ht="21.95" customHeight="1">
      <c r="A11" s="150">
        <v>1921</v>
      </c>
      <c r="B11" s="100">
        <v>15</v>
      </c>
      <c r="C11" s="83">
        <v>169.3</v>
      </c>
      <c r="D11" s="87">
        <v>11.2866666666667</v>
      </c>
      <c r="E11" s="40"/>
      <c r="F11" s="151">
        <v>1921</v>
      </c>
      <c r="G11" s="100">
        <v>5</v>
      </c>
      <c r="H11" s="83">
        <v>50.3</v>
      </c>
      <c r="I11" s="87">
        <v>10.06</v>
      </c>
      <c r="J11" s="40"/>
      <c r="K11" s="151">
        <v>1921</v>
      </c>
      <c r="L11" s="100">
        <v>0</v>
      </c>
      <c r="M11" s="83">
        <v>0</v>
      </c>
      <c r="N11" s="89"/>
      <c r="O11" s="152"/>
      <c r="P11" s="135"/>
      <c r="Q11" s="97"/>
      <c r="R11" s="153"/>
      <c r="S11" s="135"/>
      <c r="T11" s="97"/>
      <c r="U11" s="153"/>
      <c r="V11" s="135"/>
      <c r="W11" s="97"/>
    </row>
    <row r="12" ht="21.95" customHeight="1">
      <c r="A12" s="150">
        <v>1922</v>
      </c>
      <c r="B12" s="100">
        <v>39</v>
      </c>
      <c r="C12" s="83">
        <v>401</v>
      </c>
      <c r="D12" s="87">
        <v>10.2820512820513</v>
      </c>
      <c r="E12" s="40"/>
      <c r="F12" s="151">
        <v>1922</v>
      </c>
      <c r="G12" s="100">
        <v>19</v>
      </c>
      <c r="H12" s="83">
        <v>171.4</v>
      </c>
      <c r="I12" s="87">
        <v>9.02105263157895</v>
      </c>
      <c r="J12" s="40"/>
      <c r="K12" s="151">
        <v>1922</v>
      </c>
      <c r="L12" s="100">
        <v>5</v>
      </c>
      <c r="M12" s="83">
        <v>39.6</v>
      </c>
      <c r="N12" s="89">
        <v>7.92</v>
      </c>
      <c r="O12" s="152"/>
      <c r="P12" s="135"/>
      <c r="Q12" s="97"/>
      <c r="R12" s="153"/>
      <c r="S12" s="135"/>
      <c r="T12" s="97"/>
      <c r="U12" s="153"/>
      <c r="V12" s="135"/>
      <c r="W12" s="97"/>
    </row>
    <row r="13" ht="21.95" customHeight="1">
      <c r="A13" s="150">
        <v>1923</v>
      </c>
      <c r="B13" s="100">
        <v>22</v>
      </c>
      <c r="C13" s="83">
        <v>240.9</v>
      </c>
      <c r="D13" s="87">
        <v>10.95</v>
      </c>
      <c r="E13" s="40"/>
      <c r="F13" s="151">
        <v>1923</v>
      </c>
      <c r="G13" s="100">
        <v>7</v>
      </c>
      <c r="H13" s="83">
        <v>66.40000000000001</v>
      </c>
      <c r="I13" s="87">
        <v>9.485714285714289</v>
      </c>
      <c r="J13" s="40"/>
      <c r="K13" s="151">
        <v>1923</v>
      </c>
      <c r="L13" s="100">
        <v>0</v>
      </c>
      <c r="M13" s="83">
        <v>0</v>
      </c>
      <c r="N13" s="89"/>
      <c r="O13" s="152"/>
      <c r="P13" s="135"/>
      <c r="Q13" s="97"/>
      <c r="R13" s="153"/>
      <c r="S13" s="135"/>
      <c r="T13" s="97"/>
      <c r="U13" s="153"/>
      <c r="V13" s="135"/>
      <c r="W13" s="97"/>
    </row>
    <row r="14" ht="21.95" customHeight="1">
      <c r="A14" s="150">
        <v>1924</v>
      </c>
      <c r="B14" s="100">
        <v>14</v>
      </c>
      <c r="C14" s="83">
        <v>162.4</v>
      </c>
      <c r="D14" s="87">
        <v>11.6</v>
      </c>
      <c r="E14" s="40"/>
      <c r="F14" s="151">
        <v>1924</v>
      </c>
      <c r="G14" s="100">
        <v>1</v>
      </c>
      <c r="H14" s="83">
        <v>10.6</v>
      </c>
      <c r="I14" s="87">
        <v>10.6</v>
      </c>
      <c r="J14" s="40"/>
      <c r="K14" s="151">
        <v>1924</v>
      </c>
      <c r="L14" s="100">
        <v>0</v>
      </c>
      <c r="M14" s="83">
        <v>0</v>
      </c>
      <c r="N14" s="89"/>
      <c r="O14" s="152"/>
      <c r="P14" s="135"/>
      <c r="Q14" s="97"/>
      <c r="R14" s="153"/>
      <c r="S14" s="135"/>
      <c r="T14" s="97"/>
      <c r="U14" s="153"/>
      <c r="V14" s="135"/>
      <c r="W14" s="97"/>
    </row>
    <row r="15" ht="21.95" customHeight="1">
      <c r="A15" s="150">
        <v>1925</v>
      </c>
      <c r="B15" s="100">
        <v>49</v>
      </c>
      <c r="C15" s="83">
        <v>548.3</v>
      </c>
      <c r="D15" s="87">
        <v>11.1897959183673</v>
      </c>
      <c r="E15" s="40"/>
      <c r="F15" s="151">
        <v>1925</v>
      </c>
      <c r="G15" s="100">
        <v>12</v>
      </c>
      <c r="H15" s="83">
        <v>113</v>
      </c>
      <c r="I15" s="87">
        <v>9.41666666666667</v>
      </c>
      <c r="J15" s="40"/>
      <c r="K15" s="151">
        <v>1925</v>
      </c>
      <c r="L15" s="100">
        <v>3</v>
      </c>
      <c r="M15" s="83">
        <v>21.7</v>
      </c>
      <c r="N15" s="89">
        <v>7.23333333333333</v>
      </c>
      <c r="O15" s="152"/>
      <c r="P15" s="135"/>
      <c r="Q15" s="97"/>
      <c r="R15" s="153"/>
      <c r="S15" s="135"/>
      <c r="T15" s="97"/>
      <c r="U15" s="153"/>
      <c r="V15" s="135"/>
      <c r="W15" s="97"/>
    </row>
    <row r="16" ht="21.95" customHeight="1">
      <c r="A16" s="150">
        <v>1926</v>
      </c>
      <c r="B16" s="100">
        <v>39</v>
      </c>
      <c r="C16" s="83">
        <v>415.4</v>
      </c>
      <c r="D16" s="87">
        <v>10.6512820512821</v>
      </c>
      <c r="E16" s="40"/>
      <c r="F16" s="151">
        <v>1926</v>
      </c>
      <c r="G16" s="100">
        <v>18</v>
      </c>
      <c r="H16" s="83">
        <v>168.1</v>
      </c>
      <c r="I16" s="87">
        <v>9.33888888888889</v>
      </c>
      <c r="J16" s="40"/>
      <c r="K16" s="151">
        <v>1926</v>
      </c>
      <c r="L16" s="100">
        <v>4</v>
      </c>
      <c r="M16" s="83">
        <v>29</v>
      </c>
      <c r="N16" s="89">
        <v>7.25</v>
      </c>
      <c r="O16" s="152"/>
      <c r="P16" s="135"/>
      <c r="Q16" s="97"/>
      <c r="R16" s="153"/>
      <c r="S16" s="135"/>
      <c r="T16" s="97"/>
      <c r="U16" s="153"/>
      <c r="V16" s="135"/>
      <c r="W16" s="97"/>
    </row>
    <row r="17" ht="21.95" customHeight="1">
      <c r="A17" s="150">
        <v>1927</v>
      </c>
      <c r="B17" s="100">
        <v>27</v>
      </c>
      <c r="C17" s="83">
        <v>285.4</v>
      </c>
      <c r="D17" s="87">
        <v>10.5703703703704</v>
      </c>
      <c r="E17" s="40"/>
      <c r="F17" s="151">
        <v>1927</v>
      </c>
      <c r="G17" s="100">
        <v>14</v>
      </c>
      <c r="H17" s="83">
        <v>131.1</v>
      </c>
      <c r="I17" s="87">
        <v>9.36428571428571</v>
      </c>
      <c r="J17" s="40"/>
      <c r="K17" s="151">
        <v>1927</v>
      </c>
      <c r="L17" s="100">
        <v>1</v>
      </c>
      <c r="M17" s="83">
        <v>7.8</v>
      </c>
      <c r="N17" s="89">
        <v>7.8</v>
      </c>
      <c r="O17" s="152"/>
      <c r="P17" s="135"/>
      <c r="Q17" s="97"/>
      <c r="R17" s="153"/>
      <c r="S17" s="135"/>
      <c r="T17" s="97"/>
      <c r="U17" s="153"/>
      <c r="V17" s="135"/>
      <c r="W17" s="97"/>
    </row>
    <row r="18" ht="21.95" customHeight="1">
      <c r="A18" s="150">
        <v>1928</v>
      </c>
      <c r="B18" s="100">
        <v>42</v>
      </c>
      <c r="C18" s="83">
        <v>464.8</v>
      </c>
      <c r="D18" s="87">
        <v>11.0666666666667</v>
      </c>
      <c r="E18" s="40"/>
      <c r="F18" s="151">
        <v>1928</v>
      </c>
      <c r="G18" s="100">
        <v>13</v>
      </c>
      <c r="H18" s="83">
        <v>126.3</v>
      </c>
      <c r="I18" s="87">
        <v>9.71538461538462</v>
      </c>
      <c r="J18" s="40"/>
      <c r="K18" s="151">
        <v>1928</v>
      </c>
      <c r="L18" s="100">
        <v>1</v>
      </c>
      <c r="M18" s="83">
        <v>7.8</v>
      </c>
      <c r="N18" s="89">
        <v>7.8</v>
      </c>
      <c r="O18" s="152"/>
      <c r="P18" s="135"/>
      <c r="Q18" s="97"/>
      <c r="R18" s="153"/>
      <c r="S18" s="135"/>
      <c r="T18" s="97"/>
      <c r="U18" s="153"/>
      <c r="V18" s="135"/>
      <c r="W18" s="97"/>
    </row>
    <row r="19" ht="21.95" customHeight="1">
      <c r="A19" s="150">
        <v>1929</v>
      </c>
      <c r="B19" s="100">
        <v>41</v>
      </c>
      <c r="C19" s="83">
        <v>439.3</v>
      </c>
      <c r="D19" s="87">
        <v>10.7146341463415</v>
      </c>
      <c r="E19" s="40"/>
      <c r="F19" s="151">
        <v>1929</v>
      </c>
      <c r="G19" s="100">
        <v>19</v>
      </c>
      <c r="H19" s="83">
        <v>186.3</v>
      </c>
      <c r="I19" s="87">
        <v>9.805263157894739</v>
      </c>
      <c r="J19" s="40"/>
      <c r="K19" s="151">
        <v>1929</v>
      </c>
      <c r="L19" s="100">
        <v>1</v>
      </c>
      <c r="M19" s="83">
        <v>7.8</v>
      </c>
      <c r="N19" s="89">
        <v>7.8</v>
      </c>
      <c r="O19" s="152"/>
      <c r="P19" s="135"/>
      <c r="Q19" s="97"/>
      <c r="R19" s="153"/>
      <c r="S19" s="135"/>
      <c r="T19" s="97"/>
      <c r="U19" s="153"/>
      <c r="V19" s="135"/>
      <c r="W19" s="97"/>
    </row>
    <row r="20" ht="21.95" customHeight="1">
      <c r="A20" s="150">
        <v>1930</v>
      </c>
      <c r="B20" s="100">
        <v>7</v>
      </c>
      <c r="C20" s="83">
        <v>83.90000000000001</v>
      </c>
      <c r="D20" s="87">
        <v>11.9857142857143</v>
      </c>
      <c r="E20" s="40"/>
      <c r="F20" s="151">
        <v>1930</v>
      </c>
      <c r="G20" s="100">
        <v>0</v>
      </c>
      <c r="H20" s="83">
        <v>0</v>
      </c>
      <c r="I20" s="87"/>
      <c r="J20" s="40"/>
      <c r="K20" s="151">
        <v>1930</v>
      </c>
      <c r="L20" s="100">
        <v>0</v>
      </c>
      <c r="M20" s="83">
        <v>0</v>
      </c>
      <c r="N20" s="89"/>
      <c r="O20" s="152"/>
      <c r="P20" s="135"/>
      <c r="Q20" s="97"/>
      <c r="R20" s="153"/>
      <c r="S20" s="135"/>
      <c r="T20" s="97"/>
      <c r="U20" s="153"/>
      <c r="V20" s="135"/>
      <c r="W20" s="97"/>
    </row>
    <row r="21" ht="21.95" customHeight="1">
      <c r="A21" s="150">
        <v>1931</v>
      </c>
      <c r="B21" s="100">
        <v>26</v>
      </c>
      <c r="C21" s="83">
        <v>299.6</v>
      </c>
      <c r="D21" s="87">
        <v>11.5230769230769</v>
      </c>
      <c r="E21" s="40"/>
      <c r="F21" s="151">
        <v>1931</v>
      </c>
      <c r="G21" s="100">
        <v>3</v>
      </c>
      <c r="H21" s="83">
        <v>31.4</v>
      </c>
      <c r="I21" s="87">
        <v>10.4666666666667</v>
      </c>
      <c r="J21" s="40"/>
      <c r="K21" s="151">
        <v>1931</v>
      </c>
      <c r="L21" s="100">
        <v>0</v>
      </c>
      <c r="M21" s="83">
        <v>0</v>
      </c>
      <c r="N21" s="89"/>
      <c r="O21" s="152"/>
      <c r="P21" s="135"/>
      <c r="Q21" s="97"/>
      <c r="R21" s="153"/>
      <c r="S21" s="135"/>
      <c r="T21" s="97"/>
      <c r="U21" s="153"/>
      <c r="V21" s="135"/>
      <c r="W21" s="97"/>
    </row>
    <row r="22" ht="21.95" customHeight="1">
      <c r="A22" s="150">
        <v>1932</v>
      </c>
      <c r="B22" s="100">
        <v>22</v>
      </c>
      <c r="C22" s="83">
        <v>252.6</v>
      </c>
      <c r="D22" s="87">
        <v>11.4818181818182</v>
      </c>
      <c r="E22" s="40"/>
      <c r="F22" s="151">
        <v>1932</v>
      </c>
      <c r="G22" s="100">
        <v>2</v>
      </c>
      <c r="H22" s="83">
        <v>20.3</v>
      </c>
      <c r="I22" s="87">
        <v>10.15</v>
      </c>
      <c r="J22" s="40"/>
      <c r="K22" s="151">
        <v>1932</v>
      </c>
      <c r="L22" s="100">
        <v>0</v>
      </c>
      <c r="M22" s="83">
        <v>0</v>
      </c>
      <c r="N22" s="89"/>
      <c r="O22" s="152"/>
      <c r="P22" s="135"/>
      <c r="Q22" s="97"/>
      <c r="R22" s="153"/>
      <c r="S22" s="135"/>
      <c r="T22" s="97"/>
      <c r="U22" s="153"/>
      <c r="V22" s="135"/>
      <c r="W22" s="97"/>
    </row>
    <row r="23" ht="21.95" customHeight="1">
      <c r="A23" s="150">
        <v>1933</v>
      </c>
      <c r="B23" s="100">
        <v>35</v>
      </c>
      <c r="C23" s="83">
        <v>374.5</v>
      </c>
      <c r="D23" s="87">
        <v>10.7</v>
      </c>
      <c r="E23" s="40"/>
      <c r="F23" s="151">
        <v>1933</v>
      </c>
      <c r="G23" s="100">
        <v>15</v>
      </c>
      <c r="H23" s="83">
        <v>144.8</v>
      </c>
      <c r="I23" s="87">
        <v>9.653333333333331</v>
      </c>
      <c r="J23" s="40"/>
      <c r="K23" s="151">
        <v>1933</v>
      </c>
      <c r="L23" s="100">
        <v>1</v>
      </c>
      <c r="M23" s="83">
        <v>7.3</v>
      </c>
      <c r="N23" s="89">
        <v>7.3</v>
      </c>
      <c r="O23" s="152"/>
      <c r="P23" s="135"/>
      <c r="Q23" s="97"/>
      <c r="R23" s="153"/>
      <c r="S23" s="135"/>
      <c r="T23" s="97"/>
      <c r="U23" s="153"/>
      <c r="V23" s="135"/>
      <c r="W23" s="97"/>
    </row>
    <row r="24" ht="21.95" customHeight="1">
      <c r="A24" s="150">
        <v>1934</v>
      </c>
      <c r="B24" s="100">
        <v>29</v>
      </c>
      <c r="C24" s="83">
        <v>313.7</v>
      </c>
      <c r="D24" s="87">
        <v>10.8172413793103</v>
      </c>
      <c r="E24" s="40"/>
      <c r="F24" s="151">
        <v>1934</v>
      </c>
      <c r="G24" s="100">
        <v>15</v>
      </c>
      <c r="H24" s="83">
        <v>149.8</v>
      </c>
      <c r="I24" s="87">
        <v>9.98666666666667</v>
      </c>
      <c r="J24" s="40"/>
      <c r="K24" s="151">
        <v>1934</v>
      </c>
      <c r="L24" s="100">
        <v>0</v>
      </c>
      <c r="M24" s="83">
        <v>0</v>
      </c>
      <c r="N24" s="89"/>
      <c r="O24" s="152"/>
      <c r="P24" s="135"/>
      <c r="Q24" s="97"/>
      <c r="R24" s="153"/>
      <c r="S24" s="135"/>
      <c r="T24" s="97"/>
      <c r="U24" s="153"/>
      <c r="V24" s="135"/>
      <c r="W24" s="97"/>
    </row>
    <row r="25" ht="21.95" customHeight="1">
      <c r="A25" s="150">
        <v>1935</v>
      </c>
      <c r="B25" s="100">
        <v>40</v>
      </c>
      <c r="C25" s="83">
        <v>419.5</v>
      </c>
      <c r="D25" s="87">
        <v>10.4875</v>
      </c>
      <c r="E25" s="40"/>
      <c r="F25" s="151">
        <v>1935</v>
      </c>
      <c r="G25" s="100">
        <v>18</v>
      </c>
      <c r="H25" s="83">
        <v>165</v>
      </c>
      <c r="I25" s="87">
        <v>9.16666666666667</v>
      </c>
      <c r="J25" s="40"/>
      <c r="K25" s="151">
        <v>1935</v>
      </c>
      <c r="L25" s="100">
        <v>3</v>
      </c>
      <c r="M25" s="83">
        <v>22</v>
      </c>
      <c r="N25" s="89">
        <v>7.33333333333333</v>
      </c>
      <c r="O25" s="152"/>
      <c r="P25" s="135"/>
      <c r="Q25" s="97"/>
      <c r="R25" s="153"/>
      <c r="S25" s="135"/>
      <c r="T25" s="97"/>
      <c r="U25" s="153"/>
      <c r="V25" s="135"/>
      <c r="W25" s="97"/>
    </row>
    <row r="26" ht="21.95" customHeight="1">
      <c r="A26" s="150">
        <v>1936</v>
      </c>
      <c r="B26" s="100">
        <v>33</v>
      </c>
      <c r="C26" s="83">
        <v>351</v>
      </c>
      <c r="D26" s="87">
        <v>10.6363636363636</v>
      </c>
      <c r="E26" s="40"/>
      <c r="F26" s="151">
        <v>1936</v>
      </c>
      <c r="G26" s="100">
        <v>11</v>
      </c>
      <c r="H26" s="83">
        <v>100.6</v>
      </c>
      <c r="I26" s="87">
        <v>9.14545454545455</v>
      </c>
      <c r="J26" s="40"/>
      <c r="K26" s="151">
        <v>1936</v>
      </c>
      <c r="L26" s="100">
        <v>1</v>
      </c>
      <c r="M26" s="83">
        <v>7.2</v>
      </c>
      <c r="N26" s="89">
        <v>7.2</v>
      </c>
      <c r="O26" s="152"/>
      <c r="P26" s="135"/>
      <c r="Q26" s="97"/>
      <c r="R26" s="153"/>
      <c r="S26" s="135"/>
      <c r="T26" s="97"/>
      <c r="U26" s="153"/>
      <c r="V26" s="135"/>
      <c r="W26" s="97"/>
    </row>
    <row r="27" ht="21.95" customHeight="1">
      <c r="A27" s="150">
        <v>1937</v>
      </c>
      <c r="B27" s="100">
        <v>47</v>
      </c>
      <c r="C27" s="83">
        <v>501.9</v>
      </c>
      <c r="D27" s="87">
        <v>10.6787234042553</v>
      </c>
      <c r="E27" s="40"/>
      <c r="F27" s="151">
        <v>1937</v>
      </c>
      <c r="G27" s="100">
        <v>17</v>
      </c>
      <c r="H27" s="83">
        <v>155.8</v>
      </c>
      <c r="I27" s="87">
        <v>9.164705882352941</v>
      </c>
      <c r="J27" s="40"/>
      <c r="K27" s="151">
        <v>1937</v>
      </c>
      <c r="L27" s="100">
        <v>1</v>
      </c>
      <c r="M27" s="83">
        <v>7.2</v>
      </c>
      <c r="N27" s="89">
        <v>7.2</v>
      </c>
      <c r="O27" s="152"/>
      <c r="P27" s="135"/>
      <c r="Q27" s="97"/>
      <c r="R27" s="153"/>
      <c r="S27" s="135"/>
      <c r="T27" s="97"/>
      <c r="U27" s="153"/>
      <c r="V27" s="135"/>
      <c r="W27" s="97"/>
    </row>
    <row r="28" ht="21.95" customHeight="1">
      <c r="A28" s="150">
        <v>1938</v>
      </c>
      <c r="B28" s="100">
        <v>25</v>
      </c>
      <c r="C28" s="83">
        <v>280.1</v>
      </c>
      <c r="D28" s="87">
        <v>11.204</v>
      </c>
      <c r="E28" s="40"/>
      <c r="F28" s="151">
        <v>1938</v>
      </c>
      <c r="G28" s="100">
        <v>6</v>
      </c>
      <c r="H28" s="83">
        <v>58.7</v>
      </c>
      <c r="I28" s="87">
        <v>9.78333333333333</v>
      </c>
      <c r="J28" s="40"/>
      <c r="K28" s="151">
        <v>1938</v>
      </c>
      <c r="L28" s="100">
        <v>0</v>
      </c>
      <c r="M28" s="83">
        <v>0</v>
      </c>
      <c r="N28" s="89"/>
      <c r="O28" s="152"/>
      <c r="P28" s="135"/>
      <c r="Q28" s="97"/>
      <c r="R28" s="153"/>
      <c r="S28" s="135"/>
      <c r="T28" s="97"/>
      <c r="U28" s="153"/>
      <c r="V28" s="135"/>
      <c r="W28" s="97"/>
    </row>
    <row r="29" ht="21.95" customHeight="1">
      <c r="A29" s="150">
        <v>1939</v>
      </c>
      <c r="B29" s="100">
        <v>48</v>
      </c>
      <c r="C29" s="83">
        <v>504.8</v>
      </c>
      <c r="D29" s="87">
        <v>10.5166666666667</v>
      </c>
      <c r="E29" s="40"/>
      <c r="F29" s="151">
        <v>1939</v>
      </c>
      <c r="G29" s="100">
        <v>28</v>
      </c>
      <c r="H29" s="83">
        <v>272</v>
      </c>
      <c r="I29" s="87">
        <v>9.71428571428571</v>
      </c>
      <c r="J29" s="40"/>
      <c r="K29" s="151">
        <v>1939</v>
      </c>
      <c r="L29" s="100">
        <v>1</v>
      </c>
      <c r="M29" s="83">
        <v>7.8</v>
      </c>
      <c r="N29" s="89">
        <v>7.8</v>
      </c>
      <c r="O29" s="152"/>
      <c r="P29" s="135"/>
      <c r="Q29" s="97"/>
      <c r="R29" s="153"/>
      <c r="S29" s="135"/>
      <c r="T29" s="97"/>
      <c r="U29" s="153"/>
      <c r="V29" s="135"/>
      <c r="W29" s="97"/>
    </row>
    <row r="30" ht="21.95" customHeight="1">
      <c r="A30" s="150">
        <v>1940</v>
      </c>
      <c r="B30" s="100">
        <v>29</v>
      </c>
      <c r="C30" s="83">
        <v>329</v>
      </c>
      <c r="D30" s="87">
        <v>11.3448275862069</v>
      </c>
      <c r="E30" s="40"/>
      <c r="F30" s="151">
        <v>1940</v>
      </c>
      <c r="G30" s="100">
        <v>5</v>
      </c>
      <c r="H30" s="83">
        <v>51.8</v>
      </c>
      <c r="I30" s="87">
        <v>10.36</v>
      </c>
      <c r="J30" s="40"/>
      <c r="K30" s="151">
        <v>1940</v>
      </c>
      <c r="L30" s="100">
        <v>0</v>
      </c>
      <c r="M30" s="83">
        <v>0</v>
      </c>
      <c r="N30" s="89"/>
      <c r="O30" s="152"/>
      <c r="P30" s="135"/>
      <c r="Q30" s="97"/>
      <c r="R30" s="153"/>
      <c r="S30" s="135"/>
      <c r="T30" s="97"/>
      <c r="U30" s="153"/>
      <c r="V30" s="135"/>
      <c r="W30" s="97"/>
    </row>
    <row r="31" ht="21.95" customHeight="1">
      <c r="A31" s="150">
        <v>1941</v>
      </c>
      <c r="B31" s="100">
        <v>13</v>
      </c>
      <c r="C31" s="83">
        <v>144</v>
      </c>
      <c r="D31" s="87">
        <v>11.0769230769231</v>
      </c>
      <c r="E31" s="40"/>
      <c r="F31" s="151">
        <v>1941</v>
      </c>
      <c r="G31" s="100">
        <v>4</v>
      </c>
      <c r="H31" s="83">
        <v>40.1</v>
      </c>
      <c r="I31" s="87">
        <v>10.025</v>
      </c>
      <c r="J31" s="40"/>
      <c r="K31" s="151">
        <v>1941</v>
      </c>
      <c r="L31" s="100">
        <v>0</v>
      </c>
      <c r="M31" s="83">
        <v>0</v>
      </c>
      <c r="N31" s="89"/>
      <c r="O31" s="152"/>
      <c r="P31" s="135"/>
      <c r="Q31" s="97"/>
      <c r="R31" s="153"/>
      <c r="S31" s="135"/>
      <c r="T31" s="97"/>
      <c r="U31" s="153"/>
      <c r="V31" s="135"/>
      <c r="W31" s="97"/>
    </row>
    <row r="32" ht="21.95" customHeight="1">
      <c r="A32" s="150">
        <v>1942</v>
      </c>
      <c r="B32" s="100">
        <v>11</v>
      </c>
      <c r="C32" s="83">
        <v>121.9</v>
      </c>
      <c r="D32" s="87">
        <v>11.0818181818182</v>
      </c>
      <c r="E32" s="40"/>
      <c r="F32" s="151">
        <v>1942</v>
      </c>
      <c r="G32" s="100">
        <v>4</v>
      </c>
      <c r="H32" s="83">
        <v>41.4</v>
      </c>
      <c r="I32" s="87">
        <v>10.35</v>
      </c>
      <c r="J32" s="40"/>
      <c r="K32" s="151">
        <v>1942</v>
      </c>
      <c r="L32" s="100">
        <v>0</v>
      </c>
      <c r="M32" s="83">
        <v>0</v>
      </c>
      <c r="N32" s="89"/>
      <c r="O32" s="152"/>
      <c r="P32" s="135"/>
      <c r="Q32" s="97"/>
      <c r="R32" s="153"/>
      <c r="S32" s="135"/>
      <c r="T32" s="97"/>
      <c r="U32" s="153"/>
      <c r="V32" s="135"/>
      <c r="W32" s="97"/>
    </row>
    <row r="33" ht="21.95" customHeight="1">
      <c r="A33" s="150">
        <v>1943</v>
      </c>
      <c r="B33" s="100">
        <v>46</v>
      </c>
      <c r="C33" s="83">
        <v>480.9</v>
      </c>
      <c r="D33" s="87">
        <v>10.454347826087</v>
      </c>
      <c r="E33" s="40"/>
      <c r="F33" s="151">
        <v>1943</v>
      </c>
      <c r="G33" s="100">
        <v>23</v>
      </c>
      <c r="H33" s="83">
        <v>210.1</v>
      </c>
      <c r="I33" s="87">
        <v>9.13478260869565</v>
      </c>
      <c r="J33" s="40"/>
      <c r="K33" s="151">
        <v>1943</v>
      </c>
      <c r="L33" s="100">
        <v>5</v>
      </c>
      <c r="M33" s="83">
        <v>37.4</v>
      </c>
      <c r="N33" s="89">
        <v>7.48</v>
      </c>
      <c r="O33" s="152"/>
      <c r="P33" s="135"/>
      <c r="Q33" s="97"/>
      <c r="R33" s="153"/>
      <c r="S33" s="135"/>
      <c r="T33" s="97"/>
      <c r="U33" s="153"/>
      <c r="V33" s="135"/>
      <c r="W33" s="97"/>
    </row>
    <row r="34" ht="21.95" customHeight="1">
      <c r="A34" s="150">
        <v>1944</v>
      </c>
      <c r="B34" s="100">
        <v>37</v>
      </c>
      <c r="C34" s="83">
        <v>376</v>
      </c>
      <c r="D34" s="87">
        <v>10.1621621621622</v>
      </c>
      <c r="E34" s="40"/>
      <c r="F34" s="151">
        <v>1944</v>
      </c>
      <c r="G34" s="100">
        <v>19</v>
      </c>
      <c r="H34" s="83">
        <v>170.3</v>
      </c>
      <c r="I34" s="87">
        <v>8.96315789473684</v>
      </c>
      <c r="J34" s="40"/>
      <c r="K34" s="151">
        <v>1944</v>
      </c>
      <c r="L34" s="100">
        <v>2</v>
      </c>
      <c r="M34" s="83">
        <v>13.9</v>
      </c>
      <c r="N34" s="89">
        <v>6.95</v>
      </c>
      <c r="O34" s="152"/>
      <c r="P34" s="135"/>
      <c r="Q34" s="97"/>
      <c r="R34" s="153"/>
      <c r="S34" s="135"/>
      <c r="T34" s="97"/>
      <c r="U34" s="153"/>
      <c r="V34" s="135"/>
      <c r="W34" s="97"/>
    </row>
    <row r="35" ht="21.95" customHeight="1">
      <c r="A35" s="150">
        <v>1945</v>
      </c>
      <c r="B35" s="100">
        <v>36</v>
      </c>
      <c r="C35" s="83">
        <v>374</v>
      </c>
      <c r="D35" s="87">
        <v>10.3888888888889</v>
      </c>
      <c r="E35" s="40"/>
      <c r="F35" s="151">
        <v>1945</v>
      </c>
      <c r="G35" s="100">
        <v>22</v>
      </c>
      <c r="H35" s="83">
        <v>208.9</v>
      </c>
      <c r="I35" s="87">
        <v>9.49545454545455</v>
      </c>
      <c r="J35" s="40"/>
      <c r="K35" s="151">
        <v>1945</v>
      </c>
      <c r="L35" s="100">
        <v>1</v>
      </c>
      <c r="M35" s="83">
        <v>7.8</v>
      </c>
      <c r="N35" s="89">
        <v>7.8</v>
      </c>
      <c r="O35" s="152"/>
      <c r="P35" s="135"/>
      <c r="Q35" s="97"/>
      <c r="R35" s="153"/>
      <c r="S35" s="135"/>
      <c r="T35" s="97"/>
      <c r="U35" s="153"/>
      <c r="V35" s="135"/>
      <c r="W35" s="97"/>
    </row>
    <row r="36" ht="21.95" customHeight="1">
      <c r="A36" s="150">
        <v>1946</v>
      </c>
      <c r="B36" s="100">
        <v>14</v>
      </c>
      <c r="C36" s="83">
        <v>129</v>
      </c>
      <c r="D36" s="87">
        <v>9.21428571428571</v>
      </c>
      <c r="E36" s="40"/>
      <c r="F36" s="151">
        <v>1946</v>
      </c>
      <c r="G36" s="100">
        <v>11</v>
      </c>
      <c r="H36" s="83">
        <v>95.3</v>
      </c>
      <c r="I36" s="87">
        <v>8.66363636363636</v>
      </c>
      <c r="J36" s="40"/>
      <c r="K36" s="151">
        <v>1946</v>
      </c>
      <c r="L36" s="100">
        <v>3</v>
      </c>
      <c r="M36" s="83">
        <v>18.9</v>
      </c>
      <c r="N36" s="89">
        <v>6.3</v>
      </c>
      <c r="O36" s="152"/>
      <c r="P36" s="135"/>
      <c r="Q36" s="97"/>
      <c r="R36" s="153"/>
      <c r="S36" s="135"/>
      <c r="T36" s="97"/>
      <c r="U36" s="153"/>
      <c r="V36" s="135"/>
      <c r="W36" s="97"/>
    </row>
    <row r="37" ht="21.95" customHeight="1">
      <c r="A37" s="150">
        <v>1947</v>
      </c>
      <c r="B37" s="100">
        <v>10</v>
      </c>
      <c r="C37" s="83">
        <v>115.9</v>
      </c>
      <c r="D37" s="87">
        <v>11.59</v>
      </c>
      <c r="E37" s="40"/>
      <c r="F37" s="151">
        <v>1947</v>
      </c>
      <c r="G37" s="100">
        <v>0</v>
      </c>
      <c r="H37" s="83">
        <v>0</v>
      </c>
      <c r="I37" s="87"/>
      <c r="J37" s="40"/>
      <c r="K37" s="151">
        <v>1947</v>
      </c>
      <c r="L37" s="100">
        <v>0</v>
      </c>
      <c r="M37" s="83">
        <v>0</v>
      </c>
      <c r="N37" s="89"/>
      <c r="O37" s="152"/>
      <c r="P37" s="135"/>
      <c r="Q37" s="97"/>
      <c r="R37" s="153"/>
      <c r="S37" s="135"/>
      <c r="T37" s="97"/>
      <c r="U37" s="153"/>
      <c r="V37" s="135"/>
      <c r="W37" s="97"/>
    </row>
    <row r="38" ht="21.95" customHeight="1">
      <c r="A38" s="150">
        <v>1948</v>
      </c>
      <c r="B38" s="100">
        <v>0</v>
      </c>
      <c r="C38" s="83">
        <v>0</v>
      </c>
      <c r="D38" s="87"/>
      <c r="E38" s="40"/>
      <c r="F38" s="151">
        <v>1948</v>
      </c>
      <c r="G38" s="100">
        <v>0</v>
      </c>
      <c r="H38" s="83">
        <v>0</v>
      </c>
      <c r="I38" s="87"/>
      <c r="J38" s="40"/>
      <c r="K38" s="151">
        <v>1948</v>
      </c>
      <c r="L38" s="100">
        <v>0</v>
      </c>
      <c r="M38" s="83">
        <v>0</v>
      </c>
      <c r="N38" s="89"/>
      <c r="O38" s="152"/>
      <c r="P38" s="135"/>
      <c r="Q38" s="97"/>
      <c r="R38" s="153"/>
      <c r="S38" s="135"/>
      <c r="T38" s="97"/>
      <c r="U38" s="153"/>
      <c r="V38" s="135"/>
      <c r="W38" s="97"/>
    </row>
    <row r="39" ht="21.95" customHeight="1">
      <c r="A39" s="150">
        <v>1949</v>
      </c>
      <c r="B39" s="100">
        <v>58</v>
      </c>
      <c r="C39" s="83">
        <v>562.9</v>
      </c>
      <c r="D39" s="87">
        <v>9.7051724137931</v>
      </c>
      <c r="E39" s="40"/>
      <c r="F39" s="151">
        <v>1949</v>
      </c>
      <c r="G39" s="100">
        <v>36</v>
      </c>
      <c r="H39" s="83">
        <v>312.6</v>
      </c>
      <c r="I39" s="87">
        <v>8.68333333333333</v>
      </c>
      <c r="J39" s="40"/>
      <c r="K39" s="151">
        <v>1949</v>
      </c>
      <c r="L39" s="100">
        <v>13</v>
      </c>
      <c r="M39" s="83">
        <v>93.5</v>
      </c>
      <c r="N39" s="89">
        <v>7.19230769230769</v>
      </c>
      <c r="O39" s="152"/>
      <c r="P39" s="135"/>
      <c r="Q39" s="97"/>
      <c r="R39" s="153"/>
      <c r="S39" s="135"/>
      <c r="T39" s="97"/>
      <c r="U39" s="153"/>
      <c r="V39" s="135"/>
      <c r="W39" s="97"/>
    </row>
    <row r="40" ht="21.95" customHeight="1">
      <c r="A40" s="150">
        <v>1950</v>
      </c>
      <c r="B40" s="100">
        <v>61</v>
      </c>
      <c r="C40" s="83">
        <v>551.4</v>
      </c>
      <c r="D40" s="87">
        <v>9.03934426229508</v>
      </c>
      <c r="E40" s="40"/>
      <c r="F40" s="151">
        <v>1950</v>
      </c>
      <c r="G40" s="100">
        <v>45</v>
      </c>
      <c r="H40" s="83">
        <v>372.2</v>
      </c>
      <c r="I40" s="87">
        <v>8.271111111111111</v>
      </c>
      <c r="J40" s="40"/>
      <c r="K40" s="151">
        <v>1950</v>
      </c>
      <c r="L40" s="100">
        <v>18</v>
      </c>
      <c r="M40" s="83">
        <v>123.6</v>
      </c>
      <c r="N40" s="89">
        <v>6.86666666666667</v>
      </c>
      <c r="O40" s="152"/>
      <c r="P40" s="135"/>
      <c r="Q40" s="97"/>
      <c r="R40" s="153"/>
      <c r="S40" s="135"/>
      <c r="T40" s="97"/>
      <c r="U40" s="153"/>
      <c r="V40" s="135"/>
      <c r="W40" s="97"/>
    </row>
    <row r="41" ht="21.95" customHeight="1">
      <c r="A41" s="150">
        <v>1951</v>
      </c>
      <c r="B41" s="100">
        <v>47</v>
      </c>
      <c r="C41" s="83">
        <v>470.9</v>
      </c>
      <c r="D41" s="87">
        <v>10.0191489361702</v>
      </c>
      <c r="E41" s="40"/>
      <c r="F41" s="151">
        <v>1951</v>
      </c>
      <c r="G41" s="100">
        <v>24</v>
      </c>
      <c r="H41" s="83">
        <v>207.9</v>
      </c>
      <c r="I41" s="87">
        <v>8.6625</v>
      </c>
      <c r="J41" s="40"/>
      <c r="K41" s="151">
        <v>1951</v>
      </c>
      <c r="L41" s="100">
        <v>7</v>
      </c>
      <c r="M41" s="83">
        <v>45.5</v>
      </c>
      <c r="N41" s="89">
        <v>6.5</v>
      </c>
      <c r="O41" s="152"/>
      <c r="P41" s="135"/>
      <c r="Q41" s="97"/>
      <c r="R41" s="153"/>
      <c r="S41" s="135"/>
      <c r="T41" s="97"/>
      <c r="U41" s="153"/>
      <c r="V41" s="135"/>
      <c r="W41" s="97"/>
    </row>
    <row r="42" ht="21.95" customHeight="1">
      <c r="A42" s="150">
        <v>1952</v>
      </c>
      <c r="B42" s="100">
        <v>70</v>
      </c>
      <c r="C42" s="83">
        <v>688.6</v>
      </c>
      <c r="D42" s="87">
        <v>9.83714285714286</v>
      </c>
      <c r="E42" s="40"/>
      <c r="F42" s="151">
        <v>1952</v>
      </c>
      <c r="G42" s="100">
        <v>45</v>
      </c>
      <c r="H42" s="83">
        <v>397.1</v>
      </c>
      <c r="I42" s="87">
        <v>8.82444444444444</v>
      </c>
      <c r="J42" s="40"/>
      <c r="K42" s="151">
        <v>1952</v>
      </c>
      <c r="L42" s="100">
        <v>13</v>
      </c>
      <c r="M42" s="83">
        <v>93.2</v>
      </c>
      <c r="N42" s="89">
        <v>7.16923076923077</v>
      </c>
      <c r="O42" s="152"/>
      <c r="P42" s="135"/>
      <c r="Q42" s="97"/>
      <c r="R42" s="153"/>
      <c r="S42" s="135"/>
      <c r="T42" s="97"/>
      <c r="U42" s="153"/>
      <c r="V42" s="135"/>
      <c r="W42" s="97"/>
    </row>
    <row r="43" ht="21.95" customHeight="1">
      <c r="A43" s="150">
        <v>1953</v>
      </c>
      <c r="B43" s="100">
        <v>55</v>
      </c>
      <c r="C43" s="83">
        <v>523.8</v>
      </c>
      <c r="D43" s="87">
        <v>9.52363636363636</v>
      </c>
      <c r="E43" s="40"/>
      <c r="F43" s="151">
        <v>1953</v>
      </c>
      <c r="G43" s="100">
        <v>33</v>
      </c>
      <c r="H43" s="83">
        <v>267.6</v>
      </c>
      <c r="I43" s="87">
        <v>8.109090909090909</v>
      </c>
      <c r="J43" s="40"/>
      <c r="K43" s="151">
        <v>1953</v>
      </c>
      <c r="L43" s="100">
        <v>15</v>
      </c>
      <c r="M43" s="83">
        <v>97.8</v>
      </c>
      <c r="N43" s="89">
        <v>6.52</v>
      </c>
      <c r="O43" s="152"/>
      <c r="P43" s="135"/>
      <c r="Q43" s="97"/>
      <c r="R43" s="153"/>
      <c r="S43" s="135"/>
      <c r="T43" s="97"/>
      <c r="U43" s="153"/>
      <c r="V43" s="135"/>
      <c r="W43" s="97"/>
    </row>
    <row r="44" ht="21.95" customHeight="1">
      <c r="A44" s="150">
        <v>1954</v>
      </c>
      <c r="B44" s="100">
        <v>44</v>
      </c>
      <c r="C44" s="83">
        <v>445.3</v>
      </c>
      <c r="D44" s="87">
        <v>10.1204545454545</v>
      </c>
      <c r="E44" s="40"/>
      <c r="F44" s="151">
        <v>1954</v>
      </c>
      <c r="G44" s="100">
        <v>26</v>
      </c>
      <c r="H44" s="83">
        <v>237.1</v>
      </c>
      <c r="I44" s="87">
        <v>9.11923076923077</v>
      </c>
      <c r="J44" s="40"/>
      <c r="K44" s="151">
        <v>1954</v>
      </c>
      <c r="L44" s="100">
        <v>6</v>
      </c>
      <c r="M44" s="83">
        <v>46.7</v>
      </c>
      <c r="N44" s="89">
        <v>7.78333333333333</v>
      </c>
      <c r="O44" s="152"/>
      <c r="P44" s="135"/>
      <c r="Q44" s="97"/>
      <c r="R44" s="153"/>
      <c r="S44" s="135"/>
      <c r="T44" s="97"/>
      <c r="U44" s="153"/>
      <c r="V44" s="135"/>
      <c r="W44" s="97"/>
    </row>
    <row r="45" ht="21.95" customHeight="1">
      <c r="A45" s="150">
        <v>1955</v>
      </c>
      <c r="B45" s="100">
        <v>36</v>
      </c>
      <c r="C45" s="83">
        <v>345.9</v>
      </c>
      <c r="D45" s="87">
        <v>9.608333333333331</v>
      </c>
      <c r="E45" s="40"/>
      <c r="F45" s="151">
        <v>1955</v>
      </c>
      <c r="G45" s="100">
        <v>23</v>
      </c>
      <c r="H45" s="83">
        <v>193.3</v>
      </c>
      <c r="I45" s="87">
        <v>8.40434782608696</v>
      </c>
      <c r="J45" s="40"/>
      <c r="K45" s="151">
        <v>1955</v>
      </c>
      <c r="L45" s="100">
        <v>9</v>
      </c>
      <c r="M45" s="83">
        <v>59.3</v>
      </c>
      <c r="N45" s="89">
        <v>6.58888888888889</v>
      </c>
      <c r="O45" s="152"/>
      <c r="P45" s="135"/>
      <c r="Q45" s="97"/>
      <c r="R45" s="153"/>
      <c r="S45" s="135"/>
      <c r="T45" s="97"/>
      <c r="U45" s="153"/>
      <c r="V45" s="135"/>
      <c r="W45" s="97"/>
    </row>
    <row r="46" ht="21.95" customHeight="1">
      <c r="A46" s="150">
        <v>1956</v>
      </c>
      <c r="B46" s="100">
        <v>63</v>
      </c>
      <c r="C46" s="83">
        <v>620.3</v>
      </c>
      <c r="D46" s="87">
        <v>9.84603174603175</v>
      </c>
      <c r="E46" s="40"/>
      <c r="F46" s="151">
        <v>1956</v>
      </c>
      <c r="G46" s="100">
        <v>32</v>
      </c>
      <c r="H46" s="83">
        <v>265.7</v>
      </c>
      <c r="I46" s="87">
        <v>8.303125</v>
      </c>
      <c r="J46" s="40"/>
      <c r="K46" s="151">
        <v>1956</v>
      </c>
      <c r="L46" s="100">
        <v>12</v>
      </c>
      <c r="M46" s="83">
        <v>76.5</v>
      </c>
      <c r="N46" s="89">
        <v>6.375</v>
      </c>
      <c r="O46" s="152"/>
      <c r="P46" s="135"/>
      <c r="Q46" s="97"/>
      <c r="R46" s="153"/>
      <c r="S46" s="135"/>
      <c r="T46" s="97"/>
      <c r="U46" s="153"/>
      <c r="V46" s="135"/>
      <c r="W46" s="97"/>
    </row>
    <row r="47" ht="21.95" customHeight="1">
      <c r="A47" s="150">
        <v>1957</v>
      </c>
      <c r="B47" s="100">
        <v>56</v>
      </c>
      <c r="C47" s="83">
        <v>534.9</v>
      </c>
      <c r="D47" s="87">
        <v>9.55178571428571</v>
      </c>
      <c r="E47" s="40"/>
      <c r="F47" s="151">
        <v>1957</v>
      </c>
      <c r="G47" s="100">
        <v>38</v>
      </c>
      <c r="H47" s="83">
        <v>327.6</v>
      </c>
      <c r="I47" s="87">
        <v>8.62105263157895</v>
      </c>
      <c r="J47" s="40"/>
      <c r="K47" s="151">
        <v>1957</v>
      </c>
      <c r="L47" s="100">
        <v>15</v>
      </c>
      <c r="M47" s="83">
        <v>98.59999999999999</v>
      </c>
      <c r="N47" s="89">
        <v>6.57333333333333</v>
      </c>
      <c r="O47" s="152"/>
      <c r="P47" s="135"/>
      <c r="Q47" s="97"/>
      <c r="R47" s="153"/>
      <c r="S47" s="135"/>
      <c r="T47" s="97"/>
      <c r="U47" s="153"/>
      <c r="V47" s="135"/>
      <c r="W47" s="97"/>
    </row>
    <row r="48" ht="21.95" customHeight="1">
      <c r="A48" s="150">
        <v>1958</v>
      </c>
      <c r="B48" s="100">
        <v>40</v>
      </c>
      <c r="C48" s="83">
        <v>413.8</v>
      </c>
      <c r="D48" s="87">
        <v>10.345</v>
      </c>
      <c r="E48" s="40"/>
      <c r="F48" s="151">
        <v>1958</v>
      </c>
      <c r="G48" s="100">
        <v>21</v>
      </c>
      <c r="H48" s="83">
        <v>196.3</v>
      </c>
      <c r="I48" s="87">
        <v>9.34761904761905</v>
      </c>
      <c r="J48" s="40"/>
      <c r="K48" s="151">
        <v>1958</v>
      </c>
      <c r="L48" s="100">
        <v>1</v>
      </c>
      <c r="M48" s="83">
        <v>6.7</v>
      </c>
      <c r="N48" s="89">
        <v>6.7</v>
      </c>
      <c r="O48" s="152"/>
      <c r="P48" s="135"/>
      <c r="Q48" s="97"/>
      <c r="R48" s="153"/>
      <c r="S48" s="135"/>
      <c r="T48" s="97"/>
      <c r="U48" s="153"/>
      <c r="V48" s="135"/>
      <c r="W48" s="97"/>
    </row>
    <row r="49" ht="21.95" customHeight="1">
      <c r="A49" s="150">
        <v>1959</v>
      </c>
      <c r="B49" s="100">
        <v>37</v>
      </c>
      <c r="C49" s="83">
        <v>391.7</v>
      </c>
      <c r="D49" s="87">
        <v>10.5864864864865</v>
      </c>
      <c r="E49" s="40"/>
      <c r="F49" s="151">
        <v>1959</v>
      </c>
      <c r="G49" s="100">
        <v>19</v>
      </c>
      <c r="H49" s="83">
        <v>182.8</v>
      </c>
      <c r="I49" s="87">
        <v>9.62105263157895</v>
      </c>
      <c r="J49" s="40"/>
      <c r="K49" s="151">
        <v>1959</v>
      </c>
      <c r="L49" s="100">
        <v>1</v>
      </c>
      <c r="M49" s="83">
        <v>8</v>
      </c>
      <c r="N49" s="89">
        <v>8</v>
      </c>
      <c r="O49" s="152"/>
      <c r="P49" s="135"/>
      <c r="Q49" s="97"/>
      <c r="R49" s="153"/>
      <c r="S49" s="135"/>
      <c r="T49" s="97"/>
      <c r="U49" s="153"/>
      <c r="V49" s="135"/>
      <c r="W49" s="97"/>
    </row>
    <row r="50" ht="21.95" customHeight="1">
      <c r="A50" s="150">
        <v>1960</v>
      </c>
      <c r="B50" s="100">
        <v>45</v>
      </c>
      <c r="C50" s="83">
        <v>446.8</v>
      </c>
      <c r="D50" s="87">
        <v>9.92888888888889</v>
      </c>
      <c r="E50" s="40"/>
      <c r="F50" s="151">
        <v>1960</v>
      </c>
      <c r="G50" s="100">
        <v>25</v>
      </c>
      <c r="H50" s="83">
        <v>211.7</v>
      </c>
      <c r="I50" s="87">
        <v>8.468</v>
      </c>
      <c r="J50" s="40"/>
      <c r="K50" s="151">
        <v>1960</v>
      </c>
      <c r="L50" s="100">
        <v>7</v>
      </c>
      <c r="M50" s="83">
        <v>47</v>
      </c>
      <c r="N50" s="89">
        <v>6.71428571428571</v>
      </c>
      <c r="O50" s="152"/>
      <c r="P50" s="135"/>
      <c r="Q50" s="97"/>
      <c r="R50" s="153"/>
      <c r="S50" s="135"/>
      <c r="T50" s="97"/>
      <c r="U50" s="153"/>
      <c r="V50" s="135"/>
      <c r="W50" s="97"/>
    </row>
    <row r="51" ht="21.95" customHeight="1">
      <c r="A51" s="150">
        <v>1961</v>
      </c>
      <c r="B51" s="100">
        <v>72</v>
      </c>
      <c r="C51" s="83">
        <v>675.5</v>
      </c>
      <c r="D51" s="87">
        <v>9.381944444444439</v>
      </c>
      <c r="E51" s="40"/>
      <c r="F51" s="151">
        <v>1961</v>
      </c>
      <c r="G51" s="100">
        <v>48</v>
      </c>
      <c r="H51" s="83">
        <v>397.3</v>
      </c>
      <c r="I51" s="87">
        <v>8.27708333333333</v>
      </c>
      <c r="J51" s="40"/>
      <c r="K51" s="151">
        <v>1961</v>
      </c>
      <c r="L51" s="100">
        <v>16</v>
      </c>
      <c r="M51" s="83">
        <v>98.2</v>
      </c>
      <c r="N51" s="89">
        <v>6.1375</v>
      </c>
      <c r="O51" s="152"/>
      <c r="P51" s="135"/>
      <c r="Q51" s="97"/>
      <c r="R51" s="153"/>
      <c r="S51" s="135"/>
      <c r="T51" s="97"/>
      <c r="U51" s="153"/>
      <c r="V51" s="135"/>
      <c r="W51" s="97"/>
    </row>
    <row r="52" ht="21.95" customHeight="1">
      <c r="A52" s="150">
        <v>1962</v>
      </c>
      <c r="B52" s="100">
        <v>54</v>
      </c>
      <c r="C52" s="83">
        <v>558.3</v>
      </c>
      <c r="D52" s="87">
        <v>10.3388888888889</v>
      </c>
      <c r="E52" s="40"/>
      <c r="F52" s="151">
        <v>1962</v>
      </c>
      <c r="G52" s="100">
        <v>25</v>
      </c>
      <c r="H52" s="83">
        <v>228.6</v>
      </c>
      <c r="I52" s="87">
        <v>9.144</v>
      </c>
      <c r="J52" s="40"/>
      <c r="K52" s="151">
        <v>1962</v>
      </c>
      <c r="L52" s="100">
        <v>5</v>
      </c>
      <c r="M52" s="83">
        <v>35.6</v>
      </c>
      <c r="N52" s="89">
        <v>7.12</v>
      </c>
      <c r="O52" s="152"/>
      <c r="P52" s="135"/>
      <c r="Q52" s="97"/>
      <c r="R52" s="153"/>
      <c r="S52" s="135"/>
      <c r="T52" s="97"/>
      <c r="U52" s="153"/>
      <c r="V52" s="135"/>
      <c r="W52" s="97"/>
    </row>
    <row r="53" ht="21.95" customHeight="1">
      <c r="A53" s="150">
        <v>1963</v>
      </c>
      <c r="B53" s="100">
        <v>62</v>
      </c>
      <c r="C53" s="83">
        <v>636.6</v>
      </c>
      <c r="D53" s="87">
        <v>10.2677419354839</v>
      </c>
      <c r="E53" s="40"/>
      <c r="F53" s="151">
        <v>1963</v>
      </c>
      <c r="G53" s="100">
        <v>30</v>
      </c>
      <c r="H53" s="83">
        <v>269.4</v>
      </c>
      <c r="I53" s="87">
        <v>8.98</v>
      </c>
      <c r="J53" s="40"/>
      <c r="K53" s="151">
        <v>1963</v>
      </c>
      <c r="L53" s="100">
        <v>6</v>
      </c>
      <c r="M53" s="83">
        <v>43.3</v>
      </c>
      <c r="N53" s="89">
        <v>7.21666666666667</v>
      </c>
      <c r="O53" s="152"/>
      <c r="P53" s="135"/>
      <c r="Q53" s="97"/>
      <c r="R53" s="153"/>
      <c r="S53" s="135"/>
      <c r="T53" s="97"/>
      <c r="U53" s="153"/>
      <c r="V53" s="135"/>
      <c r="W53" s="97"/>
    </row>
    <row r="54" ht="21.95" customHeight="1">
      <c r="A54" s="150">
        <v>1964</v>
      </c>
      <c r="B54" s="100">
        <v>41</v>
      </c>
      <c r="C54" s="83">
        <v>426.5</v>
      </c>
      <c r="D54" s="87">
        <v>10.4024390243902</v>
      </c>
      <c r="E54" s="40"/>
      <c r="F54" s="151">
        <v>1964</v>
      </c>
      <c r="G54" s="100">
        <v>16</v>
      </c>
      <c r="H54" s="83">
        <v>139.6</v>
      </c>
      <c r="I54" s="87">
        <v>8.725</v>
      </c>
      <c r="J54" s="40"/>
      <c r="K54" s="151">
        <v>1964</v>
      </c>
      <c r="L54" s="100">
        <v>4</v>
      </c>
      <c r="M54" s="83">
        <v>25.3</v>
      </c>
      <c r="N54" s="89">
        <v>6.325</v>
      </c>
      <c r="O54" s="152"/>
      <c r="P54" s="135"/>
      <c r="Q54" s="97"/>
      <c r="R54" s="153"/>
      <c r="S54" s="135"/>
      <c r="T54" s="97"/>
      <c r="U54" s="153"/>
      <c r="V54" s="135"/>
      <c r="W54" s="97"/>
    </row>
    <row r="55" ht="21.95" customHeight="1">
      <c r="A55" s="150">
        <v>1965</v>
      </c>
      <c r="B55" s="100">
        <v>34</v>
      </c>
      <c r="C55" s="83">
        <v>344.8</v>
      </c>
      <c r="D55" s="87">
        <v>10.1411764705882</v>
      </c>
      <c r="E55" s="40"/>
      <c r="F55" s="151">
        <v>1965</v>
      </c>
      <c r="G55" s="100">
        <v>15</v>
      </c>
      <c r="H55" s="83">
        <v>127.1</v>
      </c>
      <c r="I55" s="87">
        <v>8.473333333333329</v>
      </c>
      <c r="J55" s="40"/>
      <c r="K55" s="151">
        <v>1965</v>
      </c>
      <c r="L55" s="100">
        <v>5</v>
      </c>
      <c r="M55" s="83">
        <v>28.9</v>
      </c>
      <c r="N55" s="89">
        <v>5.78</v>
      </c>
      <c r="O55" s="152"/>
      <c r="P55" s="135"/>
      <c r="Q55" s="97"/>
      <c r="R55" s="153"/>
      <c r="S55" s="135"/>
      <c r="T55" s="97"/>
      <c r="U55" s="153"/>
      <c r="V55" s="135"/>
      <c r="W55" s="97"/>
    </row>
    <row r="56" ht="21.95" customHeight="1">
      <c r="A56" s="150">
        <v>1966</v>
      </c>
      <c r="B56" s="100">
        <v>64</v>
      </c>
      <c r="C56" s="83">
        <v>637.1</v>
      </c>
      <c r="D56" s="87">
        <v>9.9546875</v>
      </c>
      <c r="E56" s="40"/>
      <c r="F56" s="151">
        <v>1966</v>
      </c>
      <c r="G56" s="100">
        <v>34</v>
      </c>
      <c r="H56" s="83">
        <v>293.9</v>
      </c>
      <c r="I56" s="87">
        <v>8.64411764705882</v>
      </c>
      <c r="J56" s="40"/>
      <c r="K56" s="151">
        <v>1966</v>
      </c>
      <c r="L56" s="100">
        <v>10</v>
      </c>
      <c r="M56" s="83">
        <v>73.09999999999999</v>
      </c>
      <c r="N56" s="89">
        <v>7.31</v>
      </c>
      <c r="O56" s="152"/>
      <c r="P56" s="135"/>
      <c r="Q56" s="97"/>
      <c r="R56" s="153"/>
      <c r="S56" s="135"/>
      <c r="T56" s="97"/>
      <c r="U56" s="153"/>
      <c r="V56" s="135"/>
      <c r="W56" s="97"/>
    </row>
    <row r="57" ht="21.95" customHeight="1">
      <c r="A57" s="150">
        <v>1967</v>
      </c>
      <c r="B57" s="100">
        <v>70</v>
      </c>
      <c r="C57" s="83">
        <v>670.1</v>
      </c>
      <c r="D57" s="87">
        <v>9.57285714285714</v>
      </c>
      <c r="E57" s="40"/>
      <c r="F57" s="151">
        <v>1967</v>
      </c>
      <c r="G57" s="100">
        <v>44</v>
      </c>
      <c r="H57" s="83">
        <v>374</v>
      </c>
      <c r="I57" s="87">
        <v>8.5</v>
      </c>
      <c r="J57" s="40"/>
      <c r="K57" s="151">
        <v>1967</v>
      </c>
      <c r="L57" s="100">
        <v>19</v>
      </c>
      <c r="M57" s="83">
        <v>127.4</v>
      </c>
      <c r="N57" s="89">
        <v>6.70526315789474</v>
      </c>
      <c r="O57" s="152"/>
      <c r="P57" s="135"/>
      <c r="Q57" s="97"/>
      <c r="R57" s="153"/>
      <c r="S57" s="135"/>
      <c r="T57" s="97"/>
      <c r="U57" s="153"/>
      <c r="V57" s="135"/>
      <c r="W57" s="97"/>
    </row>
    <row r="58" ht="21.95" customHeight="1">
      <c r="A58" s="150">
        <v>1968</v>
      </c>
      <c r="B58" s="100">
        <v>43</v>
      </c>
      <c r="C58" s="83">
        <v>431.5</v>
      </c>
      <c r="D58" s="87">
        <v>10.0348837209302</v>
      </c>
      <c r="E58" s="40"/>
      <c r="F58" s="151">
        <v>1968</v>
      </c>
      <c r="G58" s="100">
        <v>23</v>
      </c>
      <c r="H58" s="83">
        <v>200.9</v>
      </c>
      <c r="I58" s="87">
        <v>8.734782608695649</v>
      </c>
      <c r="J58" s="40"/>
      <c r="K58" s="151">
        <v>1968</v>
      </c>
      <c r="L58" s="100">
        <v>7</v>
      </c>
      <c r="M58" s="83">
        <v>51.9</v>
      </c>
      <c r="N58" s="89">
        <v>7.41428571428571</v>
      </c>
      <c r="O58" s="152"/>
      <c r="P58" s="135"/>
      <c r="Q58" s="97"/>
      <c r="R58" s="153"/>
      <c r="S58" s="135"/>
      <c r="T58" s="97"/>
      <c r="U58" s="153"/>
      <c r="V58" s="135"/>
      <c r="W58" s="97"/>
    </row>
    <row r="59" ht="21.95" customHeight="1">
      <c r="A59" s="150">
        <v>1969</v>
      </c>
      <c r="B59" s="100">
        <v>67</v>
      </c>
      <c r="C59" s="83">
        <v>667.7</v>
      </c>
      <c r="D59" s="87">
        <v>9.96567164179104</v>
      </c>
      <c r="E59" s="40"/>
      <c r="F59" s="151">
        <v>1969</v>
      </c>
      <c r="G59" s="100">
        <v>41</v>
      </c>
      <c r="H59" s="83">
        <v>370.9</v>
      </c>
      <c r="I59" s="87">
        <v>9.046341463414629</v>
      </c>
      <c r="J59" s="40"/>
      <c r="K59" s="151">
        <v>1969</v>
      </c>
      <c r="L59" s="100">
        <v>9</v>
      </c>
      <c r="M59" s="83">
        <v>60</v>
      </c>
      <c r="N59" s="89">
        <v>6.66666666666667</v>
      </c>
      <c r="O59" s="152"/>
      <c r="P59" s="135"/>
      <c r="Q59" s="97"/>
      <c r="R59" s="153"/>
      <c r="S59" s="135"/>
      <c r="T59" s="97"/>
      <c r="U59" s="153"/>
      <c r="V59" s="135"/>
      <c r="W59" s="97"/>
    </row>
    <row r="60" ht="21.95" customHeight="1">
      <c r="A60" s="150">
        <v>1970</v>
      </c>
      <c r="B60" s="100">
        <v>43</v>
      </c>
      <c r="C60" s="83">
        <v>439.3</v>
      </c>
      <c r="D60" s="87">
        <v>10.2162790697674</v>
      </c>
      <c r="E60" s="40"/>
      <c r="F60" s="151">
        <v>1970</v>
      </c>
      <c r="G60" s="100">
        <v>26</v>
      </c>
      <c r="H60" s="83">
        <v>241.6</v>
      </c>
      <c r="I60" s="87">
        <v>9.292307692307689</v>
      </c>
      <c r="J60" s="40"/>
      <c r="K60" s="151">
        <v>1970</v>
      </c>
      <c r="L60" s="100">
        <v>3</v>
      </c>
      <c r="M60" s="83">
        <v>22.1</v>
      </c>
      <c r="N60" s="89">
        <v>7.36666666666667</v>
      </c>
      <c r="O60" s="152"/>
      <c r="P60" s="135"/>
      <c r="Q60" s="97"/>
      <c r="R60" s="153"/>
      <c r="S60" s="135"/>
      <c r="T60" s="97"/>
      <c r="U60" s="153"/>
      <c r="V60" s="135"/>
      <c r="W60" s="97"/>
    </row>
    <row r="61" ht="21.95" customHeight="1">
      <c r="A61" s="150">
        <v>1971</v>
      </c>
      <c r="B61" s="100">
        <v>71</v>
      </c>
      <c r="C61" s="83">
        <v>693.1</v>
      </c>
      <c r="D61" s="87">
        <v>9.761971830985919</v>
      </c>
      <c r="E61" s="40"/>
      <c r="F61" s="151">
        <v>1971</v>
      </c>
      <c r="G61" s="100">
        <v>49</v>
      </c>
      <c r="H61" s="83">
        <v>440</v>
      </c>
      <c r="I61" s="87">
        <v>8.97959183673469</v>
      </c>
      <c r="J61" s="40"/>
      <c r="K61" s="151">
        <v>1971</v>
      </c>
      <c r="L61" s="100">
        <v>12</v>
      </c>
      <c r="M61" s="83">
        <v>88.7</v>
      </c>
      <c r="N61" s="89">
        <v>7.39166666666667</v>
      </c>
      <c r="O61" s="152"/>
      <c r="P61" s="135"/>
      <c r="Q61" s="97"/>
      <c r="R61" s="153"/>
      <c r="S61" s="135"/>
      <c r="T61" s="97"/>
      <c r="U61" s="153"/>
      <c r="V61" s="135"/>
      <c r="W61" s="97"/>
    </row>
    <row r="62" ht="21.95" customHeight="1">
      <c r="A62" s="150">
        <v>1972</v>
      </c>
      <c r="B62" s="100">
        <v>29</v>
      </c>
      <c r="C62" s="83">
        <v>305.8</v>
      </c>
      <c r="D62" s="87">
        <v>10.5448275862069</v>
      </c>
      <c r="E62" s="40"/>
      <c r="F62" s="151">
        <v>1972</v>
      </c>
      <c r="G62" s="100">
        <v>11</v>
      </c>
      <c r="H62" s="83">
        <v>99.5</v>
      </c>
      <c r="I62" s="87">
        <v>9.04545454545455</v>
      </c>
      <c r="J62" s="40"/>
      <c r="K62" s="151">
        <v>1972</v>
      </c>
      <c r="L62" s="100">
        <v>3</v>
      </c>
      <c r="M62" s="83">
        <v>21.1</v>
      </c>
      <c r="N62" s="89">
        <v>7.03333333333333</v>
      </c>
      <c r="O62" s="152"/>
      <c r="P62" s="135"/>
      <c r="Q62" s="97"/>
      <c r="R62" s="153"/>
      <c r="S62" s="135"/>
      <c r="T62" s="97"/>
      <c r="U62" s="153"/>
      <c r="V62" s="135"/>
      <c r="W62" s="97"/>
    </row>
    <row r="63" ht="21.95" customHeight="1">
      <c r="A63" s="150">
        <v>1973</v>
      </c>
      <c r="B63" s="100">
        <v>13</v>
      </c>
      <c r="C63" s="83">
        <v>147.6</v>
      </c>
      <c r="D63" s="87">
        <v>11.3538461538462</v>
      </c>
      <c r="E63" s="40"/>
      <c r="F63" s="151">
        <v>1973</v>
      </c>
      <c r="G63" s="100">
        <v>2</v>
      </c>
      <c r="H63" s="83">
        <v>20.3</v>
      </c>
      <c r="I63" s="87">
        <v>10.15</v>
      </c>
      <c r="J63" s="40"/>
      <c r="K63" s="151">
        <v>1973</v>
      </c>
      <c r="L63" s="100">
        <v>0</v>
      </c>
      <c r="M63" s="83">
        <v>0</v>
      </c>
      <c r="N63" s="89"/>
      <c r="O63" s="152"/>
      <c r="P63" s="135"/>
      <c r="Q63" s="97"/>
      <c r="R63" s="153"/>
      <c r="S63" s="135"/>
      <c r="T63" s="97"/>
      <c r="U63" s="153"/>
      <c r="V63" s="135"/>
      <c r="W63" s="97"/>
    </row>
    <row r="64" ht="21.95" customHeight="1">
      <c r="A64" s="150">
        <v>1974</v>
      </c>
      <c r="B64" s="100">
        <v>36</v>
      </c>
      <c r="C64" s="83">
        <v>379.1</v>
      </c>
      <c r="D64" s="87">
        <v>10.5305555555556</v>
      </c>
      <c r="E64" s="40"/>
      <c r="F64" s="151">
        <v>1974</v>
      </c>
      <c r="G64" s="100">
        <v>17</v>
      </c>
      <c r="H64" s="83">
        <v>160.7</v>
      </c>
      <c r="I64" s="87">
        <v>9.45294117647059</v>
      </c>
      <c r="J64" s="40"/>
      <c r="K64" s="151">
        <v>1974</v>
      </c>
      <c r="L64" s="100">
        <v>3</v>
      </c>
      <c r="M64" s="83">
        <v>21.7</v>
      </c>
      <c r="N64" s="89">
        <v>7.23333333333333</v>
      </c>
      <c r="O64" s="152"/>
      <c r="P64" s="135"/>
      <c r="Q64" s="97"/>
      <c r="R64" s="153"/>
      <c r="S64" s="135"/>
      <c r="T64" s="97"/>
      <c r="U64" s="153"/>
      <c r="V64" s="135"/>
      <c r="W64" s="97"/>
    </row>
    <row r="65" ht="21.95" customHeight="1">
      <c r="A65" s="150">
        <v>1975</v>
      </c>
      <c r="B65" s="100">
        <v>31</v>
      </c>
      <c r="C65" s="83">
        <v>314.3</v>
      </c>
      <c r="D65" s="87">
        <v>10.1387096774194</v>
      </c>
      <c r="E65" s="40"/>
      <c r="F65" s="151">
        <v>1975</v>
      </c>
      <c r="G65" s="100">
        <v>18</v>
      </c>
      <c r="H65" s="83">
        <v>162.2</v>
      </c>
      <c r="I65" s="87">
        <v>9.011111111111109</v>
      </c>
      <c r="J65" s="40"/>
      <c r="K65" s="151">
        <v>1975</v>
      </c>
      <c r="L65" s="100">
        <v>4</v>
      </c>
      <c r="M65" s="83">
        <v>29.5</v>
      </c>
      <c r="N65" s="89">
        <v>7.375</v>
      </c>
      <c r="O65" s="152"/>
      <c r="P65" s="135"/>
      <c r="Q65" s="97"/>
      <c r="R65" s="153"/>
      <c r="S65" s="135"/>
      <c r="T65" s="97"/>
      <c r="U65" s="153"/>
      <c r="V65" s="135"/>
      <c r="W65" s="97"/>
    </row>
    <row r="66" ht="21.95" customHeight="1">
      <c r="A66" s="150">
        <v>1976</v>
      </c>
      <c r="B66" s="100">
        <v>62</v>
      </c>
      <c r="C66" s="83">
        <v>634.9</v>
      </c>
      <c r="D66" s="87">
        <v>10.2403225806452</v>
      </c>
      <c r="E66" s="40"/>
      <c r="F66" s="151">
        <v>1976</v>
      </c>
      <c r="G66" s="100">
        <v>38</v>
      </c>
      <c r="H66" s="83">
        <v>354.4</v>
      </c>
      <c r="I66" s="87">
        <v>9.32631578947368</v>
      </c>
      <c r="J66" s="40"/>
      <c r="K66" s="151">
        <v>1976</v>
      </c>
      <c r="L66" s="100">
        <v>5</v>
      </c>
      <c r="M66" s="83">
        <v>37.2</v>
      </c>
      <c r="N66" s="89">
        <v>7.44</v>
      </c>
      <c r="O66" t="s" s="131">
        <v>110</v>
      </c>
      <c r="P66" s="135">
        <f>AVERAGE(B66:B85)</f>
        <v>41.15</v>
      </c>
      <c r="Q66" s="97">
        <f>AVERAGE(D66:D85)</f>
        <v>10.3374160559818</v>
      </c>
      <c r="R66" t="s" s="134">
        <v>110</v>
      </c>
      <c r="S66" s="135">
        <f>AVERAGE(G66:G85)</f>
        <v>21.65</v>
      </c>
      <c r="T66" s="97">
        <f>AVERAGE(I66:I85)</f>
        <v>9.28249873398722</v>
      </c>
      <c r="U66" t="s" s="134">
        <v>110</v>
      </c>
      <c r="V66" s="135">
        <f>AVERAGE(L66:L85)</f>
        <v>3.2</v>
      </c>
      <c r="W66" s="97">
        <f>AVERAGE(N66:N85)</f>
        <v>7.13314814814815</v>
      </c>
    </row>
    <row r="67" ht="21.95" customHeight="1">
      <c r="A67" s="150">
        <v>1977</v>
      </c>
      <c r="B67" s="100">
        <v>52</v>
      </c>
      <c r="C67" s="83">
        <v>532.3</v>
      </c>
      <c r="D67" s="87">
        <v>10.2365384615385</v>
      </c>
      <c r="E67" s="40"/>
      <c r="F67" s="151">
        <v>1977</v>
      </c>
      <c r="G67" s="100">
        <v>34</v>
      </c>
      <c r="H67" s="83">
        <v>326.1</v>
      </c>
      <c r="I67" s="87">
        <v>9.591176470588239</v>
      </c>
      <c r="J67" s="40"/>
      <c r="K67" s="151">
        <v>1977</v>
      </c>
      <c r="L67" s="100">
        <v>4</v>
      </c>
      <c r="M67" s="83">
        <v>31.6</v>
      </c>
      <c r="N67" s="89">
        <v>7.9</v>
      </c>
      <c r="O67" t="s" s="131">
        <v>111</v>
      </c>
      <c r="P67" s="135">
        <f>AVERAGE(B67:B85)</f>
        <v>40.0526315789474</v>
      </c>
      <c r="Q67" s="97">
        <f>AVERAGE(D67:D85)</f>
        <v>10.3425262388943</v>
      </c>
      <c r="R67" t="s" s="134">
        <v>111</v>
      </c>
      <c r="S67" s="135">
        <f>AVERAGE(G67:G85)</f>
        <v>20.7894736842105</v>
      </c>
      <c r="T67" s="97">
        <f>AVERAGE(I67:I85)</f>
        <v>9.280192573172149</v>
      </c>
      <c r="U67" t="s" s="134">
        <v>111</v>
      </c>
      <c r="V67" s="135">
        <f>AVERAGE(L67:L85)</f>
        <v>3.10526315789474</v>
      </c>
      <c r="W67" s="97">
        <f>AVERAGE(N67:N85)</f>
        <v>7.11509803921569</v>
      </c>
    </row>
    <row r="68" ht="21.95" customHeight="1">
      <c r="A68" s="150">
        <v>1978</v>
      </c>
      <c r="B68" s="100">
        <v>55</v>
      </c>
      <c r="C68" s="83">
        <v>555.2</v>
      </c>
      <c r="D68" s="87">
        <v>10.0945454545455</v>
      </c>
      <c r="E68" s="40"/>
      <c r="F68" s="151">
        <v>1978</v>
      </c>
      <c r="G68" s="100">
        <v>27</v>
      </c>
      <c r="H68" s="83">
        <v>234.1</v>
      </c>
      <c r="I68" s="87">
        <v>8.670370370370369</v>
      </c>
      <c r="J68" s="40"/>
      <c r="K68" s="151">
        <v>1978</v>
      </c>
      <c r="L68" s="100">
        <v>7</v>
      </c>
      <c r="M68" s="83">
        <v>46</v>
      </c>
      <c r="N68" s="89">
        <v>6.57142857142857</v>
      </c>
      <c r="O68" t="s" s="131">
        <v>112</v>
      </c>
      <c r="P68" s="135">
        <f>AVERAGE(B68:B85)</f>
        <v>39.3888888888889</v>
      </c>
      <c r="Q68" s="97">
        <f>AVERAGE(D68:D85)</f>
        <v>10.3484144487474</v>
      </c>
      <c r="R68" t="s" s="134">
        <v>112</v>
      </c>
      <c r="S68" s="135">
        <f>AVERAGE(G68:G85)</f>
        <v>20.0555555555556</v>
      </c>
      <c r="T68" s="97">
        <f>AVERAGE(I68:I85)</f>
        <v>9.262915689982361</v>
      </c>
      <c r="U68" t="s" s="134">
        <v>112</v>
      </c>
      <c r="V68" s="135">
        <f>AVERAGE(L68:L85)</f>
        <v>3.05555555555556</v>
      </c>
      <c r="W68" s="97">
        <f>AVERAGE(N68:N85)</f>
        <v>7.06604166666667</v>
      </c>
    </row>
    <row r="69" ht="21.95" customHeight="1">
      <c r="A69" s="150">
        <v>1979</v>
      </c>
      <c r="B69" s="100">
        <v>41</v>
      </c>
      <c r="C69" s="83">
        <v>398.5</v>
      </c>
      <c r="D69" s="87">
        <v>9.719512195121951</v>
      </c>
      <c r="E69" s="40"/>
      <c r="F69" s="151">
        <v>1979</v>
      </c>
      <c r="G69" s="100">
        <v>29</v>
      </c>
      <c r="H69" s="83">
        <v>262.5</v>
      </c>
      <c r="I69" s="87">
        <v>9.05172413793103</v>
      </c>
      <c r="J69" s="40"/>
      <c r="K69" s="151">
        <v>1979</v>
      </c>
      <c r="L69" s="100">
        <v>4</v>
      </c>
      <c r="M69" s="83">
        <v>27.9</v>
      </c>
      <c r="N69" s="89">
        <v>6.975</v>
      </c>
      <c r="O69" t="s" s="131">
        <v>113</v>
      </c>
      <c r="P69" s="135">
        <f>AVERAGE(B69:B85)</f>
        <v>38.4705882352941</v>
      </c>
      <c r="Q69" s="97">
        <f>AVERAGE(D69:D85)</f>
        <v>10.3633479189946</v>
      </c>
      <c r="R69" t="s" s="134">
        <v>113</v>
      </c>
      <c r="S69" s="135">
        <f>AVERAGE(G69:G85)</f>
        <v>19.6470588235294</v>
      </c>
      <c r="T69" s="97">
        <f>AVERAGE(I69:I85)</f>
        <v>9.297771297018359</v>
      </c>
      <c r="U69" t="s" s="134">
        <v>113</v>
      </c>
      <c r="V69" s="135">
        <f>AVERAGE(L69:L85)</f>
        <v>2.82352941176471</v>
      </c>
      <c r="W69" s="97">
        <f>AVERAGE(N69:N85)</f>
        <v>7.09901587301587</v>
      </c>
    </row>
    <row r="70" ht="21.95" customHeight="1">
      <c r="A70" s="150">
        <v>1980</v>
      </c>
      <c r="B70" s="100">
        <v>23</v>
      </c>
      <c r="C70" s="83">
        <v>229</v>
      </c>
      <c r="D70" s="87">
        <v>9.95652173913043</v>
      </c>
      <c r="E70" s="40"/>
      <c r="F70" s="151">
        <v>1980</v>
      </c>
      <c r="G70" s="100">
        <v>15</v>
      </c>
      <c r="H70" s="83">
        <v>137.9</v>
      </c>
      <c r="I70" s="87">
        <v>9.19333333333333</v>
      </c>
      <c r="J70" s="40"/>
      <c r="K70" s="151">
        <v>1980</v>
      </c>
      <c r="L70" s="100">
        <v>2</v>
      </c>
      <c r="M70" s="83">
        <v>14.7</v>
      </c>
      <c r="N70" s="89">
        <v>7.35</v>
      </c>
      <c r="O70" t="s" s="131">
        <v>114</v>
      </c>
      <c r="P70" s="135">
        <f>AVERAGE(B70:B85)</f>
        <v>38.3125</v>
      </c>
      <c r="Q70" s="97">
        <f>AVERAGE(D70:D85)</f>
        <v>10.4035876517366</v>
      </c>
      <c r="R70" t="s" s="134">
        <v>114</v>
      </c>
      <c r="S70" s="135">
        <f>AVERAGE(G70:G85)</f>
        <v>19.0625</v>
      </c>
      <c r="T70" s="97">
        <f>AVERAGE(I70:I85)</f>
        <v>9.31314924446132</v>
      </c>
      <c r="U70" t="s" s="134">
        <v>114</v>
      </c>
      <c r="V70" s="135">
        <f>AVERAGE(L70:L85)</f>
        <v>2.75</v>
      </c>
      <c r="W70" s="97">
        <f>AVERAGE(N70:N85)</f>
        <v>7.10787414965986</v>
      </c>
    </row>
    <row r="71" ht="21.95" customHeight="1">
      <c r="A71" s="150">
        <v>1981</v>
      </c>
      <c r="B71" s="100">
        <v>41</v>
      </c>
      <c r="C71" s="83">
        <v>420</v>
      </c>
      <c r="D71" s="87">
        <v>10.2439024390244</v>
      </c>
      <c r="E71" s="40"/>
      <c r="F71" s="151">
        <v>1981</v>
      </c>
      <c r="G71" s="100">
        <v>21</v>
      </c>
      <c r="H71" s="83">
        <v>193.3</v>
      </c>
      <c r="I71" s="87">
        <v>9.2047619047619</v>
      </c>
      <c r="J71" s="40"/>
      <c r="K71" s="151">
        <v>1981</v>
      </c>
      <c r="L71" s="100">
        <v>5</v>
      </c>
      <c r="M71" s="83">
        <v>35.6</v>
      </c>
      <c r="N71" s="89">
        <v>7.12</v>
      </c>
      <c r="O71" t="s" s="131">
        <v>115</v>
      </c>
      <c r="P71" s="135">
        <f>AVERAGE(B71:B85)</f>
        <v>39.3333333333333</v>
      </c>
      <c r="Q71" s="97">
        <f>AVERAGE(D71:D85)</f>
        <v>10.4333920459103</v>
      </c>
      <c r="R71" t="s" s="134">
        <v>115</v>
      </c>
      <c r="S71" s="135">
        <f>AVERAGE(G71:G85)</f>
        <v>19.3333333333333</v>
      </c>
      <c r="T71" s="97">
        <f>AVERAGE(I71:I85)</f>
        <v>9.32113697186986</v>
      </c>
      <c r="U71" t="s" s="134">
        <v>115</v>
      </c>
      <c r="V71" s="135">
        <f>AVERAGE(L71:L85)</f>
        <v>2.8</v>
      </c>
      <c r="W71" s="97">
        <f>AVERAGE(N71:N85)</f>
        <v>7.08924908424908</v>
      </c>
    </row>
    <row r="72" ht="21.95" customHeight="1">
      <c r="A72" s="150">
        <v>1982</v>
      </c>
      <c r="B72" s="100">
        <v>42</v>
      </c>
      <c r="C72" s="83">
        <v>426.9</v>
      </c>
      <c r="D72" s="87">
        <v>10.1642857142857</v>
      </c>
      <c r="E72" s="40"/>
      <c r="F72" s="151">
        <v>1982</v>
      </c>
      <c r="G72" s="100">
        <v>25</v>
      </c>
      <c r="H72" s="83">
        <v>230.6</v>
      </c>
      <c r="I72" s="87">
        <v>9.224</v>
      </c>
      <c r="J72" s="40"/>
      <c r="K72" s="151">
        <v>1982</v>
      </c>
      <c r="L72" s="100">
        <v>5</v>
      </c>
      <c r="M72" s="83">
        <v>37.6</v>
      </c>
      <c r="N72" s="89">
        <v>7.52</v>
      </c>
      <c r="O72" t="s" s="131">
        <v>116</v>
      </c>
      <c r="P72" s="135">
        <f>AVERAGE(B72:B85)</f>
        <v>39.2142857142857</v>
      </c>
      <c r="Q72" s="97">
        <f>AVERAGE(D72:D85)</f>
        <v>10.4469270178308</v>
      </c>
      <c r="R72" t="s" s="134">
        <v>116</v>
      </c>
      <c r="S72" s="135">
        <f>AVERAGE(G72:G85)</f>
        <v>19.2142857142857</v>
      </c>
      <c r="T72" s="97">
        <f>AVERAGE(I72:I85)</f>
        <v>9.32944947666328</v>
      </c>
      <c r="U72" t="s" s="134">
        <v>116</v>
      </c>
      <c r="V72" s="135">
        <f>AVERAGE(L72:L85)</f>
        <v>2.64285714285714</v>
      </c>
      <c r="W72" s="97">
        <f>AVERAGE(N72:N85)</f>
        <v>7.08668650793651</v>
      </c>
    </row>
    <row r="73" ht="21.95" customHeight="1">
      <c r="A73" s="150">
        <v>1983</v>
      </c>
      <c r="B73" s="100">
        <v>42</v>
      </c>
      <c r="C73" s="83">
        <v>428.6</v>
      </c>
      <c r="D73" s="87">
        <v>10.2047619047619</v>
      </c>
      <c r="E73" s="40"/>
      <c r="F73" s="151">
        <v>1983</v>
      </c>
      <c r="G73" s="100">
        <v>24</v>
      </c>
      <c r="H73" s="83">
        <v>225.6</v>
      </c>
      <c r="I73" s="87">
        <v>9.4</v>
      </c>
      <c r="J73" s="40"/>
      <c r="K73" s="151">
        <v>1983</v>
      </c>
      <c r="L73" s="100">
        <v>2</v>
      </c>
      <c r="M73" s="83">
        <v>13.1</v>
      </c>
      <c r="N73" s="89">
        <v>6.55</v>
      </c>
      <c r="O73" t="s" s="131">
        <v>117</v>
      </c>
      <c r="P73" s="135">
        <f>AVERAGE(B73:B85)</f>
        <v>39</v>
      </c>
      <c r="Q73" s="97">
        <f>AVERAGE(D73:D85)</f>
        <v>10.468668656565</v>
      </c>
      <c r="R73" t="s" s="134">
        <v>117</v>
      </c>
      <c r="S73" s="135">
        <f>AVERAGE(G73:G85)</f>
        <v>18.7692307692308</v>
      </c>
      <c r="T73" s="97">
        <f>AVERAGE(I73:I85)</f>
        <v>9.337560974868151</v>
      </c>
      <c r="U73" t="s" s="134">
        <v>117</v>
      </c>
      <c r="V73" s="135">
        <f>AVERAGE(L73:L85)</f>
        <v>2.46153846153846</v>
      </c>
      <c r="W73" s="97">
        <f>AVERAGE(N73:N85)</f>
        <v>7.04729437229437</v>
      </c>
    </row>
    <row r="74" ht="21.95" customHeight="1">
      <c r="A74" s="150">
        <v>1984</v>
      </c>
      <c r="B74" s="100">
        <v>48</v>
      </c>
      <c r="C74" s="83">
        <v>498.1</v>
      </c>
      <c r="D74" s="87">
        <v>10.3770833333333</v>
      </c>
      <c r="E74" s="40"/>
      <c r="F74" s="151">
        <v>1984</v>
      </c>
      <c r="G74" s="100">
        <v>23</v>
      </c>
      <c r="H74" s="83">
        <v>213.2</v>
      </c>
      <c r="I74" s="87">
        <v>9.2695652173913</v>
      </c>
      <c r="J74" s="40"/>
      <c r="K74" s="151">
        <v>1984</v>
      </c>
      <c r="L74" s="100">
        <v>4</v>
      </c>
      <c r="M74" s="83">
        <v>28.9</v>
      </c>
      <c r="N74" s="89">
        <v>7.225</v>
      </c>
      <c r="O74" t="s" s="131">
        <v>118</v>
      </c>
      <c r="P74" s="135">
        <f>AVERAGE(B74:B85)</f>
        <v>38.75</v>
      </c>
      <c r="Q74" s="97">
        <f>AVERAGE(D74:D85)</f>
        <v>10.4906608858819</v>
      </c>
      <c r="R74" t="s" s="134">
        <v>118</v>
      </c>
      <c r="S74" s="135">
        <f>AVERAGE(G74:G85)</f>
        <v>18.3333333333333</v>
      </c>
      <c r="T74" s="97">
        <f>AVERAGE(I74:I85)</f>
        <v>9.33235772277383</v>
      </c>
      <c r="U74" t="s" s="134">
        <v>118</v>
      </c>
      <c r="V74" s="135">
        <f>AVERAGE(L74:L85)</f>
        <v>2.5</v>
      </c>
      <c r="W74" s="97">
        <f>AVERAGE(N74:N85)</f>
        <v>7.09702380952381</v>
      </c>
    </row>
    <row r="75" ht="21.95" customHeight="1">
      <c r="A75" s="150">
        <v>1985</v>
      </c>
      <c r="B75" s="100">
        <v>40</v>
      </c>
      <c r="C75" s="83">
        <v>419.3</v>
      </c>
      <c r="D75" s="87">
        <v>10.4825</v>
      </c>
      <c r="E75" s="40"/>
      <c r="F75" s="151">
        <v>1985</v>
      </c>
      <c r="G75" s="100">
        <v>19</v>
      </c>
      <c r="H75" s="83">
        <v>177.9</v>
      </c>
      <c r="I75" s="87">
        <v>9.36315789473684</v>
      </c>
      <c r="J75" s="40"/>
      <c r="K75" s="151">
        <v>1985</v>
      </c>
      <c r="L75" s="100">
        <v>4</v>
      </c>
      <c r="M75" s="83">
        <v>31</v>
      </c>
      <c r="N75" s="89">
        <v>7.75</v>
      </c>
      <c r="O75" t="s" s="131">
        <v>119</v>
      </c>
      <c r="P75" s="135">
        <f>AVERAGE(B75:B85)</f>
        <v>37.9090909090909</v>
      </c>
      <c r="Q75" s="97">
        <f>AVERAGE(D75:D85)</f>
        <v>10.5009861179318</v>
      </c>
      <c r="R75" t="s" s="134">
        <v>119</v>
      </c>
      <c r="S75" s="135">
        <f>AVERAGE(G75:G85)</f>
        <v>17.9090909090909</v>
      </c>
      <c r="T75" s="97">
        <f>AVERAGE(I75:I85)</f>
        <v>9.33806613235406</v>
      </c>
      <c r="U75" t="s" s="134">
        <v>119</v>
      </c>
      <c r="V75" s="135">
        <f>AVERAGE(L75:L85)</f>
        <v>2.36363636363636</v>
      </c>
      <c r="W75" s="97">
        <f>AVERAGE(N75:N85)</f>
        <v>7.08280423280423</v>
      </c>
    </row>
    <row r="76" ht="21.95" customHeight="1">
      <c r="A76" s="150">
        <v>1986</v>
      </c>
      <c r="B76" s="100">
        <v>41</v>
      </c>
      <c r="C76" s="83">
        <v>430.7</v>
      </c>
      <c r="D76" s="87">
        <v>10.5048780487805</v>
      </c>
      <c r="E76" s="40"/>
      <c r="F76" s="151">
        <v>1986</v>
      </c>
      <c r="G76" s="100">
        <v>21</v>
      </c>
      <c r="H76" s="83">
        <v>198.1</v>
      </c>
      <c r="I76" s="87">
        <v>9.43333333333333</v>
      </c>
      <c r="J76" s="40"/>
      <c r="K76" s="151">
        <v>1986</v>
      </c>
      <c r="L76" s="100">
        <v>2</v>
      </c>
      <c r="M76" s="83">
        <v>15.6</v>
      </c>
      <c r="N76" s="89">
        <v>7.8</v>
      </c>
      <c r="O76" t="s" s="131">
        <v>98</v>
      </c>
      <c r="P76" s="135">
        <f>AVERAGE(B76:B85)</f>
        <v>37.7</v>
      </c>
      <c r="Q76" s="97">
        <f>AVERAGE(D76:D85)</f>
        <v>10.502834729725</v>
      </c>
      <c r="R76" t="s" s="134">
        <v>98</v>
      </c>
      <c r="S76" s="135">
        <f>AVERAGE(G76:G85)</f>
        <v>17.8</v>
      </c>
      <c r="T76" s="97">
        <f>AVERAGE(I76:I85)</f>
        <v>9.335556956115781</v>
      </c>
      <c r="U76" t="s" s="134">
        <v>98</v>
      </c>
      <c r="V76" s="135">
        <f>AVERAGE(L76:L85)</f>
        <v>2.2</v>
      </c>
      <c r="W76" s="97">
        <f>AVERAGE(N76:N85)</f>
        <v>6.99940476190476</v>
      </c>
    </row>
    <row r="77" ht="21.95" customHeight="1">
      <c r="A77" s="150">
        <v>1987</v>
      </c>
      <c r="B77" s="100">
        <v>33</v>
      </c>
      <c r="C77" s="83">
        <v>361.3</v>
      </c>
      <c r="D77" s="87">
        <v>10.9484848484848</v>
      </c>
      <c r="E77" s="40"/>
      <c r="F77" s="151">
        <v>1987</v>
      </c>
      <c r="G77" s="100">
        <v>10</v>
      </c>
      <c r="H77" s="83">
        <v>99.3</v>
      </c>
      <c r="I77" s="87">
        <v>9.93</v>
      </c>
      <c r="J77" s="40"/>
      <c r="K77" s="151">
        <v>1987</v>
      </c>
      <c r="L77" s="100">
        <v>0</v>
      </c>
      <c r="M77" s="83">
        <v>0</v>
      </c>
      <c r="N77" s="89"/>
      <c r="O77" t="s" s="131">
        <v>120</v>
      </c>
      <c r="P77" s="135">
        <f>AVERAGE(B77:B85)</f>
        <v>37.3333333333333</v>
      </c>
      <c r="Q77" s="97">
        <f>AVERAGE(D77:D85)</f>
        <v>10.5026076942744</v>
      </c>
      <c r="R77" t="s" s="134">
        <v>120</v>
      </c>
      <c r="S77" s="135">
        <f>AVERAGE(G77:G85)</f>
        <v>17.4444444444444</v>
      </c>
      <c r="T77" s="97">
        <f>AVERAGE(I77:I85)</f>
        <v>9.32469291420272</v>
      </c>
      <c r="U77" t="s" s="134">
        <v>120</v>
      </c>
      <c r="V77" s="135">
        <f>AVERAGE(L77:L85)</f>
        <v>2.22222222222222</v>
      </c>
      <c r="W77" s="97">
        <f>AVERAGE(N77:N85)</f>
        <v>6.88503401360544</v>
      </c>
    </row>
    <row r="78" ht="21.95" customHeight="1">
      <c r="A78" s="150">
        <v>1988</v>
      </c>
      <c r="B78" s="100">
        <v>27</v>
      </c>
      <c r="C78" s="83">
        <v>292.2</v>
      </c>
      <c r="D78" s="87">
        <v>10.8222222222222</v>
      </c>
      <c r="E78" s="40"/>
      <c r="F78" s="151">
        <v>1988</v>
      </c>
      <c r="G78" s="100">
        <v>9</v>
      </c>
      <c r="H78" s="83">
        <v>85</v>
      </c>
      <c r="I78" s="87">
        <v>9.444444444444439</v>
      </c>
      <c r="J78" s="40"/>
      <c r="K78" s="151">
        <v>1988</v>
      </c>
      <c r="L78" s="100">
        <v>0</v>
      </c>
      <c r="M78" s="83">
        <v>0</v>
      </c>
      <c r="N78" s="89"/>
      <c r="O78" t="s" s="131">
        <v>121</v>
      </c>
      <c r="P78" s="135">
        <f>AVERAGE(B78:B85)</f>
        <v>37.875</v>
      </c>
      <c r="Q78" s="97">
        <f>AVERAGE(D78:D85)</f>
        <v>10.4468730499981</v>
      </c>
      <c r="R78" t="s" s="134">
        <v>121</v>
      </c>
      <c r="S78" s="135">
        <f>AVERAGE(G78:G85)</f>
        <v>18.375</v>
      </c>
      <c r="T78" s="97">
        <f>AVERAGE(I78:I85)</f>
        <v>9.24902952847806</v>
      </c>
      <c r="U78" t="s" s="134">
        <v>121</v>
      </c>
      <c r="V78" s="135">
        <f>AVERAGE(L78:L85)</f>
        <v>2.5</v>
      </c>
      <c r="W78" s="97">
        <f>AVERAGE(N78:N85)</f>
        <v>6.88503401360544</v>
      </c>
    </row>
    <row r="79" ht="21.95" customHeight="1">
      <c r="A79" s="150">
        <v>1989</v>
      </c>
      <c r="B79" s="100">
        <v>37</v>
      </c>
      <c r="C79" s="83">
        <v>365.6</v>
      </c>
      <c r="D79" s="87">
        <v>9.88108108108108</v>
      </c>
      <c r="E79" s="40"/>
      <c r="F79" s="151">
        <v>1989</v>
      </c>
      <c r="G79" s="100">
        <v>24</v>
      </c>
      <c r="H79" s="83">
        <v>217.8</v>
      </c>
      <c r="I79" s="87">
        <v>9.074999999999999</v>
      </c>
      <c r="J79" s="40"/>
      <c r="K79" s="151">
        <v>1989</v>
      </c>
      <c r="L79" s="100">
        <v>3</v>
      </c>
      <c r="M79" s="83">
        <v>21.2</v>
      </c>
      <c r="N79" s="89">
        <v>7.06666666666667</v>
      </c>
      <c r="O79" t="s" s="131">
        <v>122</v>
      </c>
      <c r="P79" s="135">
        <f>AVERAGE(B79:B85)</f>
        <v>39.4285714285714</v>
      </c>
      <c r="Q79" s="97">
        <f>AVERAGE(D79:D85)</f>
        <v>10.3932517396803</v>
      </c>
      <c r="R79" t="s" s="134">
        <v>122</v>
      </c>
      <c r="S79" s="135">
        <f>AVERAGE(G79:G85)</f>
        <v>19.7142857142857</v>
      </c>
      <c r="T79" s="97">
        <f>AVERAGE(I79:I85)</f>
        <v>9.22111311191143</v>
      </c>
      <c r="U79" t="s" s="134">
        <v>122</v>
      </c>
      <c r="V79" s="135">
        <f>AVERAGE(L79:L85)</f>
        <v>2.85714285714286</v>
      </c>
      <c r="W79" s="97">
        <f>AVERAGE(N79:N85)</f>
        <v>6.88503401360544</v>
      </c>
    </row>
    <row r="80" ht="21.95" customHeight="1">
      <c r="A80" s="150">
        <v>1990</v>
      </c>
      <c r="B80" s="100">
        <v>42</v>
      </c>
      <c r="C80" s="83">
        <v>440.2</v>
      </c>
      <c r="D80" s="87">
        <v>10.4809523809524</v>
      </c>
      <c r="E80" s="40"/>
      <c r="F80" s="151">
        <v>1990</v>
      </c>
      <c r="G80" s="100">
        <v>17</v>
      </c>
      <c r="H80" s="83">
        <v>157.4</v>
      </c>
      <c r="I80" s="87">
        <v>9.25882352941176</v>
      </c>
      <c r="J80" s="40"/>
      <c r="K80" s="151">
        <v>1990</v>
      </c>
      <c r="L80" s="100">
        <v>2</v>
      </c>
      <c r="M80" s="83">
        <v>9.199999999999999</v>
      </c>
      <c r="N80" s="89">
        <v>4.6</v>
      </c>
      <c r="O80" t="s" s="131">
        <v>123</v>
      </c>
      <c r="P80" s="135">
        <f>AVERAGE(B80:B85)</f>
        <v>39.8333333333333</v>
      </c>
      <c r="Q80" s="97">
        <f>AVERAGE(D80:D85)</f>
        <v>10.4786135161135</v>
      </c>
      <c r="R80" t="s" s="134">
        <v>123</v>
      </c>
      <c r="S80" s="135">
        <f>AVERAGE(G80:G85)</f>
        <v>19</v>
      </c>
      <c r="T80" s="97">
        <f>AVERAGE(I80:I85)</f>
        <v>9.245465297230</v>
      </c>
      <c r="U80" t="s" s="134">
        <v>123</v>
      </c>
      <c r="V80" s="135">
        <f>AVERAGE(L80:L85)</f>
        <v>2.83333333333333</v>
      </c>
      <c r="W80" s="97">
        <f>AVERAGE(N80:N85)</f>
        <v>6.85476190476191</v>
      </c>
    </row>
    <row r="81" ht="21.95" customHeight="1">
      <c r="A81" s="150">
        <v>1991</v>
      </c>
      <c r="B81" s="100">
        <v>36</v>
      </c>
      <c r="C81" s="83">
        <v>395.1</v>
      </c>
      <c r="D81" s="87">
        <v>10.975</v>
      </c>
      <c r="E81" s="40"/>
      <c r="F81" s="151">
        <v>1991</v>
      </c>
      <c r="G81" s="100">
        <v>9</v>
      </c>
      <c r="H81" s="83">
        <v>83.59999999999999</v>
      </c>
      <c r="I81" s="87">
        <v>9.28888888888889</v>
      </c>
      <c r="J81" s="40"/>
      <c r="K81" s="151">
        <v>1991</v>
      </c>
      <c r="L81" s="100">
        <v>1</v>
      </c>
      <c r="M81" s="83">
        <v>7.2</v>
      </c>
      <c r="N81" s="89">
        <v>7.2</v>
      </c>
      <c r="O81" t="s" s="131">
        <v>104</v>
      </c>
      <c r="P81" s="135">
        <f>AVERAGE(B81:B85)</f>
        <v>39.4</v>
      </c>
      <c r="Q81" s="97">
        <f>AVERAGE(D81:D85)</f>
        <v>10.4781457431458</v>
      </c>
      <c r="R81" t="s" s="134">
        <v>104</v>
      </c>
      <c r="S81" s="135">
        <f>AVERAGE(G81:G85)</f>
        <v>19.4</v>
      </c>
      <c r="T81" s="97">
        <f>AVERAGE(I81:I85)</f>
        <v>9.242793650793651</v>
      </c>
      <c r="U81" t="s" s="134">
        <v>104</v>
      </c>
      <c r="V81" s="135">
        <f>AVERAGE(L81:L85)</f>
        <v>3</v>
      </c>
      <c r="W81" s="97">
        <f>AVERAGE(N81:N85)</f>
        <v>7.30571428571429</v>
      </c>
    </row>
    <row r="82" ht="21.95" customHeight="1">
      <c r="A82" s="150">
        <v>1992</v>
      </c>
      <c r="B82" s="100">
        <v>21</v>
      </c>
      <c r="C82" s="83">
        <v>228.7</v>
      </c>
      <c r="D82" s="87">
        <v>10.8904761904762</v>
      </c>
      <c r="E82" s="40"/>
      <c r="F82" s="151">
        <v>1992</v>
      </c>
      <c r="G82" s="100">
        <v>8</v>
      </c>
      <c r="H82" s="83">
        <v>75.8</v>
      </c>
      <c r="I82" s="87">
        <v>9.475</v>
      </c>
      <c r="J82" s="40"/>
      <c r="K82" s="151">
        <v>1992</v>
      </c>
      <c r="L82" s="100">
        <v>1</v>
      </c>
      <c r="M82" s="83">
        <v>7.4</v>
      </c>
      <c r="N82" s="89">
        <v>7.4</v>
      </c>
      <c r="O82" t="s" s="131">
        <v>124</v>
      </c>
      <c r="P82" s="135">
        <f>AVERAGE(B82:B85)</f>
        <v>40.25</v>
      </c>
      <c r="Q82" s="97">
        <f>AVERAGE(D82:D85)</f>
        <v>10.3539321789322</v>
      </c>
      <c r="R82" t="s" s="134">
        <v>124</v>
      </c>
      <c r="S82" s="135">
        <f>AVERAGE(G82:G85)</f>
        <v>22</v>
      </c>
      <c r="T82" s="97">
        <f>AVERAGE(I82:I85)</f>
        <v>9.231269841269841</v>
      </c>
      <c r="U82" t="s" s="134">
        <v>124</v>
      </c>
      <c r="V82" s="135">
        <f>AVERAGE(L82:L85)</f>
        <v>3.5</v>
      </c>
      <c r="W82" s="97">
        <f>AVERAGE(N82:N85)</f>
        <v>7.33214285714286</v>
      </c>
    </row>
    <row r="83" ht="21.95" customHeight="1">
      <c r="A83" s="150">
        <v>1993</v>
      </c>
      <c r="B83" s="100">
        <v>36</v>
      </c>
      <c r="C83" s="83">
        <v>369.2</v>
      </c>
      <c r="D83" s="87">
        <v>10.2555555555556</v>
      </c>
      <c r="E83" s="40"/>
      <c r="F83" s="151">
        <v>1993</v>
      </c>
      <c r="G83" s="100">
        <v>20</v>
      </c>
      <c r="H83" s="83">
        <v>185.7</v>
      </c>
      <c r="I83" s="87">
        <v>9.285</v>
      </c>
      <c r="J83" s="40"/>
      <c r="K83" s="151">
        <v>1993</v>
      </c>
      <c r="L83" s="100">
        <v>3</v>
      </c>
      <c r="M83" s="83">
        <v>22.2</v>
      </c>
      <c r="N83" s="89">
        <v>7.4</v>
      </c>
      <c r="O83" t="s" s="131">
        <v>125</v>
      </c>
      <c r="P83" s="135">
        <f>AVERAGE(B83:B85)</f>
        <v>46.6666666666667</v>
      </c>
      <c r="Q83" s="97">
        <f>AVERAGE(D83:D85)</f>
        <v>10.1750841750842</v>
      </c>
      <c r="R83" t="s" s="134">
        <v>125</v>
      </c>
      <c r="S83" s="135">
        <f>AVERAGE(G83:G85)</f>
        <v>26.6666666666667</v>
      </c>
      <c r="T83" s="97">
        <f>AVERAGE(I83:I85)</f>
        <v>9.15002645502646</v>
      </c>
      <c r="U83" t="s" s="134">
        <v>125</v>
      </c>
      <c r="V83" s="135">
        <f>AVERAGE(L83:L85)</f>
        <v>4.33333333333333</v>
      </c>
      <c r="W83" s="97">
        <f>AVERAGE(N83:N85)</f>
        <v>7.30952380952381</v>
      </c>
    </row>
    <row r="84" ht="21.95" customHeight="1">
      <c r="A84" s="150">
        <v>1994</v>
      </c>
      <c r="B84" s="154">
        <v>66</v>
      </c>
      <c r="C84" s="155">
        <v>658</v>
      </c>
      <c r="D84" s="156">
        <v>9.969696969696971</v>
      </c>
      <c r="E84" s="40"/>
      <c r="F84" s="151">
        <v>1994</v>
      </c>
      <c r="G84" s="154">
        <v>42</v>
      </c>
      <c r="H84" s="155">
        <v>382.6</v>
      </c>
      <c r="I84" s="156">
        <v>9.109523809523809</v>
      </c>
      <c r="J84" s="40"/>
      <c r="K84" s="151">
        <v>1994</v>
      </c>
      <c r="L84" s="154">
        <v>7</v>
      </c>
      <c r="M84" s="155">
        <v>52</v>
      </c>
      <c r="N84" s="157">
        <v>7.42857142857143</v>
      </c>
      <c r="O84" t="s" s="131">
        <v>126</v>
      </c>
      <c r="P84" s="135">
        <f>AVERAGE(B84:B85)</f>
        <v>52</v>
      </c>
      <c r="Q84" s="97">
        <f>AVERAGE(D84:D85)</f>
        <v>10.1348484848485</v>
      </c>
      <c r="R84" t="s" s="134">
        <v>126</v>
      </c>
      <c r="S84" s="135">
        <f>AVERAGE(G84:G85)</f>
        <v>30</v>
      </c>
      <c r="T84" s="97">
        <f>AVERAGE(I84:I85)</f>
        <v>9.082539682539689</v>
      </c>
      <c r="U84" t="s" s="134">
        <v>126</v>
      </c>
      <c r="V84" s="135">
        <f>AVERAGE(L84:L85)</f>
        <v>5</v>
      </c>
      <c r="W84" s="97">
        <f>AVERAGE(N84:N85)</f>
        <v>7.26428571428572</v>
      </c>
    </row>
    <row r="85" ht="21.95" customHeight="1">
      <c r="A85" s="150">
        <v>1995</v>
      </c>
      <c r="B85" s="100">
        <v>38</v>
      </c>
      <c r="C85" s="83">
        <v>391.4</v>
      </c>
      <c r="D85" s="87">
        <v>10.3</v>
      </c>
      <c r="E85" s="40"/>
      <c r="F85" s="151">
        <v>1995</v>
      </c>
      <c r="G85" s="100">
        <v>18</v>
      </c>
      <c r="H85" s="83">
        <v>163</v>
      </c>
      <c r="I85" s="87">
        <v>9.055555555555561</v>
      </c>
      <c r="J85" s="40"/>
      <c r="K85" s="151">
        <v>1995</v>
      </c>
      <c r="L85" s="100">
        <v>3</v>
      </c>
      <c r="M85" s="83">
        <v>21.3</v>
      </c>
      <c r="N85" s="89">
        <v>7.1</v>
      </c>
      <c r="O85" t="s" s="131">
        <v>127</v>
      </c>
      <c r="P85" s="135">
        <f>AVERAGE(B85)</f>
        <v>38</v>
      </c>
      <c r="Q85" s="97">
        <f>AVERAGE(D85)</f>
        <v>10.3</v>
      </c>
      <c r="R85" t="s" s="134">
        <v>127</v>
      </c>
      <c r="S85" s="135">
        <f>AVERAGE(G85)</f>
        <v>18</v>
      </c>
      <c r="T85" s="97">
        <f>AVERAGE(I85)</f>
        <v>9.055555555555561</v>
      </c>
      <c r="U85" t="s" s="134">
        <v>127</v>
      </c>
      <c r="V85" s="135">
        <f>AVERAGE(L85)</f>
        <v>3</v>
      </c>
      <c r="W85" s="97">
        <f>AVERAGE(N85)</f>
        <v>7.1</v>
      </c>
    </row>
    <row r="86" ht="21.95" customHeight="1">
      <c r="A86" s="150">
        <v>1996</v>
      </c>
      <c r="B86" s="100">
        <v>18</v>
      </c>
      <c r="C86" s="83">
        <v>200.3</v>
      </c>
      <c r="D86" s="87">
        <v>11.1277777777778</v>
      </c>
      <c r="E86" s="40"/>
      <c r="F86" s="151">
        <v>1996</v>
      </c>
      <c r="G86" s="100">
        <v>4</v>
      </c>
      <c r="H86" s="83">
        <v>37.2</v>
      </c>
      <c r="I86" s="87">
        <v>9.300000000000001</v>
      </c>
      <c r="J86" s="40"/>
      <c r="K86" s="151">
        <v>1996</v>
      </c>
      <c r="L86" s="100">
        <v>0</v>
      </c>
      <c r="M86" s="83">
        <v>0</v>
      </c>
      <c r="N86" s="89"/>
      <c r="O86" t="s" s="131">
        <v>128</v>
      </c>
      <c r="P86" s="158">
        <f>AVERAGE(B86)</f>
        <v>18</v>
      </c>
      <c r="Q86" s="159">
        <f>AVERAGE(D86)</f>
        <v>11.1277777777778</v>
      </c>
      <c r="R86" t="s" s="134">
        <v>128</v>
      </c>
      <c r="S86" s="158">
        <f>AVERAGE(G86)</f>
        <v>4</v>
      </c>
      <c r="T86" s="159">
        <f>AVERAGE(I86)</f>
        <v>9.300000000000001</v>
      </c>
      <c r="U86" t="s" s="134">
        <v>128</v>
      </c>
      <c r="V86" s="158">
        <f>AVERAGE(L86)</f>
        <v>0</v>
      </c>
      <c r="W86" s="159"/>
    </row>
    <row r="87" ht="21.95" customHeight="1">
      <c r="A87" s="150">
        <v>1997</v>
      </c>
      <c r="B87" s="204">
        <v>36</v>
      </c>
      <c r="C87" s="205">
        <v>352.8</v>
      </c>
      <c r="D87" s="206">
        <v>9.800000000000001</v>
      </c>
      <c r="E87" s="40"/>
      <c r="F87" s="151">
        <v>1997</v>
      </c>
      <c r="G87" s="204">
        <v>22</v>
      </c>
      <c r="H87" s="205">
        <v>192.9</v>
      </c>
      <c r="I87" s="206">
        <v>8.768181818181819</v>
      </c>
      <c r="J87" s="40"/>
      <c r="K87" s="151">
        <v>1997</v>
      </c>
      <c r="L87" s="204">
        <v>5</v>
      </c>
      <c r="M87" s="205">
        <v>36.5</v>
      </c>
      <c r="N87" s="207">
        <v>7.3</v>
      </c>
      <c r="O87" t="s" s="131">
        <v>127</v>
      </c>
      <c r="P87" s="135">
        <f>AVERAGE(B87)</f>
        <v>36</v>
      </c>
      <c r="Q87" s="97">
        <f>AVERAGE(D87)</f>
        <v>9.800000000000001</v>
      </c>
      <c r="R87" t="s" s="134">
        <v>127</v>
      </c>
      <c r="S87" s="135">
        <f>AVERAGE(G87)</f>
        <v>22</v>
      </c>
      <c r="T87" s="97">
        <f>AVERAGE(I87)</f>
        <v>8.768181818181819</v>
      </c>
      <c r="U87" t="s" s="134">
        <v>127</v>
      </c>
      <c r="V87" s="135">
        <f>AVERAGE(L87)</f>
        <v>5</v>
      </c>
      <c r="W87" s="97">
        <f>AVERAGE(N87)</f>
        <v>7.3</v>
      </c>
    </row>
    <row r="88" ht="21.95" customHeight="1">
      <c r="A88" s="150">
        <v>1998</v>
      </c>
      <c r="B88" s="100">
        <v>16</v>
      </c>
      <c r="C88" s="83">
        <v>164.9</v>
      </c>
      <c r="D88" s="87">
        <v>10.30625</v>
      </c>
      <c r="E88" s="40"/>
      <c r="F88" s="151">
        <v>1998</v>
      </c>
      <c r="G88" s="100">
        <v>7</v>
      </c>
      <c r="H88" s="83">
        <v>61.7</v>
      </c>
      <c r="I88" s="87">
        <v>8.81428571428571</v>
      </c>
      <c r="J88" s="40"/>
      <c r="K88" s="151">
        <v>1998</v>
      </c>
      <c r="L88" s="100">
        <v>2</v>
      </c>
      <c r="M88" s="83">
        <v>13.9</v>
      </c>
      <c r="N88" s="89">
        <v>6.95</v>
      </c>
      <c r="O88" t="s" s="131">
        <v>126</v>
      </c>
      <c r="P88" s="135">
        <f>AVERAGE(B87:B88)</f>
        <v>26</v>
      </c>
      <c r="Q88" s="97">
        <f>AVERAGE(D87:D88)</f>
        <v>10.053125</v>
      </c>
      <c r="R88" t="s" s="134">
        <v>126</v>
      </c>
      <c r="S88" s="135">
        <f>AVERAGE(G87:G88)</f>
        <v>14.5</v>
      </c>
      <c r="T88" s="97">
        <f>AVERAGE(I87:I88)</f>
        <v>8.79123376623377</v>
      </c>
      <c r="U88" t="s" s="134">
        <v>126</v>
      </c>
      <c r="V88" s="135">
        <f>AVERAGE(L87:L88)</f>
        <v>3.5</v>
      </c>
      <c r="W88" s="97">
        <f>AVERAGE(N87:N88)</f>
        <v>7.125</v>
      </c>
    </row>
    <row r="89" ht="21.95" customHeight="1">
      <c r="A89" s="150">
        <v>1999</v>
      </c>
      <c r="B89" s="100">
        <v>31</v>
      </c>
      <c r="C89" s="83">
        <v>312.6</v>
      </c>
      <c r="D89" s="87">
        <v>10.0838709677419</v>
      </c>
      <c r="E89" s="40"/>
      <c r="F89" s="151">
        <v>1999</v>
      </c>
      <c r="G89" s="100">
        <v>18</v>
      </c>
      <c r="H89" s="83">
        <v>163.7</v>
      </c>
      <c r="I89" s="87">
        <v>9.09444444444444</v>
      </c>
      <c r="J89" s="40"/>
      <c r="K89" s="151">
        <v>1999</v>
      </c>
      <c r="L89" s="100">
        <v>5</v>
      </c>
      <c r="M89" s="83">
        <v>38.5</v>
      </c>
      <c r="N89" s="89">
        <v>7.7</v>
      </c>
      <c r="O89" t="s" s="131">
        <v>125</v>
      </c>
      <c r="P89" s="135">
        <f>AVERAGE(B87:B89)</f>
        <v>27.6666666666667</v>
      </c>
      <c r="Q89" s="97">
        <f>AVERAGE(D87:D89)</f>
        <v>10.063373655914</v>
      </c>
      <c r="R89" t="s" s="134">
        <v>125</v>
      </c>
      <c r="S89" s="135">
        <f>AVERAGE(G87:G89)</f>
        <v>15.6666666666667</v>
      </c>
      <c r="T89" s="97">
        <f>AVERAGE(I87:I89)</f>
        <v>8.89230399230399</v>
      </c>
      <c r="U89" t="s" s="134">
        <v>125</v>
      </c>
      <c r="V89" s="135">
        <f>AVERAGE(L87:L89)</f>
        <v>4</v>
      </c>
      <c r="W89" s="97">
        <f>AVERAGE(N87:N89)</f>
        <v>7.31666666666667</v>
      </c>
    </row>
    <row r="90" ht="21.95" customHeight="1">
      <c r="A90" s="150">
        <v>2000</v>
      </c>
      <c r="B90" s="100">
        <v>50</v>
      </c>
      <c r="C90" s="83">
        <v>528.9</v>
      </c>
      <c r="D90" s="87">
        <v>10.578</v>
      </c>
      <c r="E90" s="40"/>
      <c r="F90" s="151">
        <v>2000</v>
      </c>
      <c r="G90" s="100">
        <v>25</v>
      </c>
      <c r="H90" s="83">
        <v>241.9</v>
      </c>
      <c r="I90" s="87">
        <v>9.676</v>
      </c>
      <c r="J90" s="40"/>
      <c r="K90" s="151">
        <v>2000</v>
      </c>
      <c r="L90" s="100">
        <v>1</v>
      </c>
      <c r="M90" s="83">
        <v>7.5</v>
      </c>
      <c r="N90" s="89">
        <v>7.5</v>
      </c>
      <c r="O90" t="s" s="131">
        <v>124</v>
      </c>
      <c r="P90" s="135">
        <f>AVERAGE(B87:B90)</f>
        <v>33.25</v>
      </c>
      <c r="Q90" s="97">
        <f>AVERAGE(D87:D90)</f>
        <v>10.1920302419355</v>
      </c>
      <c r="R90" t="s" s="134">
        <v>124</v>
      </c>
      <c r="S90" s="135">
        <f>AVERAGE(G87:G90)</f>
        <v>18</v>
      </c>
      <c r="T90" s="97">
        <f>AVERAGE(I87:I90)</f>
        <v>9.08822799422799</v>
      </c>
      <c r="U90" t="s" s="134">
        <v>124</v>
      </c>
      <c r="V90" s="135">
        <f>AVERAGE(L87:L90)</f>
        <v>3.25</v>
      </c>
      <c r="W90" s="97">
        <f>AVERAGE(N87:N90)</f>
        <v>7.3625</v>
      </c>
    </row>
    <row r="91" ht="21.95" customHeight="1">
      <c r="A91" s="150">
        <v>2001</v>
      </c>
      <c r="B91" s="100">
        <v>34</v>
      </c>
      <c r="C91" s="83">
        <v>351.7</v>
      </c>
      <c r="D91" s="87">
        <v>10.3441176470588</v>
      </c>
      <c r="E91" s="40"/>
      <c r="F91" s="151">
        <v>2001</v>
      </c>
      <c r="G91" s="100">
        <v>17</v>
      </c>
      <c r="H91" s="83">
        <v>157</v>
      </c>
      <c r="I91" s="87">
        <v>9.23529411764706</v>
      </c>
      <c r="J91" s="40"/>
      <c r="K91" s="151">
        <v>2001</v>
      </c>
      <c r="L91" s="100">
        <v>3</v>
      </c>
      <c r="M91" s="83">
        <v>23.3</v>
      </c>
      <c r="N91" s="89">
        <v>7.76666666666667</v>
      </c>
      <c r="O91" t="s" s="131">
        <v>104</v>
      </c>
      <c r="P91" s="135">
        <f>AVERAGE(B87:B91)</f>
        <v>33.4</v>
      </c>
      <c r="Q91" s="97">
        <f>AVERAGE(D87:D91)</f>
        <v>10.2224477229601</v>
      </c>
      <c r="R91" t="s" s="134">
        <v>104</v>
      </c>
      <c r="S91" s="135">
        <f>AVERAGE(G87:G91)</f>
        <v>17.8</v>
      </c>
      <c r="T91" s="97">
        <f>AVERAGE(I87:I91)</f>
        <v>9.11764121891181</v>
      </c>
      <c r="U91" t="s" s="134">
        <v>104</v>
      </c>
      <c r="V91" s="135">
        <f>AVERAGE(L87:L91)</f>
        <v>3.2</v>
      </c>
      <c r="W91" s="97">
        <f>AVERAGE(N87:N91)</f>
        <v>7.44333333333333</v>
      </c>
    </row>
    <row r="92" ht="21.95" customHeight="1">
      <c r="A92" s="150">
        <v>2002</v>
      </c>
      <c r="B92" s="100">
        <v>42</v>
      </c>
      <c r="C92" s="83">
        <v>427.4</v>
      </c>
      <c r="D92" s="87">
        <v>10.1761904761905</v>
      </c>
      <c r="E92" s="40"/>
      <c r="F92" s="151">
        <v>2002</v>
      </c>
      <c r="G92" s="100">
        <v>22</v>
      </c>
      <c r="H92" s="83">
        <v>199.8</v>
      </c>
      <c r="I92" s="87">
        <v>9.08181818181818</v>
      </c>
      <c r="J92" s="40"/>
      <c r="K92" s="151">
        <v>2002</v>
      </c>
      <c r="L92" s="100">
        <v>5</v>
      </c>
      <c r="M92" s="83">
        <v>37.4</v>
      </c>
      <c r="N92" s="89">
        <v>7.48</v>
      </c>
      <c r="O92" t="s" s="131">
        <v>123</v>
      </c>
      <c r="P92" s="135">
        <f>AVERAGE(B87:B92)</f>
        <v>34.8333333333333</v>
      </c>
      <c r="Q92" s="97">
        <f>AVERAGE(D87:D92)</f>
        <v>10.2147381818319</v>
      </c>
      <c r="R92" t="s" s="134">
        <v>123</v>
      </c>
      <c r="S92" s="135">
        <f>AVERAGE(G87:G92)</f>
        <v>18.5</v>
      </c>
      <c r="T92" s="97">
        <f>AVERAGE(I87:I92)</f>
        <v>9.11167071272954</v>
      </c>
      <c r="U92" t="s" s="134">
        <v>123</v>
      </c>
      <c r="V92" s="135">
        <f>AVERAGE(L87:L92)</f>
        <v>3.5</v>
      </c>
      <c r="W92" s="97">
        <f>AVERAGE(N87:N92)</f>
        <v>7.44944444444445</v>
      </c>
    </row>
    <row r="93" ht="21.95" customHeight="1">
      <c r="A93" s="150">
        <v>2003</v>
      </c>
      <c r="B93" s="100">
        <v>31</v>
      </c>
      <c r="C93" s="83">
        <v>325.5</v>
      </c>
      <c r="D93" s="87">
        <v>10.5</v>
      </c>
      <c r="E93" s="40"/>
      <c r="F93" s="151">
        <v>2003</v>
      </c>
      <c r="G93" s="100">
        <v>15</v>
      </c>
      <c r="H93" s="83">
        <v>139.9</v>
      </c>
      <c r="I93" s="87">
        <v>9.32666666666667</v>
      </c>
      <c r="J93" s="40"/>
      <c r="K93" s="151">
        <v>2003</v>
      </c>
      <c r="L93" s="100">
        <v>1</v>
      </c>
      <c r="M93" s="83">
        <v>6.7</v>
      </c>
      <c r="N93" s="89">
        <v>6.7</v>
      </c>
      <c r="O93" t="s" s="131">
        <v>122</v>
      </c>
      <c r="P93" s="135">
        <f>AVERAGE(B87:B93)</f>
        <v>34.2857142857143</v>
      </c>
      <c r="Q93" s="97">
        <f>AVERAGE(D87:D93)</f>
        <v>10.2554898701416</v>
      </c>
      <c r="R93" t="s" s="134">
        <v>122</v>
      </c>
      <c r="S93" s="135">
        <f>AVERAGE(G87:G93)</f>
        <v>18</v>
      </c>
      <c r="T93" s="97">
        <f>AVERAGE(I87:I93)</f>
        <v>9.142384420434841</v>
      </c>
      <c r="U93" t="s" s="134">
        <v>122</v>
      </c>
      <c r="V93" s="135">
        <f>AVERAGE(L87:L93)</f>
        <v>3.14285714285714</v>
      </c>
      <c r="W93" s="97">
        <f>AVERAGE(N87:N93)</f>
        <v>7.34238095238095</v>
      </c>
    </row>
    <row r="94" ht="21.95" customHeight="1">
      <c r="A94" s="150">
        <v>2004</v>
      </c>
      <c r="B94" s="100">
        <v>38</v>
      </c>
      <c r="C94" s="83">
        <v>393.3</v>
      </c>
      <c r="D94" s="87">
        <v>10.35</v>
      </c>
      <c r="E94" s="40"/>
      <c r="F94" s="151">
        <v>2004</v>
      </c>
      <c r="G94" s="100">
        <v>18</v>
      </c>
      <c r="H94" s="83">
        <v>162.1</v>
      </c>
      <c r="I94" s="87">
        <v>9.00555555555556</v>
      </c>
      <c r="J94" s="40"/>
      <c r="K94" s="151">
        <v>2004</v>
      </c>
      <c r="L94" s="100">
        <v>4</v>
      </c>
      <c r="M94" s="83">
        <v>29.7</v>
      </c>
      <c r="N94" s="89">
        <v>7.425</v>
      </c>
      <c r="O94" t="s" s="131">
        <v>121</v>
      </c>
      <c r="P94" s="135">
        <f>AVERAGE(B87:B94)</f>
        <v>34.75</v>
      </c>
      <c r="Q94" s="97">
        <f>AVERAGE(D87:D94)</f>
        <v>10.2673036363739</v>
      </c>
      <c r="R94" t="s" s="134">
        <v>121</v>
      </c>
      <c r="S94" s="135">
        <f>AVERAGE(G87:G94)</f>
        <v>18</v>
      </c>
      <c r="T94" s="97">
        <f>AVERAGE(I87:I94)</f>
        <v>9.125280812324929</v>
      </c>
      <c r="U94" t="s" s="134">
        <v>121</v>
      </c>
      <c r="V94" s="135">
        <f>AVERAGE(L87:L94)</f>
        <v>3.25</v>
      </c>
      <c r="W94" s="97">
        <f>AVERAGE(N87:N94)</f>
        <v>7.35270833333333</v>
      </c>
    </row>
    <row r="95" ht="21.95" customHeight="1">
      <c r="A95" s="150">
        <v>2005</v>
      </c>
      <c r="B95" s="100">
        <v>23</v>
      </c>
      <c r="C95" s="83">
        <v>257.8</v>
      </c>
      <c r="D95" s="87">
        <v>11.2086956521739</v>
      </c>
      <c r="E95" s="40"/>
      <c r="F95" s="151">
        <v>2005</v>
      </c>
      <c r="G95" s="100">
        <v>4</v>
      </c>
      <c r="H95" s="83">
        <v>38.8</v>
      </c>
      <c r="I95" s="87">
        <v>9.699999999999999</v>
      </c>
      <c r="J95" s="40"/>
      <c r="K95" s="151">
        <v>2005</v>
      </c>
      <c r="L95" s="100">
        <v>0</v>
      </c>
      <c r="M95" s="83">
        <v>0</v>
      </c>
      <c r="N95" s="89"/>
      <c r="O95" t="s" s="131">
        <v>120</v>
      </c>
      <c r="P95" s="135">
        <f>AVERAGE(B87:B95)</f>
        <v>33.4444444444444</v>
      </c>
      <c r="Q95" s="97">
        <f>AVERAGE(D87:D95)</f>
        <v>10.3719027492406</v>
      </c>
      <c r="R95" t="s" s="134">
        <v>120</v>
      </c>
      <c r="S95" s="135">
        <f>AVERAGE(G87:G95)</f>
        <v>16.4444444444444</v>
      </c>
      <c r="T95" s="97">
        <f>AVERAGE(I87:I95)</f>
        <v>9.189138499844381</v>
      </c>
      <c r="U95" t="s" s="134">
        <v>120</v>
      </c>
      <c r="V95" s="135">
        <f>AVERAGE(L87:L95)</f>
        <v>2.88888888888889</v>
      </c>
      <c r="W95" s="97">
        <f>AVERAGE(N87:N95)</f>
        <v>7.35270833333333</v>
      </c>
    </row>
    <row r="96" ht="21.95" customHeight="1">
      <c r="A96" s="150">
        <v>2006</v>
      </c>
      <c r="B96" s="100">
        <v>60</v>
      </c>
      <c r="C96" s="83">
        <v>592.5</v>
      </c>
      <c r="D96" s="87">
        <v>9.875</v>
      </c>
      <c r="E96" s="40"/>
      <c r="F96" s="151">
        <v>2006</v>
      </c>
      <c r="G96" s="100">
        <v>38</v>
      </c>
      <c r="H96" s="83">
        <v>336.6</v>
      </c>
      <c r="I96" s="87">
        <v>8.857894736842111</v>
      </c>
      <c r="J96" s="40"/>
      <c r="K96" s="151">
        <v>2006</v>
      </c>
      <c r="L96" s="100">
        <v>11</v>
      </c>
      <c r="M96" s="83">
        <v>78.3</v>
      </c>
      <c r="N96" s="89">
        <v>7.11818181818182</v>
      </c>
      <c r="O96" t="s" s="131">
        <v>98</v>
      </c>
      <c r="P96" s="135">
        <f>AVERAGE(B87:B96)</f>
        <v>36.1</v>
      </c>
      <c r="Q96" s="97">
        <f>AVERAGE(D87:D96)</f>
        <v>10.3222124743165</v>
      </c>
      <c r="R96" t="s" s="134">
        <v>98</v>
      </c>
      <c r="S96" s="135">
        <f>AVERAGE(G87:G96)</f>
        <v>18.6</v>
      </c>
      <c r="T96" s="97">
        <f>AVERAGE(I87:I96)</f>
        <v>9.156014123544161</v>
      </c>
      <c r="U96" t="s" s="134">
        <v>98</v>
      </c>
      <c r="V96" s="135">
        <f>AVERAGE(L87:L96)</f>
        <v>3.7</v>
      </c>
      <c r="W96" s="97">
        <f>AVERAGE(N87:N96)</f>
        <v>7.32664983164983</v>
      </c>
    </row>
    <row r="97" ht="21.95" customHeight="1">
      <c r="A97" s="150">
        <v>2007</v>
      </c>
      <c r="B97" s="100">
        <v>49</v>
      </c>
      <c r="C97" s="83">
        <v>518.7</v>
      </c>
      <c r="D97" s="87">
        <v>10.5857142857143</v>
      </c>
      <c r="E97" s="40"/>
      <c r="F97" s="151">
        <v>2007</v>
      </c>
      <c r="G97" s="100">
        <v>24</v>
      </c>
      <c r="H97" s="83">
        <v>226.7</v>
      </c>
      <c r="I97" s="87">
        <v>9.445833333333329</v>
      </c>
      <c r="J97" s="40"/>
      <c r="K97" s="151">
        <v>2007</v>
      </c>
      <c r="L97" s="100">
        <v>2</v>
      </c>
      <c r="M97" s="83">
        <v>15.8</v>
      </c>
      <c r="N97" s="89">
        <v>7.9</v>
      </c>
      <c r="O97" t="s" s="131">
        <v>119</v>
      </c>
      <c r="P97" s="135">
        <f>AVERAGE(B87:B97)</f>
        <v>37.2727272727273</v>
      </c>
      <c r="Q97" s="97">
        <f>AVERAGE(D87:D97)</f>
        <v>10.3461671844436</v>
      </c>
      <c r="R97" t="s" s="134">
        <v>119</v>
      </c>
      <c r="S97" s="135">
        <f>AVERAGE(G87:G97)</f>
        <v>19.0909090909091</v>
      </c>
      <c r="T97" s="97">
        <f>AVERAGE(I87:I97)</f>
        <v>9.18236132443408</v>
      </c>
      <c r="U97" t="s" s="134">
        <v>119</v>
      </c>
      <c r="V97" s="135">
        <f>AVERAGE(L87:L97)</f>
        <v>3.54545454545455</v>
      </c>
      <c r="W97" s="97">
        <f>AVERAGE(N87:N97)</f>
        <v>7.38398484848485</v>
      </c>
    </row>
    <row r="98" ht="21.95" customHeight="1">
      <c r="A98" s="150">
        <v>2008</v>
      </c>
      <c r="B98" s="100">
        <v>36</v>
      </c>
      <c r="C98" s="83">
        <v>350.8</v>
      </c>
      <c r="D98" s="87">
        <v>9.74444444444444</v>
      </c>
      <c r="E98" s="40"/>
      <c r="F98" s="151">
        <v>2008</v>
      </c>
      <c r="G98" s="100">
        <v>25</v>
      </c>
      <c r="H98" s="83">
        <v>223.6</v>
      </c>
      <c r="I98" s="87">
        <v>8.944000000000001</v>
      </c>
      <c r="J98" s="40"/>
      <c r="K98" s="151">
        <v>2008</v>
      </c>
      <c r="L98" s="100">
        <v>6</v>
      </c>
      <c r="M98" s="83">
        <v>42.6</v>
      </c>
      <c r="N98" s="89">
        <v>7.1</v>
      </c>
      <c r="O98" t="s" s="131">
        <v>118</v>
      </c>
      <c r="P98" s="135">
        <f>AVERAGE(B87:B98)</f>
        <v>37.1666666666667</v>
      </c>
      <c r="Q98" s="97">
        <f>AVERAGE(D87:D98)</f>
        <v>10.296023622777</v>
      </c>
      <c r="R98" t="s" s="134">
        <v>118</v>
      </c>
      <c r="S98" s="135">
        <f>AVERAGE(G87:G98)</f>
        <v>19.5833333333333</v>
      </c>
      <c r="T98" s="97">
        <f>AVERAGE(I87:I98)</f>
        <v>9.162497880731239</v>
      </c>
      <c r="U98" t="s" s="134">
        <v>118</v>
      </c>
      <c r="V98" s="135">
        <f>AVERAGE(L87:L98)</f>
        <v>3.75</v>
      </c>
      <c r="W98" s="97">
        <f>AVERAGE(N87:N98)</f>
        <v>7.35816804407714</v>
      </c>
    </row>
    <row r="99" ht="21.95" customHeight="1">
      <c r="A99" s="150">
        <v>2009</v>
      </c>
      <c r="B99" s="100">
        <v>32</v>
      </c>
      <c r="C99" s="83">
        <v>326.9</v>
      </c>
      <c r="D99" s="87">
        <v>10.215625</v>
      </c>
      <c r="E99" s="40"/>
      <c r="F99" s="151">
        <v>2009</v>
      </c>
      <c r="G99" s="100">
        <v>17</v>
      </c>
      <c r="H99" s="83">
        <v>156.1</v>
      </c>
      <c r="I99" s="87">
        <v>9.18235294117647</v>
      </c>
      <c r="J99" s="40"/>
      <c r="K99" s="151">
        <v>2009</v>
      </c>
      <c r="L99" s="100">
        <v>4</v>
      </c>
      <c r="M99" s="83">
        <v>29.4</v>
      </c>
      <c r="N99" s="89">
        <v>7.35</v>
      </c>
      <c r="O99" t="s" s="131">
        <v>117</v>
      </c>
      <c r="P99" s="135">
        <f>AVERAGE(B87:B99)</f>
        <v>36.7692307692308</v>
      </c>
      <c r="Q99" s="97">
        <f>AVERAGE(D87:D99)</f>
        <v>10.2898391133326</v>
      </c>
      <c r="R99" t="s" s="134">
        <v>117</v>
      </c>
      <c r="S99" s="135">
        <f>AVERAGE(G87:G99)</f>
        <v>19.3846153846154</v>
      </c>
      <c r="T99" s="97">
        <f>AVERAGE(I87:I99)</f>
        <v>9.164025193073179</v>
      </c>
      <c r="U99" t="s" s="134">
        <v>117</v>
      </c>
      <c r="V99" s="135">
        <f>AVERAGE(L87:L99)</f>
        <v>3.76923076923077</v>
      </c>
      <c r="W99" s="97">
        <f>AVERAGE(N87:N99)</f>
        <v>7.35748737373737</v>
      </c>
    </row>
    <row r="100" ht="21.95" customHeight="1">
      <c r="A100" s="150">
        <v>2010</v>
      </c>
      <c r="B100" s="100">
        <v>11</v>
      </c>
      <c r="C100" s="83">
        <v>123.3</v>
      </c>
      <c r="D100" s="87">
        <v>11.2090909090909</v>
      </c>
      <c r="E100" s="40"/>
      <c r="F100" s="151">
        <v>2010</v>
      </c>
      <c r="G100" s="100">
        <v>2</v>
      </c>
      <c r="H100" s="83">
        <v>18.9</v>
      </c>
      <c r="I100" s="87">
        <v>9.449999999999999</v>
      </c>
      <c r="J100" s="40"/>
      <c r="K100" s="151">
        <v>2010</v>
      </c>
      <c r="L100" s="100">
        <v>0</v>
      </c>
      <c r="M100" s="83">
        <v>0</v>
      </c>
      <c r="N100" s="89"/>
      <c r="O100" t="s" s="131">
        <v>116</v>
      </c>
      <c r="P100" s="135">
        <f>AVERAGE(B87:B100)</f>
        <v>34.9285714285714</v>
      </c>
      <c r="Q100" s="97">
        <f>AVERAGE(D87:D100)</f>
        <v>10.3554999558868</v>
      </c>
      <c r="R100" t="s" s="134">
        <v>116</v>
      </c>
      <c r="S100" s="135">
        <f>AVERAGE(G87:G100)</f>
        <v>18.1428571428571</v>
      </c>
      <c r="T100" s="97">
        <f>AVERAGE(I87:I100)</f>
        <v>9.18445196499653</v>
      </c>
      <c r="U100" t="s" s="134">
        <v>116</v>
      </c>
      <c r="V100" s="135">
        <f>AVERAGE(L87:L100)</f>
        <v>3.5</v>
      </c>
      <c r="W100" s="97">
        <f>AVERAGE(N87:N100)</f>
        <v>7.35748737373737</v>
      </c>
    </row>
    <row r="101" ht="21.95" customHeight="1">
      <c r="A101" s="150">
        <v>2011</v>
      </c>
      <c r="B101" s="100">
        <v>43</v>
      </c>
      <c r="C101" s="83">
        <v>466.2</v>
      </c>
      <c r="D101" s="87">
        <v>10.8418604651163</v>
      </c>
      <c r="E101" s="40"/>
      <c r="F101" s="151">
        <v>2011</v>
      </c>
      <c r="G101" s="100">
        <v>17</v>
      </c>
      <c r="H101" s="83">
        <v>164.2</v>
      </c>
      <c r="I101" s="87">
        <v>9.658823529411761</v>
      </c>
      <c r="J101" s="40"/>
      <c r="K101" s="151">
        <v>2011</v>
      </c>
      <c r="L101" s="100">
        <v>2</v>
      </c>
      <c r="M101" s="83">
        <v>13.4</v>
      </c>
      <c r="N101" s="89">
        <v>6.7</v>
      </c>
      <c r="O101" t="s" s="131">
        <v>115</v>
      </c>
      <c r="P101" s="135">
        <f>AVERAGE(B87:B101)</f>
        <v>35.4666666666667</v>
      </c>
      <c r="Q101" s="97">
        <f>AVERAGE(D87:D101)</f>
        <v>10.3879239898354</v>
      </c>
      <c r="R101" t="s" s="134">
        <v>115</v>
      </c>
      <c r="S101" s="135">
        <f>AVERAGE(G87:G101)</f>
        <v>18.0666666666667</v>
      </c>
      <c r="T101" s="97">
        <f>AVERAGE(I87:I101)</f>
        <v>9.21607673595754</v>
      </c>
      <c r="U101" t="s" s="134">
        <v>115</v>
      </c>
      <c r="V101" s="135">
        <f>AVERAGE(L87:L101)</f>
        <v>3.4</v>
      </c>
      <c r="W101" s="97">
        <f>AVERAGE(N87:N101)</f>
        <v>7.30691142191142</v>
      </c>
    </row>
    <row r="102" ht="21.95" customHeight="1">
      <c r="A102" s="150">
        <v>2012</v>
      </c>
      <c r="B102" s="100">
        <v>55</v>
      </c>
      <c r="C102" s="83">
        <v>552.2</v>
      </c>
      <c r="D102" s="87">
        <v>10.04</v>
      </c>
      <c r="E102" s="40"/>
      <c r="F102" s="151">
        <v>2012</v>
      </c>
      <c r="G102" s="100">
        <v>28</v>
      </c>
      <c r="H102" s="83">
        <v>243.2</v>
      </c>
      <c r="I102" s="87">
        <v>8.68571428571429</v>
      </c>
      <c r="J102" s="40"/>
      <c r="K102" s="151">
        <v>2012</v>
      </c>
      <c r="L102" s="100">
        <v>8</v>
      </c>
      <c r="M102" s="83">
        <v>53.9</v>
      </c>
      <c r="N102" s="89">
        <v>6.7375</v>
      </c>
      <c r="O102" t="s" s="131">
        <v>114</v>
      </c>
      <c r="P102" s="135">
        <f>AVERAGE(B87:B102)</f>
        <v>36.6875</v>
      </c>
      <c r="Q102" s="97">
        <f>AVERAGE(D87:D102)</f>
        <v>10.3661787404707</v>
      </c>
      <c r="R102" t="s" s="134">
        <v>114</v>
      </c>
      <c r="S102" s="135">
        <f>AVERAGE(G87:G102)</f>
        <v>18.6875</v>
      </c>
      <c r="T102" s="97">
        <f>AVERAGE(I87:I102)</f>
        <v>9.18292908281734</v>
      </c>
      <c r="U102" t="s" s="134">
        <v>114</v>
      </c>
      <c r="V102" s="135">
        <f>AVERAGE(L87:L102)</f>
        <v>3.6875</v>
      </c>
      <c r="W102" s="97">
        <f>AVERAGE(N87:N102)</f>
        <v>7.26623917748918</v>
      </c>
    </row>
    <row r="103" ht="21.95" customHeight="1">
      <c r="A103" s="150">
        <v>2013</v>
      </c>
      <c r="B103" s="100">
        <v>29</v>
      </c>
      <c r="C103" s="83">
        <v>314.2</v>
      </c>
      <c r="D103" s="87">
        <v>10.8344827586207</v>
      </c>
      <c r="E103" s="40"/>
      <c r="F103" s="151">
        <v>2013</v>
      </c>
      <c r="G103" s="100">
        <v>10</v>
      </c>
      <c r="H103" s="83">
        <v>95.8</v>
      </c>
      <c r="I103" s="87">
        <v>9.58</v>
      </c>
      <c r="J103" s="40"/>
      <c r="K103" s="151">
        <v>2013</v>
      </c>
      <c r="L103" s="100">
        <v>0</v>
      </c>
      <c r="M103" s="83">
        <v>0</v>
      </c>
      <c r="N103" s="89"/>
      <c r="O103" t="s" s="131">
        <v>113</v>
      </c>
      <c r="P103" s="135">
        <f>AVERAGE(B87:B103)</f>
        <v>36.2352941176471</v>
      </c>
      <c r="Q103" s="97">
        <f>AVERAGE(D87:D103)</f>
        <v>10.393726035656</v>
      </c>
      <c r="R103" t="s" s="134">
        <v>113</v>
      </c>
      <c r="S103" s="135">
        <f>AVERAGE(G87:G103)</f>
        <v>18.1764705882353</v>
      </c>
      <c r="T103" s="97">
        <f>AVERAGE(I87:I103)</f>
        <v>9.20628619559279</v>
      </c>
      <c r="U103" t="s" s="134">
        <v>113</v>
      </c>
      <c r="V103" s="135">
        <f>AVERAGE(L87:L103)</f>
        <v>3.47058823529412</v>
      </c>
      <c r="W103" s="97">
        <f>AVERAGE(N87:N103)</f>
        <v>7.26623917748918</v>
      </c>
    </row>
    <row r="104" ht="21.95" customHeight="1">
      <c r="A104" s="150">
        <v>2014</v>
      </c>
      <c r="B104" s="100">
        <v>43</v>
      </c>
      <c r="C104" s="83">
        <v>450.6</v>
      </c>
      <c r="D104" s="87">
        <v>10.4790697674419</v>
      </c>
      <c r="E104" s="40"/>
      <c r="F104" s="151">
        <v>2014</v>
      </c>
      <c r="G104" s="100">
        <v>20</v>
      </c>
      <c r="H104" s="83">
        <v>187</v>
      </c>
      <c r="I104" s="87">
        <v>9.35</v>
      </c>
      <c r="J104" s="40"/>
      <c r="K104" s="151">
        <v>2014</v>
      </c>
      <c r="L104" s="100">
        <v>1</v>
      </c>
      <c r="M104" s="83">
        <v>7</v>
      </c>
      <c r="N104" s="89">
        <v>7</v>
      </c>
      <c r="O104" t="s" s="131">
        <v>112</v>
      </c>
      <c r="P104" s="135">
        <f>AVERAGE(B87:B104)</f>
        <v>36.6111111111111</v>
      </c>
      <c r="Q104" s="97">
        <f>AVERAGE(D87:D104)</f>
        <v>10.3984673540885</v>
      </c>
      <c r="R104" t="s" s="134">
        <v>112</v>
      </c>
      <c r="S104" s="135">
        <f>AVERAGE(G87:G104)</f>
        <v>18.2777777777778</v>
      </c>
      <c r="T104" s="97">
        <f>AVERAGE(I87:I104)</f>
        <v>9.214270295837631</v>
      </c>
      <c r="U104" t="s" s="134">
        <v>112</v>
      </c>
      <c r="V104" s="135">
        <f>AVERAGE(L87:L104)</f>
        <v>3.33333333333333</v>
      </c>
      <c r="W104" s="97">
        <f>AVERAGE(N87:N104)</f>
        <v>7.2484898989899</v>
      </c>
    </row>
    <row r="105" ht="21.95" customHeight="1">
      <c r="A105" s="150">
        <v>2015</v>
      </c>
      <c r="B105" s="100">
        <v>12</v>
      </c>
      <c r="C105" s="83">
        <v>131.9</v>
      </c>
      <c r="D105" s="87">
        <v>10.9916666666667</v>
      </c>
      <c r="E105" s="40"/>
      <c r="F105" s="151">
        <v>2015</v>
      </c>
      <c r="G105" s="100">
        <v>2</v>
      </c>
      <c r="H105" s="83">
        <v>20.2</v>
      </c>
      <c r="I105" s="87">
        <v>10.1</v>
      </c>
      <c r="J105" s="40"/>
      <c r="K105" s="151">
        <v>2015</v>
      </c>
      <c r="L105" s="100">
        <v>0</v>
      </c>
      <c r="M105" s="83">
        <v>0</v>
      </c>
      <c r="N105" s="89"/>
      <c r="O105" t="s" s="131">
        <v>111</v>
      </c>
      <c r="P105" s="135">
        <f>AVERAGE(B87:B105)</f>
        <v>35.3157894736842</v>
      </c>
      <c r="Q105" s="97">
        <f>AVERAGE(D87:D105)</f>
        <v>10.429688370540</v>
      </c>
      <c r="R105" t="s" s="134">
        <v>111</v>
      </c>
      <c r="S105" s="135">
        <f>AVERAGE(G87:G105)</f>
        <v>17.4210526315789</v>
      </c>
      <c r="T105" s="97">
        <f>AVERAGE(I87:I105)</f>
        <v>9.26088764868828</v>
      </c>
      <c r="U105" t="s" s="134">
        <v>111</v>
      </c>
      <c r="V105" s="135">
        <f>AVERAGE(L87:L105)</f>
        <v>3.15789473684211</v>
      </c>
      <c r="W105" s="97">
        <f>AVERAGE(N87:N105)</f>
        <v>7.2484898989899</v>
      </c>
    </row>
    <row r="106" ht="21.95" customHeight="1">
      <c r="A106" s="150">
        <v>2016</v>
      </c>
      <c r="B106" s="100">
        <v>13</v>
      </c>
      <c r="C106" s="83">
        <v>147.9</v>
      </c>
      <c r="D106" s="87">
        <v>11.3769230769231</v>
      </c>
      <c r="E106" s="40"/>
      <c r="F106" s="151">
        <v>2016</v>
      </c>
      <c r="G106" s="100">
        <v>1</v>
      </c>
      <c r="H106" s="83">
        <v>10.4</v>
      </c>
      <c r="I106" s="87">
        <v>10.4</v>
      </c>
      <c r="J106" s="40"/>
      <c r="K106" s="151">
        <v>2016</v>
      </c>
      <c r="L106" s="100">
        <v>0</v>
      </c>
      <c r="M106" s="83">
        <v>0</v>
      </c>
      <c r="N106" s="89"/>
      <c r="O106" t="s" s="131">
        <v>110</v>
      </c>
      <c r="P106" s="135">
        <f>AVERAGE(B87:B106)</f>
        <v>34.2</v>
      </c>
      <c r="Q106" s="97">
        <f>AVERAGE(D87:D106)</f>
        <v>10.4770501058592</v>
      </c>
      <c r="R106" t="s" s="134">
        <v>110</v>
      </c>
      <c r="S106" s="135">
        <f>AVERAGE(G87:G106)</f>
        <v>16.6</v>
      </c>
      <c r="T106" s="97">
        <f>AVERAGE(I87:I106)</f>
        <v>9.31784326625387</v>
      </c>
      <c r="U106" t="s" s="134">
        <v>110</v>
      </c>
      <c r="V106" s="135">
        <f>AVERAGE(L87:L106)</f>
        <v>3</v>
      </c>
      <c r="W106" s="97">
        <f>AVERAGE(N87:N106)</f>
        <v>7.2484898989899</v>
      </c>
    </row>
    <row r="107" ht="21.95" customHeight="1">
      <c r="A107" s="150">
        <v>2017</v>
      </c>
      <c r="B107" s="100">
        <v>25</v>
      </c>
      <c r="C107" s="83">
        <v>246.5</v>
      </c>
      <c r="D107" s="87">
        <v>9.859999999999999</v>
      </c>
      <c r="E107" s="40"/>
      <c r="F107" s="151">
        <v>2017</v>
      </c>
      <c r="G107" s="100">
        <v>17</v>
      </c>
      <c r="H107" s="83">
        <v>153.5</v>
      </c>
      <c r="I107" s="87">
        <v>9.02941176470588</v>
      </c>
      <c r="J107" s="40"/>
      <c r="K107" s="151">
        <v>2017</v>
      </c>
      <c r="L107" s="100">
        <v>5</v>
      </c>
      <c r="M107" s="83">
        <v>34.8</v>
      </c>
      <c r="N107" s="89">
        <v>6.96</v>
      </c>
      <c r="O107" s="96"/>
      <c r="P107" s="83"/>
      <c r="Q107" s="83"/>
      <c r="R107" s="84"/>
      <c r="S107" s="83"/>
      <c r="T107" s="83"/>
      <c r="U107" s="84"/>
      <c r="V107" s="83"/>
      <c r="W107" s="97"/>
    </row>
    <row r="108" ht="21.95" customHeight="1">
      <c r="A108" s="150">
        <v>2018</v>
      </c>
      <c r="B108" s="100">
        <v>51</v>
      </c>
      <c r="C108" s="83">
        <v>524.8</v>
      </c>
      <c r="D108" s="87">
        <v>10.2901960784314</v>
      </c>
      <c r="E108" s="40"/>
      <c r="F108" s="151">
        <v>2018</v>
      </c>
      <c r="G108" s="100">
        <v>26</v>
      </c>
      <c r="H108" s="83">
        <v>237.7</v>
      </c>
      <c r="I108" s="87">
        <v>9.142307692307689</v>
      </c>
      <c r="J108" s="40"/>
      <c r="K108" s="151">
        <v>2018</v>
      </c>
      <c r="L108" s="100">
        <v>7</v>
      </c>
      <c r="M108" s="83">
        <v>53.2</v>
      </c>
      <c r="N108" s="89">
        <v>7.6</v>
      </c>
      <c r="O108" s="96"/>
      <c r="P108" s="83"/>
      <c r="Q108" s="83"/>
      <c r="R108" s="84"/>
      <c r="S108" s="83"/>
      <c r="T108" s="83"/>
      <c r="U108" s="84"/>
      <c r="V108" s="83"/>
      <c r="W108" s="97"/>
    </row>
    <row r="109" ht="21.95" customHeight="1">
      <c r="A109" s="150">
        <v>2019</v>
      </c>
      <c r="B109" s="100">
        <v>43</v>
      </c>
      <c r="C109" s="83">
        <v>472.5</v>
      </c>
      <c r="D109" s="87">
        <v>10.9883720930233</v>
      </c>
      <c r="E109" s="40"/>
      <c r="F109" s="151">
        <v>2019</v>
      </c>
      <c r="G109" s="100">
        <v>14</v>
      </c>
      <c r="H109" s="83">
        <v>137</v>
      </c>
      <c r="I109" s="87">
        <v>9.78571428571429</v>
      </c>
      <c r="J109" s="40"/>
      <c r="K109" s="151">
        <v>2019</v>
      </c>
      <c r="L109" s="100">
        <v>0</v>
      </c>
      <c r="M109" s="83">
        <v>0</v>
      </c>
      <c r="N109" s="89"/>
      <c r="O109" s="96"/>
      <c r="P109" s="83"/>
      <c r="Q109" s="83"/>
      <c r="R109" s="84"/>
      <c r="S109" s="83"/>
      <c r="T109" s="83"/>
      <c r="U109" s="84"/>
      <c r="V109" s="83"/>
      <c r="W109" s="97"/>
    </row>
    <row r="110" ht="21.95" customHeight="1">
      <c r="A110" s="150">
        <v>2020</v>
      </c>
      <c r="B110" s="100">
        <v>23</v>
      </c>
      <c r="C110" s="83">
        <v>253.8</v>
      </c>
      <c r="D110" s="87">
        <v>11.0347826086957</v>
      </c>
      <c r="E110" s="40"/>
      <c r="F110" s="151">
        <v>2020</v>
      </c>
      <c r="G110" s="100">
        <v>4</v>
      </c>
      <c r="H110" s="83">
        <v>38.8</v>
      </c>
      <c r="I110" s="87">
        <v>9.699999999999999</v>
      </c>
      <c r="J110" s="40"/>
      <c r="K110" s="151">
        <v>2020</v>
      </c>
      <c r="L110" s="100">
        <v>0</v>
      </c>
      <c r="M110" s="83">
        <v>0</v>
      </c>
      <c r="N110" s="89"/>
      <c r="O110" s="96"/>
      <c r="P110" s="83"/>
      <c r="Q110" s="83"/>
      <c r="R110" s="84"/>
      <c r="S110" s="83"/>
      <c r="T110" s="83"/>
      <c r="U110" s="84"/>
      <c r="V110" s="83"/>
      <c r="W110" s="97"/>
    </row>
    <row r="111" ht="21.95" customHeight="1">
      <c r="A111" s="150">
        <v>2021</v>
      </c>
      <c r="B111" s="100">
        <v>15</v>
      </c>
      <c r="C111" s="83">
        <v>154.1</v>
      </c>
      <c r="D111" s="87">
        <v>10.2733333333333</v>
      </c>
      <c r="E111" s="40"/>
      <c r="F111" s="151">
        <v>2021</v>
      </c>
      <c r="G111" s="100">
        <v>8</v>
      </c>
      <c r="H111" s="83">
        <v>73.5</v>
      </c>
      <c r="I111" s="87">
        <v>9.1875</v>
      </c>
      <c r="J111" s="40"/>
      <c r="K111" s="151">
        <v>2021</v>
      </c>
      <c r="L111" s="100">
        <v>1</v>
      </c>
      <c r="M111" s="83">
        <v>6.9</v>
      </c>
      <c r="N111" s="89">
        <v>6.9</v>
      </c>
      <c r="O111" s="96"/>
      <c r="P111" s="83"/>
      <c r="Q111" s="83"/>
      <c r="R111" s="84"/>
      <c r="S111" s="83"/>
      <c r="T111" s="83"/>
      <c r="U111" s="84"/>
      <c r="V111" s="83"/>
      <c r="W111" s="97"/>
    </row>
    <row r="112" ht="21.95" customHeight="1">
      <c r="A112" s="150">
        <v>2022</v>
      </c>
      <c r="B112" s="100">
        <v>27</v>
      </c>
      <c r="C112" s="83">
        <v>275.3</v>
      </c>
      <c r="D112" s="87">
        <v>10.1962962962963</v>
      </c>
      <c r="E112" s="40"/>
      <c r="F112" s="151">
        <v>2022</v>
      </c>
      <c r="G112" s="100">
        <v>15</v>
      </c>
      <c r="H112" s="83">
        <v>140.1</v>
      </c>
      <c r="I112" s="87">
        <v>9.34</v>
      </c>
      <c r="J112" s="40"/>
      <c r="K112" s="151">
        <v>2022</v>
      </c>
      <c r="L112" s="100">
        <v>3</v>
      </c>
      <c r="M112" s="83">
        <v>23</v>
      </c>
      <c r="N112" s="89">
        <v>7.66666666666667</v>
      </c>
      <c r="O112" s="96"/>
      <c r="P112" s="83"/>
      <c r="Q112" s="83"/>
      <c r="R112" s="84"/>
      <c r="S112" s="83"/>
      <c r="T112" s="83"/>
      <c r="U112" s="84"/>
      <c r="V112" s="83"/>
      <c r="W112" s="97"/>
    </row>
    <row r="113" ht="21.95" customHeight="1">
      <c r="A113" s="86"/>
      <c r="B113" s="94"/>
      <c r="C113" s="83"/>
      <c r="D113" s="87"/>
      <c r="E113" s="40"/>
      <c r="F113" s="88"/>
      <c r="G113" s="94"/>
      <c r="H113" s="83"/>
      <c r="I113" s="87"/>
      <c r="J113" s="40"/>
      <c r="K113" s="88"/>
      <c r="L113" s="94"/>
      <c r="M113" s="83"/>
      <c r="N113" s="89"/>
      <c r="O113" s="96"/>
      <c r="P113" s="83"/>
      <c r="Q113" s="83"/>
      <c r="R113" s="84"/>
      <c r="S113" s="83"/>
      <c r="T113" s="83"/>
      <c r="U113" s="84"/>
      <c r="V113" s="83"/>
      <c r="W113" s="97"/>
    </row>
    <row r="114" ht="21.95" customHeight="1">
      <c r="A114" s="86"/>
      <c r="B114" s="94"/>
      <c r="C114" s="83"/>
      <c r="D114" s="87"/>
      <c r="E114" s="40"/>
      <c r="F114" s="88"/>
      <c r="G114" s="94"/>
      <c r="H114" s="83"/>
      <c r="I114" s="87"/>
      <c r="J114" s="40"/>
      <c r="K114" s="88"/>
      <c r="L114" s="94"/>
      <c r="M114" s="83"/>
      <c r="N114" s="89"/>
      <c r="O114" s="96"/>
      <c r="P114" s="83"/>
      <c r="Q114" s="83"/>
      <c r="R114" s="84"/>
      <c r="S114" s="83"/>
      <c r="T114" s="83"/>
      <c r="U114" s="84"/>
      <c r="V114" s="83"/>
      <c r="W114" s="97"/>
    </row>
    <row r="115" ht="21.95" customHeight="1">
      <c r="A115" s="86"/>
      <c r="B115" s="94"/>
      <c r="C115" s="83"/>
      <c r="D115" s="87"/>
      <c r="E115" s="40"/>
      <c r="F115" s="88"/>
      <c r="G115" s="94"/>
      <c r="H115" s="83"/>
      <c r="I115" s="87"/>
      <c r="J115" s="40"/>
      <c r="K115" s="88"/>
      <c r="L115" s="94"/>
      <c r="M115" s="83"/>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84"/>
      <c r="C131" s="83"/>
      <c r="D131" s="90"/>
      <c r="E131" s="40"/>
      <c r="F131" s="88"/>
      <c r="G131" s="84"/>
      <c r="H131" s="83"/>
      <c r="I131" s="90"/>
      <c r="J131" s="40"/>
      <c r="K131" s="88"/>
      <c r="L131" s="84"/>
      <c r="M131" s="83"/>
      <c r="N131" s="91"/>
      <c r="O131" s="96"/>
      <c r="P131" s="83"/>
      <c r="Q131" s="83"/>
      <c r="R131" s="84"/>
      <c r="S131" s="83"/>
      <c r="T131" s="83"/>
      <c r="U131" s="84"/>
      <c r="V131" s="83"/>
      <c r="W131" s="97"/>
    </row>
    <row r="132" ht="21.95" customHeight="1">
      <c r="A132" s="86"/>
      <c r="B132" s="84"/>
      <c r="C132" s="83"/>
      <c r="D132" s="90"/>
      <c r="E132" s="40"/>
      <c r="F132" s="88"/>
      <c r="G132" s="84"/>
      <c r="H132" s="83"/>
      <c r="I132" s="90"/>
      <c r="J132" s="40"/>
      <c r="K132" s="88"/>
      <c r="L132" s="84"/>
      <c r="M132" s="83"/>
      <c r="N132" s="91"/>
      <c r="O132" s="96"/>
      <c r="P132" s="83"/>
      <c r="Q132" s="83"/>
      <c r="R132" s="84"/>
      <c r="S132" s="83"/>
      <c r="T132" s="83"/>
      <c r="U132" s="84"/>
      <c r="V132" s="83"/>
      <c r="W132" s="97"/>
    </row>
    <row r="133" ht="21.95" customHeight="1">
      <c r="A133" t="s" s="92">
        <v>225</v>
      </c>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t="s" s="93">
        <v>98</v>
      </c>
      <c r="B134" s="94"/>
      <c r="C134" s="83"/>
      <c r="D134" s="87"/>
      <c r="E134" s="40"/>
      <c r="F134" t="s" s="95">
        <v>98</v>
      </c>
      <c r="G134" s="94"/>
      <c r="H134" s="83"/>
      <c r="I134" s="87"/>
      <c r="J134" s="40"/>
      <c r="K134" t="s" s="95">
        <v>98</v>
      </c>
      <c r="L134" s="94"/>
      <c r="M134" s="83"/>
      <c r="N134" s="89"/>
      <c r="O134" s="96"/>
      <c r="P134" s="83"/>
      <c r="Q134" s="83"/>
      <c r="R134" s="84"/>
      <c r="S134" s="83"/>
      <c r="T134" s="83"/>
      <c r="U134" s="84"/>
      <c r="V134" s="83"/>
      <c r="W134" s="97"/>
    </row>
    <row r="135" ht="21.95" customHeight="1">
      <c r="A135" t="s" s="98">
        <v>99</v>
      </c>
      <c r="B135" s="83">
        <f>AVERAGE(B76:B85)</f>
        <v>37.7</v>
      </c>
      <c r="C135" s="83">
        <f>AVERAGE(C76:C85)</f>
        <v>393.24</v>
      </c>
      <c r="D135" s="87">
        <f>AVERAGE(D76:D85)</f>
        <v>10.502834729725</v>
      </c>
      <c r="E135" s="40"/>
      <c r="F135" t="s" s="99">
        <v>99</v>
      </c>
      <c r="G135" s="83">
        <f>AVERAGE(G76:G85)</f>
        <v>17.8</v>
      </c>
      <c r="H135" s="83">
        <f>AVERAGE(H76:H85)</f>
        <v>164.83</v>
      </c>
      <c r="I135" s="87">
        <f>AVERAGE(I76:I85)</f>
        <v>9.335556956115781</v>
      </c>
      <c r="J135" s="40"/>
      <c r="K135" t="s" s="99">
        <v>99</v>
      </c>
      <c r="L135" s="83">
        <f>AVERAGE(L76:L85)</f>
        <v>2.2</v>
      </c>
      <c r="M135" s="83">
        <f>AVERAGE(M76:M85)</f>
        <v>15.61</v>
      </c>
      <c r="N135" s="89">
        <f>AVERAGE(N76:N85)</f>
        <v>6.99940476190476</v>
      </c>
      <c r="O135" s="96"/>
      <c r="P135" s="83"/>
      <c r="Q135" s="83"/>
      <c r="R135" s="84"/>
      <c r="S135" s="83"/>
      <c r="T135" s="83"/>
      <c r="U135" s="84"/>
      <c r="V135" s="83"/>
      <c r="W135" s="97"/>
    </row>
    <row r="136" ht="21.95" customHeight="1">
      <c r="A136" t="s" s="98">
        <v>100</v>
      </c>
      <c r="B136" s="83">
        <f>AVERAGE(B87:B96)</f>
        <v>36.1</v>
      </c>
      <c r="C136" s="83">
        <f>AVERAGE(C87:C96)</f>
        <v>370.74</v>
      </c>
      <c r="D136" s="87">
        <f>AVERAGE(D87:D96)</f>
        <v>10.3222124743165</v>
      </c>
      <c r="E136" s="40"/>
      <c r="F136" t="s" s="99">
        <v>100</v>
      </c>
      <c r="G136" s="83">
        <f>AVERAGE(G87:G96)</f>
        <v>18.6</v>
      </c>
      <c r="H136" s="83">
        <f>AVERAGE(H87:H96)</f>
        <v>169.44</v>
      </c>
      <c r="I136" s="87">
        <f>AVERAGE(I87:I96)</f>
        <v>9.156014123544161</v>
      </c>
      <c r="J136" s="40"/>
      <c r="K136" t="s" s="99">
        <v>100</v>
      </c>
      <c r="L136" s="83">
        <f>AVERAGE(L87:L96)</f>
        <v>3.7</v>
      </c>
      <c r="M136" s="83">
        <f>AVERAGE(M87:M96)</f>
        <v>27.18</v>
      </c>
      <c r="N136" s="89">
        <f>AVERAGE(N87:N96)</f>
        <v>7.32664983164983</v>
      </c>
      <c r="O136" s="96"/>
      <c r="P136" s="83"/>
      <c r="Q136" s="83"/>
      <c r="R136" s="84"/>
      <c r="S136" s="83"/>
      <c r="T136" s="83"/>
      <c r="U136" s="84"/>
      <c r="V136" s="83"/>
      <c r="W136" s="97"/>
    </row>
    <row r="137" ht="21.95" customHeight="1">
      <c r="A137" t="s" s="101">
        <v>101</v>
      </c>
      <c r="B137" s="84"/>
      <c r="C137" s="84"/>
      <c r="D137" s="90"/>
      <c r="E137" s="40"/>
      <c r="F137" t="s" s="102">
        <v>101</v>
      </c>
      <c r="G137" s="84"/>
      <c r="H137" s="84"/>
      <c r="I137" s="90"/>
      <c r="J137" s="40"/>
      <c r="K137" t="s" s="102">
        <v>101</v>
      </c>
      <c r="L137" s="84"/>
      <c r="M137" s="84"/>
      <c r="N137" s="91"/>
      <c r="O137" s="96"/>
      <c r="P137" s="83"/>
      <c r="Q137" s="83"/>
      <c r="R137" s="84"/>
      <c r="S137" s="83"/>
      <c r="T137" s="83"/>
      <c r="U137" s="84"/>
      <c r="V137" s="83"/>
      <c r="W137" s="97"/>
    </row>
    <row r="138" ht="21.95" customHeight="1">
      <c r="A138" t="s" s="103">
        <v>102</v>
      </c>
      <c r="B138" s="83">
        <f>AVERAGE(B77:B86)</f>
        <v>35.4</v>
      </c>
      <c r="C138" s="83">
        <f>AVERAGE(C77:C86)</f>
        <v>370.2</v>
      </c>
      <c r="D138" s="87">
        <f>AVERAGE(D77:D86)</f>
        <v>10.5651247026247</v>
      </c>
      <c r="E138" s="40"/>
      <c r="F138" t="s" s="104">
        <v>102</v>
      </c>
      <c r="G138" s="83">
        <f>AVERAGE(G77:G86)</f>
        <v>16.1</v>
      </c>
      <c r="H138" s="83">
        <f>AVERAGE(H77:H86)</f>
        <v>148.74</v>
      </c>
      <c r="I138" s="87">
        <f>AVERAGE(I77:I86)</f>
        <v>9.322223622782451</v>
      </c>
      <c r="J138" s="40"/>
      <c r="K138" t="s" s="104">
        <v>102</v>
      </c>
      <c r="L138" s="83">
        <f>AVERAGE(L77:L86)</f>
        <v>2</v>
      </c>
      <c r="M138" s="83">
        <f>AVERAGE(M77:M86)</f>
        <v>14.05</v>
      </c>
      <c r="N138" s="89">
        <f>AVERAGE(N77:N86)</f>
        <v>6.88503401360544</v>
      </c>
      <c r="O138" s="96"/>
      <c r="P138" s="83"/>
      <c r="Q138" s="83"/>
      <c r="R138" s="84"/>
      <c r="S138" s="83"/>
      <c r="T138" s="83"/>
      <c r="U138" s="84"/>
      <c r="V138" s="83"/>
      <c r="W138" s="97"/>
    </row>
    <row r="139" ht="21.95" customHeight="1">
      <c r="A139" t="s" s="103">
        <v>103</v>
      </c>
      <c r="B139" s="83">
        <f>AVERAGE(B88:B97)</f>
        <v>37.4</v>
      </c>
      <c r="C139" s="83">
        <f>AVERAGE(C88:C97)</f>
        <v>387.33</v>
      </c>
      <c r="D139" s="87">
        <f>AVERAGE(D88:D97)</f>
        <v>10.4007839028879</v>
      </c>
      <c r="E139" s="40"/>
      <c r="F139" t="s" s="104">
        <v>103</v>
      </c>
      <c r="G139" s="83">
        <f>AVERAGE(G88:G97)</f>
        <v>18.8</v>
      </c>
      <c r="H139" s="83">
        <f>AVERAGE(H88:H97)</f>
        <v>172.82</v>
      </c>
      <c r="I139" s="87">
        <f>AVERAGE(I88:I97)</f>
        <v>9.223779275059311</v>
      </c>
      <c r="J139" s="40"/>
      <c r="K139" t="s" s="104">
        <v>103</v>
      </c>
      <c r="L139" s="83">
        <f>AVERAGE(L88:L97)</f>
        <v>3.4</v>
      </c>
      <c r="M139" s="83">
        <f>AVERAGE(M88:M97)</f>
        <v>25.11</v>
      </c>
      <c r="N139" s="89">
        <f>AVERAGE(N88:N97)</f>
        <v>7.3933164983165</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93">
        <v>104</v>
      </c>
      <c r="B141" s="84"/>
      <c r="C141" s="84"/>
      <c r="D141" s="90"/>
      <c r="E141" s="40"/>
      <c r="F141" t="s" s="95">
        <v>104</v>
      </c>
      <c r="G141" s="84"/>
      <c r="H141" s="84"/>
      <c r="I141" s="90"/>
      <c r="J141" s="40"/>
      <c r="K141" t="s" s="95">
        <v>104</v>
      </c>
      <c r="L141" s="84"/>
      <c r="M141" s="84"/>
      <c r="N141" s="91"/>
      <c r="O141" s="96"/>
      <c r="P141" s="83"/>
      <c r="Q141" s="83"/>
      <c r="R141" s="84"/>
      <c r="S141" s="83"/>
      <c r="T141" s="83"/>
      <c r="U141" s="84"/>
      <c r="V141" s="83"/>
      <c r="W141" s="97"/>
    </row>
    <row r="142" ht="21.95" customHeight="1">
      <c r="A142" t="s" s="98">
        <v>99</v>
      </c>
      <c r="B142" s="83">
        <f>AVERAGE(B81:B85)</f>
        <v>39.4</v>
      </c>
      <c r="C142" s="83">
        <f>AVERAGE(C81:C85)</f>
        <v>408.48</v>
      </c>
      <c r="D142" s="87">
        <f>AVERAGE(D81:D85)</f>
        <v>10.4781457431458</v>
      </c>
      <c r="E142" s="40"/>
      <c r="F142" t="s" s="99">
        <v>99</v>
      </c>
      <c r="G142" s="83">
        <f>AVERAGE(G81:G85)</f>
        <v>19.4</v>
      </c>
      <c r="H142" s="83">
        <f>AVERAGE(H81:H85)</f>
        <v>178.14</v>
      </c>
      <c r="I142" s="87">
        <f>AVERAGE(I81:I85)</f>
        <v>9.242793650793651</v>
      </c>
      <c r="J142" s="40"/>
      <c r="K142" t="s" s="99">
        <v>99</v>
      </c>
      <c r="L142" s="83">
        <f>AVERAGE(L81:L85)</f>
        <v>3</v>
      </c>
      <c r="M142" s="83">
        <f>AVERAGE(M81:M85)</f>
        <v>22.02</v>
      </c>
      <c r="N142" s="89">
        <f>AVERAGE(N81:N85)</f>
        <v>7.30571428571429</v>
      </c>
      <c r="O142" s="96"/>
      <c r="P142" s="83"/>
      <c r="Q142" s="83"/>
      <c r="R142" s="84"/>
      <c r="S142" s="83"/>
      <c r="T142" s="83"/>
      <c r="U142" s="84"/>
      <c r="V142" s="83"/>
      <c r="W142" s="97"/>
    </row>
    <row r="143" ht="21.95" customHeight="1">
      <c r="A143" t="s" s="98">
        <v>100</v>
      </c>
      <c r="B143" s="83">
        <f>AVERAGE(B87:B91)</f>
        <v>33.4</v>
      </c>
      <c r="C143" s="83">
        <f>AVERAGE(C87:C91)</f>
        <v>342.18</v>
      </c>
      <c r="D143" s="87">
        <f>AVERAGE(D87:D91)</f>
        <v>10.2224477229601</v>
      </c>
      <c r="E143" s="40"/>
      <c r="F143" t="s" s="99">
        <v>100</v>
      </c>
      <c r="G143" s="83">
        <f>AVERAGE(G87:G91)</f>
        <v>17.8</v>
      </c>
      <c r="H143" s="83">
        <f>AVERAGE(H87:H91)</f>
        <v>163.44</v>
      </c>
      <c r="I143" s="87">
        <f>AVERAGE(I87:I91)</f>
        <v>9.11764121891181</v>
      </c>
      <c r="J143" s="40"/>
      <c r="K143" t="s" s="99">
        <v>100</v>
      </c>
      <c r="L143" s="83">
        <f>AVERAGE(L87:L91)</f>
        <v>3.2</v>
      </c>
      <c r="M143" s="83">
        <f>AVERAGE(M87:M91)</f>
        <v>23.94</v>
      </c>
      <c r="N143" s="89">
        <f>AVERAGE(N87:N91)</f>
        <v>7.44333333333333</v>
      </c>
      <c r="O143" s="96"/>
      <c r="P143" s="83"/>
      <c r="Q143" s="83"/>
      <c r="R143" s="84"/>
      <c r="S143" s="83"/>
      <c r="T143" s="83"/>
      <c r="U143" s="84"/>
      <c r="V143" s="83"/>
      <c r="W143" s="97"/>
    </row>
    <row r="144" ht="21.95" customHeight="1">
      <c r="A144" t="s" s="101">
        <v>101</v>
      </c>
      <c r="B144" s="84"/>
      <c r="C144" s="84"/>
      <c r="D144" s="90"/>
      <c r="E144" s="40"/>
      <c r="F144" t="s" s="102">
        <v>101</v>
      </c>
      <c r="G144" s="84"/>
      <c r="H144" s="84"/>
      <c r="I144" s="90"/>
      <c r="J144" s="40"/>
      <c r="K144" t="s" s="102">
        <v>101</v>
      </c>
      <c r="L144" s="84"/>
      <c r="M144" s="84"/>
      <c r="N144" s="91"/>
      <c r="O144" s="96"/>
      <c r="P144" s="83"/>
      <c r="Q144" s="83"/>
      <c r="R144" s="84"/>
      <c r="S144" s="83"/>
      <c r="T144" s="83"/>
      <c r="U144" s="84"/>
      <c r="V144" s="83"/>
      <c r="W144" s="97"/>
    </row>
    <row r="145" ht="21.95" customHeight="1">
      <c r="A145" t="s" s="103">
        <v>102</v>
      </c>
      <c r="B145" s="83">
        <f>AVERAGE(B82:B86)</f>
        <v>35.8</v>
      </c>
      <c r="C145" s="83">
        <f>AVERAGE(C82:C86)</f>
        <v>369.52</v>
      </c>
      <c r="D145" s="87">
        <f>AVERAGE(D82:D86)</f>
        <v>10.5087012987013</v>
      </c>
      <c r="E145" s="40"/>
      <c r="F145" t="s" s="104">
        <v>102</v>
      </c>
      <c r="G145" s="83">
        <f>AVERAGE(G82:G86)</f>
        <v>18.4</v>
      </c>
      <c r="H145" s="83">
        <f>AVERAGE(H82:H86)</f>
        <v>168.86</v>
      </c>
      <c r="I145" s="87">
        <f>AVERAGE(I82:I86)</f>
        <v>9.24501587301587</v>
      </c>
      <c r="J145" s="40"/>
      <c r="K145" t="s" s="104">
        <v>102</v>
      </c>
      <c r="L145" s="83">
        <f>AVERAGE(L82:L86)</f>
        <v>2.8</v>
      </c>
      <c r="M145" s="83">
        <f>AVERAGE(M82:M86)</f>
        <v>20.58</v>
      </c>
      <c r="N145" s="89">
        <f>AVERAGE(N82:N86)</f>
        <v>7.33214285714286</v>
      </c>
      <c r="O145" s="96"/>
      <c r="P145" s="83"/>
      <c r="Q145" s="83"/>
      <c r="R145" s="84"/>
      <c r="S145" s="83"/>
      <c r="T145" s="83"/>
      <c r="U145" s="84"/>
      <c r="V145" s="83"/>
      <c r="W145" s="97"/>
    </row>
    <row r="146" ht="21.95" customHeight="1">
      <c r="A146" t="s" s="103">
        <v>103</v>
      </c>
      <c r="B146" s="83">
        <f>AVERAGE(B88:B92)</f>
        <v>34.6</v>
      </c>
      <c r="C146" s="83">
        <f>AVERAGE(C88:C92)</f>
        <v>357.1</v>
      </c>
      <c r="D146" s="87">
        <f>AVERAGE(D88:D92)</f>
        <v>10.2976858181982</v>
      </c>
      <c r="E146" s="40"/>
      <c r="F146" t="s" s="104">
        <v>103</v>
      </c>
      <c r="G146" s="83">
        <f>AVERAGE(G88:G92)</f>
        <v>17.8</v>
      </c>
      <c r="H146" s="83">
        <f>AVERAGE(H88:H92)</f>
        <v>164.82</v>
      </c>
      <c r="I146" s="87">
        <f>AVERAGE(I88:I92)</f>
        <v>9.180368491639079</v>
      </c>
      <c r="J146" s="40"/>
      <c r="K146" t="s" s="104">
        <v>103</v>
      </c>
      <c r="L146" s="83">
        <f>AVERAGE(L88:L92)</f>
        <v>3.2</v>
      </c>
      <c r="M146" s="83">
        <f>AVERAGE(M88:M92)</f>
        <v>24.12</v>
      </c>
      <c r="N146" s="89">
        <f>AVERAGE(N88:N92)</f>
        <v>7.47933333333333</v>
      </c>
      <c r="O146" s="96"/>
      <c r="P146" s="83"/>
      <c r="Q146" s="83"/>
      <c r="R146" s="84"/>
      <c r="S146" s="83"/>
      <c r="T146" s="83"/>
      <c r="U146" s="84"/>
      <c r="V146" s="83"/>
      <c r="W146" s="97"/>
    </row>
    <row r="147" ht="21.95" customHeight="1">
      <c r="A147" s="105"/>
      <c r="B147" s="83"/>
      <c r="C147" s="83"/>
      <c r="D147" s="87"/>
      <c r="E147" s="40"/>
      <c r="F147" s="106"/>
      <c r="G147" s="84"/>
      <c r="H147" s="83"/>
      <c r="I147" s="87"/>
      <c r="J147" s="40"/>
      <c r="K147" s="106"/>
      <c r="L147" s="84"/>
      <c r="M147" s="83"/>
      <c r="N147" s="89"/>
      <c r="O147" s="96"/>
      <c r="P147" s="83"/>
      <c r="Q147" s="83"/>
      <c r="R147" s="84"/>
      <c r="S147" s="83"/>
      <c r="T147" s="83"/>
      <c r="U147" s="84"/>
      <c r="V147" s="83"/>
      <c r="W147" s="97"/>
    </row>
    <row r="148" ht="21.95" customHeight="1">
      <c r="A148" s="105"/>
      <c r="B148" s="107"/>
      <c r="C148" t="s" s="108">
        <v>105</v>
      </c>
      <c r="D148" s="87"/>
      <c r="E148" s="40"/>
      <c r="F148" s="106"/>
      <c r="G148" s="84"/>
      <c r="H148" s="83"/>
      <c r="I148" s="87"/>
      <c r="J148" s="40"/>
      <c r="K148" s="106"/>
      <c r="L148" s="84"/>
      <c r="M148" s="83"/>
      <c r="N148" s="89"/>
      <c r="O148" s="96"/>
      <c r="P148" s="83"/>
      <c r="Q148" s="83"/>
      <c r="R148" s="84"/>
      <c r="S148" s="83"/>
      <c r="T148" s="83"/>
      <c r="U148" s="84"/>
      <c r="V148" s="83"/>
      <c r="W148" s="97"/>
    </row>
    <row r="149" ht="22.75" customHeight="1">
      <c r="A149" s="109"/>
      <c r="B149" s="110"/>
      <c r="C149" t="s" s="111">
        <v>106</v>
      </c>
      <c r="D149" s="112"/>
      <c r="E149" s="113"/>
      <c r="F149" s="114"/>
      <c r="G149" s="115"/>
      <c r="H149" s="116"/>
      <c r="I149" s="112"/>
      <c r="J149" s="113"/>
      <c r="K149" s="114"/>
      <c r="L149" s="115"/>
      <c r="M149" s="116"/>
      <c r="N149" s="117"/>
      <c r="O149" s="118"/>
      <c r="P149" s="116"/>
      <c r="Q149" s="116"/>
      <c r="R149" s="115"/>
      <c r="S149" s="116"/>
      <c r="T149" s="116"/>
      <c r="U149" s="115"/>
      <c r="V149" s="116"/>
      <c r="W149"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8.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06" customWidth="1"/>
    <col min="2" max="4" width="12.1719" style="306" customWidth="1"/>
    <col min="5" max="5" width="1.35156" style="306" customWidth="1"/>
    <col min="6" max="6" width="10" style="306" customWidth="1"/>
    <col min="7" max="9" width="12.1719" style="306" customWidth="1"/>
    <col min="10" max="10" width="1.35156" style="306" customWidth="1"/>
    <col min="11" max="11" width="10" style="306" customWidth="1"/>
    <col min="12" max="14" width="12.1719" style="306" customWidth="1"/>
    <col min="15" max="15" width="10.8516" style="306" customWidth="1"/>
    <col min="16" max="17" width="6.5" style="306" customWidth="1"/>
    <col min="18" max="18" width="10.8516" style="306" customWidth="1"/>
    <col min="19" max="20" width="6.5" style="306" customWidth="1"/>
    <col min="21" max="21" width="10.8516" style="306" customWidth="1"/>
    <col min="22" max="23" width="6.5" style="306" customWidth="1"/>
    <col min="24" max="16384" width="16.3516" style="306" customWidth="1"/>
  </cols>
  <sheetData>
    <row r="1" ht="64.15" customHeight="1">
      <c r="A1" t="s" s="164">
        <v>426</v>
      </c>
      <c r="B1" t="s" s="27">
        <v>40</v>
      </c>
      <c r="C1" t="s" s="27">
        <v>41</v>
      </c>
      <c r="D1" t="s" s="28">
        <v>42</v>
      </c>
      <c r="E1" s="29"/>
      <c r="F1" t="s" s="30">
        <v>427</v>
      </c>
      <c r="G1" t="s" s="27">
        <v>44</v>
      </c>
      <c r="H1" t="s" s="27">
        <v>45</v>
      </c>
      <c r="I1" t="s" s="28">
        <v>46</v>
      </c>
      <c r="J1" s="29"/>
      <c r="K1" t="s" s="30">
        <v>428</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32</v>
      </c>
      <c r="C3" s="78">
        <v>181.5</v>
      </c>
      <c r="D3" s="79">
        <v>5.671875</v>
      </c>
      <c r="E3" s="40"/>
      <c r="F3" s="145">
        <v>1910</v>
      </c>
      <c r="G3" s="144">
        <v>17</v>
      </c>
      <c r="H3" s="78">
        <v>83.09999999999999</v>
      </c>
      <c r="I3" s="79">
        <v>4.88823529411765</v>
      </c>
      <c r="J3" s="40"/>
      <c r="K3" s="145">
        <v>1910</v>
      </c>
      <c r="L3" s="144">
        <v>2</v>
      </c>
      <c r="M3" s="78">
        <v>6.8</v>
      </c>
      <c r="N3" s="81">
        <v>3.4</v>
      </c>
      <c r="O3" s="146"/>
      <c r="P3" s="147"/>
      <c r="Q3" s="148"/>
      <c r="R3" s="149"/>
      <c r="S3" s="147"/>
      <c r="T3" s="148"/>
      <c r="U3" s="149"/>
      <c r="V3" s="147"/>
      <c r="W3" s="148"/>
    </row>
    <row r="4" ht="21.95" customHeight="1">
      <c r="A4" s="150">
        <v>1911</v>
      </c>
      <c r="B4" s="100">
        <v>37</v>
      </c>
      <c r="C4" s="83">
        <v>223.1</v>
      </c>
      <c r="D4" s="87">
        <v>6.02972972972973</v>
      </c>
      <c r="E4" s="40"/>
      <c r="F4" s="151">
        <v>1911</v>
      </c>
      <c r="G4" s="100">
        <v>15</v>
      </c>
      <c r="H4" s="83">
        <v>79.5</v>
      </c>
      <c r="I4" s="87">
        <v>5.3</v>
      </c>
      <c r="J4" s="40"/>
      <c r="K4" s="151">
        <v>1911</v>
      </c>
      <c r="L4" s="100">
        <v>1</v>
      </c>
      <c r="M4" s="83">
        <v>3.3</v>
      </c>
      <c r="N4" s="89">
        <v>3.3</v>
      </c>
      <c r="O4" s="152"/>
      <c r="P4" s="135"/>
      <c r="Q4" s="97"/>
      <c r="R4" s="153"/>
      <c r="S4" s="135"/>
      <c r="T4" s="97"/>
      <c r="U4" s="153"/>
      <c r="V4" s="135"/>
      <c r="W4" s="97"/>
    </row>
    <row r="5" ht="21.95" customHeight="1">
      <c r="A5" s="150">
        <v>1912</v>
      </c>
      <c r="B5" s="100">
        <v>35</v>
      </c>
      <c r="C5" s="83">
        <v>187</v>
      </c>
      <c r="D5" s="87">
        <v>5.34285714285714</v>
      </c>
      <c r="E5" s="40"/>
      <c r="F5" s="151">
        <v>1912</v>
      </c>
      <c r="G5" s="100">
        <v>23</v>
      </c>
      <c r="H5" s="83">
        <v>109.2</v>
      </c>
      <c r="I5" s="87">
        <v>4.74782608695652</v>
      </c>
      <c r="J5" s="40"/>
      <c r="K5" s="151">
        <v>1912</v>
      </c>
      <c r="L5" s="100">
        <v>5</v>
      </c>
      <c r="M5" s="83">
        <v>14.7</v>
      </c>
      <c r="N5" s="89">
        <v>2.94</v>
      </c>
      <c r="O5" s="152"/>
      <c r="P5" s="135"/>
      <c r="Q5" s="97"/>
      <c r="R5" s="153"/>
      <c r="S5" s="135"/>
      <c r="T5" s="97"/>
      <c r="U5" s="153"/>
      <c r="V5" s="135"/>
      <c r="W5" s="97"/>
    </row>
    <row r="6" ht="21.95" customHeight="1">
      <c r="A6" s="150">
        <v>1913</v>
      </c>
      <c r="B6" s="100">
        <v>40</v>
      </c>
      <c r="C6" s="83">
        <v>199.7</v>
      </c>
      <c r="D6" s="87">
        <v>4.9925</v>
      </c>
      <c r="E6" s="40"/>
      <c r="F6" s="151">
        <v>1913</v>
      </c>
      <c r="G6" s="100">
        <v>27</v>
      </c>
      <c r="H6" s="83">
        <v>116.1</v>
      </c>
      <c r="I6" s="87">
        <v>4.3</v>
      </c>
      <c r="J6" s="40"/>
      <c r="K6" s="151">
        <v>1913</v>
      </c>
      <c r="L6" s="100">
        <v>12</v>
      </c>
      <c r="M6" s="83">
        <v>37.7</v>
      </c>
      <c r="N6" s="89">
        <v>3.14166666666667</v>
      </c>
      <c r="O6" s="152"/>
      <c r="P6" s="135"/>
      <c r="Q6" s="97"/>
      <c r="R6" s="153"/>
      <c r="S6" s="135"/>
      <c r="T6" s="97"/>
      <c r="U6" s="153"/>
      <c r="V6" s="135"/>
      <c r="W6" s="97"/>
    </row>
    <row r="7" ht="21.95" customHeight="1">
      <c r="A7" s="150">
        <v>1914</v>
      </c>
      <c r="B7" s="100">
        <v>45</v>
      </c>
      <c r="C7" s="83">
        <v>254.1</v>
      </c>
      <c r="D7" s="87">
        <v>5.64666666666667</v>
      </c>
      <c r="E7" s="40"/>
      <c r="F7" s="151">
        <v>1914</v>
      </c>
      <c r="G7" s="100">
        <v>22</v>
      </c>
      <c r="H7" s="83">
        <v>102.8</v>
      </c>
      <c r="I7" s="87">
        <v>4.67272727272727</v>
      </c>
      <c r="J7" s="40"/>
      <c r="K7" s="151">
        <v>1914</v>
      </c>
      <c r="L7" s="100">
        <v>5</v>
      </c>
      <c r="M7" s="83">
        <v>16.1</v>
      </c>
      <c r="N7" s="89">
        <v>3.22</v>
      </c>
      <c r="O7" s="152"/>
      <c r="P7" s="135"/>
      <c r="Q7" s="97"/>
      <c r="R7" s="153"/>
      <c r="S7" s="135"/>
      <c r="T7" s="97"/>
      <c r="U7" s="153"/>
      <c r="V7" s="135"/>
      <c r="W7" s="97"/>
    </row>
    <row r="8" ht="21.95" customHeight="1">
      <c r="A8" s="150">
        <v>1915</v>
      </c>
      <c r="B8" s="100">
        <v>21</v>
      </c>
      <c r="C8" s="83">
        <v>128.2</v>
      </c>
      <c r="D8" s="87">
        <v>6.1047619047619</v>
      </c>
      <c r="E8" s="40"/>
      <c r="F8" s="151">
        <v>1915</v>
      </c>
      <c r="G8" s="100">
        <v>5</v>
      </c>
      <c r="H8" s="83">
        <v>25.5</v>
      </c>
      <c r="I8" s="87">
        <v>5.1</v>
      </c>
      <c r="J8" s="40"/>
      <c r="K8" s="151">
        <v>1915</v>
      </c>
      <c r="L8" s="100">
        <v>0</v>
      </c>
      <c r="M8" s="83">
        <v>0</v>
      </c>
      <c r="N8" s="89"/>
      <c r="O8" s="152"/>
      <c r="P8" s="135"/>
      <c r="Q8" s="97"/>
      <c r="R8" s="153"/>
      <c r="S8" s="135"/>
      <c r="T8" s="97"/>
      <c r="U8" s="153"/>
      <c r="V8" s="135"/>
      <c r="W8" s="97"/>
    </row>
    <row r="9" ht="21.95" customHeight="1">
      <c r="A9" s="150">
        <v>1916</v>
      </c>
      <c r="B9" s="100">
        <v>43</v>
      </c>
      <c r="C9" s="83">
        <v>248.6</v>
      </c>
      <c r="D9" s="87">
        <v>5.78139534883721</v>
      </c>
      <c r="E9" s="40"/>
      <c r="F9" s="151">
        <v>1916</v>
      </c>
      <c r="G9" s="100">
        <v>21</v>
      </c>
      <c r="H9" s="83">
        <v>106.1</v>
      </c>
      <c r="I9" s="87">
        <v>5.05238095238095</v>
      </c>
      <c r="J9" s="40"/>
      <c r="K9" s="151">
        <v>1916</v>
      </c>
      <c r="L9" s="100">
        <v>2</v>
      </c>
      <c r="M9" s="83">
        <v>6.5</v>
      </c>
      <c r="N9" s="89">
        <v>3.25</v>
      </c>
      <c r="O9" s="152"/>
      <c r="P9" s="135"/>
      <c r="Q9" s="97"/>
      <c r="R9" s="153"/>
      <c r="S9" s="135"/>
      <c r="T9" s="97"/>
      <c r="U9" s="153"/>
      <c r="V9" s="135"/>
      <c r="W9" s="97"/>
    </row>
    <row r="10" ht="21.95" customHeight="1">
      <c r="A10" s="150">
        <v>1917</v>
      </c>
      <c r="B10" s="100">
        <v>52</v>
      </c>
      <c r="C10" s="83">
        <v>297.2</v>
      </c>
      <c r="D10" s="87">
        <v>5.71538461538462</v>
      </c>
      <c r="E10" s="40"/>
      <c r="F10" s="151">
        <v>1917</v>
      </c>
      <c r="G10" s="100">
        <v>26</v>
      </c>
      <c r="H10" s="83">
        <v>126.7</v>
      </c>
      <c r="I10" s="87">
        <v>4.87307692307692</v>
      </c>
      <c r="J10" s="40"/>
      <c r="K10" s="151">
        <v>1917</v>
      </c>
      <c r="L10" s="100">
        <v>3</v>
      </c>
      <c r="M10" s="83">
        <v>10.8</v>
      </c>
      <c r="N10" s="89">
        <v>3.6</v>
      </c>
      <c r="O10" s="152"/>
      <c r="P10" s="135"/>
      <c r="Q10" s="97"/>
      <c r="R10" s="153"/>
      <c r="S10" s="135"/>
      <c r="T10" s="97"/>
      <c r="U10" s="153"/>
      <c r="V10" s="135"/>
      <c r="W10" s="97"/>
    </row>
    <row r="11" ht="21.95" customHeight="1">
      <c r="A11" s="150">
        <v>1918</v>
      </c>
      <c r="B11" s="100">
        <v>49</v>
      </c>
      <c r="C11" s="83">
        <v>260.6</v>
      </c>
      <c r="D11" s="87">
        <v>5.31836734693878</v>
      </c>
      <c r="E11" s="40"/>
      <c r="F11" s="151">
        <v>1918</v>
      </c>
      <c r="G11" s="100">
        <v>27</v>
      </c>
      <c r="H11" s="83">
        <v>116.4</v>
      </c>
      <c r="I11" s="87">
        <v>4.31111111111111</v>
      </c>
      <c r="J11" s="40"/>
      <c r="K11" s="151">
        <v>1918</v>
      </c>
      <c r="L11" s="100">
        <v>9</v>
      </c>
      <c r="M11" s="83">
        <v>22.7</v>
      </c>
      <c r="N11" s="89">
        <v>2.52222222222222</v>
      </c>
      <c r="O11" s="152"/>
      <c r="P11" s="135"/>
      <c r="Q11" s="97"/>
      <c r="R11" s="153"/>
      <c r="S11" s="135"/>
      <c r="T11" s="97"/>
      <c r="U11" s="153"/>
      <c r="V11" s="135"/>
      <c r="W11" s="97"/>
    </row>
    <row r="12" ht="21.95" customHeight="1">
      <c r="A12" s="150">
        <v>1919</v>
      </c>
      <c r="B12" s="100">
        <v>90</v>
      </c>
      <c r="C12" s="83">
        <v>422.4</v>
      </c>
      <c r="D12" s="87">
        <v>4.69333333333333</v>
      </c>
      <c r="E12" s="40"/>
      <c r="F12" s="151">
        <v>1919</v>
      </c>
      <c r="G12" s="100">
        <v>67</v>
      </c>
      <c r="H12" s="83">
        <v>275.5</v>
      </c>
      <c r="I12" s="87">
        <v>4.11194029850746</v>
      </c>
      <c r="J12" s="40"/>
      <c r="K12" s="151">
        <v>1919</v>
      </c>
      <c r="L12" s="100">
        <v>30</v>
      </c>
      <c r="M12" s="83">
        <v>85.09999999999999</v>
      </c>
      <c r="N12" s="89">
        <v>2.83666666666667</v>
      </c>
      <c r="O12" s="152"/>
      <c r="P12" s="135"/>
      <c r="Q12" s="97"/>
      <c r="R12" s="153"/>
      <c r="S12" s="135"/>
      <c r="T12" s="97"/>
      <c r="U12" s="153"/>
      <c r="V12" s="135"/>
      <c r="W12" s="97"/>
    </row>
    <row r="13" ht="21.95" customHeight="1">
      <c r="A13" s="150">
        <v>1920</v>
      </c>
      <c r="B13" s="100">
        <v>43</v>
      </c>
      <c r="C13" s="83">
        <v>237</v>
      </c>
      <c r="D13" s="87">
        <v>5.51162790697674</v>
      </c>
      <c r="E13" s="40"/>
      <c r="F13" s="151">
        <v>1920</v>
      </c>
      <c r="G13" s="100">
        <v>26</v>
      </c>
      <c r="H13" s="83">
        <v>128.3</v>
      </c>
      <c r="I13" s="87">
        <v>4.93461538461538</v>
      </c>
      <c r="J13" s="40"/>
      <c r="K13" s="151">
        <v>1920</v>
      </c>
      <c r="L13" s="100">
        <v>5</v>
      </c>
      <c r="M13" s="83">
        <v>16.7</v>
      </c>
      <c r="N13" s="89">
        <v>3.34</v>
      </c>
      <c r="O13" s="152"/>
      <c r="P13" s="135"/>
      <c r="Q13" s="97"/>
      <c r="R13" s="153"/>
      <c r="S13" s="135"/>
      <c r="T13" s="97"/>
      <c r="U13" s="153"/>
      <c r="V13" s="135"/>
      <c r="W13" s="97"/>
    </row>
    <row r="14" ht="21.95" customHeight="1">
      <c r="A14" s="150">
        <v>1921</v>
      </c>
      <c r="B14" s="100">
        <v>39</v>
      </c>
      <c r="C14" s="83">
        <v>209.7</v>
      </c>
      <c r="D14" s="87">
        <v>5.37692307692308</v>
      </c>
      <c r="E14" s="40"/>
      <c r="F14" s="151">
        <v>1921</v>
      </c>
      <c r="G14" s="100">
        <v>23</v>
      </c>
      <c r="H14" s="83">
        <v>107.8</v>
      </c>
      <c r="I14" s="87">
        <v>4.68695652173913</v>
      </c>
      <c r="J14" s="40"/>
      <c r="K14" s="151">
        <v>1921</v>
      </c>
      <c r="L14" s="100">
        <v>4</v>
      </c>
      <c r="M14" s="83">
        <v>13.7</v>
      </c>
      <c r="N14" s="89">
        <v>3.425</v>
      </c>
      <c r="O14" s="152"/>
      <c r="P14" s="135"/>
      <c r="Q14" s="97"/>
      <c r="R14" s="153"/>
      <c r="S14" s="135"/>
      <c r="T14" s="97"/>
      <c r="U14" s="153"/>
      <c r="V14" s="135"/>
      <c r="W14" s="97"/>
    </row>
    <row r="15" ht="21.95" customHeight="1">
      <c r="A15" s="150">
        <v>1922</v>
      </c>
      <c r="B15" s="100">
        <v>46</v>
      </c>
      <c r="C15" s="83">
        <v>255.5</v>
      </c>
      <c r="D15" s="87">
        <v>5.55434782608696</v>
      </c>
      <c r="E15" s="40"/>
      <c r="F15" s="151">
        <v>1922</v>
      </c>
      <c r="G15" s="100">
        <v>25</v>
      </c>
      <c r="H15" s="83">
        <v>120.6</v>
      </c>
      <c r="I15" s="87">
        <v>4.824</v>
      </c>
      <c r="J15" s="40"/>
      <c r="K15" s="151">
        <v>1922</v>
      </c>
      <c r="L15" s="100">
        <v>3</v>
      </c>
      <c r="M15" s="83">
        <v>10.1</v>
      </c>
      <c r="N15" s="89">
        <v>3.36666666666667</v>
      </c>
      <c r="O15" s="152"/>
      <c r="P15" s="135"/>
      <c r="Q15" s="97"/>
      <c r="R15" s="153"/>
      <c r="S15" s="135"/>
      <c r="T15" s="97"/>
      <c r="U15" s="153"/>
      <c r="V15" s="135"/>
      <c r="W15" s="97"/>
    </row>
    <row r="16" ht="21.95" customHeight="1">
      <c r="A16" s="150">
        <v>1923</v>
      </c>
      <c r="B16" s="100">
        <v>26</v>
      </c>
      <c r="C16" s="83">
        <v>144.7</v>
      </c>
      <c r="D16" s="87">
        <v>5.56538461538462</v>
      </c>
      <c r="E16" s="40"/>
      <c r="F16" s="151">
        <v>1923</v>
      </c>
      <c r="G16" s="100">
        <v>13</v>
      </c>
      <c r="H16" s="83">
        <v>62.4</v>
      </c>
      <c r="I16" s="87">
        <v>4.8</v>
      </c>
      <c r="J16" s="40"/>
      <c r="K16" s="151">
        <v>1923</v>
      </c>
      <c r="L16" s="100">
        <v>1</v>
      </c>
      <c r="M16" s="83">
        <v>2.9</v>
      </c>
      <c r="N16" s="89">
        <v>2.9</v>
      </c>
      <c r="O16" s="152"/>
      <c r="P16" s="135"/>
      <c r="Q16" s="97"/>
      <c r="R16" s="153"/>
      <c r="S16" s="135"/>
      <c r="T16" s="97"/>
      <c r="U16" s="153"/>
      <c r="V16" s="135"/>
      <c r="W16" s="97"/>
    </row>
    <row r="17" ht="21.95" customHeight="1">
      <c r="A17" s="150">
        <v>1924</v>
      </c>
      <c r="B17" s="100">
        <v>52</v>
      </c>
      <c r="C17" s="83">
        <v>288.2</v>
      </c>
      <c r="D17" s="87">
        <v>5.54230769230769</v>
      </c>
      <c r="E17" s="40"/>
      <c r="F17" s="151">
        <v>1924</v>
      </c>
      <c r="G17" s="100">
        <v>28</v>
      </c>
      <c r="H17" s="83">
        <v>133.4</v>
      </c>
      <c r="I17" s="87">
        <v>4.76428571428571</v>
      </c>
      <c r="J17" s="40"/>
      <c r="K17" s="151">
        <v>1924</v>
      </c>
      <c r="L17" s="100">
        <v>6</v>
      </c>
      <c r="M17" s="83">
        <v>20.1</v>
      </c>
      <c r="N17" s="89">
        <v>3.35</v>
      </c>
      <c r="O17" s="152"/>
      <c r="P17" s="135"/>
      <c r="Q17" s="97"/>
      <c r="R17" s="153"/>
      <c r="S17" s="135"/>
      <c r="T17" s="97"/>
      <c r="U17" s="153"/>
      <c r="V17" s="135"/>
      <c r="W17" s="97"/>
    </row>
    <row r="18" ht="21.95" customHeight="1">
      <c r="A18" s="150">
        <v>1925</v>
      </c>
      <c r="B18" s="100">
        <v>40</v>
      </c>
      <c r="C18" s="83">
        <v>223.8</v>
      </c>
      <c r="D18" s="87">
        <v>5.595</v>
      </c>
      <c r="E18" s="40"/>
      <c r="F18" s="151">
        <v>1925</v>
      </c>
      <c r="G18" s="100">
        <v>18</v>
      </c>
      <c r="H18" s="83">
        <v>83.7</v>
      </c>
      <c r="I18" s="87">
        <v>4.65</v>
      </c>
      <c r="J18" s="40"/>
      <c r="K18" s="151">
        <v>1925</v>
      </c>
      <c r="L18" s="100">
        <v>4</v>
      </c>
      <c r="M18" s="83">
        <v>14.1</v>
      </c>
      <c r="N18" s="89">
        <v>3.525</v>
      </c>
      <c r="O18" s="152"/>
      <c r="P18" s="135"/>
      <c r="Q18" s="97"/>
      <c r="R18" s="153"/>
      <c r="S18" s="135"/>
      <c r="T18" s="97"/>
      <c r="U18" s="153"/>
      <c r="V18" s="135"/>
      <c r="W18" s="97"/>
    </row>
    <row r="19" ht="21.95" customHeight="1">
      <c r="A19" s="150">
        <v>1926</v>
      </c>
      <c r="B19" s="100">
        <v>33</v>
      </c>
      <c r="C19" s="83">
        <v>178.7</v>
      </c>
      <c r="D19" s="87">
        <v>5.41515151515152</v>
      </c>
      <c r="E19" s="40"/>
      <c r="F19" s="151">
        <v>1926</v>
      </c>
      <c r="G19" s="100">
        <v>21</v>
      </c>
      <c r="H19" s="83">
        <v>101.3</v>
      </c>
      <c r="I19" s="87">
        <v>4.82380952380952</v>
      </c>
      <c r="J19" s="40"/>
      <c r="K19" s="151">
        <v>1926</v>
      </c>
      <c r="L19" s="100">
        <v>2</v>
      </c>
      <c r="M19" s="83">
        <v>7.2</v>
      </c>
      <c r="N19" s="89">
        <v>3.6</v>
      </c>
      <c r="O19" s="152"/>
      <c r="P19" s="135"/>
      <c r="Q19" s="97"/>
      <c r="R19" s="153"/>
      <c r="S19" s="135"/>
      <c r="T19" s="97"/>
      <c r="U19" s="153"/>
      <c r="V19" s="135"/>
      <c r="W19" s="97"/>
    </row>
    <row r="20" ht="21.95" customHeight="1">
      <c r="A20" s="150">
        <v>1927</v>
      </c>
      <c r="B20" s="100">
        <v>36</v>
      </c>
      <c r="C20" s="83">
        <v>194.3</v>
      </c>
      <c r="D20" s="87">
        <v>5.39722222222222</v>
      </c>
      <c r="E20" s="40"/>
      <c r="F20" s="151">
        <v>1927</v>
      </c>
      <c r="G20" s="100">
        <v>20</v>
      </c>
      <c r="H20" s="83">
        <v>90.7</v>
      </c>
      <c r="I20" s="87">
        <v>4.535</v>
      </c>
      <c r="J20" s="40"/>
      <c r="K20" s="151">
        <v>1927</v>
      </c>
      <c r="L20" s="100">
        <v>7</v>
      </c>
      <c r="M20" s="83">
        <v>23.9</v>
      </c>
      <c r="N20" s="89">
        <v>3.41428571428571</v>
      </c>
      <c r="O20" s="152"/>
      <c r="P20" s="135"/>
      <c r="Q20" s="97"/>
      <c r="R20" s="153"/>
      <c r="S20" s="135"/>
      <c r="T20" s="97"/>
      <c r="U20" s="153"/>
      <c r="V20" s="135"/>
      <c r="W20" s="97"/>
    </row>
    <row r="21" ht="21.95" customHeight="1">
      <c r="A21" s="150">
        <v>1928</v>
      </c>
      <c r="B21" s="100">
        <v>38</v>
      </c>
      <c r="C21" s="83">
        <v>208.5</v>
      </c>
      <c r="D21" s="87">
        <v>5.48684210526316</v>
      </c>
      <c r="E21" s="40"/>
      <c r="F21" s="151">
        <v>1928</v>
      </c>
      <c r="G21" s="100">
        <v>18</v>
      </c>
      <c r="H21" s="83">
        <v>81.09999999999999</v>
      </c>
      <c r="I21" s="87">
        <v>4.50555555555556</v>
      </c>
      <c r="J21" s="40"/>
      <c r="K21" s="151">
        <v>1928</v>
      </c>
      <c r="L21" s="100">
        <v>5</v>
      </c>
      <c r="M21" s="83">
        <v>15.5</v>
      </c>
      <c r="N21" s="89">
        <v>3.1</v>
      </c>
      <c r="O21" s="152"/>
      <c r="P21" s="135"/>
      <c r="Q21" s="97"/>
      <c r="R21" s="153"/>
      <c r="S21" s="135"/>
      <c r="T21" s="97"/>
      <c r="U21" s="153"/>
      <c r="V21" s="135"/>
      <c r="W21" s="97"/>
    </row>
    <row r="22" ht="21.95" customHeight="1">
      <c r="A22" s="150">
        <v>1929</v>
      </c>
      <c r="B22" s="100">
        <v>50</v>
      </c>
      <c r="C22" s="83">
        <v>277.6</v>
      </c>
      <c r="D22" s="87">
        <v>5.552</v>
      </c>
      <c r="E22" s="40"/>
      <c r="F22" s="151">
        <v>1929</v>
      </c>
      <c r="G22" s="100">
        <v>26</v>
      </c>
      <c r="H22" s="83">
        <v>123.9</v>
      </c>
      <c r="I22" s="87">
        <v>4.76538461538462</v>
      </c>
      <c r="J22" s="40"/>
      <c r="K22" s="151">
        <v>1929</v>
      </c>
      <c r="L22" s="100">
        <v>3</v>
      </c>
      <c r="M22" s="83">
        <v>8.300000000000001</v>
      </c>
      <c r="N22" s="89">
        <v>2.76666666666667</v>
      </c>
      <c r="O22" s="152"/>
      <c r="P22" s="135"/>
      <c r="Q22" s="97"/>
      <c r="R22" s="153"/>
      <c r="S22" s="135"/>
      <c r="T22" s="97"/>
      <c r="U22" s="153"/>
      <c r="V22" s="135"/>
      <c r="W22" s="97"/>
    </row>
    <row r="23" ht="21.95" customHeight="1">
      <c r="A23" s="150">
        <v>1930</v>
      </c>
      <c r="B23" s="100">
        <v>23</v>
      </c>
      <c r="C23" s="83">
        <v>141.5</v>
      </c>
      <c r="D23" s="87">
        <v>6.15217391304348</v>
      </c>
      <c r="E23" s="40"/>
      <c r="F23" s="151">
        <v>1930</v>
      </c>
      <c r="G23" s="100">
        <v>5</v>
      </c>
      <c r="H23" s="83">
        <v>25.7</v>
      </c>
      <c r="I23" s="87">
        <v>5.14</v>
      </c>
      <c r="J23" s="40"/>
      <c r="K23" s="151">
        <v>1930</v>
      </c>
      <c r="L23" s="100">
        <v>1</v>
      </c>
      <c r="M23" s="83">
        <v>3.9</v>
      </c>
      <c r="N23" s="89">
        <v>3.9</v>
      </c>
      <c r="O23" s="152"/>
      <c r="P23" s="135"/>
      <c r="Q23" s="97"/>
      <c r="R23" s="153"/>
      <c r="S23" s="135"/>
      <c r="T23" s="97"/>
      <c r="U23" s="153"/>
      <c r="V23" s="135"/>
      <c r="W23" s="97"/>
    </row>
    <row r="24" ht="21.95" customHeight="1">
      <c r="A24" s="150">
        <v>1931</v>
      </c>
      <c r="B24" s="100">
        <v>33</v>
      </c>
      <c r="C24" s="83">
        <v>207.3</v>
      </c>
      <c r="D24" s="87">
        <v>6.28181818181818</v>
      </c>
      <c r="E24" s="40"/>
      <c r="F24" s="151">
        <v>1931</v>
      </c>
      <c r="G24" s="100">
        <v>5</v>
      </c>
      <c r="H24" s="83">
        <v>25.7</v>
      </c>
      <c r="I24" s="87">
        <v>5.14</v>
      </c>
      <c r="J24" s="40"/>
      <c r="K24" s="151">
        <v>1931</v>
      </c>
      <c r="L24" s="100">
        <v>1</v>
      </c>
      <c r="M24" s="83">
        <v>3.9</v>
      </c>
      <c r="N24" s="89">
        <v>3.9</v>
      </c>
      <c r="O24" s="152"/>
      <c r="P24" s="135"/>
      <c r="Q24" s="97"/>
      <c r="R24" s="153"/>
      <c r="S24" s="135"/>
      <c r="T24" s="97"/>
      <c r="U24" s="153"/>
      <c r="V24" s="135"/>
      <c r="W24" s="97"/>
    </row>
    <row r="25" ht="21.95" customHeight="1">
      <c r="A25" s="150">
        <v>1932</v>
      </c>
      <c r="B25" s="100">
        <v>27</v>
      </c>
      <c r="C25" s="83">
        <v>159.3</v>
      </c>
      <c r="D25" s="87">
        <v>5.9</v>
      </c>
      <c r="E25" s="40"/>
      <c r="F25" s="151">
        <v>1932</v>
      </c>
      <c r="G25" s="100">
        <v>9</v>
      </c>
      <c r="H25" s="83">
        <v>42.9</v>
      </c>
      <c r="I25" s="87">
        <v>4.76666666666667</v>
      </c>
      <c r="J25" s="40"/>
      <c r="K25" s="151">
        <v>1932</v>
      </c>
      <c r="L25" s="100">
        <v>2</v>
      </c>
      <c r="M25" s="83">
        <v>6.1</v>
      </c>
      <c r="N25" s="89">
        <v>3.05</v>
      </c>
      <c r="O25" s="152"/>
      <c r="P25" s="135"/>
      <c r="Q25" s="97"/>
      <c r="R25" s="153"/>
      <c r="S25" s="135"/>
      <c r="T25" s="97"/>
      <c r="U25" s="153"/>
      <c r="V25" s="135"/>
      <c r="W25" s="97"/>
    </row>
    <row r="26" ht="21.95" customHeight="1">
      <c r="A26" s="150">
        <v>1933</v>
      </c>
      <c r="B26" s="100">
        <v>23</v>
      </c>
      <c r="C26" s="83">
        <v>135.4</v>
      </c>
      <c r="D26" s="87">
        <v>5.88695652173913</v>
      </c>
      <c r="E26" s="40"/>
      <c r="F26" s="151">
        <v>1933</v>
      </c>
      <c r="G26" s="100">
        <v>10</v>
      </c>
      <c r="H26" s="83">
        <v>50.1</v>
      </c>
      <c r="I26" s="87">
        <v>5.01</v>
      </c>
      <c r="J26" s="40"/>
      <c r="K26" s="151">
        <v>1933</v>
      </c>
      <c r="L26" s="100">
        <v>1</v>
      </c>
      <c r="M26" s="83">
        <v>3.9</v>
      </c>
      <c r="N26" s="89">
        <v>3.9</v>
      </c>
      <c r="O26" s="152"/>
      <c r="P26" s="135"/>
      <c r="Q26" s="97"/>
      <c r="R26" s="153"/>
      <c r="S26" s="135"/>
      <c r="T26" s="97"/>
      <c r="U26" s="153"/>
      <c r="V26" s="135"/>
      <c r="W26" s="97"/>
    </row>
    <row r="27" ht="21.95" customHeight="1">
      <c r="A27" s="150">
        <v>1934</v>
      </c>
      <c r="B27" s="100">
        <v>21</v>
      </c>
      <c r="C27" s="83">
        <v>121.4</v>
      </c>
      <c r="D27" s="87">
        <v>5.78095238095238</v>
      </c>
      <c r="E27" s="40"/>
      <c r="F27" s="151">
        <v>1934</v>
      </c>
      <c r="G27" s="100">
        <v>9</v>
      </c>
      <c r="H27" s="83">
        <v>44</v>
      </c>
      <c r="I27" s="87">
        <v>4.88888888888889</v>
      </c>
      <c r="J27" s="40"/>
      <c r="K27" s="151">
        <v>1934</v>
      </c>
      <c r="L27" s="100">
        <v>2</v>
      </c>
      <c r="M27" s="83">
        <v>7.8</v>
      </c>
      <c r="N27" s="89">
        <v>3.9</v>
      </c>
      <c r="O27" s="152"/>
      <c r="P27" s="135"/>
      <c r="Q27" s="97"/>
      <c r="R27" s="153"/>
      <c r="S27" s="135"/>
      <c r="T27" s="97"/>
      <c r="U27" s="153"/>
      <c r="V27" s="135"/>
      <c r="W27" s="97"/>
    </row>
    <row r="28" ht="21.95" customHeight="1">
      <c r="A28" s="150">
        <v>1935</v>
      </c>
      <c r="B28" s="100">
        <v>20</v>
      </c>
      <c r="C28" s="83">
        <v>110.8</v>
      </c>
      <c r="D28" s="87">
        <v>5.54</v>
      </c>
      <c r="E28" s="40"/>
      <c r="F28" s="151">
        <v>1935</v>
      </c>
      <c r="G28" s="100">
        <v>11</v>
      </c>
      <c r="H28" s="83">
        <v>52.9</v>
      </c>
      <c r="I28" s="87">
        <v>4.80909090909091</v>
      </c>
      <c r="J28" s="40"/>
      <c r="K28" s="151">
        <v>1935</v>
      </c>
      <c r="L28" s="100">
        <v>3</v>
      </c>
      <c r="M28" s="83">
        <v>11.1</v>
      </c>
      <c r="N28" s="89">
        <v>3.7</v>
      </c>
      <c r="O28" s="152"/>
      <c r="P28" s="135"/>
      <c r="Q28" s="97"/>
      <c r="R28" s="153"/>
      <c r="S28" s="135"/>
      <c r="T28" s="97"/>
      <c r="U28" s="153"/>
      <c r="V28" s="135"/>
      <c r="W28" s="97"/>
    </row>
    <row r="29" ht="21.95" customHeight="1">
      <c r="A29" s="150">
        <v>1936</v>
      </c>
      <c r="B29" s="100">
        <v>21</v>
      </c>
      <c r="C29" s="83">
        <v>119.2</v>
      </c>
      <c r="D29" s="87">
        <v>5.67619047619048</v>
      </c>
      <c r="E29" s="40"/>
      <c r="F29" s="151">
        <v>1936</v>
      </c>
      <c r="G29" s="100">
        <v>12</v>
      </c>
      <c r="H29" s="83">
        <v>61.3</v>
      </c>
      <c r="I29" s="87">
        <v>5.10833333333333</v>
      </c>
      <c r="J29" s="40"/>
      <c r="K29" s="151">
        <v>1936</v>
      </c>
      <c r="L29" s="100">
        <v>1</v>
      </c>
      <c r="M29" s="83">
        <v>3.9</v>
      </c>
      <c r="N29" s="89">
        <v>3.9</v>
      </c>
      <c r="O29" s="152"/>
      <c r="P29" s="135"/>
      <c r="Q29" s="97"/>
      <c r="R29" s="153"/>
      <c r="S29" s="135"/>
      <c r="T29" s="97"/>
      <c r="U29" s="153"/>
      <c r="V29" s="135"/>
      <c r="W29" s="97"/>
    </row>
    <row r="30" ht="21.95" customHeight="1">
      <c r="A30" s="150">
        <v>1937</v>
      </c>
      <c r="B30" s="100">
        <v>26</v>
      </c>
      <c r="C30" s="83">
        <v>154.9</v>
      </c>
      <c r="D30" s="87">
        <v>5.95769230769231</v>
      </c>
      <c r="E30" s="40"/>
      <c r="F30" s="151">
        <v>1937</v>
      </c>
      <c r="G30" s="100">
        <v>11</v>
      </c>
      <c r="H30" s="83">
        <v>59.2</v>
      </c>
      <c r="I30" s="87">
        <v>5.38181818181818</v>
      </c>
      <c r="J30" s="40"/>
      <c r="K30" s="151">
        <v>1937</v>
      </c>
      <c r="L30" s="100">
        <v>0</v>
      </c>
      <c r="M30" s="83">
        <v>0</v>
      </c>
      <c r="N30" s="89"/>
      <c r="O30" s="152"/>
      <c r="P30" s="135"/>
      <c r="Q30" s="97"/>
      <c r="R30" s="153"/>
      <c r="S30" s="135"/>
      <c r="T30" s="97"/>
      <c r="U30" s="153"/>
      <c r="V30" s="135"/>
      <c r="W30" s="97"/>
    </row>
    <row r="31" ht="21.95" customHeight="1">
      <c r="A31" s="150">
        <v>1938</v>
      </c>
      <c r="B31" s="100">
        <v>31</v>
      </c>
      <c r="C31" s="83">
        <v>186.4</v>
      </c>
      <c r="D31" s="87">
        <v>6.01290322580645</v>
      </c>
      <c r="E31" s="40"/>
      <c r="F31" s="151">
        <v>1938</v>
      </c>
      <c r="G31" s="100">
        <v>6</v>
      </c>
      <c r="H31" s="83">
        <v>27.3</v>
      </c>
      <c r="I31" s="87">
        <v>4.55</v>
      </c>
      <c r="J31" s="40"/>
      <c r="K31" s="151">
        <v>1938</v>
      </c>
      <c r="L31" s="100">
        <v>2</v>
      </c>
      <c r="M31" s="83">
        <v>6.1</v>
      </c>
      <c r="N31" s="89">
        <v>3.05</v>
      </c>
      <c r="O31" s="152"/>
      <c r="P31" s="135"/>
      <c r="Q31" s="97"/>
      <c r="R31" s="153"/>
      <c r="S31" s="135"/>
      <c r="T31" s="97"/>
      <c r="U31" s="153"/>
      <c r="V31" s="135"/>
      <c r="W31" s="97"/>
    </row>
    <row r="32" ht="21.95" customHeight="1">
      <c r="A32" s="150">
        <v>1939</v>
      </c>
      <c r="B32" s="100">
        <v>21</v>
      </c>
      <c r="C32" s="83">
        <v>117.8</v>
      </c>
      <c r="D32" s="87">
        <v>5.60952380952381</v>
      </c>
      <c r="E32" s="40"/>
      <c r="F32" s="151">
        <v>1939</v>
      </c>
      <c r="G32" s="100">
        <v>11</v>
      </c>
      <c r="H32" s="83">
        <v>53.2</v>
      </c>
      <c r="I32" s="87">
        <v>4.83636363636364</v>
      </c>
      <c r="J32" s="40"/>
      <c r="K32" s="151">
        <v>1939</v>
      </c>
      <c r="L32" s="100">
        <v>2</v>
      </c>
      <c r="M32" s="83">
        <v>6.4</v>
      </c>
      <c r="N32" s="89">
        <v>3.2</v>
      </c>
      <c r="O32" s="152"/>
      <c r="P32" s="135"/>
      <c r="Q32" s="97"/>
      <c r="R32" s="153"/>
      <c r="S32" s="135"/>
      <c r="T32" s="97"/>
      <c r="U32" s="153"/>
      <c r="V32" s="135"/>
      <c r="W32" s="97"/>
    </row>
    <row r="33" ht="21.95" customHeight="1">
      <c r="A33" s="150">
        <v>1940</v>
      </c>
      <c r="B33" s="100">
        <v>29</v>
      </c>
      <c r="C33" s="83">
        <v>164.8</v>
      </c>
      <c r="D33" s="87">
        <v>5.68275862068966</v>
      </c>
      <c r="E33" s="40"/>
      <c r="F33" s="151">
        <v>1940</v>
      </c>
      <c r="G33" s="100">
        <v>17</v>
      </c>
      <c r="H33" s="83">
        <v>86.2</v>
      </c>
      <c r="I33" s="87">
        <v>5.07058823529412</v>
      </c>
      <c r="J33" s="40"/>
      <c r="K33" s="151">
        <v>1940</v>
      </c>
      <c r="L33" s="100">
        <v>0</v>
      </c>
      <c r="M33" s="83">
        <v>0</v>
      </c>
      <c r="N33" s="89"/>
      <c r="O33" s="152"/>
      <c r="P33" s="135"/>
      <c r="Q33" s="97"/>
      <c r="R33" s="153"/>
      <c r="S33" s="135"/>
      <c r="T33" s="97"/>
      <c r="U33" s="153"/>
      <c r="V33" s="135"/>
      <c r="W33" s="97"/>
    </row>
    <row r="34" ht="21.95" customHeight="1">
      <c r="A34" s="150">
        <v>1941</v>
      </c>
      <c r="B34" s="100">
        <v>29</v>
      </c>
      <c r="C34" s="83">
        <v>171.1</v>
      </c>
      <c r="D34" s="87">
        <v>5.9</v>
      </c>
      <c r="E34" s="40"/>
      <c r="F34" s="151">
        <v>1941</v>
      </c>
      <c r="G34" s="100">
        <v>10</v>
      </c>
      <c r="H34" s="83">
        <v>50.7</v>
      </c>
      <c r="I34" s="87">
        <v>5.07</v>
      </c>
      <c r="J34" s="40"/>
      <c r="K34" s="151">
        <v>1941</v>
      </c>
      <c r="L34" s="100">
        <v>1</v>
      </c>
      <c r="M34" s="83">
        <v>3.9</v>
      </c>
      <c r="N34" s="89">
        <v>3.9</v>
      </c>
      <c r="O34" s="152"/>
      <c r="P34" s="135"/>
      <c r="Q34" s="97"/>
      <c r="R34" s="153"/>
      <c r="S34" s="135"/>
      <c r="T34" s="97"/>
      <c r="U34" s="153"/>
      <c r="V34" s="135"/>
      <c r="W34" s="97"/>
    </row>
    <row r="35" ht="21.95" customHeight="1">
      <c r="A35" s="150">
        <v>1942</v>
      </c>
      <c r="B35" s="100">
        <v>26</v>
      </c>
      <c r="C35" s="83">
        <v>157</v>
      </c>
      <c r="D35" s="87">
        <v>6.03846153846154</v>
      </c>
      <c r="E35" s="40"/>
      <c r="F35" s="151">
        <v>1942</v>
      </c>
      <c r="G35" s="100">
        <v>11</v>
      </c>
      <c r="H35" s="83">
        <v>59.2</v>
      </c>
      <c r="I35" s="87">
        <v>5.38181818181818</v>
      </c>
      <c r="J35" s="40"/>
      <c r="K35" s="151">
        <v>1942</v>
      </c>
      <c r="L35" s="100">
        <v>0</v>
      </c>
      <c r="M35" s="83">
        <v>0</v>
      </c>
      <c r="N35" s="89"/>
      <c r="O35" s="152"/>
      <c r="P35" s="135"/>
      <c r="Q35" s="97"/>
      <c r="R35" s="153"/>
      <c r="S35" s="135"/>
      <c r="T35" s="97"/>
      <c r="U35" s="153"/>
      <c r="V35" s="135"/>
      <c r="W35" s="97"/>
    </row>
    <row r="36" ht="21.95" customHeight="1">
      <c r="A36" s="150">
        <v>1943</v>
      </c>
      <c r="B36" s="100">
        <v>39</v>
      </c>
      <c r="C36" s="83">
        <v>237.3</v>
      </c>
      <c r="D36" s="87">
        <v>6.08461538461538</v>
      </c>
      <c r="E36" s="40"/>
      <c r="F36" s="151">
        <v>1943</v>
      </c>
      <c r="G36" s="100">
        <v>13</v>
      </c>
      <c r="H36" s="83">
        <v>67.8</v>
      </c>
      <c r="I36" s="87">
        <v>5.21538461538462</v>
      </c>
      <c r="J36" s="40"/>
      <c r="K36" s="151">
        <v>1943</v>
      </c>
      <c r="L36" s="100">
        <v>1</v>
      </c>
      <c r="M36" s="83">
        <v>3.9</v>
      </c>
      <c r="N36" s="89">
        <v>3.9</v>
      </c>
      <c r="O36" s="152"/>
      <c r="P36" s="135"/>
      <c r="Q36" s="97"/>
      <c r="R36" s="153"/>
      <c r="S36" s="135"/>
      <c r="T36" s="97"/>
      <c r="U36" s="153"/>
      <c r="V36" s="135"/>
      <c r="W36" s="97"/>
    </row>
    <row r="37" ht="21.95" customHeight="1">
      <c r="A37" s="150">
        <v>1944</v>
      </c>
      <c r="B37" s="100">
        <v>43</v>
      </c>
      <c r="C37" s="83">
        <v>256.3</v>
      </c>
      <c r="D37" s="87">
        <v>5.96046511627907</v>
      </c>
      <c r="E37" s="40"/>
      <c r="F37" s="151">
        <v>1944</v>
      </c>
      <c r="G37" s="100">
        <v>17</v>
      </c>
      <c r="H37" s="83">
        <v>83.8</v>
      </c>
      <c r="I37" s="87">
        <v>4.92941176470588</v>
      </c>
      <c r="J37" s="40"/>
      <c r="K37" s="151">
        <v>1944</v>
      </c>
      <c r="L37" s="100">
        <v>2</v>
      </c>
      <c r="M37" s="83">
        <v>7</v>
      </c>
      <c r="N37" s="89">
        <v>3.5</v>
      </c>
      <c r="O37" s="152"/>
      <c r="P37" s="135"/>
      <c r="Q37" s="97"/>
      <c r="R37" s="153"/>
      <c r="S37" s="135"/>
      <c r="T37" s="97"/>
      <c r="U37" s="153"/>
      <c r="V37" s="135"/>
      <c r="W37" s="97"/>
    </row>
    <row r="38" ht="21.95" customHeight="1">
      <c r="A38" s="150">
        <v>1945</v>
      </c>
      <c r="B38" s="100">
        <v>26</v>
      </c>
      <c r="C38" s="83">
        <v>142.1</v>
      </c>
      <c r="D38" s="87">
        <v>5.46538461538462</v>
      </c>
      <c r="E38" s="40"/>
      <c r="F38" s="151">
        <v>1945</v>
      </c>
      <c r="G38" s="100">
        <v>13</v>
      </c>
      <c r="H38" s="83">
        <v>58.1</v>
      </c>
      <c r="I38" s="87">
        <v>4.46923076923077</v>
      </c>
      <c r="J38" s="40"/>
      <c r="K38" s="151">
        <v>1945</v>
      </c>
      <c r="L38" s="100">
        <v>2</v>
      </c>
      <c r="M38" s="83">
        <v>3.4</v>
      </c>
      <c r="N38" s="89">
        <v>1.7</v>
      </c>
      <c r="O38" s="152"/>
      <c r="P38" s="135"/>
      <c r="Q38" s="97"/>
      <c r="R38" s="153"/>
      <c r="S38" s="135"/>
      <c r="T38" s="97"/>
      <c r="U38" s="153"/>
      <c r="V38" s="135"/>
      <c r="W38" s="97"/>
    </row>
    <row r="39" ht="21.95" customHeight="1">
      <c r="A39" s="150">
        <v>1946</v>
      </c>
      <c r="B39" s="100">
        <v>23</v>
      </c>
      <c r="C39" s="83">
        <v>131.5</v>
      </c>
      <c r="D39" s="87">
        <v>5.71739130434783</v>
      </c>
      <c r="E39" s="40"/>
      <c r="F39" s="151">
        <v>1946</v>
      </c>
      <c r="G39" s="100">
        <v>11</v>
      </c>
      <c r="H39" s="83">
        <v>52.2</v>
      </c>
      <c r="I39" s="87">
        <v>4.74545454545455</v>
      </c>
      <c r="J39" s="40"/>
      <c r="K39" s="151">
        <v>1946</v>
      </c>
      <c r="L39" s="100">
        <v>3</v>
      </c>
      <c r="M39" s="83">
        <v>10.2</v>
      </c>
      <c r="N39" s="89">
        <v>3.4</v>
      </c>
      <c r="O39" s="152"/>
      <c r="P39" s="135"/>
      <c r="Q39" s="97"/>
      <c r="R39" s="153"/>
      <c r="S39" s="135"/>
      <c r="T39" s="97"/>
      <c r="U39" s="153"/>
      <c r="V39" s="135"/>
      <c r="W39" s="97"/>
    </row>
    <row r="40" ht="21.95" customHeight="1">
      <c r="A40" s="150">
        <v>1947</v>
      </c>
      <c r="B40" s="100">
        <v>27</v>
      </c>
      <c r="C40" s="83">
        <v>154.2</v>
      </c>
      <c r="D40" s="87">
        <v>5.71111111111111</v>
      </c>
      <c r="E40" s="40"/>
      <c r="F40" s="151">
        <v>1947</v>
      </c>
      <c r="G40" s="100">
        <v>14</v>
      </c>
      <c r="H40" s="83">
        <v>70.7</v>
      </c>
      <c r="I40" s="87">
        <v>5.05</v>
      </c>
      <c r="J40" s="40"/>
      <c r="K40" s="151">
        <v>1947</v>
      </c>
      <c r="L40" s="100">
        <v>1</v>
      </c>
      <c r="M40" s="83">
        <v>3.9</v>
      </c>
      <c r="N40" s="89">
        <v>3.9</v>
      </c>
      <c r="O40" s="152"/>
      <c r="P40" s="135"/>
      <c r="Q40" s="97"/>
      <c r="R40" s="153"/>
      <c r="S40" s="135"/>
      <c r="T40" s="97"/>
      <c r="U40" s="153"/>
      <c r="V40" s="135"/>
      <c r="W40" s="97"/>
    </row>
    <row r="41" ht="21.95" customHeight="1">
      <c r="A41" s="150">
        <v>1948</v>
      </c>
      <c r="B41" s="100">
        <v>24</v>
      </c>
      <c r="C41" s="83">
        <v>145.9</v>
      </c>
      <c r="D41" s="87">
        <v>6.07916666666667</v>
      </c>
      <c r="E41" s="40"/>
      <c r="F41" s="151">
        <v>1948</v>
      </c>
      <c r="G41" s="100">
        <v>7</v>
      </c>
      <c r="H41" s="83">
        <v>36.2</v>
      </c>
      <c r="I41" s="87">
        <v>5.17142857142857</v>
      </c>
      <c r="J41" s="40"/>
      <c r="K41" s="151">
        <v>1948</v>
      </c>
      <c r="L41" s="100">
        <v>0</v>
      </c>
      <c r="M41" s="83">
        <v>0</v>
      </c>
      <c r="N41" s="89"/>
      <c r="O41" s="152"/>
      <c r="P41" s="135"/>
      <c r="Q41" s="97"/>
      <c r="R41" s="153"/>
      <c r="S41" s="135"/>
      <c r="T41" s="97"/>
      <c r="U41" s="153"/>
      <c r="V41" s="135"/>
      <c r="W41" s="97"/>
    </row>
    <row r="42" ht="21.95" customHeight="1">
      <c r="A42" s="150">
        <v>1949</v>
      </c>
      <c r="B42" s="100">
        <v>30</v>
      </c>
      <c r="C42" s="83">
        <v>175.9</v>
      </c>
      <c r="D42" s="87">
        <v>5.86333333333333</v>
      </c>
      <c r="E42" s="40"/>
      <c r="F42" s="151">
        <v>1949</v>
      </c>
      <c r="G42" s="100">
        <v>12</v>
      </c>
      <c r="H42" s="83">
        <v>60.7</v>
      </c>
      <c r="I42" s="87">
        <v>5.05833333333333</v>
      </c>
      <c r="J42" s="40"/>
      <c r="K42" s="151">
        <v>1949</v>
      </c>
      <c r="L42" s="100">
        <v>1</v>
      </c>
      <c r="M42" s="83">
        <v>3.9</v>
      </c>
      <c r="N42" s="89">
        <v>3.9</v>
      </c>
      <c r="O42" s="152"/>
      <c r="P42" s="135"/>
      <c r="Q42" s="97"/>
      <c r="R42" s="153"/>
      <c r="S42" s="135"/>
      <c r="T42" s="97"/>
      <c r="U42" s="153"/>
      <c r="V42" s="135"/>
      <c r="W42" s="97"/>
    </row>
    <row r="43" ht="21.95" customHeight="1">
      <c r="A43" s="150">
        <v>1950</v>
      </c>
      <c r="B43" s="100">
        <v>21</v>
      </c>
      <c r="C43" s="83">
        <v>125.7</v>
      </c>
      <c r="D43" s="87">
        <v>5.98571428571429</v>
      </c>
      <c r="E43" s="40"/>
      <c r="F43" s="151">
        <v>1950</v>
      </c>
      <c r="G43" s="100">
        <v>6</v>
      </c>
      <c r="H43" s="83">
        <v>30.6</v>
      </c>
      <c r="I43" s="87">
        <v>5.1</v>
      </c>
      <c r="J43" s="40"/>
      <c r="K43" s="151">
        <v>1950</v>
      </c>
      <c r="L43" s="100">
        <v>0</v>
      </c>
      <c r="M43" s="83">
        <v>0</v>
      </c>
      <c r="N43" s="89"/>
      <c r="O43" s="152"/>
      <c r="P43" s="135"/>
      <c r="Q43" s="97"/>
      <c r="R43" s="153"/>
      <c r="S43" s="135"/>
      <c r="T43" s="97"/>
      <c r="U43" s="153"/>
      <c r="V43" s="135"/>
      <c r="W43" s="97"/>
    </row>
    <row r="44" ht="21.95" customHeight="1">
      <c r="A44" s="150">
        <v>1951</v>
      </c>
      <c r="B44" s="100">
        <v>26</v>
      </c>
      <c r="C44" s="83">
        <v>151.5</v>
      </c>
      <c r="D44" s="87">
        <v>5.82692307692308</v>
      </c>
      <c r="E44" s="40"/>
      <c r="F44" s="151">
        <v>1951</v>
      </c>
      <c r="G44" s="100">
        <v>13</v>
      </c>
      <c r="H44" s="83">
        <v>69.2</v>
      </c>
      <c r="I44" s="87">
        <v>5.32307692307692</v>
      </c>
      <c r="J44" s="40"/>
      <c r="K44" s="151">
        <v>1951</v>
      </c>
      <c r="L44" s="100">
        <v>0</v>
      </c>
      <c r="M44" s="83">
        <v>0</v>
      </c>
      <c r="N44" s="89"/>
      <c r="O44" s="152"/>
      <c r="P44" s="135"/>
      <c r="Q44" s="97"/>
      <c r="R44" s="153"/>
      <c r="S44" s="135"/>
      <c r="T44" s="97"/>
      <c r="U44" s="153"/>
      <c r="V44" s="135"/>
      <c r="W44" s="97"/>
    </row>
    <row r="45" ht="21.95" customHeight="1">
      <c r="A45" s="150">
        <v>1952</v>
      </c>
      <c r="B45" s="100">
        <v>36</v>
      </c>
      <c r="C45" s="83">
        <v>194.2</v>
      </c>
      <c r="D45" s="87">
        <v>5.39444444444444</v>
      </c>
      <c r="E45" s="40"/>
      <c r="F45" s="151">
        <v>1952</v>
      </c>
      <c r="G45" s="100">
        <v>22</v>
      </c>
      <c r="H45" s="83">
        <v>103.4</v>
      </c>
      <c r="I45" s="87">
        <v>4.7</v>
      </c>
      <c r="J45" s="40"/>
      <c r="K45" s="151">
        <v>1952</v>
      </c>
      <c r="L45" s="100">
        <v>5</v>
      </c>
      <c r="M45" s="83">
        <v>17.8</v>
      </c>
      <c r="N45" s="89">
        <v>3.56</v>
      </c>
      <c r="O45" s="152"/>
      <c r="P45" s="135"/>
      <c r="Q45" s="97"/>
      <c r="R45" s="153"/>
      <c r="S45" s="135"/>
      <c r="T45" s="97"/>
      <c r="U45" s="153"/>
      <c r="V45" s="135"/>
      <c r="W45" s="97"/>
    </row>
    <row r="46" ht="21.95" customHeight="1">
      <c r="A46" s="150">
        <v>1953</v>
      </c>
      <c r="B46" s="100">
        <v>30</v>
      </c>
      <c r="C46" s="83">
        <v>185.8</v>
      </c>
      <c r="D46" s="87">
        <v>6.19333333333333</v>
      </c>
      <c r="E46" s="40"/>
      <c r="F46" s="151">
        <v>1953</v>
      </c>
      <c r="G46" s="100">
        <v>6</v>
      </c>
      <c r="H46" s="83">
        <v>31</v>
      </c>
      <c r="I46" s="87">
        <v>5.16666666666667</v>
      </c>
      <c r="J46" s="40"/>
      <c r="K46" s="151">
        <v>1953</v>
      </c>
      <c r="L46" s="100">
        <v>1</v>
      </c>
      <c r="M46" s="83">
        <v>3.9</v>
      </c>
      <c r="N46" s="89">
        <v>3.9</v>
      </c>
      <c r="O46" s="152"/>
      <c r="P46" s="135"/>
      <c r="Q46" s="97"/>
      <c r="R46" s="153"/>
      <c r="S46" s="135"/>
      <c r="T46" s="97"/>
      <c r="U46" s="153"/>
      <c r="V46" s="135"/>
      <c r="W46" s="97"/>
    </row>
    <row r="47" ht="21.95" customHeight="1">
      <c r="A47" s="150">
        <v>1954</v>
      </c>
      <c r="B47" s="100">
        <v>26</v>
      </c>
      <c r="C47" s="83">
        <v>154.5</v>
      </c>
      <c r="D47" s="87">
        <v>5.94230769230769</v>
      </c>
      <c r="E47" s="40"/>
      <c r="F47" s="151">
        <v>1954</v>
      </c>
      <c r="G47" s="100">
        <v>8</v>
      </c>
      <c r="H47" s="83">
        <v>37.9</v>
      </c>
      <c r="I47" s="87">
        <v>4.7375</v>
      </c>
      <c r="J47" s="40"/>
      <c r="K47" s="151">
        <v>1954</v>
      </c>
      <c r="L47" s="100">
        <v>3</v>
      </c>
      <c r="M47" s="83">
        <v>11.1</v>
      </c>
      <c r="N47" s="89">
        <v>3.7</v>
      </c>
      <c r="O47" s="152"/>
      <c r="P47" s="135"/>
      <c r="Q47" s="97"/>
      <c r="R47" s="153"/>
      <c r="S47" s="135"/>
      <c r="T47" s="97"/>
      <c r="U47" s="153"/>
      <c r="V47" s="135"/>
      <c r="W47" s="97"/>
    </row>
    <row r="48" ht="21.95" customHeight="1">
      <c r="A48" s="150">
        <v>1955</v>
      </c>
      <c r="B48" s="100">
        <v>10</v>
      </c>
      <c r="C48" s="83">
        <v>56.7</v>
      </c>
      <c r="D48" s="87">
        <v>5.67</v>
      </c>
      <c r="E48" s="40"/>
      <c r="F48" s="151">
        <v>1955</v>
      </c>
      <c r="G48" s="100">
        <v>4</v>
      </c>
      <c r="H48" s="83">
        <v>19.5</v>
      </c>
      <c r="I48" s="87">
        <v>4.875</v>
      </c>
      <c r="J48" s="40"/>
      <c r="K48" s="151">
        <v>1955</v>
      </c>
      <c r="L48" s="100">
        <v>1</v>
      </c>
      <c r="M48" s="83">
        <v>3.9</v>
      </c>
      <c r="N48" s="89">
        <v>3.9</v>
      </c>
      <c r="O48" s="152"/>
      <c r="P48" s="135"/>
      <c r="Q48" s="97"/>
      <c r="R48" s="153"/>
      <c r="S48" s="135"/>
      <c r="T48" s="97"/>
      <c r="U48" s="153"/>
      <c r="V48" s="135"/>
      <c r="W48" s="97"/>
    </row>
    <row r="49" ht="21.95" customHeight="1">
      <c r="A49" s="150">
        <v>1956</v>
      </c>
      <c r="B49" s="100">
        <v>28</v>
      </c>
      <c r="C49" s="83">
        <v>167.4</v>
      </c>
      <c r="D49" s="87">
        <v>5.97857142857143</v>
      </c>
      <c r="E49" s="40"/>
      <c r="F49" s="151">
        <v>1956</v>
      </c>
      <c r="G49" s="100">
        <v>8</v>
      </c>
      <c r="H49" s="83">
        <v>40.6</v>
      </c>
      <c r="I49" s="87">
        <v>5.075</v>
      </c>
      <c r="J49" s="40"/>
      <c r="K49" s="151">
        <v>1956</v>
      </c>
      <c r="L49" s="100">
        <v>0</v>
      </c>
      <c r="M49" s="83">
        <v>0</v>
      </c>
      <c r="N49" s="89"/>
      <c r="O49" s="152"/>
      <c r="P49" s="135"/>
      <c r="Q49" s="97"/>
      <c r="R49" s="153"/>
      <c r="S49" s="135"/>
      <c r="T49" s="97"/>
      <c r="U49" s="153"/>
      <c r="V49" s="135"/>
      <c r="W49" s="97"/>
    </row>
    <row r="50" ht="21.95" customHeight="1">
      <c r="A50" s="150">
        <v>1957</v>
      </c>
      <c r="B50" s="100">
        <v>28</v>
      </c>
      <c r="C50" s="83">
        <v>173.8</v>
      </c>
      <c r="D50" s="87">
        <v>6.20714285714286</v>
      </c>
      <c r="E50" s="40"/>
      <c r="F50" s="151">
        <v>1957</v>
      </c>
      <c r="G50" s="100">
        <v>6</v>
      </c>
      <c r="H50" s="83">
        <v>31.8</v>
      </c>
      <c r="I50" s="87">
        <v>5.3</v>
      </c>
      <c r="J50" s="40"/>
      <c r="K50" s="151">
        <v>1957</v>
      </c>
      <c r="L50" s="100">
        <v>0</v>
      </c>
      <c r="M50" s="83">
        <v>0</v>
      </c>
      <c r="N50" s="89"/>
      <c r="O50" s="152"/>
      <c r="P50" s="135"/>
      <c r="Q50" s="97"/>
      <c r="R50" s="153"/>
      <c r="S50" s="135"/>
      <c r="T50" s="97"/>
      <c r="U50" s="153"/>
      <c r="V50" s="135"/>
      <c r="W50" s="97"/>
    </row>
    <row r="51" ht="21.95" customHeight="1">
      <c r="A51" s="150">
        <v>1958</v>
      </c>
      <c r="B51" s="100">
        <v>22</v>
      </c>
      <c r="C51" s="83">
        <v>128.6</v>
      </c>
      <c r="D51" s="87">
        <v>5.84545454545455</v>
      </c>
      <c r="E51" s="40"/>
      <c r="F51" s="151">
        <v>1958</v>
      </c>
      <c r="G51" s="100">
        <v>10</v>
      </c>
      <c r="H51" s="83">
        <v>50</v>
      </c>
      <c r="I51" s="87">
        <v>5</v>
      </c>
      <c r="J51" s="40"/>
      <c r="K51" s="151">
        <v>1958</v>
      </c>
      <c r="L51" s="100">
        <v>0</v>
      </c>
      <c r="M51" s="83">
        <v>0</v>
      </c>
      <c r="N51" s="89"/>
      <c r="O51" s="152"/>
      <c r="P51" s="135"/>
      <c r="Q51" s="97"/>
      <c r="R51" s="153"/>
      <c r="S51" s="135"/>
      <c r="T51" s="97"/>
      <c r="U51" s="153"/>
      <c r="V51" s="135"/>
      <c r="W51" s="97"/>
    </row>
    <row r="52" ht="21.95" customHeight="1">
      <c r="A52" s="150">
        <v>1959</v>
      </c>
      <c r="B52" s="100">
        <v>7</v>
      </c>
      <c r="C52" s="83">
        <v>44.6</v>
      </c>
      <c r="D52" s="87">
        <v>6.37142857142857</v>
      </c>
      <c r="E52" s="40"/>
      <c r="F52" s="151">
        <v>1959</v>
      </c>
      <c r="G52" s="100">
        <v>1</v>
      </c>
      <c r="H52" s="83">
        <v>5</v>
      </c>
      <c r="I52" s="87">
        <v>5</v>
      </c>
      <c r="J52" s="40"/>
      <c r="K52" s="151">
        <v>1959</v>
      </c>
      <c r="L52" s="100">
        <v>0</v>
      </c>
      <c r="M52" s="83">
        <v>0</v>
      </c>
      <c r="N52" s="89"/>
      <c r="O52" s="152"/>
      <c r="P52" s="135"/>
      <c r="Q52" s="97"/>
      <c r="R52" s="153"/>
      <c r="S52" s="135"/>
      <c r="T52" s="97"/>
      <c r="U52" s="153"/>
      <c r="V52" s="135"/>
      <c r="W52" s="97"/>
    </row>
    <row r="53" ht="21.95" customHeight="1">
      <c r="A53" s="150">
        <v>1960</v>
      </c>
      <c r="B53" s="100">
        <v>33</v>
      </c>
      <c r="C53" s="83">
        <v>191.4</v>
      </c>
      <c r="D53" s="87">
        <v>5.8</v>
      </c>
      <c r="E53" s="40"/>
      <c r="F53" s="151">
        <v>1960</v>
      </c>
      <c r="G53" s="100">
        <v>15</v>
      </c>
      <c r="H53" s="83">
        <v>75.59999999999999</v>
      </c>
      <c r="I53" s="87">
        <v>5.04</v>
      </c>
      <c r="J53" s="40"/>
      <c r="K53" s="151">
        <v>1960</v>
      </c>
      <c r="L53" s="100">
        <v>0</v>
      </c>
      <c r="M53" s="83">
        <v>0</v>
      </c>
      <c r="N53" s="89"/>
      <c r="O53" s="152"/>
      <c r="P53" s="135"/>
      <c r="Q53" s="97"/>
      <c r="R53" s="153"/>
      <c r="S53" s="135"/>
      <c r="T53" s="97"/>
      <c r="U53" s="153"/>
      <c r="V53" s="135"/>
      <c r="W53" s="97"/>
    </row>
    <row r="54" ht="21.95" customHeight="1">
      <c r="A54" s="150">
        <v>1961</v>
      </c>
      <c r="B54" s="100">
        <v>8</v>
      </c>
      <c r="C54" s="83">
        <v>47.3</v>
      </c>
      <c r="D54" s="87">
        <v>5.9125</v>
      </c>
      <c r="E54" s="40"/>
      <c r="F54" s="151">
        <v>1961</v>
      </c>
      <c r="G54" s="100">
        <v>3</v>
      </c>
      <c r="H54" s="83">
        <v>16.2</v>
      </c>
      <c r="I54" s="87">
        <v>5.4</v>
      </c>
      <c r="J54" s="40"/>
      <c r="K54" s="151">
        <v>1961</v>
      </c>
      <c r="L54" s="100">
        <v>0</v>
      </c>
      <c r="M54" s="83">
        <v>0</v>
      </c>
      <c r="N54" s="89"/>
      <c r="O54" s="152"/>
      <c r="P54" s="135"/>
      <c r="Q54" s="97"/>
      <c r="R54" s="153"/>
      <c r="S54" s="135"/>
      <c r="T54" s="97"/>
      <c r="U54" s="153"/>
      <c r="V54" s="135"/>
      <c r="W54" s="97"/>
    </row>
    <row r="55" ht="21.95" customHeight="1">
      <c r="A55" s="150">
        <v>1962</v>
      </c>
      <c r="B55" s="100">
        <v>10</v>
      </c>
      <c r="C55" s="83">
        <v>60.4</v>
      </c>
      <c r="D55" s="87">
        <v>6.04</v>
      </c>
      <c r="E55" s="40"/>
      <c r="F55" s="151">
        <v>1962</v>
      </c>
      <c r="G55" s="100">
        <v>5</v>
      </c>
      <c r="H55" s="83">
        <v>27.5</v>
      </c>
      <c r="I55" s="87">
        <v>5.5</v>
      </c>
      <c r="J55" s="40"/>
      <c r="K55" s="151">
        <v>1962</v>
      </c>
      <c r="L55" s="100">
        <v>0</v>
      </c>
      <c r="M55" s="83">
        <v>0</v>
      </c>
      <c r="N55" s="89"/>
      <c r="O55" s="152"/>
      <c r="P55" s="135"/>
      <c r="Q55" s="97"/>
      <c r="R55" s="153"/>
      <c r="S55" s="135"/>
      <c r="T55" s="97"/>
      <c r="U55" s="153"/>
      <c r="V55" s="135"/>
      <c r="W55" s="97"/>
    </row>
    <row r="56" ht="21.95" customHeight="1">
      <c r="A56" s="150">
        <v>1963</v>
      </c>
      <c r="B56" s="100">
        <v>17</v>
      </c>
      <c r="C56" s="83">
        <v>93.40000000000001</v>
      </c>
      <c r="D56" s="87">
        <v>5.49411764705882</v>
      </c>
      <c r="E56" s="40"/>
      <c r="F56" s="151">
        <v>1963</v>
      </c>
      <c r="G56" s="100">
        <v>8</v>
      </c>
      <c r="H56" s="83">
        <v>35.5</v>
      </c>
      <c r="I56" s="87">
        <v>4.4375</v>
      </c>
      <c r="J56" s="40"/>
      <c r="K56" s="151">
        <v>1963</v>
      </c>
      <c r="L56" s="100">
        <v>2</v>
      </c>
      <c r="M56" s="83">
        <v>5.5</v>
      </c>
      <c r="N56" s="89">
        <v>2.75</v>
      </c>
      <c r="O56" s="152"/>
      <c r="P56" s="135"/>
      <c r="Q56" s="97"/>
      <c r="R56" s="153"/>
      <c r="S56" s="135"/>
      <c r="T56" s="97"/>
      <c r="U56" s="153"/>
      <c r="V56" s="135"/>
      <c r="W56" s="97"/>
    </row>
    <row r="57" ht="21.95" customHeight="1">
      <c r="A57" s="150">
        <v>1964</v>
      </c>
      <c r="B57" s="100">
        <v>28</v>
      </c>
      <c r="C57" s="83">
        <v>162.4</v>
      </c>
      <c r="D57" s="87">
        <v>5.8</v>
      </c>
      <c r="E57" s="40"/>
      <c r="F57" s="151">
        <v>1964</v>
      </c>
      <c r="G57" s="100">
        <v>12</v>
      </c>
      <c r="H57" s="83">
        <v>59.1</v>
      </c>
      <c r="I57" s="87">
        <v>4.925</v>
      </c>
      <c r="J57" s="40"/>
      <c r="K57" s="151">
        <v>1964</v>
      </c>
      <c r="L57" s="100">
        <v>3</v>
      </c>
      <c r="M57" s="83">
        <v>11.1</v>
      </c>
      <c r="N57" s="89">
        <v>3.7</v>
      </c>
      <c r="O57" s="152"/>
      <c r="P57" s="135"/>
      <c r="Q57" s="97"/>
      <c r="R57" s="153"/>
      <c r="S57" s="135"/>
      <c r="T57" s="97"/>
      <c r="U57" s="153"/>
      <c r="V57" s="135"/>
      <c r="W57" s="97"/>
    </row>
    <row r="58" ht="21.95" customHeight="1">
      <c r="A58" s="150">
        <v>1965</v>
      </c>
      <c r="B58" s="100">
        <v>33</v>
      </c>
      <c r="C58" s="83">
        <v>193.1</v>
      </c>
      <c r="D58" s="87">
        <v>5.85151515151515</v>
      </c>
      <c r="E58" s="40"/>
      <c r="F58" s="151">
        <v>1965</v>
      </c>
      <c r="G58" s="100">
        <v>13</v>
      </c>
      <c r="H58" s="83">
        <v>63.6</v>
      </c>
      <c r="I58" s="87">
        <v>4.89230769230769</v>
      </c>
      <c r="J58" s="40"/>
      <c r="K58" s="151">
        <v>1965</v>
      </c>
      <c r="L58" s="100">
        <v>3</v>
      </c>
      <c r="M58" s="83">
        <v>11</v>
      </c>
      <c r="N58" s="89">
        <v>3.66666666666667</v>
      </c>
      <c r="O58" s="152"/>
      <c r="P58" s="135"/>
      <c r="Q58" s="97"/>
      <c r="R58" s="153"/>
      <c r="S58" s="135"/>
      <c r="T58" s="97"/>
      <c r="U58" s="153"/>
      <c r="V58" s="135"/>
      <c r="W58" s="97"/>
    </row>
    <row r="59" ht="21.95" customHeight="1">
      <c r="A59" s="150">
        <v>1966</v>
      </c>
      <c r="B59" s="100">
        <v>28</v>
      </c>
      <c r="C59" s="83">
        <v>170.4</v>
      </c>
      <c r="D59" s="87">
        <v>6.08571428571429</v>
      </c>
      <c r="E59" s="40"/>
      <c r="F59" s="151">
        <v>1966</v>
      </c>
      <c r="G59" s="100">
        <v>8</v>
      </c>
      <c r="H59" s="83">
        <v>40</v>
      </c>
      <c r="I59" s="87">
        <v>5</v>
      </c>
      <c r="J59" s="40"/>
      <c r="K59" s="151">
        <v>1966</v>
      </c>
      <c r="L59" s="100">
        <v>1</v>
      </c>
      <c r="M59" s="83">
        <v>3.3</v>
      </c>
      <c r="N59" s="89">
        <v>3.3</v>
      </c>
      <c r="O59" s="152"/>
      <c r="P59" s="135"/>
      <c r="Q59" s="97"/>
      <c r="R59" s="153"/>
      <c r="S59" s="135"/>
      <c r="T59" s="97"/>
      <c r="U59" s="153"/>
      <c r="V59" s="135"/>
      <c r="W59" s="97"/>
    </row>
    <row r="60" ht="21.95" customHeight="1">
      <c r="A60" s="150">
        <v>1967</v>
      </c>
      <c r="B60" s="100">
        <v>24</v>
      </c>
      <c r="C60" s="83">
        <v>142.2</v>
      </c>
      <c r="D60" s="87">
        <v>5.925</v>
      </c>
      <c r="E60" s="40"/>
      <c r="F60" s="151">
        <v>1967</v>
      </c>
      <c r="G60" s="100">
        <v>8</v>
      </c>
      <c r="H60" s="83">
        <v>40.4</v>
      </c>
      <c r="I60" s="87">
        <v>5.05</v>
      </c>
      <c r="J60" s="40"/>
      <c r="K60" s="151">
        <v>1967</v>
      </c>
      <c r="L60" s="100">
        <v>1</v>
      </c>
      <c r="M60" s="83">
        <v>3.9</v>
      </c>
      <c r="N60" s="89">
        <v>3.9</v>
      </c>
      <c r="O60" s="152"/>
      <c r="P60" s="135"/>
      <c r="Q60" s="97"/>
      <c r="R60" s="153"/>
      <c r="S60" s="135"/>
      <c r="T60" s="97"/>
      <c r="U60" s="153"/>
      <c r="V60" s="135"/>
      <c r="W60" s="97"/>
    </row>
    <row r="61" ht="21.95" customHeight="1">
      <c r="A61" s="150">
        <v>1968</v>
      </c>
      <c r="B61" s="100">
        <v>29</v>
      </c>
      <c r="C61" s="83">
        <v>177.8</v>
      </c>
      <c r="D61" s="87">
        <v>6.13103448275862</v>
      </c>
      <c r="E61" s="40"/>
      <c r="F61" s="151">
        <v>1968</v>
      </c>
      <c r="G61" s="100">
        <v>7</v>
      </c>
      <c r="H61" s="83">
        <v>36.9</v>
      </c>
      <c r="I61" s="87">
        <v>5.27142857142857</v>
      </c>
      <c r="J61" s="40"/>
      <c r="K61" s="151">
        <v>1968</v>
      </c>
      <c r="L61" s="100">
        <v>0</v>
      </c>
      <c r="M61" s="83">
        <v>0</v>
      </c>
      <c r="N61" s="89"/>
      <c r="O61" s="152"/>
      <c r="P61" s="135"/>
      <c r="Q61" s="97"/>
      <c r="R61" s="153"/>
      <c r="S61" s="135"/>
      <c r="T61" s="97"/>
      <c r="U61" s="153"/>
      <c r="V61" s="135"/>
      <c r="W61" s="97"/>
    </row>
    <row r="62" ht="21.95" customHeight="1">
      <c r="A62" s="150">
        <v>1969</v>
      </c>
      <c r="B62" s="100">
        <v>28</v>
      </c>
      <c r="C62" s="83">
        <v>162.9</v>
      </c>
      <c r="D62" s="87">
        <v>5.81785714285714</v>
      </c>
      <c r="E62" s="40"/>
      <c r="F62" s="151">
        <v>1969</v>
      </c>
      <c r="G62" s="100">
        <v>13</v>
      </c>
      <c r="H62" s="83">
        <v>66.2</v>
      </c>
      <c r="I62" s="87">
        <v>5.09230769230769</v>
      </c>
      <c r="J62" s="40"/>
      <c r="K62" s="151">
        <v>1969</v>
      </c>
      <c r="L62" s="100">
        <v>1</v>
      </c>
      <c r="M62" s="83">
        <v>2.8</v>
      </c>
      <c r="N62" s="89">
        <v>2.8</v>
      </c>
      <c r="O62" s="152"/>
      <c r="P62" s="135"/>
      <c r="Q62" s="97"/>
      <c r="R62" s="153"/>
      <c r="S62" s="135"/>
      <c r="T62" s="97"/>
      <c r="U62" s="153"/>
      <c r="V62" s="135"/>
      <c r="W62" s="97"/>
    </row>
    <row r="63" ht="21.95" customHeight="1">
      <c r="A63" s="150">
        <v>1970</v>
      </c>
      <c r="B63" s="100">
        <v>27</v>
      </c>
      <c r="C63" s="83">
        <v>153.9</v>
      </c>
      <c r="D63" s="87">
        <v>5.7</v>
      </c>
      <c r="E63" s="40"/>
      <c r="F63" s="151">
        <v>1970</v>
      </c>
      <c r="G63" s="100">
        <v>12</v>
      </c>
      <c r="H63" s="83">
        <v>56.7</v>
      </c>
      <c r="I63" s="87">
        <v>4.725</v>
      </c>
      <c r="J63" s="40"/>
      <c r="K63" s="151">
        <v>1970</v>
      </c>
      <c r="L63" s="100">
        <v>2</v>
      </c>
      <c r="M63" s="83">
        <v>6.8</v>
      </c>
      <c r="N63" s="89">
        <v>3.4</v>
      </c>
      <c r="O63" s="152"/>
      <c r="P63" s="135"/>
      <c r="Q63" s="97"/>
      <c r="R63" s="153"/>
      <c r="S63" s="135"/>
      <c r="T63" s="97"/>
      <c r="U63" s="153"/>
      <c r="V63" s="135"/>
      <c r="W63" s="97"/>
    </row>
    <row r="64" ht="21.95" customHeight="1">
      <c r="A64" s="150">
        <v>1971</v>
      </c>
      <c r="B64" s="100">
        <v>35</v>
      </c>
      <c r="C64" s="83">
        <v>211.2</v>
      </c>
      <c r="D64" s="87">
        <v>6.03428571428571</v>
      </c>
      <c r="E64" s="40"/>
      <c r="F64" s="151">
        <v>1971</v>
      </c>
      <c r="G64" s="100">
        <v>13</v>
      </c>
      <c r="H64" s="83">
        <v>66.90000000000001</v>
      </c>
      <c r="I64" s="87">
        <v>5.14615384615385</v>
      </c>
      <c r="J64" s="40"/>
      <c r="K64" s="151">
        <v>1971</v>
      </c>
      <c r="L64" s="100">
        <v>0</v>
      </c>
      <c r="M64" s="83">
        <v>0</v>
      </c>
      <c r="N64" s="89"/>
      <c r="O64" s="152"/>
      <c r="P64" s="135"/>
      <c r="Q64" s="97"/>
      <c r="R64" s="153"/>
      <c r="S64" s="135"/>
      <c r="T64" s="97"/>
      <c r="U64" s="153"/>
      <c r="V64" s="135"/>
      <c r="W64" s="97"/>
    </row>
    <row r="65" ht="21.95" customHeight="1">
      <c r="A65" s="150">
        <v>1972</v>
      </c>
      <c r="B65" s="100">
        <v>31</v>
      </c>
      <c r="C65" s="83">
        <v>183.8</v>
      </c>
      <c r="D65" s="87">
        <v>5.92903225806452</v>
      </c>
      <c r="E65" s="40"/>
      <c r="F65" s="151">
        <v>1972</v>
      </c>
      <c r="G65" s="100">
        <v>14</v>
      </c>
      <c r="H65" s="83">
        <v>73.7</v>
      </c>
      <c r="I65" s="87">
        <v>5.26428571428571</v>
      </c>
      <c r="J65" s="40"/>
      <c r="K65" s="151">
        <v>1972</v>
      </c>
      <c r="L65" s="100">
        <v>0</v>
      </c>
      <c r="M65" s="83">
        <v>0</v>
      </c>
      <c r="N65" s="89"/>
      <c r="O65" s="152"/>
      <c r="P65" s="135"/>
      <c r="Q65" s="97"/>
      <c r="R65" s="153"/>
      <c r="S65" s="135"/>
      <c r="T65" s="97"/>
      <c r="U65" s="153"/>
      <c r="V65" s="135"/>
      <c r="W65" s="97"/>
    </row>
    <row r="66" ht="21.95" customHeight="1">
      <c r="A66" s="150">
        <v>1973</v>
      </c>
      <c r="B66" s="100">
        <v>20</v>
      </c>
      <c r="C66" s="83">
        <v>117.7</v>
      </c>
      <c r="D66" s="87">
        <v>5.885</v>
      </c>
      <c r="E66" s="40"/>
      <c r="F66" s="151">
        <v>1973</v>
      </c>
      <c r="G66" s="100">
        <v>9</v>
      </c>
      <c r="H66" s="83">
        <v>47.2</v>
      </c>
      <c r="I66" s="87">
        <v>5.24444444444444</v>
      </c>
      <c r="J66" s="40"/>
      <c r="K66" s="151">
        <v>1973</v>
      </c>
      <c r="L66" s="100">
        <v>0</v>
      </c>
      <c r="M66" s="83">
        <v>0</v>
      </c>
      <c r="N66" s="89"/>
      <c r="O66" s="152"/>
      <c r="P66" s="135"/>
      <c r="Q66" s="97"/>
      <c r="R66" s="153"/>
      <c r="S66" s="135"/>
      <c r="T66" s="97"/>
      <c r="U66" s="153"/>
      <c r="V66" s="135"/>
      <c r="W66" s="97"/>
    </row>
    <row r="67" ht="21.95" customHeight="1">
      <c r="A67" s="150">
        <v>1974</v>
      </c>
      <c r="B67" s="100">
        <v>14</v>
      </c>
      <c r="C67" s="83">
        <v>87.8</v>
      </c>
      <c r="D67" s="87">
        <v>6.27142857142857</v>
      </c>
      <c r="E67" s="40"/>
      <c r="F67" s="151">
        <v>1974</v>
      </c>
      <c r="G67" s="100">
        <v>3</v>
      </c>
      <c r="H67" s="83">
        <v>16.9</v>
      </c>
      <c r="I67" s="87">
        <v>5.63333333333333</v>
      </c>
      <c r="J67" s="40"/>
      <c r="K67" s="151">
        <v>1974</v>
      </c>
      <c r="L67" s="100">
        <v>0</v>
      </c>
      <c r="M67" s="83">
        <v>0</v>
      </c>
      <c r="N67" s="89"/>
      <c r="O67" s="152"/>
      <c r="P67" s="135"/>
      <c r="Q67" s="97"/>
      <c r="R67" s="153"/>
      <c r="S67" s="135"/>
      <c r="T67" s="97"/>
      <c r="U67" s="153"/>
      <c r="V67" s="135"/>
      <c r="W67" s="97"/>
    </row>
    <row r="68" ht="21.95" customHeight="1">
      <c r="A68" s="150">
        <v>1975</v>
      </c>
      <c r="B68" s="100">
        <v>19</v>
      </c>
      <c r="C68" s="83">
        <v>108.1</v>
      </c>
      <c r="D68" s="87">
        <v>5.68947368421053</v>
      </c>
      <c r="E68" s="40"/>
      <c r="F68" s="151">
        <v>1975</v>
      </c>
      <c r="G68" s="100">
        <v>12</v>
      </c>
      <c r="H68" s="83">
        <v>64.59999999999999</v>
      </c>
      <c r="I68" s="87">
        <v>5.38333333333333</v>
      </c>
      <c r="J68" s="40"/>
      <c r="K68" s="151">
        <v>1975</v>
      </c>
      <c r="L68" s="100">
        <v>0</v>
      </c>
      <c r="M68" s="83">
        <v>0</v>
      </c>
      <c r="N68" s="89"/>
      <c r="O68" s="152"/>
      <c r="P68" s="135"/>
      <c r="Q68" s="97"/>
      <c r="R68" s="153"/>
      <c r="S68" s="135"/>
      <c r="T68" s="97"/>
      <c r="U68" s="153"/>
      <c r="V68" s="135"/>
      <c r="W68" s="97"/>
    </row>
    <row r="69" ht="21.95" customHeight="1">
      <c r="A69" s="150">
        <v>1976</v>
      </c>
      <c r="B69" s="100">
        <v>27</v>
      </c>
      <c r="C69" s="83">
        <v>139.1</v>
      </c>
      <c r="D69" s="87">
        <v>5.15185185185185</v>
      </c>
      <c r="E69" s="40"/>
      <c r="F69" s="151">
        <v>1976</v>
      </c>
      <c r="G69" s="100">
        <v>15</v>
      </c>
      <c r="H69" s="83">
        <v>62.5</v>
      </c>
      <c r="I69" s="87">
        <v>4.16666666666667</v>
      </c>
      <c r="J69" s="40"/>
      <c r="K69" s="151">
        <v>1976</v>
      </c>
      <c r="L69" s="100">
        <v>5</v>
      </c>
      <c r="M69" s="83">
        <v>12.2</v>
      </c>
      <c r="N69" s="89">
        <v>2.44</v>
      </c>
      <c r="O69" t="s" s="131">
        <v>110</v>
      </c>
      <c r="P69" s="135">
        <f>AVERAGE(B69:B88)</f>
        <v>24.8</v>
      </c>
      <c r="Q69" s="97">
        <f>AVERAGE(D69:D88)</f>
        <v>5.8172861661729</v>
      </c>
      <c r="R69" t="s" s="134">
        <v>110</v>
      </c>
      <c r="S69" s="135">
        <f>AVERAGE(G69:G88)</f>
        <v>11.55</v>
      </c>
      <c r="T69" s="97">
        <f>AVERAGE(I69:I88)</f>
        <v>5.03846433739224</v>
      </c>
      <c r="U69" t="s" s="134">
        <v>110</v>
      </c>
      <c r="V69" s="135">
        <f>AVERAGE(L69:L88)</f>
        <v>1.6</v>
      </c>
      <c r="W69" s="97">
        <f>AVERAGE(N69:N88)</f>
        <v>3.23815476190476</v>
      </c>
    </row>
    <row r="70" ht="21.95" customHeight="1">
      <c r="A70" s="150">
        <v>1977</v>
      </c>
      <c r="B70" s="100">
        <v>19</v>
      </c>
      <c r="C70" s="83">
        <v>114</v>
      </c>
      <c r="D70" s="87">
        <v>6</v>
      </c>
      <c r="E70" s="40"/>
      <c r="F70" s="151">
        <v>1977</v>
      </c>
      <c r="G70" s="100">
        <v>7</v>
      </c>
      <c r="H70" s="83">
        <v>37.1</v>
      </c>
      <c r="I70" s="87">
        <v>5.3</v>
      </c>
      <c r="J70" s="40"/>
      <c r="K70" s="151">
        <v>1977</v>
      </c>
      <c r="L70" s="100">
        <v>0</v>
      </c>
      <c r="M70" s="83">
        <v>0</v>
      </c>
      <c r="N70" s="89"/>
      <c r="O70" t="s" s="131">
        <v>111</v>
      </c>
      <c r="P70" s="135">
        <f>AVERAGE(B70:B88)</f>
        <v>24.6842105263158</v>
      </c>
      <c r="Q70" s="97">
        <f>AVERAGE(D70:D88)</f>
        <v>5.85642936113296</v>
      </c>
      <c r="R70" t="s" s="134">
        <v>111</v>
      </c>
      <c r="S70" s="135">
        <f>AVERAGE(G70:G88)</f>
        <v>11.3684210526316</v>
      </c>
      <c r="T70" s="97">
        <f>AVERAGE(I70:I88)</f>
        <v>5.08974655331728</v>
      </c>
      <c r="U70" t="s" s="134">
        <v>111</v>
      </c>
      <c r="V70" s="135">
        <f>AVERAGE(L70:L88)</f>
        <v>1.42105263157895</v>
      </c>
      <c r="W70" s="97">
        <f>AVERAGE(N70:N88)</f>
        <v>3.37118055555556</v>
      </c>
    </row>
    <row r="71" ht="21.95" customHeight="1">
      <c r="A71" s="150">
        <v>1978</v>
      </c>
      <c r="B71" s="100">
        <v>15</v>
      </c>
      <c r="C71" s="83">
        <v>91.09999999999999</v>
      </c>
      <c r="D71" s="87">
        <v>6.07333333333333</v>
      </c>
      <c r="E71" s="40"/>
      <c r="F71" s="151">
        <v>1978</v>
      </c>
      <c r="G71" s="100">
        <v>4</v>
      </c>
      <c r="H71" s="83">
        <v>20.8</v>
      </c>
      <c r="I71" s="87">
        <v>5.2</v>
      </c>
      <c r="J71" s="40"/>
      <c r="K71" s="151">
        <v>1978</v>
      </c>
      <c r="L71" s="100">
        <v>0</v>
      </c>
      <c r="M71" s="83">
        <v>0</v>
      </c>
      <c r="N71" s="89"/>
      <c r="O71" t="s" s="131">
        <v>112</v>
      </c>
      <c r="P71" s="135">
        <f>AVERAGE(B71:B88)</f>
        <v>25</v>
      </c>
      <c r="Q71" s="97">
        <f>AVERAGE(D71:D88)</f>
        <v>5.84745619620377</v>
      </c>
      <c r="R71" t="s" s="134">
        <v>112</v>
      </c>
      <c r="S71" s="135">
        <f>AVERAGE(G71:G88)</f>
        <v>11.6111111111111</v>
      </c>
      <c r="T71" s="97">
        <f>AVERAGE(I71:I88)</f>
        <v>5.07660571289961</v>
      </c>
      <c r="U71" t="s" s="134">
        <v>112</v>
      </c>
      <c r="V71" s="135">
        <f>AVERAGE(L71:L88)</f>
        <v>1.5</v>
      </c>
      <c r="W71" s="97">
        <f>AVERAGE(N71:N88)</f>
        <v>3.37118055555556</v>
      </c>
    </row>
    <row r="72" ht="21.95" customHeight="1">
      <c r="A72" s="150">
        <v>1979</v>
      </c>
      <c r="B72" s="100">
        <v>20</v>
      </c>
      <c r="C72" s="83">
        <v>118.9</v>
      </c>
      <c r="D72" s="87">
        <v>5.945</v>
      </c>
      <c r="E72" s="40"/>
      <c r="F72" s="151">
        <v>1979</v>
      </c>
      <c r="G72" s="100">
        <v>9</v>
      </c>
      <c r="H72" s="83">
        <v>48</v>
      </c>
      <c r="I72" s="87">
        <v>5.33333333333333</v>
      </c>
      <c r="J72" s="40"/>
      <c r="K72" s="151">
        <v>1979</v>
      </c>
      <c r="L72" s="100">
        <v>0</v>
      </c>
      <c r="M72" s="83">
        <v>0</v>
      </c>
      <c r="N72" s="89"/>
      <c r="O72" t="s" s="131">
        <v>113</v>
      </c>
      <c r="P72" s="135">
        <f>AVERAGE(B72:B88)</f>
        <v>25.5882352941176</v>
      </c>
      <c r="Q72" s="97">
        <f>AVERAGE(D72:D88)</f>
        <v>5.83239772039514</v>
      </c>
      <c r="R72" t="s" s="134">
        <v>113</v>
      </c>
      <c r="S72" s="135">
        <f>AVERAGE(G72:G88)</f>
        <v>12.0588235294118</v>
      </c>
      <c r="T72" s="97">
        <f>AVERAGE(I72:I88)</f>
        <v>5.06837942709291</v>
      </c>
      <c r="U72" t="s" s="134">
        <v>113</v>
      </c>
      <c r="V72" s="135">
        <f>AVERAGE(L72:L88)</f>
        <v>1.58823529411765</v>
      </c>
      <c r="W72" s="97">
        <f>AVERAGE(N72:N88)</f>
        <v>3.37118055555556</v>
      </c>
    </row>
    <row r="73" ht="21.95" customHeight="1">
      <c r="A73" s="150">
        <v>1980</v>
      </c>
      <c r="B73" s="100">
        <v>19</v>
      </c>
      <c r="C73" s="83">
        <v>115.4</v>
      </c>
      <c r="D73" s="87">
        <v>6.07368421052632</v>
      </c>
      <c r="E73" s="40"/>
      <c r="F73" s="151">
        <v>1980</v>
      </c>
      <c r="G73" s="100">
        <v>6</v>
      </c>
      <c r="H73" s="83">
        <v>32.4</v>
      </c>
      <c r="I73" s="87">
        <v>5.4</v>
      </c>
      <c r="J73" s="40"/>
      <c r="K73" s="151">
        <v>1980</v>
      </c>
      <c r="L73" s="100">
        <v>0</v>
      </c>
      <c r="M73" s="83">
        <v>0</v>
      </c>
      <c r="N73" s="89"/>
      <c r="O73" t="s" s="131">
        <v>114</v>
      </c>
      <c r="P73" s="135">
        <f>AVERAGE(B73:B88)</f>
        <v>25.9375</v>
      </c>
      <c r="Q73" s="97">
        <f>AVERAGE(D73:D88)</f>
        <v>5.82435470042336</v>
      </c>
      <c r="R73" t="s" s="134">
        <v>114</v>
      </c>
      <c r="S73" s="135">
        <f>AVERAGE(G73:G88)</f>
        <v>12.25</v>
      </c>
      <c r="T73" s="97">
        <f>AVERAGE(I73:I88)</f>
        <v>5.04945414807574</v>
      </c>
      <c r="U73" t="s" s="134">
        <v>114</v>
      </c>
      <c r="V73" s="135">
        <f>AVERAGE(L73:L88)</f>
        <v>1.6875</v>
      </c>
      <c r="W73" s="97">
        <f>AVERAGE(N73:N88)</f>
        <v>3.37118055555556</v>
      </c>
    </row>
    <row r="74" ht="21.95" customHeight="1">
      <c r="A74" s="150">
        <v>1981</v>
      </c>
      <c r="B74" s="100">
        <v>23</v>
      </c>
      <c r="C74" s="83">
        <v>127.6</v>
      </c>
      <c r="D74" s="87">
        <v>5.54782608695652</v>
      </c>
      <c r="E74" s="40"/>
      <c r="F74" s="151">
        <v>1981</v>
      </c>
      <c r="G74" s="100">
        <v>13</v>
      </c>
      <c r="H74" s="83">
        <v>65.2</v>
      </c>
      <c r="I74" s="87">
        <v>5.01538461538462</v>
      </c>
      <c r="J74" s="40"/>
      <c r="K74" s="151">
        <v>1981</v>
      </c>
      <c r="L74" s="100">
        <v>1</v>
      </c>
      <c r="M74" s="83">
        <v>3.4</v>
      </c>
      <c r="N74" s="89">
        <v>3.4</v>
      </c>
      <c r="O74" t="s" s="131">
        <v>115</v>
      </c>
      <c r="P74" s="135">
        <f>AVERAGE(B74:B88)</f>
        <v>26.4</v>
      </c>
      <c r="Q74" s="97">
        <f>AVERAGE(D74:D88)</f>
        <v>5.80517550733852</v>
      </c>
      <c r="R74" t="s" s="134">
        <v>115</v>
      </c>
      <c r="S74" s="135">
        <f>AVERAGE(G74:G88)</f>
        <v>12.6666666666667</v>
      </c>
      <c r="T74" s="97">
        <f>AVERAGE(I74:I88)</f>
        <v>5.02248908254311</v>
      </c>
      <c r="U74" t="s" s="134">
        <v>115</v>
      </c>
      <c r="V74" s="135">
        <f>AVERAGE(L74:L88)</f>
        <v>1.8</v>
      </c>
      <c r="W74" s="97">
        <f>AVERAGE(N74:N88)</f>
        <v>3.37118055555556</v>
      </c>
    </row>
    <row r="75" ht="21.95" customHeight="1">
      <c r="A75" s="150">
        <v>1982</v>
      </c>
      <c r="B75" s="100">
        <v>30</v>
      </c>
      <c r="C75" s="83">
        <v>166</v>
      </c>
      <c r="D75" s="87">
        <v>5.53333333333333</v>
      </c>
      <c r="E75" s="40"/>
      <c r="F75" s="151">
        <v>1982</v>
      </c>
      <c r="G75" s="100">
        <v>17</v>
      </c>
      <c r="H75" s="83">
        <v>82.40000000000001</v>
      </c>
      <c r="I75" s="87">
        <v>4.84705882352941</v>
      </c>
      <c r="J75" s="40"/>
      <c r="K75" s="151">
        <v>1982</v>
      </c>
      <c r="L75" s="100">
        <v>3</v>
      </c>
      <c r="M75" s="83">
        <v>10.6</v>
      </c>
      <c r="N75" s="89">
        <v>3.53333333333333</v>
      </c>
      <c r="O75" t="s" s="131">
        <v>116</v>
      </c>
      <c r="P75" s="135">
        <f>AVERAGE(B75:B88)</f>
        <v>26.6428571428571</v>
      </c>
      <c r="Q75" s="97">
        <f>AVERAGE(D75:D88)</f>
        <v>5.82662129237035</v>
      </c>
      <c r="R75" t="s" s="134">
        <v>116</v>
      </c>
      <c r="S75" s="135">
        <f>AVERAGE(G75:G88)</f>
        <v>12.6428571428571</v>
      </c>
      <c r="T75" s="97">
        <f>AVERAGE(I75:I88)</f>
        <v>5.02308112147298</v>
      </c>
      <c r="U75" t="s" s="134">
        <v>116</v>
      </c>
      <c r="V75" s="135">
        <f>AVERAGE(L75:L88)</f>
        <v>1.85714285714286</v>
      </c>
      <c r="W75" s="97">
        <f>AVERAGE(N75:N88)</f>
        <v>3.36541666666667</v>
      </c>
    </row>
    <row r="76" ht="21.95" customHeight="1">
      <c r="A76" s="150">
        <v>1983</v>
      </c>
      <c r="B76" s="100">
        <v>28</v>
      </c>
      <c r="C76" s="83">
        <v>160</v>
      </c>
      <c r="D76" s="87">
        <v>5.71428571428571</v>
      </c>
      <c r="E76" s="40"/>
      <c r="F76" s="151">
        <v>1983</v>
      </c>
      <c r="G76" s="100">
        <v>12</v>
      </c>
      <c r="H76" s="83">
        <v>56.1</v>
      </c>
      <c r="I76" s="87">
        <v>4.675</v>
      </c>
      <c r="J76" s="40"/>
      <c r="K76" s="151">
        <v>1983</v>
      </c>
      <c r="L76" s="100">
        <v>3</v>
      </c>
      <c r="M76" s="83">
        <v>10.7</v>
      </c>
      <c r="N76" s="89">
        <v>3.56666666666667</v>
      </c>
      <c r="O76" t="s" s="131">
        <v>117</v>
      </c>
      <c r="P76" s="135">
        <f>AVERAGE(B76:B88)</f>
        <v>26.3846153846154</v>
      </c>
      <c r="Q76" s="97">
        <f>AVERAGE(D76:D88)</f>
        <v>5.85328383410099</v>
      </c>
      <c r="R76" t="s" s="134">
        <v>117</v>
      </c>
      <c r="S76" s="135">
        <f>AVERAGE(G76:G88)</f>
        <v>12.3076923076923</v>
      </c>
      <c r="T76" s="97">
        <f>AVERAGE(I76:I88)</f>
        <v>5.03908314855876</v>
      </c>
      <c r="U76" t="s" s="134">
        <v>117</v>
      </c>
      <c r="V76" s="135">
        <f>AVERAGE(L76:L88)</f>
        <v>1.76923076923077</v>
      </c>
      <c r="W76" s="97">
        <f>AVERAGE(N76:N88)</f>
        <v>3.3234375</v>
      </c>
    </row>
    <row r="77" ht="21.95" customHeight="1">
      <c r="A77" s="150">
        <v>1984</v>
      </c>
      <c r="B77" s="100">
        <v>29</v>
      </c>
      <c r="C77" s="83">
        <v>170.3</v>
      </c>
      <c r="D77" s="87">
        <v>5.87241379310345</v>
      </c>
      <c r="E77" s="40"/>
      <c r="F77" s="151">
        <v>1984</v>
      </c>
      <c r="G77" s="100">
        <v>10</v>
      </c>
      <c r="H77" s="83">
        <v>49.1</v>
      </c>
      <c r="I77" s="87">
        <v>4.91</v>
      </c>
      <c r="J77" s="40"/>
      <c r="K77" s="151">
        <v>1984</v>
      </c>
      <c r="L77" s="100">
        <v>0</v>
      </c>
      <c r="M77" s="83">
        <v>0</v>
      </c>
      <c r="N77" s="89"/>
      <c r="O77" t="s" s="131">
        <v>118</v>
      </c>
      <c r="P77" s="135">
        <f>AVERAGE(B77:B88)</f>
        <v>26.25</v>
      </c>
      <c r="Q77" s="97">
        <f>AVERAGE(D77:D88)</f>
        <v>5.86718364608252</v>
      </c>
      <c r="R77" t="s" s="134">
        <v>118</v>
      </c>
      <c r="S77" s="135">
        <f>AVERAGE(G77:G88)</f>
        <v>12.3333333333333</v>
      </c>
      <c r="T77" s="97">
        <f>AVERAGE(I77:I88)</f>
        <v>5.07549146341463</v>
      </c>
      <c r="U77" t="s" s="134">
        <v>118</v>
      </c>
      <c r="V77" s="135">
        <f>AVERAGE(L77:L88)</f>
        <v>1.66666666666667</v>
      </c>
      <c r="W77" s="97">
        <f>AVERAGE(N77:N88)</f>
        <v>3.24236111111111</v>
      </c>
    </row>
    <row r="78" ht="21.95" customHeight="1">
      <c r="A78" s="150">
        <v>1985</v>
      </c>
      <c r="B78" s="100">
        <v>23</v>
      </c>
      <c r="C78" s="83">
        <v>136.5</v>
      </c>
      <c r="D78" s="87">
        <v>5.93478260869565</v>
      </c>
      <c r="E78" s="40"/>
      <c r="F78" s="151">
        <v>1985</v>
      </c>
      <c r="G78" s="100">
        <v>10</v>
      </c>
      <c r="H78" s="83">
        <v>50.7</v>
      </c>
      <c r="I78" s="87">
        <v>5.07</v>
      </c>
      <c r="J78" s="40"/>
      <c r="K78" s="151">
        <v>1985</v>
      </c>
      <c r="L78" s="100">
        <v>0</v>
      </c>
      <c r="M78" s="83">
        <v>0</v>
      </c>
      <c r="N78" s="89"/>
      <c r="O78" t="s" s="131">
        <v>119</v>
      </c>
      <c r="P78" s="135">
        <f>AVERAGE(B78:B88)</f>
        <v>26</v>
      </c>
      <c r="Q78" s="97">
        <f>AVERAGE(D78:D88)</f>
        <v>5.86660251863574</v>
      </c>
      <c r="R78" t="s" s="134">
        <v>119</v>
      </c>
      <c r="S78" s="135">
        <f>AVERAGE(G78:G88)</f>
        <v>12.5454545454545</v>
      </c>
      <c r="T78" s="97">
        <f>AVERAGE(I78:I88)</f>
        <v>5.09387940379404</v>
      </c>
      <c r="U78" t="s" s="134">
        <v>119</v>
      </c>
      <c r="V78" s="135">
        <f>AVERAGE(L78:L88)</f>
        <v>1.81818181818182</v>
      </c>
      <c r="W78" s="97">
        <f>AVERAGE(N78:N88)</f>
        <v>3.24236111111111</v>
      </c>
    </row>
    <row r="79" ht="21.95" customHeight="1">
      <c r="A79" s="150">
        <v>1986</v>
      </c>
      <c r="B79" s="100">
        <v>17</v>
      </c>
      <c r="C79" s="83">
        <v>103.5</v>
      </c>
      <c r="D79" s="87">
        <v>6.08823529411765</v>
      </c>
      <c r="E79" s="40"/>
      <c r="F79" s="151">
        <v>1986</v>
      </c>
      <c r="G79" s="100">
        <v>8</v>
      </c>
      <c r="H79" s="83">
        <v>44.3</v>
      </c>
      <c r="I79" s="87">
        <v>5.5375</v>
      </c>
      <c r="J79" s="40"/>
      <c r="K79" s="151">
        <v>1986</v>
      </c>
      <c r="L79" s="100">
        <v>0</v>
      </c>
      <c r="M79" s="83">
        <v>0</v>
      </c>
      <c r="N79" s="89"/>
      <c r="O79" t="s" s="131">
        <v>98</v>
      </c>
      <c r="P79" s="135">
        <f>AVERAGE(B79:B88)</f>
        <v>26.3</v>
      </c>
      <c r="Q79" s="97">
        <f>AVERAGE(D79:D88)</f>
        <v>5.85808000737826</v>
      </c>
      <c r="R79" t="s" s="134">
        <v>98</v>
      </c>
      <c r="S79" s="135">
        <f>AVERAGE(G79:G88)</f>
        <v>12.8</v>
      </c>
      <c r="T79" s="97">
        <f>AVERAGE(I79:I88)</f>
        <v>5.09686432926829</v>
      </c>
      <c r="U79" t="s" s="134">
        <v>98</v>
      </c>
      <c r="V79" s="135">
        <f>AVERAGE(L79:L88)</f>
        <v>2</v>
      </c>
      <c r="W79" s="97">
        <f>AVERAGE(N79:N88)</f>
        <v>3.24236111111111</v>
      </c>
    </row>
    <row r="80" ht="21.95" customHeight="1">
      <c r="A80" s="150">
        <v>1987</v>
      </c>
      <c r="B80" s="100">
        <v>16</v>
      </c>
      <c r="C80" s="83">
        <v>96.2</v>
      </c>
      <c r="D80" s="87">
        <v>6.0125</v>
      </c>
      <c r="E80" s="40"/>
      <c r="F80" s="151">
        <v>1987</v>
      </c>
      <c r="G80" s="100">
        <v>6</v>
      </c>
      <c r="H80" s="83">
        <v>31.6</v>
      </c>
      <c r="I80" s="87">
        <v>5.26666666666667</v>
      </c>
      <c r="J80" s="40"/>
      <c r="K80" s="151">
        <v>1987</v>
      </c>
      <c r="L80" s="100">
        <v>0</v>
      </c>
      <c r="M80" s="83">
        <v>0</v>
      </c>
      <c r="N80" s="89"/>
      <c r="O80" t="s" s="131">
        <v>120</v>
      </c>
      <c r="P80" s="135">
        <f>AVERAGE(B80:B88)</f>
        <v>27.3333333333333</v>
      </c>
      <c r="Q80" s="97">
        <f>AVERAGE(D80:D88)</f>
        <v>5.8252006807012</v>
      </c>
      <c r="R80" t="s" s="134">
        <v>120</v>
      </c>
      <c r="S80" s="135">
        <f>AVERAGE(G80:G88)</f>
        <v>13.3333333333333</v>
      </c>
      <c r="T80" s="97">
        <f>AVERAGE(I80:I88)</f>
        <v>5.03391637630662</v>
      </c>
      <c r="U80" t="s" s="134">
        <v>120</v>
      </c>
      <c r="V80" s="135">
        <f>AVERAGE(L80:L88)</f>
        <v>2.22222222222222</v>
      </c>
      <c r="W80" s="97">
        <f>AVERAGE(N80:N88)</f>
        <v>3.24236111111111</v>
      </c>
    </row>
    <row r="81" ht="21.95" customHeight="1">
      <c r="A81" s="150">
        <v>1988</v>
      </c>
      <c r="B81" s="100">
        <v>13</v>
      </c>
      <c r="C81" s="83">
        <v>80.90000000000001</v>
      </c>
      <c r="D81" s="87">
        <v>6.22307692307692</v>
      </c>
      <c r="E81" s="40"/>
      <c r="F81" s="151">
        <v>1988</v>
      </c>
      <c r="G81" s="100">
        <v>3</v>
      </c>
      <c r="H81" s="83">
        <v>16.8</v>
      </c>
      <c r="I81" s="87">
        <v>5.6</v>
      </c>
      <c r="J81" s="40"/>
      <c r="K81" s="151">
        <v>1988</v>
      </c>
      <c r="L81" s="100">
        <v>0</v>
      </c>
      <c r="M81" s="83">
        <v>0</v>
      </c>
      <c r="N81" s="89"/>
      <c r="O81" t="s" s="131">
        <v>121</v>
      </c>
      <c r="P81" s="135">
        <f>AVERAGE(B81:B88)</f>
        <v>28.75</v>
      </c>
      <c r="Q81" s="97">
        <f>AVERAGE(D81:D88)</f>
        <v>5.79398412748473</v>
      </c>
      <c r="R81" t="s" s="134">
        <v>121</v>
      </c>
      <c r="S81" s="135">
        <f>AVERAGE(G81:G88)</f>
        <v>14.25</v>
      </c>
      <c r="T81" s="97">
        <f>AVERAGE(I81:I88)</f>
        <v>4.99512466124661</v>
      </c>
      <c r="U81" t="s" s="134">
        <v>121</v>
      </c>
      <c r="V81" s="135">
        <f>AVERAGE(L81:L88)</f>
        <v>2.5</v>
      </c>
      <c r="W81" s="97">
        <f>AVERAGE(N81:N88)</f>
        <v>3.24236111111111</v>
      </c>
    </row>
    <row r="82" ht="21.95" customHeight="1">
      <c r="A82" s="150">
        <v>1989</v>
      </c>
      <c r="B82" s="100">
        <v>29</v>
      </c>
      <c r="C82" s="83">
        <v>170.6</v>
      </c>
      <c r="D82" s="87">
        <v>5.88275862068966</v>
      </c>
      <c r="E82" s="40"/>
      <c r="F82" s="151">
        <v>1989</v>
      </c>
      <c r="G82" s="100">
        <v>12</v>
      </c>
      <c r="H82" s="83">
        <v>61.6</v>
      </c>
      <c r="I82" s="87">
        <v>5.13333333333333</v>
      </c>
      <c r="J82" s="40"/>
      <c r="K82" s="151">
        <v>1989</v>
      </c>
      <c r="L82" s="100">
        <v>0</v>
      </c>
      <c r="M82" s="83">
        <v>0</v>
      </c>
      <c r="N82" s="89"/>
      <c r="O82" t="s" s="131">
        <v>122</v>
      </c>
      <c r="P82" s="135">
        <f>AVERAGE(B82:B88)</f>
        <v>31</v>
      </c>
      <c r="Q82" s="97">
        <f>AVERAGE(D82:D88)</f>
        <v>5.7081655683663</v>
      </c>
      <c r="R82" t="s" s="134">
        <v>122</v>
      </c>
      <c r="S82" s="135">
        <f>AVERAGE(G82:G88)</f>
        <v>15.8571428571429</v>
      </c>
      <c r="T82" s="97">
        <f>AVERAGE(I82:I88)</f>
        <v>4.87414959349593</v>
      </c>
      <c r="U82" t="s" s="134">
        <v>122</v>
      </c>
      <c r="V82" s="135">
        <f>AVERAGE(L82:L88)</f>
        <v>2.85714285714286</v>
      </c>
      <c r="W82" s="97">
        <f>AVERAGE(N82:N88)</f>
        <v>3.24236111111111</v>
      </c>
    </row>
    <row r="83" ht="21.95" customHeight="1">
      <c r="A83" s="150">
        <v>1990</v>
      </c>
      <c r="B83" s="100">
        <v>13</v>
      </c>
      <c r="C83" s="83">
        <v>80.8</v>
      </c>
      <c r="D83" s="87">
        <v>6.21538461538462</v>
      </c>
      <c r="E83" s="40"/>
      <c r="F83" s="151">
        <v>1990</v>
      </c>
      <c r="G83" s="100">
        <v>1</v>
      </c>
      <c r="H83" s="83">
        <v>5</v>
      </c>
      <c r="I83" s="87">
        <v>5</v>
      </c>
      <c r="J83" s="40"/>
      <c r="K83" s="151">
        <v>1990</v>
      </c>
      <c r="L83" s="100">
        <v>0</v>
      </c>
      <c r="M83" s="83">
        <v>0</v>
      </c>
      <c r="N83" s="89"/>
      <c r="O83" t="s" s="131">
        <v>123</v>
      </c>
      <c r="P83" s="135">
        <f>AVERAGE(B83:B88)</f>
        <v>31.3333333333333</v>
      </c>
      <c r="Q83" s="97">
        <f>AVERAGE(D83:D88)</f>
        <v>5.66451730528546</v>
      </c>
      <c r="R83" t="s" s="134">
        <v>123</v>
      </c>
      <c r="S83" s="135">
        <f>AVERAGE(G83:G88)</f>
        <v>16.5</v>
      </c>
      <c r="T83" s="97">
        <f>AVERAGE(I83:I88)</f>
        <v>4.80935365853659</v>
      </c>
      <c r="U83" t="s" s="134">
        <v>123</v>
      </c>
      <c r="V83" s="135">
        <f>AVERAGE(L83:L88)</f>
        <v>3.33333333333333</v>
      </c>
      <c r="W83" s="97">
        <f>AVERAGE(N83:N88)</f>
        <v>3.24236111111111</v>
      </c>
    </row>
    <row r="84" ht="21.95" customHeight="1">
      <c r="A84" s="150">
        <v>1991</v>
      </c>
      <c r="B84" s="100">
        <v>0</v>
      </c>
      <c r="C84" s="83">
        <v>0</v>
      </c>
      <c r="D84" s="87"/>
      <c r="E84" s="40"/>
      <c r="F84" s="151">
        <v>1991</v>
      </c>
      <c r="G84" s="100">
        <v>0</v>
      </c>
      <c r="H84" s="83">
        <v>0</v>
      </c>
      <c r="I84" s="87"/>
      <c r="J84" s="40"/>
      <c r="K84" s="151">
        <v>1991</v>
      </c>
      <c r="L84" s="100">
        <v>0</v>
      </c>
      <c r="M84" s="83">
        <v>0</v>
      </c>
      <c r="N84" s="89"/>
      <c r="O84" t="s" s="131">
        <v>104</v>
      </c>
      <c r="P84" s="135">
        <f>AVERAGE(B84:B88)</f>
        <v>35</v>
      </c>
      <c r="Q84" s="97">
        <f>AVERAGE(D84:D88)</f>
        <v>5.48089486858573</v>
      </c>
      <c r="R84" t="s" s="134">
        <v>104</v>
      </c>
      <c r="S84" s="135">
        <f>AVERAGE(G84:G88)</f>
        <v>19.6</v>
      </c>
      <c r="T84" s="97">
        <f>AVERAGE(I84:I88)</f>
        <v>4.74580487804878</v>
      </c>
      <c r="U84" t="s" s="134">
        <v>104</v>
      </c>
      <c r="V84" s="135">
        <f>AVERAGE(L84:L88)</f>
        <v>4</v>
      </c>
      <c r="W84" s="97">
        <f>AVERAGE(N84:N88)</f>
        <v>3.24236111111111</v>
      </c>
    </row>
    <row r="85" ht="21.95" customHeight="1">
      <c r="A85" s="150">
        <v>1992</v>
      </c>
      <c r="B85" s="154">
        <v>0</v>
      </c>
      <c r="C85" s="155">
        <v>0</v>
      </c>
      <c r="D85" s="156"/>
      <c r="E85" s="40"/>
      <c r="F85" s="151">
        <v>1992</v>
      </c>
      <c r="G85" s="154">
        <v>0</v>
      </c>
      <c r="H85" s="155">
        <v>0</v>
      </c>
      <c r="I85" s="156"/>
      <c r="J85" s="40"/>
      <c r="K85" s="151">
        <v>1992</v>
      </c>
      <c r="L85" s="154">
        <v>0</v>
      </c>
      <c r="M85" s="155">
        <v>0</v>
      </c>
      <c r="N85" s="157"/>
      <c r="O85" t="s" s="131">
        <v>124</v>
      </c>
      <c r="P85" s="135">
        <f>AVERAGE(B85:B88)</f>
        <v>43.75</v>
      </c>
      <c r="Q85" s="97">
        <f>AVERAGE(D85:D88)</f>
        <v>5.48089486858573</v>
      </c>
      <c r="R85" t="s" s="134">
        <v>124</v>
      </c>
      <c r="S85" s="135">
        <f>AVERAGE(G85:G88)</f>
        <v>24.5</v>
      </c>
      <c r="T85" s="97">
        <f>AVERAGE(I85:I88)</f>
        <v>4.74580487804878</v>
      </c>
      <c r="U85" t="s" s="134">
        <v>124</v>
      </c>
      <c r="V85" s="135">
        <f>AVERAGE(L85:L88)</f>
        <v>5</v>
      </c>
      <c r="W85" s="97">
        <f>AVERAGE(N85:N88)</f>
        <v>3.24236111111111</v>
      </c>
    </row>
    <row r="86" ht="21.95" customHeight="1">
      <c r="A86" s="150">
        <v>1993</v>
      </c>
      <c r="B86" s="100">
        <v>47</v>
      </c>
      <c r="C86" s="83">
        <v>271.8</v>
      </c>
      <c r="D86" s="87">
        <v>5.78297872340426</v>
      </c>
      <c r="E86" s="40"/>
      <c r="F86" s="151">
        <v>1993</v>
      </c>
      <c r="G86" s="100">
        <v>25</v>
      </c>
      <c r="H86" s="83">
        <v>130.6</v>
      </c>
      <c r="I86" s="87">
        <v>5.224</v>
      </c>
      <c r="J86" s="40"/>
      <c r="K86" s="151">
        <v>1993</v>
      </c>
      <c r="L86" s="100">
        <v>1</v>
      </c>
      <c r="M86" s="83">
        <v>3.9</v>
      </c>
      <c r="N86" s="89">
        <v>3.9</v>
      </c>
      <c r="O86" t="s" s="131">
        <v>125</v>
      </c>
      <c r="P86" s="135">
        <f>AVERAGE(B86:B88)</f>
        <v>58.3333333333333</v>
      </c>
      <c r="Q86" s="97">
        <f>AVERAGE(D86:D88)</f>
        <v>5.48089486858573</v>
      </c>
      <c r="R86" t="s" s="134">
        <v>125</v>
      </c>
      <c r="S86" s="135">
        <f>AVERAGE(G86:G88)</f>
        <v>32.6666666666667</v>
      </c>
      <c r="T86" s="97">
        <f>AVERAGE(I86:I88)</f>
        <v>4.74580487804878</v>
      </c>
      <c r="U86" t="s" s="134">
        <v>125</v>
      </c>
      <c r="V86" s="135">
        <f>AVERAGE(L86:L88)</f>
        <v>6.66666666666667</v>
      </c>
      <c r="W86" s="97">
        <f>AVERAGE(N86:N88)</f>
        <v>3.24236111111111</v>
      </c>
    </row>
    <row r="87" ht="21.95" customHeight="1">
      <c r="A87" s="150">
        <v>1994</v>
      </c>
      <c r="B87" s="100">
        <v>68</v>
      </c>
      <c r="C87" s="83">
        <v>341</v>
      </c>
      <c r="D87" s="87">
        <v>5.01470588235294</v>
      </c>
      <c r="E87" s="40"/>
      <c r="F87" s="151">
        <v>1994</v>
      </c>
      <c r="G87" s="100">
        <v>41</v>
      </c>
      <c r="H87" s="83">
        <v>166.6</v>
      </c>
      <c r="I87" s="87">
        <v>4.06341463414634</v>
      </c>
      <c r="J87" s="40"/>
      <c r="K87" s="151">
        <v>1994</v>
      </c>
      <c r="L87" s="100">
        <v>16</v>
      </c>
      <c r="M87" s="83">
        <v>41.5</v>
      </c>
      <c r="N87" s="89">
        <v>2.59375</v>
      </c>
      <c r="O87" t="s" s="131">
        <v>126</v>
      </c>
      <c r="P87" s="135">
        <f>AVERAGE(B87:B88)</f>
        <v>64</v>
      </c>
      <c r="Q87" s="97">
        <f>AVERAGE(D87:D88)</f>
        <v>5.32985294117647</v>
      </c>
      <c r="R87" t="s" s="134">
        <v>126</v>
      </c>
      <c r="S87" s="135">
        <f>AVERAGE(G87:G88)</f>
        <v>36.5</v>
      </c>
      <c r="T87" s="97">
        <f>AVERAGE(I87:I88)</f>
        <v>4.50670731707317</v>
      </c>
      <c r="U87" t="s" s="134">
        <v>126</v>
      </c>
      <c r="V87" s="135">
        <f>AVERAGE(L87:L88)</f>
        <v>9.5</v>
      </c>
      <c r="W87" s="97">
        <f>AVERAGE(N87:N88)</f>
        <v>2.91354166666667</v>
      </c>
    </row>
    <row r="88" ht="21.95" customHeight="1">
      <c r="A88" s="150">
        <v>1995</v>
      </c>
      <c r="B88" s="100">
        <v>60</v>
      </c>
      <c r="C88" s="83">
        <v>338.7</v>
      </c>
      <c r="D88" s="87">
        <v>5.645</v>
      </c>
      <c r="E88" s="40"/>
      <c r="F88" s="151">
        <v>1995</v>
      </c>
      <c r="G88" s="100">
        <v>32</v>
      </c>
      <c r="H88" s="83">
        <v>158.4</v>
      </c>
      <c r="I88" s="87">
        <v>4.95</v>
      </c>
      <c r="J88" s="40"/>
      <c r="K88" s="151">
        <v>1995</v>
      </c>
      <c r="L88" s="100">
        <v>3</v>
      </c>
      <c r="M88" s="83">
        <v>9.699999999999999</v>
      </c>
      <c r="N88" s="89">
        <v>3.23333333333333</v>
      </c>
      <c r="O88" t="s" s="131">
        <v>127</v>
      </c>
      <c r="P88" s="135">
        <f>AVERAGE(B88)</f>
        <v>60</v>
      </c>
      <c r="Q88" s="97">
        <f>AVERAGE(D88)</f>
        <v>5.645</v>
      </c>
      <c r="R88" t="s" s="134">
        <v>127</v>
      </c>
      <c r="S88" s="135">
        <f>AVERAGE(G88)</f>
        <v>32</v>
      </c>
      <c r="T88" s="97">
        <f>AVERAGE(I88)</f>
        <v>4.95</v>
      </c>
      <c r="U88" t="s" s="134">
        <v>127</v>
      </c>
      <c r="V88" s="135">
        <f>AVERAGE(L88)</f>
        <v>3</v>
      </c>
      <c r="W88" s="97">
        <f>AVERAGE(N88)</f>
        <v>3.23333333333333</v>
      </c>
    </row>
    <row r="89" ht="21.95" customHeight="1">
      <c r="A89" s="150">
        <v>1996</v>
      </c>
      <c r="B89" s="100">
        <v>44</v>
      </c>
      <c r="C89" s="83">
        <v>256.3</v>
      </c>
      <c r="D89" s="87">
        <v>5.825</v>
      </c>
      <c r="E89" s="40"/>
      <c r="F89" s="151">
        <v>1996</v>
      </c>
      <c r="G89" s="100">
        <v>18</v>
      </c>
      <c r="H89" s="83">
        <v>89.59999999999999</v>
      </c>
      <c r="I89" s="87">
        <v>4.97777777777778</v>
      </c>
      <c r="J89" s="40"/>
      <c r="K89" s="151">
        <v>1996</v>
      </c>
      <c r="L89" s="100">
        <v>2</v>
      </c>
      <c r="M89" s="83">
        <v>6.6</v>
      </c>
      <c r="N89" s="89">
        <v>3.3</v>
      </c>
      <c r="O89" t="s" s="131">
        <v>128</v>
      </c>
      <c r="P89" s="158">
        <f>AVERAGE(B89)</f>
        <v>44</v>
      </c>
      <c r="Q89" s="159">
        <f>AVERAGE(D89)</f>
        <v>5.825</v>
      </c>
      <c r="R89" t="s" s="134">
        <v>128</v>
      </c>
      <c r="S89" s="158">
        <f>AVERAGE(G89)</f>
        <v>18</v>
      </c>
      <c r="T89" s="159">
        <f>AVERAGE(I89)</f>
        <v>4.97777777777778</v>
      </c>
      <c r="U89" t="s" s="134">
        <v>128</v>
      </c>
      <c r="V89" s="158">
        <f>AVERAGE(L89)</f>
        <v>2</v>
      </c>
      <c r="W89" s="159">
        <f>AVERAGE(N89)</f>
        <v>3.3</v>
      </c>
    </row>
    <row r="90" ht="21.95" customHeight="1">
      <c r="A90" s="150">
        <v>1997</v>
      </c>
      <c r="B90" s="100">
        <v>51</v>
      </c>
      <c r="C90" s="83">
        <v>251.1</v>
      </c>
      <c r="D90" s="87">
        <v>4.92352941176471</v>
      </c>
      <c r="E90" s="40"/>
      <c r="F90" s="151">
        <v>1997</v>
      </c>
      <c r="G90" s="100">
        <v>34</v>
      </c>
      <c r="H90" s="83">
        <v>140.7</v>
      </c>
      <c r="I90" s="87">
        <v>4.13823529411765</v>
      </c>
      <c r="J90" s="40"/>
      <c r="K90" s="151">
        <v>1997</v>
      </c>
      <c r="L90" s="100">
        <v>13</v>
      </c>
      <c r="M90" s="83">
        <v>37.1</v>
      </c>
      <c r="N90" s="89">
        <v>2.85384615384615</v>
      </c>
      <c r="O90" t="s" s="131">
        <v>127</v>
      </c>
      <c r="P90" s="135">
        <f>AVERAGE(B90)</f>
        <v>51</v>
      </c>
      <c r="Q90" s="97">
        <f>AVERAGE(D90)</f>
        <v>4.92352941176471</v>
      </c>
      <c r="R90" t="s" s="134">
        <v>127</v>
      </c>
      <c r="S90" s="135">
        <f>AVERAGE(G90)</f>
        <v>34</v>
      </c>
      <c r="T90" s="97">
        <f>AVERAGE(I90)</f>
        <v>4.13823529411765</v>
      </c>
      <c r="U90" t="s" s="134">
        <v>127</v>
      </c>
      <c r="V90" s="135">
        <f>AVERAGE(L90)</f>
        <v>13</v>
      </c>
      <c r="W90" s="97">
        <f>AVERAGE(N90)</f>
        <v>2.85384615384615</v>
      </c>
    </row>
    <row r="91" ht="21.95" customHeight="1">
      <c r="A91" s="150">
        <v>1998</v>
      </c>
      <c r="B91" s="100">
        <v>43</v>
      </c>
      <c r="C91" s="83">
        <v>233.4</v>
      </c>
      <c r="D91" s="87">
        <v>5.42790697674419</v>
      </c>
      <c r="E91" s="40"/>
      <c r="F91" s="151">
        <v>1998</v>
      </c>
      <c r="G91" s="100">
        <v>25</v>
      </c>
      <c r="H91" s="83">
        <v>120.6</v>
      </c>
      <c r="I91" s="87">
        <v>4.824</v>
      </c>
      <c r="J91" s="40"/>
      <c r="K91" s="151">
        <v>1998</v>
      </c>
      <c r="L91" s="100">
        <v>4</v>
      </c>
      <c r="M91" s="83">
        <v>10.8</v>
      </c>
      <c r="N91" s="89">
        <v>2.7</v>
      </c>
      <c r="O91" t="s" s="131">
        <v>126</v>
      </c>
      <c r="P91" s="135">
        <f>AVERAGE(B90:B91)</f>
        <v>47</v>
      </c>
      <c r="Q91" s="97">
        <f>AVERAGE(D90:D91)</f>
        <v>5.17571819425445</v>
      </c>
      <c r="R91" t="s" s="134">
        <v>126</v>
      </c>
      <c r="S91" s="135">
        <f>AVERAGE(G90:G91)</f>
        <v>29.5</v>
      </c>
      <c r="T91" s="97">
        <f>AVERAGE(I90:I91)</f>
        <v>4.48111764705883</v>
      </c>
      <c r="U91" t="s" s="134">
        <v>126</v>
      </c>
      <c r="V91" s="135">
        <f>AVERAGE(L90:L91)</f>
        <v>8.5</v>
      </c>
      <c r="W91" s="97">
        <f>AVERAGE(N90:N91)</f>
        <v>2.77692307692308</v>
      </c>
    </row>
    <row r="92" ht="21.95" customHeight="1">
      <c r="A92" s="150">
        <v>1999</v>
      </c>
      <c r="B92" s="100">
        <v>56</v>
      </c>
      <c r="C92" s="83">
        <v>306.2</v>
      </c>
      <c r="D92" s="87">
        <v>5.46785714285714</v>
      </c>
      <c r="E92" s="40"/>
      <c r="F92" s="151">
        <v>1999</v>
      </c>
      <c r="G92" s="100">
        <v>29</v>
      </c>
      <c r="H92" s="83">
        <v>132.1</v>
      </c>
      <c r="I92" s="87">
        <v>4.5551724137931</v>
      </c>
      <c r="J92" s="40"/>
      <c r="K92" s="151">
        <v>1999</v>
      </c>
      <c r="L92" s="100">
        <v>8</v>
      </c>
      <c r="M92" s="83">
        <v>25</v>
      </c>
      <c r="N92" s="89">
        <v>3.125</v>
      </c>
      <c r="O92" t="s" s="131">
        <v>125</v>
      </c>
      <c r="P92" s="135">
        <f>AVERAGE(B90:B92)</f>
        <v>50</v>
      </c>
      <c r="Q92" s="97">
        <f>AVERAGE(D90:D92)</f>
        <v>5.27309784378868</v>
      </c>
      <c r="R92" t="s" s="134">
        <v>125</v>
      </c>
      <c r="S92" s="135">
        <f>AVERAGE(G90:G92)</f>
        <v>29.3333333333333</v>
      </c>
      <c r="T92" s="97">
        <f>AVERAGE(I90:I92)</f>
        <v>4.50580256930358</v>
      </c>
      <c r="U92" t="s" s="134">
        <v>125</v>
      </c>
      <c r="V92" s="135">
        <f>AVERAGE(L90:L92)</f>
        <v>8.33333333333333</v>
      </c>
      <c r="W92" s="97">
        <f>AVERAGE(N90:N92)</f>
        <v>2.89294871794872</v>
      </c>
    </row>
    <row r="93" ht="21.95" customHeight="1">
      <c r="A93" s="150">
        <v>2000</v>
      </c>
      <c r="B93" s="100">
        <v>50</v>
      </c>
      <c r="C93" s="83">
        <v>283.6</v>
      </c>
      <c r="D93" s="87">
        <v>5.672</v>
      </c>
      <c r="E93" s="40"/>
      <c r="F93" s="151">
        <v>2000</v>
      </c>
      <c r="G93" s="100">
        <v>23</v>
      </c>
      <c r="H93" s="83">
        <v>109.8</v>
      </c>
      <c r="I93" s="87">
        <v>4.77391304347826</v>
      </c>
      <c r="J93" s="40"/>
      <c r="K93" s="151">
        <v>2000</v>
      </c>
      <c r="L93" s="100">
        <v>5</v>
      </c>
      <c r="M93" s="83">
        <v>17.3</v>
      </c>
      <c r="N93" s="89">
        <v>3.46</v>
      </c>
      <c r="O93" t="s" s="131">
        <v>124</v>
      </c>
      <c r="P93" s="135">
        <f>AVERAGE(B90:B93)</f>
        <v>50</v>
      </c>
      <c r="Q93" s="97">
        <f>AVERAGE(D90:D93)</f>
        <v>5.37282338284151</v>
      </c>
      <c r="R93" t="s" s="134">
        <v>124</v>
      </c>
      <c r="S93" s="135">
        <f>AVERAGE(G90:G93)</f>
        <v>27.75</v>
      </c>
      <c r="T93" s="97">
        <f>AVERAGE(I90:I93)</f>
        <v>4.57283018784725</v>
      </c>
      <c r="U93" t="s" s="134">
        <v>124</v>
      </c>
      <c r="V93" s="135">
        <f>AVERAGE(L90:L93)</f>
        <v>7.5</v>
      </c>
      <c r="W93" s="97">
        <f>AVERAGE(N90:N93)</f>
        <v>3.03471153846154</v>
      </c>
    </row>
    <row r="94" ht="21.95" customHeight="1">
      <c r="A94" s="150">
        <v>2001</v>
      </c>
      <c r="B94" s="100">
        <v>50</v>
      </c>
      <c r="C94" s="83">
        <v>273.8</v>
      </c>
      <c r="D94" s="87">
        <v>5.476</v>
      </c>
      <c r="E94" s="40"/>
      <c r="F94" s="151">
        <v>2001</v>
      </c>
      <c r="G94" s="100">
        <v>29</v>
      </c>
      <c r="H94" s="83">
        <v>138.1</v>
      </c>
      <c r="I94" s="87">
        <v>4.76206896551724</v>
      </c>
      <c r="J94" s="40"/>
      <c r="K94" s="151">
        <v>2001</v>
      </c>
      <c r="L94" s="100">
        <v>3</v>
      </c>
      <c r="M94" s="83">
        <v>9.4</v>
      </c>
      <c r="N94" s="89">
        <v>3.13333333333333</v>
      </c>
      <c r="O94" t="s" s="131">
        <v>104</v>
      </c>
      <c r="P94" s="135">
        <f>AVERAGE(B90:B94)</f>
        <v>50</v>
      </c>
      <c r="Q94" s="97">
        <f>AVERAGE(D90:D94)</f>
        <v>5.39345870627321</v>
      </c>
      <c r="R94" t="s" s="134">
        <v>104</v>
      </c>
      <c r="S94" s="135">
        <f>AVERAGE(G90:G94)</f>
        <v>28</v>
      </c>
      <c r="T94" s="97">
        <f>AVERAGE(I90:I94)</f>
        <v>4.61067794338125</v>
      </c>
      <c r="U94" t="s" s="134">
        <v>104</v>
      </c>
      <c r="V94" s="135">
        <f>AVERAGE(L90:L94)</f>
        <v>6.6</v>
      </c>
      <c r="W94" s="97">
        <f>AVERAGE(N90:N94)</f>
        <v>3.0544358974359</v>
      </c>
    </row>
    <row r="95" ht="21.95" customHeight="1">
      <c r="A95" s="150">
        <v>2002</v>
      </c>
      <c r="B95" s="100">
        <v>62</v>
      </c>
      <c r="C95" s="83">
        <v>317.4</v>
      </c>
      <c r="D95" s="87">
        <v>5.11935483870968</v>
      </c>
      <c r="E95" s="40"/>
      <c r="F95" s="151">
        <v>2002</v>
      </c>
      <c r="G95" s="100">
        <v>39</v>
      </c>
      <c r="H95" s="83">
        <v>168.8</v>
      </c>
      <c r="I95" s="87">
        <v>4.32820512820513</v>
      </c>
      <c r="J95" s="40"/>
      <c r="K95" s="151">
        <v>2002</v>
      </c>
      <c r="L95" s="100">
        <v>12</v>
      </c>
      <c r="M95" s="83">
        <v>36.6</v>
      </c>
      <c r="N95" s="89">
        <v>3.05</v>
      </c>
      <c r="O95" t="s" s="131">
        <v>123</v>
      </c>
      <c r="P95" s="135">
        <f>AVERAGE(B90:B95)</f>
        <v>52</v>
      </c>
      <c r="Q95" s="97">
        <f>AVERAGE(D90:D95)</f>
        <v>5.34777472834595</v>
      </c>
      <c r="R95" t="s" s="134">
        <v>123</v>
      </c>
      <c r="S95" s="135">
        <f>AVERAGE(G90:G95)</f>
        <v>29.8333333333333</v>
      </c>
      <c r="T95" s="97">
        <f>AVERAGE(I90:I95)</f>
        <v>4.5635991408519</v>
      </c>
      <c r="U95" t="s" s="134">
        <v>123</v>
      </c>
      <c r="V95" s="135">
        <f>AVERAGE(L90:L95)</f>
        <v>7.5</v>
      </c>
      <c r="W95" s="97">
        <f>AVERAGE(N90:N95)</f>
        <v>3.05369658119658</v>
      </c>
    </row>
    <row r="96" ht="21.95" customHeight="1">
      <c r="A96" s="150">
        <v>2003</v>
      </c>
      <c r="B96" s="100">
        <v>49</v>
      </c>
      <c r="C96" s="83">
        <v>274.4</v>
      </c>
      <c r="D96" s="87">
        <v>5.6</v>
      </c>
      <c r="E96" s="40"/>
      <c r="F96" s="151">
        <v>2003</v>
      </c>
      <c r="G96" s="100">
        <v>25</v>
      </c>
      <c r="H96" s="83">
        <v>119.6</v>
      </c>
      <c r="I96" s="87">
        <v>4.784</v>
      </c>
      <c r="J96" s="40"/>
      <c r="K96" s="151">
        <v>2003</v>
      </c>
      <c r="L96" s="100">
        <v>6</v>
      </c>
      <c r="M96" s="83">
        <v>18.4</v>
      </c>
      <c r="N96" s="89">
        <v>3.06666666666667</v>
      </c>
      <c r="O96" t="s" s="131">
        <v>122</v>
      </c>
      <c r="P96" s="135">
        <f>AVERAGE(B90:B96)</f>
        <v>51.5714285714286</v>
      </c>
      <c r="Q96" s="97">
        <f>AVERAGE(D90:D96)</f>
        <v>5.38380691001082</v>
      </c>
      <c r="R96" t="s" s="134">
        <v>122</v>
      </c>
      <c r="S96" s="135">
        <f>AVERAGE(G90:G96)</f>
        <v>29.1428571428571</v>
      </c>
      <c r="T96" s="97">
        <f>AVERAGE(I90:I96)</f>
        <v>4.59508497787305</v>
      </c>
      <c r="U96" t="s" s="134">
        <v>122</v>
      </c>
      <c r="V96" s="135">
        <f>AVERAGE(L90:L96)</f>
        <v>7.28571428571429</v>
      </c>
      <c r="W96" s="97">
        <f>AVERAGE(N90:N96)</f>
        <v>3.05554945054945</v>
      </c>
    </row>
    <row r="97" ht="21.95" customHeight="1">
      <c r="A97" s="150">
        <v>2004</v>
      </c>
      <c r="B97" s="100">
        <v>56</v>
      </c>
      <c r="C97" s="83">
        <v>309.1</v>
      </c>
      <c r="D97" s="87">
        <v>5.51964285714286</v>
      </c>
      <c r="E97" s="40"/>
      <c r="F97" s="151">
        <v>2004</v>
      </c>
      <c r="G97" s="100">
        <v>30</v>
      </c>
      <c r="H97" s="83">
        <v>143.2</v>
      </c>
      <c r="I97" s="87">
        <v>4.77333333333333</v>
      </c>
      <c r="J97" s="40"/>
      <c r="K97" s="151">
        <v>2004</v>
      </c>
      <c r="L97" s="100">
        <v>4</v>
      </c>
      <c r="M97" s="83">
        <v>12.1</v>
      </c>
      <c r="N97" s="89">
        <v>3.025</v>
      </c>
      <c r="O97" t="s" s="131">
        <v>121</v>
      </c>
      <c r="P97" s="135">
        <f>AVERAGE(B90:B97)</f>
        <v>52.125</v>
      </c>
      <c r="Q97" s="97">
        <f>AVERAGE(D90:D97)</f>
        <v>5.40078640340232</v>
      </c>
      <c r="R97" t="s" s="134">
        <v>121</v>
      </c>
      <c r="S97" s="135">
        <f>AVERAGE(G90:G97)</f>
        <v>29.25</v>
      </c>
      <c r="T97" s="97">
        <f>AVERAGE(I90:I97)</f>
        <v>4.61736602230559</v>
      </c>
      <c r="U97" t="s" s="134">
        <v>121</v>
      </c>
      <c r="V97" s="135">
        <f>AVERAGE(L90:L97)</f>
        <v>6.875</v>
      </c>
      <c r="W97" s="97">
        <f>AVERAGE(N90:N97)</f>
        <v>3.05173076923077</v>
      </c>
    </row>
    <row r="98" ht="21.95" customHeight="1">
      <c r="A98" s="150">
        <v>2005</v>
      </c>
      <c r="B98" s="100">
        <v>47</v>
      </c>
      <c r="C98" s="83">
        <v>268.9</v>
      </c>
      <c r="D98" s="87">
        <v>5.72127659574468</v>
      </c>
      <c r="E98" s="40"/>
      <c r="F98" s="151">
        <v>2005</v>
      </c>
      <c r="G98" s="100">
        <v>19</v>
      </c>
      <c r="H98" s="83">
        <v>90</v>
      </c>
      <c r="I98" s="87">
        <v>4.73684210526316</v>
      </c>
      <c r="J98" s="40"/>
      <c r="K98" s="151">
        <v>2005</v>
      </c>
      <c r="L98" s="100">
        <v>2</v>
      </c>
      <c r="M98" s="83">
        <v>6</v>
      </c>
      <c r="N98" s="89">
        <v>3</v>
      </c>
      <c r="O98" t="s" s="131">
        <v>120</v>
      </c>
      <c r="P98" s="135">
        <f>AVERAGE(B90:B98)</f>
        <v>51.5555555555556</v>
      </c>
      <c r="Q98" s="97">
        <f>AVERAGE(D90:D98)</f>
        <v>5.4363964247737</v>
      </c>
      <c r="R98" t="s" s="134">
        <v>120</v>
      </c>
      <c r="S98" s="135">
        <f>AVERAGE(G90:G98)</f>
        <v>28.1111111111111</v>
      </c>
      <c r="T98" s="97">
        <f>AVERAGE(I90:I98)</f>
        <v>4.63064114263421</v>
      </c>
      <c r="U98" t="s" s="134">
        <v>120</v>
      </c>
      <c r="V98" s="135">
        <f>AVERAGE(L90:L98)</f>
        <v>6.33333333333333</v>
      </c>
      <c r="W98" s="97">
        <f>AVERAGE(N90:N98)</f>
        <v>3.04598290598291</v>
      </c>
    </row>
    <row r="99" ht="21.95" customHeight="1">
      <c r="A99" s="150">
        <v>2006</v>
      </c>
      <c r="B99" s="100">
        <v>65</v>
      </c>
      <c r="C99" s="83">
        <v>326.9</v>
      </c>
      <c r="D99" s="87">
        <v>5.02923076923077</v>
      </c>
      <c r="E99" s="40"/>
      <c r="F99" s="151">
        <v>2006</v>
      </c>
      <c r="G99" s="100">
        <v>45</v>
      </c>
      <c r="H99" s="83">
        <v>197.5</v>
      </c>
      <c r="I99" s="87">
        <v>4.38888888888889</v>
      </c>
      <c r="J99" s="40"/>
      <c r="K99" s="151">
        <v>2006</v>
      </c>
      <c r="L99" s="100">
        <v>15</v>
      </c>
      <c r="M99" s="83">
        <v>45.5</v>
      </c>
      <c r="N99" s="89">
        <v>3.03333333333333</v>
      </c>
      <c r="O99" t="s" s="131">
        <v>98</v>
      </c>
      <c r="P99" s="135">
        <f>AVERAGE(B90:B99)</f>
        <v>52.9</v>
      </c>
      <c r="Q99" s="97">
        <f>AVERAGE(D90:D99)</f>
        <v>5.3956798592194</v>
      </c>
      <c r="R99" t="s" s="134">
        <v>98</v>
      </c>
      <c r="S99" s="135">
        <f>AVERAGE(G90:G99)</f>
        <v>29.8</v>
      </c>
      <c r="T99" s="97">
        <f>AVERAGE(I90:I99)</f>
        <v>4.60646591725968</v>
      </c>
      <c r="U99" t="s" s="134">
        <v>98</v>
      </c>
      <c r="V99" s="135">
        <f>AVERAGE(L90:L99)</f>
        <v>7.2</v>
      </c>
      <c r="W99" s="97">
        <f>AVERAGE(N90:N99)</f>
        <v>3.04471794871795</v>
      </c>
    </row>
    <row r="100" ht="21.95" customHeight="1">
      <c r="A100" s="150">
        <v>2007</v>
      </c>
      <c r="B100" s="100">
        <v>65</v>
      </c>
      <c r="C100" s="83">
        <v>343.4</v>
      </c>
      <c r="D100" s="87">
        <v>5.28307692307692</v>
      </c>
      <c r="E100" s="40"/>
      <c r="F100" s="151">
        <v>2007</v>
      </c>
      <c r="G100" s="100">
        <v>37</v>
      </c>
      <c r="H100" s="83">
        <v>165.2</v>
      </c>
      <c r="I100" s="87">
        <v>4.46486486486486</v>
      </c>
      <c r="J100" s="40"/>
      <c r="K100" s="151">
        <v>2007</v>
      </c>
      <c r="L100" s="100">
        <v>12</v>
      </c>
      <c r="M100" s="83">
        <v>37.8</v>
      </c>
      <c r="N100" s="89">
        <v>3.15</v>
      </c>
      <c r="O100" t="s" s="131">
        <v>119</v>
      </c>
      <c r="P100" s="135">
        <f>AVERAGE(B90:B100)</f>
        <v>54</v>
      </c>
      <c r="Q100" s="97">
        <f>AVERAGE(D90:D100)</f>
        <v>5.385443228661</v>
      </c>
      <c r="R100" t="s" s="134">
        <v>119</v>
      </c>
      <c r="S100" s="135">
        <f>AVERAGE(G90:G100)</f>
        <v>30.4545454545455</v>
      </c>
      <c r="T100" s="97">
        <f>AVERAGE(I90:I100)</f>
        <v>4.59359309431469</v>
      </c>
      <c r="U100" t="s" s="134">
        <v>119</v>
      </c>
      <c r="V100" s="135">
        <f>AVERAGE(L90:L100)</f>
        <v>7.63636363636364</v>
      </c>
      <c r="W100" s="97">
        <f>AVERAGE(N90:N100)</f>
        <v>3.05428904428904</v>
      </c>
    </row>
    <row r="101" ht="21.95" customHeight="1">
      <c r="A101" s="150">
        <v>2008</v>
      </c>
      <c r="B101" s="100">
        <v>58</v>
      </c>
      <c r="C101" s="83">
        <v>304.9</v>
      </c>
      <c r="D101" s="87">
        <v>5.25689655172414</v>
      </c>
      <c r="E101" s="40"/>
      <c r="F101" s="151">
        <v>2008</v>
      </c>
      <c r="G101" s="100">
        <v>40</v>
      </c>
      <c r="H101" s="83">
        <v>188.8</v>
      </c>
      <c r="I101" s="87">
        <v>4.72</v>
      </c>
      <c r="J101" s="40"/>
      <c r="K101" s="151">
        <v>2008</v>
      </c>
      <c r="L101" s="100">
        <v>8</v>
      </c>
      <c r="M101" s="83">
        <v>28.5</v>
      </c>
      <c r="N101" s="89">
        <v>3.5625</v>
      </c>
      <c r="O101" t="s" s="131">
        <v>118</v>
      </c>
      <c r="P101" s="135">
        <f>AVERAGE(B90:B101)</f>
        <v>54.3333333333333</v>
      </c>
      <c r="Q101" s="97">
        <f>AVERAGE(D90:D101)</f>
        <v>5.37473100558292</v>
      </c>
      <c r="R101" t="s" s="134">
        <v>118</v>
      </c>
      <c r="S101" s="135">
        <f>AVERAGE(G90:G101)</f>
        <v>31.25</v>
      </c>
      <c r="T101" s="97">
        <f>AVERAGE(I90:I101)</f>
        <v>4.6041270031218</v>
      </c>
      <c r="U101" t="s" s="134">
        <v>118</v>
      </c>
      <c r="V101" s="135">
        <f>AVERAGE(L90:L101)</f>
        <v>7.66666666666667</v>
      </c>
      <c r="W101" s="97">
        <f>AVERAGE(N90:N101)</f>
        <v>3.09663995726496</v>
      </c>
    </row>
    <row r="102" ht="21.95" customHeight="1">
      <c r="A102" s="150">
        <v>2009</v>
      </c>
      <c r="B102" s="100">
        <v>41</v>
      </c>
      <c r="C102" s="83">
        <v>240.2</v>
      </c>
      <c r="D102" s="87">
        <v>5.85853658536585</v>
      </c>
      <c r="E102" s="40"/>
      <c r="F102" s="151">
        <v>2009</v>
      </c>
      <c r="G102" s="100">
        <v>15</v>
      </c>
      <c r="H102" s="83">
        <v>71.59999999999999</v>
      </c>
      <c r="I102" s="87">
        <v>4.77333333333333</v>
      </c>
      <c r="J102" s="40"/>
      <c r="K102" s="151">
        <v>2009</v>
      </c>
      <c r="L102" s="100">
        <v>3</v>
      </c>
      <c r="M102" s="83">
        <v>10.9</v>
      </c>
      <c r="N102" s="89">
        <v>3.63333333333333</v>
      </c>
      <c r="O102" t="s" s="131">
        <v>117</v>
      </c>
      <c r="P102" s="135">
        <f>AVERAGE(B90:B102)</f>
        <v>53.3076923076923</v>
      </c>
      <c r="Q102" s="97">
        <f>AVERAGE(D90:D102)</f>
        <v>5.41194681941238</v>
      </c>
      <c r="R102" t="s" s="134">
        <v>117</v>
      </c>
      <c r="S102" s="135">
        <f>AVERAGE(G90:G102)</f>
        <v>30</v>
      </c>
      <c r="T102" s="97">
        <f>AVERAGE(I90:I102)</f>
        <v>4.61714287467653</v>
      </c>
      <c r="U102" t="s" s="134">
        <v>117</v>
      </c>
      <c r="V102" s="135">
        <f>AVERAGE(L90:L102)</f>
        <v>7.30769230769231</v>
      </c>
      <c r="W102" s="97">
        <f>AVERAGE(N90:N102)</f>
        <v>3.13792406311637</v>
      </c>
    </row>
    <row r="103" ht="21.95" customHeight="1">
      <c r="A103" s="150">
        <v>2010</v>
      </c>
      <c r="B103" s="100">
        <v>70</v>
      </c>
      <c r="C103" s="83">
        <v>382</v>
      </c>
      <c r="D103" s="87">
        <v>5.45714285714286</v>
      </c>
      <c r="E103" s="40"/>
      <c r="F103" s="151">
        <v>2010</v>
      </c>
      <c r="G103" s="100">
        <v>35</v>
      </c>
      <c r="H103" s="83">
        <v>159.4</v>
      </c>
      <c r="I103" s="87">
        <v>4.55428571428571</v>
      </c>
      <c r="J103" s="40"/>
      <c r="K103" s="151">
        <v>2010</v>
      </c>
      <c r="L103" s="100">
        <v>10</v>
      </c>
      <c r="M103" s="83">
        <v>34.5</v>
      </c>
      <c r="N103" s="89">
        <v>3.45</v>
      </c>
      <c r="O103" t="s" s="131">
        <v>116</v>
      </c>
      <c r="P103" s="135">
        <f>AVERAGE(B90:B103)</f>
        <v>54.5</v>
      </c>
      <c r="Q103" s="97">
        <f>AVERAGE(D90:D103)</f>
        <v>5.4151751078217</v>
      </c>
      <c r="R103" t="s" s="134">
        <v>116</v>
      </c>
      <c r="S103" s="135">
        <f>AVERAGE(G90:G103)</f>
        <v>30.3571428571429</v>
      </c>
      <c r="T103" s="97">
        <f>AVERAGE(I90:I103)</f>
        <v>4.61265307750576</v>
      </c>
      <c r="U103" t="s" s="134">
        <v>116</v>
      </c>
      <c r="V103" s="135">
        <f>AVERAGE(L90:L103)</f>
        <v>7.5</v>
      </c>
      <c r="W103" s="97">
        <f>AVERAGE(N90:N103)</f>
        <v>3.1602152014652</v>
      </c>
    </row>
    <row r="104" ht="21.95" customHeight="1">
      <c r="A104" s="150">
        <v>2011</v>
      </c>
      <c r="B104" s="100">
        <v>55</v>
      </c>
      <c r="C104" s="83">
        <v>314.5</v>
      </c>
      <c r="D104" s="87">
        <v>5.71818181818182</v>
      </c>
      <c r="E104" s="40"/>
      <c r="F104" s="151">
        <v>2011</v>
      </c>
      <c r="G104" s="100">
        <v>25</v>
      </c>
      <c r="H104" s="83">
        <v>120.9</v>
      </c>
      <c r="I104" s="87">
        <v>4.836</v>
      </c>
      <c r="J104" s="40"/>
      <c r="K104" s="151">
        <v>2011</v>
      </c>
      <c r="L104" s="100">
        <v>4</v>
      </c>
      <c r="M104" s="83">
        <v>13.6</v>
      </c>
      <c r="N104" s="89">
        <v>3.4</v>
      </c>
      <c r="O104" t="s" s="131">
        <v>115</v>
      </c>
      <c r="P104" s="135">
        <f>AVERAGE(B90:B104)</f>
        <v>54.5333333333333</v>
      </c>
      <c r="Q104" s="97">
        <f>AVERAGE(D90:D104)</f>
        <v>5.43537555517904</v>
      </c>
      <c r="R104" t="s" s="134">
        <v>115</v>
      </c>
      <c r="S104" s="135">
        <f>AVERAGE(G90:G104)</f>
        <v>30</v>
      </c>
      <c r="T104" s="97">
        <f>AVERAGE(I90:I104)</f>
        <v>4.62754287233871</v>
      </c>
      <c r="U104" t="s" s="134">
        <v>115</v>
      </c>
      <c r="V104" s="135">
        <f>AVERAGE(L90:L104)</f>
        <v>7.26666666666667</v>
      </c>
      <c r="W104" s="97">
        <f>AVERAGE(N90:N104)</f>
        <v>3.17620085470085</v>
      </c>
    </row>
    <row r="105" ht="21.95" customHeight="1">
      <c r="A105" s="150">
        <v>2012</v>
      </c>
      <c r="B105" s="100">
        <v>75</v>
      </c>
      <c r="C105" s="83">
        <v>417.2</v>
      </c>
      <c r="D105" s="87">
        <v>5.56266666666667</v>
      </c>
      <c r="E105" s="40"/>
      <c r="F105" s="151">
        <v>2012</v>
      </c>
      <c r="G105" s="100">
        <v>39</v>
      </c>
      <c r="H105" s="83">
        <v>185.8</v>
      </c>
      <c r="I105" s="87">
        <v>4.76410256410256</v>
      </c>
      <c r="J105" s="40"/>
      <c r="K105" s="151">
        <v>2012</v>
      </c>
      <c r="L105" s="100">
        <v>9</v>
      </c>
      <c r="M105" s="83">
        <v>30.3</v>
      </c>
      <c r="N105" s="89">
        <v>3.36666666666667</v>
      </c>
      <c r="O105" t="s" s="131">
        <v>114</v>
      </c>
      <c r="P105" s="135">
        <f>AVERAGE(B90:B105)</f>
        <v>55.8125</v>
      </c>
      <c r="Q105" s="97">
        <f>AVERAGE(D90:D105)</f>
        <v>5.44333124964702</v>
      </c>
      <c r="R105" t="s" s="134">
        <v>114</v>
      </c>
      <c r="S105" s="135">
        <f>AVERAGE(G90:G105)</f>
        <v>30.5625</v>
      </c>
      <c r="T105" s="97">
        <f>AVERAGE(I90:I105)</f>
        <v>4.63607785307395</v>
      </c>
      <c r="U105" t="s" s="134">
        <v>114</v>
      </c>
      <c r="V105" s="135">
        <f>AVERAGE(L90:L105)</f>
        <v>7.375</v>
      </c>
      <c r="W105" s="97">
        <f>AVERAGE(N90:N105)</f>
        <v>3.18810496794872</v>
      </c>
    </row>
    <row r="106" ht="21.95" customHeight="1">
      <c r="A106" s="150">
        <v>2013</v>
      </c>
      <c r="B106" s="100">
        <v>45</v>
      </c>
      <c r="C106" s="83">
        <v>254.4</v>
      </c>
      <c r="D106" s="87">
        <v>5.65333333333333</v>
      </c>
      <c r="E106" s="40"/>
      <c r="F106" s="151">
        <v>2013</v>
      </c>
      <c r="G106" s="100">
        <v>21</v>
      </c>
      <c r="H106" s="83">
        <v>102.4</v>
      </c>
      <c r="I106" s="87">
        <v>4.87619047619048</v>
      </c>
      <c r="J106" s="40"/>
      <c r="K106" s="151">
        <v>2013</v>
      </c>
      <c r="L106" s="100">
        <v>3</v>
      </c>
      <c r="M106" s="83">
        <v>11.5</v>
      </c>
      <c r="N106" s="89">
        <v>3.83333333333333</v>
      </c>
      <c r="O106" t="s" s="131">
        <v>113</v>
      </c>
      <c r="P106" s="135">
        <f>AVERAGE(B90:B106)</f>
        <v>55.1764705882353</v>
      </c>
      <c r="Q106" s="97">
        <f>AVERAGE(D90:D106)</f>
        <v>5.45568431339327</v>
      </c>
      <c r="R106" t="s" s="134">
        <v>113</v>
      </c>
      <c r="S106" s="135">
        <f>AVERAGE(G90:G106)</f>
        <v>30</v>
      </c>
      <c r="T106" s="97">
        <f>AVERAGE(I90:I106)</f>
        <v>4.65020212502198</v>
      </c>
      <c r="U106" t="s" s="134">
        <v>113</v>
      </c>
      <c r="V106" s="135">
        <f>AVERAGE(L90:L106)</f>
        <v>7.11764705882353</v>
      </c>
      <c r="W106" s="97">
        <f>AVERAGE(N90:N106)</f>
        <v>3.22605957767722</v>
      </c>
    </row>
    <row r="107" ht="21.95" customHeight="1">
      <c r="A107" s="150">
        <v>2014</v>
      </c>
      <c r="B107" s="100">
        <v>50</v>
      </c>
      <c r="C107" s="83">
        <v>264.3</v>
      </c>
      <c r="D107" s="87">
        <v>5.286</v>
      </c>
      <c r="E107" s="40"/>
      <c r="F107" s="151">
        <v>2014</v>
      </c>
      <c r="G107" s="100">
        <v>29</v>
      </c>
      <c r="H107" s="83">
        <v>130.1</v>
      </c>
      <c r="I107" s="87">
        <v>4.48620689655172</v>
      </c>
      <c r="J107" s="40"/>
      <c r="K107" s="151">
        <v>2014</v>
      </c>
      <c r="L107" s="100">
        <v>10</v>
      </c>
      <c r="M107" s="83">
        <v>34.7</v>
      </c>
      <c r="N107" s="89">
        <v>3.47</v>
      </c>
      <c r="O107" t="s" s="131">
        <v>112</v>
      </c>
      <c r="P107" s="135">
        <f>AVERAGE(B90:B107)</f>
        <v>54.8888888888889</v>
      </c>
      <c r="Q107" s="97">
        <f>AVERAGE(D90:D107)</f>
        <v>5.44625740709365</v>
      </c>
      <c r="R107" t="s" s="134">
        <v>112</v>
      </c>
      <c r="S107" s="135">
        <f>AVERAGE(G90:G107)</f>
        <v>29.9444444444444</v>
      </c>
      <c r="T107" s="97">
        <f>AVERAGE(I90:I107)</f>
        <v>4.64109127899586</v>
      </c>
      <c r="U107" t="s" s="134">
        <v>112</v>
      </c>
      <c r="V107" s="135">
        <f>AVERAGE(L90:L107)</f>
        <v>7.27777777777778</v>
      </c>
      <c r="W107" s="97">
        <f>AVERAGE(N90:N107)</f>
        <v>3.23961182336182</v>
      </c>
    </row>
    <row r="108" ht="21.95" customHeight="1">
      <c r="A108" s="150">
        <v>2015</v>
      </c>
      <c r="B108" s="100">
        <v>69</v>
      </c>
      <c r="C108" s="83">
        <v>354.6</v>
      </c>
      <c r="D108" s="87">
        <v>5.13913043478261</v>
      </c>
      <c r="E108" s="40"/>
      <c r="F108" s="151">
        <v>2015</v>
      </c>
      <c r="G108" s="100">
        <v>45</v>
      </c>
      <c r="H108" s="83">
        <v>201.2</v>
      </c>
      <c r="I108" s="87">
        <v>4.47111111111111</v>
      </c>
      <c r="J108" s="40"/>
      <c r="K108" s="151">
        <v>2015</v>
      </c>
      <c r="L108" s="100">
        <v>15</v>
      </c>
      <c r="M108" s="83">
        <v>50.7</v>
      </c>
      <c r="N108" s="89">
        <v>3.38</v>
      </c>
      <c r="O108" t="s" s="131">
        <v>111</v>
      </c>
      <c r="P108" s="135">
        <f>AVERAGE(B90:B108)</f>
        <v>55.6315789473684</v>
      </c>
      <c r="Q108" s="97">
        <f>AVERAGE(D90:D108)</f>
        <v>5.43009282960359</v>
      </c>
      <c r="R108" t="s" s="134">
        <v>111</v>
      </c>
      <c r="S108" s="135">
        <f>AVERAGE(G90:G108)</f>
        <v>30.7368421052632</v>
      </c>
      <c r="T108" s="97">
        <f>AVERAGE(I90:I108)</f>
        <v>4.63214495437034</v>
      </c>
      <c r="U108" t="s" s="134">
        <v>111</v>
      </c>
      <c r="V108" s="135">
        <f>AVERAGE(L90:L108)</f>
        <v>7.68421052631579</v>
      </c>
      <c r="W108" s="97">
        <f>AVERAGE(N90:N108)</f>
        <v>3.24700067476383</v>
      </c>
    </row>
    <row r="109" ht="21.95" customHeight="1">
      <c r="A109" s="150">
        <v>2016</v>
      </c>
      <c r="B109" s="100">
        <v>76</v>
      </c>
      <c r="C109" s="83">
        <v>409.7</v>
      </c>
      <c r="D109" s="87">
        <v>5.39078947368421</v>
      </c>
      <c r="E109" s="40"/>
      <c r="F109" s="151">
        <v>2016</v>
      </c>
      <c r="G109" s="100">
        <v>43</v>
      </c>
      <c r="H109" s="83">
        <v>198.4</v>
      </c>
      <c r="I109" s="87">
        <v>4.61395348837209</v>
      </c>
      <c r="J109" s="40"/>
      <c r="K109" s="151">
        <v>2016</v>
      </c>
      <c r="L109" s="100">
        <v>9</v>
      </c>
      <c r="M109" s="83">
        <v>24.4</v>
      </c>
      <c r="N109" s="89">
        <v>2.71111111111111</v>
      </c>
      <c r="O109" t="s" s="131">
        <v>110</v>
      </c>
      <c r="P109" s="135">
        <f>AVERAGE(B90:B109)</f>
        <v>56.65</v>
      </c>
      <c r="Q109" s="97">
        <f>AVERAGE(D90:D109)</f>
        <v>5.42812766180762</v>
      </c>
      <c r="R109" t="s" s="134">
        <v>110</v>
      </c>
      <c r="S109" s="135">
        <f>AVERAGE(G90:G109)</f>
        <v>31.35</v>
      </c>
      <c r="T109" s="97">
        <f>AVERAGE(I90:I109)</f>
        <v>4.63123538107043</v>
      </c>
      <c r="U109" t="s" s="134">
        <v>110</v>
      </c>
      <c r="V109" s="135">
        <f>AVERAGE(L90:L109)</f>
        <v>7.75</v>
      </c>
      <c r="W109" s="97">
        <f>AVERAGE(N90:N109)</f>
        <v>3.2202061965812</v>
      </c>
    </row>
    <row r="110" ht="21.95" customHeight="1">
      <c r="A110" s="150">
        <v>2017</v>
      </c>
      <c r="B110" s="100">
        <v>57</v>
      </c>
      <c r="C110" s="83">
        <v>307</v>
      </c>
      <c r="D110" s="87">
        <v>5.3859649122807</v>
      </c>
      <c r="E110" s="40"/>
      <c r="F110" s="151">
        <v>2017</v>
      </c>
      <c r="G110" s="100">
        <v>31</v>
      </c>
      <c r="H110" s="83">
        <v>138.3</v>
      </c>
      <c r="I110" s="87">
        <v>4.46129032258065</v>
      </c>
      <c r="J110" s="40"/>
      <c r="K110" s="151">
        <v>2017</v>
      </c>
      <c r="L110" s="100">
        <v>9</v>
      </c>
      <c r="M110" s="83">
        <v>26.5</v>
      </c>
      <c r="N110" s="89">
        <v>2.94444444444444</v>
      </c>
      <c r="O110" s="96"/>
      <c r="P110" s="83"/>
      <c r="Q110" s="83"/>
      <c r="R110" s="84"/>
      <c r="S110" s="83"/>
      <c r="T110" s="83"/>
      <c r="U110" s="84"/>
      <c r="V110" s="83"/>
      <c r="W110" s="97"/>
    </row>
    <row r="111" ht="21.95" customHeight="1">
      <c r="A111" s="150">
        <v>2018</v>
      </c>
      <c r="B111" s="100">
        <v>71</v>
      </c>
      <c r="C111" s="83">
        <v>386.1</v>
      </c>
      <c r="D111" s="87">
        <v>5.43802816901408</v>
      </c>
      <c r="E111" s="40"/>
      <c r="F111" s="151">
        <v>2018</v>
      </c>
      <c r="G111" s="100">
        <v>35</v>
      </c>
      <c r="H111" s="83">
        <v>155</v>
      </c>
      <c r="I111" s="87">
        <v>4.42857142857143</v>
      </c>
      <c r="J111" s="40"/>
      <c r="K111" s="151">
        <v>2018</v>
      </c>
      <c r="L111" s="100">
        <v>10</v>
      </c>
      <c r="M111" s="83">
        <v>29</v>
      </c>
      <c r="N111" s="89">
        <v>2.9</v>
      </c>
      <c r="O111" s="96"/>
      <c r="P111" s="83"/>
      <c r="Q111" s="83"/>
      <c r="R111" s="84"/>
      <c r="S111" s="83"/>
      <c r="T111" s="83"/>
      <c r="U111" s="84"/>
      <c r="V111" s="83"/>
      <c r="W111" s="97"/>
    </row>
    <row r="112" ht="21.95" customHeight="1">
      <c r="A112" s="150">
        <v>2019</v>
      </c>
      <c r="B112" s="100">
        <v>64</v>
      </c>
      <c r="C112" s="83">
        <v>315.3</v>
      </c>
      <c r="D112" s="87">
        <v>4.9265625</v>
      </c>
      <c r="E112" s="40"/>
      <c r="F112" s="151">
        <v>2019</v>
      </c>
      <c r="G112" s="100">
        <v>44</v>
      </c>
      <c r="H112" s="83">
        <v>186.8</v>
      </c>
      <c r="I112" s="87">
        <v>4.24545454545455</v>
      </c>
      <c r="J112" s="40"/>
      <c r="K112" s="151">
        <v>2019</v>
      </c>
      <c r="L112" s="100">
        <v>18</v>
      </c>
      <c r="M112" s="83">
        <v>55.8</v>
      </c>
      <c r="N112" s="89">
        <v>3.1</v>
      </c>
      <c r="O112" s="96"/>
      <c r="P112" s="83"/>
      <c r="Q112" s="83"/>
      <c r="R112" s="84"/>
      <c r="S112" s="83"/>
      <c r="T112" s="83"/>
      <c r="U112" s="84"/>
      <c r="V112" s="83"/>
      <c r="W112" s="97"/>
    </row>
    <row r="113" ht="21.95" customHeight="1">
      <c r="A113" s="150">
        <v>2020</v>
      </c>
      <c r="B113" s="100">
        <v>69</v>
      </c>
      <c r="C113" s="83">
        <v>343.4</v>
      </c>
      <c r="D113" s="87">
        <v>4.9768115942029</v>
      </c>
      <c r="E113" s="40"/>
      <c r="F113" s="151">
        <v>2020</v>
      </c>
      <c r="G113" s="100">
        <v>44</v>
      </c>
      <c r="H113" s="83">
        <v>182.6</v>
      </c>
      <c r="I113" s="87">
        <v>4.15</v>
      </c>
      <c r="J113" s="40"/>
      <c r="K113" s="151">
        <v>2020</v>
      </c>
      <c r="L113" s="100">
        <v>15</v>
      </c>
      <c r="M113" s="83">
        <v>41.2</v>
      </c>
      <c r="N113" s="89">
        <v>2.74666666666667</v>
      </c>
      <c r="O113" s="96"/>
      <c r="P113" s="83"/>
      <c r="Q113" s="83"/>
      <c r="R113" s="84"/>
      <c r="S113" s="83"/>
      <c r="T113" s="83"/>
      <c r="U113" s="84"/>
      <c r="V113" s="83"/>
      <c r="W113" s="97"/>
    </row>
    <row r="114" ht="21.95" customHeight="1">
      <c r="A114" s="150">
        <v>2021</v>
      </c>
      <c r="B114" s="100">
        <v>57</v>
      </c>
      <c r="C114" s="83">
        <v>320.3</v>
      </c>
      <c r="D114" s="87">
        <v>5.61929824561404</v>
      </c>
      <c r="E114" s="40"/>
      <c r="F114" s="151">
        <v>2021</v>
      </c>
      <c r="G114" s="100">
        <v>32</v>
      </c>
      <c r="H114" s="83">
        <v>160.4</v>
      </c>
      <c r="I114" s="87">
        <v>5.0125</v>
      </c>
      <c r="J114" s="40"/>
      <c r="K114" s="151">
        <v>2021</v>
      </c>
      <c r="L114" s="100">
        <v>3</v>
      </c>
      <c r="M114" s="83">
        <v>8.5</v>
      </c>
      <c r="N114" s="89">
        <v>2.83333333333333</v>
      </c>
      <c r="O114" s="96"/>
      <c r="P114" s="83"/>
      <c r="Q114" s="83"/>
      <c r="R114" s="84"/>
      <c r="S114" s="83"/>
      <c r="T114" s="83"/>
      <c r="U114" s="84"/>
      <c r="V114" s="83"/>
      <c r="W114" s="97"/>
    </row>
    <row r="115" ht="21.95" customHeight="1">
      <c r="A115" s="150">
        <v>2022</v>
      </c>
      <c r="B115" s="100">
        <v>62</v>
      </c>
      <c r="C115" s="83">
        <v>349.3</v>
      </c>
      <c r="D115" s="87">
        <v>5.63387096774194</v>
      </c>
      <c r="E115" s="40"/>
      <c r="F115" s="151">
        <v>2022</v>
      </c>
      <c r="G115" s="100">
        <v>26</v>
      </c>
      <c r="H115" s="83">
        <v>118.9</v>
      </c>
      <c r="I115" s="87">
        <v>4.57307692307692</v>
      </c>
      <c r="J115" s="40"/>
      <c r="K115" s="151">
        <v>2022</v>
      </c>
      <c r="L115" s="100">
        <v>5</v>
      </c>
      <c r="M115" s="83">
        <v>15.6</v>
      </c>
      <c r="N115" s="89">
        <v>3.12</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t="s" s="162">
        <v>320</v>
      </c>
      <c r="C137" s="83"/>
      <c r="D137" s="87"/>
      <c r="E137" s="40"/>
      <c r="F137" t="s" s="95">
        <v>98</v>
      </c>
      <c r="G137" t="s" s="162">
        <v>320</v>
      </c>
      <c r="H137" s="83"/>
      <c r="I137" s="87"/>
      <c r="J137" s="40"/>
      <c r="K137" t="s" s="95">
        <v>98</v>
      </c>
      <c r="L137" t="s" s="162">
        <v>320</v>
      </c>
      <c r="M137" s="83"/>
      <c r="N137" s="89"/>
      <c r="O137" s="96"/>
      <c r="P137" s="83"/>
      <c r="Q137" s="83"/>
      <c r="R137" s="84"/>
      <c r="S137" s="83"/>
      <c r="T137" s="83"/>
      <c r="U137" s="84"/>
      <c r="V137" s="83"/>
      <c r="W137" s="97"/>
    </row>
    <row r="138" ht="21.95" customHeight="1">
      <c r="A138" t="s" s="98">
        <v>99</v>
      </c>
      <c r="B138" s="83">
        <f>AVERAGE(B79:B88)</f>
        <v>26.3</v>
      </c>
      <c r="C138" s="83">
        <f>AVERAGE(C79:C88)</f>
        <v>148.35</v>
      </c>
      <c r="D138" s="87">
        <f>AVERAGE(D79:D88)</f>
        <v>5.85808000737826</v>
      </c>
      <c r="E138" s="40"/>
      <c r="F138" t="s" s="99">
        <v>99</v>
      </c>
      <c r="G138" s="83">
        <f>AVERAGE(G79:G88)</f>
        <v>12.8</v>
      </c>
      <c r="H138" s="83">
        <f>AVERAGE(H79:H88)</f>
        <v>61.49</v>
      </c>
      <c r="I138" s="87">
        <f>AVERAGE(I79:I88)</f>
        <v>5.09686432926829</v>
      </c>
      <c r="J138" s="40"/>
      <c r="K138" t="s" s="99">
        <v>99</v>
      </c>
      <c r="L138" s="83">
        <f>AVERAGE(L79:L88)</f>
        <v>2</v>
      </c>
      <c r="M138" s="83">
        <f>AVERAGE(M79:M88)</f>
        <v>5.51</v>
      </c>
      <c r="N138" s="89">
        <f>AVERAGE(N79:N88)</f>
        <v>3.24236111111111</v>
      </c>
      <c r="O138" s="96"/>
      <c r="P138" s="83"/>
      <c r="Q138" s="83"/>
      <c r="R138" s="84"/>
      <c r="S138" s="83"/>
      <c r="T138" s="83"/>
      <c r="U138" s="84"/>
      <c r="V138" s="83"/>
      <c r="W138" s="97"/>
    </row>
    <row r="139" ht="21.95" customHeight="1">
      <c r="A139" t="s" s="98">
        <v>100</v>
      </c>
      <c r="B139" s="83">
        <f>AVERAGE(B90:B99)</f>
        <v>52.9</v>
      </c>
      <c r="C139" s="83">
        <f>AVERAGE(C90:C99)</f>
        <v>284.48</v>
      </c>
      <c r="D139" s="87">
        <f>AVERAGE(D90:D99)</f>
        <v>5.3956798592194</v>
      </c>
      <c r="E139" s="40"/>
      <c r="F139" t="s" s="99">
        <v>100</v>
      </c>
      <c r="G139" s="83">
        <f>AVERAGE(G90:G99)</f>
        <v>29.8</v>
      </c>
      <c r="H139" s="83">
        <f>AVERAGE(H90:H99)</f>
        <v>136.04</v>
      </c>
      <c r="I139" s="87">
        <f>AVERAGE(I90:I99)</f>
        <v>4.60646591725968</v>
      </c>
      <c r="J139" s="40"/>
      <c r="K139" t="s" s="99">
        <v>100</v>
      </c>
      <c r="L139" s="83">
        <f>AVERAGE(L90:L99)</f>
        <v>7.2</v>
      </c>
      <c r="M139" s="83">
        <f>AVERAGE(M90:M99)</f>
        <v>21.82</v>
      </c>
      <c r="N139" s="89">
        <f>AVERAGE(N90:N99)</f>
        <v>3.04471794871795</v>
      </c>
      <c r="O139" s="96"/>
      <c r="P139" s="83"/>
      <c r="Q139" s="83"/>
      <c r="R139" s="84"/>
      <c r="S139" s="83"/>
      <c r="T139" s="83"/>
      <c r="U139" s="84"/>
      <c r="V139" s="83"/>
      <c r="W139" s="97"/>
    </row>
    <row r="140" ht="21.95" customHeight="1">
      <c r="A140" t="s" s="101">
        <v>101</v>
      </c>
      <c r="B140" s="84"/>
      <c r="C140" s="84"/>
      <c r="D140" s="90"/>
      <c r="E140" s="40"/>
      <c r="F140" t="s" s="102">
        <v>101</v>
      </c>
      <c r="G140" s="84"/>
      <c r="H140" s="84"/>
      <c r="I140" s="90"/>
      <c r="J140" s="40"/>
      <c r="K140" t="s" s="102">
        <v>101</v>
      </c>
      <c r="L140" s="84"/>
      <c r="M140" s="84"/>
      <c r="N140" s="91"/>
      <c r="O140" s="96"/>
      <c r="P140" s="83"/>
      <c r="Q140" s="83"/>
      <c r="R140" s="84"/>
      <c r="S140" s="83"/>
      <c r="T140" s="83"/>
      <c r="U140" s="84"/>
      <c r="V140" s="83"/>
      <c r="W140" s="97"/>
    </row>
    <row r="141" ht="21.95" customHeight="1">
      <c r="A141" t="s" s="103">
        <v>102</v>
      </c>
      <c r="B141" s="83">
        <f>AVERAGE(B74:B83)</f>
        <v>22.1</v>
      </c>
      <c r="C141" s="83">
        <f>AVERAGE(C74:C83)</f>
        <v>129.24</v>
      </c>
      <c r="D141" s="87">
        <f>AVERAGE(D74:D83)</f>
        <v>5.90245969896435</v>
      </c>
      <c r="E141" s="40"/>
      <c r="F141" t="s" s="104">
        <v>102</v>
      </c>
      <c r="G141" s="83">
        <f>AVERAGE(G74:G83)</f>
        <v>9.199999999999999</v>
      </c>
      <c r="H141" s="83">
        <f>AVERAGE(H74:H83)</f>
        <v>46.28</v>
      </c>
      <c r="I141" s="87">
        <f>AVERAGE(I74:I83)</f>
        <v>5.1054943438914</v>
      </c>
      <c r="J141" s="40"/>
      <c r="K141" t="s" s="104">
        <v>102</v>
      </c>
      <c r="L141" s="83">
        <f>AVERAGE(L74:L83)</f>
        <v>0.7</v>
      </c>
      <c r="M141" s="83">
        <f>AVERAGE(M74:M83)</f>
        <v>2.47</v>
      </c>
      <c r="N141" s="89">
        <f>AVERAGE(N74:N83)</f>
        <v>3.5</v>
      </c>
      <c r="O141" s="96"/>
      <c r="P141" s="83"/>
      <c r="Q141" s="83"/>
      <c r="R141" s="84"/>
      <c r="S141" s="83"/>
      <c r="T141" s="83"/>
      <c r="U141" s="84"/>
      <c r="V141" s="83"/>
      <c r="W141" s="97"/>
    </row>
    <row r="142" ht="21.95" customHeight="1">
      <c r="A142" t="s" s="103">
        <v>103</v>
      </c>
      <c r="B142" s="83">
        <f>AVERAGE(B86:B95)</f>
        <v>53.1</v>
      </c>
      <c r="C142" s="83">
        <f>AVERAGE(C86:C95)</f>
        <v>287.33</v>
      </c>
      <c r="D142" s="87">
        <f>AVERAGE(D86:D95)</f>
        <v>5.43543329758329</v>
      </c>
      <c r="E142" s="40"/>
      <c r="F142" t="s" s="104">
        <v>103</v>
      </c>
      <c r="G142" s="83">
        <f>AVERAGE(G86:G95)</f>
        <v>29.5</v>
      </c>
      <c r="H142" s="83">
        <f>AVERAGE(H86:H95)</f>
        <v>135.53</v>
      </c>
      <c r="I142" s="87">
        <f>AVERAGE(I86:I95)</f>
        <v>4.65967872570355</v>
      </c>
      <c r="J142" s="40"/>
      <c r="K142" t="s" s="104">
        <v>103</v>
      </c>
      <c r="L142" s="83">
        <f>AVERAGE(L86:L95)</f>
        <v>6.7</v>
      </c>
      <c r="M142" s="83">
        <f>AVERAGE(M86:M95)</f>
        <v>19.79</v>
      </c>
      <c r="N142" s="89">
        <f>AVERAGE(N86:N95)</f>
        <v>3.13492628205128</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AVERAGE(B84:B88)</f>
        <v>35</v>
      </c>
      <c r="C145" s="83">
        <f>AVERAGE(C84:C88)</f>
        <v>190.3</v>
      </c>
      <c r="D145" s="87">
        <f>AVERAGE(D84:D88)</f>
        <v>5.48089486858573</v>
      </c>
      <c r="E145" s="40"/>
      <c r="F145" t="s" s="99">
        <v>99</v>
      </c>
      <c r="G145" s="83">
        <f>AVERAGE(G84:G88)</f>
        <v>19.6</v>
      </c>
      <c r="H145" s="83">
        <f>AVERAGE(H84:H88)</f>
        <v>91.12</v>
      </c>
      <c r="I145" s="87">
        <f>AVERAGE(I84:I88)</f>
        <v>4.74580487804878</v>
      </c>
      <c r="J145" s="40"/>
      <c r="K145" t="s" s="99">
        <v>99</v>
      </c>
      <c r="L145" s="83">
        <f>AVERAGE(L84:L88)</f>
        <v>4</v>
      </c>
      <c r="M145" s="83">
        <f>AVERAGE(M84:M88)</f>
        <v>11.02</v>
      </c>
      <c r="N145" s="89">
        <f>AVERAGE(N84:N88)</f>
        <v>3.24236111111111</v>
      </c>
      <c r="O145" s="96"/>
      <c r="P145" s="83"/>
      <c r="Q145" s="83"/>
      <c r="R145" s="84"/>
      <c r="S145" s="83"/>
      <c r="T145" s="83"/>
      <c r="U145" s="84"/>
      <c r="V145" s="83"/>
      <c r="W145" s="97"/>
    </row>
    <row r="146" ht="21.95" customHeight="1">
      <c r="A146" t="s" s="98">
        <v>100</v>
      </c>
      <c r="B146" s="83">
        <f>AVERAGE(B90:B94)</f>
        <v>50</v>
      </c>
      <c r="C146" s="83">
        <f>AVERAGE(C90:C94)</f>
        <v>269.62</v>
      </c>
      <c r="D146" s="87">
        <f>AVERAGE(D90:D94)</f>
        <v>5.39345870627321</v>
      </c>
      <c r="E146" s="40"/>
      <c r="F146" t="s" s="99">
        <v>100</v>
      </c>
      <c r="G146" s="83">
        <f>AVERAGE(G90:G94)</f>
        <v>28</v>
      </c>
      <c r="H146" s="83">
        <f>AVERAGE(H90:H94)</f>
        <v>128.26</v>
      </c>
      <c r="I146" s="87">
        <f>AVERAGE(I90:I94)</f>
        <v>4.61067794338125</v>
      </c>
      <c r="J146" s="40"/>
      <c r="K146" t="s" s="99">
        <v>100</v>
      </c>
      <c r="L146" s="83">
        <f>AVERAGE(L90:L94)</f>
        <v>6.6</v>
      </c>
      <c r="M146" s="83">
        <f>AVERAGE(M90:M94)</f>
        <v>19.92</v>
      </c>
      <c r="N146" s="89">
        <f>AVERAGE(N90:N94)</f>
        <v>3.0544358974359</v>
      </c>
      <c r="O146" s="96"/>
      <c r="P146" s="83"/>
      <c r="Q146" s="83"/>
      <c r="R146" s="84"/>
      <c r="S146" s="83"/>
      <c r="T146" s="83"/>
      <c r="U146" s="84"/>
      <c r="V146" s="83"/>
      <c r="W146" s="97"/>
    </row>
    <row r="147" ht="21.95" customHeight="1">
      <c r="A147" t="s" s="101">
        <v>101</v>
      </c>
      <c r="B147" s="84"/>
      <c r="C147" s="84"/>
      <c r="D147" s="90"/>
      <c r="E147" s="40"/>
      <c r="F147" t="s" s="102">
        <v>101</v>
      </c>
      <c r="G147" s="84"/>
      <c r="H147" s="84"/>
      <c r="I147" s="90"/>
      <c r="J147" s="40"/>
      <c r="K147" t="s" s="102">
        <v>101</v>
      </c>
      <c r="L147" s="84"/>
      <c r="M147" s="84"/>
      <c r="N147" s="91"/>
      <c r="O147" s="96"/>
      <c r="P147" s="83"/>
      <c r="Q147" s="83"/>
      <c r="R147" s="84"/>
      <c r="S147" s="83"/>
      <c r="T147" s="83"/>
      <c r="U147" s="84"/>
      <c r="V147" s="83"/>
      <c r="W147" s="97"/>
    </row>
    <row r="148" ht="21.95" customHeight="1">
      <c r="A148" t="s" s="103">
        <v>102</v>
      </c>
      <c r="B148" s="83">
        <f>AVERAGE(B79:B83)</f>
        <v>17.6</v>
      </c>
      <c r="C148" s="83">
        <f>AVERAGE(C79:C83)</f>
        <v>106.4</v>
      </c>
      <c r="D148" s="87">
        <f>AVERAGE(D79:D83)</f>
        <v>6.08439109065377</v>
      </c>
      <c r="E148" s="40"/>
      <c r="F148" t="s" s="104">
        <v>102</v>
      </c>
      <c r="G148" s="83">
        <f>AVERAGE(G79:G83)</f>
        <v>6</v>
      </c>
      <c r="H148" s="83">
        <f>AVERAGE(H79:H83)</f>
        <v>31.86</v>
      </c>
      <c r="I148" s="87">
        <f>AVERAGE(I79:I83)</f>
        <v>5.3075</v>
      </c>
      <c r="J148" s="40"/>
      <c r="K148" t="s" s="104">
        <v>102</v>
      </c>
      <c r="L148" s="83">
        <f>AVERAGE(L79:L83)</f>
        <v>0</v>
      </c>
      <c r="M148" s="83">
        <f>AVERAGE(M79:M83)</f>
        <v>0</v>
      </c>
      <c r="N148" s="89">
        <f>AVERAGE(N79:N83)</f>
      </c>
      <c r="O148" s="96"/>
      <c r="P148" s="83"/>
      <c r="Q148" s="83"/>
      <c r="R148" s="84"/>
      <c r="S148" s="83"/>
      <c r="T148" s="83"/>
      <c r="U148" s="84"/>
      <c r="V148" s="83"/>
      <c r="W148" s="97"/>
    </row>
    <row r="149" ht="21.95" customHeight="1">
      <c r="A149" t="s" s="103">
        <v>103</v>
      </c>
      <c r="B149" s="83">
        <f>AVERAGE(B86:B90)</f>
        <v>54</v>
      </c>
      <c r="C149" s="83">
        <f>AVERAGE(C86:C90)</f>
        <v>291.78</v>
      </c>
      <c r="D149" s="87">
        <f>AVERAGE(D86:D90)</f>
        <v>5.43824280350438</v>
      </c>
      <c r="E149" s="40"/>
      <c r="F149" t="s" s="104">
        <v>103</v>
      </c>
      <c r="G149" s="83">
        <f>AVERAGE(G86:G90)</f>
        <v>30</v>
      </c>
      <c r="H149" s="83">
        <f>AVERAGE(H86:H90)</f>
        <v>137.18</v>
      </c>
      <c r="I149" s="87">
        <f>AVERAGE(I86:I90)</f>
        <v>4.67068554120835</v>
      </c>
      <c r="J149" s="40"/>
      <c r="K149" t="s" s="104">
        <v>103</v>
      </c>
      <c r="L149" s="83">
        <f>AVERAGE(L86:L90)</f>
        <v>7</v>
      </c>
      <c r="M149" s="83">
        <f>AVERAGE(M86:M90)</f>
        <v>19.76</v>
      </c>
      <c r="N149" s="89">
        <f>AVERAGE(N86:N90)</f>
        <v>3.1761858974359</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9.xml><?xml version="1.0" encoding="utf-8"?>
<worksheet xmlns:r="http://schemas.openxmlformats.org/officeDocument/2006/relationships" xmlns="http://schemas.openxmlformats.org/spreadsheetml/2006/main">
  <dimension ref="A1:W105"/>
  <sheetViews>
    <sheetView workbookViewId="0" showGridLines="0" defaultGridColor="1"/>
  </sheetViews>
  <sheetFormatPr defaultColWidth="16.3333" defaultRowHeight="19.9" customHeight="1" outlineLevelRow="0" outlineLevelCol="0"/>
  <cols>
    <col min="1" max="1" width="10" style="307" customWidth="1"/>
    <col min="2" max="4" width="12.1719" style="307" customWidth="1"/>
    <col min="5" max="5" width="1.35156" style="307" customWidth="1"/>
    <col min="6" max="6" width="10" style="307" customWidth="1"/>
    <col min="7" max="9" width="12.1719" style="307" customWidth="1"/>
    <col min="10" max="10" width="1.35156" style="307" customWidth="1"/>
    <col min="11" max="11" width="10" style="307" customWidth="1"/>
    <col min="12" max="14" width="12.1719" style="307" customWidth="1"/>
    <col min="15" max="15" width="10.8516" style="307" customWidth="1"/>
    <col min="16" max="17" width="6.5" style="307" customWidth="1"/>
    <col min="18" max="18" width="10.8516" style="307" customWidth="1"/>
    <col min="19" max="20" width="6.5" style="307" customWidth="1"/>
    <col min="21" max="21" width="10.8516" style="307" customWidth="1"/>
    <col min="22" max="23" width="6.5" style="307" customWidth="1"/>
    <col min="24" max="16384" width="16.3516" style="307" customWidth="1"/>
  </cols>
  <sheetData>
    <row r="1" ht="64.15" customHeight="1">
      <c r="A1" t="s" s="164">
        <v>430</v>
      </c>
      <c r="B1" t="s" s="27">
        <v>40</v>
      </c>
      <c r="C1" t="s" s="27">
        <v>41</v>
      </c>
      <c r="D1" t="s" s="28">
        <v>42</v>
      </c>
      <c r="E1" s="29"/>
      <c r="F1" t="s" s="30">
        <v>269</v>
      </c>
      <c r="G1" t="s" s="27">
        <v>44</v>
      </c>
      <c r="H1" t="s" s="27">
        <v>45</v>
      </c>
      <c r="I1" t="s" s="28">
        <v>46</v>
      </c>
      <c r="J1" s="29"/>
      <c r="K1" t="s" s="30">
        <v>431</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1957</v>
      </c>
      <c r="B3" s="144">
        <v>38</v>
      </c>
      <c r="C3" s="78">
        <v>185.6</v>
      </c>
      <c r="D3" s="79">
        <v>4.88421052631579</v>
      </c>
      <c r="E3" s="40"/>
      <c r="F3" s="145">
        <v>1957</v>
      </c>
      <c r="G3" s="144">
        <v>15</v>
      </c>
      <c r="H3" s="78">
        <v>54.2</v>
      </c>
      <c r="I3" s="79">
        <v>3.61333333333333</v>
      </c>
      <c r="J3" s="40"/>
      <c r="K3" s="145">
        <v>1957</v>
      </c>
      <c r="L3" s="144">
        <v>0</v>
      </c>
      <c r="M3" s="78">
        <v>0</v>
      </c>
      <c r="N3" s="81"/>
      <c r="O3" s="152"/>
      <c r="P3" s="135"/>
      <c r="Q3" s="97"/>
      <c r="R3" s="153"/>
      <c r="S3" s="135"/>
      <c r="T3" s="97"/>
      <c r="U3" s="153"/>
      <c r="V3" s="135"/>
      <c r="W3" s="97"/>
    </row>
    <row r="4" ht="21.95" customHeight="1">
      <c r="A4" s="150">
        <v>1958</v>
      </c>
      <c r="B4" s="100">
        <v>24</v>
      </c>
      <c r="C4" s="83">
        <v>118.2</v>
      </c>
      <c r="D4" s="87">
        <v>4.925</v>
      </c>
      <c r="E4" s="40"/>
      <c r="F4" s="151">
        <v>1958</v>
      </c>
      <c r="G4" s="100">
        <v>10</v>
      </c>
      <c r="H4" s="83">
        <v>39.8</v>
      </c>
      <c r="I4" s="87">
        <v>3.98</v>
      </c>
      <c r="J4" s="40"/>
      <c r="K4" s="151">
        <v>1958</v>
      </c>
      <c r="L4" s="100">
        <v>0</v>
      </c>
      <c r="M4" s="83">
        <v>0</v>
      </c>
      <c r="N4" s="89"/>
      <c r="O4" s="152"/>
      <c r="P4" s="135"/>
      <c r="Q4" s="97"/>
      <c r="R4" s="153"/>
      <c r="S4" s="135"/>
      <c r="T4" s="97"/>
      <c r="U4" s="153"/>
      <c r="V4" s="135"/>
      <c r="W4" s="97"/>
    </row>
    <row r="5" ht="21.95" customHeight="1">
      <c r="A5" s="150">
        <v>1959</v>
      </c>
      <c r="B5" s="100">
        <v>23</v>
      </c>
      <c r="C5" s="83">
        <v>118.8</v>
      </c>
      <c r="D5" s="87">
        <v>5.16521739130435</v>
      </c>
      <c r="E5" s="40"/>
      <c r="F5" s="151">
        <v>1959</v>
      </c>
      <c r="G5" s="100">
        <v>5</v>
      </c>
      <c r="H5" s="83">
        <v>19.8</v>
      </c>
      <c r="I5" s="87">
        <v>3.96</v>
      </c>
      <c r="J5" s="40"/>
      <c r="K5" s="151">
        <v>1959</v>
      </c>
      <c r="L5" s="100">
        <v>0</v>
      </c>
      <c r="M5" s="83">
        <v>0</v>
      </c>
      <c r="N5" s="89"/>
      <c r="O5" s="152"/>
      <c r="P5" s="135"/>
      <c r="Q5" s="97"/>
      <c r="R5" s="153"/>
      <c r="S5" s="135"/>
      <c r="T5" s="97"/>
      <c r="U5" s="153"/>
      <c r="V5" s="135"/>
      <c r="W5" s="97"/>
    </row>
    <row r="6" ht="21.95" customHeight="1">
      <c r="A6" s="150">
        <v>1960</v>
      </c>
      <c r="B6" s="100">
        <v>55</v>
      </c>
      <c r="C6" s="83">
        <v>264.4</v>
      </c>
      <c r="D6" s="87">
        <v>4.80727272727273</v>
      </c>
      <c r="E6" s="40"/>
      <c r="F6" s="151">
        <v>1960</v>
      </c>
      <c r="G6" s="100">
        <v>20</v>
      </c>
      <c r="H6" s="83">
        <v>68</v>
      </c>
      <c r="I6" s="87">
        <v>3.4</v>
      </c>
      <c r="J6" s="40"/>
      <c r="K6" s="151">
        <v>1960</v>
      </c>
      <c r="L6" s="100">
        <v>1</v>
      </c>
      <c r="M6" s="83">
        <v>1.4</v>
      </c>
      <c r="N6" s="89">
        <v>1.4</v>
      </c>
      <c r="O6" s="152"/>
      <c r="P6" s="135"/>
      <c r="Q6" s="97"/>
      <c r="R6" s="153"/>
      <c r="S6" s="135"/>
      <c r="T6" s="97"/>
      <c r="U6" s="153"/>
      <c r="V6" s="135"/>
      <c r="W6" s="97"/>
    </row>
    <row r="7" ht="21.95" customHeight="1">
      <c r="A7" s="150">
        <v>1961</v>
      </c>
      <c r="B7" s="100">
        <v>40</v>
      </c>
      <c r="C7" s="83">
        <v>182.4</v>
      </c>
      <c r="D7" s="87">
        <v>4.56</v>
      </c>
      <c r="E7" s="40"/>
      <c r="F7" s="151">
        <v>1961</v>
      </c>
      <c r="G7" s="100">
        <v>20</v>
      </c>
      <c r="H7" s="83">
        <v>72.8</v>
      </c>
      <c r="I7" s="87">
        <v>3.64</v>
      </c>
      <c r="J7" s="40"/>
      <c r="K7" s="151">
        <v>1961</v>
      </c>
      <c r="L7" s="100">
        <v>0</v>
      </c>
      <c r="M7" s="83">
        <v>0</v>
      </c>
      <c r="N7" s="89"/>
      <c r="O7" s="152"/>
      <c r="P7" s="135"/>
      <c r="Q7" s="97"/>
      <c r="R7" s="153"/>
      <c r="S7" s="135"/>
      <c r="T7" s="97"/>
      <c r="U7" s="153"/>
      <c r="V7" s="135"/>
      <c r="W7" s="97"/>
    </row>
    <row r="8" ht="21.95" customHeight="1">
      <c r="A8" s="150">
        <v>1962</v>
      </c>
      <c r="B8" s="100">
        <v>34</v>
      </c>
      <c r="C8" s="83">
        <v>171.9</v>
      </c>
      <c r="D8" s="87">
        <v>5.05588235294118</v>
      </c>
      <c r="E8" s="40"/>
      <c r="F8" s="151">
        <v>1962</v>
      </c>
      <c r="G8" s="100">
        <v>10</v>
      </c>
      <c r="H8" s="83">
        <v>40.4</v>
      </c>
      <c r="I8" s="87">
        <v>4.04</v>
      </c>
      <c r="J8" s="40"/>
      <c r="K8" s="151">
        <v>1962</v>
      </c>
      <c r="L8" s="100">
        <v>0</v>
      </c>
      <c r="M8" s="83">
        <v>0</v>
      </c>
      <c r="N8" s="89"/>
      <c r="O8" s="152"/>
      <c r="P8" s="135"/>
      <c r="Q8" s="97"/>
      <c r="R8" s="153"/>
      <c r="S8" s="135"/>
      <c r="T8" s="97"/>
      <c r="U8" s="153"/>
      <c r="V8" s="135"/>
      <c r="W8" s="97"/>
    </row>
    <row r="9" ht="21.95" customHeight="1">
      <c r="A9" s="150">
        <v>1963</v>
      </c>
      <c r="B9" s="100">
        <v>31</v>
      </c>
      <c r="C9" s="83">
        <v>161.5</v>
      </c>
      <c r="D9" s="87">
        <v>5.20967741935484</v>
      </c>
      <c r="E9" s="40"/>
      <c r="F9" s="151">
        <v>1963</v>
      </c>
      <c r="G9" s="100">
        <v>7</v>
      </c>
      <c r="H9" s="83">
        <v>25.5</v>
      </c>
      <c r="I9" s="87">
        <v>3.64285714285714</v>
      </c>
      <c r="J9" s="40"/>
      <c r="K9" s="151">
        <v>1963</v>
      </c>
      <c r="L9" s="100">
        <v>0</v>
      </c>
      <c r="M9" s="83">
        <v>0</v>
      </c>
      <c r="N9" s="89"/>
      <c r="O9" s="152"/>
      <c r="P9" s="135"/>
      <c r="Q9" s="97"/>
      <c r="R9" s="153"/>
      <c r="S9" s="135"/>
      <c r="T9" s="97"/>
      <c r="U9" s="153"/>
      <c r="V9" s="135"/>
      <c r="W9" s="97"/>
    </row>
    <row r="10" ht="21.95" customHeight="1">
      <c r="A10" s="150">
        <v>1964</v>
      </c>
      <c r="B10" s="100">
        <v>44</v>
      </c>
      <c r="C10" s="83">
        <v>200.7</v>
      </c>
      <c r="D10" s="87">
        <v>4.56136363636364</v>
      </c>
      <c r="E10" s="40"/>
      <c r="F10" s="151">
        <v>1964</v>
      </c>
      <c r="G10" s="100">
        <v>22</v>
      </c>
      <c r="H10" s="83">
        <v>75.3</v>
      </c>
      <c r="I10" s="87">
        <v>3.42272727272727</v>
      </c>
      <c r="J10" s="40"/>
      <c r="K10" s="151">
        <v>1964</v>
      </c>
      <c r="L10" s="100">
        <v>2</v>
      </c>
      <c r="M10" s="83">
        <v>1.7</v>
      </c>
      <c r="N10" s="89">
        <v>0.85</v>
      </c>
      <c r="O10" s="152"/>
      <c r="P10" s="135"/>
      <c r="Q10" s="97"/>
      <c r="R10" s="153"/>
      <c r="S10" s="135"/>
      <c r="T10" s="97"/>
      <c r="U10" s="153"/>
      <c r="V10" s="135"/>
      <c r="W10" s="97"/>
    </row>
    <row r="11" ht="21.95" customHeight="1">
      <c r="A11" s="150">
        <v>1965</v>
      </c>
      <c r="B11" s="100">
        <v>32</v>
      </c>
      <c r="C11" s="83">
        <v>154.7</v>
      </c>
      <c r="D11" s="87">
        <v>4.834375</v>
      </c>
      <c r="E11" s="40"/>
      <c r="F11" s="151">
        <v>1965</v>
      </c>
      <c r="G11" s="100">
        <v>14</v>
      </c>
      <c r="H11" s="83">
        <v>51.9</v>
      </c>
      <c r="I11" s="87">
        <v>3.70714285714286</v>
      </c>
      <c r="J11" s="40"/>
      <c r="K11" s="151">
        <v>1965</v>
      </c>
      <c r="L11" s="100">
        <v>1</v>
      </c>
      <c r="M11" s="83">
        <v>1.7</v>
      </c>
      <c r="N11" s="89">
        <v>1.7</v>
      </c>
      <c r="O11" s="152"/>
      <c r="P11" s="135"/>
      <c r="Q11" s="97"/>
      <c r="R11" s="153"/>
      <c r="S11" s="135"/>
      <c r="T11" s="97"/>
      <c r="U11" s="153"/>
      <c r="V11" s="135"/>
      <c r="W11" s="97"/>
    </row>
    <row r="12" ht="21.95" customHeight="1">
      <c r="A12" s="150">
        <v>1966</v>
      </c>
      <c r="B12" s="100">
        <v>37</v>
      </c>
      <c r="C12" s="83">
        <v>172.2</v>
      </c>
      <c r="D12" s="87">
        <v>4.65405405405405</v>
      </c>
      <c r="E12" s="40"/>
      <c r="F12" s="151">
        <v>1966</v>
      </c>
      <c r="G12" s="100">
        <v>16</v>
      </c>
      <c r="H12" s="83">
        <v>54.8</v>
      </c>
      <c r="I12" s="87">
        <v>3.425</v>
      </c>
      <c r="J12" s="40"/>
      <c r="K12" s="151">
        <v>1966</v>
      </c>
      <c r="L12" s="100">
        <v>2</v>
      </c>
      <c r="M12" s="83">
        <v>2.8</v>
      </c>
      <c r="N12" s="89">
        <v>1.4</v>
      </c>
      <c r="O12" s="152"/>
      <c r="P12" s="135"/>
      <c r="Q12" s="97"/>
      <c r="R12" s="153"/>
      <c r="S12" s="135"/>
      <c r="T12" s="97"/>
      <c r="U12" s="153"/>
      <c r="V12" s="135"/>
      <c r="W12" s="97"/>
    </row>
    <row r="13" ht="21.95" customHeight="1">
      <c r="A13" s="150">
        <v>1967</v>
      </c>
      <c r="B13" s="100">
        <v>27</v>
      </c>
      <c r="C13" s="83">
        <v>131.1</v>
      </c>
      <c r="D13" s="87">
        <v>4.85555555555556</v>
      </c>
      <c r="E13" s="40"/>
      <c r="F13" s="151">
        <v>1967</v>
      </c>
      <c r="G13" s="100">
        <v>13</v>
      </c>
      <c r="H13" s="83">
        <v>54.2</v>
      </c>
      <c r="I13" s="87">
        <v>4.16923076923077</v>
      </c>
      <c r="J13" s="40"/>
      <c r="K13" s="151">
        <v>1967</v>
      </c>
      <c r="L13" s="100">
        <v>0</v>
      </c>
      <c r="M13" s="83">
        <v>0</v>
      </c>
      <c r="N13" s="89"/>
      <c r="O13" s="152"/>
      <c r="P13" s="135"/>
      <c r="Q13" s="97"/>
      <c r="R13" s="153"/>
      <c r="S13" s="135"/>
      <c r="T13" s="97"/>
      <c r="U13" s="153"/>
      <c r="V13" s="135"/>
      <c r="W13" s="97"/>
    </row>
    <row r="14" ht="21.95" customHeight="1">
      <c r="A14" s="150">
        <v>1968</v>
      </c>
      <c r="B14" s="100">
        <v>48</v>
      </c>
      <c r="C14" s="83">
        <v>213.8</v>
      </c>
      <c r="D14" s="87">
        <v>4.45416666666667</v>
      </c>
      <c r="E14" s="40"/>
      <c r="F14" s="151">
        <v>1968</v>
      </c>
      <c r="G14" s="100">
        <v>22</v>
      </c>
      <c r="H14" s="83">
        <v>68.59999999999999</v>
      </c>
      <c r="I14" s="87">
        <v>3.11818181818182</v>
      </c>
      <c r="J14" s="40"/>
      <c r="K14" s="151">
        <v>1968</v>
      </c>
      <c r="L14" s="100">
        <v>3</v>
      </c>
      <c r="M14" s="83">
        <v>5.5</v>
      </c>
      <c r="N14" s="89">
        <v>1.83333333333333</v>
      </c>
      <c r="O14" s="152"/>
      <c r="P14" s="135"/>
      <c r="Q14" s="97"/>
      <c r="R14" s="153"/>
      <c r="S14" s="135"/>
      <c r="T14" s="97"/>
      <c r="U14" s="153"/>
      <c r="V14" s="135"/>
      <c r="W14" s="97"/>
    </row>
    <row r="15" ht="21.95" customHeight="1">
      <c r="A15" s="150">
        <v>1969</v>
      </c>
      <c r="B15" s="100">
        <v>26</v>
      </c>
      <c r="C15" s="83">
        <v>140.1</v>
      </c>
      <c r="D15" s="87">
        <v>5.38846153846154</v>
      </c>
      <c r="E15" s="40"/>
      <c r="F15" s="151">
        <v>1969</v>
      </c>
      <c r="G15" s="100">
        <v>5</v>
      </c>
      <c r="H15" s="83">
        <v>17.8</v>
      </c>
      <c r="I15" s="87">
        <v>3.56</v>
      </c>
      <c r="J15" s="40"/>
      <c r="K15" s="151">
        <v>1969</v>
      </c>
      <c r="L15" s="100">
        <v>1</v>
      </c>
      <c r="M15" s="83">
        <v>1.9</v>
      </c>
      <c r="N15" s="89">
        <v>1.9</v>
      </c>
      <c r="O15" s="152"/>
      <c r="P15" s="135"/>
      <c r="Q15" s="97"/>
      <c r="R15" s="153"/>
      <c r="S15" s="135"/>
      <c r="T15" s="97"/>
      <c r="U15" s="153"/>
      <c r="V15" s="135"/>
      <c r="W15" s="97"/>
    </row>
    <row r="16" ht="21.95" customHeight="1">
      <c r="A16" s="150">
        <v>1970</v>
      </c>
      <c r="B16" s="100">
        <v>50</v>
      </c>
      <c r="C16" s="83">
        <v>208.3</v>
      </c>
      <c r="D16" s="87">
        <v>4.166</v>
      </c>
      <c r="E16" s="40"/>
      <c r="F16" s="151">
        <v>1970</v>
      </c>
      <c r="G16" s="100">
        <v>31</v>
      </c>
      <c r="H16" s="83">
        <v>104.4</v>
      </c>
      <c r="I16" s="87">
        <v>3.36774193548387</v>
      </c>
      <c r="J16" s="40"/>
      <c r="K16" s="151">
        <v>1970</v>
      </c>
      <c r="L16" s="100">
        <v>4</v>
      </c>
      <c r="M16" s="83">
        <v>4.7</v>
      </c>
      <c r="N16" s="89">
        <v>1.175</v>
      </c>
      <c r="O16" s="152"/>
      <c r="P16" s="135"/>
      <c r="Q16" s="97"/>
      <c r="R16" s="153"/>
      <c r="S16" s="135"/>
      <c r="T16" s="97"/>
      <c r="U16" s="153"/>
      <c r="V16" s="135"/>
      <c r="W16" s="97"/>
    </row>
    <row r="17" ht="21.95" customHeight="1">
      <c r="A17" s="150">
        <v>1971</v>
      </c>
      <c r="B17" s="100">
        <v>33</v>
      </c>
      <c r="C17" s="83">
        <v>160.9</v>
      </c>
      <c r="D17" s="87">
        <v>4.87575757575758</v>
      </c>
      <c r="E17" s="40"/>
      <c r="F17" s="151">
        <v>1971</v>
      </c>
      <c r="G17" s="100">
        <v>14</v>
      </c>
      <c r="H17" s="83">
        <v>54.3</v>
      </c>
      <c r="I17" s="87">
        <v>3.87857142857143</v>
      </c>
      <c r="J17" s="40"/>
      <c r="K17" s="151">
        <v>1971</v>
      </c>
      <c r="L17" s="100">
        <v>0</v>
      </c>
      <c r="M17" s="83">
        <v>0</v>
      </c>
      <c r="N17" s="89"/>
      <c r="O17" s="152"/>
      <c r="P17" s="135"/>
      <c r="Q17" s="97"/>
      <c r="R17" s="153"/>
      <c r="S17" s="135"/>
      <c r="T17" s="97"/>
      <c r="U17" s="153"/>
      <c r="V17" s="135"/>
      <c r="W17" s="97"/>
    </row>
    <row r="18" ht="21.95" customHeight="1">
      <c r="A18" s="150">
        <v>1972</v>
      </c>
      <c r="B18" s="100">
        <v>28</v>
      </c>
      <c r="C18" s="83">
        <v>124</v>
      </c>
      <c r="D18" s="87">
        <v>4.42857142857143</v>
      </c>
      <c r="E18" s="40"/>
      <c r="F18" s="151">
        <v>1972</v>
      </c>
      <c r="G18" s="100">
        <v>17</v>
      </c>
      <c r="H18" s="83">
        <v>61.1</v>
      </c>
      <c r="I18" s="87">
        <v>3.59411764705882</v>
      </c>
      <c r="J18" s="40"/>
      <c r="K18" s="151">
        <v>1972</v>
      </c>
      <c r="L18" s="100">
        <v>1</v>
      </c>
      <c r="M18" s="83">
        <v>1.7</v>
      </c>
      <c r="N18" s="89">
        <v>1.7</v>
      </c>
      <c r="O18" s="152"/>
      <c r="P18" s="135"/>
      <c r="Q18" s="97"/>
      <c r="R18" s="153"/>
      <c r="S18" s="135"/>
      <c r="T18" s="97"/>
      <c r="U18" s="153"/>
      <c r="V18" s="135"/>
      <c r="W18" s="97"/>
    </row>
    <row r="19" ht="21.95" customHeight="1">
      <c r="A19" s="150">
        <v>1973</v>
      </c>
      <c r="B19" s="100">
        <v>3</v>
      </c>
      <c r="C19" s="83">
        <v>16</v>
      </c>
      <c r="D19" s="87">
        <v>5.33333333333333</v>
      </c>
      <c r="E19" s="40"/>
      <c r="F19" s="151">
        <v>1973</v>
      </c>
      <c r="G19" s="100">
        <v>0</v>
      </c>
      <c r="H19" s="83">
        <v>0</v>
      </c>
      <c r="I19" s="87"/>
      <c r="J19" s="40"/>
      <c r="K19" s="151">
        <v>1973</v>
      </c>
      <c r="L19" s="100">
        <v>0</v>
      </c>
      <c r="M19" s="83">
        <v>0</v>
      </c>
      <c r="N19" s="89"/>
      <c r="O19" s="152"/>
      <c r="P19" s="135"/>
      <c r="Q19" s="97"/>
      <c r="R19" s="153"/>
      <c r="S19" s="135"/>
      <c r="T19" s="97"/>
      <c r="U19" s="153"/>
      <c r="V19" s="135"/>
      <c r="W19" s="97"/>
    </row>
    <row r="20" ht="21.95" customHeight="1">
      <c r="A20" s="150">
        <v>1974</v>
      </c>
      <c r="B20" s="100">
        <v>26</v>
      </c>
      <c r="C20" s="83">
        <v>141</v>
      </c>
      <c r="D20" s="87">
        <v>5.42307692307692</v>
      </c>
      <c r="E20" s="40"/>
      <c r="F20" s="151">
        <v>1974</v>
      </c>
      <c r="G20" s="100">
        <v>2</v>
      </c>
      <c r="H20" s="83">
        <v>8</v>
      </c>
      <c r="I20" s="87">
        <v>4</v>
      </c>
      <c r="J20" s="40"/>
      <c r="K20" s="151">
        <v>1974</v>
      </c>
      <c r="L20" s="100">
        <v>0</v>
      </c>
      <c r="M20" s="83">
        <v>0</v>
      </c>
      <c r="N20" s="89"/>
      <c r="O20" s="152"/>
      <c r="P20" s="135"/>
      <c r="Q20" s="97"/>
      <c r="R20" s="153"/>
      <c r="S20" s="135"/>
      <c r="T20" s="97"/>
      <c r="U20" s="153"/>
      <c r="V20" s="135"/>
      <c r="W20" s="97"/>
    </row>
    <row r="21" ht="21.95" customHeight="1">
      <c r="A21" s="150">
        <v>1975</v>
      </c>
      <c r="B21" s="100">
        <v>17</v>
      </c>
      <c r="C21" s="83">
        <v>88.5</v>
      </c>
      <c r="D21" s="87">
        <v>5.20588235294118</v>
      </c>
      <c r="E21" s="40"/>
      <c r="F21" s="151">
        <v>1975</v>
      </c>
      <c r="G21" s="100">
        <v>3</v>
      </c>
      <c r="H21" s="83">
        <v>11</v>
      </c>
      <c r="I21" s="87">
        <v>3.66666666666667</v>
      </c>
      <c r="J21" s="40"/>
      <c r="K21" s="151">
        <v>1975</v>
      </c>
      <c r="L21" s="100">
        <v>0</v>
      </c>
      <c r="M21" s="83">
        <v>0</v>
      </c>
      <c r="N21" s="89"/>
      <c r="O21" s="152"/>
      <c r="P21" s="135"/>
      <c r="Q21" s="97"/>
      <c r="R21" s="153"/>
      <c r="S21" s="135"/>
      <c r="T21" s="97"/>
      <c r="U21" s="153"/>
      <c r="V21" s="135"/>
      <c r="W21" s="97"/>
    </row>
    <row r="22" ht="21.95" customHeight="1">
      <c r="A22" s="150">
        <v>1976</v>
      </c>
      <c r="B22" s="100">
        <v>15</v>
      </c>
      <c r="C22" s="83">
        <v>72</v>
      </c>
      <c r="D22" s="87">
        <v>4.8</v>
      </c>
      <c r="E22" s="40"/>
      <c r="F22" s="151">
        <v>1976</v>
      </c>
      <c r="G22" s="100">
        <v>6</v>
      </c>
      <c r="H22" s="83">
        <v>22</v>
      </c>
      <c r="I22" s="87">
        <v>3.66666666666667</v>
      </c>
      <c r="J22" s="40"/>
      <c r="K22" s="151">
        <v>1976</v>
      </c>
      <c r="L22" s="100">
        <v>1</v>
      </c>
      <c r="M22" s="83">
        <v>2</v>
      </c>
      <c r="N22" s="89">
        <v>2</v>
      </c>
      <c r="O22" t="s" s="131">
        <v>110</v>
      </c>
      <c r="P22" s="135">
        <f>AVERAGE(B22:B41)</f>
        <v>28.25</v>
      </c>
      <c r="Q22" s="97">
        <f>AVERAGE(D22:D41)</f>
        <v>4.92431903437074</v>
      </c>
      <c r="R22" t="s" s="134">
        <v>110</v>
      </c>
      <c r="S22" s="135">
        <f>AVERAGE(G22:G41)</f>
        <v>11</v>
      </c>
      <c r="T22" s="97">
        <f>AVERAGE(I22:I41)</f>
        <v>3.76635669112449</v>
      </c>
      <c r="U22" t="s" s="134">
        <v>110</v>
      </c>
      <c r="V22" s="135">
        <f>AVERAGE(L22:L41)</f>
        <v>0.85</v>
      </c>
      <c r="W22" s="97">
        <f>AVERAGE(N22:N41)</f>
        <v>1.68787878787879</v>
      </c>
    </row>
    <row r="23" ht="21.95" customHeight="1">
      <c r="A23" s="150">
        <v>1977</v>
      </c>
      <c r="B23" s="100">
        <v>39</v>
      </c>
      <c r="C23" s="83">
        <v>189.9</v>
      </c>
      <c r="D23" s="87">
        <v>4.86923076923077</v>
      </c>
      <c r="E23" s="40"/>
      <c r="F23" s="151">
        <v>1977</v>
      </c>
      <c r="G23" s="100">
        <v>13</v>
      </c>
      <c r="H23" s="83">
        <v>45.7</v>
      </c>
      <c r="I23" s="87">
        <v>3.51538461538462</v>
      </c>
      <c r="J23" s="40"/>
      <c r="K23" s="151">
        <v>1977</v>
      </c>
      <c r="L23" s="100">
        <v>2</v>
      </c>
      <c r="M23" s="83">
        <v>3</v>
      </c>
      <c r="N23" s="89">
        <v>1.5</v>
      </c>
      <c r="O23" t="s" s="131">
        <v>111</v>
      </c>
      <c r="P23" s="135">
        <f>AVERAGE(B23:B41)</f>
        <v>28.9473684210526</v>
      </c>
      <c r="Q23" s="97">
        <f>AVERAGE(D23:D41)</f>
        <v>4.93086214144288</v>
      </c>
      <c r="R23" t="s" s="134">
        <v>111</v>
      </c>
      <c r="S23" s="135">
        <f>AVERAGE(G23:G41)</f>
        <v>11.2631578947368</v>
      </c>
      <c r="T23" s="97">
        <f>AVERAGE(I23:I41)</f>
        <v>3.77189502581659</v>
      </c>
      <c r="U23" t="s" s="134">
        <v>111</v>
      </c>
      <c r="V23" s="135">
        <f>AVERAGE(L23:L41)</f>
        <v>0.842105263157895</v>
      </c>
      <c r="W23" s="97">
        <f>AVERAGE(N23:N41)</f>
        <v>1.65666666666667</v>
      </c>
    </row>
    <row r="24" ht="21.95" customHeight="1">
      <c r="A24" s="150">
        <v>1978</v>
      </c>
      <c r="B24" s="100">
        <v>21</v>
      </c>
      <c r="C24" s="83">
        <v>101.4</v>
      </c>
      <c r="D24" s="87">
        <v>4.82857142857143</v>
      </c>
      <c r="E24" s="40"/>
      <c r="F24" s="151">
        <v>1978</v>
      </c>
      <c r="G24" s="100">
        <v>8</v>
      </c>
      <c r="H24" s="83">
        <v>30</v>
      </c>
      <c r="I24" s="87">
        <v>3.75</v>
      </c>
      <c r="J24" s="40"/>
      <c r="K24" s="151">
        <v>1978</v>
      </c>
      <c r="L24" s="100">
        <v>1</v>
      </c>
      <c r="M24" s="83">
        <v>2</v>
      </c>
      <c r="N24" s="89">
        <v>2</v>
      </c>
      <c r="O24" t="s" s="131">
        <v>112</v>
      </c>
      <c r="P24" s="135">
        <f>AVERAGE(B24:B41)</f>
        <v>28.3888888888889</v>
      </c>
      <c r="Q24" s="97">
        <f>AVERAGE(D24:D41)</f>
        <v>4.93428610656578</v>
      </c>
      <c r="R24" t="s" s="134">
        <v>112</v>
      </c>
      <c r="S24" s="135">
        <f>AVERAGE(G24:G41)</f>
        <v>11.1666666666667</v>
      </c>
      <c r="T24" s="97">
        <f>AVERAGE(I24:I41)</f>
        <v>3.78698387348906</v>
      </c>
      <c r="U24" t="s" s="134">
        <v>112</v>
      </c>
      <c r="V24" s="135">
        <f>AVERAGE(L24:L41)</f>
        <v>0.777777777777778</v>
      </c>
      <c r="W24" s="97">
        <f>AVERAGE(N24:N41)</f>
        <v>1.67407407407407</v>
      </c>
    </row>
    <row r="25" ht="21.95" customHeight="1">
      <c r="A25" s="150">
        <v>1979</v>
      </c>
      <c r="B25" s="100">
        <v>18</v>
      </c>
      <c r="C25" s="83">
        <v>97.3</v>
      </c>
      <c r="D25" s="87">
        <v>5.40555555555556</v>
      </c>
      <c r="E25" s="40"/>
      <c r="F25" s="151">
        <v>1979</v>
      </c>
      <c r="G25" s="100">
        <v>2</v>
      </c>
      <c r="H25" s="83">
        <v>8</v>
      </c>
      <c r="I25" s="87">
        <v>4</v>
      </c>
      <c r="J25" s="40"/>
      <c r="K25" s="151">
        <v>1979</v>
      </c>
      <c r="L25" s="100">
        <v>0</v>
      </c>
      <c r="M25" s="83">
        <v>0</v>
      </c>
      <c r="N25" s="89"/>
      <c r="O25" t="s" s="131">
        <v>113</v>
      </c>
      <c r="P25" s="135">
        <f>AVERAGE(B25:B41)</f>
        <v>28.8235294117647</v>
      </c>
      <c r="Q25" s="97">
        <f>AVERAGE(D25:D41)</f>
        <v>4.94050461703603</v>
      </c>
      <c r="R25" t="s" s="134">
        <v>113</v>
      </c>
      <c r="S25" s="135">
        <f>AVERAGE(G25:G41)</f>
        <v>11.3529411764706</v>
      </c>
      <c r="T25" s="97">
        <f>AVERAGE(I25:I41)</f>
        <v>3.78929536558213</v>
      </c>
      <c r="U25" t="s" s="134">
        <v>113</v>
      </c>
      <c r="V25" s="135">
        <f>AVERAGE(L25:L41)</f>
        <v>0.764705882352941</v>
      </c>
      <c r="W25" s="97">
        <f>AVERAGE(N25:N41)</f>
        <v>1.63333333333333</v>
      </c>
    </row>
    <row r="26" ht="21.95" customHeight="1">
      <c r="A26" s="150">
        <v>1980</v>
      </c>
      <c r="B26" s="100">
        <v>11</v>
      </c>
      <c r="C26" s="83">
        <v>60.5</v>
      </c>
      <c r="D26" s="87">
        <v>5.5</v>
      </c>
      <c r="E26" s="40"/>
      <c r="F26" s="151">
        <v>1980</v>
      </c>
      <c r="G26" s="100">
        <v>0</v>
      </c>
      <c r="H26" s="83">
        <v>0</v>
      </c>
      <c r="I26" s="87"/>
      <c r="J26" s="40"/>
      <c r="K26" s="151">
        <v>1980</v>
      </c>
      <c r="L26" s="100">
        <v>0</v>
      </c>
      <c r="M26" s="83">
        <v>0</v>
      </c>
      <c r="N26" s="89"/>
      <c r="O26" t="s" s="131">
        <v>114</v>
      </c>
      <c r="P26" s="135">
        <f>AVERAGE(B26:B41)</f>
        <v>29.5</v>
      </c>
      <c r="Q26" s="97">
        <f>AVERAGE(D26:D41)</f>
        <v>4.91143893337856</v>
      </c>
      <c r="R26" t="s" s="134">
        <v>114</v>
      </c>
      <c r="S26" s="135">
        <f>AVERAGE(G26:G41)</f>
        <v>11.9375</v>
      </c>
      <c r="T26" s="97">
        <f>AVERAGE(I26:I41)</f>
        <v>3.77524838995427</v>
      </c>
      <c r="U26" t="s" s="134">
        <v>114</v>
      </c>
      <c r="V26" s="135">
        <f>AVERAGE(L26:L41)</f>
        <v>0.8125</v>
      </c>
      <c r="W26" s="97">
        <f>AVERAGE(N26:N41)</f>
        <v>1.63333333333333</v>
      </c>
    </row>
    <row r="27" ht="21.95" customHeight="1">
      <c r="A27" s="150">
        <v>1981</v>
      </c>
      <c r="B27" s="100">
        <v>19</v>
      </c>
      <c r="C27" s="83">
        <v>95</v>
      </c>
      <c r="D27" s="87">
        <v>5</v>
      </c>
      <c r="E27" s="40"/>
      <c r="F27" s="151">
        <v>1981</v>
      </c>
      <c r="G27" s="100">
        <v>7</v>
      </c>
      <c r="H27" s="83">
        <v>29.5</v>
      </c>
      <c r="I27" s="87">
        <v>4.21428571428571</v>
      </c>
      <c r="J27" s="40"/>
      <c r="K27" s="151">
        <v>1981</v>
      </c>
      <c r="L27" s="100">
        <v>0</v>
      </c>
      <c r="M27" s="83">
        <v>0</v>
      </c>
      <c r="N27" s="89"/>
      <c r="O27" t="s" s="131">
        <v>115</v>
      </c>
      <c r="P27" s="135">
        <f>AVERAGE(B27:B41)</f>
        <v>30.7333333333333</v>
      </c>
      <c r="Q27" s="97">
        <f>AVERAGE(D27:D41)</f>
        <v>4.87220152893713</v>
      </c>
      <c r="R27" t="s" s="134">
        <v>115</v>
      </c>
      <c r="S27" s="135">
        <f>AVERAGE(G27:G41)</f>
        <v>12.7333333333333</v>
      </c>
      <c r="T27" s="97">
        <f>AVERAGE(I27:I41)</f>
        <v>3.77524838995427</v>
      </c>
      <c r="U27" t="s" s="134">
        <v>115</v>
      </c>
      <c r="V27" s="135">
        <f>AVERAGE(L27:L41)</f>
        <v>0.866666666666667</v>
      </c>
      <c r="W27" s="97">
        <f>AVERAGE(N27:N41)</f>
        <v>1.63333333333333</v>
      </c>
    </row>
    <row r="28" ht="21.95" customHeight="1">
      <c r="A28" s="150">
        <v>1982</v>
      </c>
      <c r="B28" s="100">
        <v>12</v>
      </c>
      <c r="C28" s="83">
        <v>61.5</v>
      </c>
      <c r="D28" s="87">
        <v>5.125</v>
      </c>
      <c r="E28" s="40"/>
      <c r="F28" s="151">
        <v>1982</v>
      </c>
      <c r="G28" s="100">
        <v>4</v>
      </c>
      <c r="H28" s="83">
        <v>16.7</v>
      </c>
      <c r="I28" s="87">
        <v>4.175</v>
      </c>
      <c r="J28" s="40"/>
      <c r="K28" s="151">
        <v>1982</v>
      </c>
      <c r="L28" s="100">
        <v>0</v>
      </c>
      <c r="M28" s="83">
        <v>0</v>
      </c>
      <c r="N28" s="89"/>
      <c r="O28" t="s" s="131">
        <v>116</v>
      </c>
      <c r="P28" s="135">
        <f>AVERAGE(B28:B41)</f>
        <v>31.5714285714286</v>
      </c>
      <c r="Q28" s="97">
        <f>AVERAGE(D28:D41)</f>
        <v>4.86307306671836</v>
      </c>
      <c r="R28" t="s" s="134">
        <v>116</v>
      </c>
      <c r="S28" s="135">
        <f>AVERAGE(G28:G41)</f>
        <v>13.1428571428571</v>
      </c>
      <c r="T28" s="97">
        <f>AVERAGE(I28:I41)</f>
        <v>3.74388858107346</v>
      </c>
      <c r="U28" t="s" s="134">
        <v>116</v>
      </c>
      <c r="V28" s="135">
        <f>AVERAGE(L28:L41)</f>
        <v>0.928571428571429</v>
      </c>
      <c r="W28" s="97">
        <f>AVERAGE(N28:N41)</f>
        <v>1.63333333333333</v>
      </c>
    </row>
    <row r="29" ht="21.95" customHeight="1">
      <c r="A29" s="150">
        <v>1983</v>
      </c>
      <c r="B29" s="100">
        <v>7</v>
      </c>
      <c r="C29" s="83">
        <v>32.1</v>
      </c>
      <c r="D29" s="87">
        <v>4.58571428571429</v>
      </c>
      <c r="E29" s="40"/>
      <c r="F29" s="151">
        <v>1983</v>
      </c>
      <c r="G29" s="100">
        <v>4</v>
      </c>
      <c r="H29" s="83">
        <v>15.1</v>
      </c>
      <c r="I29" s="87">
        <v>3.775</v>
      </c>
      <c r="J29" s="40"/>
      <c r="K29" s="151">
        <v>1983</v>
      </c>
      <c r="L29" s="100">
        <v>1</v>
      </c>
      <c r="M29" s="83">
        <v>2</v>
      </c>
      <c r="N29" s="89">
        <v>2</v>
      </c>
      <c r="O29" t="s" s="131">
        <v>117</v>
      </c>
      <c r="P29" s="135">
        <f>AVERAGE(B29:B41)</f>
        <v>33.0769230769231</v>
      </c>
      <c r="Q29" s="97">
        <f>AVERAGE(D29:D41)</f>
        <v>4.84292484108131</v>
      </c>
      <c r="R29" t="s" s="134">
        <v>117</v>
      </c>
      <c r="S29" s="135">
        <f>AVERAGE(G29:G41)</f>
        <v>13.8461538461538</v>
      </c>
      <c r="T29" s="97">
        <f>AVERAGE(I29:I41)</f>
        <v>3.71072616423295</v>
      </c>
      <c r="U29" t="s" s="134">
        <v>117</v>
      </c>
      <c r="V29" s="135">
        <f>AVERAGE(L29:L41)</f>
        <v>1</v>
      </c>
      <c r="W29" s="97">
        <f>AVERAGE(N29:N41)</f>
        <v>1.63333333333333</v>
      </c>
    </row>
    <row r="30" ht="21.95" customHeight="1">
      <c r="A30" s="150">
        <v>1984</v>
      </c>
      <c r="B30" s="100">
        <v>38</v>
      </c>
      <c r="C30" s="83">
        <v>199.9</v>
      </c>
      <c r="D30" s="87">
        <v>5.26052631578947</v>
      </c>
      <c r="E30" s="40"/>
      <c r="F30" s="151">
        <v>1984</v>
      </c>
      <c r="G30" s="100">
        <v>9</v>
      </c>
      <c r="H30" s="83">
        <v>35.2</v>
      </c>
      <c r="I30" s="87">
        <v>3.91111111111111</v>
      </c>
      <c r="J30" s="40"/>
      <c r="K30" s="151">
        <v>1984</v>
      </c>
      <c r="L30" s="100">
        <v>1</v>
      </c>
      <c r="M30" s="83">
        <v>1.8</v>
      </c>
      <c r="N30" s="89">
        <v>1.8</v>
      </c>
      <c r="O30" t="s" s="131">
        <v>118</v>
      </c>
      <c r="P30" s="135">
        <f>AVERAGE(B30:B41)</f>
        <v>35.25</v>
      </c>
      <c r="Q30" s="97">
        <f>AVERAGE(D30:D41)</f>
        <v>4.86435905402856</v>
      </c>
      <c r="R30" t="s" s="134">
        <v>118</v>
      </c>
      <c r="S30" s="135">
        <f>AVERAGE(G30:G41)</f>
        <v>14.6666666666667</v>
      </c>
      <c r="T30" s="97">
        <f>AVERAGE(I30:I41)</f>
        <v>3.70537001125236</v>
      </c>
      <c r="U30" t="s" s="134">
        <v>118</v>
      </c>
      <c r="V30" s="135">
        <f>AVERAGE(L30:L41)</f>
        <v>1</v>
      </c>
      <c r="W30" s="97">
        <f>AVERAGE(N30:N41)</f>
        <v>1.58095238095238</v>
      </c>
    </row>
    <row r="31" ht="21.95" customHeight="1">
      <c r="A31" s="150">
        <v>1985</v>
      </c>
      <c r="B31" s="100">
        <v>39</v>
      </c>
      <c r="C31" s="83">
        <v>191.9</v>
      </c>
      <c r="D31" s="87">
        <v>4.92051282051282</v>
      </c>
      <c r="E31" s="40"/>
      <c r="F31" s="151">
        <v>1985</v>
      </c>
      <c r="G31" s="100">
        <v>17</v>
      </c>
      <c r="H31" s="83">
        <v>63.5</v>
      </c>
      <c r="I31" s="87">
        <v>3.73529411764706</v>
      </c>
      <c r="J31" s="40"/>
      <c r="K31" s="151">
        <v>1985</v>
      </c>
      <c r="L31" s="100">
        <v>1</v>
      </c>
      <c r="M31" s="83">
        <v>2</v>
      </c>
      <c r="N31" s="89">
        <v>2</v>
      </c>
      <c r="O31" t="s" s="131">
        <v>119</v>
      </c>
      <c r="P31" s="135">
        <f>AVERAGE(B31:B41)</f>
        <v>35</v>
      </c>
      <c r="Q31" s="97">
        <f>AVERAGE(D31:D41)</f>
        <v>4.82834384841393</v>
      </c>
      <c r="R31" t="s" s="134">
        <v>119</v>
      </c>
      <c r="S31" s="135">
        <f>AVERAGE(G31:G41)</f>
        <v>15.1818181818182</v>
      </c>
      <c r="T31" s="97">
        <f>AVERAGE(I31:I41)</f>
        <v>3.68666627490157</v>
      </c>
      <c r="U31" t="s" s="134">
        <v>119</v>
      </c>
      <c r="V31" s="135">
        <f>AVERAGE(L31:L41)</f>
        <v>1</v>
      </c>
      <c r="W31" s="97">
        <f>AVERAGE(N31:N41)</f>
        <v>1.54444444444444</v>
      </c>
    </row>
    <row r="32" ht="21.95" customHeight="1">
      <c r="A32" s="150">
        <v>1986</v>
      </c>
      <c r="B32" s="100">
        <v>41</v>
      </c>
      <c r="C32" s="83">
        <v>186.8</v>
      </c>
      <c r="D32" s="87">
        <v>4.55609756097561</v>
      </c>
      <c r="E32" s="40"/>
      <c r="F32" s="151">
        <v>1986</v>
      </c>
      <c r="G32" s="100">
        <v>20</v>
      </c>
      <c r="H32" s="83">
        <v>68.90000000000001</v>
      </c>
      <c r="I32" s="87">
        <v>3.445</v>
      </c>
      <c r="J32" s="40"/>
      <c r="K32" s="151">
        <v>1986</v>
      </c>
      <c r="L32" s="100">
        <v>3</v>
      </c>
      <c r="M32" s="83">
        <v>2.9</v>
      </c>
      <c r="N32" s="89">
        <v>0.966666666666667</v>
      </c>
      <c r="O32" t="s" s="131">
        <v>98</v>
      </c>
      <c r="P32" s="135">
        <f>AVERAGE(B32:B41)</f>
        <v>34.6</v>
      </c>
      <c r="Q32" s="97">
        <f>AVERAGE(D32:D41)</f>
        <v>4.81912695120404</v>
      </c>
      <c r="R32" t="s" s="134">
        <v>98</v>
      </c>
      <c r="S32" s="135">
        <f>AVERAGE(G32:G41)</f>
        <v>15</v>
      </c>
      <c r="T32" s="97">
        <f>AVERAGE(I32:I41)</f>
        <v>3.68180349062702</v>
      </c>
      <c r="U32" t="s" s="134">
        <v>98</v>
      </c>
      <c r="V32" s="135">
        <f>AVERAGE(L32:L41)</f>
        <v>1</v>
      </c>
      <c r="W32" s="97">
        <f>AVERAGE(N32:N41)</f>
        <v>1.45333333333333</v>
      </c>
    </row>
    <row r="33" ht="21.95" customHeight="1">
      <c r="A33" s="150">
        <v>1987</v>
      </c>
      <c r="B33" s="100">
        <v>39</v>
      </c>
      <c r="C33" s="83">
        <v>199.2</v>
      </c>
      <c r="D33" s="87">
        <v>5.10769230769231</v>
      </c>
      <c r="E33" s="40"/>
      <c r="F33" s="151">
        <v>1987</v>
      </c>
      <c r="G33" s="100">
        <v>14</v>
      </c>
      <c r="H33" s="83">
        <v>56.9</v>
      </c>
      <c r="I33" s="87">
        <v>4.06428571428571</v>
      </c>
      <c r="J33" s="40"/>
      <c r="K33" s="151">
        <v>1987</v>
      </c>
      <c r="L33" s="100">
        <v>0</v>
      </c>
      <c r="M33" s="83">
        <v>0</v>
      </c>
      <c r="N33" s="89"/>
      <c r="O33" t="s" s="131">
        <v>120</v>
      </c>
      <c r="P33" s="135">
        <f>AVERAGE(B33:B41)</f>
        <v>33.8888888888889</v>
      </c>
      <c r="Q33" s="97">
        <f>AVERAGE(D33:D41)</f>
        <v>4.8483524390072</v>
      </c>
      <c r="R33" t="s" s="134">
        <v>120</v>
      </c>
      <c r="S33" s="135">
        <f>AVERAGE(G33:G41)</f>
        <v>14.4444444444444</v>
      </c>
      <c r="T33" s="97">
        <f>AVERAGE(I33:I41)</f>
        <v>3.70811498958558</v>
      </c>
      <c r="U33" t="s" s="134">
        <v>120</v>
      </c>
      <c r="V33" s="135">
        <f>AVERAGE(L33:L41)</f>
        <v>0.777777777777778</v>
      </c>
      <c r="W33" s="97">
        <f>AVERAGE(N33:N41)</f>
        <v>1.575</v>
      </c>
    </row>
    <row r="34" ht="21.95" customHeight="1">
      <c r="A34" s="150">
        <v>1988</v>
      </c>
      <c r="B34" s="100">
        <v>14</v>
      </c>
      <c r="C34" s="83">
        <v>70.3</v>
      </c>
      <c r="D34" s="87">
        <v>5.02142857142857</v>
      </c>
      <c r="E34" s="40"/>
      <c r="F34" s="151">
        <v>1988</v>
      </c>
      <c r="G34" s="100">
        <v>5</v>
      </c>
      <c r="H34" s="83">
        <v>19.5</v>
      </c>
      <c r="I34" s="87">
        <v>3.9</v>
      </c>
      <c r="J34" s="40"/>
      <c r="K34" s="151">
        <v>1988</v>
      </c>
      <c r="L34" s="100">
        <v>0</v>
      </c>
      <c r="M34" s="83">
        <v>0</v>
      </c>
      <c r="N34" s="89"/>
      <c r="O34" t="s" s="131">
        <v>121</v>
      </c>
      <c r="P34" s="135">
        <f>AVERAGE(B34:B41)</f>
        <v>33.25</v>
      </c>
      <c r="Q34" s="97">
        <f>AVERAGE(D34:D41)</f>
        <v>4.81593495542156</v>
      </c>
      <c r="R34" t="s" s="134">
        <v>121</v>
      </c>
      <c r="S34" s="135">
        <f>AVERAGE(G34:G41)</f>
        <v>14.5</v>
      </c>
      <c r="T34" s="97">
        <f>AVERAGE(I34:I41)</f>
        <v>3.66359364899806</v>
      </c>
      <c r="U34" t="s" s="134">
        <v>121</v>
      </c>
      <c r="V34" s="135">
        <f>AVERAGE(L34:L41)</f>
        <v>0.875</v>
      </c>
      <c r="W34" s="97">
        <f>AVERAGE(N34:N41)</f>
        <v>1.575</v>
      </c>
    </row>
    <row r="35" ht="21.95" customHeight="1">
      <c r="A35" s="150">
        <v>1989</v>
      </c>
      <c r="B35" s="100">
        <v>35</v>
      </c>
      <c r="C35" s="83">
        <v>151.6</v>
      </c>
      <c r="D35" s="87">
        <v>4.33142857142857</v>
      </c>
      <c r="E35" s="40"/>
      <c r="F35" s="151">
        <v>1989</v>
      </c>
      <c r="G35" s="100">
        <v>21</v>
      </c>
      <c r="H35" s="83">
        <v>73.5</v>
      </c>
      <c r="I35" s="87">
        <v>3.5</v>
      </c>
      <c r="J35" s="40"/>
      <c r="K35" s="151">
        <v>1989</v>
      </c>
      <c r="L35" s="100">
        <v>0</v>
      </c>
      <c r="M35" s="83">
        <v>0</v>
      </c>
      <c r="N35" s="89"/>
      <c r="O35" t="s" s="131">
        <v>122</v>
      </c>
      <c r="P35" s="135">
        <f>AVERAGE(B35:B41)</f>
        <v>36</v>
      </c>
      <c r="Q35" s="97">
        <f>AVERAGE(D35:D41)</f>
        <v>4.78657872456342</v>
      </c>
      <c r="R35" t="s" s="134">
        <v>122</v>
      </c>
      <c r="S35" s="135">
        <f>AVERAGE(G35:G41)</f>
        <v>15.8571428571429</v>
      </c>
      <c r="T35" s="97">
        <f>AVERAGE(I35:I41)</f>
        <v>3.62982131314064</v>
      </c>
      <c r="U35" t="s" s="134">
        <v>122</v>
      </c>
      <c r="V35" s="135">
        <f>AVERAGE(L35:L41)</f>
        <v>1</v>
      </c>
      <c r="W35" s="97">
        <f>AVERAGE(N35:N41)</f>
        <v>1.575</v>
      </c>
    </row>
    <row r="36" ht="21.95" customHeight="1">
      <c r="A36" s="150">
        <v>1990</v>
      </c>
      <c r="B36" s="100">
        <v>33</v>
      </c>
      <c r="C36" s="83">
        <v>152.9</v>
      </c>
      <c r="D36" s="87">
        <v>4.63333333333333</v>
      </c>
      <c r="E36" s="40"/>
      <c r="F36" s="151">
        <v>1990</v>
      </c>
      <c r="G36" s="100">
        <v>15</v>
      </c>
      <c r="H36" s="83">
        <v>51.9</v>
      </c>
      <c r="I36" s="87">
        <v>3.46</v>
      </c>
      <c r="J36" s="40"/>
      <c r="K36" s="151">
        <v>1990</v>
      </c>
      <c r="L36" s="100">
        <v>0</v>
      </c>
      <c r="M36" s="83">
        <v>0</v>
      </c>
      <c r="N36" s="89"/>
      <c r="O36" t="s" s="131">
        <v>123</v>
      </c>
      <c r="P36" s="135">
        <f>AVERAGE(B36:B41)</f>
        <v>36.1666666666667</v>
      </c>
      <c r="Q36" s="97">
        <f>AVERAGE(D36:D41)</f>
        <v>4.86243708341923</v>
      </c>
      <c r="R36" t="s" s="134">
        <v>123</v>
      </c>
      <c r="S36" s="135">
        <f>AVERAGE(G36:G41)</f>
        <v>15</v>
      </c>
      <c r="T36" s="97">
        <f>AVERAGE(I36:I41)</f>
        <v>3.65145819866408</v>
      </c>
      <c r="U36" t="s" s="134">
        <v>123</v>
      </c>
      <c r="V36" s="135">
        <f>AVERAGE(L36:L41)</f>
        <v>1.16666666666667</v>
      </c>
      <c r="W36" s="97">
        <f>AVERAGE(N36:N41)</f>
        <v>1.575</v>
      </c>
    </row>
    <row r="37" ht="21.95" customHeight="1">
      <c r="A37" s="150">
        <v>1991</v>
      </c>
      <c r="B37" s="100">
        <v>48</v>
      </c>
      <c r="C37" s="83">
        <v>233.5</v>
      </c>
      <c r="D37" s="87">
        <v>4.86458333333333</v>
      </c>
      <c r="E37" s="40"/>
      <c r="F37" s="151">
        <v>1991</v>
      </c>
      <c r="G37" s="100">
        <v>21</v>
      </c>
      <c r="H37" s="83">
        <v>83.09999999999999</v>
      </c>
      <c r="I37" s="87">
        <v>3.95714285714286</v>
      </c>
      <c r="J37" s="40"/>
      <c r="K37" s="151">
        <v>1991</v>
      </c>
      <c r="L37" s="100">
        <v>2</v>
      </c>
      <c r="M37" s="83">
        <v>3.4</v>
      </c>
      <c r="N37" s="89">
        <v>1.7</v>
      </c>
      <c r="O37" t="s" s="131">
        <v>104</v>
      </c>
      <c r="P37" s="135">
        <f>AVERAGE(B37:B41)</f>
        <v>36.8</v>
      </c>
      <c r="Q37" s="97">
        <f>AVERAGE(D37:D41)</f>
        <v>4.90825783343641</v>
      </c>
      <c r="R37" t="s" s="134">
        <v>104</v>
      </c>
      <c r="S37" s="135">
        <f>AVERAGE(G37:G41)</f>
        <v>15</v>
      </c>
      <c r="T37" s="97">
        <f>AVERAGE(I37:I41)</f>
        <v>3.6897498383969</v>
      </c>
      <c r="U37" t="s" s="134">
        <v>104</v>
      </c>
      <c r="V37" s="135">
        <f>AVERAGE(L37:L41)</f>
        <v>1.4</v>
      </c>
      <c r="W37" s="97">
        <f>AVERAGE(N37:N41)</f>
        <v>1.575</v>
      </c>
    </row>
    <row r="38" ht="21.95" customHeight="1">
      <c r="A38" s="150">
        <v>1992</v>
      </c>
      <c r="B38" s="100">
        <v>36</v>
      </c>
      <c r="C38" s="83">
        <v>179.6</v>
      </c>
      <c r="D38" s="87">
        <v>4.98888888888889</v>
      </c>
      <c r="E38" s="40"/>
      <c r="F38" s="151">
        <v>1992</v>
      </c>
      <c r="G38" s="100">
        <v>13</v>
      </c>
      <c r="H38" s="83">
        <v>45.8</v>
      </c>
      <c r="I38" s="87">
        <v>3.52307692307692</v>
      </c>
      <c r="J38" s="40"/>
      <c r="K38" s="151">
        <v>1992</v>
      </c>
      <c r="L38" s="100">
        <v>0</v>
      </c>
      <c r="M38" s="83">
        <v>0</v>
      </c>
      <c r="N38" s="89"/>
      <c r="O38" t="s" s="131">
        <v>124</v>
      </c>
      <c r="P38" s="135">
        <f>AVERAGE(B38:B41)</f>
        <v>34</v>
      </c>
      <c r="Q38" s="97">
        <f>AVERAGE(D38:D41)</f>
        <v>4.91917645846218</v>
      </c>
      <c r="R38" t="s" s="134">
        <v>124</v>
      </c>
      <c r="S38" s="135">
        <f>AVERAGE(G38:G41)</f>
        <v>13.5</v>
      </c>
      <c r="T38" s="97">
        <f>AVERAGE(I38:I41)</f>
        <v>3.62290158371041</v>
      </c>
      <c r="U38" t="s" s="134">
        <v>124</v>
      </c>
      <c r="V38" s="135">
        <f>AVERAGE(L38:L41)</f>
        <v>1.25</v>
      </c>
      <c r="W38" s="97">
        <f>AVERAGE(N38:N41)</f>
        <v>1.53333333333333</v>
      </c>
    </row>
    <row r="39" ht="21.95" customHeight="1">
      <c r="A39" s="150">
        <v>1993</v>
      </c>
      <c r="B39" s="100">
        <v>18</v>
      </c>
      <c r="C39" s="83">
        <v>93</v>
      </c>
      <c r="D39" s="87">
        <v>5.16666666666667</v>
      </c>
      <c r="E39" s="40"/>
      <c r="F39" s="151">
        <v>1993</v>
      </c>
      <c r="G39" s="100">
        <v>4</v>
      </c>
      <c r="H39" s="83">
        <v>14.2</v>
      </c>
      <c r="I39" s="87">
        <v>3.55</v>
      </c>
      <c r="J39" s="40"/>
      <c r="K39" s="151">
        <v>1993</v>
      </c>
      <c r="L39" s="100">
        <v>1</v>
      </c>
      <c r="M39" s="83">
        <v>0.9</v>
      </c>
      <c r="N39" s="89">
        <v>0.9</v>
      </c>
      <c r="O39" t="s" s="131">
        <v>125</v>
      </c>
      <c r="P39" s="135">
        <f>AVERAGE(B39:B41)</f>
        <v>33.3333333333333</v>
      </c>
      <c r="Q39" s="97">
        <f>AVERAGE(D39:D41)</f>
        <v>4.89593898165327</v>
      </c>
      <c r="R39" t="s" s="134">
        <v>125</v>
      </c>
      <c r="S39" s="135">
        <f>AVERAGE(G39:G41)</f>
        <v>13.6666666666667</v>
      </c>
      <c r="T39" s="97">
        <f>AVERAGE(I39:I41)</f>
        <v>3.65617647058824</v>
      </c>
      <c r="U39" t="s" s="134">
        <v>125</v>
      </c>
      <c r="V39" s="135">
        <f>AVERAGE(L39:L41)</f>
        <v>1.66666666666667</v>
      </c>
      <c r="W39" s="97">
        <f>AVERAGE(N39:N41)</f>
        <v>1.53333333333333</v>
      </c>
    </row>
    <row r="40" ht="21.95" customHeight="1">
      <c r="A40" s="150">
        <v>1994</v>
      </c>
      <c r="B40" s="100">
        <v>49</v>
      </c>
      <c r="C40" s="83">
        <v>239.8</v>
      </c>
      <c r="D40" s="87">
        <v>4.89387755102041</v>
      </c>
      <c r="E40" s="40"/>
      <c r="F40" s="151">
        <v>1994</v>
      </c>
      <c r="G40" s="100">
        <v>20</v>
      </c>
      <c r="H40" s="83">
        <v>75.90000000000001</v>
      </c>
      <c r="I40" s="87">
        <v>3.795</v>
      </c>
      <c r="J40" s="40"/>
      <c r="K40" s="151">
        <v>1994</v>
      </c>
      <c r="L40" s="100">
        <v>2</v>
      </c>
      <c r="M40" s="83">
        <v>3.8</v>
      </c>
      <c r="N40" s="89">
        <v>1.9</v>
      </c>
      <c r="O40" t="s" s="131">
        <v>126</v>
      </c>
      <c r="P40" s="135">
        <f>AVERAGE(B40:B41)</f>
        <v>41</v>
      </c>
      <c r="Q40" s="97">
        <f>AVERAGE(D40:D41)</f>
        <v>4.76057513914657</v>
      </c>
      <c r="R40" t="s" s="134">
        <v>126</v>
      </c>
      <c r="S40" s="135">
        <f>AVERAGE(G40:G41)</f>
        <v>18.5</v>
      </c>
      <c r="T40" s="97">
        <f>AVERAGE(I40:I41)</f>
        <v>3.70926470588236</v>
      </c>
      <c r="U40" t="s" s="134">
        <v>126</v>
      </c>
      <c r="V40" s="135">
        <f>AVERAGE(L40:L41)</f>
        <v>2</v>
      </c>
      <c r="W40" s="97">
        <f>AVERAGE(N40:N41)</f>
        <v>1.85</v>
      </c>
    </row>
    <row r="41" ht="21.95" customHeight="1">
      <c r="A41" s="150">
        <v>1995</v>
      </c>
      <c r="B41" s="154">
        <v>33</v>
      </c>
      <c r="C41" s="155">
        <v>152.7</v>
      </c>
      <c r="D41" s="156">
        <v>4.62727272727273</v>
      </c>
      <c r="E41" s="40"/>
      <c r="F41" s="151">
        <v>1995</v>
      </c>
      <c r="G41" s="154">
        <v>17</v>
      </c>
      <c r="H41" s="155">
        <v>61.6</v>
      </c>
      <c r="I41" s="156">
        <v>3.62352941176471</v>
      </c>
      <c r="J41" s="40"/>
      <c r="K41" s="151">
        <v>1995</v>
      </c>
      <c r="L41" s="154">
        <v>2</v>
      </c>
      <c r="M41" s="155">
        <v>3.6</v>
      </c>
      <c r="N41" s="157">
        <v>1.8</v>
      </c>
      <c r="O41" t="s" s="131">
        <v>127</v>
      </c>
      <c r="P41" s="135">
        <f>AVERAGE(B41)</f>
        <v>33</v>
      </c>
      <c r="Q41" s="97">
        <f>AVERAGE(D41)</f>
        <v>4.62727272727273</v>
      </c>
      <c r="R41" t="s" s="134">
        <v>127</v>
      </c>
      <c r="S41" s="135">
        <f>AVERAGE(G41)</f>
        <v>17</v>
      </c>
      <c r="T41" s="97">
        <f>AVERAGE(I41)</f>
        <v>3.62352941176471</v>
      </c>
      <c r="U41" t="s" s="134">
        <v>127</v>
      </c>
      <c r="V41" s="135">
        <f>AVERAGE(L41)</f>
        <v>2</v>
      </c>
      <c r="W41" s="97">
        <f>AVERAGE(N41)</f>
        <v>1.8</v>
      </c>
    </row>
    <row r="42" ht="21.95" customHeight="1">
      <c r="A42" s="150">
        <v>1996</v>
      </c>
      <c r="B42" s="100">
        <v>26</v>
      </c>
      <c r="C42" s="83">
        <v>136.5</v>
      </c>
      <c r="D42" s="87">
        <v>5.25</v>
      </c>
      <c r="E42" s="40"/>
      <c r="F42" s="151">
        <v>1996</v>
      </c>
      <c r="G42" s="100">
        <v>6</v>
      </c>
      <c r="H42" s="83">
        <v>24.7</v>
      </c>
      <c r="I42" s="87">
        <v>4.11666666666667</v>
      </c>
      <c r="J42" s="40"/>
      <c r="K42" s="151">
        <v>1996</v>
      </c>
      <c r="L42" s="100">
        <v>0</v>
      </c>
      <c r="M42" s="83">
        <v>0</v>
      </c>
      <c r="N42" s="89"/>
      <c r="O42" t="s" s="131">
        <v>128</v>
      </c>
      <c r="P42" s="158">
        <f>AVERAGE(B42)</f>
        <v>26</v>
      </c>
      <c r="Q42" s="159">
        <f>AVERAGE(D42)</f>
        <v>5.25</v>
      </c>
      <c r="R42" t="s" s="134">
        <v>128</v>
      </c>
      <c r="S42" s="158">
        <f>AVERAGE(G42)</f>
        <v>6</v>
      </c>
      <c r="T42" s="159">
        <f>AVERAGE(I42)</f>
        <v>4.11666666666667</v>
      </c>
      <c r="U42" t="s" s="134">
        <v>128</v>
      </c>
      <c r="V42" s="158">
        <f>AVERAGE(L42)</f>
        <v>0</v>
      </c>
      <c r="W42" s="159"/>
    </row>
    <row r="43" ht="21.95" customHeight="1">
      <c r="A43" s="150">
        <v>1997</v>
      </c>
      <c r="B43" s="100">
        <v>16</v>
      </c>
      <c r="C43" s="83">
        <v>79.7</v>
      </c>
      <c r="D43" s="87">
        <v>4.98125</v>
      </c>
      <c r="E43" s="40"/>
      <c r="F43" s="151">
        <v>1997</v>
      </c>
      <c r="G43" s="100">
        <v>8</v>
      </c>
      <c r="H43" s="83">
        <v>30.6</v>
      </c>
      <c r="I43" s="87">
        <v>3.825</v>
      </c>
      <c r="J43" s="40"/>
      <c r="K43" s="151">
        <v>1997</v>
      </c>
      <c r="L43" s="100">
        <v>0</v>
      </c>
      <c r="M43" s="83">
        <v>0</v>
      </c>
      <c r="N43" s="89"/>
      <c r="O43" t="s" s="131">
        <v>127</v>
      </c>
      <c r="P43" s="135">
        <f>AVERAGE(B43)</f>
        <v>16</v>
      </c>
      <c r="Q43" s="97">
        <f>AVERAGE(D43)</f>
        <v>4.98125</v>
      </c>
      <c r="R43" t="s" s="134">
        <v>127</v>
      </c>
      <c r="S43" s="135">
        <f>AVERAGE(G43)</f>
        <v>8</v>
      </c>
      <c r="T43" s="97">
        <f>AVERAGE(I43)</f>
        <v>3.825</v>
      </c>
      <c r="U43" t="s" s="134">
        <v>127</v>
      </c>
      <c r="V43" s="135">
        <f>AVERAGE(L43)</f>
        <v>0</v>
      </c>
      <c r="W43" s="97"/>
    </row>
    <row r="44" ht="21.95" customHeight="1">
      <c r="A44" s="150">
        <v>1998</v>
      </c>
      <c r="B44" s="100">
        <v>10</v>
      </c>
      <c r="C44" s="83">
        <v>48.7</v>
      </c>
      <c r="D44" s="87">
        <v>4.87</v>
      </c>
      <c r="E44" s="40"/>
      <c r="F44" s="151">
        <v>1998</v>
      </c>
      <c r="G44" s="100">
        <v>2</v>
      </c>
      <c r="H44" s="83">
        <v>5.3</v>
      </c>
      <c r="I44" s="87">
        <v>2.65</v>
      </c>
      <c r="J44" s="40"/>
      <c r="K44" s="151">
        <v>1998</v>
      </c>
      <c r="L44" s="100">
        <v>0</v>
      </c>
      <c r="M44" s="83">
        <v>0</v>
      </c>
      <c r="N44" s="89"/>
      <c r="O44" t="s" s="131">
        <v>126</v>
      </c>
      <c r="P44" s="135">
        <f>AVERAGE(B43:B44)</f>
        <v>13</v>
      </c>
      <c r="Q44" s="97">
        <f>AVERAGE(D43:D44)</f>
        <v>4.925625</v>
      </c>
      <c r="R44" t="s" s="134">
        <v>126</v>
      </c>
      <c r="S44" s="135">
        <f>AVERAGE(G43:G44)</f>
        <v>5</v>
      </c>
      <c r="T44" s="97">
        <f>AVERAGE(I43:I44)</f>
        <v>3.2375</v>
      </c>
      <c r="U44" t="s" s="134">
        <v>126</v>
      </c>
      <c r="V44" s="135">
        <f>AVERAGE(L43:L44)</f>
        <v>0</v>
      </c>
      <c r="W44" s="97"/>
    </row>
    <row r="45" ht="21.95" customHeight="1">
      <c r="A45" s="150">
        <v>1999</v>
      </c>
      <c r="B45" s="100">
        <v>10</v>
      </c>
      <c r="C45" s="83">
        <v>46.8</v>
      </c>
      <c r="D45" s="87">
        <v>4.68</v>
      </c>
      <c r="E45" s="40"/>
      <c r="F45" s="151">
        <v>1999</v>
      </c>
      <c r="G45" s="100">
        <v>6</v>
      </c>
      <c r="H45" s="83">
        <v>22.7</v>
      </c>
      <c r="I45" s="87">
        <v>3.78333333333333</v>
      </c>
      <c r="J45" s="40"/>
      <c r="K45" s="151">
        <v>1999</v>
      </c>
      <c r="L45" s="100">
        <v>0</v>
      </c>
      <c r="M45" s="83">
        <v>0</v>
      </c>
      <c r="N45" s="89"/>
      <c r="O45" t="s" s="131">
        <v>125</v>
      </c>
      <c r="P45" s="135">
        <f>AVERAGE(B43:B45)</f>
        <v>12</v>
      </c>
      <c r="Q45" s="97">
        <f>AVERAGE(D43:D45)</f>
        <v>4.84375</v>
      </c>
      <c r="R45" t="s" s="134">
        <v>125</v>
      </c>
      <c r="S45" s="135">
        <f>AVERAGE(G43:G45)</f>
        <v>5.33333333333333</v>
      </c>
      <c r="T45" s="97">
        <f>AVERAGE(I43:I45)</f>
        <v>3.41944444444444</v>
      </c>
      <c r="U45" t="s" s="134">
        <v>125</v>
      </c>
      <c r="V45" s="135">
        <f>AVERAGE(L43:L45)</f>
        <v>0</v>
      </c>
      <c r="W45" s="97"/>
    </row>
    <row r="46" ht="21.95" customHeight="1">
      <c r="A46" s="150">
        <v>2000</v>
      </c>
      <c r="B46" s="100">
        <v>56</v>
      </c>
      <c r="C46" s="83">
        <v>211.6</v>
      </c>
      <c r="D46" s="87">
        <v>3.77857142857143</v>
      </c>
      <c r="E46" s="40"/>
      <c r="F46" s="151">
        <v>2000</v>
      </c>
      <c r="G46" s="100">
        <v>34</v>
      </c>
      <c r="H46" s="83">
        <v>90.40000000000001</v>
      </c>
      <c r="I46" s="87">
        <v>2.65882352941176</v>
      </c>
      <c r="J46" s="40"/>
      <c r="K46" s="151">
        <v>2000</v>
      </c>
      <c r="L46" s="100">
        <v>9</v>
      </c>
      <c r="M46" s="83">
        <v>7.8</v>
      </c>
      <c r="N46" s="89">
        <v>0.866666666666667</v>
      </c>
      <c r="O46" t="s" s="131">
        <v>124</v>
      </c>
      <c r="P46" s="135">
        <f>AVERAGE(B43:B46)</f>
        <v>23</v>
      </c>
      <c r="Q46" s="97">
        <f>AVERAGE(D43:D46)</f>
        <v>4.57745535714286</v>
      </c>
      <c r="R46" t="s" s="134">
        <v>124</v>
      </c>
      <c r="S46" s="135">
        <f>AVERAGE(G43:G46)</f>
        <v>12.5</v>
      </c>
      <c r="T46" s="97">
        <f>AVERAGE(I43:I46)</f>
        <v>3.22928921568627</v>
      </c>
      <c r="U46" t="s" s="134">
        <v>124</v>
      </c>
      <c r="V46" s="135">
        <f>AVERAGE(L43:L46)</f>
        <v>2.25</v>
      </c>
      <c r="W46" s="97">
        <f>AVERAGE(N43:N46)</f>
        <v>0.866666666666667</v>
      </c>
    </row>
    <row r="47" ht="21.95" customHeight="1">
      <c r="A47" s="150">
        <v>2001</v>
      </c>
      <c r="B47" s="100">
        <v>40</v>
      </c>
      <c r="C47" s="83">
        <v>138.3</v>
      </c>
      <c r="D47" s="87">
        <v>3.4575</v>
      </c>
      <c r="E47" s="40"/>
      <c r="F47" s="151">
        <v>2001</v>
      </c>
      <c r="G47" s="100">
        <v>29</v>
      </c>
      <c r="H47" s="83">
        <v>78</v>
      </c>
      <c r="I47" s="87">
        <v>2.68965517241379</v>
      </c>
      <c r="J47" s="40"/>
      <c r="K47" s="151">
        <v>2001</v>
      </c>
      <c r="L47" s="100">
        <v>9</v>
      </c>
      <c r="M47" s="83">
        <v>6</v>
      </c>
      <c r="N47" s="89">
        <v>0.666666666666667</v>
      </c>
      <c r="O47" t="s" s="131">
        <v>104</v>
      </c>
      <c r="P47" s="135">
        <f>AVERAGE(B43:B47)</f>
        <v>26.4</v>
      </c>
      <c r="Q47" s="97">
        <f>AVERAGE(D43:D47)</f>
        <v>4.35346428571429</v>
      </c>
      <c r="R47" t="s" s="134">
        <v>104</v>
      </c>
      <c r="S47" s="135">
        <f>AVERAGE(G43:G47)</f>
        <v>15.8</v>
      </c>
      <c r="T47" s="97">
        <f>AVERAGE(I43:I47)</f>
        <v>3.12136240703178</v>
      </c>
      <c r="U47" t="s" s="134">
        <v>104</v>
      </c>
      <c r="V47" s="135">
        <f>AVERAGE(L43:L47)</f>
        <v>3.6</v>
      </c>
      <c r="W47" s="97">
        <f>AVERAGE(N43:N47)</f>
        <v>0.7666666666666671</v>
      </c>
    </row>
    <row r="48" ht="21.95" customHeight="1">
      <c r="A48" s="150">
        <v>2002</v>
      </c>
      <c r="B48" s="100">
        <v>69</v>
      </c>
      <c r="C48" s="83">
        <v>243.7</v>
      </c>
      <c r="D48" s="87">
        <v>3.53188405797101</v>
      </c>
      <c r="E48" s="40"/>
      <c r="F48" s="151">
        <v>2002</v>
      </c>
      <c r="G48" s="100">
        <v>47</v>
      </c>
      <c r="H48" s="83">
        <v>120.5</v>
      </c>
      <c r="I48" s="87">
        <v>2.56382978723404</v>
      </c>
      <c r="J48" s="40"/>
      <c r="K48" s="151">
        <v>2002</v>
      </c>
      <c r="L48" s="100">
        <v>14</v>
      </c>
      <c r="M48" s="83">
        <v>9.9</v>
      </c>
      <c r="N48" s="89">
        <v>0.707142857142857</v>
      </c>
      <c r="O48" t="s" s="131">
        <v>123</v>
      </c>
      <c r="P48" s="135">
        <f>AVERAGE(B43:B48)</f>
        <v>33.5</v>
      </c>
      <c r="Q48" s="97">
        <f>AVERAGE(D43:D48)</f>
        <v>4.21653424775707</v>
      </c>
      <c r="R48" t="s" s="134">
        <v>123</v>
      </c>
      <c r="S48" s="135">
        <f>AVERAGE(G43:G48)</f>
        <v>21</v>
      </c>
      <c r="T48" s="97">
        <f>AVERAGE(I43:I48)</f>
        <v>3.02844030373215</v>
      </c>
      <c r="U48" t="s" s="134">
        <v>123</v>
      </c>
      <c r="V48" s="135">
        <f>AVERAGE(L43:L48)</f>
        <v>5.33333333333333</v>
      </c>
      <c r="W48" s="97">
        <f>AVERAGE(N43:N48)</f>
        <v>0.7468253968253969</v>
      </c>
    </row>
    <row r="49" ht="21.95" customHeight="1">
      <c r="A49" s="150">
        <v>2003</v>
      </c>
      <c r="B49" s="100">
        <v>60</v>
      </c>
      <c r="C49" s="83">
        <v>245.3</v>
      </c>
      <c r="D49" s="87">
        <v>4.08833333333333</v>
      </c>
      <c r="E49" s="40"/>
      <c r="F49" s="151">
        <v>2003</v>
      </c>
      <c r="G49" s="100">
        <v>32</v>
      </c>
      <c r="H49" s="83">
        <v>86.7</v>
      </c>
      <c r="I49" s="87">
        <v>2.709375</v>
      </c>
      <c r="J49" s="40"/>
      <c r="K49" s="151">
        <v>2003</v>
      </c>
      <c r="L49" s="100">
        <v>13</v>
      </c>
      <c r="M49" s="83">
        <v>13.1</v>
      </c>
      <c r="N49" s="89">
        <v>1.00769230769231</v>
      </c>
      <c r="O49" t="s" s="131">
        <v>122</v>
      </c>
      <c r="P49" s="135">
        <f>AVERAGE(B43:B49)</f>
        <v>37.2857142857143</v>
      </c>
      <c r="Q49" s="97">
        <f>AVERAGE(D43:D49)</f>
        <v>4.19821983141082</v>
      </c>
      <c r="R49" t="s" s="134">
        <v>122</v>
      </c>
      <c r="S49" s="135">
        <f>AVERAGE(G43:G49)</f>
        <v>22.5714285714286</v>
      </c>
      <c r="T49" s="97">
        <f>AVERAGE(I43:I49)</f>
        <v>2.98285954605613</v>
      </c>
      <c r="U49" t="s" s="134">
        <v>122</v>
      </c>
      <c r="V49" s="135">
        <f>AVERAGE(L43:L49)</f>
        <v>6.42857142857143</v>
      </c>
      <c r="W49" s="97">
        <f>AVERAGE(N43:N49)</f>
        <v>0.812042124542125</v>
      </c>
    </row>
    <row r="50" ht="21.95" customHeight="1">
      <c r="A50" s="150">
        <v>2004</v>
      </c>
      <c r="B50" s="100">
        <v>64</v>
      </c>
      <c r="C50" s="83">
        <v>203.7</v>
      </c>
      <c r="D50" s="87">
        <v>3.1828125</v>
      </c>
      <c r="E50" s="40"/>
      <c r="F50" s="151">
        <v>2004</v>
      </c>
      <c r="G50" s="100">
        <v>47</v>
      </c>
      <c r="H50" s="83">
        <v>108.6</v>
      </c>
      <c r="I50" s="87">
        <v>2.31063829787234</v>
      </c>
      <c r="J50" s="40"/>
      <c r="K50" s="151">
        <v>2004</v>
      </c>
      <c r="L50" s="100">
        <v>18</v>
      </c>
      <c r="M50" s="83">
        <v>5.9</v>
      </c>
      <c r="N50" s="89">
        <v>0.327777777777778</v>
      </c>
      <c r="O50" t="s" s="131">
        <v>121</v>
      </c>
      <c r="P50" s="135">
        <f>AVERAGE(B43:B50)</f>
        <v>40.625</v>
      </c>
      <c r="Q50" s="97">
        <f>AVERAGE(D43:D50)</f>
        <v>4.07129391498447</v>
      </c>
      <c r="R50" t="s" s="134">
        <v>121</v>
      </c>
      <c r="S50" s="135">
        <f>AVERAGE(G43:G50)</f>
        <v>25.625</v>
      </c>
      <c r="T50" s="97">
        <f>AVERAGE(I43:I50)</f>
        <v>2.89883189003316</v>
      </c>
      <c r="U50" t="s" s="134">
        <v>121</v>
      </c>
      <c r="V50" s="135">
        <f>AVERAGE(L43:L50)</f>
        <v>7.875</v>
      </c>
      <c r="W50" s="97">
        <f>AVERAGE(N43:N50)</f>
        <v>0.715189255189256</v>
      </c>
    </row>
    <row r="51" ht="21.95" customHeight="1">
      <c r="A51" s="150">
        <v>2005</v>
      </c>
      <c r="B51" s="100">
        <v>50</v>
      </c>
      <c r="C51" s="83">
        <v>184.4</v>
      </c>
      <c r="D51" s="87">
        <v>3.688</v>
      </c>
      <c r="E51" s="40"/>
      <c r="F51" s="151">
        <v>2005</v>
      </c>
      <c r="G51" s="100">
        <v>36</v>
      </c>
      <c r="H51" s="83">
        <v>104.6</v>
      </c>
      <c r="I51" s="87">
        <v>2.90555555555556</v>
      </c>
      <c r="J51" s="40"/>
      <c r="K51" s="151">
        <v>2005</v>
      </c>
      <c r="L51" s="100">
        <v>7</v>
      </c>
      <c r="M51" s="83">
        <v>2.9</v>
      </c>
      <c r="N51" s="89">
        <v>0.414285714285714</v>
      </c>
      <c r="O51" t="s" s="131">
        <v>120</v>
      </c>
      <c r="P51" s="135">
        <f>AVERAGE(B43:B51)</f>
        <v>41.6666666666667</v>
      </c>
      <c r="Q51" s="97">
        <f>AVERAGE(D43:D51)</f>
        <v>4.02870570220842</v>
      </c>
      <c r="R51" t="s" s="134">
        <v>120</v>
      </c>
      <c r="S51" s="135">
        <f>AVERAGE(G43:G51)</f>
        <v>26.7777777777778</v>
      </c>
      <c r="T51" s="97">
        <f>AVERAGE(I43:I51)</f>
        <v>2.89957896398009</v>
      </c>
      <c r="U51" t="s" s="134">
        <v>120</v>
      </c>
      <c r="V51" s="135">
        <f>AVERAGE(L43:L51)</f>
        <v>7.77777777777778</v>
      </c>
      <c r="W51" s="97">
        <f>AVERAGE(N43:N51)</f>
        <v>0.665038665038666</v>
      </c>
    </row>
    <row r="52" ht="21.95" customHeight="1">
      <c r="A52" s="150">
        <v>2006</v>
      </c>
      <c r="B52" s="100">
        <v>50</v>
      </c>
      <c r="C52" s="83">
        <v>197.3</v>
      </c>
      <c r="D52" s="87">
        <v>3.946</v>
      </c>
      <c r="E52" s="40"/>
      <c r="F52" s="151">
        <v>2006</v>
      </c>
      <c r="G52" s="100">
        <v>23</v>
      </c>
      <c r="H52" s="83">
        <v>48.6</v>
      </c>
      <c r="I52" s="87">
        <v>2.11304347826087</v>
      </c>
      <c r="J52" s="40"/>
      <c r="K52" s="151">
        <v>2006</v>
      </c>
      <c r="L52" s="100">
        <v>8</v>
      </c>
      <c r="M52" s="83">
        <v>-3.9</v>
      </c>
      <c r="N52" s="89">
        <v>-0.4875</v>
      </c>
      <c r="O52" t="s" s="131">
        <v>98</v>
      </c>
      <c r="P52" s="135">
        <f>AVERAGE(B43:B52)</f>
        <v>42.5</v>
      </c>
      <c r="Q52" s="97">
        <f>AVERAGE(D43:D52)</f>
        <v>4.02043513198758</v>
      </c>
      <c r="R52" t="s" s="134">
        <v>98</v>
      </c>
      <c r="S52" s="135">
        <f>AVERAGE(G43:G52)</f>
        <v>26.4</v>
      </c>
      <c r="T52" s="97">
        <f>AVERAGE(I43:I52)</f>
        <v>2.82092541540817</v>
      </c>
      <c r="U52" t="s" s="134">
        <v>98</v>
      </c>
      <c r="V52" s="135">
        <f>AVERAGE(L43:L52)</f>
        <v>7.8</v>
      </c>
      <c r="W52" s="97">
        <f>AVERAGE(N43:N52)</f>
        <v>0.500390284318856</v>
      </c>
    </row>
    <row r="53" ht="21.95" customHeight="1">
      <c r="A53" s="150">
        <v>2007</v>
      </c>
      <c r="B53" s="100">
        <v>53</v>
      </c>
      <c r="C53" s="83">
        <v>198.8</v>
      </c>
      <c r="D53" s="87">
        <v>3.75094339622642</v>
      </c>
      <c r="E53" s="40"/>
      <c r="F53" s="151">
        <v>2007</v>
      </c>
      <c r="G53" s="100">
        <v>30</v>
      </c>
      <c r="H53" s="83">
        <v>72.09999999999999</v>
      </c>
      <c r="I53" s="87">
        <v>2.40333333333333</v>
      </c>
      <c r="J53" s="40"/>
      <c r="K53" s="151">
        <v>2007</v>
      </c>
      <c r="L53" s="100">
        <v>12</v>
      </c>
      <c r="M53" s="83">
        <v>11.6</v>
      </c>
      <c r="N53" s="89">
        <v>0.966666666666667</v>
      </c>
      <c r="O53" t="s" s="131">
        <v>119</v>
      </c>
      <c r="P53" s="135">
        <f>AVERAGE(B43:B53)</f>
        <v>43.4545454545455</v>
      </c>
      <c r="Q53" s="97">
        <f>AVERAGE(D43:D53)</f>
        <v>3.99593588328202</v>
      </c>
      <c r="R53" t="s" s="134">
        <v>119</v>
      </c>
      <c r="S53" s="135">
        <f>AVERAGE(G43:G53)</f>
        <v>26.7272727272727</v>
      </c>
      <c r="T53" s="97">
        <f>AVERAGE(I43:I53)</f>
        <v>2.78296249885591</v>
      </c>
      <c r="U53" t="s" s="134">
        <v>119</v>
      </c>
      <c r="V53" s="135">
        <f>AVERAGE(L43:L53)</f>
        <v>8.18181818181818</v>
      </c>
      <c r="W53" s="97">
        <f>AVERAGE(N43:N53)</f>
        <v>0.558674832112333</v>
      </c>
    </row>
    <row r="54" ht="21.95" customHeight="1">
      <c r="A54" s="150">
        <v>2008</v>
      </c>
      <c r="B54" s="100">
        <v>52</v>
      </c>
      <c r="C54" s="83">
        <v>196.2</v>
      </c>
      <c r="D54" s="87">
        <v>3.77307692307692</v>
      </c>
      <c r="E54" s="40"/>
      <c r="F54" s="151">
        <v>2008</v>
      </c>
      <c r="G54" s="100">
        <v>34</v>
      </c>
      <c r="H54" s="83">
        <v>93.8</v>
      </c>
      <c r="I54" s="87">
        <v>2.75882352941176</v>
      </c>
      <c r="J54" s="40"/>
      <c r="K54" s="151">
        <v>2008</v>
      </c>
      <c r="L54" s="100">
        <v>12</v>
      </c>
      <c r="M54" s="83">
        <v>12</v>
      </c>
      <c r="N54" s="89">
        <v>1</v>
      </c>
      <c r="O54" t="s" s="131">
        <v>118</v>
      </c>
      <c r="P54" s="135">
        <f>AVERAGE(B43:B54)</f>
        <v>44.1666666666667</v>
      </c>
      <c r="Q54" s="97">
        <f>AVERAGE(D43:D54)</f>
        <v>3.97736430326493</v>
      </c>
      <c r="R54" t="s" s="134">
        <v>118</v>
      </c>
      <c r="S54" s="135">
        <f>AVERAGE(G43:G54)</f>
        <v>27.3333333333333</v>
      </c>
      <c r="T54" s="97">
        <f>AVERAGE(I43:I54)</f>
        <v>2.7809509180689</v>
      </c>
      <c r="U54" t="s" s="134">
        <v>118</v>
      </c>
      <c r="V54" s="135">
        <f>AVERAGE(L43:L54)</f>
        <v>8.5</v>
      </c>
      <c r="W54" s="97">
        <f>AVERAGE(N43:N54)</f>
        <v>0.607710961877629</v>
      </c>
    </row>
    <row r="55" ht="21.95" customHeight="1">
      <c r="A55" s="150">
        <v>2009</v>
      </c>
      <c r="B55" s="100">
        <v>64</v>
      </c>
      <c r="C55" s="83">
        <v>297.3</v>
      </c>
      <c r="D55" s="87">
        <v>4.6453125</v>
      </c>
      <c r="E55" s="40"/>
      <c r="F55" s="151">
        <v>2009</v>
      </c>
      <c r="G55" s="100">
        <v>30</v>
      </c>
      <c r="H55" s="83">
        <v>106.8</v>
      </c>
      <c r="I55" s="87">
        <v>3.56</v>
      </c>
      <c r="J55" s="40"/>
      <c r="K55" s="151">
        <v>2009</v>
      </c>
      <c r="L55" s="100">
        <v>2</v>
      </c>
      <c r="M55" s="83">
        <v>3.7</v>
      </c>
      <c r="N55" s="89">
        <v>1.85</v>
      </c>
      <c r="O55" t="s" s="131">
        <v>117</v>
      </c>
      <c r="P55" s="135">
        <f>AVERAGE(B43:B55)</f>
        <v>45.6923076923077</v>
      </c>
      <c r="Q55" s="97">
        <f>AVERAGE(D43:D55)</f>
        <v>4.02874493378301</v>
      </c>
      <c r="R55" t="s" s="134">
        <v>117</v>
      </c>
      <c r="S55" s="135">
        <f>AVERAGE(G43:G55)</f>
        <v>27.5384615384615</v>
      </c>
      <c r="T55" s="97">
        <f>AVERAGE(I43:I55)</f>
        <v>2.84087777052514</v>
      </c>
      <c r="U55" t="s" s="134">
        <v>117</v>
      </c>
      <c r="V55" s="135">
        <f>AVERAGE(L43:L55)</f>
        <v>8</v>
      </c>
      <c r="W55" s="97">
        <f>AVERAGE(N43:N55)</f>
        <v>0.731939865689866</v>
      </c>
    </row>
    <row r="56" ht="21.95" customHeight="1">
      <c r="A56" s="150">
        <v>2010</v>
      </c>
      <c r="B56" s="100">
        <v>41</v>
      </c>
      <c r="C56" s="83">
        <v>171.7</v>
      </c>
      <c r="D56" s="87">
        <v>4.18780487804878</v>
      </c>
      <c r="E56" s="40"/>
      <c r="F56" s="151">
        <v>2010</v>
      </c>
      <c r="G56" s="100">
        <v>21</v>
      </c>
      <c r="H56" s="83">
        <v>61.7</v>
      </c>
      <c r="I56" s="87">
        <v>2.93809523809524</v>
      </c>
      <c r="J56" s="40"/>
      <c r="K56" s="151">
        <v>2010</v>
      </c>
      <c r="L56" s="100">
        <v>8</v>
      </c>
      <c r="M56" s="83">
        <v>14</v>
      </c>
      <c r="N56" s="89">
        <v>1.75</v>
      </c>
      <c r="O56" t="s" s="131">
        <v>116</v>
      </c>
      <c r="P56" s="135">
        <f>AVERAGE(B43:B56)</f>
        <v>45.3571428571429</v>
      </c>
      <c r="Q56" s="97">
        <f>AVERAGE(D43:D56)</f>
        <v>4.04010635837342</v>
      </c>
      <c r="R56" t="s" s="134">
        <v>116</v>
      </c>
      <c r="S56" s="135">
        <f>AVERAGE(G43:G56)</f>
        <v>27.0714285714286</v>
      </c>
      <c r="T56" s="97">
        <f>AVERAGE(I43:I56)</f>
        <v>2.84782187535157</v>
      </c>
      <c r="U56" t="s" s="134">
        <v>116</v>
      </c>
      <c r="V56" s="135">
        <f>AVERAGE(L43:L56)</f>
        <v>8</v>
      </c>
      <c r="W56" s="97">
        <f>AVERAGE(N43:N56)</f>
        <v>0.824490786990787</v>
      </c>
    </row>
    <row r="57" ht="21.95" customHeight="1">
      <c r="A57" s="150">
        <v>2011</v>
      </c>
      <c r="B57" s="100">
        <v>50</v>
      </c>
      <c r="C57" s="83">
        <v>209.3</v>
      </c>
      <c r="D57" s="87">
        <v>4.186</v>
      </c>
      <c r="E57" s="40"/>
      <c r="F57" s="151">
        <v>2011</v>
      </c>
      <c r="G57" s="100">
        <v>22</v>
      </c>
      <c r="H57" s="83">
        <v>54</v>
      </c>
      <c r="I57" s="87">
        <v>2.45454545454545</v>
      </c>
      <c r="J57" s="40"/>
      <c r="K57" s="151">
        <v>2011</v>
      </c>
      <c r="L57" s="100">
        <v>9</v>
      </c>
      <c r="M57" s="83">
        <v>8</v>
      </c>
      <c r="N57" s="89">
        <v>0.888888888888889</v>
      </c>
      <c r="O57" t="s" s="131">
        <v>115</v>
      </c>
      <c r="P57" s="135">
        <f>AVERAGE(B43:B57)</f>
        <v>45.6666666666667</v>
      </c>
      <c r="Q57" s="97">
        <f>AVERAGE(D43:D57)</f>
        <v>4.04983260114853</v>
      </c>
      <c r="R57" t="s" s="134">
        <v>115</v>
      </c>
      <c r="S57" s="135">
        <f>AVERAGE(G43:G57)</f>
        <v>26.7333333333333</v>
      </c>
      <c r="T57" s="97">
        <f>AVERAGE(I43:I57)</f>
        <v>2.82160344729783</v>
      </c>
      <c r="U57" t="s" s="134">
        <v>115</v>
      </c>
      <c r="V57" s="135">
        <f>AVERAGE(L43:L57)</f>
        <v>8.06666666666667</v>
      </c>
      <c r="W57" s="97">
        <f>AVERAGE(N43:N57)</f>
        <v>0.829857295482296</v>
      </c>
    </row>
    <row r="58" ht="21.95" customHeight="1">
      <c r="A58" s="150">
        <v>2012</v>
      </c>
      <c r="B58" s="100">
        <v>48</v>
      </c>
      <c r="C58" s="83">
        <v>204.7</v>
      </c>
      <c r="D58" s="87">
        <v>4.26458333333333</v>
      </c>
      <c r="E58" s="40"/>
      <c r="F58" s="151">
        <v>2012</v>
      </c>
      <c r="G58" s="100">
        <v>29</v>
      </c>
      <c r="H58" s="83">
        <v>99.40000000000001</v>
      </c>
      <c r="I58" s="87">
        <v>3.42758620689655</v>
      </c>
      <c r="J58" s="40"/>
      <c r="K58" s="151">
        <v>2012</v>
      </c>
      <c r="L58" s="100">
        <v>2</v>
      </c>
      <c r="M58" s="83">
        <v>1.4</v>
      </c>
      <c r="N58" s="89">
        <v>0.7</v>
      </c>
      <c r="O58" t="s" s="131">
        <v>114</v>
      </c>
      <c r="P58" s="135">
        <f>AVERAGE(B43:B58)</f>
        <v>45.8125</v>
      </c>
      <c r="Q58" s="97">
        <f>AVERAGE(D43:D58)</f>
        <v>4.06325452191008</v>
      </c>
      <c r="R58" t="s" s="134">
        <v>114</v>
      </c>
      <c r="S58" s="135">
        <f>AVERAGE(G43:G58)</f>
        <v>26.875</v>
      </c>
      <c r="T58" s="97">
        <f>AVERAGE(I43:I58)</f>
        <v>2.85947736977275</v>
      </c>
      <c r="U58" t="s" s="134">
        <v>114</v>
      </c>
      <c r="V58" s="135">
        <f>AVERAGE(L43:L58)</f>
        <v>7.6875</v>
      </c>
      <c r="W58" s="97">
        <f>AVERAGE(N43:N58)</f>
        <v>0.819868272752888</v>
      </c>
    </row>
    <row r="59" ht="21.95" customHeight="1">
      <c r="A59" s="150">
        <v>2013</v>
      </c>
      <c r="B59" s="100">
        <v>38</v>
      </c>
      <c r="C59" s="83">
        <v>161.5</v>
      </c>
      <c r="D59" s="87">
        <v>4.25</v>
      </c>
      <c r="E59" s="40"/>
      <c r="F59" s="151">
        <v>2013</v>
      </c>
      <c r="G59" s="100">
        <v>19</v>
      </c>
      <c r="H59" s="83">
        <v>53.8</v>
      </c>
      <c r="I59" s="87">
        <v>2.83157894736842</v>
      </c>
      <c r="J59" s="40"/>
      <c r="K59" s="151">
        <v>2013</v>
      </c>
      <c r="L59" s="100">
        <v>3</v>
      </c>
      <c r="M59" s="83">
        <v>2.7</v>
      </c>
      <c r="N59" s="89">
        <v>0.9</v>
      </c>
      <c r="O59" t="s" s="131">
        <v>113</v>
      </c>
      <c r="P59" s="135">
        <f>AVERAGE(B43:B59)</f>
        <v>45.3529411764706</v>
      </c>
      <c r="Q59" s="97">
        <f>AVERAGE(D43:D59)</f>
        <v>4.07423955003301</v>
      </c>
      <c r="R59" t="s" s="134">
        <v>113</v>
      </c>
      <c r="S59" s="135">
        <f>AVERAGE(G43:G59)</f>
        <v>26.4117647058824</v>
      </c>
      <c r="T59" s="97">
        <f>AVERAGE(I43:I59)</f>
        <v>2.85783628610191</v>
      </c>
      <c r="U59" t="s" s="134">
        <v>113</v>
      </c>
      <c r="V59" s="135">
        <f>AVERAGE(L43:L59)</f>
        <v>7.41176470588235</v>
      </c>
      <c r="W59" s="97">
        <f>AVERAGE(N43:N59)</f>
        <v>0.825591967556254</v>
      </c>
    </row>
    <row r="60" ht="21.95" customHeight="1">
      <c r="A60" s="150">
        <v>2014</v>
      </c>
      <c r="B60" s="100">
        <v>45</v>
      </c>
      <c r="C60" s="83">
        <v>147</v>
      </c>
      <c r="D60" s="87">
        <v>3.26666666666667</v>
      </c>
      <c r="E60" s="40"/>
      <c r="F60" s="151">
        <v>2014</v>
      </c>
      <c r="G60" s="100">
        <v>32</v>
      </c>
      <c r="H60" s="83">
        <v>73.2</v>
      </c>
      <c r="I60" s="87">
        <v>2.2875</v>
      </c>
      <c r="J60" s="40"/>
      <c r="K60" s="151">
        <v>2014</v>
      </c>
      <c r="L60" s="100">
        <v>15</v>
      </c>
      <c r="M60" s="83">
        <v>12</v>
      </c>
      <c r="N60" s="89">
        <v>0.8</v>
      </c>
      <c r="O60" t="s" s="131">
        <v>112</v>
      </c>
      <c r="P60" s="135">
        <f>AVERAGE(B43:B60)</f>
        <v>45.3333333333333</v>
      </c>
      <c r="Q60" s="97">
        <f>AVERAGE(D43:D60)</f>
        <v>4.02937438984599</v>
      </c>
      <c r="R60" t="s" s="134">
        <v>112</v>
      </c>
      <c r="S60" s="135">
        <f>AVERAGE(G43:G60)</f>
        <v>26.7222222222222</v>
      </c>
      <c r="T60" s="97">
        <f>AVERAGE(I43:I60)</f>
        <v>2.82615093687402</v>
      </c>
      <c r="U60" t="s" s="134">
        <v>112</v>
      </c>
      <c r="V60" s="135">
        <f>AVERAGE(L43:L60)</f>
        <v>7.83333333333333</v>
      </c>
      <c r="W60" s="97">
        <f>AVERAGE(N43:N60)</f>
        <v>0.823885836385837</v>
      </c>
    </row>
    <row r="61" ht="21.95" customHeight="1">
      <c r="A61" s="150">
        <v>2015</v>
      </c>
      <c r="B61" s="100">
        <v>45</v>
      </c>
      <c r="C61" s="83">
        <v>193.6</v>
      </c>
      <c r="D61" s="87">
        <v>4.30222222222222</v>
      </c>
      <c r="E61" s="40"/>
      <c r="F61" s="151">
        <v>2015</v>
      </c>
      <c r="G61" s="100">
        <v>22</v>
      </c>
      <c r="H61" s="83">
        <v>62.9</v>
      </c>
      <c r="I61" s="87">
        <v>2.85909090909091</v>
      </c>
      <c r="J61" s="40"/>
      <c r="K61" s="151">
        <v>2015</v>
      </c>
      <c r="L61" s="100">
        <v>6</v>
      </c>
      <c r="M61" s="83">
        <v>3.4</v>
      </c>
      <c r="N61" s="89">
        <v>0.566666666666667</v>
      </c>
      <c r="O61" t="s" s="131">
        <v>111</v>
      </c>
      <c r="P61" s="135">
        <f>AVERAGE(B43:B61)</f>
        <v>45.3157894736842</v>
      </c>
      <c r="Q61" s="97">
        <f>AVERAGE(D43:D61)</f>
        <v>4.04373480207632</v>
      </c>
      <c r="R61" t="s" s="134">
        <v>111</v>
      </c>
      <c r="S61" s="135">
        <f>AVERAGE(G43:G61)</f>
        <v>26.4736842105263</v>
      </c>
      <c r="T61" s="97">
        <f>AVERAGE(I43:I61)</f>
        <v>2.82788461962228</v>
      </c>
      <c r="U61" t="s" s="134">
        <v>111</v>
      </c>
      <c r="V61" s="135">
        <f>AVERAGE(L43:L61)</f>
        <v>7.73684210526316</v>
      </c>
      <c r="W61" s="97">
        <f>AVERAGE(N43:N61)</f>
        <v>0.807809638278389</v>
      </c>
    </row>
    <row r="62" ht="21.95" customHeight="1">
      <c r="A62" s="150">
        <v>2016</v>
      </c>
      <c r="B62" s="100">
        <v>55</v>
      </c>
      <c r="C62" s="83">
        <v>226.9</v>
      </c>
      <c r="D62" s="87">
        <v>4.12545454545455</v>
      </c>
      <c r="E62" s="40"/>
      <c r="F62" s="151">
        <v>2016</v>
      </c>
      <c r="G62" s="100">
        <v>29</v>
      </c>
      <c r="H62" s="83">
        <v>82.3</v>
      </c>
      <c r="I62" s="87">
        <v>2.83793103448276</v>
      </c>
      <c r="J62" s="40"/>
      <c r="K62" s="151">
        <v>2016</v>
      </c>
      <c r="L62" s="100">
        <v>8</v>
      </c>
      <c r="M62" s="83">
        <v>7.6</v>
      </c>
      <c r="N62" s="89">
        <v>0.95</v>
      </c>
      <c r="O62" t="s" s="131">
        <v>110</v>
      </c>
      <c r="P62" s="135">
        <f>AVERAGE(B43:B62)</f>
        <v>45.8</v>
      </c>
      <c r="Q62" s="97">
        <f>AVERAGE(D43:D62)</f>
        <v>4.04782078924523</v>
      </c>
      <c r="R62" t="s" s="134">
        <v>110</v>
      </c>
      <c r="S62" s="135">
        <f>AVERAGE(G43:G62)</f>
        <v>26.6</v>
      </c>
      <c r="T62" s="97">
        <f>AVERAGE(I43:I62)</f>
        <v>2.82838694036531</v>
      </c>
      <c r="U62" t="s" s="134">
        <v>110</v>
      </c>
      <c r="V62" s="135">
        <f>AVERAGE(L43:L62)</f>
        <v>7.75</v>
      </c>
      <c r="W62" s="97">
        <f>AVERAGE(N43:N62)</f>
        <v>0.816173777203189</v>
      </c>
    </row>
    <row r="63" ht="21.95" customHeight="1">
      <c r="A63" s="150">
        <v>2017</v>
      </c>
      <c r="B63" s="100">
        <v>55</v>
      </c>
      <c r="C63" s="83">
        <v>194.7</v>
      </c>
      <c r="D63" s="87">
        <v>3.54</v>
      </c>
      <c r="E63" s="40"/>
      <c r="F63" s="151">
        <v>2017</v>
      </c>
      <c r="G63" s="100">
        <v>35</v>
      </c>
      <c r="H63" s="83">
        <v>87.40000000000001</v>
      </c>
      <c r="I63" s="87">
        <v>2.49714285714286</v>
      </c>
      <c r="J63" s="40"/>
      <c r="K63" s="151">
        <v>2017</v>
      </c>
      <c r="L63" s="100">
        <v>14</v>
      </c>
      <c r="M63" s="83">
        <v>13.3</v>
      </c>
      <c r="N63" s="89">
        <v>0.95</v>
      </c>
      <c r="O63" s="96"/>
      <c r="P63" s="83"/>
      <c r="Q63" s="83"/>
      <c r="R63" s="84"/>
      <c r="S63" s="83"/>
      <c r="T63" s="83"/>
      <c r="U63" s="84"/>
      <c r="V63" s="83"/>
      <c r="W63" s="97"/>
    </row>
    <row r="64" ht="21.95" customHeight="1">
      <c r="A64" s="150">
        <v>2018</v>
      </c>
      <c r="B64" s="100">
        <v>63</v>
      </c>
      <c r="C64" s="83">
        <v>204.8</v>
      </c>
      <c r="D64" s="87">
        <v>3.25079365079365</v>
      </c>
      <c r="E64" s="40"/>
      <c r="F64" s="151">
        <v>2018</v>
      </c>
      <c r="G64" s="100">
        <v>45</v>
      </c>
      <c r="H64" s="83">
        <v>105.8</v>
      </c>
      <c r="I64" s="87">
        <v>2.35111111111111</v>
      </c>
      <c r="J64" s="40"/>
      <c r="K64" s="151">
        <v>2018</v>
      </c>
      <c r="L64" s="100">
        <v>17</v>
      </c>
      <c r="M64" s="83">
        <v>6.3</v>
      </c>
      <c r="N64" s="89">
        <v>0.370588235294118</v>
      </c>
      <c r="O64" s="96"/>
      <c r="P64" s="83"/>
      <c r="Q64" s="83"/>
      <c r="R64" s="84"/>
      <c r="S64" s="83"/>
      <c r="T64" s="83"/>
      <c r="U64" s="84"/>
      <c r="V64" s="83"/>
      <c r="W64" s="97"/>
    </row>
    <row r="65" ht="21.95" customHeight="1">
      <c r="A65" s="150">
        <v>2019</v>
      </c>
      <c r="B65" s="100">
        <v>70</v>
      </c>
      <c r="C65" s="83">
        <v>265.5</v>
      </c>
      <c r="D65" s="87">
        <v>3.79285714285714</v>
      </c>
      <c r="E65" s="40"/>
      <c r="F65" s="151">
        <v>2019</v>
      </c>
      <c r="G65" s="100">
        <v>41</v>
      </c>
      <c r="H65" s="83">
        <v>106.4</v>
      </c>
      <c r="I65" s="87">
        <v>2.59512195121951</v>
      </c>
      <c r="J65" s="40"/>
      <c r="K65" s="151">
        <v>2019</v>
      </c>
      <c r="L65" s="100">
        <v>11</v>
      </c>
      <c r="M65" s="83">
        <v>0.9</v>
      </c>
      <c r="N65" s="89">
        <v>0.0818181818181818</v>
      </c>
      <c r="O65" s="96"/>
      <c r="P65" s="83"/>
      <c r="Q65" s="83"/>
      <c r="R65" s="84"/>
      <c r="S65" s="83"/>
      <c r="T65" s="83"/>
      <c r="U65" s="84"/>
      <c r="V65" s="83"/>
      <c r="W65" s="97"/>
    </row>
    <row r="66" ht="21.95" customHeight="1">
      <c r="A66" s="150">
        <v>2020</v>
      </c>
      <c r="B66" s="100">
        <v>38</v>
      </c>
      <c r="C66" s="83">
        <v>164</v>
      </c>
      <c r="D66" s="87">
        <v>4.31578947368421</v>
      </c>
      <c r="E66" s="40"/>
      <c r="F66" s="151">
        <v>2020</v>
      </c>
      <c r="G66" s="100">
        <v>19</v>
      </c>
      <c r="H66" s="83">
        <v>56.9</v>
      </c>
      <c r="I66" s="87">
        <v>2.99473684210526</v>
      </c>
      <c r="J66" s="40"/>
      <c r="K66" s="151">
        <v>2020</v>
      </c>
      <c r="L66" s="100">
        <v>4</v>
      </c>
      <c r="M66" s="83">
        <v>4.5</v>
      </c>
      <c r="N66" s="89">
        <v>1.125</v>
      </c>
      <c r="O66" s="96"/>
      <c r="P66" s="83"/>
      <c r="Q66" s="83"/>
      <c r="R66" s="84"/>
      <c r="S66" s="83"/>
      <c r="T66" s="83"/>
      <c r="U66" s="84"/>
      <c r="V66" s="83"/>
      <c r="W66" s="97"/>
    </row>
    <row r="67" ht="21.95" customHeight="1">
      <c r="A67" s="150">
        <v>2021</v>
      </c>
      <c r="B67" s="100">
        <v>61</v>
      </c>
      <c r="C67" s="83">
        <v>250.9</v>
      </c>
      <c r="D67" s="87">
        <v>4.11311475409836</v>
      </c>
      <c r="E67" s="40"/>
      <c r="F67" s="151">
        <v>2021</v>
      </c>
      <c r="G67" s="100">
        <v>30</v>
      </c>
      <c r="H67" s="83">
        <v>81.3</v>
      </c>
      <c r="I67" s="87">
        <v>2.71</v>
      </c>
      <c r="J67" s="40"/>
      <c r="K67" s="151">
        <v>2021</v>
      </c>
      <c r="L67" s="100">
        <v>9</v>
      </c>
      <c r="M67" s="83">
        <v>10.8</v>
      </c>
      <c r="N67" s="89">
        <v>1.2</v>
      </c>
      <c r="O67" s="96"/>
      <c r="P67" s="83"/>
      <c r="Q67" s="83"/>
      <c r="R67" s="84"/>
      <c r="S67" s="83"/>
      <c r="T67" s="83"/>
      <c r="U67" s="84"/>
      <c r="V67" s="83"/>
      <c r="W67" s="97"/>
    </row>
    <row r="68" ht="21.95" customHeight="1">
      <c r="A68" s="150">
        <v>2022</v>
      </c>
      <c r="B68" s="100">
        <v>42</v>
      </c>
      <c r="C68" s="83">
        <v>180.3</v>
      </c>
      <c r="D68" s="87">
        <v>4.29285714285714</v>
      </c>
      <c r="E68" s="40"/>
      <c r="F68" s="151">
        <v>2022</v>
      </c>
      <c r="G68" s="100">
        <v>21</v>
      </c>
      <c r="H68" s="83">
        <v>62.1</v>
      </c>
      <c r="I68" s="87">
        <v>2.95714285714286</v>
      </c>
      <c r="J68" s="40"/>
      <c r="K68" s="151">
        <v>2022</v>
      </c>
      <c r="L68" s="100">
        <v>6</v>
      </c>
      <c r="M68" s="83">
        <v>6.6</v>
      </c>
      <c r="N68" s="89">
        <v>1.1</v>
      </c>
      <c r="O68" s="96"/>
      <c r="P68" s="83"/>
      <c r="Q68" s="83"/>
      <c r="R68" s="84"/>
      <c r="S68" s="83"/>
      <c r="T68" s="83"/>
      <c r="U68" s="84"/>
      <c r="V68" s="83"/>
      <c r="W68" s="97"/>
    </row>
    <row r="69" ht="21.95" customHeight="1">
      <c r="A69" s="86"/>
      <c r="B69" s="94"/>
      <c r="C69" s="83"/>
      <c r="D69" s="87"/>
      <c r="E69" s="40"/>
      <c r="F69" s="88"/>
      <c r="G69" s="94"/>
      <c r="H69" s="83"/>
      <c r="I69" s="87"/>
      <c r="J69" s="40"/>
      <c r="K69" s="88"/>
      <c r="L69" s="94"/>
      <c r="M69" s="83"/>
      <c r="N69" s="89"/>
      <c r="O69" s="96"/>
      <c r="P69" s="83"/>
      <c r="Q69" s="83"/>
      <c r="R69" s="84"/>
      <c r="S69" s="83"/>
      <c r="T69" s="83"/>
      <c r="U69" s="84"/>
      <c r="V69" s="83"/>
      <c r="W69" s="97"/>
    </row>
    <row r="70" ht="21.95" customHeight="1">
      <c r="A70" s="86"/>
      <c r="B70" s="94"/>
      <c r="C70" s="83"/>
      <c r="D70" s="87"/>
      <c r="E70" s="40"/>
      <c r="F70" s="88"/>
      <c r="G70" s="94"/>
      <c r="H70" s="83"/>
      <c r="I70" s="87"/>
      <c r="J70" s="40"/>
      <c r="K70" s="88"/>
      <c r="L70" s="94"/>
      <c r="M70" s="83"/>
      <c r="N70" s="89"/>
      <c r="O70" s="96"/>
      <c r="P70" s="83"/>
      <c r="Q70" s="83"/>
      <c r="R70" s="84"/>
      <c r="S70" s="83"/>
      <c r="T70" s="83"/>
      <c r="U70" s="84"/>
      <c r="V70" s="83"/>
      <c r="W70" s="97"/>
    </row>
    <row r="71" ht="21.95" customHeight="1">
      <c r="A71" s="86"/>
      <c r="B71" s="94"/>
      <c r="C71" s="83"/>
      <c r="D71" s="87"/>
      <c r="E71" s="40"/>
      <c r="F71" s="88"/>
      <c r="G71" s="94"/>
      <c r="H71" s="83"/>
      <c r="I71" s="87"/>
      <c r="J71" s="40"/>
      <c r="K71" s="88"/>
      <c r="L71" s="94"/>
      <c r="M71" s="83"/>
      <c r="N71" s="89"/>
      <c r="O71" s="96"/>
      <c r="P71" s="83"/>
      <c r="Q71" s="83"/>
      <c r="R71" s="84"/>
      <c r="S71" s="83"/>
      <c r="T71" s="83"/>
      <c r="U71" s="84"/>
      <c r="V71" s="83"/>
      <c r="W71" s="97"/>
    </row>
    <row r="72" ht="21.95" customHeight="1">
      <c r="A72" s="86"/>
      <c r="B72" s="94"/>
      <c r="C72" s="83"/>
      <c r="D72" s="87"/>
      <c r="E72" s="40"/>
      <c r="F72" s="88"/>
      <c r="G72" s="94"/>
      <c r="H72" s="83"/>
      <c r="I72" s="87"/>
      <c r="J72" s="40"/>
      <c r="K72" s="88"/>
      <c r="L72" s="94"/>
      <c r="M72" s="83"/>
      <c r="N72" s="89"/>
      <c r="O72" s="96"/>
      <c r="P72" s="83"/>
      <c r="Q72" s="83"/>
      <c r="R72" s="84"/>
      <c r="S72" s="83"/>
      <c r="T72" s="83"/>
      <c r="U72" s="84"/>
      <c r="V72" s="83"/>
      <c r="W72" s="97"/>
    </row>
    <row r="73" ht="21.95" customHeight="1">
      <c r="A73" s="86"/>
      <c r="B73" s="94"/>
      <c r="C73" s="83"/>
      <c r="D73" s="87"/>
      <c r="E73" s="40"/>
      <c r="F73" s="88"/>
      <c r="G73" s="94"/>
      <c r="H73" s="83"/>
      <c r="I73" s="87"/>
      <c r="J73" s="40"/>
      <c r="K73" s="88"/>
      <c r="L73" s="94"/>
      <c r="M73" s="83"/>
      <c r="N73" s="89"/>
      <c r="O73" s="96"/>
      <c r="P73" s="83"/>
      <c r="Q73" s="83"/>
      <c r="R73" s="84"/>
      <c r="S73" s="83"/>
      <c r="T73" s="83"/>
      <c r="U73" s="84"/>
      <c r="V73" s="83"/>
      <c r="W73" s="97"/>
    </row>
    <row r="74" ht="21.95" customHeight="1">
      <c r="A74" s="86"/>
      <c r="B74" s="94"/>
      <c r="C74" s="83"/>
      <c r="D74" s="87"/>
      <c r="E74" s="40"/>
      <c r="F74" s="88"/>
      <c r="G74" s="94"/>
      <c r="H74" s="83"/>
      <c r="I74" s="87"/>
      <c r="J74" s="40"/>
      <c r="K74" s="88"/>
      <c r="L74" s="94"/>
      <c r="M74" s="83"/>
      <c r="N74" s="89"/>
      <c r="O74" s="96"/>
      <c r="P74" s="83"/>
      <c r="Q74" s="83"/>
      <c r="R74" s="84"/>
      <c r="S74" s="83"/>
      <c r="T74" s="83"/>
      <c r="U74" s="84"/>
      <c r="V74" s="83"/>
      <c r="W74" s="97"/>
    </row>
    <row r="75" ht="21.95" customHeight="1">
      <c r="A75" s="86"/>
      <c r="B75" s="94"/>
      <c r="C75" s="83"/>
      <c r="D75" s="87"/>
      <c r="E75" s="40"/>
      <c r="F75" s="88"/>
      <c r="G75" s="94"/>
      <c r="H75" s="83"/>
      <c r="I75" s="87"/>
      <c r="J75" s="40"/>
      <c r="K75" s="88"/>
      <c r="L75" s="94"/>
      <c r="M75" s="83"/>
      <c r="N75" s="89"/>
      <c r="O75" s="96"/>
      <c r="P75" s="83"/>
      <c r="Q75" s="83"/>
      <c r="R75" s="84"/>
      <c r="S75" s="83"/>
      <c r="T75" s="83"/>
      <c r="U75" s="84"/>
      <c r="V75" s="83"/>
      <c r="W75" s="97"/>
    </row>
    <row r="76" ht="21.95" customHeight="1">
      <c r="A76" s="86"/>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s="86"/>
      <c r="B77" s="94"/>
      <c r="C77" s="83"/>
      <c r="D77" s="87"/>
      <c r="E77" s="40"/>
      <c r="F77" s="88"/>
      <c r="G77" s="94"/>
      <c r="H77" s="83"/>
      <c r="I77" s="87"/>
      <c r="J77" s="40"/>
      <c r="K77" s="88"/>
      <c r="L77" s="94"/>
      <c r="M77" s="83"/>
      <c r="N77" s="89"/>
      <c r="O77" s="96"/>
      <c r="P77" s="83"/>
      <c r="Q77" s="83"/>
      <c r="R77" s="84"/>
      <c r="S77" s="83"/>
      <c r="T77" s="83"/>
      <c r="U77" s="84"/>
      <c r="V77" s="83"/>
      <c r="W77" s="97"/>
    </row>
    <row r="78" ht="21.95" customHeight="1">
      <c r="A78" s="86"/>
      <c r="B78" s="94"/>
      <c r="C78" s="83"/>
      <c r="D78" s="87"/>
      <c r="E78" s="40"/>
      <c r="F78" s="88"/>
      <c r="G78" s="94"/>
      <c r="H78" s="83"/>
      <c r="I78" s="87"/>
      <c r="J78" s="40"/>
      <c r="K78" s="88"/>
      <c r="L78" s="94"/>
      <c r="M78" s="83"/>
      <c r="N78" s="89"/>
      <c r="O78" s="96"/>
      <c r="P78" s="83"/>
      <c r="Q78" s="83"/>
      <c r="R78" s="84"/>
      <c r="S78" s="83"/>
      <c r="T78" s="83"/>
      <c r="U78" s="84"/>
      <c r="V78" s="83"/>
      <c r="W78" s="97"/>
    </row>
    <row r="79" ht="21.95" customHeight="1">
      <c r="A79" s="86"/>
      <c r="B79" s="94"/>
      <c r="C79" s="83"/>
      <c r="D79" s="87"/>
      <c r="E79" s="40"/>
      <c r="F79" s="88"/>
      <c r="G79" s="94"/>
      <c r="H79" s="83"/>
      <c r="I79" s="87"/>
      <c r="J79" s="40"/>
      <c r="K79" s="88"/>
      <c r="L79" s="94"/>
      <c r="M79" s="83"/>
      <c r="N79" s="89"/>
      <c r="O79" s="96"/>
      <c r="P79" s="83"/>
      <c r="Q79" s="83"/>
      <c r="R79" s="84"/>
      <c r="S79" s="83"/>
      <c r="T79" s="83"/>
      <c r="U79" s="84"/>
      <c r="V79" s="83"/>
      <c r="W79" s="97"/>
    </row>
    <row r="80" ht="21.95" customHeight="1">
      <c r="A80" s="86"/>
      <c r="B80" s="94"/>
      <c r="C80" s="83"/>
      <c r="D80" s="87"/>
      <c r="E80" s="40"/>
      <c r="F80" s="88"/>
      <c r="G80" s="94"/>
      <c r="H80" s="83"/>
      <c r="I80" s="87"/>
      <c r="J80" s="40"/>
      <c r="K80" s="88"/>
      <c r="L80" s="94"/>
      <c r="M80" s="83"/>
      <c r="N80" s="89"/>
      <c r="O80" s="96"/>
      <c r="P80" s="83"/>
      <c r="Q80" s="83"/>
      <c r="R80" s="84"/>
      <c r="S80" s="83"/>
      <c r="T80" s="83"/>
      <c r="U80" s="84"/>
      <c r="V80" s="83"/>
      <c r="W80" s="97"/>
    </row>
    <row r="81" ht="21.95" customHeight="1">
      <c r="A81" s="86"/>
      <c r="B81" s="94"/>
      <c r="C81" s="83"/>
      <c r="D81" s="87"/>
      <c r="E81" s="40"/>
      <c r="F81" s="88"/>
      <c r="G81" s="94"/>
      <c r="H81" s="83"/>
      <c r="I81" s="87"/>
      <c r="J81" s="40"/>
      <c r="K81" s="88"/>
      <c r="L81" s="94"/>
      <c r="M81" s="83"/>
      <c r="N81" s="89"/>
      <c r="O81" s="96"/>
      <c r="P81" s="83"/>
      <c r="Q81" s="83"/>
      <c r="R81" s="84"/>
      <c r="S81" s="83"/>
      <c r="T81" s="83"/>
      <c r="U81" s="84"/>
      <c r="V81" s="83"/>
      <c r="W81" s="97"/>
    </row>
    <row r="82" ht="21.95" customHeight="1">
      <c r="A82" s="86"/>
      <c r="B82" s="94"/>
      <c r="C82" s="83"/>
      <c r="D82" s="87"/>
      <c r="E82" s="40"/>
      <c r="F82" s="88"/>
      <c r="G82" s="94"/>
      <c r="H82" s="83"/>
      <c r="I82" s="87"/>
      <c r="J82" s="40"/>
      <c r="K82" s="88"/>
      <c r="L82" s="94"/>
      <c r="M82" s="83"/>
      <c r="N82" s="89"/>
      <c r="O82" s="96"/>
      <c r="P82" s="83"/>
      <c r="Q82" s="83"/>
      <c r="R82" s="84"/>
      <c r="S82" s="83"/>
      <c r="T82" s="83"/>
      <c r="U82" s="84"/>
      <c r="V82" s="83"/>
      <c r="W82" s="97"/>
    </row>
    <row r="83" ht="21.95" customHeight="1">
      <c r="A83" s="86"/>
      <c r="B83" s="94"/>
      <c r="C83" s="83"/>
      <c r="D83" s="87"/>
      <c r="E83" s="40"/>
      <c r="F83" s="88"/>
      <c r="G83" s="94"/>
      <c r="H83" s="83"/>
      <c r="I83" s="87"/>
      <c r="J83" s="40"/>
      <c r="K83" s="88"/>
      <c r="L83" s="94"/>
      <c r="M83" s="83"/>
      <c r="N83" s="89"/>
      <c r="O83" s="96"/>
      <c r="P83" s="83"/>
      <c r="Q83" s="83"/>
      <c r="R83" s="84"/>
      <c r="S83" s="83"/>
      <c r="T83" s="83"/>
      <c r="U83" s="84"/>
      <c r="V83" s="83"/>
      <c r="W83" s="97"/>
    </row>
    <row r="84" ht="21.95" customHeight="1">
      <c r="A84" s="86"/>
      <c r="B84" s="94"/>
      <c r="C84" s="83"/>
      <c r="D84" s="87"/>
      <c r="E84" s="40"/>
      <c r="F84" s="88"/>
      <c r="G84" s="94"/>
      <c r="H84" s="83"/>
      <c r="I84" s="87"/>
      <c r="J84" s="40"/>
      <c r="K84" s="88"/>
      <c r="L84" s="94"/>
      <c r="M84" s="83"/>
      <c r="N84" s="89"/>
      <c r="O84" s="96"/>
      <c r="P84" s="83"/>
      <c r="Q84" s="83"/>
      <c r="R84" s="84"/>
      <c r="S84" s="83"/>
      <c r="T84" s="83"/>
      <c r="U84" s="84"/>
      <c r="V84" s="83"/>
      <c r="W84" s="97"/>
    </row>
    <row r="85" ht="21.95" customHeight="1">
      <c r="A85" s="86"/>
      <c r="B85" s="94"/>
      <c r="C85" s="83"/>
      <c r="D85" s="87"/>
      <c r="E85" s="40"/>
      <c r="F85" s="88"/>
      <c r="G85" s="94"/>
      <c r="H85" s="83"/>
      <c r="I85" s="87"/>
      <c r="J85" s="40"/>
      <c r="K85" s="88"/>
      <c r="L85" s="94"/>
      <c r="M85" s="83"/>
      <c r="N85" s="89"/>
      <c r="O85" s="96"/>
      <c r="P85" s="83"/>
      <c r="Q85" s="83"/>
      <c r="R85" s="84"/>
      <c r="S85" s="83"/>
      <c r="T85" s="83"/>
      <c r="U85" s="84"/>
      <c r="V85" s="83"/>
      <c r="W85" s="97"/>
    </row>
    <row r="86" ht="21.95" customHeight="1">
      <c r="A86" s="86"/>
      <c r="B86" s="94"/>
      <c r="C86" s="83"/>
      <c r="D86" s="87"/>
      <c r="E86" s="40"/>
      <c r="F86" s="88"/>
      <c r="G86" s="94"/>
      <c r="H86" s="83"/>
      <c r="I86" s="87"/>
      <c r="J86" s="40"/>
      <c r="K86" s="88"/>
      <c r="L86" s="94"/>
      <c r="M86" s="83"/>
      <c r="N86" s="89"/>
      <c r="O86" s="96"/>
      <c r="P86" s="83"/>
      <c r="Q86" s="83"/>
      <c r="R86" s="84"/>
      <c r="S86" s="83"/>
      <c r="T86" s="83"/>
      <c r="U86" s="84"/>
      <c r="V86" s="83"/>
      <c r="W86" s="97"/>
    </row>
    <row r="87" ht="21.95" customHeight="1">
      <c r="A87" s="86"/>
      <c r="B87" s="84"/>
      <c r="C87" s="83"/>
      <c r="D87" s="90"/>
      <c r="E87" s="40"/>
      <c r="F87" s="88"/>
      <c r="G87" s="84"/>
      <c r="H87" s="83"/>
      <c r="I87" s="90"/>
      <c r="J87" s="40"/>
      <c r="K87" s="88"/>
      <c r="L87" s="84"/>
      <c r="M87" s="83"/>
      <c r="N87" s="91"/>
      <c r="O87" s="96"/>
      <c r="P87" s="83"/>
      <c r="Q87" s="83"/>
      <c r="R87" s="84"/>
      <c r="S87" s="83"/>
      <c r="T87" s="83"/>
      <c r="U87" s="84"/>
      <c r="V87" s="83"/>
      <c r="W87" s="97"/>
    </row>
    <row r="88" ht="21.95" customHeight="1">
      <c r="A88" s="86"/>
      <c r="B88" s="84"/>
      <c r="C88" s="83"/>
      <c r="D88" s="90"/>
      <c r="E88" s="40"/>
      <c r="F88" s="88"/>
      <c r="G88" s="84"/>
      <c r="H88" s="83"/>
      <c r="I88" s="90"/>
      <c r="J88" s="40"/>
      <c r="K88" s="88"/>
      <c r="L88" s="84"/>
      <c r="M88" s="83"/>
      <c r="N88" s="91"/>
      <c r="O88" s="96"/>
      <c r="P88" s="83"/>
      <c r="Q88" s="83"/>
      <c r="R88" s="84"/>
      <c r="S88" s="83"/>
      <c r="T88" s="83"/>
      <c r="U88" s="84"/>
      <c r="V88" s="83"/>
      <c r="W88" s="97"/>
    </row>
    <row r="89" ht="21.95" customHeight="1">
      <c r="A89" t="s" s="92">
        <v>225</v>
      </c>
      <c r="B89" s="94"/>
      <c r="C89" s="83"/>
      <c r="D89" s="87"/>
      <c r="E89" s="40"/>
      <c r="F89" s="88"/>
      <c r="G89" s="94"/>
      <c r="H89" s="83"/>
      <c r="I89" s="87"/>
      <c r="J89" s="40"/>
      <c r="K89" s="88"/>
      <c r="L89" s="94"/>
      <c r="M89" s="83"/>
      <c r="N89" s="89"/>
      <c r="O89" s="96"/>
      <c r="P89" s="83"/>
      <c r="Q89" s="83"/>
      <c r="R89" s="84"/>
      <c r="S89" s="83"/>
      <c r="T89" s="83"/>
      <c r="U89" s="84"/>
      <c r="V89" s="83"/>
      <c r="W89" s="97"/>
    </row>
    <row r="90" ht="21.95" customHeight="1">
      <c r="A90" t="s" s="93">
        <v>98</v>
      </c>
      <c r="B90" t="s" s="162">
        <v>313</v>
      </c>
      <c r="C90" s="83"/>
      <c r="D90" s="87"/>
      <c r="E90" s="40"/>
      <c r="F90" t="s" s="95">
        <v>98</v>
      </c>
      <c r="G90" t="s" s="162">
        <v>313</v>
      </c>
      <c r="H90" s="83"/>
      <c r="I90" s="87"/>
      <c r="J90" s="40"/>
      <c r="K90" t="s" s="95">
        <v>98</v>
      </c>
      <c r="L90" t="s" s="162">
        <v>313</v>
      </c>
      <c r="M90" s="83"/>
      <c r="N90" s="89"/>
      <c r="O90" s="96"/>
      <c r="P90" s="83"/>
      <c r="Q90" s="83"/>
      <c r="R90" s="84"/>
      <c r="S90" s="83"/>
      <c r="T90" s="83"/>
      <c r="U90" s="84"/>
      <c r="V90" s="83"/>
      <c r="W90" s="97"/>
    </row>
    <row r="91" ht="21.95" customHeight="1">
      <c r="A91" t="s" s="98">
        <v>99</v>
      </c>
      <c r="B91" s="83">
        <f>AVERAGE(B32:B41)</f>
        <v>34.6</v>
      </c>
      <c r="C91" s="83">
        <f>AVERAGE(C32:C41)</f>
        <v>165.94</v>
      </c>
      <c r="D91" s="87">
        <f>AVERAGE(D32:D41)</f>
        <v>4.81912695120404</v>
      </c>
      <c r="E91" s="40"/>
      <c r="F91" t="s" s="99">
        <v>99</v>
      </c>
      <c r="G91" s="83">
        <f>AVERAGE(G32:G41)</f>
        <v>15</v>
      </c>
      <c r="H91" s="83">
        <f>AVERAGE(H32:H41)</f>
        <v>55.13</v>
      </c>
      <c r="I91" s="87">
        <f>AVERAGE(I32:I41)</f>
        <v>3.68180349062702</v>
      </c>
      <c r="J91" s="40"/>
      <c r="K91" t="s" s="99">
        <v>99</v>
      </c>
      <c r="L91" s="83">
        <f>AVERAGE(L32:L41)</f>
        <v>1</v>
      </c>
      <c r="M91" s="83">
        <f>AVERAGE(M32:M41)</f>
        <v>1.46</v>
      </c>
      <c r="N91" s="89">
        <f>AVERAGE(N32:N41)</f>
        <v>1.45333333333333</v>
      </c>
      <c r="O91" s="96"/>
      <c r="P91" s="83"/>
      <c r="Q91" s="83"/>
      <c r="R91" s="84"/>
      <c r="S91" s="83"/>
      <c r="T91" s="83"/>
      <c r="U91" s="84"/>
      <c r="V91" s="83"/>
      <c r="W91" s="97"/>
    </row>
    <row r="92" ht="21.95" customHeight="1">
      <c r="A92" t="s" s="98">
        <v>100</v>
      </c>
      <c r="B92" s="83">
        <f>AVERAGE(B43:B52)</f>
        <v>42.5</v>
      </c>
      <c r="C92" s="83">
        <f>AVERAGE(C43:C52)</f>
        <v>159.95</v>
      </c>
      <c r="D92" s="87">
        <f>AVERAGE(D43:D52)</f>
        <v>4.02043513198758</v>
      </c>
      <c r="E92" s="40"/>
      <c r="F92" t="s" s="99">
        <v>100</v>
      </c>
      <c r="G92" s="83">
        <f>AVERAGE(G43:G52)</f>
        <v>26.4</v>
      </c>
      <c r="H92" s="83">
        <f>AVERAGE(H43:H52)</f>
        <v>69.59999999999999</v>
      </c>
      <c r="I92" s="87">
        <f>AVERAGE(I43:I52)</f>
        <v>2.82092541540817</v>
      </c>
      <c r="J92" s="40"/>
      <c r="K92" t="s" s="99">
        <v>100</v>
      </c>
      <c r="L92" s="83">
        <f>AVERAGE(L43:L52)</f>
        <v>7.8</v>
      </c>
      <c r="M92" s="83">
        <f>AVERAGE(M43:M52)</f>
        <v>4.17</v>
      </c>
      <c r="N92" s="89">
        <f>AVERAGE(N43:N52)</f>
        <v>0.500390284318856</v>
      </c>
      <c r="O92" s="96"/>
      <c r="P92" s="83"/>
      <c r="Q92" s="83"/>
      <c r="R92" s="84"/>
      <c r="S92" s="83"/>
      <c r="T92" s="83"/>
      <c r="U92" s="84"/>
      <c r="V92" s="83"/>
      <c r="W92" s="97"/>
    </row>
    <row r="93" ht="21.95" customHeight="1">
      <c r="A93" t="s" s="101">
        <v>101</v>
      </c>
      <c r="B93" s="84"/>
      <c r="C93" s="84"/>
      <c r="D93" s="90"/>
      <c r="E93" s="40"/>
      <c r="F93" t="s" s="102">
        <v>101</v>
      </c>
      <c r="G93" s="84"/>
      <c r="H93" s="84"/>
      <c r="I93" s="90"/>
      <c r="J93" s="40"/>
      <c r="K93" t="s" s="102">
        <v>101</v>
      </c>
      <c r="L93" s="84"/>
      <c r="M93" s="84"/>
      <c r="N93" s="91"/>
      <c r="O93" s="96"/>
      <c r="P93" s="83"/>
      <c r="Q93" s="83"/>
      <c r="R93" s="84"/>
      <c r="S93" s="83"/>
      <c r="T93" s="83"/>
      <c r="U93" s="84"/>
      <c r="V93" s="83"/>
      <c r="W93" s="97"/>
    </row>
    <row r="94" ht="21.95" customHeight="1">
      <c r="A94" t="s" s="103">
        <v>102</v>
      </c>
      <c r="B94" s="83">
        <f>AVERAGE(B31:B40)</f>
        <v>35.2</v>
      </c>
      <c r="C94" s="83">
        <f>AVERAGE(C31:C40)</f>
        <v>169.86</v>
      </c>
      <c r="D94" s="87">
        <f>AVERAGE(D31:D40)</f>
        <v>4.84845096052805</v>
      </c>
      <c r="E94" s="40"/>
      <c r="F94" t="s" s="104">
        <v>102</v>
      </c>
      <c r="G94" s="83">
        <f>AVERAGE(G31:G40)</f>
        <v>15</v>
      </c>
      <c r="H94" s="83">
        <f>AVERAGE(H31:H40)</f>
        <v>55.32</v>
      </c>
      <c r="I94" s="87">
        <f>AVERAGE(I31:I40)</f>
        <v>3.69297996121526</v>
      </c>
      <c r="J94" s="40"/>
      <c r="K94" t="s" s="104">
        <v>102</v>
      </c>
      <c r="L94" s="83">
        <f>AVERAGE(L31:L40)</f>
        <v>0.9</v>
      </c>
      <c r="M94" s="83">
        <f>AVERAGE(M31:M40)</f>
        <v>1.3</v>
      </c>
      <c r="N94" s="89">
        <f>AVERAGE(N31:N40)</f>
        <v>1.49333333333333</v>
      </c>
      <c r="O94" s="96"/>
      <c r="P94" s="83"/>
      <c r="Q94" s="83"/>
      <c r="R94" s="84"/>
      <c r="S94" s="83"/>
      <c r="T94" s="83"/>
      <c r="U94" s="84"/>
      <c r="V94" s="83"/>
      <c r="W94" s="97"/>
    </row>
    <row r="95" ht="21.95" customHeight="1">
      <c r="A95" t="s" s="103">
        <v>103</v>
      </c>
      <c r="B95" s="83">
        <f>AVERAGE(B42:B51)</f>
        <v>40.1</v>
      </c>
      <c r="C95" s="83">
        <f>AVERAGE(C42:C51)</f>
        <v>153.87</v>
      </c>
      <c r="D95" s="87">
        <f>AVERAGE(D42:D51)</f>
        <v>4.15083513198758</v>
      </c>
      <c r="E95" s="40"/>
      <c r="F95" t="s" s="104">
        <v>103</v>
      </c>
      <c r="G95" s="83">
        <f>AVERAGE(G42:G51)</f>
        <v>24.7</v>
      </c>
      <c r="H95" s="83">
        <f>AVERAGE(H42:H51)</f>
        <v>67.20999999999999</v>
      </c>
      <c r="I95" s="87">
        <f>AVERAGE(I42:I51)</f>
        <v>3.02128773424875</v>
      </c>
      <c r="J95" s="40"/>
      <c r="K95" t="s" s="104">
        <v>103</v>
      </c>
      <c r="L95" s="83">
        <f>AVERAGE(L42:L51)</f>
        <v>7</v>
      </c>
      <c r="M95" s="83">
        <f>AVERAGE(M42:M51)</f>
        <v>4.56</v>
      </c>
      <c r="N95" s="89">
        <f>AVERAGE(N42:N51)</f>
        <v>0.665038665038666</v>
      </c>
      <c r="O95" s="96"/>
      <c r="P95" s="83"/>
      <c r="Q95" s="83"/>
      <c r="R95" s="84"/>
      <c r="S95" s="83"/>
      <c r="T95" s="83"/>
      <c r="U95" s="84"/>
      <c r="V95" s="83"/>
      <c r="W95" s="97"/>
    </row>
    <row r="96" ht="21.95" customHeight="1">
      <c r="A96" s="105"/>
      <c r="B96" s="84"/>
      <c r="C96" s="84"/>
      <c r="D96" s="90"/>
      <c r="E96" s="40"/>
      <c r="F96" s="106"/>
      <c r="G96" s="84"/>
      <c r="H96" s="84"/>
      <c r="I96" s="90"/>
      <c r="J96" s="40"/>
      <c r="K96" s="106"/>
      <c r="L96" s="84"/>
      <c r="M96" s="84"/>
      <c r="N96" s="91"/>
      <c r="O96" s="96"/>
      <c r="P96" s="83"/>
      <c r="Q96" s="83"/>
      <c r="R96" s="84"/>
      <c r="S96" s="83"/>
      <c r="T96" s="83"/>
      <c r="U96" s="84"/>
      <c r="V96" s="83"/>
      <c r="W96" s="97"/>
    </row>
    <row r="97" ht="21.95" customHeight="1">
      <c r="A97" t="s" s="93">
        <v>104</v>
      </c>
      <c r="B97" s="84"/>
      <c r="C97" s="84"/>
      <c r="D97" s="90"/>
      <c r="E97" s="40"/>
      <c r="F97" t="s" s="95">
        <v>104</v>
      </c>
      <c r="G97" s="84"/>
      <c r="H97" s="84"/>
      <c r="I97" s="90"/>
      <c r="J97" s="40"/>
      <c r="K97" t="s" s="95">
        <v>104</v>
      </c>
      <c r="L97" s="84"/>
      <c r="M97" s="84"/>
      <c r="N97" s="91"/>
      <c r="O97" s="96"/>
      <c r="P97" s="83"/>
      <c r="Q97" s="83"/>
      <c r="R97" s="84"/>
      <c r="S97" s="83"/>
      <c r="T97" s="83"/>
      <c r="U97" s="84"/>
      <c r="V97" s="83"/>
      <c r="W97" s="97"/>
    </row>
    <row r="98" ht="21.95" customHeight="1">
      <c r="A98" t="s" s="98">
        <v>99</v>
      </c>
      <c r="B98" s="83">
        <f>AVERAGE(B37:B41)</f>
        <v>36.8</v>
      </c>
      <c r="C98" s="83">
        <f>AVERAGE(C37:C41)</f>
        <v>179.72</v>
      </c>
      <c r="D98" s="87">
        <f>AVERAGE(D37:D41)</f>
        <v>4.90825783343641</v>
      </c>
      <c r="E98" s="40"/>
      <c r="F98" t="s" s="99">
        <v>99</v>
      </c>
      <c r="G98" s="83">
        <f>AVERAGE(G37:G41)</f>
        <v>15</v>
      </c>
      <c r="H98" s="83">
        <f>AVERAGE(H37:H41)</f>
        <v>56.12</v>
      </c>
      <c r="I98" s="87">
        <f>AVERAGE(I37:I41)</f>
        <v>3.6897498383969</v>
      </c>
      <c r="J98" s="40"/>
      <c r="K98" t="s" s="99">
        <v>99</v>
      </c>
      <c r="L98" s="83">
        <f>AVERAGE(L37:L41)</f>
        <v>1.4</v>
      </c>
      <c r="M98" s="83">
        <f>AVERAGE(M37:M41)</f>
        <v>2.34</v>
      </c>
      <c r="N98" s="89">
        <f>AVERAGE(N37:N41)</f>
        <v>1.575</v>
      </c>
      <c r="O98" s="96"/>
      <c r="P98" s="83"/>
      <c r="Q98" s="83"/>
      <c r="R98" s="84"/>
      <c r="S98" s="83"/>
      <c r="T98" s="83"/>
      <c r="U98" s="84"/>
      <c r="V98" s="83"/>
      <c r="W98" s="97"/>
    </row>
    <row r="99" ht="21.95" customHeight="1">
      <c r="A99" t="s" s="98">
        <v>100</v>
      </c>
      <c r="B99" s="83">
        <f>AVERAGE(B43:B47)</f>
        <v>26.4</v>
      </c>
      <c r="C99" s="83">
        <f>AVERAGE(C43:C47)</f>
        <v>105.02</v>
      </c>
      <c r="D99" s="87">
        <f>AVERAGE(D43:D47)</f>
        <v>4.35346428571429</v>
      </c>
      <c r="E99" s="40"/>
      <c r="F99" t="s" s="99">
        <v>100</v>
      </c>
      <c r="G99" s="83">
        <f>AVERAGE(G43:G47)</f>
        <v>15.8</v>
      </c>
      <c r="H99" s="83">
        <f>AVERAGE(H43:H47)</f>
        <v>45.4</v>
      </c>
      <c r="I99" s="87">
        <f>AVERAGE(I43:I47)</f>
        <v>3.12136240703178</v>
      </c>
      <c r="J99" s="40"/>
      <c r="K99" t="s" s="99">
        <v>100</v>
      </c>
      <c r="L99" s="83">
        <f>AVERAGE(L43:L47)</f>
        <v>3.6</v>
      </c>
      <c r="M99" s="83">
        <f>AVERAGE(M43:M47)</f>
        <v>2.76</v>
      </c>
      <c r="N99" s="89">
        <f>AVERAGE(N43:N47)</f>
        <v>0.7666666666666671</v>
      </c>
      <c r="O99" s="96"/>
      <c r="P99" s="83"/>
      <c r="Q99" s="83"/>
      <c r="R99" s="84"/>
      <c r="S99" s="83"/>
      <c r="T99" s="83"/>
      <c r="U99" s="84"/>
      <c r="V99" s="83"/>
      <c r="W99" s="97"/>
    </row>
    <row r="100" ht="21.95" customHeight="1">
      <c r="A100" t="s" s="101">
        <v>101</v>
      </c>
      <c r="B100" s="84"/>
      <c r="C100" s="84"/>
      <c r="D100" s="90"/>
      <c r="E100" s="40"/>
      <c r="F100" t="s" s="102">
        <v>101</v>
      </c>
      <c r="G100" s="84"/>
      <c r="H100" s="84"/>
      <c r="I100" s="90"/>
      <c r="J100" s="40"/>
      <c r="K100" t="s" s="102">
        <v>101</v>
      </c>
      <c r="L100" s="84"/>
      <c r="M100" s="84"/>
      <c r="N100" s="91"/>
      <c r="O100" s="96"/>
      <c r="P100" s="83"/>
      <c r="Q100" s="83"/>
      <c r="R100" s="84"/>
      <c r="S100" s="83"/>
      <c r="T100" s="83"/>
      <c r="U100" s="84"/>
      <c r="V100" s="83"/>
      <c r="W100" s="97"/>
    </row>
    <row r="101" ht="21.95" customHeight="1">
      <c r="A101" t="s" s="103">
        <v>102</v>
      </c>
      <c r="B101" s="83">
        <f>AVERAGE(B36:B40)</f>
        <v>36.8</v>
      </c>
      <c r="C101" s="83">
        <f>AVERAGE(C36:C40)</f>
        <v>179.76</v>
      </c>
      <c r="D101" s="87">
        <f>AVERAGE(D36:D40)</f>
        <v>4.90946995464853</v>
      </c>
      <c r="E101" s="40"/>
      <c r="F101" t="s" s="104">
        <v>102</v>
      </c>
      <c r="G101" s="83">
        <f>AVERAGE(G36:G40)</f>
        <v>14.6</v>
      </c>
      <c r="H101" s="83">
        <f>AVERAGE(H36:H40)</f>
        <v>54.18</v>
      </c>
      <c r="I101" s="87">
        <f>AVERAGE(I36:I40)</f>
        <v>3.65704395604396</v>
      </c>
      <c r="J101" s="40"/>
      <c r="K101" t="s" s="104">
        <v>102</v>
      </c>
      <c r="L101" s="83">
        <f>AVERAGE(L36:L40)</f>
        <v>1</v>
      </c>
      <c r="M101" s="83">
        <f>AVERAGE(M36:M40)</f>
        <v>1.62</v>
      </c>
      <c r="N101" s="89">
        <f>AVERAGE(N36:N40)</f>
        <v>1.5</v>
      </c>
      <c r="O101" s="96"/>
      <c r="P101" s="83"/>
      <c r="Q101" s="83"/>
      <c r="R101" s="84"/>
      <c r="S101" s="83"/>
      <c r="T101" s="83"/>
      <c r="U101" s="84"/>
      <c r="V101" s="83"/>
      <c r="W101" s="97"/>
    </row>
    <row r="102" ht="21.95" customHeight="1">
      <c r="A102" t="s" s="103">
        <v>103</v>
      </c>
      <c r="B102" s="83">
        <f>AVERAGE(B42:B46)</f>
        <v>23.6</v>
      </c>
      <c r="C102" s="83">
        <f>AVERAGE(C42:C46)</f>
        <v>104.66</v>
      </c>
      <c r="D102" s="87">
        <f>AVERAGE(D42:D46)</f>
        <v>4.71196428571429</v>
      </c>
      <c r="E102" s="40"/>
      <c r="F102" t="s" s="104">
        <v>103</v>
      </c>
      <c r="G102" s="83">
        <f>AVERAGE(G42:G46)</f>
        <v>11.2</v>
      </c>
      <c r="H102" s="83">
        <f>AVERAGE(H42:H46)</f>
        <v>34.74</v>
      </c>
      <c r="I102" s="87">
        <f>AVERAGE(I42:I46)</f>
        <v>3.40676470588235</v>
      </c>
      <c r="J102" s="40"/>
      <c r="K102" t="s" s="104">
        <v>103</v>
      </c>
      <c r="L102" s="83">
        <f>AVERAGE(L42:L46)</f>
        <v>1.8</v>
      </c>
      <c r="M102" s="83">
        <f>AVERAGE(M42:M46)</f>
        <v>1.56</v>
      </c>
      <c r="N102" s="89">
        <f>AVERAGE(N42:N46)</f>
        <v>0.866666666666667</v>
      </c>
      <c r="O102" s="96"/>
      <c r="P102" s="83"/>
      <c r="Q102" s="83"/>
      <c r="R102" s="84"/>
      <c r="S102" s="83"/>
      <c r="T102" s="83"/>
      <c r="U102" s="84"/>
      <c r="V102" s="83"/>
      <c r="W102" s="97"/>
    </row>
    <row r="103" ht="21.95" customHeight="1">
      <c r="A103" s="105"/>
      <c r="B103" s="83"/>
      <c r="C103" s="83"/>
      <c r="D103" s="87"/>
      <c r="E103" s="40"/>
      <c r="F103" s="106"/>
      <c r="G103" s="84"/>
      <c r="H103" s="83"/>
      <c r="I103" s="87"/>
      <c r="J103" s="40"/>
      <c r="K103" s="106"/>
      <c r="L103" s="84"/>
      <c r="M103" s="83"/>
      <c r="N103" s="89"/>
      <c r="O103" s="96"/>
      <c r="P103" s="83"/>
      <c r="Q103" s="83"/>
      <c r="R103" s="84"/>
      <c r="S103" s="83"/>
      <c r="T103" s="83"/>
      <c r="U103" s="84"/>
      <c r="V103" s="83"/>
      <c r="W103" s="97"/>
    </row>
    <row r="104" ht="21.95" customHeight="1">
      <c r="A104" s="105"/>
      <c r="B104" s="107"/>
      <c r="C104" t="s" s="108">
        <v>105</v>
      </c>
      <c r="D104" s="87"/>
      <c r="E104" s="40"/>
      <c r="F104" s="106"/>
      <c r="G104" s="84"/>
      <c r="H104" s="83"/>
      <c r="I104" s="87"/>
      <c r="J104" s="40"/>
      <c r="K104" s="106"/>
      <c r="L104" s="84"/>
      <c r="M104" s="83"/>
      <c r="N104" s="89"/>
      <c r="O104" s="96"/>
      <c r="P104" s="83"/>
      <c r="Q104" s="83"/>
      <c r="R104" s="84"/>
      <c r="S104" s="83"/>
      <c r="T104" s="83"/>
      <c r="U104" s="84"/>
      <c r="V104" s="83"/>
      <c r="W104" s="97"/>
    </row>
    <row r="105" ht="22.75" customHeight="1">
      <c r="A105" s="109"/>
      <c r="B105" s="110"/>
      <c r="C105" t="s" s="111">
        <v>106</v>
      </c>
      <c r="D105" s="112"/>
      <c r="E105" s="113"/>
      <c r="F105" s="114"/>
      <c r="G105" s="115"/>
      <c r="H105" s="116"/>
      <c r="I105" s="112"/>
      <c r="J105" s="113"/>
      <c r="K105" s="114"/>
      <c r="L105" s="115"/>
      <c r="M105" s="116"/>
      <c r="N105" s="117"/>
      <c r="O105" s="118"/>
      <c r="P105" s="116"/>
      <c r="Q105" s="116"/>
      <c r="R105" s="115"/>
      <c r="S105" s="116"/>
      <c r="T105" s="116"/>
      <c r="U105" s="115"/>
      <c r="V105" s="116"/>
      <c r="W105"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xml><?xml version="1.0" encoding="utf-8"?>
<worksheet xmlns:r="http://schemas.openxmlformats.org/officeDocument/2006/relationships" xmlns="http://schemas.openxmlformats.org/spreadsheetml/2006/main">
  <dimension ref="A1:N86"/>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163" customWidth="1"/>
    <col min="2" max="4" width="12.1719" style="163" customWidth="1"/>
    <col min="5" max="5" width="1.35156" style="163" customWidth="1"/>
    <col min="6" max="6" width="10" style="163" customWidth="1"/>
    <col min="7" max="9" width="12.1719" style="163" customWidth="1"/>
    <col min="10" max="10" width="1.35156" style="163" customWidth="1"/>
    <col min="11" max="11" width="10" style="163" customWidth="1"/>
    <col min="12" max="14" width="12.1719" style="163" customWidth="1"/>
    <col min="15" max="16384" width="16.3516" style="163" customWidth="1"/>
  </cols>
  <sheetData>
    <row r="1" ht="22.6" customHeight="1">
      <c r="A1" t="s" s="164">
        <v>139</v>
      </c>
      <c r="B1" t="s" s="27">
        <v>40</v>
      </c>
      <c r="C1" t="s" s="27">
        <v>41</v>
      </c>
      <c r="D1" t="s" s="28">
        <v>42</v>
      </c>
      <c r="E1" s="29"/>
      <c r="F1" t="s" s="30">
        <v>140</v>
      </c>
      <c r="G1" t="s" s="27">
        <v>44</v>
      </c>
      <c r="H1" t="s" s="27">
        <v>45</v>
      </c>
      <c r="I1" t="s" s="28">
        <v>46</v>
      </c>
      <c r="J1" s="29"/>
      <c r="K1" t="s" s="30">
        <v>136</v>
      </c>
      <c r="L1" t="s" s="27">
        <v>48</v>
      </c>
      <c r="M1" t="s" s="27">
        <v>49</v>
      </c>
      <c r="N1" t="s" s="165">
        <v>50</v>
      </c>
    </row>
    <row r="2" ht="45.5" customHeight="1">
      <c r="A2" s="166"/>
      <c r="B2" s="38"/>
      <c r="C2" s="38"/>
      <c r="D2" s="39"/>
      <c r="E2" s="40"/>
      <c r="F2" s="41"/>
      <c r="G2" s="38"/>
      <c r="H2" s="38"/>
      <c r="I2" s="39"/>
      <c r="J2" s="40"/>
      <c r="K2" s="41"/>
      <c r="L2" s="38"/>
      <c r="M2" s="38"/>
      <c r="N2" s="53"/>
    </row>
    <row r="3" ht="22.25" customHeight="1">
      <c r="A3" s="167">
        <v>1962</v>
      </c>
      <c r="B3" s="168">
        <v>39</v>
      </c>
      <c r="C3" s="78">
        <v>204.4</v>
      </c>
      <c r="D3" s="79">
        <v>5.24102564102564</v>
      </c>
      <c r="E3" s="40"/>
      <c r="F3" s="145">
        <v>1962</v>
      </c>
      <c r="G3" s="144">
        <v>21</v>
      </c>
      <c r="H3" s="78">
        <v>87.40000000000001</v>
      </c>
      <c r="I3" s="79">
        <v>4.16190476190476</v>
      </c>
      <c r="J3" s="40"/>
      <c r="K3" s="145">
        <v>1962</v>
      </c>
      <c r="L3" s="144">
        <v>2</v>
      </c>
      <c r="M3" s="78">
        <v>4.6</v>
      </c>
      <c r="N3" s="133">
        <v>2.3</v>
      </c>
    </row>
    <row r="4" ht="21.95" customHeight="1">
      <c r="A4" s="167">
        <v>1963</v>
      </c>
      <c r="B4" s="169">
        <v>62</v>
      </c>
      <c r="C4" s="83">
        <v>279.9</v>
      </c>
      <c r="D4" s="87">
        <v>4.51451612903226</v>
      </c>
      <c r="E4" s="40"/>
      <c r="F4" s="151">
        <v>1963</v>
      </c>
      <c r="G4" s="100">
        <v>34</v>
      </c>
      <c r="H4" s="83">
        <v>102.6</v>
      </c>
      <c r="I4" s="87">
        <v>3.01764705882353</v>
      </c>
      <c r="J4" s="40"/>
      <c r="K4" s="151">
        <v>1963</v>
      </c>
      <c r="L4" s="100">
        <v>11</v>
      </c>
      <c r="M4" s="83">
        <v>7.1</v>
      </c>
      <c r="N4" s="97">
        <v>0.6454545454545449</v>
      </c>
    </row>
    <row r="5" ht="21.95" customHeight="1">
      <c r="A5" s="167">
        <v>1964</v>
      </c>
      <c r="B5" s="169">
        <v>44</v>
      </c>
      <c r="C5" s="83">
        <v>217</v>
      </c>
      <c r="D5" s="87">
        <v>4.93181818181818</v>
      </c>
      <c r="E5" s="40"/>
      <c r="F5" s="151">
        <v>1964</v>
      </c>
      <c r="G5" s="100">
        <v>24</v>
      </c>
      <c r="H5" s="83">
        <v>90</v>
      </c>
      <c r="I5" s="87">
        <v>3.75</v>
      </c>
      <c r="J5" s="40"/>
      <c r="K5" s="151">
        <v>1964</v>
      </c>
      <c r="L5" s="100">
        <v>7</v>
      </c>
      <c r="M5" s="83">
        <v>14.9</v>
      </c>
      <c r="N5" s="97">
        <v>2.12857142857143</v>
      </c>
    </row>
    <row r="6" ht="21.95" customHeight="1">
      <c r="A6" s="167">
        <v>1965</v>
      </c>
      <c r="B6" s="169">
        <v>38</v>
      </c>
      <c r="C6" s="83">
        <v>155</v>
      </c>
      <c r="D6" s="87">
        <v>4.07894736842105</v>
      </c>
      <c r="E6" s="40"/>
      <c r="F6" s="151">
        <v>1965</v>
      </c>
      <c r="G6" s="100">
        <v>25</v>
      </c>
      <c r="H6" s="83">
        <v>72.40000000000001</v>
      </c>
      <c r="I6" s="87">
        <v>2.896</v>
      </c>
      <c r="J6" s="40"/>
      <c r="K6" s="151">
        <v>1965</v>
      </c>
      <c r="L6" s="100">
        <v>12</v>
      </c>
      <c r="M6" s="83">
        <v>17</v>
      </c>
      <c r="N6" s="97">
        <v>1.41666666666667</v>
      </c>
    </row>
    <row r="7" ht="21.95" customHeight="1">
      <c r="A7" s="167">
        <v>1966</v>
      </c>
      <c r="B7" s="169">
        <v>45</v>
      </c>
      <c r="C7" s="83">
        <v>204</v>
      </c>
      <c r="D7" s="87">
        <v>4.53333333333333</v>
      </c>
      <c r="E7" s="40"/>
      <c r="F7" s="151">
        <v>1966</v>
      </c>
      <c r="G7" s="100">
        <v>26</v>
      </c>
      <c r="H7" s="83">
        <v>81.90000000000001</v>
      </c>
      <c r="I7" s="87">
        <v>3.15</v>
      </c>
      <c r="J7" s="40"/>
      <c r="K7" s="151">
        <v>1966</v>
      </c>
      <c r="L7" s="100">
        <v>12</v>
      </c>
      <c r="M7" s="83">
        <v>20.8</v>
      </c>
      <c r="N7" s="97">
        <v>1.73333333333333</v>
      </c>
    </row>
    <row r="8" ht="21.95" customHeight="1">
      <c r="A8" s="167">
        <v>1967</v>
      </c>
      <c r="B8" s="169">
        <v>45</v>
      </c>
      <c r="C8" s="83">
        <v>226.4</v>
      </c>
      <c r="D8" s="87">
        <v>5.03111111111111</v>
      </c>
      <c r="E8" s="40"/>
      <c r="F8" s="151">
        <v>1967</v>
      </c>
      <c r="G8" s="100">
        <v>22</v>
      </c>
      <c r="H8" s="83">
        <v>76.3</v>
      </c>
      <c r="I8" s="87">
        <v>3.46818181818182</v>
      </c>
      <c r="J8" s="40"/>
      <c r="K8" s="151">
        <v>1967</v>
      </c>
      <c r="L8" s="100">
        <v>5</v>
      </c>
      <c r="M8" s="83">
        <v>9.6</v>
      </c>
      <c r="N8" s="97">
        <v>1.92</v>
      </c>
    </row>
    <row r="9" ht="21.95" customHeight="1">
      <c r="A9" s="167">
        <v>1968</v>
      </c>
      <c r="B9" s="169">
        <v>54</v>
      </c>
      <c r="C9" s="83">
        <v>274.5</v>
      </c>
      <c r="D9" s="87">
        <v>5.08333333333333</v>
      </c>
      <c r="E9" s="40"/>
      <c r="F9" s="151">
        <v>1968</v>
      </c>
      <c r="G9" s="100">
        <v>28</v>
      </c>
      <c r="H9" s="83">
        <v>103.2</v>
      </c>
      <c r="I9" s="87">
        <v>3.68571428571429</v>
      </c>
      <c r="J9" s="40"/>
      <c r="K9" s="151">
        <v>1968</v>
      </c>
      <c r="L9" s="100">
        <v>8</v>
      </c>
      <c r="M9" s="83">
        <v>11.1</v>
      </c>
      <c r="N9" s="97">
        <v>1.3875</v>
      </c>
    </row>
    <row r="10" ht="21.95" customHeight="1">
      <c r="A10" s="167">
        <v>1969</v>
      </c>
      <c r="B10" s="169">
        <v>34</v>
      </c>
      <c r="C10" s="83">
        <v>191.6</v>
      </c>
      <c r="D10" s="87">
        <v>5.63529411764706</v>
      </c>
      <c r="E10" s="40"/>
      <c r="F10" s="151">
        <v>1969</v>
      </c>
      <c r="G10" s="100">
        <v>11</v>
      </c>
      <c r="H10" s="83">
        <v>37.1</v>
      </c>
      <c r="I10" s="87">
        <v>3.37272727272727</v>
      </c>
      <c r="J10" s="40"/>
      <c r="K10" s="151">
        <v>1969</v>
      </c>
      <c r="L10" s="100">
        <v>4</v>
      </c>
      <c r="M10" s="83">
        <v>8.9</v>
      </c>
      <c r="N10" s="97">
        <v>2.225</v>
      </c>
    </row>
    <row r="11" ht="21.95" customHeight="1">
      <c r="A11" s="167">
        <v>1970</v>
      </c>
      <c r="B11" s="169">
        <v>52</v>
      </c>
      <c r="C11" s="83">
        <v>265</v>
      </c>
      <c r="D11" s="87">
        <v>5.09615384615385</v>
      </c>
      <c r="E11" s="40"/>
      <c r="F11" s="151">
        <v>1970</v>
      </c>
      <c r="G11" s="100">
        <v>26</v>
      </c>
      <c r="H11" s="83">
        <v>97.40000000000001</v>
      </c>
      <c r="I11" s="87">
        <v>3.74615384615385</v>
      </c>
      <c r="J11" s="40"/>
      <c r="K11" s="151">
        <v>1970</v>
      </c>
      <c r="L11" s="100">
        <v>9</v>
      </c>
      <c r="M11" s="83">
        <v>17.8</v>
      </c>
      <c r="N11" s="97">
        <v>1.97777777777778</v>
      </c>
    </row>
    <row r="12" ht="21.95" customHeight="1">
      <c r="A12" s="167">
        <v>1971</v>
      </c>
      <c r="B12" s="169">
        <v>41</v>
      </c>
      <c r="C12" s="83">
        <v>199.6</v>
      </c>
      <c r="D12" s="87">
        <v>4.86829268292683</v>
      </c>
      <c r="E12" s="40"/>
      <c r="F12" s="151">
        <v>1971</v>
      </c>
      <c r="G12" s="100">
        <v>23</v>
      </c>
      <c r="H12" s="83">
        <v>82.09999999999999</v>
      </c>
      <c r="I12" s="87">
        <v>3.5695652173913</v>
      </c>
      <c r="J12" s="40"/>
      <c r="K12" s="151">
        <v>1971</v>
      </c>
      <c r="L12" s="100">
        <v>5</v>
      </c>
      <c r="M12" s="83">
        <v>9.4</v>
      </c>
      <c r="N12" s="97">
        <v>1.88</v>
      </c>
    </row>
    <row r="13" ht="21.95" customHeight="1">
      <c r="A13" s="167">
        <v>1972</v>
      </c>
      <c r="B13" s="169">
        <v>42</v>
      </c>
      <c r="C13" s="83">
        <v>179.8</v>
      </c>
      <c r="D13" s="87">
        <v>4.28095238095238</v>
      </c>
      <c r="E13" s="40"/>
      <c r="F13" s="151">
        <v>1972</v>
      </c>
      <c r="G13" s="100">
        <v>30</v>
      </c>
      <c r="H13" s="83">
        <v>103.2</v>
      </c>
      <c r="I13" s="87">
        <v>3.44</v>
      </c>
      <c r="J13" s="40"/>
      <c r="K13" s="151">
        <v>1972</v>
      </c>
      <c r="L13" s="100">
        <v>8</v>
      </c>
      <c r="M13" s="83">
        <v>12</v>
      </c>
      <c r="N13" s="97">
        <v>1.5</v>
      </c>
    </row>
    <row r="14" ht="21.95" customHeight="1">
      <c r="A14" s="167">
        <v>1973</v>
      </c>
      <c r="B14" s="169">
        <v>19</v>
      </c>
      <c r="C14" s="83">
        <v>119.7</v>
      </c>
      <c r="D14" s="87">
        <v>6.3</v>
      </c>
      <c r="E14" s="40"/>
      <c r="F14" s="151">
        <v>1973</v>
      </c>
      <c r="G14" s="100">
        <v>4</v>
      </c>
      <c r="H14" s="83">
        <v>17.5</v>
      </c>
      <c r="I14" s="87">
        <v>4.375</v>
      </c>
      <c r="J14" s="40"/>
      <c r="K14" s="151">
        <v>1973</v>
      </c>
      <c r="L14" s="100">
        <v>0</v>
      </c>
      <c r="M14" s="83">
        <v>0</v>
      </c>
      <c r="N14" s="97"/>
    </row>
    <row r="15" ht="21.95" customHeight="1">
      <c r="A15" s="167">
        <v>1974</v>
      </c>
      <c r="B15" s="169">
        <v>69</v>
      </c>
      <c r="C15" s="83">
        <v>334.9</v>
      </c>
      <c r="D15" s="87">
        <v>4.8536231884058</v>
      </c>
      <c r="E15" s="40"/>
      <c r="F15" s="151">
        <v>1974</v>
      </c>
      <c r="G15" s="100">
        <v>38</v>
      </c>
      <c r="H15" s="83">
        <v>131.8</v>
      </c>
      <c r="I15" s="87">
        <v>3.46842105263158</v>
      </c>
      <c r="J15" s="40"/>
      <c r="K15" s="151">
        <v>1974</v>
      </c>
      <c r="L15" s="100">
        <v>12</v>
      </c>
      <c r="M15" s="83">
        <v>18.6</v>
      </c>
      <c r="N15" s="97">
        <v>1.55</v>
      </c>
    </row>
    <row r="16" ht="21.95" customHeight="1">
      <c r="A16" s="167">
        <v>1975</v>
      </c>
      <c r="B16" s="169">
        <v>42</v>
      </c>
      <c r="C16" s="83">
        <v>233.9</v>
      </c>
      <c r="D16" s="87">
        <v>5.56904761904762</v>
      </c>
      <c r="E16" s="40"/>
      <c r="F16" s="151">
        <v>1975</v>
      </c>
      <c r="G16" s="100">
        <v>16</v>
      </c>
      <c r="H16" s="83">
        <v>61.9</v>
      </c>
      <c r="I16" s="87">
        <v>3.86875</v>
      </c>
      <c r="J16" s="40"/>
      <c r="K16" s="151">
        <v>1975</v>
      </c>
      <c r="L16" s="100">
        <v>4</v>
      </c>
      <c r="M16" s="83">
        <v>8.300000000000001</v>
      </c>
      <c r="N16" s="97">
        <v>2.075</v>
      </c>
    </row>
    <row r="17" ht="21.95" customHeight="1">
      <c r="A17" s="167">
        <v>1976</v>
      </c>
      <c r="B17" s="169">
        <v>58</v>
      </c>
      <c r="C17" s="83">
        <v>235.1</v>
      </c>
      <c r="D17" s="87">
        <v>4.05344827586207</v>
      </c>
      <c r="E17" s="40"/>
      <c r="F17" s="151">
        <v>1976</v>
      </c>
      <c r="G17" s="100">
        <v>40</v>
      </c>
      <c r="H17" s="83">
        <v>118.4</v>
      </c>
      <c r="I17" s="87">
        <v>2.96</v>
      </c>
      <c r="J17" s="40"/>
      <c r="K17" s="151">
        <v>1976</v>
      </c>
      <c r="L17" s="100">
        <v>16</v>
      </c>
      <c r="M17" s="83">
        <v>17.9</v>
      </c>
      <c r="N17" s="97">
        <v>1.11875</v>
      </c>
    </row>
    <row r="18" ht="21.95" customHeight="1">
      <c r="A18" s="167">
        <v>1977</v>
      </c>
      <c r="B18" s="169">
        <v>47</v>
      </c>
      <c r="C18" s="83">
        <v>207.3</v>
      </c>
      <c r="D18" s="87">
        <v>4.41063829787234</v>
      </c>
      <c r="E18" s="40"/>
      <c r="F18" s="151">
        <v>1977</v>
      </c>
      <c r="G18" s="100">
        <v>31</v>
      </c>
      <c r="H18" s="83">
        <v>102.7</v>
      </c>
      <c r="I18" s="87">
        <v>3.31290322580645</v>
      </c>
      <c r="J18" s="40"/>
      <c r="K18" s="151">
        <v>1977</v>
      </c>
      <c r="L18" s="100">
        <v>11</v>
      </c>
      <c r="M18" s="83">
        <v>22.9</v>
      </c>
      <c r="N18" s="97">
        <v>2.08181818181818</v>
      </c>
    </row>
    <row r="19" ht="21.95" customHeight="1">
      <c r="A19" s="167">
        <v>1978</v>
      </c>
      <c r="B19" s="169">
        <v>50</v>
      </c>
      <c r="C19" s="83">
        <v>252.6</v>
      </c>
      <c r="D19" s="87">
        <v>5.052</v>
      </c>
      <c r="E19" s="40"/>
      <c r="F19" s="151">
        <v>1978</v>
      </c>
      <c r="G19" s="100">
        <v>21</v>
      </c>
      <c r="H19" s="83">
        <v>66.59999999999999</v>
      </c>
      <c r="I19" s="87">
        <v>3.17142857142857</v>
      </c>
      <c r="J19" s="40"/>
      <c r="K19" s="151">
        <v>1978</v>
      </c>
      <c r="L19" s="100">
        <v>10</v>
      </c>
      <c r="M19" s="83">
        <v>18.4</v>
      </c>
      <c r="N19" s="97">
        <v>1.84</v>
      </c>
    </row>
    <row r="20" ht="21.95" customHeight="1">
      <c r="A20" s="167">
        <v>1979</v>
      </c>
      <c r="B20" s="169">
        <v>43</v>
      </c>
      <c r="C20" s="83">
        <v>211.8</v>
      </c>
      <c r="D20" s="87">
        <v>4.92558139534884</v>
      </c>
      <c r="E20" s="40"/>
      <c r="F20" s="151">
        <v>1979</v>
      </c>
      <c r="G20" s="100">
        <v>28</v>
      </c>
      <c r="H20" s="83">
        <v>112.9</v>
      </c>
      <c r="I20" s="87">
        <v>4.03214285714286</v>
      </c>
      <c r="J20" s="40"/>
      <c r="K20" s="151">
        <v>1979</v>
      </c>
      <c r="L20" s="100">
        <v>5</v>
      </c>
      <c r="M20" s="83">
        <v>7.9</v>
      </c>
      <c r="N20" s="97">
        <v>1.58</v>
      </c>
    </row>
    <row r="21" ht="21.95" customHeight="1">
      <c r="A21" s="167">
        <v>1980</v>
      </c>
      <c r="B21" s="169">
        <v>38</v>
      </c>
      <c r="C21" s="83">
        <v>203.4</v>
      </c>
      <c r="D21" s="87">
        <v>5.35263157894737</v>
      </c>
      <c r="E21" s="40"/>
      <c r="F21" s="151">
        <v>1980</v>
      </c>
      <c r="G21" s="100">
        <v>18</v>
      </c>
      <c r="H21" s="83">
        <v>74.5</v>
      </c>
      <c r="I21" s="87">
        <v>4.13888888888889</v>
      </c>
      <c r="J21" s="40"/>
      <c r="K21" s="151">
        <v>1980</v>
      </c>
      <c r="L21" s="100">
        <v>1</v>
      </c>
      <c r="M21" s="83">
        <v>1.7</v>
      </c>
      <c r="N21" s="97">
        <v>1.7</v>
      </c>
    </row>
    <row r="22" ht="21.95" customHeight="1">
      <c r="A22" s="167">
        <v>1981</v>
      </c>
      <c r="B22" s="169">
        <v>40</v>
      </c>
      <c r="C22" s="83">
        <v>227.8</v>
      </c>
      <c r="D22" s="87">
        <v>5.695</v>
      </c>
      <c r="E22" s="40"/>
      <c r="F22" s="151">
        <v>1981</v>
      </c>
      <c r="G22" s="100">
        <v>15</v>
      </c>
      <c r="H22" s="83">
        <v>64.5</v>
      </c>
      <c r="I22" s="87">
        <v>4.3</v>
      </c>
      <c r="J22" s="40"/>
      <c r="K22" s="151">
        <v>1981</v>
      </c>
      <c r="L22" s="100">
        <v>2</v>
      </c>
      <c r="M22" s="83">
        <v>2</v>
      </c>
      <c r="N22" s="97">
        <v>1</v>
      </c>
    </row>
    <row r="23" ht="21.95" customHeight="1">
      <c r="A23" s="167">
        <v>1982</v>
      </c>
      <c r="B23" s="169">
        <v>54</v>
      </c>
      <c r="C23" s="83">
        <v>224.1</v>
      </c>
      <c r="D23" s="87">
        <v>4.15</v>
      </c>
      <c r="E23" s="40"/>
      <c r="F23" s="151">
        <v>1982</v>
      </c>
      <c r="G23" s="100">
        <v>37</v>
      </c>
      <c r="H23" s="83">
        <v>115.1</v>
      </c>
      <c r="I23" s="87">
        <v>3.11081081081081</v>
      </c>
      <c r="J23" s="40"/>
      <c r="K23" s="151">
        <v>1982</v>
      </c>
      <c r="L23" s="100">
        <v>18</v>
      </c>
      <c r="M23" s="83">
        <v>32.8</v>
      </c>
      <c r="N23" s="97">
        <v>1.82222222222222</v>
      </c>
    </row>
    <row r="24" ht="21.95" customHeight="1">
      <c r="A24" s="167">
        <v>1983</v>
      </c>
      <c r="B24" s="169">
        <v>32</v>
      </c>
      <c r="C24" s="83">
        <v>186.5</v>
      </c>
      <c r="D24" s="87">
        <v>5.828125</v>
      </c>
      <c r="E24" s="40"/>
      <c r="F24" s="151">
        <v>1983</v>
      </c>
      <c r="G24" s="100">
        <v>13</v>
      </c>
      <c r="H24" s="83">
        <v>56.5</v>
      </c>
      <c r="I24" s="87">
        <v>4.34615384615385</v>
      </c>
      <c r="J24" s="40"/>
      <c r="K24" s="151">
        <v>1983</v>
      </c>
      <c r="L24" s="100">
        <v>1</v>
      </c>
      <c r="M24" s="83">
        <v>2.2</v>
      </c>
      <c r="N24" s="97">
        <v>2.2</v>
      </c>
    </row>
    <row r="25" ht="21.95" customHeight="1">
      <c r="A25" s="167">
        <v>1984</v>
      </c>
      <c r="B25" s="169">
        <v>39</v>
      </c>
      <c r="C25" s="83">
        <v>193.6</v>
      </c>
      <c r="D25" s="87">
        <v>4.96410256410256</v>
      </c>
      <c r="E25" s="40"/>
      <c r="F25" s="151">
        <v>1984</v>
      </c>
      <c r="G25" s="100">
        <v>20</v>
      </c>
      <c r="H25" s="83">
        <v>63.4</v>
      </c>
      <c r="I25" s="87">
        <v>3.17</v>
      </c>
      <c r="J25" s="40"/>
      <c r="K25" s="151">
        <v>1984</v>
      </c>
      <c r="L25" s="100">
        <v>7</v>
      </c>
      <c r="M25" s="83">
        <v>8.6</v>
      </c>
      <c r="N25" s="97">
        <v>1.22857142857143</v>
      </c>
    </row>
    <row r="26" ht="21.95" customHeight="1">
      <c r="A26" s="167">
        <v>1985</v>
      </c>
      <c r="B26" s="169">
        <v>38</v>
      </c>
      <c r="C26" s="83">
        <v>196.3</v>
      </c>
      <c r="D26" s="87">
        <v>5.16578947368421</v>
      </c>
      <c r="E26" s="40"/>
      <c r="F26" s="151">
        <v>1985</v>
      </c>
      <c r="G26" s="100">
        <v>16</v>
      </c>
      <c r="H26" s="83">
        <v>56.9</v>
      </c>
      <c r="I26" s="87">
        <v>3.55625</v>
      </c>
      <c r="J26" s="40"/>
      <c r="K26" s="151">
        <v>1985</v>
      </c>
      <c r="L26" s="100">
        <v>3</v>
      </c>
      <c r="M26" s="83">
        <v>6.8</v>
      </c>
      <c r="N26" s="97">
        <v>2.26666666666667</v>
      </c>
    </row>
    <row r="27" ht="21.95" customHeight="1">
      <c r="A27" s="167">
        <v>1986</v>
      </c>
      <c r="B27" s="169">
        <v>26</v>
      </c>
      <c r="C27" s="83">
        <v>131.7</v>
      </c>
      <c r="D27" s="87">
        <v>5.06538461538462</v>
      </c>
      <c r="E27" s="40"/>
      <c r="F27" s="151">
        <v>1986</v>
      </c>
      <c r="G27" s="100">
        <v>16</v>
      </c>
      <c r="H27" s="83">
        <v>67.09999999999999</v>
      </c>
      <c r="I27" s="87">
        <v>4.19375</v>
      </c>
      <c r="J27" s="40"/>
      <c r="K27" s="151">
        <v>1986</v>
      </c>
      <c r="L27" s="100">
        <v>2</v>
      </c>
      <c r="M27" s="83">
        <v>4.1</v>
      </c>
      <c r="N27" s="97">
        <v>2.05</v>
      </c>
    </row>
    <row r="28" ht="21.95" customHeight="1">
      <c r="A28" s="167">
        <v>1987</v>
      </c>
      <c r="B28" s="169">
        <v>39</v>
      </c>
      <c r="C28" s="83">
        <v>217.6</v>
      </c>
      <c r="D28" s="87">
        <v>5.57948717948718</v>
      </c>
      <c r="E28" s="40"/>
      <c r="F28" s="151">
        <v>1987</v>
      </c>
      <c r="G28" s="100">
        <v>19</v>
      </c>
      <c r="H28" s="83">
        <v>82.5</v>
      </c>
      <c r="I28" s="87">
        <v>4.34210526315789</v>
      </c>
      <c r="J28" s="40"/>
      <c r="K28" s="151">
        <v>1987</v>
      </c>
      <c r="L28" s="100">
        <v>1</v>
      </c>
      <c r="M28" s="83">
        <v>1.9</v>
      </c>
      <c r="N28" s="97">
        <v>1.9</v>
      </c>
    </row>
    <row r="29" ht="21.95" customHeight="1">
      <c r="A29" s="167">
        <v>1988</v>
      </c>
      <c r="B29" s="169">
        <v>25</v>
      </c>
      <c r="C29" s="83">
        <v>161.9</v>
      </c>
      <c r="D29" s="87">
        <v>6.476</v>
      </c>
      <c r="E29" s="40"/>
      <c r="F29" s="151">
        <v>1988</v>
      </c>
      <c r="G29" s="100">
        <v>5</v>
      </c>
      <c r="H29" s="83">
        <v>25.5</v>
      </c>
      <c r="I29" s="87">
        <v>5.1</v>
      </c>
      <c r="J29" s="40"/>
      <c r="K29" s="151">
        <v>1988</v>
      </c>
      <c r="L29" s="100">
        <v>0</v>
      </c>
      <c r="M29" s="83">
        <v>0</v>
      </c>
      <c r="N29" s="97"/>
    </row>
    <row r="30" ht="21.95" customHeight="1">
      <c r="A30" s="167">
        <v>1989</v>
      </c>
      <c r="B30" s="169">
        <v>46</v>
      </c>
      <c r="C30" s="83">
        <v>225.1</v>
      </c>
      <c r="D30" s="87">
        <v>4.89347826086957</v>
      </c>
      <c r="E30" s="40"/>
      <c r="F30" s="151">
        <v>1989</v>
      </c>
      <c r="G30" s="100">
        <v>28</v>
      </c>
      <c r="H30" s="83">
        <v>109.3</v>
      </c>
      <c r="I30" s="87">
        <v>3.90357142857143</v>
      </c>
      <c r="J30" s="40"/>
      <c r="K30" s="151">
        <v>1989</v>
      </c>
      <c r="L30" s="100">
        <v>3</v>
      </c>
      <c r="M30" s="83">
        <v>8</v>
      </c>
      <c r="N30" s="97">
        <v>2.66666666666667</v>
      </c>
    </row>
    <row r="31" ht="21.95" customHeight="1">
      <c r="A31" s="167">
        <v>1990</v>
      </c>
      <c r="B31" s="169">
        <v>32</v>
      </c>
      <c r="C31" s="83">
        <v>162.9</v>
      </c>
      <c r="D31" s="87">
        <v>5.090625</v>
      </c>
      <c r="E31" s="40"/>
      <c r="F31" s="151">
        <v>1990</v>
      </c>
      <c r="G31" s="100">
        <v>20</v>
      </c>
      <c r="H31" s="83">
        <v>82.59999999999999</v>
      </c>
      <c r="I31" s="87">
        <v>4.13</v>
      </c>
      <c r="J31" s="40"/>
      <c r="K31" s="151">
        <v>1990</v>
      </c>
      <c r="L31" s="100">
        <v>4</v>
      </c>
      <c r="M31" s="83">
        <v>9.199999999999999</v>
      </c>
      <c r="N31" s="97">
        <v>2.3</v>
      </c>
    </row>
    <row r="32" ht="21.95" customHeight="1">
      <c r="A32" s="167">
        <v>1991</v>
      </c>
      <c r="B32" s="169">
        <v>48</v>
      </c>
      <c r="C32" s="83">
        <v>269.1</v>
      </c>
      <c r="D32" s="87">
        <v>5.60625</v>
      </c>
      <c r="E32" s="40"/>
      <c r="F32" s="151">
        <v>1991</v>
      </c>
      <c r="G32" s="100">
        <v>18</v>
      </c>
      <c r="H32" s="83">
        <v>76.59999999999999</v>
      </c>
      <c r="I32" s="87">
        <v>4.25555555555556</v>
      </c>
      <c r="J32" s="40"/>
      <c r="K32" s="151">
        <v>1991</v>
      </c>
      <c r="L32" s="100">
        <v>1</v>
      </c>
      <c r="M32" s="83">
        <v>2.4</v>
      </c>
      <c r="N32" s="97">
        <v>2.4</v>
      </c>
    </row>
    <row r="33" ht="21.95" customHeight="1">
      <c r="A33" s="167">
        <v>1992</v>
      </c>
      <c r="B33" s="169">
        <v>43</v>
      </c>
      <c r="C33" s="83">
        <v>222.6</v>
      </c>
      <c r="D33" s="87">
        <v>5.17674418604651</v>
      </c>
      <c r="E33" s="40"/>
      <c r="F33" s="151">
        <v>1992</v>
      </c>
      <c r="G33" s="100">
        <v>23</v>
      </c>
      <c r="H33" s="83">
        <v>85</v>
      </c>
      <c r="I33" s="87">
        <v>3.69565217391304</v>
      </c>
      <c r="J33" s="40"/>
      <c r="K33" s="151">
        <v>1992</v>
      </c>
      <c r="L33" s="100">
        <v>7</v>
      </c>
      <c r="M33" s="83">
        <v>14.4</v>
      </c>
      <c r="N33" s="97">
        <v>2.05714285714286</v>
      </c>
    </row>
    <row r="34" ht="21.95" customHeight="1">
      <c r="A34" s="167">
        <v>1993</v>
      </c>
      <c r="B34" s="169">
        <v>11</v>
      </c>
      <c r="C34" s="83">
        <v>68.8</v>
      </c>
      <c r="D34" s="87">
        <v>6.25454545454545</v>
      </c>
      <c r="E34" s="40"/>
      <c r="F34" s="151">
        <v>1993</v>
      </c>
      <c r="G34" s="100">
        <v>2</v>
      </c>
      <c r="H34" s="83">
        <v>7.3</v>
      </c>
      <c r="I34" s="87">
        <v>3.65</v>
      </c>
      <c r="J34" s="40"/>
      <c r="K34" s="151">
        <v>1993</v>
      </c>
      <c r="L34" s="100">
        <v>0</v>
      </c>
      <c r="M34" s="83">
        <v>0</v>
      </c>
      <c r="N34" s="97"/>
    </row>
    <row r="35" ht="21.95" customHeight="1">
      <c r="A35" s="167">
        <v>1994</v>
      </c>
      <c r="B35" s="169">
        <v>45</v>
      </c>
      <c r="C35" s="83">
        <v>241.7</v>
      </c>
      <c r="D35" s="87">
        <v>5.37111111111111</v>
      </c>
      <c r="E35" s="40"/>
      <c r="F35" s="151">
        <v>1994</v>
      </c>
      <c r="G35" s="100">
        <v>19</v>
      </c>
      <c r="H35" s="83">
        <v>72</v>
      </c>
      <c r="I35" s="87">
        <v>3.78947368421053</v>
      </c>
      <c r="J35" s="40"/>
      <c r="K35" s="151">
        <v>1994</v>
      </c>
      <c r="L35" s="100">
        <v>5</v>
      </c>
      <c r="M35" s="83">
        <v>10.8</v>
      </c>
      <c r="N35" s="97">
        <v>2.16</v>
      </c>
    </row>
    <row r="36" ht="21.95" customHeight="1">
      <c r="A36" s="167">
        <v>1995</v>
      </c>
      <c r="B36" s="169">
        <v>28</v>
      </c>
      <c r="C36" s="83">
        <v>153.9</v>
      </c>
      <c r="D36" s="87">
        <v>5.49642857142857</v>
      </c>
      <c r="E36" s="40"/>
      <c r="F36" s="151">
        <v>1995</v>
      </c>
      <c r="G36" s="100">
        <v>14</v>
      </c>
      <c r="H36" s="83">
        <v>61.7</v>
      </c>
      <c r="I36" s="87">
        <v>4.40714285714286</v>
      </c>
      <c r="J36" s="40"/>
      <c r="K36" s="151">
        <v>1995</v>
      </c>
      <c r="L36" s="100">
        <v>1</v>
      </c>
      <c r="M36" s="83">
        <v>2.5</v>
      </c>
      <c r="N36" s="97">
        <v>2.5</v>
      </c>
    </row>
    <row r="37" ht="21.95" customHeight="1">
      <c r="A37" s="167">
        <v>1996</v>
      </c>
      <c r="B37" s="169">
        <v>26</v>
      </c>
      <c r="C37" s="83">
        <v>134.7</v>
      </c>
      <c r="D37" s="87">
        <v>5.18076923076923</v>
      </c>
      <c r="E37" s="40"/>
      <c r="F37" s="151">
        <v>1996</v>
      </c>
      <c r="G37" s="100">
        <v>13</v>
      </c>
      <c r="H37" s="83">
        <v>52.1</v>
      </c>
      <c r="I37" s="87">
        <v>4.00769230769231</v>
      </c>
      <c r="J37" s="40"/>
      <c r="K37" s="151">
        <v>1996</v>
      </c>
      <c r="L37" s="100">
        <v>1</v>
      </c>
      <c r="M37" s="83">
        <v>2.7</v>
      </c>
      <c r="N37" s="97">
        <v>2.7</v>
      </c>
    </row>
    <row r="38" ht="21.95" customHeight="1">
      <c r="A38" s="167">
        <v>1997</v>
      </c>
      <c r="B38" s="169">
        <v>31</v>
      </c>
      <c r="C38" s="83">
        <v>176.6</v>
      </c>
      <c r="D38" s="87">
        <v>5.69677419354839</v>
      </c>
      <c r="E38" s="40"/>
      <c r="F38" s="151">
        <v>1997</v>
      </c>
      <c r="G38" s="100">
        <v>11</v>
      </c>
      <c r="H38" s="83">
        <v>42.4</v>
      </c>
      <c r="I38" s="87">
        <v>3.85454545454545</v>
      </c>
      <c r="J38" s="40"/>
      <c r="K38" s="151">
        <v>1997</v>
      </c>
      <c r="L38" s="100">
        <v>2</v>
      </c>
      <c r="M38" s="83">
        <v>5.4</v>
      </c>
      <c r="N38" s="97">
        <v>2.7</v>
      </c>
    </row>
    <row r="39" ht="21.95" customHeight="1">
      <c r="A39" s="167">
        <v>1998</v>
      </c>
      <c r="B39" s="169">
        <v>24</v>
      </c>
      <c r="C39" s="83">
        <v>127.3</v>
      </c>
      <c r="D39" s="87">
        <v>5.30416666666667</v>
      </c>
      <c r="E39" s="40"/>
      <c r="F39" s="151">
        <v>1998</v>
      </c>
      <c r="G39" s="100">
        <v>13</v>
      </c>
      <c r="H39" s="83">
        <v>52.9</v>
      </c>
      <c r="I39" s="87">
        <v>4.06923076923077</v>
      </c>
      <c r="J39" s="40"/>
      <c r="K39" s="151">
        <v>1998</v>
      </c>
      <c r="L39" s="100">
        <v>3</v>
      </c>
      <c r="M39" s="83">
        <v>7.3</v>
      </c>
      <c r="N39" s="97">
        <v>2.43333333333333</v>
      </c>
    </row>
    <row r="40" ht="21.95" customHeight="1">
      <c r="A40" s="167">
        <v>1999</v>
      </c>
      <c r="B40" s="169">
        <v>19</v>
      </c>
      <c r="C40" s="83">
        <v>107.3</v>
      </c>
      <c r="D40" s="87">
        <v>5.64736842105263</v>
      </c>
      <c r="E40" s="40"/>
      <c r="F40" s="151">
        <v>1999</v>
      </c>
      <c r="G40" s="100">
        <v>7</v>
      </c>
      <c r="H40" s="83">
        <v>31.1</v>
      </c>
      <c r="I40" s="87">
        <v>4.44285714285714</v>
      </c>
      <c r="J40" s="40"/>
      <c r="K40" s="151">
        <v>1999</v>
      </c>
      <c r="L40" s="100">
        <v>0</v>
      </c>
      <c r="M40" s="83">
        <v>0</v>
      </c>
      <c r="N40" s="97"/>
    </row>
    <row r="41" ht="21.95" customHeight="1">
      <c r="A41" s="167">
        <v>2000</v>
      </c>
      <c r="B41" s="169">
        <v>37</v>
      </c>
      <c r="C41" s="83">
        <v>184.9</v>
      </c>
      <c r="D41" s="87">
        <v>4.9972972972973</v>
      </c>
      <c r="E41" s="40"/>
      <c r="F41" s="151">
        <v>2000</v>
      </c>
      <c r="G41" s="100">
        <v>22</v>
      </c>
      <c r="H41" s="83">
        <v>88.40000000000001</v>
      </c>
      <c r="I41" s="87">
        <v>4.01818181818182</v>
      </c>
      <c r="J41" s="40"/>
      <c r="K41" s="151">
        <v>2000</v>
      </c>
      <c r="L41" s="100">
        <v>4</v>
      </c>
      <c r="M41" s="83">
        <v>10.2</v>
      </c>
      <c r="N41" s="97">
        <v>2.55</v>
      </c>
    </row>
    <row r="42" ht="21.95" customHeight="1">
      <c r="A42" s="167">
        <v>2001</v>
      </c>
      <c r="B42" s="169">
        <v>47</v>
      </c>
      <c r="C42" s="83">
        <v>265.1</v>
      </c>
      <c r="D42" s="87">
        <v>5.64042553191489</v>
      </c>
      <c r="E42" s="40"/>
      <c r="F42" s="151">
        <v>2001</v>
      </c>
      <c r="G42" s="100">
        <v>18</v>
      </c>
      <c r="H42" s="83">
        <v>75.40000000000001</v>
      </c>
      <c r="I42" s="87">
        <v>4.18888888888889</v>
      </c>
      <c r="J42" s="40"/>
      <c r="K42" s="151">
        <v>2001</v>
      </c>
      <c r="L42" s="100">
        <v>3</v>
      </c>
      <c r="M42" s="83">
        <v>6.6</v>
      </c>
      <c r="N42" s="97">
        <v>2.2</v>
      </c>
    </row>
    <row r="43" ht="21.95" customHeight="1">
      <c r="A43" s="167">
        <v>2002</v>
      </c>
      <c r="B43" s="169">
        <v>42</v>
      </c>
      <c r="C43" s="83">
        <v>222.5</v>
      </c>
      <c r="D43" s="87">
        <v>5.29761904761905</v>
      </c>
      <c r="E43" s="40"/>
      <c r="F43" s="151">
        <v>2002</v>
      </c>
      <c r="G43" s="100">
        <v>22</v>
      </c>
      <c r="H43" s="83">
        <v>87.7</v>
      </c>
      <c r="I43" s="87">
        <v>3.98636363636364</v>
      </c>
      <c r="J43" s="40"/>
      <c r="K43" s="151">
        <v>2002</v>
      </c>
      <c r="L43" s="100">
        <v>4</v>
      </c>
      <c r="M43" s="83">
        <v>8.1</v>
      </c>
      <c r="N43" s="97">
        <v>2.025</v>
      </c>
    </row>
    <row r="44" ht="21.95" customHeight="1">
      <c r="A44" s="167">
        <v>2003</v>
      </c>
      <c r="B44" s="169">
        <v>23</v>
      </c>
      <c r="C44" s="83">
        <v>116.5</v>
      </c>
      <c r="D44" s="87">
        <v>5.06521739130435</v>
      </c>
      <c r="E44" s="40"/>
      <c r="F44" s="151">
        <v>2003</v>
      </c>
      <c r="G44" s="100">
        <v>14</v>
      </c>
      <c r="H44" s="83">
        <v>57.4</v>
      </c>
      <c r="I44" s="87">
        <v>4.1</v>
      </c>
      <c r="J44" s="40"/>
      <c r="K44" s="151">
        <v>2003</v>
      </c>
      <c r="L44" s="100">
        <v>2</v>
      </c>
      <c r="M44" s="83">
        <v>2.3</v>
      </c>
      <c r="N44" s="97">
        <v>1.15</v>
      </c>
    </row>
    <row r="45" ht="21.95" customHeight="1">
      <c r="A45" s="167">
        <v>2004</v>
      </c>
      <c r="B45" s="169">
        <v>40</v>
      </c>
      <c r="C45" s="83">
        <v>205.4</v>
      </c>
      <c r="D45" s="87">
        <v>5.135</v>
      </c>
      <c r="E45" s="40"/>
      <c r="F45" s="151">
        <v>2004</v>
      </c>
      <c r="G45" s="100">
        <v>21</v>
      </c>
      <c r="H45" s="83">
        <v>77.59999999999999</v>
      </c>
      <c r="I45" s="87">
        <v>3.6952380952381</v>
      </c>
      <c r="J45" s="40"/>
      <c r="K45" s="151">
        <v>2004</v>
      </c>
      <c r="L45" s="100">
        <v>5</v>
      </c>
      <c r="M45" s="83">
        <v>9.199999999999999</v>
      </c>
      <c r="N45" s="97">
        <v>1.84</v>
      </c>
    </row>
    <row r="46" ht="21.95" customHeight="1">
      <c r="A46" s="167">
        <v>2005</v>
      </c>
      <c r="B46" s="169">
        <v>16</v>
      </c>
      <c r="C46" s="83">
        <v>97.09999999999999</v>
      </c>
      <c r="D46" s="87">
        <v>6.06875</v>
      </c>
      <c r="E46" s="40"/>
      <c r="F46" s="151">
        <v>2005</v>
      </c>
      <c r="G46" s="100">
        <v>5</v>
      </c>
      <c r="H46" s="83">
        <v>23.2</v>
      </c>
      <c r="I46" s="87">
        <v>4.64</v>
      </c>
      <c r="J46" s="40"/>
      <c r="K46" s="151">
        <v>2005</v>
      </c>
      <c r="L46" s="100">
        <v>0</v>
      </c>
      <c r="M46" s="83">
        <v>0</v>
      </c>
      <c r="N46" s="97"/>
    </row>
    <row r="47" ht="21.95" customHeight="1">
      <c r="A47" s="167">
        <v>2006</v>
      </c>
      <c r="B47" s="169">
        <v>29</v>
      </c>
      <c r="C47" s="83">
        <v>175.2</v>
      </c>
      <c r="D47" s="87">
        <v>6.04137931034483</v>
      </c>
      <c r="E47" s="40"/>
      <c r="F47" s="151">
        <v>2006</v>
      </c>
      <c r="G47" s="100">
        <v>11</v>
      </c>
      <c r="H47" s="83">
        <v>54.7</v>
      </c>
      <c r="I47" s="87">
        <v>4.97272727272727</v>
      </c>
      <c r="J47" s="40"/>
      <c r="K47" s="151">
        <v>2006</v>
      </c>
      <c r="L47" s="100">
        <v>0</v>
      </c>
      <c r="M47" s="83">
        <v>0</v>
      </c>
      <c r="N47" s="97"/>
    </row>
    <row r="48" ht="21.95" customHeight="1">
      <c r="A48" s="167">
        <v>2007</v>
      </c>
      <c r="B48" s="169">
        <v>40</v>
      </c>
      <c r="C48" s="83">
        <v>213.2</v>
      </c>
      <c r="D48" s="87">
        <v>5.33</v>
      </c>
      <c r="E48" s="40"/>
      <c r="F48" s="151">
        <v>2007</v>
      </c>
      <c r="G48" s="100">
        <v>20</v>
      </c>
      <c r="H48" s="83">
        <v>83.3</v>
      </c>
      <c r="I48" s="87">
        <v>4.165</v>
      </c>
      <c r="J48" s="40"/>
      <c r="K48" s="151">
        <v>2007</v>
      </c>
      <c r="L48" s="100">
        <v>3</v>
      </c>
      <c r="M48" s="83">
        <v>7.6</v>
      </c>
      <c r="N48" s="97">
        <v>2.53333333333333</v>
      </c>
    </row>
    <row r="49" ht="21.95" customHeight="1">
      <c r="A49" s="167">
        <v>2008</v>
      </c>
      <c r="B49" s="169">
        <v>39</v>
      </c>
      <c r="C49" s="83">
        <v>218.8</v>
      </c>
      <c r="D49" s="87">
        <v>5.61025641025641</v>
      </c>
      <c r="E49" s="40"/>
      <c r="F49" s="151">
        <v>2008</v>
      </c>
      <c r="G49" s="100">
        <v>18</v>
      </c>
      <c r="H49" s="83">
        <v>79.3</v>
      </c>
      <c r="I49" s="87">
        <v>4.40555555555556</v>
      </c>
      <c r="J49" s="40"/>
      <c r="K49" s="151">
        <v>2008</v>
      </c>
      <c r="L49" s="100">
        <v>3</v>
      </c>
      <c r="M49" s="83">
        <v>7.9</v>
      </c>
      <c r="N49" s="97">
        <v>2.63333333333333</v>
      </c>
    </row>
    <row r="50" ht="21.95" customHeight="1">
      <c r="A50" s="167">
        <v>2009</v>
      </c>
      <c r="B50" s="169">
        <v>29</v>
      </c>
      <c r="C50" s="83">
        <v>167</v>
      </c>
      <c r="D50" s="87">
        <v>5.75862068965517</v>
      </c>
      <c r="E50" s="40"/>
      <c r="F50" s="151">
        <v>2009</v>
      </c>
      <c r="G50" s="100">
        <v>10</v>
      </c>
      <c r="H50" s="83">
        <v>44.3</v>
      </c>
      <c r="I50" s="87">
        <v>4.43</v>
      </c>
      <c r="J50" s="40"/>
      <c r="K50" s="151">
        <v>2009</v>
      </c>
      <c r="L50" s="100">
        <v>0</v>
      </c>
      <c r="M50" s="83">
        <v>0</v>
      </c>
      <c r="N50" s="97"/>
    </row>
    <row r="51" ht="21.95" customHeight="1">
      <c r="A51" s="167">
        <v>2010</v>
      </c>
      <c r="B51" s="169">
        <v>28</v>
      </c>
      <c r="C51" s="83">
        <v>166.5</v>
      </c>
      <c r="D51" s="87">
        <v>5.94642857142857</v>
      </c>
      <c r="E51" s="40"/>
      <c r="F51" s="151">
        <v>2010</v>
      </c>
      <c r="G51" s="100">
        <v>10</v>
      </c>
      <c r="H51" s="83">
        <v>49.1</v>
      </c>
      <c r="I51" s="87">
        <v>4.91</v>
      </c>
      <c r="J51" s="40"/>
      <c r="K51" s="151">
        <v>2010</v>
      </c>
      <c r="L51" s="100">
        <v>0</v>
      </c>
      <c r="M51" s="83">
        <v>0</v>
      </c>
      <c r="N51" s="97"/>
    </row>
    <row r="52" ht="21.95" customHeight="1">
      <c r="A52" s="167">
        <v>2011</v>
      </c>
      <c r="B52" s="169">
        <v>55</v>
      </c>
      <c r="C52" s="83">
        <v>293.3</v>
      </c>
      <c r="D52" s="87">
        <v>5.33272727272727</v>
      </c>
      <c r="E52" s="40"/>
      <c r="F52" s="151">
        <v>2011</v>
      </c>
      <c r="G52" s="100">
        <v>30</v>
      </c>
      <c r="H52" s="83">
        <v>126.9</v>
      </c>
      <c r="I52" s="87">
        <v>4.23</v>
      </c>
      <c r="J52" s="40"/>
      <c r="K52" s="151">
        <v>2011</v>
      </c>
      <c r="L52" s="100">
        <v>1</v>
      </c>
      <c r="M52" s="83">
        <v>2.4</v>
      </c>
      <c r="N52" s="97">
        <v>2.4</v>
      </c>
    </row>
    <row r="53" ht="21.95" customHeight="1">
      <c r="A53" s="167">
        <v>2012</v>
      </c>
      <c r="B53" s="169">
        <v>46</v>
      </c>
      <c r="C53" s="83">
        <v>247.5</v>
      </c>
      <c r="D53" s="87">
        <v>5.3804347826087</v>
      </c>
      <c r="E53" s="40"/>
      <c r="F53" s="151">
        <v>2012</v>
      </c>
      <c r="G53" s="100">
        <v>25</v>
      </c>
      <c r="H53" s="83">
        <v>110.1</v>
      </c>
      <c r="I53" s="87">
        <v>4.404</v>
      </c>
      <c r="J53" s="40"/>
      <c r="K53" s="151">
        <v>2012</v>
      </c>
      <c r="L53" s="100">
        <v>1</v>
      </c>
      <c r="M53" s="83">
        <v>2.7</v>
      </c>
      <c r="N53" s="97">
        <v>2.7</v>
      </c>
    </row>
    <row r="54" ht="21.95" customHeight="1">
      <c r="A54" s="167">
        <v>2013</v>
      </c>
      <c r="B54" s="169">
        <v>25</v>
      </c>
      <c r="C54" s="83">
        <v>143.6</v>
      </c>
      <c r="D54" s="87">
        <v>5.744</v>
      </c>
      <c r="E54" s="40"/>
      <c r="F54" s="151">
        <v>2013</v>
      </c>
      <c r="G54" s="100">
        <v>9</v>
      </c>
      <c r="H54" s="83">
        <v>39</v>
      </c>
      <c r="I54" s="87">
        <v>4.33333333333333</v>
      </c>
      <c r="J54" s="40"/>
      <c r="K54" s="151">
        <v>2013</v>
      </c>
      <c r="L54" s="100">
        <v>0</v>
      </c>
      <c r="M54" s="83">
        <v>0</v>
      </c>
      <c r="N54" s="97"/>
    </row>
    <row r="55" ht="21.95" customHeight="1">
      <c r="A55" s="167">
        <v>2014</v>
      </c>
      <c r="B55" s="169">
        <v>30</v>
      </c>
      <c r="C55" s="83">
        <v>165.1</v>
      </c>
      <c r="D55" s="87">
        <v>5.50333333333333</v>
      </c>
      <c r="E55" s="40"/>
      <c r="F55" s="151">
        <v>2014</v>
      </c>
      <c r="G55" s="100">
        <v>12</v>
      </c>
      <c r="H55" s="83">
        <v>45.9</v>
      </c>
      <c r="I55" s="87">
        <v>3.825</v>
      </c>
      <c r="J55" s="40"/>
      <c r="K55" s="151">
        <v>2014</v>
      </c>
      <c r="L55" s="100">
        <v>2</v>
      </c>
      <c r="M55" s="83">
        <v>4.7</v>
      </c>
      <c r="N55" s="97">
        <v>2.35</v>
      </c>
    </row>
    <row r="56" ht="21.95" customHeight="1">
      <c r="A56" s="167">
        <v>2015</v>
      </c>
      <c r="B56" s="169">
        <v>24</v>
      </c>
      <c r="C56" s="83">
        <v>143</v>
      </c>
      <c r="D56" s="87">
        <v>5.95833333333333</v>
      </c>
      <c r="E56" s="40"/>
      <c r="F56" s="151">
        <v>2015</v>
      </c>
      <c r="G56" s="100">
        <v>8</v>
      </c>
      <c r="H56" s="83">
        <v>36.8</v>
      </c>
      <c r="I56" s="87">
        <v>4.6</v>
      </c>
      <c r="J56" s="40"/>
      <c r="K56" s="151">
        <v>2015</v>
      </c>
      <c r="L56" s="100">
        <v>0</v>
      </c>
      <c r="M56" s="83">
        <v>0</v>
      </c>
      <c r="N56" s="97"/>
    </row>
    <row r="57" ht="21.95" customHeight="1">
      <c r="A57" s="167">
        <v>2016</v>
      </c>
      <c r="B57" s="169">
        <v>14</v>
      </c>
      <c r="C57" s="83">
        <v>93.59999999999999</v>
      </c>
      <c r="D57" s="87">
        <v>6.68571428571429</v>
      </c>
      <c r="E57" s="40"/>
      <c r="F57" s="151">
        <v>2016</v>
      </c>
      <c r="G57" s="100">
        <v>2</v>
      </c>
      <c r="H57" s="83">
        <v>10.3</v>
      </c>
      <c r="I57" s="87">
        <v>5.15</v>
      </c>
      <c r="J57" s="40"/>
      <c r="K57" s="151">
        <v>2016</v>
      </c>
      <c r="L57" s="100">
        <v>0</v>
      </c>
      <c r="M57" s="83">
        <v>0</v>
      </c>
      <c r="N57" s="97"/>
    </row>
    <row r="58" ht="21.95" customHeight="1">
      <c r="A58" s="167">
        <v>2017</v>
      </c>
      <c r="B58" s="169">
        <v>13</v>
      </c>
      <c r="C58" s="83">
        <v>78</v>
      </c>
      <c r="D58" s="87">
        <v>6</v>
      </c>
      <c r="E58" s="40"/>
      <c r="F58" s="151">
        <v>2017</v>
      </c>
      <c r="G58" s="100">
        <v>5</v>
      </c>
      <c r="H58" s="83">
        <v>23</v>
      </c>
      <c r="I58" s="87">
        <v>4.6</v>
      </c>
      <c r="J58" s="40"/>
      <c r="K58" s="151">
        <v>2017</v>
      </c>
      <c r="L58" s="100">
        <v>0</v>
      </c>
      <c r="M58" s="83">
        <v>0</v>
      </c>
      <c r="N58" s="97"/>
    </row>
    <row r="59" ht="21.95" customHeight="1">
      <c r="A59" s="167">
        <v>2018</v>
      </c>
      <c r="B59" s="169">
        <v>31</v>
      </c>
      <c r="C59" s="83">
        <v>169.3</v>
      </c>
      <c r="D59" s="87">
        <v>5.46129032258065</v>
      </c>
      <c r="E59" s="40"/>
      <c r="F59" s="151">
        <v>2018</v>
      </c>
      <c r="G59" s="100">
        <v>13</v>
      </c>
      <c r="H59" s="83">
        <v>53.9</v>
      </c>
      <c r="I59" s="87">
        <v>4.14615384615385</v>
      </c>
      <c r="J59" s="40"/>
      <c r="K59" s="151">
        <v>2018</v>
      </c>
      <c r="L59" s="100">
        <v>1</v>
      </c>
      <c r="M59" s="83">
        <v>1.2</v>
      </c>
      <c r="N59" s="97">
        <v>1.2</v>
      </c>
    </row>
    <row r="60" ht="21.95" customHeight="1">
      <c r="A60" s="167">
        <v>2019</v>
      </c>
      <c r="B60" s="169">
        <v>22</v>
      </c>
      <c r="C60" s="83">
        <v>121.4</v>
      </c>
      <c r="D60" s="87">
        <v>5.51818181818182</v>
      </c>
      <c r="E60" s="40"/>
      <c r="F60" s="151">
        <v>2019</v>
      </c>
      <c r="G60" s="100">
        <v>10</v>
      </c>
      <c r="H60" s="83">
        <v>41</v>
      </c>
      <c r="I60" s="87">
        <v>4.1</v>
      </c>
      <c r="J60" s="40"/>
      <c r="K60" s="151">
        <v>2019</v>
      </c>
      <c r="L60" s="100">
        <v>2</v>
      </c>
      <c r="M60" s="83">
        <v>3.5</v>
      </c>
      <c r="N60" s="97">
        <v>1.75</v>
      </c>
    </row>
    <row r="61" ht="21.95" customHeight="1">
      <c r="A61" s="167">
        <v>2020</v>
      </c>
      <c r="B61" s="169">
        <v>29</v>
      </c>
      <c r="C61" s="83">
        <v>170.2</v>
      </c>
      <c r="D61" s="87">
        <v>5.86896551724138</v>
      </c>
      <c r="E61" s="40"/>
      <c r="F61" s="151">
        <v>2020</v>
      </c>
      <c r="G61" s="100">
        <v>11</v>
      </c>
      <c r="H61" s="83">
        <v>49.1</v>
      </c>
      <c r="I61" s="87">
        <v>4.46363636363636</v>
      </c>
      <c r="J61" s="40"/>
      <c r="K61" s="151">
        <v>2020</v>
      </c>
      <c r="L61" s="100">
        <v>0</v>
      </c>
      <c r="M61" s="83">
        <v>0</v>
      </c>
      <c r="N61" s="97"/>
    </row>
    <row r="62" ht="22.25" customHeight="1">
      <c r="A62" s="167">
        <v>2021</v>
      </c>
      <c r="B62" s="169">
        <v>32</v>
      </c>
      <c r="C62" s="83">
        <v>190.1</v>
      </c>
      <c r="D62" s="87">
        <v>5.940625</v>
      </c>
      <c r="E62" s="40"/>
      <c r="F62" s="160">
        <v>2021</v>
      </c>
      <c r="G62" s="100">
        <v>11</v>
      </c>
      <c r="H62" s="83">
        <v>49.3</v>
      </c>
      <c r="I62" s="87">
        <v>4.48181818181818</v>
      </c>
      <c r="J62" s="40"/>
      <c r="K62" s="160">
        <v>2021</v>
      </c>
      <c r="L62" s="100">
        <v>1</v>
      </c>
      <c r="M62" s="83">
        <v>1.9</v>
      </c>
      <c r="N62" s="97">
        <v>1.9</v>
      </c>
    </row>
    <row r="63" ht="22.6" customHeight="1">
      <c r="A63" s="167">
        <v>2022</v>
      </c>
      <c r="B63" s="169">
        <v>30</v>
      </c>
      <c r="C63" s="83">
        <v>172.4</v>
      </c>
      <c r="D63" s="87">
        <v>5.74666666666667</v>
      </c>
      <c r="E63" s="40"/>
      <c r="F63" s="51">
        <v>2022</v>
      </c>
      <c r="G63" s="161">
        <v>12</v>
      </c>
      <c r="H63" s="83">
        <v>50</v>
      </c>
      <c r="I63" s="87">
        <v>4.16666666666667</v>
      </c>
      <c r="J63" s="40"/>
      <c r="K63" s="51">
        <v>2022</v>
      </c>
      <c r="L63" s="161">
        <v>1</v>
      </c>
      <c r="M63" s="83">
        <v>2</v>
      </c>
      <c r="N63" s="97">
        <v>2</v>
      </c>
    </row>
    <row r="64" ht="22.25" customHeight="1">
      <c r="A64" s="170"/>
      <c r="B64" s="171"/>
      <c r="C64" s="83"/>
      <c r="D64" s="87"/>
      <c r="E64" s="40"/>
      <c r="F64" s="172"/>
      <c r="G64" s="94"/>
      <c r="H64" s="83"/>
      <c r="I64" s="87"/>
      <c r="J64" s="40"/>
      <c r="K64" s="172"/>
      <c r="L64" s="94"/>
      <c r="M64" s="83"/>
      <c r="N64" s="97"/>
    </row>
    <row r="65" ht="21.95" customHeight="1">
      <c r="A65" s="170"/>
      <c r="B65" s="171"/>
      <c r="C65" s="83"/>
      <c r="D65" s="87"/>
      <c r="E65" s="40"/>
      <c r="F65" s="95"/>
      <c r="G65" s="94"/>
      <c r="H65" s="83"/>
      <c r="I65" s="87"/>
      <c r="J65" s="40"/>
      <c r="K65" s="95"/>
      <c r="L65" s="94"/>
      <c r="M65" s="83"/>
      <c r="N65" s="97"/>
    </row>
    <row r="66" ht="21.95" customHeight="1">
      <c r="A66" s="170"/>
      <c r="B66" s="171"/>
      <c r="C66" s="83"/>
      <c r="D66" s="87"/>
      <c r="E66" s="40"/>
      <c r="F66" s="95"/>
      <c r="G66" s="94"/>
      <c r="H66" s="83"/>
      <c r="I66" s="87"/>
      <c r="J66" s="40"/>
      <c r="K66" s="95"/>
      <c r="L66" s="94"/>
      <c r="M66" s="83"/>
      <c r="N66" s="97"/>
    </row>
    <row r="67" ht="21.95" customHeight="1">
      <c r="A67" s="170"/>
      <c r="B67" s="171"/>
      <c r="C67" s="83"/>
      <c r="D67" s="87"/>
      <c r="E67" s="40"/>
      <c r="F67" s="95"/>
      <c r="G67" s="94"/>
      <c r="H67" s="83"/>
      <c r="I67" s="87"/>
      <c r="J67" s="40"/>
      <c r="K67" s="95"/>
      <c r="L67" s="94"/>
      <c r="M67" s="83"/>
      <c r="N67" s="97"/>
    </row>
    <row r="68" ht="21.95" customHeight="1">
      <c r="A68" s="170"/>
      <c r="B68" s="171"/>
      <c r="C68" s="83"/>
      <c r="D68" s="87"/>
      <c r="E68" s="40"/>
      <c r="F68" s="95"/>
      <c r="G68" s="94"/>
      <c r="H68" s="83"/>
      <c r="I68" s="87"/>
      <c r="J68" s="40"/>
      <c r="K68" s="95"/>
      <c r="L68" s="94"/>
      <c r="M68" s="83"/>
      <c r="N68" s="97"/>
    </row>
    <row r="69" ht="21.95" customHeight="1">
      <c r="A69" s="170"/>
      <c r="B69" s="171"/>
      <c r="C69" s="83"/>
      <c r="D69" s="87"/>
      <c r="E69" s="40"/>
      <c r="F69" s="95"/>
      <c r="G69" s="94"/>
      <c r="H69" s="83"/>
      <c r="I69" s="87"/>
      <c r="J69" s="40"/>
      <c r="K69" s="95"/>
      <c r="L69" s="94"/>
      <c r="M69" s="83"/>
      <c r="N69" s="97"/>
    </row>
    <row r="70" ht="21.95" customHeight="1">
      <c r="A70" s="170"/>
      <c r="B70" s="171"/>
      <c r="C70" s="83"/>
      <c r="D70" s="87"/>
      <c r="E70" s="40"/>
      <c r="F70" s="95"/>
      <c r="G70" s="94"/>
      <c r="H70" s="83"/>
      <c r="I70" s="87"/>
      <c r="J70" s="40"/>
      <c r="K70" s="95"/>
      <c r="L70" s="94"/>
      <c r="M70" s="83"/>
      <c r="N70" s="97"/>
    </row>
    <row r="71" ht="21.95" customHeight="1">
      <c r="A71" s="170"/>
      <c r="B71" s="171"/>
      <c r="C71" s="83"/>
      <c r="D71" s="87"/>
      <c r="E71" s="40"/>
      <c r="F71" s="95"/>
      <c r="G71" s="94"/>
      <c r="H71" s="83"/>
      <c r="I71" s="87"/>
      <c r="J71" s="40"/>
      <c r="K71" s="95"/>
      <c r="L71" s="94"/>
      <c r="M71" s="83"/>
      <c r="N71" s="97"/>
    </row>
    <row r="72" ht="21.95" customHeight="1">
      <c r="A72" s="170"/>
      <c r="B72" s="171"/>
      <c r="C72" s="83"/>
      <c r="D72" s="87"/>
      <c r="E72" s="40"/>
      <c r="F72" s="95"/>
      <c r="G72" s="94"/>
      <c r="H72" s="83"/>
      <c r="I72" s="87"/>
      <c r="J72" s="40"/>
      <c r="K72" s="95"/>
      <c r="L72" s="94"/>
      <c r="M72" s="83"/>
      <c r="N72" s="97"/>
    </row>
    <row r="73" ht="21.95" customHeight="1">
      <c r="A73" s="170"/>
      <c r="B73" s="171"/>
      <c r="C73" s="83"/>
      <c r="D73" s="87"/>
      <c r="E73" s="40"/>
      <c r="F73" s="95"/>
      <c r="G73" s="94"/>
      <c r="H73" s="83"/>
      <c r="I73" s="87"/>
      <c r="J73" s="40"/>
      <c r="K73" s="95"/>
      <c r="L73" s="94"/>
      <c r="M73" s="83"/>
      <c r="N73" s="97"/>
    </row>
    <row r="74" ht="21.95" customHeight="1">
      <c r="A74" s="170"/>
      <c r="B74" s="171"/>
      <c r="C74" s="83"/>
      <c r="D74" s="87"/>
      <c r="E74" s="40"/>
      <c r="F74" s="95"/>
      <c r="G74" s="94"/>
      <c r="H74" s="83"/>
      <c r="I74" s="87"/>
      <c r="J74" s="40"/>
      <c r="K74" s="95"/>
      <c r="L74" s="94"/>
      <c r="M74" s="83"/>
      <c r="N74" s="97"/>
    </row>
    <row r="75" ht="21.95" customHeight="1">
      <c r="A75" s="170"/>
      <c r="B75" s="171"/>
      <c r="C75" s="83"/>
      <c r="D75" s="87"/>
      <c r="E75" s="40"/>
      <c r="F75" s="95"/>
      <c r="G75" s="94"/>
      <c r="H75" s="83"/>
      <c r="I75" s="87"/>
      <c r="J75" s="40"/>
      <c r="K75" s="95"/>
      <c r="L75" s="94"/>
      <c r="M75" s="83"/>
      <c r="N75" s="97"/>
    </row>
    <row r="76" ht="21.95" customHeight="1">
      <c r="A76" s="170"/>
      <c r="B76" s="171"/>
      <c r="C76" s="83"/>
      <c r="D76" s="87"/>
      <c r="E76" s="40"/>
      <c r="F76" s="95"/>
      <c r="G76" s="94"/>
      <c r="H76" s="83"/>
      <c r="I76" s="87"/>
      <c r="J76" s="40"/>
      <c r="K76" s="95"/>
      <c r="L76" s="94"/>
      <c r="M76" s="83"/>
      <c r="N76" s="97"/>
    </row>
    <row r="77" ht="21.95" customHeight="1">
      <c r="A77" s="170"/>
      <c r="B77" s="171"/>
      <c r="C77" s="83"/>
      <c r="D77" s="87"/>
      <c r="E77" s="40"/>
      <c r="F77" s="95"/>
      <c r="G77" s="94"/>
      <c r="H77" s="83"/>
      <c r="I77" s="87"/>
      <c r="J77" s="40"/>
      <c r="K77" s="95"/>
      <c r="L77" s="94"/>
      <c r="M77" s="83"/>
      <c r="N77" s="97"/>
    </row>
    <row r="78" ht="21.95" customHeight="1">
      <c r="A78" s="170"/>
      <c r="B78" s="171"/>
      <c r="C78" s="83"/>
      <c r="D78" s="87"/>
      <c r="E78" s="40"/>
      <c r="F78" s="95"/>
      <c r="G78" s="94"/>
      <c r="H78" s="83"/>
      <c r="I78" s="87"/>
      <c r="J78" s="40"/>
      <c r="K78" s="95"/>
      <c r="L78" s="94"/>
      <c r="M78" s="83"/>
      <c r="N78" s="97"/>
    </row>
    <row r="79" ht="21.95" customHeight="1">
      <c r="A79" s="170"/>
      <c r="B79" s="171"/>
      <c r="C79" s="83"/>
      <c r="D79" s="87"/>
      <c r="E79" s="40"/>
      <c r="F79" s="95"/>
      <c r="G79" s="94"/>
      <c r="H79" s="83"/>
      <c r="I79" s="87"/>
      <c r="J79" s="40"/>
      <c r="K79" s="95"/>
      <c r="L79" s="94"/>
      <c r="M79" s="83"/>
      <c r="N79" s="97"/>
    </row>
    <row r="80" ht="21.95" customHeight="1">
      <c r="A80" s="170"/>
      <c r="B80" s="171"/>
      <c r="C80" s="83"/>
      <c r="D80" s="87"/>
      <c r="E80" s="40"/>
      <c r="F80" s="95"/>
      <c r="G80" s="94"/>
      <c r="H80" s="83"/>
      <c r="I80" s="87"/>
      <c r="J80" s="40"/>
      <c r="K80" s="95"/>
      <c r="L80" s="94"/>
      <c r="M80" s="83"/>
      <c r="N80" s="97"/>
    </row>
    <row r="81" ht="21.95" customHeight="1">
      <c r="A81" s="170"/>
      <c r="B81" s="171"/>
      <c r="C81" s="83"/>
      <c r="D81" s="87"/>
      <c r="E81" s="40"/>
      <c r="F81" s="95"/>
      <c r="G81" s="94"/>
      <c r="H81" s="83"/>
      <c r="I81" s="87"/>
      <c r="J81" s="40"/>
      <c r="K81" s="95"/>
      <c r="L81" s="94"/>
      <c r="M81" s="83"/>
      <c r="N81" s="97"/>
    </row>
    <row r="82" ht="21.95" customHeight="1">
      <c r="A82" s="170"/>
      <c r="B82" s="171"/>
      <c r="C82" s="83"/>
      <c r="D82" s="87"/>
      <c r="E82" s="40"/>
      <c r="F82" s="95"/>
      <c r="G82" s="94"/>
      <c r="H82" s="83"/>
      <c r="I82" s="87"/>
      <c r="J82" s="40"/>
      <c r="K82" s="95"/>
      <c r="L82" s="94"/>
      <c r="M82" s="83"/>
      <c r="N82" s="97"/>
    </row>
    <row r="83" ht="21.95" customHeight="1">
      <c r="A83" s="170"/>
      <c r="B83" s="171"/>
      <c r="C83" s="83"/>
      <c r="D83" s="87"/>
      <c r="E83" s="40"/>
      <c r="F83" s="95"/>
      <c r="G83" s="94"/>
      <c r="H83" s="83"/>
      <c r="I83" s="87"/>
      <c r="J83" s="40"/>
      <c r="K83" s="95"/>
      <c r="L83" s="94"/>
      <c r="M83" s="83"/>
      <c r="N83" s="97"/>
    </row>
    <row r="84" ht="21.95" customHeight="1">
      <c r="A84" t="s" s="170">
        <v>141</v>
      </c>
      <c r="B84" t="s" s="173">
        <v>142</v>
      </c>
      <c r="C84" s="83"/>
      <c r="D84" s="87"/>
      <c r="E84" s="40"/>
      <c r="F84" t="s" s="95">
        <v>141</v>
      </c>
      <c r="G84" t="s" s="162">
        <v>142</v>
      </c>
      <c r="H84" s="83"/>
      <c r="I84" s="87"/>
      <c r="J84" s="40"/>
      <c r="K84" t="s" s="95">
        <v>141</v>
      </c>
      <c r="L84" t="s" s="162">
        <v>142</v>
      </c>
      <c r="M84" s="83"/>
      <c r="N84" s="97"/>
    </row>
    <row r="85" ht="21.95" customHeight="1">
      <c r="A85" t="s" s="174">
        <v>143</v>
      </c>
      <c r="B85" s="175">
        <f>AVERAGE(B3:B32)</f>
        <v>42.7</v>
      </c>
      <c r="C85" s="83">
        <f>AVERAGE(C3:C32)</f>
        <v>213.083333333333</v>
      </c>
      <c r="D85" s="87">
        <f>AVERAGE(D3:D32)</f>
        <v>5.07753301915891</v>
      </c>
      <c r="E85" s="40"/>
      <c r="F85" t="s" s="99">
        <v>143</v>
      </c>
      <c r="G85" s="83">
        <f>AVERAGE(G3:G32)</f>
        <v>22.4333333333333</v>
      </c>
      <c r="H85" s="83">
        <f>AVERAGE(H3:H32)</f>
        <v>80.6633333333333</v>
      </c>
      <c r="I85" s="87">
        <f>AVERAGE(I3:I32)</f>
        <v>3.73312085870149</v>
      </c>
      <c r="J85" s="40"/>
      <c r="K85" t="s" s="99">
        <v>143</v>
      </c>
      <c r="L85" s="83">
        <f>AVERAGE(L3:L32)</f>
        <v>6.13333333333333</v>
      </c>
      <c r="M85" s="83">
        <f>AVERAGE(M3:M32)</f>
        <v>10.23</v>
      </c>
      <c r="N85" s="97">
        <f>AVERAGE(N3:N32)</f>
        <v>1.81764281849103</v>
      </c>
    </row>
    <row r="86" ht="22.75" customHeight="1">
      <c r="A86" t="s" s="176">
        <v>144</v>
      </c>
      <c r="B86" s="177">
        <f>AVERAGE(B33:B63)</f>
        <v>30.5806451612903</v>
      </c>
      <c r="C86" s="116">
        <f>AVERAGE(C33:C63)</f>
        <v>169.438709677419</v>
      </c>
      <c r="D86" s="112">
        <f>AVERAGE(D33:D63)</f>
        <v>5.6180378844315</v>
      </c>
      <c r="E86" s="113"/>
      <c r="F86" t="s" s="178">
        <v>144</v>
      </c>
      <c r="G86" s="116">
        <f>AVERAGE(G33:G63)</f>
        <v>13.5806451612903</v>
      </c>
      <c r="H86" s="116">
        <f>AVERAGE(H33:H63)</f>
        <v>56.7806451612903</v>
      </c>
      <c r="I86" s="112">
        <f>AVERAGE(I33:I63)</f>
        <v>4.25577929187599</v>
      </c>
      <c r="J86" s="113"/>
      <c r="K86" t="s" s="178">
        <v>144</v>
      </c>
      <c r="L86" s="116">
        <f>AVERAGE(L33:L63)</f>
        <v>1.67741935483871</v>
      </c>
      <c r="M86" s="116">
        <f>AVERAGE(M33:M63)</f>
        <v>3.65806451612903</v>
      </c>
      <c r="N86" s="119">
        <f>AVERAGE(N33:N63)</f>
        <v>2.18910714285714</v>
      </c>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0.xml><?xml version="1.0" encoding="utf-8"?>
<worksheet xmlns:r="http://schemas.openxmlformats.org/officeDocument/2006/relationships" xmlns="http://schemas.openxmlformats.org/spreadsheetml/2006/main">
  <dimension ref="A1:W92"/>
  <sheetViews>
    <sheetView workbookViewId="0" showGridLines="0" defaultGridColor="1"/>
  </sheetViews>
  <sheetFormatPr defaultColWidth="16.3333" defaultRowHeight="19.9" customHeight="1" outlineLevelRow="0" outlineLevelCol="0"/>
  <cols>
    <col min="1" max="1" width="10" style="308" customWidth="1"/>
    <col min="2" max="4" width="12.1719" style="308" customWidth="1"/>
    <col min="5" max="5" width="1.35156" style="308" customWidth="1"/>
    <col min="6" max="6" width="10" style="308" customWidth="1"/>
    <col min="7" max="9" width="12.1719" style="308" customWidth="1"/>
    <col min="10" max="10" width="1.35156" style="308" customWidth="1"/>
    <col min="11" max="11" width="10" style="308" customWidth="1"/>
    <col min="12" max="14" width="12.1719" style="308" customWidth="1"/>
    <col min="15" max="15" width="10.8516" style="308" customWidth="1"/>
    <col min="16" max="17" width="6.5" style="308" customWidth="1"/>
    <col min="18" max="18" width="10.8516" style="308" customWidth="1"/>
    <col min="19" max="20" width="6.5" style="308" customWidth="1"/>
    <col min="21" max="21" width="10.8516" style="308" customWidth="1"/>
    <col min="22" max="23" width="6.5" style="308" customWidth="1"/>
    <col min="24" max="16384" width="16.3516" style="308" customWidth="1"/>
  </cols>
  <sheetData>
    <row r="1" ht="64.15" customHeight="1">
      <c r="A1" t="s" s="164">
        <v>433</v>
      </c>
      <c r="B1" t="s" s="27">
        <v>40</v>
      </c>
      <c r="C1" t="s" s="27">
        <v>41</v>
      </c>
      <c r="D1" t="s" s="28">
        <v>42</v>
      </c>
      <c r="E1" s="29"/>
      <c r="F1" t="s" s="30">
        <v>434</v>
      </c>
      <c r="G1" t="s" s="27">
        <v>44</v>
      </c>
      <c r="H1" t="s" s="27">
        <v>45</v>
      </c>
      <c r="I1" t="s" s="28">
        <v>46</v>
      </c>
      <c r="J1" s="29"/>
      <c r="K1" t="s" s="30">
        <v>435</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1970</v>
      </c>
      <c r="B3" s="144">
        <v>46</v>
      </c>
      <c r="C3" s="78">
        <v>132</v>
      </c>
      <c r="D3" s="79">
        <v>2.8695652173913</v>
      </c>
      <c r="E3" s="40"/>
      <c r="F3" s="145">
        <v>1970</v>
      </c>
      <c r="G3" s="144">
        <v>27</v>
      </c>
      <c r="H3" s="78">
        <v>43.1</v>
      </c>
      <c r="I3" s="79">
        <v>1.5962962962963</v>
      </c>
      <c r="J3" s="40"/>
      <c r="K3" s="145">
        <v>1970</v>
      </c>
      <c r="L3" s="144">
        <v>9</v>
      </c>
      <c r="M3" s="78">
        <v>-3.8</v>
      </c>
      <c r="N3" s="81">
        <v>-0.422222222222222</v>
      </c>
      <c r="O3" s="152"/>
      <c r="P3" s="135"/>
      <c r="Q3" s="97"/>
      <c r="R3" s="153"/>
      <c r="S3" s="135"/>
      <c r="T3" s="97"/>
      <c r="U3" s="153"/>
      <c r="V3" s="135"/>
      <c r="W3" s="97"/>
    </row>
    <row r="4" ht="21.95" customHeight="1">
      <c r="A4" s="150">
        <v>1971</v>
      </c>
      <c r="B4" s="100">
        <v>36</v>
      </c>
      <c r="C4" s="83">
        <v>92.5</v>
      </c>
      <c r="D4" s="87">
        <v>2.56944444444444</v>
      </c>
      <c r="E4" s="40"/>
      <c r="F4" s="151">
        <v>1971</v>
      </c>
      <c r="G4" s="100">
        <v>24</v>
      </c>
      <c r="H4" s="83">
        <v>32.6</v>
      </c>
      <c r="I4" s="87">
        <v>1.35833333333333</v>
      </c>
      <c r="J4" s="40"/>
      <c r="K4" s="151">
        <v>1971</v>
      </c>
      <c r="L4" s="100">
        <v>7</v>
      </c>
      <c r="M4" s="83">
        <v>-3.8</v>
      </c>
      <c r="N4" s="89">
        <v>-0.542857142857143</v>
      </c>
      <c r="O4" s="152"/>
      <c r="P4" s="135"/>
      <c r="Q4" s="97"/>
      <c r="R4" s="153"/>
      <c r="S4" s="135"/>
      <c r="T4" s="97"/>
      <c r="U4" s="153"/>
      <c r="V4" s="135"/>
      <c r="W4" s="97"/>
    </row>
    <row r="5" ht="21.95" customHeight="1">
      <c r="A5" s="150">
        <v>1972</v>
      </c>
      <c r="B5" s="100">
        <v>30</v>
      </c>
      <c r="C5" s="83">
        <v>97.2</v>
      </c>
      <c r="D5" s="87">
        <v>3.24</v>
      </c>
      <c r="E5" s="40"/>
      <c r="F5" s="151">
        <v>1972</v>
      </c>
      <c r="G5" s="100">
        <v>16</v>
      </c>
      <c r="H5" s="83">
        <v>27.3</v>
      </c>
      <c r="I5" s="87">
        <v>1.70625</v>
      </c>
      <c r="J5" s="40"/>
      <c r="K5" s="151">
        <v>1972</v>
      </c>
      <c r="L5" s="100">
        <v>2</v>
      </c>
      <c r="M5" s="83">
        <v>0</v>
      </c>
      <c r="N5" s="89">
        <v>0</v>
      </c>
      <c r="O5" s="152"/>
      <c r="P5" s="135"/>
      <c r="Q5" s="97"/>
      <c r="R5" s="153"/>
      <c r="S5" s="135"/>
      <c r="T5" s="97"/>
      <c r="U5" s="153"/>
      <c r="V5" s="135"/>
      <c r="W5" s="97"/>
    </row>
    <row r="6" ht="21.95" customHeight="1">
      <c r="A6" s="150">
        <v>1973</v>
      </c>
      <c r="B6" s="100">
        <v>3</v>
      </c>
      <c r="C6" s="83">
        <v>12.6</v>
      </c>
      <c r="D6" s="87">
        <v>4.2</v>
      </c>
      <c r="E6" s="40"/>
      <c r="F6" s="151">
        <v>1973</v>
      </c>
      <c r="G6" s="100">
        <v>0</v>
      </c>
      <c r="H6" s="83">
        <v>0</v>
      </c>
      <c r="I6" s="87"/>
      <c r="J6" s="40"/>
      <c r="K6" s="151">
        <v>1973</v>
      </c>
      <c r="L6" s="100">
        <v>0</v>
      </c>
      <c r="M6" s="83">
        <v>0</v>
      </c>
      <c r="N6" s="89"/>
      <c r="O6" s="152"/>
      <c r="P6" s="135"/>
      <c r="Q6" s="97"/>
      <c r="R6" s="153"/>
      <c r="S6" s="135"/>
      <c r="T6" s="97"/>
      <c r="U6" s="153"/>
      <c r="V6" s="135"/>
      <c r="W6" s="97"/>
    </row>
    <row r="7" ht="21.95" customHeight="1">
      <c r="A7" s="150">
        <v>1974</v>
      </c>
      <c r="B7" s="100">
        <v>42</v>
      </c>
      <c r="C7" s="83">
        <v>153.2</v>
      </c>
      <c r="D7" s="87">
        <v>3.64761904761905</v>
      </c>
      <c r="E7" s="40"/>
      <c r="F7" s="151">
        <v>1974</v>
      </c>
      <c r="G7" s="100">
        <v>17</v>
      </c>
      <c r="H7" s="83">
        <v>31.9</v>
      </c>
      <c r="I7" s="87">
        <v>1.87647058823529</v>
      </c>
      <c r="J7" s="40"/>
      <c r="K7" s="151">
        <v>1974</v>
      </c>
      <c r="L7" s="100">
        <v>1</v>
      </c>
      <c r="M7" s="83">
        <v>-1.4</v>
      </c>
      <c r="N7" s="89">
        <v>-1.4</v>
      </c>
      <c r="O7" s="152"/>
      <c r="P7" s="135"/>
      <c r="Q7" s="97"/>
      <c r="R7" s="153"/>
      <c r="S7" s="135"/>
      <c r="T7" s="97"/>
      <c r="U7" s="153"/>
      <c r="V7" s="135"/>
      <c r="W7" s="97"/>
    </row>
    <row r="8" ht="21.95" customHeight="1">
      <c r="A8" s="150">
        <v>1975</v>
      </c>
      <c r="B8" s="100">
        <v>28</v>
      </c>
      <c r="C8" s="83">
        <v>88.5</v>
      </c>
      <c r="D8" s="87">
        <v>3.16071428571429</v>
      </c>
      <c r="E8" s="40"/>
      <c r="F8" s="151">
        <v>1975</v>
      </c>
      <c r="G8" s="100">
        <v>13</v>
      </c>
      <c r="H8" s="83">
        <v>15.5</v>
      </c>
      <c r="I8" s="87">
        <v>1.19230769230769</v>
      </c>
      <c r="J8" s="40"/>
      <c r="K8" s="151">
        <v>1975</v>
      </c>
      <c r="L8" s="100">
        <v>5</v>
      </c>
      <c r="M8" s="83">
        <v>0.2</v>
      </c>
      <c r="N8" s="89">
        <v>0.04</v>
      </c>
      <c r="O8" s="152"/>
      <c r="P8" s="135"/>
      <c r="Q8" s="97"/>
      <c r="R8" s="153"/>
      <c r="S8" s="135"/>
      <c r="T8" s="97"/>
      <c r="U8" s="153"/>
      <c r="V8" s="135"/>
      <c r="W8" s="97"/>
    </row>
    <row r="9" ht="21.95" customHeight="1">
      <c r="A9" s="150">
        <v>1976</v>
      </c>
      <c r="B9" s="100">
        <v>67</v>
      </c>
      <c r="C9" s="83">
        <v>202.1</v>
      </c>
      <c r="D9" s="87">
        <v>3.01641791044776</v>
      </c>
      <c r="E9" s="40"/>
      <c r="F9" s="151">
        <v>1976</v>
      </c>
      <c r="G9" s="100">
        <v>34</v>
      </c>
      <c r="H9" s="83">
        <v>54.4</v>
      </c>
      <c r="I9" s="87">
        <v>1.6</v>
      </c>
      <c r="J9" s="40"/>
      <c r="K9" s="151">
        <v>1976</v>
      </c>
      <c r="L9" s="100">
        <v>9</v>
      </c>
      <c r="M9" s="83">
        <v>-4.8</v>
      </c>
      <c r="N9" s="89">
        <v>-0.533333333333333</v>
      </c>
      <c r="O9" s="152"/>
      <c r="P9" s="135"/>
      <c r="Q9" s="97"/>
      <c r="R9" s="153"/>
      <c r="S9" s="135"/>
      <c r="T9" s="97"/>
      <c r="U9" s="153"/>
      <c r="V9" s="135"/>
      <c r="W9" s="97"/>
    </row>
    <row r="10" ht="21.95" customHeight="1">
      <c r="A10" s="150">
        <v>1977</v>
      </c>
      <c r="B10" s="100">
        <v>49</v>
      </c>
      <c r="C10" s="83">
        <v>135.3</v>
      </c>
      <c r="D10" s="87">
        <v>2.76122448979592</v>
      </c>
      <c r="E10" s="40"/>
      <c r="F10" s="151">
        <v>1977</v>
      </c>
      <c r="G10" s="100">
        <v>30</v>
      </c>
      <c r="H10" s="83">
        <v>50.5</v>
      </c>
      <c r="I10" s="87">
        <v>1.68333333333333</v>
      </c>
      <c r="J10" s="40"/>
      <c r="K10" s="151">
        <v>1977</v>
      </c>
      <c r="L10" s="100">
        <v>9</v>
      </c>
      <c r="M10" s="83">
        <v>-4.7</v>
      </c>
      <c r="N10" s="89">
        <v>-0.522222222222222</v>
      </c>
      <c r="O10" t="s" s="131">
        <v>110</v>
      </c>
      <c r="P10" s="135">
        <f>AVERAGE(B10:B29)</f>
        <v>36.5</v>
      </c>
      <c r="Q10" s="97">
        <f>AVERAGE(D10:D29)</f>
        <v>3.36447725217268</v>
      </c>
      <c r="R10" t="s" s="134">
        <v>110</v>
      </c>
      <c r="S10" s="135">
        <f>AVERAGE(G10:G29)</f>
        <v>18.1</v>
      </c>
      <c r="T10" s="97">
        <f>AVERAGE(I10:I29)</f>
        <v>1.90316881643261</v>
      </c>
      <c r="U10" t="s" s="134">
        <v>110</v>
      </c>
      <c r="V10" s="135">
        <f>AVERAGE(L10:L29)</f>
        <v>4.1</v>
      </c>
      <c r="W10" s="97">
        <f>AVERAGE(N10:N29)</f>
        <v>-0.409522005772006</v>
      </c>
    </row>
    <row r="11" ht="21.95" customHeight="1">
      <c r="A11" s="150">
        <v>1978</v>
      </c>
      <c r="B11" s="100">
        <v>29</v>
      </c>
      <c r="C11" s="83">
        <v>114.3</v>
      </c>
      <c r="D11" s="87">
        <v>3.94137931034483</v>
      </c>
      <c r="E11" s="40"/>
      <c r="F11" s="151">
        <v>1978</v>
      </c>
      <c r="G11" s="100">
        <v>14</v>
      </c>
      <c r="H11" s="83">
        <v>39.3</v>
      </c>
      <c r="I11" s="87">
        <v>2.80714285714286</v>
      </c>
      <c r="J11" s="40"/>
      <c r="K11" s="151">
        <v>1978</v>
      </c>
      <c r="L11" s="100">
        <v>0</v>
      </c>
      <c r="M11" s="83">
        <v>0</v>
      </c>
      <c r="N11" s="89"/>
      <c r="O11" t="s" s="131">
        <v>111</v>
      </c>
      <c r="P11" s="135">
        <f>AVERAGE(B11:B29)</f>
        <v>35.8421052631579</v>
      </c>
      <c r="Q11" s="97">
        <f>AVERAGE(D11:D29)</f>
        <v>3.39622739756093</v>
      </c>
      <c r="R11" t="s" s="134">
        <v>111</v>
      </c>
      <c r="S11" s="135">
        <f>AVERAGE(G11:G29)</f>
        <v>17.4736842105263</v>
      </c>
      <c r="T11" s="97">
        <f>AVERAGE(I11:I29)</f>
        <v>1.91473910501678</v>
      </c>
      <c r="U11" t="s" s="134">
        <v>111</v>
      </c>
      <c r="V11" s="135">
        <f>AVERAGE(L11:L29)</f>
        <v>3.84210526315789</v>
      </c>
      <c r="W11" s="97">
        <f>AVERAGE(N11:N29)</f>
        <v>-0.402008658008658</v>
      </c>
    </row>
    <row r="12" ht="21.95" customHeight="1">
      <c r="A12" s="150">
        <v>1979</v>
      </c>
      <c r="B12" s="100">
        <v>24</v>
      </c>
      <c r="C12" s="83">
        <v>79</v>
      </c>
      <c r="D12" s="87">
        <v>3.29166666666667</v>
      </c>
      <c r="E12" s="40"/>
      <c r="F12" s="151">
        <v>1979</v>
      </c>
      <c r="G12" s="100">
        <v>12</v>
      </c>
      <c r="H12" s="83">
        <v>23.5</v>
      </c>
      <c r="I12" s="87">
        <v>1.95833333333333</v>
      </c>
      <c r="J12" s="40"/>
      <c r="K12" s="151">
        <v>1979</v>
      </c>
      <c r="L12" s="100">
        <v>3</v>
      </c>
      <c r="M12" s="83">
        <v>0.2</v>
      </c>
      <c r="N12" s="89">
        <v>0.06666666666666669</v>
      </c>
      <c r="O12" t="s" s="131">
        <v>112</v>
      </c>
      <c r="P12" s="135">
        <f>AVERAGE(B12:B29)</f>
        <v>36.2222222222222</v>
      </c>
      <c r="Q12" s="97">
        <f>AVERAGE(D12:D29)</f>
        <v>3.36594118018404</v>
      </c>
      <c r="R12" t="s" s="134">
        <v>112</v>
      </c>
      <c r="S12" s="135">
        <f>AVERAGE(G12:G29)</f>
        <v>17.6666666666667</v>
      </c>
      <c r="T12" s="97">
        <f>AVERAGE(I12:I29)</f>
        <v>1.86516111878756</v>
      </c>
      <c r="U12" t="s" s="134">
        <v>112</v>
      </c>
      <c r="V12" s="135">
        <f>AVERAGE(L12:L29)</f>
        <v>4.05555555555556</v>
      </c>
      <c r="W12" s="97">
        <f>AVERAGE(N12:N29)</f>
        <v>-0.402008658008658</v>
      </c>
    </row>
    <row r="13" ht="21.95" customHeight="1">
      <c r="A13" s="150">
        <v>1980</v>
      </c>
      <c r="B13" s="100">
        <v>19</v>
      </c>
      <c r="C13" s="83">
        <v>83.40000000000001</v>
      </c>
      <c r="D13" s="87">
        <v>4.38947368421053</v>
      </c>
      <c r="E13" s="40"/>
      <c r="F13" s="151">
        <v>1980</v>
      </c>
      <c r="G13" s="100">
        <v>4</v>
      </c>
      <c r="H13" s="83">
        <v>12.2</v>
      </c>
      <c r="I13" s="87">
        <v>3.05</v>
      </c>
      <c r="J13" s="40"/>
      <c r="K13" s="151">
        <v>1980</v>
      </c>
      <c r="L13" s="100">
        <v>0</v>
      </c>
      <c r="M13" s="83">
        <v>0</v>
      </c>
      <c r="N13" s="89"/>
      <c r="O13" t="s" s="131">
        <v>113</v>
      </c>
      <c r="P13" s="135">
        <f>AVERAGE(B13:B29)</f>
        <v>36.9411764705882</v>
      </c>
      <c r="Q13" s="97">
        <f>AVERAGE(D13:D29)</f>
        <v>3.37031026921448</v>
      </c>
      <c r="R13" t="s" s="134">
        <v>113</v>
      </c>
      <c r="S13" s="135">
        <f>AVERAGE(G13:G29)</f>
        <v>18</v>
      </c>
      <c r="T13" s="97">
        <f>AVERAGE(I13:I29)</f>
        <v>1.85968040028486</v>
      </c>
      <c r="U13" t="s" s="134">
        <v>113</v>
      </c>
      <c r="V13" s="135">
        <f>AVERAGE(L13:L29)</f>
        <v>4.11764705882353</v>
      </c>
      <c r="W13" s="97">
        <f>AVERAGE(N13:N29)</f>
        <v>-0.435485466914039</v>
      </c>
    </row>
    <row r="14" ht="21.95" customHeight="1">
      <c r="A14" s="150">
        <v>1981</v>
      </c>
      <c r="B14" s="100">
        <v>20</v>
      </c>
      <c r="C14" s="83">
        <v>66</v>
      </c>
      <c r="D14" s="87">
        <v>3.3</v>
      </c>
      <c r="E14" s="40"/>
      <c r="F14" s="151">
        <v>1981</v>
      </c>
      <c r="G14" s="100">
        <v>11</v>
      </c>
      <c r="H14" s="83">
        <v>21.4</v>
      </c>
      <c r="I14" s="87">
        <v>1.94545454545455</v>
      </c>
      <c r="J14" s="40"/>
      <c r="K14" s="151">
        <v>1981</v>
      </c>
      <c r="L14" s="100">
        <v>1</v>
      </c>
      <c r="M14" s="83">
        <v>-0.6</v>
      </c>
      <c r="N14" s="89">
        <v>-0.6</v>
      </c>
      <c r="O14" t="s" s="131">
        <v>114</v>
      </c>
      <c r="P14" s="135">
        <f>AVERAGE(B14:B29)</f>
        <v>38.0625</v>
      </c>
      <c r="Q14" s="97">
        <f>AVERAGE(D14:D29)</f>
        <v>3.30661255577722</v>
      </c>
      <c r="R14" t="s" s="134">
        <v>114</v>
      </c>
      <c r="S14" s="135">
        <f>AVERAGE(G14:G29)</f>
        <v>18.875</v>
      </c>
      <c r="T14" s="97">
        <f>AVERAGE(I14:I29)</f>
        <v>1.78528542530267</v>
      </c>
      <c r="U14" t="s" s="134">
        <v>114</v>
      </c>
      <c r="V14" s="135">
        <f>AVERAGE(L14:L29)</f>
        <v>4.375</v>
      </c>
      <c r="W14" s="97">
        <f>AVERAGE(N14:N29)</f>
        <v>-0.435485466914039</v>
      </c>
    </row>
    <row r="15" ht="21.95" customHeight="1">
      <c r="A15" s="150">
        <v>1982</v>
      </c>
      <c r="B15" s="100">
        <v>45</v>
      </c>
      <c r="C15" s="83">
        <v>160.5</v>
      </c>
      <c r="D15" s="87">
        <v>3.56666666666667</v>
      </c>
      <c r="E15" s="40"/>
      <c r="F15" s="151">
        <v>1982</v>
      </c>
      <c r="G15" s="100">
        <v>21</v>
      </c>
      <c r="H15" s="83">
        <v>48.2</v>
      </c>
      <c r="I15" s="87">
        <v>2.2952380952381</v>
      </c>
      <c r="J15" s="40"/>
      <c r="K15" s="151">
        <v>1982</v>
      </c>
      <c r="L15" s="100">
        <v>2</v>
      </c>
      <c r="M15" s="83">
        <v>0.2</v>
      </c>
      <c r="N15" s="89">
        <v>0.1</v>
      </c>
      <c r="O15" t="s" s="131">
        <v>115</v>
      </c>
      <c r="P15" s="135">
        <f>AVERAGE(B15:B29)</f>
        <v>39.2666666666667</v>
      </c>
      <c r="Q15" s="97">
        <f>AVERAGE(D15:D29)</f>
        <v>3.30705339282904</v>
      </c>
      <c r="R15" t="s" s="134">
        <v>115</v>
      </c>
      <c r="S15" s="135">
        <f>AVERAGE(G15:G29)</f>
        <v>19.4</v>
      </c>
      <c r="T15" s="97">
        <f>AVERAGE(I15:I29)</f>
        <v>1.77460748395921</v>
      </c>
      <c r="U15" t="s" s="134">
        <v>115</v>
      </c>
      <c r="V15" s="135">
        <f>AVERAGE(L15:L29)</f>
        <v>4.6</v>
      </c>
      <c r="W15" s="97">
        <f>AVERAGE(N15:N29)</f>
        <v>-0.422830502830503</v>
      </c>
    </row>
    <row r="16" ht="21.95" customHeight="1">
      <c r="A16" s="150">
        <v>1983</v>
      </c>
      <c r="B16" s="100">
        <v>44</v>
      </c>
      <c r="C16" s="83">
        <v>140.2</v>
      </c>
      <c r="D16" s="87">
        <v>3.18636363636364</v>
      </c>
      <c r="E16" s="40"/>
      <c r="F16" s="151">
        <v>1983</v>
      </c>
      <c r="G16" s="100">
        <v>21</v>
      </c>
      <c r="H16" s="83">
        <v>27.8</v>
      </c>
      <c r="I16" s="87">
        <v>1.32380952380952</v>
      </c>
      <c r="J16" s="40"/>
      <c r="K16" s="151">
        <v>1983</v>
      </c>
      <c r="L16" s="100">
        <v>6</v>
      </c>
      <c r="M16" s="83">
        <v>-7.3</v>
      </c>
      <c r="N16" s="89">
        <v>-1.21666666666667</v>
      </c>
      <c r="O16" t="s" s="131">
        <v>116</v>
      </c>
      <c r="P16" s="135">
        <f>AVERAGE(B16:B29)</f>
        <v>38.8571428571429</v>
      </c>
      <c r="Q16" s="97">
        <f>AVERAGE(D16:D29)</f>
        <v>3.28850958755492</v>
      </c>
      <c r="R16" t="s" s="134">
        <v>116</v>
      </c>
      <c r="S16" s="135">
        <f>AVERAGE(G16:G29)</f>
        <v>19.2857142857143</v>
      </c>
      <c r="T16" s="97">
        <f>AVERAGE(I16:I29)</f>
        <v>1.73741958315357</v>
      </c>
      <c r="U16" t="s" s="134">
        <v>116</v>
      </c>
      <c r="V16" s="135">
        <f>AVERAGE(L16:L29)</f>
        <v>4.78571428571429</v>
      </c>
      <c r="W16" s="97">
        <f>AVERAGE(N16:N29)</f>
        <v>-0.466399711399712</v>
      </c>
    </row>
    <row r="17" ht="21.95" customHeight="1">
      <c r="A17" s="150">
        <v>1984</v>
      </c>
      <c r="B17" s="100">
        <v>39</v>
      </c>
      <c r="C17" s="83">
        <v>96.90000000000001</v>
      </c>
      <c r="D17" s="87">
        <v>2.48461538461538</v>
      </c>
      <c r="E17" s="40"/>
      <c r="F17" s="151">
        <v>1984</v>
      </c>
      <c r="G17" s="100">
        <v>22</v>
      </c>
      <c r="H17" s="83">
        <v>20.1</v>
      </c>
      <c r="I17" s="87">
        <v>0.913636363636364</v>
      </c>
      <c r="J17" s="40"/>
      <c r="K17" s="151">
        <v>1984</v>
      </c>
      <c r="L17" s="100">
        <v>8</v>
      </c>
      <c r="M17" s="83">
        <v>-11.2</v>
      </c>
      <c r="N17" s="89">
        <v>-1.4</v>
      </c>
      <c r="O17" t="s" s="131">
        <v>117</v>
      </c>
      <c r="P17" s="135">
        <f>AVERAGE(B17:B29)</f>
        <v>38.4615384615385</v>
      </c>
      <c r="Q17" s="97">
        <f>AVERAGE(D17:D29)</f>
        <v>3.29636696841579</v>
      </c>
      <c r="R17" t="s" s="134">
        <v>117</v>
      </c>
      <c r="S17" s="135">
        <f>AVERAGE(G17:G29)</f>
        <v>19.1538461538462</v>
      </c>
      <c r="T17" s="97">
        <f>AVERAGE(I17:I29)</f>
        <v>1.76923574156465</v>
      </c>
      <c r="U17" t="s" s="134">
        <v>117</v>
      </c>
      <c r="V17" s="135">
        <f>AVERAGE(L17:L29)</f>
        <v>4.69230769230769</v>
      </c>
      <c r="W17" s="97">
        <f>AVERAGE(N17:N29)</f>
        <v>-0.398193624557261</v>
      </c>
    </row>
    <row r="18" ht="21.95" customHeight="1">
      <c r="A18" s="150">
        <v>1985</v>
      </c>
      <c r="B18" s="100">
        <v>49</v>
      </c>
      <c r="C18" s="83">
        <v>156.3</v>
      </c>
      <c r="D18" s="87">
        <v>3.18979591836735</v>
      </c>
      <c r="E18" s="40"/>
      <c r="F18" s="151">
        <v>1985</v>
      </c>
      <c r="G18" s="100">
        <v>25</v>
      </c>
      <c r="H18" s="83">
        <v>41.2</v>
      </c>
      <c r="I18" s="87">
        <v>1.648</v>
      </c>
      <c r="J18" s="40"/>
      <c r="K18" s="151">
        <v>1985</v>
      </c>
      <c r="L18" s="100">
        <v>8</v>
      </c>
      <c r="M18" s="83">
        <v>-2.4</v>
      </c>
      <c r="N18" s="89">
        <v>-0.3</v>
      </c>
      <c r="O18" t="s" s="131">
        <v>118</v>
      </c>
      <c r="P18" s="135">
        <f>AVERAGE(B18:B29)</f>
        <v>38.4166666666667</v>
      </c>
      <c r="Q18" s="97">
        <f>AVERAGE(D18:D29)</f>
        <v>3.36401293373249</v>
      </c>
      <c r="R18" t="s" s="134">
        <v>118</v>
      </c>
      <c r="S18" s="135">
        <f>AVERAGE(G18:G29)</f>
        <v>18.9166666666667</v>
      </c>
      <c r="T18" s="97">
        <f>AVERAGE(I18:I29)</f>
        <v>1.84053568972535</v>
      </c>
      <c r="U18" t="s" s="134">
        <v>118</v>
      </c>
      <c r="V18" s="135">
        <f>AVERAGE(L18:L29)</f>
        <v>4.41666666666667</v>
      </c>
      <c r="W18" s="97">
        <f>AVERAGE(N18:N29)</f>
        <v>-0.298012987012987</v>
      </c>
    </row>
    <row r="19" ht="21.95" customHeight="1">
      <c r="A19" s="150">
        <v>1986</v>
      </c>
      <c r="B19" s="100">
        <v>22</v>
      </c>
      <c r="C19" s="83">
        <v>95.2</v>
      </c>
      <c r="D19" s="87">
        <v>4.32727272727273</v>
      </c>
      <c r="E19" s="40"/>
      <c r="F19" s="151">
        <v>1986</v>
      </c>
      <c r="G19" s="100">
        <v>7</v>
      </c>
      <c r="H19" s="83">
        <v>18</v>
      </c>
      <c r="I19" s="87">
        <v>2.57142857142857</v>
      </c>
      <c r="J19" s="40"/>
      <c r="K19" s="151">
        <v>1986</v>
      </c>
      <c r="L19" s="100">
        <v>0</v>
      </c>
      <c r="M19" s="83">
        <v>0</v>
      </c>
      <c r="N19" s="89"/>
      <c r="O19" t="s" s="131">
        <v>119</v>
      </c>
      <c r="P19" s="135">
        <f>AVERAGE(B19:B29)</f>
        <v>37.4545454545455</v>
      </c>
      <c r="Q19" s="97">
        <f>AVERAGE(D19:D29)</f>
        <v>3.37985084422023</v>
      </c>
      <c r="R19" t="s" s="134">
        <v>119</v>
      </c>
      <c r="S19" s="135">
        <f>AVERAGE(G19:G29)</f>
        <v>18.3636363636364</v>
      </c>
      <c r="T19" s="97">
        <f>AVERAGE(I19:I29)</f>
        <v>1.85803893424583</v>
      </c>
      <c r="U19" t="s" s="134">
        <v>119</v>
      </c>
      <c r="V19" s="135">
        <f>AVERAGE(L19:L29)</f>
        <v>4.09090909090909</v>
      </c>
      <c r="W19" s="97">
        <f>AVERAGE(N19:N29)</f>
        <v>-0.297792207792208</v>
      </c>
    </row>
    <row r="20" ht="21.95" customHeight="1">
      <c r="A20" s="150">
        <v>1987</v>
      </c>
      <c r="B20" s="100">
        <v>55</v>
      </c>
      <c r="C20" s="83">
        <v>155.5</v>
      </c>
      <c r="D20" s="87">
        <v>2.82727272727273</v>
      </c>
      <c r="E20" s="40"/>
      <c r="F20" s="151">
        <v>1987</v>
      </c>
      <c r="G20" s="100">
        <v>29</v>
      </c>
      <c r="H20" s="83">
        <v>33.9</v>
      </c>
      <c r="I20" s="87">
        <v>1.16896551724138</v>
      </c>
      <c r="J20" s="40"/>
      <c r="K20" s="151">
        <v>1987</v>
      </c>
      <c r="L20" s="100">
        <v>11</v>
      </c>
      <c r="M20" s="83">
        <v>-5.8</v>
      </c>
      <c r="N20" s="89">
        <v>-0.527272727272727</v>
      </c>
      <c r="O20" t="s" s="131">
        <v>98</v>
      </c>
      <c r="P20" s="135">
        <f>AVERAGE(B20:B29)</f>
        <v>39</v>
      </c>
      <c r="Q20" s="97">
        <f>AVERAGE(D20:D29)</f>
        <v>3.28510865591498</v>
      </c>
      <c r="R20" t="s" s="134">
        <v>98</v>
      </c>
      <c r="S20" s="135">
        <f>AVERAGE(G20:G29)</f>
        <v>19.5</v>
      </c>
      <c r="T20" s="97">
        <f>AVERAGE(I20:I29)</f>
        <v>1.78669997052756</v>
      </c>
      <c r="U20" t="s" s="134">
        <v>98</v>
      </c>
      <c r="V20" s="135">
        <f>AVERAGE(L20:L29)</f>
        <v>4.5</v>
      </c>
      <c r="W20" s="97">
        <f>AVERAGE(N20:N29)</f>
        <v>-0.297792207792208</v>
      </c>
    </row>
    <row r="21" ht="21.95" customHeight="1">
      <c r="A21" s="150">
        <v>1988</v>
      </c>
      <c r="B21" s="100">
        <v>33</v>
      </c>
      <c r="C21" s="83">
        <v>127.8</v>
      </c>
      <c r="D21" s="87">
        <v>3.87272727272727</v>
      </c>
      <c r="E21" s="40"/>
      <c r="F21" s="151">
        <v>1988</v>
      </c>
      <c r="G21" s="100">
        <v>12</v>
      </c>
      <c r="H21" s="83">
        <v>30.7</v>
      </c>
      <c r="I21" s="87">
        <v>2.55833333333333</v>
      </c>
      <c r="J21" s="40"/>
      <c r="K21" s="151">
        <v>1988</v>
      </c>
      <c r="L21" s="100">
        <v>1</v>
      </c>
      <c r="M21" s="83">
        <v>-0.5</v>
      </c>
      <c r="N21" s="89">
        <v>-0.5</v>
      </c>
      <c r="O21" t="s" s="131">
        <v>120</v>
      </c>
      <c r="P21" s="135">
        <f>AVERAGE(B21:B29)</f>
        <v>37.2222222222222</v>
      </c>
      <c r="Q21" s="97">
        <f>AVERAGE(D21:D29)</f>
        <v>3.33597931465301</v>
      </c>
      <c r="R21" t="s" s="134">
        <v>120</v>
      </c>
      <c r="S21" s="135">
        <f>AVERAGE(G21:G29)</f>
        <v>18.4444444444444</v>
      </c>
      <c r="T21" s="97">
        <f>AVERAGE(I21:I29)</f>
        <v>1.8553371320038</v>
      </c>
      <c r="U21" t="s" s="134">
        <v>120</v>
      </c>
      <c r="V21" s="135">
        <f>AVERAGE(L21:L29)</f>
        <v>3.77777777777778</v>
      </c>
      <c r="W21" s="97">
        <f>AVERAGE(N21:N29)</f>
        <v>-0.269107142857143</v>
      </c>
    </row>
    <row r="22" ht="21.95" customHeight="1">
      <c r="A22" s="150">
        <v>1989</v>
      </c>
      <c r="B22" s="100">
        <v>40</v>
      </c>
      <c r="C22" s="83">
        <v>122.7</v>
      </c>
      <c r="D22" s="87">
        <v>3.0675</v>
      </c>
      <c r="E22" s="40"/>
      <c r="F22" s="151">
        <v>1989</v>
      </c>
      <c r="G22" s="100">
        <v>20</v>
      </c>
      <c r="H22" s="83">
        <v>27.5</v>
      </c>
      <c r="I22" s="87">
        <v>1.375</v>
      </c>
      <c r="J22" s="40"/>
      <c r="K22" s="151">
        <v>1989</v>
      </c>
      <c r="L22" s="100">
        <v>7</v>
      </c>
      <c r="M22" s="83">
        <v>-1</v>
      </c>
      <c r="N22" s="89">
        <v>-0.142857142857143</v>
      </c>
      <c r="O22" t="s" s="131">
        <v>121</v>
      </c>
      <c r="P22" s="135">
        <f>AVERAGE(B22:B29)</f>
        <v>37.75</v>
      </c>
      <c r="Q22" s="97">
        <f>AVERAGE(D22:D29)</f>
        <v>3.26888581989373</v>
      </c>
      <c r="R22" t="s" s="134">
        <v>121</v>
      </c>
      <c r="S22" s="135">
        <f>AVERAGE(G22:G29)</f>
        <v>19.25</v>
      </c>
      <c r="T22" s="97">
        <f>AVERAGE(I22:I29)</f>
        <v>1.76746260683761</v>
      </c>
      <c r="U22" t="s" s="134">
        <v>121</v>
      </c>
      <c r="V22" s="135">
        <f>AVERAGE(L22:L29)</f>
        <v>4.125</v>
      </c>
      <c r="W22" s="97">
        <f>AVERAGE(N22:N29)</f>
        <v>-0.236122448979592</v>
      </c>
    </row>
    <row r="23" ht="21.95" customHeight="1">
      <c r="A23" s="150">
        <v>1990</v>
      </c>
      <c r="B23" s="100">
        <v>31</v>
      </c>
      <c r="C23" s="83">
        <v>113.3</v>
      </c>
      <c r="D23" s="87">
        <v>3.65483870967742</v>
      </c>
      <c r="E23" s="40"/>
      <c r="F23" s="151">
        <v>1990</v>
      </c>
      <c r="G23" s="100">
        <v>12</v>
      </c>
      <c r="H23" s="83">
        <v>18</v>
      </c>
      <c r="I23" s="87">
        <v>1.5</v>
      </c>
      <c r="J23" s="40"/>
      <c r="K23" s="151">
        <v>1990</v>
      </c>
      <c r="L23" s="100">
        <v>2</v>
      </c>
      <c r="M23" s="83">
        <v>-0.9</v>
      </c>
      <c r="N23" s="89">
        <v>-0.45</v>
      </c>
      <c r="O23" t="s" s="131">
        <v>122</v>
      </c>
      <c r="P23" s="135">
        <f>AVERAGE(B23:B29)</f>
        <v>37.4285714285714</v>
      </c>
      <c r="Q23" s="97">
        <f>AVERAGE(D23:D29)</f>
        <v>3.29765522273569</v>
      </c>
      <c r="R23" t="s" s="134">
        <v>122</v>
      </c>
      <c r="S23" s="135">
        <f>AVERAGE(G23:G29)</f>
        <v>19.1428571428571</v>
      </c>
      <c r="T23" s="97">
        <f>AVERAGE(I23:I29)</f>
        <v>1.82352869352869</v>
      </c>
      <c r="U23" t="s" s="134">
        <v>122</v>
      </c>
      <c r="V23" s="135">
        <f>AVERAGE(L23:L29)</f>
        <v>3.71428571428571</v>
      </c>
      <c r="W23" s="97">
        <f>AVERAGE(N23:N29)</f>
        <v>-0.251666666666667</v>
      </c>
    </row>
    <row r="24" ht="21.95" customHeight="1">
      <c r="A24" s="150">
        <v>1991</v>
      </c>
      <c r="B24" s="100">
        <v>33</v>
      </c>
      <c r="C24" s="83">
        <v>111.7</v>
      </c>
      <c r="D24" s="87">
        <v>3.38484848484848</v>
      </c>
      <c r="E24" s="40"/>
      <c r="F24" s="151">
        <v>1991</v>
      </c>
      <c r="G24" s="100">
        <v>14</v>
      </c>
      <c r="H24" s="83">
        <v>22.4</v>
      </c>
      <c r="I24" s="87">
        <v>1.6</v>
      </c>
      <c r="J24" s="40"/>
      <c r="K24" s="151">
        <v>1991</v>
      </c>
      <c r="L24" s="100">
        <v>3</v>
      </c>
      <c r="M24" s="83">
        <v>-1.5</v>
      </c>
      <c r="N24" s="89">
        <v>-0.5</v>
      </c>
      <c r="O24" t="s" s="131">
        <v>123</v>
      </c>
      <c r="P24" s="135">
        <f>AVERAGE(B24:B29)</f>
        <v>38.5</v>
      </c>
      <c r="Q24" s="97">
        <f>AVERAGE(D24:D29)</f>
        <v>3.23812464157873</v>
      </c>
      <c r="R24" t="s" s="134">
        <v>123</v>
      </c>
      <c r="S24" s="135">
        <f>AVERAGE(G24:G29)</f>
        <v>20.3333333333333</v>
      </c>
      <c r="T24" s="97">
        <f>AVERAGE(I24:I29)</f>
        <v>1.87745014245014</v>
      </c>
      <c r="U24" t="s" s="134">
        <v>123</v>
      </c>
      <c r="V24" s="135">
        <f>AVERAGE(L24:L29)</f>
        <v>4</v>
      </c>
      <c r="W24" s="97">
        <f>AVERAGE(N24:N29)</f>
        <v>-0.212</v>
      </c>
    </row>
    <row r="25" ht="21.95" customHeight="1">
      <c r="A25" s="150">
        <v>1992</v>
      </c>
      <c r="B25" s="100">
        <v>28</v>
      </c>
      <c r="C25" s="83">
        <v>98.3</v>
      </c>
      <c r="D25" s="87">
        <v>3.51071428571429</v>
      </c>
      <c r="E25" s="40"/>
      <c r="F25" s="151">
        <v>1992</v>
      </c>
      <c r="G25" s="100">
        <v>15</v>
      </c>
      <c r="H25" s="83">
        <v>36.4</v>
      </c>
      <c r="I25" s="87">
        <v>2.42666666666667</v>
      </c>
      <c r="J25" s="40"/>
      <c r="K25" s="151">
        <v>1992</v>
      </c>
      <c r="L25" s="100">
        <v>0</v>
      </c>
      <c r="M25" s="83">
        <v>0</v>
      </c>
      <c r="N25" s="89"/>
      <c r="O25" t="s" s="131">
        <v>104</v>
      </c>
      <c r="P25" s="135">
        <f>AVERAGE(B25:B29)</f>
        <v>39.6</v>
      </c>
      <c r="Q25" s="97">
        <f>AVERAGE(D25:D29)</f>
        <v>3.20877987292478</v>
      </c>
      <c r="R25" t="s" s="134">
        <v>104</v>
      </c>
      <c r="S25" s="135">
        <f>AVERAGE(G25:G29)</f>
        <v>21.6</v>
      </c>
      <c r="T25" s="97">
        <f>AVERAGE(I25:I29)</f>
        <v>1.93294017094017</v>
      </c>
      <c r="U25" t="s" s="134">
        <v>104</v>
      </c>
      <c r="V25" s="135">
        <f>AVERAGE(L25:L29)</f>
        <v>4.2</v>
      </c>
      <c r="W25" s="97">
        <f>AVERAGE(N25:N29)</f>
        <v>-0.14</v>
      </c>
    </row>
    <row r="26" ht="21.95" customHeight="1">
      <c r="A26" s="150">
        <v>1993</v>
      </c>
      <c r="B26" s="100">
        <v>20</v>
      </c>
      <c r="C26" s="83">
        <v>56.1</v>
      </c>
      <c r="D26" s="87">
        <v>2.805</v>
      </c>
      <c r="E26" s="40"/>
      <c r="F26" s="151">
        <v>1993</v>
      </c>
      <c r="G26" s="100">
        <v>11</v>
      </c>
      <c r="H26" s="83">
        <v>16.5</v>
      </c>
      <c r="I26" s="87">
        <v>1.5</v>
      </c>
      <c r="J26" s="40"/>
      <c r="K26" s="151">
        <v>1993</v>
      </c>
      <c r="L26" s="100">
        <v>2</v>
      </c>
      <c r="M26" s="83">
        <v>0</v>
      </c>
      <c r="N26" s="89">
        <v>0</v>
      </c>
      <c r="O26" t="s" s="131">
        <v>124</v>
      </c>
      <c r="P26" s="135">
        <f>AVERAGE(B26:B29)</f>
        <v>42.5</v>
      </c>
      <c r="Q26" s="97">
        <f>AVERAGE(D26:D29)</f>
        <v>3.1332962697274</v>
      </c>
      <c r="R26" t="s" s="134">
        <v>124</v>
      </c>
      <c r="S26" s="135">
        <f>AVERAGE(G26:G29)</f>
        <v>23.25</v>
      </c>
      <c r="T26" s="97">
        <f>AVERAGE(I26:I29)</f>
        <v>1.80950854700855</v>
      </c>
      <c r="U26" t="s" s="134">
        <v>124</v>
      </c>
      <c r="V26" s="135">
        <f>AVERAGE(L26:L29)</f>
        <v>5.25</v>
      </c>
      <c r="W26" s="97">
        <f>AVERAGE(N26:N29)</f>
        <v>-0.14</v>
      </c>
    </row>
    <row r="27" ht="21.95" customHeight="1">
      <c r="A27" s="150">
        <v>1994</v>
      </c>
      <c r="B27" s="100">
        <v>85</v>
      </c>
      <c r="C27" s="83">
        <v>230.6</v>
      </c>
      <c r="D27" s="87">
        <v>2.71294117647059</v>
      </c>
      <c r="E27" s="40"/>
      <c r="F27" s="151">
        <v>1994</v>
      </c>
      <c r="G27" s="100">
        <v>52</v>
      </c>
      <c r="H27" s="83">
        <v>79.40000000000001</v>
      </c>
      <c r="I27" s="87">
        <v>1.52692307692308</v>
      </c>
      <c r="J27" s="40"/>
      <c r="K27" s="151">
        <v>1994</v>
      </c>
      <c r="L27" s="100">
        <v>15</v>
      </c>
      <c r="M27" s="83">
        <v>-0.4</v>
      </c>
      <c r="N27" s="89">
        <v>-0.0266666666666667</v>
      </c>
      <c r="O27" t="s" s="131">
        <v>125</v>
      </c>
      <c r="P27" s="135">
        <f>AVERAGE(B27:B29)</f>
        <v>50</v>
      </c>
      <c r="Q27" s="97">
        <f>AVERAGE(D27:D29)</f>
        <v>3.24272835963654</v>
      </c>
      <c r="R27" t="s" s="134">
        <v>125</v>
      </c>
      <c r="S27" s="135">
        <f>AVERAGE(G27:G29)</f>
        <v>27.3333333333333</v>
      </c>
      <c r="T27" s="97">
        <f>AVERAGE(I27:I29)</f>
        <v>1.91267806267806</v>
      </c>
      <c r="U27" t="s" s="134">
        <v>125</v>
      </c>
      <c r="V27" s="135">
        <f>AVERAGE(L27:L29)</f>
        <v>6.33333333333333</v>
      </c>
      <c r="W27" s="97">
        <f>AVERAGE(N27:N29)</f>
        <v>-0.186666666666667</v>
      </c>
    </row>
    <row r="28" ht="21.95" customHeight="1">
      <c r="A28" s="150">
        <v>1995</v>
      </c>
      <c r="B28" s="100">
        <v>41</v>
      </c>
      <c r="C28" s="83">
        <v>147.2</v>
      </c>
      <c r="D28" s="87">
        <v>3.59024390243902</v>
      </c>
      <c r="E28" s="40"/>
      <c r="F28" s="151">
        <v>1995</v>
      </c>
      <c r="G28" s="100">
        <v>18</v>
      </c>
      <c r="H28" s="83">
        <v>36.5</v>
      </c>
      <c r="I28" s="87">
        <v>2.02777777777778</v>
      </c>
      <c r="J28" s="40"/>
      <c r="K28" s="151">
        <v>1995</v>
      </c>
      <c r="L28" s="100">
        <v>3</v>
      </c>
      <c r="M28" s="83">
        <v>-0.7</v>
      </c>
      <c r="N28" s="89">
        <v>-0.233333333333333</v>
      </c>
      <c r="O28" t="s" s="131">
        <v>126</v>
      </c>
      <c r="P28" s="135">
        <f>AVERAGE(B28:B29)</f>
        <v>32.5</v>
      </c>
      <c r="Q28" s="97">
        <f>AVERAGE(D28:D29)</f>
        <v>3.50762195121951</v>
      </c>
      <c r="R28" t="s" s="134">
        <v>126</v>
      </c>
      <c r="S28" s="135">
        <f>AVERAGE(G28:G29)</f>
        <v>15</v>
      </c>
      <c r="T28" s="97">
        <f>AVERAGE(I28:I29)</f>
        <v>2.10555555555556</v>
      </c>
      <c r="U28" t="s" s="134">
        <v>126</v>
      </c>
      <c r="V28" s="135">
        <f>AVERAGE(L28:L29)</f>
        <v>2</v>
      </c>
      <c r="W28" s="97">
        <f>AVERAGE(N28:N29)</f>
        <v>-0.266666666666667</v>
      </c>
    </row>
    <row r="29" ht="21.95" customHeight="1">
      <c r="A29" s="150">
        <v>1996</v>
      </c>
      <c r="B29" s="204">
        <v>24</v>
      </c>
      <c r="C29" s="205">
        <v>82.2</v>
      </c>
      <c r="D29" s="206">
        <v>3.425</v>
      </c>
      <c r="E29" s="40"/>
      <c r="F29" s="151">
        <v>1996</v>
      </c>
      <c r="G29" s="204">
        <v>12</v>
      </c>
      <c r="H29" s="205">
        <v>26.2</v>
      </c>
      <c r="I29" s="206">
        <v>2.18333333333333</v>
      </c>
      <c r="J29" s="40"/>
      <c r="K29" s="151">
        <v>1996</v>
      </c>
      <c r="L29" s="204">
        <v>1</v>
      </c>
      <c r="M29" s="205">
        <v>-0.3</v>
      </c>
      <c r="N29" s="207">
        <v>-0.3</v>
      </c>
      <c r="O29" t="s" s="131">
        <v>127</v>
      </c>
      <c r="P29" s="135">
        <f>AVERAGE(B29)</f>
        <v>24</v>
      </c>
      <c r="Q29" s="97">
        <f>AVERAGE(D29)</f>
        <v>3.425</v>
      </c>
      <c r="R29" t="s" s="134">
        <v>127</v>
      </c>
      <c r="S29" s="135">
        <f>AVERAGE(G29)</f>
        <v>12</v>
      </c>
      <c r="T29" s="97">
        <f>AVERAGE(I29)</f>
        <v>2.18333333333333</v>
      </c>
      <c r="U29" t="s" s="134">
        <v>127</v>
      </c>
      <c r="V29" s="135">
        <f>AVERAGE(L29)</f>
        <v>1</v>
      </c>
      <c r="W29" s="97">
        <f>AVERAGE(N29)</f>
        <v>-0.3</v>
      </c>
    </row>
    <row r="30" ht="21.95" customHeight="1">
      <c r="A30" s="150">
        <v>1997</v>
      </c>
      <c r="B30" s="154">
        <v>32</v>
      </c>
      <c r="C30" s="155">
        <v>121.4</v>
      </c>
      <c r="D30" s="156">
        <v>3.79375</v>
      </c>
      <c r="E30" s="40"/>
      <c r="F30" s="151">
        <v>1997</v>
      </c>
      <c r="G30" s="154">
        <v>13</v>
      </c>
      <c r="H30" s="155">
        <v>32.6</v>
      </c>
      <c r="I30" s="156">
        <v>2.50769230769231</v>
      </c>
      <c r="J30" s="40"/>
      <c r="K30" s="151">
        <v>1997</v>
      </c>
      <c r="L30" s="154">
        <v>0</v>
      </c>
      <c r="M30" s="155">
        <v>0</v>
      </c>
      <c r="N30" s="157"/>
      <c r="O30" t="s" s="131">
        <v>128</v>
      </c>
      <c r="P30" s="158">
        <f>AVERAGE(B30)</f>
        <v>32</v>
      </c>
      <c r="Q30" s="159">
        <f>AVERAGE(D30)</f>
        <v>3.79375</v>
      </c>
      <c r="R30" t="s" s="134">
        <v>128</v>
      </c>
      <c r="S30" s="158">
        <f>AVERAGE(G30)</f>
        <v>13</v>
      </c>
      <c r="T30" s="159">
        <f>AVERAGE(I30)</f>
        <v>2.50769230769231</v>
      </c>
      <c r="U30" t="s" s="134">
        <v>128</v>
      </c>
      <c r="V30" s="158">
        <f>AVERAGE(L30)</f>
        <v>0</v>
      </c>
      <c r="W30" s="159"/>
    </row>
    <row r="31" ht="21.95" customHeight="1">
      <c r="A31" s="150">
        <v>1998</v>
      </c>
      <c r="B31" s="100">
        <v>14</v>
      </c>
      <c r="C31" s="83">
        <v>62.4</v>
      </c>
      <c r="D31" s="87">
        <v>4.45714285714286</v>
      </c>
      <c r="E31" s="40"/>
      <c r="F31" s="151">
        <v>1998</v>
      </c>
      <c r="G31" s="100">
        <v>3</v>
      </c>
      <c r="H31" s="83">
        <v>9</v>
      </c>
      <c r="I31" s="87">
        <v>3</v>
      </c>
      <c r="J31" s="40"/>
      <c r="K31" s="151">
        <v>1998</v>
      </c>
      <c r="L31" s="100">
        <v>0</v>
      </c>
      <c r="M31" s="83">
        <v>0</v>
      </c>
      <c r="N31" s="89"/>
      <c r="O31" t="s" s="131">
        <v>127</v>
      </c>
      <c r="P31" s="135">
        <f>AVERAGE(B31)</f>
        <v>14</v>
      </c>
      <c r="Q31" s="97">
        <f>AVERAGE(D31)</f>
        <v>4.45714285714286</v>
      </c>
      <c r="R31" t="s" s="134">
        <v>127</v>
      </c>
      <c r="S31" s="135">
        <f>AVERAGE(G31)</f>
        <v>3</v>
      </c>
      <c r="T31" s="97">
        <f>AVERAGE(I31)</f>
        <v>3</v>
      </c>
      <c r="U31" t="s" s="134">
        <v>127</v>
      </c>
      <c r="V31" s="135">
        <f>AVERAGE(L31)</f>
        <v>0</v>
      </c>
      <c r="W31" s="97"/>
    </row>
    <row r="32" ht="21.95" customHeight="1">
      <c r="A32" s="150">
        <v>1999</v>
      </c>
      <c r="B32" s="100">
        <v>34</v>
      </c>
      <c r="C32" s="83">
        <v>127</v>
      </c>
      <c r="D32" s="87">
        <v>3.73529411764706</v>
      </c>
      <c r="E32" s="40"/>
      <c r="F32" s="151">
        <v>1999</v>
      </c>
      <c r="G32" s="100">
        <v>15</v>
      </c>
      <c r="H32" s="83">
        <v>33.9</v>
      </c>
      <c r="I32" s="87">
        <v>2.26</v>
      </c>
      <c r="J32" s="40"/>
      <c r="K32" s="151">
        <v>1999</v>
      </c>
      <c r="L32" s="100">
        <v>1</v>
      </c>
      <c r="M32" s="83">
        <v>-0.7</v>
      </c>
      <c r="N32" s="89">
        <v>-0.7</v>
      </c>
      <c r="O32" t="s" s="131">
        <v>126</v>
      </c>
      <c r="P32" s="135">
        <f>AVERAGE(B31:B32)</f>
        <v>24</v>
      </c>
      <c r="Q32" s="97">
        <f>AVERAGE(D31:D32)</f>
        <v>4.09621848739496</v>
      </c>
      <c r="R32" t="s" s="134">
        <v>126</v>
      </c>
      <c r="S32" s="135">
        <f>AVERAGE(G31:G32)</f>
        <v>9</v>
      </c>
      <c r="T32" s="97">
        <f>AVERAGE(I31:I32)</f>
        <v>2.63</v>
      </c>
      <c r="U32" t="s" s="134">
        <v>126</v>
      </c>
      <c r="V32" s="135">
        <f>AVERAGE(L31:L32)</f>
        <v>0.5</v>
      </c>
      <c r="W32" s="97">
        <f>AVERAGE(N31:N32)</f>
        <v>-0.7</v>
      </c>
    </row>
    <row r="33" ht="21.95" customHeight="1">
      <c r="A33" s="150">
        <v>2000</v>
      </c>
      <c r="B33" s="100">
        <v>39</v>
      </c>
      <c r="C33" s="83">
        <v>115.2</v>
      </c>
      <c r="D33" s="87">
        <v>2.95384615384615</v>
      </c>
      <c r="E33" s="40"/>
      <c r="F33" s="151">
        <v>2000</v>
      </c>
      <c r="G33" s="100">
        <v>22</v>
      </c>
      <c r="H33" s="83">
        <v>36.3</v>
      </c>
      <c r="I33" s="87">
        <v>1.65</v>
      </c>
      <c r="J33" s="40"/>
      <c r="K33" s="151">
        <v>2000</v>
      </c>
      <c r="L33" s="100">
        <v>7</v>
      </c>
      <c r="M33" s="83">
        <v>-4.4</v>
      </c>
      <c r="N33" s="89">
        <v>-0.628571428571429</v>
      </c>
      <c r="O33" t="s" s="131">
        <v>125</v>
      </c>
      <c r="P33" s="135">
        <f>AVERAGE(B31:B33)</f>
        <v>29</v>
      </c>
      <c r="Q33" s="97">
        <f>AVERAGE(D31:D33)</f>
        <v>3.71542770954536</v>
      </c>
      <c r="R33" t="s" s="134">
        <v>125</v>
      </c>
      <c r="S33" s="135">
        <f>AVERAGE(G31:G33)</f>
        <v>13.3333333333333</v>
      </c>
      <c r="T33" s="97">
        <f>AVERAGE(I31:I33)</f>
        <v>2.30333333333333</v>
      </c>
      <c r="U33" t="s" s="134">
        <v>125</v>
      </c>
      <c r="V33" s="135">
        <f>AVERAGE(L31:L33)</f>
        <v>2.66666666666667</v>
      </c>
      <c r="W33" s="97">
        <f>AVERAGE(N31:N33)</f>
        <v>-0.664285714285715</v>
      </c>
    </row>
    <row r="34" ht="21.95" customHeight="1">
      <c r="A34" s="150">
        <v>2001</v>
      </c>
      <c r="B34" s="100">
        <v>43</v>
      </c>
      <c r="C34" s="83">
        <v>178.3</v>
      </c>
      <c r="D34" s="87">
        <v>4.14651162790698</v>
      </c>
      <c r="E34" s="40"/>
      <c r="F34" s="151">
        <v>2001</v>
      </c>
      <c r="G34" s="100">
        <v>14</v>
      </c>
      <c r="H34" s="83">
        <v>39.7</v>
      </c>
      <c r="I34" s="87">
        <v>2.83571428571429</v>
      </c>
      <c r="J34" s="40"/>
      <c r="K34" s="151">
        <v>2001</v>
      </c>
      <c r="L34" s="100">
        <v>0</v>
      </c>
      <c r="M34" s="83">
        <v>0</v>
      </c>
      <c r="N34" s="89"/>
      <c r="O34" t="s" s="131">
        <v>124</v>
      </c>
      <c r="P34" s="135">
        <f>AVERAGE(B31:B34)</f>
        <v>32.5</v>
      </c>
      <c r="Q34" s="97">
        <f>AVERAGE(D31:D34)</f>
        <v>3.82319868913576</v>
      </c>
      <c r="R34" t="s" s="134">
        <v>124</v>
      </c>
      <c r="S34" s="135">
        <f>AVERAGE(G31:G34)</f>
        <v>13.5</v>
      </c>
      <c r="T34" s="97">
        <f>AVERAGE(I31:I34)</f>
        <v>2.43642857142857</v>
      </c>
      <c r="U34" t="s" s="134">
        <v>124</v>
      </c>
      <c r="V34" s="135">
        <f>AVERAGE(L31:L34)</f>
        <v>2</v>
      </c>
      <c r="W34" s="97">
        <f>AVERAGE(N31:N34)</f>
        <v>-0.664285714285715</v>
      </c>
    </row>
    <row r="35" ht="21.95" customHeight="1">
      <c r="A35" s="150">
        <v>2002</v>
      </c>
      <c r="B35" s="100">
        <v>72</v>
      </c>
      <c r="C35" s="83">
        <v>190.6</v>
      </c>
      <c r="D35" s="87">
        <v>2.64722222222222</v>
      </c>
      <c r="E35" s="40"/>
      <c r="F35" s="151">
        <v>2002</v>
      </c>
      <c r="G35" s="100">
        <v>46</v>
      </c>
      <c r="H35" s="83">
        <v>69.2</v>
      </c>
      <c r="I35" s="87">
        <v>1.50434782608696</v>
      </c>
      <c r="J35" s="40"/>
      <c r="K35" s="151">
        <v>2002</v>
      </c>
      <c r="L35" s="100">
        <v>14</v>
      </c>
      <c r="M35" s="83">
        <v>-7.5</v>
      </c>
      <c r="N35" s="89">
        <v>-0.535714285714286</v>
      </c>
      <c r="O35" t="s" s="131">
        <v>104</v>
      </c>
      <c r="P35" s="135">
        <f>AVERAGE(B31:B35)</f>
        <v>40.4</v>
      </c>
      <c r="Q35" s="97">
        <f>AVERAGE(D31:D35)</f>
        <v>3.58800339575305</v>
      </c>
      <c r="R35" t="s" s="134">
        <v>104</v>
      </c>
      <c r="S35" s="135">
        <f>AVERAGE(G31:G35)</f>
        <v>20</v>
      </c>
      <c r="T35" s="97">
        <f>AVERAGE(I31:I35)</f>
        <v>2.25001242236025</v>
      </c>
      <c r="U35" t="s" s="134">
        <v>104</v>
      </c>
      <c r="V35" s="135">
        <f>AVERAGE(L31:L35)</f>
        <v>4.4</v>
      </c>
      <c r="W35" s="97">
        <f>AVERAGE(N31:N35)</f>
        <v>-0.621428571428572</v>
      </c>
    </row>
    <row r="36" ht="21.95" customHeight="1">
      <c r="A36" s="150">
        <v>2003</v>
      </c>
      <c r="B36" s="100">
        <v>43</v>
      </c>
      <c r="C36" s="83">
        <v>126.1</v>
      </c>
      <c r="D36" s="87">
        <v>2.93255813953488</v>
      </c>
      <c r="E36" s="40"/>
      <c r="F36" s="151">
        <v>2003</v>
      </c>
      <c r="G36" s="100">
        <v>20</v>
      </c>
      <c r="H36" s="83">
        <v>20.3</v>
      </c>
      <c r="I36" s="87">
        <v>1.015</v>
      </c>
      <c r="J36" s="40"/>
      <c r="K36" s="151">
        <v>2003</v>
      </c>
      <c r="L36" s="100">
        <v>10</v>
      </c>
      <c r="M36" s="83">
        <v>-7.5</v>
      </c>
      <c r="N36" s="89">
        <v>-0.75</v>
      </c>
      <c r="O36" t="s" s="131">
        <v>123</v>
      </c>
      <c r="P36" s="135">
        <f>AVERAGE(B31:B36)</f>
        <v>40.8333333333333</v>
      </c>
      <c r="Q36" s="97">
        <f>AVERAGE(D31:D36)</f>
        <v>3.47876251971669</v>
      </c>
      <c r="R36" t="s" s="134">
        <v>123</v>
      </c>
      <c r="S36" s="135">
        <f>AVERAGE(G31:G36)</f>
        <v>20</v>
      </c>
      <c r="T36" s="97">
        <f>AVERAGE(I31:I36)</f>
        <v>2.04417701863354</v>
      </c>
      <c r="U36" t="s" s="134">
        <v>123</v>
      </c>
      <c r="V36" s="135">
        <f>AVERAGE(L31:L36)</f>
        <v>5.33333333333333</v>
      </c>
      <c r="W36" s="97">
        <f>AVERAGE(N31:N36)</f>
        <v>-0.653571428571429</v>
      </c>
    </row>
    <row r="37" ht="21.95" customHeight="1">
      <c r="A37" s="150">
        <v>2004</v>
      </c>
      <c r="B37" s="100">
        <v>31</v>
      </c>
      <c r="C37" s="83">
        <v>85.2</v>
      </c>
      <c r="D37" s="87">
        <v>2.74838709677419</v>
      </c>
      <c r="E37" s="40"/>
      <c r="F37" s="151">
        <v>2004</v>
      </c>
      <c r="G37" s="100">
        <v>21</v>
      </c>
      <c r="H37" s="83">
        <v>39.4</v>
      </c>
      <c r="I37" s="87">
        <v>1.87619047619048</v>
      </c>
      <c r="J37" s="40"/>
      <c r="K37" s="151">
        <v>2004</v>
      </c>
      <c r="L37" s="100">
        <v>2</v>
      </c>
      <c r="M37" s="83">
        <v>-1.6</v>
      </c>
      <c r="N37" s="89">
        <v>-0.8</v>
      </c>
      <c r="O37" t="s" s="131">
        <v>122</v>
      </c>
      <c r="P37" s="135">
        <f>AVERAGE(B31:B37)</f>
        <v>39.4285714285714</v>
      </c>
      <c r="Q37" s="97">
        <f>AVERAGE(D31:D37)</f>
        <v>3.37442317358205</v>
      </c>
      <c r="R37" t="s" s="134">
        <v>122</v>
      </c>
      <c r="S37" s="135">
        <f>AVERAGE(G31:G37)</f>
        <v>20.1428571428571</v>
      </c>
      <c r="T37" s="97">
        <f>AVERAGE(I31:I37)</f>
        <v>2.02017894114168</v>
      </c>
      <c r="U37" t="s" s="134">
        <v>122</v>
      </c>
      <c r="V37" s="135">
        <f>AVERAGE(L31:L37)</f>
        <v>4.85714285714286</v>
      </c>
      <c r="W37" s="97">
        <f>AVERAGE(N31:N37)</f>
        <v>-0.6828571428571431</v>
      </c>
    </row>
    <row r="38" ht="21.95" customHeight="1">
      <c r="A38" s="150">
        <v>2005</v>
      </c>
      <c r="B38" s="100">
        <v>10</v>
      </c>
      <c r="C38" s="83">
        <v>40.5</v>
      </c>
      <c r="D38" s="87">
        <v>4.05</v>
      </c>
      <c r="E38" s="40"/>
      <c r="F38" s="151">
        <v>2005</v>
      </c>
      <c r="G38" s="100">
        <v>4</v>
      </c>
      <c r="H38" s="83">
        <v>9.800000000000001</v>
      </c>
      <c r="I38" s="87">
        <v>2.45</v>
      </c>
      <c r="J38" s="40"/>
      <c r="K38" s="151">
        <v>2005</v>
      </c>
      <c r="L38" s="100">
        <v>0</v>
      </c>
      <c r="M38" s="83">
        <v>0</v>
      </c>
      <c r="N38" s="89"/>
      <c r="O38" t="s" s="131">
        <v>121</v>
      </c>
      <c r="P38" s="135">
        <f>AVERAGE(B31:B38)</f>
        <v>35.75</v>
      </c>
      <c r="Q38" s="97">
        <f>AVERAGE(D31:D38)</f>
        <v>3.45887027688429</v>
      </c>
      <c r="R38" t="s" s="134">
        <v>121</v>
      </c>
      <c r="S38" s="135">
        <f>AVERAGE(G31:G38)</f>
        <v>18.125</v>
      </c>
      <c r="T38" s="97">
        <f>AVERAGE(I31:I38)</f>
        <v>2.07390657349897</v>
      </c>
      <c r="U38" t="s" s="134">
        <v>121</v>
      </c>
      <c r="V38" s="135">
        <f>AVERAGE(L31:L38)</f>
        <v>4.25</v>
      </c>
      <c r="W38" s="97">
        <f>AVERAGE(N31:N38)</f>
        <v>-0.6828571428571431</v>
      </c>
    </row>
    <row r="39" ht="21.95" customHeight="1">
      <c r="A39" s="150">
        <v>2006</v>
      </c>
      <c r="B39" s="100">
        <v>54</v>
      </c>
      <c r="C39" s="83">
        <v>186.9</v>
      </c>
      <c r="D39" s="87">
        <v>3.46111111111111</v>
      </c>
      <c r="E39" s="40"/>
      <c r="F39" s="151">
        <v>2006</v>
      </c>
      <c r="G39" s="100">
        <v>26</v>
      </c>
      <c r="H39" s="83">
        <v>52.5</v>
      </c>
      <c r="I39" s="87">
        <v>2.01923076923077</v>
      </c>
      <c r="J39" s="40"/>
      <c r="K39" s="151">
        <v>2006</v>
      </c>
      <c r="L39" s="100">
        <v>4</v>
      </c>
      <c r="M39" s="83">
        <v>-0.1</v>
      </c>
      <c r="N39" s="89">
        <v>-0.025</v>
      </c>
      <c r="O39" t="s" s="131">
        <v>120</v>
      </c>
      <c r="P39" s="135">
        <f>AVERAGE(B31:B39)</f>
        <v>37.7777777777778</v>
      </c>
      <c r="Q39" s="97">
        <f>AVERAGE(D31:D39)</f>
        <v>3.45911925846505</v>
      </c>
      <c r="R39" t="s" s="134">
        <v>120</v>
      </c>
      <c r="S39" s="135">
        <f>AVERAGE(G31:G39)</f>
        <v>19</v>
      </c>
      <c r="T39" s="97">
        <f>AVERAGE(I31:I39)</f>
        <v>2.06783148413583</v>
      </c>
      <c r="U39" t="s" s="134">
        <v>120</v>
      </c>
      <c r="V39" s="135">
        <f>AVERAGE(L31:L39)</f>
        <v>4.22222222222222</v>
      </c>
      <c r="W39" s="97">
        <f>AVERAGE(N31:N39)</f>
        <v>-0.573214285714286</v>
      </c>
    </row>
    <row r="40" ht="21.95" customHeight="1">
      <c r="A40" s="150">
        <v>2007</v>
      </c>
      <c r="B40" s="100">
        <v>53</v>
      </c>
      <c r="C40" s="83">
        <v>165.8</v>
      </c>
      <c r="D40" s="87">
        <v>3.12830188679245</v>
      </c>
      <c r="E40" s="40"/>
      <c r="F40" s="151">
        <v>2007</v>
      </c>
      <c r="G40" s="100">
        <v>31</v>
      </c>
      <c r="H40" s="83">
        <v>58.6</v>
      </c>
      <c r="I40" s="87">
        <v>1.89032258064516</v>
      </c>
      <c r="J40" s="40"/>
      <c r="K40" s="151">
        <v>2007</v>
      </c>
      <c r="L40" s="100">
        <v>6</v>
      </c>
      <c r="M40" s="83">
        <v>1.2</v>
      </c>
      <c r="N40" s="89">
        <v>0.2</v>
      </c>
      <c r="O40" t="s" s="131">
        <v>98</v>
      </c>
      <c r="P40" s="135">
        <f>AVERAGE(B31:B40)</f>
        <v>39.3</v>
      </c>
      <c r="Q40" s="97">
        <f>AVERAGE(D31:D40)</f>
        <v>3.42603752129779</v>
      </c>
      <c r="R40" t="s" s="134">
        <v>98</v>
      </c>
      <c r="S40" s="135">
        <f>AVERAGE(G31:G40)</f>
        <v>20.2</v>
      </c>
      <c r="T40" s="97">
        <f>AVERAGE(I31:I40)</f>
        <v>2.05008059378677</v>
      </c>
      <c r="U40" t="s" s="134">
        <v>98</v>
      </c>
      <c r="V40" s="135">
        <f>AVERAGE(L31:L40)</f>
        <v>4.4</v>
      </c>
      <c r="W40" s="97">
        <f>AVERAGE(N31:N40)</f>
        <v>-0.462755102040816</v>
      </c>
    </row>
    <row r="41" ht="21.95" customHeight="1">
      <c r="A41" s="150">
        <v>2008</v>
      </c>
      <c r="B41" s="100">
        <v>41</v>
      </c>
      <c r="C41" s="83">
        <v>139.9</v>
      </c>
      <c r="D41" s="87">
        <v>3.41219512195122</v>
      </c>
      <c r="E41" s="40"/>
      <c r="F41" s="151">
        <v>2008</v>
      </c>
      <c r="G41" s="100">
        <v>17</v>
      </c>
      <c r="H41" s="83">
        <v>22.9</v>
      </c>
      <c r="I41" s="87">
        <v>1.34705882352941</v>
      </c>
      <c r="J41" s="40"/>
      <c r="K41" s="151">
        <v>2008</v>
      </c>
      <c r="L41" s="100">
        <v>5</v>
      </c>
      <c r="M41" s="83">
        <v>-2.8</v>
      </c>
      <c r="N41" s="89">
        <v>-0.5600000000000001</v>
      </c>
      <c r="O41" t="s" s="131">
        <v>119</v>
      </c>
      <c r="P41" s="135">
        <f>AVERAGE(B31:B41)</f>
        <v>39.4545454545455</v>
      </c>
      <c r="Q41" s="97">
        <f>AVERAGE(D31:D41)</f>
        <v>3.42477912135719</v>
      </c>
      <c r="R41" t="s" s="134">
        <v>119</v>
      </c>
      <c r="S41" s="135">
        <f>AVERAGE(G31:G41)</f>
        <v>19.9090909090909</v>
      </c>
      <c r="T41" s="97">
        <f>AVERAGE(I31:I41)</f>
        <v>1.98616952376337</v>
      </c>
      <c r="U41" t="s" s="134">
        <v>119</v>
      </c>
      <c r="V41" s="135">
        <f>AVERAGE(L31:L41)</f>
        <v>4.45454545454545</v>
      </c>
      <c r="W41" s="97">
        <f>AVERAGE(N31:N41)</f>
        <v>-0.474910714285714</v>
      </c>
    </row>
    <row r="42" ht="21.95" customHeight="1">
      <c r="A42" s="150">
        <v>2009</v>
      </c>
      <c r="B42" s="100">
        <v>31</v>
      </c>
      <c r="C42" s="83">
        <v>108.5</v>
      </c>
      <c r="D42" s="87">
        <v>3.5</v>
      </c>
      <c r="E42" s="40"/>
      <c r="F42" s="151">
        <v>2009</v>
      </c>
      <c r="G42" s="100">
        <v>13</v>
      </c>
      <c r="H42" s="83">
        <v>24.2</v>
      </c>
      <c r="I42" s="87">
        <v>1.86153846153846</v>
      </c>
      <c r="J42" s="40"/>
      <c r="K42" s="151">
        <v>2009</v>
      </c>
      <c r="L42" s="100">
        <v>1</v>
      </c>
      <c r="M42" s="83">
        <v>0.5</v>
      </c>
      <c r="N42" s="89">
        <v>0.5</v>
      </c>
      <c r="O42" t="s" s="131">
        <v>118</v>
      </c>
      <c r="P42" s="135">
        <f>AVERAGE(B31:B42)</f>
        <v>38.75</v>
      </c>
      <c r="Q42" s="97">
        <f>AVERAGE(D31:D42)</f>
        <v>3.43104752791076</v>
      </c>
      <c r="R42" t="s" s="134">
        <v>118</v>
      </c>
      <c r="S42" s="135">
        <f>AVERAGE(G31:G42)</f>
        <v>19.3333333333333</v>
      </c>
      <c r="T42" s="97">
        <f>AVERAGE(I31:I42)</f>
        <v>1.97578360191129</v>
      </c>
      <c r="U42" t="s" s="134">
        <v>118</v>
      </c>
      <c r="V42" s="135">
        <f>AVERAGE(L31:L42)</f>
        <v>4.16666666666667</v>
      </c>
      <c r="W42" s="97">
        <f>AVERAGE(N31:N42)</f>
        <v>-0.366587301587302</v>
      </c>
    </row>
    <row r="43" ht="21.95" customHeight="1">
      <c r="A43" s="150">
        <v>2010</v>
      </c>
      <c r="B43" s="100">
        <v>12</v>
      </c>
      <c r="C43" s="83">
        <v>46.9</v>
      </c>
      <c r="D43" s="87">
        <v>3.90833333333333</v>
      </c>
      <c r="E43" s="40"/>
      <c r="F43" s="151">
        <v>2010</v>
      </c>
      <c r="G43" s="100">
        <v>4</v>
      </c>
      <c r="H43" s="83">
        <v>8.5</v>
      </c>
      <c r="I43" s="87">
        <v>2.125</v>
      </c>
      <c r="J43" s="40"/>
      <c r="K43" s="151">
        <v>2010</v>
      </c>
      <c r="L43" s="100">
        <v>0</v>
      </c>
      <c r="M43" s="83">
        <v>0</v>
      </c>
      <c r="N43" s="89"/>
      <c r="O43" t="s" s="131">
        <v>117</v>
      </c>
      <c r="P43" s="135">
        <f>AVERAGE(B31:B43)</f>
        <v>36.6923076923077</v>
      </c>
      <c r="Q43" s="97">
        <f>AVERAGE(D31:D43)</f>
        <v>3.46776182063557</v>
      </c>
      <c r="R43" t="s" s="134">
        <v>117</v>
      </c>
      <c r="S43" s="135">
        <f>AVERAGE(G31:G43)</f>
        <v>18.1538461538462</v>
      </c>
      <c r="T43" s="97">
        <f>AVERAGE(I31:I43)</f>
        <v>1.98726178637966</v>
      </c>
      <c r="U43" t="s" s="134">
        <v>117</v>
      </c>
      <c r="V43" s="135">
        <f>AVERAGE(L31:L43)</f>
        <v>3.84615384615385</v>
      </c>
      <c r="W43" s="97">
        <f>AVERAGE(N31:N43)</f>
        <v>-0.366587301587302</v>
      </c>
    </row>
    <row r="44" ht="21.95" customHeight="1">
      <c r="A44" s="150">
        <v>2011</v>
      </c>
      <c r="B44" s="100">
        <v>54</v>
      </c>
      <c r="C44" s="83">
        <v>187.2</v>
      </c>
      <c r="D44" s="87">
        <v>3.46666666666667</v>
      </c>
      <c r="E44" s="40"/>
      <c r="F44" s="151">
        <v>2011</v>
      </c>
      <c r="G44" s="100">
        <v>24</v>
      </c>
      <c r="H44" s="83">
        <v>53.1</v>
      </c>
      <c r="I44" s="87">
        <v>2.2125</v>
      </c>
      <c r="J44" s="40"/>
      <c r="K44" s="151">
        <v>2011</v>
      </c>
      <c r="L44" s="100">
        <v>0</v>
      </c>
      <c r="M44" s="83">
        <v>0</v>
      </c>
      <c r="N44" s="89"/>
      <c r="O44" t="s" s="131">
        <v>116</v>
      </c>
      <c r="P44" s="135">
        <f>AVERAGE(B31:B44)</f>
        <v>37.9285714285714</v>
      </c>
      <c r="Q44" s="97">
        <f>AVERAGE(D31:D44)</f>
        <v>3.46768359535208</v>
      </c>
      <c r="R44" t="s" s="134">
        <v>116</v>
      </c>
      <c r="S44" s="135">
        <f>AVERAGE(G31:G44)</f>
        <v>18.5714285714286</v>
      </c>
      <c r="T44" s="97">
        <f>AVERAGE(I31:I44)</f>
        <v>2.00335023020968</v>
      </c>
      <c r="U44" t="s" s="134">
        <v>116</v>
      </c>
      <c r="V44" s="135">
        <f>AVERAGE(L31:L44)</f>
        <v>3.57142857142857</v>
      </c>
      <c r="W44" s="97">
        <f>AVERAGE(N31:N44)</f>
        <v>-0.366587301587302</v>
      </c>
    </row>
    <row r="45" ht="21.95" customHeight="1">
      <c r="A45" s="150">
        <v>2012</v>
      </c>
      <c r="B45" s="100">
        <v>54</v>
      </c>
      <c r="C45" s="83">
        <v>138</v>
      </c>
      <c r="D45" s="87">
        <v>2.55555555555556</v>
      </c>
      <c r="E45" s="40"/>
      <c r="F45" s="151">
        <v>2012</v>
      </c>
      <c r="G45" s="100">
        <v>33</v>
      </c>
      <c r="H45" s="83">
        <v>41.5</v>
      </c>
      <c r="I45" s="87">
        <v>1.25757575757576</v>
      </c>
      <c r="J45" s="40"/>
      <c r="K45" s="151">
        <v>2012</v>
      </c>
      <c r="L45" s="100">
        <v>11</v>
      </c>
      <c r="M45" s="83">
        <v>-7.5</v>
      </c>
      <c r="N45" s="89">
        <v>-0.681818181818182</v>
      </c>
      <c r="O45" t="s" s="131">
        <v>115</v>
      </c>
      <c r="P45" s="135">
        <f>AVERAGE(B31:B45)</f>
        <v>39</v>
      </c>
      <c r="Q45" s="97">
        <f>AVERAGE(D31:D45)</f>
        <v>3.40687505936565</v>
      </c>
      <c r="R45" t="s" s="134">
        <v>115</v>
      </c>
      <c r="S45" s="135">
        <f>AVERAGE(G31:G45)</f>
        <v>19.5333333333333</v>
      </c>
      <c r="T45" s="97">
        <f>AVERAGE(I31:I45)</f>
        <v>1.95363193203409</v>
      </c>
      <c r="U45" t="s" s="134">
        <v>115</v>
      </c>
      <c r="V45" s="135">
        <f>AVERAGE(L31:L45)</f>
        <v>4.06666666666667</v>
      </c>
      <c r="W45" s="97">
        <f>AVERAGE(N31:N45)</f>
        <v>-0.39811038961039</v>
      </c>
    </row>
    <row r="46" ht="21.95" customHeight="1">
      <c r="A46" s="150">
        <v>2013</v>
      </c>
      <c r="B46" s="100">
        <v>27</v>
      </c>
      <c r="C46" s="83">
        <v>89.90000000000001</v>
      </c>
      <c r="D46" s="87">
        <v>3.32962962962963</v>
      </c>
      <c r="E46" s="40"/>
      <c r="F46" s="151">
        <v>2013</v>
      </c>
      <c r="G46" s="100">
        <v>16</v>
      </c>
      <c r="H46" s="83">
        <v>35.2</v>
      </c>
      <c r="I46" s="87">
        <v>2.2</v>
      </c>
      <c r="J46" s="40"/>
      <c r="K46" s="151">
        <v>2013</v>
      </c>
      <c r="L46" s="100">
        <v>0</v>
      </c>
      <c r="M46" s="83">
        <v>0</v>
      </c>
      <c r="N46" s="89"/>
      <c r="O46" t="s" s="131">
        <v>114</v>
      </c>
      <c r="P46" s="135">
        <f>AVERAGE(B31:B46)</f>
        <v>38.25</v>
      </c>
      <c r="Q46" s="97">
        <f>AVERAGE(D31:D46)</f>
        <v>3.40204722000714</v>
      </c>
      <c r="R46" t="s" s="134">
        <v>114</v>
      </c>
      <c r="S46" s="135">
        <f>AVERAGE(G31:G46)</f>
        <v>19.3125</v>
      </c>
      <c r="T46" s="97">
        <f>AVERAGE(I31:I46)</f>
        <v>1.96902993628196</v>
      </c>
      <c r="U46" t="s" s="134">
        <v>114</v>
      </c>
      <c r="V46" s="135">
        <f>AVERAGE(L31:L46)</f>
        <v>3.8125</v>
      </c>
      <c r="W46" s="97">
        <f>AVERAGE(N31:N46)</f>
        <v>-0.39811038961039</v>
      </c>
    </row>
    <row r="47" ht="21.95" customHeight="1">
      <c r="A47" s="150">
        <v>2014</v>
      </c>
      <c r="B47" s="100">
        <v>43</v>
      </c>
      <c r="C47" s="83">
        <v>105.9</v>
      </c>
      <c r="D47" s="87">
        <v>2.46279069767442</v>
      </c>
      <c r="E47" s="40"/>
      <c r="F47" s="151">
        <v>2014</v>
      </c>
      <c r="G47" s="100">
        <v>28</v>
      </c>
      <c r="H47" s="83">
        <v>36.7</v>
      </c>
      <c r="I47" s="87">
        <v>1.31071428571429</v>
      </c>
      <c r="J47" s="40"/>
      <c r="K47" s="151">
        <v>2014</v>
      </c>
      <c r="L47" s="100">
        <v>8</v>
      </c>
      <c r="M47" s="83">
        <v>-3.6</v>
      </c>
      <c r="N47" s="89">
        <v>-0.45</v>
      </c>
      <c r="O47" t="s" s="131">
        <v>113</v>
      </c>
      <c r="P47" s="135">
        <f>AVERAGE(B31:B47)</f>
        <v>38.5294117647059</v>
      </c>
      <c r="Q47" s="97">
        <f>AVERAGE(D31:D47)</f>
        <v>3.34679683634051</v>
      </c>
      <c r="R47" t="s" s="134">
        <v>113</v>
      </c>
      <c r="S47" s="135">
        <f>AVERAGE(G31:G47)</f>
        <v>19.8235294117647</v>
      </c>
      <c r="T47" s="97">
        <f>AVERAGE(I31:I47)</f>
        <v>1.93030548624856</v>
      </c>
      <c r="U47" t="s" s="134">
        <v>113</v>
      </c>
      <c r="V47" s="135">
        <f>AVERAGE(L31:L47)</f>
        <v>4.05882352941176</v>
      </c>
      <c r="W47" s="97">
        <f>AVERAGE(N31:N47)</f>
        <v>-0.402827626918536</v>
      </c>
    </row>
    <row r="48" ht="21.95" customHeight="1">
      <c r="A48" s="150">
        <v>2015</v>
      </c>
      <c r="B48" s="100">
        <v>46</v>
      </c>
      <c r="C48" s="83">
        <v>151.7</v>
      </c>
      <c r="D48" s="87">
        <v>3.29782608695652</v>
      </c>
      <c r="E48" s="40"/>
      <c r="F48" s="151">
        <v>2015</v>
      </c>
      <c r="G48" s="100">
        <v>23</v>
      </c>
      <c r="H48" s="83">
        <v>45.2</v>
      </c>
      <c r="I48" s="87">
        <v>1.96521739130435</v>
      </c>
      <c r="J48" s="40"/>
      <c r="K48" s="151">
        <v>2015</v>
      </c>
      <c r="L48" s="100">
        <v>3</v>
      </c>
      <c r="M48" s="83">
        <v>-2.7</v>
      </c>
      <c r="N48" s="89">
        <v>-0.9</v>
      </c>
      <c r="O48" t="s" s="131">
        <v>112</v>
      </c>
      <c r="P48" s="135">
        <f>AVERAGE(B31:B48)</f>
        <v>38.9444444444444</v>
      </c>
      <c r="Q48" s="97">
        <f>AVERAGE(D31:D48)</f>
        <v>3.34407623915251</v>
      </c>
      <c r="R48" t="s" s="134">
        <v>112</v>
      </c>
      <c r="S48" s="135">
        <f>AVERAGE(G31:G48)</f>
        <v>20</v>
      </c>
      <c r="T48" s="97">
        <f>AVERAGE(I31:I48)</f>
        <v>1.93224503652944</v>
      </c>
      <c r="U48" t="s" s="134">
        <v>112</v>
      </c>
      <c r="V48" s="135">
        <f>AVERAGE(L31:L48)</f>
        <v>4</v>
      </c>
      <c r="W48" s="97">
        <f>AVERAGE(N31:N48)</f>
        <v>-0.444258658008658</v>
      </c>
    </row>
    <row r="49" ht="21.95" customHeight="1">
      <c r="A49" s="150">
        <v>2016</v>
      </c>
      <c r="B49" s="100">
        <v>16</v>
      </c>
      <c r="C49" s="83">
        <v>50.6</v>
      </c>
      <c r="D49" s="87">
        <v>3.1625</v>
      </c>
      <c r="E49" s="40"/>
      <c r="F49" s="151">
        <v>2016</v>
      </c>
      <c r="G49" s="100">
        <v>9</v>
      </c>
      <c r="H49" s="83">
        <v>19.2</v>
      </c>
      <c r="I49" s="87">
        <v>2.13333333333333</v>
      </c>
      <c r="J49" s="40"/>
      <c r="K49" s="151">
        <v>2016</v>
      </c>
      <c r="L49" s="100">
        <v>1</v>
      </c>
      <c r="M49" s="83">
        <v>-0.7</v>
      </c>
      <c r="N49" s="89">
        <v>-0.7</v>
      </c>
      <c r="O49" t="s" s="131">
        <v>111</v>
      </c>
      <c r="P49" s="135">
        <f>AVERAGE(B31:B49)</f>
        <v>37.7368421052632</v>
      </c>
      <c r="Q49" s="97">
        <f>AVERAGE(D31:D49)</f>
        <v>3.33451959498659</v>
      </c>
      <c r="R49" t="s" s="134">
        <v>111</v>
      </c>
      <c r="S49" s="135">
        <f>AVERAGE(G31:G49)</f>
        <v>19.4210526315789</v>
      </c>
      <c r="T49" s="97">
        <f>AVERAGE(I31:I49)</f>
        <v>1.94282863109807</v>
      </c>
      <c r="U49" t="s" s="134">
        <v>111</v>
      </c>
      <c r="V49" s="135">
        <f>AVERAGE(L31:L49)</f>
        <v>3.84210526315789</v>
      </c>
      <c r="W49" s="97">
        <f>AVERAGE(N31:N49)</f>
        <v>-0.463931068931069</v>
      </c>
    </row>
    <row r="50" ht="21.95" customHeight="1">
      <c r="A50" s="150">
        <v>2017</v>
      </c>
      <c r="B50" s="100">
        <v>36</v>
      </c>
      <c r="C50" s="83">
        <v>152.9</v>
      </c>
      <c r="D50" s="87">
        <v>4.24722222222222</v>
      </c>
      <c r="E50" s="40"/>
      <c r="F50" s="151">
        <v>2017</v>
      </c>
      <c r="G50" s="100">
        <v>10</v>
      </c>
      <c r="H50" s="83">
        <v>24.8</v>
      </c>
      <c r="I50" s="87">
        <v>2.48</v>
      </c>
      <c r="J50" s="40"/>
      <c r="K50" s="151">
        <v>2017</v>
      </c>
      <c r="L50" s="100">
        <v>0</v>
      </c>
      <c r="M50" s="83">
        <v>0</v>
      </c>
      <c r="N50" s="89"/>
      <c r="O50" t="s" s="131">
        <v>110</v>
      </c>
      <c r="P50" s="135">
        <f>AVERAGE(B31:B50)</f>
        <v>37.65</v>
      </c>
      <c r="Q50" s="97">
        <f>AVERAGE(D31:D50)</f>
        <v>3.38015472634837</v>
      </c>
      <c r="R50" t="s" s="134">
        <v>110</v>
      </c>
      <c r="S50" s="135">
        <f>AVERAGE(G31:G50)</f>
        <v>18.95</v>
      </c>
      <c r="T50" s="97">
        <f>AVERAGE(I31:I50)</f>
        <v>1.96968719954316</v>
      </c>
      <c r="U50" t="s" s="134">
        <v>110</v>
      </c>
      <c r="V50" s="135">
        <f>AVERAGE(L31:L50)</f>
        <v>3.65</v>
      </c>
      <c r="W50" s="97">
        <f>AVERAGE(N31:N50)</f>
        <v>-0.463931068931069</v>
      </c>
    </row>
    <row r="51" ht="21.95" customHeight="1">
      <c r="A51" s="150">
        <v>2018</v>
      </c>
      <c r="B51" s="100">
        <v>41</v>
      </c>
      <c r="C51" s="83">
        <v>138.6</v>
      </c>
      <c r="D51" s="87">
        <v>3.38048780487805</v>
      </c>
      <c r="E51" s="40"/>
      <c r="F51" s="151">
        <v>2018</v>
      </c>
      <c r="G51" s="100">
        <v>20</v>
      </c>
      <c r="H51" s="83">
        <v>40.8</v>
      </c>
      <c r="I51" s="87">
        <v>2.04</v>
      </c>
      <c r="J51" s="40"/>
      <c r="K51" s="151">
        <v>2018</v>
      </c>
      <c r="L51" s="100">
        <v>2</v>
      </c>
      <c r="M51" s="83">
        <v>-0.8</v>
      </c>
      <c r="N51" s="89">
        <v>-0.4</v>
      </c>
      <c r="O51" s="96"/>
      <c r="P51" s="83"/>
      <c r="Q51" s="83"/>
      <c r="R51" s="84"/>
      <c r="S51" s="83"/>
      <c r="T51" s="83"/>
      <c r="U51" s="84"/>
      <c r="V51" s="83"/>
      <c r="W51" s="97"/>
    </row>
    <row r="52" ht="21.95" customHeight="1">
      <c r="A52" s="150">
        <v>2019</v>
      </c>
      <c r="B52" s="100">
        <v>40</v>
      </c>
      <c r="C52" s="83">
        <v>163.9</v>
      </c>
      <c r="D52" s="87">
        <v>4.0975</v>
      </c>
      <c r="E52" s="40"/>
      <c r="F52" s="151">
        <v>2019</v>
      </c>
      <c r="G52" s="100">
        <v>11</v>
      </c>
      <c r="H52" s="83">
        <v>27.7</v>
      </c>
      <c r="I52" s="87">
        <v>2.51818181818182</v>
      </c>
      <c r="J52" s="40"/>
      <c r="K52" s="151">
        <v>2019</v>
      </c>
      <c r="L52" s="100">
        <v>0</v>
      </c>
      <c r="M52" s="83">
        <v>0</v>
      </c>
      <c r="N52" s="89"/>
      <c r="O52" s="96"/>
      <c r="P52" s="83"/>
      <c r="Q52" s="83"/>
      <c r="R52" s="84"/>
      <c r="S52" s="83"/>
      <c r="T52" s="83"/>
      <c r="U52" s="84"/>
      <c r="V52" s="83"/>
      <c r="W52" s="97"/>
    </row>
    <row r="53" ht="21.95" customHeight="1">
      <c r="A53" s="150">
        <v>2020</v>
      </c>
      <c r="B53" s="100">
        <v>22</v>
      </c>
      <c r="C53" s="83">
        <v>73.8</v>
      </c>
      <c r="D53" s="87">
        <v>3.35454545454545</v>
      </c>
      <c r="E53" s="40"/>
      <c r="F53" s="151">
        <v>2020</v>
      </c>
      <c r="G53" s="100">
        <v>12</v>
      </c>
      <c r="H53" s="83">
        <v>29.2</v>
      </c>
      <c r="I53" s="87">
        <v>2.43333333333333</v>
      </c>
      <c r="J53" s="40"/>
      <c r="K53" s="151">
        <v>2020</v>
      </c>
      <c r="L53" s="100">
        <v>0</v>
      </c>
      <c r="M53" s="83">
        <v>0</v>
      </c>
      <c r="N53" s="89"/>
      <c r="O53" s="96"/>
      <c r="P53" s="83"/>
      <c r="Q53" s="83"/>
      <c r="R53" s="84"/>
      <c r="S53" s="83"/>
      <c r="T53" s="83"/>
      <c r="U53" s="84"/>
      <c r="V53" s="83"/>
      <c r="W53" s="97"/>
    </row>
    <row r="54" ht="21.95" customHeight="1">
      <c r="A54" s="150">
        <v>2021</v>
      </c>
      <c r="B54" s="100">
        <v>33</v>
      </c>
      <c r="C54" s="83">
        <v>121.6</v>
      </c>
      <c r="D54" s="87">
        <v>3.68484848484848</v>
      </c>
      <c r="E54" s="40"/>
      <c r="F54" s="151">
        <v>2021</v>
      </c>
      <c r="G54" s="100">
        <v>10</v>
      </c>
      <c r="H54" s="83">
        <v>14.1</v>
      </c>
      <c r="I54" s="87">
        <v>1.41</v>
      </c>
      <c r="J54" s="40"/>
      <c r="K54" s="151">
        <v>2021</v>
      </c>
      <c r="L54" s="100">
        <v>3</v>
      </c>
      <c r="M54" s="83">
        <v>-1.6</v>
      </c>
      <c r="N54" s="89">
        <v>-0.533333333333333</v>
      </c>
      <c r="O54" s="96"/>
      <c r="P54" s="83"/>
      <c r="Q54" s="83"/>
      <c r="R54" s="84"/>
      <c r="S54" s="83"/>
      <c r="T54" s="83"/>
      <c r="U54" s="84"/>
      <c r="V54" s="83"/>
      <c r="W54" s="97"/>
    </row>
    <row r="55" ht="21.95" customHeight="1">
      <c r="A55" s="150">
        <v>2022</v>
      </c>
      <c r="B55" s="100">
        <v>36</v>
      </c>
      <c r="C55" s="83">
        <v>94.2</v>
      </c>
      <c r="D55" s="87">
        <v>2.61666666666667</v>
      </c>
      <c r="E55" s="40"/>
      <c r="F55" s="151">
        <v>2022</v>
      </c>
      <c r="G55" s="100">
        <v>21</v>
      </c>
      <c r="H55" s="83">
        <v>23.5</v>
      </c>
      <c r="I55" s="87">
        <v>1.11904761904762</v>
      </c>
      <c r="J55" s="40"/>
      <c r="K55" s="151">
        <v>2022</v>
      </c>
      <c r="L55" s="100">
        <v>8</v>
      </c>
      <c r="M55" s="83">
        <v>-1.7</v>
      </c>
      <c r="N55" s="89">
        <v>-0.2125</v>
      </c>
      <c r="O55" s="96"/>
      <c r="P55" s="83"/>
      <c r="Q55" s="83"/>
      <c r="R55" s="84"/>
      <c r="S55" s="83"/>
      <c r="T55" s="83"/>
      <c r="U55" s="84"/>
      <c r="V55" s="83"/>
      <c r="W55" s="97"/>
    </row>
    <row r="56" ht="21.95" customHeight="1">
      <c r="A56" s="86"/>
      <c r="B56" s="94"/>
      <c r="C56" s="83"/>
      <c r="D56" s="87"/>
      <c r="E56" s="40"/>
      <c r="F56" s="88"/>
      <c r="G56" s="94"/>
      <c r="H56" s="83"/>
      <c r="I56" s="87"/>
      <c r="J56" s="40"/>
      <c r="K56" s="88"/>
      <c r="L56" s="94"/>
      <c r="M56" s="83"/>
      <c r="N56" s="89"/>
      <c r="O56" s="96"/>
      <c r="P56" s="83"/>
      <c r="Q56" s="83"/>
      <c r="R56" s="84"/>
      <c r="S56" s="83"/>
      <c r="T56" s="83"/>
      <c r="U56" s="84"/>
      <c r="V56" s="83"/>
      <c r="W56" s="97"/>
    </row>
    <row r="57" ht="21.95" customHeight="1">
      <c r="A57" s="86"/>
      <c r="B57" s="94"/>
      <c r="C57" s="83"/>
      <c r="D57" s="87"/>
      <c r="E57" s="40"/>
      <c r="F57" s="88"/>
      <c r="G57" s="94"/>
      <c r="H57" s="83"/>
      <c r="I57" s="87"/>
      <c r="J57" s="40"/>
      <c r="K57" s="88"/>
      <c r="L57" s="94"/>
      <c r="M57" s="83"/>
      <c r="N57" s="89"/>
      <c r="O57" s="96"/>
      <c r="P57" s="83"/>
      <c r="Q57" s="83"/>
      <c r="R57" s="84"/>
      <c r="S57" s="83"/>
      <c r="T57" s="83"/>
      <c r="U57" s="84"/>
      <c r="V57" s="83"/>
      <c r="W57" s="97"/>
    </row>
    <row r="58" ht="21.95" customHeight="1">
      <c r="A58" s="86"/>
      <c r="B58" s="94"/>
      <c r="C58" s="83"/>
      <c r="D58" s="87"/>
      <c r="E58" s="40"/>
      <c r="F58" s="88"/>
      <c r="G58" s="94"/>
      <c r="H58" s="83"/>
      <c r="I58" s="87"/>
      <c r="J58" s="40"/>
      <c r="K58" s="88"/>
      <c r="L58" s="94"/>
      <c r="M58" s="83"/>
      <c r="N58" s="89"/>
      <c r="O58" s="96"/>
      <c r="P58" s="83"/>
      <c r="Q58" s="83"/>
      <c r="R58" s="84"/>
      <c r="S58" s="83"/>
      <c r="T58" s="83"/>
      <c r="U58" s="84"/>
      <c r="V58" s="83"/>
      <c r="W58" s="97"/>
    </row>
    <row r="59" ht="21.95" customHeight="1">
      <c r="A59" s="86"/>
      <c r="B59" s="94"/>
      <c r="C59" s="83"/>
      <c r="D59" s="87"/>
      <c r="E59" s="40"/>
      <c r="F59" s="88"/>
      <c r="G59" s="94"/>
      <c r="H59" s="83"/>
      <c r="I59" s="87"/>
      <c r="J59" s="40"/>
      <c r="K59" s="88"/>
      <c r="L59" s="94"/>
      <c r="M59" s="83"/>
      <c r="N59" s="89"/>
      <c r="O59" s="96"/>
      <c r="P59" s="83"/>
      <c r="Q59" s="83"/>
      <c r="R59" s="84"/>
      <c r="S59" s="83"/>
      <c r="T59" s="83"/>
      <c r="U59" s="84"/>
      <c r="V59" s="83"/>
      <c r="W59" s="97"/>
    </row>
    <row r="60" ht="21.95" customHeight="1">
      <c r="A60" s="86"/>
      <c r="B60" s="94"/>
      <c r="C60" s="83"/>
      <c r="D60" s="87"/>
      <c r="E60" s="40"/>
      <c r="F60" s="88"/>
      <c r="G60" s="94"/>
      <c r="H60" s="83"/>
      <c r="I60" s="87"/>
      <c r="J60" s="40"/>
      <c r="K60" s="88"/>
      <c r="L60" s="94"/>
      <c r="M60" s="83"/>
      <c r="N60" s="89"/>
      <c r="O60" s="96"/>
      <c r="P60" s="83"/>
      <c r="Q60" s="83"/>
      <c r="R60" s="84"/>
      <c r="S60" s="83"/>
      <c r="T60" s="83"/>
      <c r="U60" s="84"/>
      <c r="V60" s="83"/>
      <c r="W60" s="97"/>
    </row>
    <row r="61" ht="21.95" customHeight="1">
      <c r="A61" s="86"/>
      <c r="B61" s="94"/>
      <c r="C61" s="83"/>
      <c r="D61" s="87"/>
      <c r="E61" s="40"/>
      <c r="F61" s="88"/>
      <c r="G61" s="94"/>
      <c r="H61" s="83"/>
      <c r="I61" s="87"/>
      <c r="J61" s="40"/>
      <c r="K61" s="88"/>
      <c r="L61" s="94"/>
      <c r="M61" s="83"/>
      <c r="N61" s="89"/>
      <c r="O61" s="96"/>
      <c r="P61" s="83"/>
      <c r="Q61" s="83"/>
      <c r="R61" s="84"/>
      <c r="S61" s="83"/>
      <c r="T61" s="83"/>
      <c r="U61" s="84"/>
      <c r="V61" s="83"/>
      <c r="W61" s="97"/>
    </row>
    <row r="62" ht="21.95" customHeight="1">
      <c r="A62" s="86"/>
      <c r="B62" s="94"/>
      <c r="C62" s="83"/>
      <c r="D62" s="87"/>
      <c r="E62" s="40"/>
      <c r="F62" s="88"/>
      <c r="G62" s="94"/>
      <c r="H62" s="83"/>
      <c r="I62" s="87"/>
      <c r="J62" s="40"/>
      <c r="K62" s="88"/>
      <c r="L62" s="94"/>
      <c r="M62" s="83"/>
      <c r="N62" s="89"/>
      <c r="O62" s="96"/>
      <c r="P62" s="83"/>
      <c r="Q62" s="83"/>
      <c r="R62" s="84"/>
      <c r="S62" s="83"/>
      <c r="T62" s="83"/>
      <c r="U62" s="84"/>
      <c r="V62" s="83"/>
      <c r="W62" s="97"/>
    </row>
    <row r="63" ht="21.95" customHeight="1">
      <c r="A63" s="86"/>
      <c r="B63" s="94"/>
      <c r="C63" s="83"/>
      <c r="D63" s="87"/>
      <c r="E63" s="40"/>
      <c r="F63" s="88"/>
      <c r="G63" s="94"/>
      <c r="H63" s="83"/>
      <c r="I63" s="87"/>
      <c r="J63" s="40"/>
      <c r="K63" s="88"/>
      <c r="L63" s="94"/>
      <c r="M63" s="83"/>
      <c r="N63" s="89"/>
      <c r="O63" s="96"/>
      <c r="P63" s="83"/>
      <c r="Q63" s="83"/>
      <c r="R63" s="84"/>
      <c r="S63" s="83"/>
      <c r="T63" s="83"/>
      <c r="U63" s="84"/>
      <c r="V63" s="83"/>
      <c r="W63" s="97"/>
    </row>
    <row r="64" ht="21.95" customHeight="1">
      <c r="A64" s="86"/>
      <c r="B64" s="94"/>
      <c r="C64" s="83"/>
      <c r="D64" s="87"/>
      <c r="E64" s="40"/>
      <c r="F64" s="88"/>
      <c r="G64" s="94"/>
      <c r="H64" s="83"/>
      <c r="I64" s="87"/>
      <c r="J64" s="40"/>
      <c r="K64" s="88"/>
      <c r="L64" s="94"/>
      <c r="M64" s="83"/>
      <c r="N64" s="89"/>
      <c r="O64" s="96"/>
      <c r="P64" s="83"/>
      <c r="Q64" s="83"/>
      <c r="R64" s="84"/>
      <c r="S64" s="83"/>
      <c r="T64" s="83"/>
      <c r="U64" s="84"/>
      <c r="V64" s="83"/>
      <c r="W64" s="97"/>
    </row>
    <row r="65" ht="21.95" customHeight="1">
      <c r="A65" s="86"/>
      <c r="B65" s="94"/>
      <c r="C65" s="83"/>
      <c r="D65" s="87"/>
      <c r="E65" s="40"/>
      <c r="F65" s="88"/>
      <c r="G65" s="94"/>
      <c r="H65" s="83"/>
      <c r="I65" s="87"/>
      <c r="J65" s="40"/>
      <c r="K65" s="88"/>
      <c r="L65" s="94"/>
      <c r="M65" s="83"/>
      <c r="N65" s="89"/>
      <c r="O65" s="96"/>
      <c r="P65" s="83"/>
      <c r="Q65" s="83"/>
      <c r="R65" s="84"/>
      <c r="S65" s="83"/>
      <c r="T65" s="83"/>
      <c r="U65" s="84"/>
      <c r="V65" s="83"/>
      <c r="W65" s="97"/>
    </row>
    <row r="66" ht="21.95" customHeight="1">
      <c r="A66" s="86"/>
      <c r="B66" s="94"/>
      <c r="C66" s="83"/>
      <c r="D66" s="87"/>
      <c r="E66" s="40"/>
      <c r="F66" s="88"/>
      <c r="G66" s="94"/>
      <c r="H66" s="83"/>
      <c r="I66" s="87"/>
      <c r="J66" s="40"/>
      <c r="K66" s="88"/>
      <c r="L66" s="94"/>
      <c r="M66" s="83"/>
      <c r="N66" s="89"/>
      <c r="O66" s="96"/>
      <c r="P66" s="83"/>
      <c r="Q66" s="83"/>
      <c r="R66" s="84"/>
      <c r="S66" s="83"/>
      <c r="T66" s="83"/>
      <c r="U66" s="84"/>
      <c r="V66" s="83"/>
      <c r="W66" s="97"/>
    </row>
    <row r="67" ht="21.95" customHeight="1">
      <c r="A67" s="86"/>
      <c r="B67" s="94"/>
      <c r="C67" s="83"/>
      <c r="D67" s="87"/>
      <c r="E67" s="40"/>
      <c r="F67" s="88"/>
      <c r="G67" s="94"/>
      <c r="H67" s="83"/>
      <c r="I67" s="87"/>
      <c r="J67" s="40"/>
      <c r="K67" s="88"/>
      <c r="L67" s="94"/>
      <c r="M67" s="83"/>
      <c r="N67" s="89"/>
      <c r="O67" s="96"/>
      <c r="P67" s="83"/>
      <c r="Q67" s="83"/>
      <c r="R67" s="84"/>
      <c r="S67" s="83"/>
      <c r="T67" s="83"/>
      <c r="U67" s="84"/>
      <c r="V67" s="83"/>
      <c r="W67" s="97"/>
    </row>
    <row r="68" ht="21.95" customHeight="1">
      <c r="A68" s="86"/>
      <c r="B68" s="94"/>
      <c r="C68" s="83"/>
      <c r="D68" s="87"/>
      <c r="E68" s="40"/>
      <c r="F68" s="88"/>
      <c r="G68" s="94"/>
      <c r="H68" s="83"/>
      <c r="I68" s="87"/>
      <c r="J68" s="40"/>
      <c r="K68" s="88"/>
      <c r="L68" s="94"/>
      <c r="M68" s="83"/>
      <c r="N68" s="89"/>
      <c r="O68" s="96"/>
      <c r="P68" s="83"/>
      <c r="Q68" s="83"/>
      <c r="R68" s="84"/>
      <c r="S68" s="83"/>
      <c r="T68" s="83"/>
      <c r="U68" s="84"/>
      <c r="V68" s="83"/>
      <c r="W68" s="97"/>
    </row>
    <row r="69" ht="21.95" customHeight="1">
      <c r="A69" s="86"/>
      <c r="B69" s="94"/>
      <c r="C69" s="83"/>
      <c r="D69" s="87"/>
      <c r="E69" s="40"/>
      <c r="F69" s="88"/>
      <c r="G69" s="94"/>
      <c r="H69" s="83"/>
      <c r="I69" s="87"/>
      <c r="J69" s="40"/>
      <c r="K69" s="88"/>
      <c r="L69" s="94"/>
      <c r="M69" s="83"/>
      <c r="N69" s="89"/>
      <c r="O69" s="96"/>
      <c r="P69" s="83"/>
      <c r="Q69" s="83"/>
      <c r="R69" s="84"/>
      <c r="S69" s="83"/>
      <c r="T69" s="83"/>
      <c r="U69" s="84"/>
      <c r="V69" s="83"/>
      <c r="W69" s="97"/>
    </row>
    <row r="70" ht="21.95" customHeight="1">
      <c r="A70" s="86"/>
      <c r="B70" s="94"/>
      <c r="C70" s="83"/>
      <c r="D70" s="87"/>
      <c r="E70" s="40"/>
      <c r="F70" s="88"/>
      <c r="G70" s="94"/>
      <c r="H70" s="83"/>
      <c r="I70" s="87"/>
      <c r="J70" s="40"/>
      <c r="K70" s="88"/>
      <c r="L70" s="94"/>
      <c r="M70" s="83"/>
      <c r="N70" s="89"/>
      <c r="O70" s="96"/>
      <c r="P70" s="83"/>
      <c r="Q70" s="83"/>
      <c r="R70" s="84"/>
      <c r="S70" s="83"/>
      <c r="T70" s="83"/>
      <c r="U70" s="84"/>
      <c r="V70" s="83"/>
      <c r="W70" s="97"/>
    </row>
    <row r="71" ht="21.95" customHeight="1">
      <c r="A71" s="86"/>
      <c r="B71" s="94"/>
      <c r="C71" s="83"/>
      <c r="D71" s="87"/>
      <c r="E71" s="40"/>
      <c r="F71" s="88"/>
      <c r="G71" s="94"/>
      <c r="H71" s="83"/>
      <c r="I71" s="87"/>
      <c r="J71" s="40"/>
      <c r="K71" s="88"/>
      <c r="L71" s="94"/>
      <c r="M71" s="83"/>
      <c r="N71" s="89"/>
      <c r="O71" s="96"/>
      <c r="P71" s="83"/>
      <c r="Q71" s="83"/>
      <c r="R71" s="84"/>
      <c r="S71" s="83"/>
      <c r="T71" s="83"/>
      <c r="U71" s="84"/>
      <c r="V71" s="83"/>
      <c r="W71" s="97"/>
    </row>
    <row r="72" ht="21.95" customHeight="1">
      <c r="A72" s="86"/>
      <c r="B72" s="94"/>
      <c r="C72" s="83"/>
      <c r="D72" s="87"/>
      <c r="E72" s="40"/>
      <c r="F72" s="88"/>
      <c r="G72" s="94"/>
      <c r="H72" s="83"/>
      <c r="I72" s="87"/>
      <c r="J72" s="40"/>
      <c r="K72" s="88"/>
      <c r="L72" s="94"/>
      <c r="M72" s="83"/>
      <c r="N72" s="89"/>
      <c r="O72" s="96"/>
      <c r="P72" s="83"/>
      <c r="Q72" s="83"/>
      <c r="R72" s="84"/>
      <c r="S72" s="83"/>
      <c r="T72" s="83"/>
      <c r="U72" s="84"/>
      <c r="V72" s="83"/>
      <c r="W72" s="97"/>
    </row>
    <row r="73" ht="21.95" customHeight="1">
      <c r="A73" s="86"/>
      <c r="B73" s="94"/>
      <c r="C73" s="83"/>
      <c r="D73" s="87"/>
      <c r="E73" s="40"/>
      <c r="F73" s="88"/>
      <c r="G73" s="94"/>
      <c r="H73" s="83"/>
      <c r="I73" s="87"/>
      <c r="J73" s="40"/>
      <c r="K73" s="88"/>
      <c r="L73" s="94"/>
      <c r="M73" s="83"/>
      <c r="N73" s="89"/>
      <c r="O73" s="96"/>
      <c r="P73" s="83"/>
      <c r="Q73" s="83"/>
      <c r="R73" s="84"/>
      <c r="S73" s="83"/>
      <c r="T73" s="83"/>
      <c r="U73" s="84"/>
      <c r="V73" s="83"/>
      <c r="W73" s="97"/>
    </row>
    <row r="74" ht="21.95" customHeight="1">
      <c r="A74" s="86"/>
      <c r="B74" s="84"/>
      <c r="C74" s="83"/>
      <c r="D74" s="90"/>
      <c r="E74" s="40"/>
      <c r="F74" s="88"/>
      <c r="G74" s="84"/>
      <c r="H74" s="83"/>
      <c r="I74" s="90"/>
      <c r="J74" s="40"/>
      <c r="K74" s="88"/>
      <c r="L74" s="84"/>
      <c r="M74" s="83"/>
      <c r="N74" s="91"/>
      <c r="O74" s="96"/>
      <c r="P74" s="83"/>
      <c r="Q74" s="83"/>
      <c r="R74" s="84"/>
      <c r="S74" s="83"/>
      <c r="T74" s="83"/>
      <c r="U74" s="84"/>
      <c r="V74" s="83"/>
      <c r="W74" s="97"/>
    </row>
    <row r="75" ht="21.95" customHeight="1">
      <c r="A75" s="86"/>
      <c r="B75" s="84"/>
      <c r="C75" s="83"/>
      <c r="D75" s="90"/>
      <c r="E75" s="40"/>
      <c r="F75" s="88"/>
      <c r="G75" s="84"/>
      <c r="H75" s="83"/>
      <c r="I75" s="90"/>
      <c r="J75" s="40"/>
      <c r="K75" s="88"/>
      <c r="L75" s="84"/>
      <c r="M75" s="83"/>
      <c r="N75" s="91"/>
      <c r="O75" s="96"/>
      <c r="P75" s="83"/>
      <c r="Q75" s="83"/>
      <c r="R75" s="84"/>
      <c r="S75" s="83"/>
      <c r="T75" s="83"/>
      <c r="U75" s="84"/>
      <c r="V75" s="83"/>
      <c r="W75" s="97"/>
    </row>
    <row r="76" ht="21.95" customHeight="1">
      <c r="A76" t="s" s="92">
        <v>97</v>
      </c>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t="s" s="93">
        <v>98</v>
      </c>
      <c r="B77" s="94"/>
      <c r="C77" s="83"/>
      <c r="D77" s="87"/>
      <c r="E77" s="40"/>
      <c r="F77" t="s" s="95">
        <v>98</v>
      </c>
      <c r="G77" s="94"/>
      <c r="H77" s="83"/>
      <c r="I77" s="87"/>
      <c r="J77" s="40"/>
      <c r="K77" t="s" s="95">
        <v>98</v>
      </c>
      <c r="L77" s="94"/>
      <c r="M77" s="83"/>
      <c r="N77" s="89"/>
      <c r="O77" s="96"/>
      <c r="P77" s="83"/>
      <c r="Q77" s="83"/>
      <c r="R77" s="84"/>
      <c r="S77" s="83"/>
      <c r="T77" s="83"/>
      <c r="U77" s="84"/>
      <c r="V77" s="83"/>
      <c r="W77" s="97"/>
    </row>
    <row r="78" ht="21.95" customHeight="1">
      <c r="A78" t="s" s="98">
        <v>99</v>
      </c>
      <c r="B78" s="83">
        <f>AVERAGE(B20:B29)</f>
        <v>39</v>
      </c>
      <c r="C78" s="83">
        <f>AVERAGE(C20:C29)</f>
        <v>124.54</v>
      </c>
      <c r="D78" s="87">
        <f>AVERAGE(D20:D29)</f>
        <v>3.28510865591498</v>
      </c>
      <c r="E78" s="40"/>
      <c r="F78" t="s" s="99">
        <v>99</v>
      </c>
      <c r="G78" s="83">
        <f>AVERAGE(G20:G29)</f>
        <v>19.5</v>
      </c>
      <c r="H78" s="83">
        <f>AVERAGE(H20:H29)</f>
        <v>32.75</v>
      </c>
      <c r="I78" s="87">
        <f>AVERAGE(I20:I29)</f>
        <v>1.78669997052756</v>
      </c>
      <c r="J78" s="40"/>
      <c r="K78" t="s" s="99">
        <v>99</v>
      </c>
      <c r="L78" s="83">
        <f>AVERAGE(L20:L29)</f>
        <v>4.5</v>
      </c>
      <c r="M78" s="83">
        <f>AVERAGE(M20:M29)</f>
        <v>-1.11</v>
      </c>
      <c r="N78" s="89">
        <f>AVERAGE(N20:N29)</f>
        <v>-0.297792207792208</v>
      </c>
      <c r="O78" s="96"/>
      <c r="P78" s="83"/>
      <c r="Q78" s="83"/>
      <c r="R78" s="84"/>
      <c r="S78" s="83"/>
      <c r="T78" s="83"/>
      <c r="U78" s="84"/>
      <c r="V78" s="83"/>
      <c r="W78" s="97"/>
    </row>
    <row r="79" ht="21.95" customHeight="1">
      <c r="A79" t="s" s="98">
        <v>100</v>
      </c>
      <c r="B79" s="83">
        <f>AVERAGE(B31:B40)</f>
        <v>39.3</v>
      </c>
      <c r="C79" s="83">
        <f>AVERAGE(C31:C40)</f>
        <v>127.8</v>
      </c>
      <c r="D79" s="87">
        <f>AVERAGE(D31:D40)</f>
        <v>3.42603752129779</v>
      </c>
      <c r="E79" s="40"/>
      <c r="F79" t="s" s="99">
        <v>100</v>
      </c>
      <c r="G79" s="83">
        <f>AVERAGE(G31:G40)</f>
        <v>20.2</v>
      </c>
      <c r="H79" s="83">
        <f>AVERAGE(H31:H40)</f>
        <v>36.87</v>
      </c>
      <c r="I79" s="87">
        <f>AVERAGE(I31:I40)</f>
        <v>2.05008059378677</v>
      </c>
      <c r="J79" s="40"/>
      <c r="K79" t="s" s="99">
        <v>100</v>
      </c>
      <c r="L79" s="83">
        <f>AVERAGE(L31:L40)</f>
        <v>4.4</v>
      </c>
      <c r="M79" s="83">
        <f>AVERAGE(M31:M40)</f>
        <v>-2.06</v>
      </c>
      <c r="N79" s="89">
        <f>AVERAGE(N31:N40)</f>
        <v>-0.462755102040816</v>
      </c>
      <c r="O79" s="96"/>
      <c r="P79" s="83"/>
      <c r="Q79" s="83"/>
      <c r="R79" s="84"/>
      <c r="S79" s="83"/>
      <c r="T79" s="83"/>
      <c r="U79" s="84"/>
      <c r="V79" s="83"/>
      <c r="W79" s="97"/>
    </row>
    <row r="80" ht="21.95" customHeight="1">
      <c r="A80" s="105"/>
      <c r="B80" s="84"/>
      <c r="C80" s="84"/>
      <c r="D80" s="90"/>
      <c r="E80" s="40"/>
      <c r="F80" s="106"/>
      <c r="G80" s="84"/>
      <c r="H80" s="84"/>
      <c r="I80" s="90"/>
      <c r="J80" s="40"/>
      <c r="K80" s="106"/>
      <c r="L80" s="84"/>
      <c r="M80" s="84"/>
      <c r="N80" s="91"/>
      <c r="O80" s="96"/>
      <c r="P80" s="83"/>
      <c r="Q80" s="83"/>
      <c r="R80" s="84"/>
      <c r="S80" s="83"/>
      <c r="T80" s="83"/>
      <c r="U80" s="84"/>
      <c r="V80" s="83"/>
      <c r="W80" s="97"/>
    </row>
    <row r="81" ht="21.95" customHeight="1">
      <c r="A81" t="s" s="103">
        <v>102</v>
      </c>
      <c r="B81" s="83">
        <f>AVERAGE(B19:B28)</f>
        <v>38.8</v>
      </c>
      <c r="C81" s="83">
        <f>AVERAGE(C19:C28)</f>
        <v>125.84</v>
      </c>
      <c r="D81" s="87">
        <f>AVERAGE(D19:D28)</f>
        <v>3.37533592864225</v>
      </c>
      <c r="E81" s="40"/>
      <c r="F81" t="s" s="104">
        <v>102</v>
      </c>
      <c r="G81" s="83">
        <f>AVERAGE(G19:G28)</f>
        <v>19</v>
      </c>
      <c r="H81" s="83">
        <f>AVERAGE(H19:H28)</f>
        <v>31.93</v>
      </c>
      <c r="I81" s="87">
        <f>AVERAGE(I19:I28)</f>
        <v>1.82550949433708</v>
      </c>
      <c r="J81" s="40"/>
      <c r="K81" t="s" s="104">
        <v>102</v>
      </c>
      <c r="L81" s="83">
        <f>AVERAGE(L19:L28)</f>
        <v>4.4</v>
      </c>
      <c r="M81" s="83">
        <f>AVERAGE(M19:M28)</f>
        <v>-1.08</v>
      </c>
      <c r="N81" s="89">
        <f>AVERAGE(N19:N28)</f>
        <v>-0.297516233766234</v>
      </c>
      <c r="O81" s="96"/>
      <c r="P81" s="83"/>
      <c r="Q81" s="83"/>
      <c r="R81" s="84"/>
      <c r="S81" s="83"/>
      <c r="T81" s="83"/>
      <c r="U81" s="84"/>
      <c r="V81" s="83"/>
      <c r="W81" s="97"/>
    </row>
    <row r="82" ht="21.95" customHeight="1">
      <c r="A82" t="s" s="103">
        <v>103</v>
      </c>
      <c r="B82" s="83">
        <f>AVERAGE(B30:B39)</f>
        <v>37.2</v>
      </c>
      <c r="C82" s="83">
        <f>AVERAGE(C30:C39)</f>
        <v>123.36</v>
      </c>
      <c r="D82" s="87">
        <f>AVERAGE(D30:D39)</f>
        <v>3.49258233261855</v>
      </c>
      <c r="E82" s="40"/>
      <c r="F82" t="s" s="104">
        <v>103</v>
      </c>
      <c r="G82" s="83">
        <f>AVERAGE(G30:G39)</f>
        <v>18.4</v>
      </c>
      <c r="H82" s="83">
        <f>AVERAGE(H30:H39)</f>
        <v>34.27</v>
      </c>
      <c r="I82" s="87">
        <f>AVERAGE(I30:I39)</f>
        <v>2.11181756649148</v>
      </c>
      <c r="J82" s="40"/>
      <c r="K82" t="s" s="104">
        <v>103</v>
      </c>
      <c r="L82" s="83">
        <f>AVERAGE(L30:L39)</f>
        <v>3.8</v>
      </c>
      <c r="M82" s="83">
        <f>AVERAGE(M30:M39)</f>
        <v>-2.18</v>
      </c>
      <c r="N82" s="89">
        <f>AVERAGE(N30:N39)</f>
        <v>-0.573214285714286</v>
      </c>
      <c r="O82" s="96"/>
      <c r="P82" s="83"/>
      <c r="Q82" s="83"/>
      <c r="R82" s="84"/>
      <c r="S82" s="83"/>
      <c r="T82" s="83"/>
      <c r="U82" s="84"/>
      <c r="V82" s="83"/>
      <c r="W82" s="97"/>
    </row>
    <row r="83" ht="21.95" customHeight="1">
      <c r="A83" s="105"/>
      <c r="B83" s="84"/>
      <c r="C83" s="84"/>
      <c r="D83" s="90"/>
      <c r="E83" s="40"/>
      <c r="F83" s="106"/>
      <c r="G83" s="84"/>
      <c r="H83" s="84"/>
      <c r="I83" s="90"/>
      <c r="J83" s="40"/>
      <c r="K83" s="106"/>
      <c r="L83" s="84"/>
      <c r="M83" s="84"/>
      <c r="N83" s="91"/>
      <c r="O83" s="96"/>
      <c r="P83" s="83"/>
      <c r="Q83" s="83"/>
      <c r="R83" s="84"/>
      <c r="S83" s="83"/>
      <c r="T83" s="83"/>
      <c r="U83" s="84"/>
      <c r="V83" s="83"/>
      <c r="W83" s="97"/>
    </row>
    <row r="84" ht="21.95" customHeight="1">
      <c r="A84" t="s" s="93">
        <v>104</v>
      </c>
      <c r="B84" s="84"/>
      <c r="C84" s="84"/>
      <c r="D84" s="90"/>
      <c r="E84" s="40"/>
      <c r="F84" t="s" s="95">
        <v>104</v>
      </c>
      <c r="G84" s="84"/>
      <c r="H84" s="84"/>
      <c r="I84" s="90"/>
      <c r="J84" s="40"/>
      <c r="K84" t="s" s="95">
        <v>104</v>
      </c>
      <c r="L84" s="84"/>
      <c r="M84" s="84"/>
      <c r="N84" s="91"/>
      <c r="O84" s="96"/>
      <c r="P84" s="83"/>
      <c r="Q84" s="83"/>
      <c r="R84" s="84"/>
      <c r="S84" s="83"/>
      <c r="T84" s="83"/>
      <c r="U84" s="84"/>
      <c r="V84" s="83"/>
      <c r="W84" s="97"/>
    </row>
    <row r="85" ht="21.95" customHeight="1">
      <c r="A85" t="s" s="98">
        <v>99</v>
      </c>
      <c r="B85" s="83">
        <f>AVERAGE(B25:B29)</f>
        <v>39.6</v>
      </c>
      <c r="C85" s="83">
        <f>AVERAGE(C25:C29)</f>
        <v>122.88</v>
      </c>
      <c r="D85" s="87">
        <f>AVERAGE(D25:D29)</f>
        <v>3.20877987292478</v>
      </c>
      <c r="E85" s="40"/>
      <c r="F85" t="s" s="99">
        <v>99</v>
      </c>
      <c r="G85" s="83">
        <f>AVERAGE(G25:G29)</f>
        <v>21.6</v>
      </c>
      <c r="H85" s="83">
        <f>AVERAGE(H25:H29)</f>
        <v>39</v>
      </c>
      <c r="I85" s="87">
        <f>AVERAGE(I25:I29)</f>
        <v>1.93294017094017</v>
      </c>
      <c r="J85" s="40"/>
      <c r="K85" t="s" s="99">
        <v>99</v>
      </c>
      <c r="L85" s="83">
        <f>AVERAGE(L25:L29)</f>
        <v>4.2</v>
      </c>
      <c r="M85" s="83">
        <f>AVERAGE(M25:M29)</f>
        <v>-0.28</v>
      </c>
      <c r="N85" s="89">
        <f>AVERAGE(N25:N29)</f>
        <v>-0.14</v>
      </c>
      <c r="O85" s="96"/>
      <c r="P85" s="83"/>
      <c r="Q85" s="83"/>
      <c r="R85" s="84"/>
      <c r="S85" s="83"/>
      <c r="T85" s="83"/>
      <c r="U85" s="84"/>
      <c r="V85" s="83"/>
      <c r="W85" s="97"/>
    </row>
    <row r="86" ht="21.95" customHeight="1">
      <c r="A86" t="s" s="98">
        <v>100</v>
      </c>
      <c r="B86" s="83">
        <f>AVERAGE(B31:B35)</f>
        <v>40.4</v>
      </c>
      <c r="C86" s="83">
        <f>AVERAGE(C31:C35)</f>
        <v>134.7</v>
      </c>
      <c r="D86" s="87">
        <f>AVERAGE(D31:D35)</f>
        <v>3.58800339575305</v>
      </c>
      <c r="E86" s="40"/>
      <c r="F86" t="s" s="99">
        <v>100</v>
      </c>
      <c r="G86" s="83">
        <f>AVERAGE(G31:G35)</f>
        <v>20</v>
      </c>
      <c r="H86" s="83">
        <f>AVERAGE(H31:H35)</f>
        <v>37.62</v>
      </c>
      <c r="I86" s="87">
        <f>AVERAGE(I31:I35)</f>
        <v>2.25001242236025</v>
      </c>
      <c r="J86" s="40"/>
      <c r="K86" t="s" s="99">
        <v>100</v>
      </c>
      <c r="L86" s="83">
        <f>AVERAGE(L31:L35)</f>
        <v>4.4</v>
      </c>
      <c r="M86" s="83">
        <f>AVERAGE(M31:M35)</f>
        <v>-2.52</v>
      </c>
      <c r="N86" s="89">
        <f>AVERAGE(N31:N35)</f>
        <v>-0.621428571428572</v>
      </c>
      <c r="O86" s="96"/>
      <c r="P86" s="83"/>
      <c r="Q86" s="83"/>
      <c r="R86" s="84"/>
      <c r="S86" s="83"/>
      <c r="T86" s="83"/>
      <c r="U86" s="84"/>
      <c r="V86" s="83"/>
      <c r="W86" s="97"/>
    </row>
    <row r="87" ht="21.95" customHeight="1">
      <c r="A87" s="105"/>
      <c r="B87" s="84"/>
      <c r="C87" s="84"/>
      <c r="D87" s="90"/>
      <c r="E87" s="40"/>
      <c r="F87" s="106"/>
      <c r="G87" s="84"/>
      <c r="H87" s="84"/>
      <c r="I87" s="90"/>
      <c r="J87" s="40"/>
      <c r="K87" s="106"/>
      <c r="L87" s="84"/>
      <c r="M87" s="84"/>
      <c r="N87" s="91"/>
      <c r="O87" s="96"/>
      <c r="P87" s="83"/>
      <c r="Q87" s="83"/>
      <c r="R87" s="84"/>
      <c r="S87" s="83"/>
      <c r="T87" s="83"/>
      <c r="U87" s="84"/>
      <c r="V87" s="83"/>
      <c r="W87" s="97"/>
    </row>
    <row r="88" ht="21.95" customHeight="1">
      <c r="A88" t="s" s="103">
        <v>102</v>
      </c>
      <c r="B88" s="83">
        <f>AVERAGE(B24:B28)</f>
        <v>41.4</v>
      </c>
      <c r="C88" s="83">
        <f>AVERAGE(C24:C28)</f>
        <v>128.78</v>
      </c>
      <c r="D88" s="87">
        <f>AVERAGE(D24:D28)</f>
        <v>3.20074956989448</v>
      </c>
      <c r="E88" s="40"/>
      <c r="F88" t="s" s="104">
        <v>102</v>
      </c>
      <c r="G88" s="83">
        <f>AVERAGE(G24:G28)</f>
        <v>22</v>
      </c>
      <c r="H88" s="83">
        <f>AVERAGE(H24:H28)</f>
        <v>38.24</v>
      </c>
      <c r="I88" s="87">
        <f>AVERAGE(I24:I28)</f>
        <v>1.81627350427351</v>
      </c>
      <c r="J88" s="40"/>
      <c r="K88" t="s" s="104">
        <v>102</v>
      </c>
      <c r="L88" s="83">
        <f>AVERAGE(L24:L28)</f>
        <v>4.6</v>
      </c>
      <c r="M88" s="83">
        <f>AVERAGE(M24:M28)</f>
        <v>-0.52</v>
      </c>
      <c r="N88" s="89">
        <f>AVERAGE(N24:N28)</f>
        <v>-0.19</v>
      </c>
      <c r="O88" s="96"/>
      <c r="P88" s="83"/>
      <c r="Q88" s="83"/>
      <c r="R88" s="84"/>
      <c r="S88" s="83"/>
      <c r="T88" s="83"/>
      <c r="U88" s="84"/>
      <c r="V88" s="83"/>
      <c r="W88" s="97"/>
    </row>
    <row r="89" ht="21.95" customHeight="1">
      <c r="A89" t="s" s="103">
        <v>103</v>
      </c>
      <c r="B89" s="83">
        <f>AVERAGE(B30:B34)</f>
        <v>32.4</v>
      </c>
      <c r="C89" s="83">
        <f>AVERAGE(C30:C34)</f>
        <v>120.86</v>
      </c>
      <c r="D89" s="87">
        <f>AVERAGE(D30:D34)</f>
        <v>3.81730895130861</v>
      </c>
      <c r="E89" s="40"/>
      <c r="F89" t="s" s="104">
        <v>103</v>
      </c>
      <c r="G89" s="83">
        <f>AVERAGE(G30:G34)</f>
        <v>13.4</v>
      </c>
      <c r="H89" s="83">
        <f>AVERAGE(H30:H34)</f>
        <v>30.3</v>
      </c>
      <c r="I89" s="87">
        <f>AVERAGE(I30:I34)</f>
        <v>2.45068131868132</v>
      </c>
      <c r="J89" s="40"/>
      <c r="K89" t="s" s="104">
        <v>103</v>
      </c>
      <c r="L89" s="83">
        <f>AVERAGE(L30:L34)</f>
        <v>1.6</v>
      </c>
      <c r="M89" s="83">
        <f>AVERAGE(M30:M34)</f>
        <v>-1.02</v>
      </c>
      <c r="N89" s="89">
        <f>AVERAGE(N30:N34)</f>
        <v>-0.664285714285715</v>
      </c>
      <c r="O89" s="96"/>
      <c r="P89" s="83"/>
      <c r="Q89" s="83"/>
      <c r="R89" s="84"/>
      <c r="S89" s="83"/>
      <c r="T89" s="83"/>
      <c r="U89" s="84"/>
      <c r="V89" s="83"/>
      <c r="W89" s="97"/>
    </row>
    <row r="90" ht="21.95" customHeight="1">
      <c r="A90" s="105"/>
      <c r="B90" s="83"/>
      <c r="C90" s="83"/>
      <c r="D90" s="87"/>
      <c r="E90" s="40"/>
      <c r="F90" s="106"/>
      <c r="G90" s="84"/>
      <c r="H90" s="83"/>
      <c r="I90" s="87"/>
      <c r="J90" s="40"/>
      <c r="K90" s="106"/>
      <c r="L90" s="84"/>
      <c r="M90" s="83"/>
      <c r="N90" s="89"/>
      <c r="O90" s="96"/>
      <c r="P90" s="83"/>
      <c r="Q90" s="83"/>
      <c r="R90" s="84"/>
      <c r="S90" s="83"/>
      <c r="T90" s="83"/>
      <c r="U90" s="84"/>
      <c r="V90" s="83"/>
      <c r="W90" s="97"/>
    </row>
    <row r="91" ht="21.95" customHeight="1">
      <c r="A91" s="105"/>
      <c r="B91" s="107"/>
      <c r="C91" t="s" s="108">
        <v>105</v>
      </c>
      <c r="D91" s="87"/>
      <c r="E91" s="40"/>
      <c r="F91" s="106"/>
      <c r="G91" s="84"/>
      <c r="H91" s="83"/>
      <c r="I91" s="87"/>
      <c r="J91" s="40"/>
      <c r="K91" s="106"/>
      <c r="L91" s="84"/>
      <c r="M91" s="83"/>
      <c r="N91" s="89"/>
      <c r="O91" s="96"/>
      <c r="P91" s="83"/>
      <c r="Q91" s="83"/>
      <c r="R91" s="84"/>
      <c r="S91" s="83"/>
      <c r="T91" s="83"/>
      <c r="U91" s="84"/>
      <c r="V91" s="83"/>
      <c r="W91" s="97"/>
    </row>
    <row r="92" ht="22.75" customHeight="1">
      <c r="A92" s="109"/>
      <c r="B92" s="110"/>
      <c r="C92" t="s" s="111">
        <v>106</v>
      </c>
      <c r="D92" s="112"/>
      <c r="E92" s="113"/>
      <c r="F92" s="114"/>
      <c r="G92" s="115"/>
      <c r="H92" s="116"/>
      <c r="I92" s="112"/>
      <c r="J92" s="113"/>
      <c r="K92" s="114"/>
      <c r="L92" s="115"/>
      <c r="M92" s="116"/>
      <c r="N92" s="117"/>
      <c r="O92" s="118"/>
      <c r="P92" s="116"/>
      <c r="Q92" s="116"/>
      <c r="R92" s="115"/>
      <c r="S92" s="116"/>
      <c r="T92" s="116"/>
      <c r="U92" s="115"/>
      <c r="V92" s="116"/>
      <c r="W9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1.xml><?xml version="1.0" encoding="utf-8"?>
<worksheet xmlns:r="http://schemas.openxmlformats.org/officeDocument/2006/relationships" xmlns="http://schemas.openxmlformats.org/spreadsheetml/2006/main">
  <dimension ref="A1:W108"/>
  <sheetViews>
    <sheetView workbookViewId="0" showGridLines="0" defaultGridColor="1"/>
  </sheetViews>
  <sheetFormatPr defaultColWidth="16.3333" defaultRowHeight="19.9" customHeight="1" outlineLevelRow="0" outlineLevelCol="0"/>
  <cols>
    <col min="1" max="1" width="10" style="309" customWidth="1"/>
    <col min="2" max="4" width="12.1719" style="309" customWidth="1"/>
    <col min="5" max="5" width="1.35156" style="309" customWidth="1"/>
    <col min="6" max="6" width="10" style="309" customWidth="1"/>
    <col min="7" max="9" width="12.1719" style="309" customWidth="1"/>
    <col min="10" max="10" width="1.35156" style="309" customWidth="1"/>
    <col min="11" max="11" width="10" style="309" customWidth="1"/>
    <col min="12" max="14" width="12.1719" style="309" customWidth="1"/>
    <col min="15" max="15" width="10.8516" style="309" customWidth="1"/>
    <col min="16" max="17" width="6.5" style="309" customWidth="1"/>
    <col min="18" max="18" width="10.8516" style="309" customWidth="1"/>
    <col min="19" max="20" width="6.5" style="309" customWidth="1"/>
    <col min="21" max="21" width="10.8516" style="309" customWidth="1"/>
    <col min="22" max="23" width="6.5" style="309" customWidth="1"/>
    <col min="24" max="16384" width="16.3516" style="309" customWidth="1"/>
  </cols>
  <sheetData>
    <row r="1" ht="64.15" customHeight="1">
      <c r="A1" t="s" s="164">
        <v>341</v>
      </c>
      <c r="B1" t="s" s="27">
        <v>40</v>
      </c>
      <c r="C1" t="s" s="27">
        <v>41</v>
      </c>
      <c r="D1" t="s" s="28">
        <v>42</v>
      </c>
      <c r="E1" s="29"/>
      <c r="F1" t="s" s="30">
        <v>399</v>
      </c>
      <c r="G1" t="s" s="27">
        <v>44</v>
      </c>
      <c r="H1" t="s" s="27">
        <v>45</v>
      </c>
      <c r="I1" t="s" s="28">
        <v>46</v>
      </c>
      <c r="J1" s="29"/>
      <c r="K1" t="s" s="30">
        <v>393</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1954</v>
      </c>
      <c r="B3" s="144">
        <v>44</v>
      </c>
      <c r="C3" s="78">
        <v>36.9</v>
      </c>
      <c r="D3" s="79">
        <v>0.838636363636364</v>
      </c>
      <c r="E3" s="40"/>
      <c r="F3" s="145">
        <v>1954</v>
      </c>
      <c r="G3" s="144">
        <v>20</v>
      </c>
      <c r="H3" s="78">
        <v>-7.4</v>
      </c>
      <c r="I3" s="79">
        <v>-0.37</v>
      </c>
      <c r="J3" s="40"/>
      <c r="K3" s="145">
        <v>1954</v>
      </c>
      <c r="L3" s="144">
        <v>5</v>
      </c>
      <c r="M3" s="78">
        <v>-8.5</v>
      </c>
      <c r="N3" s="81">
        <v>-1.7</v>
      </c>
      <c r="O3" s="152"/>
      <c r="P3" s="135"/>
      <c r="Q3" s="97"/>
      <c r="R3" s="153"/>
      <c r="S3" s="135"/>
      <c r="T3" s="97"/>
      <c r="U3" s="153"/>
      <c r="V3" s="135"/>
      <c r="W3" s="97"/>
    </row>
    <row r="4" ht="21.95" customHeight="1">
      <c r="A4" s="150">
        <v>1955</v>
      </c>
      <c r="B4" s="100">
        <v>28</v>
      </c>
      <c r="C4" s="83">
        <v>6.6</v>
      </c>
      <c r="D4" s="87">
        <v>0.235714285714286</v>
      </c>
      <c r="E4" s="40"/>
      <c r="F4" s="151">
        <v>1955</v>
      </c>
      <c r="G4" s="100">
        <v>18</v>
      </c>
      <c r="H4" s="83">
        <v>-11.7</v>
      </c>
      <c r="I4" s="87">
        <v>-0.65</v>
      </c>
      <c r="J4" s="40"/>
      <c r="K4" s="151">
        <v>1955</v>
      </c>
      <c r="L4" s="100">
        <v>4</v>
      </c>
      <c r="M4" s="83">
        <v>-9.1</v>
      </c>
      <c r="N4" s="89">
        <v>-2.275</v>
      </c>
      <c r="O4" s="152"/>
      <c r="P4" s="135"/>
      <c r="Q4" s="97"/>
      <c r="R4" s="153"/>
      <c r="S4" s="135"/>
      <c r="T4" s="97"/>
      <c r="U4" s="153"/>
      <c r="V4" s="135"/>
      <c r="W4" s="97"/>
    </row>
    <row r="5" ht="21.95" customHeight="1">
      <c r="A5" s="150">
        <v>1956</v>
      </c>
      <c r="B5" s="100">
        <v>29</v>
      </c>
      <c r="C5" s="83">
        <v>28.1</v>
      </c>
      <c r="D5" s="87">
        <v>0.968965517241379</v>
      </c>
      <c r="E5" s="40"/>
      <c r="F5" s="151">
        <v>1956</v>
      </c>
      <c r="G5" s="100">
        <v>15</v>
      </c>
      <c r="H5" s="83">
        <v>1.1</v>
      </c>
      <c r="I5" s="87">
        <v>0.07333333333333331</v>
      </c>
      <c r="J5" s="40"/>
      <c r="K5" s="151">
        <v>1956</v>
      </c>
      <c r="L5" s="100">
        <v>0</v>
      </c>
      <c r="M5" s="83">
        <v>0</v>
      </c>
      <c r="N5" s="89"/>
      <c r="O5" s="152"/>
      <c r="P5" s="135"/>
      <c r="Q5" s="97"/>
      <c r="R5" s="153"/>
      <c r="S5" s="135"/>
      <c r="T5" s="97"/>
      <c r="U5" s="153"/>
      <c r="V5" s="135"/>
      <c r="W5" s="97"/>
    </row>
    <row r="6" ht="21.95" customHeight="1">
      <c r="A6" s="150">
        <v>1957</v>
      </c>
      <c r="B6" s="100">
        <v>45</v>
      </c>
      <c r="C6" s="83">
        <v>27.8</v>
      </c>
      <c r="D6" s="87">
        <v>0.617777777777778</v>
      </c>
      <c r="E6" s="40"/>
      <c r="F6" s="151">
        <v>1957</v>
      </c>
      <c r="G6" s="100">
        <v>23</v>
      </c>
      <c r="H6" s="83">
        <v>-13.5</v>
      </c>
      <c r="I6" s="87">
        <v>-0.58695652173913</v>
      </c>
      <c r="J6" s="40"/>
      <c r="K6" s="151">
        <v>1957</v>
      </c>
      <c r="L6" s="100">
        <v>3</v>
      </c>
      <c r="M6" s="83">
        <v>-7.2</v>
      </c>
      <c r="N6" s="89">
        <v>-2.4</v>
      </c>
      <c r="O6" s="152"/>
      <c r="P6" s="135"/>
      <c r="Q6" s="97"/>
      <c r="R6" s="153"/>
      <c r="S6" s="135"/>
      <c r="T6" s="97"/>
      <c r="U6" s="153"/>
      <c r="V6" s="135"/>
      <c r="W6" s="97"/>
    </row>
    <row r="7" ht="21.95" customHeight="1">
      <c r="A7" s="150">
        <v>1958</v>
      </c>
      <c r="B7" s="100">
        <v>26</v>
      </c>
      <c r="C7" s="83">
        <v>19.4</v>
      </c>
      <c r="D7" s="87">
        <v>0.7461538461538459</v>
      </c>
      <c r="E7" s="40"/>
      <c r="F7" s="151">
        <v>1958</v>
      </c>
      <c r="G7" s="100">
        <v>13</v>
      </c>
      <c r="H7" s="83">
        <v>-4.9</v>
      </c>
      <c r="I7" s="87">
        <v>-0.376923076923077</v>
      </c>
      <c r="J7" s="40"/>
      <c r="K7" s="151">
        <v>1958</v>
      </c>
      <c r="L7" s="100">
        <v>1</v>
      </c>
      <c r="M7" s="83">
        <v>-1.7</v>
      </c>
      <c r="N7" s="89">
        <v>-1.7</v>
      </c>
      <c r="O7" s="152"/>
      <c r="P7" s="135"/>
      <c r="Q7" s="97"/>
      <c r="R7" s="153"/>
      <c r="S7" s="135"/>
      <c r="T7" s="97"/>
      <c r="U7" s="153"/>
      <c r="V7" s="135"/>
      <c r="W7" s="97"/>
    </row>
    <row r="8" ht="21.95" customHeight="1">
      <c r="A8" s="150">
        <v>1959</v>
      </c>
      <c r="B8" s="100">
        <v>26</v>
      </c>
      <c r="C8" s="83">
        <v>22.8</v>
      </c>
      <c r="D8" s="87">
        <v>0.876923076923077</v>
      </c>
      <c r="E8" s="40"/>
      <c r="F8" s="151">
        <v>1959</v>
      </c>
      <c r="G8" s="100">
        <v>10</v>
      </c>
      <c r="H8" s="83">
        <v>-4</v>
      </c>
      <c r="I8" s="87">
        <v>-0.4</v>
      </c>
      <c r="J8" s="40"/>
      <c r="K8" s="151">
        <v>1959</v>
      </c>
      <c r="L8" s="100">
        <v>2</v>
      </c>
      <c r="M8" s="83">
        <v>-4.6</v>
      </c>
      <c r="N8" s="89">
        <v>-2.3</v>
      </c>
      <c r="O8" s="152"/>
      <c r="P8" s="135"/>
      <c r="Q8" s="97"/>
      <c r="R8" s="153"/>
      <c r="S8" s="135"/>
      <c r="T8" s="97"/>
      <c r="U8" s="153"/>
      <c r="V8" s="135"/>
      <c r="W8" s="97"/>
    </row>
    <row r="9" ht="21.95" customHeight="1">
      <c r="A9" s="150">
        <v>1960</v>
      </c>
      <c r="B9" s="100">
        <v>38</v>
      </c>
      <c r="C9" s="83">
        <v>29.4</v>
      </c>
      <c r="D9" s="87">
        <v>0.773684210526316</v>
      </c>
      <c r="E9" s="40"/>
      <c r="F9" s="151">
        <v>1960</v>
      </c>
      <c r="G9" s="100">
        <v>17</v>
      </c>
      <c r="H9" s="83">
        <v>-5.3</v>
      </c>
      <c r="I9" s="87">
        <v>-0.311764705882353</v>
      </c>
      <c r="J9" s="40"/>
      <c r="K9" s="151">
        <v>1960</v>
      </c>
      <c r="L9" s="100">
        <v>2</v>
      </c>
      <c r="M9" s="83">
        <v>-3.8</v>
      </c>
      <c r="N9" s="89">
        <v>-1.9</v>
      </c>
      <c r="O9" s="152"/>
      <c r="P9" s="135"/>
      <c r="Q9" s="97"/>
      <c r="R9" s="153"/>
      <c r="S9" s="135"/>
      <c r="T9" s="97"/>
      <c r="U9" s="153"/>
      <c r="V9" s="135"/>
      <c r="W9" s="97"/>
    </row>
    <row r="10" ht="21.95" customHeight="1">
      <c r="A10" s="150">
        <v>1961</v>
      </c>
      <c r="B10" s="100">
        <v>28</v>
      </c>
      <c r="C10" s="83">
        <v>6.2</v>
      </c>
      <c r="D10" s="87">
        <v>0.221428571428571</v>
      </c>
      <c r="E10" s="40"/>
      <c r="F10" s="151">
        <v>1961</v>
      </c>
      <c r="G10" s="100">
        <v>18</v>
      </c>
      <c r="H10" s="83">
        <v>-9.300000000000001</v>
      </c>
      <c r="I10" s="87">
        <v>-0.5166666666666671</v>
      </c>
      <c r="J10" s="40"/>
      <c r="K10" s="151">
        <v>1961</v>
      </c>
      <c r="L10" s="100">
        <v>4</v>
      </c>
      <c r="M10" s="83">
        <v>-7.9</v>
      </c>
      <c r="N10" s="89">
        <v>-1.975</v>
      </c>
      <c r="O10" s="152"/>
      <c r="P10" s="135"/>
      <c r="Q10" s="97"/>
      <c r="R10" s="153"/>
      <c r="S10" s="135"/>
      <c r="T10" s="97"/>
      <c r="U10" s="153"/>
      <c r="V10" s="135"/>
      <c r="W10" s="97"/>
    </row>
    <row r="11" ht="21.95" customHeight="1">
      <c r="A11" s="150">
        <v>1962</v>
      </c>
      <c r="B11" s="100">
        <v>27</v>
      </c>
      <c r="C11" s="83">
        <v>24.9</v>
      </c>
      <c r="D11" s="87">
        <v>0.9222222222222221</v>
      </c>
      <c r="E11" s="40"/>
      <c r="F11" s="151">
        <v>1962</v>
      </c>
      <c r="G11" s="100">
        <v>12</v>
      </c>
      <c r="H11" s="83">
        <v>-2.1</v>
      </c>
      <c r="I11" s="87">
        <v>-0.175</v>
      </c>
      <c r="J11" s="40"/>
      <c r="K11" s="151">
        <v>1962</v>
      </c>
      <c r="L11" s="100">
        <v>2</v>
      </c>
      <c r="M11" s="83">
        <v>-3.4</v>
      </c>
      <c r="N11" s="89">
        <v>-1.7</v>
      </c>
      <c r="O11" s="152"/>
      <c r="P11" s="135"/>
      <c r="Q11" s="97"/>
      <c r="R11" s="153"/>
      <c r="S11" s="135"/>
      <c r="T11" s="97"/>
      <c r="U11" s="153"/>
      <c r="V11" s="135"/>
      <c r="W11" s="97"/>
    </row>
    <row r="12" ht="21.95" customHeight="1">
      <c r="A12" s="150">
        <v>1963</v>
      </c>
      <c r="B12" s="100">
        <v>14</v>
      </c>
      <c r="C12" s="83">
        <v>21.2</v>
      </c>
      <c r="D12" s="87">
        <v>1.51428571428571</v>
      </c>
      <c r="E12" s="40"/>
      <c r="F12" s="151">
        <v>1963</v>
      </c>
      <c r="G12" s="100">
        <v>3</v>
      </c>
      <c r="H12" s="83">
        <v>0.5</v>
      </c>
      <c r="I12" s="87">
        <v>0.166666666666667</v>
      </c>
      <c r="J12" s="40"/>
      <c r="K12" s="151">
        <v>1963</v>
      </c>
      <c r="L12" s="100">
        <v>0</v>
      </c>
      <c r="M12" s="83">
        <v>0</v>
      </c>
      <c r="N12" s="89"/>
      <c r="O12" s="152"/>
      <c r="P12" s="135"/>
      <c r="Q12" s="97"/>
      <c r="R12" s="153"/>
      <c r="S12" s="135"/>
      <c r="T12" s="97"/>
      <c r="U12" s="153"/>
      <c r="V12" s="135"/>
      <c r="W12" s="97"/>
    </row>
    <row r="13" ht="21.95" customHeight="1">
      <c r="A13" s="150">
        <v>1964</v>
      </c>
      <c r="B13" s="100">
        <v>34</v>
      </c>
      <c r="C13" s="83">
        <v>18.6</v>
      </c>
      <c r="D13" s="87">
        <v>0.547058823529412</v>
      </c>
      <c r="E13" s="40"/>
      <c r="F13" s="151">
        <v>1964</v>
      </c>
      <c r="G13" s="100">
        <v>19</v>
      </c>
      <c r="H13" s="83">
        <v>-7.3</v>
      </c>
      <c r="I13" s="87">
        <v>-0.384210526315789</v>
      </c>
      <c r="J13" s="40"/>
      <c r="K13" s="151">
        <v>1964</v>
      </c>
      <c r="L13" s="100">
        <v>2</v>
      </c>
      <c r="M13" s="83">
        <v>-3.3</v>
      </c>
      <c r="N13" s="89">
        <v>-1.65</v>
      </c>
      <c r="O13" s="152"/>
      <c r="P13" s="135"/>
      <c r="Q13" s="97"/>
      <c r="R13" s="153"/>
      <c r="S13" s="135"/>
      <c r="T13" s="97"/>
      <c r="U13" s="153"/>
      <c r="V13" s="135"/>
      <c r="W13" s="97"/>
    </row>
    <row r="14" ht="21.95" customHeight="1">
      <c r="A14" s="150">
        <v>1965</v>
      </c>
      <c r="B14" s="100">
        <v>42</v>
      </c>
      <c r="C14" s="83">
        <v>43.9</v>
      </c>
      <c r="D14" s="87">
        <v>1.0452380952381</v>
      </c>
      <c r="E14" s="40"/>
      <c r="F14" s="151">
        <v>1965</v>
      </c>
      <c r="G14" s="100">
        <v>17</v>
      </c>
      <c r="H14" s="83">
        <v>-1</v>
      </c>
      <c r="I14" s="87">
        <v>-0.0588235294117647</v>
      </c>
      <c r="J14" s="40"/>
      <c r="K14" s="151">
        <v>1965</v>
      </c>
      <c r="L14" s="100">
        <v>0</v>
      </c>
      <c r="M14" s="83">
        <v>0</v>
      </c>
      <c r="N14" s="89"/>
      <c r="O14" s="152"/>
      <c r="P14" s="135"/>
      <c r="Q14" s="97"/>
      <c r="R14" s="153"/>
      <c r="S14" s="135"/>
      <c r="T14" s="97"/>
      <c r="U14" s="153"/>
      <c r="V14" s="135"/>
      <c r="W14" s="97"/>
    </row>
    <row r="15" ht="21.95" customHeight="1">
      <c r="A15" s="150">
        <v>1966</v>
      </c>
      <c r="B15" s="100">
        <v>46</v>
      </c>
      <c r="C15" s="83">
        <v>34.6</v>
      </c>
      <c r="D15" s="87">
        <v>0.752173913043478</v>
      </c>
      <c r="E15" s="40"/>
      <c r="F15" s="151">
        <v>1966</v>
      </c>
      <c r="G15" s="100">
        <v>21</v>
      </c>
      <c r="H15" s="83">
        <v>-7.2</v>
      </c>
      <c r="I15" s="87">
        <v>-0.342857142857143</v>
      </c>
      <c r="J15" s="40"/>
      <c r="K15" s="151">
        <v>1966</v>
      </c>
      <c r="L15" s="100">
        <v>2</v>
      </c>
      <c r="M15" s="83">
        <v>-4.4</v>
      </c>
      <c r="N15" s="89">
        <v>-2.2</v>
      </c>
      <c r="O15" s="152"/>
      <c r="P15" s="135"/>
      <c r="Q15" s="97"/>
      <c r="R15" s="153"/>
      <c r="S15" s="135"/>
      <c r="T15" s="97"/>
      <c r="U15" s="153"/>
      <c r="V15" s="135"/>
      <c r="W15" s="97"/>
    </row>
    <row r="16" ht="21.95" customHeight="1">
      <c r="A16" s="150">
        <v>1967</v>
      </c>
      <c r="B16" s="100">
        <v>23</v>
      </c>
      <c r="C16" s="83">
        <v>27.8</v>
      </c>
      <c r="D16" s="87">
        <v>1.20869565217391</v>
      </c>
      <c r="E16" s="40"/>
      <c r="F16" s="151">
        <v>1967</v>
      </c>
      <c r="G16" s="100">
        <v>8</v>
      </c>
      <c r="H16" s="83">
        <v>0.7</v>
      </c>
      <c r="I16" s="87">
        <v>0.08749999999999999</v>
      </c>
      <c r="J16" s="40"/>
      <c r="K16" s="151">
        <v>1967</v>
      </c>
      <c r="L16" s="100">
        <v>0</v>
      </c>
      <c r="M16" s="83">
        <v>0</v>
      </c>
      <c r="N16" s="89"/>
      <c r="O16" s="152"/>
      <c r="P16" s="135"/>
      <c r="Q16" s="97"/>
      <c r="R16" s="153"/>
      <c r="S16" s="135"/>
      <c r="T16" s="97"/>
      <c r="U16" s="153"/>
      <c r="V16" s="135"/>
      <c r="W16" s="97"/>
    </row>
    <row r="17" ht="21.95" customHeight="1">
      <c r="A17" s="150">
        <v>1968</v>
      </c>
      <c r="B17" s="100">
        <v>37</v>
      </c>
      <c r="C17" s="83">
        <v>21.7</v>
      </c>
      <c r="D17" s="87">
        <v>0.586486486486486</v>
      </c>
      <c r="E17" s="40"/>
      <c r="F17" s="151">
        <v>1968</v>
      </c>
      <c r="G17" s="100">
        <v>17</v>
      </c>
      <c r="H17" s="83">
        <v>-12.1</v>
      </c>
      <c r="I17" s="87">
        <v>-0.711764705882353</v>
      </c>
      <c r="J17" s="40"/>
      <c r="K17" s="151">
        <v>1968</v>
      </c>
      <c r="L17" s="100">
        <v>4</v>
      </c>
      <c r="M17" s="83">
        <v>-11.5</v>
      </c>
      <c r="N17" s="89">
        <v>-2.875</v>
      </c>
      <c r="O17" s="152"/>
      <c r="P17" s="135"/>
      <c r="Q17" s="97"/>
      <c r="R17" s="153"/>
      <c r="S17" s="135"/>
      <c r="T17" s="97"/>
      <c r="U17" s="153"/>
      <c r="V17" s="135"/>
      <c r="W17" s="97"/>
    </row>
    <row r="18" ht="21.95" customHeight="1">
      <c r="A18" s="150">
        <v>1969</v>
      </c>
      <c r="B18" s="100">
        <v>33</v>
      </c>
      <c r="C18" s="83">
        <v>18.4</v>
      </c>
      <c r="D18" s="87">
        <v>0.5575757575757579</v>
      </c>
      <c r="E18" s="40"/>
      <c r="F18" s="151">
        <v>1969</v>
      </c>
      <c r="G18" s="100">
        <v>19</v>
      </c>
      <c r="H18" s="83">
        <v>-7</v>
      </c>
      <c r="I18" s="87">
        <v>-0.368421052631579</v>
      </c>
      <c r="J18" s="40"/>
      <c r="K18" s="151">
        <v>1969</v>
      </c>
      <c r="L18" s="100">
        <v>3</v>
      </c>
      <c r="M18" s="83">
        <v>-6</v>
      </c>
      <c r="N18" s="89">
        <v>-2</v>
      </c>
      <c r="O18" s="152"/>
      <c r="P18" s="135"/>
      <c r="Q18" s="97"/>
      <c r="R18" s="153"/>
      <c r="S18" s="135"/>
      <c r="T18" s="97"/>
      <c r="U18" s="153"/>
      <c r="V18" s="135"/>
      <c r="W18" s="97"/>
    </row>
    <row r="19" ht="21.95" customHeight="1">
      <c r="A19" s="150">
        <v>1970</v>
      </c>
      <c r="B19" s="100">
        <v>65</v>
      </c>
      <c r="C19" s="83">
        <v>-27.1</v>
      </c>
      <c r="D19" s="87">
        <v>-0.416923076923077</v>
      </c>
      <c r="E19" s="40"/>
      <c r="F19" s="151">
        <v>1970</v>
      </c>
      <c r="G19" s="100">
        <v>41</v>
      </c>
      <c r="H19" s="83">
        <v>-67.8</v>
      </c>
      <c r="I19" s="87">
        <v>-1.65365853658537</v>
      </c>
      <c r="J19" s="40"/>
      <c r="K19" s="151">
        <v>1970</v>
      </c>
      <c r="L19" s="100">
        <v>18</v>
      </c>
      <c r="M19" s="83">
        <v>-58.9</v>
      </c>
      <c r="N19" s="89">
        <v>-3.27222222222222</v>
      </c>
      <c r="O19" s="152"/>
      <c r="P19" s="135"/>
      <c r="Q19" s="97"/>
      <c r="R19" s="153"/>
      <c r="S19" s="135"/>
      <c r="T19" s="97"/>
      <c r="U19" s="153"/>
      <c r="V19" s="135"/>
      <c r="W19" s="97"/>
    </row>
    <row r="20" ht="21.95" customHeight="1">
      <c r="A20" s="150">
        <v>1971</v>
      </c>
      <c r="B20" s="100">
        <v>59</v>
      </c>
      <c r="C20" s="83">
        <v>-8.300000000000001</v>
      </c>
      <c r="D20" s="87">
        <v>-0.140677966101695</v>
      </c>
      <c r="E20" s="40"/>
      <c r="F20" s="151">
        <v>1971</v>
      </c>
      <c r="G20" s="100">
        <v>37</v>
      </c>
      <c r="H20" s="83">
        <v>-46.1</v>
      </c>
      <c r="I20" s="87">
        <v>-1.24594594594595</v>
      </c>
      <c r="J20" s="40"/>
      <c r="K20" s="151">
        <v>1971</v>
      </c>
      <c r="L20" s="100">
        <v>12</v>
      </c>
      <c r="M20" s="83">
        <v>-36.3</v>
      </c>
      <c r="N20" s="89">
        <v>-3.025</v>
      </c>
      <c r="O20" s="152"/>
      <c r="P20" s="135"/>
      <c r="Q20" s="97"/>
      <c r="R20" s="153"/>
      <c r="S20" s="135"/>
      <c r="T20" s="97"/>
      <c r="U20" s="153"/>
      <c r="V20" s="135"/>
      <c r="W20" s="97"/>
    </row>
    <row r="21" ht="21.95" customHeight="1">
      <c r="A21" s="150">
        <v>1972</v>
      </c>
      <c r="B21" s="100">
        <v>37</v>
      </c>
      <c r="C21" s="83">
        <v>17.9</v>
      </c>
      <c r="D21" s="87">
        <v>0.483783783783784</v>
      </c>
      <c r="E21" s="40"/>
      <c r="F21" s="151">
        <v>1972</v>
      </c>
      <c r="G21" s="100">
        <v>19</v>
      </c>
      <c r="H21" s="83">
        <v>-12.3</v>
      </c>
      <c r="I21" s="87">
        <v>-0.647368421052632</v>
      </c>
      <c r="J21" s="40"/>
      <c r="K21" s="151">
        <v>1972</v>
      </c>
      <c r="L21" s="100">
        <v>4</v>
      </c>
      <c r="M21" s="83">
        <v>-7.8</v>
      </c>
      <c r="N21" s="89">
        <v>-1.95</v>
      </c>
      <c r="O21" s="152"/>
      <c r="P21" s="135"/>
      <c r="Q21" s="97"/>
      <c r="R21" s="153"/>
      <c r="S21" s="135"/>
      <c r="T21" s="97"/>
      <c r="U21" s="153"/>
      <c r="V21" s="135"/>
      <c r="W21" s="97"/>
    </row>
    <row r="22" ht="21.95" customHeight="1">
      <c r="A22" s="150">
        <v>1973</v>
      </c>
      <c r="B22" s="100">
        <v>27</v>
      </c>
      <c r="C22" s="83">
        <v>19.5</v>
      </c>
      <c r="D22" s="87">
        <v>0.722222222222222</v>
      </c>
      <c r="E22" s="40"/>
      <c r="F22" s="151">
        <v>1973</v>
      </c>
      <c r="G22" s="100">
        <v>11</v>
      </c>
      <c r="H22" s="83">
        <v>-4.6</v>
      </c>
      <c r="I22" s="87">
        <v>-0.418181818181818</v>
      </c>
      <c r="J22" s="40"/>
      <c r="K22" s="151">
        <v>1973</v>
      </c>
      <c r="L22" s="100">
        <v>2</v>
      </c>
      <c r="M22" s="83">
        <v>-4.4</v>
      </c>
      <c r="N22" s="89">
        <v>-2.2</v>
      </c>
      <c r="O22" s="152"/>
      <c r="P22" s="135"/>
      <c r="Q22" s="97"/>
      <c r="R22" s="153"/>
      <c r="S22" s="135"/>
      <c r="T22" s="97"/>
      <c r="U22" s="153"/>
      <c r="V22" s="135"/>
      <c r="W22" s="97"/>
    </row>
    <row r="23" ht="21.95" customHeight="1">
      <c r="A23" s="150">
        <v>1974</v>
      </c>
      <c r="B23" s="100">
        <v>32</v>
      </c>
      <c r="C23" s="83">
        <v>14.3</v>
      </c>
      <c r="D23" s="87">
        <v>0.446875</v>
      </c>
      <c r="E23" s="40"/>
      <c r="F23" s="151">
        <v>1974</v>
      </c>
      <c r="G23" s="100">
        <v>20</v>
      </c>
      <c r="H23" s="83">
        <v>-7.5</v>
      </c>
      <c r="I23" s="87">
        <v>-0.375</v>
      </c>
      <c r="J23" s="40"/>
      <c r="K23" s="151">
        <v>1974</v>
      </c>
      <c r="L23" s="100">
        <v>2</v>
      </c>
      <c r="M23" s="83">
        <v>-5.3</v>
      </c>
      <c r="N23" s="89">
        <v>-2.65</v>
      </c>
      <c r="O23" s="152"/>
      <c r="P23" s="135"/>
      <c r="Q23" s="97"/>
      <c r="R23" s="153"/>
      <c r="S23" s="135"/>
      <c r="T23" s="97"/>
      <c r="U23" s="153"/>
      <c r="V23" s="135"/>
      <c r="W23" s="97"/>
    </row>
    <row r="24" ht="21.95" customHeight="1">
      <c r="A24" s="150">
        <v>1975</v>
      </c>
      <c r="B24" s="100">
        <v>30</v>
      </c>
      <c r="C24" s="83">
        <v>38.8</v>
      </c>
      <c r="D24" s="87">
        <v>1.29333333333333</v>
      </c>
      <c r="E24" s="40"/>
      <c r="F24" s="151">
        <v>1975</v>
      </c>
      <c r="G24" s="100">
        <v>8</v>
      </c>
      <c r="H24" s="83">
        <v>1.7</v>
      </c>
      <c r="I24" s="87">
        <v>0.2125</v>
      </c>
      <c r="J24" s="40"/>
      <c r="K24" s="151">
        <v>1975</v>
      </c>
      <c r="L24" s="100">
        <v>0</v>
      </c>
      <c r="M24" s="83">
        <v>0</v>
      </c>
      <c r="N24" s="89"/>
      <c r="O24" s="152"/>
      <c r="P24" s="135"/>
      <c r="Q24" s="97"/>
      <c r="R24" s="153"/>
      <c r="S24" s="135"/>
      <c r="T24" s="97"/>
      <c r="U24" s="153"/>
      <c r="V24" s="135"/>
      <c r="W24" s="97"/>
    </row>
    <row r="25" ht="21.95" customHeight="1">
      <c r="A25" s="150">
        <v>1976</v>
      </c>
      <c r="B25" s="100">
        <v>41</v>
      </c>
      <c r="C25" s="83">
        <v>31.2</v>
      </c>
      <c r="D25" s="87">
        <v>0.760975609756098</v>
      </c>
      <c r="E25" s="40"/>
      <c r="F25" s="151">
        <v>1976</v>
      </c>
      <c r="G25" s="100">
        <v>17</v>
      </c>
      <c r="H25" s="83">
        <v>-9.800000000000001</v>
      </c>
      <c r="I25" s="87">
        <v>-0.576470588235294</v>
      </c>
      <c r="J25" s="40"/>
      <c r="K25" s="151">
        <v>1976</v>
      </c>
      <c r="L25" s="100">
        <v>1</v>
      </c>
      <c r="M25" s="83">
        <v>-1.6</v>
      </c>
      <c r="N25" s="89">
        <v>-1.6</v>
      </c>
      <c r="O25" t="s" s="131">
        <v>110</v>
      </c>
      <c r="P25" s="135">
        <f>AVERAGE(B25:B44)</f>
        <v>34.35</v>
      </c>
      <c r="Q25" s="97">
        <f>AVERAGE(D25:D44)</f>
        <v>0.666615141221315</v>
      </c>
      <c r="R25" t="s" s="134">
        <v>110</v>
      </c>
      <c r="S25" s="135">
        <f>AVERAGE(G25:G44)</f>
        <v>16.6</v>
      </c>
      <c r="T25" s="97">
        <f>AVERAGE(I25:I44)</f>
        <v>-0.488358870589908</v>
      </c>
      <c r="U25" t="s" s="134">
        <v>110</v>
      </c>
      <c r="V25" s="135">
        <f>AVERAGE(L25:L44)</f>
        <v>3.9</v>
      </c>
      <c r="W25" s="97">
        <f>AVERAGE(N25:N44)</f>
        <v>-2.03792267628205</v>
      </c>
    </row>
    <row r="26" ht="21.95" customHeight="1">
      <c r="A26" s="150">
        <v>1977</v>
      </c>
      <c r="B26" s="100">
        <v>40</v>
      </c>
      <c r="C26" s="83">
        <v>22</v>
      </c>
      <c r="D26" s="87">
        <v>0.55</v>
      </c>
      <c r="E26" s="40"/>
      <c r="F26" s="151">
        <v>1977</v>
      </c>
      <c r="G26" s="100">
        <v>20</v>
      </c>
      <c r="H26" s="83">
        <v>-13.4</v>
      </c>
      <c r="I26" s="87">
        <v>-0.67</v>
      </c>
      <c r="J26" s="40"/>
      <c r="K26" s="151">
        <v>1977</v>
      </c>
      <c r="L26" s="100">
        <v>6</v>
      </c>
      <c r="M26" s="83">
        <v>-10.3</v>
      </c>
      <c r="N26" s="89">
        <v>-1.71666666666667</v>
      </c>
      <c r="O26" t="s" s="131">
        <v>111</v>
      </c>
      <c r="P26" s="135">
        <f>AVERAGE(B26:B44)</f>
        <v>34</v>
      </c>
      <c r="Q26" s="97">
        <f>AVERAGE(D26:D44)</f>
        <v>0.661372892969383</v>
      </c>
      <c r="R26" t="s" s="134">
        <v>111</v>
      </c>
      <c r="S26" s="135">
        <f>AVERAGE(G26:G44)</f>
        <v>16.5789473684211</v>
      </c>
      <c r="T26" s="97">
        <f>AVERAGE(I26:I44)</f>
        <v>-0.483463775165164</v>
      </c>
      <c r="U26" t="s" s="134">
        <v>111</v>
      </c>
      <c r="V26" s="135">
        <f>AVERAGE(L26:L44)</f>
        <v>4.05263157894737</v>
      </c>
      <c r="W26" s="97">
        <f>AVERAGE(N26:N44)</f>
        <v>-2.06711752136752</v>
      </c>
    </row>
    <row r="27" ht="21.95" customHeight="1">
      <c r="A27" s="150">
        <v>1978</v>
      </c>
      <c r="B27" s="100">
        <v>38</v>
      </c>
      <c r="C27" s="83">
        <v>26.2</v>
      </c>
      <c r="D27" s="87">
        <v>0.689473684210526</v>
      </c>
      <c r="E27" s="40"/>
      <c r="F27" s="151">
        <v>1978</v>
      </c>
      <c r="G27" s="100">
        <v>16</v>
      </c>
      <c r="H27" s="83">
        <v>-13.7</v>
      </c>
      <c r="I27" s="87">
        <v>-0.85625</v>
      </c>
      <c r="J27" s="40"/>
      <c r="K27" s="151">
        <v>1978</v>
      </c>
      <c r="L27" s="100">
        <v>5</v>
      </c>
      <c r="M27" s="83">
        <v>-12.4</v>
      </c>
      <c r="N27" s="89">
        <v>-2.48</v>
      </c>
      <c r="O27" t="s" s="131">
        <v>112</v>
      </c>
      <c r="P27" s="135">
        <f>AVERAGE(B27:B44)</f>
        <v>33.6666666666667</v>
      </c>
      <c r="Q27" s="97">
        <f>AVERAGE(D27:D44)</f>
        <v>0.667924239614641</v>
      </c>
      <c r="R27" t="s" s="134">
        <v>112</v>
      </c>
      <c r="S27" s="135">
        <f>AVERAGE(G27:G44)</f>
        <v>16.3888888888889</v>
      </c>
      <c r="T27" s="97">
        <f>AVERAGE(I27:I44)</f>
        <v>-0.472491056057233</v>
      </c>
      <c r="U27" t="s" s="134">
        <v>112</v>
      </c>
      <c r="V27" s="135">
        <f>AVERAGE(L27:L44)</f>
        <v>3.94444444444444</v>
      </c>
      <c r="W27" s="97">
        <f>AVERAGE(N27:N44)</f>
        <v>-2.09214972527473</v>
      </c>
    </row>
    <row r="28" ht="21.95" customHeight="1">
      <c r="A28" s="150">
        <v>1979</v>
      </c>
      <c r="B28" s="100">
        <v>45</v>
      </c>
      <c r="C28" s="83">
        <v>31.4</v>
      </c>
      <c r="D28" s="87">
        <v>0.6977777777777781</v>
      </c>
      <c r="E28" s="40"/>
      <c r="F28" s="151">
        <v>1979</v>
      </c>
      <c r="G28" s="100">
        <v>26</v>
      </c>
      <c r="H28" s="83">
        <v>-1.5</v>
      </c>
      <c r="I28" s="87">
        <v>-0.0576923076923077</v>
      </c>
      <c r="J28" s="40"/>
      <c r="K28" s="151">
        <v>1979</v>
      </c>
      <c r="L28" s="100">
        <v>1</v>
      </c>
      <c r="M28" s="83">
        <v>-2</v>
      </c>
      <c r="N28" s="89">
        <v>-2</v>
      </c>
      <c r="O28" t="s" s="131">
        <v>113</v>
      </c>
      <c r="P28" s="135">
        <f>AVERAGE(B28:B44)</f>
        <v>33.4117647058824</v>
      </c>
      <c r="Q28" s="97">
        <f>AVERAGE(D28:D44)</f>
        <v>0.666577399327398</v>
      </c>
      <c r="R28" t="s" s="134">
        <v>113</v>
      </c>
      <c r="S28" s="135">
        <f>AVERAGE(G28:G44)</f>
        <v>16.4117647058824</v>
      </c>
      <c r="T28" s="97">
        <f>AVERAGE(I28:I44)</f>
        <v>-0.44850612206081</v>
      </c>
      <c r="U28" t="s" s="134">
        <v>113</v>
      </c>
      <c r="V28" s="135">
        <f>AVERAGE(L28:L44)</f>
        <v>3.88235294117647</v>
      </c>
      <c r="W28" s="97">
        <f>AVERAGE(N28:N44)</f>
        <v>-2.0623150887574</v>
      </c>
    </row>
    <row r="29" ht="21.95" customHeight="1">
      <c r="A29" s="150">
        <v>1980</v>
      </c>
      <c r="B29" s="100">
        <v>42</v>
      </c>
      <c r="C29" s="83">
        <v>33.2</v>
      </c>
      <c r="D29" s="87">
        <v>0.79047619047619</v>
      </c>
      <c r="E29" s="40"/>
      <c r="F29" s="151">
        <v>1980</v>
      </c>
      <c r="G29" s="100">
        <v>21</v>
      </c>
      <c r="H29" s="83">
        <v>-4.2</v>
      </c>
      <c r="I29" s="87">
        <v>-0.2</v>
      </c>
      <c r="J29" s="40"/>
      <c r="K29" s="151">
        <v>1980</v>
      </c>
      <c r="L29" s="100">
        <v>2</v>
      </c>
      <c r="M29" s="83">
        <v>-4.3</v>
      </c>
      <c r="N29" s="89">
        <v>-2.15</v>
      </c>
      <c r="O29" t="s" s="131">
        <v>114</v>
      </c>
      <c r="P29" s="135">
        <f>AVERAGE(B29:B44)</f>
        <v>32.6875</v>
      </c>
      <c r="Q29" s="97">
        <f>AVERAGE(D29:D44)</f>
        <v>0.664497374097373</v>
      </c>
      <c r="R29" t="s" s="134">
        <v>114</v>
      </c>
      <c r="S29" s="135">
        <f>AVERAGE(G29:G44)</f>
        <v>15.8125</v>
      </c>
      <c r="T29" s="97">
        <f>AVERAGE(I29:I44)</f>
        <v>-0.474560376352043</v>
      </c>
      <c r="U29" t="s" s="134">
        <v>114</v>
      </c>
      <c r="V29" s="135">
        <f>AVERAGE(L29:L44)</f>
        <v>4.0625</v>
      </c>
      <c r="W29" s="97">
        <f>AVERAGE(N29:N44)</f>
        <v>-2.06750801282051</v>
      </c>
    </row>
    <row r="30" ht="21.95" customHeight="1">
      <c r="A30" s="150">
        <v>1981</v>
      </c>
      <c r="B30" s="100">
        <v>40</v>
      </c>
      <c r="C30" s="83">
        <v>22.6</v>
      </c>
      <c r="D30" s="87">
        <v>0.5649999999999999</v>
      </c>
      <c r="E30" s="40"/>
      <c r="F30" s="151">
        <v>1981</v>
      </c>
      <c r="G30" s="100">
        <v>21</v>
      </c>
      <c r="H30" s="83">
        <v>-12.4</v>
      </c>
      <c r="I30" s="87">
        <v>-0.59047619047619</v>
      </c>
      <c r="J30" s="40"/>
      <c r="K30" s="151">
        <v>1981</v>
      </c>
      <c r="L30" s="100">
        <v>5</v>
      </c>
      <c r="M30" s="83">
        <v>-9</v>
      </c>
      <c r="N30" s="89">
        <v>-1.8</v>
      </c>
      <c r="O30" t="s" s="131">
        <v>115</v>
      </c>
      <c r="P30" s="135">
        <f>AVERAGE(B30:B44)</f>
        <v>32.0666666666667</v>
      </c>
      <c r="Q30" s="97">
        <f>AVERAGE(D30:D44)</f>
        <v>0.655498887213172</v>
      </c>
      <c r="R30" t="s" s="134">
        <v>115</v>
      </c>
      <c r="S30" s="135">
        <f>AVERAGE(G30:G44)</f>
        <v>15.4666666666667</v>
      </c>
      <c r="T30" s="97">
        <f>AVERAGE(I30:I44)</f>
        <v>-0.494171831805761</v>
      </c>
      <c r="U30" t="s" s="134">
        <v>115</v>
      </c>
      <c r="V30" s="135">
        <f>AVERAGE(L30:L44)</f>
        <v>4.2</v>
      </c>
      <c r="W30" s="97">
        <f>AVERAGE(N30:N44)</f>
        <v>-2.06000874125874</v>
      </c>
    </row>
    <row r="31" ht="21.95" customHeight="1">
      <c r="A31" s="150">
        <v>1982</v>
      </c>
      <c r="B31" s="100">
        <v>65</v>
      </c>
      <c r="C31" s="83">
        <v>28.9</v>
      </c>
      <c r="D31" s="87">
        <v>0.444615384615385</v>
      </c>
      <c r="E31" s="40"/>
      <c r="F31" s="151">
        <v>1982</v>
      </c>
      <c r="G31" s="100">
        <v>32</v>
      </c>
      <c r="H31" s="83">
        <v>-29.3</v>
      </c>
      <c r="I31" s="87">
        <v>-0.915625</v>
      </c>
      <c r="J31" s="40"/>
      <c r="K31" s="151">
        <v>1982</v>
      </c>
      <c r="L31" s="100">
        <v>13</v>
      </c>
      <c r="M31" s="83">
        <v>-27.3</v>
      </c>
      <c r="N31" s="89">
        <v>-2.1</v>
      </c>
      <c r="O31" t="s" s="131">
        <v>116</v>
      </c>
      <c r="P31" s="135">
        <f>AVERAGE(B31:B44)</f>
        <v>31.5</v>
      </c>
      <c r="Q31" s="97">
        <f>AVERAGE(D31:D44)</f>
        <v>0.662460340075723</v>
      </c>
      <c r="R31" t="s" s="134">
        <v>116</v>
      </c>
      <c r="S31" s="135">
        <f>AVERAGE(G31:G44)</f>
        <v>15.0714285714286</v>
      </c>
      <c r="T31" s="97">
        <f>AVERAGE(I31:I44)</f>
        <v>-0.486763804215728</v>
      </c>
      <c r="U31" t="s" s="134">
        <v>116</v>
      </c>
      <c r="V31" s="135">
        <f>AVERAGE(L31:L44)</f>
        <v>4.14285714285714</v>
      </c>
      <c r="W31" s="97">
        <f>AVERAGE(N31:N44)</f>
        <v>-2.08600961538462</v>
      </c>
    </row>
    <row r="32" ht="21.95" customHeight="1">
      <c r="A32" s="150">
        <v>1983</v>
      </c>
      <c r="B32" s="100">
        <v>27</v>
      </c>
      <c r="C32" s="83">
        <v>0.3</v>
      </c>
      <c r="D32" s="87">
        <v>0.0111111111111111</v>
      </c>
      <c r="E32" s="40"/>
      <c r="F32" s="151">
        <v>1983</v>
      </c>
      <c r="G32" s="100">
        <v>21</v>
      </c>
      <c r="H32" s="83">
        <v>-7.6</v>
      </c>
      <c r="I32" s="87">
        <v>-0.361904761904762</v>
      </c>
      <c r="J32" s="40"/>
      <c r="K32" s="151">
        <v>1983</v>
      </c>
      <c r="L32" s="100">
        <v>4</v>
      </c>
      <c r="M32" s="83">
        <v>-7.7</v>
      </c>
      <c r="N32" s="89">
        <v>-1.925</v>
      </c>
      <c r="O32" t="s" s="131">
        <v>117</v>
      </c>
      <c r="P32" s="135">
        <f>AVERAGE(B32:B44)</f>
        <v>28.9230769230769</v>
      </c>
      <c r="Q32" s="97">
        <f>AVERAGE(D32:D44)</f>
        <v>0.680614086364085</v>
      </c>
      <c r="R32" t="s" s="134">
        <v>117</v>
      </c>
      <c r="S32" s="135">
        <f>AVERAGE(G32:G44)</f>
        <v>13.7692307692308</v>
      </c>
      <c r="T32" s="97">
        <f>AVERAGE(I32:I44)</f>
        <v>-0.451025371233705</v>
      </c>
      <c r="U32" t="s" s="134">
        <v>117</v>
      </c>
      <c r="V32" s="135">
        <f>AVERAGE(L32:L44)</f>
        <v>3.46153846153846</v>
      </c>
      <c r="W32" s="97">
        <f>AVERAGE(N32:N44)</f>
        <v>-2.08445512820513</v>
      </c>
    </row>
    <row r="33" ht="21.95" customHeight="1">
      <c r="A33" s="150">
        <v>1984</v>
      </c>
      <c r="B33" s="100">
        <v>30</v>
      </c>
      <c r="C33" s="83">
        <v>37</v>
      </c>
      <c r="D33" s="87">
        <v>1.23333333333333</v>
      </c>
      <c r="E33" s="40"/>
      <c r="F33" s="151">
        <v>1984</v>
      </c>
      <c r="G33" s="100">
        <v>8</v>
      </c>
      <c r="H33" s="83">
        <v>1.3</v>
      </c>
      <c r="I33" s="87">
        <v>0.1625</v>
      </c>
      <c r="J33" s="40"/>
      <c r="K33" s="151">
        <v>1984</v>
      </c>
      <c r="L33" s="100">
        <v>0</v>
      </c>
      <c r="M33" s="83">
        <v>0</v>
      </c>
      <c r="N33" s="89"/>
      <c r="O33" t="s" s="131">
        <v>118</v>
      </c>
      <c r="P33" s="135">
        <f>AVERAGE(B33:B44)</f>
        <v>29.0833333333333</v>
      </c>
      <c r="Q33" s="97">
        <f>AVERAGE(D33:D44)</f>
        <v>0.741477993205264</v>
      </c>
      <c r="R33" t="s" s="134">
        <v>118</v>
      </c>
      <c r="S33" s="135">
        <f>AVERAGE(G33:G44)</f>
        <v>13.1666666666667</v>
      </c>
      <c r="T33" s="97">
        <f>AVERAGE(I33:I44)</f>
        <v>-0.459127244809063</v>
      </c>
      <c r="U33" t="s" s="134">
        <v>118</v>
      </c>
      <c r="V33" s="135">
        <f>AVERAGE(L33:L44)</f>
        <v>3.41666666666667</v>
      </c>
      <c r="W33" s="97">
        <f>AVERAGE(N33:N44)</f>
        <v>-2.10438701923077</v>
      </c>
    </row>
    <row r="34" ht="21.95" customHeight="1">
      <c r="A34" s="150">
        <v>1985</v>
      </c>
      <c r="B34" s="100">
        <v>31</v>
      </c>
      <c r="C34" s="83">
        <v>29.3</v>
      </c>
      <c r="D34" s="87">
        <v>0.945161290322581</v>
      </c>
      <c r="E34" s="40"/>
      <c r="F34" s="151">
        <v>1985</v>
      </c>
      <c r="G34" s="100">
        <v>13</v>
      </c>
      <c r="H34" s="83">
        <v>-3.4</v>
      </c>
      <c r="I34" s="87">
        <v>-0.261538461538462</v>
      </c>
      <c r="J34" s="40"/>
      <c r="K34" s="151">
        <v>1985</v>
      </c>
      <c r="L34" s="100">
        <v>2</v>
      </c>
      <c r="M34" s="83">
        <v>-3.9</v>
      </c>
      <c r="N34" s="89">
        <v>-1.95</v>
      </c>
      <c r="O34" t="s" s="131">
        <v>119</v>
      </c>
      <c r="P34" s="135">
        <f>AVERAGE(B34:B44)</f>
        <v>29</v>
      </c>
      <c r="Q34" s="97">
        <f>AVERAGE(D34:D44)</f>
        <v>0.692292459192458</v>
      </c>
      <c r="R34" t="s" s="134">
        <v>119</v>
      </c>
      <c r="S34" s="135">
        <f>AVERAGE(G34:G44)</f>
        <v>13.6363636363636</v>
      </c>
      <c r="T34" s="97">
        <f>AVERAGE(I34:I44)</f>
        <v>-0.52128996928997</v>
      </c>
      <c r="U34" t="s" s="134">
        <v>119</v>
      </c>
      <c r="V34" s="135">
        <f>AVERAGE(L34:L44)</f>
        <v>3.72727272727273</v>
      </c>
      <c r="W34" s="97">
        <f>AVERAGE(N34:N44)</f>
        <v>-2.10438701923077</v>
      </c>
    </row>
    <row r="35" ht="21.95" customHeight="1">
      <c r="A35" s="150">
        <v>1986</v>
      </c>
      <c r="B35" s="100">
        <v>40</v>
      </c>
      <c r="C35" s="83">
        <v>-26.2</v>
      </c>
      <c r="D35" s="87">
        <v>-0.655</v>
      </c>
      <c r="E35" s="40"/>
      <c r="F35" s="151">
        <v>1986</v>
      </c>
      <c r="G35" s="100">
        <v>28</v>
      </c>
      <c r="H35" s="83">
        <v>-49.6</v>
      </c>
      <c r="I35" s="87">
        <v>-1.77142857142857</v>
      </c>
      <c r="J35" s="40"/>
      <c r="K35" s="151">
        <v>1986</v>
      </c>
      <c r="L35" s="100">
        <v>16</v>
      </c>
      <c r="M35" s="83">
        <v>-47.3</v>
      </c>
      <c r="N35" s="89">
        <v>-2.95625</v>
      </c>
      <c r="O35" t="s" s="131">
        <v>98</v>
      </c>
      <c r="P35" s="135">
        <f>AVERAGE(B35:B44)</f>
        <v>28.8</v>
      </c>
      <c r="Q35" s="97">
        <f>AVERAGE(D35:D44)</f>
        <v>0.664195922400222</v>
      </c>
      <c r="R35" t="s" s="134">
        <v>98</v>
      </c>
      <c r="S35" s="135">
        <f>AVERAGE(G35:G44)</f>
        <v>13.7</v>
      </c>
      <c r="T35" s="97">
        <f>AVERAGE(I35:I44)</f>
        <v>-0.550151247929026</v>
      </c>
      <c r="U35" t="s" s="134">
        <v>98</v>
      </c>
      <c r="V35" s="135">
        <f>AVERAGE(L35:L44)</f>
        <v>3.9</v>
      </c>
      <c r="W35" s="97">
        <f>AVERAGE(N35:N44)</f>
        <v>-2.12644230769231</v>
      </c>
    </row>
    <row r="36" ht="21.95" customHeight="1">
      <c r="A36" s="150">
        <v>1987</v>
      </c>
      <c r="B36" s="100">
        <v>33</v>
      </c>
      <c r="C36" s="83">
        <v>9.6</v>
      </c>
      <c r="D36" s="87">
        <v>0.290909090909091</v>
      </c>
      <c r="E36" s="40"/>
      <c r="F36" s="151">
        <v>1987</v>
      </c>
      <c r="G36" s="100">
        <v>20</v>
      </c>
      <c r="H36" s="83">
        <v>-10.7</v>
      </c>
      <c r="I36" s="87">
        <v>-0.535</v>
      </c>
      <c r="J36" s="40"/>
      <c r="K36" s="151">
        <v>1987</v>
      </c>
      <c r="L36" s="100">
        <v>4</v>
      </c>
      <c r="M36" s="83">
        <v>-9.1</v>
      </c>
      <c r="N36" s="89">
        <v>-2.275</v>
      </c>
      <c r="O36" t="s" s="131">
        <v>120</v>
      </c>
      <c r="P36" s="135">
        <f>AVERAGE(B36:B44)</f>
        <v>27.5555555555556</v>
      </c>
      <c r="Q36" s="97">
        <f>AVERAGE(D36:D44)</f>
        <v>0.829095412700249</v>
      </c>
      <c r="R36" t="s" s="134">
        <v>120</v>
      </c>
      <c r="S36" s="135">
        <f>AVERAGE(G36:G44)</f>
        <v>12.1111111111111</v>
      </c>
      <c r="T36" s="97">
        <f>AVERAGE(I36:I44)</f>
        <v>-0.397491582491583</v>
      </c>
      <c r="U36" t="s" s="134">
        <v>120</v>
      </c>
      <c r="V36" s="135">
        <f>AVERAGE(L36:L44)</f>
        <v>2.55555555555556</v>
      </c>
      <c r="W36" s="97">
        <f>AVERAGE(N36:N44)</f>
        <v>-1.98814102564103</v>
      </c>
    </row>
    <row r="37" ht="21.95" customHeight="1">
      <c r="A37" s="150">
        <v>1988</v>
      </c>
      <c r="B37" s="100">
        <v>23</v>
      </c>
      <c r="C37" s="83">
        <v>32.4</v>
      </c>
      <c r="D37" s="87">
        <v>1.40869565217391</v>
      </c>
      <c r="E37" s="40"/>
      <c r="F37" s="151">
        <v>1988</v>
      </c>
      <c r="G37" s="100">
        <v>4</v>
      </c>
      <c r="H37" s="83">
        <v>0.1</v>
      </c>
      <c r="I37" s="87">
        <v>0.025</v>
      </c>
      <c r="J37" s="40"/>
      <c r="K37" s="151">
        <v>1988</v>
      </c>
      <c r="L37" s="100">
        <v>0</v>
      </c>
      <c r="M37" s="83">
        <v>0</v>
      </c>
      <c r="N37" s="89"/>
      <c r="O37" t="s" s="131">
        <v>121</v>
      </c>
      <c r="P37" s="135">
        <f>AVERAGE(B37:B44)</f>
        <v>26.875</v>
      </c>
      <c r="Q37" s="97">
        <f>AVERAGE(D37:D44)</f>
        <v>0.905979172956129</v>
      </c>
      <c r="R37" t="s" s="134">
        <v>121</v>
      </c>
      <c r="S37" s="135">
        <f>AVERAGE(G37:G44)</f>
        <v>11.125</v>
      </c>
      <c r="T37" s="97">
        <f>AVERAGE(I37:I44)</f>
        <v>-0.377847522847523</v>
      </c>
      <c r="U37" t="s" s="134">
        <v>121</v>
      </c>
      <c r="V37" s="135">
        <f>AVERAGE(L37:L44)</f>
        <v>2.375</v>
      </c>
      <c r="W37" s="97">
        <f>AVERAGE(N37:N44)</f>
        <v>-1.93076923076923</v>
      </c>
    </row>
    <row r="38" ht="21.95" customHeight="1">
      <c r="A38" s="150">
        <v>1989</v>
      </c>
      <c r="B38" s="100">
        <v>24</v>
      </c>
      <c r="C38" s="83">
        <v>26.7</v>
      </c>
      <c r="D38" s="87">
        <v>1.1125</v>
      </c>
      <c r="E38" s="40"/>
      <c r="F38" s="151">
        <v>1989</v>
      </c>
      <c r="G38" s="100">
        <v>10</v>
      </c>
      <c r="H38" s="83">
        <v>0.6</v>
      </c>
      <c r="I38" s="87">
        <v>0.06</v>
      </c>
      <c r="J38" s="40"/>
      <c r="K38" s="151">
        <v>1989</v>
      </c>
      <c r="L38" s="100">
        <v>1</v>
      </c>
      <c r="M38" s="83">
        <v>-1.6</v>
      </c>
      <c r="N38" s="89">
        <v>-1.6</v>
      </c>
      <c r="O38" t="s" s="131">
        <v>122</v>
      </c>
      <c r="P38" s="135">
        <f>AVERAGE(B38:B44)</f>
        <v>27.4285714285714</v>
      </c>
      <c r="Q38" s="97">
        <f>AVERAGE(D38:D44)</f>
        <v>0.822193093086499</v>
      </c>
      <c r="R38" t="s" s="134">
        <v>122</v>
      </c>
      <c r="S38" s="135">
        <f>AVERAGE(G38:G44)</f>
        <v>12.1428571428571</v>
      </c>
      <c r="T38" s="97">
        <f>AVERAGE(I38:I44)</f>
        <v>-0.444988776655444</v>
      </c>
      <c r="U38" t="s" s="134">
        <v>122</v>
      </c>
      <c r="V38" s="135">
        <f>AVERAGE(L38:L44)</f>
        <v>2.71428571428571</v>
      </c>
      <c r="W38" s="97">
        <f>AVERAGE(N38:N44)</f>
        <v>-1.93076923076923</v>
      </c>
    </row>
    <row r="39" ht="21.95" customHeight="1">
      <c r="A39" s="150">
        <v>1990</v>
      </c>
      <c r="B39" s="100">
        <v>22</v>
      </c>
      <c r="C39" s="83">
        <v>21.2</v>
      </c>
      <c r="D39" s="87">
        <v>0.963636363636364</v>
      </c>
      <c r="E39" s="40"/>
      <c r="F39" s="151">
        <v>1990</v>
      </c>
      <c r="G39" s="100">
        <v>10</v>
      </c>
      <c r="H39" s="83">
        <v>-1</v>
      </c>
      <c r="I39" s="87">
        <v>-0.1</v>
      </c>
      <c r="J39" s="40"/>
      <c r="K39" s="151">
        <v>1990</v>
      </c>
      <c r="L39" s="100">
        <v>1</v>
      </c>
      <c r="M39" s="83">
        <v>-1.7</v>
      </c>
      <c r="N39" s="89">
        <v>-1.7</v>
      </c>
      <c r="O39" t="s" s="131">
        <v>123</v>
      </c>
      <c r="P39" s="135">
        <f>AVERAGE(B39:B44)</f>
        <v>28</v>
      </c>
      <c r="Q39" s="97">
        <f>AVERAGE(D39:D44)</f>
        <v>0.764131711703799</v>
      </c>
      <c r="R39" t="s" s="134">
        <v>123</v>
      </c>
      <c r="S39" s="135">
        <f>AVERAGE(G39:G44)</f>
        <v>12.5</v>
      </c>
      <c r="T39" s="97">
        <f>AVERAGE(I39:I44)</f>
        <v>-0.545986531986533</v>
      </c>
      <c r="U39" t="s" s="134">
        <v>123</v>
      </c>
      <c r="V39" s="135">
        <f>AVERAGE(L39:L44)</f>
        <v>3</v>
      </c>
      <c r="W39" s="97">
        <f>AVERAGE(N39:N44)</f>
        <v>-2.01346153846154</v>
      </c>
    </row>
    <row r="40" ht="21.95" customHeight="1">
      <c r="A40" s="150">
        <v>1991</v>
      </c>
      <c r="B40" s="100">
        <v>29</v>
      </c>
      <c r="C40" s="83">
        <v>38.1</v>
      </c>
      <c r="D40" s="87">
        <v>1.31379310344828</v>
      </c>
      <c r="E40" s="40"/>
      <c r="F40" s="151">
        <v>1991</v>
      </c>
      <c r="G40" s="100">
        <v>5</v>
      </c>
      <c r="H40" s="83">
        <v>-2.1</v>
      </c>
      <c r="I40" s="87">
        <v>-0.42</v>
      </c>
      <c r="J40" s="40"/>
      <c r="K40" s="151">
        <v>1991</v>
      </c>
      <c r="L40" s="100">
        <v>0</v>
      </c>
      <c r="M40" s="83">
        <v>0</v>
      </c>
      <c r="N40" s="89"/>
      <c r="O40" t="s" s="131">
        <v>104</v>
      </c>
      <c r="P40" s="135">
        <f>AVERAGE(B40:B44)</f>
        <v>29.2</v>
      </c>
      <c r="Q40" s="97">
        <f>AVERAGE(D40:D44)</f>
        <v>0.714255548720657</v>
      </c>
      <c r="R40" t="s" s="134">
        <v>104</v>
      </c>
      <c r="S40" s="135">
        <f>AVERAGE(G40:G44)</f>
        <v>13</v>
      </c>
      <c r="T40" s="97">
        <f>AVERAGE(I40:I44)</f>
        <v>-0.6574831649831659</v>
      </c>
      <c r="U40" t="s" s="134">
        <v>104</v>
      </c>
      <c r="V40" s="135">
        <f>AVERAGE(L40:L44)</f>
        <v>3.4</v>
      </c>
      <c r="W40" s="97">
        <f>AVERAGE(N40:N44)</f>
        <v>-2.11794871794872</v>
      </c>
    </row>
    <row r="41" ht="21.95" customHeight="1">
      <c r="A41" s="150">
        <v>1992</v>
      </c>
      <c r="B41" s="100">
        <v>43</v>
      </c>
      <c r="C41" s="83">
        <v>32.7</v>
      </c>
      <c r="D41" s="87">
        <v>0.76046511627907</v>
      </c>
      <c r="E41" s="40"/>
      <c r="F41" s="151">
        <v>1992</v>
      </c>
      <c r="G41" s="100">
        <v>22</v>
      </c>
      <c r="H41" s="83">
        <v>-7.7</v>
      </c>
      <c r="I41" s="87">
        <v>-0.35</v>
      </c>
      <c r="J41" s="40"/>
      <c r="K41" s="151">
        <v>1992</v>
      </c>
      <c r="L41" s="100">
        <v>2</v>
      </c>
      <c r="M41" s="83">
        <v>-3.9</v>
      </c>
      <c r="N41" s="89">
        <v>-1.95</v>
      </c>
      <c r="O41" t="s" s="131">
        <v>124</v>
      </c>
      <c r="P41" s="135">
        <f>AVERAGE(B41:B44)</f>
        <v>29.25</v>
      </c>
      <c r="Q41" s="97">
        <f>AVERAGE(D41:D44)</f>
        <v>0.514409697144783</v>
      </c>
      <c r="R41" t="s" s="134">
        <v>124</v>
      </c>
      <c r="S41" s="135">
        <f>AVERAGE(G41:G44)</f>
        <v>15</v>
      </c>
      <c r="T41" s="97">
        <f>AVERAGE(I41:I44)</f>
        <v>-0.736644219977555</v>
      </c>
      <c r="U41" t="s" s="134">
        <v>124</v>
      </c>
      <c r="V41" s="135">
        <f>AVERAGE(L41:L44)</f>
        <v>4.25</v>
      </c>
      <c r="W41" s="97">
        <f>AVERAGE(N41:N44)</f>
        <v>-2.11794871794872</v>
      </c>
    </row>
    <row r="42" ht="21.95" customHeight="1">
      <c r="A42" s="150">
        <v>1993</v>
      </c>
      <c r="B42" s="154">
        <v>28</v>
      </c>
      <c r="C42" s="155">
        <v>24.9</v>
      </c>
      <c r="D42" s="156">
        <v>0.889285714285714</v>
      </c>
      <c r="E42" s="40"/>
      <c r="F42" s="151">
        <v>1993</v>
      </c>
      <c r="G42" s="154">
        <v>11</v>
      </c>
      <c r="H42" s="155">
        <v>-7.3</v>
      </c>
      <c r="I42" s="156">
        <v>-0.663636363636364</v>
      </c>
      <c r="J42" s="40"/>
      <c r="K42" s="151">
        <v>1993</v>
      </c>
      <c r="L42" s="154">
        <v>2</v>
      </c>
      <c r="M42" s="155">
        <v>-4.1</v>
      </c>
      <c r="N42" s="157">
        <v>-2.05</v>
      </c>
      <c r="O42" t="s" s="131">
        <v>125</v>
      </c>
      <c r="P42" s="135">
        <f>AVERAGE(B42:B44)</f>
        <v>24.6666666666667</v>
      </c>
      <c r="Q42" s="97">
        <f>AVERAGE(D42:D44)</f>
        <v>0.39138198757764</v>
      </c>
      <c r="R42" t="s" s="134">
        <v>125</v>
      </c>
      <c r="S42" s="135">
        <f>AVERAGE(G42:G44)</f>
        <v>12.6666666666667</v>
      </c>
      <c r="T42" s="97">
        <f>AVERAGE(I42:I44)</f>
        <v>-0.929966329966332</v>
      </c>
      <c r="U42" t="s" s="134">
        <v>125</v>
      </c>
      <c r="V42" s="135">
        <f>AVERAGE(L42:L44)</f>
        <v>5</v>
      </c>
      <c r="W42" s="97">
        <f>AVERAGE(N42:N44)</f>
        <v>-2.20192307692308</v>
      </c>
    </row>
    <row r="43" ht="21.95" customHeight="1">
      <c r="A43" s="150">
        <v>1994</v>
      </c>
      <c r="B43" s="100">
        <v>0</v>
      </c>
      <c r="C43" s="83">
        <v>0</v>
      </c>
      <c r="D43" s="87"/>
      <c r="E43" s="40"/>
      <c r="F43" s="151">
        <v>1994</v>
      </c>
      <c r="G43" s="100">
        <v>0</v>
      </c>
      <c r="H43" s="83">
        <v>0</v>
      </c>
      <c r="I43" s="87"/>
      <c r="J43" s="40"/>
      <c r="K43" s="151">
        <v>1994</v>
      </c>
      <c r="L43" s="100">
        <v>0</v>
      </c>
      <c r="M43" s="83">
        <v>0</v>
      </c>
      <c r="N43" s="89"/>
      <c r="O43" t="s" s="131">
        <v>126</v>
      </c>
      <c r="P43" s="135">
        <f>AVERAGE(B43:B44)</f>
        <v>23</v>
      </c>
      <c r="Q43" s="97">
        <f>AVERAGE(D43:D44)</f>
        <v>-0.106521739130435</v>
      </c>
      <c r="R43" t="s" s="134">
        <v>126</v>
      </c>
      <c r="S43" s="135">
        <f>AVERAGE(G43:G44)</f>
        <v>13.5</v>
      </c>
      <c r="T43" s="97">
        <f>AVERAGE(I43:I44)</f>
        <v>-1.1962962962963</v>
      </c>
      <c r="U43" t="s" s="134">
        <v>126</v>
      </c>
      <c r="V43" s="135">
        <f>AVERAGE(L43:L44)</f>
        <v>6.5</v>
      </c>
      <c r="W43" s="97">
        <f>AVERAGE(N43:N44)</f>
        <v>-2.35384615384615</v>
      </c>
    </row>
    <row r="44" ht="21.95" customHeight="1">
      <c r="A44" s="150">
        <v>1995</v>
      </c>
      <c r="B44" s="100">
        <v>46</v>
      </c>
      <c r="C44" s="83">
        <v>-4.9</v>
      </c>
      <c r="D44" s="87">
        <v>-0.106521739130435</v>
      </c>
      <c r="E44" s="40"/>
      <c r="F44" s="151">
        <v>1995</v>
      </c>
      <c r="G44" s="100">
        <v>27</v>
      </c>
      <c r="H44" s="83">
        <v>-32.3</v>
      </c>
      <c r="I44" s="87">
        <v>-1.1962962962963</v>
      </c>
      <c r="J44" s="40"/>
      <c r="K44" s="151">
        <v>1995</v>
      </c>
      <c r="L44" s="100">
        <v>13</v>
      </c>
      <c r="M44" s="83">
        <v>-30.6</v>
      </c>
      <c r="N44" s="89">
        <v>-2.35384615384615</v>
      </c>
      <c r="O44" t="s" s="131">
        <v>127</v>
      </c>
      <c r="P44" s="135">
        <f>AVERAGE(B44)</f>
        <v>46</v>
      </c>
      <c r="Q44" s="97">
        <f>AVERAGE(D44)</f>
        <v>-0.106521739130435</v>
      </c>
      <c r="R44" t="s" s="134">
        <v>127</v>
      </c>
      <c r="S44" s="135">
        <f>AVERAGE(G44)</f>
        <v>27</v>
      </c>
      <c r="T44" s="97">
        <f>AVERAGE(I44)</f>
        <v>-1.1962962962963</v>
      </c>
      <c r="U44" t="s" s="134">
        <v>127</v>
      </c>
      <c r="V44" s="135">
        <f>AVERAGE(L44)</f>
        <v>13</v>
      </c>
      <c r="W44" s="97">
        <f>AVERAGE(N44)</f>
        <v>-2.35384615384615</v>
      </c>
    </row>
    <row r="45" ht="21.95" customHeight="1">
      <c r="A45" s="150">
        <v>1996</v>
      </c>
      <c r="B45" s="100">
        <v>43</v>
      </c>
      <c r="C45" s="83">
        <v>32.5</v>
      </c>
      <c r="D45" s="87">
        <v>0.755813953488372</v>
      </c>
      <c r="E45" s="40"/>
      <c r="F45" s="151">
        <v>1996</v>
      </c>
      <c r="G45" s="100">
        <v>19</v>
      </c>
      <c r="H45" s="83">
        <v>-12.8</v>
      </c>
      <c r="I45" s="87">
        <v>-0.673684210526316</v>
      </c>
      <c r="J45" s="40"/>
      <c r="K45" s="151">
        <v>1996</v>
      </c>
      <c r="L45" s="100">
        <v>3</v>
      </c>
      <c r="M45" s="83">
        <v>-6.3</v>
      </c>
      <c r="N45" s="89">
        <v>-2.1</v>
      </c>
      <c r="O45" t="s" s="131">
        <v>128</v>
      </c>
      <c r="P45" s="158">
        <f>AVERAGE(B45)</f>
        <v>43</v>
      </c>
      <c r="Q45" s="159">
        <f>AVERAGE(D45)</f>
        <v>0.755813953488372</v>
      </c>
      <c r="R45" t="s" s="134">
        <v>128</v>
      </c>
      <c r="S45" s="158">
        <f>AVERAGE(G45)</f>
        <v>19</v>
      </c>
      <c r="T45" s="159">
        <f>AVERAGE(I45)</f>
        <v>-0.673684210526316</v>
      </c>
      <c r="U45" t="s" s="134">
        <v>128</v>
      </c>
      <c r="V45" s="158">
        <f>AVERAGE(L45)</f>
        <v>3</v>
      </c>
      <c r="W45" s="159">
        <f>AVERAGE(N45)</f>
        <v>-2.1</v>
      </c>
    </row>
    <row r="46" ht="21.95" customHeight="1">
      <c r="A46" s="150">
        <v>1997</v>
      </c>
      <c r="B46" s="204">
        <v>44</v>
      </c>
      <c r="C46" s="205">
        <v>6.4</v>
      </c>
      <c r="D46" s="206">
        <v>0.145454545454545</v>
      </c>
      <c r="E46" s="40"/>
      <c r="F46" s="151">
        <v>1997</v>
      </c>
      <c r="G46" s="204">
        <v>27</v>
      </c>
      <c r="H46" s="205">
        <v>-20</v>
      </c>
      <c r="I46" s="206">
        <v>-0.740740740740741</v>
      </c>
      <c r="J46" s="40"/>
      <c r="K46" s="151">
        <v>1997</v>
      </c>
      <c r="L46" s="204">
        <v>6</v>
      </c>
      <c r="M46" s="205">
        <v>-10.4</v>
      </c>
      <c r="N46" s="207">
        <v>-1.73333333333333</v>
      </c>
      <c r="O46" t="s" s="131">
        <v>127</v>
      </c>
      <c r="P46" s="135">
        <f>AVERAGE(B46)</f>
        <v>44</v>
      </c>
      <c r="Q46" s="97">
        <f>AVERAGE(D46)</f>
        <v>0.145454545454545</v>
      </c>
      <c r="R46" t="s" s="134">
        <v>127</v>
      </c>
      <c r="S46" s="135">
        <f>AVERAGE(G46)</f>
        <v>27</v>
      </c>
      <c r="T46" s="97">
        <f>AVERAGE(I46)</f>
        <v>-0.740740740740741</v>
      </c>
      <c r="U46" t="s" s="134">
        <v>127</v>
      </c>
      <c r="V46" s="135">
        <f>AVERAGE(L46)</f>
        <v>6</v>
      </c>
      <c r="W46" s="97">
        <f>AVERAGE(N46)</f>
        <v>-1.73333333333333</v>
      </c>
    </row>
    <row r="47" ht="21.95" customHeight="1">
      <c r="A47" s="150">
        <v>1998</v>
      </c>
      <c r="B47" s="100">
        <v>19</v>
      </c>
      <c r="C47" s="83">
        <v>19</v>
      </c>
      <c r="D47" s="87">
        <v>1</v>
      </c>
      <c r="E47" s="40"/>
      <c r="F47" s="151">
        <v>1998</v>
      </c>
      <c r="G47" s="100">
        <v>8</v>
      </c>
      <c r="H47" s="83">
        <v>-0.4</v>
      </c>
      <c r="I47" s="87">
        <v>-0.05</v>
      </c>
      <c r="J47" s="40"/>
      <c r="K47" s="151">
        <v>1998</v>
      </c>
      <c r="L47" s="100">
        <v>0</v>
      </c>
      <c r="M47" s="83">
        <v>0</v>
      </c>
      <c r="N47" s="89"/>
      <c r="O47" t="s" s="131">
        <v>126</v>
      </c>
      <c r="P47" s="135">
        <f>AVERAGE(B46:B47)</f>
        <v>31.5</v>
      </c>
      <c r="Q47" s="97">
        <f>AVERAGE(D46:D47)</f>
        <v>0.572727272727273</v>
      </c>
      <c r="R47" t="s" s="134">
        <v>126</v>
      </c>
      <c r="S47" s="135">
        <f>AVERAGE(G46:G47)</f>
        <v>17.5</v>
      </c>
      <c r="T47" s="97">
        <f>AVERAGE(I46:I47)</f>
        <v>-0.395370370370371</v>
      </c>
      <c r="U47" t="s" s="134">
        <v>126</v>
      </c>
      <c r="V47" s="135">
        <f>AVERAGE(L46:L47)</f>
        <v>3</v>
      </c>
      <c r="W47" s="97">
        <f>AVERAGE(N46:N47)</f>
        <v>-1.73333333333333</v>
      </c>
    </row>
    <row r="48" ht="21.95" customHeight="1">
      <c r="A48" s="150">
        <v>1999</v>
      </c>
      <c r="B48" s="100">
        <v>28</v>
      </c>
      <c r="C48" s="83">
        <v>24.7</v>
      </c>
      <c r="D48" s="87">
        <v>0.882142857142857</v>
      </c>
      <c r="E48" s="40"/>
      <c r="F48" s="151">
        <v>1999</v>
      </c>
      <c r="G48" s="100">
        <v>13</v>
      </c>
      <c r="H48" s="83">
        <v>1.4</v>
      </c>
      <c r="I48" s="87">
        <v>0.107692307692308</v>
      </c>
      <c r="J48" s="40"/>
      <c r="K48" s="151">
        <v>1999</v>
      </c>
      <c r="L48" s="100">
        <v>1</v>
      </c>
      <c r="M48" s="83">
        <v>-3</v>
      </c>
      <c r="N48" s="89">
        <v>-3</v>
      </c>
      <c r="O48" t="s" s="131">
        <v>125</v>
      </c>
      <c r="P48" s="135">
        <f>AVERAGE(B46:B48)</f>
        <v>30.3333333333333</v>
      </c>
      <c r="Q48" s="97">
        <f>AVERAGE(D46:D48)</f>
        <v>0.6758658008658009</v>
      </c>
      <c r="R48" t="s" s="134">
        <v>125</v>
      </c>
      <c r="S48" s="135">
        <f>AVERAGE(G46:G48)</f>
        <v>16</v>
      </c>
      <c r="T48" s="97">
        <f>AVERAGE(I46:I48)</f>
        <v>-0.227682811016144</v>
      </c>
      <c r="U48" t="s" s="134">
        <v>125</v>
      </c>
      <c r="V48" s="135">
        <f>AVERAGE(L46:L48)</f>
        <v>2.33333333333333</v>
      </c>
      <c r="W48" s="97">
        <f>AVERAGE(N46:N48)</f>
        <v>-2.36666666666667</v>
      </c>
    </row>
    <row r="49" ht="21.95" customHeight="1">
      <c r="A49" s="150">
        <v>2000</v>
      </c>
      <c r="B49" s="100">
        <v>44</v>
      </c>
      <c r="C49" s="83">
        <v>9.1</v>
      </c>
      <c r="D49" s="87">
        <v>0.206818181818182</v>
      </c>
      <c r="E49" s="40"/>
      <c r="F49" s="151">
        <v>2000</v>
      </c>
      <c r="G49" s="100">
        <v>21</v>
      </c>
      <c r="H49" s="83">
        <v>-23.9</v>
      </c>
      <c r="I49" s="87">
        <v>-1.13809523809524</v>
      </c>
      <c r="J49" s="40"/>
      <c r="K49" s="151">
        <v>2000</v>
      </c>
      <c r="L49" s="100">
        <v>5</v>
      </c>
      <c r="M49" s="83">
        <v>-12.9</v>
      </c>
      <c r="N49" s="89">
        <v>-2.58</v>
      </c>
      <c r="O49" t="s" s="131">
        <v>124</v>
      </c>
      <c r="P49" s="135">
        <f>AVERAGE(B46:B49)</f>
        <v>33.75</v>
      </c>
      <c r="Q49" s="97">
        <f>AVERAGE(D46:D49)</f>
        <v>0.558603896103896</v>
      </c>
      <c r="R49" t="s" s="134">
        <v>124</v>
      </c>
      <c r="S49" s="135">
        <f>AVERAGE(G46:G49)</f>
        <v>17.25</v>
      </c>
      <c r="T49" s="97">
        <f>AVERAGE(I46:I49)</f>
        <v>-0.455285917785918</v>
      </c>
      <c r="U49" t="s" s="134">
        <v>124</v>
      </c>
      <c r="V49" s="135">
        <f>AVERAGE(L46:L49)</f>
        <v>3</v>
      </c>
      <c r="W49" s="97">
        <f>AVERAGE(N46:N49)</f>
        <v>-2.43777777777778</v>
      </c>
    </row>
    <row r="50" ht="21.95" customHeight="1">
      <c r="A50" s="150">
        <v>2001</v>
      </c>
      <c r="B50" s="100">
        <v>47</v>
      </c>
      <c r="C50" s="83">
        <v>34</v>
      </c>
      <c r="D50" s="87">
        <v>0.723404255319149</v>
      </c>
      <c r="E50" s="40"/>
      <c r="F50" s="151">
        <v>2001</v>
      </c>
      <c r="G50" s="100">
        <v>15</v>
      </c>
      <c r="H50" s="83">
        <v>-13</v>
      </c>
      <c r="I50" s="87">
        <v>-0.866666666666667</v>
      </c>
      <c r="J50" s="40"/>
      <c r="K50" s="151">
        <v>2001</v>
      </c>
      <c r="L50" s="100">
        <v>4</v>
      </c>
      <c r="M50" s="83">
        <v>-9</v>
      </c>
      <c r="N50" s="89">
        <v>-2.25</v>
      </c>
      <c r="O50" t="s" s="131">
        <v>104</v>
      </c>
      <c r="P50" s="135">
        <f>AVERAGE(B46:B50)</f>
        <v>36.4</v>
      </c>
      <c r="Q50" s="97">
        <f>AVERAGE(D46:D50)</f>
        <v>0.591563967946947</v>
      </c>
      <c r="R50" t="s" s="134">
        <v>104</v>
      </c>
      <c r="S50" s="135">
        <f>AVERAGE(G46:G50)</f>
        <v>16.8</v>
      </c>
      <c r="T50" s="97">
        <f>AVERAGE(I46:I50)</f>
        <v>-0.537562067562068</v>
      </c>
      <c r="U50" t="s" s="134">
        <v>104</v>
      </c>
      <c r="V50" s="135">
        <f>AVERAGE(L46:L50)</f>
        <v>3.2</v>
      </c>
      <c r="W50" s="97">
        <f>AVERAGE(N46:N50)</f>
        <v>-2.39083333333333</v>
      </c>
    </row>
    <row r="51" ht="21.95" customHeight="1">
      <c r="A51" s="150">
        <v>2002</v>
      </c>
      <c r="B51" s="100">
        <v>41</v>
      </c>
      <c r="C51" s="83">
        <v>-17</v>
      </c>
      <c r="D51" s="87">
        <v>-0.414634146341463</v>
      </c>
      <c r="E51" s="40"/>
      <c r="F51" s="151">
        <v>2002</v>
      </c>
      <c r="G51" s="100">
        <v>25</v>
      </c>
      <c r="H51" s="83">
        <v>-39</v>
      </c>
      <c r="I51" s="87">
        <v>-1.56</v>
      </c>
      <c r="J51" s="40"/>
      <c r="K51" s="151">
        <v>2002</v>
      </c>
      <c r="L51" s="100">
        <v>11</v>
      </c>
      <c r="M51" s="83">
        <v>-32</v>
      </c>
      <c r="N51" s="89">
        <v>-2.90909090909091</v>
      </c>
      <c r="O51" t="s" s="131">
        <v>123</v>
      </c>
      <c r="P51" s="135">
        <f>AVERAGE(B46:B51)</f>
        <v>37.1666666666667</v>
      </c>
      <c r="Q51" s="97">
        <f>AVERAGE(D46:D51)</f>
        <v>0.423864282232212</v>
      </c>
      <c r="R51" t="s" s="134">
        <v>123</v>
      </c>
      <c r="S51" s="135">
        <f>AVERAGE(G46:G51)</f>
        <v>18.1666666666667</v>
      </c>
      <c r="T51" s="97">
        <f>AVERAGE(I46:I51)</f>
        <v>-0.707968389635057</v>
      </c>
      <c r="U51" t="s" s="134">
        <v>123</v>
      </c>
      <c r="V51" s="135">
        <f>AVERAGE(L46:L51)</f>
        <v>4.5</v>
      </c>
      <c r="W51" s="97">
        <f>AVERAGE(N46:N51)</f>
        <v>-2.49448484848485</v>
      </c>
    </row>
    <row r="52" ht="21.95" customHeight="1">
      <c r="A52" s="150">
        <v>2003</v>
      </c>
      <c r="B52" s="100">
        <v>35</v>
      </c>
      <c r="C52" s="83">
        <v>15.5</v>
      </c>
      <c r="D52" s="87">
        <v>0.442857142857143</v>
      </c>
      <c r="E52" s="40"/>
      <c r="F52" s="151">
        <v>2003</v>
      </c>
      <c r="G52" s="100">
        <v>17</v>
      </c>
      <c r="H52" s="83">
        <v>-11.1</v>
      </c>
      <c r="I52" s="87">
        <v>-0.652941176470588</v>
      </c>
      <c r="J52" s="40"/>
      <c r="K52" s="151">
        <v>2003</v>
      </c>
      <c r="L52" s="100">
        <v>3</v>
      </c>
      <c r="M52" s="83">
        <v>-7.3</v>
      </c>
      <c r="N52" s="89">
        <v>-2.43333333333333</v>
      </c>
      <c r="O52" t="s" s="131">
        <v>122</v>
      </c>
      <c r="P52" s="135">
        <f>AVERAGE(B46:B52)</f>
        <v>36.8571428571429</v>
      </c>
      <c r="Q52" s="97">
        <f>AVERAGE(D46:D52)</f>
        <v>0.426577548035773</v>
      </c>
      <c r="R52" t="s" s="134">
        <v>122</v>
      </c>
      <c r="S52" s="135">
        <f>AVERAGE(G46:G52)</f>
        <v>18</v>
      </c>
      <c r="T52" s="97">
        <f>AVERAGE(I46:I52)</f>
        <v>-0.7001073591829901</v>
      </c>
      <c r="U52" t="s" s="134">
        <v>122</v>
      </c>
      <c r="V52" s="135">
        <f>AVERAGE(L46:L52)</f>
        <v>4.28571428571429</v>
      </c>
      <c r="W52" s="97">
        <f>AVERAGE(N46:N52)</f>
        <v>-2.48429292929293</v>
      </c>
    </row>
    <row r="53" ht="21.95" customHeight="1">
      <c r="A53" s="150">
        <v>2004</v>
      </c>
      <c r="B53" s="100">
        <v>54</v>
      </c>
      <c r="C53" s="83">
        <v>15.9</v>
      </c>
      <c r="D53" s="87">
        <v>0.294444444444444</v>
      </c>
      <c r="E53" s="40"/>
      <c r="F53" s="151">
        <v>2004</v>
      </c>
      <c r="G53" s="100">
        <v>33</v>
      </c>
      <c r="H53" s="83">
        <v>-18.5</v>
      </c>
      <c r="I53" s="87">
        <v>-0.560606060606061</v>
      </c>
      <c r="J53" s="40"/>
      <c r="K53" s="151">
        <v>2004</v>
      </c>
      <c r="L53" s="100">
        <v>2</v>
      </c>
      <c r="M53" s="83">
        <v>-5.3</v>
      </c>
      <c r="N53" s="89">
        <v>-2.65</v>
      </c>
      <c r="O53" t="s" s="131">
        <v>121</v>
      </c>
      <c r="P53" s="135">
        <f>AVERAGE(B46:B53)</f>
        <v>39</v>
      </c>
      <c r="Q53" s="97">
        <f>AVERAGE(D46:D53)</f>
        <v>0.410060910086857</v>
      </c>
      <c r="R53" t="s" s="134">
        <v>121</v>
      </c>
      <c r="S53" s="135">
        <f>AVERAGE(G46:G53)</f>
        <v>19.875</v>
      </c>
      <c r="T53" s="97">
        <f>AVERAGE(I46:I53)</f>
        <v>-0.682669696860874</v>
      </c>
      <c r="U53" t="s" s="134">
        <v>121</v>
      </c>
      <c r="V53" s="135">
        <f>AVERAGE(L46:L53)</f>
        <v>4</v>
      </c>
      <c r="W53" s="97">
        <f>AVERAGE(N46:N53)</f>
        <v>-2.50796536796537</v>
      </c>
    </row>
    <row r="54" ht="21.95" customHeight="1">
      <c r="A54" s="150">
        <v>2005</v>
      </c>
      <c r="B54" s="100">
        <v>40</v>
      </c>
      <c r="C54" s="83">
        <v>9.300000000000001</v>
      </c>
      <c r="D54" s="87">
        <v>0.2325</v>
      </c>
      <c r="E54" s="40"/>
      <c r="F54" s="151">
        <v>2005</v>
      </c>
      <c r="G54" s="100">
        <v>23</v>
      </c>
      <c r="H54" s="83">
        <v>-17.8</v>
      </c>
      <c r="I54" s="87">
        <v>-0.773913043478261</v>
      </c>
      <c r="J54" s="40"/>
      <c r="K54" s="151">
        <v>2005</v>
      </c>
      <c r="L54" s="100">
        <v>5</v>
      </c>
      <c r="M54" s="83">
        <v>-13.1</v>
      </c>
      <c r="N54" s="89">
        <v>-2.62</v>
      </c>
      <c r="O54" t="s" s="131">
        <v>120</v>
      </c>
      <c r="P54" s="135">
        <f>AVERAGE(B46:B54)</f>
        <v>39.1111111111111</v>
      </c>
      <c r="Q54" s="97">
        <f>AVERAGE(D46:D54)</f>
        <v>0.390331920077206</v>
      </c>
      <c r="R54" t="s" s="134">
        <v>120</v>
      </c>
      <c r="S54" s="135">
        <f>AVERAGE(G46:G54)</f>
        <v>20.2222222222222</v>
      </c>
      <c r="T54" s="97">
        <f>AVERAGE(I46:I54)</f>
        <v>-0.692807846485028</v>
      </c>
      <c r="U54" t="s" s="134">
        <v>120</v>
      </c>
      <c r="V54" s="135">
        <f>AVERAGE(L46:L54)</f>
        <v>4.11111111111111</v>
      </c>
      <c r="W54" s="97">
        <f>AVERAGE(N46:N54)</f>
        <v>-2.5219696969697</v>
      </c>
    </row>
    <row r="55" ht="21.95" customHeight="1">
      <c r="A55" s="150">
        <v>2006</v>
      </c>
      <c r="B55" s="100">
        <v>54</v>
      </c>
      <c r="C55" s="83">
        <v>-1.2</v>
      </c>
      <c r="D55" s="87">
        <v>-0.0222222222222222</v>
      </c>
      <c r="E55" s="40"/>
      <c r="F55" s="151">
        <v>2006</v>
      </c>
      <c r="G55" s="100">
        <v>37</v>
      </c>
      <c r="H55" s="83">
        <v>-29.7</v>
      </c>
      <c r="I55" s="87">
        <v>-0.8027027027027031</v>
      </c>
      <c r="J55" s="40"/>
      <c r="K55" s="151">
        <v>2006</v>
      </c>
      <c r="L55" s="100">
        <v>12</v>
      </c>
      <c r="M55" s="83">
        <v>-26.7</v>
      </c>
      <c r="N55" s="89">
        <v>-2.225</v>
      </c>
      <c r="O55" t="s" s="131">
        <v>98</v>
      </c>
      <c r="P55" s="135">
        <f>AVERAGE(B46:B55)</f>
        <v>40.6</v>
      </c>
      <c r="Q55" s="97">
        <f>AVERAGE(D46:D55)</f>
        <v>0.349076505847263</v>
      </c>
      <c r="R55" t="s" s="134">
        <v>98</v>
      </c>
      <c r="S55" s="135">
        <f>AVERAGE(G46:G55)</f>
        <v>21.9</v>
      </c>
      <c r="T55" s="97">
        <f>AVERAGE(I46:I55)</f>
        <v>-0.703797332106795</v>
      </c>
      <c r="U55" t="s" s="134">
        <v>98</v>
      </c>
      <c r="V55" s="135">
        <f>AVERAGE(L46:L55)</f>
        <v>4.9</v>
      </c>
      <c r="W55" s="97">
        <f>AVERAGE(N46:N55)</f>
        <v>-2.48897306397306</v>
      </c>
    </row>
    <row r="56" ht="21.95" customHeight="1">
      <c r="A56" s="150">
        <v>2007</v>
      </c>
      <c r="B56" s="100">
        <v>34</v>
      </c>
      <c r="C56" s="83">
        <v>21</v>
      </c>
      <c r="D56" s="87">
        <v>0.617647058823529</v>
      </c>
      <c r="E56" s="40"/>
      <c r="F56" s="151">
        <v>2007</v>
      </c>
      <c r="G56" s="100">
        <v>16</v>
      </c>
      <c r="H56" s="83">
        <v>-10.2</v>
      </c>
      <c r="I56" s="87">
        <v>-0.6375</v>
      </c>
      <c r="J56" s="40"/>
      <c r="K56" s="151">
        <v>2007</v>
      </c>
      <c r="L56" s="100">
        <v>5</v>
      </c>
      <c r="M56" s="83">
        <v>-11.4</v>
      </c>
      <c r="N56" s="89">
        <v>-2.28</v>
      </c>
      <c r="O56" t="s" s="131">
        <v>119</v>
      </c>
      <c r="P56" s="135">
        <f>AVERAGE(B46:B56)</f>
        <v>40</v>
      </c>
      <c r="Q56" s="97">
        <f>AVERAGE(D46:D56)</f>
        <v>0.373492010663288</v>
      </c>
      <c r="R56" t="s" s="134">
        <v>119</v>
      </c>
      <c r="S56" s="135">
        <f>AVERAGE(G46:G56)</f>
        <v>21.3636363636364</v>
      </c>
      <c r="T56" s="97">
        <f>AVERAGE(I46:I56)</f>
        <v>-0.697770301915268</v>
      </c>
      <c r="U56" t="s" s="134">
        <v>119</v>
      </c>
      <c r="V56" s="135">
        <f>AVERAGE(L46:L56)</f>
        <v>4.90909090909091</v>
      </c>
      <c r="W56" s="97">
        <f>AVERAGE(N46:N56)</f>
        <v>-2.46807575757576</v>
      </c>
    </row>
    <row r="57" ht="21.95" customHeight="1">
      <c r="A57" s="150">
        <v>2008</v>
      </c>
      <c r="B57" s="100">
        <v>53</v>
      </c>
      <c r="C57" s="83">
        <v>24.4</v>
      </c>
      <c r="D57" s="87">
        <v>0.460377358490566</v>
      </c>
      <c r="E57" s="40"/>
      <c r="F57" s="151">
        <v>2008</v>
      </c>
      <c r="G57" s="100">
        <v>26</v>
      </c>
      <c r="H57" s="83">
        <v>-23.3</v>
      </c>
      <c r="I57" s="87">
        <v>-0.896153846153846</v>
      </c>
      <c r="J57" s="40"/>
      <c r="K57" s="151">
        <v>2008</v>
      </c>
      <c r="L57" s="100">
        <v>8</v>
      </c>
      <c r="M57" s="83">
        <v>-18.1</v>
      </c>
      <c r="N57" s="89">
        <v>-2.2625</v>
      </c>
      <c r="O57" t="s" s="131">
        <v>118</v>
      </c>
      <c r="P57" s="135">
        <f>AVERAGE(B46:B57)</f>
        <v>41.0833333333333</v>
      </c>
      <c r="Q57" s="97">
        <f>AVERAGE(D46:D57)</f>
        <v>0.380732456315561</v>
      </c>
      <c r="R57" t="s" s="134">
        <v>118</v>
      </c>
      <c r="S57" s="135">
        <f>AVERAGE(G46:G57)</f>
        <v>21.75</v>
      </c>
      <c r="T57" s="97">
        <f>AVERAGE(I46:I57)</f>
        <v>-0.71430226393515</v>
      </c>
      <c r="U57" t="s" s="134">
        <v>118</v>
      </c>
      <c r="V57" s="135">
        <f>AVERAGE(L46:L57)</f>
        <v>5.16666666666667</v>
      </c>
      <c r="W57" s="97">
        <f>AVERAGE(N46:N57)</f>
        <v>-2.4493870523416</v>
      </c>
    </row>
    <row r="58" ht="21.95" customHeight="1">
      <c r="A58" s="150">
        <v>2009</v>
      </c>
      <c r="B58" s="100">
        <v>33</v>
      </c>
      <c r="C58" s="83">
        <v>28.6</v>
      </c>
      <c r="D58" s="87">
        <v>0.866666666666667</v>
      </c>
      <c r="E58" s="40"/>
      <c r="F58" s="151">
        <v>2009</v>
      </c>
      <c r="G58" s="100">
        <v>14</v>
      </c>
      <c r="H58" s="83">
        <v>-2.7</v>
      </c>
      <c r="I58" s="87">
        <v>-0.192857142857143</v>
      </c>
      <c r="J58" s="40"/>
      <c r="K58" s="151">
        <v>2009</v>
      </c>
      <c r="L58" s="100">
        <v>1</v>
      </c>
      <c r="M58" s="83">
        <v>-2.4</v>
      </c>
      <c r="N58" s="89">
        <v>-2.4</v>
      </c>
      <c r="O58" t="s" s="131">
        <v>117</v>
      </c>
      <c r="P58" s="135">
        <f>AVERAGE(B46:B58)</f>
        <v>40.4615384615385</v>
      </c>
      <c r="Q58" s="97">
        <f>AVERAGE(D46:D58)</f>
        <v>0.418112010957954</v>
      </c>
      <c r="R58" t="s" s="134">
        <v>117</v>
      </c>
      <c r="S58" s="135">
        <f>AVERAGE(G46:G58)</f>
        <v>21.1538461538462</v>
      </c>
      <c r="T58" s="97">
        <f>AVERAGE(I46:I58)</f>
        <v>-0.674191100775303</v>
      </c>
      <c r="U58" t="s" s="134">
        <v>117</v>
      </c>
      <c r="V58" s="135">
        <f>AVERAGE(L46:L58)</f>
        <v>4.84615384615385</v>
      </c>
      <c r="W58" s="97">
        <f>AVERAGE(N46:N58)</f>
        <v>-2.44527146464646</v>
      </c>
    </row>
    <row r="59" ht="21.95" customHeight="1">
      <c r="A59" s="150">
        <v>2010</v>
      </c>
      <c r="B59" s="100">
        <v>39</v>
      </c>
      <c r="C59" s="83">
        <v>15.8</v>
      </c>
      <c r="D59" s="87">
        <v>0.405128205128205</v>
      </c>
      <c r="E59" s="40"/>
      <c r="F59" s="151">
        <v>2010</v>
      </c>
      <c r="G59" s="100">
        <v>23</v>
      </c>
      <c r="H59" s="83">
        <v>-15.2</v>
      </c>
      <c r="I59" s="87">
        <v>-0.660869565217391</v>
      </c>
      <c r="J59" s="40"/>
      <c r="K59" s="151">
        <v>2010</v>
      </c>
      <c r="L59" s="100">
        <v>4</v>
      </c>
      <c r="M59" s="83">
        <v>-12.2</v>
      </c>
      <c r="N59" s="89">
        <v>-3.05</v>
      </c>
      <c r="O59" t="s" s="131">
        <v>116</v>
      </c>
      <c r="P59" s="135">
        <f>AVERAGE(B46:B59)</f>
        <v>40.3571428571429</v>
      </c>
      <c r="Q59" s="97">
        <f>AVERAGE(D46:D59)</f>
        <v>0.417184596255829</v>
      </c>
      <c r="R59" t="s" s="134">
        <v>116</v>
      </c>
      <c r="S59" s="135">
        <f>AVERAGE(G46:G59)</f>
        <v>21.2857142857143</v>
      </c>
      <c r="T59" s="97">
        <f>AVERAGE(I46:I59)</f>
        <v>-0.673239562521167</v>
      </c>
      <c r="U59" t="s" s="134">
        <v>116</v>
      </c>
      <c r="V59" s="135">
        <f>AVERAGE(L46:L59)</f>
        <v>4.78571428571429</v>
      </c>
      <c r="W59" s="97">
        <f>AVERAGE(N46:N59)</f>
        <v>-2.49178904428904</v>
      </c>
    </row>
    <row r="60" ht="21.95" customHeight="1">
      <c r="A60" s="150">
        <v>2011</v>
      </c>
      <c r="B60" s="100">
        <v>41</v>
      </c>
      <c r="C60" s="83">
        <v>27.8</v>
      </c>
      <c r="D60" s="87">
        <v>0.678048780487805</v>
      </c>
      <c r="E60" s="40"/>
      <c r="F60" s="151">
        <v>2011</v>
      </c>
      <c r="G60" s="100">
        <v>21</v>
      </c>
      <c r="H60" s="83">
        <v>-7.7</v>
      </c>
      <c r="I60" s="87">
        <v>-0.366666666666667</v>
      </c>
      <c r="J60" s="40"/>
      <c r="K60" s="151">
        <v>2011</v>
      </c>
      <c r="L60" s="100">
        <v>3</v>
      </c>
      <c r="M60" s="83">
        <v>-7.5</v>
      </c>
      <c r="N60" s="89">
        <v>-2.5</v>
      </c>
      <c r="O60" t="s" s="131">
        <v>115</v>
      </c>
      <c r="P60" s="135">
        <f>AVERAGE(B46:B60)</f>
        <v>40.4</v>
      </c>
      <c r="Q60" s="97">
        <f>AVERAGE(D46:D60)</f>
        <v>0.434575541871294</v>
      </c>
      <c r="R60" t="s" s="134">
        <v>115</v>
      </c>
      <c r="S60" s="135">
        <f>AVERAGE(G46:G60)</f>
        <v>21.2666666666667</v>
      </c>
      <c r="T60" s="97">
        <f>AVERAGE(I46:I60)</f>
        <v>-0.6528013694642</v>
      </c>
      <c r="U60" t="s" s="134">
        <v>115</v>
      </c>
      <c r="V60" s="135">
        <f>AVERAGE(L46:L60)</f>
        <v>4.66666666666667</v>
      </c>
      <c r="W60" s="97">
        <f>AVERAGE(N46:N60)</f>
        <v>-2.49237554112554</v>
      </c>
    </row>
    <row r="61" ht="21.95" customHeight="1">
      <c r="A61" s="150">
        <v>2012</v>
      </c>
      <c r="B61" s="100">
        <v>55</v>
      </c>
      <c r="C61" s="83">
        <v>42.4</v>
      </c>
      <c r="D61" s="87">
        <v>0.770909090909091</v>
      </c>
      <c r="E61" s="40"/>
      <c r="F61" s="151">
        <v>2012</v>
      </c>
      <c r="G61" s="100">
        <v>24</v>
      </c>
      <c r="H61" s="83">
        <v>-9.1</v>
      </c>
      <c r="I61" s="87">
        <v>-0.379166666666667</v>
      </c>
      <c r="J61" s="40"/>
      <c r="K61" s="151">
        <v>2012</v>
      </c>
      <c r="L61" s="100">
        <v>1</v>
      </c>
      <c r="M61" s="83">
        <v>-2.4</v>
      </c>
      <c r="N61" s="89">
        <v>-2.4</v>
      </c>
      <c r="O61" t="s" s="131">
        <v>114</v>
      </c>
      <c r="P61" s="135">
        <f>AVERAGE(B46:B61)</f>
        <v>41.3125</v>
      </c>
      <c r="Q61" s="97">
        <f>AVERAGE(D46:D61)</f>
        <v>0.455596388686156</v>
      </c>
      <c r="R61" t="s" s="134">
        <v>114</v>
      </c>
      <c r="S61" s="135">
        <f>AVERAGE(G46:G61)</f>
        <v>21.4375</v>
      </c>
      <c r="T61" s="97">
        <f>AVERAGE(I46:I61)</f>
        <v>-0.635699200539354</v>
      </c>
      <c r="U61" t="s" s="134">
        <v>114</v>
      </c>
      <c r="V61" s="135">
        <f>AVERAGE(L46:L61)</f>
        <v>4.4375</v>
      </c>
      <c r="W61" s="97">
        <f>AVERAGE(N46:N61)</f>
        <v>-2.48621717171717</v>
      </c>
    </row>
    <row r="62" ht="21.95" customHeight="1">
      <c r="A62" s="150">
        <v>2013</v>
      </c>
      <c r="B62" s="100">
        <v>27</v>
      </c>
      <c r="C62" s="83">
        <v>24.7</v>
      </c>
      <c r="D62" s="87">
        <v>0.914814814814815</v>
      </c>
      <c r="E62" s="40"/>
      <c r="F62" s="151">
        <v>2013</v>
      </c>
      <c r="G62" s="100">
        <v>13</v>
      </c>
      <c r="H62" s="83">
        <v>-0.8</v>
      </c>
      <c r="I62" s="87">
        <v>-0.0615384615384615</v>
      </c>
      <c r="J62" s="40"/>
      <c r="K62" s="151">
        <v>2013</v>
      </c>
      <c r="L62" s="100">
        <v>0</v>
      </c>
      <c r="M62" s="83">
        <v>0</v>
      </c>
      <c r="N62" s="89"/>
      <c r="O62" t="s" s="131">
        <v>113</v>
      </c>
      <c r="P62" s="135">
        <f>AVERAGE(B46:B62)</f>
        <v>40.4705882352941</v>
      </c>
      <c r="Q62" s="97">
        <f>AVERAGE(D46:D62)</f>
        <v>0.48260923728196</v>
      </c>
      <c r="R62" t="s" s="134">
        <v>113</v>
      </c>
      <c r="S62" s="135">
        <f>AVERAGE(G46:G62)</f>
        <v>20.9411764705882</v>
      </c>
      <c r="T62" s="97">
        <f>AVERAGE(I46:I62)</f>
        <v>-0.601925039421655</v>
      </c>
      <c r="U62" t="s" s="134">
        <v>113</v>
      </c>
      <c r="V62" s="135">
        <f>AVERAGE(L46:L62)</f>
        <v>4.17647058823529</v>
      </c>
      <c r="W62" s="97">
        <f>AVERAGE(N46:N62)</f>
        <v>-2.48621717171717</v>
      </c>
    </row>
    <row r="63" ht="21.95" customHeight="1">
      <c r="A63" s="150">
        <v>2014</v>
      </c>
      <c r="B63" s="100">
        <v>28</v>
      </c>
      <c r="C63" s="83">
        <v>-1.4</v>
      </c>
      <c r="D63" s="87">
        <v>-0.05</v>
      </c>
      <c r="E63" s="40"/>
      <c r="F63" s="151">
        <v>2014</v>
      </c>
      <c r="G63" s="100">
        <v>18</v>
      </c>
      <c r="H63" s="83">
        <v>-18</v>
      </c>
      <c r="I63" s="87">
        <v>-1</v>
      </c>
      <c r="J63" s="40"/>
      <c r="K63" s="151">
        <v>2014</v>
      </c>
      <c r="L63" s="100">
        <v>5</v>
      </c>
      <c r="M63" s="83">
        <v>-12</v>
      </c>
      <c r="N63" s="89">
        <v>-2.4</v>
      </c>
      <c r="O63" t="s" s="131">
        <v>112</v>
      </c>
      <c r="P63" s="135">
        <f>AVERAGE(B46:B63)</f>
        <v>39.7777777777778</v>
      </c>
      <c r="Q63" s="97">
        <f>AVERAGE(D46:D63)</f>
        <v>0.45301983521074</v>
      </c>
      <c r="R63" t="s" s="134">
        <v>112</v>
      </c>
      <c r="S63" s="135">
        <f>AVERAGE(G46:G63)</f>
        <v>20.7777777777778</v>
      </c>
      <c r="T63" s="97">
        <f>AVERAGE(I46:I63)</f>
        <v>-0.62404031500934</v>
      </c>
      <c r="U63" t="s" s="134">
        <v>112</v>
      </c>
      <c r="V63" s="135">
        <f>AVERAGE(L46:L63)</f>
        <v>4.22222222222222</v>
      </c>
      <c r="W63" s="97">
        <f>AVERAGE(N46:N63)</f>
        <v>-2.48082859848485</v>
      </c>
    </row>
    <row r="64" ht="21.95" customHeight="1">
      <c r="A64" s="150">
        <v>2015</v>
      </c>
      <c r="B64" s="100">
        <v>35</v>
      </c>
      <c r="C64" s="83">
        <v>26.6</v>
      </c>
      <c r="D64" s="87">
        <v>0.76</v>
      </c>
      <c r="E64" s="40"/>
      <c r="F64" s="151">
        <v>2015</v>
      </c>
      <c r="G64" s="100">
        <v>18</v>
      </c>
      <c r="H64" s="83">
        <v>-3.4</v>
      </c>
      <c r="I64" s="87">
        <v>-0.188888888888889</v>
      </c>
      <c r="J64" s="40"/>
      <c r="K64" s="151">
        <v>2015</v>
      </c>
      <c r="L64" s="100">
        <v>1</v>
      </c>
      <c r="M64" s="83">
        <v>-2.5</v>
      </c>
      <c r="N64" s="89">
        <v>-2.5</v>
      </c>
      <c r="O64" t="s" s="131">
        <v>111</v>
      </c>
      <c r="P64" s="135">
        <f>AVERAGE(B46:B64)</f>
        <v>39.5263157894737</v>
      </c>
      <c r="Q64" s="97">
        <f>AVERAGE(D46:D64)</f>
        <v>0.469176685989122</v>
      </c>
      <c r="R64" t="s" s="134">
        <v>111</v>
      </c>
      <c r="S64" s="135">
        <f>AVERAGE(G46:G64)</f>
        <v>20.6315789473684</v>
      </c>
      <c r="T64" s="97">
        <f>AVERAGE(I46:I64)</f>
        <v>-0.601137608371422</v>
      </c>
      <c r="U64" t="s" s="134">
        <v>111</v>
      </c>
      <c r="V64" s="135">
        <f>AVERAGE(L46:L64)</f>
        <v>4.05263157894737</v>
      </c>
      <c r="W64" s="97">
        <f>AVERAGE(N46:N64)</f>
        <v>-2.48195632798574</v>
      </c>
    </row>
    <row r="65" ht="21.95" customHeight="1">
      <c r="A65" s="150">
        <v>2016</v>
      </c>
      <c r="B65" s="100">
        <v>28</v>
      </c>
      <c r="C65" s="83">
        <v>10</v>
      </c>
      <c r="D65" s="87">
        <v>0.357142857142857</v>
      </c>
      <c r="E65" s="40"/>
      <c r="F65" s="151">
        <v>2016</v>
      </c>
      <c r="G65" s="100">
        <v>16</v>
      </c>
      <c r="H65" s="83">
        <v>-11.9</v>
      </c>
      <c r="I65" s="87">
        <v>-0.74375</v>
      </c>
      <c r="J65" s="40"/>
      <c r="K65" s="151">
        <v>2016</v>
      </c>
      <c r="L65" s="100">
        <v>3</v>
      </c>
      <c r="M65" s="83">
        <v>-5.5</v>
      </c>
      <c r="N65" s="89">
        <v>-1.83333333333333</v>
      </c>
      <c r="O65" t="s" s="131">
        <v>110</v>
      </c>
      <c r="P65" s="135">
        <f>AVERAGE(B46:B65)</f>
        <v>38.95</v>
      </c>
      <c r="Q65" s="97">
        <f>AVERAGE(D46:D65)</f>
        <v>0.463574994546808</v>
      </c>
      <c r="R65" t="s" s="134">
        <v>110</v>
      </c>
      <c r="S65" s="135">
        <f>AVERAGE(G46:G65)</f>
        <v>20.4</v>
      </c>
      <c r="T65" s="97">
        <f>AVERAGE(I46:I65)</f>
        <v>-0.608268227952851</v>
      </c>
      <c r="U65" t="s" s="134">
        <v>110</v>
      </c>
      <c r="V65" s="135">
        <f>AVERAGE(L46:L65)</f>
        <v>4</v>
      </c>
      <c r="W65" s="97">
        <f>AVERAGE(N46:N65)</f>
        <v>-2.44592171717172</v>
      </c>
    </row>
    <row r="66" ht="21.95" customHeight="1">
      <c r="A66" s="150">
        <v>2017</v>
      </c>
      <c r="B66" s="100">
        <v>53</v>
      </c>
      <c r="C66" s="83">
        <v>51.7</v>
      </c>
      <c r="D66" s="87">
        <v>0.975471698113208</v>
      </c>
      <c r="E66" s="40"/>
      <c r="F66" s="151">
        <v>2017</v>
      </c>
      <c r="G66" s="100">
        <v>19</v>
      </c>
      <c r="H66" s="83">
        <v>-4.2</v>
      </c>
      <c r="I66" s="87">
        <v>-0.221052631578947</v>
      </c>
      <c r="J66" s="40"/>
      <c r="K66" s="151">
        <v>2017</v>
      </c>
      <c r="L66" s="100">
        <v>2</v>
      </c>
      <c r="M66" s="83">
        <v>-4.2</v>
      </c>
      <c r="N66" s="89">
        <v>-2.1</v>
      </c>
      <c r="O66" s="96"/>
      <c r="P66" s="83"/>
      <c r="Q66" s="83"/>
      <c r="R66" s="84"/>
      <c r="S66" s="83"/>
      <c r="T66" s="83"/>
      <c r="U66" s="84"/>
      <c r="V66" s="83"/>
      <c r="W66" s="97"/>
    </row>
    <row r="67" ht="21.95" customHeight="1">
      <c r="A67" s="150">
        <v>2018</v>
      </c>
      <c r="B67" s="100">
        <v>44</v>
      </c>
      <c r="C67" s="83">
        <v>0.6</v>
      </c>
      <c r="D67" s="87">
        <v>0.0136363636363636</v>
      </c>
      <c r="E67" s="40"/>
      <c r="F67" s="151">
        <v>2018</v>
      </c>
      <c r="G67" s="100">
        <v>30</v>
      </c>
      <c r="H67" s="83">
        <v>-23.5</v>
      </c>
      <c r="I67" s="87">
        <v>-0.783333333333333</v>
      </c>
      <c r="J67" s="40"/>
      <c r="K67" s="151">
        <v>2018</v>
      </c>
      <c r="L67" s="100">
        <v>8</v>
      </c>
      <c r="M67" s="83">
        <v>-21.6</v>
      </c>
      <c r="N67" s="89">
        <v>-2.7</v>
      </c>
      <c r="O67" s="96"/>
      <c r="P67" s="83"/>
      <c r="Q67" s="83"/>
      <c r="R67" s="84"/>
      <c r="S67" s="83"/>
      <c r="T67" s="83"/>
      <c r="U67" s="84"/>
      <c r="V67" s="83"/>
      <c r="W67" s="97"/>
    </row>
    <row r="68" ht="21.95" customHeight="1">
      <c r="A68" s="150">
        <v>2019</v>
      </c>
      <c r="B68" s="100">
        <v>40</v>
      </c>
      <c r="C68" s="83">
        <v>2.9</v>
      </c>
      <c r="D68" s="87">
        <v>0.0725</v>
      </c>
      <c r="E68" s="40"/>
      <c r="F68" s="151">
        <v>2019</v>
      </c>
      <c r="G68" s="100">
        <v>29</v>
      </c>
      <c r="H68" s="83">
        <v>-17.6</v>
      </c>
      <c r="I68" s="87">
        <v>-0.606896551724138</v>
      </c>
      <c r="J68" s="40"/>
      <c r="K68" s="151">
        <v>2019</v>
      </c>
      <c r="L68" s="100">
        <v>7</v>
      </c>
      <c r="M68" s="83">
        <v>-15.6</v>
      </c>
      <c r="N68" s="89">
        <v>-2.22857142857143</v>
      </c>
      <c r="O68" s="96"/>
      <c r="P68" s="83"/>
      <c r="Q68" s="83"/>
      <c r="R68" s="84"/>
      <c r="S68" s="83"/>
      <c r="T68" s="83"/>
      <c r="U68" s="84"/>
      <c r="V68" s="83"/>
      <c r="W68" s="97"/>
    </row>
    <row r="69" ht="21.95" customHeight="1">
      <c r="A69" s="150">
        <v>2020</v>
      </c>
      <c r="B69" s="100">
        <v>27</v>
      </c>
      <c r="C69" s="83">
        <v>27.4</v>
      </c>
      <c r="D69" s="87">
        <v>1.01481481481481</v>
      </c>
      <c r="E69" s="40"/>
      <c r="F69" s="151">
        <v>2020</v>
      </c>
      <c r="G69" s="100">
        <v>11</v>
      </c>
      <c r="H69" s="83">
        <v>3.6</v>
      </c>
      <c r="I69" s="87">
        <v>0.327272727272727</v>
      </c>
      <c r="J69" s="40"/>
      <c r="K69" s="151">
        <v>2020</v>
      </c>
      <c r="L69" s="100">
        <v>0</v>
      </c>
      <c r="M69" s="83">
        <v>0</v>
      </c>
      <c r="N69" s="89"/>
      <c r="O69" s="96"/>
      <c r="P69" s="83"/>
      <c r="Q69" s="83"/>
      <c r="R69" s="84"/>
      <c r="S69" s="83"/>
      <c r="T69" s="83"/>
      <c r="U69" s="84"/>
      <c r="V69" s="83"/>
      <c r="W69" s="97"/>
    </row>
    <row r="70" ht="21.95" customHeight="1">
      <c r="A70" s="150">
        <v>2021</v>
      </c>
      <c r="B70" s="100">
        <v>40</v>
      </c>
      <c r="C70" s="83">
        <v>39.6</v>
      </c>
      <c r="D70" s="87">
        <v>0.99</v>
      </c>
      <c r="E70" s="40"/>
      <c r="F70" s="151">
        <v>2021</v>
      </c>
      <c r="G70" s="100">
        <v>15</v>
      </c>
      <c r="H70" s="83">
        <v>-5.7</v>
      </c>
      <c r="I70" s="87">
        <v>-0.38</v>
      </c>
      <c r="J70" s="40"/>
      <c r="K70" s="151">
        <v>2021</v>
      </c>
      <c r="L70" s="100">
        <v>3</v>
      </c>
      <c r="M70" s="83">
        <v>-6.3</v>
      </c>
      <c r="N70" s="89">
        <v>-2.1</v>
      </c>
      <c r="O70" s="96"/>
      <c r="P70" s="83"/>
      <c r="Q70" s="83"/>
      <c r="R70" s="84"/>
      <c r="S70" s="83"/>
      <c r="T70" s="83"/>
      <c r="U70" s="84"/>
      <c r="V70" s="83"/>
      <c r="W70" s="97"/>
    </row>
    <row r="71" ht="21.95" customHeight="1">
      <c r="A71" s="150">
        <v>2022</v>
      </c>
      <c r="B71" s="100">
        <v>24</v>
      </c>
      <c r="C71" s="83">
        <v>26.6</v>
      </c>
      <c r="D71" s="87">
        <v>1.10833333333333</v>
      </c>
      <c r="E71" s="40"/>
      <c r="F71" s="151">
        <v>2022</v>
      </c>
      <c r="G71" s="100">
        <v>9</v>
      </c>
      <c r="H71" s="83">
        <v>-2.4</v>
      </c>
      <c r="I71" s="87">
        <v>-0.266666666666667</v>
      </c>
      <c r="J71" s="40"/>
      <c r="K71" s="151">
        <v>2022</v>
      </c>
      <c r="L71" s="100">
        <v>0</v>
      </c>
      <c r="M71" s="83">
        <v>0</v>
      </c>
      <c r="N71" s="89"/>
      <c r="O71" s="96"/>
      <c r="P71" s="83"/>
      <c r="Q71" s="83"/>
      <c r="R71" s="84"/>
      <c r="S71" s="83"/>
      <c r="T71" s="83"/>
      <c r="U71" s="84"/>
      <c r="V71" s="83"/>
      <c r="W71" s="97"/>
    </row>
    <row r="72" ht="21.95" customHeight="1">
      <c r="A72" s="86"/>
      <c r="B72" s="94"/>
      <c r="C72" s="83"/>
      <c r="D72" s="87"/>
      <c r="E72" s="40"/>
      <c r="F72" s="88"/>
      <c r="G72" s="94"/>
      <c r="H72" s="83"/>
      <c r="I72" s="87"/>
      <c r="J72" s="40"/>
      <c r="K72" s="88"/>
      <c r="L72" s="94"/>
      <c r="M72" s="83"/>
      <c r="N72" s="89"/>
      <c r="O72" s="96"/>
      <c r="P72" s="83"/>
      <c r="Q72" s="83"/>
      <c r="R72" s="84"/>
      <c r="S72" s="83"/>
      <c r="T72" s="83"/>
      <c r="U72" s="84"/>
      <c r="V72" s="83"/>
      <c r="W72" s="97"/>
    </row>
    <row r="73" ht="21.95" customHeight="1">
      <c r="A73" s="86"/>
      <c r="B73" s="94"/>
      <c r="C73" s="83"/>
      <c r="D73" s="87"/>
      <c r="E73" s="40"/>
      <c r="F73" s="88"/>
      <c r="G73" s="94"/>
      <c r="H73" s="83"/>
      <c r="I73" s="87"/>
      <c r="J73" s="40"/>
      <c r="K73" s="88"/>
      <c r="L73" s="94"/>
      <c r="M73" s="83"/>
      <c r="N73" s="89"/>
      <c r="O73" s="96"/>
      <c r="P73" s="83"/>
      <c r="Q73" s="83"/>
      <c r="R73" s="84"/>
      <c r="S73" s="83"/>
      <c r="T73" s="83"/>
      <c r="U73" s="84"/>
      <c r="V73" s="83"/>
      <c r="W73" s="97"/>
    </row>
    <row r="74" ht="21.95" customHeight="1">
      <c r="A74" s="86"/>
      <c r="B74" s="94"/>
      <c r="C74" s="83"/>
      <c r="D74" s="87"/>
      <c r="E74" s="40"/>
      <c r="F74" s="88"/>
      <c r="G74" s="94"/>
      <c r="H74" s="83"/>
      <c r="I74" s="87"/>
      <c r="J74" s="40"/>
      <c r="K74" s="88"/>
      <c r="L74" s="94"/>
      <c r="M74" s="83"/>
      <c r="N74" s="89"/>
      <c r="O74" s="96"/>
      <c r="P74" s="83"/>
      <c r="Q74" s="83"/>
      <c r="R74" s="84"/>
      <c r="S74" s="83"/>
      <c r="T74" s="83"/>
      <c r="U74" s="84"/>
      <c r="V74" s="83"/>
      <c r="W74" s="97"/>
    </row>
    <row r="75" ht="21.95" customHeight="1">
      <c r="A75" s="86"/>
      <c r="B75" s="94"/>
      <c r="C75" s="83"/>
      <c r="D75" s="87"/>
      <c r="E75" s="40"/>
      <c r="F75" s="88"/>
      <c r="G75" s="94"/>
      <c r="H75" s="83"/>
      <c r="I75" s="87"/>
      <c r="J75" s="40"/>
      <c r="K75" s="88"/>
      <c r="L75" s="94"/>
      <c r="M75" s="83"/>
      <c r="N75" s="89"/>
      <c r="O75" s="96"/>
      <c r="P75" s="83"/>
      <c r="Q75" s="83"/>
      <c r="R75" s="84"/>
      <c r="S75" s="83"/>
      <c r="T75" s="83"/>
      <c r="U75" s="84"/>
      <c r="V75" s="83"/>
      <c r="W75" s="97"/>
    </row>
    <row r="76" ht="21.95" customHeight="1">
      <c r="A76" s="86"/>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s="86"/>
      <c r="B77" s="94"/>
      <c r="C77" s="83"/>
      <c r="D77" s="87"/>
      <c r="E77" s="40"/>
      <c r="F77" s="88"/>
      <c r="G77" s="94"/>
      <c r="H77" s="83"/>
      <c r="I77" s="87"/>
      <c r="J77" s="40"/>
      <c r="K77" s="88"/>
      <c r="L77" s="94"/>
      <c r="M77" s="83"/>
      <c r="N77" s="89"/>
      <c r="O77" s="96"/>
      <c r="P77" s="83"/>
      <c r="Q77" s="83"/>
      <c r="R77" s="84"/>
      <c r="S77" s="83"/>
      <c r="T77" s="83"/>
      <c r="U77" s="84"/>
      <c r="V77" s="83"/>
      <c r="W77" s="97"/>
    </row>
    <row r="78" ht="21.95" customHeight="1">
      <c r="A78" s="86"/>
      <c r="B78" s="94"/>
      <c r="C78" s="83"/>
      <c r="D78" s="87"/>
      <c r="E78" s="40"/>
      <c r="F78" s="88"/>
      <c r="G78" s="94"/>
      <c r="H78" s="83"/>
      <c r="I78" s="87"/>
      <c r="J78" s="40"/>
      <c r="K78" s="88"/>
      <c r="L78" s="94"/>
      <c r="M78" s="83"/>
      <c r="N78" s="89"/>
      <c r="O78" s="96"/>
      <c r="P78" s="83"/>
      <c r="Q78" s="83"/>
      <c r="R78" s="84"/>
      <c r="S78" s="83"/>
      <c r="T78" s="83"/>
      <c r="U78" s="84"/>
      <c r="V78" s="83"/>
      <c r="W78" s="97"/>
    </row>
    <row r="79" ht="21.95" customHeight="1">
      <c r="A79" s="86"/>
      <c r="B79" s="94"/>
      <c r="C79" s="83"/>
      <c r="D79" s="87"/>
      <c r="E79" s="40"/>
      <c r="F79" s="88"/>
      <c r="G79" s="94"/>
      <c r="H79" s="83"/>
      <c r="I79" s="87"/>
      <c r="J79" s="40"/>
      <c r="K79" s="88"/>
      <c r="L79" s="94"/>
      <c r="M79" s="83"/>
      <c r="N79" s="89"/>
      <c r="O79" s="96"/>
      <c r="P79" s="83"/>
      <c r="Q79" s="83"/>
      <c r="R79" s="84"/>
      <c r="S79" s="83"/>
      <c r="T79" s="83"/>
      <c r="U79" s="84"/>
      <c r="V79" s="83"/>
      <c r="W79" s="97"/>
    </row>
    <row r="80" ht="21.95" customHeight="1">
      <c r="A80" s="86"/>
      <c r="B80" s="94"/>
      <c r="C80" s="83"/>
      <c r="D80" s="87"/>
      <c r="E80" s="40"/>
      <c r="F80" s="88"/>
      <c r="G80" s="94"/>
      <c r="H80" s="83"/>
      <c r="I80" s="87"/>
      <c r="J80" s="40"/>
      <c r="K80" s="88"/>
      <c r="L80" s="94"/>
      <c r="M80" s="83"/>
      <c r="N80" s="89"/>
      <c r="O80" s="96"/>
      <c r="P80" s="83"/>
      <c r="Q80" s="83"/>
      <c r="R80" s="84"/>
      <c r="S80" s="83"/>
      <c r="T80" s="83"/>
      <c r="U80" s="84"/>
      <c r="V80" s="83"/>
      <c r="W80" s="97"/>
    </row>
    <row r="81" ht="21.95" customHeight="1">
      <c r="A81" s="86"/>
      <c r="B81" s="94"/>
      <c r="C81" s="83"/>
      <c r="D81" s="87"/>
      <c r="E81" s="40"/>
      <c r="F81" s="88"/>
      <c r="G81" s="94"/>
      <c r="H81" s="83"/>
      <c r="I81" s="87"/>
      <c r="J81" s="40"/>
      <c r="K81" s="88"/>
      <c r="L81" s="94"/>
      <c r="M81" s="83"/>
      <c r="N81" s="89"/>
      <c r="O81" s="96"/>
      <c r="P81" s="83"/>
      <c r="Q81" s="83"/>
      <c r="R81" s="84"/>
      <c r="S81" s="83"/>
      <c r="T81" s="83"/>
      <c r="U81" s="84"/>
      <c r="V81" s="83"/>
      <c r="W81" s="97"/>
    </row>
    <row r="82" ht="21.95" customHeight="1">
      <c r="A82" s="86"/>
      <c r="B82" s="94"/>
      <c r="C82" s="83"/>
      <c r="D82" s="87"/>
      <c r="E82" s="40"/>
      <c r="F82" s="88"/>
      <c r="G82" s="94"/>
      <c r="H82" s="83"/>
      <c r="I82" s="87"/>
      <c r="J82" s="40"/>
      <c r="K82" s="88"/>
      <c r="L82" s="94"/>
      <c r="M82" s="83"/>
      <c r="N82" s="89"/>
      <c r="O82" s="96"/>
      <c r="P82" s="83"/>
      <c r="Q82" s="83"/>
      <c r="R82" s="84"/>
      <c r="S82" s="83"/>
      <c r="T82" s="83"/>
      <c r="U82" s="84"/>
      <c r="V82" s="83"/>
      <c r="W82" s="97"/>
    </row>
    <row r="83" ht="21.95" customHeight="1">
      <c r="A83" s="86"/>
      <c r="B83" s="94"/>
      <c r="C83" s="83"/>
      <c r="D83" s="87"/>
      <c r="E83" s="40"/>
      <c r="F83" s="88"/>
      <c r="G83" s="94"/>
      <c r="H83" s="83"/>
      <c r="I83" s="87"/>
      <c r="J83" s="40"/>
      <c r="K83" s="88"/>
      <c r="L83" s="94"/>
      <c r="M83" s="83"/>
      <c r="N83" s="89"/>
      <c r="O83" s="96"/>
      <c r="P83" s="83"/>
      <c r="Q83" s="83"/>
      <c r="R83" s="84"/>
      <c r="S83" s="83"/>
      <c r="T83" s="83"/>
      <c r="U83" s="84"/>
      <c r="V83" s="83"/>
      <c r="W83" s="97"/>
    </row>
    <row r="84" ht="21.95" customHeight="1">
      <c r="A84" s="86"/>
      <c r="B84" s="94"/>
      <c r="C84" s="83"/>
      <c r="D84" s="87"/>
      <c r="E84" s="40"/>
      <c r="F84" s="88"/>
      <c r="G84" s="94"/>
      <c r="H84" s="83"/>
      <c r="I84" s="87"/>
      <c r="J84" s="40"/>
      <c r="K84" s="88"/>
      <c r="L84" s="94"/>
      <c r="M84" s="83"/>
      <c r="N84" s="89"/>
      <c r="O84" s="96"/>
      <c r="P84" s="83"/>
      <c r="Q84" s="83"/>
      <c r="R84" s="84"/>
      <c r="S84" s="83"/>
      <c r="T84" s="83"/>
      <c r="U84" s="84"/>
      <c r="V84" s="83"/>
      <c r="W84" s="97"/>
    </row>
    <row r="85" ht="21.95" customHeight="1">
      <c r="A85" s="86"/>
      <c r="B85" s="94"/>
      <c r="C85" s="83"/>
      <c r="D85" s="87"/>
      <c r="E85" s="40"/>
      <c r="F85" s="88"/>
      <c r="G85" s="94"/>
      <c r="H85" s="83"/>
      <c r="I85" s="87"/>
      <c r="J85" s="40"/>
      <c r="K85" s="88"/>
      <c r="L85" s="94"/>
      <c r="M85" s="83"/>
      <c r="N85" s="89"/>
      <c r="O85" s="96"/>
      <c r="P85" s="83"/>
      <c r="Q85" s="83"/>
      <c r="R85" s="84"/>
      <c r="S85" s="83"/>
      <c r="T85" s="83"/>
      <c r="U85" s="84"/>
      <c r="V85" s="83"/>
      <c r="W85" s="97"/>
    </row>
    <row r="86" ht="21.95" customHeight="1">
      <c r="A86" s="86"/>
      <c r="B86" s="94"/>
      <c r="C86" s="83"/>
      <c r="D86" s="87"/>
      <c r="E86" s="40"/>
      <c r="F86" s="88"/>
      <c r="G86" s="94"/>
      <c r="H86" s="83"/>
      <c r="I86" s="87"/>
      <c r="J86" s="40"/>
      <c r="K86" s="88"/>
      <c r="L86" s="94"/>
      <c r="M86" s="83"/>
      <c r="N86" s="89"/>
      <c r="O86" s="96"/>
      <c r="P86" s="83"/>
      <c r="Q86" s="83"/>
      <c r="R86" s="84"/>
      <c r="S86" s="83"/>
      <c r="T86" s="83"/>
      <c r="U86" s="84"/>
      <c r="V86" s="83"/>
      <c r="W86" s="97"/>
    </row>
    <row r="87" ht="21.95" customHeight="1">
      <c r="A87" s="86"/>
      <c r="B87" s="94"/>
      <c r="C87" s="83"/>
      <c r="D87" s="87"/>
      <c r="E87" s="40"/>
      <c r="F87" s="88"/>
      <c r="G87" s="94"/>
      <c r="H87" s="83"/>
      <c r="I87" s="87"/>
      <c r="J87" s="40"/>
      <c r="K87" s="88"/>
      <c r="L87" s="94"/>
      <c r="M87" s="83"/>
      <c r="N87" s="89"/>
      <c r="O87" s="96"/>
      <c r="P87" s="83"/>
      <c r="Q87" s="83"/>
      <c r="R87" s="84"/>
      <c r="S87" s="83"/>
      <c r="T87" s="83"/>
      <c r="U87" s="84"/>
      <c r="V87" s="83"/>
      <c r="W87" s="97"/>
    </row>
    <row r="88" ht="21.95" customHeight="1">
      <c r="A88" s="86"/>
      <c r="B88" s="94"/>
      <c r="C88" s="83"/>
      <c r="D88" s="87"/>
      <c r="E88" s="40"/>
      <c r="F88" s="88"/>
      <c r="G88" s="94"/>
      <c r="H88" s="83"/>
      <c r="I88" s="87"/>
      <c r="J88" s="40"/>
      <c r="K88" s="88"/>
      <c r="L88" s="94"/>
      <c r="M88" s="83"/>
      <c r="N88" s="89"/>
      <c r="O88" s="96"/>
      <c r="P88" s="83"/>
      <c r="Q88" s="83"/>
      <c r="R88" s="84"/>
      <c r="S88" s="83"/>
      <c r="T88" s="83"/>
      <c r="U88" s="84"/>
      <c r="V88" s="83"/>
      <c r="W88" s="97"/>
    </row>
    <row r="89" ht="21.95" customHeight="1">
      <c r="A89" s="86"/>
      <c r="B89" s="94"/>
      <c r="C89" s="83"/>
      <c r="D89" s="87"/>
      <c r="E89" s="40"/>
      <c r="F89" s="88"/>
      <c r="G89" s="94"/>
      <c r="H89" s="83"/>
      <c r="I89" s="87"/>
      <c r="J89" s="40"/>
      <c r="K89" s="88"/>
      <c r="L89" s="94"/>
      <c r="M89" s="83"/>
      <c r="N89" s="89"/>
      <c r="O89" s="96"/>
      <c r="P89" s="83"/>
      <c r="Q89" s="83"/>
      <c r="R89" s="84"/>
      <c r="S89" s="83"/>
      <c r="T89" s="83"/>
      <c r="U89" s="84"/>
      <c r="V89" s="83"/>
      <c r="W89" s="97"/>
    </row>
    <row r="90" ht="21.95" customHeight="1">
      <c r="A90" s="86"/>
      <c r="B90" s="84"/>
      <c r="C90" s="83"/>
      <c r="D90" s="90"/>
      <c r="E90" s="40"/>
      <c r="F90" s="88"/>
      <c r="G90" s="84"/>
      <c r="H90" s="83"/>
      <c r="I90" s="90"/>
      <c r="J90" s="40"/>
      <c r="K90" s="88"/>
      <c r="L90" s="84"/>
      <c r="M90" s="83"/>
      <c r="N90" s="91"/>
      <c r="O90" s="96"/>
      <c r="P90" s="83"/>
      <c r="Q90" s="83"/>
      <c r="R90" s="84"/>
      <c r="S90" s="83"/>
      <c r="T90" s="83"/>
      <c r="U90" s="84"/>
      <c r="V90" s="83"/>
      <c r="W90" s="97"/>
    </row>
    <row r="91" ht="21.95" customHeight="1">
      <c r="A91" s="86"/>
      <c r="B91" s="84"/>
      <c r="C91" s="83"/>
      <c r="D91" s="90"/>
      <c r="E91" s="40"/>
      <c r="F91" s="88"/>
      <c r="G91" s="84"/>
      <c r="H91" s="83"/>
      <c r="I91" s="90"/>
      <c r="J91" s="40"/>
      <c r="K91" s="88"/>
      <c r="L91" s="84"/>
      <c r="M91" s="83"/>
      <c r="N91" s="91"/>
      <c r="O91" s="96"/>
      <c r="P91" s="83"/>
      <c r="Q91" s="83"/>
      <c r="R91" s="84"/>
      <c r="S91" s="83"/>
      <c r="T91" s="83"/>
      <c r="U91" s="84"/>
      <c r="V91" s="83"/>
      <c r="W91" s="97"/>
    </row>
    <row r="92" ht="21.95" customHeight="1">
      <c r="A92" t="s" s="92">
        <v>97</v>
      </c>
      <c r="B92" s="94"/>
      <c r="C92" s="83"/>
      <c r="D92" s="87"/>
      <c r="E92" s="40"/>
      <c r="F92" s="88"/>
      <c r="G92" s="94"/>
      <c r="H92" s="83"/>
      <c r="I92" s="87"/>
      <c r="J92" s="40"/>
      <c r="K92" s="88"/>
      <c r="L92" s="94"/>
      <c r="M92" s="83"/>
      <c r="N92" s="89"/>
      <c r="O92" s="96"/>
      <c r="P92" s="83"/>
      <c r="Q92" s="83"/>
      <c r="R92" s="84"/>
      <c r="S92" s="83"/>
      <c r="T92" s="83"/>
      <c r="U92" s="84"/>
      <c r="V92" s="83"/>
      <c r="W92" s="97"/>
    </row>
    <row r="93" ht="21.95" customHeight="1">
      <c r="A93" t="s" s="93">
        <v>98</v>
      </c>
      <c r="B93" s="94"/>
      <c r="C93" s="83"/>
      <c r="D93" s="87"/>
      <c r="E93" s="40"/>
      <c r="F93" t="s" s="95">
        <v>98</v>
      </c>
      <c r="G93" s="94"/>
      <c r="H93" s="83"/>
      <c r="I93" s="87"/>
      <c r="J93" s="40"/>
      <c r="K93" t="s" s="95">
        <v>98</v>
      </c>
      <c r="L93" s="94"/>
      <c r="M93" s="83"/>
      <c r="N93" s="89"/>
      <c r="O93" s="96"/>
      <c r="P93" s="83"/>
      <c r="Q93" s="83"/>
      <c r="R93" s="84"/>
      <c r="S93" s="83"/>
      <c r="T93" s="83"/>
      <c r="U93" s="84"/>
      <c r="V93" s="83"/>
      <c r="W93" s="97"/>
    </row>
    <row r="94" ht="21.95" customHeight="1">
      <c r="A94" t="s" s="98">
        <v>99</v>
      </c>
      <c r="B94" s="83">
        <f>AVERAGE(B35:B44)</f>
        <v>28.8</v>
      </c>
      <c r="C94" s="83">
        <f>AVERAGE(C35:C44)</f>
        <v>15.45</v>
      </c>
      <c r="D94" s="87">
        <f>AVERAGE(D35:D44)</f>
        <v>0.664195922400222</v>
      </c>
      <c r="E94" s="40"/>
      <c r="F94" t="s" s="99">
        <v>99</v>
      </c>
      <c r="G94" s="83">
        <f>AVERAGE(G35:G44)</f>
        <v>13.7</v>
      </c>
      <c r="H94" s="83">
        <f>AVERAGE(H35:H44)</f>
        <v>-11</v>
      </c>
      <c r="I94" s="87">
        <f>AVERAGE(I35:I44)</f>
        <v>-0.550151247929026</v>
      </c>
      <c r="J94" s="40"/>
      <c r="K94" t="s" s="99">
        <v>99</v>
      </c>
      <c r="L94" s="83">
        <f>AVERAGE(L35:L44)</f>
        <v>3.9</v>
      </c>
      <c r="M94" s="83">
        <f>AVERAGE(M35:M44)</f>
        <v>-9.83</v>
      </c>
      <c r="N94" s="89">
        <f>AVERAGE(N35:N44)</f>
        <v>-2.12644230769231</v>
      </c>
      <c r="O94" s="96"/>
      <c r="P94" s="83"/>
      <c r="Q94" s="83"/>
      <c r="R94" s="84"/>
      <c r="S94" s="83"/>
      <c r="T94" s="83"/>
      <c r="U94" s="84"/>
      <c r="V94" s="83"/>
      <c r="W94" s="97"/>
    </row>
    <row r="95" ht="21.95" customHeight="1">
      <c r="A95" t="s" s="98">
        <v>100</v>
      </c>
      <c r="B95" s="83">
        <f>AVERAGE(B46:B55)</f>
        <v>40.6</v>
      </c>
      <c r="C95" s="83">
        <f>AVERAGE(C46:C55)</f>
        <v>11.57</v>
      </c>
      <c r="D95" s="87">
        <f>AVERAGE(D46:D55)</f>
        <v>0.349076505847263</v>
      </c>
      <c r="E95" s="40"/>
      <c r="F95" t="s" s="99">
        <v>100</v>
      </c>
      <c r="G95" s="83">
        <f>AVERAGE(G46:G55)</f>
        <v>21.9</v>
      </c>
      <c r="H95" s="83">
        <f>AVERAGE(H46:H55)</f>
        <v>-17.2</v>
      </c>
      <c r="I95" s="87">
        <f>AVERAGE(I46:I55)</f>
        <v>-0.703797332106795</v>
      </c>
      <c r="J95" s="40"/>
      <c r="K95" t="s" s="99">
        <v>100</v>
      </c>
      <c r="L95" s="83">
        <f>AVERAGE(L46:L55)</f>
        <v>4.9</v>
      </c>
      <c r="M95" s="83">
        <f>AVERAGE(M46:M55)</f>
        <v>-11.97</v>
      </c>
      <c r="N95" s="89">
        <f>AVERAGE(N46:N55)</f>
        <v>-2.48897306397306</v>
      </c>
      <c r="O95" s="96"/>
      <c r="P95" s="83"/>
      <c r="Q95" s="83"/>
      <c r="R95" s="84"/>
      <c r="S95" s="83"/>
      <c r="T95" s="83"/>
      <c r="U95" s="84"/>
      <c r="V95" s="83"/>
      <c r="W95" s="97"/>
    </row>
    <row r="96" ht="21.95" customHeight="1">
      <c r="A96" t="s" s="101">
        <v>101</v>
      </c>
      <c r="B96" s="84"/>
      <c r="C96" s="84"/>
      <c r="D96" s="90"/>
      <c r="E96" s="40"/>
      <c r="F96" t="s" s="102">
        <v>101</v>
      </c>
      <c r="G96" s="84"/>
      <c r="H96" s="84"/>
      <c r="I96" s="90"/>
      <c r="J96" s="40"/>
      <c r="K96" t="s" s="102">
        <v>101</v>
      </c>
      <c r="L96" s="84"/>
      <c r="M96" s="84"/>
      <c r="N96" s="91"/>
      <c r="O96" s="96"/>
      <c r="P96" s="83"/>
      <c r="Q96" s="83"/>
      <c r="R96" s="84"/>
      <c r="S96" s="83"/>
      <c r="T96" s="83"/>
      <c r="U96" s="84"/>
      <c r="V96" s="83"/>
      <c r="W96" s="97"/>
    </row>
    <row r="97" ht="21.95" customHeight="1">
      <c r="A97" t="s" s="103">
        <v>102</v>
      </c>
      <c r="B97" s="83">
        <f>AVERAGE(B36:B45)</f>
        <v>29.1</v>
      </c>
      <c r="C97" s="83">
        <f>AVERAGE(C36:C45)</f>
        <v>21.32</v>
      </c>
      <c r="D97" s="87">
        <f>AVERAGE(D36:D45)</f>
        <v>0.820953028343374</v>
      </c>
      <c r="E97" s="40"/>
      <c r="F97" t="s" s="104">
        <v>102</v>
      </c>
      <c r="G97" s="83">
        <f>AVERAGE(G36:G45)</f>
        <v>12.8</v>
      </c>
      <c r="H97" s="83">
        <f>AVERAGE(H36:H45)</f>
        <v>-7.32</v>
      </c>
      <c r="I97" s="87">
        <f>AVERAGE(I36:I45)</f>
        <v>-0.42817965227322</v>
      </c>
      <c r="J97" s="40"/>
      <c r="K97" t="s" s="104">
        <v>102</v>
      </c>
      <c r="L97" s="83">
        <f>AVERAGE(L36:L45)</f>
        <v>2.6</v>
      </c>
      <c r="M97" s="83">
        <f>AVERAGE(M36:M45)</f>
        <v>-5.73</v>
      </c>
      <c r="N97" s="89">
        <f>AVERAGE(N36:N45)</f>
        <v>-2.00412087912088</v>
      </c>
      <c r="O97" s="96"/>
      <c r="P97" s="83"/>
      <c r="Q97" s="83"/>
      <c r="R97" s="84"/>
      <c r="S97" s="83"/>
      <c r="T97" s="83"/>
      <c r="U97" s="84"/>
      <c r="V97" s="83"/>
      <c r="W97" s="97"/>
    </row>
    <row r="98" ht="21.95" customHeight="1">
      <c r="A98" t="s" s="103">
        <v>103</v>
      </c>
      <c r="B98" s="83">
        <f>AVERAGE(B47:B56)</f>
        <v>39.6</v>
      </c>
      <c r="C98" s="83">
        <f>AVERAGE(C47:C56)</f>
        <v>13.03</v>
      </c>
      <c r="D98" s="87">
        <f>AVERAGE(D47:D56)</f>
        <v>0.396295757184162</v>
      </c>
      <c r="E98" s="40"/>
      <c r="F98" t="s" s="104">
        <v>103</v>
      </c>
      <c r="G98" s="83">
        <f>AVERAGE(G47:G56)</f>
        <v>20.8</v>
      </c>
      <c r="H98" s="83">
        <f>AVERAGE(H47:H56)</f>
        <v>-16.22</v>
      </c>
      <c r="I98" s="87">
        <f>AVERAGE(I47:I56)</f>
        <v>-0.693473258032721</v>
      </c>
      <c r="J98" s="40"/>
      <c r="K98" t="s" s="104">
        <v>103</v>
      </c>
      <c r="L98" s="83">
        <f>AVERAGE(L47:L56)</f>
        <v>4.8</v>
      </c>
      <c r="M98" s="83">
        <f>AVERAGE(M47:M56)</f>
        <v>-12.07</v>
      </c>
      <c r="N98" s="89">
        <f>AVERAGE(N47:N56)</f>
        <v>-2.5497138047138</v>
      </c>
      <c r="O98" s="96"/>
      <c r="P98" s="83"/>
      <c r="Q98" s="83"/>
      <c r="R98" s="84"/>
      <c r="S98" s="83"/>
      <c r="T98" s="83"/>
      <c r="U98" s="84"/>
      <c r="V98" s="83"/>
      <c r="W98" s="97"/>
    </row>
    <row r="99" ht="21.95" customHeight="1">
      <c r="A99" s="105"/>
      <c r="B99" s="84"/>
      <c r="C99" s="84"/>
      <c r="D99" s="90"/>
      <c r="E99" s="40"/>
      <c r="F99" s="106"/>
      <c r="G99" s="84"/>
      <c r="H99" s="84"/>
      <c r="I99" s="90"/>
      <c r="J99" s="40"/>
      <c r="K99" s="106"/>
      <c r="L99" s="84"/>
      <c r="M99" s="84"/>
      <c r="N99" s="91"/>
      <c r="O99" s="96"/>
      <c r="P99" s="83"/>
      <c r="Q99" s="83"/>
      <c r="R99" s="84"/>
      <c r="S99" s="83"/>
      <c r="T99" s="83"/>
      <c r="U99" s="84"/>
      <c r="V99" s="83"/>
      <c r="W99" s="97"/>
    </row>
    <row r="100" ht="21.95" customHeight="1">
      <c r="A100" t="s" s="93">
        <v>104</v>
      </c>
      <c r="B100" s="84"/>
      <c r="C100" s="84"/>
      <c r="D100" s="90"/>
      <c r="E100" s="40"/>
      <c r="F100" t="s" s="95">
        <v>104</v>
      </c>
      <c r="G100" s="84"/>
      <c r="H100" s="84"/>
      <c r="I100" s="90"/>
      <c r="J100" s="40"/>
      <c r="K100" t="s" s="95">
        <v>104</v>
      </c>
      <c r="L100" s="84"/>
      <c r="M100" s="84"/>
      <c r="N100" s="91"/>
      <c r="O100" s="96"/>
      <c r="P100" s="83"/>
      <c r="Q100" s="83"/>
      <c r="R100" s="84"/>
      <c r="S100" s="83"/>
      <c r="T100" s="83"/>
      <c r="U100" s="84"/>
      <c r="V100" s="83"/>
      <c r="W100" s="97"/>
    </row>
    <row r="101" ht="21.95" customHeight="1">
      <c r="A101" t="s" s="98">
        <v>99</v>
      </c>
      <c r="B101" s="83">
        <f>AVERAGE(B40:B44)</f>
        <v>29.2</v>
      </c>
      <c r="C101" s="83">
        <f>AVERAGE(C40:C44)</f>
        <v>18.16</v>
      </c>
      <c r="D101" s="87">
        <f>AVERAGE(D40:D44)</f>
        <v>0.714255548720657</v>
      </c>
      <c r="E101" s="40"/>
      <c r="F101" t="s" s="99">
        <v>99</v>
      </c>
      <c r="G101" s="83">
        <f>AVERAGE(G40:G44)</f>
        <v>13</v>
      </c>
      <c r="H101" s="83">
        <f>AVERAGE(H40:H44)</f>
        <v>-9.880000000000001</v>
      </c>
      <c r="I101" s="87">
        <f>AVERAGE(I40:I44)</f>
        <v>-0.6574831649831659</v>
      </c>
      <c r="J101" s="40"/>
      <c r="K101" t="s" s="99">
        <v>99</v>
      </c>
      <c r="L101" s="83">
        <f>AVERAGE(L40:L44)</f>
        <v>3.4</v>
      </c>
      <c r="M101" s="83">
        <f>AVERAGE(M40:M44)</f>
        <v>-7.72</v>
      </c>
      <c r="N101" s="89">
        <f>AVERAGE(N40:N44)</f>
        <v>-2.11794871794872</v>
      </c>
      <c r="O101" s="96"/>
      <c r="P101" s="83"/>
      <c r="Q101" s="83"/>
      <c r="R101" s="84"/>
      <c r="S101" s="83"/>
      <c r="T101" s="83"/>
      <c r="U101" s="84"/>
      <c r="V101" s="83"/>
      <c r="W101" s="97"/>
    </row>
    <row r="102" ht="21.95" customHeight="1">
      <c r="A102" t="s" s="98">
        <v>100</v>
      </c>
      <c r="B102" s="83">
        <f>AVERAGE(B46:B50)</f>
        <v>36.4</v>
      </c>
      <c r="C102" s="83">
        <f>AVERAGE(C46:C50)</f>
        <v>18.64</v>
      </c>
      <c r="D102" s="87">
        <f>AVERAGE(D46:D50)</f>
        <v>0.591563967946947</v>
      </c>
      <c r="E102" s="40"/>
      <c r="F102" t="s" s="99">
        <v>100</v>
      </c>
      <c r="G102" s="83">
        <f>AVERAGE(G46:G50)</f>
        <v>16.8</v>
      </c>
      <c r="H102" s="83">
        <f>AVERAGE(H46:H50)</f>
        <v>-11.18</v>
      </c>
      <c r="I102" s="87">
        <f>AVERAGE(I46:I50)</f>
        <v>-0.537562067562068</v>
      </c>
      <c r="J102" s="40"/>
      <c r="K102" t="s" s="99">
        <v>100</v>
      </c>
      <c r="L102" s="83">
        <f>AVERAGE(L46:L50)</f>
        <v>3.2</v>
      </c>
      <c r="M102" s="83">
        <f>AVERAGE(M46:M50)</f>
        <v>-7.06</v>
      </c>
      <c r="N102" s="89">
        <f>AVERAGE(N46:N50)</f>
        <v>-2.39083333333333</v>
      </c>
      <c r="O102" s="96"/>
      <c r="P102" s="83"/>
      <c r="Q102" s="83"/>
      <c r="R102" s="84"/>
      <c r="S102" s="83"/>
      <c r="T102" s="83"/>
      <c r="U102" s="84"/>
      <c r="V102" s="83"/>
      <c r="W102" s="97"/>
    </row>
    <row r="103" ht="21.95" customHeight="1">
      <c r="A103" t="s" s="101">
        <v>101</v>
      </c>
      <c r="B103" s="84"/>
      <c r="C103" s="84"/>
      <c r="D103" s="90"/>
      <c r="E103" s="40"/>
      <c r="F103" t="s" s="102">
        <v>101</v>
      </c>
      <c r="G103" s="84"/>
      <c r="H103" s="84"/>
      <c r="I103" s="90"/>
      <c r="J103" s="40"/>
      <c r="K103" t="s" s="102">
        <v>101</v>
      </c>
      <c r="L103" s="84"/>
      <c r="M103" s="84"/>
      <c r="N103" s="91"/>
      <c r="O103" s="96"/>
      <c r="P103" s="83"/>
      <c r="Q103" s="83"/>
      <c r="R103" s="84"/>
      <c r="S103" s="83"/>
      <c r="T103" s="83"/>
      <c r="U103" s="84"/>
      <c r="V103" s="83"/>
      <c r="W103" s="97"/>
    </row>
    <row r="104" ht="21.95" customHeight="1">
      <c r="A104" t="s" s="103">
        <v>102</v>
      </c>
      <c r="B104" s="83">
        <f>AVERAGE(B41:B45)</f>
        <v>32</v>
      </c>
      <c r="C104" s="83">
        <f>AVERAGE(C41:C45)</f>
        <v>17.04</v>
      </c>
      <c r="D104" s="87">
        <f>AVERAGE(D41:D45)</f>
        <v>0.57476076123068</v>
      </c>
      <c r="E104" s="40"/>
      <c r="F104" t="s" s="104">
        <v>102</v>
      </c>
      <c r="G104" s="83">
        <f>AVERAGE(G41:G45)</f>
        <v>15.8</v>
      </c>
      <c r="H104" s="83">
        <f>AVERAGE(H41:H45)</f>
        <v>-12.02</v>
      </c>
      <c r="I104" s="87">
        <f>AVERAGE(I41:I45)</f>
        <v>-0.720904217614745</v>
      </c>
      <c r="J104" s="40"/>
      <c r="K104" t="s" s="104">
        <v>102</v>
      </c>
      <c r="L104" s="83">
        <f>AVERAGE(L41:L45)</f>
        <v>4</v>
      </c>
      <c r="M104" s="83">
        <f>AVERAGE(M41:M45)</f>
        <v>-8.98</v>
      </c>
      <c r="N104" s="89">
        <f>AVERAGE(N41:N45)</f>
        <v>-2.11346153846154</v>
      </c>
      <c r="O104" s="96"/>
      <c r="P104" s="83"/>
      <c r="Q104" s="83"/>
      <c r="R104" s="84"/>
      <c r="S104" s="83"/>
      <c r="T104" s="83"/>
      <c r="U104" s="84"/>
      <c r="V104" s="83"/>
      <c r="W104" s="97"/>
    </row>
    <row r="105" ht="21.95" customHeight="1">
      <c r="A105" t="s" s="103">
        <v>103</v>
      </c>
      <c r="B105" s="83">
        <f>AVERAGE(B47:B51)</f>
        <v>35.8</v>
      </c>
      <c r="C105" s="83">
        <f>AVERAGE(C47:C51)</f>
        <v>13.96</v>
      </c>
      <c r="D105" s="87">
        <f>AVERAGE(D47:D51)</f>
        <v>0.479546229587745</v>
      </c>
      <c r="E105" s="40"/>
      <c r="F105" t="s" s="104">
        <v>103</v>
      </c>
      <c r="G105" s="83">
        <f>AVERAGE(G47:G51)</f>
        <v>16.4</v>
      </c>
      <c r="H105" s="83">
        <f>AVERAGE(H47:H51)</f>
        <v>-14.98</v>
      </c>
      <c r="I105" s="87">
        <f>AVERAGE(I47:I51)</f>
        <v>-0.70141391941392</v>
      </c>
      <c r="J105" s="40"/>
      <c r="K105" t="s" s="104">
        <v>103</v>
      </c>
      <c r="L105" s="83">
        <f>AVERAGE(L47:L51)</f>
        <v>4.2</v>
      </c>
      <c r="M105" s="83">
        <f>AVERAGE(M47:M51)</f>
        <v>-11.38</v>
      </c>
      <c r="N105" s="89">
        <f>AVERAGE(N47:N51)</f>
        <v>-2.68477272727273</v>
      </c>
      <c r="O105" s="96"/>
      <c r="P105" s="83"/>
      <c r="Q105" s="83"/>
      <c r="R105" s="84"/>
      <c r="S105" s="83"/>
      <c r="T105" s="83"/>
      <c r="U105" s="84"/>
      <c r="V105" s="83"/>
      <c r="W105" s="97"/>
    </row>
    <row r="106" ht="21.95" customHeight="1">
      <c r="A106" s="105"/>
      <c r="B106" s="83"/>
      <c r="C106" s="83"/>
      <c r="D106" s="87"/>
      <c r="E106" s="40"/>
      <c r="F106" s="106"/>
      <c r="G106" s="84"/>
      <c r="H106" s="83"/>
      <c r="I106" s="87"/>
      <c r="J106" s="40"/>
      <c r="K106" s="106"/>
      <c r="L106" s="84"/>
      <c r="M106" s="83"/>
      <c r="N106" s="89"/>
      <c r="O106" s="96"/>
      <c r="P106" s="83"/>
      <c r="Q106" s="83"/>
      <c r="R106" s="84"/>
      <c r="S106" s="83"/>
      <c r="T106" s="83"/>
      <c r="U106" s="84"/>
      <c r="V106" s="83"/>
      <c r="W106" s="97"/>
    </row>
    <row r="107" ht="21.95" customHeight="1">
      <c r="A107" s="105"/>
      <c r="B107" s="107"/>
      <c r="C107" t="s" s="108">
        <v>105</v>
      </c>
      <c r="D107" s="87"/>
      <c r="E107" s="40"/>
      <c r="F107" s="106"/>
      <c r="G107" s="84"/>
      <c r="H107" s="83"/>
      <c r="I107" s="87"/>
      <c r="J107" s="40"/>
      <c r="K107" s="106"/>
      <c r="L107" s="84"/>
      <c r="M107" s="83"/>
      <c r="N107" s="89"/>
      <c r="O107" s="96"/>
      <c r="P107" s="83"/>
      <c r="Q107" s="83"/>
      <c r="R107" s="84"/>
      <c r="S107" s="83"/>
      <c r="T107" s="83"/>
      <c r="U107" s="84"/>
      <c r="V107" s="83"/>
      <c r="W107" s="97"/>
    </row>
    <row r="108" ht="22.75" customHeight="1">
      <c r="A108" s="109"/>
      <c r="B108" s="110"/>
      <c r="C108" t="s" s="111">
        <v>106</v>
      </c>
      <c r="D108" s="112"/>
      <c r="E108" s="113"/>
      <c r="F108" s="114"/>
      <c r="G108" s="115"/>
      <c r="H108" s="116"/>
      <c r="I108" s="112"/>
      <c r="J108" s="113"/>
      <c r="K108" s="114"/>
      <c r="L108" s="115"/>
      <c r="M108" s="116"/>
      <c r="N108" s="117"/>
      <c r="O108" s="118"/>
      <c r="P108" s="116"/>
      <c r="Q108" s="116"/>
      <c r="R108" s="115"/>
      <c r="S108" s="116"/>
      <c r="T108" s="116"/>
      <c r="U108" s="115"/>
      <c r="V108" s="116"/>
      <c r="W108"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2.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10" customWidth="1"/>
    <col min="2" max="4" width="12.1719" style="310" customWidth="1"/>
    <col min="5" max="5" width="1.35156" style="310" customWidth="1"/>
    <col min="6" max="6" width="10" style="310" customWidth="1"/>
    <col min="7" max="9" width="12.1719" style="310" customWidth="1"/>
    <col min="10" max="10" width="1.35156" style="310" customWidth="1"/>
    <col min="11" max="11" width="10" style="310" customWidth="1"/>
    <col min="12" max="14" width="12.1719" style="310" customWidth="1"/>
    <col min="15" max="15" width="10.8516" style="310" customWidth="1"/>
    <col min="16" max="17" width="6.5" style="310" customWidth="1"/>
    <col min="18" max="18" width="10.8516" style="310" customWidth="1"/>
    <col min="19" max="20" width="6.5" style="310" customWidth="1"/>
    <col min="21" max="21" width="10.8516" style="310" customWidth="1"/>
    <col min="22" max="23" width="6.5" style="310" customWidth="1"/>
    <col min="24" max="16384" width="16.3516" style="310" customWidth="1"/>
  </cols>
  <sheetData>
    <row r="1" ht="64.15" customHeight="1">
      <c r="A1" t="s" s="164">
        <v>207</v>
      </c>
      <c r="B1" t="s" s="27">
        <v>40</v>
      </c>
      <c r="C1" t="s" s="27">
        <v>41</v>
      </c>
      <c r="D1" t="s" s="28">
        <v>42</v>
      </c>
      <c r="E1" s="29"/>
      <c r="F1" t="s" s="30">
        <v>43</v>
      </c>
      <c r="G1" t="s" s="27">
        <v>44</v>
      </c>
      <c r="H1" t="s" s="27">
        <v>45</v>
      </c>
      <c r="I1" t="s" s="28">
        <v>46</v>
      </c>
      <c r="J1" s="29"/>
      <c r="K1" t="s" s="30">
        <v>407</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33</v>
      </c>
      <c r="C3" s="78">
        <v>125.2</v>
      </c>
      <c r="D3" s="79">
        <v>3.79393939393939</v>
      </c>
      <c r="E3" s="40"/>
      <c r="F3" s="145">
        <v>1910</v>
      </c>
      <c r="G3" s="144">
        <v>20</v>
      </c>
      <c r="H3" s="78">
        <v>42.8</v>
      </c>
      <c r="I3" s="79">
        <v>2.14</v>
      </c>
      <c r="J3" s="40"/>
      <c r="K3" s="145">
        <v>1910</v>
      </c>
      <c r="L3" s="144">
        <v>10</v>
      </c>
      <c r="M3" s="78">
        <v>0.9</v>
      </c>
      <c r="N3" s="81">
        <v>0.09</v>
      </c>
      <c r="O3" s="146"/>
      <c r="P3" s="147"/>
      <c r="Q3" s="148"/>
      <c r="R3" s="149"/>
      <c r="S3" s="147"/>
      <c r="T3" s="148"/>
      <c r="U3" s="149"/>
      <c r="V3" s="147"/>
      <c r="W3" s="148"/>
    </row>
    <row r="4" ht="21.95" customHeight="1">
      <c r="A4" s="150">
        <v>1911</v>
      </c>
      <c r="B4" s="100">
        <v>59</v>
      </c>
      <c r="C4" s="83">
        <v>257.5</v>
      </c>
      <c r="D4" s="87">
        <v>4.36440677966102</v>
      </c>
      <c r="E4" s="40"/>
      <c r="F4" s="151">
        <v>1911</v>
      </c>
      <c r="G4" s="100">
        <v>37</v>
      </c>
      <c r="H4" s="83">
        <v>113.2</v>
      </c>
      <c r="I4" s="87">
        <v>3.05945945945946</v>
      </c>
      <c r="J4" s="40"/>
      <c r="K4" s="151">
        <v>1911</v>
      </c>
      <c r="L4" s="100">
        <v>10</v>
      </c>
      <c r="M4" s="83">
        <v>5</v>
      </c>
      <c r="N4" s="89">
        <v>0.5</v>
      </c>
      <c r="O4" s="152"/>
      <c r="P4" s="135"/>
      <c r="Q4" s="97"/>
      <c r="R4" s="153"/>
      <c r="S4" s="135"/>
      <c r="T4" s="97"/>
      <c r="U4" s="153"/>
      <c r="V4" s="135"/>
      <c r="W4" s="97"/>
    </row>
    <row r="5" ht="21.95" customHeight="1">
      <c r="A5" s="150">
        <v>1912</v>
      </c>
      <c r="B5" s="100">
        <v>47</v>
      </c>
      <c r="C5" s="83">
        <v>247.6</v>
      </c>
      <c r="D5" s="87">
        <v>5.26808510638298</v>
      </c>
      <c r="E5" s="40"/>
      <c r="F5" s="151">
        <v>1912</v>
      </c>
      <c r="G5" s="100">
        <v>24</v>
      </c>
      <c r="H5" s="83">
        <v>99.09999999999999</v>
      </c>
      <c r="I5" s="87">
        <v>4.12916666666667</v>
      </c>
      <c r="J5" s="40"/>
      <c r="K5" s="151">
        <v>1912</v>
      </c>
      <c r="L5" s="100">
        <v>2</v>
      </c>
      <c r="M5" s="83">
        <v>4.3</v>
      </c>
      <c r="N5" s="89">
        <v>2.15</v>
      </c>
      <c r="O5" s="152"/>
      <c r="P5" s="135"/>
      <c r="Q5" s="97"/>
      <c r="R5" s="153"/>
      <c r="S5" s="135"/>
      <c r="T5" s="97"/>
      <c r="U5" s="153"/>
      <c r="V5" s="135"/>
      <c r="W5" s="97"/>
    </row>
    <row r="6" ht="21.95" customHeight="1">
      <c r="A6" s="150">
        <v>1913</v>
      </c>
      <c r="B6" s="100">
        <v>70</v>
      </c>
      <c r="C6" s="83">
        <v>344.8</v>
      </c>
      <c r="D6" s="87">
        <v>4.92571428571429</v>
      </c>
      <c r="E6" s="40"/>
      <c r="F6" s="151">
        <v>1913</v>
      </c>
      <c r="G6" s="100">
        <v>34</v>
      </c>
      <c r="H6" s="83">
        <v>115.7</v>
      </c>
      <c r="I6" s="87">
        <v>3.40294117647059</v>
      </c>
      <c r="J6" s="40"/>
      <c r="K6" s="151">
        <v>1913</v>
      </c>
      <c r="L6" s="100">
        <v>11</v>
      </c>
      <c r="M6" s="83">
        <v>15.5</v>
      </c>
      <c r="N6" s="89">
        <v>1.40909090909091</v>
      </c>
      <c r="O6" s="152"/>
      <c r="P6" s="135"/>
      <c r="Q6" s="97"/>
      <c r="R6" s="153"/>
      <c r="S6" s="135"/>
      <c r="T6" s="97"/>
      <c r="U6" s="153"/>
      <c r="V6" s="135"/>
      <c r="W6" s="97"/>
    </row>
    <row r="7" ht="21.95" customHeight="1">
      <c r="A7" s="150">
        <v>1914</v>
      </c>
      <c r="B7" s="100">
        <v>42</v>
      </c>
      <c r="C7" s="83">
        <v>196</v>
      </c>
      <c r="D7" s="87">
        <v>4.66666666666667</v>
      </c>
      <c r="E7" s="40"/>
      <c r="F7" s="151">
        <v>1914</v>
      </c>
      <c r="G7" s="100">
        <v>26</v>
      </c>
      <c r="H7" s="83">
        <v>94.5</v>
      </c>
      <c r="I7" s="87">
        <v>3.63461538461538</v>
      </c>
      <c r="J7" s="40"/>
      <c r="K7" s="151">
        <v>1914</v>
      </c>
      <c r="L7" s="100">
        <v>8</v>
      </c>
      <c r="M7" s="83">
        <v>11.7</v>
      </c>
      <c r="N7" s="89">
        <v>1.4625</v>
      </c>
      <c r="O7" s="152"/>
      <c r="P7" s="135"/>
      <c r="Q7" s="97"/>
      <c r="R7" s="153"/>
      <c r="S7" s="135"/>
      <c r="T7" s="97"/>
      <c r="U7" s="153"/>
      <c r="V7" s="135"/>
      <c r="W7" s="97"/>
    </row>
    <row r="8" ht="21.95" customHeight="1">
      <c r="A8" s="150">
        <v>1915</v>
      </c>
      <c r="B8" s="100">
        <v>27</v>
      </c>
      <c r="C8" s="83">
        <v>140.8</v>
      </c>
      <c r="D8" s="87">
        <v>5.21481481481481</v>
      </c>
      <c r="E8" s="40"/>
      <c r="F8" s="151">
        <v>1915</v>
      </c>
      <c r="G8" s="100">
        <v>16</v>
      </c>
      <c r="H8" s="83">
        <v>72.09999999999999</v>
      </c>
      <c r="I8" s="87">
        <v>4.50625</v>
      </c>
      <c r="J8" s="40"/>
      <c r="K8" s="151">
        <v>1915</v>
      </c>
      <c r="L8" s="100">
        <v>0</v>
      </c>
      <c r="M8" s="83">
        <v>0</v>
      </c>
      <c r="N8" s="89"/>
      <c r="O8" s="152"/>
      <c r="P8" s="135"/>
      <c r="Q8" s="97"/>
      <c r="R8" s="153"/>
      <c r="S8" s="135"/>
      <c r="T8" s="97"/>
      <c r="U8" s="153"/>
      <c r="V8" s="135"/>
      <c r="W8" s="97"/>
    </row>
    <row r="9" ht="21.95" customHeight="1">
      <c r="A9" s="150">
        <v>1916</v>
      </c>
      <c r="B9" s="100">
        <v>17</v>
      </c>
      <c r="C9" s="83">
        <v>84.5</v>
      </c>
      <c r="D9" s="87">
        <v>4.97058823529412</v>
      </c>
      <c r="E9" s="40"/>
      <c r="F9" s="151">
        <v>1916</v>
      </c>
      <c r="G9" s="100">
        <v>10</v>
      </c>
      <c r="H9" s="83">
        <v>39</v>
      </c>
      <c r="I9" s="87">
        <v>3.9</v>
      </c>
      <c r="J9" s="40"/>
      <c r="K9" s="151">
        <v>1916</v>
      </c>
      <c r="L9" s="100">
        <v>1</v>
      </c>
      <c r="M9" s="83">
        <v>2.2</v>
      </c>
      <c r="N9" s="89">
        <v>2.2</v>
      </c>
      <c r="O9" s="152"/>
      <c r="P9" s="135"/>
      <c r="Q9" s="97"/>
      <c r="R9" s="153"/>
      <c r="S9" s="135"/>
      <c r="T9" s="97"/>
      <c r="U9" s="153"/>
      <c r="V9" s="135"/>
      <c r="W9" s="97"/>
    </row>
    <row r="10" ht="21.95" customHeight="1">
      <c r="A10" s="150">
        <v>1917</v>
      </c>
      <c r="B10" s="100">
        <v>45</v>
      </c>
      <c r="C10" s="83">
        <v>244.6</v>
      </c>
      <c r="D10" s="87">
        <v>5.43555555555556</v>
      </c>
      <c r="E10" s="40"/>
      <c r="F10" s="151">
        <v>1917</v>
      </c>
      <c r="G10" s="100">
        <v>23</v>
      </c>
      <c r="H10" s="83">
        <v>100.9</v>
      </c>
      <c r="I10" s="87">
        <v>4.38695652173913</v>
      </c>
      <c r="J10" s="40"/>
      <c r="K10" s="151">
        <v>1917</v>
      </c>
      <c r="L10" s="100">
        <v>3</v>
      </c>
      <c r="M10" s="83">
        <v>4.4</v>
      </c>
      <c r="N10" s="89">
        <v>1.46666666666667</v>
      </c>
      <c r="O10" s="152"/>
      <c r="P10" s="135"/>
      <c r="Q10" s="97"/>
      <c r="R10" s="153"/>
      <c r="S10" s="135"/>
      <c r="T10" s="97"/>
      <c r="U10" s="153"/>
      <c r="V10" s="135"/>
      <c r="W10" s="97"/>
    </row>
    <row r="11" ht="21.95" customHeight="1">
      <c r="A11" s="150">
        <v>1918</v>
      </c>
      <c r="B11" s="100">
        <v>57</v>
      </c>
      <c r="C11" s="83">
        <v>261.6</v>
      </c>
      <c r="D11" s="87">
        <v>4.58947368421053</v>
      </c>
      <c r="E11" s="40"/>
      <c r="F11" s="151">
        <v>1918</v>
      </c>
      <c r="G11" s="100">
        <v>35</v>
      </c>
      <c r="H11" s="83">
        <v>115.7</v>
      </c>
      <c r="I11" s="87">
        <v>3.30571428571429</v>
      </c>
      <c r="J11" s="40"/>
      <c r="K11" s="151">
        <v>1918</v>
      </c>
      <c r="L11" s="100">
        <v>9</v>
      </c>
      <c r="M11" s="83">
        <v>10</v>
      </c>
      <c r="N11" s="89">
        <v>1.11111111111111</v>
      </c>
      <c r="O11" s="152"/>
      <c r="P11" s="135"/>
      <c r="Q11" s="97"/>
      <c r="R11" s="153"/>
      <c r="S11" s="135"/>
      <c r="T11" s="97"/>
      <c r="U11" s="153"/>
      <c r="V11" s="135"/>
      <c r="W11" s="97"/>
    </row>
    <row r="12" ht="21.95" customHeight="1">
      <c r="A12" s="150">
        <v>1919</v>
      </c>
      <c r="B12" s="100">
        <v>61</v>
      </c>
      <c r="C12" s="83">
        <v>292.7</v>
      </c>
      <c r="D12" s="87">
        <v>4.7983606557377</v>
      </c>
      <c r="E12" s="40"/>
      <c r="F12" s="151">
        <v>1919</v>
      </c>
      <c r="G12" s="100">
        <v>37</v>
      </c>
      <c r="H12" s="83">
        <v>133.7</v>
      </c>
      <c r="I12" s="87">
        <v>3.61351351351351</v>
      </c>
      <c r="J12" s="40"/>
      <c r="K12" s="151">
        <v>1919</v>
      </c>
      <c r="L12" s="100">
        <v>8</v>
      </c>
      <c r="M12" s="83">
        <v>14.6</v>
      </c>
      <c r="N12" s="89">
        <v>1.825</v>
      </c>
      <c r="O12" s="152"/>
      <c r="P12" s="135"/>
      <c r="Q12" s="97"/>
      <c r="R12" s="153"/>
      <c r="S12" s="135"/>
      <c r="T12" s="97"/>
      <c r="U12" s="153"/>
      <c r="V12" s="135"/>
      <c r="W12" s="97"/>
    </row>
    <row r="13" ht="21.95" customHeight="1">
      <c r="A13" s="150">
        <v>1920</v>
      </c>
      <c r="B13" s="100">
        <v>24</v>
      </c>
      <c r="C13" s="83">
        <v>144.2</v>
      </c>
      <c r="D13" s="87">
        <v>6.00833333333333</v>
      </c>
      <c r="E13" s="40"/>
      <c r="F13" s="151">
        <v>1920</v>
      </c>
      <c r="G13" s="100">
        <v>6</v>
      </c>
      <c r="H13" s="83">
        <v>24.2</v>
      </c>
      <c r="I13" s="87">
        <v>4.03333333333333</v>
      </c>
      <c r="J13" s="40"/>
      <c r="K13" s="151">
        <v>1920</v>
      </c>
      <c r="L13" s="100">
        <v>0</v>
      </c>
      <c r="M13" s="83">
        <v>0</v>
      </c>
      <c r="N13" s="89"/>
      <c r="O13" s="152"/>
      <c r="P13" s="135"/>
      <c r="Q13" s="97"/>
      <c r="R13" s="153"/>
      <c r="S13" s="135"/>
      <c r="T13" s="97"/>
      <c r="U13" s="153"/>
      <c r="V13" s="135"/>
      <c r="W13" s="97"/>
    </row>
    <row r="14" ht="21.95" customHeight="1">
      <c r="A14" s="150">
        <v>1921</v>
      </c>
      <c r="B14" s="100">
        <v>7</v>
      </c>
      <c r="C14" s="83">
        <v>44.3</v>
      </c>
      <c r="D14" s="87">
        <v>6.32857142857143</v>
      </c>
      <c r="E14" s="40"/>
      <c r="F14" s="151">
        <v>1921</v>
      </c>
      <c r="G14" s="100">
        <v>0</v>
      </c>
      <c r="H14" s="83">
        <v>0</v>
      </c>
      <c r="I14" s="87"/>
      <c r="J14" s="40"/>
      <c r="K14" s="151">
        <v>1921</v>
      </c>
      <c r="L14" s="100">
        <v>0</v>
      </c>
      <c r="M14" s="83">
        <v>0</v>
      </c>
      <c r="N14" s="89"/>
      <c r="O14" s="152"/>
      <c r="P14" s="135"/>
      <c r="Q14" s="97"/>
      <c r="R14" s="153"/>
      <c r="S14" s="135"/>
      <c r="T14" s="97"/>
      <c r="U14" s="153"/>
      <c r="V14" s="135"/>
      <c r="W14" s="97"/>
    </row>
    <row r="15" ht="21.95" customHeight="1">
      <c r="A15" s="150">
        <v>1922</v>
      </c>
      <c r="B15" s="100">
        <v>57</v>
      </c>
      <c r="C15" s="83">
        <v>248.6</v>
      </c>
      <c r="D15" s="87">
        <v>4.36140350877193</v>
      </c>
      <c r="E15" s="40"/>
      <c r="F15" s="151">
        <v>1922</v>
      </c>
      <c r="G15" s="100">
        <v>36</v>
      </c>
      <c r="H15" s="83">
        <v>111.1</v>
      </c>
      <c r="I15" s="87">
        <v>3.08611111111111</v>
      </c>
      <c r="J15" s="40"/>
      <c r="K15" s="151">
        <v>1922</v>
      </c>
      <c r="L15" s="100">
        <v>11</v>
      </c>
      <c r="M15" s="83">
        <v>11.3</v>
      </c>
      <c r="N15" s="89">
        <v>1.02727272727273</v>
      </c>
      <c r="O15" s="152"/>
      <c r="P15" s="135"/>
      <c r="Q15" s="97"/>
      <c r="R15" s="153"/>
      <c r="S15" s="135"/>
      <c r="T15" s="97"/>
      <c r="U15" s="153"/>
      <c r="V15" s="135"/>
      <c r="W15" s="97"/>
    </row>
    <row r="16" ht="21.95" customHeight="1">
      <c r="A16" s="150">
        <v>1923</v>
      </c>
      <c r="B16" s="100">
        <v>73</v>
      </c>
      <c r="C16" s="83">
        <v>356.5</v>
      </c>
      <c r="D16" s="87">
        <v>4.88356164383562</v>
      </c>
      <c r="E16" s="40"/>
      <c r="F16" s="151">
        <v>1923</v>
      </c>
      <c r="G16" s="100">
        <v>43</v>
      </c>
      <c r="H16" s="83">
        <v>162.9</v>
      </c>
      <c r="I16" s="87">
        <v>3.78837209302326</v>
      </c>
      <c r="J16" s="40"/>
      <c r="K16" s="151">
        <v>1923</v>
      </c>
      <c r="L16" s="100">
        <v>11</v>
      </c>
      <c r="M16" s="83">
        <v>20.3</v>
      </c>
      <c r="N16" s="89">
        <v>1.84545454545455</v>
      </c>
      <c r="O16" s="152"/>
      <c r="P16" s="135"/>
      <c r="Q16" s="97"/>
      <c r="R16" s="153"/>
      <c r="S16" s="135"/>
      <c r="T16" s="97"/>
      <c r="U16" s="153"/>
      <c r="V16" s="135"/>
      <c r="W16" s="97"/>
    </row>
    <row r="17" ht="21.95" customHeight="1">
      <c r="A17" s="150">
        <v>1924</v>
      </c>
      <c r="B17" s="100">
        <v>48</v>
      </c>
      <c r="C17" s="83">
        <v>260.9</v>
      </c>
      <c r="D17" s="87">
        <v>5.43541666666667</v>
      </c>
      <c r="E17" s="40"/>
      <c r="F17" s="151">
        <v>1924</v>
      </c>
      <c r="G17" s="100">
        <v>20</v>
      </c>
      <c r="H17" s="83">
        <v>72.90000000000001</v>
      </c>
      <c r="I17" s="87">
        <v>3.645</v>
      </c>
      <c r="J17" s="40"/>
      <c r="K17" s="151">
        <v>1924</v>
      </c>
      <c r="L17" s="100">
        <v>3</v>
      </c>
      <c r="M17" s="83">
        <v>1.3</v>
      </c>
      <c r="N17" s="89">
        <v>0.433333333333333</v>
      </c>
      <c r="O17" s="152"/>
      <c r="P17" s="135"/>
      <c r="Q17" s="97"/>
      <c r="R17" s="153"/>
      <c r="S17" s="135"/>
      <c r="T17" s="97"/>
      <c r="U17" s="153"/>
      <c r="V17" s="135"/>
      <c r="W17" s="97"/>
    </row>
    <row r="18" ht="21.95" customHeight="1">
      <c r="A18" s="150">
        <v>1925</v>
      </c>
      <c r="B18" s="100">
        <v>65</v>
      </c>
      <c r="C18" s="83">
        <v>329.7</v>
      </c>
      <c r="D18" s="87">
        <v>5.07230769230769</v>
      </c>
      <c r="E18" s="40"/>
      <c r="F18" s="151">
        <v>1925</v>
      </c>
      <c r="G18" s="100">
        <v>34</v>
      </c>
      <c r="H18" s="83">
        <v>122.4</v>
      </c>
      <c r="I18" s="87">
        <v>3.6</v>
      </c>
      <c r="J18" s="40"/>
      <c r="K18" s="151">
        <v>1925</v>
      </c>
      <c r="L18" s="100">
        <v>10</v>
      </c>
      <c r="M18" s="83">
        <v>19.9</v>
      </c>
      <c r="N18" s="89">
        <v>1.99</v>
      </c>
      <c r="O18" s="152"/>
      <c r="P18" s="135"/>
      <c r="Q18" s="97"/>
      <c r="R18" s="153"/>
      <c r="S18" s="135"/>
      <c r="T18" s="97"/>
      <c r="U18" s="153"/>
      <c r="V18" s="135"/>
      <c r="W18" s="97"/>
    </row>
    <row r="19" ht="21.95" customHeight="1">
      <c r="A19" s="150">
        <v>1926</v>
      </c>
      <c r="B19" s="100">
        <v>43</v>
      </c>
      <c r="C19" s="83">
        <v>221.4</v>
      </c>
      <c r="D19" s="87">
        <v>5.14883720930233</v>
      </c>
      <c r="E19" s="40"/>
      <c r="F19" s="151">
        <v>1926</v>
      </c>
      <c r="G19" s="100">
        <v>25</v>
      </c>
      <c r="H19" s="83">
        <v>103.6</v>
      </c>
      <c r="I19" s="87">
        <v>4.144</v>
      </c>
      <c r="J19" s="40"/>
      <c r="K19" s="151">
        <v>1926</v>
      </c>
      <c r="L19" s="100">
        <v>0</v>
      </c>
      <c r="M19" s="83">
        <v>0</v>
      </c>
      <c r="N19" s="89"/>
      <c r="O19" s="152"/>
      <c r="P19" s="135"/>
      <c r="Q19" s="97"/>
      <c r="R19" s="153"/>
      <c r="S19" s="135"/>
      <c r="T19" s="97"/>
      <c r="U19" s="153"/>
      <c r="V19" s="135"/>
      <c r="W19" s="97"/>
    </row>
    <row r="20" ht="21.95" customHeight="1">
      <c r="A20" s="150">
        <v>1927</v>
      </c>
      <c r="B20" s="100">
        <v>35</v>
      </c>
      <c r="C20" s="83">
        <v>137.6</v>
      </c>
      <c r="D20" s="87">
        <v>3.93142857142857</v>
      </c>
      <c r="E20" s="40"/>
      <c r="F20" s="151">
        <v>1927</v>
      </c>
      <c r="G20" s="100">
        <v>25</v>
      </c>
      <c r="H20" s="83">
        <v>77.09999999999999</v>
      </c>
      <c r="I20" s="87">
        <v>3.084</v>
      </c>
      <c r="J20" s="40"/>
      <c r="K20" s="151">
        <v>1927</v>
      </c>
      <c r="L20" s="100">
        <v>11</v>
      </c>
      <c r="M20" s="83">
        <v>17.1</v>
      </c>
      <c r="N20" s="89">
        <v>1.55454545454545</v>
      </c>
      <c r="O20" s="152"/>
      <c r="P20" s="135"/>
      <c r="Q20" s="97"/>
      <c r="R20" s="153"/>
      <c r="S20" s="135"/>
      <c r="T20" s="97"/>
      <c r="U20" s="153"/>
      <c r="V20" s="135"/>
      <c r="W20" s="97"/>
    </row>
    <row r="21" ht="21.95" customHeight="1">
      <c r="A21" s="150">
        <v>1928</v>
      </c>
      <c r="B21" s="100">
        <v>33</v>
      </c>
      <c r="C21" s="83">
        <v>147</v>
      </c>
      <c r="D21" s="87">
        <v>4.45454545454545</v>
      </c>
      <c r="E21" s="40"/>
      <c r="F21" s="151">
        <v>1928</v>
      </c>
      <c r="G21" s="100">
        <v>23</v>
      </c>
      <c r="H21" s="83">
        <v>83.09999999999999</v>
      </c>
      <c r="I21" s="87">
        <v>3.61304347826087</v>
      </c>
      <c r="J21" s="40"/>
      <c r="K21" s="151">
        <v>1928</v>
      </c>
      <c r="L21" s="100">
        <v>7</v>
      </c>
      <c r="M21" s="83">
        <v>13.9</v>
      </c>
      <c r="N21" s="89">
        <v>1.98571428571429</v>
      </c>
      <c r="O21" s="152"/>
      <c r="P21" s="135"/>
      <c r="Q21" s="97"/>
      <c r="R21" s="153"/>
      <c r="S21" s="135"/>
      <c r="T21" s="97"/>
      <c r="U21" s="153"/>
      <c r="V21" s="135"/>
      <c r="W21" s="97"/>
    </row>
    <row r="22" ht="21.95" customHeight="1">
      <c r="A22" s="150">
        <v>1929</v>
      </c>
      <c r="B22" s="100">
        <v>53</v>
      </c>
      <c r="C22" s="83">
        <v>242.9</v>
      </c>
      <c r="D22" s="87">
        <v>4.58301886792453</v>
      </c>
      <c r="E22" s="40"/>
      <c r="F22" s="151">
        <v>1929</v>
      </c>
      <c r="G22" s="100">
        <v>32</v>
      </c>
      <c r="H22" s="83">
        <v>109.4</v>
      </c>
      <c r="I22" s="87">
        <v>3.41875</v>
      </c>
      <c r="J22" s="40"/>
      <c r="K22" s="151">
        <v>1929</v>
      </c>
      <c r="L22" s="100">
        <v>8</v>
      </c>
      <c r="M22" s="83">
        <v>14.3</v>
      </c>
      <c r="N22" s="89">
        <v>1.7875</v>
      </c>
      <c r="O22" s="152"/>
      <c r="P22" s="135"/>
      <c r="Q22" s="97"/>
      <c r="R22" s="153"/>
      <c r="S22" s="135"/>
      <c r="T22" s="97"/>
      <c r="U22" s="153"/>
      <c r="V22" s="135"/>
      <c r="W22" s="97"/>
    </row>
    <row r="23" ht="21.95" customHeight="1">
      <c r="A23" s="150">
        <v>1930</v>
      </c>
      <c r="B23" s="100">
        <v>38</v>
      </c>
      <c r="C23" s="83">
        <v>207.6</v>
      </c>
      <c r="D23" s="87">
        <v>5.46315789473684</v>
      </c>
      <c r="E23" s="40"/>
      <c r="F23" s="151">
        <v>1930</v>
      </c>
      <c r="G23" s="100">
        <v>15</v>
      </c>
      <c r="H23" s="83">
        <v>60.3</v>
      </c>
      <c r="I23" s="87">
        <v>4.02</v>
      </c>
      <c r="J23" s="40"/>
      <c r="K23" s="151">
        <v>1930</v>
      </c>
      <c r="L23" s="100">
        <v>1</v>
      </c>
      <c r="M23" s="83">
        <v>2.5</v>
      </c>
      <c r="N23" s="89">
        <v>2.5</v>
      </c>
      <c r="O23" s="152"/>
      <c r="P23" s="135"/>
      <c r="Q23" s="97"/>
      <c r="R23" s="153"/>
      <c r="S23" s="135"/>
      <c r="T23" s="97"/>
      <c r="U23" s="153"/>
      <c r="V23" s="135"/>
      <c r="W23" s="97"/>
    </row>
    <row r="24" ht="21.95" customHeight="1">
      <c r="A24" s="150">
        <v>1931</v>
      </c>
      <c r="B24" s="100">
        <v>29</v>
      </c>
      <c r="C24" s="83">
        <v>153.5</v>
      </c>
      <c r="D24" s="87">
        <v>5.29310344827586</v>
      </c>
      <c r="E24" s="40"/>
      <c r="F24" s="151">
        <v>1931</v>
      </c>
      <c r="G24" s="100">
        <v>13</v>
      </c>
      <c r="H24" s="83">
        <v>52</v>
      </c>
      <c r="I24" s="87">
        <v>4</v>
      </c>
      <c r="J24" s="40"/>
      <c r="K24" s="151">
        <v>1931</v>
      </c>
      <c r="L24" s="100">
        <v>2</v>
      </c>
      <c r="M24" s="83">
        <v>3.3</v>
      </c>
      <c r="N24" s="89">
        <v>1.65</v>
      </c>
      <c r="O24" s="152"/>
      <c r="P24" s="135"/>
      <c r="Q24" s="97"/>
      <c r="R24" s="153"/>
      <c r="S24" s="135"/>
      <c r="T24" s="97"/>
      <c r="U24" s="153"/>
      <c r="V24" s="135"/>
      <c r="W24" s="97"/>
    </row>
    <row r="25" ht="21.95" customHeight="1">
      <c r="A25" s="150">
        <v>1932</v>
      </c>
      <c r="B25" s="100">
        <v>40</v>
      </c>
      <c r="C25" s="83">
        <v>202.3</v>
      </c>
      <c r="D25" s="87">
        <v>5.0575</v>
      </c>
      <c r="E25" s="40"/>
      <c r="F25" s="151">
        <v>1932</v>
      </c>
      <c r="G25" s="100">
        <v>20</v>
      </c>
      <c r="H25" s="83">
        <v>73.40000000000001</v>
      </c>
      <c r="I25" s="87">
        <v>3.67</v>
      </c>
      <c r="J25" s="40"/>
      <c r="K25" s="151">
        <v>1932</v>
      </c>
      <c r="L25" s="100">
        <v>2</v>
      </c>
      <c r="M25" s="83">
        <v>3.6</v>
      </c>
      <c r="N25" s="89">
        <v>1.8</v>
      </c>
      <c r="O25" s="152"/>
      <c r="P25" s="135"/>
      <c r="Q25" s="97"/>
      <c r="R25" s="153"/>
      <c r="S25" s="135"/>
      <c r="T25" s="97"/>
      <c r="U25" s="153"/>
      <c r="V25" s="135"/>
      <c r="W25" s="97"/>
    </row>
    <row r="26" ht="21.95" customHeight="1">
      <c r="A26" s="150">
        <v>1933</v>
      </c>
      <c r="B26" s="100">
        <v>20</v>
      </c>
      <c r="C26" s="83">
        <v>103.6</v>
      </c>
      <c r="D26" s="87">
        <v>5.18</v>
      </c>
      <c r="E26" s="40"/>
      <c r="F26" s="151">
        <v>1933</v>
      </c>
      <c r="G26" s="100">
        <v>11</v>
      </c>
      <c r="H26" s="83">
        <v>45.5</v>
      </c>
      <c r="I26" s="87">
        <v>4.13636363636364</v>
      </c>
      <c r="J26" s="40"/>
      <c r="K26" s="151">
        <v>1933</v>
      </c>
      <c r="L26" s="100">
        <v>0</v>
      </c>
      <c r="M26" s="83">
        <v>0</v>
      </c>
      <c r="N26" s="89"/>
      <c r="O26" s="152"/>
      <c r="P26" s="135"/>
      <c r="Q26" s="97"/>
      <c r="R26" s="153"/>
      <c r="S26" s="135"/>
      <c r="T26" s="97"/>
      <c r="U26" s="153"/>
      <c r="V26" s="135"/>
      <c r="W26" s="97"/>
    </row>
    <row r="27" ht="21.95" customHeight="1">
      <c r="A27" s="150">
        <v>1934</v>
      </c>
      <c r="B27" s="100">
        <v>34</v>
      </c>
      <c r="C27" s="83">
        <v>191.3</v>
      </c>
      <c r="D27" s="87">
        <v>5.62647058823529</v>
      </c>
      <c r="E27" s="40"/>
      <c r="F27" s="151">
        <v>1934</v>
      </c>
      <c r="G27" s="100">
        <v>14</v>
      </c>
      <c r="H27" s="83">
        <v>57.3</v>
      </c>
      <c r="I27" s="87">
        <v>4.09285714285714</v>
      </c>
      <c r="J27" s="40"/>
      <c r="K27" s="151">
        <v>1934</v>
      </c>
      <c r="L27" s="100">
        <v>1</v>
      </c>
      <c r="M27" s="83">
        <v>2.5</v>
      </c>
      <c r="N27" s="89">
        <v>2.5</v>
      </c>
      <c r="O27" s="152"/>
      <c r="P27" s="135"/>
      <c r="Q27" s="97"/>
      <c r="R27" s="153"/>
      <c r="S27" s="135"/>
      <c r="T27" s="97"/>
      <c r="U27" s="153"/>
      <c r="V27" s="135"/>
      <c r="W27" s="97"/>
    </row>
    <row r="28" ht="21.95" customHeight="1">
      <c r="A28" s="150">
        <v>1935</v>
      </c>
      <c r="B28" s="100">
        <v>28</v>
      </c>
      <c r="C28" s="83">
        <v>151.4</v>
      </c>
      <c r="D28" s="87">
        <v>5.40714285714286</v>
      </c>
      <c r="E28" s="40"/>
      <c r="F28" s="151">
        <v>1935</v>
      </c>
      <c r="G28" s="100">
        <v>13</v>
      </c>
      <c r="H28" s="83">
        <v>52.7</v>
      </c>
      <c r="I28" s="87">
        <v>4.05384615384615</v>
      </c>
      <c r="J28" s="40"/>
      <c r="K28" s="151">
        <v>1935</v>
      </c>
      <c r="L28" s="100">
        <v>1</v>
      </c>
      <c r="M28" s="83">
        <v>2.2</v>
      </c>
      <c r="N28" s="89">
        <v>2.2</v>
      </c>
      <c r="O28" s="152"/>
      <c r="P28" s="135"/>
      <c r="Q28" s="97"/>
      <c r="R28" s="153"/>
      <c r="S28" s="135"/>
      <c r="T28" s="97"/>
      <c r="U28" s="153"/>
      <c r="V28" s="135"/>
      <c r="W28" s="97"/>
    </row>
    <row r="29" ht="21.95" customHeight="1">
      <c r="A29" s="150">
        <v>1936</v>
      </c>
      <c r="B29" s="100">
        <v>24</v>
      </c>
      <c r="C29" s="83">
        <v>128.9</v>
      </c>
      <c r="D29" s="87">
        <v>5.37083333333333</v>
      </c>
      <c r="E29" s="40"/>
      <c r="F29" s="151">
        <v>1936</v>
      </c>
      <c r="G29" s="100">
        <v>9</v>
      </c>
      <c r="H29" s="83">
        <v>34.3</v>
      </c>
      <c r="I29" s="87">
        <v>3.81111111111111</v>
      </c>
      <c r="J29" s="40"/>
      <c r="K29" s="151">
        <v>1936</v>
      </c>
      <c r="L29" s="100">
        <v>1</v>
      </c>
      <c r="M29" s="83">
        <v>1.1</v>
      </c>
      <c r="N29" s="89">
        <v>1.1</v>
      </c>
      <c r="O29" s="152"/>
      <c r="P29" s="135"/>
      <c r="Q29" s="97"/>
      <c r="R29" s="153"/>
      <c r="S29" s="135"/>
      <c r="T29" s="97"/>
      <c r="U29" s="153"/>
      <c r="V29" s="135"/>
      <c r="W29" s="97"/>
    </row>
    <row r="30" ht="21.95" customHeight="1">
      <c r="A30" s="150">
        <v>1937</v>
      </c>
      <c r="B30" s="100">
        <v>44</v>
      </c>
      <c r="C30" s="83">
        <v>211.2</v>
      </c>
      <c r="D30" s="87">
        <v>4.8</v>
      </c>
      <c r="E30" s="40"/>
      <c r="F30" s="151">
        <v>1937</v>
      </c>
      <c r="G30" s="100">
        <v>31</v>
      </c>
      <c r="H30" s="83">
        <v>125.1</v>
      </c>
      <c r="I30" s="87">
        <v>4.03548387096774</v>
      </c>
      <c r="J30" s="40"/>
      <c r="K30" s="151">
        <v>1937</v>
      </c>
      <c r="L30" s="100">
        <v>3</v>
      </c>
      <c r="M30" s="83">
        <v>6.9</v>
      </c>
      <c r="N30" s="89">
        <v>2.3</v>
      </c>
      <c r="O30" s="152"/>
      <c r="P30" s="135"/>
      <c r="Q30" s="97"/>
      <c r="R30" s="153"/>
      <c r="S30" s="135"/>
      <c r="T30" s="97"/>
      <c r="U30" s="153"/>
      <c r="V30" s="135"/>
      <c r="W30" s="97"/>
    </row>
    <row r="31" ht="21.95" customHeight="1">
      <c r="A31" s="150">
        <v>1938</v>
      </c>
      <c r="B31" s="100">
        <v>26</v>
      </c>
      <c r="C31" s="83">
        <v>141.4</v>
      </c>
      <c r="D31" s="87">
        <v>5.43846153846154</v>
      </c>
      <c r="E31" s="40"/>
      <c r="F31" s="151">
        <v>1938</v>
      </c>
      <c r="G31" s="100">
        <v>12</v>
      </c>
      <c r="H31" s="83">
        <v>52</v>
      </c>
      <c r="I31" s="87">
        <v>4.33333333333333</v>
      </c>
      <c r="J31" s="40"/>
      <c r="K31" s="151">
        <v>1938</v>
      </c>
      <c r="L31" s="100">
        <v>2</v>
      </c>
      <c r="M31" s="83">
        <v>4.1</v>
      </c>
      <c r="N31" s="89">
        <v>2.05</v>
      </c>
      <c r="O31" s="152"/>
      <c r="P31" s="135"/>
      <c r="Q31" s="97"/>
      <c r="R31" s="153"/>
      <c r="S31" s="135"/>
      <c r="T31" s="97"/>
      <c r="U31" s="153"/>
      <c r="V31" s="135"/>
      <c r="W31" s="97"/>
    </row>
    <row r="32" ht="21.95" customHeight="1">
      <c r="A32" s="150">
        <v>1939</v>
      </c>
      <c r="B32" s="100">
        <v>52</v>
      </c>
      <c r="C32" s="83">
        <v>258.5</v>
      </c>
      <c r="D32" s="87">
        <v>4.97115384615385</v>
      </c>
      <c r="E32" s="40"/>
      <c r="F32" s="151">
        <v>1939</v>
      </c>
      <c r="G32" s="100">
        <v>26</v>
      </c>
      <c r="H32" s="83">
        <v>92.3</v>
      </c>
      <c r="I32" s="87">
        <v>3.55</v>
      </c>
      <c r="J32" s="40"/>
      <c r="K32" s="151">
        <v>1939</v>
      </c>
      <c r="L32" s="100">
        <v>6</v>
      </c>
      <c r="M32" s="83">
        <v>9.4</v>
      </c>
      <c r="N32" s="89">
        <v>1.56666666666667</v>
      </c>
      <c r="O32" s="152"/>
      <c r="P32" s="135"/>
      <c r="Q32" s="97"/>
      <c r="R32" s="153"/>
      <c r="S32" s="135"/>
      <c r="T32" s="97"/>
      <c r="U32" s="153"/>
      <c r="V32" s="135"/>
      <c r="W32" s="97"/>
    </row>
    <row r="33" ht="21.95" customHeight="1">
      <c r="A33" s="150">
        <v>1940</v>
      </c>
      <c r="B33" s="100">
        <v>37</v>
      </c>
      <c r="C33" s="83">
        <v>191.6</v>
      </c>
      <c r="D33" s="87">
        <v>5.17837837837838</v>
      </c>
      <c r="E33" s="40"/>
      <c r="F33" s="151">
        <v>1940</v>
      </c>
      <c r="G33" s="100">
        <v>17</v>
      </c>
      <c r="H33" s="83">
        <v>58.1</v>
      </c>
      <c r="I33" s="87">
        <v>3.41764705882353</v>
      </c>
      <c r="J33" s="40"/>
      <c r="K33" s="151">
        <v>1940</v>
      </c>
      <c r="L33" s="100">
        <v>5</v>
      </c>
      <c r="M33" s="83">
        <v>7.2</v>
      </c>
      <c r="N33" s="89">
        <v>1.44</v>
      </c>
      <c r="O33" s="152"/>
      <c r="P33" s="135"/>
      <c r="Q33" s="97"/>
      <c r="R33" s="153"/>
      <c r="S33" s="135"/>
      <c r="T33" s="97"/>
      <c r="U33" s="153"/>
      <c r="V33" s="135"/>
      <c r="W33" s="97"/>
    </row>
    <row r="34" ht="21.95" customHeight="1">
      <c r="A34" s="150">
        <v>1941</v>
      </c>
      <c r="B34" s="100">
        <v>60</v>
      </c>
      <c r="C34" s="83">
        <v>288</v>
      </c>
      <c r="D34" s="87">
        <v>4.8</v>
      </c>
      <c r="E34" s="40"/>
      <c r="F34" s="151">
        <v>1941</v>
      </c>
      <c r="G34" s="100">
        <v>30</v>
      </c>
      <c r="H34" s="83">
        <v>93.59999999999999</v>
      </c>
      <c r="I34" s="87">
        <v>3.12</v>
      </c>
      <c r="J34" s="40"/>
      <c r="K34" s="151">
        <v>1941</v>
      </c>
      <c r="L34" s="100">
        <v>11</v>
      </c>
      <c r="M34" s="83">
        <v>15.3</v>
      </c>
      <c r="N34" s="89">
        <v>1.39090909090909</v>
      </c>
      <c r="O34" s="152"/>
      <c r="P34" s="135"/>
      <c r="Q34" s="97"/>
      <c r="R34" s="153"/>
      <c r="S34" s="135"/>
      <c r="T34" s="97"/>
      <c r="U34" s="153"/>
      <c r="V34" s="135"/>
      <c r="W34" s="97"/>
    </row>
    <row r="35" ht="21.95" customHeight="1">
      <c r="A35" s="150">
        <v>1942</v>
      </c>
      <c r="B35" s="100">
        <v>19</v>
      </c>
      <c r="C35" s="83">
        <v>107.1</v>
      </c>
      <c r="D35" s="87">
        <v>5.63684210526316</v>
      </c>
      <c r="E35" s="40"/>
      <c r="F35" s="151">
        <v>1942</v>
      </c>
      <c r="G35" s="100">
        <v>7</v>
      </c>
      <c r="H35" s="83">
        <v>26.9</v>
      </c>
      <c r="I35" s="87">
        <v>3.84285714285714</v>
      </c>
      <c r="J35" s="40"/>
      <c r="K35" s="151">
        <v>1942</v>
      </c>
      <c r="L35" s="100">
        <v>1</v>
      </c>
      <c r="M35" s="83">
        <v>2.6</v>
      </c>
      <c r="N35" s="89">
        <v>2.6</v>
      </c>
      <c r="O35" s="152"/>
      <c r="P35" s="135"/>
      <c r="Q35" s="97"/>
      <c r="R35" s="153"/>
      <c r="S35" s="135"/>
      <c r="T35" s="97"/>
      <c r="U35" s="153"/>
      <c r="V35" s="135"/>
      <c r="W35" s="97"/>
    </row>
    <row r="36" ht="21.95" customHeight="1">
      <c r="A36" s="150">
        <v>1943</v>
      </c>
      <c r="B36" s="100">
        <v>47</v>
      </c>
      <c r="C36" s="83">
        <v>219.4</v>
      </c>
      <c r="D36" s="87">
        <v>4.66808510638298</v>
      </c>
      <c r="E36" s="40"/>
      <c r="F36" s="151">
        <v>1943</v>
      </c>
      <c r="G36" s="100">
        <v>27</v>
      </c>
      <c r="H36" s="83">
        <v>90</v>
      </c>
      <c r="I36" s="87">
        <v>3.33333333333333</v>
      </c>
      <c r="J36" s="40"/>
      <c r="K36" s="151">
        <v>1943</v>
      </c>
      <c r="L36" s="100">
        <v>7</v>
      </c>
      <c r="M36" s="83">
        <v>10.1</v>
      </c>
      <c r="N36" s="89">
        <v>1.44285714285714</v>
      </c>
      <c r="O36" s="152"/>
      <c r="P36" s="135"/>
      <c r="Q36" s="97"/>
      <c r="R36" s="153"/>
      <c r="S36" s="135"/>
      <c r="T36" s="97"/>
      <c r="U36" s="153"/>
      <c r="V36" s="135"/>
      <c r="W36" s="97"/>
    </row>
    <row r="37" ht="21.95" customHeight="1">
      <c r="A37" s="150">
        <v>1944</v>
      </c>
      <c r="B37" s="100">
        <v>37</v>
      </c>
      <c r="C37" s="83">
        <v>206.2</v>
      </c>
      <c r="D37" s="87">
        <v>5.57297297297297</v>
      </c>
      <c r="E37" s="40"/>
      <c r="F37" s="151">
        <v>1944</v>
      </c>
      <c r="G37" s="100">
        <v>15</v>
      </c>
      <c r="H37" s="83">
        <v>64.59999999999999</v>
      </c>
      <c r="I37" s="87">
        <v>4.30666666666667</v>
      </c>
      <c r="J37" s="40"/>
      <c r="K37" s="151">
        <v>1944</v>
      </c>
      <c r="L37" s="100">
        <v>1</v>
      </c>
      <c r="M37" s="83">
        <v>2.2</v>
      </c>
      <c r="N37" s="89">
        <v>2.2</v>
      </c>
      <c r="O37" s="152"/>
      <c r="P37" s="135"/>
      <c r="Q37" s="97"/>
      <c r="R37" s="153"/>
      <c r="S37" s="135"/>
      <c r="T37" s="97"/>
      <c r="U37" s="153"/>
      <c r="V37" s="135"/>
      <c r="W37" s="97"/>
    </row>
    <row r="38" ht="21.95" customHeight="1">
      <c r="A38" s="150">
        <v>1945</v>
      </c>
      <c r="B38" s="100">
        <v>28</v>
      </c>
      <c r="C38" s="83">
        <v>148.4</v>
      </c>
      <c r="D38" s="87">
        <v>5.3</v>
      </c>
      <c r="E38" s="40"/>
      <c r="F38" s="151">
        <v>1945</v>
      </c>
      <c r="G38" s="100">
        <v>11</v>
      </c>
      <c r="H38" s="83">
        <v>42.7</v>
      </c>
      <c r="I38" s="87">
        <v>3.88181818181818</v>
      </c>
      <c r="J38" s="40"/>
      <c r="K38" s="151">
        <v>1945</v>
      </c>
      <c r="L38" s="100">
        <v>1</v>
      </c>
      <c r="M38" s="83">
        <v>1.7</v>
      </c>
      <c r="N38" s="89">
        <v>1.7</v>
      </c>
      <c r="O38" s="152"/>
      <c r="P38" s="135"/>
      <c r="Q38" s="97"/>
      <c r="R38" s="153"/>
      <c r="S38" s="135"/>
      <c r="T38" s="97"/>
      <c r="U38" s="153"/>
      <c r="V38" s="135"/>
      <c r="W38" s="97"/>
    </row>
    <row r="39" ht="21.95" customHeight="1">
      <c r="A39" s="150">
        <v>1946</v>
      </c>
      <c r="B39" s="100">
        <v>61</v>
      </c>
      <c r="C39" s="83">
        <v>292.2</v>
      </c>
      <c r="D39" s="87">
        <v>4.79016393442623</v>
      </c>
      <c r="E39" s="40"/>
      <c r="F39" s="151">
        <v>1946</v>
      </c>
      <c r="G39" s="100">
        <v>31</v>
      </c>
      <c r="H39" s="83">
        <v>99.09999999999999</v>
      </c>
      <c r="I39" s="87">
        <v>3.19677419354839</v>
      </c>
      <c r="J39" s="40"/>
      <c r="K39" s="151">
        <v>1946</v>
      </c>
      <c r="L39" s="100">
        <v>9</v>
      </c>
      <c r="M39" s="83">
        <v>13.9</v>
      </c>
      <c r="N39" s="89">
        <v>1.54444444444444</v>
      </c>
      <c r="O39" s="152"/>
      <c r="P39" s="135"/>
      <c r="Q39" s="97"/>
      <c r="R39" s="153"/>
      <c r="S39" s="135"/>
      <c r="T39" s="97"/>
      <c r="U39" s="153"/>
      <c r="V39" s="135"/>
      <c r="W39" s="97"/>
    </row>
    <row r="40" ht="21.95" customHeight="1">
      <c r="A40" s="150">
        <v>1947</v>
      </c>
      <c r="B40" s="100">
        <v>26</v>
      </c>
      <c r="C40" s="83">
        <v>155.7</v>
      </c>
      <c r="D40" s="87">
        <v>5.98846153846154</v>
      </c>
      <c r="E40" s="40"/>
      <c r="F40" s="151">
        <v>1947</v>
      </c>
      <c r="G40" s="100">
        <v>8</v>
      </c>
      <c r="H40" s="83">
        <v>35</v>
      </c>
      <c r="I40" s="87">
        <v>4.375</v>
      </c>
      <c r="J40" s="40"/>
      <c r="K40" s="151">
        <v>1947</v>
      </c>
      <c r="L40" s="100">
        <v>0</v>
      </c>
      <c r="M40" s="83">
        <v>0</v>
      </c>
      <c r="N40" s="89"/>
      <c r="O40" s="152"/>
      <c r="P40" s="135"/>
      <c r="Q40" s="97"/>
      <c r="R40" s="153"/>
      <c r="S40" s="135"/>
      <c r="T40" s="97"/>
      <c r="U40" s="153"/>
      <c r="V40" s="135"/>
      <c r="W40" s="97"/>
    </row>
    <row r="41" ht="21.95" customHeight="1">
      <c r="A41" s="150">
        <v>1948</v>
      </c>
      <c r="B41" s="100">
        <v>31</v>
      </c>
      <c r="C41" s="83">
        <v>174</v>
      </c>
      <c r="D41" s="87">
        <v>5.61290322580645</v>
      </c>
      <c r="E41" s="40"/>
      <c r="F41" s="151">
        <v>1948</v>
      </c>
      <c r="G41" s="100">
        <v>10</v>
      </c>
      <c r="H41" s="83">
        <v>35.5</v>
      </c>
      <c r="I41" s="87">
        <v>3.55</v>
      </c>
      <c r="J41" s="40"/>
      <c r="K41" s="151">
        <v>1948</v>
      </c>
      <c r="L41" s="100">
        <v>2</v>
      </c>
      <c r="M41" s="83">
        <v>3.3</v>
      </c>
      <c r="N41" s="89">
        <v>1.65</v>
      </c>
      <c r="O41" s="152"/>
      <c r="P41" s="135"/>
      <c r="Q41" s="97"/>
      <c r="R41" s="153"/>
      <c r="S41" s="135"/>
      <c r="T41" s="97"/>
      <c r="U41" s="153"/>
      <c r="V41" s="135"/>
      <c r="W41" s="97"/>
    </row>
    <row r="42" ht="21.95" customHeight="1">
      <c r="A42" s="150">
        <v>1949</v>
      </c>
      <c r="B42" s="100">
        <v>59</v>
      </c>
      <c r="C42" s="83">
        <v>287.8</v>
      </c>
      <c r="D42" s="87">
        <v>4.87796610169492</v>
      </c>
      <c r="E42" s="40"/>
      <c r="F42" s="151">
        <v>1949</v>
      </c>
      <c r="G42" s="100">
        <v>32</v>
      </c>
      <c r="H42" s="83">
        <v>116.4</v>
      </c>
      <c r="I42" s="87">
        <v>3.6375</v>
      </c>
      <c r="J42" s="40"/>
      <c r="K42" s="151">
        <v>1949</v>
      </c>
      <c r="L42" s="100">
        <v>6</v>
      </c>
      <c r="M42" s="83">
        <v>9.4</v>
      </c>
      <c r="N42" s="89">
        <v>1.56666666666667</v>
      </c>
      <c r="O42" s="152"/>
      <c r="P42" s="135"/>
      <c r="Q42" s="97"/>
      <c r="R42" s="153"/>
      <c r="S42" s="135"/>
      <c r="T42" s="97"/>
      <c r="U42" s="153"/>
      <c r="V42" s="135"/>
      <c r="W42" s="97"/>
    </row>
    <row r="43" ht="21.95" customHeight="1">
      <c r="A43" s="150">
        <v>1950</v>
      </c>
      <c r="B43" s="100">
        <v>44</v>
      </c>
      <c r="C43" s="83">
        <v>240.1</v>
      </c>
      <c r="D43" s="87">
        <v>5.45681818181818</v>
      </c>
      <c r="E43" s="40"/>
      <c r="F43" s="151">
        <v>1950</v>
      </c>
      <c r="G43" s="100">
        <v>18</v>
      </c>
      <c r="H43" s="83">
        <v>73.7</v>
      </c>
      <c r="I43" s="87">
        <v>4.09444444444444</v>
      </c>
      <c r="J43" s="40"/>
      <c r="K43" s="151">
        <v>1950</v>
      </c>
      <c r="L43" s="100">
        <v>0</v>
      </c>
      <c r="M43" s="83">
        <v>0</v>
      </c>
      <c r="N43" s="89"/>
      <c r="O43" s="152"/>
      <c r="P43" s="135"/>
      <c r="Q43" s="97"/>
      <c r="R43" s="153"/>
      <c r="S43" s="135"/>
      <c r="T43" s="97"/>
      <c r="U43" s="153"/>
      <c r="V43" s="135"/>
      <c r="W43" s="97"/>
    </row>
    <row r="44" ht="21.95" customHeight="1">
      <c r="A44" s="150">
        <v>1951</v>
      </c>
      <c r="B44" s="100">
        <v>63</v>
      </c>
      <c r="C44" s="83">
        <v>289.5</v>
      </c>
      <c r="D44" s="87">
        <v>4.5952380952381</v>
      </c>
      <c r="E44" s="40"/>
      <c r="F44" s="151">
        <v>1951</v>
      </c>
      <c r="G44" s="100">
        <v>36</v>
      </c>
      <c r="H44" s="83">
        <v>117.9</v>
      </c>
      <c r="I44" s="87">
        <v>3.275</v>
      </c>
      <c r="J44" s="40"/>
      <c r="K44" s="151">
        <v>1951</v>
      </c>
      <c r="L44" s="100">
        <v>9</v>
      </c>
      <c r="M44" s="83">
        <v>12.2</v>
      </c>
      <c r="N44" s="89">
        <v>1.35555555555556</v>
      </c>
      <c r="O44" s="152"/>
      <c r="P44" s="135"/>
      <c r="Q44" s="97"/>
      <c r="R44" s="153"/>
      <c r="S44" s="135"/>
      <c r="T44" s="97"/>
      <c r="U44" s="153"/>
      <c r="V44" s="135"/>
      <c r="W44" s="97"/>
    </row>
    <row r="45" ht="21.95" customHeight="1">
      <c r="A45" s="150">
        <v>1952</v>
      </c>
      <c r="B45" s="100">
        <v>50</v>
      </c>
      <c r="C45" s="83">
        <v>260.3</v>
      </c>
      <c r="D45" s="87">
        <v>5.206</v>
      </c>
      <c r="E45" s="40"/>
      <c r="F45" s="151">
        <v>1952</v>
      </c>
      <c r="G45" s="100">
        <v>26</v>
      </c>
      <c r="H45" s="83">
        <v>100.3</v>
      </c>
      <c r="I45" s="87">
        <v>3.85769230769231</v>
      </c>
      <c r="J45" s="40"/>
      <c r="K45" s="151">
        <v>1952</v>
      </c>
      <c r="L45" s="100">
        <v>3</v>
      </c>
      <c r="M45" s="83">
        <v>5.6</v>
      </c>
      <c r="N45" s="89">
        <v>1.86666666666667</v>
      </c>
      <c r="O45" s="152"/>
      <c r="P45" s="135"/>
      <c r="Q45" s="97"/>
      <c r="R45" s="153"/>
      <c r="S45" s="135"/>
      <c r="T45" s="97"/>
      <c r="U45" s="153"/>
      <c r="V45" s="135"/>
      <c r="W45" s="97"/>
    </row>
    <row r="46" ht="21.95" customHeight="1">
      <c r="A46" s="150">
        <v>1953</v>
      </c>
      <c r="B46" s="100">
        <v>61</v>
      </c>
      <c r="C46" s="83">
        <v>267.5</v>
      </c>
      <c r="D46" s="87">
        <v>4.38524590163934</v>
      </c>
      <c r="E46" s="40"/>
      <c r="F46" s="151">
        <v>1953</v>
      </c>
      <c r="G46" s="100">
        <v>46</v>
      </c>
      <c r="H46" s="83">
        <v>169.1</v>
      </c>
      <c r="I46" s="87">
        <v>3.67608695652174</v>
      </c>
      <c r="J46" s="40"/>
      <c r="K46" s="151">
        <v>1953</v>
      </c>
      <c r="L46" s="100">
        <v>5</v>
      </c>
      <c r="M46" s="83">
        <v>4</v>
      </c>
      <c r="N46" s="89">
        <v>0.8</v>
      </c>
      <c r="O46" s="152"/>
      <c r="P46" s="135"/>
      <c r="Q46" s="97"/>
      <c r="R46" s="153"/>
      <c r="S46" s="135"/>
      <c r="T46" s="97"/>
      <c r="U46" s="153"/>
      <c r="V46" s="135"/>
      <c r="W46" s="97"/>
    </row>
    <row r="47" ht="21.95" customHeight="1">
      <c r="A47" s="150">
        <v>1954</v>
      </c>
      <c r="B47" s="100">
        <v>31</v>
      </c>
      <c r="C47" s="83">
        <v>151.1</v>
      </c>
      <c r="D47" s="87">
        <v>4.8741935483871</v>
      </c>
      <c r="E47" s="40"/>
      <c r="F47" s="151">
        <v>1954</v>
      </c>
      <c r="G47" s="100">
        <v>15</v>
      </c>
      <c r="H47" s="83">
        <v>47.6</v>
      </c>
      <c r="I47" s="87">
        <v>3.17333333333333</v>
      </c>
      <c r="J47" s="40"/>
      <c r="K47" s="151">
        <v>1954</v>
      </c>
      <c r="L47" s="100">
        <v>6</v>
      </c>
      <c r="M47" s="83">
        <v>12.7</v>
      </c>
      <c r="N47" s="89">
        <v>2.11666666666667</v>
      </c>
      <c r="O47" s="152"/>
      <c r="P47" s="135"/>
      <c r="Q47" s="97"/>
      <c r="R47" s="153"/>
      <c r="S47" s="135"/>
      <c r="T47" s="97"/>
      <c r="U47" s="153"/>
      <c r="V47" s="135"/>
      <c r="W47" s="97"/>
    </row>
    <row r="48" ht="21.95" customHeight="1">
      <c r="A48" s="150">
        <v>1955</v>
      </c>
      <c r="B48" s="100">
        <v>18</v>
      </c>
      <c r="C48" s="83">
        <v>98.3</v>
      </c>
      <c r="D48" s="87">
        <v>5.46111111111111</v>
      </c>
      <c r="E48" s="40"/>
      <c r="F48" s="151">
        <v>1955</v>
      </c>
      <c r="G48" s="100">
        <v>9</v>
      </c>
      <c r="H48" s="83">
        <v>37.7</v>
      </c>
      <c r="I48" s="87">
        <v>4.18888888888889</v>
      </c>
      <c r="J48" s="40"/>
      <c r="K48" s="151">
        <v>1955</v>
      </c>
      <c r="L48" s="100">
        <v>0</v>
      </c>
      <c r="M48" s="83">
        <v>0</v>
      </c>
      <c r="N48" s="89"/>
      <c r="O48" s="152"/>
      <c r="P48" s="135"/>
      <c r="Q48" s="97"/>
      <c r="R48" s="153"/>
      <c r="S48" s="135"/>
      <c r="T48" s="97"/>
      <c r="U48" s="153"/>
      <c r="V48" s="135"/>
      <c r="W48" s="97"/>
    </row>
    <row r="49" ht="21.95" customHeight="1">
      <c r="A49" s="150">
        <v>1956</v>
      </c>
      <c r="B49" s="100">
        <v>50</v>
      </c>
      <c r="C49" s="83">
        <v>240.9</v>
      </c>
      <c r="D49" s="87">
        <v>4.818</v>
      </c>
      <c r="E49" s="40"/>
      <c r="F49" s="151">
        <v>1956</v>
      </c>
      <c r="G49" s="100">
        <v>31</v>
      </c>
      <c r="H49" s="83">
        <v>117.9</v>
      </c>
      <c r="I49" s="87">
        <v>3.80322580645161</v>
      </c>
      <c r="J49" s="40"/>
      <c r="K49" s="151">
        <v>1956</v>
      </c>
      <c r="L49" s="100">
        <v>5</v>
      </c>
      <c r="M49" s="83">
        <v>9.4</v>
      </c>
      <c r="N49" s="89">
        <v>1.88</v>
      </c>
      <c r="O49" s="152"/>
      <c r="P49" s="135"/>
      <c r="Q49" s="97"/>
      <c r="R49" s="153"/>
      <c r="S49" s="135"/>
      <c r="T49" s="97"/>
      <c r="U49" s="153"/>
      <c r="V49" s="135"/>
      <c r="W49" s="97"/>
    </row>
    <row r="50" ht="21.95" customHeight="1">
      <c r="A50" s="150">
        <v>1957</v>
      </c>
      <c r="B50" s="100">
        <v>38</v>
      </c>
      <c r="C50" s="83">
        <v>214.4</v>
      </c>
      <c r="D50" s="87">
        <v>5.64210526315789</v>
      </c>
      <c r="E50" s="40"/>
      <c r="F50" s="151">
        <v>1957</v>
      </c>
      <c r="G50" s="100">
        <v>15</v>
      </c>
      <c r="H50" s="83">
        <v>63.1</v>
      </c>
      <c r="I50" s="87">
        <v>4.20666666666667</v>
      </c>
      <c r="J50" s="40"/>
      <c r="K50" s="151">
        <v>1957</v>
      </c>
      <c r="L50" s="100">
        <v>0</v>
      </c>
      <c r="M50" s="83">
        <v>0</v>
      </c>
      <c r="N50" s="89"/>
      <c r="O50" s="152"/>
      <c r="P50" s="135"/>
      <c r="Q50" s="97"/>
      <c r="R50" s="153"/>
      <c r="S50" s="135"/>
      <c r="T50" s="97"/>
      <c r="U50" s="153"/>
      <c r="V50" s="135"/>
      <c r="W50" s="97"/>
    </row>
    <row r="51" ht="21.95" customHeight="1">
      <c r="A51" s="150">
        <v>1958</v>
      </c>
      <c r="B51" s="100">
        <v>32</v>
      </c>
      <c r="C51" s="83">
        <v>184.7</v>
      </c>
      <c r="D51" s="87">
        <v>5.771875</v>
      </c>
      <c r="E51" s="40"/>
      <c r="F51" s="151">
        <v>1958</v>
      </c>
      <c r="G51" s="100">
        <v>10</v>
      </c>
      <c r="H51" s="83">
        <v>37.5</v>
      </c>
      <c r="I51" s="87">
        <v>3.75</v>
      </c>
      <c r="J51" s="40"/>
      <c r="K51" s="151">
        <v>1958</v>
      </c>
      <c r="L51" s="100">
        <v>2</v>
      </c>
      <c r="M51" s="83">
        <v>3.3</v>
      </c>
      <c r="N51" s="89">
        <v>1.65</v>
      </c>
      <c r="O51" s="152"/>
      <c r="P51" s="135"/>
      <c r="Q51" s="97"/>
      <c r="R51" s="153"/>
      <c r="S51" s="135"/>
      <c r="T51" s="97"/>
      <c r="U51" s="153"/>
      <c r="V51" s="135"/>
      <c r="W51" s="97"/>
    </row>
    <row r="52" ht="21.95" customHeight="1">
      <c r="A52" s="150">
        <v>1959</v>
      </c>
      <c r="B52" s="100">
        <v>29</v>
      </c>
      <c r="C52" s="83">
        <v>152.7</v>
      </c>
      <c r="D52" s="87">
        <v>5.26551724137931</v>
      </c>
      <c r="E52" s="40"/>
      <c r="F52" s="151">
        <v>1959</v>
      </c>
      <c r="G52" s="100">
        <v>13</v>
      </c>
      <c r="H52" s="83">
        <v>49.2</v>
      </c>
      <c r="I52" s="87">
        <v>3.78461538461538</v>
      </c>
      <c r="J52" s="40"/>
      <c r="K52" s="151">
        <v>1959</v>
      </c>
      <c r="L52" s="100">
        <v>1</v>
      </c>
      <c r="M52" s="83">
        <v>2.2</v>
      </c>
      <c r="N52" s="89">
        <v>2.2</v>
      </c>
      <c r="O52" s="152"/>
      <c r="P52" s="135"/>
      <c r="Q52" s="97"/>
      <c r="R52" s="153"/>
      <c r="S52" s="135"/>
      <c r="T52" s="97"/>
      <c r="U52" s="153"/>
      <c r="V52" s="135"/>
      <c r="W52" s="97"/>
    </row>
    <row r="53" ht="21.95" customHeight="1">
      <c r="A53" s="150">
        <v>1960</v>
      </c>
      <c r="B53" s="100">
        <v>43</v>
      </c>
      <c r="C53" s="83">
        <v>221.8</v>
      </c>
      <c r="D53" s="87">
        <v>5.15813953488372</v>
      </c>
      <c r="E53" s="40"/>
      <c r="F53" s="151">
        <v>1960</v>
      </c>
      <c r="G53" s="100">
        <v>18</v>
      </c>
      <c r="H53" s="83">
        <v>62.1</v>
      </c>
      <c r="I53" s="87">
        <v>3.45</v>
      </c>
      <c r="J53" s="40"/>
      <c r="K53" s="151">
        <v>1960</v>
      </c>
      <c r="L53" s="100">
        <v>4</v>
      </c>
      <c r="M53" s="83">
        <v>6.1</v>
      </c>
      <c r="N53" s="89">
        <v>1.525</v>
      </c>
      <c r="O53" s="152"/>
      <c r="P53" s="135"/>
      <c r="Q53" s="97"/>
      <c r="R53" s="153"/>
      <c r="S53" s="135"/>
      <c r="T53" s="97"/>
      <c r="U53" s="153"/>
      <c r="V53" s="135"/>
      <c r="W53" s="97"/>
    </row>
    <row r="54" ht="21.95" customHeight="1">
      <c r="A54" s="150">
        <v>1961</v>
      </c>
      <c r="B54" s="100">
        <v>0</v>
      </c>
      <c r="C54" s="83">
        <v>0</v>
      </c>
      <c r="D54" s="87"/>
      <c r="E54" s="40"/>
      <c r="F54" s="151">
        <v>1961</v>
      </c>
      <c r="G54" s="100">
        <v>0</v>
      </c>
      <c r="H54" s="83">
        <v>0</v>
      </c>
      <c r="I54" s="87"/>
      <c r="J54" s="40"/>
      <c r="K54" s="151">
        <v>1961</v>
      </c>
      <c r="L54" s="100">
        <v>0</v>
      </c>
      <c r="M54" s="83">
        <v>0</v>
      </c>
      <c r="N54" s="89"/>
      <c r="O54" s="152"/>
      <c r="P54" s="135"/>
      <c r="Q54" s="97"/>
      <c r="R54" s="153"/>
      <c r="S54" s="135"/>
      <c r="T54" s="97"/>
      <c r="U54" s="153"/>
      <c r="V54" s="135"/>
      <c r="W54" s="97"/>
    </row>
    <row r="55" ht="21.95" customHeight="1">
      <c r="A55" s="150">
        <v>1962</v>
      </c>
      <c r="B55" s="100">
        <v>21</v>
      </c>
      <c r="C55" s="83">
        <v>120.3</v>
      </c>
      <c r="D55" s="87">
        <v>5.72857142857143</v>
      </c>
      <c r="E55" s="40"/>
      <c r="F55" s="151">
        <v>1962</v>
      </c>
      <c r="G55" s="100">
        <v>7</v>
      </c>
      <c r="H55" s="83">
        <v>32.2</v>
      </c>
      <c r="I55" s="87">
        <v>4.6</v>
      </c>
      <c r="J55" s="40"/>
      <c r="K55" s="151">
        <v>1962</v>
      </c>
      <c r="L55" s="100">
        <v>0</v>
      </c>
      <c r="M55" s="83">
        <v>0</v>
      </c>
      <c r="N55" s="89"/>
      <c r="O55" s="152"/>
      <c r="P55" s="135"/>
      <c r="Q55" s="97"/>
      <c r="R55" s="153"/>
      <c r="S55" s="135"/>
      <c r="T55" s="97"/>
      <c r="U55" s="153"/>
      <c r="V55" s="135"/>
      <c r="W55" s="97"/>
    </row>
    <row r="56" ht="21.95" customHeight="1">
      <c r="A56" s="150">
        <v>1963</v>
      </c>
      <c r="B56" s="100">
        <v>42</v>
      </c>
      <c r="C56" s="83">
        <v>208.3</v>
      </c>
      <c r="D56" s="87">
        <v>4.95952380952381</v>
      </c>
      <c r="E56" s="40"/>
      <c r="F56" s="151">
        <v>1963</v>
      </c>
      <c r="G56" s="100">
        <v>19</v>
      </c>
      <c r="H56" s="83">
        <v>57.6</v>
      </c>
      <c r="I56" s="87">
        <v>3.03157894736842</v>
      </c>
      <c r="J56" s="40"/>
      <c r="K56" s="151">
        <v>1963</v>
      </c>
      <c r="L56" s="100">
        <v>8</v>
      </c>
      <c r="M56" s="83">
        <v>12.2</v>
      </c>
      <c r="N56" s="89">
        <v>1.525</v>
      </c>
      <c r="O56" s="152"/>
      <c r="P56" s="135"/>
      <c r="Q56" s="97"/>
      <c r="R56" s="153"/>
      <c r="S56" s="135"/>
      <c r="T56" s="97"/>
      <c r="U56" s="153"/>
      <c r="V56" s="135"/>
      <c r="W56" s="97"/>
    </row>
    <row r="57" ht="21.95" customHeight="1">
      <c r="A57" s="150">
        <v>1964</v>
      </c>
      <c r="B57" s="100">
        <v>30</v>
      </c>
      <c r="C57" s="83">
        <v>166.7</v>
      </c>
      <c r="D57" s="87">
        <v>5.55666666666667</v>
      </c>
      <c r="E57" s="40"/>
      <c r="F57" s="151">
        <v>1964</v>
      </c>
      <c r="G57" s="100">
        <v>13</v>
      </c>
      <c r="H57" s="83">
        <v>57.9</v>
      </c>
      <c r="I57" s="87">
        <v>4.45384615384615</v>
      </c>
      <c r="J57" s="40"/>
      <c r="K57" s="151">
        <v>1964</v>
      </c>
      <c r="L57" s="100">
        <v>0</v>
      </c>
      <c r="M57" s="83">
        <v>0</v>
      </c>
      <c r="N57" s="89"/>
      <c r="O57" s="152"/>
      <c r="P57" s="135"/>
      <c r="Q57" s="97"/>
      <c r="R57" s="153"/>
      <c r="S57" s="135"/>
      <c r="T57" s="97"/>
      <c r="U57" s="153"/>
      <c r="V57" s="135"/>
      <c r="W57" s="97"/>
    </row>
    <row r="58" ht="21.95" customHeight="1">
      <c r="A58" s="150">
        <v>1965</v>
      </c>
      <c r="B58" s="100">
        <v>30</v>
      </c>
      <c r="C58" s="83">
        <v>135.4</v>
      </c>
      <c r="D58" s="87">
        <v>4.51333333333333</v>
      </c>
      <c r="E58" s="40"/>
      <c r="F58" s="151">
        <v>1965</v>
      </c>
      <c r="G58" s="100">
        <v>18</v>
      </c>
      <c r="H58" s="83">
        <v>59.9</v>
      </c>
      <c r="I58" s="87">
        <v>3.32777777777778</v>
      </c>
      <c r="J58" s="40"/>
      <c r="K58" s="151">
        <v>1965</v>
      </c>
      <c r="L58" s="100">
        <v>6</v>
      </c>
      <c r="M58" s="83">
        <v>10.3</v>
      </c>
      <c r="N58" s="89">
        <v>1.71666666666667</v>
      </c>
      <c r="O58" s="152"/>
      <c r="P58" s="135"/>
      <c r="Q58" s="97"/>
      <c r="R58" s="153"/>
      <c r="S58" s="135"/>
      <c r="T58" s="97"/>
      <c r="U58" s="153"/>
      <c r="V58" s="135"/>
      <c r="W58" s="97"/>
    </row>
    <row r="59" ht="21.95" customHeight="1">
      <c r="A59" s="150">
        <v>1966</v>
      </c>
      <c r="B59" s="100">
        <v>34</v>
      </c>
      <c r="C59" s="83">
        <v>179.1</v>
      </c>
      <c r="D59" s="87">
        <v>5.26764705882353</v>
      </c>
      <c r="E59" s="40"/>
      <c r="F59" s="151">
        <v>1966</v>
      </c>
      <c r="G59" s="100">
        <v>16</v>
      </c>
      <c r="H59" s="83">
        <v>62.8</v>
      </c>
      <c r="I59" s="87">
        <v>3.925</v>
      </c>
      <c r="J59" s="40"/>
      <c r="K59" s="151">
        <v>1966</v>
      </c>
      <c r="L59" s="100">
        <v>2</v>
      </c>
      <c r="M59" s="83">
        <v>3.4</v>
      </c>
      <c r="N59" s="89">
        <v>1.7</v>
      </c>
      <c r="O59" s="152"/>
      <c r="P59" s="135"/>
      <c r="Q59" s="97"/>
      <c r="R59" s="153"/>
      <c r="S59" s="135"/>
      <c r="T59" s="97"/>
      <c r="U59" s="153"/>
      <c r="V59" s="135"/>
      <c r="W59" s="97"/>
    </row>
    <row r="60" ht="21.95" customHeight="1">
      <c r="A60" s="150">
        <v>1967</v>
      </c>
      <c r="B60" s="100">
        <v>34</v>
      </c>
      <c r="C60" s="83">
        <v>206.7</v>
      </c>
      <c r="D60" s="87">
        <v>6.07941176470588</v>
      </c>
      <c r="E60" s="40"/>
      <c r="F60" s="151">
        <v>1967</v>
      </c>
      <c r="G60" s="100">
        <v>9</v>
      </c>
      <c r="H60" s="83">
        <v>39.5</v>
      </c>
      <c r="I60" s="87">
        <v>4.38888888888889</v>
      </c>
      <c r="J60" s="40"/>
      <c r="K60" s="151">
        <v>1967</v>
      </c>
      <c r="L60" s="100">
        <v>0</v>
      </c>
      <c r="M60" s="83">
        <v>0</v>
      </c>
      <c r="N60" s="89"/>
      <c r="O60" s="152"/>
      <c r="P60" s="135"/>
      <c r="Q60" s="97"/>
      <c r="R60" s="153"/>
      <c r="S60" s="135"/>
      <c r="T60" s="97"/>
      <c r="U60" s="153"/>
      <c r="V60" s="135"/>
      <c r="W60" s="97"/>
    </row>
    <row r="61" ht="21.95" customHeight="1">
      <c r="A61" s="150">
        <v>1968</v>
      </c>
      <c r="B61" s="100">
        <v>35</v>
      </c>
      <c r="C61" s="83">
        <v>183.6</v>
      </c>
      <c r="D61" s="87">
        <v>5.24571428571429</v>
      </c>
      <c r="E61" s="40"/>
      <c r="F61" s="151">
        <v>1968</v>
      </c>
      <c r="G61" s="100">
        <v>16</v>
      </c>
      <c r="H61" s="83">
        <v>57.3</v>
      </c>
      <c r="I61" s="87">
        <v>3.58125</v>
      </c>
      <c r="J61" s="40"/>
      <c r="K61" s="151">
        <v>1968</v>
      </c>
      <c r="L61" s="100">
        <v>5</v>
      </c>
      <c r="M61" s="83">
        <v>9.1</v>
      </c>
      <c r="N61" s="89">
        <v>1.82</v>
      </c>
      <c r="O61" s="152"/>
      <c r="P61" s="135"/>
      <c r="Q61" s="97"/>
      <c r="R61" s="153"/>
      <c r="S61" s="135"/>
      <c r="T61" s="97"/>
      <c r="U61" s="153"/>
      <c r="V61" s="135"/>
      <c r="W61" s="97"/>
    </row>
    <row r="62" ht="21.95" customHeight="1">
      <c r="A62" s="150">
        <v>1969</v>
      </c>
      <c r="B62" s="100">
        <v>17</v>
      </c>
      <c r="C62" s="83">
        <v>95.3</v>
      </c>
      <c r="D62" s="87">
        <v>5.60588235294118</v>
      </c>
      <c r="E62" s="40"/>
      <c r="F62" s="151">
        <v>1969</v>
      </c>
      <c r="G62" s="100">
        <v>8</v>
      </c>
      <c r="H62" s="83">
        <v>35.7</v>
      </c>
      <c r="I62" s="87">
        <v>4.4625</v>
      </c>
      <c r="J62" s="40"/>
      <c r="K62" s="151">
        <v>1969</v>
      </c>
      <c r="L62" s="100">
        <v>1</v>
      </c>
      <c r="M62" s="83">
        <v>0.9</v>
      </c>
      <c r="N62" s="89">
        <v>0.9</v>
      </c>
      <c r="O62" s="152"/>
      <c r="P62" s="135"/>
      <c r="Q62" s="97"/>
      <c r="R62" s="153"/>
      <c r="S62" s="135"/>
      <c r="T62" s="97"/>
      <c r="U62" s="153"/>
      <c r="V62" s="135"/>
      <c r="W62" s="97"/>
    </row>
    <row r="63" ht="21.95" customHeight="1">
      <c r="A63" s="150">
        <v>1970</v>
      </c>
      <c r="B63" s="100">
        <v>33</v>
      </c>
      <c r="C63" s="83">
        <v>178.8</v>
      </c>
      <c r="D63" s="87">
        <v>5.41818181818182</v>
      </c>
      <c r="E63" s="40"/>
      <c r="F63" s="151">
        <v>1970</v>
      </c>
      <c r="G63" s="100">
        <v>17</v>
      </c>
      <c r="H63" s="83">
        <v>73.59999999999999</v>
      </c>
      <c r="I63" s="87">
        <v>4.32941176470588</v>
      </c>
      <c r="J63" s="40"/>
      <c r="K63" s="151">
        <v>1970</v>
      </c>
      <c r="L63" s="100">
        <v>2</v>
      </c>
      <c r="M63" s="83">
        <v>4</v>
      </c>
      <c r="N63" s="89">
        <v>2</v>
      </c>
      <c r="O63" s="152"/>
      <c r="P63" s="135"/>
      <c r="Q63" s="97"/>
      <c r="R63" s="153"/>
      <c r="S63" s="135"/>
      <c r="T63" s="97"/>
      <c r="U63" s="153"/>
      <c r="V63" s="135"/>
      <c r="W63" s="97"/>
    </row>
    <row r="64" ht="21.95" customHeight="1">
      <c r="A64" s="150">
        <v>1971</v>
      </c>
      <c r="B64" s="100">
        <v>36</v>
      </c>
      <c r="C64" s="83">
        <v>175.4</v>
      </c>
      <c r="D64" s="87">
        <v>4.87222222222222</v>
      </c>
      <c r="E64" s="40"/>
      <c r="F64" s="151">
        <v>1971</v>
      </c>
      <c r="G64" s="100">
        <v>22</v>
      </c>
      <c r="H64" s="83">
        <v>81.09999999999999</v>
      </c>
      <c r="I64" s="87">
        <v>3.68636363636364</v>
      </c>
      <c r="J64" s="40"/>
      <c r="K64" s="151">
        <v>1971</v>
      </c>
      <c r="L64" s="100">
        <v>3</v>
      </c>
      <c r="M64" s="83">
        <v>4.2</v>
      </c>
      <c r="N64" s="89">
        <v>1.4</v>
      </c>
      <c r="O64" s="152"/>
      <c r="P64" s="135"/>
      <c r="Q64" s="97"/>
      <c r="R64" s="153"/>
      <c r="S64" s="135"/>
      <c r="T64" s="97"/>
      <c r="U64" s="153"/>
      <c r="V64" s="135"/>
      <c r="W64" s="97"/>
    </row>
    <row r="65" ht="21.95" customHeight="1">
      <c r="A65" s="150">
        <v>1972</v>
      </c>
      <c r="B65" s="100">
        <v>37</v>
      </c>
      <c r="C65" s="83">
        <v>187.8</v>
      </c>
      <c r="D65" s="87">
        <v>5.07567567567568</v>
      </c>
      <c r="E65" s="40"/>
      <c r="F65" s="151">
        <v>1972</v>
      </c>
      <c r="G65" s="100">
        <v>23</v>
      </c>
      <c r="H65" s="83">
        <v>98.40000000000001</v>
      </c>
      <c r="I65" s="87">
        <v>4.27826086956522</v>
      </c>
      <c r="J65" s="40"/>
      <c r="K65" s="151">
        <v>1972</v>
      </c>
      <c r="L65" s="100">
        <v>3</v>
      </c>
      <c r="M65" s="83">
        <v>6.6</v>
      </c>
      <c r="N65" s="89">
        <v>2.2</v>
      </c>
      <c r="O65" s="152"/>
      <c r="P65" s="135"/>
      <c r="Q65" s="97"/>
      <c r="R65" s="153"/>
      <c r="S65" s="135"/>
      <c r="T65" s="97"/>
      <c r="U65" s="153"/>
      <c r="V65" s="135"/>
      <c r="W65" s="97"/>
    </row>
    <row r="66" ht="21.95" customHeight="1">
      <c r="A66" s="150">
        <v>1973</v>
      </c>
      <c r="B66" s="100">
        <v>11</v>
      </c>
      <c r="C66" s="83">
        <v>69.7</v>
      </c>
      <c r="D66" s="87">
        <v>6.33636363636364</v>
      </c>
      <c r="E66" s="40"/>
      <c r="F66" s="151">
        <v>1973</v>
      </c>
      <c r="G66" s="100">
        <v>3</v>
      </c>
      <c r="H66" s="83">
        <v>15.7</v>
      </c>
      <c r="I66" s="87">
        <v>5.23333333333333</v>
      </c>
      <c r="J66" s="40"/>
      <c r="K66" s="151">
        <v>1973</v>
      </c>
      <c r="L66" s="100">
        <v>0</v>
      </c>
      <c r="M66" s="83">
        <v>0</v>
      </c>
      <c r="N66" s="89"/>
      <c r="O66" s="152"/>
      <c r="P66" s="135"/>
      <c r="Q66" s="97"/>
      <c r="R66" s="153"/>
      <c r="S66" s="135"/>
      <c r="T66" s="97"/>
      <c r="U66" s="153"/>
      <c r="V66" s="135"/>
      <c r="W66" s="97"/>
    </row>
    <row r="67" ht="21.95" customHeight="1">
      <c r="A67" s="150">
        <v>1974</v>
      </c>
      <c r="B67" s="100">
        <v>58</v>
      </c>
      <c r="C67" s="83">
        <v>277.5</v>
      </c>
      <c r="D67" s="87">
        <v>4.78448275862069</v>
      </c>
      <c r="E67" s="40"/>
      <c r="F67" s="151">
        <v>1974</v>
      </c>
      <c r="G67" s="100">
        <v>32</v>
      </c>
      <c r="H67" s="83">
        <v>107.6</v>
      </c>
      <c r="I67" s="87">
        <v>3.3625</v>
      </c>
      <c r="J67" s="40"/>
      <c r="K67" s="151">
        <v>1974</v>
      </c>
      <c r="L67" s="100">
        <v>10</v>
      </c>
      <c r="M67" s="83">
        <v>17.3</v>
      </c>
      <c r="N67" s="89">
        <v>1.73</v>
      </c>
      <c r="O67" s="152"/>
      <c r="P67" s="135"/>
      <c r="Q67" s="97"/>
      <c r="R67" s="153"/>
      <c r="S67" s="135"/>
      <c r="T67" s="97"/>
      <c r="U67" s="153"/>
      <c r="V67" s="135"/>
      <c r="W67" s="97"/>
    </row>
    <row r="68" ht="21.95" customHeight="1">
      <c r="A68" s="150">
        <v>1975</v>
      </c>
      <c r="B68" s="100">
        <v>36</v>
      </c>
      <c r="C68" s="83">
        <v>177.6</v>
      </c>
      <c r="D68" s="87">
        <v>4.93333333333333</v>
      </c>
      <c r="E68" s="40"/>
      <c r="F68" s="151">
        <v>1975</v>
      </c>
      <c r="G68" s="100">
        <v>18</v>
      </c>
      <c r="H68" s="83">
        <v>59.4</v>
      </c>
      <c r="I68" s="87">
        <v>3.3</v>
      </c>
      <c r="J68" s="40"/>
      <c r="K68" s="151">
        <v>1975</v>
      </c>
      <c r="L68" s="100">
        <v>6</v>
      </c>
      <c r="M68" s="83">
        <v>6.8</v>
      </c>
      <c r="N68" s="89">
        <v>1.13333333333333</v>
      </c>
      <c r="O68" s="152"/>
      <c r="P68" s="135"/>
      <c r="Q68" s="97"/>
      <c r="R68" s="153"/>
      <c r="S68" s="135"/>
      <c r="T68" s="97"/>
      <c r="U68" s="153"/>
      <c r="V68" s="135"/>
      <c r="W68" s="97"/>
    </row>
    <row r="69" ht="21.95" customHeight="1">
      <c r="A69" s="150">
        <v>1976</v>
      </c>
      <c r="B69" s="100">
        <v>55</v>
      </c>
      <c r="C69" s="83">
        <v>244.7</v>
      </c>
      <c r="D69" s="87">
        <v>4.44909090909091</v>
      </c>
      <c r="E69" s="40"/>
      <c r="F69" s="151">
        <v>1976</v>
      </c>
      <c r="G69" s="100">
        <v>36</v>
      </c>
      <c r="H69" s="83">
        <v>117.6</v>
      </c>
      <c r="I69" s="87">
        <v>3.26666666666667</v>
      </c>
      <c r="J69" s="40"/>
      <c r="K69" s="151">
        <v>1976</v>
      </c>
      <c r="L69" s="100">
        <v>11</v>
      </c>
      <c r="M69" s="83">
        <v>16.6</v>
      </c>
      <c r="N69" s="89">
        <v>1.50909090909091</v>
      </c>
      <c r="O69" s="152"/>
      <c r="P69" s="135"/>
      <c r="Q69" s="97"/>
      <c r="R69" s="153"/>
      <c r="S69" s="135"/>
      <c r="T69" s="97"/>
      <c r="U69" s="153"/>
      <c r="V69" s="135"/>
      <c r="W69" s="97"/>
    </row>
    <row r="70" ht="21.95" customHeight="1">
      <c r="A70" s="150">
        <v>1977</v>
      </c>
      <c r="B70" s="100">
        <v>54</v>
      </c>
      <c r="C70" s="83">
        <v>250.4</v>
      </c>
      <c r="D70" s="87">
        <v>4.63703703703704</v>
      </c>
      <c r="E70" s="40"/>
      <c r="F70" s="151">
        <v>1977</v>
      </c>
      <c r="G70" s="100">
        <v>33</v>
      </c>
      <c r="H70" s="83">
        <v>109.5</v>
      </c>
      <c r="I70" s="87">
        <v>3.31818181818182</v>
      </c>
      <c r="J70" s="40"/>
      <c r="K70" s="151">
        <v>1977</v>
      </c>
      <c r="L70" s="100">
        <v>12</v>
      </c>
      <c r="M70" s="83">
        <v>19.1</v>
      </c>
      <c r="N70" s="89">
        <v>1.59166666666667</v>
      </c>
      <c r="O70" s="152"/>
      <c r="P70" s="135"/>
      <c r="Q70" s="97"/>
      <c r="R70" s="153"/>
      <c r="S70" s="135"/>
      <c r="T70" s="97"/>
      <c r="U70" s="153"/>
      <c r="V70" s="135"/>
      <c r="W70" s="97"/>
    </row>
    <row r="71" ht="21.95" customHeight="1">
      <c r="A71" s="150">
        <v>1978</v>
      </c>
      <c r="B71" s="100">
        <v>34</v>
      </c>
      <c r="C71" s="83">
        <v>167.5</v>
      </c>
      <c r="D71" s="87">
        <v>4.92647058823529</v>
      </c>
      <c r="E71" s="40"/>
      <c r="F71" s="151">
        <v>1978</v>
      </c>
      <c r="G71" s="100">
        <v>21</v>
      </c>
      <c r="H71" s="83">
        <v>80.3</v>
      </c>
      <c r="I71" s="87">
        <v>3.82380952380952</v>
      </c>
      <c r="J71" s="40"/>
      <c r="K71" s="151">
        <v>1978</v>
      </c>
      <c r="L71" s="100">
        <v>5</v>
      </c>
      <c r="M71" s="83">
        <v>11.2</v>
      </c>
      <c r="N71" s="89">
        <v>2.24</v>
      </c>
      <c r="O71" t="s" s="131">
        <v>110</v>
      </c>
      <c r="P71" s="135">
        <f>AVERAGE(B71:B90)</f>
        <v>29.95</v>
      </c>
      <c r="Q71" s="97">
        <f>AVERAGE(D71:D90)</f>
        <v>5.32847844492176</v>
      </c>
      <c r="R71" t="s" s="134">
        <v>110</v>
      </c>
      <c r="S71" s="135">
        <f>AVERAGE(G71:G90)</f>
        <v>14.15</v>
      </c>
      <c r="T71" s="97">
        <f>AVERAGE(I71:I90)</f>
        <v>3.8090271676423</v>
      </c>
      <c r="U71" t="s" s="134">
        <v>110</v>
      </c>
      <c r="V71" s="135">
        <f>AVERAGE(L71:L90)</f>
        <v>2.9</v>
      </c>
      <c r="W71" s="97">
        <f>AVERAGE(N71:N90)</f>
        <v>1.72367676767677</v>
      </c>
    </row>
    <row r="72" ht="21.95" customHeight="1">
      <c r="A72" s="150">
        <v>1979</v>
      </c>
      <c r="B72" s="100">
        <v>30</v>
      </c>
      <c r="C72" s="83">
        <v>146.9</v>
      </c>
      <c r="D72" s="87">
        <v>4.89666666666667</v>
      </c>
      <c r="E72" s="40"/>
      <c r="F72" s="151">
        <v>1979</v>
      </c>
      <c r="G72" s="100">
        <v>13</v>
      </c>
      <c r="H72" s="83">
        <v>39</v>
      </c>
      <c r="I72" s="87">
        <v>3</v>
      </c>
      <c r="J72" s="40"/>
      <c r="K72" s="151">
        <v>1979</v>
      </c>
      <c r="L72" s="100">
        <v>4</v>
      </c>
      <c r="M72" s="83">
        <v>1.7</v>
      </c>
      <c r="N72" s="89">
        <v>0.425</v>
      </c>
      <c r="O72" t="s" s="131">
        <v>111</v>
      </c>
      <c r="P72" s="135">
        <f>AVERAGE(B72:B90)</f>
        <v>29.7368421052632</v>
      </c>
      <c r="Q72" s="97">
        <f>AVERAGE(D72:D90)</f>
        <v>5.34963675316842</v>
      </c>
      <c r="R72" t="s" s="134">
        <v>111</v>
      </c>
      <c r="S72" s="135">
        <f>AVERAGE(G72:G90)</f>
        <v>13.7894736842105</v>
      </c>
      <c r="T72" s="97">
        <f>AVERAGE(I72:I90)</f>
        <v>3.80824914889666</v>
      </c>
      <c r="U72" t="s" s="134">
        <v>111</v>
      </c>
      <c r="V72" s="135">
        <f>AVERAGE(L72:L90)</f>
        <v>2.78947368421053</v>
      </c>
      <c r="W72" s="97">
        <f>AVERAGE(N72:N90)</f>
        <v>1.68679653679654</v>
      </c>
    </row>
    <row r="73" ht="21.95" customHeight="1">
      <c r="A73" s="150">
        <v>1980</v>
      </c>
      <c r="B73" s="100">
        <v>34</v>
      </c>
      <c r="C73" s="83">
        <v>186.6</v>
      </c>
      <c r="D73" s="87">
        <v>5.48823529411765</v>
      </c>
      <c r="E73" s="40"/>
      <c r="F73" s="151">
        <v>1980</v>
      </c>
      <c r="G73" s="100">
        <v>16</v>
      </c>
      <c r="H73" s="83">
        <v>66.5</v>
      </c>
      <c r="I73" s="87">
        <v>4.15625</v>
      </c>
      <c r="J73" s="40"/>
      <c r="K73" s="151">
        <v>1980</v>
      </c>
      <c r="L73" s="100">
        <v>2</v>
      </c>
      <c r="M73" s="83">
        <v>4.6</v>
      </c>
      <c r="N73" s="89">
        <v>2.3</v>
      </c>
      <c r="O73" t="s" s="131">
        <v>112</v>
      </c>
      <c r="P73" s="135">
        <f>AVERAGE(B73:B90)</f>
        <v>29.7222222222222</v>
      </c>
      <c r="Q73" s="97">
        <f>AVERAGE(D73:D90)</f>
        <v>5.37480175797407</v>
      </c>
      <c r="R73" t="s" s="134">
        <v>112</v>
      </c>
      <c r="S73" s="135">
        <f>AVERAGE(G73:G90)</f>
        <v>13.8333333333333</v>
      </c>
      <c r="T73" s="97">
        <f>AVERAGE(I73:I90)</f>
        <v>3.85315187939091</v>
      </c>
      <c r="U73" t="s" s="134">
        <v>112</v>
      </c>
      <c r="V73" s="135">
        <f>AVERAGE(L73:L90)</f>
        <v>2.72222222222222</v>
      </c>
      <c r="W73" s="97">
        <f>AVERAGE(N73:N90)</f>
        <v>1.78385780885781</v>
      </c>
    </row>
    <row r="74" ht="21.95" customHeight="1">
      <c r="A74" s="150">
        <v>1981</v>
      </c>
      <c r="B74" s="100">
        <v>37</v>
      </c>
      <c r="C74" s="83">
        <v>200.3</v>
      </c>
      <c r="D74" s="87">
        <v>5.41351351351351</v>
      </c>
      <c r="E74" s="40"/>
      <c r="F74" s="151">
        <v>1981</v>
      </c>
      <c r="G74" s="100">
        <v>18</v>
      </c>
      <c r="H74" s="83">
        <v>71.90000000000001</v>
      </c>
      <c r="I74" s="87">
        <v>3.99444444444444</v>
      </c>
      <c r="J74" s="40"/>
      <c r="K74" s="151">
        <v>1981</v>
      </c>
      <c r="L74" s="100">
        <v>2</v>
      </c>
      <c r="M74" s="83">
        <v>2.1</v>
      </c>
      <c r="N74" s="89">
        <v>1.05</v>
      </c>
      <c r="O74" t="s" s="131">
        <v>113</v>
      </c>
      <c r="P74" s="135">
        <f>AVERAGE(B74:B90)</f>
        <v>29.4705882352941</v>
      </c>
      <c r="Q74" s="97">
        <f>AVERAGE(D74:D90)</f>
        <v>5.36812919702445</v>
      </c>
      <c r="R74" t="s" s="134">
        <v>113</v>
      </c>
      <c r="S74" s="135">
        <f>AVERAGE(G74:G90)</f>
        <v>13.7058823529412</v>
      </c>
      <c r="T74" s="97">
        <f>AVERAGE(I74:I90)</f>
        <v>3.83532257817861</v>
      </c>
      <c r="U74" t="s" s="134">
        <v>113</v>
      </c>
      <c r="V74" s="135">
        <f>AVERAGE(L74:L90)</f>
        <v>2.76470588235294</v>
      </c>
      <c r="W74" s="97">
        <f>AVERAGE(N74:N90)</f>
        <v>1.74084595959596</v>
      </c>
    </row>
    <row r="75" ht="21.95" customHeight="1">
      <c r="A75" s="150">
        <v>1982</v>
      </c>
      <c r="B75" s="100">
        <v>47</v>
      </c>
      <c r="C75" s="83">
        <v>232</v>
      </c>
      <c r="D75" s="87">
        <v>4.93617021276596</v>
      </c>
      <c r="E75" s="40"/>
      <c r="F75" s="151">
        <v>1982</v>
      </c>
      <c r="G75" s="100">
        <v>24</v>
      </c>
      <c r="H75" s="83">
        <v>78.3</v>
      </c>
      <c r="I75" s="87">
        <v>3.2625</v>
      </c>
      <c r="J75" s="40"/>
      <c r="K75" s="151">
        <v>1982</v>
      </c>
      <c r="L75" s="100">
        <v>11</v>
      </c>
      <c r="M75" s="83">
        <v>20.7</v>
      </c>
      <c r="N75" s="89">
        <v>1.88181818181818</v>
      </c>
      <c r="O75" t="s" s="131">
        <v>114</v>
      </c>
      <c r="P75" s="135">
        <f>AVERAGE(B75:B90)</f>
        <v>29</v>
      </c>
      <c r="Q75" s="97">
        <f>AVERAGE(D75:D90)</f>
        <v>5.36529267724388</v>
      </c>
      <c r="R75" t="s" s="134">
        <v>114</v>
      </c>
      <c r="S75" s="135">
        <f>AVERAGE(G75:G90)</f>
        <v>13.4375</v>
      </c>
      <c r="T75" s="97">
        <f>AVERAGE(I75:I90)</f>
        <v>3.825377461537</v>
      </c>
      <c r="U75" t="s" s="134">
        <v>114</v>
      </c>
      <c r="V75" s="135">
        <f>AVERAGE(L75:L90)</f>
        <v>2.8125</v>
      </c>
      <c r="W75" s="97">
        <f>AVERAGE(N75:N90)</f>
        <v>1.80365013774105</v>
      </c>
    </row>
    <row r="76" ht="21.95" customHeight="1">
      <c r="A76" s="150">
        <v>1983</v>
      </c>
      <c r="B76" s="100">
        <v>32</v>
      </c>
      <c r="C76" s="83">
        <v>189.5</v>
      </c>
      <c r="D76" s="87">
        <v>5.921875</v>
      </c>
      <c r="E76" s="40"/>
      <c r="F76" s="151">
        <v>1983</v>
      </c>
      <c r="G76" s="100">
        <v>7</v>
      </c>
      <c r="H76" s="83">
        <v>22</v>
      </c>
      <c r="I76" s="87">
        <v>3.14285714285714</v>
      </c>
      <c r="J76" s="40"/>
      <c r="K76" s="151">
        <v>1983</v>
      </c>
      <c r="L76" s="100">
        <v>2</v>
      </c>
      <c r="M76" s="83">
        <v>2</v>
      </c>
      <c r="N76" s="89">
        <v>1</v>
      </c>
      <c r="O76" t="s" s="131">
        <v>115</v>
      </c>
      <c r="P76" s="135">
        <f>AVERAGE(B76:B90)</f>
        <v>27.8</v>
      </c>
      <c r="Q76" s="97">
        <f>AVERAGE(D76:D90)</f>
        <v>5.39390084154241</v>
      </c>
      <c r="R76" t="s" s="134">
        <v>115</v>
      </c>
      <c r="S76" s="135">
        <f>AVERAGE(G76:G90)</f>
        <v>12.7333333333333</v>
      </c>
      <c r="T76" s="97">
        <f>AVERAGE(I76:I90)</f>
        <v>3.86290262563947</v>
      </c>
      <c r="U76" t="s" s="134">
        <v>115</v>
      </c>
      <c r="V76" s="135">
        <f>AVERAGE(L76:L90)</f>
        <v>2.26666666666667</v>
      </c>
      <c r="W76" s="97">
        <f>AVERAGE(N76:N90)</f>
        <v>1.79583333333333</v>
      </c>
    </row>
    <row r="77" ht="21.95" customHeight="1">
      <c r="A77" s="150">
        <v>1984</v>
      </c>
      <c r="B77" s="100">
        <v>39</v>
      </c>
      <c r="C77" s="83">
        <v>165.5</v>
      </c>
      <c r="D77" s="87">
        <v>4.24358974358974</v>
      </c>
      <c r="E77" s="40"/>
      <c r="F77" s="151">
        <v>1984</v>
      </c>
      <c r="G77" s="100">
        <v>22</v>
      </c>
      <c r="H77" s="83">
        <v>51.5</v>
      </c>
      <c r="I77" s="87">
        <v>2.34090909090909</v>
      </c>
      <c r="J77" s="40"/>
      <c r="K77" s="151">
        <v>1984</v>
      </c>
      <c r="L77" s="100">
        <v>12</v>
      </c>
      <c r="M77" s="83">
        <v>11</v>
      </c>
      <c r="N77" s="89">
        <v>0.916666666666667</v>
      </c>
      <c r="O77" t="s" s="131">
        <v>116</v>
      </c>
      <c r="P77" s="135">
        <f>AVERAGE(B77:B90)</f>
        <v>27.5</v>
      </c>
      <c r="Q77" s="97">
        <f>AVERAGE(D77:D90)</f>
        <v>5.35618840165258</v>
      </c>
      <c r="R77" t="s" s="134">
        <v>116</v>
      </c>
      <c r="S77" s="135">
        <f>AVERAGE(G77:G90)</f>
        <v>13.1428571428571</v>
      </c>
      <c r="T77" s="97">
        <f>AVERAGE(I77:I90)</f>
        <v>3.91433444583821</v>
      </c>
      <c r="U77" t="s" s="134">
        <v>116</v>
      </c>
      <c r="V77" s="135">
        <f>AVERAGE(L77:L90)</f>
        <v>2.28571428571429</v>
      </c>
      <c r="W77" s="97">
        <f>AVERAGE(N77:N90)</f>
        <v>1.88425925925926</v>
      </c>
    </row>
    <row r="78" ht="21.95" customHeight="1">
      <c r="A78" s="150">
        <v>1985</v>
      </c>
      <c r="B78" s="100">
        <v>40</v>
      </c>
      <c r="C78" s="83">
        <v>223.6</v>
      </c>
      <c r="D78" s="87">
        <v>5.59</v>
      </c>
      <c r="E78" s="40"/>
      <c r="F78" s="151">
        <v>1985</v>
      </c>
      <c r="G78" s="100">
        <v>16</v>
      </c>
      <c r="H78" s="83">
        <v>62.9</v>
      </c>
      <c r="I78" s="87">
        <v>3.93125</v>
      </c>
      <c r="J78" s="40"/>
      <c r="K78" s="151">
        <v>1985</v>
      </c>
      <c r="L78" s="100">
        <v>4</v>
      </c>
      <c r="M78" s="83">
        <v>7.9</v>
      </c>
      <c r="N78" s="89">
        <v>1.975</v>
      </c>
      <c r="O78" t="s" s="131">
        <v>117</v>
      </c>
      <c r="P78" s="135">
        <f>AVERAGE(B78:B90)</f>
        <v>26.6153846153846</v>
      </c>
      <c r="Q78" s="97">
        <f>AVERAGE(D78:D90)</f>
        <v>5.44177291381126</v>
      </c>
      <c r="R78" t="s" s="134">
        <v>117</v>
      </c>
      <c r="S78" s="135">
        <f>AVERAGE(G78:G90)</f>
        <v>12.4615384615385</v>
      </c>
      <c r="T78" s="97">
        <f>AVERAGE(I78:I90)</f>
        <v>4.03536716544814</v>
      </c>
      <c r="U78" t="s" s="134">
        <v>117</v>
      </c>
      <c r="V78" s="135">
        <f>AVERAGE(L78:L90)</f>
        <v>1.53846153846154</v>
      </c>
      <c r="W78" s="97">
        <f>AVERAGE(N78:N90)</f>
        <v>2.00520833333333</v>
      </c>
    </row>
    <row r="79" ht="21.95" customHeight="1">
      <c r="A79" s="150">
        <v>1986</v>
      </c>
      <c r="B79" s="100">
        <v>25</v>
      </c>
      <c r="C79" s="83">
        <v>112.4</v>
      </c>
      <c r="D79" s="87">
        <v>4.496</v>
      </c>
      <c r="E79" s="40"/>
      <c r="F79" s="151">
        <v>1986</v>
      </c>
      <c r="G79" s="100">
        <v>18</v>
      </c>
      <c r="H79" s="83">
        <v>66.2</v>
      </c>
      <c r="I79" s="87">
        <v>3.67777777777778</v>
      </c>
      <c r="J79" s="40"/>
      <c r="K79" s="151">
        <v>1986</v>
      </c>
      <c r="L79" s="100">
        <v>2</v>
      </c>
      <c r="M79" s="83">
        <v>4.7</v>
      </c>
      <c r="N79" s="89">
        <v>2.35</v>
      </c>
      <c r="O79" t="s" s="131">
        <v>118</v>
      </c>
      <c r="P79" s="135">
        <f>AVERAGE(B79:B90)</f>
        <v>25.5</v>
      </c>
      <c r="Q79" s="97">
        <f>AVERAGE(D79:D90)</f>
        <v>5.42942065662887</v>
      </c>
      <c r="R79" t="s" s="134">
        <v>118</v>
      </c>
      <c r="S79" s="135">
        <f>AVERAGE(G79:G90)</f>
        <v>12.1666666666667</v>
      </c>
      <c r="T79" s="97">
        <f>AVERAGE(I79:I90)</f>
        <v>4.04404359590215</v>
      </c>
      <c r="U79" t="s" s="134">
        <v>118</v>
      </c>
      <c r="V79" s="135">
        <f>AVERAGE(L79:L90)</f>
        <v>1.33333333333333</v>
      </c>
      <c r="W79" s="97">
        <f>AVERAGE(N79:N90)</f>
        <v>2.00952380952381</v>
      </c>
    </row>
    <row r="80" ht="21.95" customHeight="1">
      <c r="A80" s="150">
        <v>1987</v>
      </c>
      <c r="B80" s="100">
        <v>26</v>
      </c>
      <c r="C80" s="83">
        <v>141.1</v>
      </c>
      <c r="D80" s="87">
        <v>5.42692307692308</v>
      </c>
      <c r="E80" s="40"/>
      <c r="F80" s="151">
        <v>1987</v>
      </c>
      <c r="G80" s="100">
        <v>14</v>
      </c>
      <c r="H80" s="83">
        <v>61.5</v>
      </c>
      <c r="I80" s="87">
        <v>4.39285714285714</v>
      </c>
      <c r="J80" s="40"/>
      <c r="K80" s="151">
        <v>1987</v>
      </c>
      <c r="L80" s="100">
        <v>0</v>
      </c>
      <c r="M80" s="83">
        <v>0</v>
      </c>
      <c r="N80" s="89"/>
      <c r="O80" t="s" s="131">
        <v>119</v>
      </c>
      <c r="P80" s="135">
        <f>AVERAGE(B80:B90)</f>
        <v>25.5454545454545</v>
      </c>
      <c r="Q80" s="97">
        <f>AVERAGE(D80:D90)</f>
        <v>5.51427707995877</v>
      </c>
      <c r="R80" t="s" s="134">
        <v>119</v>
      </c>
      <c r="S80" s="135">
        <f>AVERAGE(G80:G90)</f>
        <v>11.6363636363636</v>
      </c>
      <c r="T80" s="97">
        <f>AVERAGE(I80:I90)</f>
        <v>4.07734048845891</v>
      </c>
      <c r="U80" t="s" s="134">
        <v>119</v>
      </c>
      <c r="V80" s="135">
        <f>AVERAGE(L80:L90)</f>
        <v>1.27272727272727</v>
      </c>
      <c r="W80" s="97">
        <f>AVERAGE(N80:N90)</f>
        <v>1.95277777777778</v>
      </c>
    </row>
    <row r="81" ht="21.95" customHeight="1">
      <c r="A81" s="150">
        <v>1988</v>
      </c>
      <c r="B81" s="100">
        <v>15</v>
      </c>
      <c r="C81" s="83">
        <v>89.90000000000001</v>
      </c>
      <c r="D81" s="87">
        <v>5.99333333333333</v>
      </c>
      <c r="E81" s="40"/>
      <c r="F81" s="151">
        <v>1988</v>
      </c>
      <c r="G81" s="100">
        <v>5</v>
      </c>
      <c r="H81" s="83">
        <v>21.6</v>
      </c>
      <c r="I81" s="87">
        <v>4.32</v>
      </c>
      <c r="J81" s="40"/>
      <c r="K81" s="151">
        <v>1988</v>
      </c>
      <c r="L81" s="100">
        <v>0</v>
      </c>
      <c r="M81" s="83">
        <v>0</v>
      </c>
      <c r="N81" s="89"/>
      <c r="O81" t="s" s="131">
        <v>98</v>
      </c>
      <c r="P81" s="135">
        <f>AVERAGE(B81:B90)</f>
        <v>25.5</v>
      </c>
      <c r="Q81" s="97">
        <f>AVERAGE(D81:D90)</f>
        <v>5.52301248026234</v>
      </c>
      <c r="R81" t="s" s="134">
        <v>98</v>
      </c>
      <c r="S81" s="135">
        <f>AVERAGE(G81:G90)</f>
        <v>11.4</v>
      </c>
      <c r="T81" s="97">
        <f>AVERAGE(I81:I90)</f>
        <v>4.04578882301909</v>
      </c>
      <c r="U81" t="s" s="134">
        <v>98</v>
      </c>
      <c r="V81" s="135">
        <f>AVERAGE(L81:L90)</f>
        <v>1.4</v>
      </c>
      <c r="W81" s="97">
        <f>AVERAGE(N81:N90)</f>
        <v>1.95277777777778</v>
      </c>
    </row>
    <row r="82" ht="21.95" customHeight="1">
      <c r="A82" s="150">
        <v>1989</v>
      </c>
      <c r="B82" s="100">
        <v>16</v>
      </c>
      <c r="C82" s="83">
        <v>78.5</v>
      </c>
      <c r="D82" s="87">
        <v>4.90625</v>
      </c>
      <c r="E82" s="40"/>
      <c r="F82" s="151">
        <v>1989</v>
      </c>
      <c r="G82" s="100">
        <v>10</v>
      </c>
      <c r="H82" s="83">
        <v>41.6</v>
      </c>
      <c r="I82" s="87">
        <v>4.16</v>
      </c>
      <c r="J82" s="40"/>
      <c r="K82" s="151">
        <v>1989</v>
      </c>
      <c r="L82" s="100">
        <v>0</v>
      </c>
      <c r="M82" s="83">
        <v>0</v>
      </c>
      <c r="N82" s="89"/>
      <c r="O82" t="s" s="131">
        <v>120</v>
      </c>
      <c r="P82" s="135">
        <f>AVERAGE(B82:B90)</f>
        <v>26.6666666666667</v>
      </c>
      <c r="Q82" s="97">
        <f>AVERAGE(D82:D90)</f>
        <v>5.47075460769889</v>
      </c>
      <c r="R82" t="s" s="134">
        <v>120</v>
      </c>
      <c r="S82" s="135">
        <f>AVERAGE(G82:G90)</f>
        <v>12.1111111111111</v>
      </c>
      <c r="T82" s="97">
        <f>AVERAGE(I82:I90)</f>
        <v>4.01532091446565</v>
      </c>
      <c r="U82" t="s" s="134">
        <v>120</v>
      </c>
      <c r="V82" s="135">
        <f>AVERAGE(L82:L90)</f>
        <v>1.55555555555556</v>
      </c>
      <c r="W82" s="97">
        <f>AVERAGE(N82:N90)</f>
        <v>1.95277777777778</v>
      </c>
    </row>
    <row r="83" ht="21.95" customHeight="1">
      <c r="A83" s="150">
        <v>1990</v>
      </c>
      <c r="B83" s="100">
        <v>36</v>
      </c>
      <c r="C83" s="83">
        <v>188.4</v>
      </c>
      <c r="D83" s="87">
        <v>5.23333333333333</v>
      </c>
      <c r="E83" s="40"/>
      <c r="F83" s="151">
        <v>1990</v>
      </c>
      <c r="G83" s="100">
        <v>19</v>
      </c>
      <c r="H83" s="83">
        <v>74.90000000000001</v>
      </c>
      <c r="I83" s="87">
        <v>3.94210526315789</v>
      </c>
      <c r="J83" s="40"/>
      <c r="K83" s="151">
        <v>1990</v>
      </c>
      <c r="L83" s="100">
        <v>3</v>
      </c>
      <c r="M83" s="83">
        <v>5.7</v>
      </c>
      <c r="N83" s="89">
        <v>1.9</v>
      </c>
      <c r="O83" t="s" s="131">
        <v>121</v>
      </c>
      <c r="P83" s="135">
        <f>AVERAGE(B83:B90)</f>
        <v>28</v>
      </c>
      <c r="Q83" s="97">
        <f>AVERAGE(D83:D90)</f>
        <v>5.54131768366125</v>
      </c>
      <c r="R83" t="s" s="134">
        <v>121</v>
      </c>
      <c r="S83" s="135">
        <f>AVERAGE(G83:G90)</f>
        <v>12.375</v>
      </c>
      <c r="T83" s="97">
        <f>AVERAGE(I83:I90)</f>
        <v>3.99723602877386</v>
      </c>
      <c r="U83" t="s" s="134">
        <v>121</v>
      </c>
      <c r="V83" s="135">
        <f>AVERAGE(L83:L90)</f>
        <v>1.75</v>
      </c>
      <c r="W83" s="97">
        <f>AVERAGE(N83:N90)</f>
        <v>1.95277777777778</v>
      </c>
    </row>
    <row r="84" ht="21.95" customHeight="1">
      <c r="A84" s="150">
        <v>1991</v>
      </c>
      <c r="B84" s="100">
        <v>39</v>
      </c>
      <c r="C84" s="83">
        <v>217.9</v>
      </c>
      <c r="D84" s="87">
        <v>5.58717948717949</v>
      </c>
      <c r="E84" s="40"/>
      <c r="F84" s="151">
        <v>1991</v>
      </c>
      <c r="G84" s="100">
        <v>14</v>
      </c>
      <c r="H84" s="83">
        <v>56.3</v>
      </c>
      <c r="I84" s="87">
        <v>4.02142857142857</v>
      </c>
      <c r="J84" s="40"/>
      <c r="K84" s="151">
        <v>1991</v>
      </c>
      <c r="L84" s="100">
        <v>1</v>
      </c>
      <c r="M84" s="83">
        <v>2.6</v>
      </c>
      <c r="N84" s="89">
        <v>2.6</v>
      </c>
      <c r="O84" t="s" s="131">
        <v>122</v>
      </c>
      <c r="P84" s="135">
        <f>AVERAGE(B84:B90)</f>
        <v>26.8571428571429</v>
      </c>
      <c r="Q84" s="97">
        <f>AVERAGE(D84:D90)</f>
        <v>5.58531544799381</v>
      </c>
      <c r="R84" t="s" s="134">
        <v>122</v>
      </c>
      <c r="S84" s="135">
        <f>AVERAGE(G84:G90)</f>
        <v>11.4285714285714</v>
      </c>
      <c r="T84" s="97">
        <f>AVERAGE(I84:I90)</f>
        <v>4.00511185243328</v>
      </c>
      <c r="U84" t="s" s="134">
        <v>122</v>
      </c>
      <c r="V84" s="135">
        <f>AVERAGE(L84:L90)</f>
        <v>1.57142857142857</v>
      </c>
      <c r="W84" s="97">
        <f>AVERAGE(N84:N90)</f>
        <v>1.96333333333333</v>
      </c>
    </row>
    <row r="85" ht="21.95" customHeight="1">
      <c r="A85" s="150">
        <v>1992</v>
      </c>
      <c r="B85" s="100">
        <v>30</v>
      </c>
      <c r="C85" s="83">
        <v>153.1</v>
      </c>
      <c r="D85" s="87">
        <v>5.10333333333333</v>
      </c>
      <c r="E85" s="40"/>
      <c r="F85" s="151">
        <v>1992</v>
      </c>
      <c r="G85" s="100">
        <v>16</v>
      </c>
      <c r="H85" s="83">
        <v>60.3</v>
      </c>
      <c r="I85" s="87">
        <v>3.76875</v>
      </c>
      <c r="J85" s="40"/>
      <c r="K85" s="151">
        <v>1992</v>
      </c>
      <c r="L85" s="100">
        <v>3</v>
      </c>
      <c r="M85" s="83">
        <v>6.9</v>
      </c>
      <c r="N85" s="89">
        <v>2.3</v>
      </c>
      <c r="O85" t="s" s="131">
        <v>123</v>
      </c>
      <c r="P85" s="135">
        <f>AVERAGE(B85:B90)</f>
        <v>24.8333333333333</v>
      </c>
      <c r="Q85" s="97">
        <f>AVERAGE(D85:D90)</f>
        <v>5.5850047747962</v>
      </c>
      <c r="R85" t="s" s="134">
        <v>123</v>
      </c>
      <c r="S85" s="135">
        <f>AVERAGE(G85:G90)</f>
        <v>11</v>
      </c>
      <c r="T85" s="97">
        <f>AVERAGE(I85:I90)</f>
        <v>4.0023923992674</v>
      </c>
      <c r="U85" t="s" s="134">
        <v>123</v>
      </c>
      <c r="V85" s="135">
        <f>AVERAGE(L85:L90)</f>
        <v>1.66666666666667</v>
      </c>
      <c r="W85" s="97">
        <f>AVERAGE(N85:N90)</f>
        <v>1.80416666666667</v>
      </c>
    </row>
    <row r="86" ht="21.95" customHeight="1">
      <c r="A86" s="150">
        <v>1993</v>
      </c>
      <c r="B86" s="100">
        <v>11</v>
      </c>
      <c r="C86" s="83">
        <v>71.5</v>
      </c>
      <c r="D86" s="87">
        <v>6.5</v>
      </c>
      <c r="E86" s="40"/>
      <c r="F86" s="151">
        <v>1993</v>
      </c>
      <c r="G86" s="100">
        <v>3</v>
      </c>
      <c r="H86" s="83">
        <v>15</v>
      </c>
      <c r="I86" s="87">
        <v>5</v>
      </c>
      <c r="J86" s="40"/>
      <c r="K86" s="151">
        <v>1993</v>
      </c>
      <c r="L86" s="100">
        <v>0</v>
      </c>
      <c r="M86" s="83">
        <v>0</v>
      </c>
      <c r="N86" s="89"/>
      <c r="O86" t="s" s="131">
        <v>104</v>
      </c>
      <c r="P86" s="135">
        <f>AVERAGE(B86:B90)</f>
        <v>23.8</v>
      </c>
      <c r="Q86" s="97">
        <f>AVERAGE(D86:D90)</f>
        <v>5.68133906308878</v>
      </c>
      <c r="R86" t="s" s="134">
        <v>104</v>
      </c>
      <c r="S86" s="135">
        <f>AVERAGE(G86:G90)</f>
        <v>10</v>
      </c>
      <c r="T86" s="97">
        <f>AVERAGE(I86:I90)</f>
        <v>4.04912087912088</v>
      </c>
      <c r="U86" t="s" s="134">
        <v>104</v>
      </c>
      <c r="V86" s="135">
        <f>AVERAGE(L86:L90)</f>
        <v>1.4</v>
      </c>
      <c r="W86" s="97">
        <f>AVERAGE(N86:N90)</f>
        <v>1.63888888888889</v>
      </c>
    </row>
    <row r="87" ht="21.95" customHeight="1">
      <c r="A87" s="150">
        <v>1994</v>
      </c>
      <c r="B87" s="100">
        <v>34</v>
      </c>
      <c r="C87" s="83">
        <v>189.8</v>
      </c>
      <c r="D87" s="87">
        <v>5.58235294117647</v>
      </c>
      <c r="E87" s="40"/>
      <c r="F87" s="151">
        <v>1994</v>
      </c>
      <c r="G87" s="100">
        <v>14</v>
      </c>
      <c r="H87" s="83">
        <v>53.3</v>
      </c>
      <c r="I87" s="87">
        <v>3.80714285714286</v>
      </c>
      <c r="J87" s="40"/>
      <c r="K87" s="151">
        <v>1994</v>
      </c>
      <c r="L87" s="100">
        <v>2</v>
      </c>
      <c r="M87" s="83">
        <v>2.5</v>
      </c>
      <c r="N87" s="89">
        <v>1.25</v>
      </c>
      <c r="O87" t="s" s="131">
        <v>124</v>
      </c>
      <c r="P87" s="135">
        <f>AVERAGE(B87:B90)</f>
        <v>27</v>
      </c>
      <c r="Q87" s="97">
        <f>AVERAGE(D87:D90)</f>
        <v>5.47667382886097</v>
      </c>
      <c r="R87" t="s" s="134">
        <v>124</v>
      </c>
      <c r="S87" s="135">
        <f>AVERAGE(G87:G90)</f>
        <v>11.75</v>
      </c>
      <c r="T87" s="97">
        <f>AVERAGE(I87:I90)</f>
        <v>3.8114010989011</v>
      </c>
      <c r="U87" t="s" s="134">
        <v>124</v>
      </c>
      <c r="V87" s="135">
        <f>AVERAGE(L87:L90)</f>
        <v>1.75</v>
      </c>
      <c r="W87" s="97">
        <f>AVERAGE(N87:N90)</f>
        <v>1.63888888888889</v>
      </c>
    </row>
    <row r="88" ht="21.95" customHeight="1">
      <c r="A88" s="150">
        <v>1995</v>
      </c>
      <c r="B88" s="100">
        <v>29</v>
      </c>
      <c r="C88" s="83">
        <v>152.4</v>
      </c>
      <c r="D88" s="87">
        <v>5.2551724137931</v>
      </c>
      <c r="E88" s="40"/>
      <c r="F88" s="151">
        <v>1995</v>
      </c>
      <c r="G88" s="100">
        <v>12</v>
      </c>
      <c r="H88" s="83">
        <v>43.2</v>
      </c>
      <c r="I88" s="87">
        <v>3.6</v>
      </c>
      <c r="J88" s="40"/>
      <c r="K88" s="151">
        <v>1995</v>
      </c>
      <c r="L88" s="100">
        <v>3</v>
      </c>
      <c r="M88" s="83">
        <v>5.9</v>
      </c>
      <c r="N88" s="89">
        <v>1.96666666666667</v>
      </c>
      <c r="O88" t="s" s="131">
        <v>125</v>
      </c>
      <c r="P88" s="135">
        <f>AVERAGE(B88:B90)</f>
        <v>24.6666666666667</v>
      </c>
      <c r="Q88" s="97">
        <f>AVERAGE(D88:D90)</f>
        <v>5.44144745808914</v>
      </c>
      <c r="R88" t="s" s="134">
        <v>125</v>
      </c>
      <c r="S88" s="135">
        <f>AVERAGE(G88:G90)</f>
        <v>11</v>
      </c>
      <c r="T88" s="97">
        <f>AVERAGE(I88:I90)</f>
        <v>3.81282051282051</v>
      </c>
      <c r="U88" t="s" s="134">
        <v>125</v>
      </c>
      <c r="V88" s="135">
        <f>AVERAGE(L88:L90)</f>
        <v>1.66666666666667</v>
      </c>
      <c r="W88" s="97">
        <f>AVERAGE(N88:N90)</f>
        <v>1.83333333333334</v>
      </c>
    </row>
    <row r="89" ht="21.95" customHeight="1">
      <c r="A89" s="150">
        <v>1996</v>
      </c>
      <c r="B89" s="100">
        <v>23</v>
      </c>
      <c r="C89" s="83">
        <v>126</v>
      </c>
      <c r="D89" s="87">
        <v>5.47826086956522</v>
      </c>
      <c r="E89" s="40"/>
      <c r="F89" s="151">
        <v>1996</v>
      </c>
      <c r="G89" s="100">
        <v>13</v>
      </c>
      <c r="H89" s="83">
        <v>56.4</v>
      </c>
      <c r="I89" s="87">
        <v>4.33846153846154</v>
      </c>
      <c r="J89" s="40"/>
      <c r="K89" s="151">
        <v>1996</v>
      </c>
      <c r="L89" s="100">
        <v>0</v>
      </c>
      <c r="M89" s="83">
        <v>0</v>
      </c>
      <c r="N89" s="89"/>
      <c r="O89" t="s" s="131">
        <v>126</v>
      </c>
      <c r="P89" s="135">
        <f>AVERAGE(B89:B90)</f>
        <v>22.5</v>
      </c>
      <c r="Q89" s="97">
        <f>AVERAGE(D89:D90)</f>
        <v>5.53458498023716</v>
      </c>
      <c r="R89" t="s" s="134">
        <v>126</v>
      </c>
      <c r="S89" s="135">
        <f>AVERAGE(G89:G90)</f>
        <v>10.5</v>
      </c>
      <c r="T89" s="97">
        <f>AVERAGE(I89:I90)</f>
        <v>3.91923076923077</v>
      </c>
      <c r="U89" t="s" s="134">
        <v>126</v>
      </c>
      <c r="V89" s="135">
        <f>AVERAGE(L89:L90)</f>
        <v>1</v>
      </c>
      <c r="W89" s="97">
        <f>AVERAGE(N89:N90)</f>
        <v>1.7</v>
      </c>
    </row>
    <row r="90" ht="21.95" customHeight="1">
      <c r="A90" s="150">
        <v>1997</v>
      </c>
      <c r="B90" s="100">
        <v>22</v>
      </c>
      <c r="C90" s="83">
        <v>123</v>
      </c>
      <c r="D90" s="87">
        <v>5.59090909090909</v>
      </c>
      <c r="E90" s="40"/>
      <c r="F90" s="151">
        <v>1997</v>
      </c>
      <c r="G90" s="100">
        <v>8</v>
      </c>
      <c r="H90" s="83">
        <v>28</v>
      </c>
      <c r="I90" s="87">
        <v>3.5</v>
      </c>
      <c r="J90" s="40"/>
      <c r="K90" s="151">
        <v>1997</v>
      </c>
      <c r="L90" s="100">
        <v>2</v>
      </c>
      <c r="M90" s="83">
        <v>3.4</v>
      </c>
      <c r="N90" s="89">
        <v>1.7</v>
      </c>
      <c r="O90" t="s" s="131">
        <v>127</v>
      </c>
      <c r="P90" s="135">
        <f>AVERAGE(B90)</f>
        <v>22</v>
      </c>
      <c r="Q90" s="97">
        <f>AVERAGE(D90)</f>
        <v>5.59090909090909</v>
      </c>
      <c r="R90" t="s" s="134">
        <v>127</v>
      </c>
      <c r="S90" s="135">
        <f>AVERAGE(G90)</f>
        <v>8</v>
      </c>
      <c r="T90" s="97">
        <f>AVERAGE(I90)</f>
        <v>3.5</v>
      </c>
      <c r="U90" t="s" s="134">
        <v>127</v>
      </c>
      <c r="V90" s="135">
        <f>AVERAGE(L90)</f>
        <v>2</v>
      </c>
      <c r="W90" s="97">
        <f>AVERAGE(N90)</f>
        <v>1.7</v>
      </c>
    </row>
    <row r="91" ht="21.95" customHeight="1">
      <c r="A91" s="150">
        <v>1998</v>
      </c>
      <c r="B91" s="154">
        <v>16</v>
      </c>
      <c r="C91" s="155">
        <v>88</v>
      </c>
      <c r="D91" s="156">
        <v>5.5</v>
      </c>
      <c r="E91" s="40"/>
      <c r="F91" s="151">
        <v>1998</v>
      </c>
      <c r="G91" s="154">
        <v>8</v>
      </c>
      <c r="H91" s="155">
        <v>33.8</v>
      </c>
      <c r="I91" s="156">
        <v>4.225</v>
      </c>
      <c r="J91" s="40"/>
      <c r="K91" s="151">
        <v>1998</v>
      </c>
      <c r="L91" s="154">
        <v>0</v>
      </c>
      <c r="M91" s="155">
        <v>0</v>
      </c>
      <c r="N91" s="157"/>
      <c r="O91" t="s" s="131">
        <v>128</v>
      </c>
      <c r="P91" s="158">
        <f>AVERAGE(B91)</f>
        <v>16</v>
      </c>
      <c r="Q91" s="159">
        <f>AVERAGE(D91)</f>
        <v>5.5</v>
      </c>
      <c r="R91" t="s" s="134">
        <v>128</v>
      </c>
      <c r="S91" s="158">
        <f>AVERAGE(G91)</f>
        <v>8</v>
      </c>
      <c r="T91" s="159">
        <f>AVERAGE(I91)</f>
        <v>4.225</v>
      </c>
      <c r="U91" t="s" s="134">
        <v>128</v>
      </c>
      <c r="V91" s="158">
        <f>AVERAGE(L91)</f>
        <v>0</v>
      </c>
      <c r="W91" s="159"/>
    </row>
    <row r="92" ht="21.95" customHeight="1">
      <c r="A92" s="150">
        <v>1999</v>
      </c>
      <c r="B92" s="100">
        <v>19</v>
      </c>
      <c r="C92" s="83">
        <v>115.1</v>
      </c>
      <c r="D92" s="87">
        <v>6.05789473684211</v>
      </c>
      <c r="E92" s="40"/>
      <c r="F92" s="151">
        <v>1999</v>
      </c>
      <c r="G92" s="100">
        <v>6</v>
      </c>
      <c r="H92" s="83">
        <v>30.4</v>
      </c>
      <c r="I92" s="87">
        <v>5.06666666666667</v>
      </c>
      <c r="J92" s="40"/>
      <c r="K92" s="151">
        <v>1999</v>
      </c>
      <c r="L92" s="100">
        <v>0</v>
      </c>
      <c r="M92" s="83">
        <v>0</v>
      </c>
      <c r="N92" s="89"/>
      <c r="O92" t="s" s="131">
        <v>127</v>
      </c>
      <c r="P92" s="135">
        <f>AVERAGE(B92)</f>
        <v>19</v>
      </c>
      <c r="Q92" s="97">
        <f>AVERAGE(D92)</f>
        <v>6.05789473684211</v>
      </c>
      <c r="R92" t="s" s="134">
        <v>127</v>
      </c>
      <c r="S92" s="135">
        <f>AVERAGE(G92)</f>
        <v>6</v>
      </c>
      <c r="T92" s="97">
        <f>AVERAGE(I92)</f>
        <v>5.06666666666667</v>
      </c>
      <c r="U92" t="s" s="134">
        <v>127</v>
      </c>
      <c r="V92" s="135">
        <f>AVERAGE(L92)</f>
        <v>0</v>
      </c>
      <c r="W92" s="97"/>
    </row>
    <row r="93" ht="21.95" customHeight="1">
      <c r="A93" s="150">
        <v>2000</v>
      </c>
      <c r="B93" s="100">
        <v>27</v>
      </c>
      <c r="C93" s="83">
        <v>109.9</v>
      </c>
      <c r="D93" s="87">
        <v>4.07037037037037</v>
      </c>
      <c r="E93" s="40"/>
      <c r="F93" s="151">
        <v>2000</v>
      </c>
      <c r="G93" s="100">
        <v>19</v>
      </c>
      <c r="H93" s="83">
        <v>59.6</v>
      </c>
      <c r="I93" s="87">
        <v>3.13684210526316</v>
      </c>
      <c r="J93" s="40"/>
      <c r="K93" s="151">
        <v>2000</v>
      </c>
      <c r="L93" s="100">
        <v>6</v>
      </c>
      <c r="M93" s="83">
        <v>10.9</v>
      </c>
      <c r="N93" s="89">
        <v>1.81666666666667</v>
      </c>
      <c r="O93" t="s" s="131">
        <v>126</v>
      </c>
      <c r="P93" s="135">
        <f>AVERAGE(B92:B93)</f>
        <v>23</v>
      </c>
      <c r="Q93" s="97">
        <f>AVERAGE(D92:D93)</f>
        <v>5.06413255360624</v>
      </c>
      <c r="R93" t="s" s="134">
        <v>126</v>
      </c>
      <c r="S93" s="135">
        <f>AVERAGE(G92:G93)</f>
        <v>12.5</v>
      </c>
      <c r="T93" s="97">
        <f>AVERAGE(I92:I93)</f>
        <v>4.10175438596492</v>
      </c>
      <c r="U93" t="s" s="134">
        <v>126</v>
      </c>
      <c r="V93" s="135">
        <f>AVERAGE(L92:L93)</f>
        <v>3</v>
      </c>
      <c r="W93" s="97">
        <f>AVERAGE(N92:N93)</f>
        <v>1.81666666666667</v>
      </c>
    </row>
    <row r="94" ht="21.95" customHeight="1">
      <c r="A94" s="150">
        <v>2001</v>
      </c>
      <c r="B94" s="100">
        <v>45</v>
      </c>
      <c r="C94" s="83">
        <v>255.1</v>
      </c>
      <c r="D94" s="87">
        <v>5.66888888888889</v>
      </c>
      <c r="E94" s="40"/>
      <c r="F94" s="151">
        <v>2001</v>
      </c>
      <c r="G94" s="100">
        <v>15</v>
      </c>
      <c r="H94" s="83">
        <v>60.1</v>
      </c>
      <c r="I94" s="87">
        <v>4.00666666666667</v>
      </c>
      <c r="J94" s="40"/>
      <c r="K94" s="151">
        <v>2001</v>
      </c>
      <c r="L94" s="100">
        <v>2</v>
      </c>
      <c r="M94" s="83">
        <v>2</v>
      </c>
      <c r="N94" s="89">
        <v>1</v>
      </c>
      <c r="O94" t="s" s="131">
        <v>125</v>
      </c>
      <c r="P94" s="135">
        <f>AVERAGE(B92:B94)</f>
        <v>30.3333333333333</v>
      </c>
      <c r="Q94" s="97">
        <f>AVERAGE(D92:D94)</f>
        <v>5.26571799870046</v>
      </c>
      <c r="R94" t="s" s="134">
        <v>125</v>
      </c>
      <c r="S94" s="135">
        <f>AVERAGE(G92:G94)</f>
        <v>13.3333333333333</v>
      </c>
      <c r="T94" s="97">
        <f>AVERAGE(I92:I94)</f>
        <v>4.07005847953217</v>
      </c>
      <c r="U94" t="s" s="134">
        <v>125</v>
      </c>
      <c r="V94" s="135">
        <f>AVERAGE(L92:L94)</f>
        <v>2.66666666666667</v>
      </c>
      <c r="W94" s="97">
        <f>AVERAGE(N92:N94)</f>
        <v>1.40833333333334</v>
      </c>
    </row>
    <row r="95" ht="21.95" customHeight="1">
      <c r="A95" s="150">
        <v>2002</v>
      </c>
      <c r="B95" s="100">
        <v>40</v>
      </c>
      <c r="C95" s="83">
        <v>230.4</v>
      </c>
      <c r="D95" s="87">
        <v>5.76</v>
      </c>
      <c r="E95" s="40"/>
      <c r="F95" s="151">
        <v>2002</v>
      </c>
      <c r="G95" s="100">
        <v>14</v>
      </c>
      <c r="H95" s="83">
        <v>55.4</v>
      </c>
      <c r="I95" s="87">
        <v>3.95714285714286</v>
      </c>
      <c r="J95" s="40"/>
      <c r="K95" s="151">
        <v>2002</v>
      </c>
      <c r="L95" s="100">
        <v>3</v>
      </c>
      <c r="M95" s="83">
        <v>6.2</v>
      </c>
      <c r="N95" s="89">
        <v>2.06666666666667</v>
      </c>
      <c r="O95" t="s" s="131">
        <v>124</v>
      </c>
      <c r="P95" s="135">
        <f>AVERAGE(B92:B95)</f>
        <v>32.75</v>
      </c>
      <c r="Q95" s="97">
        <f>AVERAGE(D92:D95)</f>
        <v>5.38928849902534</v>
      </c>
      <c r="R95" t="s" s="134">
        <v>124</v>
      </c>
      <c r="S95" s="135">
        <f>AVERAGE(G92:G95)</f>
        <v>13.5</v>
      </c>
      <c r="T95" s="97">
        <f>AVERAGE(I92:I95)</f>
        <v>4.04182957393484</v>
      </c>
      <c r="U95" t="s" s="134">
        <v>124</v>
      </c>
      <c r="V95" s="135">
        <f>AVERAGE(L92:L95)</f>
        <v>2.75</v>
      </c>
      <c r="W95" s="97">
        <f>AVERAGE(N92:N95)</f>
        <v>1.62777777777778</v>
      </c>
    </row>
    <row r="96" ht="21.95" customHeight="1">
      <c r="A96" s="150">
        <v>2003</v>
      </c>
      <c r="B96" s="100">
        <v>18</v>
      </c>
      <c r="C96" s="83">
        <v>107.5</v>
      </c>
      <c r="D96" s="87">
        <v>5.97222222222222</v>
      </c>
      <c r="E96" s="40"/>
      <c r="F96" s="151">
        <v>2003</v>
      </c>
      <c r="G96" s="100">
        <v>5</v>
      </c>
      <c r="H96" s="83">
        <v>20.6</v>
      </c>
      <c r="I96" s="87">
        <v>4.12</v>
      </c>
      <c r="J96" s="40"/>
      <c r="K96" s="151">
        <v>2003</v>
      </c>
      <c r="L96" s="100">
        <v>0</v>
      </c>
      <c r="M96" s="83">
        <v>0</v>
      </c>
      <c r="N96" s="89"/>
      <c r="O96" t="s" s="131">
        <v>104</v>
      </c>
      <c r="P96" s="135">
        <f>AVERAGE(B92:B96)</f>
        <v>29.8</v>
      </c>
      <c r="Q96" s="97">
        <f>AVERAGE(D92:D96)</f>
        <v>5.50587524366472</v>
      </c>
      <c r="R96" t="s" s="134">
        <v>104</v>
      </c>
      <c r="S96" s="135">
        <f>AVERAGE(G92:G96)</f>
        <v>11.8</v>
      </c>
      <c r="T96" s="97">
        <f>AVERAGE(I92:I96)</f>
        <v>4.05746365914787</v>
      </c>
      <c r="U96" t="s" s="134">
        <v>104</v>
      </c>
      <c r="V96" s="135">
        <f>AVERAGE(L92:L96)</f>
        <v>2.2</v>
      </c>
      <c r="W96" s="97">
        <f>AVERAGE(N92:N96)</f>
        <v>1.62777777777778</v>
      </c>
    </row>
    <row r="97" ht="21.95" customHeight="1">
      <c r="A97" s="150">
        <v>2004</v>
      </c>
      <c r="B97" s="100">
        <v>32</v>
      </c>
      <c r="C97" s="83">
        <v>176.4</v>
      </c>
      <c r="D97" s="87">
        <v>5.5125</v>
      </c>
      <c r="E97" s="40"/>
      <c r="F97" s="151">
        <v>2004</v>
      </c>
      <c r="G97" s="100">
        <v>13</v>
      </c>
      <c r="H97" s="83">
        <v>48.3</v>
      </c>
      <c r="I97" s="87">
        <v>3.71538461538462</v>
      </c>
      <c r="J97" s="40"/>
      <c r="K97" s="151">
        <v>2004</v>
      </c>
      <c r="L97" s="100">
        <v>2</v>
      </c>
      <c r="M97" s="83">
        <v>1</v>
      </c>
      <c r="N97" s="89">
        <v>0.5</v>
      </c>
      <c r="O97" t="s" s="131">
        <v>123</v>
      </c>
      <c r="P97" s="135">
        <f>AVERAGE(B92:B97)</f>
        <v>30.1666666666667</v>
      </c>
      <c r="Q97" s="97">
        <f>AVERAGE(D92:D97)</f>
        <v>5.5069793697206</v>
      </c>
      <c r="R97" t="s" s="134">
        <v>123</v>
      </c>
      <c r="S97" s="135">
        <f>AVERAGE(G92:G97)</f>
        <v>12</v>
      </c>
      <c r="T97" s="97">
        <f>AVERAGE(I92:I97)</f>
        <v>4.00045048518733</v>
      </c>
      <c r="U97" t="s" s="134">
        <v>123</v>
      </c>
      <c r="V97" s="135">
        <f>AVERAGE(L92:L97)</f>
        <v>2.16666666666667</v>
      </c>
      <c r="W97" s="97">
        <f>AVERAGE(N92:N97)</f>
        <v>1.34583333333334</v>
      </c>
    </row>
    <row r="98" ht="21.95" customHeight="1">
      <c r="A98" s="150">
        <v>2005</v>
      </c>
      <c r="B98" s="100">
        <v>9</v>
      </c>
      <c r="C98" s="83">
        <v>56</v>
      </c>
      <c r="D98" s="87">
        <v>6.22222222222222</v>
      </c>
      <c r="E98" s="40"/>
      <c r="F98" s="151">
        <v>2005</v>
      </c>
      <c r="G98" s="100">
        <v>3</v>
      </c>
      <c r="H98" s="83">
        <v>15.1</v>
      </c>
      <c r="I98" s="87">
        <v>5.03333333333333</v>
      </c>
      <c r="J98" s="40"/>
      <c r="K98" s="151">
        <v>2005</v>
      </c>
      <c r="L98" s="100">
        <v>0</v>
      </c>
      <c r="M98" s="83">
        <v>0</v>
      </c>
      <c r="N98" s="89"/>
      <c r="O98" t="s" s="131">
        <v>122</v>
      </c>
      <c r="P98" s="135">
        <f>AVERAGE(B92:B98)</f>
        <v>27.1428571428571</v>
      </c>
      <c r="Q98" s="97">
        <f>AVERAGE(D92:D98)</f>
        <v>5.60915692007797</v>
      </c>
      <c r="R98" t="s" s="134">
        <v>122</v>
      </c>
      <c r="S98" s="135">
        <f>AVERAGE(G92:G98)</f>
        <v>10.7142857142857</v>
      </c>
      <c r="T98" s="97">
        <f>AVERAGE(I92:I98)</f>
        <v>4.14800517777962</v>
      </c>
      <c r="U98" t="s" s="134">
        <v>122</v>
      </c>
      <c r="V98" s="135">
        <f>AVERAGE(L92:L98)</f>
        <v>1.85714285714286</v>
      </c>
      <c r="W98" s="97">
        <f>AVERAGE(N92:N98)</f>
        <v>1.34583333333334</v>
      </c>
    </row>
    <row r="99" ht="21.95" customHeight="1">
      <c r="A99" s="150">
        <v>2006</v>
      </c>
      <c r="B99" s="100">
        <v>33</v>
      </c>
      <c r="C99" s="83">
        <v>192.8</v>
      </c>
      <c r="D99" s="87">
        <v>5.84242424242424</v>
      </c>
      <c r="E99" s="40"/>
      <c r="F99" s="151">
        <v>2006</v>
      </c>
      <c r="G99" s="100">
        <v>10</v>
      </c>
      <c r="H99" s="83">
        <v>47.2</v>
      </c>
      <c r="I99" s="87">
        <v>4.72</v>
      </c>
      <c r="J99" s="40"/>
      <c r="K99" s="151">
        <v>2006</v>
      </c>
      <c r="L99" s="100">
        <v>0</v>
      </c>
      <c r="M99" s="83">
        <v>0</v>
      </c>
      <c r="N99" s="89"/>
      <c r="O99" t="s" s="131">
        <v>121</v>
      </c>
      <c r="P99" s="135">
        <f>AVERAGE(B92:B99)</f>
        <v>27.875</v>
      </c>
      <c r="Q99" s="97">
        <f>AVERAGE(D92:D99)</f>
        <v>5.63831533537126</v>
      </c>
      <c r="R99" t="s" s="134">
        <v>121</v>
      </c>
      <c r="S99" s="135">
        <f>AVERAGE(G92:G99)</f>
        <v>10.625</v>
      </c>
      <c r="T99" s="97">
        <f>AVERAGE(I92:I99)</f>
        <v>4.21950453055716</v>
      </c>
      <c r="U99" t="s" s="134">
        <v>121</v>
      </c>
      <c r="V99" s="135">
        <f>AVERAGE(L92:L99)</f>
        <v>1.625</v>
      </c>
      <c r="W99" s="97">
        <f>AVERAGE(N92:N99)</f>
        <v>1.34583333333334</v>
      </c>
    </row>
    <row r="100" ht="21.95" customHeight="1">
      <c r="A100" s="150">
        <v>2007</v>
      </c>
      <c r="B100" s="100">
        <v>35</v>
      </c>
      <c r="C100" s="83">
        <v>192.4</v>
      </c>
      <c r="D100" s="87">
        <v>5.49714285714286</v>
      </c>
      <c r="E100" s="40"/>
      <c r="F100" s="151">
        <v>2007</v>
      </c>
      <c r="G100" s="100">
        <v>16</v>
      </c>
      <c r="H100" s="83">
        <v>65.90000000000001</v>
      </c>
      <c r="I100" s="87">
        <v>4.11875</v>
      </c>
      <c r="J100" s="40"/>
      <c r="K100" s="151">
        <v>2007</v>
      </c>
      <c r="L100" s="100">
        <v>1</v>
      </c>
      <c r="M100" s="83">
        <v>2.7</v>
      </c>
      <c r="N100" s="89">
        <v>2.7</v>
      </c>
      <c r="O100" t="s" s="131">
        <v>120</v>
      </c>
      <c r="P100" s="135">
        <f>AVERAGE(B92:B100)</f>
        <v>28.6666666666667</v>
      </c>
      <c r="Q100" s="97">
        <f>AVERAGE(D92:D100)</f>
        <v>5.62262950445699</v>
      </c>
      <c r="R100" t="s" s="134">
        <v>120</v>
      </c>
      <c r="S100" s="135">
        <f>AVERAGE(G92:G100)</f>
        <v>11.2222222222222</v>
      </c>
      <c r="T100" s="97">
        <f>AVERAGE(I92:I100)</f>
        <v>4.20830958271748</v>
      </c>
      <c r="U100" t="s" s="134">
        <v>120</v>
      </c>
      <c r="V100" s="135">
        <f>AVERAGE(L92:L100)</f>
        <v>1.55555555555556</v>
      </c>
      <c r="W100" s="97">
        <f>AVERAGE(N92:N100)</f>
        <v>1.61666666666667</v>
      </c>
    </row>
    <row r="101" ht="21.95" customHeight="1">
      <c r="A101" s="150">
        <v>2008</v>
      </c>
      <c r="B101" s="100">
        <v>33</v>
      </c>
      <c r="C101" s="83">
        <v>170.1</v>
      </c>
      <c r="D101" s="87">
        <v>5.15454545454545</v>
      </c>
      <c r="E101" s="40"/>
      <c r="F101" s="151">
        <v>2008</v>
      </c>
      <c r="G101" s="100">
        <v>16</v>
      </c>
      <c r="H101" s="83">
        <v>63.5</v>
      </c>
      <c r="I101" s="87">
        <v>3.96875</v>
      </c>
      <c r="J101" s="40"/>
      <c r="K101" s="151">
        <v>2008</v>
      </c>
      <c r="L101" s="100">
        <v>3</v>
      </c>
      <c r="M101" s="83">
        <v>6.7</v>
      </c>
      <c r="N101" s="89">
        <v>2.23333333333333</v>
      </c>
      <c r="O101" t="s" s="131">
        <v>98</v>
      </c>
      <c r="P101" s="135">
        <f>AVERAGE(B92:B101)</f>
        <v>29.1</v>
      </c>
      <c r="Q101" s="97">
        <f>AVERAGE(D92:D101)</f>
        <v>5.57582109946584</v>
      </c>
      <c r="R101" t="s" s="134">
        <v>98</v>
      </c>
      <c r="S101" s="135">
        <f>AVERAGE(G92:G101)</f>
        <v>11.7</v>
      </c>
      <c r="T101" s="97">
        <f>AVERAGE(I92:I101)</f>
        <v>4.18435362444573</v>
      </c>
      <c r="U101" t="s" s="134">
        <v>98</v>
      </c>
      <c r="V101" s="135">
        <f>AVERAGE(L92:L101)</f>
        <v>1.7</v>
      </c>
      <c r="W101" s="97">
        <f>AVERAGE(N92:N101)</f>
        <v>1.71944444444445</v>
      </c>
    </row>
    <row r="102" ht="21.95" customHeight="1">
      <c r="A102" s="150">
        <v>2009</v>
      </c>
      <c r="B102" s="100">
        <v>32</v>
      </c>
      <c r="C102" s="83">
        <v>189.5</v>
      </c>
      <c r="D102" s="87">
        <v>5.921875</v>
      </c>
      <c r="E102" s="40"/>
      <c r="F102" s="151">
        <v>2009</v>
      </c>
      <c r="G102" s="100">
        <v>9</v>
      </c>
      <c r="H102" s="83">
        <v>36.7</v>
      </c>
      <c r="I102" s="87">
        <v>4.07777777777778</v>
      </c>
      <c r="J102" s="40"/>
      <c r="K102" s="151">
        <v>2009</v>
      </c>
      <c r="L102" s="100">
        <v>1</v>
      </c>
      <c r="M102" s="83">
        <v>1.9</v>
      </c>
      <c r="N102" s="89">
        <v>1.9</v>
      </c>
      <c r="O102" t="s" s="131">
        <v>119</v>
      </c>
      <c r="P102" s="135">
        <f>AVERAGE(B92:B102)</f>
        <v>29.3636363636364</v>
      </c>
      <c r="Q102" s="97">
        <f>AVERAGE(D92:D102)</f>
        <v>5.60728054496894</v>
      </c>
      <c r="R102" t="s" s="134">
        <v>119</v>
      </c>
      <c r="S102" s="135">
        <f>AVERAGE(G92:G102)</f>
        <v>11.4545454545455</v>
      </c>
      <c r="T102" s="97">
        <f>AVERAGE(I92:I102)</f>
        <v>4.17466491111228</v>
      </c>
      <c r="U102" t="s" s="134">
        <v>119</v>
      </c>
      <c r="V102" s="135">
        <f>AVERAGE(L92:L102)</f>
        <v>1.63636363636364</v>
      </c>
      <c r="W102" s="97">
        <f>AVERAGE(N92:N102)</f>
        <v>1.7452380952381</v>
      </c>
    </row>
    <row r="103" ht="21.95" customHeight="1">
      <c r="A103" s="150">
        <v>2010</v>
      </c>
      <c r="B103" s="100">
        <v>20</v>
      </c>
      <c r="C103" s="83">
        <v>119.2</v>
      </c>
      <c r="D103" s="87">
        <v>5.96</v>
      </c>
      <c r="E103" s="40"/>
      <c r="F103" s="151">
        <v>2010</v>
      </c>
      <c r="G103" s="100">
        <v>8</v>
      </c>
      <c r="H103" s="83">
        <v>36.6</v>
      </c>
      <c r="I103" s="87">
        <v>4.575</v>
      </c>
      <c r="J103" s="40"/>
      <c r="K103" s="151">
        <v>2010</v>
      </c>
      <c r="L103" s="100">
        <v>0</v>
      </c>
      <c r="M103" s="83">
        <v>0</v>
      </c>
      <c r="N103" s="89"/>
      <c r="O103" t="s" s="131">
        <v>118</v>
      </c>
      <c r="P103" s="135">
        <f>AVERAGE(B92:B103)</f>
        <v>28.5833333333333</v>
      </c>
      <c r="Q103" s="97">
        <f>AVERAGE(D92:D103)</f>
        <v>5.6366738328882</v>
      </c>
      <c r="R103" t="s" s="134">
        <v>118</v>
      </c>
      <c r="S103" s="135">
        <f>AVERAGE(G92:G103)</f>
        <v>11.1666666666667</v>
      </c>
      <c r="T103" s="97">
        <f>AVERAGE(I92:I103)</f>
        <v>4.20802616851959</v>
      </c>
      <c r="U103" t="s" s="134">
        <v>118</v>
      </c>
      <c r="V103" s="135">
        <f>AVERAGE(L92:L103)</f>
        <v>1.5</v>
      </c>
      <c r="W103" s="97">
        <f>AVERAGE(N92:N103)</f>
        <v>1.7452380952381</v>
      </c>
    </row>
    <row r="104" ht="21.95" customHeight="1">
      <c r="A104" s="150">
        <v>2011</v>
      </c>
      <c r="B104" s="100">
        <v>69</v>
      </c>
      <c r="C104" s="83">
        <v>341.1</v>
      </c>
      <c r="D104" s="87">
        <v>4.94347826086957</v>
      </c>
      <c r="E104" s="40"/>
      <c r="F104" s="151">
        <v>2011</v>
      </c>
      <c r="G104" s="100">
        <v>43</v>
      </c>
      <c r="H104" s="83">
        <v>163.1</v>
      </c>
      <c r="I104" s="87">
        <v>3.79302325581395</v>
      </c>
      <c r="J104" s="40"/>
      <c r="K104" s="151">
        <v>2011</v>
      </c>
      <c r="L104" s="100">
        <v>10</v>
      </c>
      <c r="M104" s="83">
        <v>20.6</v>
      </c>
      <c r="N104" s="89">
        <v>2.06</v>
      </c>
      <c r="O104" t="s" s="131">
        <v>117</v>
      </c>
      <c r="P104" s="135">
        <f>AVERAGE(B92:B104)</f>
        <v>31.6923076923077</v>
      </c>
      <c r="Q104" s="97">
        <f>AVERAGE(D92:D104)</f>
        <v>5.58335109657907</v>
      </c>
      <c r="R104" t="s" s="134">
        <v>117</v>
      </c>
      <c r="S104" s="135">
        <f>AVERAGE(G92:G104)</f>
        <v>13.6153846153846</v>
      </c>
      <c r="T104" s="97">
        <f>AVERAGE(I92:I104)</f>
        <v>4.17610286754223</v>
      </c>
      <c r="U104" t="s" s="134">
        <v>117</v>
      </c>
      <c r="V104" s="135">
        <f>AVERAGE(L92:L104)</f>
        <v>2.15384615384615</v>
      </c>
      <c r="W104" s="97">
        <f>AVERAGE(N92:N104)</f>
        <v>1.78458333333333</v>
      </c>
    </row>
    <row r="105" ht="21.95" customHeight="1">
      <c r="A105" s="150">
        <v>2012</v>
      </c>
      <c r="B105" s="100">
        <v>65</v>
      </c>
      <c r="C105" s="83">
        <v>298.8</v>
      </c>
      <c r="D105" s="87">
        <v>4.59692307692308</v>
      </c>
      <c r="E105" s="40"/>
      <c r="F105" s="151">
        <v>2012</v>
      </c>
      <c r="G105" s="100">
        <v>40</v>
      </c>
      <c r="H105" s="83">
        <v>135.4</v>
      </c>
      <c r="I105" s="87">
        <v>3.385</v>
      </c>
      <c r="J105" s="40"/>
      <c r="K105" s="151">
        <v>2012</v>
      </c>
      <c r="L105" s="100">
        <v>12</v>
      </c>
      <c r="M105" s="83">
        <v>16.2</v>
      </c>
      <c r="N105" s="89">
        <v>1.35</v>
      </c>
      <c r="O105" t="s" s="131">
        <v>116</v>
      </c>
      <c r="P105" s="135">
        <f>AVERAGE(B92:B105)</f>
        <v>34.0714285714286</v>
      </c>
      <c r="Q105" s="97">
        <f>AVERAGE(D92:D105)</f>
        <v>5.51289195231793</v>
      </c>
      <c r="R105" t="s" s="134">
        <v>116</v>
      </c>
      <c r="S105" s="135">
        <f>AVERAGE(G92:G105)</f>
        <v>15.5</v>
      </c>
      <c r="T105" s="97">
        <f>AVERAGE(I92:I105)</f>
        <v>4.11959551986065</v>
      </c>
      <c r="U105" t="s" s="134">
        <v>116</v>
      </c>
      <c r="V105" s="135">
        <f>AVERAGE(L92:L105)</f>
        <v>2.85714285714286</v>
      </c>
      <c r="W105" s="97">
        <f>AVERAGE(N92:N105)</f>
        <v>1.7362962962963</v>
      </c>
    </row>
    <row r="106" ht="21.95" customHeight="1">
      <c r="A106" s="150">
        <v>2013</v>
      </c>
      <c r="B106" s="100">
        <v>26</v>
      </c>
      <c r="C106" s="83">
        <v>138.5</v>
      </c>
      <c r="D106" s="87">
        <v>5.32692307692308</v>
      </c>
      <c r="E106" s="40"/>
      <c r="F106" s="151">
        <v>2013</v>
      </c>
      <c r="G106" s="100">
        <v>15</v>
      </c>
      <c r="H106" s="83">
        <v>67.7</v>
      </c>
      <c r="I106" s="87">
        <v>4.51333333333333</v>
      </c>
      <c r="J106" s="40"/>
      <c r="K106" s="151">
        <v>2013</v>
      </c>
      <c r="L106" s="100">
        <v>0</v>
      </c>
      <c r="M106" s="83">
        <v>0</v>
      </c>
      <c r="N106" s="89"/>
      <c r="O106" t="s" s="131">
        <v>115</v>
      </c>
      <c r="P106" s="135">
        <f>AVERAGE(B92:B106)</f>
        <v>33.5333333333333</v>
      </c>
      <c r="Q106" s="97">
        <f>AVERAGE(D92:D106)</f>
        <v>5.50049402729161</v>
      </c>
      <c r="R106" t="s" s="134">
        <v>115</v>
      </c>
      <c r="S106" s="135">
        <f>AVERAGE(G92:G106)</f>
        <v>15.4666666666667</v>
      </c>
      <c r="T106" s="97">
        <f>AVERAGE(I92:I106)</f>
        <v>4.14584470742549</v>
      </c>
      <c r="U106" t="s" s="134">
        <v>115</v>
      </c>
      <c r="V106" s="135">
        <f>AVERAGE(L92:L106)</f>
        <v>2.66666666666667</v>
      </c>
      <c r="W106" s="97">
        <f>AVERAGE(N92:N106)</f>
        <v>1.7362962962963</v>
      </c>
    </row>
    <row r="107" ht="21.95" customHeight="1">
      <c r="A107" s="150">
        <v>2014</v>
      </c>
      <c r="B107" s="100">
        <v>40</v>
      </c>
      <c r="C107" s="83">
        <v>219.4</v>
      </c>
      <c r="D107" s="87">
        <v>5.485</v>
      </c>
      <c r="E107" s="40"/>
      <c r="F107" s="151">
        <v>2014</v>
      </c>
      <c r="G107" s="100">
        <v>16</v>
      </c>
      <c r="H107" s="83">
        <v>62.8</v>
      </c>
      <c r="I107" s="87">
        <v>3.925</v>
      </c>
      <c r="J107" s="40"/>
      <c r="K107" s="151">
        <v>2014</v>
      </c>
      <c r="L107" s="100">
        <v>2</v>
      </c>
      <c r="M107" s="83">
        <v>3.6</v>
      </c>
      <c r="N107" s="89">
        <v>1.8</v>
      </c>
      <c r="O107" t="s" s="131">
        <v>114</v>
      </c>
      <c r="P107" s="135">
        <f>AVERAGE(B92:B107)</f>
        <v>33.9375</v>
      </c>
      <c r="Q107" s="97">
        <f>AVERAGE(D92:D107)</f>
        <v>5.49952565058588</v>
      </c>
      <c r="R107" t="s" s="134">
        <v>114</v>
      </c>
      <c r="S107" s="135">
        <f>AVERAGE(G92:G107)</f>
        <v>15.5</v>
      </c>
      <c r="T107" s="97">
        <f>AVERAGE(I92:I107)</f>
        <v>4.1320419132114</v>
      </c>
      <c r="U107" t="s" s="134">
        <v>114</v>
      </c>
      <c r="V107" s="135">
        <f>AVERAGE(L92:L107)</f>
        <v>2.625</v>
      </c>
      <c r="W107" s="97">
        <f>AVERAGE(N92:N107)</f>
        <v>1.74266666666667</v>
      </c>
    </row>
    <row r="108" ht="21.95" customHeight="1">
      <c r="A108" s="150">
        <v>2015</v>
      </c>
      <c r="B108" s="100">
        <v>31</v>
      </c>
      <c r="C108" s="83">
        <v>176.4</v>
      </c>
      <c r="D108" s="87">
        <v>5.69032258064516</v>
      </c>
      <c r="E108" s="40"/>
      <c r="F108" s="151">
        <v>2015</v>
      </c>
      <c r="G108" s="100">
        <v>11</v>
      </c>
      <c r="H108" s="83">
        <v>44.6</v>
      </c>
      <c r="I108" s="87">
        <v>4.05454545454545</v>
      </c>
      <c r="J108" s="40"/>
      <c r="K108" s="151">
        <v>2015</v>
      </c>
      <c r="L108" s="100">
        <v>2</v>
      </c>
      <c r="M108" s="83">
        <v>3.5</v>
      </c>
      <c r="N108" s="89">
        <v>1.75</v>
      </c>
      <c r="O108" t="s" s="131">
        <v>113</v>
      </c>
      <c r="P108" s="135">
        <f>AVERAGE(B92:B108)</f>
        <v>33.7647058823529</v>
      </c>
      <c r="Q108" s="97">
        <f>AVERAGE(D92:D108)</f>
        <v>5.5107489994129</v>
      </c>
      <c r="R108" t="s" s="134">
        <v>113</v>
      </c>
      <c r="S108" s="135">
        <f>AVERAGE(G92:G108)</f>
        <v>15.2352941176471</v>
      </c>
      <c r="T108" s="97">
        <f>AVERAGE(I92:I108)</f>
        <v>4.12748329799575</v>
      </c>
      <c r="U108" t="s" s="134">
        <v>113</v>
      </c>
      <c r="V108" s="135">
        <f>AVERAGE(L92:L108)</f>
        <v>2.58823529411765</v>
      </c>
      <c r="W108" s="97">
        <f>AVERAGE(N92:N108)</f>
        <v>1.74333333333333</v>
      </c>
    </row>
    <row r="109" ht="21.95" customHeight="1">
      <c r="A109" s="150">
        <v>2016</v>
      </c>
      <c r="B109" s="100">
        <v>23</v>
      </c>
      <c r="C109" s="83">
        <v>135.9</v>
      </c>
      <c r="D109" s="87">
        <v>5.90869565217391</v>
      </c>
      <c r="E109" s="40"/>
      <c r="F109" s="151">
        <v>2016</v>
      </c>
      <c r="G109" s="100">
        <v>8</v>
      </c>
      <c r="H109" s="83">
        <v>37.4</v>
      </c>
      <c r="I109" s="87">
        <v>4.675</v>
      </c>
      <c r="J109" s="40"/>
      <c r="K109" s="151">
        <v>2016</v>
      </c>
      <c r="L109" s="100">
        <v>0</v>
      </c>
      <c r="M109" s="83">
        <v>0</v>
      </c>
      <c r="N109" s="89"/>
      <c r="O109" t="s" s="131">
        <v>112</v>
      </c>
      <c r="P109" s="135">
        <f>AVERAGE(B92:B109)</f>
        <v>33.1666666666667</v>
      </c>
      <c r="Q109" s="97">
        <f>AVERAGE(D92:D109)</f>
        <v>5.53285714678851</v>
      </c>
      <c r="R109" t="s" s="134">
        <v>112</v>
      </c>
      <c r="S109" s="135">
        <f>AVERAGE(G92:G109)</f>
        <v>14.8333333333333</v>
      </c>
      <c r="T109" s="97">
        <f>AVERAGE(I92:I109)</f>
        <v>4.15790089255155</v>
      </c>
      <c r="U109" t="s" s="134">
        <v>112</v>
      </c>
      <c r="V109" s="135">
        <f>AVERAGE(L92:L109)</f>
        <v>2.44444444444444</v>
      </c>
      <c r="W109" s="97">
        <f>AVERAGE(N92:N109)</f>
        <v>1.74333333333333</v>
      </c>
    </row>
    <row r="110" ht="21.95" customHeight="1">
      <c r="A110" s="150">
        <v>2017</v>
      </c>
      <c r="B110" s="100">
        <v>27</v>
      </c>
      <c r="C110" s="83">
        <v>136.6</v>
      </c>
      <c r="D110" s="87">
        <v>5.05925925925926</v>
      </c>
      <c r="E110" s="40"/>
      <c r="F110" s="151">
        <v>2017</v>
      </c>
      <c r="G110" s="100">
        <v>16</v>
      </c>
      <c r="H110" s="83">
        <v>65.3</v>
      </c>
      <c r="I110" s="87">
        <v>4.08125</v>
      </c>
      <c r="J110" s="40"/>
      <c r="K110" s="151">
        <v>2017</v>
      </c>
      <c r="L110" s="100">
        <v>4</v>
      </c>
      <c r="M110" s="83">
        <v>7.1</v>
      </c>
      <c r="N110" s="89">
        <v>1.775</v>
      </c>
      <c r="O110" t="s" s="131">
        <v>111</v>
      </c>
      <c r="P110" s="135">
        <f>AVERAGE(B92:B110)</f>
        <v>32.8421052631579</v>
      </c>
      <c r="Q110" s="97">
        <f>AVERAGE(D92:D110)</f>
        <v>5.50793094218171</v>
      </c>
      <c r="R110" t="s" s="134">
        <v>111</v>
      </c>
      <c r="S110" s="135">
        <f>AVERAGE(G92:G110)</f>
        <v>14.8947368421053</v>
      </c>
      <c r="T110" s="97">
        <f>AVERAGE(I92:I110)</f>
        <v>4.15386663504883</v>
      </c>
      <c r="U110" t="s" s="134">
        <v>111</v>
      </c>
      <c r="V110" s="135">
        <f>AVERAGE(L92:L110)</f>
        <v>2.52631578947368</v>
      </c>
      <c r="W110" s="97">
        <f>AVERAGE(N92:N110)</f>
        <v>1.74597222222222</v>
      </c>
    </row>
    <row r="111" ht="21.95" customHeight="1">
      <c r="A111" s="150">
        <v>2018</v>
      </c>
      <c r="B111" s="100">
        <v>37</v>
      </c>
      <c r="C111" s="83">
        <v>197.4</v>
      </c>
      <c r="D111" s="87">
        <v>5.33513513513514</v>
      </c>
      <c r="E111" s="40"/>
      <c r="F111" s="151">
        <v>2018</v>
      </c>
      <c r="G111" s="100">
        <v>14</v>
      </c>
      <c r="H111" s="83">
        <v>47.9</v>
      </c>
      <c r="I111" s="87">
        <v>3.42142857142857</v>
      </c>
      <c r="J111" s="40"/>
      <c r="K111" s="151">
        <v>2018</v>
      </c>
      <c r="L111" s="100">
        <v>4</v>
      </c>
      <c r="M111" s="83">
        <v>8.4</v>
      </c>
      <c r="N111" s="89">
        <v>2.1</v>
      </c>
      <c r="O111" t="s" s="131">
        <v>110</v>
      </c>
      <c r="P111" s="135">
        <f>AVERAGE(B92:B111)</f>
        <v>33.05</v>
      </c>
      <c r="Q111" s="97">
        <f>AVERAGE(D92:D111)</f>
        <v>5.49929115182938</v>
      </c>
      <c r="R111" t="s" s="134">
        <v>110</v>
      </c>
      <c r="S111" s="135">
        <f>AVERAGE(G92:G111)</f>
        <v>14.85</v>
      </c>
      <c r="T111" s="97">
        <f>AVERAGE(I92:I111)</f>
        <v>4.11724473186782</v>
      </c>
      <c r="U111" t="s" s="134">
        <v>110</v>
      </c>
      <c r="V111" s="135">
        <f>AVERAGE(L92:L111)</f>
        <v>2.6</v>
      </c>
      <c r="W111" s="97">
        <f>AVERAGE(N92:N111)</f>
        <v>1.77320512820513</v>
      </c>
    </row>
    <row r="112" ht="21.95" customHeight="1">
      <c r="A112" s="150">
        <v>2019</v>
      </c>
      <c r="B112" s="100">
        <v>35</v>
      </c>
      <c r="C112" s="83">
        <v>179.4</v>
      </c>
      <c r="D112" s="87">
        <v>5.12571428571429</v>
      </c>
      <c r="E112" s="40"/>
      <c r="F112" s="151">
        <v>2019</v>
      </c>
      <c r="G112" s="100">
        <v>20</v>
      </c>
      <c r="H112" s="83">
        <v>79</v>
      </c>
      <c r="I112" s="87">
        <v>3.95</v>
      </c>
      <c r="J112" s="40"/>
      <c r="K112" s="151">
        <v>2019</v>
      </c>
      <c r="L112" s="100">
        <v>5</v>
      </c>
      <c r="M112" s="83">
        <v>10.2</v>
      </c>
      <c r="N112" s="89">
        <v>2.04</v>
      </c>
      <c r="O112" s="96"/>
      <c r="P112" s="83"/>
      <c r="Q112" s="83"/>
      <c r="R112" s="84"/>
      <c r="S112" s="83"/>
      <c r="T112" s="83"/>
      <c r="U112" s="84"/>
      <c r="V112" s="83"/>
      <c r="W112" s="97"/>
    </row>
    <row r="113" ht="21.95" customHeight="1">
      <c r="A113" s="150">
        <v>2020</v>
      </c>
      <c r="B113" s="100">
        <v>31</v>
      </c>
      <c r="C113" s="83">
        <v>169.5</v>
      </c>
      <c r="D113" s="87">
        <v>5.46774193548387</v>
      </c>
      <c r="E113" s="40"/>
      <c r="F113" s="151">
        <v>2020</v>
      </c>
      <c r="G113" s="100">
        <v>15</v>
      </c>
      <c r="H113" s="83">
        <v>62.6</v>
      </c>
      <c r="I113" s="87">
        <v>4.17333333333333</v>
      </c>
      <c r="J113" s="40"/>
      <c r="K113" s="151">
        <v>2020</v>
      </c>
      <c r="L113" s="100">
        <v>1</v>
      </c>
      <c r="M113" s="83">
        <v>2.7</v>
      </c>
      <c r="N113" s="89">
        <v>2.7</v>
      </c>
      <c r="O113" s="96"/>
      <c r="P113" s="83"/>
      <c r="Q113" s="83"/>
      <c r="R113" s="84"/>
      <c r="S113" s="83"/>
      <c r="T113" s="83"/>
      <c r="U113" s="84"/>
      <c r="V113" s="83"/>
      <c r="W113" s="97"/>
    </row>
    <row r="114" ht="21.95" customHeight="1">
      <c r="A114" s="150">
        <v>2021</v>
      </c>
      <c r="B114" s="100">
        <v>25</v>
      </c>
      <c r="C114" s="83">
        <v>149.3</v>
      </c>
      <c r="D114" s="87">
        <v>5.972</v>
      </c>
      <c r="E114" s="40"/>
      <c r="F114" s="151">
        <v>2021</v>
      </c>
      <c r="G114" s="100">
        <v>7</v>
      </c>
      <c r="H114" s="83">
        <v>31.6</v>
      </c>
      <c r="I114" s="87">
        <v>4.51428571428571</v>
      </c>
      <c r="J114" s="40"/>
      <c r="K114" s="151">
        <v>2021</v>
      </c>
      <c r="L114" s="100">
        <v>1</v>
      </c>
      <c r="M114" s="83">
        <v>1.8</v>
      </c>
      <c r="N114" s="89">
        <v>1.8</v>
      </c>
      <c r="O114" s="96"/>
      <c r="P114" s="83"/>
      <c r="Q114" s="83"/>
      <c r="R114" s="84"/>
      <c r="S114" s="83"/>
      <c r="T114" s="83"/>
      <c r="U114" s="84"/>
      <c r="V114" s="83"/>
      <c r="W114" s="97"/>
    </row>
    <row r="115" ht="21.95" customHeight="1">
      <c r="A115" s="150">
        <v>2022</v>
      </c>
      <c r="B115" s="100">
        <v>34</v>
      </c>
      <c r="C115" s="83">
        <v>163</v>
      </c>
      <c r="D115" s="87">
        <v>4.79411764705882</v>
      </c>
      <c r="E115" s="40"/>
      <c r="F115" s="151">
        <v>2022</v>
      </c>
      <c r="G115" s="100">
        <v>23</v>
      </c>
      <c r="H115" s="83">
        <v>89</v>
      </c>
      <c r="I115" s="87">
        <v>3.8695652173913</v>
      </c>
      <c r="J115" s="40"/>
      <c r="K115" s="151">
        <v>2022</v>
      </c>
      <c r="L115" s="100">
        <v>3</v>
      </c>
      <c r="M115" s="83">
        <v>6.7</v>
      </c>
      <c r="N115" s="89">
        <v>2.23333333333333</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94"/>
      <c r="C134" s="83"/>
      <c r="D134" s="87"/>
      <c r="E134" s="40"/>
      <c r="F134" s="88"/>
      <c r="G134" s="94"/>
      <c r="H134" s="83"/>
      <c r="I134" s="87"/>
      <c r="J134" s="40"/>
      <c r="K134" s="88"/>
      <c r="L134" s="94"/>
      <c r="M134" s="83"/>
      <c r="N134" s="89"/>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t="s" s="162">
        <v>226</v>
      </c>
      <c r="C137" s="83"/>
      <c r="D137" s="87"/>
      <c r="E137" s="40"/>
      <c r="F137" t="s" s="95">
        <v>98</v>
      </c>
      <c r="G137" t="s" s="162">
        <v>226</v>
      </c>
      <c r="H137" s="83"/>
      <c r="I137" s="87"/>
      <c r="J137" s="40"/>
      <c r="K137" t="s" s="95">
        <v>98</v>
      </c>
      <c r="L137" t="s" s="162">
        <v>226</v>
      </c>
      <c r="M137" s="83"/>
      <c r="N137" s="89"/>
      <c r="O137" s="96"/>
      <c r="P137" s="83"/>
      <c r="Q137" s="83"/>
      <c r="R137" s="84"/>
      <c r="S137" s="83"/>
      <c r="T137" s="83"/>
      <c r="U137" s="84"/>
      <c r="V137" s="83"/>
      <c r="W137" s="97"/>
    </row>
    <row r="138" ht="21.95" customHeight="1">
      <c r="A138" t="s" s="98">
        <v>99</v>
      </c>
      <c r="B138" s="83">
        <f>AVERAGE(B81:B90)</f>
        <v>25.5</v>
      </c>
      <c r="C138" s="83">
        <f>AVERAGE(C74:C83)</f>
        <v>162.12</v>
      </c>
      <c r="D138" s="87">
        <f>AVERAGE(D74:D83)</f>
        <v>5.2160988213459</v>
      </c>
      <c r="E138" s="40"/>
      <c r="F138" t="s" s="99">
        <v>99</v>
      </c>
      <c r="G138" s="83">
        <f>AVERAGE(G81:G90)</f>
        <v>11.4</v>
      </c>
      <c r="H138" s="83">
        <f>AVERAGE(H74:H83)</f>
        <v>55.24</v>
      </c>
      <c r="I138" s="87">
        <f>AVERAGE(I74:I83)</f>
        <v>3.71647008620035</v>
      </c>
      <c r="J138" s="40"/>
      <c r="K138" t="s" s="99">
        <v>99</v>
      </c>
      <c r="L138" s="83">
        <f>AVERAGE(L81:L90)</f>
        <v>1.4</v>
      </c>
      <c r="M138" s="83">
        <f>AVERAGE(M74:M83)</f>
        <v>5.41</v>
      </c>
      <c r="N138" s="89">
        <f>AVERAGE(N74:N83)</f>
        <v>1.58192640692641</v>
      </c>
      <c r="O138" s="96"/>
      <c r="P138" s="83"/>
      <c r="Q138" s="83"/>
      <c r="R138" s="84"/>
      <c r="S138" s="83"/>
      <c r="T138" s="83"/>
      <c r="U138" s="84"/>
      <c r="V138" s="83"/>
      <c r="W138" s="97"/>
    </row>
    <row r="139" ht="21.95" customHeight="1">
      <c r="A139" t="s" s="98">
        <v>100</v>
      </c>
      <c r="B139" s="83">
        <f>AVERAGE(B92:B101)</f>
        <v>29.1</v>
      </c>
      <c r="C139" s="83">
        <f>AVERAGE(C86:C95)</f>
        <v>146.12</v>
      </c>
      <c r="D139" s="87">
        <f>AVERAGE(D86:D95)</f>
        <v>5.54638493115453</v>
      </c>
      <c r="E139" s="40"/>
      <c r="F139" t="s" s="99">
        <v>100</v>
      </c>
      <c r="G139" s="83">
        <f>AVERAGE(G92:G101)</f>
        <v>11.7</v>
      </c>
      <c r="H139" s="83">
        <f>AVERAGE(H86:H95)</f>
        <v>43.52</v>
      </c>
      <c r="I139" s="87">
        <f>AVERAGE(I86:I95)</f>
        <v>4.06379226913438</v>
      </c>
      <c r="J139" s="40"/>
      <c r="K139" t="s" s="99">
        <v>100</v>
      </c>
      <c r="L139" s="83">
        <f>AVERAGE(L92:L101)</f>
        <v>1.7</v>
      </c>
      <c r="M139" s="83">
        <f>AVERAGE(M86:M95)</f>
        <v>3.09</v>
      </c>
      <c r="N139" s="89">
        <f>AVERAGE(N86:N95)</f>
        <v>1.63333333333334</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c r="C141" s="83"/>
      <c r="D141" s="87"/>
      <c r="E141" s="40"/>
      <c r="F141" t="s" s="104">
        <v>102</v>
      </c>
      <c r="G141" s="83"/>
      <c r="H141" s="83"/>
      <c r="I141" s="87"/>
      <c r="J141" s="40"/>
      <c r="K141" t="s" s="104">
        <v>102</v>
      </c>
      <c r="L141" s="83"/>
      <c r="M141" s="83"/>
      <c r="N141" s="89"/>
      <c r="O141" s="96"/>
      <c r="P141" s="83"/>
      <c r="Q141" s="83"/>
      <c r="R141" s="84"/>
      <c r="S141" s="83"/>
      <c r="T141" s="83"/>
      <c r="U141" s="84"/>
      <c r="V141" s="83"/>
      <c r="W141" s="97"/>
    </row>
    <row r="142" ht="21.95" customHeight="1">
      <c r="A142" t="s" s="103">
        <v>103</v>
      </c>
      <c r="B142" s="83"/>
      <c r="C142" s="83"/>
      <c r="D142" s="87"/>
      <c r="E142" s="40"/>
      <c r="F142" t="s" s="104">
        <v>103</v>
      </c>
      <c r="G142" s="83"/>
      <c r="H142" s="83"/>
      <c r="I142" s="87"/>
      <c r="J142" s="40"/>
      <c r="K142" t="s" s="104">
        <v>103</v>
      </c>
      <c r="L142" s="83"/>
      <c r="M142" s="83"/>
      <c r="N142" s="89"/>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AVERAGE(B86:B90)</f>
        <v>23.8</v>
      </c>
      <c r="C145" s="83">
        <f>AVERAGE(C79:C83)</f>
        <v>122.06</v>
      </c>
      <c r="D145" s="87">
        <f>AVERAGE(D79:D83)</f>
        <v>5.21116794871795</v>
      </c>
      <c r="E145" s="40"/>
      <c r="F145" t="s" s="99">
        <v>99</v>
      </c>
      <c r="G145" s="83">
        <f>AVERAGE(G86:G90)</f>
        <v>10</v>
      </c>
      <c r="H145" s="83">
        <f>AVERAGE(H79:H83)</f>
        <v>53.16</v>
      </c>
      <c r="I145" s="87">
        <f>AVERAGE(I79:I83)</f>
        <v>4.09854803675856</v>
      </c>
      <c r="J145" s="40"/>
      <c r="K145" t="s" s="99">
        <v>99</v>
      </c>
      <c r="L145" s="83">
        <f>AVERAGE(L86:L90)</f>
        <v>1.4</v>
      </c>
      <c r="M145" s="83">
        <f>AVERAGE(M79:M83)</f>
        <v>2.08</v>
      </c>
      <c r="N145" s="89">
        <f>AVERAGE(N79:N83)</f>
        <v>2.125</v>
      </c>
      <c r="O145" s="96"/>
      <c r="P145" s="83"/>
      <c r="Q145" s="83"/>
      <c r="R145" s="84"/>
      <c r="S145" s="83"/>
      <c r="T145" s="83"/>
      <c r="U145" s="84"/>
      <c r="V145" s="83"/>
      <c r="W145" s="97"/>
    </row>
    <row r="146" ht="21.95" customHeight="1">
      <c r="A146" t="s" s="98">
        <v>100</v>
      </c>
      <c r="B146" s="83">
        <f>AVERAGE(B92:B96)</f>
        <v>29.8</v>
      </c>
      <c r="C146" s="83">
        <f>AVERAGE(C86:C90)</f>
        <v>132.54</v>
      </c>
      <c r="D146" s="87">
        <f>AVERAGE(D86:D90)</f>
        <v>5.68133906308878</v>
      </c>
      <c r="E146" s="40"/>
      <c r="F146" t="s" s="99">
        <v>100</v>
      </c>
      <c r="G146" s="83">
        <f>AVERAGE(G92:G96)</f>
        <v>11.8</v>
      </c>
      <c r="H146" s="83">
        <f>AVERAGE(H86:H90)</f>
        <v>39.18</v>
      </c>
      <c r="I146" s="87">
        <f>AVERAGE(I86:I90)</f>
        <v>4.04912087912088</v>
      </c>
      <c r="J146" s="40"/>
      <c r="K146" t="s" s="99">
        <v>100</v>
      </c>
      <c r="L146" s="83">
        <f>AVERAGE(L92:L96)</f>
        <v>2.2</v>
      </c>
      <c r="M146" s="83">
        <f>AVERAGE(M86:M90)</f>
        <v>2.36</v>
      </c>
      <c r="N146" s="89">
        <f>AVERAGE(N86:N90)</f>
        <v>1.63888888888889</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c r="C148" s="83"/>
      <c r="D148" s="87"/>
      <c r="E148" s="40"/>
      <c r="F148" t="s" s="104">
        <v>102</v>
      </c>
      <c r="G148" s="83"/>
      <c r="H148" s="83"/>
      <c r="I148" s="87"/>
      <c r="J148" s="40"/>
      <c r="K148" t="s" s="104">
        <v>102</v>
      </c>
      <c r="L148" s="83"/>
      <c r="M148" s="83"/>
      <c r="N148" s="89"/>
      <c r="O148" s="96"/>
      <c r="P148" s="83"/>
      <c r="Q148" s="83"/>
      <c r="R148" s="84"/>
      <c r="S148" s="83"/>
      <c r="T148" s="83"/>
      <c r="U148" s="84"/>
      <c r="V148" s="83"/>
      <c r="W148" s="97"/>
    </row>
    <row r="149" ht="21.95" customHeight="1">
      <c r="A149" t="s" s="103">
        <v>103</v>
      </c>
      <c r="B149" s="83"/>
      <c r="C149" s="83"/>
      <c r="D149" s="87"/>
      <c r="E149" s="40"/>
      <c r="F149" t="s" s="104">
        <v>103</v>
      </c>
      <c r="G149" s="83"/>
      <c r="H149" s="83"/>
      <c r="I149" s="87"/>
      <c r="J149" s="40"/>
      <c r="K149" t="s" s="104">
        <v>103</v>
      </c>
      <c r="L149" s="83"/>
      <c r="M149" s="83"/>
      <c r="N149" s="89"/>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3.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11" customWidth="1"/>
    <col min="2" max="4" width="12.1719" style="311" customWidth="1"/>
    <col min="5" max="5" width="1.35156" style="311" customWidth="1"/>
    <col min="6" max="6" width="10" style="311" customWidth="1"/>
    <col min="7" max="9" width="12.1719" style="311" customWidth="1"/>
    <col min="10" max="10" width="1.35156" style="311" customWidth="1"/>
    <col min="11" max="11" width="10" style="311" customWidth="1"/>
    <col min="12" max="14" width="12.1719" style="311" customWidth="1"/>
    <col min="15" max="15" width="10.8516" style="311" customWidth="1"/>
    <col min="16" max="17" width="6.5" style="311" customWidth="1"/>
    <col min="18" max="18" width="10.8516" style="311" customWidth="1"/>
    <col min="19" max="20" width="6.5" style="311" customWidth="1"/>
    <col min="21" max="21" width="10.8516" style="311" customWidth="1"/>
    <col min="22" max="23" width="6.5" style="311" customWidth="1"/>
    <col min="24" max="16384" width="16.3516" style="311" customWidth="1"/>
  </cols>
  <sheetData>
    <row r="1" ht="64.15" customHeight="1">
      <c r="A1" t="s" s="164">
        <v>426</v>
      </c>
      <c r="B1" t="s" s="27">
        <v>40</v>
      </c>
      <c r="C1" t="s" s="27">
        <v>41</v>
      </c>
      <c r="D1" t="s" s="28">
        <v>42</v>
      </c>
      <c r="E1" s="29"/>
      <c r="F1" t="s" s="30">
        <v>159</v>
      </c>
      <c r="G1" t="s" s="27">
        <v>44</v>
      </c>
      <c r="H1" t="s" s="27">
        <v>45</v>
      </c>
      <c r="I1" t="s" s="28">
        <v>46</v>
      </c>
      <c r="J1" s="29"/>
      <c r="K1" t="s" s="30">
        <v>109</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24</v>
      </c>
      <c r="C3" s="78">
        <v>132.4</v>
      </c>
      <c r="D3" s="79">
        <v>5.51666666666667</v>
      </c>
      <c r="E3" s="40"/>
      <c r="F3" s="145">
        <v>1910</v>
      </c>
      <c r="G3" s="144">
        <v>11</v>
      </c>
      <c r="H3" s="78">
        <v>48.6</v>
      </c>
      <c r="I3" s="79">
        <v>4.41818181818182</v>
      </c>
      <c r="J3" s="40"/>
      <c r="K3" s="145">
        <v>1910</v>
      </c>
      <c r="L3" s="144">
        <v>1</v>
      </c>
      <c r="M3" s="78">
        <v>3.3</v>
      </c>
      <c r="N3" s="81">
        <v>3.3</v>
      </c>
      <c r="O3" s="146"/>
      <c r="P3" s="147"/>
      <c r="Q3" s="148"/>
      <c r="R3" s="149"/>
      <c r="S3" s="147"/>
      <c r="T3" s="148"/>
      <c r="U3" s="149"/>
      <c r="V3" s="147"/>
      <c r="W3" s="148"/>
    </row>
    <row r="4" ht="21.95" customHeight="1">
      <c r="A4" s="150">
        <v>1911</v>
      </c>
      <c r="B4" s="100">
        <v>35</v>
      </c>
      <c r="C4" s="83">
        <v>189.6</v>
      </c>
      <c r="D4" s="87">
        <v>5.41714285714286</v>
      </c>
      <c r="E4" s="40"/>
      <c r="F4" s="151">
        <v>1911</v>
      </c>
      <c r="G4" s="100">
        <v>15</v>
      </c>
      <c r="H4" s="83">
        <v>61.2</v>
      </c>
      <c r="I4" s="87">
        <v>4.08</v>
      </c>
      <c r="J4" s="40"/>
      <c r="K4" s="151">
        <v>1911</v>
      </c>
      <c r="L4" s="100">
        <v>5</v>
      </c>
      <c r="M4" s="83">
        <v>12.5</v>
      </c>
      <c r="N4" s="89">
        <v>2.5</v>
      </c>
      <c r="O4" s="152"/>
      <c r="P4" s="135"/>
      <c r="Q4" s="97"/>
      <c r="R4" s="153"/>
      <c r="S4" s="135"/>
      <c r="T4" s="97"/>
      <c r="U4" s="153"/>
      <c r="V4" s="135"/>
      <c r="W4" s="97"/>
    </row>
    <row r="5" ht="21.95" customHeight="1">
      <c r="A5" s="150">
        <v>1912</v>
      </c>
      <c r="B5" s="100">
        <v>47</v>
      </c>
      <c r="C5" s="83">
        <v>255.7</v>
      </c>
      <c r="D5" s="87">
        <v>5.44042553191489</v>
      </c>
      <c r="E5" s="40"/>
      <c r="F5" s="151">
        <v>1912</v>
      </c>
      <c r="G5" s="100">
        <v>26</v>
      </c>
      <c r="H5" s="83">
        <v>120.4</v>
      </c>
      <c r="I5" s="87">
        <v>4.63076923076923</v>
      </c>
      <c r="J5" s="40"/>
      <c r="K5" s="151">
        <v>1912</v>
      </c>
      <c r="L5" s="100">
        <v>3</v>
      </c>
      <c r="M5" s="83">
        <v>8.6</v>
      </c>
      <c r="N5" s="89">
        <v>2.86666666666667</v>
      </c>
      <c r="O5" s="152"/>
      <c r="P5" s="135"/>
      <c r="Q5" s="97"/>
      <c r="R5" s="153"/>
      <c r="S5" s="135"/>
      <c r="T5" s="97"/>
      <c r="U5" s="153"/>
      <c r="V5" s="135"/>
      <c r="W5" s="97"/>
    </row>
    <row r="6" ht="21.95" customHeight="1">
      <c r="A6" s="150">
        <v>1913</v>
      </c>
      <c r="B6" s="100">
        <v>45</v>
      </c>
      <c r="C6" s="83">
        <v>227.5</v>
      </c>
      <c r="D6" s="87">
        <v>5.05555555555556</v>
      </c>
      <c r="E6" s="40"/>
      <c r="F6" s="151">
        <v>1913</v>
      </c>
      <c r="G6" s="100">
        <v>25</v>
      </c>
      <c r="H6" s="83">
        <v>103.5</v>
      </c>
      <c r="I6" s="87">
        <v>4.14</v>
      </c>
      <c r="J6" s="40"/>
      <c r="K6" s="151">
        <v>1913</v>
      </c>
      <c r="L6" s="100">
        <v>6</v>
      </c>
      <c r="M6" s="83">
        <v>14.6</v>
      </c>
      <c r="N6" s="89">
        <v>2.43333333333333</v>
      </c>
      <c r="O6" s="152"/>
      <c r="P6" s="135"/>
      <c r="Q6" s="97"/>
      <c r="R6" s="153"/>
      <c r="S6" s="135"/>
      <c r="T6" s="97"/>
      <c r="U6" s="153"/>
      <c r="V6" s="135"/>
      <c r="W6" s="97"/>
    </row>
    <row r="7" ht="21.95" customHeight="1">
      <c r="A7" s="150">
        <v>1914</v>
      </c>
      <c r="B7" s="100">
        <v>47</v>
      </c>
      <c r="C7" s="83">
        <v>240.7</v>
      </c>
      <c r="D7" s="87">
        <v>5.12127659574468</v>
      </c>
      <c r="E7" s="40"/>
      <c r="F7" s="151">
        <v>1914</v>
      </c>
      <c r="G7" s="100">
        <v>24</v>
      </c>
      <c r="H7" s="83">
        <v>96</v>
      </c>
      <c r="I7" s="87">
        <v>4</v>
      </c>
      <c r="J7" s="40"/>
      <c r="K7" s="151">
        <v>1914</v>
      </c>
      <c r="L7" s="100">
        <v>8</v>
      </c>
      <c r="M7" s="83">
        <v>21.5</v>
      </c>
      <c r="N7" s="89">
        <v>2.6875</v>
      </c>
      <c r="O7" s="152"/>
      <c r="P7" s="135"/>
      <c r="Q7" s="97"/>
      <c r="R7" s="153"/>
      <c r="S7" s="135"/>
      <c r="T7" s="97"/>
      <c r="U7" s="153"/>
      <c r="V7" s="135"/>
      <c r="W7" s="97"/>
    </row>
    <row r="8" ht="21.95" customHeight="1">
      <c r="A8" s="150">
        <v>1915</v>
      </c>
      <c r="B8" s="100">
        <v>24</v>
      </c>
      <c r="C8" s="83">
        <v>135.1</v>
      </c>
      <c r="D8" s="87">
        <v>5.62916666666667</v>
      </c>
      <c r="E8" s="40"/>
      <c r="F8" s="151">
        <v>1915</v>
      </c>
      <c r="G8" s="100">
        <v>10</v>
      </c>
      <c r="H8" s="83">
        <v>45.5</v>
      </c>
      <c r="I8" s="87">
        <v>4.55</v>
      </c>
      <c r="J8" s="40"/>
      <c r="K8" s="151">
        <v>1915</v>
      </c>
      <c r="L8" s="100">
        <v>2</v>
      </c>
      <c r="M8" s="83">
        <v>5</v>
      </c>
      <c r="N8" s="89">
        <v>2.5</v>
      </c>
      <c r="O8" s="152"/>
      <c r="P8" s="135"/>
      <c r="Q8" s="97"/>
      <c r="R8" s="153"/>
      <c r="S8" s="135"/>
      <c r="T8" s="97"/>
      <c r="U8" s="153"/>
      <c r="V8" s="135"/>
      <c r="W8" s="97"/>
    </row>
    <row r="9" ht="21.95" customHeight="1">
      <c r="A9" s="150">
        <v>1916</v>
      </c>
      <c r="B9" s="100">
        <v>29</v>
      </c>
      <c r="C9" s="83">
        <v>171.7</v>
      </c>
      <c r="D9" s="87">
        <v>5.92068965517241</v>
      </c>
      <c r="E9" s="40"/>
      <c r="F9" s="151">
        <v>1916</v>
      </c>
      <c r="G9" s="100">
        <v>10</v>
      </c>
      <c r="H9" s="83">
        <v>46.9</v>
      </c>
      <c r="I9" s="87">
        <v>4.69</v>
      </c>
      <c r="J9" s="40"/>
      <c r="K9" s="151">
        <v>1916</v>
      </c>
      <c r="L9" s="100">
        <v>1</v>
      </c>
      <c r="M9" s="83">
        <v>3.3</v>
      </c>
      <c r="N9" s="89">
        <v>3.3</v>
      </c>
      <c r="O9" s="152"/>
      <c r="P9" s="135"/>
      <c r="Q9" s="97"/>
      <c r="R9" s="153"/>
      <c r="S9" s="135"/>
      <c r="T9" s="97"/>
      <c r="U9" s="153"/>
      <c r="V9" s="135"/>
      <c r="W9" s="97"/>
    </row>
    <row r="10" ht="21.95" customHeight="1">
      <c r="A10" s="150">
        <v>1917</v>
      </c>
      <c r="B10" s="100">
        <v>37</v>
      </c>
      <c r="C10" s="83">
        <v>214.4</v>
      </c>
      <c r="D10" s="87">
        <v>5.79459459459459</v>
      </c>
      <c r="E10" s="40"/>
      <c r="F10" s="151">
        <v>1917</v>
      </c>
      <c r="G10" s="100">
        <v>13</v>
      </c>
      <c r="H10" s="83">
        <v>58.3</v>
      </c>
      <c r="I10" s="87">
        <v>4.48461538461538</v>
      </c>
      <c r="J10" s="40"/>
      <c r="K10" s="151">
        <v>1917</v>
      </c>
      <c r="L10" s="100">
        <v>2</v>
      </c>
      <c r="M10" s="83">
        <v>5.6</v>
      </c>
      <c r="N10" s="89">
        <v>2.8</v>
      </c>
      <c r="O10" s="152"/>
      <c r="P10" s="135"/>
      <c r="Q10" s="97"/>
      <c r="R10" s="153"/>
      <c r="S10" s="135"/>
      <c r="T10" s="97"/>
      <c r="U10" s="153"/>
      <c r="V10" s="135"/>
      <c r="W10" s="97"/>
    </row>
    <row r="11" ht="21.95" customHeight="1">
      <c r="A11" s="150">
        <v>1918</v>
      </c>
      <c r="B11" s="100">
        <v>41</v>
      </c>
      <c r="C11" s="83">
        <v>234.7</v>
      </c>
      <c r="D11" s="87">
        <v>5.72439024390244</v>
      </c>
      <c r="E11" s="40"/>
      <c r="F11" s="151">
        <v>1918</v>
      </c>
      <c r="G11" s="100">
        <v>15</v>
      </c>
      <c r="H11" s="83">
        <v>65.5</v>
      </c>
      <c r="I11" s="87">
        <v>4.36666666666667</v>
      </c>
      <c r="J11" s="40"/>
      <c r="K11" s="151">
        <v>1918</v>
      </c>
      <c r="L11" s="100">
        <v>2</v>
      </c>
      <c r="M11" s="83">
        <v>6.2</v>
      </c>
      <c r="N11" s="89">
        <v>3.1</v>
      </c>
      <c r="O11" s="152"/>
      <c r="P11" s="135"/>
      <c r="Q11" s="97"/>
      <c r="R11" s="153"/>
      <c r="S11" s="135"/>
      <c r="T11" s="97"/>
      <c r="U11" s="153"/>
      <c r="V11" s="135"/>
      <c r="W11" s="97"/>
    </row>
    <row r="12" ht="21.95" customHeight="1">
      <c r="A12" s="150">
        <v>1919</v>
      </c>
      <c r="B12" s="100">
        <v>33</v>
      </c>
      <c r="C12" s="83">
        <v>184.5</v>
      </c>
      <c r="D12" s="87">
        <v>5.59090909090909</v>
      </c>
      <c r="E12" s="40"/>
      <c r="F12" s="151">
        <v>1919</v>
      </c>
      <c r="G12" s="100">
        <v>13</v>
      </c>
      <c r="H12" s="83">
        <v>55.4</v>
      </c>
      <c r="I12" s="87">
        <v>4.26153846153846</v>
      </c>
      <c r="J12" s="40"/>
      <c r="K12" s="151">
        <v>1919</v>
      </c>
      <c r="L12" s="100">
        <v>2</v>
      </c>
      <c r="M12" s="83">
        <v>4.4</v>
      </c>
      <c r="N12" s="89">
        <v>2.2</v>
      </c>
      <c r="O12" s="152"/>
      <c r="P12" s="135"/>
      <c r="Q12" s="97"/>
      <c r="R12" s="153"/>
      <c r="S12" s="135"/>
      <c r="T12" s="97"/>
      <c r="U12" s="153"/>
      <c r="V12" s="135"/>
      <c r="W12" s="97"/>
    </row>
    <row r="13" ht="21.95" customHeight="1">
      <c r="A13" s="150">
        <v>1920</v>
      </c>
      <c r="B13" s="100">
        <v>38</v>
      </c>
      <c r="C13" s="83">
        <v>220.6</v>
      </c>
      <c r="D13" s="87">
        <v>5.80526315789474</v>
      </c>
      <c r="E13" s="40"/>
      <c r="F13" s="151">
        <v>1920</v>
      </c>
      <c r="G13" s="100">
        <v>15</v>
      </c>
      <c r="H13" s="83">
        <v>71.90000000000001</v>
      </c>
      <c r="I13" s="87">
        <v>4.79333333333333</v>
      </c>
      <c r="J13" s="40"/>
      <c r="K13" s="151">
        <v>1920</v>
      </c>
      <c r="L13" s="100">
        <v>2</v>
      </c>
      <c r="M13" s="83">
        <v>5.5</v>
      </c>
      <c r="N13" s="89">
        <v>2.75</v>
      </c>
      <c r="O13" s="152"/>
      <c r="P13" s="135"/>
      <c r="Q13" s="97"/>
      <c r="R13" s="153"/>
      <c r="S13" s="135"/>
      <c r="T13" s="97"/>
      <c r="U13" s="153"/>
      <c r="V13" s="135"/>
      <c r="W13" s="97"/>
    </row>
    <row r="14" ht="21.95" customHeight="1">
      <c r="A14" s="150">
        <v>1921</v>
      </c>
      <c r="B14" s="100">
        <v>20</v>
      </c>
      <c r="C14" s="83">
        <v>120</v>
      </c>
      <c r="D14" s="87">
        <v>6</v>
      </c>
      <c r="E14" s="40"/>
      <c r="F14" s="151">
        <v>1921</v>
      </c>
      <c r="G14" s="100">
        <v>7</v>
      </c>
      <c r="H14" s="83">
        <v>36.2</v>
      </c>
      <c r="I14" s="87">
        <v>5.17142857142857</v>
      </c>
      <c r="J14" s="40"/>
      <c r="K14" s="151">
        <v>1921</v>
      </c>
      <c r="L14" s="100">
        <v>0</v>
      </c>
      <c r="M14" s="83">
        <v>0</v>
      </c>
      <c r="N14" s="89"/>
      <c r="O14" s="152"/>
      <c r="P14" s="135"/>
      <c r="Q14" s="97"/>
      <c r="R14" s="153"/>
      <c r="S14" s="135"/>
      <c r="T14" s="97"/>
      <c r="U14" s="153"/>
      <c r="V14" s="135"/>
      <c r="W14" s="97"/>
    </row>
    <row r="15" ht="21.95" customHeight="1">
      <c r="A15" s="150">
        <v>1922</v>
      </c>
      <c r="B15" s="100">
        <v>37</v>
      </c>
      <c r="C15" s="83">
        <v>220.9</v>
      </c>
      <c r="D15" s="87">
        <v>5.97027027027027</v>
      </c>
      <c r="E15" s="40"/>
      <c r="F15" s="151">
        <v>1922</v>
      </c>
      <c r="G15" s="100">
        <v>9</v>
      </c>
      <c r="H15" s="83">
        <v>38.5</v>
      </c>
      <c r="I15" s="87">
        <v>4.27777777777778</v>
      </c>
      <c r="J15" s="40"/>
      <c r="K15" s="151">
        <v>1922</v>
      </c>
      <c r="L15" s="100">
        <v>1</v>
      </c>
      <c r="M15" s="83">
        <v>3.3</v>
      </c>
      <c r="N15" s="89">
        <v>3.3</v>
      </c>
      <c r="O15" s="152"/>
      <c r="P15" s="135"/>
      <c r="Q15" s="97"/>
      <c r="R15" s="153"/>
      <c r="S15" s="135"/>
      <c r="T15" s="97"/>
      <c r="U15" s="153"/>
      <c r="V15" s="135"/>
      <c r="W15" s="97"/>
    </row>
    <row r="16" ht="21.95" customHeight="1">
      <c r="A16" s="150">
        <v>1923</v>
      </c>
      <c r="B16" s="100">
        <v>30</v>
      </c>
      <c r="C16" s="83">
        <v>181.3</v>
      </c>
      <c r="D16" s="87">
        <v>6.04333333333333</v>
      </c>
      <c r="E16" s="40"/>
      <c r="F16" s="151">
        <v>1923</v>
      </c>
      <c r="G16" s="100">
        <v>8</v>
      </c>
      <c r="H16" s="83">
        <v>38.9</v>
      </c>
      <c r="I16" s="87">
        <v>4.8625</v>
      </c>
      <c r="J16" s="40"/>
      <c r="K16" s="151">
        <v>1923</v>
      </c>
      <c r="L16" s="100">
        <v>0</v>
      </c>
      <c r="M16" s="83">
        <v>0</v>
      </c>
      <c r="N16" s="89"/>
      <c r="O16" s="152"/>
      <c r="P16" s="135"/>
      <c r="Q16" s="97"/>
      <c r="R16" s="153"/>
      <c r="S16" s="135"/>
      <c r="T16" s="97"/>
      <c r="U16" s="153"/>
      <c r="V16" s="135"/>
      <c r="W16" s="97"/>
    </row>
    <row r="17" ht="21.95" customHeight="1">
      <c r="A17" s="150">
        <v>1924</v>
      </c>
      <c r="B17" s="100">
        <v>29</v>
      </c>
      <c r="C17" s="83">
        <v>155.6</v>
      </c>
      <c r="D17" s="87">
        <v>5.36551724137931</v>
      </c>
      <c r="E17" s="40"/>
      <c r="F17" s="151">
        <v>1924</v>
      </c>
      <c r="G17" s="100">
        <v>12</v>
      </c>
      <c r="H17" s="83">
        <v>46.5</v>
      </c>
      <c r="I17" s="87">
        <v>3.875</v>
      </c>
      <c r="J17" s="40"/>
      <c r="K17" s="151">
        <v>1924</v>
      </c>
      <c r="L17" s="100">
        <v>5</v>
      </c>
      <c r="M17" s="83">
        <v>14.8</v>
      </c>
      <c r="N17" s="89">
        <v>2.96</v>
      </c>
      <c r="O17" s="152"/>
      <c r="P17" s="135"/>
      <c r="Q17" s="97"/>
      <c r="R17" s="153"/>
      <c r="S17" s="135"/>
      <c r="T17" s="97"/>
      <c r="U17" s="153"/>
      <c r="V17" s="135"/>
      <c r="W17" s="97"/>
    </row>
    <row r="18" ht="21.95" customHeight="1">
      <c r="A18" s="150">
        <v>1925</v>
      </c>
      <c r="B18" s="100">
        <v>38</v>
      </c>
      <c r="C18" s="83">
        <v>209.7</v>
      </c>
      <c r="D18" s="87">
        <v>5.51842105263158</v>
      </c>
      <c r="E18" s="40"/>
      <c r="F18" s="151">
        <v>1925</v>
      </c>
      <c r="G18" s="100">
        <v>19</v>
      </c>
      <c r="H18" s="83">
        <v>87.09999999999999</v>
      </c>
      <c r="I18" s="87">
        <v>4.58421052631579</v>
      </c>
      <c r="J18" s="40"/>
      <c r="K18" s="151">
        <v>1925</v>
      </c>
      <c r="L18" s="100">
        <v>0</v>
      </c>
      <c r="M18" s="83">
        <v>0</v>
      </c>
      <c r="N18" s="89"/>
      <c r="O18" s="152"/>
      <c r="P18" s="135"/>
      <c r="Q18" s="97"/>
      <c r="R18" s="153"/>
      <c r="S18" s="135"/>
      <c r="T18" s="97"/>
      <c r="U18" s="153"/>
      <c r="V18" s="135"/>
      <c r="W18" s="97"/>
    </row>
    <row r="19" ht="21.95" customHeight="1">
      <c r="A19" s="150">
        <v>1926</v>
      </c>
      <c r="B19" s="100">
        <v>29</v>
      </c>
      <c r="C19" s="83">
        <v>136.8</v>
      </c>
      <c r="D19" s="87">
        <v>4.71724137931034</v>
      </c>
      <c r="E19" s="40"/>
      <c r="F19" s="151">
        <v>1926</v>
      </c>
      <c r="G19" s="100">
        <v>20</v>
      </c>
      <c r="H19" s="83">
        <v>78.09999999999999</v>
      </c>
      <c r="I19" s="87">
        <v>3.905</v>
      </c>
      <c r="J19" s="40"/>
      <c r="K19" s="151">
        <v>1926</v>
      </c>
      <c r="L19" s="100">
        <v>9</v>
      </c>
      <c r="M19" s="83">
        <v>23.2</v>
      </c>
      <c r="N19" s="89">
        <v>2.57777777777778</v>
      </c>
      <c r="O19" s="152"/>
      <c r="P19" s="135"/>
      <c r="Q19" s="97"/>
      <c r="R19" s="153"/>
      <c r="S19" s="135"/>
      <c r="T19" s="97"/>
      <c r="U19" s="153"/>
      <c r="V19" s="135"/>
      <c r="W19" s="97"/>
    </row>
    <row r="20" ht="21.95" customHeight="1">
      <c r="A20" s="150">
        <v>1927</v>
      </c>
      <c r="B20" s="100">
        <v>61</v>
      </c>
      <c r="C20" s="83">
        <v>315.3</v>
      </c>
      <c r="D20" s="87">
        <v>5.16885245901639</v>
      </c>
      <c r="E20" s="40"/>
      <c r="F20" s="151">
        <v>1927</v>
      </c>
      <c r="G20" s="100">
        <v>32</v>
      </c>
      <c r="H20" s="83">
        <v>130.1</v>
      </c>
      <c r="I20" s="87">
        <v>4.065625</v>
      </c>
      <c r="J20" s="40"/>
      <c r="K20" s="151">
        <v>1927</v>
      </c>
      <c r="L20" s="100">
        <v>12</v>
      </c>
      <c r="M20" s="83">
        <v>33</v>
      </c>
      <c r="N20" s="89">
        <v>2.75</v>
      </c>
      <c r="O20" s="152"/>
      <c r="P20" s="135"/>
      <c r="Q20" s="97"/>
      <c r="R20" s="153"/>
      <c r="S20" s="135"/>
      <c r="T20" s="97"/>
      <c r="U20" s="153"/>
      <c r="V20" s="135"/>
      <c r="W20" s="97"/>
    </row>
    <row r="21" ht="21.95" customHeight="1">
      <c r="A21" s="150">
        <v>1928</v>
      </c>
      <c r="B21" s="100">
        <v>42</v>
      </c>
      <c r="C21" s="83">
        <v>227.2</v>
      </c>
      <c r="D21" s="87">
        <v>5.40952380952381</v>
      </c>
      <c r="E21" s="40"/>
      <c r="F21" s="151">
        <v>1928</v>
      </c>
      <c r="G21" s="100">
        <v>23</v>
      </c>
      <c r="H21" s="83">
        <v>105.8</v>
      </c>
      <c r="I21" s="87">
        <v>4.6</v>
      </c>
      <c r="J21" s="40"/>
      <c r="K21" s="151">
        <v>1928</v>
      </c>
      <c r="L21" s="100">
        <v>1</v>
      </c>
      <c r="M21" s="83">
        <v>3.3</v>
      </c>
      <c r="N21" s="89">
        <v>3.3</v>
      </c>
      <c r="O21" s="152"/>
      <c r="P21" s="135"/>
      <c r="Q21" s="97"/>
      <c r="R21" s="153"/>
      <c r="S21" s="135"/>
      <c r="T21" s="97"/>
      <c r="U21" s="153"/>
      <c r="V21" s="135"/>
      <c r="W21" s="97"/>
    </row>
    <row r="22" ht="21.95" customHeight="1">
      <c r="A22" s="150">
        <v>1929</v>
      </c>
      <c r="B22" s="100">
        <v>52</v>
      </c>
      <c r="C22" s="83">
        <v>271.2</v>
      </c>
      <c r="D22" s="87">
        <v>5.21538461538462</v>
      </c>
      <c r="E22" s="40"/>
      <c r="F22" s="151">
        <v>1929</v>
      </c>
      <c r="G22" s="100">
        <v>26</v>
      </c>
      <c r="H22" s="83">
        <v>104.9</v>
      </c>
      <c r="I22" s="87">
        <v>4.03461538461538</v>
      </c>
      <c r="J22" s="40"/>
      <c r="K22" s="151">
        <v>1929</v>
      </c>
      <c r="L22" s="100">
        <v>8</v>
      </c>
      <c r="M22" s="83">
        <v>20</v>
      </c>
      <c r="N22" s="89">
        <v>2.5</v>
      </c>
      <c r="O22" s="152"/>
      <c r="P22" s="135"/>
      <c r="Q22" s="97"/>
      <c r="R22" s="153"/>
      <c r="S22" s="135"/>
      <c r="T22" s="97"/>
      <c r="U22" s="153"/>
      <c r="V22" s="135"/>
      <c r="W22" s="97"/>
    </row>
    <row r="23" ht="21.95" customHeight="1">
      <c r="A23" s="150">
        <v>1930</v>
      </c>
      <c r="B23" s="100">
        <v>38</v>
      </c>
      <c r="C23" s="83">
        <v>200.1</v>
      </c>
      <c r="D23" s="87">
        <v>5.26578947368421</v>
      </c>
      <c r="E23" s="40"/>
      <c r="F23" s="151">
        <v>1930</v>
      </c>
      <c r="G23" s="100">
        <v>21</v>
      </c>
      <c r="H23" s="83">
        <v>92.09999999999999</v>
      </c>
      <c r="I23" s="87">
        <v>4.38571428571429</v>
      </c>
      <c r="J23" s="40"/>
      <c r="K23" s="151">
        <v>1930</v>
      </c>
      <c r="L23" s="100">
        <v>4</v>
      </c>
      <c r="M23" s="83">
        <v>10.3</v>
      </c>
      <c r="N23" s="89">
        <v>2.575</v>
      </c>
      <c r="O23" s="152"/>
      <c r="P23" s="135"/>
      <c r="Q23" s="97"/>
      <c r="R23" s="153"/>
      <c r="S23" s="135"/>
      <c r="T23" s="97"/>
      <c r="U23" s="153"/>
      <c r="V23" s="135"/>
      <c r="W23" s="97"/>
    </row>
    <row r="24" ht="21.95" customHeight="1">
      <c r="A24" s="150">
        <v>1931</v>
      </c>
      <c r="B24" s="100">
        <v>36</v>
      </c>
      <c r="C24" s="83">
        <v>202.3</v>
      </c>
      <c r="D24" s="87">
        <v>5.61944444444444</v>
      </c>
      <c r="E24" s="40"/>
      <c r="F24" s="151">
        <v>1931</v>
      </c>
      <c r="G24" s="100">
        <v>18</v>
      </c>
      <c r="H24" s="83">
        <v>86.90000000000001</v>
      </c>
      <c r="I24" s="87">
        <v>4.82777777777778</v>
      </c>
      <c r="J24" s="40"/>
      <c r="K24" s="151">
        <v>1931</v>
      </c>
      <c r="L24" s="100">
        <v>2</v>
      </c>
      <c r="M24" s="83">
        <v>5.7</v>
      </c>
      <c r="N24" s="89">
        <v>2.85</v>
      </c>
      <c r="O24" s="152"/>
      <c r="P24" s="135"/>
      <c r="Q24" s="97"/>
      <c r="R24" s="153"/>
      <c r="S24" s="135"/>
      <c r="T24" s="97"/>
      <c r="U24" s="153"/>
      <c r="V24" s="135"/>
      <c r="W24" s="97"/>
    </row>
    <row r="25" ht="21.95" customHeight="1">
      <c r="A25" s="150">
        <v>1932</v>
      </c>
      <c r="B25" s="100">
        <v>30</v>
      </c>
      <c r="C25" s="83">
        <v>166</v>
      </c>
      <c r="D25" s="87">
        <v>5.53333333333333</v>
      </c>
      <c r="E25" s="40"/>
      <c r="F25" s="151">
        <v>1932</v>
      </c>
      <c r="G25" s="100">
        <v>14</v>
      </c>
      <c r="H25" s="83">
        <v>62.9</v>
      </c>
      <c r="I25" s="87">
        <v>4.49285714285714</v>
      </c>
      <c r="J25" s="40"/>
      <c r="K25" s="151">
        <v>1932</v>
      </c>
      <c r="L25" s="100">
        <v>3</v>
      </c>
      <c r="M25" s="83">
        <v>9.4</v>
      </c>
      <c r="N25" s="89">
        <v>3.13333333333333</v>
      </c>
      <c r="O25" s="152"/>
      <c r="P25" s="135"/>
      <c r="Q25" s="97"/>
      <c r="R25" s="153"/>
      <c r="S25" s="135"/>
      <c r="T25" s="97"/>
      <c r="U25" s="153"/>
      <c r="V25" s="135"/>
      <c r="W25" s="97"/>
    </row>
    <row r="26" ht="21.95" customHeight="1">
      <c r="A26" s="150">
        <v>1933</v>
      </c>
      <c r="B26" s="100">
        <v>39</v>
      </c>
      <c r="C26" s="83">
        <v>211.4</v>
      </c>
      <c r="D26" s="87">
        <v>5.42051282051282</v>
      </c>
      <c r="E26" s="40"/>
      <c r="F26" s="151">
        <v>1933</v>
      </c>
      <c r="G26" s="100">
        <v>20</v>
      </c>
      <c r="H26" s="83">
        <v>90</v>
      </c>
      <c r="I26" s="87">
        <v>4.5</v>
      </c>
      <c r="J26" s="40"/>
      <c r="K26" s="151">
        <v>1933</v>
      </c>
      <c r="L26" s="100">
        <v>3</v>
      </c>
      <c r="M26" s="83">
        <v>9.4</v>
      </c>
      <c r="N26" s="89">
        <v>3.13333333333333</v>
      </c>
      <c r="O26" s="152"/>
      <c r="P26" s="135"/>
      <c r="Q26" s="97"/>
      <c r="R26" s="153"/>
      <c r="S26" s="135"/>
      <c r="T26" s="97"/>
      <c r="U26" s="153"/>
      <c r="V26" s="135"/>
      <c r="W26" s="97"/>
    </row>
    <row r="27" ht="21.95" customHeight="1">
      <c r="A27" s="150">
        <v>1934</v>
      </c>
      <c r="B27" s="100">
        <v>38</v>
      </c>
      <c r="C27" s="83">
        <v>203.6</v>
      </c>
      <c r="D27" s="87">
        <v>5.35789473684211</v>
      </c>
      <c r="E27" s="40"/>
      <c r="F27" s="151">
        <v>1934</v>
      </c>
      <c r="G27" s="100">
        <v>19</v>
      </c>
      <c r="H27" s="83">
        <v>84.2</v>
      </c>
      <c r="I27" s="87">
        <v>4.43157894736842</v>
      </c>
      <c r="J27" s="40"/>
      <c r="K27" s="151">
        <v>1934</v>
      </c>
      <c r="L27" s="100">
        <v>5</v>
      </c>
      <c r="M27" s="83">
        <v>15.5</v>
      </c>
      <c r="N27" s="89">
        <v>3.1</v>
      </c>
      <c r="O27" s="152"/>
      <c r="P27" s="135"/>
      <c r="Q27" s="97"/>
      <c r="R27" s="153"/>
      <c r="S27" s="135"/>
      <c r="T27" s="97"/>
      <c r="U27" s="153"/>
      <c r="V27" s="135"/>
      <c r="W27" s="97"/>
    </row>
    <row r="28" ht="21.95" customHeight="1">
      <c r="A28" s="150">
        <v>1935</v>
      </c>
      <c r="B28" s="100">
        <v>25</v>
      </c>
      <c r="C28" s="83">
        <v>140</v>
      </c>
      <c r="D28" s="87">
        <v>5.6</v>
      </c>
      <c r="E28" s="40"/>
      <c r="F28" s="151">
        <v>1935</v>
      </c>
      <c r="G28" s="100">
        <v>12</v>
      </c>
      <c r="H28" s="83">
        <v>56.5</v>
      </c>
      <c r="I28" s="87">
        <v>4.70833333333333</v>
      </c>
      <c r="J28" s="40"/>
      <c r="K28" s="151">
        <v>1935</v>
      </c>
      <c r="L28" s="100">
        <v>1</v>
      </c>
      <c r="M28" s="83">
        <v>2.8</v>
      </c>
      <c r="N28" s="89">
        <v>2.8</v>
      </c>
      <c r="O28" s="152"/>
      <c r="P28" s="135"/>
      <c r="Q28" s="97"/>
      <c r="R28" s="153"/>
      <c r="S28" s="135"/>
      <c r="T28" s="97"/>
      <c r="U28" s="153"/>
      <c r="V28" s="135"/>
      <c r="W28" s="97"/>
    </row>
    <row r="29" ht="21.95" customHeight="1">
      <c r="A29" s="150">
        <v>1936</v>
      </c>
      <c r="B29" s="100">
        <v>31</v>
      </c>
      <c r="C29" s="83">
        <v>179.7</v>
      </c>
      <c r="D29" s="87">
        <v>5.79677419354839</v>
      </c>
      <c r="E29" s="40"/>
      <c r="F29" s="151">
        <v>1936</v>
      </c>
      <c r="G29" s="100">
        <v>10</v>
      </c>
      <c r="H29" s="83">
        <v>48</v>
      </c>
      <c r="I29" s="87">
        <v>4.8</v>
      </c>
      <c r="J29" s="40"/>
      <c r="K29" s="151">
        <v>1936</v>
      </c>
      <c r="L29" s="100">
        <v>1</v>
      </c>
      <c r="M29" s="83">
        <v>2.8</v>
      </c>
      <c r="N29" s="89">
        <v>2.8</v>
      </c>
      <c r="O29" s="152"/>
      <c r="P29" s="135"/>
      <c r="Q29" s="97"/>
      <c r="R29" s="153"/>
      <c r="S29" s="135"/>
      <c r="T29" s="97"/>
      <c r="U29" s="153"/>
      <c r="V29" s="135"/>
      <c r="W29" s="97"/>
    </row>
    <row r="30" ht="21.95" customHeight="1">
      <c r="A30" s="150">
        <v>1937</v>
      </c>
      <c r="B30" s="100">
        <v>37</v>
      </c>
      <c r="C30" s="83">
        <v>196.9</v>
      </c>
      <c r="D30" s="87">
        <v>5.32162162162162</v>
      </c>
      <c r="E30" s="40"/>
      <c r="F30" s="151">
        <v>1937</v>
      </c>
      <c r="G30" s="100">
        <v>20</v>
      </c>
      <c r="H30" s="83">
        <v>85.90000000000001</v>
      </c>
      <c r="I30" s="87">
        <v>4.295</v>
      </c>
      <c r="J30" s="40"/>
      <c r="K30" s="151">
        <v>1937</v>
      </c>
      <c r="L30" s="100">
        <v>4</v>
      </c>
      <c r="M30" s="83">
        <v>10.5</v>
      </c>
      <c r="N30" s="89">
        <v>2.625</v>
      </c>
      <c r="O30" s="152"/>
      <c r="P30" s="135"/>
      <c r="Q30" s="97"/>
      <c r="R30" s="153"/>
      <c r="S30" s="135"/>
      <c r="T30" s="97"/>
      <c r="U30" s="153"/>
      <c r="V30" s="135"/>
      <c r="W30" s="97"/>
    </row>
    <row r="31" ht="21.95" customHeight="1">
      <c r="A31" s="150">
        <v>1938</v>
      </c>
      <c r="B31" s="204">
        <v>38</v>
      </c>
      <c r="C31" s="205">
        <v>208.5</v>
      </c>
      <c r="D31" s="206">
        <v>5.48684210526316</v>
      </c>
      <c r="E31" s="40"/>
      <c r="F31" s="151">
        <v>1938</v>
      </c>
      <c r="G31" s="204">
        <v>15</v>
      </c>
      <c r="H31" s="205">
        <v>59.3</v>
      </c>
      <c r="I31" s="206">
        <v>3.95333333333333</v>
      </c>
      <c r="J31" s="40"/>
      <c r="K31" s="151">
        <v>1938</v>
      </c>
      <c r="L31" s="204">
        <v>4</v>
      </c>
      <c r="M31" s="205">
        <v>10.5</v>
      </c>
      <c r="N31" s="207">
        <v>2.625</v>
      </c>
      <c r="O31" s="152"/>
      <c r="P31" s="135"/>
      <c r="Q31" s="97"/>
      <c r="R31" s="153"/>
      <c r="S31" s="135"/>
      <c r="T31" s="97"/>
      <c r="U31" s="153"/>
      <c r="V31" s="135"/>
      <c r="W31" s="97"/>
    </row>
    <row r="32" ht="21.95" customHeight="1">
      <c r="A32" s="150">
        <v>1939</v>
      </c>
      <c r="B32" s="100">
        <v>39</v>
      </c>
      <c r="C32" s="83">
        <v>199.2</v>
      </c>
      <c r="D32" s="87">
        <v>5.10769230769231</v>
      </c>
      <c r="E32" s="40"/>
      <c r="F32" s="151">
        <v>1939</v>
      </c>
      <c r="G32" s="100">
        <v>23</v>
      </c>
      <c r="H32" s="83">
        <v>96.7</v>
      </c>
      <c r="I32" s="87">
        <v>4.20434782608696</v>
      </c>
      <c r="J32" s="40"/>
      <c r="K32" s="151">
        <v>1939</v>
      </c>
      <c r="L32" s="100">
        <v>4</v>
      </c>
      <c r="M32" s="83">
        <v>9.699999999999999</v>
      </c>
      <c r="N32" s="89">
        <v>2.425</v>
      </c>
      <c r="O32" s="152"/>
      <c r="P32" s="135"/>
      <c r="Q32" s="97"/>
      <c r="R32" s="153"/>
      <c r="S32" s="135"/>
      <c r="T32" s="97"/>
      <c r="U32" s="153"/>
      <c r="V32" s="135"/>
      <c r="W32" s="97"/>
    </row>
    <row r="33" ht="21.95" customHeight="1">
      <c r="A33" s="150">
        <v>1940</v>
      </c>
      <c r="B33" s="100">
        <v>42</v>
      </c>
      <c r="C33" s="83">
        <v>223.3</v>
      </c>
      <c r="D33" s="87">
        <v>5.31666666666667</v>
      </c>
      <c r="E33" s="40"/>
      <c r="F33" s="151">
        <v>1940</v>
      </c>
      <c r="G33" s="100">
        <v>21</v>
      </c>
      <c r="H33" s="83">
        <v>89.40000000000001</v>
      </c>
      <c r="I33" s="87">
        <v>4.25714285714286</v>
      </c>
      <c r="J33" s="40"/>
      <c r="K33" s="151">
        <v>1940</v>
      </c>
      <c r="L33" s="100">
        <v>4</v>
      </c>
      <c r="M33" s="83">
        <v>11.2</v>
      </c>
      <c r="N33" s="89">
        <v>2.8</v>
      </c>
      <c r="O33" s="152"/>
      <c r="P33" s="135"/>
      <c r="Q33" s="97"/>
      <c r="R33" s="153"/>
      <c r="S33" s="135"/>
      <c r="T33" s="97"/>
      <c r="U33" s="153"/>
      <c r="V33" s="135"/>
      <c r="W33" s="97"/>
    </row>
    <row r="34" ht="21.95" customHeight="1">
      <c r="A34" s="150">
        <v>1941</v>
      </c>
      <c r="B34" s="100">
        <v>40</v>
      </c>
      <c r="C34" s="83">
        <v>219.7</v>
      </c>
      <c r="D34" s="87">
        <v>5.4925</v>
      </c>
      <c r="E34" s="40"/>
      <c r="F34" s="151">
        <v>1941</v>
      </c>
      <c r="G34" s="100">
        <v>19</v>
      </c>
      <c r="H34" s="83">
        <v>83.90000000000001</v>
      </c>
      <c r="I34" s="87">
        <v>4.41578947368421</v>
      </c>
      <c r="J34" s="40"/>
      <c r="K34" s="151">
        <v>1941</v>
      </c>
      <c r="L34" s="100">
        <v>2</v>
      </c>
      <c r="M34" s="83">
        <v>4.1</v>
      </c>
      <c r="N34" s="89">
        <v>2.05</v>
      </c>
      <c r="O34" s="152"/>
      <c r="P34" s="135"/>
      <c r="Q34" s="97"/>
      <c r="R34" s="153"/>
      <c r="S34" s="135"/>
      <c r="T34" s="97"/>
      <c r="U34" s="153"/>
      <c r="V34" s="135"/>
      <c r="W34" s="97"/>
    </row>
    <row r="35" ht="21.95" customHeight="1">
      <c r="A35" s="150">
        <v>1942</v>
      </c>
      <c r="B35" s="100">
        <v>27</v>
      </c>
      <c r="C35" s="83">
        <v>151.1</v>
      </c>
      <c r="D35" s="87">
        <v>5.5962962962963</v>
      </c>
      <c r="E35" s="40"/>
      <c r="F35" s="151">
        <v>1942</v>
      </c>
      <c r="G35" s="100">
        <v>11</v>
      </c>
      <c r="H35" s="83">
        <v>50</v>
      </c>
      <c r="I35" s="87">
        <v>4.54545454545455</v>
      </c>
      <c r="J35" s="40"/>
      <c r="K35" s="151">
        <v>1942</v>
      </c>
      <c r="L35" s="100">
        <v>2</v>
      </c>
      <c r="M35" s="83">
        <v>4</v>
      </c>
      <c r="N35" s="89">
        <v>2</v>
      </c>
      <c r="O35" s="152"/>
      <c r="P35" s="135"/>
      <c r="Q35" s="97"/>
      <c r="R35" s="153"/>
      <c r="S35" s="135"/>
      <c r="T35" s="97"/>
      <c r="U35" s="153"/>
      <c r="V35" s="135"/>
      <c r="W35" s="97"/>
    </row>
    <row r="36" ht="21.95" customHeight="1">
      <c r="A36" s="150">
        <v>1943</v>
      </c>
      <c r="B36" s="100">
        <v>79</v>
      </c>
      <c r="C36" s="83">
        <v>427.2</v>
      </c>
      <c r="D36" s="87">
        <v>5.40759493670886</v>
      </c>
      <c r="E36" s="40"/>
      <c r="F36" s="151">
        <v>1943</v>
      </c>
      <c r="G36" s="100">
        <v>38</v>
      </c>
      <c r="H36" s="83">
        <v>165.4</v>
      </c>
      <c r="I36" s="87">
        <v>4.35263157894737</v>
      </c>
      <c r="J36" s="40"/>
      <c r="K36" s="151">
        <v>1943</v>
      </c>
      <c r="L36" s="100">
        <v>8</v>
      </c>
      <c r="M36" s="83">
        <v>16.9</v>
      </c>
      <c r="N36" s="89">
        <v>2.1125</v>
      </c>
      <c r="O36" s="152"/>
      <c r="P36" s="135"/>
      <c r="Q36" s="97"/>
      <c r="R36" s="153"/>
      <c r="S36" s="135"/>
      <c r="T36" s="97"/>
      <c r="U36" s="153"/>
      <c r="V36" s="135"/>
      <c r="W36" s="97"/>
    </row>
    <row r="37" ht="21.95" customHeight="1">
      <c r="A37" s="150">
        <v>1944</v>
      </c>
      <c r="B37" s="100">
        <v>58</v>
      </c>
      <c r="C37" s="83">
        <v>283.9</v>
      </c>
      <c r="D37" s="87">
        <v>4.8948275862069</v>
      </c>
      <c r="E37" s="40"/>
      <c r="F37" s="151">
        <v>1944</v>
      </c>
      <c r="G37" s="100">
        <v>32</v>
      </c>
      <c r="H37" s="83">
        <v>115.8</v>
      </c>
      <c r="I37" s="87">
        <v>3.61875</v>
      </c>
      <c r="J37" s="40"/>
      <c r="K37" s="151">
        <v>1944</v>
      </c>
      <c r="L37" s="100">
        <v>16</v>
      </c>
      <c r="M37" s="83">
        <v>43.1</v>
      </c>
      <c r="N37" s="89">
        <v>2.69375</v>
      </c>
      <c r="O37" s="152"/>
      <c r="P37" s="135"/>
      <c r="Q37" s="97"/>
      <c r="R37" s="153"/>
      <c r="S37" s="135"/>
      <c r="T37" s="97"/>
      <c r="U37" s="153"/>
      <c r="V37" s="135"/>
      <c r="W37" s="97"/>
    </row>
    <row r="38" ht="21.95" customHeight="1">
      <c r="A38" s="150">
        <v>1945</v>
      </c>
      <c r="B38" s="100">
        <v>59</v>
      </c>
      <c r="C38" s="83">
        <v>297.4</v>
      </c>
      <c r="D38" s="87">
        <v>5.04067796610169</v>
      </c>
      <c r="E38" s="40"/>
      <c r="F38" s="151">
        <v>1945</v>
      </c>
      <c r="G38" s="100">
        <v>39</v>
      </c>
      <c r="H38" s="83">
        <v>170</v>
      </c>
      <c r="I38" s="87">
        <v>4.35897435897436</v>
      </c>
      <c r="J38" s="40"/>
      <c r="K38" s="151">
        <v>1945</v>
      </c>
      <c r="L38" s="100">
        <v>8</v>
      </c>
      <c r="M38" s="83">
        <v>20</v>
      </c>
      <c r="N38" s="89">
        <v>2.5</v>
      </c>
      <c r="O38" s="152"/>
      <c r="P38" s="135"/>
      <c r="Q38" s="97"/>
      <c r="R38" s="153"/>
      <c r="S38" s="135"/>
      <c r="T38" s="97"/>
      <c r="U38" s="153"/>
      <c r="V38" s="135"/>
      <c r="W38" s="97"/>
    </row>
    <row r="39" ht="21.95" customHeight="1">
      <c r="A39" s="150">
        <v>1946</v>
      </c>
      <c r="B39" s="100">
        <v>41</v>
      </c>
      <c r="C39" s="83">
        <v>222.4</v>
      </c>
      <c r="D39" s="87">
        <v>5.42439024390244</v>
      </c>
      <c r="E39" s="40"/>
      <c r="F39" s="151">
        <v>1946</v>
      </c>
      <c r="G39" s="100">
        <v>22</v>
      </c>
      <c r="H39" s="83">
        <v>102.9</v>
      </c>
      <c r="I39" s="87">
        <v>4.67727272727273</v>
      </c>
      <c r="J39" s="40"/>
      <c r="K39" s="151">
        <v>1946</v>
      </c>
      <c r="L39" s="100">
        <v>2</v>
      </c>
      <c r="M39" s="83">
        <v>6.1</v>
      </c>
      <c r="N39" s="89">
        <v>3.05</v>
      </c>
      <c r="O39" s="152"/>
      <c r="P39" s="135"/>
      <c r="Q39" s="97"/>
      <c r="R39" s="153"/>
      <c r="S39" s="135"/>
      <c r="T39" s="97"/>
      <c r="U39" s="153"/>
      <c r="V39" s="135"/>
      <c r="W39" s="97"/>
    </row>
    <row r="40" ht="21.95" customHeight="1">
      <c r="A40" s="150">
        <v>1947</v>
      </c>
      <c r="B40" s="100">
        <v>26</v>
      </c>
      <c r="C40" s="83">
        <v>129.8</v>
      </c>
      <c r="D40" s="87">
        <v>4.99230769230769</v>
      </c>
      <c r="E40" s="40"/>
      <c r="F40" s="151">
        <v>1947</v>
      </c>
      <c r="G40" s="100">
        <v>18</v>
      </c>
      <c r="H40" s="83">
        <v>78.59999999999999</v>
      </c>
      <c r="I40" s="87">
        <v>4.36666666666667</v>
      </c>
      <c r="J40" s="40"/>
      <c r="K40" s="151">
        <v>1947</v>
      </c>
      <c r="L40" s="100">
        <v>4</v>
      </c>
      <c r="M40" s="83">
        <v>13.2</v>
      </c>
      <c r="N40" s="89">
        <v>3.3</v>
      </c>
      <c r="O40" s="152"/>
      <c r="P40" s="135"/>
      <c r="Q40" s="97"/>
      <c r="R40" s="153"/>
      <c r="S40" s="135"/>
      <c r="T40" s="97"/>
      <c r="U40" s="153"/>
      <c r="V40" s="135"/>
      <c r="W40" s="97"/>
    </row>
    <row r="41" ht="21.95" customHeight="1">
      <c r="A41" s="150">
        <v>1948</v>
      </c>
      <c r="B41" s="100">
        <v>44</v>
      </c>
      <c r="C41" s="83">
        <v>227</v>
      </c>
      <c r="D41" s="87">
        <v>5.15909090909091</v>
      </c>
      <c r="E41" s="40"/>
      <c r="F41" s="151">
        <v>1948</v>
      </c>
      <c r="G41" s="100">
        <v>23</v>
      </c>
      <c r="H41" s="83">
        <v>92.90000000000001</v>
      </c>
      <c r="I41" s="87">
        <v>4.03913043478261</v>
      </c>
      <c r="J41" s="40"/>
      <c r="K41" s="151">
        <v>1948</v>
      </c>
      <c r="L41" s="100">
        <v>6</v>
      </c>
      <c r="M41" s="83">
        <v>14.5</v>
      </c>
      <c r="N41" s="89">
        <v>2.41666666666667</v>
      </c>
      <c r="O41" s="152"/>
      <c r="P41" s="135"/>
      <c r="Q41" s="97"/>
      <c r="R41" s="153"/>
      <c r="S41" s="135"/>
      <c r="T41" s="97"/>
      <c r="U41" s="153"/>
      <c r="V41" s="135"/>
      <c r="W41" s="97"/>
    </row>
    <row r="42" ht="21.95" customHeight="1">
      <c r="A42" s="150">
        <v>1949</v>
      </c>
      <c r="B42" s="100">
        <v>56</v>
      </c>
      <c r="C42" s="83">
        <v>279.6</v>
      </c>
      <c r="D42" s="87">
        <v>4.99285714285714</v>
      </c>
      <c r="E42" s="40"/>
      <c r="F42" s="151">
        <v>1949</v>
      </c>
      <c r="G42" s="100">
        <v>39</v>
      </c>
      <c r="H42" s="83">
        <v>168.6</v>
      </c>
      <c r="I42" s="87">
        <v>4.32307692307692</v>
      </c>
      <c r="J42" s="40"/>
      <c r="K42" s="151">
        <v>1949</v>
      </c>
      <c r="L42" s="100">
        <v>12</v>
      </c>
      <c r="M42" s="83">
        <v>33.9</v>
      </c>
      <c r="N42" s="89">
        <v>2.825</v>
      </c>
      <c r="O42" s="152"/>
      <c r="P42" s="135"/>
      <c r="Q42" s="97"/>
      <c r="R42" s="153"/>
      <c r="S42" s="135"/>
      <c r="T42" s="97"/>
      <c r="U42" s="153"/>
      <c r="V42" s="135"/>
      <c r="W42" s="97"/>
    </row>
    <row r="43" ht="21.95" customHeight="1">
      <c r="A43" s="150">
        <v>1950</v>
      </c>
      <c r="B43" s="100">
        <v>59</v>
      </c>
      <c r="C43" s="83">
        <v>310.9</v>
      </c>
      <c r="D43" s="87">
        <v>5.26949152542373</v>
      </c>
      <c r="E43" s="40"/>
      <c r="F43" s="151">
        <v>1950</v>
      </c>
      <c r="G43" s="100">
        <v>30</v>
      </c>
      <c r="H43" s="83">
        <v>125.2</v>
      </c>
      <c r="I43" s="87">
        <v>4.17333333333333</v>
      </c>
      <c r="J43" s="40"/>
      <c r="K43" s="151">
        <v>1950</v>
      </c>
      <c r="L43" s="100">
        <v>5</v>
      </c>
      <c r="M43" s="83">
        <v>10.3</v>
      </c>
      <c r="N43" s="89">
        <v>2.06</v>
      </c>
      <c r="O43" s="152"/>
      <c r="P43" s="135"/>
      <c r="Q43" s="97"/>
      <c r="R43" s="153"/>
      <c r="S43" s="135"/>
      <c r="T43" s="97"/>
      <c r="U43" s="153"/>
      <c r="V43" s="135"/>
      <c r="W43" s="97"/>
    </row>
    <row r="44" ht="21.95" customHeight="1">
      <c r="A44" s="150">
        <v>1951</v>
      </c>
      <c r="B44" s="100">
        <v>38</v>
      </c>
      <c r="C44" s="83">
        <v>199.6</v>
      </c>
      <c r="D44" s="87">
        <v>5.25263157894737</v>
      </c>
      <c r="E44" s="40"/>
      <c r="F44" s="151">
        <v>1951</v>
      </c>
      <c r="G44" s="100">
        <v>21</v>
      </c>
      <c r="H44" s="83">
        <v>88.7</v>
      </c>
      <c r="I44" s="87">
        <v>4.22380952380952</v>
      </c>
      <c r="J44" s="40"/>
      <c r="K44" s="151">
        <v>1951</v>
      </c>
      <c r="L44" s="100">
        <v>8</v>
      </c>
      <c r="M44" s="83">
        <v>24.8</v>
      </c>
      <c r="N44" s="89">
        <v>3.1</v>
      </c>
      <c r="O44" s="152"/>
      <c r="P44" s="135"/>
      <c r="Q44" s="97"/>
      <c r="R44" s="153"/>
      <c r="S44" s="135"/>
      <c r="T44" s="97"/>
      <c r="U44" s="153"/>
      <c r="V44" s="135"/>
      <c r="W44" s="97"/>
    </row>
    <row r="45" ht="21.95" customHeight="1">
      <c r="A45" s="150">
        <v>1952</v>
      </c>
      <c r="B45" s="100">
        <v>46</v>
      </c>
      <c r="C45" s="83">
        <v>260.1</v>
      </c>
      <c r="D45" s="87">
        <v>5.65434782608696</v>
      </c>
      <c r="E45" s="40"/>
      <c r="F45" s="151">
        <v>1952</v>
      </c>
      <c r="G45" s="100">
        <v>22</v>
      </c>
      <c r="H45" s="83">
        <v>105.9</v>
      </c>
      <c r="I45" s="87">
        <v>4.81363636363636</v>
      </c>
      <c r="J45" s="40"/>
      <c r="K45" s="151">
        <v>1952</v>
      </c>
      <c r="L45" s="100">
        <v>3</v>
      </c>
      <c r="M45" s="83">
        <v>8.4</v>
      </c>
      <c r="N45" s="89">
        <v>2.8</v>
      </c>
      <c r="O45" s="152"/>
      <c r="P45" s="135"/>
      <c r="Q45" s="97"/>
      <c r="R45" s="153"/>
      <c r="S45" s="135"/>
      <c r="T45" s="97"/>
      <c r="U45" s="153"/>
      <c r="V45" s="135"/>
      <c r="W45" s="97"/>
    </row>
    <row r="46" ht="21.95" customHeight="1">
      <c r="A46" s="150">
        <v>1953</v>
      </c>
      <c r="B46" s="100">
        <v>43</v>
      </c>
      <c r="C46" s="83">
        <v>224.8</v>
      </c>
      <c r="D46" s="87">
        <v>5.22790697674419</v>
      </c>
      <c r="E46" s="40"/>
      <c r="F46" s="151">
        <v>1953</v>
      </c>
      <c r="G46" s="100">
        <v>27</v>
      </c>
      <c r="H46" s="83">
        <v>123</v>
      </c>
      <c r="I46" s="87">
        <v>4.55555555555556</v>
      </c>
      <c r="J46" s="40"/>
      <c r="K46" s="151">
        <v>1953</v>
      </c>
      <c r="L46" s="100">
        <v>4</v>
      </c>
      <c r="M46" s="83">
        <v>11.1</v>
      </c>
      <c r="N46" s="89">
        <v>2.775</v>
      </c>
      <c r="O46" s="152"/>
      <c r="P46" s="135"/>
      <c r="Q46" s="97"/>
      <c r="R46" s="153"/>
      <c r="S46" s="135"/>
      <c r="T46" s="97"/>
      <c r="U46" s="153"/>
      <c r="V46" s="135"/>
      <c r="W46" s="97"/>
    </row>
    <row r="47" ht="21.95" customHeight="1">
      <c r="A47" s="150">
        <v>1954</v>
      </c>
      <c r="B47" s="100">
        <v>37</v>
      </c>
      <c r="C47" s="83">
        <v>187.4</v>
      </c>
      <c r="D47" s="87">
        <v>5.06486486486486</v>
      </c>
      <c r="E47" s="40"/>
      <c r="F47" s="151">
        <v>1954</v>
      </c>
      <c r="G47" s="100">
        <v>22</v>
      </c>
      <c r="H47" s="83">
        <v>89.90000000000001</v>
      </c>
      <c r="I47" s="87">
        <v>4.08636363636364</v>
      </c>
      <c r="J47" s="40"/>
      <c r="K47" s="151">
        <v>1954</v>
      </c>
      <c r="L47" s="100">
        <v>9</v>
      </c>
      <c r="M47" s="83">
        <v>27.6</v>
      </c>
      <c r="N47" s="89">
        <v>3.06666666666667</v>
      </c>
      <c r="O47" s="152"/>
      <c r="P47" s="135"/>
      <c r="Q47" s="97"/>
      <c r="R47" s="153"/>
      <c r="S47" s="135"/>
      <c r="T47" s="97"/>
      <c r="U47" s="153"/>
      <c r="V47" s="135"/>
      <c r="W47" s="97"/>
    </row>
    <row r="48" ht="21.95" customHeight="1">
      <c r="A48" s="150">
        <v>1955</v>
      </c>
      <c r="B48" s="100">
        <v>38</v>
      </c>
      <c r="C48" s="83">
        <v>196.1</v>
      </c>
      <c r="D48" s="87">
        <v>5.16052631578947</v>
      </c>
      <c r="E48" s="40"/>
      <c r="F48" s="151">
        <v>1955</v>
      </c>
      <c r="G48" s="100">
        <v>22</v>
      </c>
      <c r="H48" s="83">
        <v>91.90000000000001</v>
      </c>
      <c r="I48" s="87">
        <v>4.17727272727273</v>
      </c>
      <c r="J48" s="40"/>
      <c r="K48" s="151">
        <v>1955</v>
      </c>
      <c r="L48" s="100">
        <v>7</v>
      </c>
      <c r="M48" s="83">
        <v>17.2</v>
      </c>
      <c r="N48" s="89">
        <v>2.45714285714286</v>
      </c>
      <c r="O48" s="152"/>
      <c r="P48" s="135"/>
      <c r="Q48" s="97"/>
      <c r="R48" s="153"/>
      <c r="S48" s="135"/>
      <c r="T48" s="97"/>
      <c r="U48" s="153"/>
      <c r="V48" s="135"/>
      <c r="W48" s="97"/>
    </row>
    <row r="49" ht="21.95" customHeight="1">
      <c r="A49" s="150">
        <v>1956</v>
      </c>
      <c r="B49" s="100">
        <v>48</v>
      </c>
      <c r="C49" s="83">
        <v>248</v>
      </c>
      <c r="D49" s="87">
        <v>5.16666666666667</v>
      </c>
      <c r="E49" s="40"/>
      <c r="F49" s="151">
        <v>1956</v>
      </c>
      <c r="G49" s="100">
        <v>30</v>
      </c>
      <c r="H49" s="83">
        <v>130.4</v>
      </c>
      <c r="I49" s="87">
        <v>4.34666666666667</v>
      </c>
      <c r="J49" s="40"/>
      <c r="K49" s="151">
        <v>1956</v>
      </c>
      <c r="L49" s="100">
        <v>7</v>
      </c>
      <c r="M49" s="83">
        <v>20.4</v>
      </c>
      <c r="N49" s="89">
        <v>2.91428571428571</v>
      </c>
      <c r="O49" s="152"/>
      <c r="P49" s="135"/>
      <c r="Q49" s="97"/>
      <c r="R49" s="153"/>
      <c r="S49" s="135"/>
      <c r="T49" s="97"/>
      <c r="U49" s="153"/>
      <c r="V49" s="135"/>
      <c r="W49" s="97"/>
    </row>
    <row r="50" ht="21.95" customHeight="1">
      <c r="A50" s="150">
        <v>1957</v>
      </c>
      <c r="B50" s="100">
        <v>35</v>
      </c>
      <c r="C50" s="83">
        <v>196.6</v>
      </c>
      <c r="D50" s="87">
        <v>5.61714285714286</v>
      </c>
      <c r="E50" s="40"/>
      <c r="F50" s="151">
        <v>1957</v>
      </c>
      <c r="G50" s="100">
        <v>17</v>
      </c>
      <c r="H50" s="83">
        <v>77.8</v>
      </c>
      <c r="I50" s="87">
        <v>4.57647058823529</v>
      </c>
      <c r="J50" s="40"/>
      <c r="K50" s="151">
        <v>1957</v>
      </c>
      <c r="L50" s="100">
        <v>3</v>
      </c>
      <c r="M50" s="83">
        <v>8.300000000000001</v>
      </c>
      <c r="N50" s="89">
        <v>2.76666666666667</v>
      </c>
      <c r="O50" s="152"/>
      <c r="P50" s="135"/>
      <c r="Q50" s="97"/>
      <c r="R50" s="153"/>
      <c r="S50" s="135"/>
      <c r="T50" s="97"/>
      <c r="U50" s="153"/>
      <c r="V50" s="135"/>
      <c r="W50" s="97"/>
    </row>
    <row r="51" ht="21.95" customHeight="1">
      <c r="A51" s="150">
        <v>1958</v>
      </c>
      <c r="B51" s="100">
        <v>49</v>
      </c>
      <c r="C51" s="83">
        <v>245.6</v>
      </c>
      <c r="D51" s="87">
        <v>5.01224489795918</v>
      </c>
      <c r="E51" s="40"/>
      <c r="F51" s="151">
        <v>1958</v>
      </c>
      <c r="G51" s="100">
        <v>24</v>
      </c>
      <c r="H51" s="83">
        <v>84.7</v>
      </c>
      <c r="I51" s="87">
        <v>3.52916666666667</v>
      </c>
      <c r="J51" s="40"/>
      <c r="K51" s="151">
        <v>1958</v>
      </c>
      <c r="L51" s="100">
        <v>13</v>
      </c>
      <c r="M51" s="83">
        <v>28.3</v>
      </c>
      <c r="N51" s="89">
        <v>2.17692307692308</v>
      </c>
      <c r="O51" s="152"/>
      <c r="P51" s="135"/>
      <c r="Q51" s="97"/>
      <c r="R51" s="153"/>
      <c r="S51" s="135"/>
      <c r="T51" s="97"/>
      <c r="U51" s="153"/>
      <c r="V51" s="135"/>
      <c r="W51" s="97"/>
    </row>
    <row r="52" ht="21.95" customHeight="1">
      <c r="A52" s="150">
        <v>1959</v>
      </c>
      <c r="B52" s="100">
        <v>59</v>
      </c>
      <c r="C52" s="83">
        <v>311.6</v>
      </c>
      <c r="D52" s="87">
        <v>5.28135593220339</v>
      </c>
      <c r="E52" s="40"/>
      <c r="F52" s="151">
        <v>1959</v>
      </c>
      <c r="G52" s="100">
        <v>31</v>
      </c>
      <c r="H52" s="83">
        <v>131.8</v>
      </c>
      <c r="I52" s="87">
        <v>4.25161290322581</v>
      </c>
      <c r="J52" s="40"/>
      <c r="K52" s="151">
        <v>1959</v>
      </c>
      <c r="L52" s="100">
        <v>9</v>
      </c>
      <c r="M52" s="83">
        <v>23.8</v>
      </c>
      <c r="N52" s="89">
        <v>2.64444444444444</v>
      </c>
      <c r="O52" s="152"/>
      <c r="P52" s="135"/>
      <c r="Q52" s="97"/>
      <c r="R52" s="153"/>
      <c r="S52" s="135"/>
      <c r="T52" s="97"/>
      <c r="U52" s="153"/>
      <c r="V52" s="135"/>
      <c r="W52" s="97"/>
    </row>
    <row r="53" ht="21.95" customHeight="1">
      <c r="A53" s="150">
        <v>1960</v>
      </c>
      <c r="B53" s="100">
        <v>42</v>
      </c>
      <c r="C53" s="83">
        <v>205.2</v>
      </c>
      <c r="D53" s="87">
        <v>4.88571428571429</v>
      </c>
      <c r="E53" s="40"/>
      <c r="F53" s="151">
        <v>1960</v>
      </c>
      <c r="G53" s="100">
        <v>25</v>
      </c>
      <c r="H53" s="83">
        <v>96.7</v>
      </c>
      <c r="I53" s="87">
        <v>3.868</v>
      </c>
      <c r="J53" s="40"/>
      <c r="K53" s="151">
        <v>1960</v>
      </c>
      <c r="L53" s="100">
        <v>8</v>
      </c>
      <c r="M53" s="83">
        <v>16.6</v>
      </c>
      <c r="N53" s="89">
        <v>2.075</v>
      </c>
      <c r="O53" s="152"/>
      <c r="P53" s="135"/>
      <c r="Q53" s="97"/>
      <c r="R53" s="153"/>
      <c r="S53" s="135"/>
      <c r="T53" s="97"/>
      <c r="U53" s="153"/>
      <c r="V53" s="135"/>
      <c r="W53" s="97"/>
    </row>
    <row r="54" ht="21.95" customHeight="1">
      <c r="A54" s="150">
        <v>1961</v>
      </c>
      <c r="B54" s="100">
        <v>38</v>
      </c>
      <c r="C54" s="83">
        <v>218.9</v>
      </c>
      <c r="D54" s="87">
        <v>5.76052631578947</v>
      </c>
      <c r="E54" s="40"/>
      <c r="F54" s="151">
        <v>1961</v>
      </c>
      <c r="G54" s="100">
        <v>14</v>
      </c>
      <c r="H54" s="83">
        <v>61.1</v>
      </c>
      <c r="I54" s="87">
        <v>4.36428571428571</v>
      </c>
      <c r="J54" s="40"/>
      <c r="K54" s="151">
        <v>1961</v>
      </c>
      <c r="L54" s="100">
        <v>4</v>
      </c>
      <c r="M54" s="83">
        <v>12.1</v>
      </c>
      <c r="N54" s="89">
        <v>3.025</v>
      </c>
      <c r="O54" s="152"/>
      <c r="P54" s="135"/>
      <c r="Q54" s="97"/>
      <c r="R54" s="153"/>
      <c r="S54" s="135"/>
      <c r="T54" s="97"/>
      <c r="U54" s="153"/>
      <c r="V54" s="135"/>
      <c r="W54" s="97"/>
    </row>
    <row r="55" ht="21.95" customHeight="1">
      <c r="A55" s="150">
        <v>1962</v>
      </c>
      <c r="B55" s="100">
        <v>33</v>
      </c>
      <c r="C55" s="83">
        <v>173.9</v>
      </c>
      <c r="D55" s="87">
        <v>5.26969696969697</v>
      </c>
      <c r="E55" s="40"/>
      <c r="F55" s="151">
        <v>1962</v>
      </c>
      <c r="G55" s="100">
        <v>21</v>
      </c>
      <c r="H55" s="83">
        <v>96.40000000000001</v>
      </c>
      <c r="I55" s="87">
        <v>4.59047619047619</v>
      </c>
      <c r="J55" s="40"/>
      <c r="K55" s="151">
        <v>1962</v>
      </c>
      <c r="L55" s="100">
        <v>2</v>
      </c>
      <c r="M55" s="83">
        <v>5.6</v>
      </c>
      <c r="N55" s="89">
        <v>2.8</v>
      </c>
      <c r="O55" s="152"/>
      <c r="P55" s="135"/>
      <c r="Q55" s="97"/>
      <c r="R55" s="153"/>
      <c r="S55" s="135"/>
      <c r="T55" s="97"/>
      <c r="U55" s="153"/>
      <c r="V55" s="135"/>
      <c r="W55" s="97"/>
    </row>
    <row r="56" ht="21.95" customHeight="1">
      <c r="A56" s="150">
        <v>1963</v>
      </c>
      <c r="B56" s="100">
        <v>45</v>
      </c>
      <c r="C56" s="83">
        <v>242.3</v>
      </c>
      <c r="D56" s="87">
        <v>5.38444444444444</v>
      </c>
      <c r="E56" s="40"/>
      <c r="F56" s="151">
        <v>1963</v>
      </c>
      <c r="G56" s="100">
        <v>22</v>
      </c>
      <c r="H56" s="83">
        <v>95.90000000000001</v>
      </c>
      <c r="I56" s="87">
        <v>4.35909090909091</v>
      </c>
      <c r="J56" s="40"/>
      <c r="K56" s="151">
        <v>1963</v>
      </c>
      <c r="L56" s="100">
        <v>5</v>
      </c>
      <c r="M56" s="83">
        <v>11.7</v>
      </c>
      <c r="N56" s="89">
        <v>2.34</v>
      </c>
      <c r="O56" s="152"/>
      <c r="P56" s="135"/>
      <c r="Q56" s="97"/>
      <c r="R56" s="153"/>
      <c r="S56" s="135"/>
      <c r="T56" s="97"/>
      <c r="U56" s="153"/>
      <c r="V56" s="135"/>
      <c r="W56" s="97"/>
    </row>
    <row r="57" ht="21.95" customHeight="1">
      <c r="A57" s="150">
        <v>1964</v>
      </c>
      <c r="B57" s="100">
        <v>26</v>
      </c>
      <c r="C57" s="83">
        <v>145.2</v>
      </c>
      <c r="D57" s="87">
        <v>5.58461538461538</v>
      </c>
      <c r="E57" s="40"/>
      <c r="F57" s="151">
        <v>1964</v>
      </c>
      <c r="G57" s="100">
        <v>9</v>
      </c>
      <c r="H57" s="83">
        <v>36.4</v>
      </c>
      <c r="I57" s="87">
        <v>4.04444444444444</v>
      </c>
      <c r="J57" s="40"/>
      <c r="K57" s="151">
        <v>1964</v>
      </c>
      <c r="L57" s="100">
        <v>2</v>
      </c>
      <c r="M57" s="83">
        <v>5.3</v>
      </c>
      <c r="N57" s="89">
        <v>2.65</v>
      </c>
      <c r="O57" s="152"/>
      <c r="P57" s="135"/>
      <c r="Q57" s="97"/>
      <c r="R57" s="153"/>
      <c r="S57" s="135"/>
      <c r="T57" s="97"/>
      <c r="U57" s="153"/>
      <c r="V57" s="135"/>
      <c r="W57" s="97"/>
    </row>
    <row r="58" ht="21.95" customHeight="1">
      <c r="A58" s="150">
        <v>1965</v>
      </c>
      <c r="B58" s="100">
        <v>39</v>
      </c>
      <c r="C58" s="83">
        <v>231.1</v>
      </c>
      <c r="D58" s="87">
        <v>5.92564102564103</v>
      </c>
      <c r="E58" s="40"/>
      <c r="F58" s="151">
        <v>1965</v>
      </c>
      <c r="G58" s="100">
        <v>11</v>
      </c>
      <c r="H58" s="83">
        <v>51.5</v>
      </c>
      <c r="I58" s="87">
        <v>4.68181818181818</v>
      </c>
      <c r="J58" s="40"/>
      <c r="K58" s="151">
        <v>1965</v>
      </c>
      <c r="L58" s="100">
        <v>1</v>
      </c>
      <c r="M58" s="83">
        <v>1.3</v>
      </c>
      <c r="N58" s="89">
        <v>1.3</v>
      </c>
      <c r="O58" s="152"/>
      <c r="P58" s="135"/>
      <c r="Q58" s="97"/>
      <c r="R58" s="153"/>
      <c r="S58" s="135"/>
      <c r="T58" s="97"/>
      <c r="U58" s="153"/>
      <c r="V58" s="135"/>
      <c r="W58" s="97"/>
    </row>
    <row r="59" ht="21.95" customHeight="1">
      <c r="A59" s="150">
        <v>1966</v>
      </c>
      <c r="B59" s="100">
        <v>21</v>
      </c>
      <c r="C59" s="83">
        <v>114.8</v>
      </c>
      <c r="D59" s="87">
        <v>5.46666666666667</v>
      </c>
      <c r="E59" s="40"/>
      <c r="F59" s="151">
        <v>1966</v>
      </c>
      <c r="G59" s="100">
        <v>8</v>
      </c>
      <c r="H59" s="83">
        <v>32</v>
      </c>
      <c r="I59" s="87">
        <v>4</v>
      </c>
      <c r="J59" s="40"/>
      <c r="K59" s="151">
        <v>1966</v>
      </c>
      <c r="L59" s="100">
        <v>2</v>
      </c>
      <c r="M59" s="83">
        <v>3.8</v>
      </c>
      <c r="N59" s="89">
        <v>1.9</v>
      </c>
      <c r="O59" s="152"/>
      <c r="P59" s="135"/>
      <c r="Q59" s="97"/>
      <c r="R59" s="153"/>
      <c r="S59" s="135"/>
      <c r="T59" s="97"/>
      <c r="U59" s="153"/>
      <c r="V59" s="135"/>
      <c r="W59" s="97"/>
    </row>
    <row r="60" ht="21.95" customHeight="1">
      <c r="A60" s="150">
        <v>1967</v>
      </c>
      <c r="B60" s="100">
        <v>52</v>
      </c>
      <c r="C60" s="83">
        <v>249.9</v>
      </c>
      <c r="D60" s="87">
        <v>4.80576923076923</v>
      </c>
      <c r="E60" s="40"/>
      <c r="F60" s="151">
        <v>1967</v>
      </c>
      <c r="G60" s="100">
        <v>32</v>
      </c>
      <c r="H60" s="83">
        <v>125.7</v>
      </c>
      <c r="I60" s="87">
        <v>3.928125</v>
      </c>
      <c r="J60" s="40"/>
      <c r="K60" s="151">
        <v>1967</v>
      </c>
      <c r="L60" s="100">
        <v>11</v>
      </c>
      <c r="M60" s="83">
        <v>30.5</v>
      </c>
      <c r="N60" s="89">
        <v>2.77272727272727</v>
      </c>
      <c r="O60" s="152"/>
      <c r="P60" s="135"/>
      <c r="Q60" s="97"/>
      <c r="R60" s="153"/>
      <c r="S60" s="135"/>
      <c r="T60" s="97"/>
      <c r="U60" s="153"/>
      <c r="V60" s="135"/>
      <c r="W60" s="97"/>
    </row>
    <row r="61" ht="21.95" customHeight="1">
      <c r="A61" s="150">
        <v>1968</v>
      </c>
      <c r="B61" s="100">
        <v>29</v>
      </c>
      <c r="C61" s="83">
        <v>163.3</v>
      </c>
      <c r="D61" s="87">
        <v>5.63103448275862</v>
      </c>
      <c r="E61" s="40"/>
      <c r="F61" s="151">
        <v>1968</v>
      </c>
      <c r="G61" s="100">
        <v>12</v>
      </c>
      <c r="H61" s="83">
        <v>55.3</v>
      </c>
      <c r="I61" s="87">
        <v>4.60833333333333</v>
      </c>
      <c r="J61" s="40"/>
      <c r="K61" s="151">
        <v>1968</v>
      </c>
      <c r="L61" s="100">
        <v>1</v>
      </c>
      <c r="M61" s="83">
        <v>2.8</v>
      </c>
      <c r="N61" s="89">
        <v>2.8</v>
      </c>
      <c r="O61" s="152"/>
      <c r="P61" s="135"/>
      <c r="Q61" s="97"/>
      <c r="R61" s="153"/>
      <c r="S61" s="135"/>
      <c r="T61" s="97"/>
      <c r="U61" s="153"/>
      <c r="V61" s="135"/>
      <c r="W61" s="97"/>
    </row>
    <row r="62" ht="21.95" customHeight="1">
      <c r="A62" s="150">
        <v>1969</v>
      </c>
      <c r="B62" s="100">
        <v>49</v>
      </c>
      <c r="C62" s="83">
        <v>242.8</v>
      </c>
      <c r="D62" s="87">
        <v>4.95510204081633</v>
      </c>
      <c r="E62" s="40"/>
      <c r="F62" s="151">
        <v>1969</v>
      </c>
      <c r="G62" s="100">
        <v>32</v>
      </c>
      <c r="H62" s="83">
        <v>134.1</v>
      </c>
      <c r="I62" s="87">
        <v>4.190625</v>
      </c>
      <c r="J62" s="40"/>
      <c r="K62" s="151">
        <v>1969</v>
      </c>
      <c r="L62" s="100">
        <v>7</v>
      </c>
      <c r="M62" s="83">
        <v>17.9</v>
      </c>
      <c r="N62" s="89">
        <v>2.55714285714286</v>
      </c>
      <c r="O62" s="152"/>
      <c r="P62" s="135"/>
      <c r="Q62" s="97"/>
      <c r="R62" s="153"/>
      <c r="S62" s="135"/>
      <c r="T62" s="97"/>
      <c r="U62" s="153"/>
      <c r="V62" s="135"/>
      <c r="W62" s="97"/>
    </row>
    <row r="63" ht="21.95" customHeight="1">
      <c r="A63" s="150">
        <v>1970</v>
      </c>
      <c r="B63" s="100">
        <v>43</v>
      </c>
      <c r="C63" s="83">
        <v>218.7</v>
      </c>
      <c r="D63" s="87">
        <v>5.08604651162791</v>
      </c>
      <c r="E63" s="40"/>
      <c r="F63" s="151">
        <v>1970</v>
      </c>
      <c r="G63" s="100">
        <v>28</v>
      </c>
      <c r="H63" s="83">
        <v>123.3</v>
      </c>
      <c r="I63" s="87">
        <v>4.40357142857143</v>
      </c>
      <c r="J63" s="40"/>
      <c r="K63" s="151">
        <v>1970</v>
      </c>
      <c r="L63" s="100">
        <v>5</v>
      </c>
      <c r="M63" s="83">
        <v>13.5</v>
      </c>
      <c r="N63" s="89">
        <v>2.7</v>
      </c>
      <c r="O63" s="152"/>
      <c r="P63" s="135"/>
      <c r="Q63" s="97"/>
      <c r="R63" s="153"/>
      <c r="S63" s="135"/>
      <c r="T63" s="97"/>
      <c r="U63" s="153"/>
      <c r="V63" s="135"/>
      <c r="W63" s="97"/>
    </row>
    <row r="64" ht="21.95" customHeight="1">
      <c r="A64" s="150">
        <v>1971</v>
      </c>
      <c r="B64" s="100">
        <v>32</v>
      </c>
      <c r="C64" s="83">
        <v>167.2</v>
      </c>
      <c r="D64" s="87">
        <v>5.225</v>
      </c>
      <c r="E64" s="40"/>
      <c r="F64" s="151">
        <v>1971</v>
      </c>
      <c r="G64" s="100">
        <v>18</v>
      </c>
      <c r="H64" s="83">
        <v>78.7</v>
      </c>
      <c r="I64" s="87">
        <v>4.37222222222222</v>
      </c>
      <c r="J64" s="40"/>
      <c r="K64" s="151">
        <v>1971</v>
      </c>
      <c r="L64" s="100">
        <v>2</v>
      </c>
      <c r="M64" s="83">
        <v>4.7</v>
      </c>
      <c r="N64" s="89">
        <v>2.35</v>
      </c>
      <c r="O64" s="152"/>
      <c r="P64" s="135"/>
      <c r="Q64" s="97"/>
      <c r="R64" s="153"/>
      <c r="S64" s="135"/>
      <c r="T64" s="97"/>
      <c r="U64" s="153"/>
      <c r="V64" s="135"/>
      <c r="W64" s="97"/>
    </row>
    <row r="65" ht="21.95" customHeight="1">
      <c r="A65" s="150">
        <v>1972</v>
      </c>
      <c r="B65" s="100">
        <v>61</v>
      </c>
      <c r="C65" s="83">
        <v>279.2</v>
      </c>
      <c r="D65" s="87">
        <v>4.57704918032787</v>
      </c>
      <c r="E65" s="40"/>
      <c r="F65" s="151">
        <v>1972</v>
      </c>
      <c r="G65" s="100">
        <v>42</v>
      </c>
      <c r="H65" s="83">
        <v>160.7</v>
      </c>
      <c r="I65" s="87">
        <v>3.82619047619048</v>
      </c>
      <c r="J65" s="40"/>
      <c r="K65" s="151">
        <v>1972</v>
      </c>
      <c r="L65" s="100">
        <v>12</v>
      </c>
      <c r="M65" s="83">
        <v>29.9</v>
      </c>
      <c r="N65" s="89">
        <v>2.49166666666667</v>
      </c>
      <c r="O65" s="152"/>
      <c r="P65" s="135"/>
      <c r="Q65" s="97"/>
      <c r="R65" s="153"/>
      <c r="S65" s="135"/>
      <c r="T65" s="97"/>
      <c r="U65" s="153"/>
      <c r="V65" s="135"/>
      <c r="W65" s="97"/>
    </row>
    <row r="66" ht="21.95" customHeight="1">
      <c r="A66" s="150">
        <v>1973</v>
      </c>
      <c r="B66" s="100">
        <v>31</v>
      </c>
      <c r="C66" s="83">
        <v>152.8</v>
      </c>
      <c r="D66" s="87">
        <v>4.92903225806452</v>
      </c>
      <c r="E66" s="40"/>
      <c r="F66" s="151">
        <v>1973</v>
      </c>
      <c r="G66" s="100">
        <v>20</v>
      </c>
      <c r="H66" s="83">
        <v>81.8</v>
      </c>
      <c r="I66" s="87">
        <v>4.09</v>
      </c>
      <c r="J66" s="40"/>
      <c r="K66" s="151">
        <v>1973</v>
      </c>
      <c r="L66" s="100">
        <v>4</v>
      </c>
      <c r="M66" s="83">
        <v>9.300000000000001</v>
      </c>
      <c r="N66" s="89">
        <v>2.325</v>
      </c>
      <c r="O66" s="152"/>
      <c r="P66" s="135"/>
      <c r="Q66" s="97"/>
      <c r="R66" s="153"/>
      <c r="S66" s="135"/>
      <c r="T66" s="97"/>
      <c r="U66" s="153"/>
      <c r="V66" s="135"/>
      <c r="W66" s="97"/>
    </row>
    <row r="67" ht="21.95" customHeight="1">
      <c r="A67" s="150">
        <v>1974</v>
      </c>
      <c r="B67" s="100">
        <v>26</v>
      </c>
      <c r="C67" s="83">
        <v>131.5</v>
      </c>
      <c r="D67" s="87">
        <v>5.05769230769231</v>
      </c>
      <c r="E67" s="40"/>
      <c r="F67" s="151">
        <v>1974</v>
      </c>
      <c r="G67" s="100">
        <v>10</v>
      </c>
      <c r="H67" s="83">
        <v>34.5</v>
      </c>
      <c r="I67" s="87">
        <v>3.45</v>
      </c>
      <c r="J67" s="40"/>
      <c r="K67" s="151">
        <v>1974</v>
      </c>
      <c r="L67" s="100">
        <v>5</v>
      </c>
      <c r="M67" s="83">
        <v>11.5</v>
      </c>
      <c r="N67" s="89">
        <v>2.3</v>
      </c>
      <c r="O67" s="152"/>
      <c r="P67" s="135"/>
      <c r="Q67" s="97"/>
      <c r="R67" s="153"/>
      <c r="S67" s="135"/>
      <c r="T67" s="97"/>
      <c r="U67" s="153"/>
      <c r="V67" s="135"/>
      <c r="W67" s="97"/>
    </row>
    <row r="68" ht="21.95" customHeight="1">
      <c r="A68" s="150">
        <v>1975</v>
      </c>
      <c r="B68" s="100">
        <v>17</v>
      </c>
      <c r="C68" s="83">
        <v>87.3</v>
      </c>
      <c r="D68" s="87">
        <v>5.13529411764706</v>
      </c>
      <c r="E68" s="40"/>
      <c r="F68" s="151">
        <v>1975</v>
      </c>
      <c r="G68" s="100">
        <v>10</v>
      </c>
      <c r="H68" s="83">
        <v>42.3</v>
      </c>
      <c r="I68" s="87">
        <v>4.23</v>
      </c>
      <c r="J68" s="40"/>
      <c r="K68" s="151">
        <v>1975</v>
      </c>
      <c r="L68" s="100">
        <v>2</v>
      </c>
      <c r="M68" s="83">
        <v>4.4</v>
      </c>
      <c r="N68" s="89">
        <v>2.2</v>
      </c>
      <c r="O68" s="152"/>
      <c r="P68" s="135"/>
      <c r="Q68" s="97"/>
      <c r="R68" s="153"/>
      <c r="S68" s="135"/>
      <c r="T68" s="97"/>
      <c r="U68" s="153"/>
      <c r="V68" s="135"/>
      <c r="W68" s="97"/>
    </row>
    <row r="69" ht="21.95" customHeight="1">
      <c r="A69" s="150">
        <v>1976</v>
      </c>
      <c r="B69" s="100">
        <v>39</v>
      </c>
      <c r="C69" s="83">
        <v>201.8</v>
      </c>
      <c r="D69" s="87">
        <v>5.17435897435897</v>
      </c>
      <c r="E69" s="40"/>
      <c r="F69" s="151">
        <v>1976</v>
      </c>
      <c r="G69" s="100">
        <v>17</v>
      </c>
      <c r="H69" s="83">
        <v>64.3</v>
      </c>
      <c r="I69" s="87">
        <v>3.78235294117647</v>
      </c>
      <c r="J69" s="40"/>
      <c r="K69" s="151">
        <v>1976</v>
      </c>
      <c r="L69" s="100">
        <v>4</v>
      </c>
      <c r="M69" s="83">
        <v>6.8</v>
      </c>
      <c r="N69" s="89">
        <v>1.7</v>
      </c>
      <c r="O69" s="152"/>
      <c r="P69" s="135"/>
      <c r="Q69" s="97"/>
      <c r="R69" s="153"/>
      <c r="S69" s="135"/>
      <c r="T69" s="97"/>
      <c r="U69" s="153"/>
      <c r="V69" s="135"/>
      <c r="W69" s="97"/>
    </row>
    <row r="70" ht="21.95" customHeight="1">
      <c r="A70" s="150">
        <v>1977</v>
      </c>
      <c r="B70" s="100">
        <v>34</v>
      </c>
      <c r="C70" s="83">
        <v>180</v>
      </c>
      <c r="D70" s="87">
        <v>5.29411764705882</v>
      </c>
      <c r="E70" s="40"/>
      <c r="F70" s="151">
        <v>1977</v>
      </c>
      <c r="G70" s="100">
        <v>22</v>
      </c>
      <c r="H70" s="83">
        <v>105</v>
      </c>
      <c r="I70" s="87">
        <v>4.77272727272727</v>
      </c>
      <c r="J70" s="40"/>
      <c r="K70" s="151">
        <v>1977</v>
      </c>
      <c r="L70" s="100">
        <v>3</v>
      </c>
      <c r="M70" s="83">
        <v>8</v>
      </c>
      <c r="N70" s="89">
        <v>2.66666666666667</v>
      </c>
      <c r="O70" s="152"/>
      <c r="P70" s="135"/>
      <c r="Q70" s="97"/>
      <c r="R70" s="153"/>
      <c r="S70" s="135"/>
      <c r="T70" s="97"/>
      <c r="U70" s="153"/>
      <c r="V70" s="135"/>
      <c r="W70" s="97"/>
    </row>
    <row r="71" ht="21.95" customHeight="1">
      <c r="A71" s="150">
        <v>1978</v>
      </c>
      <c r="B71" s="100">
        <v>33</v>
      </c>
      <c r="C71" s="83">
        <v>182.7</v>
      </c>
      <c r="D71" s="87">
        <v>5.53636363636364</v>
      </c>
      <c r="E71" s="40"/>
      <c r="F71" s="151">
        <v>1978</v>
      </c>
      <c r="G71" s="100">
        <v>15</v>
      </c>
      <c r="H71" s="83">
        <v>70.59999999999999</v>
      </c>
      <c r="I71" s="87">
        <v>4.70666666666667</v>
      </c>
      <c r="J71" s="40"/>
      <c r="K71" s="151">
        <v>1978</v>
      </c>
      <c r="L71" s="100">
        <v>2</v>
      </c>
      <c r="M71" s="83">
        <v>6.1</v>
      </c>
      <c r="N71" s="89">
        <v>3.05</v>
      </c>
      <c r="O71" s="152"/>
      <c r="P71" s="135"/>
      <c r="Q71" s="97"/>
      <c r="R71" s="153"/>
      <c r="S71" s="135"/>
      <c r="T71" s="97"/>
      <c r="U71" s="153"/>
      <c r="V71" s="135"/>
      <c r="W71" s="97"/>
    </row>
    <row r="72" ht="21.95" customHeight="1">
      <c r="A72" s="150">
        <v>1979</v>
      </c>
      <c r="B72" s="100">
        <v>27</v>
      </c>
      <c r="C72" s="83">
        <v>138.6</v>
      </c>
      <c r="D72" s="87">
        <v>5.13333333333333</v>
      </c>
      <c r="E72" s="40"/>
      <c r="F72" s="151">
        <v>1979</v>
      </c>
      <c r="G72" s="100">
        <v>19</v>
      </c>
      <c r="H72" s="83">
        <v>88.59999999999999</v>
      </c>
      <c r="I72" s="87">
        <v>4.66315789473684</v>
      </c>
      <c r="J72" s="40"/>
      <c r="K72" s="151">
        <v>1979</v>
      </c>
      <c r="L72" s="100">
        <v>0</v>
      </c>
      <c r="M72" s="83">
        <v>0</v>
      </c>
      <c r="N72" s="89"/>
      <c r="O72" s="152"/>
      <c r="P72" s="135"/>
      <c r="Q72" s="97"/>
      <c r="R72" s="153"/>
      <c r="S72" s="135"/>
      <c r="T72" s="97"/>
      <c r="U72" s="153"/>
      <c r="V72" s="135"/>
      <c r="W72" s="97"/>
    </row>
    <row r="73" ht="21.95" customHeight="1">
      <c r="A73" s="150">
        <v>1980</v>
      </c>
      <c r="B73" s="100">
        <v>17</v>
      </c>
      <c r="C73" s="83">
        <v>92.3</v>
      </c>
      <c r="D73" s="87">
        <v>5.42941176470588</v>
      </c>
      <c r="E73" s="40"/>
      <c r="F73" s="151">
        <v>1980</v>
      </c>
      <c r="G73" s="100">
        <v>11</v>
      </c>
      <c r="H73" s="83">
        <v>55.6</v>
      </c>
      <c r="I73" s="87">
        <v>5.05454545454545</v>
      </c>
      <c r="J73" s="40"/>
      <c r="K73" s="151">
        <v>1980</v>
      </c>
      <c r="L73" s="100">
        <v>0</v>
      </c>
      <c r="M73" s="83">
        <v>0</v>
      </c>
      <c r="N73" s="89"/>
      <c r="O73" s="152"/>
      <c r="P73" s="135"/>
      <c r="Q73" s="97"/>
      <c r="R73" s="153"/>
      <c r="S73" s="135"/>
      <c r="T73" s="97"/>
      <c r="U73" s="153"/>
      <c r="V73" s="135"/>
      <c r="W73" s="97"/>
    </row>
    <row r="74" ht="21.95" customHeight="1">
      <c r="A74" s="150">
        <v>1981</v>
      </c>
      <c r="B74" s="100">
        <v>22</v>
      </c>
      <c r="C74" s="83">
        <v>119.6</v>
      </c>
      <c r="D74" s="87">
        <v>5.43636363636364</v>
      </c>
      <c r="E74" s="40"/>
      <c r="F74" s="151">
        <v>1981</v>
      </c>
      <c r="G74" s="100">
        <v>11</v>
      </c>
      <c r="H74" s="83">
        <v>48.6</v>
      </c>
      <c r="I74" s="87">
        <v>4.41818181818182</v>
      </c>
      <c r="J74" s="40"/>
      <c r="K74" s="151">
        <v>1981</v>
      </c>
      <c r="L74" s="100">
        <v>1</v>
      </c>
      <c r="M74" s="83">
        <v>2.9</v>
      </c>
      <c r="N74" s="89">
        <v>2.9</v>
      </c>
      <c r="O74" s="152"/>
      <c r="P74" s="135"/>
      <c r="Q74" s="97"/>
      <c r="R74" s="153"/>
      <c r="S74" s="135"/>
      <c r="T74" s="97"/>
      <c r="U74" s="153"/>
      <c r="V74" s="135"/>
      <c r="W74" s="97"/>
    </row>
    <row r="75" ht="21.95" customHeight="1">
      <c r="A75" s="150">
        <v>1982</v>
      </c>
      <c r="B75" s="100">
        <v>42</v>
      </c>
      <c r="C75" s="83">
        <v>175.4</v>
      </c>
      <c r="D75" s="87">
        <v>4.17619047619048</v>
      </c>
      <c r="E75" s="40"/>
      <c r="F75" s="151">
        <v>1982</v>
      </c>
      <c r="G75" s="100">
        <v>30</v>
      </c>
      <c r="H75" s="83">
        <v>99.5</v>
      </c>
      <c r="I75" s="87">
        <v>3.31666666666667</v>
      </c>
      <c r="J75" s="40"/>
      <c r="K75" s="151">
        <v>1982</v>
      </c>
      <c r="L75" s="100">
        <v>14</v>
      </c>
      <c r="M75" s="83">
        <v>27</v>
      </c>
      <c r="N75" s="89">
        <v>1.92857142857143</v>
      </c>
      <c r="O75" s="152"/>
      <c r="P75" s="135"/>
      <c r="Q75" s="97"/>
      <c r="R75" s="153"/>
      <c r="S75" s="135"/>
      <c r="T75" s="97"/>
      <c r="U75" s="153"/>
      <c r="V75" s="135"/>
      <c r="W75" s="97"/>
    </row>
    <row r="76" ht="21.95" customHeight="1">
      <c r="A76" s="150">
        <v>1983</v>
      </c>
      <c r="B76" s="100">
        <v>41</v>
      </c>
      <c r="C76" s="83">
        <v>218.4</v>
      </c>
      <c r="D76" s="87">
        <v>5.32682926829268</v>
      </c>
      <c r="E76" s="40"/>
      <c r="F76" s="151">
        <v>1983</v>
      </c>
      <c r="G76" s="100">
        <v>19</v>
      </c>
      <c r="H76" s="83">
        <v>79</v>
      </c>
      <c r="I76" s="87">
        <v>4.15789473684211</v>
      </c>
      <c r="J76" s="40"/>
      <c r="K76" s="151">
        <v>1983</v>
      </c>
      <c r="L76" s="100">
        <v>4</v>
      </c>
      <c r="M76" s="83">
        <v>9.6</v>
      </c>
      <c r="N76" s="89">
        <v>2.4</v>
      </c>
      <c r="O76" t="s" s="131">
        <v>110</v>
      </c>
      <c r="P76" s="135">
        <f>AVERAGE(B76:B95)</f>
        <v>30.65</v>
      </c>
      <c r="Q76" s="97">
        <f>AVERAGE(D76:D95)</f>
        <v>5.42904888362157</v>
      </c>
      <c r="R76" t="s" s="134">
        <v>110</v>
      </c>
      <c r="S76" s="135">
        <f>AVERAGE(G76:G95)</f>
        <v>14.45</v>
      </c>
      <c r="T76" s="97">
        <f>AVERAGE(I76:I95)</f>
        <v>4.40737385531136</v>
      </c>
      <c r="U76" t="s" s="134">
        <v>110</v>
      </c>
      <c r="V76" s="135">
        <f>AVERAGE(L76:L95)</f>
        <v>2.25</v>
      </c>
      <c r="W76" s="97">
        <f>AVERAGE(N76:N95)</f>
        <v>2.51107142857143</v>
      </c>
    </row>
    <row r="77" ht="21.95" customHeight="1">
      <c r="A77" s="150">
        <v>1984</v>
      </c>
      <c r="B77" s="100">
        <v>28</v>
      </c>
      <c r="C77" s="83">
        <v>153.6</v>
      </c>
      <c r="D77" s="87">
        <v>5.48571428571429</v>
      </c>
      <c r="E77" s="40"/>
      <c r="F77" s="151">
        <v>1984</v>
      </c>
      <c r="G77" s="100">
        <v>12</v>
      </c>
      <c r="H77" s="83">
        <v>47.1</v>
      </c>
      <c r="I77" s="87">
        <v>3.925</v>
      </c>
      <c r="J77" s="40"/>
      <c r="K77" s="151">
        <v>1984</v>
      </c>
      <c r="L77" s="100">
        <v>4</v>
      </c>
      <c r="M77" s="83">
        <v>9.6</v>
      </c>
      <c r="N77" s="89">
        <v>2.4</v>
      </c>
      <c r="O77" t="s" s="131">
        <v>111</v>
      </c>
      <c r="P77" s="135">
        <f>AVERAGE(B77:B95)</f>
        <v>30.1052631578947</v>
      </c>
      <c r="Q77" s="97">
        <f>AVERAGE(D77:D95)</f>
        <v>5.43442886337572</v>
      </c>
      <c r="R77" t="s" s="134">
        <v>111</v>
      </c>
      <c r="S77" s="135">
        <f>AVERAGE(G77:G95)</f>
        <v>14.2105263157895</v>
      </c>
      <c r="T77" s="97">
        <f>AVERAGE(I77:I95)</f>
        <v>4.42050433523079</v>
      </c>
      <c r="U77" t="s" s="134">
        <v>111</v>
      </c>
      <c r="V77" s="135">
        <f>AVERAGE(L77:L95)</f>
        <v>2.15789473684211</v>
      </c>
      <c r="W77" s="97">
        <f>AVERAGE(N77:N95)</f>
        <v>2.51961538461538</v>
      </c>
    </row>
    <row r="78" ht="21.95" customHeight="1">
      <c r="A78" s="150">
        <v>1985</v>
      </c>
      <c r="B78" s="100">
        <v>33</v>
      </c>
      <c r="C78" s="83">
        <v>168.7</v>
      </c>
      <c r="D78" s="87">
        <v>5.11212121212121</v>
      </c>
      <c r="E78" s="40"/>
      <c r="F78" s="151">
        <v>1985</v>
      </c>
      <c r="G78" s="100">
        <v>17</v>
      </c>
      <c r="H78" s="83">
        <v>69.09999999999999</v>
      </c>
      <c r="I78" s="87">
        <v>4.06470588235294</v>
      </c>
      <c r="J78" s="40"/>
      <c r="K78" s="151">
        <v>1985</v>
      </c>
      <c r="L78" s="100">
        <v>4</v>
      </c>
      <c r="M78" s="83">
        <v>8.800000000000001</v>
      </c>
      <c r="N78" s="89">
        <v>2.2</v>
      </c>
      <c r="O78" t="s" s="131">
        <v>112</v>
      </c>
      <c r="P78" s="135">
        <f>AVERAGE(B78:B95)</f>
        <v>30.2222222222222</v>
      </c>
      <c r="Q78" s="97">
        <f>AVERAGE(D78:D95)</f>
        <v>5.4315796732458</v>
      </c>
      <c r="R78" t="s" s="134">
        <v>112</v>
      </c>
      <c r="S78" s="135">
        <f>AVERAGE(G78:G95)</f>
        <v>14.3333333333333</v>
      </c>
      <c r="T78" s="97">
        <f>AVERAGE(I78:I95)</f>
        <v>4.44803235385472</v>
      </c>
      <c r="U78" t="s" s="134">
        <v>112</v>
      </c>
      <c r="V78" s="135">
        <f>AVERAGE(L78:L95)</f>
        <v>2.05555555555556</v>
      </c>
      <c r="W78" s="97">
        <f>AVERAGE(N78:N95)</f>
        <v>2.52958333333333</v>
      </c>
    </row>
    <row r="79" ht="21.95" customHeight="1">
      <c r="A79" s="150">
        <v>1986</v>
      </c>
      <c r="B79" s="100">
        <v>29</v>
      </c>
      <c r="C79" s="83">
        <v>170.1</v>
      </c>
      <c r="D79" s="87">
        <v>5.86551724137931</v>
      </c>
      <c r="E79" s="40"/>
      <c r="F79" s="151">
        <v>1986</v>
      </c>
      <c r="G79" s="100">
        <v>10</v>
      </c>
      <c r="H79" s="83">
        <v>48.4</v>
      </c>
      <c r="I79" s="87">
        <v>4.84</v>
      </c>
      <c r="J79" s="40"/>
      <c r="K79" s="151">
        <v>1986</v>
      </c>
      <c r="L79" s="100">
        <v>0</v>
      </c>
      <c r="M79" s="83">
        <v>0</v>
      </c>
      <c r="N79" s="89"/>
      <c r="O79" t="s" s="131">
        <v>113</v>
      </c>
      <c r="P79" s="135">
        <f>AVERAGE(B79:B95)</f>
        <v>30.0588235294118</v>
      </c>
      <c r="Q79" s="97">
        <f>AVERAGE(D79:D95)</f>
        <v>5.4503713474296</v>
      </c>
      <c r="R79" t="s" s="134">
        <v>113</v>
      </c>
      <c r="S79" s="135">
        <f>AVERAGE(G79:G95)</f>
        <v>14.1764705882353</v>
      </c>
      <c r="T79" s="97">
        <f>AVERAGE(I79:I95)</f>
        <v>4.47058096982542</v>
      </c>
      <c r="U79" t="s" s="134">
        <v>113</v>
      </c>
      <c r="V79" s="135">
        <f>AVERAGE(L79:L95)</f>
        <v>1.94117647058824</v>
      </c>
      <c r="W79" s="97">
        <f>AVERAGE(N79:N95)</f>
        <v>2.55954545454545</v>
      </c>
    </row>
    <row r="80" ht="21.95" customHeight="1">
      <c r="A80" s="150">
        <v>1987</v>
      </c>
      <c r="B80" s="100">
        <v>33</v>
      </c>
      <c r="C80" s="83">
        <v>168.7</v>
      </c>
      <c r="D80" s="87">
        <v>5.11212121212121</v>
      </c>
      <c r="E80" s="40"/>
      <c r="F80" s="151">
        <v>1987</v>
      </c>
      <c r="G80" s="100">
        <v>19</v>
      </c>
      <c r="H80" s="83">
        <v>80.59999999999999</v>
      </c>
      <c r="I80" s="87">
        <v>4.24210526315789</v>
      </c>
      <c r="J80" s="40"/>
      <c r="K80" s="151">
        <v>1987</v>
      </c>
      <c r="L80" s="100">
        <v>2</v>
      </c>
      <c r="M80" s="83">
        <v>3.3</v>
      </c>
      <c r="N80" s="89">
        <v>1.65</v>
      </c>
      <c r="O80" t="s" s="131">
        <v>114</v>
      </c>
      <c r="P80" s="135">
        <f>AVERAGE(B80:B95)</f>
        <v>30.125</v>
      </c>
      <c r="Q80" s="97">
        <f>AVERAGE(D80:D95)</f>
        <v>5.42442472905775</v>
      </c>
      <c r="R80" t="s" s="134">
        <v>114</v>
      </c>
      <c r="S80" s="135">
        <f>AVERAGE(G80:G95)</f>
        <v>14.4375</v>
      </c>
      <c r="T80" s="97">
        <f>AVERAGE(I80:I95)</f>
        <v>4.4474922804395</v>
      </c>
      <c r="U80" t="s" s="134">
        <v>114</v>
      </c>
      <c r="V80" s="135">
        <f>AVERAGE(L80:L95)</f>
        <v>2.0625</v>
      </c>
      <c r="W80" s="97">
        <f>AVERAGE(N80:N95)</f>
        <v>2.55954545454545</v>
      </c>
    </row>
    <row r="81" ht="21.95" customHeight="1">
      <c r="A81" s="150">
        <v>1988</v>
      </c>
      <c r="B81" s="100">
        <v>16</v>
      </c>
      <c r="C81" s="83">
        <v>86.3</v>
      </c>
      <c r="D81" s="87">
        <v>5.39375</v>
      </c>
      <c r="E81" s="40"/>
      <c r="F81" s="151">
        <v>1988</v>
      </c>
      <c r="G81" s="100">
        <v>8</v>
      </c>
      <c r="H81" s="83">
        <v>37.4</v>
      </c>
      <c r="I81" s="87">
        <v>4.675</v>
      </c>
      <c r="J81" s="40"/>
      <c r="K81" s="151">
        <v>1988</v>
      </c>
      <c r="L81" s="100">
        <v>0</v>
      </c>
      <c r="M81" s="83">
        <v>0</v>
      </c>
      <c r="N81" s="89"/>
      <c r="O81" t="s" s="131">
        <v>115</v>
      </c>
      <c r="P81" s="135">
        <f>AVERAGE(B81:B95)</f>
        <v>29.9333333333333</v>
      </c>
      <c r="Q81" s="97">
        <f>AVERAGE(D81:D95)</f>
        <v>5.44524496352018</v>
      </c>
      <c r="R81" t="s" s="134">
        <v>115</v>
      </c>
      <c r="S81" s="135">
        <f>AVERAGE(G81:G95)</f>
        <v>14.1333333333333</v>
      </c>
      <c r="T81" s="97">
        <f>AVERAGE(I81:I95)</f>
        <v>4.46118474825828</v>
      </c>
      <c r="U81" t="s" s="134">
        <v>115</v>
      </c>
      <c r="V81" s="135">
        <f>AVERAGE(L81:L95)</f>
        <v>2.06666666666667</v>
      </c>
      <c r="W81" s="97">
        <f>AVERAGE(N81:N95)</f>
        <v>2.6505</v>
      </c>
    </row>
    <row r="82" ht="21.95" customHeight="1">
      <c r="A82" s="150">
        <v>1989</v>
      </c>
      <c r="B82" s="100">
        <v>40</v>
      </c>
      <c r="C82" s="83">
        <v>199.1</v>
      </c>
      <c r="D82" s="87">
        <v>4.9775</v>
      </c>
      <c r="E82" s="40"/>
      <c r="F82" s="151">
        <v>1989</v>
      </c>
      <c r="G82" s="100">
        <v>26</v>
      </c>
      <c r="H82" s="83">
        <v>111.3</v>
      </c>
      <c r="I82" s="87">
        <v>4.28076923076923</v>
      </c>
      <c r="J82" s="40"/>
      <c r="K82" s="151">
        <v>1989</v>
      </c>
      <c r="L82" s="100">
        <v>6</v>
      </c>
      <c r="M82" s="83">
        <v>12.4</v>
      </c>
      <c r="N82" s="89">
        <v>2.06666666666667</v>
      </c>
      <c r="O82" t="s" s="131">
        <v>116</v>
      </c>
      <c r="P82" s="135">
        <f>AVERAGE(B82:B95)</f>
        <v>30.9285714285714</v>
      </c>
      <c r="Q82" s="97">
        <f>AVERAGE(D82:D95)</f>
        <v>5.44892317520019</v>
      </c>
      <c r="R82" t="s" s="134">
        <v>116</v>
      </c>
      <c r="S82" s="135">
        <f>AVERAGE(G82:G95)</f>
        <v>14.5714285714286</v>
      </c>
      <c r="T82" s="97">
        <f>AVERAGE(I82:I95)</f>
        <v>4.44591223027673</v>
      </c>
      <c r="U82" t="s" s="134">
        <v>116</v>
      </c>
      <c r="V82" s="135">
        <f>AVERAGE(L82:L95)</f>
        <v>2.21428571428571</v>
      </c>
      <c r="W82" s="97">
        <f>AVERAGE(N82:N95)</f>
        <v>2.6505</v>
      </c>
    </row>
    <row r="83" ht="21.95" customHeight="1">
      <c r="A83" s="150">
        <v>1990</v>
      </c>
      <c r="B83" s="100">
        <v>26</v>
      </c>
      <c r="C83" s="83">
        <v>143.5</v>
      </c>
      <c r="D83" s="87">
        <v>5.51923076923077</v>
      </c>
      <c r="E83" s="40"/>
      <c r="F83" s="151">
        <v>1990</v>
      </c>
      <c r="G83" s="100">
        <v>14</v>
      </c>
      <c r="H83" s="83">
        <v>66.90000000000001</v>
      </c>
      <c r="I83" s="87">
        <v>4.77857142857143</v>
      </c>
      <c r="J83" s="40"/>
      <c r="K83" s="151">
        <v>1990</v>
      </c>
      <c r="L83" s="100">
        <v>0</v>
      </c>
      <c r="M83" s="83">
        <v>0</v>
      </c>
      <c r="N83" s="89"/>
      <c r="O83" t="s" s="131">
        <v>117</v>
      </c>
      <c r="P83" s="135">
        <f>AVERAGE(B83:B95)</f>
        <v>30.2307692307692</v>
      </c>
      <c r="Q83" s="97">
        <f>AVERAGE(D83:D95)</f>
        <v>5.48518649636944</v>
      </c>
      <c r="R83" t="s" s="134">
        <v>117</v>
      </c>
      <c r="S83" s="135">
        <f>AVERAGE(G83:G95)</f>
        <v>13.6923076923077</v>
      </c>
      <c r="T83" s="97">
        <f>AVERAGE(I83:I95)</f>
        <v>4.45861553793115</v>
      </c>
      <c r="U83" t="s" s="134">
        <v>117</v>
      </c>
      <c r="V83" s="135">
        <f>AVERAGE(L83:L95)</f>
        <v>1.92307692307692</v>
      </c>
      <c r="W83" s="97">
        <f>AVERAGE(N83:N95)</f>
        <v>2.71537037037037</v>
      </c>
    </row>
    <row r="84" ht="21.95" customHeight="1">
      <c r="A84" s="150">
        <v>1991</v>
      </c>
      <c r="B84" s="100">
        <v>19</v>
      </c>
      <c r="C84" s="83">
        <v>114.5</v>
      </c>
      <c r="D84" s="87">
        <v>6.02631578947368</v>
      </c>
      <c r="E84" s="40"/>
      <c r="F84" s="151">
        <v>1991</v>
      </c>
      <c r="G84" s="100">
        <v>5</v>
      </c>
      <c r="H84" s="83">
        <v>25.6</v>
      </c>
      <c r="I84" s="87">
        <v>5.12</v>
      </c>
      <c r="J84" s="40"/>
      <c r="K84" s="151">
        <v>1991</v>
      </c>
      <c r="L84" s="100">
        <v>0</v>
      </c>
      <c r="M84" s="83">
        <v>0</v>
      </c>
      <c r="N84" s="89"/>
      <c r="O84" t="s" s="131">
        <v>118</v>
      </c>
      <c r="P84" s="135">
        <f>AVERAGE(B84:B95)</f>
        <v>30.5833333333333</v>
      </c>
      <c r="Q84" s="97">
        <f>AVERAGE(D84:D95)</f>
        <v>5.482349473631</v>
      </c>
      <c r="R84" t="s" s="134">
        <v>118</v>
      </c>
      <c r="S84" s="135">
        <f>AVERAGE(G84:G95)</f>
        <v>13.6666666666667</v>
      </c>
      <c r="T84" s="97">
        <f>AVERAGE(I84:I95)</f>
        <v>4.43195254704446</v>
      </c>
      <c r="U84" t="s" s="134">
        <v>118</v>
      </c>
      <c r="V84" s="135">
        <f>AVERAGE(L84:L95)</f>
        <v>2.08333333333333</v>
      </c>
      <c r="W84" s="97">
        <f>AVERAGE(N84:N95)</f>
        <v>2.71537037037037</v>
      </c>
    </row>
    <row r="85" ht="21.95" customHeight="1">
      <c r="A85" s="150">
        <v>1992</v>
      </c>
      <c r="B85" s="100">
        <v>36</v>
      </c>
      <c r="C85" s="83">
        <v>191.9</v>
      </c>
      <c r="D85" s="87">
        <v>5.33055555555556</v>
      </c>
      <c r="E85" s="40"/>
      <c r="F85" s="151">
        <v>1992</v>
      </c>
      <c r="G85" s="100">
        <v>17</v>
      </c>
      <c r="H85" s="83">
        <v>73.7</v>
      </c>
      <c r="I85" s="87">
        <v>4.33529411764706</v>
      </c>
      <c r="J85" s="40"/>
      <c r="K85" s="151">
        <v>1992</v>
      </c>
      <c r="L85" s="100">
        <v>4</v>
      </c>
      <c r="M85" s="83">
        <v>12.3</v>
      </c>
      <c r="N85" s="89">
        <v>3.075</v>
      </c>
      <c r="O85" t="s" s="131">
        <v>119</v>
      </c>
      <c r="P85" s="135">
        <f>AVERAGE(B85:B95)</f>
        <v>31.6363636363636</v>
      </c>
      <c r="Q85" s="97">
        <f>AVERAGE(D85:D95)</f>
        <v>5.43289799037257</v>
      </c>
      <c r="R85" t="s" s="134">
        <v>119</v>
      </c>
      <c r="S85" s="135">
        <f>AVERAGE(G85:G95)</f>
        <v>14.4545454545455</v>
      </c>
      <c r="T85" s="97">
        <f>AVERAGE(I85:I95)</f>
        <v>4.36940277859396</v>
      </c>
      <c r="U85" t="s" s="134">
        <v>119</v>
      </c>
      <c r="V85" s="135">
        <f>AVERAGE(L85:L95)</f>
        <v>2.27272727272727</v>
      </c>
      <c r="W85" s="97">
        <f>AVERAGE(N85:N95)</f>
        <v>2.71537037037037</v>
      </c>
    </row>
    <row r="86" ht="21.95" customHeight="1">
      <c r="A86" s="150">
        <v>1993</v>
      </c>
      <c r="B86" s="100">
        <v>32</v>
      </c>
      <c r="C86" s="83">
        <v>182.3</v>
      </c>
      <c r="D86" s="87">
        <v>5.696875</v>
      </c>
      <c r="E86" s="40"/>
      <c r="F86" s="151">
        <v>1993</v>
      </c>
      <c r="G86" s="100">
        <v>12</v>
      </c>
      <c r="H86" s="83">
        <v>54.1</v>
      </c>
      <c r="I86" s="87">
        <v>4.50833333333333</v>
      </c>
      <c r="J86" s="40"/>
      <c r="K86" s="151">
        <v>1993</v>
      </c>
      <c r="L86" s="100">
        <v>0</v>
      </c>
      <c r="M86" s="83">
        <v>0</v>
      </c>
      <c r="N86" s="89"/>
      <c r="O86" t="s" s="131">
        <v>98</v>
      </c>
      <c r="P86" s="135">
        <f>AVERAGE(B86:B95)</f>
        <v>31.2</v>
      </c>
      <c r="Q86" s="97">
        <f>AVERAGE(D86:D95)</f>
        <v>5.44313223385427</v>
      </c>
      <c r="R86" t="s" s="134">
        <v>98</v>
      </c>
      <c r="S86" s="135">
        <f>AVERAGE(G86:G95)</f>
        <v>14.2</v>
      </c>
      <c r="T86" s="97">
        <f>AVERAGE(I86:I95)</f>
        <v>4.37281364468865</v>
      </c>
      <c r="U86" t="s" s="134">
        <v>98</v>
      </c>
      <c r="V86" s="135">
        <f>AVERAGE(L86:L95)</f>
        <v>2.1</v>
      </c>
      <c r="W86" s="97">
        <f>AVERAGE(N86:N95)</f>
        <v>2.67041666666667</v>
      </c>
    </row>
    <row r="87" ht="21.95" customHeight="1">
      <c r="A87" s="150">
        <v>1994</v>
      </c>
      <c r="B87" s="100">
        <v>31</v>
      </c>
      <c r="C87" s="83">
        <v>170.6</v>
      </c>
      <c r="D87" s="87">
        <v>5.50322580645161</v>
      </c>
      <c r="E87" s="40"/>
      <c r="F87" s="151">
        <v>1994</v>
      </c>
      <c r="G87" s="100">
        <v>16</v>
      </c>
      <c r="H87" s="83">
        <v>76.09999999999999</v>
      </c>
      <c r="I87" s="87">
        <v>4.75625</v>
      </c>
      <c r="J87" s="40"/>
      <c r="K87" s="151">
        <v>1994</v>
      </c>
      <c r="L87" s="100">
        <v>0</v>
      </c>
      <c r="M87" s="83">
        <v>0</v>
      </c>
      <c r="N87" s="89"/>
      <c r="O87" t="s" s="131">
        <v>120</v>
      </c>
      <c r="P87" s="135">
        <f>AVERAGE(B87:B95)</f>
        <v>31.1111111111111</v>
      </c>
      <c r="Q87" s="97">
        <f>AVERAGE(D87:D95)</f>
        <v>5.41493859317141</v>
      </c>
      <c r="R87" t="s" s="134">
        <v>120</v>
      </c>
      <c r="S87" s="135">
        <f>AVERAGE(G87:G95)</f>
        <v>14.4444444444444</v>
      </c>
      <c r="T87" s="97">
        <f>AVERAGE(I87:I95)</f>
        <v>4.3577559015059</v>
      </c>
      <c r="U87" t="s" s="134">
        <v>120</v>
      </c>
      <c r="V87" s="135">
        <f>AVERAGE(L87:L95)</f>
        <v>2.33333333333333</v>
      </c>
      <c r="W87" s="97">
        <f>AVERAGE(N87:N95)</f>
        <v>2.67041666666667</v>
      </c>
    </row>
    <row r="88" ht="21.95" customHeight="1">
      <c r="A88" s="150">
        <v>1995</v>
      </c>
      <c r="B88" s="100">
        <v>35</v>
      </c>
      <c r="C88" s="83">
        <v>202.9</v>
      </c>
      <c r="D88" s="87">
        <v>5.79714285714286</v>
      </c>
      <c r="E88" s="40"/>
      <c r="F88" s="151">
        <v>1995</v>
      </c>
      <c r="G88" s="100">
        <v>10</v>
      </c>
      <c r="H88" s="83">
        <v>43.7</v>
      </c>
      <c r="I88" s="87">
        <v>4.37</v>
      </c>
      <c r="J88" s="40"/>
      <c r="K88" s="151">
        <v>1995</v>
      </c>
      <c r="L88" s="100">
        <v>1</v>
      </c>
      <c r="M88" s="83">
        <v>2.9</v>
      </c>
      <c r="N88" s="89">
        <v>2.9</v>
      </c>
      <c r="O88" t="s" s="131">
        <v>121</v>
      </c>
      <c r="P88" s="135">
        <f>AVERAGE(B88:B95)</f>
        <v>31.125</v>
      </c>
      <c r="Q88" s="97">
        <f>AVERAGE(D88:D95)</f>
        <v>5.40390269151139</v>
      </c>
      <c r="R88" t="s" s="134">
        <v>121</v>
      </c>
      <c r="S88" s="135">
        <f>AVERAGE(G88:G95)</f>
        <v>14.25</v>
      </c>
      <c r="T88" s="97">
        <f>AVERAGE(I88:I95)</f>
        <v>4.30794413919414</v>
      </c>
      <c r="U88" t="s" s="134">
        <v>121</v>
      </c>
      <c r="V88" s="135">
        <f>AVERAGE(L88:L95)</f>
        <v>2.625</v>
      </c>
      <c r="W88" s="97">
        <f>AVERAGE(N88:N95)</f>
        <v>2.67041666666667</v>
      </c>
    </row>
    <row r="89" ht="21.95" customHeight="1">
      <c r="A89" s="150">
        <v>1996</v>
      </c>
      <c r="B89" s="100">
        <v>30</v>
      </c>
      <c r="C89" s="83">
        <v>158.5</v>
      </c>
      <c r="D89" s="87">
        <v>5.28333333333333</v>
      </c>
      <c r="E89" s="40"/>
      <c r="F89" s="151">
        <v>1996</v>
      </c>
      <c r="G89" s="100">
        <v>15</v>
      </c>
      <c r="H89" s="83">
        <v>65.5</v>
      </c>
      <c r="I89" s="87">
        <v>4.36666666666667</v>
      </c>
      <c r="J89" s="40"/>
      <c r="K89" s="151">
        <v>1996</v>
      </c>
      <c r="L89" s="100">
        <v>2</v>
      </c>
      <c r="M89" s="83">
        <v>5.9</v>
      </c>
      <c r="N89" s="89">
        <v>2.95</v>
      </c>
      <c r="O89" t="s" s="131">
        <v>122</v>
      </c>
      <c r="P89" s="135">
        <f>AVERAGE(B89:B95)</f>
        <v>30.5714285714286</v>
      </c>
      <c r="Q89" s="97">
        <f>AVERAGE(D89:D95)</f>
        <v>5.34772552499261</v>
      </c>
      <c r="R89" t="s" s="134">
        <v>122</v>
      </c>
      <c r="S89" s="135">
        <f>AVERAGE(G89:G95)</f>
        <v>14.8571428571429</v>
      </c>
      <c r="T89" s="97">
        <f>AVERAGE(I89:I95)</f>
        <v>4.29907901622187</v>
      </c>
      <c r="U89" t="s" s="134">
        <v>122</v>
      </c>
      <c r="V89" s="135">
        <f>AVERAGE(L89:L95)</f>
        <v>2.85714285714286</v>
      </c>
      <c r="W89" s="97">
        <f>AVERAGE(N89:N95)</f>
        <v>2.63761904761905</v>
      </c>
    </row>
    <row r="90" ht="21.95" customHeight="1">
      <c r="A90" s="150">
        <v>1997</v>
      </c>
      <c r="B90" s="100">
        <v>46</v>
      </c>
      <c r="C90" s="83">
        <v>237</v>
      </c>
      <c r="D90" s="87">
        <v>5.15217391304348</v>
      </c>
      <c r="E90" s="40"/>
      <c r="F90" s="151">
        <v>1997</v>
      </c>
      <c r="G90" s="100">
        <v>26</v>
      </c>
      <c r="H90" s="83">
        <v>109.8</v>
      </c>
      <c r="I90" s="87">
        <v>4.22307692307692</v>
      </c>
      <c r="J90" s="40"/>
      <c r="K90" s="151">
        <v>1997</v>
      </c>
      <c r="L90" s="100">
        <v>5</v>
      </c>
      <c r="M90" s="83">
        <v>12.3</v>
      </c>
      <c r="N90" s="89">
        <v>2.46</v>
      </c>
      <c r="O90" t="s" s="131">
        <v>123</v>
      </c>
      <c r="P90" s="135">
        <f>AVERAGE(B90:B95)</f>
        <v>30.6666666666667</v>
      </c>
      <c r="Q90" s="97">
        <f>AVERAGE(D90:D95)</f>
        <v>5.35845755693582</v>
      </c>
      <c r="R90" t="s" s="134">
        <v>123</v>
      </c>
      <c r="S90" s="135">
        <f>AVERAGE(G90:G95)</f>
        <v>14.8333333333333</v>
      </c>
      <c r="T90" s="97">
        <f>AVERAGE(I90:I95)</f>
        <v>4.28781440781441</v>
      </c>
      <c r="U90" t="s" s="134">
        <v>123</v>
      </c>
      <c r="V90" s="135">
        <f>AVERAGE(L90:L95)</f>
        <v>3</v>
      </c>
      <c r="W90" s="97">
        <f>AVERAGE(N90:N95)</f>
        <v>2.58555555555556</v>
      </c>
    </row>
    <row r="91" ht="21.95" customHeight="1">
      <c r="A91" s="150">
        <v>1998</v>
      </c>
      <c r="B91" s="100">
        <v>42</v>
      </c>
      <c r="C91" s="83">
        <v>221.4</v>
      </c>
      <c r="D91" s="87">
        <v>5.27142857142857</v>
      </c>
      <c r="E91" s="40"/>
      <c r="F91" s="151">
        <v>1998</v>
      </c>
      <c r="G91" s="100">
        <v>21</v>
      </c>
      <c r="H91" s="83">
        <v>87.5</v>
      </c>
      <c r="I91" s="87">
        <v>4.16666666666667</v>
      </c>
      <c r="J91" s="40"/>
      <c r="K91" s="151">
        <v>1998</v>
      </c>
      <c r="L91" s="100">
        <v>5</v>
      </c>
      <c r="M91" s="83">
        <v>12.6</v>
      </c>
      <c r="N91" s="89">
        <v>2.52</v>
      </c>
      <c r="O91" t="s" s="131">
        <v>104</v>
      </c>
      <c r="P91" s="135">
        <f>AVERAGE(B91:B95)</f>
        <v>27.6</v>
      </c>
      <c r="Q91" s="97">
        <f>AVERAGE(D91:D95)</f>
        <v>5.39971428571429</v>
      </c>
      <c r="R91" t="s" s="134">
        <v>104</v>
      </c>
      <c r="S91" s="135">
        <f>AVERAGE(G91:G95)</f>
        <v>12.6</v>
      </c>
      <c r="T91" s="97">
        <f>AVERAGE(I91:I95)</f>
        <v>4.30076190476191</v>
      </c>
      <c r="U91" t="s" s="134">
        <v>104</v>
      </c>
      <c r="V91" s="135">
        <f>AVERAGE(L91:L95)</f>
        <v>2.6</v>
      </c>
      <c r="W91" s="97">
        <f>AVERAGE(N91:N95)</f>
        <v>2.61066666666667</v>
      </c>
    </row>
    <row r="92" ht="21.95" customHeight="1">
      <c r="A92" s="150">
        <v>1999</v>
      </c>
      <c r="B92" s="100">
        <v>28</v>
      </c>
      <c r="C92" s="83">
        <v>153.6</v>
      </c>
      <c r="D92" s="87">
        <v>5.48571428571429</v>
      </c>
      <c r="E92" s="40"/>
      <c r="F92" s="151">
        <v>1999</v>
      </c>
      <c r="G92" s="100">
        <v>10</v>
      </c>
      <c r="H92" s="83">
        <v>41.2</v>
      </c>
      <c r="I92" s="87">
        <v>4.12</v>
      </c>
      <c r="J92" s="40"/>
      <c r="K92" s="151">
        <v>1999</v>
      </c>
      <c r="L92" s="100">
        <v>2</v>
      </c>
      <c r="M92" s="83">
        <v>4.1</v>
      </c>
      <c r="N92" s="89">
        <v>2.05</v>
      </c>
      <c r="O92" t="s" s="131">
        <v>124</v>
      </c>
      <c r="P92" s="135">
        <f>AVERAGE(B92:B95)</f>
        <v>24</v>
      </c>
      <c r="Q92" s="97">
        <f>AVERAGE(D92:D95)</f>
        <v>5.43178571428572</v>
      </c>
      <c r="R92" t="s" s="134">
        <v>124</v>
      </c>
      <c r="S92" s="135">
        <f>AVERAGE(G92:G95)</f>
        <v>10.5</v>
      </c>
      <c r="T92" s="97">
        <f>AVERAGE(I92:I95)</f>
        <v>4.33428571428572</v>
      </c>
      <c r="U92" t="s" s="134">
        <v>124</v>
      </c>
      <c r="V92" s="135">
        <f>AVERAGE(L92:L95)</f>
        <v>2</v>
      </c>
      <c r="W92" s="97">
        <f>AVERAGE(N92:N95)</f>
        <v>2.63333333333333</v>
      </c>
    </row>
    <row r="93" ht="21.95" customHeight="1">
      <c r="A93" s="150">
        <v>2000</v>
      </c>
      <c r="B93" s="100">
        <v>20</v>
      </c>
      <c r="C93" s="83">
        <v>108.2</v>
      </c>
      <c r="D93" s="87">
        <v>5.41</v>
      </c>
      <c r="E93" s="40"/>
      <c r="F93" s="151">
        <v>2000</v>
      </c>
      <c r="G93" s="100">
        <v>10</v>
      </c>
      <c r="H93" s="83">
        <v>45.1</v>
      </c>
      <c r="I93" s="87">
        <v>4.51</v>
      </c>
      <c r="J93" s="40"/>
      <c r="K93" s="151">
        <v>2000</v>
      </c>
      <c r="L93" s="100">
        <v>1</v>
      </c>
      <c r="M93" s="83">
        <v>2.9</v>
      </c>
      <c r="N93" s="89">
        <v>2.9</v>
      </c>
      <c r="O93" t="s" s="131">
        <v>125</v>
      </c>
      <c r="P93" s="135">
        <f>AVERAGE(B93:B95)</f>
        <v>22.6666666666667</v>
      </c>
      <c r="Q93" s="97">
        <f>AVERAGE(D93:D95)</f>
        <v>5.41380952380952</v>
      </c>
      <c r="R93" t="s" s="134">
        <v>125</v>
      </c>
      <c r="S93" s="135">
        <f>AVERAGE(G93:G95)</f>
        <v>10.6666666666667</v>
      </c>
      <c r="T93" s="97">
        <f>AVERAGE(I93:I95)</f>
        <v>4.40571428571429</v>
      </c>
      <c r="U93" t="s" s="134">
        <v>125</v>
      </c>
      <c r="V93" s="135">
        <f>AVERAGE(L93:L95)</f>
        <v>2</v>
      </c>
      <c r="W93" s="97">
        <f>AVERAGE(N93:N95)</f>
        <v>2.82777777777778</v>
      </c>
    </row>
    <row r="94" ht="21.95" customHeight="1">
      <c r="A94" s="150">
        <v>2001</v>
      </c>
      <c r="B94" s="100">
        <v>20</v>
      </c>
      <c r="C94" s="83">
        <v>110.2</v>
      </c>
      <c r="D94" s="87">
        <v>5.51</v>
      </c>
      <c r="E94" s="40"/>
      <c r="F94" s="151">
        <v>2001</v>
      </c>
      <c r="G94" s="100">
        <v>8</v>
      </c>
      <c r="H94" s="83">
        <v>34.8</v>
      </c>
      <c r="I94" s="87">
        <v>4.35</v>
      </c>
      <c r="J94" s="40"/>
      <c r="K94" s="151">
        <v>2001</v>
      </c>
      <c r="L94" s="100">
        <v>3</v>
      </c>
      <c r="M94" s="83">
        <v>8.800000000000001</v>
      </c>
      <c r="N94" s="89">
        <v>2.93333333333333</v>
      </c>
      <c r="O94" t="s" s="131">
        <v>126</v>
      </c>
      <c r="P94" s="135">
        <f>AVERAGE(B94:B95)</f>
        <v>24</v>
      </c>
      <c r="Q94" s="97">
        <f>AVERAGE(D94:D95)</f>
        <v>5.41571428571429</v>
      </c>
      <c r="R94" t="s" s="134">
        <v>126</v>
      </c>
      <c r="S94" s="135">
        <f>AVERAGE(G94:G95)</f>
        <v>11</v>
      </c>
      <c r="T94" s="97">
        <f>AVERAGE(I94:I95)</f>
        <v>4.35357142857143</v>
      </c>
      <c r="U94" t="s" s="134">
        <v>126</v>
      </c>
      <c r="V94" s="135">
        <f>AVERAGE(L94:L95)</f>
        <v>2.5</v>
      </c>
      <c r="W94" s="97">
        <f>AVERAGE(N94:N95)</f>
        <v>2.79166666666667</v>
      </c>
    </row>
    <row r="95" ht="21.95" customHeight="1">
      <c r="A95" s="150">
        <v>2002</v>
      </c>
      <c r="B95" s="100">
        <v>28</v>
      </c>
      <c r="C95" s="83">
        <v>149</v>
      </c>
      <c r="D95" s="87">
        <v>5.32142857142857</v>
      </c>
      <c r="E95" s="40"/>
      <c r="F95" s="151">
        <v>2002</v>
      </c>
      <c r="G95" s="100">
        <v>14</v>
      </c>
      <c r="H95" s="83">
        <v>61</v>
      </c>
      <c r="I95" s="87">
        <v>4.35714285714286</v>
      </c>
      <c r="J95" s="40"/>
      <c r="K95" s="151">
        <v>2002</v>
      </c>
      <c r="L95" s="100">
        <v>2</v>
      </c>
      <c r="M95" s="83">
        <v>5.3</v>
      </c>
      <c r="N95" s="89">
        <v>2.65</v>
      </c>
      <c r="O95" t="s" s="131">
        <v>127</v>
      </c>
      <c r="P95" s="135">
        <f>AVERAGE(B95)</f>
        <v>28</v>
      </c>
      <c r="Q95" s="97">
        <f>AVERAGE(D95)</f>
        <v>5.32142857142857</v>
      </c>
      <c r="R95" t="s" s="134">
        <v>127</v>
      </c>
      <c r="S95" s="135">
        <f>AVERAGE(G95)</f>
        <v>14</v>
      </c>
      <c r="T95" s="97">
        <f>AVERAGE(I95)</f>
        <v>4.35714285714286</v>
      </c>
      <c r="U95" t="s" s="134">
        <v>127</v>
      </c>
      <c r="V95" s="135">
        <f>AVERAGE(L95)</f>
        <v>2</v>
      </c>
      <c r="W95" s="97">
        <f>AVERAGE(N95)</f>
        <v>2.65</v>
      </c>
    </row>
    <row r="96" ht="21.95" customHeight="1">
      <c r="A96" s="150">
        <v>2003</v>
      </c>
      <c r="B96" s="154">
        <v>39</v>
      </c>
      <c r="C96" s="155">
        <v>199.3</v>
      </c>
      <c r="D96" s="156">
        <v>5.11025641025641</v>
      </c>
      <c r="E96" s="40"/>
      <c r="F96" s="151">
        <v>2003</v>
      </c>
      <c r="G96" s="154">
        <v>23</v>
      </c>
      <c r="H96" s="155">
        <v>98.8</v>
      </c>
      <c r="I96" s="156">
        <v>4.29565217391304</v>
      </c>
      <c r="J96" s="40"/>
      <c r="K96" s="151">
        <v>2003</v>
      </c>
      <c r="L96" s="154">
        <v>3</v>
      </c>
      <c r="M96" s="155">
        <v>5.6</v>
      </c>
      <c r="N96" s="157">
        <v>1.86666666666667</v>
      </c>
      <c r="O96" t="s" s="131">
        <v>128</v>
      </c>
      <c r="P96" s="158">
        <f>AVERAGE(B96)</f>
        <v>39</v>
      </c>
      <c r="Q96" s="159">
        <f>AVERAGE(D96)</f>
        <v>5.11025641025641</v>
      </c>
      <c r="R96" t="s" s="134">
        <v>128</v>
      </c>
      <c r="S96" s="158">
        <f>AVERAGE(G96)</f>
        <v>23</v>
      </c>
      <c r="T96" s="159">
        <f>AVERAGE(I96)</f>
        <v>4.29565217391304</v>
      </c>
      <c r="U96" t="s" s="134">
        <v>128</v>
      </c>
      <c r="V96" s="158">
        <f>AVERAGE(L96)</f>
        <v>3</v>
      </c>
      <c r="W96" s="159">
        <f>AVERAGE(N96)</f>
        <v>1.86666666666667</v>
      </c>
    </row>
    <row r="97" ht="21.95" customHeight="1">
      <c r="A97" s="150">
        <v>2004</v>
      </c>
      <c r="B97" s="100">
        <v>25</v>
      </c>
      <c r="C97" s="83">
        <v>131.8</v>
      </c>
      <c r="D97" s="87">
        <v>5.272</v>
      </c>
      <c r="E97" s="40"/>
      <c r="F97" s="151">
        <v>2004</v>
      </c>
      <c r="G97" s="100">
        <v>15</v>
      </c>
      <c r="H97" s="83">
        <v>67</v>
      </c>
      <c r="I97" s="87">
        <v>4.46666666666667</v>
      </c>
      <c r="J97" s="40"/>
      <c r="K97" s="151">
        <v>2004</v>
      </c>
      <c r="L97" s="100">
        <v>2</v>
      </c>
      <c r="M97" s="83">
        <v>6.3</v>
      </c>
      <c r="N97" s="89">
        <v>3.15</v>
      </c>
      <c r="O97" t="s" s="131">
        <v>127</v>
      </c>
      <c r="P97" s="135">
        <f>AVERAGE(B97)</f>
        <v>25</v>
      </c>
      <c r="Q97" s="97">
        <f>AVERAGE(D97)</f>
        <v>5.272</v>
      </c>
      <c r="R97" t="s" s="134">
        <v>127</v>
      </c>
      <c r="S97" s="135">
        <f>AVERAGE(G97)</f>
        <v>15</v>
      </c>
      <c r="T97" s="97">
        <f>AVERAGE(I97)</f>
        <v>4.46666666666667</v>
      </c>
      <c r="U97" t="s" s="134">
        <v>127</v>
      </c>
      <c r="V97" s="135">
        <f>AVERAGE(L97)</f>
        <v>2</v>
      </c>
      <c r="W97" s="97">
        <f>AVERAGE(N97)</f>
        <v>3.15</v>
      </c>
    </row>
    <row r="98" ht="21.95" customHeight="1">
      <c r="A98" s="150">
        <v>2005</v>
      </c>
      <c r="B98" s="100">
        <v>40</v>
      </c>
      <c r="C98" s="83">
        <v>224.5</v>
      </c>
      <c r="D98" s="87">
        <v>5.6125</v>
      </c>
      <c r="E98" s="40"/>
      <c r="F98" s="151">
        <v>2005</v>
      </c>
      <c r="G98" s="100">
        <v>18</v>
      </c>
      <c r="H98" s="83">
        <v>83.40000000000001</v>
      </c>
      <c r="I98" s="87">
        <v>4.63333333333333</v>
      </c>
      <c r="J98" s="40"/>
      <c r="K98" s="151">
        <v>2005</v>
      </c>
      <c r="L98" s="100">
        <v>2</v>
      </c>
      <c r="M98" s="83">
        <v>6.2</v>
      </c>
      <c r="N98" s="89">
        <v>3.1</v>
      </c>
      <c r="O98" t="s" s="131">
        <v>126</v>
      </c>
      <c r="P98" s="135">
        <f>AVERAGE(B97:B98)</f>
        <v>32.5</v>
      </c>
      <c r="Q98" s="97">
        <f>AVERAGE(D97:D98)</f>
        <v>5.44225</v>
      </c>
      <c r="R98" t="s" s="134">
        <v>126</v>
      </c>
      <c r="S98" s="135">
        <f>AVERAGE(G97:G98)</f>
        <v>16.5</v>
      </c>
      <c r="T98" s="97">
        <f>AVERAGE(I97:I98)</f>
        <v>4.55</v>
      </c>
      <c r="U98" t="s" s="134">
        <v>126</v>
      </c>
      <c r="V98" s="135">
        <f>AVERAGE(L97:L98)</f>
        <v>2</v>
      </c>
      <c r="W98" s="97">
        <f>AVERAGE(N97:N98)</f>
        <v>3.125</v>
      </c>
    </row>
    <row r="99" ht="21.95" customHeight="1">
      <c r="A99" s="150">
        <v>2006</v>
      </c>
      <c r="B99" s="100">
        <v>55</v>
      </c>
      <c r="C99" s="83">
        <v>285.3</v>
      </c>
      <c r="D99" s="87">
        <v>5.18727272727273</v>
      </c>
      <c r="E99" s="40"/>
      <c r="F99" s="151">
        <v>2006</v>
      </c>
      <c r="G99" s="100">
        <v>30</v>
      </c>
      <c r="H99" s="83">
        <v>127.6</v>
      </c>
      <c r="I99" s="87">
        <v>4.25333333333333</v>
      </c>
      <c r="J99" s="40"/>
      <c r="K99" s="151">
        <v>2006</v>
      </c>
      <c r="L99" s="100">
        <v>6</v>
      </c>
      <c r="M99" s="83">
        <v>14</v>
      </c>
      <c r="N99" s="89">
        <v>2.33333333333333</v>
      </c>
      <c r="O99" t="s" s="131">
        <v>125</v>
      </c>
      <c r="P99" s="135">
        <f>AVERAGE(B97:B99)</f>
        <v>40</v>
      </c>
      <c r="Q99" s="97">
        <f>AVERAGE(D97:D99)</f>
        <v>5.35725757575758</v>
      </c>
      <c r="R99" t="s" s="134">
        <v>125</v>
      </c>
      <c r="S99" s="135">
        <f>AVERAGE(G97:G99)</f>
        <v>21</v>
      </c>
      <c r="T99" s="97">
        <f>AVERAGE(I97:I99)</f>
        <v>4.45111111111111</v>
      </c>
      <c r="U99" t="s" s="134">
        <v>125</v>
      </c>
      <c r="V99" s="135">
        <f>AVERAGE(L97:L99)</f>
        <v>3.33333333333333</v>
      </c>
      <c r="W99" s="97">
        <f>AVERAGE(N97:N99)</f>
        <v>2.86111111111111</v>
      </c>
    </row>
    <row r="100" ht="21.95" customHeight="1">
      <c r="A100" s="150">
        <v>2007</v>
      </c>
      <c r="B100" s="100">
        <v>27</v>
      </c>
      <c r="C100" s="83">
        <v>136.5</v>
      </c>
      <c r="D100" s="87">
        <v>5.05555555555556</v>
      </c>
      <c r="E100" s="40"/>
      <c r="F100" s="151">
        <v>2007</v>
      </c>
      <c r="G100" s="100">
        <v>17</v>
      </c>
      <c r="H100" s="83">
        <v>73.7</v>
      </c>
      <c r="I100" s="87">
        <v>4.33529411764706</v>
      </c>
      <c r="J100" s="40"/>
      <c r="K100" s="151">
        <v>2007</v>
      </c>
      <c r="L100" s="100">
        <v>3</v>
      </c>
      <c r="M100" s="83">
        <v>5.7</v>
      </c>
      <c r="N100" s="89">
        <v>1.9</v>
      </c>
      <c r="O100" t="s" s="131">
        <v>124</v>
      </c>
      <c r="P100" s="135">
        <f>AVERAGE(B97:B100)</f>
        <v>36.75</v>
      </c>
      <c r="Q100" s="97">
        <f>AVERAGE(D97:D100)</f>
        <v>5.28183207070707</v>
      </c>
      <c r="R100" t="s" s="134">
        <v>124</v>
      </c>
      <c r="S100" s="135">
        <f>AVERAGE(G97:G100)</f>
        <v>20</v>
      </c>
      <c r="T100" s="97">
        <f>AVERAGE(I97:I100)</f>
        <v>4.4221568627451</v>
      </c>
      <c r="U100" t="s" s="134">
        <v>124</v>
      </c>
      <c r="V100" s="135">
        <f>AVERAGE(L97:L100)</f>
        <v>3.25</v>
      </c>
      <c r="W100" s="97">
        <f>AVERAGE(N97:N100)</f>
        <v>2.62083333333333</v>
      </c>
    </row>
    <row r="101" ht="21.95" customHeight="1">
      <c r="A101" s="150">
        <v>2008</v>
      </c>
      <c r="B101" s="100">
        <v>29</v>
      </c>
      <c r="C101" s="83">
        <v>163.8</v>
      </c>
      <c r="D101" s="87">
        <v>5.64827586206897</v>
      </c>
      <c r="E101" s="40"/>
      <c r="F101" s="151">
        <v>2008</v>
      </c>
      <c r="G101" s="100">
        <v>9</v>
      </c>
      <c r="H101" s="83">
        <v>37.3</v>
      </c>
      <c r="I101" s="87">
        <v>4.14444444444444</v>
      </c>
      <c r="J101" s="40"/>
      <c r="K101" s="151">
        <v>2008</v>
      </c>
      <c r="L101" s="100">
        <v>2</v>
      </c>
      <c r="M101" s="83">
        <v>4.7</v>
      </c>
      <c r="N101" s="89">
        <v>2.35</v>
      </c>
      <c r="O101" t="s" s="131">
        <v>104</v>
      </c>
      <c r="P101" s="135">
        <f>AVERAGE(B97:B101)</f>
        <v>35.2</v>
      </c>
      <c r="Q101" s="97">
        <f>AVERAGE(D97:D101)</f>
        <v>5.35512082897945</v>
      </c>
      <c r="R101" t="s" s="134">
        <v>104</v>
      </c>
      <c r="S101" s="135">
        <f>AVERAGE(G97:G101)</f>
        <v>17.8</v>
      </c>
      <c r="T101" s="97">
        <f>AVERAGE(I97:I101)</f>
        <v>4.36661437908497</v>
      </c>
      <c r="U101" t="s" s="134">
        <v>104</v>
      </c>
      <c r="V101" s="135">
        <f>AVERAGE(L97:L101)</f>
        <v>3</v>
      </c>
      <c r="W101" s="97">
        <f>AVERAGE(N97:N101)</f>
        <v>2.56666666666667</v>
      </c>
    </row>
    <row r="102" ht="21.95" customHeight="1">
      <c r="A102" s="150">
        <v>2009</v>
      </c>
      <c r="B102" s="100">
        <v>24</v>
      </c>
      <c r="C102" s="83">
        <v>141.4</v>
      </c>
      <c r="D102" s="87">
        <v>5.89166666666667</v>
      </c>
      <c r="E102" s="40"/>
      <c r="F102" s="151">
        <v>2009</v>
      </c>
      <c r="G102" s="100">
        <v>10</v>
      </c>
      <c r="H102" s="83">
        <v>50.9</v>
      </c>
      <c r="I102" s="87">
        <v>5.09</v>
      </c>
      <c r="J102" s="40"/>
      <c r="K102" s="151">
        <v>2009</v>
      </c>
      <c r="L102" s="100">
        <v>0</v>
      </c>
      <c r="M102" s="83">
        <v>0</v>
      </c>
      <c r="N102" s="89"/>
      <c r="O102" t="s" s="131">
        <v>123</v>
      </c>
      <c r="P102" s="135">
        <f>AVERAGE(B97:B102)</f>
        <v>33.3333333333333</v>
      </c>
      <c r="Q102" s="97">
        <f>AVERAGE(D97:D102)</f>
        <v>5.44454513526066</v>
      </c>
      <c r="R102" t="s" s="134">
        <v>123</v>
      </c>
      <c r="S102" s="135">
        <f>AVERAGE(G97:G102)</f>
        <v>16.5</v>
      </c>
      <c r="T102" s="97">
        <f>AVERAGE(I97:I102)</f>
        <v>4.48717864923747</v>
      </c>
      <c r="U102" t="s" s="134">
        <v>123</v>
      </c>
      <c r="V102" s="135">
        <f>AVERAGE(L97:L102)</f>
        <v>2.5</v>
      </c>
      <c r="W102" s="97">
        <f>AVERAGE(N97:N102)</f>
        <v>2.56666666666667</v>
      </c>
    </row>
    <row r="103" ht="21.95" customHeight="1">
      <c r="A103" s="150">
        <v>2010</v>
      </c>
      <c r="B103" s="100">
        <v>38</v>
      </c>
      <c r="C103" s="83">
        <v>203.2</v>
      </c>
      <c r="D103" s="87">
        <v>5.34736842105263</v>
      </c>
      <c r="E103" s="40"/>
      <c r="F103" s="151">
        <v>2010</v>
      </c>
      <c r="G103" s="100">
        <v>19</v>
      </c>
      <c r="H103" s="83">
        <v>81.7</v>
      </c>
      <c r="I103" s="87">
        <v>4.3</v>
      </c>
      <c r="J103" s="40"/>
      <c r="K103" s="151">
        <v>2010</v>
      </c>
      <c r="L103" s="100">
        <v>2</v>
      </c>
      <c r="M103" s="83">
        <v>4</v>
      </c>
      <c r="N103" s="89">
        <v>2</v>
      </c>
      <c r="O103" t="s" s="131">
        <v>122</v>
      </c>
      <c r="P103" s="135">
        <f>AVERAGE(B97:B103)</f>
        <v>34</v>
      </c>
      <c r="Q103" s="97">
        <f>AVERAGE(D97:D103)</f>
        <v>5.43066274751665</v>
      </c>
      <c r="R103" t="s" s="134">
        <v>122</v>
      </c>
      <c r="S103" s="135">
        <f>AVERAGE(G97:G103)</f>
        <v>16.8571428571429</v>
      </c>
      <c r="T103" s="97">
        <f>AVERAGE(I97:I103)</f>
        <v>4.46043884220355</v>
      </c>
      <c r="U103" t="s" s="134">
        <v>122</v>
      </c>
      <c r="V103" s="135">
        <f>AVERAGE(L97:L103)</f>
        <v>2.42857142857143</v>
      </c>
      <c r="W103" s="97">
        <f>AVERAGE(N97:N103)</f>
        <v>2.47222222222222</v>
      </c>
    </row>
    <row r="104" ht="21.95" customHeight="1">
      <c r="A104" s="150">
        <v>2011</v>
      </c>
      <c r="B104" s="100">
        <v>32</v>
      </c>
      <c r="C104" s="83">
        <v>171.2</v>
      </c>
      <c r="D104" s="87">
        <v>5.35</v>
      </c>
      <c r="E104" s="40"/>
      <c r="F104" s="151">
        <v>2011</v>
      </c>
      <c r="G104" s="100">
        <v>18</v>
      </c>
      <c r="H104" s="83">
        <v>83.2</v>
      </c>
      <c r="I104" s="87">
        <v>4.62222222222222</v>
      </c>
      <c r="J104" s="40"/>
      <c r="K104" s="151">
        <v>2011</v>
      </c>
      <c r="L104" s="100">
        <v>2</v>
      </c>
      <c r="M104" s="83">
        <v>6.1</v>
      </c>
      <c r="N104" s="89">
        <v>3.05</v>
      </c>
      <c r="O104" t="s" s="131">
        <v>121</v>
      </c>
      <c r="P104" s="135">
        <f>AVERAGE(B97:B104)</f>
        <v>33.75</v>
      </c>
      <c r="Q104" s="97">
        <f>AVERAGE(D97:D104)</f>
        <v>5.42057990407707</v>
      </c>
      <c r="R104" t="s" s="134">
        <v>121</v>
      </c>
      <c r="S104" s="135">
        <f>AVERAGE(G97:G104)</f>
        <v>17</v>
      </c>
      <c r="T104" s="97">
        <f>AVERAGE(I97:I104)</f>
        <v>4.48066176470588</v>
      </c>
      <c r="U104" t="s" s="134">
        <v>121</v>
      </c>
      <c r="V104" s="135">
        <f>AVERAGE(L97:L104)</f>
        <v>2.375</v>
      </c>
      <c r="W104" s="97">
        <f>AVERAGE(N97:N104)</f>
        <v>2.5547619047619</v>
      </c>
    </row>
    <row r="105" ht="21.95" customHeight="1">
      <c r="A105" s="150">
        <v>2012</v>
      </c>
      <c r="B105" s="100">
        <v>29</v>
      </c>
      <c r="C105" s="83">
        <v>157.6</v>
      </c>
      <c r="D105" s="87">
        <v>5.43448275862069</v>
      </c>
      <c r="E105" s="40"/>
      <c r="F105" s="151">
        <v>2012</v>
      </c>
      <c r="G105" s="100">
        <v>15</v>
      </c>
      <c r="H105" s="83">
        <v>68.5</v>
      </c>
      <c r="I105" s="87">
        <v>4.56666666666667</v>
      </c>
      <c r="J105" s="40"/>
      <c r="K105" s="151">
        <v>2012</v>
      </c>
      <c r="L105" s="100">
        <v>2</v>
      </c>
      <c r="M105" s="83">
        <v>5.8</v>
      </c>
      <c r="N105" s="89">
        <v>2.9</v>
      </c>
      <c r="O105" t="s" s="131">
        <v>120</v>
      </c>
      <c r="P105" s="135">
        <f>AVERAGE(B97:B105)</f>
        <v>33.2222222222222</v>
      </c>
      <c r="Q105" s="97">
        <f>AVERAGE(D97:D105)</f>
        <v>5.42212466569303</v>
      </c>
      <c r="R105" t="s" s="134">
        <v>120</v>
      </c>
      <c r="S105" s="135">
        <f>AVERAGE(G97:G105)</f>
        <v>16.7777777777778</v>
      </c>
      <c r="T105" s="97">
        <f>AVERAGE(I97:I105)</f>
        <v>4.49021786492375</v>
      </c>
      <c r="U105" t="s" s="134">
        <v>120</v>
      </c>
      <c r="V105" s="135">
        <f>AVERAGE(L97:L105)</f>
        <v>2.33333333333333</v>
      </c>
      <c r="W105" s="97">
        <f>AVERAGE(N97:N105)</f>
        <v>2.59791666666667</v>
      </c>
    </row>
    <row r="106" ht="21.95" customHeight="1">
      <c r="A106" s="150">
        <v>2013</v>
      </c>
      <c r="B106" s="100">
        <v>25</v>
      </c>
      <c r="C106" s="83">
        <v>128</v>
      </c>
      <c r="D106" s="87">
        <v>5.12</v>
      </c>
      <c r="E106" s="40"/>
      <c r="F106" s="151">
        <v>2013</v>
      </c>
      <c r="G106" s="100">
        <v>16</v>
      </c>
      <c r="H106" s="83">
        <v>72.09999999999999</v>
      </c>
      <c r="I106" s="87">
        <v>4.50625</v>
      </c>
      <c r="J106" s="40"/>
      <c r="K106" s="151">
        <v>2013</v>
      </c>
      <c r="L106" s="100">
        <v>4</v>
      </c>
      <c r="M106" s="83">
        <v>11.1</v>
      </c>
      <c r="N106" s="89">
        <v>2.775</v>
      </c>
      <c r="O106" t="s" s="131">
        <v>98</v>
      </c>
      <c r="P106" s="135">
        <f>AVERAGE(B97:B106)</f>
        <v>32.4</v>
      </c>
      <c r="Q106" s="97">
        <f>AVERAGE(D97:D106)</f>
        <v>5.39191219912373</v>
      </c>
      <c r="R106" t="s" s="134">
        <v>98</v>
      </c>
      <c r="S106" s="135">
        <f>AVERAGE(G97:G106)</f>
        <v>16.7</v>
      </c>
      <c r="T106" s="97">
        <f>AVERAGE(I97:I106)</f>
        <v>4.49182107843137</v>
      </c>
      <c r="U106" t="s" s="134">
        <v>98</v>
      </c>
      <c r="V106" s="135">
        <f>AVERAGE(L97:L106)</f>
        <v>2.5</v>
      </c>
      <c r="W106" s="97">
        <f>AVERAGE(N97:N106)</f>
        <v>2.61759259259259</v>
      </c>
    </row>
    <row r="107" ht="21.95" customHeight="1">
      <c r="A107" s="150">
        <v>2014</v>
      </c>
      <c r="B107" s="100">
        <v>31</v>
      </c>
      <c r="C107" s="83">
        <v>171.7</v>
      </c>
      <c r="D107" s="87">
        <v>5.53870967741935</v>
      </c>
      <c r="E107" s="40"/>
      <c r="F107" s="151">
        <v>2014</v>
      </c>
      <c r="G107" s="100">
        <v>15</v>
      </c>
      <c r="H107" s="83">
        <v>70.40000000000001</v>
      </c>
      <c r="I107" s="87">
        <v>4.69333333333333</v>
      </c>
      <c r="J107" s="40"/>
      <c r="K107" s="151">
        <v>2014</v>
      </c>
      <c r="L107" s="100">
        <v>1</v>
      </c>
      <c r="M107" s="83">
        <v>2.9</v>
      </c>
      <c r="N107" s="89">
        <v>2.9</v>
      </c>
      <c r="O107" t="s" s="131">
        <v>119</v>
      </c>
      <c r="P107" s="135">
        <f>AVERAGE(B97:B107)</f>
        <v>32.2727272727273</v>
      </c>
      <c r="Q107" s="97">
        <f>AVERAGE(D97:D107)</f>
        <v>5.40525742442333</v>
      </c>
      <c r="R107" t="s" s="134">
        <v>119</v>
      </c>
      <c r="S107" s="135">
        <f>AVERAGE(G97:G107)</f>
        <v>16.5454545454545</v>
      </c>
      <c r="T107" s="97">
        <f>AVERAGE(I97:I107)</f>
        <v>4.51014037433155</v>
      </c>
      <c r="U107" t="s" s="134">
        <v>119</v>
      </c>
      <c r="V107" s="135">
        <f>AVERAGE(L97:L107)</f>
        <v>2.36363636363636</v>
      </c>
      <c r="W107" s="97">
        <f>AVERAGE(N97:N107)</f>
        <v>2.64583333333333</v>
      </c>
    </row>
    <row r="108" ht="21.95" customHeight="1">
      <c r="A108" s="150">
        <v>2015</v>
      </c>
      <c r="B108" s="100">
        <v>38</v>
      </c>
      <c r="C108" s="83">
        <v>213</v>
      </c>
      <c r="D108" s="87">
        <v>5.60526315789474</v>
      </c>
      <c r="E108" s="40"/>
      <c r="F108" s="151">
        <v>2015</v>
      </c>
      <c r="G108" s="100">
        <v>20</v>
      </c>
      <c r="H108" s="83">
        <v>94.3</v>
      </c>
      <c r="I108" s="87">
        <v>4.715</v>
      </c>
      <c r="J108" s="40"/>
      <c r="K108" s="151">
        <v>2015</v>
      </c>
      <c r="L108" s="100">
        <v>1</v>
      </c>
      <c r="M108" s="83">
        <v>2.9</v>
      </c>
      <c r="N108" s="89">
        <v>2.9</v>
      </c>
      <c r="O108" t="s" s="131">
        <v>118</v>
      </c>
      <c r="P108" s="135">
        <f>AVERAGE(B97:B108)</f>
        <v>32.75</v>
      </c>
      <c r="Q108" s="97">
        <f>AVERAGE(D97:D108)</f>
        <v>5.42192456887928</v>
      </c>
      <c r="R108" t="s" s="134">
        <v>118</v>
      </c>
      <c r="S108" s="135">
        <f>AVERAGE(G97:G108)</f>
        <v>16.8333333333333</v>
      </c>
      <c r="T108" s="97">
        <f>AVERAGE(I97:I108)</f>
        <v>4.52721200980392</v>
      </c>
      <c r="U108" t="s" s="134">
        <v>118</v>
      </c>
      <c r="V108" s="135">
        <f>AVERAGE(L97:L108)</f>
        <v>2.25</v>
      </c>
      <c r="W108" s="97">
        <f>AVERAGE(N97:N108)</f>
        <v>2.66893939393939</v>
      </c>
    </row>
    <row r="109" ht="21.95" customHeight="1">
      <c r="A109" s="150">
        <v>2016</v>
      </c>
      <c r="B109" s="100">
        <v>28</v>
      </c>
      <c r="C109" s="83">
        <v>158.6</v>
      </c>
      <c r="D109" s="87">
        <v>5.66428571428571</v>
      </c>
      <c r="E109" s="40"/>
      <c r="F109" s="151">
        <v>2016</v>
      </c>
      <c r="G109" s="100">
        <v>11</v>
      </c>
      <c r="H109" s="83">
        <v>48.2</v>
      </c>
      <c r="I109" s="87">
        <v>4.38181818181818</v>
      </c>
      <c r="J109" s="40"/>
      <c r="K109" s="151">
        <v>2016</v>
      </c>
      <c r="L109" s="100">
        <v>0</v>
      </c>
      <c r="M109" s="83">
        <v>0</v>
      </c>
      <c r="N109" s="89"/>
      <c r="O109" t="s" s="131">
        <v>117</v>
      </c>
      <c r="P109" s="135">
        <f>AVERAGE(B97:B109)</f>
        <v>32.3846153846154</v>
      </c>
      <c r="Q109" s="97">
        <f>AVERAGE(D97:D109)</f>
        <v>5.44056773391054</v>
      </c>
      <c r="R109" t="s" s="134">
        <v>117</v>
      </c>
      <c r="S109" s="135">
        <f>AVERAGE(G97:G109)</f>
        <v>16.3846153846154</v>
      </c>
      <c r="T109" s="97">
        <f>AVERAGE(I97:I109)</f>
        <v>4.51602786918963</v>
      </c>
      <c r="U109" t="s" s="134">
        <v>117</v>
      </c>
      <c r="V109" s="135">
        <f>AVERAGE(L97:L109)</f>
        <v>2.07692307692308</v>
      </c>
      <c r="W109" s="97">
        <f>AVERAGE(N97:N109)</f>
        <v>2.66893939393939</v>
      </c>
    </row>
    <row r="110" ht="21.95" customHeight="1">
      <c r="A110" s="150">
        <v>2017</v>
      </c>
      <c r="B110" s="100">
        <v>42</v>
      </c>
      <c r="C110" s="83">
        <v>240.8</v>
      </c>
      <c r="D110" s="87">
        <v>5.73333333333333</v>
      </c>
      <c r="E110" s="40"/>
      <c r="F110" s="151">
        <v>2017</v>
      </c>
      <c r="G110" s="100">
        <v>17</v>
      </c>
      <c r="H110" s="83">
        <v>82.7</v>
      </c>
      <c r="I110" s="87">
        <v>4.86470588235294</v>
      </c>
      <c r="J110" s="40"/>
      <c r="K110" s="151">
        <v>2017</v>
      </c>
      <c r="L110" s="100">
        <v>1</v>
      </c>
      <c r="M110" s="83">
        <v>2.5</v>
      </c>
      <c r="N110" s="89">
        <v>2.5</v>
      </c>
      <c r="O110" t="s" s="131">
        <v>116</v>
      </c>
      <c r="P110" s="135">
        <f>AVERAGE(B97:B110)</f>
        <v>33.0714285714286</v>
      </c>
      <c r="Q110" s="97">
        <f>AVERAGE(D97:D110)</f>
        <v>5.46147956244074</v>
      </c>
      <c r="R110" t="s" s="134">
        <v>116</v>
      </c>
      <c r="S110" s="135">
        <f>AVERAGE(G97:G110)</f>
        <v>16.4285714285714</v>
      </c>
      <c r="T110" s="97">
        <f>AVERAGE(I97:I110)</f>
        <v>4.54093344155844</v>
      </c>
      <c r="U110" t="s" s="134">
        <v>116</v>
      </c>
      <c r="V110" s="135">
        <f>AVERAGE(L97:L110)</f>
        <v>2</v>
      </c>
      <c r="W110" s="97">
        <f>AVERAGE(N97:N110)</f>
        <v>2.65486111111111</v>
      </c>
    </row>
    <row r="111" ht="21.95" customHeight="1">
      <c r="A111" s="150">
        <v>2018</v>
      </c>
      <c r="B111" s="100">
        <v>44</v>
      </c>
      <c r="C111" s="83">
        <v>231.8</v>
      </c>
      <c r="D111" s="87">
        <v>5.26818181818182</v>
      </c>
      <c r="E111" s="40"/>
      <c r="F111" s="151">
        <v>2018</v>
      </c>
      <c r="G111" s="100">
        <v>23</v>
      </c>
      <c r="H111" s="83">
        <v>100</v>
      </c>
      <c r="I111" s="87">
        <v>4.34782608695652</v>
      </c>
      <c r="J111" s="40"/>
      <c r="K111" s="151">
        <v>2018</v>
      </c>
      <c r="L111" s="100">
        <v>4</v>
      </c>
      <c r="M111" s="83">
        <v>11.5</v>
      </c>
      <c r="N111" s="89">
        <v>2.875</v>
      </c>
      <c r="O111" t="s" s="131">
        <v>115</v>
      </c>
      <c r="P111" s="135">
        <f>AVERAGE(B97:B111)</f>
        <v>33.8</v>
      </c>
      <c r="Q111" s="97">
        <f>AVERAGE(D97:D111)</f>
        <v>5.44859304615681</v>
      </c>
      <c r="R111" t="s" s="134">
        <v>115</v>
      </c>
      <c r="S111" s="135">
        <f>AVERAGE(G97:G111)</f>
        <v>16.8666666666667</v>
      </c>
      <c r="T111" s="97">
        <f>AVERAGE(I97:I111)</f>
        <v>4.52805961791831</v>
      </c>
      <c r="U111" t="s" s="134">
        <v>115</v>
      </c>
      <c r="V111" s="135">
        <f>AVERAGE(L97:L111)</f>
        <v>2.13333333333333</v>
      </c>
      <c r="W111" s="97">
        <f>AVERAGE(N97:N111)</f>
        <v>2.67179487179487</v>
      </c>
    </row>
    <row r="112" ht="21.95" customHeight="1">
      <c r="A112" s="150">
        <v>2019</v>
      </c>
      <c r="B112" s="100">
        <v>32</v>
      </c>
      <c r="C112" s="83">
        <v>170.6</v>
      </c>
      <c r="D112" s="87">
        <v>5.33125</v>
      </c>
      <c r="E112" s="40"/>
      <c r="F112" s="151">
        <v>2019</v>
      </c>
      <c r="G112" s="100">
        <v>16</v>
      </c>
      <c r="H112" s="83">
        <v>66.59999999999999</v>
      </c>
      <c r="I112" s="87">
        <v>4.1625</v>
      </c>
      <c r="J112" s="40"/>
      <c r="K112" s="151">
        <v>2019</v>
      </c>
      <c r="L112" s="100">
        <v>4</v>
      </c>
      <c r="M112" s="83">
        <v>9.699999999999999</v>
      </c>
      <c r="N112" s="89">
        <v>2.425</v>
      </c>
      <c r="O112" t="s" s="131">
        <v>114</v>
      </c>
      <c r="P112" s="135">
        <f>AVERAGE(B97:B112)</f>
        <v>33.6875</v>
      </c>
      <c r="Q112" s="97">
        <f>AVERAGE(D97:D112)</f>
        <v>5.44125910577201</v>
      </c>
      <c r="R112" t="s" s="134">
        <v>114</v>
      </c>
      <c r="S112" s="135">
        <f>AVERAGE(G97:G112)</f>
        <v>16.8125</v>
      </c>
      <c r="T112" s="97">
        <f>AVERAGE(I97:I112)</f>
        <v>4.50521214179842</v>
      </c>
      <c r="U112" t="s" s="134">
        <v>114</v>
      </c>
      <c r="V112" s="135">
        <f>AVERAGE(L97:L112)</f>
        <v>2.25</v>
      </c>
      <c r="W112" s="97">
        <f>AVERAGE(N97:N112)</f>
        <v>2.65416666666667</v>
      </c>
    </row>
    <row r="113" ht="21.95" customHeight="1">
      <c r="A113" s="150">
        <v>2020</v>
      </c>
      <c r="B113" s="100">
        <v>47</v>
      </c>
      <c r="C113" s="83">
        <v>262.4</v>
      </c>
      <c r="D113" s="87">
        <v>5.58297872340426</v>
      </c>
      <c r="E113" s="40"/>
      <c r="F113" s="151">
        <v>2020</v>
      </c>
      <c r="G113" s="100">
        <v>20</v>
      </c>
      <c r="H113" s="83">
        <v>91.8</v>
      </c>
      <c r="I113" s="87">
        <v>4.59</v>
      </c>
      <c r="J113" s="40"/>
      <c r="K113" s="151">
        <v>2020</v>
      </c>
      <c r="L113" s="100">
        <v>2</v>
      </c>
      <c r="M113" s="83">
        <v>4.9</v>
      </c>
      <c r="N113" s="89">
        <v>2.45</v>
      </c>
      <c r="O113" t="s" s="131">
        <v>113</v>
      </c>
      <c r="P113" s="135">
        <f>AVERAGE(B97:B113)</f>
        <v>34.4705882352941</v>
      </c>
      <c r="Q113" s="97">
        <f>AVERAGE(D97:D113)</f>
        <v>5.44959555386803</v>
      </c>
      <c r="R113" t="s" s="134">
        <v>113</v>
      </c>
      <c r="S113" s="135">
        <f>AVERAGE(G97:G113)</f>
        <v>17</v>
      </c>
      <c r="T113" s="97">
        <f>AVERAGE(I97:I113)</f>
        <v>4.5101996628691</v>
      </c>
      <c r="U113" t="s" s="134">
        <v>113</v>
      </c>
      <c r="V113" s="135">
        <f>AVERAGE(L97:L113)</f>
        <v>2.23529411764706</v>
      </c>
      <c r="W113" s="97">
        <f>AVERAGE(N97:N113)</f>
        <v>2.64055555555556</v>
      </c>
    </row>
    <row r="114" ht="21.95" customHeight="1">
      <c r="A114" s="150">
        <v>2021</v>
      </c>
      <c r="B114" s="100">
        <v>22</v>
      </c>
      <c r="C114" s="83">
        <v>124.5</v>
      </c>
      <c r="D114" s="87">
        <v>5.65909090909091</v>
      </c>
      <c r="E114" s="40"/>
      <c r="F114" s="151">
        <v>2021</v>
      </c>
      <c r="G114" s="100">
        <v>8</v>
      </c>
      <c r="H114" s="83">
        <v>35.3</v>
      </c>
      <c r="I114" s="87">
        <v>4.4125</v>
      </c>
      <c r="J114" s="40"/>
      <c r="K114" s="151">
        <v>2021</v>
      </c>
      <c r="L114" s="100">
        <v>2</v>
      </c>
      <c r="M114" s="83">
        <v>6.2</v>
      </c>
      <c r="N114" s="89">
        <v>3.1</v>
      </c>
      <c r="O114" t="s" s="131">
        <v>112</v>
      </c>
      <c r="P114" s="135">
        <f>AVERAGE(B97:B114)</f>
        <v>33.7777777777778</v>
      </c>
      <c r="Q114" s="97">
        <f>AVERAGE(D97:D114)</f>
        <v>5.46123418471374</v>
      </c>
      <c r="R114" t="s" s="134">
        <v>112</v>
      </c>
      <c r="S114" s="135">
        <f>AVERAGE(G97:G114)</f>
        <v>16.5</v>
      </c>
      <c r="T114" s="97">
        <f>AVERAGE(I97:I114)</f>
        <v>4.50477190382082</v>
      </c>
      <c r="U114" t="s" s="134">
        <v>112</v>
      </c>
      <c r="V114" s="135">
        <f>AVERAGE(L97:L114)</f>
        <v>2.22222222222222</v>
      </c>
      <c r="W114" s="97">
        <f>AVERAGE(N97:N114)</f>
        <v>2.66927083333333</v>
      </c>
    </row>
    <row r="115" ht="21.95" customHeight="1">
      <c r="A115" s="150">
        <v>2022</v>
      </c>
      <c r="B115" s="100">
        <v>32</v>
      </c>
      <c r="C115" s="83">
        <v>182.9</v>
      </c>
      <c r="D115" s="87">
        <v>5.715625</v>
      </c>
      <c r="E115" s="40"/>
      <c r="F115" s="151">
        <v>2022</v>
      </c>
      <c r="G115" s="100">
        <v>11</v>
      </c>
      <c r="H115" s="83">
        <v>48.8</v>
      </c>
      <c r="I115" s="87">
        <v>4.43636363636364</v>
      </c>
      <c r="J115" s="40"/>
      <c r="K115" s="151">
        <v>2022</v>
      </c>
      <c r="L115" s="100">
        <v>1</v>
      </c>
      <c r="M115" s="83">
        <v>3</v>
      </c>
      <c r="N115" s="89">
        <v>3</v>
      </c>
      <c r="O115" t="s" s="131">
        <v>111</v>
      </c>
      <c r="P115" s="135">
        <f>AVERAGE(B97:B115)</f>
        <v>33.6842105263158</v>
      </c>
      <c r="Q115" s="97">
        <f>AVERAGE(D97:D115)</f>
        <v>5.47462317499197</v>
      </c>
      <c r="R115" t="s" s="134">
        <v>111</v>
      </c>
      <c r="S115" s="135">
        <f>AVERAGE(G97:G115)</f>
        <v>16.2105263157895</v>
      </c>
      <c r="T115" s="97">
        <f>AVERAGE(I97:I115)</f>
        <v>4.50117146869149</v>
      </c>
      <c r="U115" t="s" s="134">
        <v>111</v>
      </c>
      <c r="V115" s="135">
        <f>AVERAGE(L97:L115)</f>
        <v>2.15789473684211</v>
      </c>
      <c r="W115" s="97">
        <f>AVERAGE(N97:N115)</f>
        <v>2.68872549019608</v>
      </c>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439</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83">
        <f>AVERAGE(B86:B95)</f>
        <v>31.2</v>
      </c>
      <c r="C138" s="83">
        <f>AVERAGE(C86:C95)</f>
        <v>169.37</v>
      </c>
      <c r="D138" s="87">
        <f>AVERAGE(D86:D95)</f>
        <v>5.44313223385427</v>
      </c>
      <c r="E138" s="40"/>
      <c r="F138" t="s" s="99">
        <v>99</v>
      </c>
      <c r="G138" s="83">
        <f>AVERAGE(G86:G95)</f>
        <v>14.2</v>
      </c>
      <c r="H138" s="83">
        <f>AVERAGE(H86:H95)</f>
        <v>61.88</v>
      </c>
      <c r="I138" s="87">
        <f>AVERAGE(I86:I95)</f>
        <v>4.37281364468865</v>
      </c>
      <c r="J138" s="40"/>
      <c r="K138" t="s" s="99">
        <v>99</v>
      </c>
      <c r="L138" s="83">
        <f>AVERAGE(L86:L95)</f>
        <v>2.1</v>
      </c>
      <c r="M138" s="83">
        <f>AVERAGE(M86:M95)</f>
        <v>5.48</v>
      </c>
      <c r="N138" s="89">
        <f>AVERAGE(N86:N95)</f>
        <v>2.67041666666667</v>
      </c>
      <c r="O138" s="96"/>
      <c r="P138" s="83"/>
      <c r="Q138" s="83"/>
      <c r="R138" s="84"/>
      <c r="S138" s="83"/>
      <c r="T138" s="83"/>
      <c r="U138" s="84"/>
      <c r="V138" s="83"/>
      <c r="W138" s="97"/>
    </row>
    <row r="139" ht="21.95" customHeight="1">
      <c r="A139" t="s" s="98">
        <v>100</v>
      </c>
      <c r="B139" s="83">
        <f>AVERAGE(B97:B106)</f>
        <v>32.4</v>
      </c>
      <c r="C139" s="83">
        <f>AVERAGE(C97:C106)</f>
        <v>174.33</v>
      </c>
      <c r="D139" s="87">
        <f>AVERAGE(D97:D106)</f>
        <v>5.39191219912373</v>
      </c>
      <c r="E139" s="40"/>
      <c r="F139" t="s" s="99">
        <v>100</v>
      </c>
      <c r="G139" s="83">
        <f>AVERAGE(G97:G106)</f>
        <v>16.7</v>
      </c>
      <c r="H139" s="83">
        <f>AVERAGE(H97:H106)</f>
        <v>74.54000000000001</v>
      </c>
      <c r="I139" s="87">
        <f>AVERAGE(I97:I106)</f>
        <v>4.49182107843137</v>
      </c>
      <c r="J139" s="40"/>
      <c r="K139" t="s" s="99">
        <v>100</v>
      </c>
      <c r="L139" s="83">
        <f>AVERAGE(L97:L106)</f>
        <v>2.5</v>
      </c>
      <c r="M139" s="83">
        <f>AVERAGE(M97:M106)</f>
        <v>6.39</v>
      </c>
      <c r="N139" s="89">
        <f>AVERAGE(N97:N106)</f>
        <v>2.61759259259259</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f>AVERAGE(B21:B30)</f>
        <v>36.8</v>
      </c>
      <c r="C141" s="83">
        <f>AVERAGE(C21:C30)</f>
        <v>199.84</v>
      </c>
      <c r="D141" s="87">
        <f>AVERAGE(D21:D30)</f>
        <v>5.45402790488954</v>
      </c>
      <c r="E141" s="40"/>
      <c r="F141" t="s" s="104">
        <v>102</v>
      </c>
      <c r="G141" s="83">
        <f>AVERAGE(G21:G30)</f>
        <v>18.3</v>
      </c>
      <c r="H141" s="83">
        <f>AVERAGE(H21:H30)</f>
        <v>81.72</v>
      </c>
      <c r="I141" s="87">
        <f>AVERAGE(I21:I30)</f>
        <v>4.50758768716663</v>
      </c>
      <c r="J141" s="40"/>
      <c r="K141" t="s" s="104">
        <v>102</v>
      </c>
      <c r="L141" s="83">
        <f>AVERAGE(L21:L30)</f>
        <v>3.2</v>
      </c>
      <c r="M141" s="83">
        <f>AVERAGE(M21:M30)</f>
        <v>8.970000000000001</v>
      </c>
      <c r="N141" s="89">
        <f>AVERAGE(N21:N30)</f>
        <v>2.88166666666667</v>
      </c>
      <c r="O141" s="96"/>
      <c r="P141" s="83"/>
      <c r="Q141" s="83"/>
      <c r="R141" s="84"/>
      <c r="S141" s="83"/>
      <c r="T141" s="83"/>
      <c r="U141" s="84"/>
      <c r="V141" s="83"/>
      <c r="W141" s="97"/>
    </row>
    <row r="142" ht="21.95" customHeight="1">
      <c r="A142" t="s" s="103">
        <v>103</v>
      </c>
      <c r="B142" s="83">
        <f>AVERAGE(B32:B41)</f>
        <v>45.5</v>
      </c>
      <c r="C142" s="83">
        <f>AVERAGE(C32:C41)</f>
        <v>238.1</v>
      </c>
      <c r="D142" s="87">
        <f>AVERAGE(D32:D41)</f>
        <v>5.24320446049738</v>
      </c>
      <c r="E142" s="40"/>
      <c r="F142" t="s" s="104">
        <v>103</v>
      </c>
      <c r="G142" s="83">
        <f>AVERAGE(G32:G41)</f>
        <v>24.6</v>
      </c>
      <c r="H142" s="83">
        <f>AVERAGE(H32:H41)</f>
        <v>104.56</v>
      </c>
      <c r="I142" s="87">
        <f>AVERAGE(I32:I41)</f>
        <v>4.28361604690123</v>
      </c>
      <c r="J142" s="40"/>
      <c r="K142" t="s" s="104">
        <v>103</v>
      </c>
      <c r="L142" s="83">
        <f>AVERAGE(L32:L41)</f>
        <v>5.6</v>
      </c>
      <c r="M142" s="83">
        <f>AVERAGE(M32:M41)</f>
        <v>14.28</v>
      </c>
      <c r="N142" s="89">
        <f>AVERAGE(N32:N41)</f>
        <v>2.53479166666667</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AVERAGE(B91:B95)</f>
        <v>27.6</v>
      </c>
      <c r="C145" s="83">
        <f>AVERAGE(C91:C95)</f>
        <v>148.48</v>
      </c>
      <c r="D145" s="87">
        <f>AVERAGE(D91:D95)</f>
        <v>5.39971428571429</v>
      </c>
      <c r="E145" s="40"/>
      <c r="F145" t="s" s="99">
        <v>99</v>
      </c>
      <c r="G145" s="83">
        <f>AVERAGE(G91:G95)</f>
        <v>12.6</v>
      </c>
      <c r="H145" s="83">
        <f>AVERAGE(H91:H95)</f>
        <v>53.92</v>
      </c>
      <c r="I145" s="87">
        <f>AVERAGE(I91:I95)</f>
        <v>4.30076190476191</v>
      </c>
      <c r="J145" s="40"/>
      <c r="K145" t="s" s="99">
        <v>99</v>
      </c>
      <c r="L145" s="83">
        <f>AVERAGE(L91:L95)</f>
        <v>2.6</v>
      </c>
      <c r="M145" s="83">
        <f>AVERAGE(M91:M95)</f>
        <v>6.74</v>
      </c>
      <c r="N145" s="89">
        <f>AVERAGE(N91:N95)</f>
        <v>2.61066666666667</v>
      </c>
      <c r="O145" s="96"/>
      <c r="P145" s="83"/>
      <c r="Q145" s="83"/>
      <c r="R145" s="84"/>
      <c r="S145" s="83"/>
      <c r="T145" s="83"/>
      <c r="U145" s="84"/>
      <c r="V145" s="83"/>
      <c r="W145" s="97"/>
    </row>
    <row r="146" ht="21.95" customHeight="1">
      <c r="A146" t="s" s="98">
        <v>100</v>
      </c>
      <c r="B146" s="83">
        <f>AVERAGE(B97:B101)</f>
        <v>35.2</v>
      </c>
      <c r="C146" s="83">
        <f>AVERAGE(C97:C101)</f>
        <v>188.38</v>
      </c>
      <c r="D146" s="87">
        <f>AVERAGE(D97:D101)</f>
        <v>5.35512082897945</v>
      </c>
      <c r="E146" s="40"/>
      <c r="F146" t="s" s="99">
        <v>100</v>
      </c>
      <c r="G146" s="83">
        <f>AVERAGE(G97:G101)</f>
        <v>17.8</v>
      </c>
      <c r="H146" s="83">
        <f>AVERAGE(H97:H101)</f>
        <v>77.8</v>
      </c>
      <c r="I146" s="87">
        <f>AVERAGE(I97:I101)</f>
        <v>4.36661437908497</v>
      </c>
      <c r="J146" s="40"/>
      <c r="K146" t="s" s="99">
        <v>100</v>
      </c>
      <c r="L146" s="83">
        <f>AVERAGE(L97:L101)</f>
        <v>3</v>
      </c>
      <c r="M146" s="83">
        <f>AVERAGE(M97:M101)</f>
        <v>7.38</v>
      </c>
      <c r="N146" s="89">
        <f>AVERAGE(N97:N101)</f>
        <v>2.56666666666667</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AVERAGE(B26:B30)</f>
        <v>34</v>
      </c>
      <c r="C148" s="83">
        <f>AVERAGE(C26:C30)</f>
        <v>186.32</v>
      </c>
      <c r="D148" s="87">
        <f>AVERAGE(D26:D30)</f>
        <v>5.49936067450499</v>
      </c>
      <c r="E148" s="40"/>
      <c r="F148" t="s" s="104">
        <v>102</v>
      </c>
      <c r="G148" s="83">
        <f>AVERAGE(G26:G30)</f>
        <v>16.2</v>
      </c>
      <c r="H148" s="83">
        <f>AVERAGE(H26:H30)</f>
        <v>72.92</v>
      </c>
      <c r="I148" s="87">
        <f>AVERAGE(I26:I30)</f>
        <v>4.54698245614035</v>
      </c>
      <c r="J148" s="40"/>
      <c r="K148" t="s" s="104">
        <v>102</v>
      </c>
      <c r="L148" s="83">
        <f>AVERAGE(L26:L30)</f>
        <v>2.8</v>
      </c>
      <c r="M148" s="83">
        <f>AVERAGE(M26:M30)</f>
        <v>8.199999999999999</v>
      </c>
      <c r="N148" s="89">
        <f>AVERAGE(N26:N30)</f>
        <v>2.89166666666667</v>
      </c>
      <c r="O148" s="96"/>
      <c r="P148" s="83"/>
      <c r="Q148" s="83"/>
      <c r="R148" s="84"/>
      <c r="S148" s="83"/>
      <c r="T148" s="83"/>
      <c r="U148" s="84"/>
      <c r="V148" s="83"/>
      <c r="W148" s="97"/>
    </row>
    <row r="149" ht="21.95" customHeight="1">
      <c r="A149" t="s" s="103">
        <v>103</v>
      </c>
      <c r="B149" s="83">
        <f>AVERAGE(B32:B36)</f>
        <v>45.4</v>
      </c>
      <c r="C149" s="83">
        <f>AVERAGE(C32:C36)</f>
        <v>244.1</v>
      </c>
      <c r="D149" s="87">
        <f>AVERAGE(D32:D36)</f>
        <v>5.38415004147283</v>
      </c>
      <c r="E149" s="40"/>
      <c r="F149" t="s" s="104">
        <v>103</v>
      </c>
      <c r="G149" s="83">
        <f>AVERAGE(G32:G36)</f>
        <v>22.4</v>
      </c>
      <c r="H149" s="83">
        <f>AVERAGE(H32:H36)</f>
        <v>97.08</v>
      </c>
      <c r="I149" s="87">
        <f>AVERAGE(I32:I36)</f>
        <v>4.35507325626319</v>
      </c>
      <c r="J149" s="40"/>
      <c r="K149" t="s" s="104">
        <v>103</v>
      </c>
      <c r="L149" s="83">
        <f>AVERAGE(L32:L36)</f>
        <v>4</v>
      </c>
      <c r="M149" s="83">
        <f>AVERAGE(M32:M36)</f>
        <v>9.18</v>
      </c>
      <c r="N149" s="89">
        <f>AVERAGE(N32:N36)</f>
        <v>2.2775</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4.xml><?xml version="1.0" encoding="utf-8"?>
<worksheet xmlns:r="http://schemas.openxmlformats.org/officeDocument/2006/relationships" xmlns="http://schemas.openxmlformats.org/spreadsheetml/2006/main">
  <dimension ref="A1:W122"/>
  <sheetViews>
    <sheetView workbookViewId="0" showGridLines="0" defaultGridColor="1"/>
  </sheetViews>
  <sheetFormatPr defaultColWidth="16.3333" defaultRowHeight="19.9" customHeight="1" outlineLevelRow="0" outlineLevelCol="0"/>
  <cols>
    <col min="1" max="1" width="10" style="312" customWidth="1"/>
    <col min="2" max="4" width="12.1719" style="312" customWidth="1"/>
    <col min="5" max="5" width="1.35156" style="312" customWidth="1"/>
    <col min="6" max="6" width="10" style="312" customWidth="1"/>
    <col min="7" max="9" width="12.1719" style="312" customWidth="1"/>
    <col min="10" max="10" width="1.35156" style="312" customWidth="1"/>
    <col min="11" max="11" width="10" style="312" customWidth="1"/>
    <col min="12" max="14" width="12.1719" style="312" customWidth="1"/>
    <col min="15" max="15" width="10.8516" style="312" customWidth="1"/>
    <col min="16" max="17" width="6.5" style="312" customWidth="1"/>
    <col min="18" max="18" width="10.8516" style="312" customWidth="1"/>
    <col min="19" max="20" width="6.5" style="312" customWidth="1"/>
    <col min="21" max="21" width="10.8516" style="312" customWidth="1"/>
    <col min="22" max="23" width="6.5" style="312" customWidth="1"/>
    <col min="24" max="16384" width="16.3516" style="312" customWidth="1"/>
  </cols>
  <sheetData>
    <row r="1" ht="64.15" customHeight="1">
      <c r="A1" t="s" s="164">
        <v>441</v>
      </c>
      <c r="B1" t="s" s="27">
        <v>40</v>
      </c>
      <c r="C1" t="s" s="27">
        <v>41</v>
      </c>
      <c r="D1" t="s" s="28">
        <v>42</v>
      </c>
      <c r="E1" s="29"/>
      <c r="F1" t="s" s="30">
        <v>442</v>
      </c>
      <c r="G1" t="s" s="27">
        <v>44</v>
      </c>
      <c r="H1" t="s" s="27">
        <v>45</v>
      </c>
      <c r="I1" t="s" s="28">
        <v>46</v>
      </c>
      <c r="J1" s="29"/>
      <c r="K1" t="s" s="30">
        <v>443</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1940</v>
      </c>
      <c r="B3" s="144">
        <v>25</v>
      </c>
      <c r="C3" s="78">
        <v>141.3</v>
      </c>
      <c r="D3" s="79">
        <v>5.652</v>
      </c>
      <c r="E3" s="40"/>
      <c r="F3" s="145">
        <v>1940</v>
      </c>
      <c r="G3" s="144">
        <v>14</v>
      </c>
      <c r="H3" s="78">
        <v>60</v>
      </c>
      <c r="I3" s="79">
        <v>4.28571428571429</v>
      </c>
      <c r="J3" s="40"/>
      <c r="K3" s="145">
        <v>1940</v>
      </c>
      <c r="L3" s="144">
        <v>4</v>
      </c>
      <c r="M3" s="78">
        <v>11</v>
      </c>
      <c r="N3" s="81">
        <v>2.75</v>
      </c>
      <c r="O3" s="152"/>
      <c r="P3" s="135"/>
      <c r="Q3" s="97"/>
      <c r="R3" s="153"/>
      <c r="S3" s="135"/>
      <c r="T3" s="97"/>
      <c r="U3" s="153"/>
      <c r="V3" s="135"/>
      <c r="W3" s="97"/>
    </row>
    <row r="4" ht="21.95" customHeight="1">
      <c r="A4" s="150">
        <v>1941</v>
      </c>
      <c r="B4" s="100">
        <v>53</v>
      </c>
      <c r="C4" s="83">
        <v>277.1</v>
      </c>
      <c r="D4" s="87">
        <v>5.22830188679245</v>
      </c>
      <c r="E4" s="40"/>
      <c r="F4" s="151">
        <v>1941</v>
      </c>
      <c r="G4" s="100">
        <v>35</v>
      </c>
      <c r="H4" s="83">
        <v>144.6</v>
      </c>
      <c r="I4" s="87">
        <v>4.13142857142857</v>
      </c>
      <c r="J4" s="40"/>
      <c r="K4" s="151">
        <v>1941</v>
      </c>
      <c r="L4" s="100">
        <v>8</v>
      </c>
      <c r="M4" s="83">
        <v>12.6</v>
      </c>
      <c r="N4" s="89">
        <v>1.575</v>
      </c>
      <c r="O4" s="152"/>
      <c r="P4" s="135"/>
      <c r="Q4" s="97"/>
      <c r="R4" s="153"/>
      <c r="S4" s="135"/>
      <c r="T4" s="97"/>
      <c r="U4" s="153"/>
      <c r="V4" s="135"/>
      <c r="W4" s="97"/>
    </row>
    <row r="5" ht="21.95" customHeight="1">
      <c r="A5" s="150">
        <v>1942</v>
      </c>
      <c r="B5" s="100">
        <v>16</v>
      </c>
      <c r="C5" s="83">
        <v>101.8</v>
      </c>
      <c r="D5" s="87">
        <v>6.3625</v>
      </c>
      <c r="E5" s="40"/>
      <c r="F5" s="151">
        <v>1942</v>
      </c>
      <c r="G5" s="100">
        <v>7</v>
      </c>
      <c r="H5" s="83">
        <v>36.3</v>
      </c>
      <c r="I5" s="87">
        <v>5.18571428571429</v>
      </c>
      <c r="J5" s="40"/>
      <c r="K5" s="151">
        <v>1942</v>
      </c>
      <c r="L5" s="100">
        <v>1</v>
      </c>
      <c r="M5" s="83">
        <v>3.3</v>
      </c>
      <c r="N5" s="89">
        <v>3.3</v>
      </c>
      <c r="O5" s="152"/>
      <c r="P5" s="135"/>
      <c r="Q5" s="97"/>
      <c r="R5" s="153"/>
      <c r="S5" s="135"/>
      <c r="T5" s="97"/>
      <c r="U5" s="153"/>
      <c r="V5" s="135"/>
      <c r="W5" s="97"/>
    </row>
    <row r="6" ht="21.95" customHeight="1">
      <c r="A6" s="150">
        <v>1943</v>
      </c>
      <c r="B6" s="100">
        <v>51</v>
      </c>
      <c r="C6" s="83">
        <v>269.8</v>
      </c>
      <c r="D6" s="87">
        <v>5.29019607843137</v>
      </c>
      <c r="E6" s="40"/>
      <c r="F6" s="151">
        <v>1943</v>
      </c>
      <c r="G6" s="100">
        <v>36</v>
      </c>
      <c r="H6" s="83">
        <v>157.3</v>
      </c>
      <c r="I6" s="87">
        <v>4.36944444444444</v>
      </c>
      <c r="J6" s="40"/>
      <c r="K6" s="151">
        <v>1943</v>
      </c>
      <c r="L6" s="100">
        <v>10</v>
      </c>
      <c r="M6" s="83">
        <v>25.9</v>
      </c>
      <c r="N6" s="89">
        <v>2.59</v>
      </c>
      <c r="O6" s="152"/>
      <c r="P6" s="135"/>
      <c r="Q6" s="97"/>
      <c r="R6" s="153"/>
      <c r="S6" s="135"/>
      <c r="T6" s="97"/>
      <c r="U6" s="153"/>
      <c r="V6" s="135"/>
      <c r="W6" s="97"/>
    </row>
    <row r="7" ht="21.95" customHeight="1">
      <c r="A7" s="150">
        <v>1944</v>
      </c>
      <c r="B7" s="100">
        <v>54</v>
      </c>
      <c r="C7" s="83">
        <v>337.1</v>
      </c>
      <c r="D7" s="87">
        <v>6.24259259259259</v>
      </c>
      <c r="E7" s="40"/>
      <c r="F7" s="151">
        <v>1944</v>
      </c>
      <c r="G7" s="100">
        <v>28</v>
      </c>
      <c r="H7" s="83">
        <v>143</v>
      </c>
      <c r="I7" s="87">
        <v>5.10714285714286</v>
      </c>
      <c r="J7" s="40"/>
      <c r="K7" s="151">
        <v>1944</v>
      </c>
      <c r="L7" s="100">
        <v>3</v>
      </c>
      <c r="M7" s="83">
        <v>8.300000000000001</v>
      </c>
      <c r="N7" s="89">
        <v>2.76666666666667</v>
      </c>
      <c r="O7" s="152"/>
      <c r="P7" s="135"/>
      <c r="Q7" s="97"/>
      <c r="R7" s="153"/>
      <c r="S7" s="135"/>
      <c r="T7" s="97"/>
      <c r="U7" s="153"/>
      <c r="V7" s="135"/>
      <c r="W7" s="97"/>
    </row>
    <row r="8" ht="21.95" customHeight="1">
      <c r="A8" s="150">
        <v>1945</v>
      </c>
      <c r="B8" s="100">
        <v>25</v>
      </c>
      <c r="C8" s="83">
        <v>164.3</v>
      </c>
      <c r="D8" s="87">
        <v>6.572</v>
      </c>
      <c r="E8" s="40"/>
      <c r="F8" s="151">
        <v>1945</v>
      </c>
      <c r="G8" s="100">
        <v>9</v>
      </c>
      <c r="H8" s="83">
        <v>43.9</v>
      </c>
      <c r="I8" s="87">
        <v>4.87777777777778</v>
      </c>
      <c r="J8" s="40"/>
      <c r="K8" s="151">
        <v>1945</v>
      </c>
      <c r="L8" s="100">
        <v>2</v>
      </c>
      <c r="M8" s="83">
        <v>6.3</v>
      </c>
      <c r="N8" s="89">
        <v>3.15</v>
      </c>
      <c r="O8" s="152"/>
      <c r="P8" s="135"/>
      <c r="Q8" s="97"/>
      <c r="R8" s="153"/>
      <c r="S8" s="135"/>
      <c r="T8" s="97"/>
      <c r="U8" s="153"/>
      <c r="V8" s="135"/>
      <c r="W8" s="97"/>
    </row>
    <row r="9" ht="21.95" customHeight="1">
      <c r="A9" s="150">
        <v>1946</v>
      </c>
      <c r="B9" s="100">
        <v>66</v>
      </c>
      <c r="C9" s="83">
        <v>303.2</v>
      </c>
      <c r="D9" s="87">
        <v>4.59393939393939</v>
      </c>
      <c r="E9" s="40"/>
      <c r="F9" s="151">
        <v>1946</v>
      </c>
      <c r="G9" s="100">
        <v>46</v>
      </c>
      <c r="H9" s="83">
        <v>150.3</v>
      </c>
      <c r="I9" s="87">
        <v>3.26739130434783</v>
      </c>
      <c r="J9" s="40"/>
      <c r="K9" s="151">
        <v>1946</v>
      </c>
      <c r="L9" s="100">
        <v>24</v>
      </c>
      <c r="M9" s="83">
        <v>42.6</v>
      </c>
      <c r="N9" s="89">
        <v>1.775</v>
      </c>
      <c r="O9" s="152"/>
      <c r="P9" s="135"/>
      <c r="Q9" s="97"/>
      <c r="R9" s="153"/>
      <c r="S9" s="135"/>
      <c r="T9" s="97"/>
      <c r="U9" s="153"/>
      <c r="V9" s="135"/>
      <c r="W9" s="97"/>
    </row>
    <row r="10" ht="21.95" customHeight="1">
      <c r="A10" s="150">
        <v>1947</v>
      </c>
      <c r="B10" s="100">
        <v>42</v>
      </c>
      <c r="C10" s="83">
        <v>247.8</v>
      </c>
      <c r="D10" s="87">
        <v>5.9</v>
      </c>
      <c r="E10" s="40"/>
      <c r="F10" s="151">
        <v>1947</v>
      </c>
      <c r="G10" s="100">
        <v>24</v>
      </c>
      <c r="H10" s="83">
        <v>106.6</v>
      </c>
      <c r="I10" s="87">
        <v>4.44166666666667</v>
      </c>
      <c r="J10" s="40"/>
      <c r="K10" s="151">
        <v>1947</v>
      </c>
      <c r="L10" s="100">
        <v>4</v>
      </c>
      <c r="M10" s="83">
        <v>10.7</v>
      </c>
      <c r="N10" s="89">
        <v>2.675</v>
      </c>
      <c r="O10" s="152"/>
      <c r="P10" s="135"/>
      <c r="Q10" s="97"/>
      <c r="R10" s="153"/>
      <c r="S10" s="135"/>
      <c r="T10" s="97"/>
      <c r="U10" s="153"/>
      <c r="V10" s="135"/>
      <c r="W10" s="97"/>
    </row>
    <row r="11" ht="21.95" customHeight="1">
      <c r="A11" s="150">
        <v>1948</v>
      </c>
      <c r="B11" s="100">
        <v>50</v>
      </c>
      <c r="C11" s="83">
        <v>336.7</v>
      </c>
      <c r="D11" s="87">
        <v>6.734</v>
      </c>
      <c r="E11" s="40"/>
      <c r="F11" s="151">
        <v>1948</v>
      </c>
      <c r="G11" s="100">
        <v>23</v>
      </c>
      <c r="H11" s="83">
        <v>124.5</v>
      </c>
      <c r="I11" s="87">
        <v>5.41304347826087</v>
      </c>
      <c r="J11" s="40"/>
      <c r="K11" s="151">
        <v>1948</v>
      </c>
      <c r="L11" s="100">
        <v>1</v>
      </c>
      <c r="M11" s="83">
        <v>3.4</v>
      </c>
      <c r="N11" s="89">
        <v>3.4</v>
      </c>
      <c r="O11" s="152"/>
      <c r="P11" s="135"/>
      <c r="Q11" s="97"/>
      <c r="R11" s="153"/>
      <c r="S11" s="135"/>
      <c r="T11" s="97"/>
      <c r="U11" s="153"/>
      <c r="V11" s="135"/>
      <c r="W11" s="97"/>
    </row>
    <row r="12" ht="21.95" customHeight="1">
      <c r="A12" s="150">
        <v>1949</v>
      </c>
      <c r="B12" s="100">
        <v>54</v>
      </c>
      <c r="C12" s="83">
        <v>293.9</v>
      </c>
      <c r="D12" s="87">
        <v>5.44259259259259</v>
      </c>
      <c r="E12" s="40"/>
      <c r="F12" s="151">
        <v>1949</v>
      </c>
      <c r="G12" s="100">
        <v>35</v>
      </c>
      <c r="H12" s="83">
        <v>151.2</v>
      </c>
      <c r="I12" s="87">
        <v>4.32</v>
      </c>
      <c r="J12" s="40"/>
      <c r="K12" s="151">
        <v>1949</v>
      </c>
      <c r="L12" s="100">
        <v>10</v>
      </c>
      <c r="M12" s="83">
        <v>24.7</v>
      </c>
      <c r="N12" s="89">
        <v>2.47</v>
      </c>
      <c r="O12" s="152"/>
      <c r="P12" s="135"/>
      <c r="Q12" s="97"/>
      <c r="R12" s="153"/>
      <c r="S12" s="135"/>
      <c r="T12" s="97"/>
      <c r="U12" s="153"/>
      <c r="V12" s="135"/>
      <c r="W12" s="97"/>
    </row>
    <row r="13" ht="21.95" customHeight="1">
      <c r="A13" s="150">
        <v>1950</v>
      </c>
      <c r="B13" s="100">
        <v>23</v>
      </c>
      <c r="C13" s="83">
        <v>158.1</v>
      </c>
      <c r="D13" s="87">
        <v>6.87391304347826</v>
      </c>
      <c r="E13" s="40"/>
      <c r="F13" s="151">
        <v>1950</v>
      </c>
      <c r="G13" s="100">
        <v>9</v>
      </c>
      <c r="H13" s="83">
        <v>50.1</v>
      </c>
      <c r="I13" s="87">
        <v>5.56666666666667</v>
      </c>
      <c r="J13" s="40"/>
      <c r="K13" s="151">
        <v>1950</v>
      </c>
      <c r="L13" s="100">
        <v>0</v>
      </c>
      <c r="M13" s="83">
        <v>0</v>
      </c>
      <c r="N13" s="89"/>
      <c r="O13" s="152"/>
      <c r="P13" s="135"/>
      <c r="Q13" s="97"/>
      <c r="R13" s="153"/>
      <c r="S13" s="135"/>
      <c r="T13" s="97"/>
      <c r="U13" s="153"/>
      <c r="V13" s="135"/>
      <c r="W13" s="97"/>
    </row>
    <row r="14" ht="21.95" customHeight="1">
      <c r="A14" s="150">
        <v>1951</v>
      </c>
      <c r="B14" s="100">
        <v>64</v>
      </c>
      <c r="C14" s="83">
        <v>359.1</v>
      </c>
      <c r="D14" s="87">
        <v>5.6109375</v>
      </c>
      <c r="E14" s="40"/>
      <c r="F14" s="151">
        <v>1951</v>
      </c>
      <c r="G14" s="100">
        <v>39</v>
      </c>
      <c r="H14" s="83">
        <v>171</v>
      </c>
      <c r="I14" s="87">
        <v>4.38461538461538</v>
      </c>
      <c r="J14" s="40"/>
      <c r="K14" s="151">
        <v>1951</v>
      </c>
      <c r="L14" s="100">
        <v>11</v>
      </c>
      <c r="M14" s="83">
        <v>28.7</v>
      </c>
      <c r="N14" s="89">
        <v>2.60909090909091</v>
      </c>
      <c r="O14" s="152"/>
      <c r="P14" s="135"/>
      <c r="Q14" s="97"/>
      <c r="R14" s="153"/>
      <c r="S14" s="135"/>
      <c r="T14" s="97"/>
      <c r="U14" s="153"/>
      <c r="V14" s="135"/>
      <c r="W14" s="97"/>
    </row>
    <row r="15" ht="21.95" customHeight="1">
      <c r="A15" s="150">
        <v>1952</v>
      </c>
      <c r="B15" s="100">
        <v>49</v>
      </c>
      <c r="C15" s="83">
        <v>264.7</v>
      </c>
      <c r="D15" s="87">
        <v>5.40204081632653</v>
      </c>
      <c r="E15" s="40"/>
      <c r="F15" s="151">
        <v>1952</v>
      </c>
      <c r="G15" s="100">
        <v>30</v>
      </c>
      <c r="H15" s="83">
        <v>129.8</v>
      </c>
      <c r="I15" s="87">
        <v>4.32666666666667</v>
      </c>
      <c r="J15" s="40"/>
      <c r="K15" s="151">
        <v>1952</v>
      </c>
      <c r="L15" s="100">
        <v>9</v>
      </c>
      <c r="M15" s="83">
        <v>24.8</v>
      </c>
      <c r="N15" s="89">
        <v>2.75555555555556</v>
      </c>
      <c r="O15" s="152"/>
      <c r="P15" s="135"/>
      <c r="Q15" s="97"/>
      <c r="R15" s="153"/>
      <c r="S15" s="135"/>
      <c r="T15" s="97"/>
      <c r="U15" s="153"/>
      <c r="V15" s="135"/>
      <c r="W15" s="97"/>
    </row>
    <row r="16" ht="21.95" customHeight="1">
      <c r="A16" s="150">
        <v>1953</v>
      </c>
      <c r="B16" s="100">
        <v>66</v>
      </c>
      <c r="C16" s="83">
        <v>348.2</v>
      </c>
      <c r="D16" s="87">
        <v>5.27575757575758</v>
      </c>
      <c r="E16" s="40"/>
      <c r="F16" s="151">
        <v>1953</v>
      </c>
      <c r="G16" s="100">
        <v>46</v>
      </c>
      <c r="H16" s="83">
        <v>196.6</v>
      </c>
      <c r="I16" s="87">
        <v>4.27391304347826</v>
      </c>
      <c r="J16" s="40"/>
      <c r="K16" s="151">
        <v>1953</v>
      </c>
      <c r="L16" s="100">
        <v>11</v>
      </c>
      <c r="M16" s="83">
        <v>27.5</v>
      </c>
      <c r="N16" s="89">
        <v>2.5</v>
      </c>
      <c r="O16" s="152"/>
      <c r="P16" s="135"/>
      <c r="Q16" s="97"/>
      <c r="R16" s="153"/>
      <c r="S16" s="135"/>
      <c r="T16" s="97"/>
      <c r="U16" s="153"/>
      <c r="V16" s="135"/>
      <c r="W16" s="97"/>
    </row>
    <row r="17" ht="21.95" customHeight="1">
      <c r="A17" s="150">
        <v>1954</v>
      </c>
      <c r="B17" s="100">
        <v>19</v>
      </c>
      <c r="C17" s="83">
        <v>121.9</v>
      </c>
      <c r="D17" s="87">
        <v>6.41578947368421</v>
      </c>
      <c r="E17" s="40"/>
      <c r="F17" s="151">
        <v>1954</v>
      </c>
      <c r="G17" s="100">
        <v>8</v>
      </c>
      <c r="H17" s="83">
        <v>38.8</v>
      </c>
      <c r="I17" s="87">
        <v>4.85</v>
      </c>
      <c r="J17" s="40"/>
      <c r="K17" s="151">
        <v>1954</v>
      </c>
      <c r="L17" s="100">
        <v>1</v>
      </c>
      <c r="M17" s="83">
        <v>2.4</v>
      </c>
      <c r="N17" s="89">
        <v>2.4</v>
      </c>
      <c r="O17" s="152"/>
      <c r="P17" s="135"/>
      <c r="Q17" s="97"/>
      <c r="R17" s="153"/>
      <c r="S17" s="135"/>
      <c r="T17" s="97"/>
      <c r="U17" s="153"/>
      <c r="V17" s="135"/>
      <c r="W17" s="97"/>
    </row>
    <row r="18" ht="21.95" customHeight="1">
      <c r="A18" s="150">
        <v>1955</v>
      </c>
      <c r="B18" s="100">
        <v>37</v>
      </c>
      <c r="C18" s="83">
        <v>235.7</v>
      </c>
      <c r="D18" s="87">
        <v>6.37027027027027</v>
      </c>
      <c r="E18" s="40"/>
      <c r="F18" s="151">
        <v>1955</v>
      </c>
      <c r="G18" s="100">
        <v>15</v>
      </c>
      <c r="H18" s="83">
        <v>69.8</v>
      </c>
      <c r="I18" s="87">
        <v>4.65333333333333</v>
      </c>
      <c r="J18" s="40"/>
      <c r="K18" s="151">
        <v>1955</v>
      </c>
      <c r="L18" s="100">
        <v>3</v>
      </c>
      <c r="M18" s="83">
        <v>6.5</v>
      </c>
      <c r="N18" s="89">
        <v>2.16666666666667</v>
      </c>
      <c r="O18" s="152"/>
      <c r="P18" s="135"/>
      <c r="Q18" s="97"/>
      <c r="R18" s="153"/>
      <c r="S18" s="135"/>
      <c r="T18" s="97"/>
      <c r="U18" s="153"/>
      <c r="V18" s="135"/>
      <c r="W18" s="97"/>
    </row>
    <row r="19" ht="21.95" customHeight="1">
      <c r="A19" s="150">
        <v>1956</v>
      </c>
      <c r="B19" s="100">
        <v>59</v>
      </c>
      <c r="C19" s="83">
        <v>350.4</v>
      </c>
      <c r="D19" s="87">
        <v>5.93898305084746</v>
      </c>
      <c r="E19" s="40"/>
      <c r="F19" s="151">
        <v>1956</v>
      </c>
      <c r="G19" s="100">
        <v>32</v>
      </c>
      <c r="H19" s="83">
        <v>152.7</v>
      </c>
      <c r="I19" s="87">
        <v>4.771875</v>
      </c>
      <c r="J19" s="40"/>
      <c r="K19" s="151">
        <v>1956</v>
      </c>
      <c r="L19" s="100">
        <v>3</v>
      </c>
      <c r="M19" s="83">
        <v>8</v>
      </c>
      <c r="N19" s="89">
        <v>2.66666666666667</v>
      </c>
      <c r="O19" s="152"/>
      <c r="P19" s="135"/>
      <c r="Q19" s="97"/>
      <c r="R19" s="153"/>
      <c r="S19" s="135"/>
      <c r="T19" s="97"/>
      <c r="U19" s="153"/>
      <c r="V19" s="135"/>
      <c r="W19" s="97"/>
    </row>
    <row r="20" ht="21.95" customHeight="1">
      <c r="A20" s="150">
        <v>1957</v>
      </c>
      <c r="B20" s="100">
        <v>48</v>
      </c>
      <c r="C20" s="83">
        <v>289.9</v>
      </c>
      <c r="D20" s="87">
        <v>6.03958333333333</v>
      </c>
      <c r="E20" s="40"/>
      <c r="F20" s="151">
        <v>1957</v>
      </c>
      <c r="G20" s="100">
        <v>26</v>
      </c>
      <c r="H20" s="83">
        <v>121.2</v>
      </c>
      <c r="I20" s="87">
        <v>4.66153846153846</v>
      </c>
      <c r="J20" s="40"/>
      <c r="K20" s="151">
        <v>1957</v>
      </c>
      <c r="L20" s="100">
        <v>8</v>
      </c>
      <c r="M20" s="83">
        <v>23</v>
      </c>
      <c r="N20" s="89">
        <v>2.875</v>
      </c>
      <c r="O20" s="152"/>
      <c r="P20" s="135"/>
      <c r="Q20" s="97"/>
      <c r="R20" s="153"/>
      <c r="S20" s="135"/>
      <c r="T20" s="97"/>
      <c r="U20" s="153"/>
      <c r="V20" s="135"/>
      <c r="W20" s="97"/>
    </row>
    <row r="21" ht="21.95" customHeight="1">
      <c r="A21" s="150">
        <v>1958</v>
      </c>
      <c r="B21" s="100">
        <v>44</v>
      </c>
      <c r="C21" s="83">
        <v>274</v>
      </c>
      <c r="D21" s="87">
        <v>6.22727272727273</v>
      </c>
      <c r="E21" s="40"/>
      <c r="F21" s="151">
        <v>1958</v>
      </c>
      <c r="G21" s="100">
        <v>19</v>
      </c>
      <c r="H21" s="83">
        <v>89.3</v>
      </c>
      <c r="I21" s="87">
        <v>4.7</v>
      </c>
      <c r="J21" s="40"/>
      <c r="K21" s="151">
        <v>1958</v>
      </c>
      <c r="L21" s="100">
        <v>2</v>
      </c>
      <c r="M21" s="83">
        <v>3.4</v>
      </c>
      <c r="N21" s="89">
        <v>1.7</v>
      </c>
      <c r="O21" s="152"/>
      <c r="P21" s="135"/>
      <c r="Q21" s="97"/>
      <c r="R21" s="153"/>
      <c r="S21" s="135"/>
      <c r="T21" s="97"/>
      <c r="U21" s="153"/>
      <c r="V21" s="135"/>
      <c r="W21" s="97"/>
    </row>
    <row r="22" ht="21.95" customHeight="1">
      <c r="A22" s="150">
        <v>1959</v>
      </c>
      <c r="B22" s="100">
        <v>43</v>
      </c>
      <c r="C22" s="83">
        <v>237.2</v>
      </c>
      <c r="D22" s="87">
        <v>5.51627906976744</v>
      </c>
      <c r="E22" s="40"/>
      <c r="F22" s="151">
        <v>1959</v>
      </c>
      <c r="G22" s="100">
        <v>25</v>
      </c>
      <c r="H22" s="83">
        <v>104.1</v>
      </c>
      <c r="I22" s="87">
        <v>4.164</v>
      </c>
      <c r="J22" s="40"/>
      <c r="K22" s="151">
        <v>1959</v>
      </c>
      <c r="L22" s="100">
        <v>9</v>
      </c>
      <c r="M22" s="83">
        <v>24.9</v>
      </c>
      <c r="N22" s="89">
        <v>2.76666666666667</v>
      </c>
      <c r="O22" s="152"/>
      <c r="P22" s="135"/>
      <c r="Q22" s="97"/>
      <c r="R22" s="153"/>
      <c r="S22" s="135"/>
      <c r="T22" s="97"/>
      <c r="U22" s="153"/>
      <c r="V22" s="135"/>
      <c r="W22" s="97"/>
    </row>
    <row r="23" ht="21.95" customHeight="1">
      <c r="A23" s="150">
        <v>1960</v>
      </c>
      <c r="B23" s="100">
        <v>66</v>
      </c>
      <c r="C23" s="83">
        <v>333.8</v>
      </c>
      <c r="D23" s="87">
        <v>5.05757575757576</v>
      </c>
      <c r="E23" s="40"/>
      <c r="F23" s="151">
        <v>1960</v>
      </c>
      <c r="G23" s="100">
        <v>43</v>
      </c>
      <c r="H23" s="83">
        <v>164.7</v>
      </c>
      <c r="I23" s="87">
        <v>3.83023255813953</v>
      </c>
      <c r="J23" s="40"/>
      <c r="K23" s="151">
        <v>1960</v>
      </c>
      <c r="L23" s="100">
        <v>16</v>
      </c>
      <c r="M23" s="83">
        <v>32.1</v>
      </c>
      <c r="N23" s="89">
        <v>2.00625</v>
      </c>
      <c r="O23" s="152"/>
      <c r="P23" s="135"/>
      <c r="Q23" s="97"/>
      <c r="R23" s="153"/>
      <c r="S23" s="135"/>
      <c r="T23" s="97"/>
      <c r="U23" s="153"/>
      <c r="V23" s="135"/>
      <c r="W23" s="97"/>
    </row>
    <row r="24" ht="21.95" customHeight="1">
      <c r="A24" s="150">
        <v>1961</v>
      </c>
      <c r="B24" s="100">
        <v>59</v>
      </c>
      <c r="C24" s="83">
        <v>326.7</v>
      </c>
      <c r="D24" s="87">
        <v>5.53728813559322</v>
      </c>
      <c r="E24" s="40"/>
      <c r="F24" s="151">
        <v>1961</v>
      </c>
      <c r="G24" s="100">
        <v>36</v>
      </c>
      <c r="H24" s="83">
        <v>156.1</v>
      </c>
      <c r="I24" s="87">
        <v>4.33611111111111</v>
      </c>
      <c r="J24" s="40"/>
      <c r="K24" s="151">
        <v>1961</v>
      </c>
      <c r="L24" s="100">
        <v>8</v>
      </c>
      <c r="M24" s="83">
        <v>17.7</v>
      </c>
      <c r="N24" s="89">
        <v>2.2125</v>
      </c>
      <c r="O24" s="152"/>
      <c r="P24" s="135"/>
      <c r="Q24" s="97"/>
      <c r="R24" s="153"/>
      <c r="S24" s="135"/>
      <c r="T24" s="97"/>
      <c r="U24" s="153"/>
      <c r="V24" s="135"/>
      <c r="W24" s="97"/>
    </row>
    <row r="25" ht="21.95" customHeight="1">
      <c r="A25" s="150">
        <v>1962</v>
      </c>
      <c r="B25" s="100">
        <v>45</v>
      </c>
      <c r="C25" s="83">
        <v>270</v>
      </c>
      <c r="D25" s="87">
        <v>6</v>
      </c>
      <c r="E25" s="40"/>
      <c r="F25" s="151">
        <v>1962</v>
      </c>
      <c r="G25" s="100">
        <v>25</v>
      </c>
      <c r="H25" s="83">
        <v>119</v>
      </c>
      <c r="I25" s="87">
        <v>4.76</v>
      </c>
      <c r="J25" s="40"/>
      <c r="K25" s="151">
        <v>1962</v>
      </c>
      <c r="L25" s="100">
        <v>6</v>
      </c>
      <c r="M25" s="83">
        <v>15.1</v>
      </c>
      <c r="N25" s="89">
        <v>2.51666666666667</v>
      </c>
      <c r="O25" s="152"/>
      <c r="P25" s="135"/>
      <c r="Q25" s="97"/>
      <c r="R25" s="153"/>
      <c r="S25" s="135"/>
      <c r="T25" s="97"/>
      <c r="U25" s="153"/>
      <c r="V25" s="135"/>
      <c r="W25" s="97"/>
    </row>
    <row r="26" ht="21.95" customHeight="1">
      <c r="A26" s="150">
        <v>1963</v>
      </c>
      <c r="B26" s="100">
        <v>52</v>
      </c>
      <c r="C26" s="83">
        <v>271.4</v>
      </c>
      <c r="D26" s="87">
        <v>5.21923076923077</v>
      </c>
      <c r="E26" s="40"/>
      <c r="F26" s="151">
        <v>1963</v>
      </c>
      <c r="G26" s="100">
        <v>37</v>
      </c>
      <c r="H26" s="83">
        <v>157.9</v>
      </c>
      <c r="I26" s="87">
        <v>4.26756756756757</v>
      </c>
      <c r="J26" s="40"/>
      <c r="K26" s="151">
        <v>1963</v>
      </c>
      <c r="L26" s="100">
        <v>10</v>
      </c>
      <c r="M26" s="83">
        <v>16.2</v>
      </c>
      <c r="N26" s="89">
        <v>1.62</v>
      </c>
      <c r="O26" s="152"/>
      <c r="P26" s="135"/>
      <c r="Q26" s="97"/>
      <c r="R26" s="153"/>
      <c r="S26" s="135"/>
      <c r="T26" s="97"/>
      <c r="U26" s="153"/>
      <c r="V26" s="135"/>
      <c r="W26" s="97"/>
    </row>
    <row r="27" ht="21.95" customHeight="1">
      <c r="A27" s="150">
        <v>1964</v>
      </c>
      <c r="B27" s="100">
        <v>38</v>
      </c>
      <c r="C27" s="83">
        <v>209.7</v>
      </c>
      <c r="D27" s="87">
        <v>5.51842105263158</v>
      </c>
      <c r="E27" s="40"/>
      <c r="F27" s="151">
        <v>1964</v>
      </c>
      <c r="G27" s="100">
        <v>24</v>
      </c>
      <c r="H27" s="83">
        <v>107</v>
      </c>
      <c r="I27" s="87">
        <v>4.45833333333333</v>
      </c>
      <c r="J27" s="40"/>
      <c r="K27" s="151">
        <v>1964</v>
      </c>
      <c r="L27" s="100">
        <v>4</v>
      </c>
      <c r="M27" s="83">
        <v>11.1</v>
      </c>
      <c r="N27" s="89">
        <v>2.775</v>
      </c>
      <c r="O27" s="152"/>
      <c r="P27" s="135"/>
      <c r="Q27" s="97"/>
      <c r="R27" s="153"/>
      <c r="S27" s="135"/>
      <c r="T27" s="97"/>
      <c r="U27" s="153"/>
      <c r="V27" s="135"/>
      <c r="W27" s="97"/>
    </row>
    <row r="28" ht="21.95" customHeight="1">
      <c r="A28" s="150">
        <v>1965</v>
      </c>
      <c r="B28" s="100">
        <v>44</v>
      </c>
      <c r="C28" s="83">
        <v>222.9</v>
      </c>
      <c r="D28" s="87">
        <v>5.06590909090909</v>
      </c>
      <c r="E28" s="40"/>
      <c r="F28" s="151">
        <v>1965</v>
      </c>
      <c r="G28" s="100">
        <v>26</v>
      </c>
      <c r="H28" s="83">
        <v>96.2</v>
      </c>
      <c r="I28" s="87">
        <v>3.7</v>
      </c>
      <c r="J28" s="40"/>
      <c r="K28" s="151">
        <v>1965</v>
      </c>
      <c r="L28" s="100">
        <v>11</v>
      </c>
      <c r="M28" s="83">
        <v>20.8</v>
      </c>
      <c r="N28" s="89">
        <v>1.89090909090909</v>
      </c>
      <c r="O28" s="152"/>
      <c r="P28" s="135"/>
      <c r="Q28" s="97"/>
      <c r="R28" s="153"/>
      <c r="S28" s="135"/>
      <c r="T28" s="97"/>
      <c r="U28" s="153"/>
      <c r="V28" s="135"/>
      <c r="W28" s="97"/>
    </row>
    <row r="29" ht="21.95" customHeight="1">
      <c r="A29" s="150">
        <v>1966</v>
      </c>
      <c r="B29" s="100">
        <v>43</v>
      </c>
      <c r="C29" s="83">
        <v>255.7</v>
      </c>
      <c r="D29" s="87">
        <v>5.94651162790698</v>
      </c>
      <c r="E29" s="40"/>
      <c r="F29" s="151">
        <v>1966</v>
      </c>
      <c r="G29" s="100">
        <v>22</v>
      </c>
      <c r="H29" s="83">
        <v>93</v>
      </c>
      <c r="I29" s="87">
        <v>4.22727272727273</v>
      </c>
      <c r="J29" s="40"/>
      <c r="K29" s="151">
        <v>1966</v>
      </c>
      <c r="L29" s="100">
        <v>6</v>
      </c>
      <c r="M29" s="83">
        <v>12.5</v>
      </c>
      <c r="N29" s="89">
        <v>2.08333333333333</v>
      </c>
      <c r="O29" s="152"/>
      <c r="P29" s="135"/>
      <c r="Q29" s="97"/>
      <c r="R29" s="153"/>
      <c r="S29" s="135"/>
      <c r="T29" s="97"/>
      <c r="U29" s="153"/>
      <c r="V29" s="135"/>
      <c r="W29" s="97"/>
    </row>
    <row r="30" ht="21.95" customHeight="1">
      <c r="A30" s="150">
        <v>1967</v>
      </c>
      <c r="B30" s="100">
        <v>33</v>
      </c>
      <c r="C30" s="83">
        <v>208.9</v>
      </c>
      <c r="D30" s="87">
        <v>6.33030303030303</v>
      </c>
      <c r="E30" s="40"/>
      <c r="F30" s="151">
        <v>1967</v>
      </c>
      <c r="G30" s="100">
        <v>17</v>
      </c>
      <c r="H30" s="83">
        <v>88.90000000000001</v>
      </c>
      <c r="I30" s="87">
        <v>5.22941176470588</v>
      </c>
      <c r="J30" s="40"/>
      <c r="K30" s="151">
        <v>1967</v>
      </c>
      <c r="L30" s="100">
        <v>1</v>
      </c>
      <c r="M30" s="83">
        <v>2.9</v>
      </c>
      <c r="N30" s="89">
        <v>2.9</v>
      </c>
      <c r="O30" s="152"/>
      <c r="P30" s="135"/>
      <c r="Q30" s="97"/>
      <c r="R30" s="153"/>
      <c r="S30" s="135"/>
      <c r="T30" s="97"/>
      <c r="U30" s="153"/>
      <c r="V30" s="135"/>
      <c r="W30" s="97"/>
    </row>
    <row r="31" ht="21.95" customHeight="1">
      <c r="A31" s="150">
        <v>1968</v>
      </c>
      <c r="B31" s="100">
        <v>54</v>
      </c>
      <c r="C31" s="83">
        <v>320</v>
      </c>
      <c r="D31" s="87">
        <v>5.92592592592593</v>
      </c>
      <c r="E31" s="40"/>
      <c r="F31" s="151">
        <v>1968</v>
      </c>
      <c r="G31" s="100">
        <v>27</v>
      </c>
      <c r="H31" s="83">
        <v>121</v>
      </c>
      <c r="I31" s="87">
        <v>4.48148148148148</v>
      </c>
      <c r="J31" s="40"/>
      <c r="K31" s="151">
        <v>1968</v>
      </c>
      <c r="L31" s="100">
        <v>5</v>
      </c>
      <c r="M31" s="83">
        <v>11</v>
      </c>
      <c r="N31" s="89">
        <v>2.2</v>
      </c>
      <c r="O31" s="152"/>
      <c r="P31" s="135"/>
      <c r="Q31" s="97"/>
      <c r="R31" s="153"/>
      <c r="S31" s="135"/>
      <c r="T31" s="97"/>
      <c r="U31" s="153"/>
      <c r="V31" s="135"/>
      <c r="W31" s="97"/>
    </row>
    <row r="32" ht="21.95" customHeight="1">
      <c r="A32" s="150">
        <v>1969</v>
      </c>
      <c r="B32" s="100">
        <v>27</v>
      </c>
      <c r="C32" s="83">
        <v>179.8</v>
      </c>
      <c r="D32" s="87">
        <v>6.65925925925926</v>
      </c>
      <c r="E32" s="40"/>
      <c r="F32" s="151">
        <v>1969</v>
      </c>
      <c r="G32" s="100">
        <v>11</v>
      </c>
      <c r="H32" s="83">
        <v>57.1</v>
      </c>
      <c r="I32" s="87">
        <v>5.19090909090909</v>
      </c>
      <c r="J32" s="40"/>
      <c r="K32" s="151">
        <v>1969</v>
      </c>
      <c r="L32" s="100">
        <v>1</v>
      </c>
      <c r="M32" s="83">
        <v>2.2</v>
      </c>
      <c r="N32" s="89">
        <v>2.2</v>
      </c>
      <c r="O32" s="152"/>
      <c r="P32" s="135"/>
      <c r="Q32" s="97"/>
      <c r="R32" s="153"/>
      <c r="S32" s="135"/>
      <c r="T32" s="97"/>
      <c r="U32" s="153"/>
      <c r="V32" s="135"/>
      <c r="W32" s="97"/>
    </row>
    <row r="33" ht="21.95" customHeight="1">
      <c r="A33" s="150">
        <v>1970</v>
      </c>
      <c r="B33" s="100">
        <v>53</v>
      </c>
      <c r="C33" s="83">
        <v>303.9</v>
      </c>
      <c r="D33" s="87">
        <v>5.73396226415094</v>
      </c>
      <c r="E33" s="40"/>
      <c r="F33" s="151">
        <v>1970</v>
      </c>
      <c r="G33" s="100">
        <v>33</v>
      </c>
      <c r="H33" s="83">
        <v>153.9</v>
      </c>
      <c r="I33" s="87">
        <v>4.66363636363636</v>
      </c>
      <c r="J33" s="40"/>
      <c r="K33" s="151">
        <v>1970</v>
      </c>
      <c r="L33" s="100">
        <v>7</v>
      </c>
      <c r="M33" s="83">
        <v>19.3</v>
      </c>
      <c r="N33" s="89">
        <v>2.75714285714286</v>
      </c>
      <c r="O33" s="152"/>
      <c r="P33" s="135"/>
      <c r="Q33" s="97"/>
      <c r="R33" s="153"/>
      <c r="S33" s="135"/>
      <c r="T33" s="97"/>
      <c r="U33" s="153"/>
      <c r="V33" s="135"/>
      <c r="W33" s="97"/>
    </row>
    <row r="34" ht="21.95" customHeight="1">
      <c r="A34" s="150">
        <v>1971</v>
      </c>
      <c r="B34" s="100">
        <v>47</v>
      </c>
      <c r="C34" s="83">
        <v>299.5</v>
      </c>
      <c r="D34" s="87">
        <v>6.37234042553191</v>
      </c>
      <c r="E34" s="40"/>
      <c r="F34" s="151">
        <v>1971</v>
      </c>
      <c r="G34" s="100">
        <v>19</v>
      </c>
      <c r="H34" s="83">
        <v>89.3</v>
      </c>
      <c r="I34" s="87">
        <v>4.7</v>
      </c>
      <c r="J34" s="40"/>
      <c r="K34" s="151">
        <v>1971</v>
      </c>
      <c r="L34" s="100">
        <v>2</v>
      </c>
      <c r="M34" s="83">
        <v>4.9</v>
      </c>
      <c r="N34" s="89">
        <v>2.45</v>
      </c>
      <c r="O34" s="152"/>
      <c r="P34" s="135"/>
      <c r="Q34" s="97"/>
      <c r="R34" s="153"/>
      <c r="S34" s="135"/>
      <c r="T34" s="97"/>
      <c r="U34" s="153"/>
      <c r="V34" s="135"/>
      <c r="W34" s="97"/>
    </row>
    <row r="35" ht="21.95" customHeight="1">
      <c r="A35" s="150">
        <v>1972</v>
      </c>
      <c r="B35" s="100">
        <v>47</v>
      </c>
      <c r="C35" s="83">
        <v>262.7</v>
      </c>
      <c r="D35" s="87">
        <v>5.58936170212766</v>
      </c>
      <c r="E35" s="40"/>
      <c r="F35" s="151">
        <v>1972</v>
      </c>
      <c r="G35" s="100">
        <v>28</v>
      </c>
      <c r="H35" s="83">
        <v>121.8</v>
      </c>
      <c r="I35" s="87">
        <v>4.35</v>
      </c>
      <c r="J35" s="40"/>
      <c r="K35" s="151">
        <v>1972</v>
      </c>
      <c r="L35" s="100">
        <v>7</v>
      </c>
      <c r="M35" s="83">
        <v>14.6</v>
      </c>
      <c r="N35" s="89">
        <v>2.08571428571429</v>
      </c>
      <c r="O35" s="152"/>
      <c r="P35" s="135"/>
      <c r="Q35" s="97"/>
      <c r="R35" s="153"/>
      <c r="S35" s="135"/>
      <c r="T35" s="97"/>
      <c r="U35" s="153"/>
      <c r="V35" s="135"/>
      <c r="W35" s="97"/>
    </row>
    <row r="36" ht="21.95" customHeight="1">
      <c r="A36" s="150">
        <v>1973</v>
      </c>
      <c r="B36" s="100">
        <v>14</v>
      </c>
      <c r="C36" s="83">
        <v>101.7</v>
      </c>
      <c r="D36" s="87">
        <v>7.26428571428571</v>
      </c>
      <c r="E36" s="40"/>
      <c r="F36" s="151">
        <v>1973</v>
      </c>
      <c r="G36" s="100">
        <v>3</v>
      </c>
      <c r="H36" s="83">
        <v>18.3</v>
      </c>
      <c r="I36" s="87">
        <v>6.1</v>
      </c>
      <c r="J36" s="40"/>
      <c r="K36" s="151">
        <v>1973</v>
      </c>
      <c r="L36" s="100">
        <v>0</v>
      </c>
      <c r="M36" s="83">
        <v>0</v>
      </c>
      <c r="N36" s="89"/>
      <c r="O36" s="152"/>
      <c r="P36" s="135"/>
      <c r="Q36" s="97"/>
      <c r="R36" s="153"/>
      <c r="S36" s="135"/>
      <c r="T36" s="97"/>
      <c r="U36" s="153"/>
      <c r="V36" s="135"/>
      <c r="W36" s="97"/>
    </row>
    <row r="37" ht="21.95" customHeight="1">
      <c r="A37" s="150">
        <v>1974</v>
      </c>
      <c r="B37" s="100">
        <v>51</v>
      </c>
      <c r="C37" s="83">
        <v>280.1</v>
      </c>
      <c r="D37" s="87">
        <v>5.4921568627451</v>
      </c>
      <c r="E37" s="40"/>
      <c r="F37" s="151">
        <v>1974</v>
      </c>
      <c r="G37" s="100">
        <v>29</v>
      </c>
      <c r="H37" s="83">
        <v>120.8</v>
      </c>
      <c r="I37" s="87">
        <v>4.16551724137931</v>
      </c>
      <c r="J37" s="40"/>
      <c r="K37" s="151">
        <v>1974</v>
      </c>
      <c r="L37" s="100">
        <v>9</v>
      </c>
      <c r="M37" s="83">
        <v>21.7</v>
      </c>
      <c r="N37" s="89">
        <v>2.41111111111111</v>
      </c>
      <c r="O37" s="152"/>
      <c r="P37" s="135"/>
      <c r="Q37" s="97"/>
      <c r="R37" s="153"/>
      <c r="S37" s="135"/>
      <c r="T37" s="97"/>
      <c r="U37" s="153"/>
      <c r="V37" s="135"/>
      <c r="W37" s="97"/>
    </row>
    <row r="38" ht="21.95" customHeight="1">
      <c r="A38" s="150">
        <v>1975</v>
      </c>
      <c r="B38" s="100">
        <v>25</v>
      </c>
      <c r="C38" s="83">
        <v>163.6</v>
      </c>
      <c r="D38" s="87">
        <v>6.544</v>
      </c>
      <c r="E38" s="40"/>
      <c r="F38" s="151">
        <v>1975</v>
      </c>
      <c r="G38" s="100">
        <v>11</v>
      </c>
      <c r="H38" s="83">
        <v>58.9</v>
      </c>
      <c r="I38" s="87">
        <v>5.35454545454545</v>
      </c>
      <c r="J38" s="40"/>
      <c r="K38" s="151">
        <v>1975</v>
      </c>
      <c r="L38" s="100">
        <v>0</v>
      </c>
      <c r="M38" s="83">
        <v>0</v>
      </c>
      <c r="N38" s="89"/>
      <c r="O38" s="152"/>
      <c r="P38" s="135"/>
      <c r="Q38" s="97"/>
      <c r="R38" s="153"/>
      <c r="S38" s="135"/>
      <c r="T38" s="97"/>
      <c r="U38" s="153"/>
      <c r="V38" s="135"/>
      <c r="W38" s="97"/>
    </row>
    <row r="39" ht="21.95" customHeight="1">
      <c r="A39" s="150">
        <v>1976</v>
      </c>
      <c r="B39" s="100">
        <v>46</v>
      </c>
      <c r="C39" s="83">
        <v>272.4</v>
      </c>
      <c r="D39" s="87">
        <v>5.92173913043478</v>
      </c>
      <c r="E39" s="40"/>
      <c r="F39" s="151">
        <v>1976</v>
      </c>
      <c r="G39" s="100">
        <v>28</v>
      </c>
      <c r="H39" s="83">
        <v>140.5</v>
      </c>
      <c r="I39" s="87">
        <v>5.01785714285714</v>
      </c>
      <c r="J39" s="40"/>
      <c r="K39" s="151">
        <v>1976</v>
      </c>
      <c r="L39" s="100">
        <v>2</v>
      </c>
      <c r="M39" s="83">
        <v>5.3</v>
      </c>
      <c r="N39" s="89">
        <v>2.65</v>
      </c>
      <c r="O39" t="s" s="131">
        <v>110</v>
      </c>
      <c r="P39" s="135">
        <f>AVERAGE(B39:B58)</f>
        <v>33.3</v>
      </c>
      <c r="Q39" s="97">
        <f>AVERAGE(D39:D58)</f>
        <v>6.16930922647347</v>
      </c>
      <c r="R39" t="s" s="134">
        <v>110</v>
      </c>
      <c r="S39" s="135">
        <f>AVERAGE(G39:G58)</f>
        <v>17</v>
      </c>
      <c r="T39" s="97">
        <f>AVERAGE(I39:I58)</f>
        <v>4.804976754401</v>
      </c>
      <c r="U39" t="s" s="134">
        <v>110</v>
      </c>
      <c r="V39" s="135">
        <f>AVERAGE(L39:L58)</f>
        <v>3.05</v>
      </c>
      <c r="W39" s="97">
        <f>AVERAGE(N39:N58)</f>
        <v>2.76343208874459</v>
      </c>
    </row>
    <row r="40" ht="21.95" customHeight="1">
      <c r="A40" s="150">
        <v>1977</v>
      </c>
      <c r="B40" s="100">
        <v>40</v>
      </c>
      <c r="C40" s="83">
        <v>232.1</v>
      </c>
      <c r="D40" s="87">
        <v>5.8025</v>
      </c>
      <c r="E40" s="40"/>
      <c r="F40" s="151">
        <v>1977</v>
      </c>
      <c r="G40" s="100">
        <v>19</v>
      </c>
      <c r="H40" s="83">
        <v>75.09999999999999</v>
      </c>
      <c r="I40" s="87">
        <v>3.95263157894737</v>
      </c>
      <c r="J40" s="40"/>
      <c r="K40" s="151">
        <v>1977</v>
      </c>
      <c r="L40" s="100">
        <v>7</v>
      </c>
      <c r="M40" s="83">
        <v>18.7</v>
      </c>
      <c r="N40" s="89">
        <v>2.67142857142857</v>
      </c>
      <c r="O40" t="s" s="131">
        <v>111</v>
      </c>
      <c r="P40" s="135">
        <f>AVERAGE(B40:B58)</f>
        <v>32.6315789473684</v>
      </c>
      <c r="Q40" s="97">
        <f>AVERAGE(D40:D58)</f>
        <v>6.18233923152813</v>
      </c>
      <c r="R40" t="s" s="134">
        <v>111</v>
      </c>
      <c r="S40" s="135">
        <f>AVERAGE(G40:G58)</f>
        <v>16.4210526315789</v>
      </c>
      <c r="T40" s="97">
        <f>AVERAGE(I40:I58)</f>
        <v>4.79377252342962</v>
      </c>
      <c r="U40" t="s" s="134">
        <v>111</v>
      </c>
      <c r="V40" s="135">
        <f>AVERAGE(L40:L58)</f>
        <v>3.10526315789474</v>
      </c>
      <c r="W40" s="97">
        <f>AVERAGE(N40:N58)</f>
        <v>2.77099422799423</v>
      </c>
    </row>
    <row r="41" ht="21.95" customHeight="1">
      <c r="A41" s="150">
        <v>1978</v>
      </c>
      <c r="B41" s="100">
        <v>33</v>
      </c>
      <c r="C41" s="83">
        <v>226.3</v>
      </c>
      <c r="D41" s="87">
        <v>6.85757575757576</v>
      </c>
      <c r="E41" s="40"/>
      <c r="F41" s="151">
        <v>1978</v>
      </c>
      <c r="G41" s="100">
        <v>11</v>
      </c>
      <c r="H41" s="83">
        <v>58</v>
      </c>
      <c r="I41" s="87">
        <v>5.27272727272727</v>
      </c>
      <c r="J41" s="40"/>
      <c r="K41" s="151">
        <v>1978</v>
      </c>
      <c r="L41" s="100">
        <v>0</v>
      </c>
      <c r="M41" s="83">
        <v>0</v>
      </c>
      <c r="N41" s="89"/>
      <c r="O41" t="s" s="131">
        <v>112</v>
      </c>
      <c r="P41" s="135">
        <f>AVERAGE(B41:B58)</f>
        <v>32.2222222222222</v>
      </c>
      <c r="Q41" s="97">
        <f>AVERAGE(D41:D58)</f>
        <v>6.20344141105747</v>
      </c>
      <c r="R41" t="s" s="134">
        <v>112</v>
      </c>
      <c r="S41" s="135">
        <f>AVERAGE(G41:G58)</f>
        <v>16.2777777777778</v>
      </c>
      <c r="T41" s="97">
        <f>AVERAGE(I41:I58)</f>
        <v>4.84050257590086</v>
      </c>
      <c r="U41" t="s" s="134">
        <v>112</v>
      </c>
      <c r="V41" s="135">
        <f>AVERAGE(L41:L58)</f>
        <v>2.88888888888889</v>
      </c>
      <c r="W41" s="97">
        <f>AVERAGE(N41:N58)</f>
        <v>2.77810606060606</v>
      </c>
    </row>
    <row r="42" ht="21.95" customHeight="1">
      <c r="A42" s="150">
        <v>1979</v>
      </c>
      <c r="B42" s="100">
        <v>29</v>
      </c>
      <c r="C42" s="83">
        <v>171.7</v>
      </c>
      <c r="D42" s="87">
        <v>5.92068965517241</v>
      </c>
      <c r="E42" s="40"/>
      <c r="F42" s="151">
        <v>1979</v>
      </c>
      <c r="G42" s="100">
        <v>18</v>
      </c>
      <c r="H42" s="83">
        <v>89.8</v>
      </c>
      <c r="I42" s="87">
        <v>4.98888888888889</v>
      </c>
      <c r="J42" s="40"/>
      <c r="K42" s="151">
        <v>1979</v>
      </c>
      <c r="L42" s="100">
        <v>1</v>
      </c>
      <c r="M42" s="83">
        <v>2.8</v>
      </c>
      <c r="N42" s="89">
        <v>2.8</v>
      </c>
      <c r="O42" t="s" s="131">
        <v>113</v>
      </c>
      <c r="P42" s="135">
        <f>AVERAGE(B42:B58)</f>
        <v>32.1764705882353</v>
      </c>
      <c r="Q42" s="97">
        <f>AVERAGE(D42:D58)</f>
        <v>6.16496292008581</v>
      </c>
      <c r="R42" t="s" s="134">
        <v>113</v>
      </c>
      <c r="S42" s="135">
        <f>AVERAGE(G42:G58)</f>
        <v>16.5882352941176</v>
      </c>
      <c r="T42" s="97">
        <f>AVERAGE(I42:I58)</f>
        <v>4.8150775937346</v>
      </c>
      <c r="U42" t="s" s="134">
        <v>113</v>
      </c>
      <c r="V42" s="135">
        <f>AVERAGE(L42:L58)</f>
        <v>3.05882352941176</v>
      </c>
      <c r="W42" s="97">
        <f>AVERAGE(N42:N58)</f>
        <v>2.77810606060606</v>
      </c>
    </row>
    <row r="43" ht="21.95" customHeight="1">
      <c r="A43" s="150">
        <v>1980</v>
      </c>
      <c r="B43" s="100">
        <v>36</v>
      </c>
      <c r="C43" s="83">
        <v>224.1</v>
      </c>
      <c r="D43" s="87">
        <v>6.225</v>
      </c>
      <c r="E43" s="40"/>
      <c r="F43" s="151">
        <v>1980</v>
      </c>
      <c r="G43" s="100">
        <v>18</v>
      </c>
      <c r="H43" s="83">
        <v>87.59999999999999</v>
      </c>
      <c r="I43" s="87">
        <v>4.86666666666667</v>
      </c>
      <c r="J43" s="40"/>
      <c r="K43" s="151">
        <v>1980</v>
      </c>
      <c r="L43" s="100">
        <v>2</v>
      </c>
      <c r="M43" s="83">
        <v>5.4</v>
      </c>
      <c r="N43" s="89">
        <v>2.7</v>
      </c>
      <c r="O43" t="s" s="131">
        <v>114</v>
      </c>
      <c r="P43" s="135">
        <f>AVERAGE(B43:B58)</f>
        <v>32.375</v>
      </c>
      <c r="Q43" s="97">
        <f>AVERAGE(D43:D58)</f>
        <v>6.1802299991429</v>
      </c>
      <c r="R43" t="s" s="134">
        <v>114</v>
      </c>
      <c r="S43" s="135">
        <f>AVERAGE(G43:G58)</f>
        <v>16.5</v>
      </c>
      <c r="T43" s="97">
        <f>AVERAGE(I43:I58)</f>
        <v>4.80421438778746</v>
      </c>
      <c r="U43" t="s" s="134">
        <v>114</v>
      </c>
      <c r="V43" s="135">
        <f>AVERAGE(L43:L58)</f>
        <v>3.1875</v>
      </c>
      <c r="W43" s="97">
        <f>AVERAGE(N43:N58)</f>
        <v>2.77642191142191</v>
      </c>
    </row>
    <row r="44" ht="21.95" customHeight="1">
      <c r="A44" s="150">
        <v>1981</v>
      </c>
      <c r="B44" s="100">
        <v>35</v>
      </c>
      <c r="C44" s="83">
        <v>224.8</v>
      </c>
      <c r="D44" s="87">
        <v>6.42285714285714</v>
      </c>
      <c r="E44" s="40"/>
      <c r="F44" s="151">
        <v>1981</v>
      </c>
      <c r="G44" s="100">
        <v>15</v>
      </c>
      <c r="H44" s="83">
        <v>77</v>
      </c>
      <c r="I44" s="87">
        <v>5.13333333333333</v>
      </c>
      <c r="J44" s="40"/>
      <c r="K44" s="151">
        <v>1981</v>
      </c>
      <c r="L44" s="100">
        <v>1</v>
      </c>
      <c r="M44" s="83">
        <v>3.4</v>
      </c>
      <c r="N44" s="89">
        <v>3.4</v>
      </c>
      <c r="O44" t="s" s="131">
        <v>115</v>
      </c>
      <c r="P44" s="135">
        <f>AVERAGE(B44:B58)</f>
        <v>32.1333333333333</v>
      </c>
      <c r="Q44" s="97">
        <f>AVERAGE(D44:D58)</f>
        <v>6.17724533241909</v>
      </c>
      <c r="R44" t="s" s="134">
        <v>115</v>
      </c>
      <c r="S44" s="135">
        <f>AVERAGE(G44:G58)</f>
        <v>16.4</v>
      </c>
      <c r="T44" s="97">
        <f>AVERAGE(I44:I58)</f>
        <v>4.80005090252884</v>
      </c>
      <c r="U44" t="s" s="134">
        <v>115</v>
      </c>
      <c r="V44" s="135">
        <f>AVERAGE(L44:L58)</f>
        <v>3.26666666666667</v>
      </c>
      <c r="W44" s="97">
        <f>AVERAGE(N44:N58)</f>
        <v>2.7827904040404</v>
      </c>
    </row>
    <row r="45" ht="21.95" customHeight="1">
      <c r="A45" s="150">
        <v>1982</v>
      </c>
      <c r="B45" s="100">
        <v>47</v>
      </c>
      <c r="C45" s="83">
        <v>244.2</v>
      </c>
      <c r="D45" s="87">
        <v>5.19574468085106</v>
      </c>
      <c r="E45" s="40"/>
      <c r="F45" s="151">
        <v>1982</v>
      </c>
      <c r="G45" s="100">
        <v>32</v>
      </c>
      <c r="H45" s="83">
        <v>132.9</v>
      </c>
      <c r="I45" s="87">
        <v>4.153125</v>
      </c>
      <c r="J45" s="40"/>
      <c r="K45" s="151">
        <v>1982</v>
      </c>
      <c r="L45" s="100">
        <v>11</v>
      </c>
      <c r="M45" s="83">
        <v>27.3</v>
      </c>
      <c r="N45" s="89">
        <v>2.48181818181818</v>
      </c>
      <c r="O45" t="s" s="131">
        <v>116</v>
      </c>
      <c r="P45" s="135">
        <f>AVERAGE(B45:B58)</f>
        <v>31.9285714285714</v>
      </c>
      <c r="Q45" s="97">
        <f>AVERAGE(D45:D58)</f>
        <v>6.15970163167352</v>
      </c>
      <c r="R45" t="s" s="134">
        <v>116</v>
      </c>
      <c r="S45" s="135">
        <f>AVERAGE(G45:G58)</f>
        <v>16.5</v>
      </c>
      <c r="T45" s="97">
        <f>AVERAGE(I45:I58)</f>
        <v>4.77624501461424</v>
      </c>
      <c r="U45" t="s" s="134">
        <v>116</v>
      </c>
      <c r="V45" s="135">
        <f>AVERAGE(L45:L58)</f>
        <v>3.42857142857143</v>
      </c>
      <c r="W45" s="97">
        <f>AVERAGE(N45:N58)</f>
        <v>2.72668044077135</v>
      </c>
    </row>
    <row r="46" ht="21.95" customHeight="1">
      <c r="A46" s="150">
        <v>1983</v>
      </c>
      <c r="B46" s="100">
        <v>20</v>
      </c>
      <c r="C46" s="83">
        <v>139.7</v>
      </c>
      <c r="D46" s="87">
        <v>6.985</v>
      </c>
      <c r="E46" s="40"/>
      <c r="F46" s="151">
        <v>1983</v>
      </c>
      <c r="G46" s="100">
        <v>8</v>
      </c>
      <c r="H46" s="83">
        <v>46.1</v>
      </c>
      <c r="I46" s="87">
        <v>5.7625</v>
      </c>
      <c r="J46" s="40"/>
      <c r="K46" s="151">
        <v>1983</v>
      </c>
      <c r="L46" s="100">
        <v>0</v>
      </c>
      <c r="M46" s="83">
        <v>0</v>
      </c>
      <c r="N46" s="89"/>
      <c r="O46" t="s" s="131">
        <v>117</v>
      </c>
      <c r="P46" s="135">
        <f>AVERAGE(B46:B58)</f>
        <v>30.7692307692308</v>
      </c>
      <c r="Q46" s="97">
        <f>AVERAGE(D46:D58)</f>
        <v>6.23385216635217</v>
      </c>
      <c r="R46" t="s" s="134">
        <v>117</v>
      </c>
      <c r="S46" s="135">
        <f>AVERAGE(G46:G58)</f>
        <v>15.3076923076923</v>
      </c>
      <c r="T46" s="97">
        <f>AVERAGE(I46:I58)</f>
        <v>4.82417732343072</v>
      </c>
      <c r="U46" t="s" s="134">
        <v>117</v>
      </c>
      <c r="V46" s="135">
        <f>AVERAGE(L46:L58)</f>
        <v>2.84615384615385</v>
      </c>
      <c r="W46" s="97">
        <f>AVERAGE(N46:N58)</f>
        <v>2.75116666666667</v>
      </c>
    </row>
    <row r="47" ht="21.95" customHeight="1">
      <c r="A47" s="150">
        <v>1984</v>
      </c>
      <c r="B47" s="100">
        <v>40</v>
      </c>
      <c r="C47" s="83">
        <v>242.9</v>
      </c>
      <c r="D47" s="87">
        <v>6.0725</v>
      </c>
      <c r="E47" s="40"/>
      <c r="F47" s="151">
        <v>1984</v>
      </c>
      <c r="G47" s="100">
        <v>16</v>
      </c>
      <c r="H47" s="83">
        <v>63.9</v>
      </c>
      <c r="I47" s="87">
        <v>3.99375</v>
      </c>
      <c r="J47" s="40"/>
      <c r="K47" s="151">
        <v>1984</v>
      </c>
      <c r="L47" s="100">
        <v>8</v>
      </c>
      <c r="M47" s="83">
        <v>19.4</v>
      </c>
      <c r="N47" s="89">
        <v>2.425</v>
      </c>
      <c r="O47" t="s" s="131">
        <v>118</v>
      </c>
      <c r="P47" s="135">
        <f>AVERAGE(B47:B58)</f>
        <v>31.6666666666667</v>
      </c>
      <c r="Q47" s="97">
        <f>AVERAGE(D47:D58)</f>
        <v>6.17125651354818</v>
      </c>
      <c r="R47" t="s" s="134">
        <v>118</v>
      </c>
      <c r="S47" s="135">
        <f>AVERAGE(G47:G58)</f>
        <v>15.9166666666667</v>
      </c>
      <c r="T47" s="97">
        <f>AVERAGE(I47:I58)</f>
        <v>4.74598376704994</v>
      </c>
      <c r="U47" t="s" s="134">
        <v>118</v>
      </c>
      <c r="V47" s="135">
        <f>AVERAGE(L47:L58)</f>
        <v>3.08333333333333</v>
      </c>
      <c r="W47" s="97">
        <f>AVERAGE(N47:N58)</f>
        <v>2.75116666666667</v>
      </c>
    </row>
    <row r="48" ht="21.95" customHeight="1">
      <c r="A48" s="150">
        <v>1985</v>
      </c>
      <c r="B48" s="100">
        <v>42</v>
      </c>
      <c r="C48" s="83">
        <v>259.5</v>
      </c>
      <c r="D48" s="87">
        <v>6.17857142857143</v>
      </c>
      <c r="E48" s="40"/>
      <c r="F48" s="151">
        <v>1985</v>
      </c>
      <c r="G48" s="100">
        <v>17</v>
      </c>
      <c r="H48" s="83">
        <v>71.90000000000001</v>
      </c>
      <c r="I48" s="87">
        <v>4.22941176470588</v>
      </c>
      <c r="J48" s="40"/>
      <c r="K48" s="151">
        <v>1985</v>
      </c>
      <c r="L48" s="100">
        <v>4</v>
      </c>
      <c r="M48" s="83">
        <v>8.199999999999999</v>
      </c>
      <c r="N48" s="89">
        <v>2.05</v>
      </c>
      <c r="O48" t="s" s="131">
        <v>119</v>
      </c>
      <c r="P48" s="135">
        <f>AVERAGE(B48:B58)</f>
        <v>30.9090909090909</v>
      </c>
      <c r="Q48" s="97">
        <f>AVERAGE(D48:D58)</f>
        <v>6.1802343784162</v>
      </c>
      <c r="R48" t="s" s="134">
        <v>119</v>
      </c>
      <c r="S48" s="135">
        <f>AVERAGE(G48:G58)</f>
        <v>15.9090909090909</v>
      </c>
      <c r="T48" s="97">
        <f>AVERAGE(I48:I58)</f>
        <v>4.81436865496357</v>
      </c>
      <c r="U48" t="s" s="134">
        <v>119</v>
      </c>
      <c r="V48" s="135">
        <f>AVERAGE(L48:L58)</f>
        <v>2.63636363636364</v>
      </c>
      <c r="W48" s="97">
        <f>AVERAGE(N48:N58)</f>
        <v>2.78740740740741</v>
      </c>
    </row>
    <row r="49" ht="21.95" customHeight="1">
      <c r="A49" s="150">
        <v>1986</v>
      </c>
      <c r="B49" s="100">
        <v>27</v>
      </c>
      <c r="C49" s="83">
        <v>160.6</v>
      </c>
      <c r="D49" s="87">
        <v>5.94814814814815</v>
      </c>
      <c r="E49" s="40"/>
      <c r="F49" s="151">
        <v>1986</v>
      </c>
      <c r="G49" s="100">
        <v>13</v>
      </c>
      <c r="H49" s="83">
        <v>56.7</v>
      </c>
      <c r="I49" s="87">
        <v>4.36153846153846</v>
      </c>
      <c r="J49" s="40"/>
      <c r="K49" s="151">
        <v>1986</v>
      </c>
      <c r="L49" s="100">
        <v>3</v>
      </c>
      <c r="M49" s="83">
        <v>8.699999999999999</v>
      </c>
      <c r="N49" s="89">
        <v>2.9</v>
      </c>
      <c r="O49" t="s" s="131">
        <v>98</v>
      </c>
      <c r="P49" s="135">
        <f>AVERAGE(B49:B58)</f>
        <v>29.8</v>
      </c>
      <c r="Q49" s="97">
        <f>AVERAGE(D49:D58)</f>
        <v>6.18040067340067</v>
      </c>
      <c r="R49" t="s" s="134">
        <v>98</v>
      </c>
      <c r="S49" s="135">
        <f>AVERAGE(G49:G58)</f>
        <v>15.8</v>
      </c>
      <c r="T49" s="97">
        <f>AVERAGE(I49:I58)</f>
        <v>4.87286434398934</v>
      </c>
      <c r="U49" t="s" s="134">
        <v>98</v>
      </c>
      <c r="V49" s="135">
        <f>AVERAGE(L49:L58)</f>
        <v>2.5</v>
      </c>
      <c r="W49" s="97">
        <f>AVERAGE(N49:N58)</f>
        <v>2.87958333333333</v>
      </c>
    </row>
    <row r="50" ht="21.95" customHeight="1">
      <c r="A50" s="150">
        <v>1987</v>
      </c>
      <c r="B50" s="100">
        <v>30</v>
      </c>
      <c r="C50" s="83">
        <v>165.9</v>
      </c>
      <c r="D50" s="87">
        <v>5.53</v>
      </c>
      <c r="E50" s="40"/>
      <c r="F50" s="151">
        <v>1987</v>
      </c>
      <c r="G50" s="100">
        <v>21</v>
      </c>
      <c r="H50" s="83">
        <v>97.7</v>
      </c>
      <c r="I50" s="87">
        <v>4.65238095238095</v>
      </c>
      <c r="J50" s="40"/>
      <c r="K50" s="151">
        <v>1987</v>
      </c>
      <c r="L50" s="100">
        <v>5</v>
      </c>
      <c r="M50" s="83">
        <v>15.1</v>
      </c>
      <c r="N50" s="89">
        <v>3.02</v>
      </c>
      <c r="O50" t="s" s="131">
        <v>120</v>
      </c>
      <c r="P50" s="135">
        <f>AVERAGE(B50:B58)</f>
        <v>30.1111111111111</v>
      </c>
      <c r="Q50" s="97">
        <f>AVERAGE(D50:D58)</f>
        <v>6.20620650953984</v>
      </c>
      <c r="R50" t="s" s="134">
        <v>120</v>
      </c>
      <c r="S50" s="135">
        <f>AVERAGE(G50:G58)</f>
        <v>16.1111111111111</v>
      </c>
      <c r="T50" s="97">
        <f>AVERAGE(I50:I58)</f>
        <v>4.92967833092833</v>
      </c>
      <c r="U50" t="s" s="134">
        <v>120</v>
      </c>
      <c r="V50" s="135">
        <f>AVERAGE(L50:L58)</f>
        <v>2.44444444444444</v>
      </c>
      <c r="W50" s="97">
        <f>AVERAGE(N50:N58)</f>
        <v>2.87666666666667</v>
      </c>
    </row>
    <row r="51" ht="21.95" customHeight="1">
      <c r="A51" s="150">
        <v>1988</v>
      </c>
      <c r="B51" s="100">
        <v>12</v>
      </c>
      <c r="C51" s="83">
        <v>84</v>
      </c>
      <c r="D51" s="87">
        <v>7</v>
      </c>
      <c r="E51" s="40"/>
      <c r="F51" s="151">
        <v>1988</v>
      </c>
      <c r="G51" s="100">
        <v>3</v>
      </c>
      <c r="H51" s="83">
        <v>16</v>
      </c>
      <c r="I51" s="87">
        <v>5.33333333333333</v>
      </c>
      <c r="J51" s="40"/>
      <c r="K51" s="151">
        <v>1988</v>
      </c>
      <c r="L51" s="100">
        <v>0</v>
      </c>
      <c r="M51" s="83">
        <v>0</v>
      </c>
      <c r="N51" s="89"/>
      <c r="O51" t="s" s="131">
        <v>121</v>
      </c>
      <c r="P51" s="135">
        <f>AVERAGE(B51:B58)</f>
        <v>30.125</v>
      </c>
      <c r="Q51" s="97">
        <f>AVERAGE(D51:D58)</f>
        <v>6.29073232323232</v>
      </c>
      <c r="R51" t="s" s="134">
        <v>121</v>
      </c>
      <c r="S51" s="135">
        <f>AVERAGE(G51:G58)</f>
        <v>15.5</v>
      </c>
      <c r="T51" s="97">
        <f>AVERAGE(I51:I58)</f>
        <v>4.96434050324675</v>
      </c>
      <c r="U51" t="s" s="134">
        <v>121</v>
      </c>
      <c r="V51" s="135">
        <f>AVERAGE(L51:L58)</f>
        <v>2.125</v>
      </c>
      <c r="W51" s="97">
        <f>AVERAGE(N51:N58)</f>
        <v>2.85277777777778</v>
      </c>
    </row>
    <row r="52" ht="21.95" customHeight="1">
      <c r="A52" s="150">
        <v>1989</v>
      </c>
      <c r="B52" s="100">
        <v>36</v>
      </c>
      <c r="C52" s="83">
        <v>219.7</v>
      </c>
      <c r="D52" s="87">
        <v>6.10277777777778</v>
      </c>
      <c r="E52" s="40"/>
      <c r="F52" s="151">
        <v>1989</v>
      </c>
      <c r="G52" s="100">
        <v>22</v>
      </c>
      <c r="H52" s="83">
        <v>110.1</v>
      </c>
      <c r="I52" s="87">
        <v>5.00454545454545</v>
      </c>
      <c r="J52" s="40"/>
      <c r="K52" s="151">
        <v>1989</v>
      </c>
      <c r="L52" s="100">
        <v>1</v>
      </c>
      <c r="M52" s="83">
        <v>2.7</v>
      </c>
      <c r="N52" s="89">
        <v>2.7</v>
      </c>
      <c r="O52" t="s" s="131">
        <v>122</v>
      </c>
      <c r="P52" s="135">
        <f>AVERAGE(B52:B58)</f>
        <v>32.7142857142857</v>
      </c>
      <c r="Q52" s="97">
        <f>AVERAGE(D52:D58)</f>
        <v>6.18940836940837</v>
      </c>
      <c r="R52" t="s" s="134">
        <v>122</v>
      </c>
      <c r="S52" s="135">
        <f>AVERAGE(G52:G58)</f>
        <v>17.2857142857143</v>
      </c>
      <c r="T52" s="97">
        <f>AVERAGE(I52:I58)</f>
        <v>4.91162724180581</v>
      </c>
      <c r="U52" t="s" s="134">
        <v>122</v>
      </c>
      <c r="V52" s="135">
        <f>AVERAGE(L52:L58)</f>
        <v>2.42857142857143</v>
      </c>
      <c r="W52" s="97">
        <f>AVERAGE(N52:N58)</f>
        <v>2.85277777777778</v>
      </c>
    </row>
    <row r="53" ht="21.95" customHeight="1">
      <c r="A53" s="150">
        <v>1990</v>
      </c>
      <c r="B53" s="100">
        <v>33</v>
      </c>
      <c r="C53" s="83">
        <v>208.1</v>
      </c>
      <c r="D53" s="87">
        <v>6.30606060606061</v>
      </c>
      <c r="E53" s="40"/>
      <c r="F53" s="151">
        <v>1990</v>
      </c>
      <c r="G53" s="100">
        <v>16</v>
      </c>
      <c r="H53" s="83">
        <v>82.7</v>
      </c>
      <c r="I53" s="87">
        <v>5.16875</v>
      </c>
      <c r="J53" s="40"/>
      <c r="K53" s="151">
        <v>1990</v>
      </c>
      <c r="L53" s="100">
        <v>1</v>
      </c>
      <c r="M53" s="83">
        <v>2.9</v>
      </c>
      <c r="N53" s="89">
        <v>2.9</v>
      </c>
      <c r="O53" t="s" s="131">
        <v>123</v>
      </c>
      <c r="P53" s="135">
        <f>AVERAGE(B53:B58)</f>
        <v>32.1666666666667</v>
      </c>
      <c r="Q53" s="97">
        <f>AVERAGE(D53:D58)</f>
        <v>6.2038468013468</v>
      </c>
      <c r="R53" t="s" s="134">
        <v>123</v>
      </c>
      <c r="S53" s="135">
        <f>AVERAGE(G53:G58)</f>
        <v>16.5</v>
      </c>
      <c r="T53" s="97">
        <f>AVERAGE(I53:I58)</f>
        <v>4.89614087301587</v>
      </c>
      <c r="U53" t="s" s="134">
        <v>123</v>
      </c>
      <c r="V53" s="135">
        <f>AVERAGE(L53:L58)</f>
        <v>2.66666666666667</v>
      </c>
      <c r="W53" s="97">
        <f>AVERAGE(N53:N58)</f>
        <v>2.88333333333333</v>
      </c>
    </row>
    <row r="54" ht="21.95" customHeight="1">
      <c r="A54" s="150">
        <v>1991</v>
      </c>
      <c r="B54" s="100">
        <v>33</v>
      </c>
      <c r="C54" s="83">
        <v>202.1</v>
      </c>
      <c r="D54" s="87">
        <v>6.12424242424242</v>
      </c>
      <c r="E54" s="40"/>
      <c r="F54" s="151">
        <v>1991</v>
      </c>
      <c r="G54" s="100">
        <v>14</v>
      </c>
      <c r="H54" s="83">
        <v>64.40000000000001</v>
      </c>
      <c r="I54" s="87">
        <v>4.6</v>
      </c>
      <c r="J54" s="40"/>
      <c r="K54" s="151">
        <v>1991</v>
      </c>
      <c r="L54" s="100">
        <v>3</v>
      </c>
      <c r="M54" s="83">
        <v>9.5</v>
      </c>
      <c r="N54" s="89">
        <v>3.16666666666667</v>
      </c>
      <c r="O54" t="s" s="131">
        <v>104</v>
      </c>
      <c r="P54" s="135">
        <f>AVERAGE(B54:B58)</f>
        <v>32</v>
      </c>
      <c r="Q54" s="97">
        <f>AVERAGE(D54:D58)</f>
        <v>6.18340404040404</v>
      </c>
      <c r="R54" t="s" s="134">
        <v>104</v>
      </c>
      <c r="S54" s="135">
        <f>AVERAGE(G54:G58)</f>
        <v>16.6</v>
      </c>
      <c r="T54" s="97">
        <f>AVERAGE(I54:I58)</f>
        <v>4.84161904761905</v>
      </c>
      <c r="U54" t="s" s="134">
        <v>104</v>
      </c>
      <c r="V54" s="135">
        <f>AVERAGE(L54:L58)</f>
        <v>3</v>
      </c>
      <c r="W54" s="97">
        <f>AVERAGE(N54:N58)</f>
        <v>2.87916666666667</v>
      </c>
    </row>
    <row r="55" ht="21.95" customHeight="1">
      <c r="A55" s="150">
        <v>1992</v>
      </c>
      <c r="B55" s="100">
        <v>40</v>
      </c>
      <c r="C55" s="83">
        <v>247.4</v>
      </c>
      <c r="D55" s="87">
        <v>6.185</v>
      </c>
      <c r="E55" s="40"/>
      <c r="F55" s="151">
        <v>1992</v>
      </c>
      <c r="G55" s="100">
        <v>21</v>
      </c>
      <c r="H55" s="83">
        <v>101.6</v>
      </c>
      <c r="I55" s="87">
        <v>4.83809523809524</v>
      </c>
      <c r="J55" s="40"/>
      <c r="K55" s="151">
        <v>1992</v>
      </c>
      <c r="L55" s="100">
        <v>2</v>
      </c>
      <c r="M55" s="83">
        <v>6</v>
      </c>
      <c r="N55" s="89">
        <v>3</v>
      </c>
      <c r="O55" t="s" s="131">
        <v>124</v>
      </c>
      <c r="P55" s="135">
        <f>AVERAGE(B55:B58)</f>
        <v>31.75</v>
      </c>
      <c r="Q55" s="97">
        <f>AVERAGE(D55:D58)</f>
        <v>6.19819444444444</v>
      </c>
      <c r="R55" t="s" s="134">
        <v>124</v>
      </c>
      <c r="S55" s="135">
        <f>AVERAGE(G55:G58)</f>
        <v>17.25</v>
      </c>
      <c r="T55" s="97">
        <f>AVERAGE(I55:I58)</f>
        <v>4.90202380952381</v>
      </c>
      <c r="U55" t="s" s="134">
        <v>124</v>
      </c>
      <c r="V55" s="135">
        <f>AVERAGE(L55:L58)</f>
        <v>3</v>
      </c>
      <c r="W55" s="97">
        <f>AVERAGE(N55:N58)</f>
        <v>2.78333333333333</v>
      </c>
    </row>
    <row r="56" ht="21.95" customHeight="1">
      <c r="A56" s="150">
        <v>1993</v>
      </c>
      <c r="B56" s="154">
        <v>12</v>
      </c>
      <c r="C56" s="155">
        <v>87.59999999999999</v>
      </c>
      <c r="D56" s="156">
        <v>7.3</v>
      </c>
      <c r="E56" s="40"/>
      <c r="F56" s="151">
        <v>1993</v>
      </c>
      <c r="G56" s="154">
        <v>2</v>
      </c>
      <c r="H56" s="155">
        <v>11.6</v>
      </c>
      <c r="I56" s="156">
        <v>5.8</v>
      </c>
      <c r="J56" s="40"/>
      <c r="K56" s="151">
        <v>1993</v>
      </c>
      <c r="L56" s="154">
        <v>0</v>
      </c>
      <c r="M56" s="155">
        <v>0</v>
      </c>
      <c r="N56" s="157"/>
      <c r="O56" t="s" s="131">
        <v>125</v>
      </c>
      <c r="P56" s="135">
        <f>AVERAGE(B56:B58)</f>
        <v>29</v>
      </c>
      <c r="Q56" s="97">
        <f>AVERAGE(D56:D58)</f>
        <v>6.20259259259259</v>
      </c>
      <c r="R56" t="s" s="134">
        <v>125</v>
      </c>
      <c r="S56" s="135">
        <f>AVERAGE(G56:G58)</f>
        <v>16</v>
      </c>
      <c r="T56" s="97">
        <f>AVERAGE(I56:I58)</f>
        <v>4.92333333333333</v>
      </c>
      <c r="U56" t="s" s="134">
        <v>125</v>
      </c>
      <c r="V56" s="135">
        <f>AVERAGE(L56:L58)</f>
        <v>3.33333333333333</v>
      </c>
      <c r="W56" s="97">
        <f>AVERAGE(N56:N58)</f>
        <v>2.675</v>
      </c>
    </row>
    <row r="57" ht="21.95" customHeight="1">
      <c r="A57" s="150">
        <v>1994</v>
      </c>
      <c r="B57" s="100">
        <v>45</v>
      </c>
      <c r="C57" s="83">
        <v>244.1</v>
      </c>
      <c r="D57" s="87">
        <v>5.42444444444444</v>
      </c>
      <c r="E57" s="40"/>
      <c r="F57" s="151">
        <v>1994</v>
      </c>
      <c r="G57" s="100">
        <v>30</v>
      </c>
      <c r="H57" s="83">
        <v>131.1</v>
      </c>
      <c r="I57" s="87">
        <v>4.37</v>
      </c>
      <c r="J57" s="40"/>
      <c r="K57" s="151">
        <v>1994</v>
      </c>
      <c r="L57" s="100">
        <v>6</v>
      </c>
      <c r="M57" s="83">
        <v>14.7</v>
      </c>
      <c r="N57" s="89">
        <v>2.45</v>
      </c>
      <c r="O57" t="s" s="131">
        <v>126</v>
      </c>
      <c r="P57" s="135">
        <f>AVERAGE(B57:B58)</f>
        <v>37.5</v>
      </c>
      <c r="Q57" s="97">
        <f>AVERAGE(D57:D58)</f>
        <v>5.65388888888889</v>
      </c>
      <c r="R57" t="s" s="134">
        <v>126</v>
      </c>
      <c r="S57" s="135">
        <f>AVERAGE(G57:G58)</f>
        <v>23</v>
      </c>
      <c r="T57" s="97">
        <f>AVERAGE(I57:I58)</f>
        <v>4.485</v>
      </c>
      <c r="U57" t="s" s="134">
        <v>126</v>
      </c>
      <c r="V57" s="135">
        <f>AVERAGE(L57:L58)</f>
        <v>5</v>
      </c>
      <c r="W57" s="97">
        <f>AVERAGE(N57:N58)</f>
        <v>2.675</v>
      </c>
    </row>
    <row r="58" ht="21.95" customHeight="1">
      <c r="A58" s="150">
        <v>1995</v>
      </c>
      <c r="B58" s="100">
        <v>30</v>
      </c>
      <c r="C58" s="83">
        <v>176.5</v>
      </c>
      <c r="D58" s="87">
        <v>5.88333333333333</v>
      </c>
      <c r="E58" s="40"/>
      <c r="F58" s="151">
        <v>1995</v>
      </c>
      <c r="G58" s="100">
        <v>16</v>
      </c>
      <c r="H58" s="83">
        <v>73.59999999999999</v>
      </c>
      <c r="I58" s="87">
        <v>4.6</v>
      </c>
      <c r="J58" s="40"/>
      <c r="K58" s="151">
        <v>1995</v>
      </c>
      <c r="L58" s="100">
        <v>4</v>
      </c>
      <c r="M58" s="83">
        <v>11.6</v>
      </c>
      <c r="N58" s="89">
        <v>2.9</v>
      </c>
      <c r="O58" t="s" s="131">
        <v>127</v>
      </c>
      <c r="P58" s="135">
        <f>AVERAGE(B58)</f>
        <v>30</v>
      </c>
      <c r="Q58" s="97">
        <f>AVERAGE(D58)</f>
        <v>5.88333333333333</v>
      </c>
      <c r="R58" t="s" s="134">
        <v>127</v>
      </c>
      <c r="S58" s="135">
        <f>AVERAGE(G58)</f>
        <v>16</v>
      </c>
      <c r="T58" s="97">
        <f>AVERAGE(I58)</f>
        <v>4.6</v>
      </c>
      <c r="U58" t="s" s="134">
        <v>127</v>
      </c>
      <c r="V58" s="135">
        <f>AVERAGE(L58)</f>
        <v>4</v>
      </c>
      <c r="W58" s="97">
        <f>AVERAGE(N58)</f>
        <v>2.9</v>
      </c>
    </row>
    <row r="59" ht="21.95" customHeight="1">
      <c r="A59" s="150">
        <v>1996</v>
      </c>
      <c r="B59" s="100">
        <v>35</v>
      </c>
      <c r="C59" s="83">
        <v>214.3</v>
      </c>
      <c r="D59" s="87">
        <v>6.12285714285714</v>
      </c>
      <c r="E59" s="40"/>
      <c r="F59" s="151">
        <v>1996</v>
      </c>
      <c r="G59" s="100">
        <v>19</v>
      </c>
      <c r="H59" s="83">
        <v>95.40000000000001</v>
      </c>
      <c r="I59" s="87">
        <v>5.02105263157895</v>
      </c>
      <c r="J59" s="40"/>
      <c r="K59" s="151">
        <v>1996</v>
      </c>
      <c r="L59" s="100">
        <v>1</v>
      </c>
      <c r="M59" s="83">
        <v>3</v>
      </c>
      <c r="N59" s="89">
        <v>3</v>
      </c>
      <c r="O59" t="s" s="131">
        <v>128</v>
      </c>
      <c r="P59" s="158">
        <f>AVERAGE(B59)</f>
        <v>35</v>
      </c>
      <c r="Q59" s="159">
        <f>AVERAGE(D59)</f>
        <v>6.12285714285714</v>
      </c>
      <c r="R59" t="s" s="134">
        <v>128</v>
      </c>
      <c r="S59" s="158">
        <f>AVERAGE(G59)</f>
        <v>19</v>
      </c>
      <c r="T59" s="159">
        <f>AVERAGE(I59)</f>
        <v>5.02105263157895</v>
      </c>
      <c r="U59" t="s" s="134">
        <v>128</v>
      </c>
      <c r="V59" s="158">
        <f>AVERAGE(L59)</f>
        <v>1</v>
      </c>
      <c r="W59" s="159">
        <f>AVERAGE(N59)</f>
        <v>3</v>
      </c>
    </row>
    <row r="60" ht="21.95" customHeight="1">
      <c r="A60" s="150">
        <v>1997</v>
      </c>
      <c r="B60" s="100">
        <v>24</v>
      </c>
      <c r="C60" s="83">
        <v>162.4</v>
      </c>
      <c r="D60" s="87">
        <v>6.76666666666667</v>
      </c>
      <c r="E60" s="40"/>
      <c r="F60" s="151">
        <v>1997</v>
      </c>
      <c r="G60" s="100">
        <v>8</v>
      </c>
      <c r="H60" s="83">
        <v>40.4</v>
      </c>
      <c r="I60" s="87">
        <v>5.05</v>
      </c>
      <c r="J60" s="40"/>
      <c r="K60" s="151">
        <v>1997</v>
      </c>
      <c r="L60" s="100">
        <v>1</v>
      </c>
      <c r="M60" s="83">
        <v>3.4</v>
      </c>
      <c r="N60" s="89">
        <v>3.4</v>
      </c>
      <c r="O60" t="s" s="131">
        <v>127</v>
      </c>
      <c r="P60" s="135">
        <f>AVERAGE(B60)</f>
        <v>24</v>
      </c>
      <c r="Q60" s="97">
        <f>AVERAGE(D60)</f>
        <v>6.76666666666667</v>
      </c>
      <c r="R60" t="s" s="134">
        <v>127</v>
      </c>
      <c r="S60" s="135">
        <f>AVERAGE(G60)</f>
        <v>8</v>
      </c>
      <c r="T60" s="97">
        <f>AVERAGE(I60)</f>
        <v>5.05</v>
      </c>
      <c r="U60" t="s" s="134">
        <v>127</v>
      </c>
      <c r="V60" s="135">
        <f>AVERAGE(L60)</f>
        <v>1</v>
      </c>
      <c r="W60" s="97">
        <f>AVERAGE(N60)</f>
        <v>3.4</v>
      </c>
    </row>
    <row r="61" ht="21.95" customHeight="1">
      <c r="A61" s="150">
        <v>1998</v>
      </c>
      <c r="B61" s="100">
        <v>24</v>
      </c>
      <c r="C61" s="83">
        <v>148.4</v>
      </c>
      <c r="D61" s="87">
        <v>6.18333333333333</v>
      </c>
      <c r="E61" s="40"/>
      <c r="F61" s="151">
        <v>1998</v>
      </c>
      <c r="G61" s="100">
        <v>13</v>
      </c>
      <c r="H61" s="83">
        <v>65.40000000000001</v>
      </c>
      <c r="I61" s="87">
        <v>5.03076923076923</v>
      </c>
      <c r="J61" s="40"/>
      <c r="K61" s="151">
        <v>1998</v>
      </c>
      <c r="L61" s="100">
        <v>2</v>
      </c>
      <c r="M61" s="83">
        <v>5.6</v>
      </c>
      <c r="N61" s="89">
        <v>2.8</v>
      </c>
      <c r="O61" t="s" s="131">
        <v>126</v>
      </c>
      <c r="P61" s="135">
        <f>AVERAGE(B60:B61)</f>
        <v>24</v>
      </c>
      <c r="Q61" s="97">
        <f>AVERAGE(D60:D61)</f>
        <v>6.475</v>
      </c>
      <c r="R61" t="s" s="134">
        <v>126</v>
      </c>
      <c r="S61" s="135">
        <f>AVERAGE(G60:G61)</f>
        <v>10.5</v>
      </c>
      <c r="T61" s="97">
        <f>AVERAGE(I60:I61)</f>
        <v>5.04038461538462</v>
      </c>
      <c r="U61" t="s" s="134">
        <v>126</v>
      </c>
      <c r="V61" s="135">
        <f>AVERAGE(L60:L61)</f>
        <v>1.5</v>
      </c>
      <c r="W61" s="97">
        <f>AVERAGE(N60:N61)</f>
        <v>3.1</v>
      </c>
    </row>
    <row r="62" ht="21.95" customHeight="1">
      <c r="A62" s="150">
        <v>1999</v>
      </c>
      <c r="B62" s="100">
        <v>30</v>
      </c>
      <c r="C62" s="83">
        <v>182.2</v>
      </c>
      <c r="D62" s="87">
        <v>6.07333333333333</v>
      </c>
      <c r="E62" s="40"/>
      <c r="F62" s="151">
        <v>1999</v>
      </c>
      <c r="G62" s="100">
        <v>15</v>
      </c>
      <c r="H62" s="83">
        <v>69.3</v>
      </c>
      <c r="I62" s="87">
        <v>4.62</v>
      </c>
      <c r="J62" s="40"/>
      <c r="K62" s="151">
        <v>1999</v>
      </c>
      <c r="L62" s="100">
        <v>2</v>
      </c>
      <c r="M62" s="83">
        <v>5</v>
      </c>
      <c r="N62" s="89">
        <v>2.5</v>
      </c>
      <c r="O62" t="s" s="131">
        <v>125</v>
      </c>
      <c r="P62" s="135">
        <f>AVERAGE(B60:B62)</f>
        <v>26</v>
      </c>
      <c r="Q62" s="97">
        <f>AVERAGE(D60:D62)</f>
        <v>6.34111111111111</v>
      </c>
      <c r="R62" t="s" s="134">
        <v>125</v>
      </c>
      <c r="S62" s="135">
        <f>AVERAGE(G60:G62)</f>
        <v>12</v>
      </c>
      <c r="T62" s="97">
        <f>AVERAGE(I60:I62)</f>
        <v>4.90025641025641</v>
      </c>
      <c r="U62" t="s" s="134">
        <v>125</v>
      </c>
      <c r="V62" s="135">
        <f>AVERAGE(L60:L62)</f>
        <v>1.66666666666667</v>
      </c>
      <c r="W62" s="97">
        <f>AVERAGE(N60:N62)</f>
        <v>2.9</v>
      </c>
    </row>
    <row r="63" ht="21.95" customHeight="1">
      <c r="A63" s="150">
        <v>2000</v>
      </c>
      <c r="B63" s="204">
        <v>45</v>
      </c>
      <c r="C63" s="205">
        <v>277.5</v>
      </c>
      <c r="D63" s="206">
        <v>6.16666666666667</v>
      </c>
      <c r="E63" s="40"/>
      <c r="F63" s="151">
        <v>2000</v>
      </c>
      <c r="G63" s="204">
        <v>20</v>
      </c>
      <c r="H63" s="205">
        <v>88.90000000000001</v>
      </c>
      <c r="I63" s="206">
        <v>4.445</v>
      </c>
      <c r="J63" s="40"/>
      <c r="K63" s="151">
        <v>2000</v>
      </c>
      <c r="L63" s="204">
        <v>4</v>
      </c>
      <c r="M63" s="205">
        <v>11.1</v>
      </c>
      <c r="N63" s="207">
        <v>2.775</v>
      </c>
      <c r="O63" t="s" s="131">
        <v>124</v>
      </c>
      <c r="P63" s="135">
        <f>AVERAGE(B60:B63)</f>
        <v>30.75</v>
      </c>
      <c r="Q63" s="97">
        <f>AVERAGE(D60:D63)</f>
        <v>6.2975</v>
      </c>
      <c r="R63" t="s" s="134">
        <v>124</v>
      </c>
      <c r="S63" s="135">
        <f>AVERAGE(G60:G63)</f>
        <v>14</v>
      </c>
      <c r="T63" s="97">
        <f>AVERAGE(I60:I63)</f>
        <v>4.78644230769231</v>
      </c>
      <c r="U63" t="s" s="134">
        <v>124</v>
      </c>
      <c r="V63" s="135">
        <f>AVERAGE(L60:L63)</f>
        <v>2.25</v>
      </c>
      <c r="W63" s="97">
        <f>AVERAGE(N60:N63)</f>
        <v>2.86875</v>
      </c>
    </row>
    <row r="64" ht="21.95" customHeight="1">
      <c r="A64" s="150">
        <v>2001</v>
      </c>
      <c r="B64" s="100">
        <v>29</v>
      </c>
      <c r="C64" s="83">
        <v>188.3</v>
      </c>
      <c r="D64" s="87">
        <v>6.49310344827586</v>
      </c>
      <c r="E64" s="40"/>
      <c r="F64" s="151">
        <v>2001</v>
      </c>
      <c r="G64" s="100">
        <v>15</v>
      </c>
      <c r="H64" s="83">
        <v>82.3</v>
      </c>
      <c r="I64" s="87">
        <v>5.48666666666667</v>
      </c>
      <c r="J64" s="40"/>
      <c r="K64" s="151">
        <v>2001</v>
      </c>
      <c r="L64" s="100">
        <v>0</v>
      </c>
      <c r="M64" s="83">
        <v>0</v>
      </c>
      <c r="N64" s="89"/>
      <c r="O64" t="s" s="131">
        <v>104</v>
      </c>
      <c r="P64" s="135">
        <f>AVERAGE(B60:B64)</f>
        <v>30.4</v>
      </c>
      <c r="Q64" s="97">
        <f>AVERAGE(D60:D64)</f>
        <v>6.33662068965517</v>
      </c>
      <c r="R64" t="s" s="134">
        <v>104</v>
      </c>
      <c r="S64" s="135">
        <f>AVERAGE(G60:G64)</f>
        <v>14.2</v>
      </c>
      <c r="T64" s="97">
        <f>AVERAGE(I60:I64)</f>
        <v>4.92648717948718</v>
      </c>
      <c r="U64" t="s" s="134">
        <v>104</v>
      </c>
      <c r="V64" s="135">
        <f>AVERAGE(L60:L64)</f>
        <v>1.8</v>
      </c>
      <c r="W64" s="97">
        <f>AVERAGE(N60:N64)</f>
        <v>2.86875</v>
      </c>
    </row>
    <row r="65" ht="21.95" customHeight="1">
      <c r="A65" s="150">
        <v>2002</v>
      </c>
      <c r="B65" s="100">
        <v>32</v>
      </c>
      <c r="C65" s="83">
        <v>209.3</v>
      </c>
      <c r="D65" s="87">
        <v>6.540625</v>
      </c>
      <c r="E65" s="40"/>
      <c r="F65" s="151">
        <v>2002</v>
      </c>
      <c r="G65" s="100">
        <v>14</v>
      </c>
      <c r="H65" s="83">
        <v>70.40000000000001</v>
      </c>
      <c r="I65" s="87">
        <v>5.02857142857143</v>
      </c>
      <c r="J65" s="40"/>
      <c r="K65" s="151">
        <v>2002</v>
      </c>
      <c r="L65" s="100">
        <v>1</v>
      </c>
      <c r="M65" s="83">
        <v>3.3</v>
      </c>
      <c r="N65" s="89">
        <v>3.3</v>
      </c>
      <c r="O65" t="s" s="131">
        <v>123</v>
      </c>
      <c r="P65" s="135">
        <f>AVERAGE(B60:B65)</f>
        <v>30.6666666666667</v>
      </c>
      <c r="Q65" s="97">
        <f>AVERAGE(D60:D65)</f>
        <v>6.37062140804598</v>
      </c>
      <c r="R65" t="s" s="134">
        <v>123</v>
      </c>
      <c r="S65" s="135">
        <f>AVERAGE(G60:G65)</f>
        <v>14.1666666666667</v>
      </c>
      <c r="T65" s="97">
        <f>AVERAGE(I60:I65)</f>
        <v>4.94350122100122</v>
      </c>
      <c r="U65" t="s" s="134">
        <v>123</v>
      </c>
      <c r="V65" s="135">
        <f>AVERAGE(L60:L65)</f>
        <v>1.66666666666667</v>
      </c>
      <c r="W65" s="97">
        <f>AVERAGE(N60:N65)</f>
        <v>2.955</v>
      </c>
    </row>
    <row r="66" ht="21.95" customHeight="1">
      <c r="A66" s="150">
        <v>2003</v>
      </c>
      <c r="B66" s="100">
        <v>18</v>
      </c>
      <c r="C66" s="83">
        <v>112.2</v>
      </c>
      <c r="D66" s="87">
        <v>6.23333333333333</v>
      </c>
      <c r="E66" s="40"/>
      <c r="F66" s="151">
        <v>2003</v>
      </c>
      <c r="G66" s="100">
        <v>8</v>
      </c>
      <c r="H66" s="83">
        <v>36.6</v>
      </c>
      <c r="I66" s="87">
        <v>4.575</v>
      </c>
      <c r="J66" s="40"/>
      <c r="K66" s="151">
        <v>2003</v>
      </c>
      <c r="L66" s="100">
        <v>1</v>
      </c>
      <c r="M66" s="83">
        <v>1.8</v>
      </c>
      <c r="N66" s="89">
        <v>1.8</v>
      </c>
      <c r="O66" t="s" s="131">
        <v>122</v>
      </c>
      <c r="P66" s="135">
        <f>AVERAGE(B60:B66)</f>
        <v>28.8571428571429</v>
      </c>
      <c r="Q66" s="97">
        <f>AVERAGE(D60:D66)</f>
        <v>6.35100882594417</v>
      </c>
      <c r="R66" t="s" s="134">
        <v>122</v>
      </c>
      <c r="S66" s="135">
        <f>AVERAGE(G60:G66)</f>
        <v>13.2857142857143</v>
      </c>
      <c r="T66" s="97">
        <f>AVERAGE(I60:I66)</f>
        <v>4.89085818942962</v>
      </c>
      <c r="U66" t="s" s="134">
        <v>122</v>
      </c>
      <c r="V66" s="135">
        <f>AVERAGE(L60:L66)</f>
        <v>1.57142857142857</v>
      </c>
      <c r="W66" s="97">
        <f>AVERAGE(N60:N66)</f>
        <v>2.7625</v>
      </c>
    </row>
    <row r="67" ht="21.95" customHeight="1">
      <c r="A67" s="150">
        <v>2004</v>
      </c>
      <c r="B67" s="100">
        <v>36</v>
      </c>
      <c r="C67" s="83">
        <v>225.1</v>
      </c>
      <c r="D67" s="87">
        <v>6.25277777777778</v>
      </c>
      <c r="E67" s="40"/>
      <c r="F67" s="151">
        <v>2004</v>
      </c>
      <c r="G67" s="100">
        <v>18</v>
      </c>
      <c r="H67" s="83">
        <v>88</v>
      </c>
      <c r="I67" s="87">
        <v>4.88888888888889</v>
      </c>
      <c r="J67" s="40"/>
      <c r="K67" s="151">
        <v>2004</v>
      </c>
      <c r="L67" s="100">
        <v>0</v>
      </c>
      <c r="M67" s="83">
        <v>0</v>
      </c>
      <c r="N67" s="89"/>
      <c r="O67" t="s" s="131">
        <v>121</v>
      </c>
      <c r="P67" s="135">
        <f>AVERAGE(B60:B67)</f>
        <v>29.75</v>
      </c>
      <c r="Q67" s="97">
        <f>AVERAGE(D60:D67)</f>
        <v>6.33872994492337</v>
      </c>
      <c r="R67" t="s" s="134">
        <v>121</v>
      </c>
      <c r="S67" s="135">
        <f>AVERAGE(G60:G67)</f>
        <v>13.875</v>
      </c>
      <c r="T67" s="97">
        <f>AVERAGE(I60:I67)</f>
        <v>4.89061202686203</v>
      </c>
      <c r="U67" t="s" s="134">
        <v>121</v>
      </c>
      <c r="V67" s="135">
        <f>AVERAGE(L60:L67)</f>
        <v>1.375</v>
      </c>
      <c r="W67" s="97">
        <f>AVERAGE(N60:N67)</f>
        <v>2.7625</v>
      </c>
    </row>
    <row r="68" ht="21.95" customHeight="1">
      <c r="A68" s="150">
        <v>2005</v>
      </c>
      <c r="B68" s="100">
        <v>25</v>
      </c>
      <c r="C68" s="83">
        <v>172.4</v>
      </c>
      <c r="D68" s="87">
        <v>6.896</v>
      </c>
      <c r="E68" s="40"/>
      <c r="F68" s="151">
        <v>2005</v>
      </c>
      <c r="G68" s="100">
        <v>7</v>
      </c>
      <c r="H68" s="83">
        <v>37.2</v>
      </c>
      <c r="I68" s="87">
        <v>5.31428571428571</v>
      </c>
      <c r="J68" s="40"/>
      <c r="K68" s="151">
        <v>2005</v>
      </c>
      <c r="L68" s="100">
        <v>0</v>
      </c>
      <c r="M68" s="83">
        <v>0</v>
      </c>
      <c r="N68" s="89"/>
      <c r="O68" t="s" s="131">
        <v>120</v>
      </c>
      <c r="P68" s="135">
        <f>AVERAGE(B60:B68)</f>
        <v>29.2222222222222</v>
      </c>
      <c r="Q68" s="97">
        <f>AVERAGE(D60:D68)</f>
        <v>6.40064883993189</v>
      </c>
      <c r="R68" t="s" s="134">
        <v>120</v>
      </c>
      <c r="S68" s="135">
        <f>AVERAGE(G60:G68)</f>
        <v>13.1111111111111</v>
      </c>
      <c r="T68" s="97">
        <f>AVERAGE(I60:I68)</f>
        <v>4.93768688102021</v>
      </c>
      <c r="U68" t="s" s="134">
        <v>120</v>
      </c>
      <c r="V68" s="135">
        <f>AVERAGE(L60:L68)</f>
        <v>1.22222222222222</v>
      </c>
      <c r="W68" s="97">
        <f>AVERAGE(N60:N68)</f>
        <v>2.7625</v>
      </c>
    </row>
    <row r="69" ht="21.95" customHeight="1">
      <c r="A69" s="150">
        <v>2006</v>
      </c>
      <c r="B69" s="100">
        <v>21</v>
      </c>
      <c r="C69" s="83">
        <v>138.8</v>
      </c>
      <c r="D69" s="87">
        <v>6.60952380952381</v>
      </c>
      <c r="E69" s="40"/>
      <c r="F69" s="151">
        <v>2006</v>
      </c>
      <c r="G69" s="100">
        <v>9</v>
      </c>
      <c r="H69" s="83">
        <v>45.4</v>
      </c>
      <c r="I69" s="87">
        <v>5.04444444444444</v>
      </c>
      <c r="J69" s="40"/>
      <c r="K69" s="151">
        <v>2006</v>
      </c>
      <c r="L69" s="100">
        <v>0</v>
      </c>
      <c r="M69" s="83">
        <v>0</v>
      </c>
      <c r="N69" s="89"/>
      <c r="O69" t="s" s="131">
        <v>98</v>
      </c>
      <c r="P69" s="135">
        <f>AVERAGE(B60:B69)</f>
        <v>28.4</v>
      </c>
      <c r="Q69" s="97">
        <f>AVERAGE(D60:D69)</f>
        <v>6.42153633689108</v>
      </c>
      <c r="R69" t="s" s="134">
        <v>98</v>
      </c>
      <c r="S69" s="135">
        <f>AVERAGE(G60:G69)</f>
        <v>12.7</v>
      </c>
      <c r="T69" s="97">
        <f>AVERAGE(I60:I69)</f>
        <v>4.94836263736264</v>
      </c>
      <c r="U69" t="s" s="134">
        <v>98</v>
      </c>
      <c r="V69" s="135">
        <f>AVERAGE(L60:L69)</f>
        <v>1.1</v>
      </c>
      <c r="W69" s="97">
        <f>AVERAGE(N60:N69)</f>
        <v>2.7625</v>
      </c>
    </row>
    <row r="70" ht="21.95" customHeight="1">
      <c r="A70" s="150">
        <v>2007</v>
      </c>
      <c r="B70" s="100">
        <v>38</v>
      </c>
      <c r="C70" s="83">
        <v>226.6</v>
      </c>
      <c r="D70" s="87">
        <v>5.96315789473684</v>
      </c>
      <c r="E70" s="40"/>
      <c r="F70" s="151">
        <v>2007</v>
      </c>
      <c r="G70" s="100">
        <v>20</v>
      </c>
      <c r="H70" s="83">
        <v>94.3</v>
      </c>
      <c r="I70" s="87">
        <v>4.715</v>
      </c>
      <c r="J70" s="40"/>
      <c r="K70" s="151">
        <v>2007</v>
      </c>
      <c r="L70" s="100">
        <v>4</v>
      </c>
      <c r="M70" s="83">
        <v>9.199999999999999</v>
      </c>
      <c r="N70" s="89">
        <v>2.3</v>
      </c>
      <c r="O70" t="s" s="131">
        <v>119</v>
      </c>
      <c r="P70" s="135">
        <f>AVERAGE(B60:B70)</f>
        <v>29.2727272727273</v>
      </c>
      <c r="Q70" s="97">
        <f>AVERAGE(D60:D70)</f>
        <v>6.37986556942251</v>
      </c>
      <c r="R70" t="s" s="134">
        <v>119</v>
      </c>
      <c r="S70" s="135">
        <f>AVERAGE(G60:G70)</f>
        <v>13.3636363636364</v>
      </c>
      <c r="T70" s="97">
        <f>AVERAGE(I60:I70)</f>
        <v>4.92714785214785</v>
      </c>
      <c r="U70" t="s" s="134">
        <v>119</v>
      </c>
      <c r="V70" s="135">
        <f>AVERAGE(L60:L70)</f>
        <v>1.36363636363636</v>
      </c>
      <c r="W70" s="97">
        <f>AVERAGE(N60:N70)</f>
        <v>2.69642857142857</v>
      </c>
    </row>
    <row r="71" ht="21.95" customHeight="1">
      <c r="A71" s="150">
        <v>2008</v>
      </c>
      <c r="B71" s="100">
        <v>34</v>
      </c>
      <c r="C71" s="83">
        <v>199.2</v>
      </c>
      <c r="D71" s="87">
        <v>5.85882352941176</v>
      </c>
      <c r="E71" s="40"/>
      <c r="F71" s="151">
        <v>2008</v>
      </c>
      <c r="G71" s="100">
        <v>19</v>
      </c>
      <c r="H71" s="83">
        <v>90.3</v>
      </c>
      <c r="I71" s="87">
        <v>4.75263157894737</v>
      </c>
      <c r="J71" s="40"/>
      <c r="K71" s="151">
        <v>2008</v>
      </c>
      <c r="L71" s="100">
        <v>2</v>
      </c>
      <c r="M71" s="83">
        <v>5.4</v>
      </c>
      <c r="N71" s="89">
        <v>2.7</v>
      </c>
      <c r="O71" t="s" s="131">
        <v>118</v>
      </c>
      <c r="P71" s="135">
        <f>AVERAGE(B60:B71)</f>
        <v>29.6666666666667</v>
      </c>
      <c r="Q71" s="97">
        <f>AVERAGE(D60:D71)</f>
        <v>6.33644539942162</v>
      </c>
      <c r="R71" t="s" s="134">
        <v>118</v>
      </c>
      <c r="S71" s="135">
        <f>AVERAGE(G60:G71)</f>
        <v>13.8333333333333</v>
      </c>
      <c r="T71" s="97">
        <f>AVERAGE(I60:I71)</f>
        <v>4.91260482938115</v>
      </c>
      <c r="U71" t="s" s="134">
        <v>118</v>
      </c>
      <c r="V71" s="135">
        <f>AVERAGE(L60:L71)</f>
        <v>1.41666666666667</v>
      </c>
      <c r="W71" s="97">
        <f>AVERAGE(N60:N71)</f>
        <v>2.696875</v>
      </c>
    </row>
    <row r="72" ht="21.95" customHeight="1">
      <c r="A72" s="150">
        <v>2009</v>
      </c>
      <c r="B72" s="100">
        <v>29</v>
      </c>
      <c r="C72" s="83">
        <v>190.3</v>
      </c>
      <c r="D72" s="87">
        <v>6.56206896551724</v>
      </c>
      <c r="E72" s="40"/>
      <c r="F72" s="151">
        <v>2009</v>
      </c>
      <c r="G72" s="100">
        <v>10</v>
      </c>
      <c r="H72" s="83">
        <v>48</v>
      </c>
      <c r="I72" s="87">
        <v>4.8</v>
      </c>
      <c r="J72" s="40"/>
      <c r="K72" s="151">
        <v>2009</v>
      </c>
      <c r="L72" s="100">
        <v>2</v>
      </c>
      <c r="M72" s="83">
        <v>5.9</v>
      </c>
      <c r="N72" s="89">
        <v>2.95</v>
      </c>
      <c r="O72" t="s" s="131">
        <v>117</v>
      </c>
      <c r="P72" s="135">
        <f>AVERAGE(B60:B72)</f>
        <v>29.6153846153846</v>
      </c>
      <c r="Q72" s="97">
        <f>AVERAGE(D60:D72)</f>
        <v>6.35380105835205</v>
      </c>
      <c r="R72" t="s" s="134">
        <v>117</v>
      </c>
      <c r="S72" s="135">
        <f>AVERAGE(G60:G72)</f>
        <v>13.5384615384615</v>
      </c>
      <c r="T72" s="97">
        <f>AVERAGE(I60:I72)</f>
        <v>4.90394291942875</v>
      </c>
      <c r="U72" t="s" s="134">
        <v>117</v>
      </c>
      <c r="V72" s="135">
        <f>AVERAGE(L60:L72)</f>
        <v>1.46153846153846</v>
      </c>
      <c r="W72" s="97">
        <f>AVERAGE(N60:N72)</f>
        <v>2.725</v>
      </c>
    </row>
    <row r="73" ht="21.95" customHeight="1">
      <c r="A73" s="150">
        <v>2010</v>
      </c>
      <c r="B73" s="100">
        <v>24</v>
      </c>
      <c r="C73" s="83">
        <v>171.4</v>
      </c>
      <c r="D73" s="87">
        <v>7.14166666666667</v>
      </c>
      <c r="E73" s="40"/>
      <c r="F73" s="151">
        <v>2010</v>
      </c>
      <c r="G73" s="100">
        <v>5</v>
      </c>
      <c r="H73" s="83">
        <v>27.3</v>
      </c>
      <c r="I73" s="87">
        <v>5.46</v>
      </c>
      <c r="J73" s="40"/>
      <c r="K73" s="151">
        <v>2010</v>
      </c>
      <c r="L73" s="100">
        <v>0</v>
      </c>
      <c r="M73" s="83">
        <v>0</v>
      </c>
      <c r="N73" s="89"/>
      <c r="O73" t="s" s="131">
        <v>116</v>
      </c>
      <c r="P73" s="135">
        <f>AVERAGE(B60:B73)</f>
        <v>29.2142857142857</v>
      </c>
      <c r="Q73" s="97">
        <f>AVERAGE(D60:D73)</f>
        <v>6.41007717323166</v>
      </c>
      <c r="R73" t="s" s="134">
        <v>116</v>
      </c>
      <c r="S73" s="135">
        <f>AVERAGE(G60:G73)</f>
        <v>12.9285714285714</v>
      </c>
      <c r="T73" s="97">
        <f>AVERAGE(I60:I73)</f>
        <v>4.9436612823267</v>
      </c>
      <c r="U73" t="s" s="134">
        <v>116</v>
      </c>
      <c r="V73" s="135">
        <f>AVERAGE(L60:L73)</f>
        <v>1.35714285714286</v>
      </c>
      <c r="W73" s="97">
        <f>AVERAGE(N60:N73)</f>
        <v>2.725</v>
      </c>
    </row>
    <row r="74" ht="21.95" customHeight="1">
      <c r="A74" s="150">
        <v>2011</v>
      </c>
      <c r="B74" s="100">
        <v>43</v>
      </c>
      <c r="C74" s="83">
        <v>287</v>
      </c>
      <c r="D74" s="87">
        <v>6.67441860465116</v>
      </c>
      <c r="E74" s="40"/>
      <c r="F74" s="151">
        <v>2011</v>
      </c>
      <c r="G74" s="100">
        <v>15</v>
      </c>
      <c r="H74" s="83">
        <v>81.40000000000001</v>
      </c>
      <c r="I74" s="87">
        <v>5.42666666666667</v>
      </c>
      <c r="J74" s="40"/>
      <c r="K74" s="151">
        <v>2011</v>
      </c>
      <c r="L74" s="100">
        <v>0</v>
      </c>
      <c r="M74" s="83">
        <v>0</v>
      </c>
      <c r="N74" s="89"/>
      <c r="O74" t="s" s="131">
        <v>115</v>
      </c>
      <c r="P74" s="135">
        <f>AVERAGE(B60:B74)</f>
        <v>30.1333333333333</v>
      </c>
      <c r="Q74" s="97">
        <f>AVERAGE(D60:D74)</f>
        <v>6.4276999353263</v>
      </c>
      <c r="R74" t="s" s="134">
        <v>115</v>
      </c>
      <c r="S74" s="135">
        <f>AVERAGE(G60:G74)</f>
        <v>13.0666666666667</v>
      </c>
      <c r="T74" s="97">
        <f>AVERAGE(I60:I74)</f>
        <v>4.97586164128269</v>
      </c>
      <c r="U74" t="s" s="134">
        <v>115</v>
      </c>
      <c r="V74" s="135">
        <f>AVERAGE(L60:L74)</f>
        <v>1.26666666666667</v>
      </c>
      <c r="W74" s="97">
        <f>AVERAGE(N60:N74)</f>
        <v>2.725</v>
      </c>
    </row>
    <row r="75" ht="21.95" customHeight="1">
      <c r="A75" s="150">
        <v>2012</v>
      </c>
      <c r="B75" s="100">
        <v>40</v>
      </c>
      <c r="C75" s="83">
        <v>273.7</v>
      </c>
      <c r="D75" s="87">
        <v>6.8425</v>
      </c>
      <c r="E75" s="40"/>
      <c r="F75" s="151">
        <v>2012</v>
      </c>
      <c r="G75" s="100">
        <v>10</v>
      </c>
      <c r="H75" s="83">
        <v>48.1</v>
      </c>
      <c r="I75" s="87">
        <v>4.81</v>
      </c>
      <c r="J75" s="40"/>
      <c r="K75" s="151">
        <v>2012</v>
      </c>
      <c r="L75" s="100">
        <v>0</v>
      </c>
      <c r="M75" s="83">
        <v>0</v>
      </c>
      <c r="N75" s="89"/>
      <c r="O75" t="s" s="131">
        <v>114</v>
      </c>
      <c r="P75" s="135">
        <f>AVERAGE(B60:B75)</f>
        <v>30.75</v>
      </c>
      <c r="Q75" s="97">
        <f>AVERAGE(D60:D75)</f>
        <v>6.4536249393684</v>
      </c>
      <c r="R75" t="s" s="134">
        <v>114</v>
      </c>
      <c r="S75" s="135">
        <f>AVERAGE(G60:G75)</f>
        <v>12.875</v>
      </c>
      <c r="T75" s="97">
        <f>AVERAGE(I60:I75)</f>
        <v>4.96549528870253</v>
      </c>
      <c r="U75" t="s" s="134">
        <v>114</v>
      </c>
      <c r="V75" s="135">
        <f>AVERAGE(L60:L75)</f>
        <v>1.1875</v>
      </c>
      <c r="W75" s="97">
        <f>AVERAGE(N60:N75)</f>
        <v>2.725</v>
      </c>
    </row>
    <row r="76" ht="21.95" customHeight="1">
      <c r="A76" s="150">
        <v>2013</v>
      </c>
      <c r="B76" s="100">
        <v>22</v>
      </c>
      <c r="C76" s="83">
        <v>160.8</v>
      </c>
      <c r="D76" s="87">
        <v>7.30909090909091</v>
      </c>
      <c r="E76" s="40"/>
      <c r="F76" s="151">
        <v>2013</v>
      </c>
      <c r="G76" s="100">
        <v>5</v>
      </c>
      <c r="H76" s="83">
        <v>28.9</v>
      </c>
      <c r="I76" s="87">
        <v>5.78</v>
      </c>
      <c r="J76" s="40"/>
      <c r="K76" s="151">
        <v>2013</v>
      </c>
      <c r="L76" s="100">
        <v>0</v>
      </c>
      <c r="M76" s="83">
        <v>0</v>
      </c>
      <c r="N76" s="89"/>
      <c r="O76" t="s" s="131">
        <v>113</v>
      </c>
      <c r="P76" s="135">
        <f>AVERAGE(B60:B76)</f>
        <v>30.2352941176471</v>
      </c>
      <c r="Q76" s="97">
        <f>AVERAGE(D60:D76)</f>
        <v>6.50394646699914</v>
      </c>
      <c r="R76" t="s" s="134">
        <v>113</v>
      </c>
      <c r="S76" s="135">
        <f>AVERAGE(G60:G76)</f>
        <v>12.4117647058824</v>
      </c>
      <c r="T76" s="97">
        <f>AVERAGE(I60:I76)</f>
        <v>5.01340733054355</v>
      </c>
      <c r="U76" t="s" s="134">
        <v>113</v>
      </c>
      <c r="V76" s="135">
        <f>AVERAGE(L60:L76)</f>
        <v>1.11764705882353</v>
      </c>
      <c r="W76" s="97">
        <f>AVERAGE(N60:N76)</f>
        <v>2.725</v>
      </c>
    </row>
    <row r="77" ht="21.95" customHeight="1">
      <c r="A77" s="150">
        <v>2014</v>
      </c>
      <c r="B77" s="100">
        <v>31</v>
      </c>
      <c r="C77" s="83">
        <v>187</v>
      </c>
      <c r="D77" s="87">
        <v>6.03225806451613</v>
      </c>
      <c r="E77" s="40"/>
      <c r="F77" s="151">
        <v>2014</v>
      </c>
      <c r="G77" s="100">
        <v>16</v>
      </c>
      <c r="H77" s="83">
        <v>71.59999999999999</v>
      </c>
      <c r="I77" s="87">
        <v>4.475</v>
      </c>
      <c r="J77" s="40"/>
      <c r="K77" s="151">
        <v>2014</v>
      </c>
      <c r="L77" s="100">
        <v>4</v>
      </c>
      <c r="M77" s="83">
        <v>11.9</v>
      </c>
      <c r="N77" s="89">
        <v>2.975</v>
      </c>
      <c r="O77" t="s" s="131">
        <v>112</v>
      </c>
      <c r="P77" s="135">
        <f>AVERAGE(B60:B77)</f>
        <v>30.2777777777778</v>
      </c>
      <c r="Q77" s="97">
        <f>AVERAGE(D60:D77)</f>
        <v>6.47774155575008</v>
      </c>
      <c r="R77" t="s" s="134">
        <v>112</v>
      </c>
      <c r="S77" s="135">
        <f>AVERAGE(G60:G77)</f>
        <v>12.6111111111111</v>
      </c>
      <c r="T77" s="97">
        <f>AVERAGE(I60:I77)</f>
        <v>4.98349581218002</v>
      </c>
      <c r="U77" t="s" s="134">
        <v>112</v>
      </c>
      <c r="V77" s="135">
        <f>AVERAGE(L60:L77)</f>
        <v>1.27777777777778</v>
      </c>
      <c r="W77" s="97">
        <f>AVERAGE(N60:N77)</f>
        <v>2.75</v>
      </c>
    </row>
    <row r="78" ht="21.95" customHeight="1">
      <c r="A78" s="150">
        <v>2015</v>
      </c>
      <c r="B78" s="100">
        <v>23</v>
      </c>
      <c r="C78" s="83">
        <v>144.3</v>
      </c>
      <c r="D78" s="87">
        <v>6.27391304347826</v>
      </c>
      <c r="E78" s="40"/>
      <c r="F78" s="151">
        <v>2015</v>
      </c>
      <c r="G78" s="100">
        <v>11</v>
      </c>
      <c r="H78" s="83">
        <v>51.3</v>
      </c>
      <c r="I78" s="87">
        <v>4.66363636363636</v>
      </c>
      <c r="J78" s="40"/>
      <c r="K78" s="151">
        <v>2015</v>
      </c>
      <c r="L78" s="100">
        <v>2</v>
      </c>
      <c r="M78" s="83">
        <v>6.5</v>
      </c>
      <c r="N78" s="89">
        <v>3.25</v>
      </c>
      <c r="O78" t="s" s="131">
        <v>111</v>
      </c>
      <c r="P78" s="135">
        <f>AVERAGE(B60:B78)</f>
        <v>29.8947368421053</v>
      </c>
      <c r="Q78" s="97">
        <f>AVERAGE(D60:D78)</f>
        <v>6.46701373931472</v>
      </c>
      <c r="R78" t="s" s="134">
        <v>111</v>
      </c>
      <c r="S78" s="135">
        <f>AVERAGE(G60:G78)</f>
        <v>12.5263157894737</v>
      </c>
      <c r="T78" s="97">
        <f>AVERAGE(I60:I78)</f>
        <v>4.96666110436194</v>
      </c>
      <c r="U78" t="s" s="134">
        <v>111</v>
      </c>
      <c r="V78" s="135">
        <f>AVERAGE(L60:L78)</f>
        <v>1.31578947368421</v>
      </c>
      <c r="W78" s="97">
        <f>AVERAGE(N60:N78)</f>
        <v>2.79545454545455</v>
      </c>
    </row>
    <row r="79" ht="21.95" customHeight="1">
      <c r="A79" s="150">
        <v>2016</v>
      </c>
      <c r="B79" s="100">
        <v>15</v>
      </c>
      <c r="C79" s="83">
        <v>107.9</v>
      </c>
      <c r="D79" s="87">
        <v>7.19333333333333</v>
      </c>
      <c r="E79" s="40"/>
      <c r="F79" s="151">
        <v>2016</v>
      </c>
      <c r="G79" s="100">
        <v>4</v>
      </c>
      <c r="H79" s="83">
        <v>23</v>
      </c>
      <c r="I79" s="87">
        <v>5.75</v>
      </c>
      <c r="J79" s="40"/>
      <c r="K79" s="151">
        <v>2016</v>
      </c>
      <c r="L79" s="100">
        <v>0</v>
      </c>
      <c r="M79" s="83">
        <v>0</v>
      </c>
      <c r="N79" s="89"/>
      <c r="O79" t="s" s="131">
        <v>110</v>
      </c>
      <c r="P79" s="135">
        <f>AVERAGE(B60:B79)</f>
        <v>29.15</v>
      </c>
      <c r="Q79" s="97">
        <f>AVERAGE(D60:D79)</f>
        <v>6.50332971901565</v>
      </c>
      <c r="R79" t="s" s="134">
        <v>110</v>
      </c>
      <c r="S79" s="135">
        <f>AVERAGE(G60:G79)</f>
        <v>12.1</v>
      </c>
      <c r="T79" s="97">
        <f>AVERAGE(I60:I79)</f>
        <v>5.00582804914384</v>
      </c>
      <c r="U79" t="s" s="134">
        <v>110</v>
      </c>
      <c r="V79" s="135">
        <f>AVERAGE(L60:L79)</f>
        <v>1.25</v>
      </c>
      <c r="W79" s="97">
        <f>AVERAGE(N60:N79)</f>
        <v>2.79545454545455</v>
      </c>
    </row>
    <row r="80" ht="21.95" customHeight="1">
      <c r="A80" s="150">
        <v>2017</v>
      </c>
      <c r="B80" s="100">
        <v>12</v>
      </c>
      <c r="C80" s="83">
        <v>83.7</v>
      </c>
      <c r="D80" s="87">
        <v>6.975</v>
      </c>
      <c r="E80" s="40"/>
      <c r="F80" s="151">
        <v>2017</v>
      </c>
      <c r="G80" s="100">
        <v>2</v>
      </c>
      <c r="H80" s="83">
        <v>11.8</v>
      </c>
      <c r="I80" s="87">
        <v>5.9</v>
      </c>
      <c r="J80" s="40"/>
      <c r="K80" s="151">
        <v>2017</v>
      </c>
      <c r="L80" s="100">
        <v>0</v>
      </c>
      <c r="M80" s="83">
        <v>0</v>
      </c>
      <c r="N80" s="89"/>
      <c r="O80" s="96"/>
      <c r="P80" s="83"/>
      <c r="Q80" s="83"/>
      <c r="R80" s="84"/>
      <c r="S80" s="83"/>
      <c r="T80" s="83"/>
      <c r="U80" s="84"/>
      <c r="V80" s="83"/>
      <c r="W80" s="97"/>
    </row>
    <row r="81" ht="21.95" customHeight="1">
      <c r="A81" s="150">
        <v>2018</v>
      </c>
      <c r="B81" s="100">
        <v>33</v>
      </c>
      <c r="C81" s="83">
        <v>219</v>
      </c>
      <c r="D81" s="87">
        <v>6.63636363636364</v>
      </c>
      <c r="E81" s="40"/>
      <c r="F81" s="151">
        <v>2018</v>
      </c>
      <c r="G81" s="100">
        <v>11</v>
      </c>
      <c r="H81" s="83">
        <v>54.6</v>
      </c>
      <c r="I81" s="87">
        <v>4.96363636363636</v>
      </c>
      <c r="J81" s="40"/>
      <c r="K81" s="151">
        <v>2018</v>
      </c>
      <c r="L81" s="100">
        <v>1</v>
      </c>
      <c r="M81" s="83">
        <v>3.4</v>
      </c>
      <c r="N81" s="89">
        <v>3.4</v>
      </c>
      <c r="O81" s="96"/>
      <c r="P81" s="83"/>
      <c r="Q81" s="83"/>
      <c r="R81" s="84"/>
      <c r="S81" s="83"/>
      <c r="T81" s="83"/>
      <c r="U81" s="84"/>
      <c r="V81" s="83"/>
      <c r="W81" s="97"/>
    </row>
    <row r="82" ht="21.95" customHeight="1">
      <c r="A82" s="150">
        <v>2019</v>
      </c>
      <c r="B82" s="100">
        <v>26</v>
      </c>
      <c r="C82" s="83">
        <v>172.1</v>
      </c>
      <c r="D82" s="87">
        <v>6.61923076923077</v>
      </c>
      <c r="E82" s="40"/>
      <c r="F82" s="151">
        <v>2019</v>
      </c>
      <c r="G82" s="100">
        <v>11</v>
      </c>
      <c r="H82" s="83">
        <v>59.9</v>
      </c>
      <c r="I82" s="87">
        <v>5.44545454545455</v>
      </c>
      <c r="J82" s="40"/>
      <c r="K82" s="151">
        <v>2019</v>
      </c>
      <c r="L82" s="100">
        <v>0</v>
      </c>
      <c r="M82" s="83">
        <v>0</v>
      </c>
      <c r="N82" s="89"/>
      <c r="O82" s="96"/>
      <c r="P82" s="83"/>
      <c r="Q82" s="83"/>
      <c r="R82" s="84"/>
      <c r="S82" s="83"/>
      <c r="T82" s="83"/>
      <c r="U82" s="84"/>
      <c r="V82" s="83"/>
      <c r="W82" s="97"/>
    </row>
    <row r="83" ht="21.95" customHeight="1">
      <c r="A83" s="150">
        <v>2020</v>
      </c>
      <c r="B83" s="100">
        <v>32</v>
      </c>
      <c r="C83" s="83">
        <v>217.4</v>
      </c>
      <c r="D83" s="87">
        <v>6.79375</v>
      </c>
      <c r="E83" s="40"/>
      <c r="F83" s="151">
        <v>2020</v>
      </c>
      <c r="G83" s="100">
        <v>8</v>
      </c>
      <c r="H83" s="83">
        <v>41.4</v>
      </c>
      <c r="I83" s="87">
        <v>5.175</v>
      </c>
      <c r="J83" s="40"/>
      <c r="K83" s="151">
        <v>2020</v>
      </c>
      <c r="L83" s="100">
        <v>0</v>
      </c>
      <c r="M83" s="83">
        <v>0</v>
      </c>
      <c r="N83" s="89"/>
      <c r="O83" s="96"/>
      <c r="P83" s="83"/>
      <c r="Q83" s="83"/>
      <c r="R83" s="84"/>
      <c r="S83" s="83"/>
      <c r="T83" s="83"/>
      <c r="U83" s="84"/>
      <c r="V83" s="83"/>
      <c r="W83" s="97"/>
    </row>
    <row r="84" ht="21.95" customHeight="1">
      <c r="A84" s="150">
        <v>2021</v>
      </c>
      <c r="B84" s="100">
        <v>31</v>
      </c>
      <c r="C84" s="83">
        <v>200.4</v>
      </c>
      <c r="D84" s="87">
        <v>6.46451612903226</v>
      </c>
      <c r="E84" s="40"/>
      <c r="F84" s="151">
        <v>2021</v>
      </c>
      <c r="G84" s="100">
        <v>12</v>
      </c>
      <c r="H84" s="83">
        <v>52.3</v>
      </c>
      <c r="I84" s="87">
        <v>4.35833333333333</v>
      </c>
      <c r="J84" s="40"/>
      <c r="K84" s="151">
        <v>2021</v>
      </c>
      <c r="L84" s="100">
        <v>2</v>
      </c>
      <c r="M84" s="83">
        <v>3.9</v>
      </c>
      <c r="N84" s="89">
        <v>1.95</v>
      </c>
      <c r="O84" s="96"/>
      <c r="P84" s="83"/>
      <c r="Q84" s="83"/>
      <c r="R84" s="84"/>
      <c r="S84" s="83"/>
      <c r="T84" s="83"/>
      <c r="U84" s="84"/>
      <c r="V84" s="83"/>
      <c r="W84" s="97"/>
    </row>
    <row r="85" ht="21.95" customHeight="1">
      <c r="A85" s="150">
        <v>2022</v>
      </c>
      <c r="B85" s="100">
        <v>27</v>
      </c>
      <c r="C85" s="83">
        <v>182.6</v>
      </c>
      <c r="D85" s="87">
        <v>6.76296296296296</v>
      </c>
      <c r="E85" s="40"/>
      <c r="F85" s="151">
        <v>2022</v>
      </c>
      <c r="G85" s="100">
        <v>8</v>
      </c>
      <c r="H85" s="83">
        <v>43</v>
      </c>
      <c r="I85" s="87">
        <v>5.375</v>
      </c>
      <c r="J85" s="40"/>
      <c r="K85" s="151">
        <v>2022</v>
      </c>
      <c r="L85" s="100">
        <v>0</v>
      </c>
      <c r="M85" s="83">
        <v>0</v>
      </c>
      <c r="N85" s="89"/>
      <c r="O85" s="96"/>
      <c r="P85" s="83"/>
      <c r="Q85" s="83"/>
      <c r="R85" s="84"/>
      <c r="S85" s="83"/>
      <c r="T85" s="83"/>
      <c r="U85" s="84"/>
      <c r="V85" s="83"/>
      <c r="W85" s="97"/>
    </row>
    <row r="86" ht="21.95" customHeight="1">
      <c r="A86" s="86"/>
      <c r="B86" s="94"/>
      <c r="C86" s="83"/>
      <c r="D86" s="87"/>
      <c r="E86" s="40"/>
      <c r="F86" s="88"/>
      <c r="G86" s="94"/>
      <c r="H86" s="83"/>
      <c r="I86" s="87"/>
      <c r="J86" s="40"/>
      <c r="K86" s="88"/>
      <c r="L86" s="94"/>
      <c r="M86" s="83"/>
      <c r="N86" s="89"/>
      <c r="O86" s="96"/>
      <c r="P86" s="83"/>
      <c r="Q86" s="83"/>
      <c r="R86" s="84"/>
      <c r="S86" s="83"/>
      <c r="T86" s="83"/>
      <c r="U86" s="84"/>
      <c r="V86" s="83"/>
      <c r="W86" s="97"/>
    </row>
    <row r="87" ht="21.95" customHeight="1">
      <c r="A87" s="86"/>
      <c r="B87" s="94"/>
      <c r="C87" s="83"/>
      <c r="D87" s="87"/>
      <c r="E87" s="40"/>
      <c r="F87" s="88"/>
      <c r="G87" s="94"/>
      <c r="H87" s="83"/>
      <c r="I87" s="87"/>
      <c r="J87" s="40"/>
      <c r="K87" s="88"/>
      <c r="L87" s="94"/>
      <c r="M87" s="83"/>
      <c r="N87" s="89"/>
      <c r="O87" s="96"/>
      <c r="P87" s="83"/>
      <c r="Q87" s="83"/>
      <c r="R87" s="84"/>
      <c r="S87" s="83"/>
      <c r="T87" s="83"/>
      <c r="U87" s="84"/>
      <c r="V87" s="83"/>
      <c r="W87" s="97"/>
    </row>
    <row r="88" ht="21.95" customHeight="1">
      <c r="A88" s="86"/>
      <c r="B88" s="94"/>
      <c r="C88" s="83"/>
      <c r="D88" s="87"/>
      <c r="E88" s="40"/>
      <c r="F88" s="88"/>
      <c r="G88" s="94"/>
      <c r="H88" s="83"/>
      <c r="I88" s="87"/>
      <c r="J88" s="40"/>
      <c r="K88" s="88"/>
      <c r="L88" s="94"/>
      <c r="M88" s="83"/>
      <c r="N88" s="89"/>
      <c r="O88" s="96"/>
      <c r="P88" s="83"/>
      <c r="Q88" s="83"/>
      <c r="R88" s="84"/>
      <c r="S88" s="83"/>
      <c r="T88" s="83"/>
      <c r="U88" s="84"/>
      <c r="V88" s="83"/>
      <c r="W88" s="97"/>
    </row>
    <row r="89" ht="21.95" customHeight="1">
      <c r="A89" s="86"/>
      <c r="B89" s="94"/>
      <c r="C89" s="83"/>
      <c r="D89" s="87"/>
      <c r="E89" s="40"/>
      <c r="F89" s="88"/>
      <c r="G89" s="94"/>
      <c r="H89" s="83"/>
      <c r="I89" s="87"/>
      <c r="J89" s="40"/>
      <c r="K89" s="88"/>
      <c r="L89" s="94"/>
      <c r="M89" s="83"/>
      <c r="N89" s="89"/>
      <c r="O89" s="96"/>
      <c r="P89" s="83"/>
      <c r="Q89" s="83"/>
      <c r="R89" s="84"/>
      <c r="S89" s="83"/>
      <c r="T89" s="83"/>
      <c r="U89" s="84"/>
      <c r="V89" s="83"/>
      <c r="W89" s="97"/>
    </row>
    <row r="90" ht="21.95" customHeight="1">
      <c r="A90" s="86"/>
      <c r="B90" s="94"/>
      <c r="C90" s="83"/>
      <c r="D90" s="87"/>
      <c r="E90" s="40"/>
      <c r="F90" s="88"/>
      <c r="G90" s="94"/>
      <c r="H90" s="83"/>
      <c r="I90" s="87"/>
      <c r="J90" s="40"/>
      <c r="K90" s="88"/>
      <c r="L90" s="94"/>
      <c r="M90" s="83"/>
      <c r="N90" s="89"/>
      <c r="O90" s="96"/>
      <c r="P90" s="83"/>
      <c r="Q90" s="83"/>
      <c r="R90" s="84"/>
      <c r="S90" s="83"/>
      <c r="T90" s="83"/>
      <c r="U90" s="84"/>
      <c r="V90" s="83"/>
      <c r="W90" s="97"/>
    </row>
    <row r="91" ht="21.95" customHeight="1">
      <c r="A91" s="86"/>
      <c r="B91" s="94"/>
      <c r="C91" s="83"/>
      <c r="D91" s="87"/>
      <c r="E91" s="40"/>
      <c r="F91" s="88"/>
      <c r="G91" s="94"/>
      <c r="H91" s="83"/>
      <c r="I91" s="87"/>
      <c r="J91" s="40"/>
      <c r="K91" s="88"/>
      <c r="L91" s="94"/>
      <c r="M91" s="83"/>
      <c r="N91" s="89"/>
      <c r="O91" s="96"/>
      <c r="P91" s="83"/>
      <c r="Q91" s="83"/>
      <c r="R91" s="84"/>
      <c r="S91" s="83"/>
      <c r="T91" s="83"/>
      <c r="U91" s="84"/>
      <c r="V91" s="83"/>
      <c r="W91" s="97"/>
    </row>
    <row r="92" ht="21.95" customHeight="1">
      <c r="A92" s="86"/>
      <c r="B92" s="94"/>
      <c r="C92" s="83"/>
      <c r="D92" s="87"/>
      <c r="E92" s="40"/>
      <c r="F92" s="88"/>
      <c r="G92" s="94"/>
      <c r="H92" s="83"/>
      <c r="I92" s="87"/>
      <c r="J92" s="40"/>
      <c r="K92" s="88"/>
      <c r="L92" s="94"/>
      <c r="M92" s="83"/>
      <c r="N92" s="89"/>
      <c r="O92" s="96"/>
      <c r="P92" s="83"/>
      <c r="Q92" s="83"/>
      <c r="R92" s="84"/>
      <c r="S92" s="83"/>
      <c r="T92" s="83"/>
      <c r="U92" s="84"/>
      <c r="V92" s="83"/>
      <c r="W92" s="97"/>
    </row>
    <row r="93" ht="21.95" customHeight="1">
      <c r="A93" s="86"/>
      <c r="B93" s="94"/>
      <c r="C93" s="83"/>
      <c r="D93" s="87"/>
      <c r="E93" s="40"/>
      <c r="F93" s="88"/>
      <c r="G93" s="94"/>
      <c r="H93" s="83"/>
      <c r="I93" s="87"/>
      <c r="J93" s="40"/>
      <c r="K93" s="88"/>
      <c r="L93" s="94"/>
      <c r="M93" s="83"/>
      <c r="N93" s="89"/>
      <c r="O93" s="96"/>
      <c r="P93" s="83"/>
      <c r="Q93" s="83"/>
      <c r="R93" s="84"/>
      <c r="S93" s="83"/>
      <c r="T93" s="83"/>
      <c r="U93" s="84"/>
      <c r="V93" s="83"/>
      <c r="W93" s="97"/>
    </row>
    <row r="94" ht="21.95" customHeight="1">
      <c r="A94" s="86"/>
      <c r="B94" s="94"/>
      <c r="C94" s="83"/>
      <c r="D94" s="87"/>
      <c r="E94" s="40"/>
      <c r="F94" s="88"/>
      <c r="G94" s="94"/>
      <c r="H94" s="83"/>
      <c r="I94" s="87"/>
      <c r="J94" s="40"/>
      <c r="K94" s="88"/>
      <c r="L94" s="94"/>
      <c r="M94" s="83"/>
      <c r="N94" s="89"/>
      <c r="O94" s="96"/>
      <c r="P94" s="83"/>
      <c r="Q94" s="83"/>
      <c r="R94" s="84"/>
      <c r="S94" s="83"/>
      <c r="T94" s="83"/>
      <c r="U94" s="84"/>
      <c r="V94" s="83"/>
      <c r="W94" s="97"/>
    </row>
    <row r="95" ht="21.95" customHeight="1">
      <c r="A95" s="86"/>
      <c r="B95" s="94"/>
      <c r="C95" s="83"/>
      <c r="D95" s="87"/>
      <c r="E95" s="40"/>
      <c r="F95" s="88"/>
      <c r="G95" s="94"/>
      <c r="H95" s="83"/>
      <c r="I95" s="87"/>
      <c r="J95" s="40"/>
      <c r="K95" s="88"/>
      <c r="L95" s="94"/>
      <c r="M95" s="83"/>
      <c r="N95" s="89"/>
      <c r="O95" s="96"/>
      <c r="P95" s="83"/>
      <c r="Q95" s="83"/>
      <c r="R95" s="84"/>
      <c r="S95" s="83"/>
      <c r="T95" s="83"/>
      <c r="U95" s="84"/>
      <c r="V95" s="83"/>
      <c r="W95" s="97"/>
    </row>
    <row r="96" ht="21.95" customHeight="1">
      <c r="A96" s="86"/>
      <c r="B96" s="94"/>
      <c r="C96" s="83"/>
      <c r="D96" s="87"/>
      <c r="E96" s="40"/>
      <c r="F96" s="88"/>
      <c r="G96" s="94"/>
      <c r="H96" s="83"/>
      <c r="I96" s="87"/>
      <c r="J96" s="40"/>
      <c r="K96" s="88"/>
      <c r="L96" s="94"/>
      <c r="M96" s="83"/>
      <c r="N96" s="89"/>
      <c r="O96" s="96"/>
      <c r="P96" s="83"/>
      <c r="Q96" s="83"/>
      <c r="R96" s="84"/>
      <c r="S96" s="83"/>
      <c r="T96" s="83"/>
      <c r="U96" s="84"/>
      <c r="V96" s="83"/>
      <c r="W96" s="97"/>
    </row>
    <row r="97" ht="21.95" customHeight="1">
      <c r="A97" s="86"/>
      <c r="B97" s="94"/>
      <c r="C97" s="83"/>
      <c r="D97" s="87"/>
      <c r="E97" s="40"/>
      <c r="F97" s="88"/>
      <c r="G97" s="94"/>
      <c r="H97" s="83"/>
      <c r="I97" s="87"/>
      <c r="J97" s="40"/>
      <c r="K97" s="88"/>
      <c r="L97" s="94"/>
      <c r="M97" s="83"/>
      <c r="N97" s="89"/>
      <c r="O97" s="96"/>
      <c r="P97" s="83"/>
      <c r="Q97" s="83"/>
      <c r="R97" s="84"/>
      <c r="S97" s="83"/>
      <c r="T97" s="83"/>
      <c r="U97" s="84"/>
      <c r="V97" s="83"/>
      <c r="W97" s="97"/>
    </row>
    <row r="98" ht="21.95" customHeight="1">
      <c r="A98" s="86"/>
      <c r="B98" s="94"/>
      <c r="C98" s="83"/>
      <c r="D98" s="87"/>
      <c r="E98" s="40"/>
      <c r="F98" s="88"/>
      <c r="G98" s="94"/>
      <c r="H98" s="83"/>
      <c r="I98" s="87"/>
      <c r="J98" s="40"/>
      <c r="K98" s="88"/>
      <c r="L98" s="94"/>
      <c r="M98" s="83"/>
      <c r="N98" s="89"/>
      <c r="O98" s="96"/>
      <c r="P98" s="83"/>
      <c r="Q98" s="83"/>
      <c r="R98" s="84"/>
      <c r="S98" s="83"/>
      <c r="T98" s="83"/>
      <c r="U98" s="84"/>
      <c r="V98" s="83"/>
      <c r="W98" s="97"/>
    </row>
    <row r="99" ht="21.95" customHeight="1">
      <c r="A99" s="86"/>
      <c r="B99" s="94"/>
      <c r="C99" s="83"/>
      <c r="D99" s="87"/>
      <c r="E99" s="40"/>
      <c r="F99" s="88"/>
      <c r="G99" s="94"/>
      <c r="H99" s="83"/>
      <c r="I99" s="87"/>
      <c r="J99" s="40"/>
      <c r="K99" s="88"/>
      <c r="L99" s="94"/>
      <c r="M99" s="83"/>
      <c r="N99" s="89"/>
      <c r="O99" s="96"/>
      <c r="P99" s="83"/>
      <c r="Q99" s="83"/>
      <c r="R99" s="84"/>
      <c r="S99" s="83"/>
      <c r="T99" s="83"/>
      <c r="U99" s="84"/>
      <c r="V99" s="83"/>
      <c r="W99" s="97"/>
    </row>
    <row r="100" ht="21.95" customHeight="1">
      <c r="A100" s="86"/>
      <c r="B100" s="94"/>
      <c r="C100" s="83"/>
      <c r="D100" s="87"/>
      <c r="E100" s="40"/>
      <c r="F100" s="88"/>
      <c r="G100" s="94"/>
      <c r="H100" s="83"/>
      <c r="I100" s="87"/>
      <c r="J100" s="40"/>
      <c r="K100" s="88"/>
      <c r="L100" s="94"/>
      <c r="M100" s="83"/>
      <c r="N100" s="89"/>
      <c r="O100" s="96"/>
      <c r="P100" s="83"/>
      <c r="Q100" s="83"/>
      <c r="R100" s="84"/>
      <c r="S100" s="83"/>
      <c r="T100" s="83"/>
      <c r="U100" s="84"/>
      <c r="V100" s="83"/>
      <c r="W100" s="97"/>
    </row>
    <row r="101" ht="21.95" customHeight="1">
      <c r="A101" s="86"/>
      <c r="B101" s="94"/>
      <c r="C101" s="83"/>
      <c r="D101" s="87"/>
      <c r="E101" s="40"/>
      <c r="F101" s="88"/>
      <c r="G101" s="94"/>
      <c r="H101" s="83"/>
      <c r="I101" s="87"/>
      <c r="J101" s="40"/>
      <c r="K101" s="88"/>
      <c r="L101" s="94"/>
      <c r="M101" s="83"/>
      <c r="N101" s="89"/>
      <c r="O101" s="96"/>
      <c r="P101" s="83"/>
      <c r="Q101" s="83"/>
      <c r="R101" s="84"/>
      <c r="S101" s="83"/>
      <c r="T101" s="83"/>
      <c r="U101" s="84"/>
      <c r="V101" s="83"/>
      <c r="W101" s="97"/>
    </row>
    <row r="102" ht="21.95" customHeight="1">
      <c r="A102" s="86"/>
      <c r="B102" s="94"/>
      <c r="C102" s="83"/>
      <c r="D102" s="87"/>
      <c r="E102" s="40"/>
      <c r="F102" s="88"/>
      <c r="G102" s="94"/>
      <c r="H102" s="83"/>
      <c r="I102" s="87"/>
      <c r="J102" s="40"/>
      <c r="K102" s="88"/>
      <c r="L102" s="94"/>
      <c r="M102" s="83"/>
      <c r="N102" s="89"/>
      <c r="O102" s="96"/>
      <c r="P102" s="83"/>
      <c r="Q102" s="83"/>
      <c r="R102" s="84"/>
      <c r="S102" s="83"/>
      <c r="T102" s="83"/>
      <c r="U102" s="84"/>
      <c r="V102" s="83"/>
      <c r="W102" s="97"/>
    </row>
    <row r="103" ht="21.95" customHeight="1">
      <c r="A103" s="86"/>
      <c r="B103" s="94"/>
      <c r="C103" s="83"/>
      <c r="D103" s="87"/>
      <c r="E103" s="40"/>
      <c r="F103" s="88"/>
      <c r="G103" s="94"/>
      <c r="H103" s="83"/>
      <c r="I103" s="87"/>
      <c r="J103" s="40"/>
      <c r="K103" s="88"/>
      <c r="L103" s="94"/>
      <c r="M103" s="83"/>
      <c r="N103" s="89"/>
      <c r="O103" s="96"/>
      <c r="P103" s="83"/>
      <c r="Q103" s="83"/>
      <c r="R103" s="84"/>
      <c r="S103" s="83"/>
      <c r="T103" s="83"/>
      <c r="U103" s="84"/>
      <c r="V103" s="83"/>
      <c r="W103" s="97"/>
    </row>
    <row r="104" ht="21.95" customHeight="1">
      <c r="A104" s="86"/>
      <c r="B104" s="84"/>
      <c r="C104" s="83"/>
      <c r="D104" s="90"/>
      <c r="E104" s="40"/>
      <c r="F104" s="88"/>
      <c r="G104" s="84"/>
      <c r="H104" s="83"/>
      <c r="I104" s="90"/>
      <c r="J104" s="40"/>
      <c r="K104" s="88"/>
      <c r="L104" s="84"/>
      <c r="M104" s="83"/>
      <c r="N104" s="91"/>
      <c r="O104" s="96"/>
      <c r="P104" s="83"/>
      <c r="Q104" s="83"/>
      <c r="R104" s="84"/>
      <c r="S104" s="83"/>
      <c r="T104" s="83"/>
      <c r="U104" s="84"/>
      <c r="V104" s="83"/>
      <c r="W104" s="97"/>
    </row>
    <row r="105" ht="21.95" customHeight="1">
      <c r="A105" s="86"/>
      <c r="B105" s="84"/>
      <c r="C105" s="83"/>
      <c r="D105" s="90"/>
      <c r="E105" s="40"/>
      <c r="F105" s="88"/>
      <c r="G105" s="84"/>
      <c r="H105" s="83"/>
      <c r="I105" s="90"/>
      <c r="J105" s="40"/>
      <c r="K105" s="88"/>
      <c r="L105" s="84"/>
      <c r="M105" s="83"/>
      <c r="N105" s="91"/>
      <c r="O105" s="96"/>
      <c r="P105" s="83"/>
      <c r="Q105" s="83"/>
      <c r="R105" s="84"/>
      <c r="S105" s="83"/>
      <c r="T105" s="83"/>
      <c r="U105" s="84"/>
      <c r="V105" s="83"/>
      <c r="W105" s="97"/>
    </row>
    <row r="106" ht="21.95" customHeight="1">
      <c r="A106" t="s" s="92">
        <v>97</v>
      </c>
      <c r="B106" s="94"/>
      <c r="C106" s="83"/>
      <c r="D106" s="87"/>
      <c r="E106" s="40"/>
      <c r="F106" s="88"/>
      <c r="G106" s="94"/>
      <c r="H106" s="83"/>
      <c r="I106" s="87"/>
      <c r="J106" s="40"/>
      <c r="K106" s="88"/>
      <c r="L106" s="94"/>
      <c r="M106" s="83"/>
      <c r="N106" s="89"/>
      <c r="O106" s="96"/>
      <c r="P106" s="83"/>
      <c r="Q106" s="83"/>
      <c r="R106" s="84"/>
      <c r="S106" s="83"/>
      <c r="T106" s="83"/>
      <c r="U106" s="84"/>
      <c r="V106" s="83"/>
      <c r="W106" s="97"/>
    </row>
    <row r="107" ht="21.95" customHeight="1">
      <c r="A107" t="s" s="93">
        <v>98</v>
      </c>
      <c r="B107" s="94"/>
      <c r="C107" s="83"/>
      <c r="D107" s="87"/>
      <c r="E107" s="40"/>
      <c r="F107" t="s" s="95">
        <v>98</v>
      </c>
      <c r="G107" s="94"/>
      <c r="H107" s="83"/>
      <c r="I107" s="87"/>
      <c r="J107" s="40"/>
      <c r="K107" t="s" s="95">
        <v>98</v>
      </c>
      <c r="L107" s="94"/>
      <c r="M107" s="83"/>
      <c r="N107" s="89"/>
      <c r="O107" s="96"/>
      <c r="P107" s="83"/>
      <c r="Q107" s="83"/>
      <c r="R107" s="84"/>
      <c r="S107" s="83"/>
      <c r="T107" s="83"/>
      <c r="U107" s="84"/>
      <c r="V107" s="83"/>
      <c r="W107" s="97"/>
    </row>
    <row r="108" ht="21.95" customHeight="1">
      <c r="A108" t="s" s="98">
        <v>99</v>
      </c>
      <c r="B108" s="83">
        <f>AVERAGE(B49:B58)</f>
        <v>29.8</v>
      </c>
      <c r="C108" s="83">
        <f>AVERAGE(C49:C58)</f>
        <v>179.6</v>
      </c>
      <c r="D108" s="87">
        <f>AVERAGE(D49:D58)</f>
        <v>6.18040067340067</v>
      </c>
      <c r="E108" s="40"/>
      <c r="F108" t="s" s="99">
        <v>99</v>
      </c>
      <c r="G108" s="83">
        <f>AVERAGE(G49:G58)</f>
        <v>15.8</v>
      </c>
      <c r="H108" s="83">
        <f>AVERAGE(H49:H58)</f>
        <v>74.55</v>
      </c>
      <c r="I108" s="87">
        <f>AVERAGE(I49:I58)</f>
        <v>4.87286434398934</v>
      </c>
      <c r="J108" s="40"/>
      <c r="K108" t="s" s="99">
        <v>99</v>
      </c>
      <c r="L108" s="83">
        <f>AVERAGE(L49:L58)</f>
        <v>2.5</v>
      </c>
      <c r="M108" s="83">
        <f>AVERAGE(M49:M58)</f>
        <v>7.12</v>
      </c>
      <c r="N108" s="89">
        <f>AVERAGE(N49:N58)</f>
        <v>2.87958333333333</v>
      </c>
      <c r="O108" s="96"/>
      <c r="P108" s="83"/>
      <c r="Q108" s="83"/>
      <c r="R108" s="84"/>
      <c r="S108" s="83"/>
      <c r="T108" s="83"/>
      <c r="U108" s="84"/>
      <c r="V108" s="83"/>
      <c r="W108" s="97"/>
    </row>
    <row r="109" ht="21.95" customHeight="1">
      <c r="A109" t="s" s="98">
        <v>100</v>
      </c>
      <c r="B109" s="83">
        <f>AVERAGE(B60:B69)</f>
        <v>28.4</v>
      </c>
      <c r="C109" s="83">
        <f>AVERAGE(C60:C69)</f>
        <v>181.66</v>
      </c>
      <c r="D109" s="87">
        <f>AVERAGE(D60:D69)</f>
        <v>6.42153633689108</v>
      </c>
      <c r="E109" s="40"/>
      <c r="F109" t="s" s="99">
        <v>100</v>
      </c>
      <c r="G109" s="83">
        <f>AVERAGE(G60:G69)</f>
        <v>12.7</v>
      </c>
      <c r="H109" s="83">
        <f>AVERAGE(H60:H69)</f>
        <v>62.39</v>
      </c>
      <c r="I109" s="87">
        <f>AVERAGE(I60:I69)</f>
        <v>4.94836263736264</v>
      </c>
      <c r="J109" s="40"/>
      <c r="K109" t="s" s="99">
        <v>100</v>
      </c>
      <c r="L109" s="83">
        <f>AVERAGE(L60:L69)</f>
        <v>1.1</v>
      </c>
      <c r="M109" s="83">
        <f>AVERAGE(M60:M69)</f>
        <v>3.02</v>
      </c>
      <c r="N109" s="89">
        <f>AVERAGE(N60:N69)</f>
        <v>2.7625</v>
      </c>
      <c r="O109" s="96"/>
      <c r="P109" s="83"/>
      <c r="Q109" s="83"/>
      <c r="R109" s="84"/>
      <c r="S109" s="83"/>
      <c r="T109" s="83"/>
      <c r="U109" s="84"/>
      <c r="V109" s="83"/>
      <c r="W109" s="97"/>
    </row>
    <row r="110" ht="21.95" customHeight="1">
      <c r="A110" t="s" s="101">
        <v>101</v>
      </c>
      <c r="B110" s="84"/>
      <c r="C110" s="84"/>
      <c r="D110" s="90"/>
      <c r="E110" s="40"/>
      <c r="F110" t="s" s="102">
        <v>101</v>
      </c>
      <c r="G110" s="84"/>
      <c r="H110" s="84"/>
      <c r="I110" s="90"/>
      <c r="J110" s="40"/>
      <c r="K110" t="s" s="102">
        <v>101</v>
      </c>
      <c r="L110" s="84"/>
      <c r="M110" s="84"/>
      <c r="N110" s="91"/>
      <c r="O110" s="96"/>
      <c r="P110" s="83"/>
      <c r="Q110" s="83"/>
      <c r="R110" s="84"/>
      <c r="S110" s="83"/>
      <c r="T110" s="83"/>
      <c r="U110" s="84"/>
      <c r="V110" s="83"/>
      <c r="W110" s="97"/>
    </row>
    <row r="111" ht="21.95" customHeight="1">
      <c r="A111" t="s" s="103">
        <v>102</v>
      </c>
      <c r="B111" s="83">
        <f>AVERAGE(B53:B62)</f>
        <v>30.6</v>
      </c>
      <c r="C111" s="83">
        <f>AVERAGE(C53:C62)</f>
        <v>187.31</v>
      </c>
      <c r="D111" s="87">
        <f>AVERAGE(D53:D62)</f>
        <v>6.23692712842713</v>
      </c>
      <c r="E111" s="40"/>
      <c r="F111" t="s" s="104">
        <v>102</v>
      </c>
      <c r="G111" s="83">
        <f>AVERAGE(G53:G62)</f>
        <v>15.4</v>
      </c>
      <c r="H111" s="83">
        <f>AVERAGE(H53:H62)</f>
        <v>73.55</v>
      </c>
      <c r="I111" s="87">
        <f>AVERAGE(I53:I62)</f>
        <v>4.90986671004434</v>
      </c>
      <c r="J111" s="40"/>
      <c r="K111" t="s" s="104">
        <v>102</v>
      </c>
      <c r="L111" s="83">
        <f>AVERAGE(L53:L62)</f>
        <v>2.2</v>
      </c>
      <c r="M111" s="83">
        <f>AVERAGE(M53:M62)</f>
        <v>6.17</v>
      </c>
      <c r="N111" s="89">
        <f>AVERAGE(N53:N62)</f>
        <v>2.90185185185185</v>
      </c>
      <c r="O111" s="96"/>
      <c r="P111" s="83"/>
      <c r="Q111" s="83"/>
      <c r="R111" s="84"/>
      <c r="S111" s="83"/>
      <c r="T111" s="83"/>
      <c r="U111" s="84"/>
      <c r="V111" s="83"/>
      <c r="W111" s="97"/>
    </row>
    <row r="112" ht="21.95" customHeight="1">
      <c r="A112" t="s" s="103">
        <v>103</v>
      </c>
      <c r="B112" s="83">
        <f>AVERAGE(B64:B73)</f>
        <v>28.6</v>
      </c>
      <c r="C112" s="83">
        <f>AVERAGE(C64:C73)</f>
        <v>183.36</v>
      </c>
      <c r="D112" s="87">
        <f>AVERAGE(D64:D73)</f>
        <v>6.45510804252433</v>
      </c>
      <c r="E112" s="40"/>
      <c r="F112" t="s" s="104">
        <v>103</v>
      </c>
      <c r="G112" s="83">
        <f>AVERAGE(G64:G73)</f>
        <v>12.5</v>
      </c>
      <c r="H112" s="83">
        <f>AVERAGE(H64:H73)</f>
        <v>61.98</v>
      </c>
      <c r="I112" s="87">
        <f>AVERAGE(I64:I73)</f>
        <v>5.00654887218045</v>
      </c>
      <c r="J112" s="40"/>
      <c r="K112" t="s" s="104">
        <v>103</v>
      </c>
      <c r="L112" s="83">
        <f>AVERAGE(L64:L73)</f>
        <v>1</v>
      </c>
      <c r="M112" s="83">
        <f>AVERAGE(M64:M73)</f>
        <v>2.56</v>
      </c>
      <c r="N112" s="89">
        <f>AVERAGE(N64:N73)</f>
        <v>2.61</v>
      </c>
      <c r="O112" s="96"/>
      <c r="P112" s="83"/>
      <c r="Q112" s="83"/>
      <c r="R112" s="84"/>
      <c r="S112" s="83"/>
      <c r="T112" s="83"/>
      <c r="U112" s="84"/>
      <c r="V112" s="83"/>
      <c r="W112" s="97"/>
    </row>
    <row r="113" ht="21.95" customHeight="1">
      <c r="A113" s="105"/>
      <c r="B113" s="84"/>
      <c r="C113" s="84"/>
      <c r="D113" s="90"/>
      <c r="E113" s="40"/>
      <c r="F113" s="106"/>
      <c r="G113" s="84"/>
      <c r="H113" s="84"/>
      <c r="I113" s="90"/>
      <c r="J113" s="40"/>
      <c r="K113" s="106"/>
      <c r="L113" s="84"/>
      <c r="M113" s="84"/>
      <c r="N113" s="91"/>
      <c r="O113" s="96"/>
      <c r="P113" s="83"/>
      <c r="Q113" s="83"/>
      <c r="R113" s="84"/>
      <c r="S113" s="83"/>
      <c r="T113" s="83"/>
      <c r="U113" s="84"/>
      <c r="V113" s="83"/>
      <c r="W113" s="97"/>
    </row>
    <row r="114" ht="21.95" customHeight="1">
      <c r="A114" t="s" s="93">
        <v>104</v>
      </c>
      <c r="B114" s="84"/>
      <c r="C114" s="84"/>
      <c r="D114" s="90"/>
      <c r="E114" s="40"/>
      <c r="F114" t="s" s="95">
        <v>104</v>
      </c>
      <c r="G114" s="84"/>
      <c r="H114" s="84"/>
      <c r="I114" s="90"/>
      <c r="J114" s="40"/>
      <c r="K114" t="s" s="95">
        <v>104</v>
      </c>
      <c r="L114" s="84"/>
      <c r="M114" s="84"/>
      <c r="N114" s="91"/>
      <c r="O114" s="96"/>
      <c r="P114" s="83"/>
      <c r="Q114" s="83"/>
      <c r="R114" s="84"/>
      <c r="S114" s="83"/>
      <c r="T114" s="83"/>
      <c r="U114" s="84"/>
      <c r="V114" s="83"/>
      <c r="W114" s="97"/>
    </row>
    <row r="115" ht="21.95" customHeight="1">
      <c r="A115" t="s" s="98">
        <v>99</v>
      </c>
      <c r="B115" s="83">
        <f>AVERAGE(B54:B58)</f>
        <v>32</v>
      </c>
      <c r="C115" s="83">
        <f>AVERAGE(C54:C58)</f>
        <v>191.54</v>
      </c>
      <c r="D115" s="87">
        <f>AVERAGE(D54:D58)</f>
        <v>6.18340404040404</v>
      </c>
      <c r="E115" s="40"/>
      <c r="F115" t="s" s="99">
        <v>99</v>
      </c>
      <c r="G115" s="83">
        <f>AVERAGE(G54:G58)</f>
        <v>16.6</v>
      </c>
      <c r="H115" s="83">
        <f>AVERAGE(H54:H58)</f>
        <v>76.45999999999999</v>
      </c>
      <c r="I115" s="87">
        <f>AVERAGE(I54:I58)</f>
        <v>4.84161904761905</v>
      </c>
      <c r="J115" s="40"/>
      <c r="K115" t="s" s="99">
        <v>99</v>
      </c>
      <c r="L115" s="83">
        <f>AVERAGE(L54:L58)</f>
        <v>3</v>
      </c>
      <c r="M115" s="83">
        <f>AVERAGE(M54:M58)</f>
        <v>8.359999999999999</v>
      </c>
      <c r="N115" s="89">
        <f>AVERAGE(N54:N58)</f>
        <v>2.87916666666667</v>
      </c>
      <c r="O115" s="96"/>
      <c r="P115" s="83"/>
      <c r="Q115" s="83"/>
      <c r="R115" s="84"/>
      <c r="S115" s="83"/>
      <c r="T115" s="83"/>
      <c r="U115" s="84"/>
      <c r="V115" s="83"/>
      <c r="W115" s="97"/>
    </row>
    <row r="116" ht="21.95" customHeight="1">
      <c r="A116" t="s" s="98">
        <v>100</v>
      </c>
      <c r="B116" s="83">
        <f>AVERAGE(B60:B64)</f>
        <v>30.4</v>
      </c>
      <c r="C116" s="83">
        <f>AVERAGE(C60:C64)</f>
        <v>191.76</v>
      </c>
      <c r="D116" s="87">
        <f>AVERAGE(D60:D64)</f>
        <v>6.33662068965517</v>
      </c>
      <c r="E116" s="40"/>
      <c r="F116" t="s" s="99">
        <v>100</v>
      </c>
      <c r="G116" s="83">
        <f>AVERAGE(G60:G64)</f>
        <v>14.2</v>
      </c>
      <c r="H116" s="83">
        <f>AVERAGE(H60:H64)</f>
        <v>69.26000000000001</v>
      </c>
      <c r="I116" s="87">
        <f>AVERAGE(I60:I64)</f>
        <v>4.92648717948718</v>
      </c>
      <c r="J116" s="40"/>
      <c r="K116" t="s" s="99">
        <v>100</v>
      </c>
      <c r="L116" s="83">
        <f>AVERAGE(L60:L64)</f>
        <v>1.8</v>
      </c>
      <c r="M116" s="83">
        <f>AVERAGE(M60:M64)</f>
        <v>5.02</v>
      </c>
      <c r="N116" s="89">
        <f>AVERAGE(N60:N64)</f>
        <v>2.86875</v>
      </c>
      <c r="O116" s="96"/>
      <c r="P116" s="83"/>
      <c r="Q116" s="83"/>
      <c r="R116" s="84"/>
      <c r="S116" s="83"/>
      <c r="T116" s="83"/>
      <c r="U116" s="84"/>
      <c r="V116" s="83"/>
      <c r="W116" s="97"/>
    </row>
    <row r="117" ht="21.95" customHeight="1">
      <c r="A117" t="s" s="101">
        <v>101</v>
      </c>
      <c r="B117" s="84"/>
      <c r="C117" s="84"/>
      <c r="D117" s="90"/>
      <c r="E117" s="40"/>
      <c r="F117" t="s" s="102">
        <v>101</v>
      </c>
      <c r="G117" s="84"/>
      <c r="H117" s="84"/>
      <c r="I117" s="90"/>
      <c r="J117" s="40"/>
      <c r="K117" t="s" s="102">
        <v>101</v>
      </c>
      <c r="L117" s="84"/>
      <c r="M117" s="84"/>
      <c r="N117" s="91"/>
      <c r="O117" s="96"/>
      <c r="P117" s="83"/>
      <c r="Q117" s="83"/>
      <c r="R117" s="84"/>
      <c r="S117" s="83"/>
      <c r="T117" s="83"/>
      <c r="U117" s="84"/>
      <c r="V117" s="83"/>
      <c r="W117" s="97"/>
    </row>
    <row r="118" ht="21.95" customHeight="1">
      <c r="A118" t="s" s="103">
        <v>102</v>
      </c>
      <c r="B118" s="83">
        <f>AVERAGE(B58:B62)</f>
        <v>28.6</v>
      </c>
      <c r="C118" s="83">
        <f>AVERAGE(C58:C62)</f>
        <v>176.76</v>
      </c>
      <c r="D118" s="87">
        <f>AVERAGE(D58:D62)</f>
        <v>6.20590476190476</v>
      </c>
      <c r="E118" s="40"/>
      <c r="F118" t="s" s="104">
        <v>102</v>
      </c>
      <c r="G118" s="83">
        <f>AVERAGE(G58:G62)</f>
        <v>14.2</v>
      </c>
      <c r="H118" s="83">
        <f>AVERAGE(H58:H62)</f>
        <v>68.81999999999999</v>
      </c>
      <c r="I118" s="87">
        <f>AVERAGE(I58:I62)</f>
        <v>4.86436437246964</v>
      </c>
      <c r="J118" s="40"/>
      <c r="K118" t="s" s="104">
        <v>102</v>
      </c>
      <c r="L118" s="83">
        <f>AVERAGE(L58:L62)</f>
        <v>2</v>
      </c>
      <c r="M118" s="83">
        <f>AVERAGE(M58:M62)</f>
        <v>5.72</v>
      </c>
      <c r="N118" s="89">
        <f>AVERAGE(N58:N62)</f>
        <v>2.92</v>
      </c>
      <c r="O118" s="96"/>
      <c r="P118" s="83"/>
      <c r="Q118" s="83"/>
      <c r="R118" s="84"/>
      <c r="S118" s="83"/>
      <c r="T118" s="83"/>
      <c r="U118" s="84"/>
      <c r="V118" s="83"/>
      <c r="W118" s="97"/>
    </row>
    <row r="119" ht="21.95" customHeight="1">
      <c r="A119" t="s" s="103">
        <v>103</v>
      </c>
      <c r="B119" s="83">
        <f>AVERAGE(B64:B68)</f>
        <v>28</v>
      </c>
      <c r="C119" s="83">
        <f>AVERAGE(C64:C68)</f>
        <v>181.46</v>
      </c>
      <c r="D119" s="87">
        <f>AVERAGE(D64:D68)</f>
        <v>6.48316791187739</v>
      </c>
      <c r="E119" s="40"/>
      <c r="F119" t="s" s="104">
        <v>103</v>
      </c>
      <c r="G119" s="83">
        <f>AVERAGE(G64:G68)</f>
        <v>12.4</v>
      </c>
      <c r="H119" s="83">
        <f>AVERAGE(H64:H68)</f>
        <v>62.9</v>
      </c>
      <c r="I119" s="87">
        <f>AVERAGE(I64:I68)</f>
        <v>5.05868253968254</v>
      </c>
      <c r="J119" s="40"/>
      <c r="K119" t="s" s="104">
        <v>103</v>
      </c>
      <c r="L119" s="83">
        <f>AVERAGE(L64:L68)</f>
        <v>0.4</v>
      </c>
      <c r="M119" s="83">
        <f>AVERAGE(M64:M68)</f>
        <v>1.02</v>
      </c>
      <c r="N119" s="89">
        <f>AVERAGE(N64:N68)</f>
        <v>2.55</v>
      </c>
      <c r="O119" s="96"/>
      <c r="P119" s="83"/>
      <c r="Q119" s="83"/>
      <c r="R119" s="84"/>
      <c r="S119" s="83"/>
      <c r="T119" s="83"/>
      <c r="U119" s="84"/>
      <c r="V119" s="83"/>
      <c r="W119" s="97"/>
    </row>
    <row r="120" ht="21.95" customHeight="1">
      <c r="A120" s="105"/>
      <c r="B120" s="83"/>
      <c r="C120" s="83"/>
      <c r="D120" s="87"/>
      <c r="E120" s="40"/>
      <c r="F120" s="106"/>
      <c r="G120" s="84"/>
      <c r="H120" s="83"/>
      <c r="I120" s="87"/>
      <c r="J120" s="40"/>
      <c r="K120" s="106"/>
      <c r="L120" s="84"/>
      <c r="M120" s="83"/>
      <c r="N120" s="89"/>
      <c r="O120" s="96"/>
      <c r="P120" s="83"/>
      <c r="Q120" s="83"/>
      <c r="R120" s="84"/>
      <c r="S120" s="83"/>
      <c r="T120" s="83"/>
      <c r="U120" s="84"/>
      <c r="V120" s="83"/>
      <c r="W120" s="97"/>
    </row>
    <row r="121" ht="21.95" customHeight="1">
      <c r="A121" s="105"/>
      <c r="B121" s="107"/>
      <c r="C121" t="s" s="108">
        <v>105</v>
      </c>
      <c r="D121" s="87"/>
      <c r="E121" s="40"/>
      <c r="F121" s="106"/>
      <c r="G121" s="84"/>
      <c r="H121" s="83"/>
      <c r="I121" s="87"/>
      <c r="J121" s="40"/>
      <c r="K121" s="106"/>
      <c r="L121" s="84"/>
      <c r="M121" s="83"/>
      <c r="N121" s="89"/>
      <c r="O121" s="96"/>
      <c r="P121" s="83"/>
      <c r="Q121" s="83"/>
      <c r="R121" s="84"/>
      <c r="S121" s="83"/>
      <c r="T121" s="83"/>
      <c r="U121" s="84"/>
      <c r="V121" s="83"/>
      <c r="W121" s="97"/>
    </row>
    <row r="122" ht="22.75" customHeight="1">
      <c r="A122" s="109"/>
      <c r="B122" s="110"/>
      <c r="C122" t="s" s="111">
        <v>106</v>
      </c>
      <c r="D122" s="112"/>
      <c r="E122" s="113"/>
      <c r="F122" s="114"/>
      <c r="G122" s="115"/>
      <c r="H122" s="116"/>
      <c r="I122" s="112"/>
      <c r="J122" s="113"/>
      <c r="K122" s="114"/>
      <c r="L122" s="115"/>
      <c r="M122" s="116"/>
      <c r="N122" s="117"/>
      <c r="O122" s="118"/>
      <c r="P122" s="116"/>
      <c r="Q122" s="116"/>
      <c r="R122" s="115"/>
      <c r="S122" s="116"/>
      <c r="T122" s="116"/>
      <c r="U122" s="115"/>
      <c r="V122" s="116"/>
      <c r="W12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5.xml><?xml version="1.0" encoding="utf-8"?>
<worksheet xmlns:r="http://schemas.openxmlformats.org/officeDocument/2006/relationships" xmlns="http://schemas.openxmlformats.org/spreadsheetml/2006/main">
  <dimension ref="A1:W149"/>
  <sheetViews>
    <sheetView workbookViewId="0" showGridLines="0" defaultGridColor="1"/>
  </sheetViews>
  <sheetFormatPr defaultColWidth="16.3333" defaultRowHeight="19.9" customHeight="1" outlineLevelRow="0" outlineLevelCol="0"/>
  <cols>
    <col min="1" max="1" width="10" style="313" customWidth="1"/>
    <col min="2" max="4" width="12.1719" style="313" customWidth="1"/>
    <col min="5" max="5" width="1.35156" style="313" customWidth="1"/>
    <col min="6" max="6" width="10" style="313" customWidth="1"/>
    <col min="7" max="9" width="12.1719" style="313" customWidth="1"/>
    <col min="10" max="10" width="1.35156" style="313" customWidth="1"/>
    <col min="11" max="11" width="10" style="313" customWidth="1"/>
    <col min="12" max="14" width="12.1719" style="313" customWidth="1"/>
    <col min="15" max="15" width="10.8516" style="313" customWidth="1"/>
    <col min="16" max="17" width="6.5" style="313" customWidth="1"/>
    <col min="18" max="18" width="10.8516" style="313" customWidth="1"/>
    <col min="19" max="20" width="6.5" style="313" customWidth="1"/>
    <col min="21" max="21" width="10.8516" style="313" customWidth="1"/>
    <col min="22" max="23" width="6.5" style="313" customWidth="1"/>
    <col min="24" max="16384" width="16.3516" style="313" customWidth="1"/>
  </cols>
  <sheetData>
    <row r="1" ht="64.15" customHeight="1">
      <c r="A1" t="s" s="164">
        <v>445</v>
      </c>
      <c r="B1" t="s" s="27">
        <v>40</v>
      </c>
      <c r="C1" t="s" s="27">
        <v>41</v>
      </c>
      <c r="D1" t="s" s="28">
        <v>42</v>
      </c>
      <c r="E1" s="29"/>
      <c r="F1" t="s" s="30">
        <v>446</v>
      </c>
      <c r="G1" t="s" s="27">
        <v>44</v>
      </c>
      <c r="H1" t="s" s="27">
        <v>45</v>
      </c>
      <c r="I1" t="s" s="28">
        <v>46</v>
      </c>
      <c r="J1" s="29"/>
      <c r="K1" t="s" s="30">
        <v>447</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1913</v>
      </c>
      <c r="B3" s="144">
        <v>49</v>
      </c>
      <c r="C3" s="78">
        <v>-117.2</v>
      </c>
      <c r="D3" s="79">
        <v>-2.39183673469388</v>
      </c>
      <c r="E3" s="40"/>
      <c r="F3" s="145">
        <v>1913</v>
      </c>
      <c r="G3" s="144">
        <v>37</v>
      </c>
      <c r="H3" s="78">
        <v>-104</v>
      </c>
      <c r="I3" s="79">
        <v>-2.81081081081081</v>
      </c>
      <c r="J3" s="40"/>
      <c r="K3" s="145">
        <v>1913</v>
      </c>
      <c r="L3" s="144">
        <v>7</v>
      </c>
      <c r="M3" s="78">
        <v>-32</v>
      </c>
      <c r="N3" s="81">
        <v>-4.57142857142857</v>
      </c>
      <c r="O3" s="152"/>
      <c r="P3" s="135"/>
      <c r="Q3" s="97"/>
      <c r="R3" s="153"/>
      <c r="S3" s="135"/>
      <c r="T3" s="97"/>
      <c r="U3" s="153"/>
      <c r="V3" s="135"/>
      <c r="W3" s="97"/>
    </row>
    <row r="4" ht="21.95" customHeight="1">
      <c r="A4" s="150">
        <v>1914</v>
      </c>
      <c r="B4" s="100">
        <v>57</v>
      </c>
      <c r="C4" s="83">
        <v>-99.7</v>
      </c>
      <c r="D4" s="87">
        <v>-1.74912280701754</v>
      </c>
      <c r="E4" s="40"/>
      <c r="F4" s="151">
        <v>1914</v>
      </c>
      <c r="G4" s="100">
        <v>29</v>
      </c>
      <c r="H4" s="83">
        <v>-72.59999999999999</v>
      </c>
      <c r="I4" s="87">
        <v>-2.50344827586207</v>
      </c>
      <c r="J4" s="40"/>
      <c r="K4" s="151">
        <v>1914</v>
      </c>
      <c r="L4" s="100">
        <v>4</v>
      </c>
      <c r="M4" s="83">
        <v>-16.7</v>
      </c>
      <c r="N4" s="89">
        <v>-4.175</v>
      </c>
      <c r="O4" s="152"/>
      <c r="P4" s="135"/>
      <c r="Q4" s="97"/>
      <c r="R4" s="153"/>
      <c r="S4" s="135"/>
      <c r="T4" s="97"/>
      <c r="U4" s="153"/>
      <c r="V4" s="135"/>
      <c r="W4" s="97"/>
    </row>
    <row r="5" ht="21.95" customHeight="1">
      <c r="A5" s="150">
        <v>1915</v>
      </c>
      <c r="B5" s="100">
        <v>8</v>
      </c>
      <c r="C5" s="83">
        <v>-10.8</v>
      </c>
      <c r="D5" s="87">
        <v>-1.35</v>
      </c>
      <c r="E5" s="40"/>
      <c r="F5" s="151">
        <v>1915</v>
      </c>
      <c r="G5" s="100">
        <v>3</v>
      </c>
      <c r="H5" s="83">
        <v>-6.9</v>
      </c>
      <c r="I5" s="87">
        <v>-2.3</v>
      </c>
      <c r="J5" s="40"/>
      <c r="K5" s="151">
        <v>1915</v>
      </c>
      <c r="L5" s="100">
        <v>0</v>
      </c>
      <c r="M5" s="83">
        <v>0</v>
      </c>
      <c r="N5" s="89"/>
      <c r="O5" s="152"/>
      <c r="P5" s="135"/>
      <c r="Q5" s="97"/>
      <c r="R5" s="153"/>
      <c r="S5" s="135"/>
      <c r="T5" s="97"/>
      <c r="U5" s="153"/>
      <c r="V5" s="135"/>
      <c r="W5" s="97"/>
    </row>
    <row r="6" ht="21.95" customHeight="1">
      <c r="A6" s="150">
        <v>1916</v>
      </c>
      <c r="B6" s="100">
        <v>17</v>
      </c>
      <c r="C6" s="83">
        <v>-28.4</v>
      </c>
      <c r="D6" s="87">
        <v>-1.67058823529412</v>
      </c>
      <c r="E6" s="40"/>
      <c r="F6" s="151">
        <v>1916</v>
      </c>
      <c r="G6" s="100">
        <v>7</v>
      </c>
      <c r="H6" s="83">
        <v>-21.1</v>
      </c>
      <c r="I6" s="87">
        <v>-3.01428571428571</v>
      </c>
      <c r="J6" s="40"/>
      <c r="K6" s="151">
        <v>1916</v>
      </c>
      <c r="L6" s="100">
        <v>2</v>
      </c>
      <c r="M6" s="83">
        <v>-7.8</v>
      </c>
      <c r="N6" s="89">
        <v>-3.9</v>
      </c>
      <c r="O6" s="152"/>
      <c r="P6" s="135"/>
      <c r="Q6" s="97"/>
      <c r="R6" s="153"/>
      <c r="S6" s="135"/>
      <c r="T6" s="97"/>
      <c r="U6" s="153"/>
      <c r="V6" s="135"/>
      <c r="W6" s="97"/>
    </row>
    <row r="7" ht="21.95" customHeight="1">
      <c r="A7" s="150">
        <v>1917</v>
      </c>
      <c r="B7" s="100">
        <v>12</v>
      </c>
      <c r="C7" s="83">
        <v>-15.7</v>
      </c>
      <c r="D7" s="87">
        <v>-1.30833333333333</v>
      </c>
      <c r="E7" s="40"/>
      <c r="F7" s="151">
        <v>1917</v>
      </c>
      <c r="G7" s="100">
        <v>4</v>
      </c>
      <c r="H7" s="83">
        <v>-9.199999999999999</v>
      </c>
      <c r="I7" s="87">
        <v>-2.3</v>
      </c>
      <c r="J7" s="40"/>
      <c r="K7" s="151">
        <v>1917</v>
      </c>
      <c r="L7" s="100">
        <v>0</v>
      </c>
      <c r="M7" s="83">
        <v>0</v>
      </c>
      <c r="N7" s="89"/>
      <c r="O7" s="152"/>
      <c r="P7" s="135"/>
      <c r="Q7" s="97"/>
      <c r="R7" s="153"/>
      <c r="S7" s="135"/>
      <c r="T7" s="97"/>
      <c r="U7" s="153"/>
      <c r="V7" s="135"/>
      <c r="W7" s="97"/>
    </row>
    <row r="8" ht="21.95" customHeight="1">
      <c r="A8" s="150">
        <v>1918</v>
      </c>
      <c r="B8" s="100">
        <v>17</v>
      </c>
      <c r="C8" s="83">
        <v>-26.1</v>
      </c>
      <c r="D8" s="87">
        <v>-1.53529411764706</v>
      </c>
      <c r="E8" s="40"/>
      <c r="F8" s="151">
        <v>1918</v>
      </c>
      <c r="G8" s="100">
        <v>8</v>
      </c>
      <c r="H8" s="83">
        <v>-16.9</v>
      </c>
      <c r="I8" s="87">
        <v>-2.1125</v>
      </c>
      <c r="J8" s="40"/>
      <c r="K8" s="151">
        <v>1918</v>
      </c>
      <c r="L8" s="100">
        <v>0</v>
      </c>
      <c r="M8" s="83">
        <v>0</v>
      </c>
      <c r="N8" s="89"/>
      <c r="O8" s="152"/>
      <c r="P8" s="135"/>
      <c r="Q8" s="97"/>
      <c r="R8" s="153"/>
      <c r="S8" s="135"/>
      <c r="T8" s="97"/>
      <c r="U8" s="153"/>
      <c r="V8" s="135"/>
      <c r="W8" s="97"/>
    </row>
    <row r="9" ht="21.95" customHeight="1">
      <c r="A9" s="150">
        <v>1919</v>
      </c>
      <c r="B9" s="100">
        <v>36</v>
      </c>
      <c r="C9" s="83">
        <v>-65.40000000000001</v>
      </c>
      <c r="D9" s="87">
        <v>-1.81666666666667</v>
      </c>
      <c r="E9" s="40"/>
      <c r="F9" s="151">
        <v>1919</v>
      </c>
      <c r="G9" s="100">
        <v>19</v>
      </c>
      <c r="H9" s="83">
        <v>-49.1</v>
      </c>
      <c r="I9" s="87">
        <v>-2.58421052631579</v>
      </c>
      <c r="J9" s="40"/>
      <c r="K9" s="151">
        <v>1919</v>
      </c>
      <c r="L9" s="100">
        <v>5</v>
      </c>
      <c r="M9" s="83">
        <v>-19.1</v>
      </c>
      <c r="N9" s="89">
        <v>-3.82</v>
      </c>
      <c r="O9" s="152"/>
      <c r="P9" s="135"/>
      <c r="Q9" s="97"/>
      <c r="R9" s="153"/>
      <c r="S9" s="135"/>
      <c r="T9" s="97"/>
      <c r="U9" s="153"/>
      <c r="V9" s="135"/>
      <c r="W9" s="97"/>
    </row>
    <row r="10" ht="21.95" customHeight="1">
      <c r="A10" s="150">
        <v>1920</v>
      </c>
      <c r="B10" s="100">
        <v>2</v>
      </c>
      <c r="C10" s="83">
        <v>-1.4</v>
      </c>
      <c r="D10" s="87">
        <v>-0.7</v>
      </c>
      <c r="E10" s="40"/>
      <c r="F10" s="151">
        <v>1920</v>
      </c>
      <c r="G10" s="100">
        <v>0</v>
      </c>
      <c r="H10" s="83">
        <v>0</v>
      </c>
      <c r="I10" s="87"/>
      <c r="J10" s="40"/>
      <c r="K10" s="151">
        <v>1920</v>
      </c>
      <c r="L10" s="100">
        <v>0</v>
      </c>
      <c r="M10" s="83">
        <v>0</v>
      </c>
      <c r="N10" s="89"/>
      <c r="O10" s="152"/>
      <c r="P10" s="135"/>
      <c r="Q10" s="97"/>
      <c r="R10" s="153"/>
      <c r="S10" s="135"/>
      <c r="T10" s="97"/>
      <c r="U10" s="153"/>
      <c r="V10" s="135"/>
      <c r="W10" s="97"/>
    </row>
    <row r="11" ht="21.95" customHeight="1">
      <c r="A11" s="150">
        <v>1921</v>
      </c>
      <c r="B11" s="100">
        <v>17</v>
      </c>
      <c r="C11" s="83">
        <v>-23.8</v>
      </c>
      <c r="D11" s="87">
        <v>-1.4</v>
      </c>
      <c r="E11" s="40"/>
      <c r="F11" s="151">
        <v>1921</v>
      </c>
      <c r="G11" s="100">
        <v>6</v>
      </c>
      <c r="H11" s="83">
        <v>-13.3</v>
      </c>
      <c r="I11" s="87">
        <v>-2.21666666666667</v>
      </c>
      <c r="J11" s="40"/>
      <c r="K11" s="151">
        <v>1921</v>
      </c>
      <c r="L11" s="100">
        <v>0</v>
      </c>
      <c r="M11" s="83">
        <v>0</v>
      </c>
      <c r="N11" s="89"/>
      <c r="O11" s="152"/>
      <c r="P11" s="135"/>
      <c r="Q11" s="97"/>
      <c r="R11" s="153"/>
      <c r="S11" s="135"/>
      <c r="T11" s="97"/>
      <c r="U11" s="153"/>
      <c r="V11" s="135"/>
      <c r="W11" s="97"/>
    </row>
    <row r="12" ht="21.95" customHeight="1">
      <c r="A12" s="150">
        <v>1922</v>
      </c>
      <c r="B12" s="100">
        <v>22</v>
      </c>
      <c r="C12" s="83">
        <v>-35.9</v>
      </c>
      <c r="D12" s="87">
        <v>-1.63181818181818</v>
      </c>
      <c r="E12" s="40"/>
      <c r="F12" s="151">
        <v>1922</v>
      </c>
      <c r="G12" s="100">
        <v>9</v>
      </c>
      <c r="H12" s="83">
        <v>-21.6</v>
      </c>
      <c r="I12" s="87">
        <v>-2.4</v>
      </c>
      <c r="J12" s="40"/>
      <c r="K12" s="151">
        <v>1922</v>
      </c>
      <c r="L12" s="100">
        <v>0</v>
      </c>
      <c r="M12" s="83">
        <v>0</v>
      </c>
      <c r="N12" s="89"/>
      <c r="O12" s="152"/>
      <c r="P12" s="135"/>
      <c r="Q12" s="97"/>
      <c r="R12" s="153"/>
      <c r="S12" s="135"/>
      <c r="T12" s="97"/>
      <c r="U12" s="153"/>
      <c r="V12" s="135"/>
      <c r="W12" s="97"/>
    </row>
    <row r="13" ht="21.95" customHeight="1">
      <c r="A13" s="150">
        <v>1923</v>
      </c>
      <c r="B13" s="100">
        <v>13</v>
      </c>
      <c r="C13" s="83">
        <v>-12.2</v>
      </c>
      <c r="D13" s="87">
        <v>-0.938461538461538</v>
      </c>
      <c r="E13" s="40"/>
      <c r="F13" s="151">
        <v>1923</v>
      </c>
      <c r="G13" s="100">
        <v>1</v>
      </c>
      <c r="H13" s="83">
        <v>-1.7</v>
      </c>
      <c r="I13" s="87">
        <v>-1.7</v>
      </c>
      <c r="J13" s="40"/>
      <c r="K13" s="151">
        <v>1923</v>
      </c>
      <c r="L13" s="100">
        <v>0</v>
      </c>
      <c r="M13" s="83">
        <v>0</v>
      </c>
      <c r="N13" s="89"/>
      <c r="O13" s="152"/>
      <c r="P13" s="135"/>
      <c r="Q13" s="97"/>
      <c r="R13" s="153"/>
      <c r="S13" s="135"/>
      <c r="T13" s="97"/>
      <c r="U13" s="153"/>
      <c r="V13" s="135"/>
      <c r="W13" s="97"/>
    </row>
    <row r="14" ht="21.95" customHeight="1">
      <c r="A14" s="150">
        <v>1924</v>
      </c>
      <c r="B14" s="100">
        <v>35</v>
      </c>
      <c r="C14" s="83">
        <v>-65.3</v>
      </c>
      <c r="D14" s="87">
        <v>-1.86571428571429</v>
      </c>
      <c r="E14" s="40"/>
      <c r="F14" s="151">
        <v>1924</v>
      </c>
      <c r="G14" s="100">
        <v>20</v>
      </c>
      <c r="H14" s="83">
        <v>-52.3</v>
      </c>
      <c r="I14" s="87">
        <v>-2.615</v>
      </c>
      <c r="J14" s="40"/>
      <c r="K14" s="151">
        <v>1924</v>
      </c>
      <c r="L14" s="100">
        <v>0</v>
      </c>
      <c r="M14" s="83">
        <v>0</v>
      </c>
      <c r="N14" s="89"/>
      <c r="O14" s="152"/>
      <c r="P14" s="135"/>
      <c r="Q14" s="97"/>
      <c r="R14" s="153"/>
      <c r="S14" s="135"/>
      <c r="T14" s="97"/>
      <c r="U14" s="153"/>
      <c r="V14" s="135"/>
      <c r="W14" s="97"/>
    </row>
    <row r="15" ht="21.95" customHeight="1">
      <c r="A15" s="150">
        <v>1925</v>
      </c>
      <c r="B15" s="100">
        <v>46</v>
      </c>
      <c r="C15" s="83">
        <v>-83</v>
      </c>
      <c r="D15" s="87">
        <v>-1.80434782608696</v>
      </c>
      <c r="E15" s="40"/>
      <c r="F15" s="151">
        <v>1925</v>
      </c>
      <c r="G15" s="100">
        <v>20</v>
      </c>
      <c r="H15" s="83">
        <v>-58.2</v>
      </c>
      <c r="I15" s="87">
        <v>-2.91</v>
      </c>
      <c r="J15" s="40"/>
      <c r="K15" s="151">
        <v>1925</v>
      </c>
      <c r="L15" s="100">
        <v>4</v>
      </c>
      <c r="M15" s="83">
        <v>-16.4</v>
      </c>
      <c r="N15" s="89">
        <v>-4.1</v>
      </c>
      <c r="O15" s="152"/>
      <c r="P15" s="135"/>
      <c r="Q15" s="97"/>
      <c r="R15" s="153"/>
      <c r="S15" s="135"/>
      <c r="T15" s="97"/>
      <c r="U15" s="153"/>
      <c r="V15" s="135"/>
      <c r="W15" s="97"/>
    </row>
    <row r="16" ht="21.95" customHeight="1">
      <c r="A16" s="150">
        <v>1926</v>
      </c>
      <c r="B16" s="100">
        <v>14</v>
      </c>
      <c r="C16" s="83">
        <v>-18.4</v>
      </c>
      <c r="D16" s="87">
        <v>-1.31428571428571</v>
      </c>
      <c r="E16" s="40"/>
      <c r="F16" s="151">
        <v>1926</v>
      </c>
      <c r="G16" s="100">
        <v>3</v>
      </c>
      <c r="H16" s="83">
        <v>-7.6</v>
      </c>
      <c r="I16" s="87">
        <v>-2.53333333333333</v>
      </c>
      <c r="J16" s="40"/>
      <c r="K16" s="151">
        <v>1926</v>
      </c>
      <c r="L16" s="100">
        <v>1</v>
      </c>
      <c r="M16" s="83">
        <v>-4</v>
      </c>
      <c r="N16" s="89">
        <v>-4</v>
      </c>
      <c r="O16" s="152"/>
      <c r="P16" s="135"/>
      <c r="Q16" s="97"/>
      <c r="R16" s="153"/>
      <c r="S16" s="135"/>
      <c r="T16" s="97"/>
      <c r="U16" s="153"/>
      <c r="V16" s="135"/>
      <c r="W16" s="97"/>
    </row>
    <row r="17" ht="21.95" customHeight="1">
      <c r="A17" s="150">
        <v>1927</v>
      </c>
      <c r="B17" s="100">
        <v>48</v>
      </c>
      <c r="C17" s="83">
        <v>-110.4</v>
      </c>
      <c r="D17" s="87">
        <v>-2.3</v>
      </c>
      <c r="E17" s="40"/>
      <c r="F17" s="151">
        <v>1927</v>
      </c>
      <c r="G17" s="100">
        <v>31</v>
      </c>
      <c r="H17" s="83">
        <v>-93.5</v>
      </c>
      <c r="I17" s="87">
        <v>-3.01612903225806</v>
      </c>
      <c r="J17" s="40"/>
      <c r="K17" s="151">
        <v>1927</v>
      </c>
      <c r="L17" s="100">
        <v>7</v>
      </c>
      <c r="M17" s="83">
        <v>-29.5</v>
      </c>
      <c r="N17" s="89">
        <v>-4.21428571428571</v>
      </c>
      <c r="O17" s="152"/>
      <c r="P17" s="135"/>
      <c r="Q17" s="97"/>
      <c r="R17" s="153"/>
      <c r="S17" s="135"/>
      <c r="T17" s="97"/>
      <c r="U17" s="153"/>
      <c r="V17" s="135"/>
      <c r="W17" s="97"/>
    </row>
    <row r="18" ht="21.95" customHeight="1">
      <c r="A18" s="150">
        <v>1928</v>
      </c>
      <c r="B18" s="100">
        <v>34</v>
      </c>
      <c r="C18" s="83">
        <v>-68.09999999999999</v>
      </c>
      <c r="D18" s="87">
        <v>-2.00294117647059</v>
      </c>
      <c r="E18" s="40"/>
      <c r="F18" s="151">
        <v>1928</v>
      </c>
      <c r="G18" s="100">
        <v>21</v>
      </c>
      <c r="H18" s="83">
        <v>-56.1</v>
      </c>
      <c r="I18" s="87">
        <v>-2.67142857142857</v>
      </c>
      <c r="J18" s="40"/>
      <c r="K18" s="151">
        <v>1928</v>
      </c>
      <c r="L18" s="100">
        <v>2</v>
      </c>
      <c r="M18" s="83">
        <v>-7.8</v>
      </c>
      <c r="N18" s="89">
        <v>-3.9</v>
      </c>
      <c r="O18" s="152"/>
      <c r="P18" s="135"/>
      <c r="Q18" s="97"/>
      <c r="R18" s="153"/>
      <c r="S18" s="135"/>
      <c r="T18" s="97"/>
      <c r="U18" s="153"/>
      <c r="V18" s="135"/>
      <c r="W18" s="97"/>
    </row>
    <row r="19" ht="21.95" customHeight="1">
      <c r="A19" s="150">
        <v>1929</v>
      </c>
      <c r="B19" s="100">
        <v>57</v>
      </c>
      <c r="C19" s="83">
        <v>-146.1</v>
      </c>
      <c r="D19" s="87">
        <v>-2.56315789473684</v>
      </c>
      <c r="E19" s="40"/>
      <c r="F19" s="151">
        <v>1929</v>
      </c>
      <c r="G19" s="100">
        <v>33</v>
      </c>
      <c r="H19" s="83">
        <v>-120.7</v>
      </c>
      <c r="I19" s="87">
        <v>-3.65757575757576</v>
      </c>
      <c r="J19" s="40"/>
      <c r="K19" s="151">
        <v>1929</v>
      </c>
      <c r="L19" s="100">
        <v>16</v>
      </c>
      <c r="M19" s="83">
        <v>-76.09999999999999</v>
      </c>
      <c r="N19" s="89">
        <v>-4.75625</v>
      </c>
      <c r="O19" s="152"/>
      <c r="P19" s="135"/>
      <c r="Q19" s="97"/>
      <c r="R19" s="153"/>
      <c r="S19" s="135"/>
      <c r="T19" s="97"/>
      <c r="U19" s="153"/>
      <c r="V19" s="135"/>
      <c r="W19" s="97"/>
    </row>
    <row r="20" ht="21.95" customHeight="1">
      <c r="A20" s="150">
        <v>1930</v>
      </c>
      <c r="B20" s="100">
        <v>21</v>
      </c>
      <c r="C20" s="83">
        <v>-36.7</v>
      </c>
      <c r="D20" s="87">
        <v>-1.74761904761905</v>
      </c>
      <c r="E20" s="40"/>
      <c r="F20" s="151">
        <v>1930</v>
      </c>
      <c r="G20" s="100">
        <v>14</v>
      </c>
      <c r="H20" s="83">
        <v>-28.9</v>
      </c>
      <c r="I20" s="87">
        <v>-2.06428571428571</v>
      </c>
      <c r="J20" s="40"/>
      <c r="K20" s="151">
        <v>1930</v>
      </c>
      <c r="L20" s="100">
        <v>0</v>
      </c>
      <c r="M20" s="83">
        <v>0</v>
      </c>
      <c r="N20" s="89"/>
      <c r="O20" s="152"/>
      <c r="P20" s="135"/>
      <c r="Q20" s="97"/>
      <c r="R20" s="153"/>
      <c r="S20" s="135"/>
      <c r="T20" s="97"/>
      <c r="U20" s="153"/>
      <c r="V20" s="135"/>
      <c r="W20" s="97"/>
    </row>
    <row r="21" ht="21.95" customHeight="1">
      <c r="A21" s="150">
        <v>1931</v>
      </c>
      <c r="B21" s="100">
        <v>16</v>
      </c>
      <c r="C21" s="83">
        <v>-21.6</v>
      </c>
      <c r="D21" s="87">
        <v>-1.35</v>
      </c>
      <c r="E21" s="40"/>
      <c r="F21" s="151">
        <v>1931</v>
      </c>
      <c r="G21" s="100">
        <v>5</v>
      </c>
      <c r="H21" s="83">
        <v>-10.2</v>
      </c>
      <c r="I21" s="87">
        <v>-2.04</v>
      </c>
      <c r="J21" s="40"/>
      <c r="K21" s="151">
        <v>1931</v>
      </c>
      <c r="L21" s="100">
        <v>0</v>
      </c>
      <c r="M21" s="83">
        <v>0</v>
      </c>
      <c r="N21" s="89"/>
      <c r="O21" s="152"/>
      <c r="P21" s="135"/>
      <c r="Q21" s="97"/>
      <c r="R21" s="153"/>
      <c r="S21" s="135"/>
      <c r="T21" s="97"/>
      <c r="U21" s="153"/>
      <c r="V21" s="135"/>
      <c r="W21" s="97"/>
    </row>
    <row r="22" ht="21.95" customHeight="1">
      <c r="A22" s="150">
        <v>1932</v>
      </c>
      <c r="B22" s="100">
        <v>34</v>
      </c>
      <c r="C22" s="83">
        <v>-69.3</v>
      </c>
      <c r="D22" s="87">
        <v>-2.03823529411765</v>
      </c>
      <c r="E22" s="40"/>
      <c r="F22" s="151">
        <v>1932</v>
      </c>
      <c r="G22" s="100">
        <v>16</v>
      </c>
      <c r="H22" s="83">
        <v>-50.6</v>
      </c>
      <c r="I22" s="87">
        <v>-3.1625</v>
      </c>
      <c r="J22" s="40"/>
      <c r="K22" s="151">
        <v>1932</v>
      </c>
      <c r="L22" s="100">
        <v>7</v>
      </c>
      <c r="M22" s="83">
        <v>-29.5</v>
      </c>
      <c r="N22" s="89">
        <v>-4.21428571428571</v>
      </c>
      <c r="O22" s="152"/>
      <c r="P22" s="135"/>
      <c r="Q22" s="97"/>
      <c r="R22" s="153"/>
      <c r="S22" s="135"/>
      <c r="T22" s="97"/>
      <c r="U22" s="153"/>
      <c r="V22" s="135"/>
      <c r="W22" s="97"/>
    </row>
    <row r="23" ht="21.95" customHeight="1">
      <c r="A23" s="150">
        <v>1933</v>
      </c>
      <c r="B23" s="100">
        <v>29</v>
      </c>
      <c r="C23" s="83">
        <v>-52.6</v>
      </c>
      <c r="D23" s="87">
        <v>-1.81379310344828</v>
      </c>
      <c r="E23" s="40"/>
      <c r="F23" s="151">
        <v>1933</v>
      </c>
      <c r="G23" s="100">
        <v>18</v>
      </c>
      <c r="H23" s="83">
        <v>-42.9</v>
      </c>
      <c r="I23" s="87">
        <v>-2.38333333333333</v>
      </c>
      <c r="J23" s="40"/>
      <c r="K23" s="151">
        <v>1933</v>
      </c>
      <c r="L23" s="100">
        <v>0</v>
      </c>
      <c r="M23" s="83">
        <v>0</v>
      </c>
      <c r="N23" s="89"/>
      <c r="O23" s="152"/>
      <c r="P23" s="135"/>
      <c r="Q23" s="97"/>
      <c r="R23" s="153"/>
      <c r="S23" s="135"/>
      <c r="T23" s="97"/>
      <c r="U23" s="153"/>
      <c r="V23" s="135"/>
      <c r="W23" s="97"/>
    </row>
    <row r="24" ht="21.95" customHeight="1">
      <c r="A24" s="150">
        <v>1934</v>
      </c>
      <c r="B24" s="100">
        <v>38</v>
      </c>
      <c r="C24" s="83">
        <v>-78.90000000000001</v>
      </c>
      <c r="D24" s="87">
        <v>-2.07631578947368</v>
      </c>
      <c r="E24" s="40"/>
      <c r="F24" s="151">
        <v>1934</v>
      </c>
      <c r="G24" s="100">
        <v>18</v>
      </c>
      <c r="H24" s="83">
        <v>-57.6</v>
      </c>
      <c r="I24" s="87">
        <v>-3.2</v>
      </c>
      <c r="J24" s="40"/>
      <c r="K24" s="151">
        <v>1934</v>
      </c>
      <c r="L24" s="100">
        <v>4</v>
      </c>
      <c r="M24" s="83">
        <v>-17.2</v>
      </c>
      <c r="N24" s="89">
        <v>-4.3</v>
      </c>
      <c r="O24" s="152"/>
      <c r="P24" s="135"/>
      <c r="Q24" s="97"/>
      <c r="R24" s="153"/>
      <c r="S24" s="135"/>
      <c r="T24" s="97"/>
      <c r="U24" s="153"/>
      <c r="V24" s="135"/>
      <c r="W24" s="97"/>
    </row>
    <row r="25" ht="21.95" customHeight="1">
      <c r="A25" s="150">
        <v>1935</v>
      </c>
      <c r="B25" s="100">
        <v>33</v>
      </c>
      <c r="C25" s="83">
        <v>-53.8</v>
      </c>
      <c r="D25" s="87">
        <v>-1.63030303030303</v>
      </c>
      <c r="E25" s="40"/>
      <c r="F25" s="151">
        <v>1935</v>
      </c>
      <c r="G25" s="100">
        <v>13</v>
      </c>
      <c r="H25" s="83">
        <v>-36.9</v>
      </c>
      <c r="I25" s="87">
        <v>-2.83846153846154</v>
      </c>
      <c r="J25" s="40"/>
      <c r="K25" s="151">
        <v>1935</v>
      </c>
      <c r="L25" s="100">
        <v>3</v>
      </c>
      <c r="M25" s="83">
        <v>-12.2</v>
      </c>
      <c r="N25" s="89">
        <v>-4.06666666666667</v>
      </c>
      <c r="O25" s="152"/>
      <c r="P25" s="135"/>
      <c r="Q25" s="97"/>
      <c r="R25" s="153"/>
      <c r="S25" s="135"/>
      <c r="T25" s="97"/>
      <c r="U25" s="153"/>
      <c r="V25" s="135"/>
      <c r="W25" s="97"/>
    </row>
    <row r="26" ht="21.95" customHeight="1">
      <c r="A26" s="150">
        <v>1936</v>
      </c>
      <c r="B26" s="100">
        <v>34</v>
      </c>
      <c r="C26" s="83">
        <v>-62.6</v>
      </c>
      <c r="D26" s="87">
        <v>-1.84117647058824</v>
      </c>
      <c r="E26" s="40"/>
      <c r="F26" s="151">
        <v>1936</v>
      </c>
      <c r="G26" s="100">
        <v>14</v>
      </c>
      <c r="H26" s="83">
        <v>-43.7</v>
      </c>
      <c r="I26" s="87">
        <v>-3.12142857142857</v>
      </c>
      <c r="J26" s="40"/>
      <c r="K26" s="151">
        <v>1936</v>
      </c>
      <c r="L26" s="100">
        <v>6</v>
      </c>
      <c r="M26" s="83">
        <v>-24.9</v>
      </c>
      <c r="N26" s="89">
        <v>-4.15</v>
      </c>
      <c r="O26" s="152"/>
      <c r="P26" s="135"/>
      <c r="Q26" s="97"/>
      <c r="R26" s="153"/>
      <c r="S26" s="135"/>
      <c r="T26" s="97"/>
      <c r="U26" s="153"/>
      <c r="V26" s="135"/>
      <c r="W26" s="97"/>
    </row>
    <row r="27" ht="21.95" customHeight="1">
      <c r="A27" s="150">
        <v>1937</v>
      </c>
      <c r="B27" s="100">
        <v>38</v>
      </c>
      <c r="C27" s="83">
        <v>-63.1</v>
      </c>
      <c r="D27" s="87">
        <v>-1.66052631578947</v>
      </c>
      <c r="E27" s="40"/>
      <c r="F27" s="151">
        <v>1937</v>
      </c>
      <c r="G27" s="100">
        <v>15</v>
      </c>
      <c r="H27" s="83">
        <v>-40.1</v>
      </c>
      <c r="I27" s="87">
        <v>-2.67333333333333</v>
      </c>
      <c r="J27" s="40"/>
      <c r="K27" s="151">
        <v>1937</v>
      </c>
      <c r="L27" s="100">
        <v>1</v>
      </c>
      <c r="M27" s="83">
        <v>-3.7</v>
      </c>
      <c r="N27" s="89">
        <v>-3.7</v>
      </c>
      <c r="O27" s="152"/>
      <c r="P27" s="135"/>
      <c r="Q27" s="97"/>
      <c r="R27" s="153"/>
      <c r="S27" s="135"/>
      <c r="T27" s="97"/>
      <c r="U27" s="153"/>
      <c r="V27" s="135"/>
      <c r="W27" s="97"/>
    </row>
    <row r="28" ht="21.95" customHeight="1">
      <c r="A28" s="150">
        <v>1938</v>
      </c>
      <c r="B28" s="100">
        <v>20</v>
      </c>
      <c r="C28" s="83">
        <v>-35.3</v>
      </c>
      <c r="D28" s="87">
        <v>-1.765</v>
      </c>
      <c r="E28" s="40"/>
      <c r="F28" s="151">
        <v>1938</v>
      </c>
      <c r="G28" s="100">
        <v>14</v>
      </c>
      <c r="H28" s="83">
        <v>-29.8</v>
      </c>
      <c r="I28" s="87">
        <v>-2.12857142857143</v>
      </c>
      <c r="J28" s="40"/>
      <c r="K28" s="151">
        <v>1938</v>
      </c>
      <c r="L28" s="100">
        <v>0</v>
      </c>
      <c r="M28" s="83">
        <v>0</v>
      </c>
      <c r="N28" s="89"/>
      <c r="O28" s="152"/>
      <c r="P28" s="135"/>
      <c r="Q28" s="97"/>
      <c r="R28" s="153"/>
      <c r="S28" s="135"/>
      <c r="T28" s="97"/>
      <c r="U28" s="153"/>
      <c r="V28" s="135"/>
      <c r="W28" s="97"/>
    </row>
    <row r="29" ht="21.95" customHeight="1">
      <c r="A29" s="150">
        <v>1939</v>
      </c>
      <c r="B29" s="100">
        <v>18</v>
      </c>
      <c r="C29" s="83">
        <v>-33.8</v>
      </c>
      <c r="D29" s="87">
        <v>-1.87777777777778</v>
      </c>
      <c r="E29" s="40"/>
      <c r="F29" s="151">
        <v>1939</v>
      </c>
      <c r="G29" s="100">
        <v>13</v>
      </c>
      <c r="H29" s="83">
        <v>-29</v>
      </c>
      <c r="I29" s="87">
        <v>-2.23076923076923</v>
      </c>
      <c r="J29" s="40"/>
      <c r="K29" s="151">
        <v>1939</v>
      </c>
      <c r="L29" s="100">
        <v>0</v>
      </c>
      <c r="M29" s="83">
        <v>0</v>
      </c>
      <c r="N29" s="89"/>
      <c r="O29" s="152"/>
      <c r="P29" s="135"/>
      <c r="Q29" s="97"/>
      <c r="R29" s="153"/>
      <c r="S29" s="135"/>
      <c r="T29" s="97"/>
      <c r="U29" s="153"/>
      <c r="V29" s="135"/>
      <c r="W29" s="97"/>
    </row>
    <row r="30" ht="21.95" customHeight="1">
      <c r="A30" s="150">
        <v>1940</v>
      </c>
      <c r="B30" s="100">
        <v>59</v>
      </c>
      <c r="C30" s="83">
        <v>-96.2</v>
      </c>
      <c r="D30" s="87">
        <v>-1.63050847457627</v>
      </c>
      <c r="E30" s="40"/>
      <c r="F30" s="151">
        <v>1940</v>
      </c>
      <c r="G30" s="100">
        <v>25</v>
      </c>
      <c r="H30" s="83">
        <v>-62.7</v>
      </c>
      <c r="I30" s="87">
        <v>-2.508</v>
      </c>
      <c r="J30" s="40"/>
      <c r="K30" s="151">
        <v>1940</v>
      </c>
      <c r="L30" s="100">
        <v>1</v>
      </c>
      <c r="M30" s="83">
        <v>-3.9</v>
      </c>
      <c r="N30" s="89">
        <v>-3.9</v>
      </c>
      <c r="O30" s="152"/>
      <c r="P30" s="135"/>
      <c r="Q30" s="97"/>
      <c r="R30" s="153"/>
      <c r="S30" s="135"/>
      <c r="T30" s="97"/>
      <c r="U30" s="153"/>
      <c r="V30" s="135"/>
      <c r="W30" s="97"/>
    </row>
    <row r="31" ht="21.95" customHeight="1">
      <c r="A31" s="150">
        <v>1941</v>
      </c>
      <c r="B31" s="100">
        <v>41</v>
      </c>
      <c r="C31" s="83">
        <v>-67.2</v>
      </c>
      <c r="D31" s="87">
        <v>-1.6390243902439</v>
      </c>
      <c r="E31" s="40"/>
      <c r="F31" s="151">
        <v>1941</v>
      </c>
      <c r="G31" s="100">
        <v>18</v>
      </c>
      <c r="H31" s="83">
        <v>-44.2</v>
      </c>
      <c r="I31" s="87">
        <v>-2.45555555555556</v>
      </c>
      <c r="J31" s="40"/>
      <c r="K31" s="151">
        <v>1941</v>
      </c>
      <c r="L31" s="100">
        <v>1</v>
      </c>
      <c r="M31" s="83">
        <v>-3.7</v>
      </c>
      <c r="N31" s="89">
        <v>-3.7</v>
      </c>
      <c r="O31" s="152"/>
      <c r="P31" s="135"/>
      <c r="Q31" s="97"/>
      <c r="R31" s="153"/>
      <c r="S31" s="135"/>
      <c r="T31" s="97"/>
      <c r="U31" s="153"/>
      <c r="V31" s="135"/>
      <c r="W31" s="97"/>
    </row>
    <row r="32" ht="21.95" customHeight="1">
      <c r="A32" s="150">
        <v>1942</v>
      </c>
      <c r="B32" s="100">
        <v>19</v>
      </c>
      <c r="C32" s="83">
        <v>-23.4</v>
      </c>
      <c r="D32" s="87">
        <v>-1.23157894736842</v>
      </c>
      <c r="E32" s="40"/>
      <c r="F32" s="151">
        <v>1942</v>
      </c>
      <c r="G32" s="100">
        <v>6</v>
      </c>
      <c r="H32" s="83">
        <v>-13.2</v>
      </c>
      <c r="I32" s="87">
        <v>-2.2</v>
      </c>
      <c r="J32" s="40"/>
      <c r="K32" s="151">
        <v>1942</v>
      </c>
      <c r="L32" s="100">
        <v>0</v>
      </c>
      <c r="M32" s="83">
        <v>0</v>
      </c>
      <c r="N32" s="89"/>
      <c r="O32" s="152"/>
      <c r="P32" s="135"/>
      <c r="Q32" s="97"/>
      <c r="R32" s="153"/>
      <c r="S32" s="135"/>
      <c r="T32" s="97"/>
      <c r="U32" s="153"/>
      <c r="V32" s="135"/>
      <c r="W32" s="97"/>
    </row>
    <row r="33" ht="21.95" customHeight="1">
      <c r="A33" s="150">
        <v>1943</v>
      </c>
      <c r="B33" s="100">
        <v>40</v>
      </c>
      <c r="C33" s="83">
        <v>-65.3</v>
      </c>
      <c r="D33" s="87">
        <v>-1.6325</v>
      </c>
      <c r="E33" s="40"/>
      <c r="F33" s="151">
        <v>1943</v>
      </c>
      <c r="G33" s="100">
        <v>20</v>
      </c>
      <c r="H33" s="83">
        <v>-44.7</v>
      </c>
      <c r="I33" s="87">
        <v>-2.235</v>
      </c>
      <c r="J33" s="40"/>
      <c r="K33" s="151">
        <v>1943</v>
      </c>
      <c r="L33" s="100">
        <v>0</v>
      </c>
      <c r="M33" s="83">
        <v>0</v>
      </c>
      <c r="N33" s="89"/>
      <c r="O33" s="152"/>
      <c r="P33" s="135"/>
      <c r="Q33" s="97"/>
      <c r="R33" s="153"/>
      <c r="S33" s="135"/>
      <c r="T33" s="97"/>
      <c r="U33" s="153"/>
      <c r="V33" s="135"/>
      <c r="W33" s="97"/>
    </row>
    <row r="34" ht="21.95" customHeight="1">
      <c r="A34" s="150">
        <v>1944</v>
      </c>
      <c r="B34" s="100">
        <v>61</v>
      </c>
      <c r="C34" s="83">
        <v>-166.6</v>
      </c>
      <c r="D34" s="87">
        <v>-2.73114754098361</v>
      </c>
      <c r="E34" s="40"/>
      <c r="F34" s="151">
        <v>1944</v>
      </c>
      <c r="G34" s="100">
        <v>47</v>
      </c>
      <c r="H34" s="83">
        <v>-153.7</v>
      </c>
      <c r="I34" s="87">
        <v>-3.27021276595745</v>
      </c>
      <c r="J34" s="40"/>
      <c r="K34" s="151">
        <v>1944</v>
      </c>
      <c r="L34" s="100">
        <v>17</v>
      </c>
      <c r="M34" s="83">
        <v>-73.59999999999999</v>
      </c>
      <c r="N34" s="89">
        <v>-4.32941176470588</v>
      </c>
      <c r="O34" s="152"/>
      <c r="P34" s="135"/>
      <c r="Q34" s="97"/>
      <c r="R34" s="153"/>
      <c r="S34" s="135"/>
      <c r="T34" s="97"/>
      <c r="U34" s="153"/>
      <c r="V34" s="135"/>
      <c r="W34" s="97"/>
    </row>
    <row r="35" ht="21.95" customHeight="1">
      <c r="A35" s="150">
        <v>1945</v>
      </c>
      <c r="B35" s="100">
        <v>32</v>
      </c>
      <c r="C35" s="83">
        <v>-50</v>
      </c>
      <c r="D35" s="87">
        <v>-1.5625</v>
      </c>
      <c r="E35" s="40"/>
      <c r="F35" s="151">
        <v>1945</v>
      </c>
      <c r="G35" s="100">
        <v>13</v>
      </c>
      <c r="H35" s="83">
        <v>-33</v>
      </c>
      <c r="I35" s="87">
        <v>-2.53846153846154</v>
      </c>
      <c r="J35" s="40"/>
      <c r="K35" s="151">
        <v>1945</v>
      </c>
      <c r="L35" s="100">
        <v>0</v>
      </c>
      <c r="M35" s="83">
        <v>0</v>
      </c>
      <c r="N35" s="89"/>
      <c r="O35" s="152"/>
      <c r="P35" s="135"/>
      <c r="Q35" s="97"/>
      <c r="R35" s="153"/>
      <c r="S35" s="135"/>
      <c r="T35" s="97"/>
      <c r="U35" s="153"/>
      <c r="V35" s="135"/>
      <c r="W35" s="97"/>
    </row>
    <row r="36" ht="21.95" customHeight="1">
      <c r="A36" s="150">
        <v>1946</v>
      </c>
      <c r="B36" s="100">
        <v>39</v>
      </c>
      <c r="C36" s="83">
        <v>-74.3</v>
      </c>
      <c r="D36" s="87">
        <v>-1.90512820512821</v>
      </c>
      <c r="E36" s="40"/>
      <c r="F36" s="151">
        <v>1946</v>
      </c>
      <c r="G36" s="100">
        <v>21</v>
      </c>
      <c r="H36" s="83">
        <v>-57.1</v>
      </c>
      <c r="I36" s="87">
        <v>-2.71904761904762</v>
      </c>
      <c r="J36" s="40"/>
      <c r="K36" s="151">
        <v>1946</v>
      </c>
      <c r="L36" s="100">
        <v>5</v>
      </c>
      <c r="M36" s="83">
        <v>-20.3</v>
      </c>
      <c r="N36" s="89">
        <v>-4.06</v>
      </c>
      <c r="O36" s="152"/>
      <c r="P36" s="135"/>
      <c r="Q36" s="97"/>
      <c r="R36" s="153"/>
      <c r="S36" s="135"/>
      <c r="T36" s="97"/>
      <c r="U36" s="153"/>
      <c r="V36" s="135"/>
      <c r="W36" s="97"/>
    </row>
    <row r="37" ht="21.95" customHeight="1">
      <c r="A37" s="150">
        <v>1947</v>
      </c>
      <c r="B37" s="100">
        <v>19</v>
      </c>
      <c r="C37" s="83">
        <v>-23.7</v>
      </c>
      <c r="D37" s="87">
        <v>-1.24736842105263</v>
      </c>
      <c r="E37" s="40"/>
      <c r="F37" s="151">
        <v>1947</v>
      </c>
      <c r="G37" s="100">
        <v>5</v>
      </c>
      <c r="H37" s="83">
        <v>-11.3</v>
      </c>
      <c r="I37" s="87">
        <v>-2.26</v>
      </c>
      <c r="J37" s="40"/>
      <c r="K37" s="151">
        <v>1947</v>
      </c>
      <c r="L37" s="100">
        <v>0</v>
      </c>
      <c r="M37" s="83">
        <v>0</v>
      </c>
      <c r="N37" s="89"/>
      <c r="O37" s="152"/>
      <c r="P37" s="135"/>
      <c r="Q37" s="97"/>
      <c r="R37" s="153"/>
      <c r="S37" s="135"/>
      <c r="T37" s="97"/>
      <c r="U37" s="153"/>
      <c r="V37" s="135"/>
      <c r="W37" s="97"/>
    </row>
    <row r="38" ht="21.95" customHeight="1">
      <c r="A38" s="150">
        <v>1948</v>
      </c>
      <c r="B38" s="100">
        <v>34</v>
      </c>
      <c r="C38" s="83">
        <v>-76.3</v>
      </c>
      <c r="D38" s="87">
        <v>-2.24411764705882</v>
      </c>
      <c r="E38" s="40"/>
      <c r="F38" s="151">
        <v>1948</v>
      </c>
      <c r="G38" s="100">
        <v>21</v>
      </c>
      <c r="H38" s="83">
        <v>-62.8</v>
      </c>
      <c r="I38" s="87">
        <v>-2.99047619047619</v>
      </c>
      <c r="J38" s="40"/>
      <c r="K38" s="151">
        <v>1948</v>
      </c>
      <c r="L38" s="100">
        <v>6</v>
      </c>
      <c r="M38" s="83">
        <v>-25.7</v>
      </c>
      <c r="N38" s="89">
        <v>-4.28333333333333</v>
      </c>
      <c r="O38" s="152"/>
      <c r="P38" s="135"/>
      <c r="Q38" s="97"/>
      <c r="R38" s="153"/>
      <c r="S38" s="135"/>
      <c r="T38" s="97"/>
      <c r="U38" s="153"/>
      <c r="V38" s="135"/>
      <c r="W38" s="97"/>
    </row>
    <row r="39" ht="21.95" customHeight="1">
      <c r="A39" s="150">
        <v>1949</v>
      </c>
      <c r="B39" s="100">
        <v>43</v>
      </c>
      <c r="C39" s="83">
        <v>-95.09999999999999</v>
      </c>
      <c r="D39" s="87">
        <v>-2.21162790697674</v>
      </c>
      <c r="E39" s="40"/>
      <c r="F39" s="151">
        <v>1949</v>
      </c>
      <c r="G39" s="100">
        <v>26</v>
      </c>
      <c r="H39" s="83">
        <v>-78</v>
      </c>
      <c r="I39" s="87">
        <v>-3</v>
      </c>
      <c r="J39" s="40"/>
      <c r="K39" s="151">
        <v>1949</v>
      </c>
      <c r="L39" s="100">
        <v>4</v>
      </c>
      <c r="M39" s="83">
        <v>-19.4</v>
      </c>
      <c r="N39" s="89">
        <v>-4.85</v>
      </c>
      <c r="O39" s="152"/>
      <c r="P39" s="135"/>
      <c r="Q39" s="97"/>
      <c r="R39" s="153"/>
      <c r="S39" s="135"/>
      <c r="T39" s="97"/>
      <c r="U39" s="153"/>
      <c r="V39" s="135"/>
      <c r="W39" s="97"/>
    </row>
    <row r="40" ht="21.95" customHeight="1">
      <c r="A40" s="150">
        <v>1950</v>
      </c>
      <c r="B40" s="100">
        <v>48</v>
      </c>
      <c r="C40" s="83">
        <v>-77.7</v>
      </c>
      <c r="D40" s="87">
        <v>-1.61875</v>
      </c>
      <c r="E40" s="40"/>
      <c r="F40" s="151">
        <v>1950</v>
      </c>
      <c r="G40" s="100">
        <v>25</v>
      </c>
      <c r="H40" s="83">
        <v>-57</v>
      </c>
      <c r="I40" s="87">
        <v>-2.28</v>
      </c>
      <c r="J40" s="40"/>
      <c r="K40" s="151">
        <v>1950</v>
      </c>
      <c r="L40" s="100">
        <v>1</v>
      </c>
      <c r="M40" s="83">
        <v>-3.9</v>
      </c>
      <c r="N40" s="89">
        <v>-3.9</v>
      </c>
      <c r="O40" s="152"/>
      <c r="P40" s="135"/>
      <c r="Q40" s="97"/>
      <c r="R40" s="153"/>
      <c r="S40" s="135"/>
      <c r="T40" s="97"/>
      <c r="U40" s="153"/>
      <c r="V40" s="135"/>
      <c r="W40" s="97"/>
    </row>
    <row r="41" ht="21.95" customHeight="1">
      <c r="A41" s="150">
        <v>1951</v>
      </c>
      <c r="B41" s="100">
        <v>13</v>
      </c>
      <c r="C41" s="83">
        <v>-24.4</v>
      </c>
      <c r="D41" s="87">
        <v>-1.87692307692308</v>
      </c>
      <c r="E41" s="40"/>
      <c r="F41" s="151">
        <v>1951</v>
      </c>
      <c r="G41" s="100">
        <v>7</v>
      </c>
      <c r="H41" s="83">
        <v>-17.8</v>
      </c>
      <c r="I41" s="87">
        <v>-2.54285714285714</v>
      </c>
      <c r="J41" s="40"/>
      <c r="K41" s="151">
        <v>1951</v>
      </c>
      <c r="L41" s="100">
        <v>0</v>
      </c>
      <c r="M41" s="83">
        <v>0</v>
      </c>
      <c r="N41" s="89"/>
      <c r="O41" s="152"/>
      <c r="P41" s="135"/>
      <c r="Q41" s="97"/>
      <c r="R41" s="153"/>
      <c r="S41" s="135"/>
      <c r="T41" s="97"/>
      <c r="U41" s="153"/>
      <c r="V41" s="135"/>
      <c r="W41" s="97"/>
    </row>
    <row r="42" ht="21.95" customHeight="1">
      <c r="A42" s="150">
        <v>1952</v>
      </c>
      <c r="B42" s="100">
        <v>28</v>
      </c>
      <c r="C42" s="83">
        <v>-44.1</v>
      </c>
      <c r="D42" s="87">
        <v>-1.575</v>
      </c>
      <c r="E42" s="40"/>
      <c r="F42" s="151">
        <v>1952</v>
      </c>
      <c r="G42" s="100">
        <v>12</v>
      </c>
      <c r="H42" s="83">
        <v>-31.3</v>
      </c>
      <c r="I42" s="87">
        <v>-2.60833333333333</v>
      </c>
      <c r="J42" s="40"/>
      <c r="K42" s="151">
        <v>1952</v>
      </c>
      <c r="L42" s="100">
        <v>3</v>
      </c>
      <c r="M42" s="83">
        <v>-12.7</v>
      </c>
      <c r="N42" s="89">
        <v>-4.23333333333333</v>
      </c>
      <c r="O42" s="152"/>
      <c r="P42" s="135"/>
      <c r="Q42" s="97"/>
      <c r="R42" s="153"/>
      <c r="S42" s="135"/>
      <c r="T42" s="97"/>
      <c r="U42" s="153"/>
      <c r="V42" s="135"/>
      <c r="W42" s="97"/>
    </row>
    <row r="43" ht="21.95" customHeight="1">
      <c r="A43" s="150">
        <v>1953</v>
      </c>
      <c r="B43" s="100">
        <v>38</v>
      </c>
      <c r="C43" s="83">
        <v>-73.8</v>
      </c>
      <c r="D43" s="87">
        <v>-1.94210526315789</v>
      </c>
      <c r="E43" s="40"/>
      <c r="F43" s="151">
        <v>1953</v>
      </c>
      <c r="G43" s="100">
        <v>21</v>
      </c>
      <c r="H43" s="83">
        <v>-57.9</v>
      </c>
      <c r="I43" s="87">
        <v>-2.75714285714286</v>
      </c>
      <c r="J43" s="40"/>
      <c r="K43" s="151">
        <v>1953</v>
      </c>
      <c r="L43" s="100">
        <v>4</v>
      </c>
      <c r="M43" s="83">
        <v>-17.1</v>
      </c>
      <c r="N43" s="89">
        <v>-4.275</v>
      </c>
      <c r="O43" s="152"/>
      <c r="P43" s="135"/>
      <c r="Q43" s="97"/>
      <c r="R43" s="153"/>
      <c r="S43" s="135"/>
      <c r="T43" s="97"/>
      <c r="U43" s="153"/>
      <c r="V43" s="135"/>
      <c r="W43" s="97"/>
    </row>
    <row r="44" ht="21.95" customHeight="1">
      <c r="A44" s="150">
        <v>1954</v>
      </c>
      <c r="B44" s="100">
        <v>57</v>
      </c>
      <c r="C44" s="83">
        <v>-112.6</v>
      </c>
      <c r="D44" s="87">
        <v>-1.97543859649123</v>
      </c>
      <c r="E44" s="40"/>
      <c r="F44" s="151">
        <v>1954</v>
      </c>
      <c r="G44" s="100">
        <v>31</v>
      </c>
      <c r="H44" s="83">
        <v>-87.5</v>
      </c>
      <c r="I44" s="87">
        <v>-2.82258064516129</v>
      </c>
      <c r="J44" s="40"/>
      <c r="K44" s="151">
        <v>1954</v>
      </c>
      <c r="L44" s="100">
        <v>6</v>
      </c>
      <c r="M44" s="83">
        <v>-26.3</v>
      </c>
      <c r="N44" s="89">
        <v>-4.38333333333333</v>
      </c>
      <c r="O44" s="152"/>
      <c r="P44" s="135"/>
      <c r="Q44" s="97"/>
      <c r="R44" s="153"/>
      <c r="S44" s="135"/>
      <c r="T44" s="97"/>
      <c r="U44" s="153"/>
      <c r="V44" s="135"/>
      <c r="W44" s="97"/>
    </row>
    <row r="45" ht="21.95" customHeight="1">
      <c r="A45" s="150">
        <v>1955</v>
      </c>
      <c r="B45" s="100">
        <v>28</v>
      </c>
      <c r="C45" s="83">
        <v>-54.1</v>
      </c>
      <c r="D45" s="87">
        <v>-1.93214285714286</v>
      </c>
      <c r="E45" s="40"/>
      <c r="F45" s="151">
        <v>1955</v>
      </c>
      <c r="G45" s="100">
        <v>18</v>
      </c>
      <c r="H45" s="83">
        <v>-43.5</v>
      </c>
      <c r="I45" s="87">
        <v>-2.41666666666667</v>
      </c>
      <c r="J45" s="40"/>
      <c r="K45" s="151">
        <v>1955</v>
      </c>
      <c r="L45" s="100">
        <v>0</v>
      </c>
      <c r="M45" s="83">
        <v>0</v>
      </c>
      <c r="N45" s="89"/>
      <c r="O45" s="152"/>
      <c r="P45" s="135"/>
      <c r="Q45" s="97"/>
      <c r="R45" s="153"/>
      <c r="S45" s="135"/>
      <c r="T45" s="97"/>
      <c r="U45" s="153"/>
      <c r="V45" s="135"/>
      <c r="W45" s="97"/>
    </row>
    <row r="46" ht="21.95" customHeight="1">
      <c r="A46" s="150">
        <v>1956</v>
      </c>
      <c r="B46" s="100">
        <v>19</v>
      </c>
      <c r="C46" s="83">
        <v>-38.3</v>
      </c>
      <c r="D46" s="87">
        <v>-2.01578947368421</v>
      </c>
      <c r="E46" s="40"/>
      <c r="F46" s="151">
        <v>1956</v>
      </c>
      <c r="G46" s="100">
        <v>13</v>
      </c>
      <c r="H46" s="83">
        <v>-34.2</v>
      </c>
      <c r="I46" s="87">
        <v>-2.63076923076923</v>
      </c>
      <c r="J46" s="40"/>
      <c r="K46" s="151">
        <v>1956</v>
      </c>
      <c r="L46" s="100">
        <v>0</v>
      </c>
      <c r="M46" s="83">
        <v>0</v>
      </c>
      <c r="N46" s="89"/>
      <c r="O46" s="152"/>
      <c r="P46" s="135"/>
      <c r="Q46" s="97"/>
      <c r="R46" s="153"/>
      <c r="S46" s="135"/>
      <c r="T46" s="97"/>
      <c r="U46" s="153"/>
      <c r="V46" s="135"/>
      <c r="W46" s="97"/>
    </row>
    <row r="47" ht="21.95" customHeight="1">
      <c r="A47" s="150">
        <v>1957</v>
      </c>
      <c r="B47" s="100">
        <v>38</v>
      </c>
      <c r="C47" s="83">
        <v>-53.3</v>
      </c>
      <c r="D47" s="87">
        <v>-1.40263157894737</v>
      </c>
      <c r="E47" s="40"/>
      <c r="F47" s="151">
        <v>1957</v>
      </c>
      <c r="G47" s="100">
        <v>16</v>
      </c>
      <c r="H47" s="83">
        <v>-34.6</v>
      </c>
      <c r="I47" s="87">
        <v>-2.1625</v>
      </c>
      <c r="J47" s="40"/>
      <c r="K47" s="151">
        <v>1957</v>
      </c>
      <c r="L47" s="100">
        <v>0</v>
      </c>
      <c r="M47" s="83">
        <v>0</v>
      </c>
      <c r="N47" s="89"/>
      <c r="O47" s="152"/>
      <c r="P47" s="135"/>
      <c r="Q47" s="97"/>
      <c r="R47" s="153"/>
      <c r="S47" s="135"/>
      <c r="T47" s="97"/>
      <c r="U47" s="153"/>
      <c r="V47" s="135"/>
      <c r="W47" s="97"/>
    </row>
    <row r="48" ht="21.95" customHeight="1">
      <c r="A48" s="150">
        <v>1958</v>
      </c>
      <c r="B48" s="100">
        <v>19</v>
      </c>
      <c r="C48" s="83">
        <v>-40.1</v>
      </c>
      <c r="D48" s="87">
        <v>-2.11052631578947</v>
      </c>
      <c r="E48" s="40"/>
      <c r="F48" s="151">
        <v>1958</v>
      </c>
      <c r="G48" s="100">
        <v>14</v>
      </c>
      <c r="H48" s="83">
        <v>-36.1</v>
      </c>
      <c r="I48" s="87">
        <v>-2.57857142857143</v>
      </c>
      <c r="J48" s="40"/>
      <c r="K48" s="151">
        <v>1958</v>
      </c>
      <c r="L48" s="100">
        <v>1</v>
      </c>
      <c r="M48" s="83">
        <v>-3.9</v>
      </c>
      <c r="N48" s="89">
        <v>-3.9</v>
      </c>
      <c r="O48" s="152"/>
      <c r="P48" s="135"/>
      <c r="Q48" s="97"/>
      <c r="R48" s="153"/>
      <c r="S48" s="135"/>
      <c r="T48" s="97"/>
      <c r="U48" s="153"/>
      <c r="V48" s="135"/>
      <c r="W48" s="97"/>
    </row>
    <row r="49" ht="21.95" customHeight="1">
      <c r="A49" s="150">
        <v>1959</v>
      </c>
      <c r="B49" s="100">
        <v>35</v>
      </c>
      <c r="C49" s="83">
        <v>-61.3</v>
      </c>
      <c r="D49" s="87">
        <v>-1.75142857142857</v>
      </c>
      <c r="E49" s="40"/>
      <c r="F49" s="151">
        <v>1959</v>
      </c>
      <c r="G49" s="100">
        <v>18</v>
      </c>
      <c r="H49" s="83">
        <v>-42.6</v>
      </c>
      <c r="I49" s="87">
        <v>-2.36666666666667</v>
      </c>
      <c r="J49" s="40"/>
      <c r="K49" s="151">
        <v>1959</v>
      </c>
      <c r="L49" s="100">
        <v>0</v>
      </c>
      <c r="M49" s="83">
        <v>0</v>
      </c>
      <c r="N49" s="89"/>
      <c r="O49" s="152"/>
      <c r="P49" s="135"/>
      <c r="Q49" s="97"/>
      <c r="R49" s="153"/>
      <c r="S49" s="135"/>
      <c r="T49" s="97"/>
      <c r="U49" s="153"/>
      <c r="V49" s="135"/>
      <c r="W49" s="97"/>
    </row>
    <row r="50" ht="21.95" customHeight="1">
      <c r="A50" s="150">
        <v>1960</v>
      </c>
      <c r="B50" s="100">
        <v>0</v>
      </c>
      <c r="C50" s="83">
        <v>0</v>
      </c>
      <c r="D50" s="87"/>
      <c r="E50" s="40"/>
      <c r="F50" s="151">
        <v>1960</v>
      </c>
      <c r="G50" s="100">
        <v>0</v>
      </c>
      <c r="H50" s="83">
        <v>0</v>
      </c>
      <c r="I50" s="87"/>
      <c r="J50" s="40"/>
      <c r="K50" s="151">
        <v>1960</v>
      </c>
      <c r="L50" s="100">
        <v>0</v>
      </c>
      <c r="M50" s="83">
        <v>0</v>
      </c>
      <c r="N50" s="89"/>
      <c r="O50" s="152"/>
      <c r="P50" s="135"/>
      <c r="Q50" s="97"/>
      <c r="R50" s="153"/>
      <c r="S50" s="135"/>
      <c r="T50" s="97"/>
      <c r="U50" s="153"/>
      <c r="V50" s="135"/>
      <c r="W50" s="97"/>
    </row>
    <row r="51" ht="21.95" customHeight="1">
      <c r="A51" s="150">
        <v>1961</v>
      </c>
      <c r="B51" s="100">
        <v>0</v>
      </c>
      <c r="C51" s="83">
        <v>0</v>
      </c>
      <c r="D51" s="87"/>
      <c r="E51" s="40"/>
      <c r="F51" s="151">
        <v>1961</v>
      </c>
      <c r="G51" s="100">
        <v>0</v>
      </c>
      <c r="H51" s="83">
        <v>0</v>
      </c>
      <c r="I51" s="87"/>
      <c r="J51" s="40"/>
      <c r="K51" s="151">
        <v>1961</v>
      </c>
      <c r="L51" s="100">
        <v>0</v>
      </c>
      <c r="M51" s="83">
        <v>0</v>
      </c>
      <c r="N51" s="89"/>
      <c r="O51" s="152"/>
      <c r="P51" s="135"/>
      <c r="Q51" s="97"/>
      <c r="R51" s="153"/>
      <c r="S51" s="135"/>
      <c r="T51" s="97"/>
      <c r="U51" s="153"/>
      <c r="V51" s="135"/>
      <c r="W51" s="97"/>
    </row>
    <row r="52" ht="21.95" customHeight="1">
      <c r="A52" s="150">
        <v>1962</v>
      </c>
      <c r="B52" s="100">
        <v>0</v>
      </c>
      <c r="C52" s="83">
        <v>0</v>
      </c>
      <c r="D52" s="87"/>
      <c r="E52" s="40"/>
      <c r="F52" s="151">
        <v>1962</v>
      </c>
      <c r="G52" s="100">
        <v>0</v>
      </c>
      <c r="H52" s="83">
        <v>0</v>
      </c>
      <c r="I52" s="87"/>
      <c r="J52" s="40"/>
      <c r="K52" s="151">
        <v>1962</v>
      </c>
      <c r="L52" s="100">
        <v>0</v>
      </c>
      <c r="M52" s="83">
        <v>0</v>
      </c>
      <c r="N52" s="89"/>
      <c r="O52" s="152"/>
      <c r="P52" s="135"/>
      <c r="Q52" s="97"/>
      <c r="R52" s="153"/>
      <c r="S52" s="135"/>
      <c r="T52" s="97"/>
      <c r="U52" s="153"/>
      <c r="V52" s="135"/>
      <c r="W52" s="97"/>
    </row>
    <row r="53" ht="21.95" customHeight="1">
      <c r="A53" s="150">
        <v>1963</v>
      </c>
      <c r="B53" s="100">
        <v>0</v>
      </c>
      <c r="C53" s="83">
        <v>0</v>
      </c>
      <c r="D53" s="87"/>
      <c r="E53" s="40"/>
      <c r="F53" s="151">
        <v>1963</v>
      </c>
      <c r="G53" s="100">
        <v>0</v>
      </c>
      <c r="H53" s="83">
        <v>0</v>
      </c>
      <c r="I53" s="87"/>
      <c r="J53" s="40"/>
      <c r="K53" s="151">
        <v>1963</v>
      </c>
      <c r="L53" s="100">
        <v>0</v>
      </c>
      <c r="M53" s="83">
        <v>0</v>
      </c>
      <c r="N53" s="89"/>
      <c r="O53" s="152"/>
      <c r="P53" s="135"/>
      <c r="Q53" s="97"/>
      <c r="R53" s="153"/>
      <c r="S53" s="135"/>
      <c r="T53" s="97"/>
      <c r="U53" s="153"/>
      <c r="V53" s="135"/>
      <c r="W53" s="97"/>
    </row>
    <row r="54" ht="21.95" customHeight="1">
      <c r="A54" s="150">
        <v>1964</v>
      </c>
      <c r="B54" s="100">
        <v>0</v>
      </c>
      <c r="C54" s="83">
        <v>0</v>
      </c>
      <c r="D54" s="87"/>
      <c r="E54" s="40"/>
      <c r="F54" s="151">
        <v>1964</v>
      </c>
      <c r="G54" s="100">
        <v>0</v>
      </c>
      <c r="H54" s="83">
        <v>0</v>
      </c>
      <c r="I54" s="87"/>
      <c r="J54" s="40"/>
      <c r="K54" s="151">
        <v>1964</v>
      </c>
      <c r="L54" s="100">
        <v>0</v>
      </c>
      <c r="M54" s="83">
        <v>0</v>
      </c>
      <c r="N54" s="89"/>
      <c r="O54" s="152"/>
      <c r="P54" s="135"/>
      <c r="Q54" s="97"/>
      <c r="R54" s="153"/>
      <c r="S54" s="135"/>
      <c r="T54" s="97"/>
      <c r="U54" s="153"/>
      <c r="V54" s="135"/>
      <c r="W54" s="97"/>
    </row>
    <row r="55" ht="21.95" customHeight="1">
      <c r="A55" s="150">
        <v>1965</v>
      </c>
      <c r="B55" s="100">
        <v>32</v>
      </c>
      <c r="C55" s="83">
        <v>-73.7</v>
      </c>
      <c r="D55" s="87">
        <v>-2.303125</v>
      </c>
      <c r="E55" s="40"/>
      <c r="F55" s="151">
        <v>1965</v>
      </c>
      <c r="G55" s="100">
        <v>20</v>
      </c>
      <c r="H55" s="83">
        <v>-61.7</v>
      </c>
      <c r="I55" s="87">
        <v>-3.085</v>
      </c>
      <c r="J55" s="40"/>
      <c r="K55" s="151">
        <v>1965</v>
      </c>
      <c r="L55" s="100">
        <v>6</v>
      </c>
      <c r="M55" s="83">
        <v>-26</v>
      </c>
      <c r="N55" s="89">
        <v>-4.33333333333333</v>
      </c>
      <c r="O55" s="152"/>
      <c r="P55" s="135"/>
      <c r="Q55" s="97"/>
      <c r="R55" s="153"/>
      <c r="S55" s="135"/>
      <c r="T55" s="97"/>
      <c r="U55" s="153"/>
      <c r="V55" s="135"/>
      <c r="W55" s="97"/>
    </row>
    <row r="56" ht="21.95" customHeight="1">
      <c r="A56" s="150">
        <v>1966</v>
      </c>
      <c r="B56" s="100">
        <v>53</v>
      </c>
      <c r="C56" s="83">
        <v>-97.59999999999999</v>
      </c>
      <c r="D56" s="87">
        <v>-1.84150943396226</v>
      </c>
      <c r="E56" s="40"/>
      <c r="F56" s="151">
        <v>1966</v>
      </c>
      <c r="G56" s="100">
        <v>29</v>
      </c>
      <c r="H56" s="83">
        <v>-77.40000000000001</v>
      </c>
      <c r="I56" s="87">
        <v>-2.66896551724138</v>
      </c>
      <c r="J56" s="40"/>
      <c r="K56" s="151">
        <v>1966</v>
      </c>
      <c r="L56" s="100">
        <v>6</v>
      </c>
      <c r="M56" s="83">
        <v>-24.5</v>
      </c>
      <c r="N56" s="89">
        <v>-4.08333333333333</v>
      </c>
      <c r="O56" s="152"/>
      <c r="P56" s="135"/>
      <c r="Q56" s="97"/>
      <c r="R56" s="153"/>
      <c r="S56" s="135"/>
      <c r="T56" s="97"/>
      <c r="U56" s="153"/>
      <c r="V56" s="135"/>
      <c r="W56" s="97"/>
    </row>
    <row r="57" ht="21.95" customHeight="1">
      <c r="A57" s="150">
        <v>1967</v>
      </c>
      <c r="B57" s="100">
        <v>44</v>
      </c>
      <c r="C57" s="83">
        <v>-97.90000000000001</v>
      </c>
      <c r="D57" s="87">
        <v>-2.225</v>
      </c>
      <c r="E57" s="40"/>
      <c r="F57" s="151">
        <v>1967</v>
      </c>
      <c r="G57" s="100">
        <v>34</v>
      </c>
      <c r="H57" s="83">
        <v>-89.90000000000001</v>
      </c>
      <c r="I57" s="87">
        <v>-2.64411764705882</v>
      </c>
      <c r="J57" s="40"/>
      <c r="K57" s="151">
        <v>1967</v>
      </c>
      <c r="L57" s="100">
        <v>5</v>
      </c>
      <c r="M57" s="83">
        <v>-20.4</v>
      </c>
      <c r="N57" s="89">
        <v>-4.08</v>
      </c>
      <c r="O57" s="152"/>
      <c r="P57" s="135"/>
      <c r="Q57" s="97"/>
      <c r="R57" s="153"/>
      <c r="S57" s="135"/>
      <c r="T57" s="97"/>
      <c r="U57" s="153"/>
      <c r="V57" s="135"/>
      <c r="W57" s="97"/>
    </row>
    <row r="58" ht="21.95" customHeight="1">
      <c r="A58" s="150">
        <v>1968</v>
      </c>
      <c r="B58" s="100">
        <v>20</v>
      </c>
      <c r="C58" s="83">
        <v>-27</v>
      </c>
      <c r="D58" s="87">
        <v>-1.35</v>
      </c>
      <c r="E58" s="40"/>
      <c r="F58" s="151">
        <v>1968</v>
      </c>
      <c r="G58" s="100">
        <v>9</v>
      </c>
      <c r="H58" s="83">
        <v>-18.8</v>
      </c>
      <c r="I58" s="87">
        <v>-2.08888888888889</v>
      </c>
      <c r="J58" s="40"/>
      <c r="K58" s="151">
        <v>1968</v>
      </c>
      <c r="L58" s="100">
        <v>0</v>
      </c>
      <c r="M58" s="83">
        <v>0</v>
      </c>
      <c r="N58" s="89"/>
      <c r="O58" s="152"/>
      <c r="P58" s="135"/>
      <c r="Q58" s="97"/>
      <c r="R58" s="153"/>
      <c r="S58" s="135"/>
      <c r="T58" s="97"/>
      <c r="U58" s="153"/>
      <c r="V58" s="135"/>
      <c r="W58" s="97"/>
    </row>
    <row r="59" ht="21.95" customHeight="1">
      <c r="A59" s="150">
        <v>1969</v>
      </c>
      <c r="B59" s="100">
        <v>43</v>
      </c>
      <c r="C59" s="83">
        <v>-90.8</v>
      </c>
      <c r="D59" s="87">
        <v>-2.11162790697674</v>
      </c>
      <c r="E59" s="40"/>
      <c r="F59" s="151">
        <v>1969</v>
      </c>
      <c r="G59" s="100">
        <v>22</v>
      </c>
      <c r="H59" s="83">
        <v>-70.59999999999999</v>
      </c>
      <c r="I59" s="87">
        <v>-3.20909090909091</v>
      </c>
      <c r="J59" s="40"/>
      <c r="K59" s="151">
        <v>1969</v>
      </c>
      <c r="L59" s="100">
        <v>6</v>
      </c>
      <c r="M59" s="83">
        <v>-27</v>
      </c>
      <c r="N59" s="89">
        <v>-4.5</v>
      </c>
      <c r="O59" s="152"/>
      <c r="P59" s="135"/>
      <c r="Q59" s="97"/>
      <c r="R59" s="153"/>
      <c r="S59" s="135"/>
      <c r="T59" s="97"/>
      <c r="U59" s="153"/>
      <c r="V59" s="135"/>
      <c r="W59" s="97"/>
    </row>
    <row r="60" ht="21.95" customHeight="1">
      <c r="A60" s="150">
        <v>1970</v>
      </c>
      <c r="B60" s="100">
        <v>31</v>
      </c>
      <c r="C60" s="83">
        <v>-40.8</v>
      </c>
      <c r="D60" s="87">
        <v>-1.31612903225806</v>
      </c>
      <c r="E60" s="40"/>
      <c r="F60" s="151">
        <v>1970</v>
      </c>
      <c r="G60" s="100">
        <v>13</v>
      </c>
      <c r="H60" s="83">
        <v>-26.2</v>
      </c>
      <c r="I60" s="87">
        <v>-2.01538461538462</v>
      </c>
      <c r="J60" s="40"/>
      <c r="K60" s="151">
        <v>1970</v>
      </c>
      <c r="L60" s="100">
        <v>0</v>
      </c>
      <c r="M60" s="83">
        <v>0</v>
      </c>
      <c r="N60" s="89"/>
      <c r="O60" s="152"/>
      <c r="P60" s="135"/>
      <c r="Q60" s="97"/>
      <c r="R60" s="153"/>
      <c r="S60" s="135"/>
      <c r="T60" s="97"/>
      <c r="U60" s="153"/>
      <c r="V60" s="135"/>
      <c r="W60" s="97"/>
    </row>
    <row r="61" ht="21.95" customHeight="1">
      <c r="A61" s="150">
        <v>1971</v>
      </c>
      <c r="B61" s="100">
        <v>47</v>
      </c>
      <c r="C61" s="83">
        <v>-96.7</v>
      </c>
      <c r="D61" s="87">
        <v>-2.05744680851064</v>
      </c>
      <c r="E61" s="40"/>
      <c r="F61" s="151">
        <v>1971</v>
      </c>
      <c r="G61" s="100">
        <v>31</v>
      </c>
      <c r="H61" s="83">
        <v>-83.40000000000001</v>
      </c>
      <c r="I61" s="87">
        <v>-2.69032258064516</v>
      </c>
      <c r="J61" s="40"/>
      <c r="K61" s="151">
        <v>1971</v>
      </c>
      <c r="L61" s="100">
        <v>5</v>
      </c>
      <c r="M61" s="83">
        <v>-21.9</v>
      </c>
      <c r="N61" s="89">
        <v>-4.38</v>
      </c>
      <c r="O61" s="152"/>
      <c r="P61" s="135"/>
      <c r="Q61" s="97"/>
      <c r="R61" s="153"/>
      <c r="S61" s="135"/>
      <c r="T61" s="97"/>
      <c r="U61" s="153"/>
      <c r="V61" s="135"/>
      <c r="W61" s="97"/>
    </row>
    <row r="62" ht="21.95" customHeight="1">
      <c r="A62" s="150">
        <v>1972</v>
      </c>
      <c r="B62" s="100">
        <v>37</v>
      </c>
      <c r="C62" s="83">
        <v>-80</v>
      </c>
      <c r="D62" s="87">
        <v>-2.16216216216216</v>
      </c>
      <c r="E62" s="40"/>
      <c r="F62" s="151">
        <v>1972</v>
      </c>
      <c r="G62" s="100">
        <v>22</v>
      </c>
      <c r="H62" s="83">
        <v>-64.5</v>
      </c>
      <c r="I62" s="87">
        <v>-2.93181818181818</v>
      </c>
      <c r="J62" s="40"/>
      <c r="K62" s="151">
        <v>1972</v>
      </c>
      <c r="L62" s="100">
        <v>5</v>
      </c>
      <c r="M62" s="83">
        <v>-21.2</v>
      </c>
      <c r="N62" s="89">
        <v>-4.24</v>
      </c>
      <c r="O62" s="152"/>
      <c r="P62" s="135"/>
      <c r="Q62" s="97"/>
      <c r="R62" s="153"/>
      <c r="S62" s="135"/>
      <c r="T62" s="97"/>
      <c r="U62" s="153"/>
      <c r="V62" s="135"/>
      <c r="W62" s="97"/>
    </row>
    <row r="63" ht="21.95" customHeight="1">
      <c r="A63" s="150">
        <v>1973</v>
      </c>
      <c r="B63" s="100">
        <v>20</v>
      </c>
      <c r="C63" s="83">
        <v>-24.6</v>
      </c>
      <c r="D63" s="87">
        <v>-1.23</v>
      </c>
      <c r="E63" s="40"/>
      <c r="F63" s="151">
        <v>1973</v>
      </c>
      <c r="G63" s="100">
        <v>3</v>
      </c>
      <c r="H63" s="83">
        <v>-6.5</v>
      </c>
      <c r="I63" s="87">
        <v>-2.16666666666667</v>
      </c>
      <c r="J63" s="40"/>
      <c r="K63" s="151">
        <v>1973</v>
      </c>
      <c r="L63" s="100">
        <v>0</v>
      </c>
      <c r="M63" s="83">
        <v>0</v>
      </c>
      <c r="N63" s="89"/>
      <c r="O63" s="152"/>
      <c r="P63" s="135"/>
      <c r="Q63" s="97"/>
      <c r="R63" s="153"/>
      <c r="S63" s="135"/>
      <c r="T63" s="97"/>
      <c r="U63" s="153"/>
      <c r="V63" s="135"/>
      <c r="W63" s="97"/>
    </row>
    <row r="64" ht="21.95" customHeight="1">
      <c r="A64" s="150">
        <v>1974</v>
      </c>
      <c r="B64" s="100">
        <v>13</v>
      </c>
      <c r="C64" s="83">
        <v>-26.5</v>
      </c>
      <c r="D64" s="87">
        <v>-2.03846153846154</v>
      </c>
      <c r="E64" s="40"/>
      <c r="F64" s="151">
        <v>1974</v>
      </c>
      <c r="G64" s="100">
        <v>6</v>
      </c>
      <c r="H64" s="83">
        <v>-18.5</v>
      </c>
      <c r="I64" s="87">
        <v>-3.08333333333333</v>
      </c>
      <c r="J64" s="40"/>
      <c r="K64" s="151">
        <v>1974</v>
      </c>
      <c r="L64" s="100">
        <v>2</v>
      </c>
      <c r="M64" s="83">
        <v>-9</v>
      </c>
      <c r="N64" s="89">
        <v>-4.5</v>
      </c>
      <c r="O64" s="152"/>
      <c r="P64" s="135"/>
      <c r="Q64" s="97"/>
      <c r="R64" s="153"/>
      <c r="S64" s="135"/>
      <c r="T64" s="97"/>
      <c r="U64" s="153"/>
      <c r="V64" s="135"/>
      <c r="W64" s="97"/>
    </row>
    <row r="65" ht="21.95" customHeight="1">
      <c r="A65" s="150">
        <v>1975</v>
      </c>
      <c r="B65" s="100">
        <v>25</v>
      </c>
      <c r="C65" s="83">
        <v>-53</v>
      </c>
      <c r="D65" s="87">
        <v>-2.12</v>
      </c>
      <c r="E65" s="40"/>
      <c r="F65" s="151">
        <v>1975</v>
      </c>
      <c r="G65" s="100">
        <v>16</v>
      </c>
      <c r="H65" s="83">
        <v>-44.5</v>
      </c>
      <c r="I65" s="87">
        <v>-2.78125</v>
      </c>
      <c r="J65" s="40"/>
      <c r="K65" s="151">
        <v>1975</v>
      </c>
      <c r="L65" s="100">
        <v>4</v>
      </c>
      <c r="M65" s="83">
        <v>-16.5</v>
      </c>
      <c r="N65" s="89">
        <v>-4.125</v>
      </c>
      <c r="O65" s="152"/>
      <c r="P65" s="135"/>
      <c r="Q65" s="97"/>
      <c r="R65" s="153"/>
      <c r="S65" s="135"/>
      <c r="T65" s="97"/>
      <c r="U65" s="153"/>
      <c r="V65" s="135"/>
      <c r="W65" s="97"/>
    </row>
    <row r="66" ht="21.95" customHeight="1">
      <c r="A66" s="150">
        <v>1976</v>
      </c>
      <c r="B66" s="100">
        <v>64</v>
      </c>
      <c r="C66" s="83">
        <v>-159.2</v>
      </c>
      <c r="D66" s="87">
        <v>-2.4875</v>
      </c>
      <c r="E66" s="40"/>
      <c r="F66" s="151">
        <v>1976</v>
      </c>
      <c r="G66" s="100">
        <v>43</v>
      </c>
      <c r="H66" s="83">
        <v>-139.6</v>
      </c>
      <c r="I66" s="87">
        <v>-3.24651162790698</v>
      </c>
      <c r="J66" s="40"/>
      <c r="K66" s="151">
        <v>1976</v>
      </c>
      <c r="L66" s="100">
        <v>14</v>
      </c>
      <c r="M66" s="83">
        <v>-65.90000000000001</v>
      </c>
      <c r="N66" s="89">
        <v>-4.70714285714286</v>
      </c>
      <c r="O66" s="152"/>
      <c r="P66" s="135"/>
      <c r="Q66" s="97"/>
      <c r="R66" s="153"/>
      <c r="S66" s="135"/>
      <c r="T66" s="97"/>
      <c r="U66" s="153"/>
      <c r="V66" s="135"/>
      <c r="W66" s="97"/>
    </row>
    <row r="67" ht="21.95" customHeight="1">
      <c r="A67" s="150">
        <v>1977</v>
      </c>
      <c r="B67" s="100">
        <v>47</v>
      </c>
      <c r="C67" s="83">
        <v>-86.40000000000001</v>
      </c>
      <c r="D67" s="87">
        <v>-1.83829787234043</v>
      </c>
      <c r="E67" s="40"/>
      <c r="F67" s="151">
        <v>1977</v>
      </c>
      <c r="G67" s="100">
        <v>25</v>
      </c>
      <c r="H67" s="83">
        <v>-68</v>
      </c>
      <c r="I67" s="87">
        <v>-2.72</v>
      </c>
      <c r="J67" s="40"/>
      <c r="K67" s="151">
        <v>1977</v>
      </c>
      <c r="L67" s="100">
        <v>1</v>
      </c>
      <c r="M67" s="83">
        <v>-4.5</v>
      </c>
      <c r="N67" s="89">
        <v>-4.5</v>
      </c>
      <c r="O67" s="152"/>
      <c r="P67" s="135"/>
      <c r="Q67" s="97"/>
      <c r="R67" s="153"/>
      <c r="S67" s="135"/>
      <c r="T67" s="97"/>
      <c r="U67" s="153"/>
      <c r="V67" s="135"/>
      <c r="W67" s="97"/>
    </row>
    <row r="68" ht="21.95" customHeight="1">
      <c r="A68" s="150">
        <v>1978</v>
      </c>
      <c r="B68" s="100">
        <v>27</v>
      </c>
      <c r="C68" s="83">
        <v>-50.2</v>
      </c>
      <c r="D68" s="87">
        <v>-1.85925925925926</v>
      </c>
      <c r="E68" s="40"/>
      <c r="F68" s="151">
        <v>1978</v>
      </c>
      <c r="G68" s="100">
        <v>12</v>
      </c>
      <c r="H68" s="83">
        <v>-34.3</v>
      </c>
      <c r="I68" s="87">
        <v>-2.85833333333333</v>
      </c>
      <c r="J68" s="40"/>
      <c r="K68" s="151">
        <v>1978</v>
      </c>
      <c r="L68" s="100">
        <v>0</v>
      </c>
      <c r="M68" s="83">
        <v>0</v>
      </c>
      <c r="N68" s="89"/>
      <c r="O68" t="s" s="131">
        <v>110</v>
      </c>
      <c r="P68" s="135">
        <f>AVERAGE(B68:B87)</f>
        <v>35.8</v>
      </c>
      <c r="Q68" s="97">
        <f>AVERAGE(D68:D87)</f>
        <v>-1.96570801669044</v>
      </c>
      <c r="R68" t="s" s="134">
        <v>110</v>
      </c>
      <c r="S68" s="135">
        <f>AVERAGE(G68:G87)</f>
        <v>20.15</v>
      </c>
      <c r="T68" s="97">
        <f>AVERAGE(I68:I87)</f>
        <v>-2.83466216867646</v>
      </c>
      <c r="U68" t="s" s="134">
        <v>110</v>
      </c>
      <c r="V68" s="135">
        <f>AVERAGE(L68:L87)</f>
        <v>4.75</v>
      </c>
      <c r="W68" s="97">
        <f>AVERAGE(N68:N87)</f>
        <v>-4.32575925925926</v>
      </c>
    </row>
    <row r="69" ht="21.95" customHeight="1">
      <c r="A69" s="150">
        <v>1979</v>
      </c>
      <c r="B69" s="100">
        <v>42</v>
      </c>
      <c r="C69" s="83">
        <v>-98</v>
      </c>
      <c r="D69" s="87">
        <v>-2.33333333333333</v>
      </c>
      <c r="E69" s="40"/>
      <c r="F69" s="151">
        <v>1979</v>
      </c>
      <c r="G69" s="100">
        <v>28</v>
      </c>
      <c r="H69" s="83">
        <v>-85.5</v>
      </c>
      <c r="I69" s="87">
        <v>-3.05357142857143</v>
      </c>
      <c r="J69" s="40"/>
      <c r="K69" s="151">
        <v>1979</v>
      </c>
      <c r="L69" s="100">
        <v>8</v>
      </c>
      <c r="M69" s="83">
        <v>-33.5</v>
      </c>
      <c r="N69" s="89">
        <v>-4.1875</v>
      </c>
      <c r="O69" t="s" s="131">
        <v>111</v>
      </c>
      <c r="P69" s="135">
        <f>AVERAGE(B69:B87)</f>
        <v>36.2631578947368</v>
      </c>
      <c r="Q69" s="97">
        <f>AVERAGE(D69:D87)</f>
        <v>-1.97131058287102</v>
      </c>
      <c r="R69" t="s" s="134">
        <v>111</v>
      </c>
      <c r="S69" s="135">
        <f>AVERAGE(G69:G87)</f>
        <v>20.5789473684211</v>
      </c>
      <c r="T69" s="97">
        <f>AVERAGE(I69:I87)</f>
        <v>-2.83341631790504</v>
      </c>
      <c r="U69" t="s" s="134">
        <v>111</v>
      </c>
      <c r="V69" s="135">
        <f>AVERAGE(L69:L87)</f>
        <v>5</v>
      </c>
      <c r="W69" s="97">
        <f>AVERAGE(N69:N87)</f>
        <v>-4.32575925925926</v>
      </c>
    </row>
    <row r="70" ht="21.95" customHeight="1">
      <c r="A70" s="150">
        <v>1980</v>
      </c>
      <c r="B70" s="100">
        <v>48</v>
      </c>
      <c r="C70" s="83">
        <v>-88.2</v>
      </c>
      <c r="D70" s="87">
        <v>-1.8375</v>
      </c>
      <c r="E70" s="40"/>
      <c r="F70" s="151">
        <v>1980</v>
      </c>
      <c r="G70" s="100">
        <v>23</v>
      </c>
      <c r="H70" s="83">
        <v>-63.1</v>
      </c>
      <c r="I70" s="87">
        <v>-2.74347826086957</v>
      </c>
      <c r="J70" s="40"/>
      <c r="K70" s="151">
        <v>1980</v>
      </c>
      <c r="L70" s="100">
        <v>3</v>
      </c>
      <c r="M70" s="83">
        <v>-12.6</v>
      </c>
      <c r="N70" s="89">
        <v>-4.2</v>
      </c>
      <c r="O70" t="s" s="131">
        <v>112</v>
      </c>
      <c r="P70" s="135">
        <f>AVERAGE(B70:B87)</f>
        <v>35.9444444444444</v>
      </c>
      <c r="Q70" s="97">
        <f>AVERAGE(D70:D87)</f>
        <v>-1.95119820784534</v>
      </c>
      <c r="R70" t="s" s="134">
        <v>112</v>
      </c>
      <c r="S70" s="135">
        <f>AVERAGE(G70:G87)</f>
        <v>20.1666666666667</v>
      </c>
      <c r="T70" s="97">
        <f>AVERAGE(I70:I87)</f>
        <v>-2.82118547842358</v>
      </c>
      <c r="U70" t="s" s="134">
        <v>112</v>
      </c>
      <c r="V70" s="135">
        <f>AVERAGE(L70:L87)</f>
        <v>4.83333333333333</v>
      </c>
      <c r="W70" s="97">
        <f>AVERAGE(N70:N87)</f>
        <v>-4.33563492063492</v>
      </c>
    </row>
    <row r="71" ht="21.95" customHeight="1">
      <c r="A71" s="150">
        <v>1981</v>
      </c>
      <c r="B71" s="100">
        <v>13</v>
      </c>
      <c r="C71" s="83">
        <v>-22.6</v>
      </c>
      <c r="D71" s="87">
        <v>-1.73846153846154</v>
      </c>
      <c r="E71" s="40"/>
      <c r="F71" s="151">
        <v>1981</v>
      </c>
      <c r="G71" s="100">
        <v>4</v>
      </c>
      <c r="H71" s="83">
        <v>-12.8</v>
      </c>
      <c r="I71" s="87">
        <v>-3.2</v>
      </c>
      <c r="J71" s="40"/>
      <c r="K71" s="151">
        <v>1981</v>
      </c>
      <c r="L71" s="100">
        <v>1</v>
      </c>
      <c r="M71" s="83">
        <v>-4.1</v>
      </c>
      <c r="N71" s="89">
        <v>-4.1</v>
      </c>
      <c r="O71" t="s" s="131">
        <v>113</v>
      </c>
      <c r="P71" s="135">
        <f>AVERAGE(B71:B87)</f>
        <v>35.2352941176471</v>
      </c>
      <c r="Q71" s="97">
        <f>AVERAGE(D71:D87)</f>
        <v>-1.95788633771859</v>
      </c>
      <c r="R71" t="s" s="134">
        <v>113</v>
      </c>
      <c r="S71" s="135">
        <f>AVERAGE(G71:G87)</f>
        <v>20</v>
      </c>
      <c r="T71" s="97">
        <f>AVERAGE(I71:I87)</f>
        <v>-2.82575649122087</v>
      </c>
      <c r="U71" t="s" s="134">
        <v>113</v>
      </c>
      <c r="V71" s="135">
        <f>AVERAGE(L71:L87)</f>
        <v>4.94117647058824</v>
      </c>
      <c r="W71" s="97">
        <f>AVERAGE(N71:N87)</f>
        <v>-4.34606837606838</v>
      </c>
    </row>
    <row r="72" ht="21.95" customHeight="1">
      <c r="A72" s="150">
        <v>1982</v>
      </c>
      <c r="B72" s="100">
        <v>81</v>
      </c>
      <c r="C72" s="83">
        <v>-179.6</v>
      </c>
      <c r="D72" s="87">
        <v>-2.21728395061728</v>
      </c>
      <c r="E72" s="40"/>
      <c r="F72" s="151">
        <v>1982</v>
      </c>
      <c r="G72" s="100">
        <v>47</v>
      </c>
      <c r="H72" s="83">
        <v>-148.4</v>
      </c>
      <c r="I72" s="87">
        <v>-3.15744680851064</v>
      </c>
      <c r="J72" s="40"/>
      <c r="K72" s="151">
        <v>1982</v>
      </c>
      <c r="L72" s="100">
        <v>12</v>
      </c>
      <c r="M72" s="83">
        <v>-54.7</v>
      </c>
      <c r="N72" s="89">
        <v>-4.55833333333333</v>
      </c>
      <c r="O72" t="s" s="131">
        <v>114</v>
      </c>
      <c r="P72" s="135">
        <f>AVERAGE(B72:B87)</f>
        <v>36.625</v>
      </c>
      <c r="Q72" s="97">
        <f>AVERAGE(D72:D87)</f>
        <v>-1.97160038767216</v>
      </c>
      <c r="R72" t="s" s="134">
        <v>114</v>
      </c>
      <c r="S72" s="135">
        <f>AVERAGE(G72:G87)</f>
        <v>21</v>
      </c>
      <c r="T72" s="97">
        <f>AVERAGE(I72:I87)</f>
        <v>-2.80236627192218</v>
      </c>
      <c r="U72" t="s" s="134">
        <v>114</v>
      </c>
      <c r="V72" s="135">
        <f>AVERAGE(L72:L87)</f>
        <v>5.1875</v>
      </c>
      <c r="W72" s="97">
        <f>AVERAGE(N72:N87)</f>
        <v>-4.36657407407407</v>
      </c>
    </row>
    <row r="73" ht="21.95" customHeight="1">
      <c r="A73" s="150">
        <v>1983</v>
      </c>
      <c r="B73" s="100">
        <v>20</v>
      </c>
      <c r="C73" s="83">
        <v>-38.3</v>
      </c>
      <c r="D73" s="87">
        <v>-1.915</v>
      </c>
      <c r="E73" s="40"/>
      <c r="F73" s="151">
        <v>1983</v>
      </c>
      <c r="G73" s="100">
        <v>9</v>
      </c>
      <c r="H73" s="83">
        <v>-28.2</v>
      </c>
      <c r="I73" s="87">
        <v>-3.13333333333333</v>
      </c>
      <c r="J73" s="40"/>
      <c r="K73" s="151">
        <v>1983</v>
      </c>
      <c r="L73" s="100">
        <v>3</v>
      </c>
      <c r="M73" s="83">
        <v>-13.9</v>
      </c>
      <c r="N73" s="89">
        <v>-4.63333333333333</v>
      </c>
      <c r="O73" t="s" s="131">
        <v>115</v>
      </c>
      <c r="P73" s="135">
        <f>AVERAGE(B73:B87)</f>
        <v>33.6666666666667</v>
      </c>
      <c r="Q73" s="97">
        <f>AVERAGE(D73:D87)</f>
        <v>-1.95522148347582</v>
      </c>
      <c r="R73" t="s" s="134">
        <v>115</v>
      </c>
      <c r="S73" s="135">
        <f>AVERAGE(G73:G87)</f>
        <v>19.2666666666667</v>
      </c>
      <c r="T73" s="97">
        <f>AVERAGE(I73:I87)</f>
        <v>-2.77869423614961</v>
      </c>
      <c r="U73" t="s" s="134">
        <v>115</v>
      </c>
      <c r="V73" s="135">
        <f>AVERAGE(L73:L87)</f>
        <v>4.73333333333333</v>
      </c>
      <c r="W73" s="97">
        <f>AVERAGE(N73:N87)</f>
        <v>-4.34914141414141</v>
      </c>
    </row>
    <row r="74" ht="21.95" customHeight="1">
      <c r="A74" s="150">
        <v>1984</v>
      </c>
      <c r="B74" s="100">
        <v>49</v>
      </c>
      <c r="C74" s="83">
        <v>-113.4</v>
      </c>
      <c r="D74" s="87">
        <v>-2.31428571428571</v>
      </c>
      <c r="E74" s="40"/>
      <c r="F74" s="151">
        <v>1984</v>
      </c>
      <c r="G74" s="100">
        <v>29</v>
      </c>
      <c r="H74" s="83">
        <v>-94.59999999999999</v>
      </c>
      <c r="I74" s="87">
        <v>-3.26206896551724</v>
      </c>
      <c r="J74" s="40"/>
      <c r="K74" s="151">
        <v>1984</v>
      </c>
      <c r="L74" s="100">
        <v>9</v>
      </c>
      <c r="M74" s="83">
        <v>-45.2</v>
      </c>
      <c r="N74" s="89">
        <v>-5.02222222222222</v>
      </c>
      <c r="O74" t="s" s="131">
        <v>116</v>
      </c>
      <c r="P74" s="135">
        <f>AVERAGE(B74:B87)</f>
        <v>34.6428571428571</v>
      </c>
      <c r="Q74" s="97">
        <f>AVERAGE(D74:D87)</f>
        <v>-1.95809444658124</v>
      </c>
      <c r="R74" t="s" s="134">
        <v>116</v>
      </c>
      <c r="S74" s="135">
        <f>AVERAGE(G74:G87)</f>
        <v>20</v>
      </c>
      <c r="T74" s="97">
        <f>AVERAGE(I74:I87)</f>
        <v>-2.75336287206506</v>
      </c>
      <c r="U74" t="s" s="134">
        <v>116</v>
      </c>
      <c r="V74" s="135">
        <f>AVERAGE(L74:L87)</f>
        <v>4.85714285714286</v>
      </c>
      <c r="W74" s="97">
        <f>AVERAGE(N74:N87)</f>
        <v>-4.32072222222222</v>
      </c>
    </row>
    <row r="75" ht="21.95" customHeight="1">
      <c r="A75" s="150">
        <v>1985</v>
      </c>
      <c r="B75" s="100">
        <v>53</v>
      </c>
      <c r="C75" s="83">
        <v>-146.1</v>
      </c>
      <c r="D75" s="87">
        <v>-2.75660377358491</v>
      </c>
      <c r="E75" s="40"/>
      <c r="F75" s="151">
        <v>1985</v>
      </c>
      <c r="G75" s="100">
        <v>34</v>
      </c>
      <c r="H75" s="83">
        <v>-127.4</v>
      </c>
      <c r="I75" s="87">
        <v>-3.74705882352941</v>
      </c>
      <c r="J75" s="40"/>
      <c r="K75" s="151">
        <v>1985</v>
      </c>
      <c r="L75" s="100">
        <v>20</v>
      </c>
      <c r="M75" s="83">
        <v>-87.90000000000001</v>
      </c>
      <c r="N75" s="89">
        <v>-4.395</v>
      </c>
      <c r="O75" t="s" s="131">
        <v>117</v>
      </c>
      <c r="P75" s="135">
        <f>AVERAGE(B75:B87)</f>
        <v>33.5384615384615</v>
      </c>
      <c r="Q75" s="97">
        <f>AVERAGE(D75:D87)</f>
        <v>-1.93069511829628</v>
      </c>
      <c r="R75" t="s" s="134">
        <v>117</v>
      </c>
      <c r="S75" s="135">
        <f>AVERAGE(G75:G87)</f>
        <v>19.3076923076923</v>
      </c>
      <c r="T75" s="97">
        <f>AVERAGE(I75:I87)</f>
        <v>-2.7142316341072</v>
      </c>
      <c r="U75" t="s" s="134">
        <v>117</v>
      </c>
      <c r="V75" s="135">
        <f>AVERAGE(L75:L87)</f>
        <v>4.53846153846154</v>
      </c>
      <c r="W75" s="97">
        <f>AVERAGE(N75:N87)</f>
        <v>-4.24277777777778</v>
      </c>
    </row>
    <row r="76" ht="21.95" customHeight="1">
      <c r="A76" s="150">
        <v>1986</v>
      </c>
      <c r="B76" s="100">
        <v>36</v>
      </c>
      <c r="C76" s="83">
        <v>-80.2</v>
      </c>
      <c r="D76" s="87">
        <v>-2.22777777777778</v>
      </c>
      <c r="E76" s="40"/>
      <c r="F76" s="151">
        <v>1986</v>
      </c>
      <c r="G76" s="100">
        <v>21</v>
      </c>
      <c r="H76" s="83">
        <v>-66.7</v>
      </c>
      <c r="I76" s="87">
        <v>-3.17619047619048</v>
      </c>
      <c r="J76" s="40"/>
      <c r="K76" s="151">
        <v>1986</v>
      </c>
      <c r="L76" s="100">
        <v>6</v>
      </c>
      <c r="M76" s="83">
        <v>-27.7</v>
      </c>
      <c r="N76" s="89">
        <v>-4.61666666666667</v>
      </c>
      <c r="O76" t="s" s="131">
        <v>118</v>
      </c>
      <c r="P76" s="135">
        <f>AVERAGE(B76:B87)</f>
        <v>31.9166666666667</v>
      </c>
      <c r="Q76" s="97">
        <f>AVERAGE(D76:D87)</f>
        <v>-1.86186939702222</v>
      </c>
      <c r="R76" t="s" s="134">
        <v>118</v>
      </c>
      <c r="S76" s="135">
        <f>AVERAGE(G76:G87)</f>
        <v>18.0833333333333</v>
      </c>
      <c r="T76" s="97">
        <f>AVERAGE(I76:I87)</f>
        <v>-2.62816270165535</v>
      </c>
      <c r="U76" t="s" s="134">
        <v>118</v>
      </c>
      <c r="V76" s="135">
        <f>AVERAGE(L76:L87)</f>
        <v>3.25</v>
      </c>
      <c r="W76" s="97">
        <f>AVERAGE(N76:N87)</f>
        <v>-4.22375</v>
      </c>
    </row>
    <row r="77" ht="21.95" customHeight="1">
      <c r="A77" s="150">
        <v>1987</v>
      </c>
      <c r="B77" s="100">
        <v>38</v>
      </c>
      <c r="C77" s="83">
        <v>-76.40000000000001</v>
      </c>
      <c r="D77" s="87">
        <v>-2.01052631578947</v>
      </c>
      <c r="E77" s="40"/>
      <c r="F77" s="151">
        <v>1987</v>
      </c>
      <c r="G77" s="100">
        <v>22</v>
      </c>
      <c r="H77" s="83">
        <v>-62.6</v>
      </c>
      <c r="I77" s="87">
        <v>-2.84545454545455</v>
      </c>
      <c r="J77" s="40"/>
      <c r="K77" s="151">
        <v>1987</v>
      </c>
      <c r="L77" s="100">
        <v>4</v>
      </c>
      <c r="M77" s="83">
        <v>-16.6</v>
      </c>
      <c r="N77" s="89">
        <v>-4.15</v>
      </c>
      <c r="O77" t="s" s="131">
        <v>119</v>
      </c>
      <c r="P77" s="135">
        <f>AVERAGE(B77:B87)</f>
        <v>31.5454545454545</v>
      </c>
      <c r="Q77" s="97">
        <f>AVERAGE(D77:D87)</f>
        <v>-1.82860499877172</v>
      </c>
      <c r="R77" t="s" s="134">
        <v>119</v>
      </c>
      <c r="S77" s="135">
        <f>AVERAGE(G77:G87)</f>
        <v>17.8181818181818</v>
      </c>
      <c r="T77" s="97">
        <f>AVERAGE(I77:I87)</f>
        <v>-2.57834199487943</v>
      </c>
      <c r="U77" t="s" s="134">
        <v>119</v>
      </c>
      <c r="V77" s="135">
        <f>AVERAGE(L77:L87)</f>
        <v>3</v>
      </c>
      <c r="W77" s="97">
        <f>AVERAGE(N77:N87)</f>
        <v>-4.16761904761905</v>
      </c>
    </row>
    <row r="78" ht="21.95" customHeight="1">
      <c r="A78" s="150">
        <v>1988</v>
      </c>
      <c r="B78" s="100">
        <v>9</v>
      </c>
      <c r="C78" s="83">
        <v>-9.800000000000001</v>
      </c>
      <c r="D78" s="87">
        <v>-1.08888888888889</v>
      </c>
      <c r="E78" s="40"/>
      <c r="F78" s="151">
        <v>1988</v>
      </c>
      <c r="G78" s="100">
        <v>2</v>
      </c>
      <c r="H78" s="83">
        <v>-3.5</v>
      </c>
      <c r="I78" s="87">
        <v>-1.75</v>
      </c>
      <c r="J78" s="40"/>
      <c r="K78" s="151">
        <v>1988</v>
      </c>
      <c r="L78" s="100">
        <v>0</v>
      </c>
      <c r="M78" s="83">
        <v>0</v>
      </c>
      <c r="N78" s="89"/>
      <c r="O78" t="s" s="131">
        <v>98</v>
      </c>
      <c r="P78" s="135">
        <f>AVERAGE(B78:B87)</f>
        <v>30.9</v>
      </c>
      <c r="Q78" s="97">
        <f>AVERAGE(D78:D87)</f>
        <v>-1.81041286706994</v>
      </c>
      <c r="R78" t="s" s="134">
        <v>98</v>
      </c>
      <c r="S78" s="135">
        <f>AVERAGE(G78:G87)</f>
        <v>17.4</v>
      </c>
      <c r="T78" s="97">
        <f>AVERAGE(I78:I87)</f>
        <v>-2.55163073982192</v>
      </c>
      <c r="U78" t="s" s="134">
        <v>98</v>
      </c>
      <c r="V78" s="135">
        <f>AVERAGE(L78:L87)</f>
        <v>2.9</v>
      </c>
      <c r="W78" s="97">
        <f>AVERAGE(N78:N87)</f>
        <v>-4.17055555555556</v>
      </c>
    </row>
    <row r="79" ht="21.95" customHeight="1">
      <c r="A79" s="150">
        <v>1989</v>
      </c>
      <c r="B79" s="100">
        <v>27</v>
      </c>
      <c r="C79" s="83">
        <v>-48.5</v>
      </c>
      <c r="D79" s="87">
        <v>-1.7962962962963</v>
      </c>
      <c r="E79" s="40"/>
      <c r="F79" s="151">
        <v>1989</v>
      </c>
      <c r="G79" s="100">
        <v>16</v>
      </c>
      <c r="H79" s="83">
        <v>-37.8</v>
      </c>
      <c r="I79" s="87">
        <v>-2.3625</v>
      </c>
      <c r="J79" s="40"/>
      <c r="K79" s="151">
        <v>1989</v>
      </c>
      <c r="L79" s="100">
        <v>1</v>
      </c>
      <c r="M79" s="83">
        <v>-4.5</v>
      </c>
      <c r="N79" s="89">
        <v>-4.5</v>
      </c>
      <c r="O79" t="s" s="131">
        <v>120</v>
      </c>
      <c r="P79" s="135">
        <f>AVERAGE(B79:B87)</f>
        <v>33.3333333333333</v>
      </c>
      <c r="Q79" s="97">
        <f>AVERAGE(D79:D87)</f>
        <v>-1.89058219797895</v>
      </c>
      <c r="R79" t="s" s="134">
        <v>120</v>
      </c>
      <c r="S79" s="135">
        <f>AVERAGE(G79:G87)</f>
        <v>19.1111111111111</v>
      </c>
      <c r="T79" s="97">
        <f>AVERAGE(I79:I87)</f>
        <v>-2.64070082202435</v>
      </c>
      <c r="U79" t="s" s="134">
        <v>120</v>
      </c>
      <c r="V79" s="135">
        <f>AVERAGE(L79:L87)</f>
        <v>3.22222222222222</v>
      </c>
      <c r="W79" s="97">
        <f>AVERAGE(N79:N87)</f>
        <v>-4.17055555555556</v>
      </c>
    </row>
    <row r="80" ht="21.95" customHeight="1">
      <c r="A80" s="150">
        <v>1990</v>
      </c>
      <c r="B80" s="100">
        <v>18</v>
      </c>
      <c r="C80" s="83">
        <v>-27.3</v>
      </c>
      <c r="D80" s="87">
        <v>-1.51666666666667</v>
      </c>
      <c r="E80" s="40"/>
      <c r="F80" s="151">
        <v>1990</v>
      </c>
      <c r="G80" s="100">
        <v>5</v>
      </c>
      <c r="H80" s="83">
        <v>-14</v>
      </c>
      <c r="I80" s="87">
        <v>-2.8</v>
      </c>
      <c r="J80" s="40"/>
      <c r="K80" s="151">
        <v>1990</v>
      </c>
      <c r="L80" s="100">
        <v>0</v>
      </c>
      <c r="M80" s="83">
        <v>0</v>
      </c>
      <c r="N80" s="89"/>
      <c r="O80" t="s" s="131">
        <v>121</v>
      </c>
      <c r="P80" s="135">
        <f>AVERAGE(B80:B87)</f>
        <v>34.125</v>
      </c>
      <c r="Q80" s="97">
        <f>AVERAGE(D80:D87)</f>
        <v>-1.90236793568928</v>
      </c>
      <c r="R80" t="s" s="134">
        <v>121</v>
      </c>
      <c r="S80" s="135">
        <f>AVERAGE(G80:G87)</f>
        <v>19.5</v>
      </c>
      <c r="T80" s="97">
        <f>AVERAGE(I80:I87)</f>
        <v>-2.6754759247774</v>
      </c>
      <c r="U80" t="s" s="134">
        <v>121</v>
      </c>
      <c r="V80" s="135">
        <f>AVERAGE(L80:L87)</f>
        <v>3.5</v>
      </c>
      <c r="W80" s="97">
        <f>AVERAGE(N80:N87)</f>
        <v>-4.10466666666667</v>
      </c>
    </row>
    <row r="81" ht="21.95" customHeight="1">
      <c r="A81" s="150">
        <v>1991</v>
      </c>
      <c r="B81" s="100">
        <v>27</v>
      </c>
      <c r="C81" s="83">
        <v>-45.3</v>
      </c>
      <c r="D81" s="87">
        <v>-1.67777777777778</v>
      </c>
      <c r="E81" s="40"/>
      <c r="F81" s="151">
        <v>1991</v>
      </c>
      <c r="G81" s="100">
        <v>14</v>
      </c>
      <c r="H81" s="83">
        <v>-32.6</v>
      </c>
      <c r="I81" s="87">
        <v>-2.32857142857143</v>
      </c>
      <c r="J81" s="40"/>
      <c r="K81" s="151">
        <v>1991</v>
      </c>
      <c r="L81" s="100">
        <v>1</v>
      </c>
      <c r="M81" s="83">
        <v>-3.7</v>
      </c>
      <c r="N81" s="89">
        <v>-3.7</v>
      </c>
      <c r="O81" t="s" s="131">
        <v>122</v>
      </c>
      <c r="P81" s="135">
        <f>AVERAGE(B81:B87)</f>
        <v>36.4285714285714</v>
      </c>
      <c r="Q81" s="97">
        <f>AVERAGE(D81:D87)</f>
        <v>-1.95746811697822</v>
      </c>
      <c r="R81" t="s" s="134">
        <v>122</v>
      </c>
      <c r="S81" s="135">
        <f>AVERAGE(G81:G87)</f>
        <v>21.5714285714286</v>
      </c>
      <c r="T81" s="97">
        <f>AVERAGE(I81:I87)</f>
        <v>-2.65768677117417</v>
      </c>
      <c r="U81" t="s" s="134">
        <v>122</v>
      </c>
      <c r="V81" s="135">
        <f>AVERAGE(L81:L87)</f>
        <v>4</v>
      </c>
      <c r="W81" s="97">
        <f>AVERAGE(N81:N87)</f>
        <v>-4.10466666666667</v>
      </c>
    </row>
    <row r="82" ht="21.95" customHeight="1">
      <c r="A82" s="150">
        <v>1992</v>
      </c>
      <c r="B82" s="100">
        <v>34</v>
      </c>
      <c r="C82" s="83">
        <v>-61.5</v>
      </c>
      <c r="D82" s="87">
        <v>-1.80882352941176</v>
      </c>
      <c r="E82" s="40"/>
      <c r="F82" s="151">
        <v>1992</v>
      </c>
      <c r="G82" s="100">
        <v>17</v>
      </c>
      <c r="H82" s="83">
        <v>-44.9</v>
      </c>
      <c r="I82" s="87">
        <v>-2.64117647058824</v>
      </c>
      <c r="J82" s="40"/>
      <c r="K82" s="151">
        <v>1992</v>
      </c>
      <c r="L82" s="100">
        <v>3</v>
      </c>
      <c r="M82" s="83">
        <v>-11.7</v>
      </c>
      <c r="N82" s="89">
        <v>-3.9</v>
      </c>
      <c r="O82" t="s" s="131">
        <v>123</v>
      </c>
      <c r="P82" s="135">
        <f>AVERAGE(B82:B87)</f>
        <v>38</v>
      </c>
      <c r="Q82" s="97">
        <f>AVERAGE(D82:D87)</f>
        <v>-2.00408317351163</v>
      </c>
      <c r="R82" t="s" s="134">
        <v>123</v>
      </c>
      <c r="S82" s="135">
        <f>AVERAGE(G82:G87)</f>
        <v>22.8333333333333</v>
      </c>
      <c r="T82" s="97">
        <f>AVERAGE(I82:I87)</f>
        <v>-2.71253932827462</v>
      </c>
      <c r="U82" t="s" s="134">
        <v>123</v>
      </c>
      <c r="V82" s="135">
        <f>AVERAGE(L82:L87)</f>
        <v>4.5</v>
      </c>
      <c r="W82" s="97">
        <f>AVERAGE(N82:N87)</f>
        <v>-4.20583333333334</v>
      </c>
    </row>
    <row r="83" ht="21.95" customHeight="1">
      <c r="A83" s="150">
        <v>1993</v>
      </c>
      <c r="B83" s="100">
        <v>31</v>
      </c>
      <c r="C83" s="83">
        <v>-65.40000000000001</v>
      </c>
      <c r="D83" s="87">
        <v>-2.10967741935484</v>
      </c>
      <c r="E83" s="40"/>
      <c r="F83" s="151">
        <v>1993</v>
      </c>
      <c r="G83" s="100">
        <v>20</v>
      </c>
      <c r="H83" s="83">
        <v>-55.1</v>
      </c>
      <c r="I83" s="87">
        <v>-2.755</v>
      </c>
      <c r="J83" s="40"/>
      <c r="K83" s="151">
        <v>1993</v>
      </c>
      <c r="L83" s="100">
        <v>3</v>
      </c>
      <c r="M83" s="83">
        <v>-12.3</v>
      </c>
      <c r="N83" s="89">
        <v>-4.1</v>
      </c>
      <c r="O83" t="s" s="131">
        <v>104</v>
      </c>
      <c r="P83" s="135">
        <f>AVERAGE(B83:B87)</f>
        <v>38.8</v>
      </c>
      <c r="Q83" s="97">
        <f>AVERAGE(D83:D87)</f>
        <v>-2.0431351023316</v>
      </c>
      <c r="R83" t="s" s="134">
        <v>104</v>
      </c>
      <c r="S83" s="135">
        <f>AVERAGE(G83:G87)</f>
        <v>24</v>
      </c>
      <c r="T83" s="97">
        <f>AVERAGE(I83:I87)</f>
        <v>-2.7268118998119</v>
      </c>
      <c r="U83" t="s" s="134">
        <v>104</v>
      </c>
      <c r="V83" s="135">
        <f>AVERAGE(L83:L87)</f>
        <v>4.8</v>
      </c>
      <c r="W83" s="97">
        <f>AVERAGE(N83:N87)</f>
        <v>-4.30777777777778</v>
      </c>
    </row>
    <row r="84" ht="21.95" customHeight="1">
      <c r="A84" s="150">
        <v>1994</v>
      </c>
      <c r="B84" s="100">
        <v>59</v>
      </c>
      <c r="C84" s="83">
        <v>-126.1</v>
      </c>
      <c r="D84" s="87">
        <v>-2.13728813559322</v>
      </c>
      <c r="E84" s="40"/>
      <c r="F84" s="151">
        <v>1994</v>
      </c>
      <c r="G84" s="100">
        <v>37</v>
      </c>
      <c r="H84" s="83">
        <v>-105.3</v>
      </c>
      <c r="I84" s="87">
        <v>-2.84594594594595</v>
      </c>
      <c r="J84" s="40"/>
      <c r="K84" s="151">
        <v>1994</v>
      </c>
      <c r="L84" s="100">
        <v>6</v>
      </c>
      <c r="M84" s="83">
        <v>-25.9</v>
      </c>
      <c r="N84" s="89">
        <v>-4.31666666666667</v>
      </c>
      <c r="O84" t="s" s="131">
        <v>124</v>
      </c>
      <c r="P84" s="135">
        <f>AVERAGE(B84:B87)</f>
        <v>40.75</v>
      </c>
      <c r="Q84" s="97">
        <f>AVERAGE(D84:D87)</f>
        <v>-2.0264995230758</v>
      </c>
      <c r="R84" t="s" s="134">
        <v>124</v>
      </c>
      <c r="S84" s="135">
        <f>AVERAGE(G84:G87)</f>
        <v>25</v>
      </c>
      <c r="T84" s="97">
        <f>AVERAGE(I84:I87)</f>
        <v>-2.71976487476488</v>
      </c>
      <c r="U84" t="s" s="134">
        <v>124</v>
      </c>
      <c r="V84" s="135">
        <f>AVERAGE(L84:L87)</f>
        <v>5.25</v>
      </c>
      <c r="W84" s="97">
        <f>AVERAGE(N84:N87)</f>
        <v>-4.41166666666667</v>
      </c>
    </row>
    <row r="85" ht="21.95" customHeight="1">
      <c r="A85" s="150">
        <v>1995</v>
      </c>
      <c r="B85" s="100">
        <v>21</v>
      </c>
      <c r="C85" s="83">
        <v>-38.8</v>
      </c>
      <c r="D85" s="87">
        <v>-1.84761904761905</v>
      </c>
      <c r="E85" s="40"/>
      <c r="F85" s="151">
        <v>1995</v>
      </c>
      <c r="G85" s="100">
        <v>10</v>
      </c>
      <c r="H85" s="83">
        <v>-25.8</v>
      </c>
      <c r="I85" s="87">
        <v>-2.58</v>
      </c>
      <c r="J85" s="40"/>
      <c r="K85" s="151">
        <v>1995</v>
      </c>
      <c r="L85" s="100">
        <v>0</v>
      </c>
      <c r="M85" s="83">
        <v>0</v>
      </c>
      <c r="N85" s="89"/>
      <c r="O85" t="s" s="131">
        <v>125</v>
      </c>
      <c r="P85" s="135">
        <f>AVERAGE(B85:B87)</f>
        <v>34.6666666666667</v>
      </c>
      <c r="Q85" s="97">
        <f>AVERAGE(D85:D87)</f>
        <v>-1.98956998556999</v>
      </c>
      <c r="R85" t="s" s="134">
        <v>125</v>
      </c>
      <c r="S85" s="135">
        <f>AVERAGE(G85:G87)</f>
        <v>21</v>
      </c>
      <c r="T85" s="97">
        <f>AVERAGE(I85:I87)</f>
        <v>-2.67770451770452</v>
      </c>
      <c r="U85" t="s" s="134">
        <v>125</v>
      </c>
      <c r="V85" s="135">
        <f>AVERAGE(L85:L87)</f>
        <v>5</v>
      </c>
      <c r="W85" s="97">
        <f>AVERAGE(N85:N87)</f>
        <v>-4.50666666666667</v>
      </c>
    </row>
    <row r="86" ht="21.95" customHeight="1">
      <c r="A86" s="150">
        <v>1996</v>
      </c>
      <c r="B86" s="100">
        <v>33</v>
      </c>
      <c r="C86" s="83">
        <v>-49.8</v>
      </c>
      <c r="D86" s="87">
        <v>-1.50909090909091</v>
      </c>
      <c r="E86" s="40"/>
      <c r="F86" s="151">
        <v>1996</v>
      </c>
      <c r="G86" s="100">
        <v>14</v>
      </c>
      <c r="H86" s="83">
        <v>-32.8</v>
      </c>
      <c r="I86" s="87">
        <v>-2.34285714285714</v>
      </c>
      <c r="J86" s="40"/>
      <c r="K86" s="151">
        <v>1996</v>
      </c>
      <c r="L86" s="100">
        <v>0</v>
      </c>
      <c r="M86" s="83">
        <v>0</v>
      </c>
      <c r="N86" s="89"/>
      <c r="O86" t="s" s="131">
        <v>126</v>
      </c>
      <c r="P86" s="135">
        <f>AVERAGE(B86:B87)</f>
        <v>41.5</v>
      </c>
      <c r="Q86" s="97">
        <f>AVERAGE(D86:D87)</f>
        <v>-2.06054545454546</v>
      </c>
      <c r="R86" t="s" s="134">
        <v>126</v>
      </c>
      <c r="S86" s="135">
        <f>AVERAGE(G86:G87)</f>
        <v>26.5</v>
      </c>
      <c r="T86" s="97">
        <f>AVERAGE(I86:I87)</f>
        <v>-2.72655677655678</v>
      </c>
      <c r="U86" t="s" s="134">
        <v>126</v>
      </c>
      <c r="V86" s="135">
        <f>AVERAGE(L86:L87)</f>
        <v>7.5</v>
      </c>
      <c r="W86" s="97">
        <f>AVERAGE(N86:N87)</f>
        <v>-4.50666666666667</v>
      </c>
    </row>
    <row r="87" ht="21.95" customHeight="1">
      <c r="A87" s="150">
        <v>1997</v>
      </c>
      <c r="B87" s="100">
        <v>50</v>
      </c>
      <c r="C87" s="83">
        <v>-130.6</v>
      </c>
      <c r="D87" s="87">
        <v>-2.612</v>
      </c>
      <c r="E87" s="40"/>
      <c r="F87" s="151">
        <v>1997</v>
      </c>
      <c r="G87" s="100">
        <v>39</v>
      </c>
      <c r="H87" s="83">
        <v>-121.3</v>
      </c>
      <c r="I87" s="87">
        <v>-3.11025641025641</v>
      </c>
      <c r="J87" s="40"/>
      <c r="K87" s="151">
        <v>1997</v>
      </c>
      <c r="L87" s="100">
        <v>15</v>
      </c>
      <c r="M87" s="83">
        <v>-67.59999999999999</v>
      </c>
      <c r="N87" s="89">
        <v>-4.50666666666667</v>
      </c>
      <c r="O87" t="s" s="131">
        <v>127</v>
      </c>
      <c r="P87" s="135">
        <f>AVERAGE(B87)</f>
        <v>50</v>
      </c>
      <c r="Q87" s="97">
        <f>AVERAGE(D87)</f>
        <v>-2.612</v>
      </c>
      <c r="R87" t="s" s="134">
        <v>127</v>
      </c>
      <c r="S87" s="135">
        <f>AVERAGE(G87)</f>
        <v>39</v>
      </c>
      <c r="T87" s="97">
        <f>AVERAGE(I87)</f>
        <v>-3.11025641025641</v>
      </c>
      <c r="U87" t="s" s="134">
        <v>127</v>
      </c>
      <c r="V87" s="135">
        <f>AVERAGE(L87)</f>
        <v>15</v>
      </c>
      <c r="W87" s="97">
        <f>AVERAGE(N87)</f>
        <v>-4.50666666666667</v>
      </c>
    </row>
    <row r="88" ht="21.95" customHeight="1">
      <c r="A88" s="150">
        <v>1998</v>
      </c>
      <c r="B88" s="154">
        <v>39</v>
      </c>
      <c r="C88" s="155">
        <v>-86.90000000000001</v>
      </c>
      <c r="D88" s="156">
        <v>-2.22820512820513</v>
      </c>
      <c r="E88" s="40"/>
      <c r="F88" s="151">
        <v>1998</v>
      </c>
      <c r="G88" s="154">
        <v>17</v>
      </c>
      <c r="H88" s="155">
        <v>-62.4</v>
      </c>
      <c r="I88" s="156">
        <v>-3.67058823529412</v>
      </c>
      <c r="J88" s="40"/>
      <c r="K88" s="151">
        <v>1998</v>
      </c>
      <c r="L88" s="154">
        <v>8</v>
      </c>
      <c r="M88" s="155">
        <v>-40.5</v>
      </c>
      <c r="N88" s="157">
        <v>-5.0625</v>
      </c>
      <c r="O88" t="s" s="131">
        <v>128</v>
      </c>
      <c r="P88" s="158">
        <f>AVERAGE(B88)</f>
        <v>39</v>
      </c>
      <c r="Q88" s="159">
        <f>AVERAGE(D88)</f>
        <v>-2.22820512820513</v>
      </c>
      <c r="R88" t="s" s="134">
        <v>128</v>
      </c>
      <c r="S88" s="158">
        <f>AVERAGE(G88)</f>
        <v>17</v>
      </c>
      <c r="T88" s="159">
        <f>AVERAGE(I88)</f>
        <v>-3.67058823529412</v>
      </c>
      <c r="U88" t="s" s="134">
        <v>128</v>
      </c>
      <c r="V88" s="158">
        <f>AVERAGE(L88)</f>
        <v>8</v>
      </c>
      <c r="W88" s="159">
        <f>AVERAGE(N88)</f>
        <v>-5.0625</v>
      </c>
    </row>
    <row r="89" ht="21.95" customHeight="1">
      <c r="A89" s="150">
        <v>1999</v>
      </c>
      <c r="B89" s="100">
        <v>55</v>
      </c>
      <c r="C89" s="83">
        <v>-117.6</v>
      </c>
      <c r="D89" s="87">
        <v>-2.13818181818182</v>
      </c>
      <c r="E89" s="40"/>
      <c r="F89" s="151">
        <v>1999</v>
      </c>
      <c r="G89" s="100">
        <v>36</v>
      </c>
      <c r="H89" s="83">
        <v>-99.3</v>
      </c>
      <c r="I89" s="87">
        <v>-2.75833333333333</v>
      </c>
      <c r="J89" s="40"/>
      <c r="K89" s="151">
        <v>1999</v>
      </c>
      <c r="L89" s="100">
        <v>7</v>
      </c>
      <c r="M89" s="83">
        <v>-29.1</v>
      </c>
      <c r="N89" s="89">
        <v>-4.15714285714286</v>
      </c>
      <c r="O89" t="s" s="131">
        <v>127</v>
      </c>
      <c r="P89" s="135">
        <f>AVERAGE(B89)</f>
        <v>55</v>
      </c>
      <c r="Q89" s="97">
        <f>AVERAGE(D89)</f>
        <v>-2.13818181818182</v>
      </c>
      <c r="R89" t="s" s="134">
        <v>127</v>
      </c>
      <c r="S89" s="135">
        <f>AVERAGE(G89)</f>
        <v>36</v>
      </c>
      <c r="T89" s="97">
        <f>AVERAGE(I89)</f>
        <v>-2.75833333333333</v>
      </c>
      <c r="U89" t="s" s="134">
        <v>127</v>
      </c>
      <c r="V89" s="135">
        <f>AVERAGE(L89)</f>
        <v>7</v>
      </c>
      <c r="W89" s="97">
        <f>AVERAGE(N89)</f>
        <v>-4.15714285714286</v>
      </c>
    </row>
    <row r="90" ht="21.95" customHeight="1">
      <c r="A90" s="150">
        <v>2000</v>
      </c>
      <c r="B90" s="100">
        <v>41</v>
      </c>
      <c r="C90" s="83">
        <v>-76.2</v>
      </c>
      <c r="D90" s="87">
        <v>-1.85853658536585</v>
      </c>
      <c r="E90" s="40"/>
      <c r="F90" s="151">
        <v>2000</v>
      </c>
      <c r="G90" s="100">
        <v>22</v>
      </c>
      <c r="H90" s="83">
        <v>-56.1</v>
      </c>
      <c r="I90" s="87">
        <v>-2.55</v>
      </c>
      <c r="J90" s="40"/>
      <c r="K90" s="151">
        <v>2000</v>
      </c>
      <c r="L90" s="100">
        <v>2</v>
      </c>
      <c r="M90" s="83">
        <v>-8.1</v>
      </c>
      <c r="N90" s="89">
        <v>-4.05</v>
      </c>
      <c r="O90" t="s" s="131">
        <v>126</v>
      </c>
      <c r="P90" s="135">
        <f>AVERAGE(B89:B90)</f>
        <v>48</v>
      </c>
      <c r="Q90" s="97">
        <f>AVERAGE(D89:D90)</f>
        <v>-1.99835920177384</v>
      </c>
      <c r="R90" t="s" s="134">
        <v>126</v>
      </c>
      <c r="S90" s="135">
        <f>AVERAGE(G89:G90)</f>
        <v>29</v>
      </c>
      <c r="T90" s="97">
        <f>AVERAGE(I89:I90)</f>
        <v>-2.65416666666667</v>
      </c>
      <c r="U90" t="s" s="134">
        <v>126</v>
      </c>
      <c r="V90" s="135">
        <f>AVERAGE(L89:L90)</f>
        <v>4.5</v>
      </c>
      <c r="W90" s="97">
        <f>AVERAGE(N89:N90)</f>
        <v>-4.10357142857143</v>
      </c>
    </row>
    <row r="91" ht="21.95" customHeight="1">
      <c r="A91" s="150">
        <v>2001</v>
      </c>
      <c r="B91" s="100">
        <v>34</v>
      </c>
      <c r="C91" s="83">
        <v>-66.09999999999999</v>
      </c>
      <c r="D91" s="87">
        <v>-1.94411764705882</v>
      </c>
      <c r="E91" s="40"/>
      <c r="F91" s="151">
        <v>2001</v>
      </c>
      <c r="G91" s="100">
        <v>21</v>
      </c>
      <c r="H91" s="83">
        <v>-51.9</v>
      </c>
      <c r="I91" s="87">
        <v>-2.47142857142857</v>
      </c>
      <c r="J91" s="40"/>
      <c r="K91" s="151">
        <v>2001</v>
      </c>
      <c r="L91" s="100">
        <v>0</v>
      </c>
      <c r="M91" s="83">
        <v>0</v>
      </c>
      <c r="N91" s="89"/>
      <c r="O91" t="s" s="131">
        <v>125</v>
      </c>
      <c r="P91" s="135">
        <f>AVERAGE(B89:B91)</f>
        <v>43.3333333333333</v>
      </c>
      <c r="Q91" s="97">
        <f>AVERAGE(D89:D91)</f>
        <v>-1.9802786835355</v>
      </c>
      <c r="R91" t="s" s="134">
        <v>125</v>
      </c>
      <c r="S91" s="135">
        <f>AVERAGE(G89:G91)</f>
        <v>26.3333333333333</v>
      </c>
      <c r="T91" s="97">
        <f>AVERAGE(I89:I91)</f>
        <v>-2.59325396825397</v>
      </c>
      <c r="U91" t="s" s="134">
        <v>125</v>
      </c>
      <c r="V91" s="135">
        <f>AVERAGE(L89:L91)</f>
        <v>3</v>
      </c>
      <c r="W91" s="97">
        <f>AVERAGE(N89:N91)</f>
        <v>-4.10357142857143</v>
      </c>
    </row>
    <row r="92" ht="21.95" customHeight="1">
      <c r="A92" s="150">
        <v>2002</v>
      </c>
      <c r="B92" s="100">
        <v>53</v>
      </c>
      <c r="C92" s="83">
        <v>-115.1</v>
      </c>
      <c r="D92" s="87">
        <v>-2.17169811320755</v>
      </c>
      <c r="E92" s="40"/>
      <c r="F92" s="151">
        <v>2002</v>
      </c>
      <c r="G92" s="100">
        <v>32</v>
      </c>
      <c r="H92" s="83">
        <v>-97.3</v>
      </c>
      <c r="I92" s="87">
        <v>-3.040625</v>
      </c>
      <c r="J92" s="40"/>
      <c r="K92" s="151">
        <v>2002</v>
      </c>
      <c r="L92" s="100">
        <v>7</v>
      </c>
      <c r="M92" s="83">
        <v>-30.6</v>
      </c>
      <c r="N92" s="89">
        <v>-4.37142857142857</v>
      </c>
      <c r="O92" t="s" s="131">
        <v>124</v>
      </c>
      <c r="P92" s="135">
        <f>AVERAGE(B89:B92)</f>
        <v>45.75</v>
      </c>
      <c r="Q92" s="97">
        <f>AVERAGE(D89:D92)</f>
        <v>-2.02813354095351</v>
      </c>
      <c r="R92" t="s" s="134">
        <v>124</v>
      </c>
      <c r="S92" s="135">
        <f>AVERAGE(G89:G92)</f>
        <v>27.75</v>
      </c>
      <c r="T92" s="97">
        <f>AVERAGE(I89:I92)</f>
        <v>-2.70509672619048</v>
      </c>
      <c r="U92" t="s" s="134">
        <v>124</v>
      </c>
      <c r="V92" s="135">
        <f>AVERAGE(L89:L92)</f>
        <v>4</v>
      </c>
      <c r="W92" s="97">
        <f>AVERAGE(N89:N92)</f>
        <v>-4.19285714285714</v>
      </c>
    </row>
    <row r="93" ht="21.95" customHeight="1">
      <c r="A93" s="150">
        <v>2003</v>
      </c>
      <c r="B93" s="100">
        <v>26</v>
      </c>
      <c r="C93" s="83">
        <v>-38.3</v>
      </c>
      <c r="D93" s="87">
        <v>-1.47307692307692</v>
      </c>
      <c r="E93" s="40"/>
      <c r="F93" s="151">
        <v>2003</v>
      </c>
      <c r="G93" s="100">
        <v>10</v>
      </c>
      <c r="H93" s="83">
        <v>-24.2</v>
      </c>
      <c r="I93" s="87">
        <v>-2.42</v>
      </c>
      <c r="J93" s="40"/>
      <c r="K93" s="151">
        <v>2003</v>
      </c>
      <c r="L93" s="100">
        <v>0</v>
      </c>
      <c r="M93" s="83">
        <v>0</v>
      </c>
      <c r="N93" s="89"/>
      <c r="O93" t="s" s="131">
        <v>104</v>
      </c>
      <c r="P93" s="135">
        <f>AVERAGE(B89:B93)</f>
        <v>41.8</v>
      </c>
      <c r="Q93" s="97">
        <f>AVERAGE(D89:D93)</f>
        <v>-1.91712221737819</v>
      </c>
      <c r="R93" t="s" s="134">
        <v>104</v>
      </c>
      <c r="S93" s="135">
        <f>AVERAGE(G89:G93)</f>
        <v>24.2</v>
      </c>
      <c r="T93" s="97">
        <f>AVERAGE(I89:I93)</f>
        <v>-2.64807738095238</v>
      </c>
      <c r="U93" t="s" s="134">
        <v>104</v>
      </c>
      <c r="V93" s="135">
        <f>AVERAGE(L89:L93)</f>
        <v>3.2</v>
      </c>
      <c r="W93" s="97">
        <f>AVERAGE(N89:N93)</f>
        <v>-4.19285714285714</v>
      </c>
    </row>
    <row r="94" ht="21.95" customHeight="1">
      <c r="A94" s="150">
        <v>2004</v>
      </c>
      <c r="B94" s="100">
        <v>26</v>
      </c>
      <c r="C94" s="83">
        <v>-43.4</v>
      </c>
      <c r="D94" s="87">
        <v>-1.66923076923077</v>
      </c>
      <c r="E94" s="40"/>
      <c r="F94" s="151">
        <v>2004</v>
      </c>
      <c r="G94" s="100">
        <v>14</v>
      </c>
      <c r="H94" s="83">
        <v>-34.4</v>
      </c>
      <c r="I94" s="87">
        <v>-2.45714285714286</v>
      </c>
      <c r="J94" s="40"/>
      <c r="K94" s="151">
        <v>2004</v>
      </c>
      <c r="L94" s="100">
        <v>2</v>
      </c>
      <c r="M94" s="83">
        <v>-7.4</v>
      </c>
      <c r="N94" s="89">
        <v>-3.7</v>
      </c>
      <c r="O94" t="s" s="131">
        <v>123</v>
      </c>
      <c r="P94" s="135">
        <f>AVERAGE(B89:B94)</f>
        <v>39.1666666666667</v>
      </c>
      <c r="Q94" s="97">
        <f>AVERAGE(D89:D94)</f>
        <v>-1.87580697602029</v>
      </c>
      <c r="R94" t="s" s="134">
        <v>123</v>
      </c>
      <c r="S94" s="135">
        <f>AVERAGE(G89:G94)</f>
        <v>22.5</v>
      </c>
      <c r="T94" s="97">
        <f>AVERAGE(I89:I94)</f>
        <v>-2.61625496031746</v>
      </c>
      <c r="U94" t="s" s="134">
        <v>123</v>
      </c>
      <c r="V94" s="135">
        <f>AVERAGE(L89:L94)</f>
        <v>3</v>
      </c>
      <c r="W94" s="97">
        <f>AVERAGE(N89:N94)</f>
        <v>-4.06964285714286</v>
      </c>
    </row>
    <row r="95" ht="21.95" customHeight="1">
      <c r="A95" s="150">
        <v>2005</v>
      </c>
      <c r="B95" s="100">
        <v>35</v>
      </c>
      <c r="C95" s="83">
        <v>-53.2</v>
      </c>
      <c r="D95" s="87">
        <v>-1.52</v>
      </c>
      <c r="E95" s="40"/>
      <c r="F95" s="151">
        <v>2005</v>
      </c>
      <c r="G95" s="100">
        <v>12</v>
      </c>
      <c r="H95" s="83">
        <v>-30.3</v>
      </c>
      <c r="I95" s="87">
        <v>-2.525</v>
      </c>
      <c r="J95" s="40"/>
      <c r="K95" s="151">
        <v>2005</v>
      </c>
      <c r="L95" s="100">
        <v>2</v>
      </c>
      <c r="M95" s="83">
        <v>-7.9</v>
      </c>
      <c r="N95" s="89">
        <v>-3.95</v>
      </c>
      <c r="O95" t="s" s="131">
        <v>122</v>
      </c>
      <c r="P95" s="135">
        <f>AVERAGE(B89:B95)</f>
        <v>38.5714285714286</v>
      </c>
      <c r="Q95" s="97">
        <f>AVERAGE(D89:D95)</f>
        <v>-1.82497740801739</v>
      </c>
      <c r="R95" t="s" s="134">
        <v>122</v>
      </c>
      <c r="S95" s="135">
        <f>AVERAGE(G89:G95)</f>
        <v>21</v>
      </c>
      <c r="T95" s="97">
        <f>AVERAGE(I89:I95)</f>
        <v>-2.60321853741497</v>
      </c>
      <c r="U95" t="s" s="134">
        <v>122</v>
      </c>
      <c r="V95" s="135">
        <f>AVERAGE(L89:L95)</f>
        <v>2.85714285714286</v>
      </c>
      <c r="W95" s="97">
        <f>AVERAGE(N89:N95)</f>
        <v>-4.04571428571429</v>
      </c>
    </row>
    <row r="96" ht="21.95" customHeight="1">
      <c r="A96" s="150">
        <v>2006</v>
      </c>
      <c r="B96" s="100">
        <v>79</v>
      </c>
      <c r="C96" s="83">
        <v>-213.8</v>
      </c>
      <c r="D96" s="87">
        <v>-2.70632911392405</v>
      </c>
      <c r="E96" s="40"/>
      <c r="F96" s="151">
        <v>2006</v>
      </c>
      <c r="G96" s="100">
        <v>57</v>
      </c>
      <c r="H96" s="83">
        <v>-189</v>
      </c>
      <c r="I96" s="87">
        <v>-3.31578947368421</v>
      </c>
      <c r="J96" s="40"/>
      <c r="K96" s="151">
        <v>2006</v>
      </c>
      <c r="L96" s="100">
        <v>20</v>
      </c>
      <c r="M96" s="83">
        <v>-94.5</v>
      </c>
      <c r="N96" s="89">
        <v>-4.725</v>
      </c>
      <c r="O96" t="s" s="131">
        <v>121</v>
      </c>
      <c r="P96" s="135">
        <f>AVERAGE(B89:B96)</f>
        <v>43.625</v>
      </c>
      <c r="Q96" s="97">
        <f>AVERAGE(D89:D96)</f>
        <v>-1.93514637125572</v>
      </c>
      <c r="R96" t="s" s="134">
        <v>121</v>
      </c>
      <c r="S96" s="135">
        <f>AVERAGE(G89:G96)</f>
        <v>25.5</v>
      </c>
      <c r="T96" s="97">
        <f>AVERAGE(I89:I96)</f>
        <v>-2.69228990444862</v>
      </c>
      <c r="U96" t="s" s="134">
        <v>121</v>
      </c>
      <c r="V96" s="135">
        <f>AVERAGE(L89:L96)</f>
        <v>5</v>
      </c>
      <c r="W96" s="97">
        <f>AVERAGE(N89:N96)</f>
        <v>-4.15892857142857</v>
      </c>
    </row>
    <row r="97" ht="21.95" customHeight="1">
      <c r="A97" s="150">
        <v>2007</v>
      </c>
      <c r="B97" s="100">
        <v>51</v>
      </c>
      <c r="C97" s="83">
        <v>-103.8</v>
      </c>
      <c r="D97" s="87">
        <v>-2.03529411764706</v>
      </c>
      <c r="E97" s="40"/>
      <c r="F97" s="151">
        <v>2007</v>
      </c>
      <c r="G97" s="100">
        <v>27</v>
      </c>
      <c r="H97" s="83">
        <v>-80.5</v>
      </c>
      <c r="I97" s="87">
        <v>-2.98148148148148</v>
      </c>
      <c r="J97" s="40"/>
      <c r="K97" s="151">
        <v>2007</v>
      </c>
      <c r="L97" s="100">
        <v>8</v>
      </c>
      <c r="M97" s="83">
        <v>-34.1</v>
      </c>
      <c r="N97" s="89">
        <v>-4.2625</v>
      </c>
      <c r="O97" t="s" s="131">
        <v>120</v>
      </c>
      <c r="P97" s="135">
        <f>AVERAGE(B89:B97)</f>
        <v>44.4444444444444</v>
      </c>
      <c r="Q97" s="97">
        <f>AVERAGE(D89:D97)</f>
        <v>-1.94627389863254</v>
      </c>
      <c r="R97" t="s" s="134">
        <v>120</v>
      </c>
      <c r="S97" s="135">
        <f>AVERAGE(G89:G97)</f>
        <v>25.6666666666667</v>
      </c>
      <c r="T97" s="97">
        <f>AVERAGE(I89:I97)</f>
        <v>-2.72442230189672</v>
      </c>
      <c r="U97" t="s" s="134">
        <v>120</v>
      </c>
      <c r="V97" s="135">
        <f>AVERAGE(L89:L97)</f>
        <v>5.33333333333333</v>
      </c>
      <c r="W97" s="97">
        <f>AVERAGE(N89:N97)</f>
        <v>-4.17372448979592</v>
      </c>
    </row>
    <row r="98" ht="21.95" customHeight="1">
      <c r="A98" s="150">
        <v>2008</v>
      </c>
      <c r="B98" s="100">
        <v>41</v>
      </c>
      <c r="C98" s="83">
        <v>-76</v>
      </c>
      <c r="D98" s="87">
        <v>-1.85365853658537</v>
      </c>
      <c r="E98" s="40"/>
      <c r="F98" s="151">
        <v>2008</v>
      </c>
      <c r="G98" s="100">
        <v>22</v>
      </c>
      <c r="H98" s="83">
        <v>-55.3</v>
      </c>
      <c r="I98" s="87">
        <v>-2.51363636363636</v>
      </c>
      <c r="J98" s="40"/>
      <c r="K98" s="151">
        <v>2008</v>
      </c>
      <c r="L98" s="100">
        <v>1</v>
      </c>
      <c r="M98" s="83">
        <v>-3.7</v>
      </c>
      <c r="N98" s="89">
        <v>-3.7</v>
      </c>
      <c r="O98" t="s" s="131">
        <v>98</v>
      </c>
      <c r="P98" s="135">
        <f>AVERAGE(B89:B98)</f>
        <v>44.1</v>
      </c>
      <c r="Q98" s="97">
        <f>AVERAGE(D89:D98)</f>
        <v>-1.93701236242782</v>
      </c>
      <c r="R98" t="s" s="134">
        <v>98</v>
      </c>
      <c r="S98" s="135">
        <f>AVERAGE(G89:G98)</f>
        <v>25.3</v>
      </c>
      <c r="T98" s="97">
        <f>AVERAGE(I89:I98)</f>
        <v>-2.70334370807068</v>
      </c>
      <c r="U98" t="s" s="134">
        <v>98</v>
      </c>
      <c r="V98" s="135">
        <f>AVERAGE(L89:L98)</f>
        <v>4.9</v>
      </c>
      <c r="W98" s="97">
        <f>AVERAGE(N89:N98)</f>
        <v>-4.11450892857143</v>
      </c>
    </row>
    <row r="99" ht="21.95" customHeight="1">
      <c r="A99" s="150">
        <v>2009</v>
      </c>
      <c r="B99" s="100">
        <v>25</v>
      </c>
      <c r="C99" s="83">
        <v>-28.2</v>
      </c>
      <c r="D99" s="87">
        <v>-1.128</v>
      </c>
      <c r="E99" s="40"/>
      <c r="F99" s="151">
        <v>2009</v>
      </c>
      <c r="G99" s="100">
        <v>3</v>
      </c>
      <c r="H99" s="83">
        <v>-6</v>
      </c>
      <c r="I99" s="87">
        <v>-2</v>
      </c>
      <c r="J99" s="40"/>
      <c r="K99" s="151">
        <v>2009</v>
      </c>
      <c r="L99" s="100">
        <v>0</v>
      </c>
      <c r="M99" s="83">
        <v>0</v>
      </c>
      <c r="N99" s="89"/>
      <c r="O99" t="s" s="131">
        <v>119</v>
      </c>
      <c r="P99" s="135">
        <f>AVERAGE(B89:B99)</f>
        <v>42.3636363636364</v>
      </c>
      <c r="Q99" s="97">
        <f>AVERAGE(D89:D99)</f>
        <v>-1.86346578402529</v>
      </c>
      <c r="R99" t="s" s="134">
        <v>119</v>
      </c>
      <c r="S99" s="135">
        <f>AVERAGE(G89:G99)</f>
        <v>23.2727272727273</v>
      </c>
      <c r="T99" s="97">
        <f>AVERAGE(I89:I99)</f>
        <v>-2.63940337097335</v>
      </c>
      <c r="U99" t="s" s="134">
        <v>119</v>
      </c>
      <c r="V99" s="135">
        <f>AVERAGE(L89:L99)</f>
        <v>4.45454545454545</v>
      </c>
      <c r="W99" s="97">
        <f>AVERAGE(N89:N99)</f>
        <v>-4.11450892857143</v>
      </c>
    </row>
    <row r="100" ht="21.95" customHeight="1">
      <c r="A100" s="150">
        <v>2010</v>
      </c>
      <c r="B100" s="100">
        <v>42</v>
      </c>
      <c r="C100" s="83">
        <v>-73.09999999999999</v>
      </c>
      <c r="D100" s="87">
        <v>-1.74047619047619</v>
      </c>
      <c r="E100" s="40"/>
      <c r="F100" s="151">
        <v>2010</v>
      </c>
      <c r="G100" s="100">
        <v>21</v>
      </c>
      <c r="H100" s="83">
        <v>-52.8</v>
      </c>
      <c r="I100" s="87">
        <v>-2.51428571428571</v>
      </c>
      <c r="J100" s="40"/>
      <c r="K100" s="151">
        <v>2010</v>
      </c>
      <c r="L100" s="100">
        <v>2</v>
      </c>
      <c r="M100" s="83">
        <v>-7.6</v>
      </c>
      <c r="N100" s="89">
        <v>-3.8</v>
      </c>
      <c r="O100" t="s" s="131">
        <v>118</v>
      </c>
      <c r="P100" s="135">
        <f>AVERAGE(B89:B100)</f>
        <v>42.3333333333333</v>
      </c>
      <c r="Q100" s="97">
        <f>AVERAGE(D89:D100)</f>
        <v>-1.85321665122953</v>
      </c>
      <c r="R100" t="s" s="134">
        <v>118</v>
      </c>
      <c r="S100" s="135">
        <f>AVERAGE(G89:G100)</f>
        <v>23.0833333333333</v>
      </c>
      <c r="T100" s="97">
        <f>AVERAGE(I89:I100)</f>
        <v>-2.62897689958271</v>
      </c>
      <c r="U100" t="s" s="134">
        <v>118</v>
      </c>
      <c r="V100" s="135">
        <f>AVERAGE(L89:L100)</f>
        <v>4.25</v>
      </c>
      <c r="W100" s="97">
        <f>AVERAGE(N89:N100)</f>
        <v>-4.07956349206349</v>
      </c>
    </row>
    <row r="101" ht="21.95" customHeight="1">
      <c r="A101" s="150">
        <v>2011</v>
      </c>
      <c r="B101" s="100">
        <v>49</v>
      </c>
      <c r="C101" s="83">
        <v>-101.9</v>
      </c>
      <c r="D101" s="87">
        <v>-2.07959183673469</v>
      </c>
      <c r="E101" s="40"/>
      <c r="F101" s="151">
        <v>2011</v>
      </c>
      <c r="G101" s="100">
        <v>36</v>
      </c>
      <c r="H101" s="83">
        <v>-88</v>
      </c>
      <c r="I101" s="87">
        <v>-2.44444444444444</v>
      </c>
      <c r="J101" s="40"/>
      <c r="K101" s="151">
        <v>2011</v>
      </c>
      <c r="L101" s="100">
        <v>3</v>
      </c>
      <c r="M101" s="83">
        <v>-12.2</v>
      </c>
      <c r="N101" s="89">
        <v>-4.06666666666667</v>
      </c>
      <c r="O101" t="s" s="131">
        <v>117</v>
      </c>
      <c r="P101" s="135">
        <f>AVERAGE(B89:B101)</f>
        <v>42.8461538461538</v>
      </c>
      <c r="Q101" s="97">
        <f>AVERAGE(D89:D101)</f>
        <v>-1.87063012703762</v>
      </c>
      <c r="R101" t="s" s="134">
        <v>117</v>
      </c>
      <c r="S101" s="135">
        <f>AVERAGE(G89:G101)</f>
        <v>24.0769230769231</v>
      </c>
      <c r="T101" s="97">
        <f>AVERAGE(I89:I101)</f>
        <v>-2.6147820953413</v>
      </c>
      <c r="U101" t="s" s="134">
        <v>117</v>
      </c>
      <c r="V101" s="135">
        <f>AVERAGE(L89:L101)</f>
        <v>4.15384615384615</v>
      </c>
      <c r="W101" s="97">
        <f>AVERAGE(N89:N101)</f>
        <v>-4.07827380952381</v>
      </c>
    </row>
    <row r="102" ht="21.95" customHeight="1">
      <c r="A102" s="150">
        <v>2012</v>
      </c>
      <c r="B102" s="100">
        <v>70</v>
      </c>
      <c r="C102" s="83">
        <v>-155.3</v>
      </c>
      <c r="D102" s="87">
        <v>-2.21857142857143</v>
      </c>
      <c r="E102" s="40"/>
      <c r="F102" s="151">
        <v>2012</v>
      </c>
      <c r="G102" s="100">
        <v>46</v>
      </c>
      <c r="H102" s="83">
        <v>-135.8</v>
      </c>
      <c r="I102" s="87">
        <v>-2.95217391304348</v>
      </c>
      <c r="J102" s="40"/>
      <c r="K102" s="151">
        <v>2012</v>
      </c>
      <c r="L102" s="100">
        <v>13</v>
      </c>
      <c r="M102" s="83">
        <v>-57.2</v>
      </c>
      <c r="N102" s="89">
        <v>-4.4</v>
      </c>
      <c r="O102" t="s" s="131">
        <v>116</v>
      </c>
      <c r="P102" s="135">
        <f>AVERAGE(B89:B102)</f>
        <v>44.7857142857143</v>
      </c>
      <c r="Q102" s="97">
        <f>AVERAGE(D89:D102)</f>
        <v>-1.89548307714718</v>
      </c>
      <c r="R102" t="s" s="134">
        <v>116</v>
      </c>
      <c r="S102" s="135">
        <f>AVERAGE(G89:G102)</f>
        <v>25.6428571428571</v>
      </c>
      <c r="T102" s="97">
        <f>AVERAGE(I89:I102)</f>
        <v>-2.63888151089146</v>
      </c>
      <c r="U102" t="s" s="134">
        <v>116</v>
      </c>
      <c r="V102" s="135">
        <f>AVERAGE(L89:L102)</f>
        <v>4.78571428571429</v>
      </c>
      <c r="W102" s="97">
        <f>AVERAGE(N89:N102)</f>
        <v>-4.10752164502165</v>
      </c>
    </row>
    <row r="103" ht="21.95" customHeight="1">
      <c r="A103" s="150">
        <v>2013</v>
      </c>
      <c r="B103" s="100">
        <v>48</v>
      </c>
      <c r="C103" s="83">
        <v>-73.2</v>
      </c>
      <c r="D103" s="87">
        <v>-1.525</v>
      </c>
      <c r="E103" s="40"/>
      <c r="F103" s="151">
        <v>2013</v>
      </c>
      <c r="G103" s="100">
        <v>19</v>
      </c>
      <c r="H103" s="83">
        <v>-47.9</v>
      </c>
      <c r="I103" s="87">
        <v>-2.52105263157895</v>
      </c>
      <c r="J103" s="40"/>
      <c r="K103" s="151">
        <v>2013</v>
      </c>
      <c r="L103" s="100">
        <v>0</v>
      </c>
      <c r="M103" s="83">
        <v>0</v>
      </c>
      <c r="N103" s="89"/>
      <c r="O103" t="s" s="131">
        <v>115</v>
      </c>
      <c r="P103" s="135">
        <f>AVERAGE(B89:B103)</f>
        <v>45</v>
      </c>
      <c r="Q103" s="97">
        <f>AVERAGE(D89:D103)</f>
        <v>-1.87078420533737</v>
      </c>
      <c r="R103" t="s" s="134">
        <v>115</v>
      </c>
      <c r="S103" s="135">
        <f>AVERAGE(G89:G103)</f>
        <v>25.2</v>
      </c>
      <c r="T103" s="97">
        <f>AVERAGE(I89:I103)</f>
        <v>-2.63102625227063</v>
      </c>
      <c r="U103" t="s" s="134">
        <v>115</v>
      </c>
      <c r="V103" s="135">
        <f>AVERAGE(L89:L103)</f>
        <v>4.46666666666667</v>
      </c>
      <c r="W103" s="97">
        <f>AVERAGE(N89:N103)</f>
        <v>-4.10752164502165</v>
      </c>
    </row>
    <row r="104" ht="21.95" customHeight="1">
      <c r="A104" s="150">
        <v>2014</v>
      </c>
      <c r="B104" s="100">
        <v>45</v>
      </c>
      <c r="C104" s="83">
        <v>-97.90000000000001</v>
      </c>
      <c r="D104" s="87">
        <v>-2.17555555555556</v>
      </c>
      <c r="E104" s="40"/>
      <c r="F104" s="151">
        <v>2014</v>
      </c>
      <c r="G104" s="100">
        <v>23</v>
      </c>
      <c r="H104" s="83">
        <v>-77.3</v>
      </c>
      <c r="I104" s="87">
        <v>-3.36086956521739</v>
      </c>
      <c r="J104" s="40"/>
      <c r="K104" s="151">
        <v>2014</v>
      </c>
      <c r="L104" s="100">
        <v>9</v>
      </c>
      <c r="M104" s="83">
        <v>-42.1</v>
      </c>
      <c r="N104" s="89">
        <v>-4.67777777777778</v>
      </c>
      <c r="O104" t="s" s="131">
        <v>114</v>
      </c>
      <c r="P104" s="135">
        <f>AVERAGE(B89:B104)</f>
        <v>45</v>
      </c>
      <c r="Q104" s="97">
        <f>AVERAGE(D89:D104)</f>
        <v>-1.88983241472601</v>
      </c>
      <c r="R104" t="s" s="134">
        <v>114</v>
      </c>
      <c r="S104" s="135">
        <f>AVERAGE(G89:G104)</f>
        <v>25.0625</v>
      </c>
      <c r="T104" s="97">
        <f>AVERAGE(I89:I104)</f>
        <v>-2.6766414593298</v>
      </c>
      <c r="U104" t="s" s="134">
        <v>114</v>
      </c>
      <c r="V104" s="135">
        <f>AVERAGE(L89:L104)</f>
        <v>4.75</v>
      </c>
      <c r="W104" s="97">
        <f>AVERAGE(N89:N104)</f>
        <v>-4.15504298941799</v>
      </c>
    </row>
    <row r="105" ht="21.95" customHeight="1">
      <c r="A105" s="150">
        <v>2015</v>
      </c>
      <c r="B105" s="100">
        <v>45</v>
      </c>
      <c r="C105" s="83">
        <v>-97.8</v>
      </c>
      <c r="D105" s="87">
        <v>-2.17333333333333</v>
      </c>
      <c r="E105" s="40"/>
      <c r="F105" s="151">
        <v>2015</v>
      </c>
      <c r="G105" s="100">
        <v>29</v>
      </c>
      <c r="H105" s="83">
        <v>-84</v>
      </c>
      <c r="I105" s="87">
        <v>-2.89655172413793</v>
      </c>
      <c r="J105" s="40"/>
      <c r="K105" s="151">
        <v>2015</v>
      </c>
      <c r="L105" s="100">
        <v>5</v>
      </c>
      <c r="M105" s="83">
        <v>-21.9</v>
      </c>
      <c r="N105" s="89">
        <v>-4.38</v>
      </c>
      <c r="O105" t="s" s="131">
        <v>113</v>
      </c>
      <c r="P105" s="135">
        <f>AVERAGE(B89:B105)</f>
        <v>45</v>
      </c>
      <c r="Q105" s="97">
        <f>AVERAGE(D89:D105)</f>
        <v>-1.90650893934997</v>
      </c>
      <c r="R105" t="s" s="134">
        <v>113</v>
      </c>
      <c r="S105" s="135">
        <f>AVERAGE(G89:G105)</f>
        <v>25.2941176470588</v>
      </c>
      <c r="T105" s="97">
        <f>AVERAGE(I89:I105)</f>
        <v>-2.68957735725969</v>
      </c>
      <c r="U105" t="s" s="134">
        <v>113</v>
      </c>
      <c r="V105" s="135">
        <f>AVERAGE(L89:L105)</f>
        <v>4.76470588235294</v>
      </c>
      <c r="W105" s="97">
        <f>AVERAGE(N89:N105)</f>
        <v>-4.17234737484738</v>
      </c>
    </row>
    <row r="106" ht="21.95" customHeight="1">
      <c r="A106" s="150">
        <v>2016</v>
      </c>
      <c r="B106" s="100">
        <v>19</v>
      </c>
      <c r="C106" s="83">
        <v>-28.2</v>
      </c>
      <c r="D106" s="87">
        <v>-1.48421052631579</v>
      </c>
      <c r="E106" s="40"/>
      <c r="F106" s="151">
        <v>2016</v>
      </c>
      <c r="G106" s="100">
        <v>9</v>
      </c>
      <c r="H106" s="83">
        <v>-19.2</v>
      </c>
      <c r="I106" s="87">
        <v>-2.13333333333333</v>
      </c>
      <c r="J106" s="40"/>
      <c r="K106" s="151">
        <v>2016</v>
      </c>
      <c r="L106" s="100">
        <v>0</v>
      </c>
      <c r="M106" s="83">
        <v>0</v>
      </c>
      <c r="N106" s="89"/>
      <c r="O106" t="s" s="131">
        <v>112</v>
      </c>
      <c r="P106" s="135">
        <f>AVERAGE(B89:B106)</f>
        <v>43.5555555555556</v>
      </c>
      <c r="Q106" s="97">
        <f>AVERAGE(D89:D106)</f>
        <v>-1.88304791640362</v>
      </c>
      <c r="R106" t="s" s="134">
        <v>112</v>
      </c>
      <c r="S106" s="135">
        <f>AVERAGE(G89:G106)</f>
        <v>24.3888888888889</v>
      </c>
      <c r="T106" s="97">
        <f>AVERAGE(I89:I106)</f>
        <v>-2.658674911486</v>
      </c>
      <c r="U106" t="s" s="134">
        <v>112</v>
      </c>
      <c r="V106" s="135">
        <f>AVERAGE(L89:L106)</f>
        <v>4.5</v>
      </c>
      <c r="W106" s="97">
        <f>AVERAGE(N89:N106)</f>
        <v>-4.17234737484738</v>
      </c>
    </row>
    <row r="107" ht="21.95" customHeight="1">
      <c r="A107" s="150">
        <v>2017</v>
      </c>
      <c r="B107" s="100">
        <v>65</v>
      </c>
      <c r="C107" s="83">
        <v>-164.1</v>
      </c>
      <c r="D107" s="87">
        <v>-2.52461538461538</v>
      </c>
      <c r="E107" s="40"/>
      <c r="F107" s="151">
        <v>2017</v>
      </c>
      <c r="G107" s="100">
        <v>42</v>
      </c>
      <c r="H107" s="83">
        <v>-139.8</v>
      </c>
      <c r="I107" s="87">
        <v>-3.32857142857143</v>
      </c>
      <c r="J107" s="40"/>
      <c r="K107" s="151">
        <v>2017</v>
      </c>
      <c r="L107" s="100">
        <v>13</v>
      </c>
      <c r="M107" s="83">
        <v>-61.9</v>
      </c>
      <c r="N107" s="89">
        <v>-4.76153846153846</v>
      </c>
      <c r="O107" t="s" s="131">
        <v>111</v>
      </c>
      <c r="P107" s="135">
        <f>AVERAGE(B89:B107)</f>
        <v>44.6842105263158</v>
      </c>
      <c r="Q107" s="97">
        <f>AVERAGE(D89:D107)</f>
        <v>-1.91681462525687</v>
      </c>
      <c r="R107" t="s" s="134">
        <v>111</v>
      </c>
      <c r="S107" s="135">
        <f>AVERAGE(G89:G107)</f>
        <v>25.3157894736842</v>
      </c>
      <c r="T107" s="97">
        <f>AVERAGE(I89:I107)</f>
        <v>-2.69393262291155</v>
      </c>
      <c r="U107" t="s" s="134">
        <v>111</v>
      </c>
      <c r="V107" s="135">
        <f>AVERAGE(L89:L107)</f>
        <v>4.94736842105263</v>
      </c>
      <c r="W107" s="97">
        <f>AVERAGE(N89:N107)</f>
        <v>-4.21443245246817</v>
      </c>
    </row>
    <row r="108" ht="21.95" customHeight="1">
      <c r="A108" s="150">
        <v>2018</v>
      </c>
      <c r="B108" s="100">
        <v>47</v>
      </c>
      <c r="C108" s="83">
        <v>-94.3</v>
      </c>
      <c r="D108" s="87">
        <v>-2.0063829787234</v>
      </c>
      <c r="E108" s="40"/>
      <c r="F108" s="151">
        <v>2018</v>
      </c>
      <c r="G108" s="100">
        <v>25</v>
      </c>
      <c r="H108" s="83">
        <v>-73.7</v>
      </c>
      <c r="I108" s="87">
        <v>-2.948</v>
      </c>
      <c r="J108" s="40"/>
      <c r="K108" s="151">
        <v>2018</v>
      </c>
      <c r="L108" s="100">
        <v>5</v>
      </c>
      <c r="M108" s="83">
        <v>-23.2</v>
      </c>
      <c r="N108" s="89">
        <v>-4.64</v>
      </c>
      <c r="O108" t="s" s="131">
        <v>110</v>
      </c>
      <c r="P108" s="135">
        <f>AVERAGE(B89:B108)</f>
        <v>44.8</v>
      </c>
      <c r="Q108" s="97">
        <f>AVERAGE(D89:D108)</f>
        <v>-1.9212930429302</v>
      </c>
      <c r="R108" t="s" s="134">
        <v>110</v>
      </c>
      <c r="S108" s="135">
        <f>AVERAGE(G89:G108)</f>
        <v>25.3</v>
      </c>
      <c r="T108" s="97">
        <f>AVERAGE(I89:I108)</f>
        <v>-2.70663599176597</v>
      </c>
      <c r="U108" t="s" s="134">
        <v>110</v>
      </c>
      <c r="V108" s="135">
        <f>AVERAGE(L89:L108)</f>
        <v>4.95</v>
      </c>
      <c r="W108" s="97">
        <f>AVERAGE(N89:N108)</f>
        <v>-4.24280362230362</v>
      </c>
    </row>
    <row r="109" ht="21.95" customHeight="1">
      <c r="A109" s="150">
        <v>2019</v>
      </c>
      <c r="B109" s="100">
        <v>45</v>
      </c>
      <c r="C109" s="83">
        <v>-81.8</v>
      </c>
      <c r="D109" s="87">
        <v>-1.81777777777778</v>
      </c>
      <c r="E109" s="40"/>
      <c r="F109" s="151">
        <v>2019</v>
      </c>
      <c r="G109" s="100">
        <v>24</v>
      </c>
      <c r="H109" s="83">
        <v>-59.6</v>
      </c>
      <c r="I109" s="87">
        <v>-2.48333333333333</v>
      </c>
      <c r="J109" s="40"/>
      <c r="K109" s="151">
        <v>2019</v>
      </c>
      <c r="L109" s="100">
        <v>1</v>
      </c>
      <c r="M109" s="83">
        <v>-3.8</v>
      </c>
      <c r="N109" s="89">
        <v>-3.8</v>
      </c>
      <c r="O109" s="96"/>
      <c r="P109" s="83"/>
      <c r="Q109" s="83"/>
      <c r="R109" s="84"/>
      <c r="S109" s="83"/>
      <c r="T109" s="83"/>
      <c r="U109" s="84"/>
      <c r="V109" s="83"/>
      <c r="W109" s="97"/>
    </row>
    <row r="110" ht="21.95" customHeight="1">
      <c r="A110" s="150">
        <v>2020</v>
      </c>
      <c r="B110" s="100">
        <v>39</v>
      </c>
      <c r="C110" s="83">
        <v>-71</v>
      </c>
      <c r="D110" s="87">
        <v>-1.82051282051282</v>
      </c>
      <c r="E110" s="40"/>
      <c r="F110" s="151">
        <v>2020</v>
      </c>
      <c r="G110" s="100">
        <v>21</v>
      </c>
      <c r="H110" s="83">
        <v>-53.1</v>
      </c>
      <c r="I110" s="87">
        <v>-2.52857142857143</v>
      </c>
      <c r="J110" s="40"/>
      <c r="K110" s="151">
        <v>2020</v>
      </c>
      <c r="L110" s="100">
        <v>1</v>
      </c>
      <c r="M110" s="83">
        <v>-4.8</v>
      </c>
      <c r="N110" s="89">
        <v>-4.8</v>
      </c>
      <c r="O110" s="96"/>
      <c r="P110" s="83"/>
      <c r="Q110" s="83"/>
      <c r="R110" s="84"/>
      <c r="S110" s="83"/>
      <c r="T110" s="83"/>
      <c r="U110" s="84"/>
      <c r="V110" s="83"/>
      <c r="W110" s="97"/>
    </row>
    <row r="111" ht="21.95" customHeight="1">
      <c r="A111" s="150">
        <v>2021</v>
      </c>
      <c r="B111" s="100">
        <v>40</v>
      </c>
      <c r="C111" s="83">
        <v>-73.09999999999999</v>
      </c>
      <c r="D111" s="87">
        <v>-1.8275</v>
      </c>
      <c r="E111" s="40"/>
      <c r="F111" s="151">
        <v>2021</v>
      </c>
      <c r="G111" s="100">
        <v>20</v>
      </c>
      <c r="H111" s="83">
        <v>-55.3</v>
      </c>
      <c r="I111" s="87">
        <v>-2.765</v>
      </c>
      <c r="J111" s="40"/>
      <c r="K111" s="151">
        <v>2021</v>
      </c>
      <c r="L111" s="100">
        <v>4</v>
      </c>
      <c r="M111" s="83">
        <v>-18</v>
      </c>
      <c r="N111" s="89">
        <v>-4.5</v>
      </c>
      <c r="O111" s="96"/>
      <c r="P111" s="83"/>
      <c r="Q111" s="83"/>
      <c r="R111" s="84"/>
      <c r="S111" s="83"/>
      <c r="T111" s="83"/>
      <c r="U111" s="84"/>
      <c r="V111" s="83"/>
      <c r="W111" s="97"/>
    </row>
    <row r="112" ht="21.95" customHeight="1">
      <c r="A112" s="150">
        <v>2022</v>
      </c>
      <c r="B112" s="100">
        <v>35</v>
      </c>
      <c r="C112" s="83">
        <v>-78</v>
      </c>
      <c r="D112" s="87">
        <v>-2.22857142857143</v>
      </c>
      <c r="E112" s="40"/>
      <c r="F112" s="151">
        <v>2022</v>
      </c>
      <c r="G112" s="100">
        <v>23</v>
      </c>
      <c r="H112" s="83">
        <v>-66.7</v>
      </c>
      <c r="I112" s="87">
        <v>-2.9</v>
      </c>
      <c r="J112" s="40"/>
      <c r="K112" s="151">
        <v>2022</v>
      </c>
      <c r="L112" s="100">
        <v>7</v>
      </c>
      <c r="M112" s="83">
        <v>-29.5</v>
      </c>
      <c r="N112" s="89">
        <v>-4.21428571428571</v>
      </c>
      <c r="O112" s="96"/>
      <c r="P112" s="83"/>
      <c r="Q112" s="83"/>
      <c r="R112" s="84"/>
      <c r="S112" s="83"/>
      <c r="T112" s="83"/>
      <c r="U112" s="84"/>
      <c r="V112" s="83"/>
      <c r="W112" s="97"/>
    </row>
    <row r="113" ht="21.95" customHeight="1">
      <c r="A113" s="86"/>
      <c r="B113" s="94"/>
      <c r="C113" s="83"/>
      <c r="D113" s="87"/>
      <c r="E113" s="40"/>
      <c r="F113" s="88"/>
      <c r="G113" s="94"/>
      <c r="H113" s="83"/>
      <c r="I113" s="87"/>
      <c r="J113" s="40"/>
      <c r="K113" s="88"/>
      <c r="L113" s="94"/>
      <c r="M113" s="83"/>
      <c r="N113" s="89"/>
      <c r="O113" s="96"/>
      <c r="P113" s="83"/>
      <c r="Q113" s="83"/>
      <c r="R113" s="84"/>
      <c r="S113" s="83"/>
      <c r="T113" s="83"/>
      <c r="U113" s="84"/>
      <c r="V113" s="83"/>
      <c r="W113" s="97"/>
    </row>
    <row r="114" ht="21.95" customHeight="1">
      <c r="A114" s="86"/>
      <c r="B114" s="94"/>
      <c r="C114" s="83"/>
      <c r="D114" s="87"/>
      <c r="E114" s="40"/>
      <c r="F114" s="88"/>
      <c r="G114" s="94"/>
      <c r="H114" s="83"/>
      <c r="I114" s="87"/>
      <c r="J114" s="40"/>
      <c r="K114" s="88"/>
      <c r="L114" s="94"/>
      <c r="M114" s="83"/>
      <c r="N114" s="89"/>
      <c r="O114" s="96"/>
      <c r="P114" s="83"/>
      <c r="Q114" s="83"/>
      <c r="R114" s="84"/>
      <c r="S114" s="83"/>
      <c r="T114" s="83"/>
      <c r="U114" s="84"/>
      <c r="V114" s="83"/>
      <c r="W114" s="97"/>
    </row>
    <row r="115" ht="21.95" customHeight="1">
      <c r="A115" s="86"/>
      <c r="B115" s="94"/>
      <c r="C115" s="83"/>
      <c r="D115" s="87"/>
      <c r="E115" s="40"/>
      <c r="F115" s="88"/>
      <c r="G115" s="94"/>
      <c r="H115" s="83"/>
      <c r="I115" s="87"/>
      <c r="J115" s="40"/>
      <c r="K115" s="88"/>
      <c r="L115" s="94"/>
      <c r="M115" s="83"/>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84"/>
      <c r="C132" s="83"/>
      <c r="D132" s="90"/>
      <c r="E132" s="40"/>
      <c r="F132" s="88"/>
      <c r="G132" s="84"/>
      <c r="H132" s="83"/>
      <c r="I132" s="90"/>
      <c r="J132" s="40"/>
      <c r="K132" s="88"/>
      <c r="L132" s="84"/>
      <c r="M132" s="83"/>
      <c r="N132" s="91"/>
      <c r="O132" s="96"/>
      <c r="P132" s="83"/>
      <c r="Q132" s="83"/>
      <c r="R132" s="84"/>
      <c r="S132" s="83"/>
      <c r="T132" s="83"/>
      <c r="U132" s="84"/>
      <c r="V132" s="83"/>
      <c r="W132" s="97"/>
    </row>
    <row r="133" ht="21.95" customHeight="1">
      <c r="A133" t="s" s="92">
        <v>97</v>
      </c>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t="s" s="93">
        <v>98</v>
      </c>
      <c r="B134" t="s" s="162">
        <v>226</v>
      </c>
      <c r="C134" s="83"/>
      <c r="D134" s="87"/>
      <c r="E134" s="40"/>
      <c r="F134" t="s" s="95">
        <v>98</v>
      </c>
      <c r="G134" t="s" s="162">
        <v>226</v>
      </c>
      <c r="H134" s="83"/>
      <c r="I134" s="87"/>
      <c r="J134" s="40"/>
      <c r="K134" t="s" s="95">
        <v>98</v>
      </c>
      <c r="L134" t="s" s="162">
        <v>226</v>
      </c>
      <c r="M134" s="83"/>
      <c r="N134" s="89"/>
      <c r="O134" s="96"/>
      <c r="P134" s="83"/>
      <c r="Q134" s="83"/>
      <c r="R134" s="84"/>
      <c r="S134" s="83"/>
      <c r="T134" s="83"/>
      <c r="U134" s="84"/>
      <c r="V134" s="83"/>
      <c r="W134" s="97"/>
    </row>
    <row r="135" ht="21.95" customHeight="1">
      <c r="A135" t="s" s="98">
        <v>99</v>
      </c>
      <c r="B135" s="83">
        <f>AVERAGE(B78:B87)</f>
        <v>30.9</v>
      </c>
      <c r="C135" s="83">
        <f>AVERAGE(C78:C87)</f>
        <v>-60.31</v>
      </c>
      <c r="D135" s="87">
        <f>AVERAGE(D78:D87)</f>
        <v>-1.81041286706994</v>
      </c>
      <c r="E135" s="40"/>
      <c r="F135" t="s" s="99">
        <v>99</v>
      </c>
      <c r="G135" s="83">
        <f>AVERAGE(G78:G87)</f>
        <v>17.4</v>
      </c>
      <c r="H135" s="83">
        <f>AVERAGE(H78:H87)</f>
        <v>-47.31</v>
      </c>
      <c r="I135" s="87">
        <f>AVERAGE(I78:I87)</f>
        <v>-2.55163073982192</v>
      </c>
      <c r="J135" s="40"/>
      <c r="K135" t="s" s="99">
        <v>99</v>
      </c>
      <c r="L135" s="83">
        <f>AVERAGE(L78:L87)</f>
        <v>2.9</v>
      </c>
      <c r="M135" s="83">
        <f>AVERAGE(M78:M87)</f>
        <v>-12.57</v>
      </c>
      <c r="N135" s="89">
        <f>AVERAGE(N78:N87)</f>
        <v>-4.17055555555556</v>
      </c>
      <c r="O135" s="96"/>
      <c r="P135" s="83"/>
      <c r="Q135" s="83"/>
      <c r="R135" s="84"/>
      <c r="S135" s="83"/>
      <c r="T135" s="83"/>
      <c r="U135" s="84"/>
      <c r="V135" s="83"/>
      <c r="W135" s="97"/>
    </row>
    <row r="136" ht="21.95" customHeight="1">
      <c r="A136" t="s" s="98">
        <v>100</v>
      </c>
      <c r="B136" s="83">
        <f>AVERAGE(B89:B98)</f>
        <v>44.1</v>
      </c>
      <c r="C136" s="83">
        <f>AVERAGE(C89:C98)</f>
        <v>-90.34999999999999</v>
      </c>
      <c r="D136" s="87">
        <f>AVERAGE(D89:D98)</f>
        <v>-1.93701236242782</v>
      </c>
      <c r="E136" s="40"/>
      <c r="F136" t="s" s="99">
        <v>100</v>
      </c>
      <c r="G136" s="83">
        <f>AVERAGE(G89:G98)</f>
        <v>25.3</v>
      </c>
      <c r="H136" s="83">
        <f>AVERAGE(H89:H98)</f>
        <v>-71.83</v>
      </c>
      <c r="I136" s="87">
        <f>AVERAGE(I89:I98)</f>
        <v>-2.70334370807068</v>
      </c>
      <c r="J136" s="40"/>
      <c r="K136" t="s" s="99">
        <v>100</v>
      </c>
      <c r="L136" s="83">
        <f>AVERAGE(L89:L98)</f>
        <v>4.9</v>
      </c>
      <c r="M136" s="83">
        <f>AVERAGE(M89:M98)</f>
        <v>-21.54</v>
      </c>
      <c r="N136" s="89">
        <f>AVERAGE(N89:N98)</f>
        <v>-4.11450892857143</v>
      </c>
      <c r="O136" s="96"/>
      <c r="P136" s="83"/>
      <c r="Q136" s="83"/>
      <c r="R136" s="84"/>
      <c r="S136" s="83"/>
      <c r="T136" s="83"/>
      <c r="U136" s="84"/>
      <c r="V136" s="83"/>
      <c r="W136" s="97"/>
    </row>
    <row r="137" ht="21.95" customHeight="1">
      <c r="A137" s="105"/>
      <c r="B137" s="84"/>
      <c r="C137" s="84"/>
      <c r="D137" s="90"/>
      <c r="E137" s="40"/>
      <c r="F137" s="106"/>
      <c r="G137" s="84"/>
      <c r="H137" s="84"/>
      <c r="I137" s="90"/>
      <c r="J137" s="40"/>
      <c r="K137" s="106"/>
      <c r="L137" s="84"/>
      <c r="M137" s="84"/>
      <c r="N137" s="91"/>
      <c r="O137" s="96"/>
      <c r="P137" s="83"/>
      <c r="Q137" s="83"/>
      <c r="R137" s="84"/>
      <c r="S137" s="83"/>
      <c r="T137" s="83"/>
      <c r="U137" s="84"/>
      <c r="V137" s="83"/>
      <c r="W137" s="97"/>
    </row>
    <row r="138" ht="21.95" customHeight="1">
      <c r="A138" t="s" s="103">
        <v>102</v>
      </c>
      <c r="B138" s="83"/>
      <c r="C138" s="83"/>
      <c r="D138" s="87"/>
      <c r="E138" s="40"/>
      <c r="F138" t="s" s="104">
        <v>102</v>
      </c>
      <c r="G138" s="83"/>
      <c r="H138" s="83"/>
      <c r="I138" s="87"/>
      <c r="J138" s="40"/>
      <c r="K138" t="s" s="104">
        <v>102</v>
      </c>
      <c r="L138" s="83"/>
      <c r="M138" s="83"/>
      <c r="N138" s="89"/>
      <c r="O138" s="96"/>
      <c r="P138" s="83"/>
      <c r="Q138" s="83"/>
      <c r="R138" s="84"/>
      <c r="S138" s="83"/>
      <c r="T138" s="83"/>
      <c r="U138" s="84"/>
      <c r="V138" s="83"/>
      <c r="W138" s="97"/>
    </row>
    <row r="139" ht="21.95" customHeight="1">
      <c r="A139" t="s" s="103">
        <v>103</v>
      </c>
      <c r="B139" s="83"/>
      <c r="C139" s="83"/>
      <c r="D139" s="87"/>
      <c r="E139" s="40"/>
      <c r="F139" t="s" s="104">
        <v>103</v>
      </c>
      <c r="G139" s="83"/>
      <c r="H139" s="83"/>
      <c r="I139" s="87"/>
      <c r="J139" s="40"/>
      <c r="K139" t="s" s="104">
        <v>103</v>
      </c>
      <c r="L139" s="83"/>
      <c r="M139" s="83"/>
      <c r="N139" s="89"/>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93">
        <v>104</v>
      </c>
      <c r="B141" s="84"/>
      <c r="C141" s="84"/>
      <c r="D141" s="90"/>
      <c r="E141" s="40"/>
      <c r="F141" t="s" s="95">
        <v>104</v>
      </c>
      <c r="G141" s="84"/>
      <c r="H141" s="84"/>
      <c r="I141" s="90"/>
      <c r="J141" s="40"/>
      <c r="K141" t="s" s="95">
        <v>104</v>
      </c>
      <c r="L141" s="84"/>
      <c r="M141" s="84"/>
      <c r="N141" s="91"/>
      <c r="O141" s="96"/>
      <c r="P141" s="83"/>
      <c r="Q141" s="83"/>
      <c r="R141" s="84"/>
      <c r="S141" s="83"/>
      <c r="T141" s="83"/>
      <c r="U141" s="84"/>
      <c r="V141" s="83"/>
      <c r="W141" s="97"/>
    </row>
    <row r="142" ht="21.95" customHeight="1">
      <c r="A142" t="s" s="98">
        <v>99</v>
      </c>
      <c r="B142" s="83">
        <f>AVERAGE(B83:B87)</f>
        <v>38.8</v>
      </c>
      <c r="C142" s="83">
        <f>AVERAGE(C83:C87)</f>
        <v>-82.14</v>
      </c>
      <c r="D142" s="87">
        <f>AVERAGE(D83:D87)</f>
        <v>-2.0431351023316</v>
      </c>
      <c r="E142" s="40"/>
      <c r="F142" t="s" s="99">
        <v>99</v>
      </c>
      <c r="G142" s="83">
        <f>AVERAGE(G83:G87)</f>
        <v>24</v>
      </c>
      <c r="H142" s="83">
        <f>AVERAGE(H83:H87)</f>
        <v>-68.06</v>
      </c>
      <c r="I142" s="87">
        <f>AVERAGE(I83:I87)</f>
        <v>-2.7268118998119</v>
      </c>
      <c r="J142" s="40"/>
      <c r="K142" t="s" s="99">
        <v>99</v>
      </c>
      <c r="L142" s="83">
        <f>AVERAGE(L83:L87)</f>
        <v>4.8</v>
      </c>
      <c r="M142" s="83">
        <f>AVERAGE(M83:M87)</f>
        <v>-21.16</v>
      </c>
      <c r="N142" s="89">
        <f>AVERAGE(N83:N87)</f>
        <v>-4.30777777777778</v>
      </c>
      <c r="O142" s="96"/>
      <c r="P142" s="83"/>
      <c r="Q142" s="83"/>
      <c r="R142" s="84"/>
      <c r="S142" s="83"/>
      <c r="T142" s="83"/>
      <c r="U142" s="84"/>
      <c r="V142" s="83"/>
      <c r="W142" s="97"/>
    </row>
    <row r="143" ht="21.95" customHeight="1">
      <c r="A143" t="s" s="98">
        <v>100</v>
      </c>
      <c r="B143" s="83">
        <f>AVERAGE(B89:B93)</f>
        <v>41.8</v>
      </c>
      <c r="C143" s="83">
        <f>AVERAGE(C89:C93)</f>
        <v>-82.66</v>
      </c>
      <c r="D143" s="87">
        <f>AVERAGE(D89:D93)</f>
        <v>-1.91712221737819</v>
      </c>
      <c r="E143" s="40"/>
      <c r="F143" t="s" s="99">
        <v>100</v>
      </c>
      <c r="G143" s="83">
        <f>AVERAGE(G89:G93)</f>
        <v>24.2</v>
      </c>
      <c r="H143" s="83">
        <f>AVERAGE(H89:H93)</f>
        <v>-65.76000000000001</v>
      </c>
      <c r="I143" s="87">
        <f>AVERAGE(I89:I93)</f>
        <v>-2.64807738095238</v>
      </c>
      <c r="J143" s="40"/>
      <c r="K143" t="s" s="99">
        <v>100</v>
      </c>
      <c r="L143" s="83">
        <f>AVERAGE(L89:L93)</f>
        <v>3.2</v>
      </c>
      <c r="M143" s="83">
        <f>AVERAGE(M89:M93)</f>
        <v>-13.56</v>
      </c>
      <c r="N143" s="89">
        <f>AVERAGE(N89:N93)</f>
        <v>-4.19285714285714</v>
      </c>
      <c r="O143" s="96"/>
      <c r="P143" s="83"/>
      <c r="Q143" s="83"/>
      <c r="R143" s="84"/>
      <c r="S143" s="83"/>
      <c r="T143" s="83"/>
      <c r="U143" s="84"/>
      <c r="V143" s="83"/>
      <c r="W143" s="97"/>
    </row>
    <row r="144" ht="21.95" customHeight="1">
      <c r="A144" s="105"/>
      <c r="B144" s="84"/>
      <c r="C144" s="84"/>
      <c r="D144" s="90"/>
      <c r="E144" s="40"/>
      <c r="F144" s="106"/>
      <c r="G144" s="84"/>
      <c r="H144" s="84"/>
      <c r="I144" s="90"/>
      <c r="J144" s="40"/>
      <c r="K144" s="106"/>
      <c r="L144" s="84"/>
      <c r="M144" s="84"/>
      <c r="N144" s="91"/>
      <c r="O144" s="96"/>
      <c r="P144" s="83"/>
      <c r="Q144" s="83"/>
      <c r="R144" s="84"/>
      <c r="S144" s="83"/>
      <c r="T144" s="83"/>
      <c r="U144" s="84"/>
      <c r="V144" s="83"/>
      <c r="W144" s="97"/>
    </row>
    <row r="145" ht="21.95" customHeight="1">
      <c r="A145" t="s" s="103">
        <v>102</v>
      </c>
      <c r="B145" s="83"/>
      <c r="C145" s="83"/>
      <c r="D145" s="87"/>
      <c r="E145" s="40"/>
      <c r="F145" t="s" s="104">
        <v>102</v>
      </c>
      <c r="G145" s="83"/>
      <c r="H145" s="83"/>
      <c r="I145" s="87"/>
      <c r="J145" s="40"/>
      <c r="K145" t="s" s="104">
        <v>102</v>
      </c>
      <c r="L145" s="83"/>
      <c r="M145" s="83"/>
      <c r="N145" s="89"/>
      <c r="O145" s="96"/>
      <c r="P145" s="83"/>
      <c r="Q145" s="83"/>
      <c r="R145" s="84"/>
      <c r="S145" s="83"/>
      <c r="T145" s="83"/>
      <c r="U145" s="84"/>
      <c r="V145" s="83"/>
      <c r="W145" s="97"/>
    </row>
    <row r="146" ht="21.95" customHeight="1">
      <c r="A146" t="s" s="103">
        <v>103</v>
      </c>
      <c r="B146" s="83"/>
      <c r="C146" s="83"/>
      <c r="D146" s="87"/>
      <c r="E146" s="40"/>
      <c r="F146" t="s" s="104">
        <v>103</v>
      </c>
      <c r="G146" s="83"/>
      <c r="H146" s="83"/>
      <c r="I146" s="87"/>
      <c r="J146" s="40"/>
      <c r="K146" t="s" s="104">
        <v>103</v>
      </c>
      <c r="L146" s="83"/>
      <c r="M146" s="83"/>
      <c r="N146" s="89"/>
      <c r="O146" s="96"/>
      <c r="P146" s="83"/>
      <c r="Q146" s="83"/>
      <c r="R146" s="84"/>
      <c r="S146" s="83"/>
      <c r="T146" s="83"/>
      <c r="U146" s="84"/>
      <c r="V146" s="83"/>
      <c r="W146" s="97"/>
    </row>
    <row r="147" ht="21.95" customHeight="1">
      <c r="A147" s="105"/>
      <c r="B147" s="83"/>
      <c r="C147" s="83"/>
      <c r="D147" s="87"/>
      <c r="E147" s="40"/>
      <c r="F147" s="106"/>
      <c r="G147" s="84"/>
      <c r="H147" s="83"/>
      <c r="I147" s="87"/>
      <c r="J147" s="40"/>
      <c r="K147" s="106"/>
      <c r="L147" s="84"/>
      <c r="M147" s="83"/>
      <c r="N147" s="89"/>
      <c r="O147" s="96"/>
      <c r="P147" s="83"/>
      <c r="Q147" s="83"/>
      <c r="R147" s="84"/>
      <c r="S147" s="83"/>
      <c r="T147" s="83"/>
      <c r="U147" s="84"/>
      <c r="V147" s="83"/>
      <c r="W147" s="97"/>
    </row>
    <row r="148" ht="21.95" customHeight="1">
      <c r="A148" s="105"/>
      <c r="B148" s="107"/>
      <c r="C148" t="s" s="108">
        <v>105</v>
      </c>
      <c r="D148" s="87"/>
      <c r="E148" s="40"/>
      <c r="F148" s="106"/>
      <c r="G148" s="84"/>
      <c r="H148" s="83"/>
      <c r="I148" s="87"/>
      <c r="J148" s="40"/>
      <c r="K148" s="106"/>
      <c r="L148" s="84"/>
      <c r="M148" s="83"/>
      <c r="N148" s="89"/>
      <c r="O148" s="96"/>
      <c r="P148" s="83"/>
      <c r="Q148" s="83"/>
      <c r="R148" s="84"/>
      <c r="S148" s="83"/>
      <c r="T148" s="83"/>
      <c r="U148" s="84"/>
      <c r="V148" s="83"/>
      <c r="W148" s="97"/>
    </row>
    <row r="149" ht="22.75" customHeight="1">
      <c r="A149" s="109"/>
      <c r="B149" s="110"/>
      <c r="C149" t="s" s="111">
        <v>106</v>
      </c>
      <c r="D149" s="112"/>
      <c r="E149" s="113"/>
      <c r="F149" s="114"/>
      <c r="G149" s="115"/>
      <c r="H149" s="116"/>
      <c r="I149" s="112"/>
      <c r="J149" s="113"/>
      <c r="K149" s="114"/>
      <c r="L149" s="115"/>
      <c r="M149" s="116"/>
      <c r="N149" s="117"/>
      <c r="O149" s="118"/>
      <c r="P149" s="116"/>
      <c r="Q149" s="116"/>
      <c r="R149" s="115"/>
      <c r="S149" s="116"/>
      <c r="T149" s="116"/>
      <c r="U149" s="115"/>
      <c r="V149" s="116"/>
      <c r="W149"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6.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14" customWidth="1"/>
    <col min="2" max="4" width="12.1719" style="314" customWidth="1"/>
    <col min="5" max="5" width="1.35156" style="314" customWidth="1"/>
    <col min="6" max="6" width="10" style="314" customWidth="1"/>
    <col min="7" max="9" width="12.1719" style="314" customWidth="1"/>
    <col min="10" max="10" width="1.35156" style="314" customWidth="1"/>
    <col min="11" max="11" width="10" style="314" customWidth="1"/>
    <col min="12" max="14" width="12.1719" style="314" customWidth="1"/>
    <col min="15" max="15" width="10.8516" style="314" customWidth="1"/>
    <col min="16" max="17" width="6.5" style="314" customWidth="1"/>
    <col min="18" max="18" width="10.8516" style="314" customWidth="1"/>
    <col min="19" max="20" width="6.5" style="314" customWidth="1"/>
    <col min="21" max="21" width="10.8516" style="314" customWidth="1"/>
    <col min="22" max="23" width="6.5" style="314" customWidth="1"/>
    <col min="24" max="16384" width="16.3516" style="314" customWidth="1"/>
  </cols>
  <sheetData>
    <row r="1" ht="64.15" customHeight="1">
      <c r="A1" t="s" s="164">
        <v>168</v>
      </c>
      <c r="B1" t="s" s="27">
        <v>40</v>
      </c>
      <c r="C1" t="s" s="27">
        <v>41</v>
      </c>
      <c r="D1" t="s" s="28">
        <v>42</v>
      </c>
      <c r="E1" s="29"/>
      <c r="F1" t="s" s="30">
        <v>131</v>
      </c>
      <c r="G1" t="s" s="27">
        <v>44</v>
      </c>
      <c r="H1" t="s" s="27">
        <v>45</v>
      </c>
      <c r="I1" t="s" s="28">
        <v>46</v>
      </c>
      <c r="J1" s="29"/>
      <c r="K1" t="s" s="30">
        <v>393</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22</v>
      </c>
      <c r="C3" s="78">
        <v>15</v>
      </c>
      <c r="D3" s="79">
        <v>0.681818181818182</v>
      </c>
      <c r="E3" s="40"/>
      <c r="F3" s="145">
        <v>1910</v>
      </c>
      <c r="G3" s="144">
        <v>10</v>
      </c>
      <c r="H3" s="78">
        <v>-4.1</v>
      </c>
      <c r="I3" s="79">
        <v>-0.41</v>
      </c>
      <c r="J3" s="40"/>
      <c r="K3" s="145">
        <v>1910</v>
      </c>
      <c r="L3" s="144">
        <v>2</v>
      </c>
      <c r="M3" s="78">
        <v>-4.1</v>
      </c>
      <c r="N3" s="81">
        <v>-2.05</v>
      </c>
      <c r="O3" s="146"/>
      <c r="P3" s="147"/>
      <c r="Q3" s="148"/>
      <c r="R3" s="149"/>
      <c r="S3" s="147"/>
      <c r="T3" s="148"/>
      <c r="U3" s="149"/>
      <c r="V3" s="147"/>
      <c r="W3" s="148"/>
    </row>
    <row r="4" ht="21.95" customHeight="1">
      <c r="A4" s="150">
        <v>1911</v>
      </c>
      <c r="B4" s="100">
        <v>30</v>
      </c>
      <c r="C4" s="83">
        <v>21.1</v>
      </c>
      <c r="D4" s="87">
        <v>0.703333333333333</v>
      </c>
      <c r="E4" s="40"/>
      <c r="F4" s="151">
        <v>1911</v>
      </c>
      <c r="G4" s="100">
        <v>13</v>
      </c>
      <c r="H4" s="83">
        <v>-6</v>
      </c>
      <c r="I4" s="87">
        <v>-0.461538461538462</v>
      </c>
      <c r="J4" s="40"/>
      <c r="K4" s="151">
        <v>1911</v>
      </c>
      <c r="L4" s="100">
        <v>3</v>
      </c>
      <c r="M4" s="83">
        <v>-6.2</v>
      </c>
      <c r="N4" s="89">
        <v>-2.06666666666667</v>
      </c>
      <c r="O4" s="152"/>
      <c r="P4" s="135"/>
      <c r="Q4" s="97"/>
      <c r="R4" s="153"/>
      <c r="S4" s="135"/>
      <c r="T4" s="97"/>
      <c r="U4" s="153"/>
      <c r="V4" s="135"/>
      <c r="W4" s="97"/>
    </row>
    <row r="5" ht="21.95" customHeight="1">
      <c r="A5" s="150">
        <v>1912</v>
      </c>
      <c r="B5" s="100">
        <v>45</v>
      </c>
      <c r="C5" s="83">
        <v>24.2</v>
      </c>
      <c r="D5" s="87">
        <v>0.537777777777778</v>
      </c>
      <c r="E5" s="40"/>
      <c r="F5" s="151">
        <v>1912</v>
      </c>
      <c r="G5" s="100">
        <v>22</v>
      </c>
      <c r="H5" s="83">
        <v>-9.699999999999999</v>
      </c>
      <c r="I5" s="87">
        <v>-0.440909090909091</v>
      </c>
      <c r="J5" s="40"/>
      <c r="K5" s="151">
        <v>1912</v>
      </c>
      <c r="L5" s="100">
        <v>3</v>
      </c>
      <c r="M5" s="83">
        <v>-8.199999999999999</v>
      </c>
      <c r="N5" s="89">
        <v>-2.73333333333333</v>
      </c>
      <c r="O5" s="152"/>
      <c r="P5" s="135"/>
      <c r="Q5" s="97"/>
      <c r="R5" s="153"/>
      <c r="S5" s="135"/>
      <c r="T5" s="97"/>
      <c r="U5" s="153"/>
      <c r="V5" s="135"/>
      <c r="W5" s="97"/>
    </row>
    <row r="6" ht="21.95" customHeight="1">
      <c r="A6" s="150">
        <v>1913</v>
      </c>
      <c r="B6" s="100">
        <v>24</v>
      </c>
      <c r="C6" s="83">
        <v>12.7</v>
      </c>
      <c r="D6" s="87">
        <v>0.529166666666667</v>
      </c>
      <c r="E6" s="40"/>
      <c r="F6" s="151">
        <v>1913</v>
      </c>
      <c r="G6" s="100">
        <v>11</v>
      </c>
      <c r="H6" s="83">
        <v>-10</v>
      </c>
      <c r="I6" s="87">
        <v>-0.9090909090909089</v>
      </c>
      <c r="J6" s="40"/>
      <c r="K6" s="151">
        <v>1913</v>
      </c>
      <c r="L6" s="100">
        <v>3</v>
      </c>
      <c r="M6" s="83">
        <v>-7.3</v>
      </c>
      <c r="N6" s="89">
        <v>-2.43333333333333</v>
      </c>
      <c r="O6" s="152"/>
      <c r="P6" s="135"/>
      <c r="Q6" s="97"/>
      <c r="R6" s="153"/>
      <c r="S6" s="135"/>
      <c r="T6" s="97"/>
      <c r="U6" s="153"/>
      <c r="V6" s="135"/>
      <c r="W6" s="97"/>
    </row>
    <row r="7" ht="21.95" customHeight="1">
      <c r="A7" s="150">
        <v>1914</v>
      </c>
      <c r="B7" s="100">
        <v>39</v>
      </c>
      <c r="C7" s="83">
        <v>29.1</v>
      </c>
      <c r="D7" s="87">
        <v>0.7461538461538459</v>
      </c>
      <c r="E7" s="40"/>
      <c r="F7" s="151">
        <v>1914</v>
      </c>
      <c r="G7" s="100">
        <v>18</v>
      </c>
      <c r="H7" s="83">
        <v>-2.1</v>
      </c>
      <c r="I7" s="87">
        <v>-0.116666666666667</v>
      </c>
      <c r="J7" s="40"/>
      <c r="K7" s="151">
        <v>1914</v>
      </c>
      <c r="L7" s="100">
        <v>0</v>
      </c>
      <c r="M7" s="83">
        <v>0</v>
      </c>
      <c r="N7" s="89"/>
      <c r="O7" s="152"/>
      <c r="P7" s="135"/>
      <c r="Q7" s="97"/>
      <c r="R7" s="153"/>
      <c r="S7" s="135"/>
      <c r="T7" s="97"/>
      <c r="U7" s="153"/>
      <c r="V7" s="135"/>
      <c r="W7" s="97"/>
    </row>
    <row r="8" ht="21.95" customHeight="1">
      <c r="A8" s="150">
        <v>1915</v>
      </c>
      <c r="B8" s="100">
        <v>20</v>
      </c>
      <c r="C8" s="83">
        <v>24.8</v>
      </c>
      <c r="D8" s="87">
        <v>1.24</v>
      </c>
      <c r="E8" s="40"/>
      <c r="F8" s="151">
        <v>1915</v>
      </c>
      <c r="G8" s="100">
        <v>5</v>
      </c>
      <c r="H8" s="83">
        <v>0</v>
      </c>
      <c r="I8" s="87">
        <v>0</v>
      </c>
      <c r="J8" s="40"/>
      <c r="K8" s="151">
        <v>1915</v>
      </c>
      <c r="L8" s="100">
        <v>0</v>
      </c>
      <c r="M8" s="83">
        <v>0</v>
      </c>
      <c r="N8" s="89"/>
      <c r="O8" s="152"/>
      <c r="P8" s="135"/>
      <c r="Q8" s="97"/>
      <c r="R8" s="153"/>
      <c r="S8" s="135"/>
      <c r="T8" s="97"/>
      <c r="U8" s="153"/>
      <c r="V8" s="135"/>
      <c r="W8" s="97"/>
    </row>
    <row r="9" ht="21.95" customHeight="1">
      <c r="A9" s="150">
        <v>1916</v>
      </c>
      <c r="B9" s="100">
        <v>47</v>
      </c>
      <c r="C9" s="83">
        <v>42.7</v>
      </c>
      <c r="D9" s="87">
        <v>0.908510638297872</v>
      </c>
      <c r="E9" s="40"/>
      <c r="F9" s="151">
        <v>1916</v>
      </c>
      <c r="G9" s="100">
        <v>22</v>
      </c>
      <c r="H9" s="83">
        <v>0.6</v>
      </c>
      <c r="I9" s="87">
        <v>0.0272727272727273</v>
      </c>
      <c r="J9" s="40"/>
      <c r="K9" s="151">
        <v>1916</v>
      </c>
      <c r="L9" s="100">
        <v>0</v>
      </c>
      <c r="M9" s="83">
        <v>0</v>
      </c>
      <c r="N9" s="89"/>
      <c r="O9" s="152"/>
      <c r="P9" s="135"/>
      <c r="Q9" s="97"/>
      <c r="R9" s="153"/>
      <c r="S9" s="135"/>
      <c r="T9" s="97"/>
      <c r="U9" s="153"/>
      <c r="V9" s="135"/>
      <c r="W9" s="97"/>
    </row>
    <row r="10" ht="21.95" customHeight="1">
      <c r="A10" s="150">
        <v>1917</v>
      </c>
      <c r="B10" s="100">
        <v>28</v>
      </c>
      <c r="C10" s="83">
        <v>19.1</v>
      </c>
      <c r="D10" s="87">
        <v>0.6821428571428571</v>
      </c>
      <c r="E10" s="40"/>
      <c r="F10" s="151">
        <v>1917</v>
      </c>
      <c r="G10" s="100">
        <v>12</v>
      </c>
      <c r="H10" s="83">
        <v>-2.8</v>
      </c>
      <c r="I10" s="87">
        <v>-0.233333333333333</v>
      </c>
      <c r="J10" s="40"/>
      <c r="K10" s="151">
        <v>1917</v>
      </c>
      <c r="L10" s="100">
        <v>0</v>
      </c>
      <c r="M10" s="83">
        <v>0</v>
      </c>
      <c r="N10" s="89"/>
      <c r="O10" s="152"/>
      <c r="P10" s="135"/>
      <c r="Q10" s="97"/>
      <c r="R10" s="153"/>
      <c r="S10" s="135"/>
      <c r="T10" s="97"/>
      <c r="U10" s="153"/>
      <c r="V10" s="135"/>
      <c r="W10" s="97"/>
    </row>
    <row r="11" ht="21.95" customHeight="1">
      <c r="A11" s="150">
        <v>1918</v>
      </c>
      <c r="B11" s="100">
        <v>22</v>
      </c>
      <c r="C11" s="83">
        <v>28.9</v>
      </c>
      <c r="D11" s="87">
        <v>1.31363636363636</v>
      </c>
      <c r="E11" s="40"/>
      <c r="F11" s="151">
        <v>1918</v>
      </c>
      <c r="G11" s="100">
        <v>5</v>
      </c>
      <c r="H11" s="83">
        <v>-0.6</v>
      </c>
      <c r="I11" s="87">
        <v>-0.12</v>
      </c>
      <c r="J11" s="40"/>
      <c r="K11" s="151">
        <v>1918</v>
      </c>
      <c r="L11" s="100">
        <v>0</v>
      </c>
      <c r="M11" s="83">
        <v>0</v>
      </c>
      <c r="N11" s="89"/>
      <c r="O11" s="152"/>
      <c r="P11" s="135"/>
      <c r="Q11" s="97"/>
      <c r="R11" s="153"/>
      <c r="S11" s="135"/>
      <c r="T11" s="97"/>
      <c r="U11" s="153"/>
      <c r="V11" s="135"/>
      <c r="W11" s="97"/>
    </row>
    <row r="12" ht="21.95" customHeight="1">
      <c r="A12" s="150">
        <v>1919</v>
      </c>
      <c r="B12" s="100">
        <v>31</v>
      </c>
      <c r="C12" s="83">
        <v>27.1</v>
      </c>
      <c r="D12" s="87">
        <v>0.874193548387097</v>
      </c>
      <c r="E12" s="40"/>
      <c r="F12" s="151">
        <v>1919</v>
      </c>
      <c r="G12" s="100">
        <v>10</v>
      </c>
      <c r="H12" s="83">
        <v>-7.8</v>
      </c>
      <c r="I12" s="87">
        <v>-0.78</v>
      </c>
      <c r="J12" s="40"/>
      <c r="K12" s="151">
        <v>1919</v>
      </c>
      <c r="L12" s="100">
        <v>4</v>
      </c>
      <c r="M12" s="83">
        <v>-8.4</v>
      </c>
      <c r="N12" s="89">
        <v>-2.1</v>
      </c>
      <c r="O12" s="152"/>
      <c r="P12" s="135"/>
      <c r="Q12" s="97"/>
      <c r="R12" s="153"/>
      <c r="S12" s="135"/>
      <c r="T12" s="97"/>
      <c r="U12" s="153"/>
      <c r="V12" s="135"/>
      <c r="W12" s="97"/>
    </row>
    <row r="13" ht="21.95" customHeight="1">
      <c r="A13" s="150">
        <v>1920</v>
      </c>
      <c r="B13" s="100">
        <v>36</v>
      </c>
      <c r="C13" s="83">
        <v>13.4</v>
      </c>
      <c r="D13" s="87">
        <v>0.372222222222222</v>
      </c>
      <c r="E13" s="40"/>
      <c r="F13" s="151">
        <v>1920</v>
      </c>
      <c r="G13" s="100">
        <v>21</v>
      </c>
      <c r="H13" s="83">
        <v>-12.2</v>
      </c>
      <c r="I13" s="87">
        <v>-0.580952380952381</v>
      </c>
      <c r="J13" s="40"/>
      <c r="K13" s="151">
        <v>1920</v>
      </c>
      <c r="L13" s="100">
        <v>2</v>
      </c>
      <c r="M13" s="83">
        <v>-3.7</v>
      </c>
      <c r="N13" s="89">
        <v>-1.85</v>
      </c>
      <c r="O13" s="152"/>
      <c r="P13" s="135"/>
      <c r="Q13" s="97"/>
      <c r="R13" s="153"/>
      <c r="S13" s="135"/>
      <c r="T13" s="97"/>
      <c r="U13" s="153"/>
      <c r="V13" s="135"/>
      <c r="W13" s="97"/>
    </row>
    <row r="14" ht="21.95" customHeight="1">
      <c r="A14" s="150">
        <v>1921</v>
      </c>
      <c r="B14" s="100">
        <v>28</v>
      </c>
      <c r="C14" s="83">
        <v>31.9</v>
      </c>
      <c r="D14" s="87">
        <v>1.13928571428571</v>
      </c>
      <c r="E14" s="40"/>
      <c r="F14" s="151">
        <v>1921</v>
      </c>
      <c r="G14" s="100">
        <v>7</v>
      </c>
      <c r="H14" s="83">
        <v>-4.9</v>
      </c>
      <c r="I14" s="87">
        <v>-0.7</v>
      </c>
      <c r="J14" s="40"/>
      <c r="K14" s="151">
        <v>1921</v>
      </c>
      <c r="L14" s="100">
        <v>2</v>
      </c>
      <c r="M14" s="83">
        <v>-4.2</v>
      </c>
      <c r="N14" s="89">
        <v>-2.1</v>
      </c>
      <c r="O14" s="152"/>
      <c r="P14" s="135"/>
      <c r="Q14" s="97"/>
      <c r="R14" s="153"/>
      <c r="S14" s="135"/>
      <c r="T14" s="97"/>
      <c r="U14" s="153"/>
      <c r="V14" s="135"/>
      <c r="W14" s="97"/>
    </row>
    <row r="15" ht="21.95" customHeight="1">
      <c r="A15" s="150">
        <v>1922</v>
      </c>
      <c r="B15" s="100">
        <v>34</v>
      </c>
      <c r="C15" s="83">
        <v>23</v>
      </c>
      <c r="D15" s="87">
        <v>0.676470588235294</v>
      </c>
      <c r="E15" s="40"/>
      <c r="F15" s="151">
        <v>1922</v>
      </c>
      <c r="G15" s="100">
        <v>16</v>
      </c>
      <c r="H15" s="83">
        <v>-4.3</v>
      </c>
      <c r="I15" s="87">
        <v>-0.26875</v>
      </c>
      <c r="J15" s="40"/>
      <c r="K15" s="151">
        <v>1922</v>
      </c>
      <c r="L15" s="100">
        <v>3</v>
      </c>
      <c r="M15" s="83">
        <v>-6.2</v>
      </c>
      <c r="N15" s="89">
        <v>-2.06666666666667</v>
      </c>
      <c r="O15" s="152"/>
      <c r="P15" s="135"/>
      <c r="Q15" s="97"/>
      <c r="R15" s="153"/>
      <c r="S15" s="135"/>
      <c r="T15" s="97"/>
      <c r="U15" s="153"/>
      <c r="V15" s="135"/>
      <c r="W15" s="97"/>
    </row>
    <row r="16" ht="21.95" customHeight="1">
      <c r="A16" s="150">
        <v>1923</v>
      </c>
      <c r="B16" s="100">
        <v>24</v>
      </c>
      <c r="C16" s="83">
        <v>27.1</v>
      </c>
      <c r="D16" s="87">
        <v>1.12916666666667</v>
      </c>
      <c r="E16" s="40"/>
      <c r="F16" s="151">
        <v>1923</v>
      </c>
      <c r="G16" s="100">
        <v>9</v>
      </c>
      <c r="H16" s="83">
        <v>2.4</v>
      </c>
      <c r="I16" s="87">
        <v>0.266666666666667</v>
      </c>
      <c r="J16" s="40"/>
      <c r="K16" s="151">
        <v>1923</v>
      </c>
      <c r="L16" s="100">
        <v>0</v>
      </c>
      <c r="M16" s="83">
        <v>0</v>
      </c>
      <c r="N16" s="89"/>
      <c r="O16" s="152"/>
      <c r="P16" s="135"/>
      <c r="Q16" s="97"/>
      <c r="R16" s="153"/>
      <c r="S16" s="135"/>
      <c r="T16" s="97"/>
      <c r="U16" s="153"/>
      <c r="V16" s="135"/>
      <c r="W16" s="97"/>
    </row>
    <row r="17" ht="21.95" customHeight="1">
      <c r="A17" s="150">
        <v>1924</v>
      </c>
      <c r="B17" s="100">
        <v>42</v>
      </c>
      <c r="C17" s="83">
        <v>20.1</v>
      </c>
      <c r="D17" s="87">
        <v>0.478571428571429</v>
      </c>
      <c r="E17" s="40"/>
      <c r="F17" s="151">
        <v>1924</v>
      </c>
      <c r="G17" s="100">
        <v>20</v>
      </c>
      <c r="H17" s="83">
        <v>-19.4</v>
      </c>
      <c r="I17" s="87">
        <v>-0.97</v>
      </c>
      <c r="J17" s="40"/>
      <c r="K17" s="151">
        <v>1924</v>
      </c>
      <c r="L17" s="100">
        <v>5</v>
      </c>
      <c r="M17" s="83">
        <v>-16.1</v>
      </c>
      <c r="N17" s="89">
        <v>-3.22</v>
      </c>
      <c r="O17" s="152"/>
      <c r="P17" s="135"/>
      <c r="Q17" s="97"/>
      <c r="R17" s="153"/>
      <c r="S17" s="135"/>
      <c r="T17" s="97"/>
      <c r="U17" s="153"/>
      <c r="V17" s="135"/>
      <c r="W17" s="97"/>
    </row>
    <row r="18" ht="21.95" customHeight="1">
      <c r="A18" s="150">
        <v>1925</v>
      </c>
      <c r="B18" s="100">
        <v>44</v>
      </c>
      <c r="C18" s="83">
        <v>48.3</v>
      </c>
      <c r="D18" s="87">
        <v>1.09772727272727</v>
      </c>
      <c r="E18" s="40"/>
      <c r="F18" s="151">
        <v>1925</v>
      </c>
      <c r="G18" s="100">
        <v>14</v>
      </c>
      <c r="H18" s="83">
        <v>-6.5</v>
      </c>
      <c r="I18" s="87">
        <v>-0.464285714285714</v>
      </c>
      <c r="J18" s="40"/>
      <c r="K18" s="151">
        <v>1925</v>
      </c>
      <c r="L18" s="100">
        <v>3</v>
      </c>
      <c r="M18" s="83">
        <v>-5.1</v>
      </c>
      <c r="N18" s="89">
        <v>-1.7</v>
      </c>
      <c r="O18" s="152"/>
      <c r="P18" s="135"/>
      <c r="Q18" s="97"/>
      <c r="R18" s="153"/>
      <c r="S18" s="135"/>
      <c r="T18" s="97"/>
      <c r="U18" s="153"/>
      <c r="V18" s="135"/>
      <c r="W18" s="97"/>
    </row>
    <row r="19" ht="21.95" customHeight="1">
      <c r="A19" s="150">
        <v>1926</v>
      </c>
      <c r="B19" s="100">
        <v>48</v>
      </c>
      <c r="C19" s="83">
        <v>40.7</v>
      </c>
      <c r="D19" s="87">
        <v>0.847916666666667</v>
      </c>
      <c r="E19" s="40"/>
      <c r="F19" s="151">
        <v>1926</v>
      </c>
      <c r="G19" s="100">
        <v>24</v>
      </c>
      <c r="H19" s="83">
        <v>-3.7</v>
      </c>
      <c r="I19" s="87">
        <v>-0.154166666666667</v>
      </c>
      <c r="J19" s="40"/>
      <c r="K19" s="151">
        <v>1926</v>
      </c>
      <c r="L19" s="100">
        <v>1</v>
      </c>
      <c r="M19" s="83">
        <v>-1.7</v>
      </c>
      <c r="N19" s="89">
        <v>-1.7</v>
      </c>
      <c r="O19" s="152"/>
      <c r="P19" s="135"/>
      <c r="Q19" s="97"/>
      <c r="R19" s="153"/>
      <c r="S19" s="135"/>
      <c r="T19" s="97"/>
      <c r="U19" s="153"/>
      <c r="V19" s="135"/>
      <c r="W19" s="97"/>
    </row>
    <row r="20" ht="21.95" customHeight="1">
      <c r="A20" s="150">
        <v>1927</v>
      </c>
      <c r="B20" s="100">
        <v>50</v>
      </c>
      <c r="C20" s="83">
        <v>26.7</v>
      </c>
      <c r="D20" s="87">
        <v>0.534</v>
      </c>
      <c r="E20" s="40"/>
      <c r="F20" s="151">
        <v>1927</v>
      </c>
      <c r="G20" s="100">
        <v>20</v>
      </c>
      <c r="H20" s="83">
        <v>-29.3</v>
      </c>
      <c r="I20" s="87">
        <v>-1.465</v>
      </c>
      <c r="J20" s="40"/>
      <c r="K20" s="151">
        <v>1927</v>
      </c>
      <c r="L20" s="100">
        <v>8</v>
      </c>
      <c r="M20" s="83">
        <v>-23.6</v>
      </c>
      <c r="N20" s="89">
        <v>-2.95</v>
      </c>
      <c r="O20" s="152"/>
      <c r="P20" s="135"/>
      <c r="Q20" s="97"/>
      <c r="R20" s="153"/>
      <c r="S20" s="135"/>
      <c r="T20" s="97"/>
      <c r="U20" s="153"/>
      <c r="V20" s="135"/>
      <c r="W20" s="97"/>
    </row>
    <row r="21" ht="21.95" customHeight="1">
      <c r="A21" s="150">
        <v>1928</v>
      </c>
      <c r="B21" s="100">
        <v>41</v>
      </c>
      <c r="C21" s="83">
        <v>16</v>
      </c>
      <c r="D21" s="87">
        <v>0.390243902439024</v>
      </c>
      <c r="E21" s="40"/>
      <c r="F21" s="151">
        <v>1928</v>
      </c>
      <c r="G21" s="100">
        <v>25</v>
      </c>
      <c r="H21" s="83">
        <v>-12.7</v>
      </c>
      <c r="I21" s="87">
        <v>-0.508</v>
      </c>
      <c r="J21" s="40"/>
      <c r="K21" s="151">
        <v>1928</v>
      </c>
      <c r="L21" s="100">
        <v>4</v>
      </c>
      <c r="M21" s="83">
        <v>-8.4</v>
      </c>
      <c r="N21" s="89">
        <v>-2.1</v>
      </c>
      <c r="O21" s="152"/>
      <c r="P21" s="135"/>
      <c r="Q21" s="97"/>
      <c r="R21" s="153"/>
      <c r="S21" s="135"/>
      <c r="T21" s="97"/>
      <c r="U21" s="153"/>
      <c r="V21" s="135"/>
      <c r="W21" s="97"/>
    </row>
    <row r="22" ht="21.95" customHeight="1">
      <c r="A22" s="150">
        <v>1929</v>
      </c>
      <c r="B22" s="100">
        <v>62</v>
      </c>
      <c r="C22" s="83">
        <v>45.4</v>
      </c>
      <c r="D22" s="87">
        <v>0.732258064516129</v>
      </c>
      <c r="E22" s="40"/>
      <c r="F22" s="151">
        <v>1929</v>
      </c>
      <c r="G22" s="100">
        <v>29</v>
      </c>
      <c r="H22" s="83">
        <v>-10.9</v>
      </c>
      <c r="I22" s="87">
        <v>-0.375862068965517</v>
      </c>
      <c r="J22" s="40"/>
      <c r="K22" s="151">
        <v>1929</v>
      </c>
      <c r="L22" s="100">
        <v>4</v>
      </c>
      <c r="M22" s="83">
        <v>-9</v>
      </c>
      <c r="N22" s="89">
        <v>-2.25</v>
      </c>
      <c r="O22" s="152"/>
      <c r="P22" s="135"/>
      <c r="Q22" s="97"/>
      <c r="R22" s="153"/>
      <c r="S22" s="135"/>
      <c r="T22" s="97"/>
      <c r="U22" s="153"/>
      <c r="V22" s="135"/>
      <c r="W22" s="97"/>
    </row>
    <row r="23" ht="21.95" customHeight="1">
      <c r="A23" s="150">
        <v>1930</v>
      </c>
      <c r="B23" s="100">
        <v>30</v>
      </c>
      <c r="C23" s="83">
        <v>33.5</v>
      </c>
      <c r="D23" s="87">
        <v>1.11666666666667</v>
      </c>
      <c r="E23" s="40"/>
      <c r="F23" s="151">
        <v>1930</v>
      </c>
      <c r="G23" s="100">
        <v>8</v>
      </c>
      <c r="H23" s="83">
        <v>-2.6</v>
      </c>
      <c r="I23" s="87">
        <v>-0.325</v>
      </c>
      <c r="J23" s="40"/>
      <c r="K23" s="151">
        <v>1930</v>
      </c>
      <c r="L23" s="100">
        <v>2</v>
      </c>
      <c r="M23" s="83">
        <v>-3.9</v>
      </c>
      <c r="N23" s="89">
        <v>-1.95</v>
      </c>
      <c r="O23" s="152"/>
      <c r="P23" s="135"/>
      <c r="Q23" s="97"/>
      <c r="R23" s="153"/>
      <c r="S23" s="135"/>
      <c r="T23" s="97"/>
      <c r="U23" s="153"/>
      <c r="V23" s="135"/>
      <c r="W23" s="97"/>
    </row>
    <row r="24" ht="21.95" customHeight="1">
      <c r="A24" s="150">
        <v>1931</v>
      </c>
      <c r="B24" s="100">
        <v>44</v>
      </c>
      <c r="C24" s="83">
        <v>28.1</v>
      </c>
      <c r="D24" s="87">
        <v>0.638636363636364</v>
      </c>
      <c r="E24" s="40"/>
      <c r="F24" s="151">
        <v>1931</v>
      </c>
      <c r="G24" s="100">
        <v>19</v>
      </c>
      <c r="H24" s="83">
        <v>-18.5</v>
      </c>
      <c r="I24" s="87">
        <v>-0.973684210526316</v>
      </c>
      <c r="J24" s="40"/>
      <c r="K24" s="151">
        <v>1931</v>
      </c>
      <c r="L24" s="100">
        <v>7</v>
      </c>
      <c r="M24" s="83">
        <v>-15.7</v>
      </c>
      <c r="N24" s="89">
        <v>-2.24285714285714</v>
      </c>
      <c r="O24" s="152"/>
      <c r="P24" s="135"/>
      <c r="Q24" s="97"/>
      <c r="R24" s="153"/>
      <c r="S24" s="135"/>
      <c r="T24" s="97"/>
      <c r="U24" s="153"/>
      <c r="V24" s="135"/>
      <c r="W24" s="97"/>
    </row>
    <row r="25" ht="21.95" customHeight="1">
      <c r="A25" s="150">
        <v>1932</v>
      </c>
      <c r="B25" s="100">
        <v>51</v>
      </c>
      <c r="C25" s="83">
        <v>-13.8</v>
      </c>
      <c r="D25" s="87">
        <v>-0.270588235294118</v>
      </c>
      <c r="E25" s="40"/>
      <c r="F25" s="151">
        <v>1932</v>
      </c>
      <c r="G25" s="100">
        <v>33</v>
      </c>
      <c r="H25" s="83">
        <v>-46.2</v>
      </c>
      <c r="I25" s="87">
        <v>-1.4</v>
      </c>
      <c r="J25" s="40"/>
      <c r="K25" s="151">
        <v>1932</v>
      </c>
      <c r="L25" s="100">
        <v>12</v>
      </c>
      <c r="M25" s="83">
        <v>-38.6</v>
      </c>
      <c r="N25" s="89">
        <v>-3.21666666666667</v>
      </c>
      <c r="O25" s="152"/>
      <c r="P25" s="135"/>
      <c r="Q25" s="97"/>
      <c r="R25" s="153"/>
      <c r="S25" s="135"/>
      <c r="T25" s="97"/>
      <c r="U25" s="153"/>
      <c r="V25" s="135"/>
      <c r="W25" s="97"/>
    </row>
    <row r="26" ht="21.95" customHeight="1">
      <c r="A26" s="150">
        <v>1933</v>
      </c>
      <c r="B26" s="100">
        <v>22</v>
      </c>
      <c r="C26" s="83">
        <v>20.8</v>
      </c>
      <c r="D26" s="87">
        <v>0.945454545454545</v>
      </c>
      <c r="E26" s="40"/>
      <c r="F26" s="151">
        <v>1933</v>
      </c>
      <c r="G26" s="100">
        <v>10</v>
      </c>
      <c r="H26" s="83">
        <v>1.1</v>
      </c>
      <c r="I26" s="87">
        <v>0.11</v>
      </c>
      <c r="J26" s="40"/>
      <c r="K26" s="151">
        <v>1933</v>
      </c>
      <c r="L26" s="100">
        <v>0</v>
      </c>
      <c r="M26" s="83">
        <v>0</v>
      </c>
      <c r="N26" s="89"/>
      <c r="O26" s="152"/>
      <c r="P26" s="135"/>
      <c r="Q26" s="97"/>
      <c r="R26" s="153"/>
      <c r="S26" s="135"/>
      <c r="T26" s="97"/>
      <c r="U26" s="153"/>
      <c r="V26" s="135"/>
      <c r="W26" s="97"/>
    </row>
    <row r="27" ht="21.95" customHeight="1">
      <c r="A27" s="150">
        <v>1934</v>
      </c>
      <c r="B27" s="100">
        <v>56</v>
      </c>
      <c r="C27" s="83">
        <v>14.7</v>
      </c>
      <c r="D27" s="87">
        <v>0.2625</v>
      </c>
      <c r="E27" s="40"/>
      <c r="F27" s="151">
        <v>1934</v>
      </c>
      <c r="G27" s="100">
        <v>35</v>
      </c>
      <c r="H27" s="83">
        <v>-20.6</v>
      </c>
      <c r="I27" s="87">
        <v>-0.588571428571429</v>
      </c>
      <c r="J27" s="40"/>
      <c r="K27" s="151">
        <v>1934</v>
      </c>
      <c r="L27" s="100">
        <v>10</v>
      </c>
      <c r="M27" s="83">
        <v>-18.2</v>
      </c>
      <c r="N27" s="89">
        <v>-1.82</v>
      </c>
      <c r="O27" s="152"/>
      <c r="P27" s="135"/>
      <c r="Q27" s="97"/>
      <c r="R27" s="153"/>
      <c r="S27" s="135"/>
      <c r="T27" s="97"/>
      <c r="U27" s="153"/>
      <c r="V27" s="135"/>
      <c r="W27" s="97"/>
    </row>
    <row r="28" ht="21.95" customHeight="1">
      <c r="A28" s="150">
        <v>1935</v>
      </c>
      <c r="B28" s="100">
        <v>29</v>
      </c>
      <c r="C28" s="83">
        <v>20.9</v>
      </c>
      <c r="D28" s="87">
        <v>0.720689655172414</v>
      </c>
      <c r="E28" s="40"/>
      <c r="F28" s="151">
        <v>1935</v>
      </c>
      <c r="G28" s="100">
        <v>14</v>
      </c>
      <c r="H28" s="83">
        <v>-6.8</v>
      </c>
      <c r="I28" s="87">
        <v>-0.485714285714286</v>
      </c>
      <c r="J28" s="40"/>
      <c r="K28" s="151">
        <v>1935</v>
      </c>
      <c r="L28" s="100">
        <v>2</v>
      </c>
      <c r="M28" s="83">
        <v>-3.9</v>
      </c>
      <c r="N28" s="89">
        <v>-1.95</v>
      </c>
      <c r="O28" s="152"/>
      <c r="P28" s="135"/>
      <c r="Q28" s="97"/>
      <c r="R28" s="153"/>
      <c r="S28" s="135"/>
      <c r="T28" s="97"/>
      <c r="U28" s="153"/>
      <c r="V28" s="135"/>
      <c r="W28" s="97"/>
    </row>
    <row r="29" ht="21.95" customHeight="1">
      <c r="A29" s="150">
        <v>1936</v>
      </c>
      <c r="B29" s="100">
        <v>38</v>
      </c>
      <c r="C29" s="83">
        <v>31.3</v>
      </c>
      <c r="D29" s="87">
        <v>0.823684210526316</v>
      </c>
      <c r="E29" s="40"/>
      <c r="F29" s="151">
        <v>1936</v>
      </c>
      <c r="G29" s="100">
        <v>14</v>
      </c>
      <c r="H29" s="83">
        <v>-6</v>
      </c>
      <c r="I29" s="87">
        <v>-0.428571428571429</v>
      </c>
      <c r="J29" s="40"/>
      <c r="K29" s="151">
        <v>1936</v>
      </c>
      <c r="L29" s="100">
        <v>2</v>
      </c>
      <c r="M29" s="83">
        <v>-3.8</v>
      </c>
      <c r="N29" s="89">
        <v>-1.9</v>
      </c>
      <c r="O29" s="152"/>
      <c r="P29" s="135"/>
      <c r="Q29" s="97"/>
      <c r="R29" s="153"/>
      <c r="S29" s="135"/>
      <c r="T29" s="97"/>
      <c r="U29" s="153"/>
      <c r="V29" s="135"/>
      <c r="W29" s="97"/>
    </row>
    <row r="30" ht="21.95" customHeight="1">
      <c r="A30" s="150">
        <v>1937</v>
      </c>
      <c r="B30" s="100">
        <v>29</v>
      </c>
      <c r="C30" s="83">
        <v>17</v>
      </c>
      <c r="D30" s="87">
        <v>0.586206896551724</v>
      </c>
      <c r="E30" s="40"/>
      <c r="F30" s="151">
        <v>1937</v>
      </c>
      <c r="G30" s="100">
        <v>14</v>
      </c>
      <c r="H30" s="83">
        <v>-5.7</v>
      </c>
      <c r="I30" s="87">
        <v>-0.407142857142857</v>
      </c>
      <c r="J30" s="40"/>
      <c r="K30" s="151">
        <v>1937</v>
      </c>
      <c r="L30" s="100">
        <v>3</v>
      </c>
      <c r="M30" s="83">
        <v>-5.2</v>
      </c>
      <c r="N30" s="89">
        <v>-1.73333333333333</v>
      </c>
      <c r="O30" s="152"/>
      <c r="P30" s="135"/>
      <c r="Q30" s="97"/>
      <c r="R30" s="153"/>
      <c r="S30" s="135"/>
      <c r="T30" s="97"/>
      <c r="U30" s="153"/>
      <c r="V30" s="135"/>
      <c r="W30" s="97"/>
    </row>
    <row r="31" ht="21.95" customHeight="1">
      <c r="A31" s="150">
        <v>1938</v>
      </c>
      <c r="B31" s="100">
        <v>48</v>
      </c>
      <c r="C31" s="83">
        <v>39.7</v>
      </c>
      <c r="D31" s="87">
        <v>0.8270833333333329</v>
      </c>
      <c r="E31" s="40"/>
      <c r="F31" s="151">
        <v>1938</v>
      </c>
      <c r="G31" s="100">
        <v>21</v>
      </c>
      <c r="H31" s="83">
        <v>-8.9</v>
      </c>
      <c r="I31" s="87">
        <v>-0.423809523809524</v>
      </c>
      <c r="J31" s="40"/>
      <c r="K31" s="151">
        <v>1938</v>
      </c>
      <c r="L31" s="100">
        <v>3</v>
      </c>
      <c r="M31" s="83">
        <v>-5.2</v>
      </c>
      <c r="N31" s="89">
        <v>-1.73333333333333</v>
      </c>
      <c r="O31" s="152"/>
      <c r="P31" s="135"/>
      <c r="Q31" s="97"/>
      <c r="R31" s="153"/>
      <c r="S31" s="135"/>
      <c r="T31" s="97"/>
      <c r="U31" s="153"/>
      <c r="V31" s="135"/>
      <c r="W31" s="97"/>
    </row>
    <row r="32" ht="21.95" customHeight="1">
      <c r="A32" s="150">
        <v>1939</v>
      </c>
      <c r="B32" s="100">
        <v>30</v>
      </c>
      <c r="C32" s="83">
        <v>21.1</v>
      </c>
      <c r="D32" s="87">
        <v>0.703333333333333</v>
      </c>
      <c r="E32" s="40"/>
      <c r="F32" s="151">
        <v>1939</v>
      </c>
      <c r="G32" s="100">
        <v>14</v>
      </c>
      <c r="H32" s="83">
        <v>-5</v>
      </c>
      <c r="I32" s="87">
        <v>-0.357142857142857</v>
      </c>
      <c r="J32" s="40"/>
      <c r="K32" s="151">
        <v>1939</v>
      </c>
      <c r="L32" s="100">
        <v>0</v>
      </c>
      <c r="M32" s="83">
        <v>0</v>
      </c>
      <c r="N32" s="89"/>
      <c r="O32" s="152"/>
      <c r="P32" s="135"/>
      <c r="Q32" s="97"/>
      <c r="R32" s="153"/>
      <c r="S32" s="135"/>
      <c r="T32" s="97"/>
      <c r="U32" s="153"/>
      <c r="V32" s="135"/>
      <c r="W32" s="97"/>
    </row>
    <row r="33" ht="21.95" customHeight="1">
      <c r="A33" s="150">
        <v>1940</v>
      </c>
      <c r="B33" s="100">
        <v>39</v>
      </c>
      <c r="C33" s="83">
        <v>9.9</v>
      </c>
      <c r="D33" s="87">
        <v>0.253846153846154</v>
      </c>
      <c r="E33" s="40"/>
      <c r="F33" s="151">
        <v>1940</v>
      </c>
      <c r="G33" s="100">
        <v>26</v>
      </c>
      <c r="H33" s="83">
        <v>-11.6</v>
      </c>
      <c r="I33" s="87">
        <v>-0.446153846153846</v>
      </c>
      <c r="J33" s="40"/>
      <c r="K33" s="151">
        <v>1940</v>
      </c>
      <c r="L33" s="100">
        <v>3</v>
      </c>
      <c r="M33" s="83">
        <v>-6.4</v>
      </c>
      <c r="N33" s="89">
        <v>-2.13333333333333</v>
      </c>
      <c r="O33" s="152"/>
      <c r="P33" s="135"/>
      <c r="Q33" s="97"/>
      <c r="R33" s="153"/>
      <c r="S33" s="135"/>
      <c r="T33" s="97"/>
      <c r="U33" s="153"/>
      <c r="V33" s="135"/>
      <c r="W33" s="97"/>
    </row>
    <row r="34" ht="21.95" customHeight="1">
      <c r="A34" s="150">
        <v>1941</v>
      </c>
      <c r="B34" s="100">
        <v>23</v>
      </c>
      <c r="C34" s="83">
        <v>13</v>
      </c>
      <c r="D34" s="87">
        <v>0.565217391304348</v>
      </c>
      <c r="E34" s="40"/>
      <c r="F34" s="151">
        <v>1941</v>
      </c>
      <c r="G34" s="100">
        <v>13</v>
      </c>
      <c r="H34" s="83">
        <v>-2.1</v>
      </c>
      <c r="I34" s="87">
        <v>-0.161538461538462</v>
      </c>
      <c r="J34" s="40"/>
      <c r="K34" s="151">
        <v>1941</v>
      </c>
      <c r="L34" s="100">
        <v>2</v>
      </c>
      <c r="M34" s="83">
        <v>-3.7</v>
      </c>
      <c r="N34" s="89">
        <v>-1.85</v>
      </c>
      <c r="O34" s="152"/>
      <c r="P34" s="135"/>
      <c r="Q34" s="97"/>
      <c r="R34" s="153"/>
      <c r="S34" s="135"/>
      <c r="T34" s="97"/>
      <c r="U34" s="153"/>
      <c r="V34" s="135"/>
      <c r="W34" s="97"/>
    </row>
    <row r="35" ht="21.95" customHeight="1">
      <c r="A35" s="150">
        <v>1942</v>
      </c>
      <c r="B35" s="100">
        <v>17</v>
      </c>
      <c r="C35" s="83">
        <v>15.7</v>
      </c>
      <c r="D35" s="87">
        <v>0.923529411764706</v>
      </c>
      <c r="E35" s="40"/>
      <c r="F35" s="151">
        <v>1942</v>
      </c>
      <c r="G35" s="100">
        <v>5</v>
      </c>
      <c r="H35" s="83">
        <v>-5.4</v>
      </c>
      <c r="I35" s="87">
        <v>-1.08</v>
      </c>
      <c r="J35" s="40"/>
      <c r="K35" s="151">
        <v>1942</v>
      </c>
      <c r="L35" s="100">
        <v>3</v>
      </c>
      <c r="M35" s="83">
        <v>-6.6</v>
      </c>
      <c r="N35" s="89">
        <v>-2.2</v>
      </c>
      <c r="O35" s="152"/>
      <c r="P35" s="135"/>
      <c r="Q35" s="97"/>
      <c r="R35" s="153"/>
      <c r="S35" s="135"/>
      <c r="T35" s="97"/>
      <c r="U35" s="153"/>
      <c r="V35" s="135"/>
      <c r="W35" s="97"/>
    </row>
    <row r="36" ht="21.95" customHeight="1">
      <c r="A36" s="150">
        <v>1943</v>
      </c>
      <c r="B36" s="100">
        <v>37</v>
      </c>
      <c r="C36" s="83">
        <v>29.9</v>
      </c>
      <c r="D36" s="87">
        <v>0.808108108108108</v>
      </c>
      <c r="E36" s="40"/>
      <c r="F36" s="151">
        <v>1943</v>
      </c>
      <c r="G36" s="100">
        <v>16</v>
      </c>
      <c r="H36" s="83">
        <v>-2.2</v>
      </c>
      <c r="I36" s="87">
        <v>-0.1375</v>
      </c>
      <c r="J36" s="40"/>
      <c r="K36" s="151">
        <v>1943</v>
      </c>
      <c r="L36" s="100">
        <v>0</v>
      </c>
      <c r="M36" s="83">
        <v>0</v>
      </c>
      <c r="N36" s="89"/>
      <c r="O36" s="152"/>
      <c r="P36" s="135"/>
      <c r="Q36" s="97"/>
      <c r="R36" s="153"/>
      <c r="S36" s="135"/>
      <c r="T36" s="97"/>
      <c r="U36" s="153"/>
      <c r="V36" s="135"/>
      <c r="W36" s="97"/>
    </row>
    <row r="37" ht="21.95" customHeight="1">
      <c r="A37" s="150">
        <v>1944</v>
      </c>
      <c r="B37" s="100">
        <v>34</v>
      </c>
      <c r="C37" s="83">
        <v>2.7</v>
      </c>
      <c r="D37" s="87">
        <v>0.0794117647058824</v>
      </c>
      <c r="E37" s="40"/>
      <c r="F37" s="151">
        <v>1944</v>
      </c>
      <c r="G37" s="100">
        <v>24</v>
      </c>
      <c r="H37" s="83">
        <v>-12.9</v>
      </c>
      <c r="I37" s="87">
        <v>-0.5375</v>
      </c>
      <c r="J37" s="40"/>
      <c r="K37" s="151">
        <v>1944</v>
      </c>
      <c r="L37" s="100">
        <v>5</v>
      </c>
      <c r="M37" s="83">
        <v>-8.6</v>
      </c>
      <c r="N37" s="89">
        <v>-1.72</v>
      </c>
      <c r="O37" s="152"/>
      <c r="P37" s="135"/>
      <c r="Q37" s="97"/>
      <c r="R37" s="153"/>
      <c r="S37" s="135"/>
      <c r="T37" s="97"/>
      <c r="U37" s="153"/>
      <c r="V37" s="135"/>
      <c r="W37" s="97"/>
    </row>
    <row r="38" ht="21.95" customHeight="1">
      <c r="A38" s="150">
        <v>1945</v>
      </c>
      <c r="B38" s="100">
        <v>59</v>
      </c>
      <c r="C38" s="83">
        <v>41.3</v>
      </c>
      <c r="D38" s="87">
        <v>0.7</v>
      </c>
      <c r="E38" s="40"/>
      <c r="F38" s="151">
        <v>1945</v>
      </c>
      <c r="G38" s="100">
        <v>27</v>
      </c>
      <c r="H38" s="83">
        <v>-6.2</v>
      </c>
      <c r="I38" s="87">
        <v>-0.22962962962963</v>
      </c>
      <c r="J38" s="40"/>
      <c r="K38" s="151">
        <v>1945</v>
      </c>
      <c r="L38" s="100">
        <v>2</v>
      </c>
      <c r="M38" s="83">
        <v>-4.4</v>
      </c>
      <c r="N38" s="89">
        <v>-2.2</v>
      </c>
      <c r="O38" s="152"/>
      <c r="P38" s="135"/>
      <c r="Q38" s="97"/>
      <c r="R38" s="153"/>
      <c r="S38" s="135"/>
      <c r="T38" s="97"/>
      <c r="U38" s="153"/>
      <c r="V38" s="135"/>
      <c r="W38" s="97"/>
    </row>
    <row r="39" ht="21.95" customHeight="1">
      <c r="A39" s="150">
        <v>1946</v>
      </c>
      <c r="B39" s="100">
        <v>49</v>
      </c>
      <c r="C39" s="83">
        <v>31.6</v>
      </c>
      <c r="D39" s="87">
        <v>0.644897959183673</v>
      </c>
      <c r="E39" s="40"/>
      <c r="F39" s="151">
        <v>1946</v>
      </c>
      <c r="G39" s="100">
        <v>22</v>
      </c>
      <c r="H39" s="83">
        <v>-11.6</v>
      </c>
      <c r="I39" s="87">
        <v>-0.527272727272727</v>
      </c>
      <c r="J39" s="40"/>
      <c r="K39" s="151">
        <v>1946</v>
      </c>
      <c r="L39" s="100">
        <v>4</v>
      </c>
      <c r="M39" s="83">
        <v>-11</v>
      </c>
      <c r="N39" s="89">
        <v>-2.75</v>
      </c>
      <c r="O39" s="152"/>
      <c r="P39" s="135"/>
      <c r="Q39" s="97"/>
      <c r="R39" s="153"/>
      <c r="S39" s="135"/>
      <c r="T39" s="97"/>
      <c r="U39" s="153"/>
      <c r="V39" s="135"/>
      <c r="W39" s="97"/>
    </row>
    <row r="40" ht="21.95" customHeight="1">
      <c r="A40" s="150">
        <v>1947</v>
      </c>
      <c r="B40" s="100">
        <v>33</v>
      </c>
      <c r="C40" s="83">
        <v>22</v>
      </c>
      <c r="D40" s="87">
        <v>0.666666666666667</v>
      </c>
      <c r="E40" s="40"/>
      <c r="F40" s="151">
        <v>1947</v>
      </c>
      <c r="G40" s="100">
        <v>13</v>
      </c>
      <c r="H40" s="83">
        <v>-12.7</v>
      </c>
      <c r="I40" s="87">
        <v>-0.976923076923077</v>
      </c>
      <c r="J40" s="40"/>
      <c r="K40" s="151">
        <v>1947</v>
      </c>
      <c r="L40" s="100">
        <v>4</v>
      </c>
      <c r="M40" s="83">
        <v>-8.4</v>
      </c>
      <c r="N40" s="89">
        <v>-2.1</v>
      </c>
      <c r="O40" s="152"/>
      <c r="P40" s="135"/>
      <c r="Q40" s="97"/>
      <c r="R40" s="153"/>
      <c r="S40" s="135"/>
      <c r="T40" s="97"/>
      <c r="U40" s="153"/>
      <c r="V40" s="135"/>
      <c r="W40" s="97"/>
    </row>
    <row r="41" ht="21.95" customHeight="1">
      <c r="A41" s="150">
        <v>1948</v>
      </c>
      <c r="B41" s="100">
        <v>45</v>
      </c>
      <c r="C41" s="83">
        <v>5</v>
      </c>
      <c r="D41" s="87">
        <v>0.111111111111111</v>
      </c>
      <c r="E41" s="40"/>
      <c r="F41" s="151">
        <v>1948</v>
      </c>
      <c r="G41" s="100">
        <v>27</v>
      </c>
      <c r="H41" s="83">
        <v>-23.7</v>
      </c>
      <c r="I41" s="87">
        <v>-0.877777777777778</v>
      </c>
      <c r="J41" s="40"/>
      <c r="K41" s="151">
        <v>1948</v>
      </c>
      <c r="L41" s="100">
        <v>10</v>
      </c>
      <c r="M41" s="83">
        <v>-22.9</v>
      </c>
      <c r="N41" s="89">
        <v>-2.29</v>
      </c>
      <c r="O41" s="152"/>
      <c r="P41" s="135"/>
      <c r="Q41" s="97"/>
      <c r="R41" s="153"/>
      <c r="S41" s="135"/>
      <c r="T41" s="97"/>
      <c r="U41" s="153"/>
      <c r="V41" s="135"/>
      <c r="W41" s="97"/>
    </row>
    <row r="42" ht="21.95" customHeight="1">
      <c r="A42" s="150">
        <v>1949</v>
      </c>
      <c r="B42" s="100">
        <v>57</v>
      </c>
      <c r="C42" s="83">
        <v>15.7</v>
      </c>
      <c r="D42" s="87">
        <v>0.275438596491228</v>
      </c>
      <c r="E42" s="40"/>
      <c r="F42" s="151">
        <v>1949</v>
      </c>
      <c r="G42" s="100">
        <v>31</v>
      </c>
      <c r="H42" s="83">
        <v>-24.1</v>
      </c>
      <c r="I42" s="87">
        <v>-0.7774193548387101</v>
      </c>
      <c r="J42" s="40"/>
      <c r="K42" s="151">
        <v>1949</v>
      </c>
      <c r="L42" s="100">
        <v>6</v>
      </c>
      <c r="M42" s="83">
        <v>-19</v>
      </c>
      <c r="N42" s="89">
        <v>-3.16666666666667</v>
      </c>
      <c r="O42" s="152"/>
      <c r="P42" s="135"/>
      <c r="Q42" s="97"/>
      <c r="R42" s="153"/>
      <c r="S42" s="135"/>
      <c r="T42" s="97"/>
      <c r="U42" s="153"/>
      <c r="V42" s="135"/>
      <c r="W42" s="97"/>
    </row>
    <row r="43" ht="21.95" customHeight="1">
      <c r="A43" s="150">
        <v>1950</v>
      </c>
      <c r="B43" s="100">
        <v>45</v>
      </c>
      <c r="C43" s="83">
        <v>17.3</v>
      </c>
      <c r="D43" s="87">
        <v>0.384444444444444</v>
      </c>
      <c r="E43" s="40"/>
      <c r="F43" s="151">
        <v>1950</v>
      </c>
      <c r="G43" s="100">
        <v>23</v>
      </c>
      <c r="H43" s="83">
        <v>-16.5</v>
      </c>
      <c r="I43" s="87">
        <v>-0.7173913043478261</v>
      </c>
      <c r="J43" s="40"/>
      <c r="K43" s="151">
        <v>1950</v>
      </c>
      <c r="L43" s="100">
        <v>5</v>
      </c>
      <c r="M43" s="83">
        <v>-12.1</v>
      </c>
      <c r="N43" s="89">
        <v>-2.42</v>
      </c>
      <c r="O43" s="152"/>
      <c r="P43" s="135"/>
      <c r="Q43" s="97"/>
      <c r="R43" s="153"/>
      <c r="S43" s="135"/>
      <c r="T43" s="97"/>
      <c r="U43" s="153"/>
      <c r="V43" s="135"/>
      <c r="W43" s="97"/>
    </row>
    <row r="44" ht="21.95" customHeight="1">
      <c r="A44" s="150">
        <v>1951</v>
      </c>
      <c r="B44" s="100">
        <v>30</v>
      </c>
      <c r="C44" s="83">
        <v>40.4</v>
      </c>
      <c r="D44" s="87">
        <v>1.34666666666667</v>
      </c>
      <c r="E44" s="40"/>
      <c r="F44" s="151">
        <v>1951</v>
      </c>
      <c r="G44" s="100">
        <v>7</v>
      </c>
      <c r="H44" s="83">
        <v>0.5</v>
      </c>
      <c r="I44" s="87">
        <v>0.0714285714285714</v>
      </c>
      <c r="J44" s="40"/>
      <c r="K44" s="151">
        <v>1951</v>
      </c>
      <c r="L44" s="100">
        <v>0</v>
      </c>
      <c r="M44" s="83">
        <v>0</v>
      </c>
      <c r="N44" s="89"/>
      <c r="O44" s="152"/>
      <c r="P44" s="135"/>
      <c r="Q44" s="97"/>
      <c r="R44" s="153"/>
      <c r="S44" s="135"/>
      <c r="T44" s="97"/>
      <c r="U44" s="153"/>
      <c r="V44" s="135"/>
      <c r="W44" s="97"/>
    </row>
    <row r="45" ht="21.95" customHeight="1">
      <c r="A45" s="150">
        <v>1952</v>
      </c>
      <c r="B45" s="100">
        <v>20</v>
      </c>
      <c r="C45" s="83">
        <v>18.6</v>
      </c>
      <c r="D45" s="87">
        <v>0.93</v>
      </c>
      <c r="E45" s="40"/>
      <c r="F45" s="151">
        <v>1952</v>
      </c>
      <c r="G45" s="100">
        <v>10</v>
      </c>
      <c r="H45" s="83">
        <v>1.8</v>
      </c>
      <c r="I45" s="87">
        <v>0.18</v>
      </c>
      <c r="J45" s="40"/>
      <c r="K45" s="151">
        <v>1952</v>
      </c>
      <c r="L45" s="100">
        <v>0</v>
      </c>
      <c r="M45" s="83">
        <v>0</v>
      </c>
      <c r="N45" s="89"/>
      <c r="O45" s="152"/>
      <c r="P45" s="135"/>
      <c r="Q45" s="97"/>
      <c r="R45" s="153"/>
      <c r="S45" s="135"/>
      <c r="T45" s="97"/>
      <c r="U45" s="153"/>
      <c r="V45" s="135"/>
      <c r="W45" s="97"/>
    </row>
    <row r="46" ht="21.95" customHeight="1">
      <c r="A46" s="150">
        <v>1953</v>
      </c>
      <c r="B46" s="100">
        <v>40</v>
      </c>
      <c r="C46" s="83">
        <v>19.1</v>
      </c>
      <c r="D46" s="87">
        <v>0.4775</v>
      </c>
      <c r="E46" s="40"/>
      <c r="F46" s="151">
        <v>1953</v>
      </c>
      <c r="G46" s="100">
        <v>20</v>
      </c>
      <c r="H46" s="83">
        <v>-12.9</v>
      </c>
      <c r="I46" s="87">
        <v>-0.645</v>
      </c>
      <c r="J46" s="40"/>
      <c r="K46" s="151">
        <v>1953</v>
      </c>
      <c r="L46" s="100">
        <v>5</v>
      </c>
      <c r="M46" s="83">
        <v>-12.4</v>
      </c>
      <c r="N46" s="89">
        <v>-2.48</v>
      </c>
      <c r="O46" s="152"/>
      <c r="P46" s="135"/>
      <c r="Q46" s="97"/>
      <c r="R46" s="153"/>
      <c r="S46" s="135"/>
      <c r="T46" s="97"/>
      <c r="U46" s="153"/>
      <c r="V46" s="135"/>
      <c r="W46" s="97"/>
    </row>
    <row r="47" ht="21.95" customHeight="1">
      <c r="A47" s="150">
        <v>1954</v>
      </c>
      <c r="B47" s="100">
        <v>55</v>
      </c>
      <c r="C47" s="83">
        <v>34.3</v>
      </c>
      <c r="D47" s="87">
        <v>0.623636363636364</v>
      </c>
      <c r="E47" s="40"/>
      <c r="F47" s="151">
        <v>1954</v>
      </c>
      <c r="G47" s="100">
        <v>22</v>
      </c>
      <c r="H47" s="83">
        <v>-20.2</v>
      </c>
      <c r="I47" s="87">
        <v>-0.918181818181818</v>
      </c>
      <c r="J47" s="40"/>
      <c r="K47" s="151">
        <v>1954</v>
      </c>
      <c r="L47" s="100">
        <v>6</v>
      </c>
      <c r="M47" s="83">
        <v>-16.5</v>
      </c>
      <c r="N47" s="89">
        <v>-2.75</v>
      </c>
      <c r="O47" s="152"/>
      <c r="P47" s="135"/>
      <c r="Q47" s="97"/>
      <c r="R47" s="153"/>
      <c r="S47" s="135"/>
      <c r="T47" s="97"/>
      <c r="U47" s="153"/>
      <c r="V47" s="135"/>
      <c r="W47" s="97"/>
    </row>
    <row r="48" ht="21.95" customHeight="1">
      <c r="A48" s="150">
        <v>1955</v>
      </c>
      <c r="B48" s="100">
        <v>38</v>
      </c>
      <c r="C48" s="83">
        <v>9.1</v>
      </c>
      <c r="D48" s="87">
        <v>0.239473684210526</v>
      </c>
      <c r="E48" s="40"/>
      <c r="F48" s="151">
        <v>1955</v>
      </c>
      <c r="G48" s="100">
        <v>22</v>
      </c>
      <c r="H48" s="83">
        <v>-13.8</v>
      </c>
      <c r="I48" s="87">
        <v>-0.627272727272727</v>
      </c>
      <c r="J48" s="40"/>
      <c r="K48" s="151">
        <v>1955</v>
      </c>
      <c r="L48" s="100">
        <v>5</v>
      </c>
      <c r="M48" s="83">
        <v>-10</v>
      </c>
      <c r="N48" s="89">
        <v>-2</v>
      </c>
      <c r="O48" s="152"/>
      <c r="P48" s="135"/>
      <c r="Q48" s="97"/>
      <c r="R48" s="153"/>
      <c r="S48" s="135"/>
      <c r="T48" s="97"/>
      <c r="U48" s="153"/>
      <c r="V48" s="135"/>
      <c r="W48" s="97"/>
    </row>
    <row r="49" ht="21.95" customHeight="1">
      <c r="A49" s="150">
        <v>1956</v>
      </c>
      <c r="B49" s="100">
        <v>25</v>
      </c>
      <c r="C49" s="83">
        <v>17.6</v>
      </c>
      <c r="D49" s="87">
        <v>0.704</v>
      </c>
      <c r="E49" s="40"/>
      <c r="F49" s="151">
        <v>1956</v>
      </c>
      <c r="G49" s="100">
        <v>11</v>
      </c>
      <c r="H49" s="83">
        <v>-4.8</v>
      </c>
      <c r="I49" s="87">
        <v>-0.436363636363636</v>
      </c>
      <c r="J49" s="40"/>
      <c r="K49" s="151">
        <v>1956</v>
      </c>
      <c r="L49" s="100">
        <v>0</v>
      </c>
      <c r="M49" s="83">
        <v>0</v>
      </c>
      <c r="N49" s="89"/>
      <c r="O49" s="152"/>
      <c r="P49" s="135"/>
      <c r="Q49" s="97"/>
      <c r="R49" s="153"/>
      <c r="S49" s="135"/>
      <c r="T49" s="97"/>
      <c r="U49" s="153"/>
      <c r="V49" s="135"/>
      <c r="W49" s="97"/>
    </row>
    <row r="50" ht="21.95" customHeight="1">
      <c r="A50" s="150">
        <v>1957</v>
      </c>
      <c r="B50" s="100">
        <v>38</v>
      </c>
      <c r="C50" s="83">
        <v>16</v>
      </c>
      <c r="D50" s="87">
        <v>0.421052631578947</v>
      </c>
      <c r="E50" s="40"/>
      <c r="F50" s="151">
        <v>1957</v>
      </c>
      <c r="G50" s="100">
        <v>20</v>
      </c>
      <c r="H50" s="83">
        <v>-13.1</v>
      </c>
      <c r="I50" s="87">
        <v>-0.655</v>
      </c>
      <c r="J50" s="40"/>
      <c r="K50" s="151">
        <v>1957</v>
      </c>
      <c r="L50" s="100">
        <v>5</v>
      </c>
      <c r="M50" s="83">
        <v>-11.6</v>
      </c>
      <c r="N50" s="89">
        <v>-2.32</v>
      </c>
      <c r="O50" s="152"/>
      <c r="P50" s="135"/>
      <c r="Q50" s="97"/>
      <c r="R50" s="153"/>
      <c r="S50" s="135"/>
      <c r="T50" s="97"/>
      <c r="U50" s="153"/>
      <c r="V50" s="135"/>
      <c r="W50" s="97"/>
    </row>
    <row r="51" ht="21.95" customHeight="1">
      <c r="A51" s="150">
        <v>1958</v>
      </c>
      <c r="B51" s="100">
        <v>26</v>
      </c>
      <c r="C51" s="83">
        <v>23.7</v>
      </c>
      <c r="D51" s="87">
        <v>0.911538461538462</v>
      </c>
      <c r="E51" s="40"/>
      <c r="F51" s="151">
        <v>1958</v>
      </c>
      <c r="G51" s="100">
        <v>10</v>
      </c>
      <c r="H51" s="83">
        <v>-3.8</v>
      </c>
      <c r="I51" s="87">
        <v>-0.38</v>
      </c>
      <c r="J51" s="40"/>
      <c r="K51" s="151">
        <v>1958</v>
      </c>
      <c r="L51" s="100">
        <v>2</v>
      </c>
      <c r="M51" s="83">
        <v>-3.7</v>
      </c>
      <c r="N51" s="89">
        <v>-1.85</v>
      </c>
      <c r="O51" s="152"/>
      <c r="P51" s="135"/>
      <c r="Q51" s="97"/>
      <c r="R51" s="153"/>
      <c r="S51" s="135"/>
      <c r="T51" s="97"/>
      <c r="U51" s="153"/>
      <c r="V51" s="135"/>
      <c r="W51" s="97"/>
    </row>
    <row r="52" ht="21.95" customHeight="1">
      <c r="A52" s="150">
        <v>1959</v>
      </c>
      <c r="B52" s="100">
        <v>34</v>
      </c>
      <c r="C52" s="83">
        <v>14.8</v>
      </c>
      <c r="D52" s="87">
        <v>0.435294117647059</v>
      </c>
      <c r="E52" s="40"/>
      <c r="F52" s="151">
        <v>1959</v>
      </c>
      <c r="G52" s="100">
        <v>18</v>
      </c>
      <c r="H52" s="83">
        <v>-14.1</v>
      </c>
      <c r="I52" s="87">
        <v>-0.783333333333333</v>
      </c>
      <c r="J52" s="40"/>
      <c r="K52" s="151">
        <v>1959</v>
      </c>
      <c r="L52" s="100">
        <v>5</v>
      </c>
      <c r="M52" s="83">
        <v>-13.1</v>
      </c>
      <c r="N52" s="89">
        <v>-2.62</v>
      </c>
      <c r="O52" s="152"/>
      <c r="P52" s="135"/>
      <c r="Q52" s="97"/>
      <c r="R52" s="153"/>
      <c r="S52" s="135"/>
      <c r="T52" s="97"/>
      <c r="U52" s="153"/>
      <c r="V52" s="135"/>
      <c r="W52" s="97"/>
    </row>
    <row r="53" ht="21.95" customHeight="1">
      <c r="A53" s="150">
        <v>1960</v>
      </c>
      <c r="B53" s="100">
        <v>27</v>
      </c>
      <c r="C53" s="83">
        <v>19.6</v>
      </c>
      <c r="D53" s="87">
        <v>0.725925925925926</v>
      </c>
      <c r="E53" s="40"/>
      <c r="F53" s="151">
        <v>1960</v>
      </c>
      <c r="G53" s="100">
        <v>12</v>
      </c>
      <c r="H53" s="83">
        <v>-2.9</v>
      </c>
      <c r="I53" s="87">
        <v>-0.241666666666667</v>
      </c>
      <c r="J53" s="40"/>
      <c r="K53" s="151">
        <v>1960</v>
      </c>
      <c r="L53" s="100">
        <v>1</v>
      </c>
      <c r="M53" s="83">
        <v>-1.7</v>
      </c>
      <c r="N53" s="89">
        <v>-1.7</v>
      </c>
      <c r="O53" s="152"/>
      <c r="P53" s="135"/>
      <c r="Q53" s="97"/>
      <c r="R53" s="153"/>
      <c r="S53" s="135"/>
      <c r="T53" s="97"/>
      <c r="U53" s="153"/>
      <c r="V53" s="135"/>
      <c r="W53" s="97"/>
    </row>
    <row r="54" ht="21.95" customHeight="1">
      <c r="A54" s="150">
        <v>1961</v>
      </c>
      <c r="B54" s="100">
        <v>23</v>
      </c>
      <c r="C54" s="83">
        <v>11.6</v>
      </c>
      <c r="D54" s="87">
        <v>0.5043478260869571</v>
      </c>
      <c r="E54" s="40"/>
      <c r="F54" s="151">
        <v>1961</v>
      </c>
      <c r="G54" s="100">
        <v>11</v>
      </c>
      <c r="H54" s="83">
        <v>-6.8</v>
      </c>
      <c r="I54" s="87">
        <v>-0.6181818181818181</v>
      </c>
      <c r="J54" s="40"/>
      <c r="K54" s="151">
        <v>1961</v>
      </c>
      <c r="L54" s="100">
        <v>3</v>
      </c>
      <c r="M54" s="83">
        <v>-5.9</v>
      </c>
      <c r="N54" s="89">
        <v>-1.96666666666667</v>
      </c>
      <c r="O54" s="152"/>
      <c r="P54" s="135"/>
      <c r="Q54" s="97"/>
      <c r="R54" s="153"/>
      <c r="S54" s="135"/>
      <c r="T54" s="97"/>
      <c r="U54" s="153"/>
      <c r="V54" s="135"/>
      <c r="W54" s="97"/>
    </row>
    <row r="55" ht="21.95" customHeight="1">
      <c r="A55" s="150">
        <v>1962</v>
      </c>
      <c r="B55" s="100">
        <v>30</v>
      </c>
      <c r="C55" s="83">
        <v>16.9</v>
      </c>
      <c r="D55" s="87">
        <v>0.563333333333333</v>
      </c>
      <c r="E55" s="40"/>
      <c r="F55" s="151">
        <v>1962</v>
      </c>
      <c r="G55" s="100">
        <v>14</v>
      </c>
      <c r="H55" s="83">
        <v>-7.8</v>
      </c>
      <c r="I55" s="87">
        <v>-0.5571428571428571</v>
      </c>
      <c r="J55" s="40"/>
      <c r="K55" s="151">
        <v>1962</v>
      </c>
      <c r="L55" s="100">
        <v>3</v>
      </c>
      <c r="M55" s="83">
        <v>-6.8</v>
      </c>
      <c r="N55" s="89">
        <v>-2.26666666666667</v>
      </c>
      <c r="O55" s="152"/>
      <c r="P55" s="135"/>
      <c r="Q55" s="97"/>
      <c r="R55" s="153"/>
      <c r="S55" s="135"/>
      <c r="T55" s="97"/>
      <c r="U55" s="153"/>
      <c r="V55" s="135"/>
      <c r="W55" s="97"/>
    </row>
    <row r="56" ht="21.95" customHeight="1">
      <c r="A56" s="150">
        <v>1963</v>
      </c>
      <c r="B56" s="100">
        <v>24</v>
      </c>
      <c r="C56" s="83">
        <v>24.9</v>
      </c>
      <c r="D56" s="87">
        <v>1.0375</v>
      </c>
      <c r="E56" s="40"/>
      <c r="F56" s="151">
        <v>1963</v>
      </c>
      <c r="G56" s="100">
        <v>7</v>
      </c>
      <c r="H56" s="83">
        <v>-1</v>
      </c>
      <c r="I56" s="87">
        <v>-0.142857142857143</v>
      </c>
      <c r="J56" s="40"/>
      <c r="K56" s="151">
        <v>1963</v>
      </c>
      <c r="L56" s="100">
        <v>0</v>
      </c>
      <c r="M56" s="83">
        <v>0</v>
      </c>
      <c r="N56" s="89"/>
      <c r="O56" s="152"/>
      <c r="P56" s="135"/>
      <c r="Q56" s="97"/>
      <c r="R56" s="153"/>
      <c r="S56" s="135"/>
      <c r="T56" s="97"/>
      <c r="U56" s="153"/>
      <c r="V56" s="135"/>
      <c r="W56" s="97"/>
    </row>
    <row r="57" ht="21.95" customHeight="1">
      <c r="A57" s="150">
        <v>1964</v>
      </c>
      <c r="B57" s="100">
        <v>24</v>
      </c>
      <c r="C57" s="83">
        <v>20.3</v>
      </c>
      <c r="D57" s="87">
        <v>0.845833333333333</v>
      </c>
      <c r="E57" s="40"/>
      <c r="F57" s="151">
        <v>1964</v>
      </c>
      <c r="G57" s="100">
        <v>12</v>
      </c>
      <c r="H57" s="83">
        <v>0.7</v>
      </c>
      <c r="I57" s="87">
        <v>0.0583333333333333</v>
      </c>
      <c r="J57" s="40"/>
      <c r="K57" s="151">
        <v>1964</v>
      </c>
      <c r="L57" s="100">
        <v>1</v>
      </c>
      <c r="M57" s="83">
        <v>-2.2</v>
      </c>
      <c r="N57" s="89">
        <v>-2.2</v>
      </c>
      <c r="O57" s="152"/>
      <c r="P57" s="135"/>
      <c r="Q57" s="97"/>
      <c r="R57" s="153"/>
      <c r="S57" s="135"/>
      <c r="T57" s="97"/>
      <c r="U57" s="153"/>
      <c r="V57" s="135"/>
      <c r="W57" s="97"/>
    </row>
    <row r="58" ht="21.95" customHeight="1">
      <c r="A58" s="150">
        <v>1965</v>
      </c>
      <c r="B58" s="100">
        <v>34</v>
      </c>
      <c r="C58" s="83">
        <v>-29.8</v>
      </c>
      <c r="D58" s="87">
        <v>-0.876470588235294</v>
      </c>
      <c r="E58" s="40"/>
      <c r="F58" s="151">
        <v>1965</v>
      </c>
      <c r="G58" s="100">
        <v>27</v>
      </c>
      <c r="H58" s="83">
        <v>-40.8</v>
      </c>
      <c r="I58" s="87">
        <v>-1.51111111111111</v>
      </c>
      <c r="J58" s="40"/>
      <c r="K58" s="151">
        <v>1965</v>
      </c>
      <c r="L58" s="100">
        <v>13</v>
      </c>
      <c r="M58" s="83">
        <v>-37</v>
      </c>
      <c r="N58" s="89">
        <v>-2.84615384615385</v>
      </c>
      <c r="O58" s="152"/>
      <c r="P58" s="135"/>
      <c r="Q58" s="97"/>
      <c r="R58" s="153"/>
      <c r="S58" s="135"/>
      <c r="T58" s="97"/>
      <c r="U58" s="153"/>
      <c r="V58" s="135"/>
      <c r="W58" s="97"/>
    </row>
    <row r="59" ht="21.95" customHeight="1">
      <c r="A59" s="150">
        <v>1966</v>
      </c>
      <c r="B59" s="100">
        <v>44</v>
      </c>
      <c r="C59" s="83">
        <v>7.9</v>
      </c>
      <c r="D59" s="87">
        <v>0.179545454545455</v>
      </c>
      <c r="E59" s="40"/>
      <c r="F59" s="151">
        <v>1966</v>
      </c>
      <c r="G59" s="100">
        <v>24</v>
      </c>
      <c r="H59" s="83">
        <v>-22.3</v>
      </c>
      <c r="I59" s="87">
        <v>-0.929166666666667</v>
      </c>
      <c r="J59" s="40"/>
      <c r="K59" s="151">
        <v>1966</v>
      </c>
      <c r="L59" s="100">
        <v>7</v>
      </c>
      <c r="M59" s="83">
        <v>-15.3</v>
      </c>
      <c r="N59" s="89">
        <v>-2.18571428571429</v>
      </c>
      <c r="O59" s="152"/>
      <c r="P59" s="135"/>
      <c r="Q59" s="97"/>
      <c r="R59" s="153"/>
      <c r="S59" s="135"/>
      <c r="T59" s="97"/>
      <c r="U59" s="153"/>
      <c r="V59" s="135"/>
      <c r="W59" s="97"/>
    </row>
    <row r="60" ht="21.95" customHeight="1">
      <c r="A60" s="150">
        <v>1967</v>
      </c>
      <c r="B60" s="100">
        <v>40</v>
      </c>
      <c r="C60" s="83">
        <v>31.1</v>
      </c>
      <c r="D60" s="87">
        <v>0.7775</v>
      </c>
      <c r="E60" s="40"/>
      <c r="F60" s="151">
        <v>1967</v>
      </c>
      <c r="G60" s="100">
        <v>20</v>
      </c>
      <c r="H60" s="83">
        <v>-1.4</v>
      </c>
      <c r="I60" s="87">
        <v>-0.07000000000000001</v>
      </c>
      <c r="J60" s="40"/>
      <c r="K60" s="151">
        <v>1967</v>
      </c>
      <c r="L60" s="100">
        <v>0</v>
      </c>
      <c r="M60" s="83">
        <v>0</v>
      </c>
      <c r="N60" s="89"/>
      <c r="O60" s="152"/>
      <c r="P60" s="135"/>
      <c r="Q60" s="97"/>
      <c r="R60" s="153"/>
      <c r="S60" s="135"/>
      <c r="T60" s="97"/>
      <c r="U60" s="153"/>
      <c r="V60" s="135"/>
      <c r="W60" s="97"/>
    </row>
    <row r="61" ht="21.95" customHeight="1">
      <c r="A61" s="150">
        <v>1968</v>
      </c>
      <c r="B61" s="100">
        <v>39</v>
      </c>
      <c r="C61" s="83">
        <v>33.9</v>
      </c>
      <c r="D61" s="87">
        <v>0.869230769230769</v>
      </c>
      <c r="E61" s="40"/>
      <c r="F61" s="151">
        <v>1968</v>
      </c>
      <c r="G61" s="100">
        <v>13</v>
      </c>
      <c r="H61" s="83">
        <v>-6.4</v>
      </c>
      <c r="I61" s="87">
        <v>-0.492307692307692</v>
      </c>
      <c r="J61" s="40"/>
      <c r="K61" s="151">
        <v>1968</v>
      </c>
      <c r="L61" s="100">
        <v>1</v>
      </c>
      <c r="M61" s="83">
        <v>-1.5</v>
      </c>
      <c r="N61" s="89">
        <v>-1.5</v>
      </c>
      <c r="O61" s="152"/>
      <c r="P61" s="135"/>
      <c r="Q61" s="97"/>
      <c r="R61" s="153"/>
      <c r="S61" s="135"/>
      <c r="T61" s="97"/>
      <c r="U61" s="153"/>
      <c r="V61" s="135"/>
      <c r="W61" s="97"/>
    </row>
    <row r="62" ht="21.95" customHeight="1">
      <c r="A62" s="150">
        <v>1969</v>
      </c>
      <c r="B62" s="100">
        <v>38</v>
      </c>
      <c r="C62" s="83">
        <v>16.9</v>
      </c>
      <c r="D62" s="87">
        <v>0.444736842105263</v>
      </c>
      <c r="E62" s="40"/>
      <c r="F62" s="151">
        <v>1969</v>
      </c>
      <c r="G62" s="100">
        <v>17</v>
      </c>
      <c r="H62" s="83">
        <v>-14.2</v>
      </c>
      <c r="I62" s="87">
        <v>-0.835294117647059</v>
      </c>
      <c r="J62" s="40"/>
      <c r="K62" s="151">
        <v>1969</v>
      </c>
      <c r="L62" s="100">
        <v>6</v>
      </c>
      <c r="M62" s="83">
        <v>-12.6</v>
      </c>
      <c r="N62" s="89">
        <v>-2.1</v>
      </c>
      <c r="O62" s="152"/>
      <c r="P62" s="135"/>
      <c r="Q62" s="97"/>
      <c r="R62" s="153"/>
      <c r="S62" s="135"/>
      <c r="T62" s="97"/>
      <c r="U62" s="153"/>
      <c r="V62" s="135"/>
      <c r="W62" s="97"/>
    </row>
    <row r="63" ht="21.95" customHeight="1">
      <c r="A63" s="150">
        <v>1970</v>
      </c>
      <c r="B63" s="100">
        <v>26</v>
      </c>
      <c r="C63" s="83">
        <v>27.5</v>
      </c>
      <c r="D63" s="87">
        <v>1.05769230769231</v>
      </c>
      <c r="E63" s="40"/>
      <c r="F63" s="151">
        <v>1970</v>
      </c>
      <c r="G63" s="100">
        <v>10</v>
      </c>
      <c r="H63" s="83">
        <v>1.1</v>
      </c>
      <c r="I63" s="87">
        <v>0.11</v>
      </c>
      <c r="J63" s="40"/>
      <c r="K63" s="151">
        <v>1970</v>
      </c>
      <c r="L63" s="100">
        <v>0</v>
      </c>
      <c r="M63" s="83">
        <v>0</v>
      </c>
      <c r="N63" s="89"/>
      <c r="O63" s="152"/>
      <c r="P63" s="135"/>
      <c r="Q63" s="97"/>
      <c r="R63" s="153"/>
      <c r="S63" s="135"/>
      <c r="T63" s="97"/>
      <c r="U63" s="153"/>
      <c r="V63" s="135"/>
      <c r="W63" s="97"/>
    </row>
    <row r="64" ht="21.95" customHeight="1">
      <c r="A64" s="150">
        <v>1971</v>
      </c>
      <c r="B64" s="100">
        <v>70</v>
      </c>
      <c r="C64" s="83">
        <v>9.5</v>
      </c>
      <c r="D64" s="87">
        <v>0.135714285714286</v>
      </c>
      <c r="E64" s="40"/>
      <c r="F64" s="151">
        <v>1971</v>
      </c>
      <c r="G64" s="100">
        <v>37</v>
      </c>
      <c r="H64" s="83">
        <v>-42</v>
      </c>
      <c r="I64" s="87">
        <v>-1.13513513513514</v>
      </c>
      <c r="J64" s="40"/>
      <c r="K64" s="151">
        <v>1971</v>
      </c>
      <c r="L64" s="100">
        <v>14</v>
      </c>
      <c r="M64" s="83">
        <v>-34.2</v>
      </c>
      <c r="N64" s="89">
        <v>-2.44285714285714</v>
      </c>
      <c r="O64" s="152"/>
      <c r="P64" s="135"/>
      <c r="Q64" s="97"/>
      <c r="R64" s="153"/>
      <c r="S64" s="135"/>
      <c r="T64" s="97"/>
      <c r="U64" s="153"/>
      <c r="V64" s="135"/>
      <c r="W64" s="97"/>
    </row>
    <row r="65" ht="21.95" customHeight="1">
      <c r="A65" s="150">
        <v>1972</v>
      </c>
      <c r="B65" s="100">
        <v>47</v>
      </c>
      <c r="C65" s="83">
        <v>2.7</v>
      </c>
      <c r="D65" s="87">
        <v>0.0574468085106383</v>
      </c>
      <c r="E65" s="40"/>
      <c r="F65" s="151">
        <v>1972</v>
      </c>
      <c r="G65" s="100">
        <v>29</v>
      </c>
      <c r="H65" s="83">
        <v>-24.9</v>
      </c>
      <c r="I65" s="87">
        <v>-0.858620689655172</v>
      </c>
      <c r="J65" s="40"/>
      <c r="K65" s="151">
        <v>1972</v>
      </c>
      <c r="L65" s="100">
        <v>6</v>
      </c>
      <c r="M65" s="83">
        <v>-16.5</v>
      </c>
      <c r="N65" s="89">
        <v>-2.75</v>
      </c>
      <c r="O65" s="152"/>
      <c r="P65" s="135"/>
      <c r="Q65" s="97"/>
      <c r="R65" s="153"/>
      <c r="S65" s="135"/>
      <c r="T65" s="97"/>
      <c r="U65" s="153"/>
      <c r="V65" s="135"/>
      <c r="W65" s="97"/>
    </row>
    <row r="66" ht="21.95" customHeight="1">
      <c r="A66" s="150">
        <v>1973</v>
      </c>
      <c r="B66" s="100">
        <v>56</v>
      </c>
      <c r="C66" s="83">
        <v>-12.9</v>
      </c>
      <c r="D66" s="87">
        <v>-0.230357142857143</v>
      </c>
      <c r="E66" s="40"/>
      <c r="F66" s="151">
        <v>1973</v>
      </c>
      <c r="G66" s="100">
        <v>40</v>
      </c>
      <c r="H66" s="83">
        <v>-36.4</v>
      </c>
      <c r="I66" s="87">
        <v>-0.91</v>
      </c>
      <c r="J66" s="40"/>
      <c r="K66" s="151">
        <v>1973</v>
      </c>
      <c r="L66" s="100">
        <v>11</v>
      </c>
      <c r="M66" s="83">
        <v>-27.7</v>
      </c>
      <c r="N66" s="89">
        <v>-2.51818181818182</v>
      </c>
      <c r="O66" s="152"/>
      <c r="P66" s="135"/>
      <c r="Q66" s="97"/>
      <c r="R66" s="153"/>
      <c r="S66" s="135"/>
      <c r="T66" s="97"/>
      <c r="U66" s="153"/>
      <c r="V66" s="135"/>
      <c r="W66" s="97"/>
    </row>
    <row r="67" ht="21.95" customHeight="1">
      <c r="A67" s="150">
        <v>1974</v>
      </c>
      <c r="B67" s="100">
        <v>24</v>
      </c>
      <c r="C67" s="83">
        <v>23.3</v>
      </c>
      <c r="D67" s="87">
        <v>0.970833333333333</v>
      </c>
      <c r="E67" s="40"/>
      <c r="F67" s="151">
        <v>1974</v>
      </c>
      <c r="G67" s="100">
        <v>6</v>
      </c>
      <c r="H67" s="83">
        <v>-4.3</v>
      </c>
      <c r="I67" s="87">
        <v>-0.716666666666667</v>
      </c>
      <c r="J67" s="40"/>
      <c r="K67" s="151">
        <v>1974</v>
      </c>
      <c r="L67" s="100">
        <v>1</v>
      </c>
      <c r="M67" s="83">
        <v>-2.8</v>
      </c>
      <c r="N67" s="89">
        <v>-2.8</v>
      </c>
      <c r="O67" s="152"/>
      <c r="P67" s="135"/>
      <c r="Q67" s="97"/>
      <c r="R67" s="153"/>
      <c r="S67" s="135"/>
      <c r="T67" s="97"/>
      <c r="U67" s="153"/>
      <c r="V67" s="135"/>
      <c r="W67" s="97"/>
    </row>
    <row r="68" ht="21.95" customHeight="1">
      <c r="A68" s="150">
        <v>1975</v>
      </c>
      <c r="B68" s="100">
        <v>40</v>
      </c>
      <c r="C68" s="83">
        <v>23.8</v>
      </c>
      <c r="D68" s="87">
        <v>0.595</v>
      </c>
      <c r="E68" s="40"/>
      <c r="F68" s="151">
        <v>1975</v>
      </c>
      <c r="G68" s="100">
        <v>19</v>
      </c>
      <c r="H68" s="83">
        <v>-10.6</v>
      </c>
      <c r="I68" s="87">
        <v>-0.557894736842105</v>
      </c>
      <c r="J68" s="40"/>
      <c r="K68" s="151">
        <v>1975</v>
      </c>
      <c r="L68" s="100">
        <v>5</v>
      </c>
      <c r="M68" s="83">
        <v>-9</v>
      </c>
      <c r="N68" s="89">
        <v>-1.8</v>
      </c>
      <c r="O68" s="152"/>
      <c r="P68" s="135"/>
      <c r="Q68" s="97"/>
      <c r="R68" s="153"/>
      <c r="S68" s="135"/>
      <c r="T68" s="97"/>
      <c r="U68" s="153"/>
      <c r="V68" s="135"/>
      <c r="W68" s="97"/>
    </row>
    <row r="69" ht="21.95" customHeight="1">
      <c r="A69" s="150">
        <v>1976</v>
      </c>
      <c r="B69" s="100">
        <v>51</v>
      </c>
      <c r="C69" s="83">
        <v>20.6</v>
      </c>
      <c r="D69" s="87">
        <v>0.403921568627451</v>
      </c>
      <c r="E69" s="40"/>
      <c r="F69" s="151">
        <v>1976</v>
      </c>
      <c r="G69" s="100">
        <v>25</v>
      </c>
      <c r="H69" s="83">
        <v>-21.5</v>
      </c>
      <c r="I69" s="87">
        <v>-0.86</v>
      </c>
      <c r="J69" s="40"/>
      <c r="K69" s="151">
        <v>1976</v>
      </c>
      <c r="L69" s="100">
        <v>6</v>
      </c>
      <c r="M69" s="83">
        <v>-16.1</v>
      </c>
      <c r="N69" s="89">
        <v>-2.68333333333333</v>
      </c>
      <c r="O69" t="s" s="131">
        <v>110</v>
      </c>
      <c r="P69" s="135">
        <f>AVERAGE(B69:B88)</f>
        <v>39.75</v>
      </c>
      <c r="Q69" s="97">
        <f>AVERAGE(D69:D88)</f>
        <v>0.631820493782567</v>
      </c>
      <c r="R69" t="s" s="134">
        <v>110</v>
      </c>
      <c r="S69" s="135">
        <f>AVERAGE(G69:G88)</f>
        <v>18.45</v>
      </c>
      <c r="T69" s="97">
        <f>AVERAGE(I69:I88)</f>
        <v>-0.53747668097086</v>
      </c>
      <c r="U69" t="s" s="134">
        <v>110</v>
      </c>
      <c r="V69" s="135">
        <f>AVERAGE(L69:L88)</f>
        <v>4</v>
      </c>
      <c r="W69" s="97">
        <f>AVERAGE(N69:N88)</f>
        <v>-2.40509337068161</v>
      </c>
    </row>
    <row r="70" ht="21.95" customHeight="1">
      <c r="A70" s="150">
        <v>1977</v>
      </c>
      <c r="B70" s="100">
        <v>49</v>
      </c>
      <c r="C70" s="83">
        <v>16.5</v>
      </c>
      <c r="D70" s="87">
        <v>0.336734693877551</v>
      </c>
      <c r="E70" s="40"/>
      <c r="F70" s="151">
        <v>1977</v>
      </c>
      <c r="G70" s="100">
        <v>23</v>
      </c>
      <c r="H70" s="83">
        <v>-24.7</v>
      </c>
      <c r="I70" s="87">
        <v>-1.07391304347826</v>
      </c>
      <c r="J70" s="40"/>
      <c r="K70" s="151">
        <v>1977</v>
      </c>
      <c r="L70" s="100">
        <v>9</v>
      </c>
      <c r="M70" s="83">
        <v>-22.6</v>
      </c>
      <c r="N70" s="89">
        <v>-2.51111111111111</v>
      </c>
      <c r="O70" t="s" s="131">
        <v>111</v>
      </c>
      <c r="P70" s="135">
        <f>AVERAGE(B70:B88)</f>
        <v>39.1578947368421</v>
      </c>
      <c r="Q70" s="97">
        <f>AVERAGE(D70:D88)</f>
        <v>0.643815174053889</v>
      </c>
      <c r="R70" t="s" s="134">
        <v>111</v>
      </c>
      <c r="S70" s="135">
        <f>AVERAGE(G70:G88)</f>
        <v>18.1052631578947</v>
      </c>
      <c r="T70" s="97">
        <f>AVERAGE(I70:I88)</f>
        <v>-0.52050176944301</v>
      </c>
      <c r="U70" t="s" s="134">
        <v>111</v>
      </c>
      <c r="V70" s="135">
        <f>AVERAGE(L70:L88)</f>
        <v>3.89473684210526</v>
      </c>
      <c r="W70" s="97">
        <f>AVERAGE(N70:N88)</f>
        <v>-2.38770337301587</v>
      </c>
    </row>
    <row r="71" ht="21.95" customHeight="1">
      <c r="A71" s="150">
        <v>1978</v>
      </c>
      <c r="B71" s="100">
        <v>34</v>
      </c>
      <c r="C71" s="83">
        <v>35.2</v>
      </c>
      <c r="D71" s="87">
        <v>1.03529411764706</v>
      </c>
      <c r="E71" s="40"/>
      <c r="F71" s="151">
        <v>1978</v>
      </c>
      <c r="G71" s="100">
        <v>14</v>
      </c>
      <c r="H71" s="83">
        <v>3.2</v>
      </c>
      <c r="I71" s="87">
        <v>0.228571428571429</v>
      </c>
      <c r="J71" s="40"/>
      <c r="K71" s="151">
        <v>1978</v>
      </c>
      <c r="L71" s="100">
        <v>1</v>
      </c>
      <c r="M71" s="83">
        <v>-1.6</v>
      </c>
      <c r="N71" s="89">
        <v>-1.6</v>
      </c>
      <c r="O71" t="s" s="131">
        <v>112</v>
      </c>
      <c r="P71" s="135">
        <f>AVERAGE(B71:B88)</f>
        <v>38.6111111111111</v>
      </c>
      <c r="Q71" s="97">
        <f>AVERAGE(D71:D88)</f>
        <v>0.660875200730352</v>
      </c>
      <c r="R71" t="s" s="134">
        <v>112</v>
      </c>
      <c r="S71" s="135">
        <f>AVERAGE(G71:G88)</f>
        <v>17.8333333333333</v>
      </c>
      <c r="T71" s="97">
        <f>AVERAGE(I71:I88)</f>
        <v>-0.489756698663274</v>
      </c>
      <c r="U71" t="s" s="134">
        <v>112</v>
      </c>
      <c r="V71" s="135">
        <f>AVERAGE(L71:L88)</f>
        <v>3.61111111111111</v>
      </c>
      <c r="W71" s="97">
        <f>AVERAGE(N71:N88)</f>
        <v>-2.37947619047619</v>
      </c>
    </row>
    <row r="72" ht="21.95" customHeight="1">
      <c r="A72" s="150">
        <v>1979</v>
      </c>
      <c r="B72" s="100">
        <v>58</v>
      </c>
      <c r="C72" s="83">
        <v>7.7</v>
      </c>
      <c r="D72" s="87">
        <v>0.132758620689655</v>
      </c>
      <c r="E72" s="40"/>
      <c r="F72" s="151">
        <v>1979</v>
      </c>
      <c r="G72" s="100">
        <v>33</v>
      </c>
      <c r="H72" s="83">
        <v>-30.2</v>
      </c>
      <c r="I72" s="87">
        <v>-0.915151515151515</v>
      </c>
      <c r="J72" s="40"/>
      <c r="K72" s="151">
        <v>1979</v>
      </c>
      <c r="L72" s="100">
        <v>12</v>
      </c>
      <c r="M72" s="83">
        <v>-29.5</v>
      </c>
      <c r="N72" s="89">
        <v>-2.45833333333333</v>
      </c>
      <c r="O72" t="s" s="131">
        <v>113</v>
      </c>
      <c r="P72" s="135">
        <f>AVERAGE(B72:B88)</f>
        <v>38.8823529411765</v>
      </c>
      <c r="Q72" s="97">
        <f>AVERAGE(D72:D88)</f>
        <v>0.638850558558781</v>
      </c>
      <c r="R72" t="s" s="134">
        <v>113</v>
      </c>
      <c r="S72" s="135">
        <f>AVERAGE(G72:G88)</f>
        <v>18.0588235294118</v>
      </c>
      <c r="T72" s="97">
        <f>AVERAGE(I72:I88)</f>
        <v>-0.532011294382962</v>
      </c>
      <c r="U72" t="s" s="134">
        <v>113</v>
      </c>
      <c r="V72" s="135">
        <f>AVERAGE(L72:L88)</f>
        <v>3.76470588235294</v>
      </c>
      <c r="W72" s="97">
        <f>AVERAGE(N72:N88)</f>
        <v>-2.43515306122449</v>
      </c>
    </row>
    <row r="73" ht="21.95" customHeight="1">
      <c r="A73" s="150">
        <v>1980</v>
      </c>
      <c r="B73" s="100">
        <v>35</v>
      </c>
      <c r="C73" s="83">
        <v>34.1</v>
      </c>
      <c r="D73" s="87">
        <v>0.974285714285714</v>
      </c>
      <c r="E73" s="40"/>
      <c r="F73" s="151">
        <v>1980</v>
      </c>
      <c r="G73" s="100">
        <v>11</v>
      </c>
      <c r="H73" s="83">
        <v>-1.9</v>
      </c>
      <c r="I73" s="87">
        <v>-0.172727272727273</v>
      </c>
      <c r="J73" s="40"/>
      <c r="K73" s="151">
        <v>1980</v>
      </c>
      <c r="L73" s="100">
        <v>0</v>
      </c>
      <c r="M73" s="83">
        <v>0</v>
      </c>
      <c r="N73" s="89"/>
      <c r="O73" t="s" s="131">
        <v>114</v>
      </c>
      <c r="P73" s="135">
        <f>AVERAGE(B73:B88)</f>
        <v>37.6875</v>
      </c>
      <c r="Q73" s="97">
        <f>AVERAGE(D73:D88)</f>
        <v>0.670481304675601</v>
      </c>
      <c r="R73" t="s" s="134">
        <v>114</v>
      </c>
      <c r="S73" s="135">
        <f>AVERAGE(G73:G88)</f>
        <v>17.125</v>
      </c>
      <c r="T73" s="97">
        <f>AVERAGE(I73:I88)</f>
        <v>-0.508065030584928</v>
      </c>
      <c r="U73" t="s" s="134">
        <v>114</v>
      </c>
      <c r="V73" s="135">
        <f>AVERAGE(L73:L88)</f>
        <v>3.25</v>
      </c>
      <c r="W73" s="97">
        <f>AVERAGE(N73:N88)</f>
        <v>-2.43336996336996</v>
      </c>
    </row>
    <row r="74" ht="21.95" customHeight="1">
      <c r="A74" s="150">
        <v>1981</v>
      </c>
      <c r="B74" s="100">
        <v>37</v>
      </c>
      <c r="C74" s="83">
        <v>19.6</v>
      </c>
      <c r="D74" s="87">
        <v>0.52972972972973</v>
      </c>
      <c r="E74" s="40"/>
      <c r="F74" s="151">
        <v>1981</v>
      </c>
      <c r="G74" s="100">
        <v>19</v>
      </c>
      <c r="H74" s="83">
        <v>-7.2</v>
      </c>
      <c r="I74" s="87">
        <v>-0.378947368421053</v>
      </c>
      <c r="J74" s="40"/>
      <c r="K74" s="151">
        <v>1981</v>
      </c>
      <c r="L74" s="100">
        <v>2</v>
      </c>
      <c r="M74" s="83">
        <v>-3.6</v>
      </c>
      <c r="N74" s="89">
        <v>-1.8</v>
      </c>
      <c r="O74" t="s" s="131">
        <v>115</v>
      </c>
      <c r="P74" s="135">
        <f>AVERAGE(B74:B88)</f>
        <v>37.8666666666667</v>
      </c>
      <c r="Q74" s="97">
        <f>AVERAGE(D74:D88)</f>
        <v>0.650227677368261</v>
      </c>
      <c r="R74" t="s" s="134">
        <v>115</v>
      </c>
      <c r="S74" s="135">
        <f>AVERAGE(G74:G88)</f>
        <v>17.5333333333333</v>
      </c>
      <c r="T74" s="97">
        <f>AVERAGE(I74:I88)</f>
        <v>-0.5304208811087719</v>
      </c>
      <c r="U74" t="s" s="134">
        <v>115</v>
      </c>
      <c r="V74" s="135">
        <f>AVERAGE(L74:L88)</f>
        <v>3.46666666666667</v>
      </c>
      <c r="W74" s="97">
        <f>AVERAGE(N74:N88)</f>
        <v>-2.43336996336996</v>
      </c>
    </row>
    <row r="75" ht="21.95" customHeight="1">
      <c r="A75" s="150">
        <v>1982</v>
      </c>
      <c r="B75" s="100">
        <v>72</v>
      </c>
      <c r="C75" s="83">
        <v>-8.6</v>
      </c>
      <c r="D75" s="87">
        <v>-0.119444444444444</v>
      </c>
      <c r="E75" s="40"/>
      <c r="F75" s="151">
        <v>1982</v>
      </c>
      <c r="G75" s="100">
        <v>47</v>
      </c>
      <c r="H75" s="83">
        <v>-45.7</v>
      </c>
      <c r="I75" s="87">
        <v>-0.972340425531915</v>
      </c>
      <c r="J75" s="40"/>
      <c r="K75" s="151">
        <v>1982</v>
      </c>
      <c r="L75" s="100">
        <v>15</v>
      </c>
      <c r="M75" s="83">
        <v>-41.3</v>
      </c>
      <c r="N75" s="89">
        <v>-2.75333333333333</v>
      </c>
      <c r="O75" t="s" s="131">
        <v>116</v>
      </c>
      <c r="P75" s="135">
        <f>AVERAGE(B75:B88)</f>
        <v>37.9285714285714</v>
      </c>
      <c r="Q75" s="97">
        <f>AVERAGE(D75:D88)</f>
        <v>0.658834673628156</v>
      </c>
      <c r="R75" t="s" s="134">
        <v>116</v>
      </c>
      <c r="S75" s="135">
        <f>AVERAGE(G75:G88)</f>
        <v>17.4285714285714</v>
      </c>
      <c r="T75" s="97">
        <f>AVERAGE(I75:I88)</f>
        <v>-0.541240417729323</v>
      </c>
      <c r="U75" t="s" s="134">
        <v>116</v>
      </c>
      <c r="V75" s="135">
        <f>AVERAGE(L75:L88)</f>
        <v>3.57142857142857</v>
      </c>
      <c r="W75" s="97">
        <f>AVERAGE(N75:N88)</f>
        <v>-2.48615079365079</v>
      </c>
    </row>
    <row r="76" ht="21.95" customHeight="1">
      <c r="A76" s="150">
        <v>1983</v>
      </c>
      <c r="B76" s="100">
        <v>41</v>
      </c>
      <c r="C76" s="83">
        <v>19.6</v>
      </c>
      <c r="D76" s="87">
        <v>0.478048780487805</v>
      </c>
      <c r="E76" s="40"/>
      <c r="F76" s="151">
        <v>1983</v>
      </c>
      <c r="G76" s="100">
        <v>20</v>
      </c>
      <c r="H76" s="83">
        <v>-13.1</v>
      </c>
      <c r="I76" s="87">
        <v>-0.655</v>
      </c>
      <c r="J76" s="40"/>
      <c r="K76" s="151">
        <v>1983</v>
      </c>
      <c r="L76" s="100">
        <v>5</v>
      </c>
      <c r="M76" s="83">
        <v>-14.1</v>
      </c>
      <c r="N76" s="89">
        <v>-2.82</v>
      </c>
      <c r="O76" t="s" s="131">
        <v>117</v>
      </c>
      <c r="P76" s="135">
        <f>AVERAGE(B76:B88)</f>
        <v>35.3076923076923</v>
      </c>
      <c r="Q76" s="97">
        <f>AVERAGE(D76:D88)</f>
        <v>0.718702298095279</v>
      </c>
      <c r="R76" t="s" s="134">
        <v>117</v>
      </c>
      <c r="S76" s="135">
        <f>AVERAGE(G76:G88)</f>
        <v>15.1538461538462</v>
      </c>
      <c r="T76" s="97">
        <f>AVERAGE(I76:I88)</f>
        <v>-0.5080788786675851</v>
      </c>
      <c r="U76" t="s" s="134">
        <v>117</v>
      </c>
      <c r="V76" s="135">
        <f>AVERAGE(L76:L88)</f>
        <v>2.69230769230769</v>
      </c>
      <c r="W76" s="97">
        <f>AVERAGE(N76:N88)</f>
        <v>-2.46186147186147</v>
      </c>
    </row>
    <row r="77" ht="21.95" customHeight="1">
      <c r="A77" s="150">
        <v>1984</v>
      </c>
      <c r="B77" s="100">
        <v>47</v>
      </c>
      <c r="C77" s="83">
        <v>36.2</v>
      </c>
      <c r="D77" s="87">
        <v>0.770212765957447</v>
      </c>
      <c r="E77" s="40"/>
      <c r="F77" s="151">
        <v>1984</v>
      </c>
      <c r="G77" s="100">
        <v>19</v>
      </c>
      <c r="H77" s="83">
        <v>-7.8</v>
      </c>
      <c r="I77" s="87">
        <v>-0.410526315789474</v>
      </c>
      <c r="J77" s="40"/>
      <c r="K77" s="151">
        <v>1984</v>
      </c>
      <c r="L77" s="100">
        <v>2</v>
      </c>
      <c r="M77" s="83">
        <v>-3.2</v>
      </c>
      <c r="N77" s="89">
        <v>-1.6</v>
      </c>
      <c r="O77" t="s" s="131">
        <v>118</v>
      </c>
      <c r="P77" s="135">
        <f>AVERAGE(B77:B88)</f>
        <v>34.8333333333333</v>
      </c>
      <c r="Q77" s="97">
        <f>AVERAGE(D77:D88)</f>
        <v>0.738756757895902</v>
      </c>
      <c r="R77" t="s" s="134">
        <v>118</v>
      </c>
      <c r="S77" s="135">
        <f>AVERAGE(G77:G88)</f>
        <v>14.75</v>
      </c>
      <c r="T77" s="97">
        <f>AVERAGE(I77:I88)</f>
        <v>-0.495835451889884</v>
      </c>
      <c r="U77" t="s" s="134">
        <v>118</v>
      </c>
      <c r="V77" s="135">
        <f>AVERAGE(L77:L88)</f>
        <v>2.5</v>
      </c>
      <c r="W77" s="97">
        <f>AVERAGE(N77:N88)</f>
        <v>-2.42604761904762</v>
      </c>
    </row>
    <row r="78" ht="21.95" customHeight="1">
      <c r="A78" s="150">
        <v>1985</v>
      </c>
      <c r="B78" s="100">
        <v>53</v>
      </c>
      <c r="C78" s="83">
        <v>35.9</v>
      </c>
      <c r="D78" s="87">
        <v>0.677358490566038</v>
      </c>
      <c r="E78" s="40"/>
      <c r="F78" s="151">
        <v>1985</v>
      </c>
      <c r="G78" s="100">
        <v>23</v>
      </c>
      <c r="H78" s="83">
        <v>-9.4</v>
      </c>
      <c r="I78" s="87">
        <v>-0.408695652173913</v>
      </c>
      <c r="J78" s="40"/>
      <c r="K78" s="151">
        <v>1985</v>
      </c>
      <c r="L78" s="100">
        <v>3</v>
      </c>
      <c r="M78" s="83">
        <v>-8.300000000000001</v>
      </c>
      <c r="N78" s="89">
        <v>-2.76666666666667</v>
      </c>
      <c r="O78" t="s" s="131">
        <v>119</v>
      </c>
      <c r="P78" s="135">
        <f>AVERAGE(B78:B88)</f>
        <v>33.7272727272727</v>
      </c>
      <c r="Q78" s="97">
        <f>AVERAGE(D78:D88)</f>
        <v>0.735897120799397</v>
      </c>
      <c r="R78" t="s" s="134">
        <v>119</v>
      </c>
      <c r="S78" s="135">
        <f>AVERAGE(G78:G88)</f>
        <v>14.3636363636364</v>
      </c>
      <c r="T78" s="97">
        <f>AVERAGE(I78:I88)</f>
        <v>-0.503590827899012</v>
      </c>
      <c r="U78" t="s" s="134">
        <v>119</v>
      </c>
      <c r="V78" s="135">
        <f>AVERAGE(L78:L88)</f>
        <v>2.54545454545455</v>
      </c>
      <c r="W78" s="97">
        <f>AVERAGE(N78:N88)</f>
        <v>-2.51783068783069</v>
      </c>
    </row>
    <row r="79" ht="21.95" customHeight="1">
      <c r="A79" s="150">
        <v>1986</v>
      </c>
      <c r="B79" s="100">
        <v>40</v>
      </c>
      <c r="C79" s="83">
        <v>15</v>
      </c>
      <c r="D79" s="87">
        <v>0.375</v>
      </c>
      <c r="E79" s="40"/>
      <c r="F79" s="151">
        <v>1986</v>
      </c>
      <c r="G79" s="100">
        <v>20</v>
      </c>
      <c r="H79" s="83">
        <v>-17.7</v>
      </c>
      <c r="I79" s="87">
        <v>-0.885</v>
      </c>
      <c r="J79" s="40"/>
      <c r="K79" s="151">
        <v>1986</v>
      </c>
      <c r="L79" s="100">
        <v>5</v>
      </c>
      <c r="M79" s="83">
        <v>-11.6</v>
      </c>
      <c r="N79" s="89">
        <v>-2.32</v>
      </c>
      <c r="O79" t="s" s="131">
        <v>98</v>
      </c>
      <c r="P79" s="135">
        <f>AVERAGE(B79:B88)</f>
        <v>31.8</v>
      </c>
      <c r="Q79" s="97">
        <f>AVERAGE(D79:D88)</f>
        <v>0.741750983822733</v>
      </c>
      <c r="R79" t="s" s="134">
        <v>98</v>
      </c>
      <c r="S79" s="135">
        <f>AVERAGE(G79:G88)</f>
        <v>13.5</v>
      </c>
      <c r="T79" s="97">
        <f>AVERAGE(I79:I88)</f>
        <v>-0.513080345471522</v>
      </c>
      <c r="U79" t="s" s="134">
        <v>98</v>
      </c>
      <c r="V79" s="135">
        <f>AVERAGE(L79:L88)</f>
        <v>2.5</v>
      </c>
      <c r="W79" s="97">
        <f>AVERAGE(N79:N88)</f>
        <v>-2.48672619047619</v>
      </c>
    </row>
    <row r="80" ht="21.95" customHeight="1">
      <c r="A80" s="150">
        <v>1987</v>
      </c>
      <c r="B80" s="100">
        <v>42</v>
      </c>
      <c r="C80" s="83">
        <v>7.8</v>
      </c>
      <c r="D80" s="87">
        <v>0.185714285714286</v>
      </c>
      <c r="E80" s="40"/>
      <c r="F80" s="151">
        <v>1987</v>
      </c>
      <c r="G80" s="100">
        <v>25</v>
      </c>
      <c r="H80" s="83">
        <v>-15.2</v>
      </c>
      <c r="I80" s="87">
        <v>-0.608</v>
      </c>
      <c r="J80" s="40"/>
      <c r="K80" s="151">
        <v>1987</v>
      </c>
      <c r="L80" s="100">
        <v>7</v>
      </c>
      <c r="M80" s="83">
        <v>-12.3</v>
      </c>
      <c r="N80" s="89">
        <v>-1.75714285714286</v>
      </c>
      <c r="O80" t="s" s="131">
        <v>120</v>
      </c>
      <c r="P80" s="135">
        <f>AVERAGE(B80:B88)</f>
        <v>30.8888888888889</v>
      </c>
      <c r="Q80" s="97">
        <f>AVERAGE(D80:D88)</f>
        <v>0.78250109313637</v>
      </c>
      <c r="R80" t="s" s="134">
        <v>120</v>
      </c>
      <c r="S80" s="135">
        <f>AVERAGE(G80:G88)</f>
        <v>12.7777777777778</v>
      </c>
      <c r="T80" s="97">
        <f>AVERAGE(I80:I88)</f>
        <v>-0.471755939412802</v>
      </c>
      <c r="U80" t="s" s="134">
        <v>120</v>
      </c>
      <c r="V80" s="135">
        <f>AVERAGE(L80:L88)</f>
        <v>2.22222222222222</v>
      </c>
      <c r="W80" s="97">
        <f>AVERAGE(N80:N88)</f>
        <v>-2.51054421768708</v>
      </c>
    </row>
    <row r="81" ht="21.95" customHeight="1">
      <c r="A81" s="150">
        <v>1988</v>
      </c>
      <c r="B81" s="100">
        <v>32</v>
      </c>
      <c r="C81" s="83">
        <v>31.6</v>
      </c>
      <c r="D81" s="87">
        <v>0.9875</v>
      </c>
      <c r="E81" s="40"/>
      <c r="F81" s="151">
        <v>1988</v>
      </c>
      <c r="G81" s="100">
        <v>9</v>
      </c>
      <c r="H81" s="83">
        <v>-2.1</v>
      </c>
      <c r="I81" s="87">
        <v>-0.233333333333333</v>
      </c>
      <c r="J81" s="40"/>
      <c r="K81" s="151">
        <v>1988</v>
      </c>
      <c r="L81" s="100">
        <v>0</v>
      </c>
      <c r="M81" s="83">
        <v>0</v>
      </c>
      <c r="N81" s="89"/>
      <c r="O81" t="s" s="131">
        <v>121</v>
      </c>
      <c r="P81" s="135">
        <f>AVERAGE(B81:B88)</f>
        <v>29.5</v>
      </c>
      <c r="Q81" s="97">
        <f>AVERAGE(D81:D88)</f>
        <v>0.857099444064131</v>
      </c>
      <c r="R81" t="s" s="134">
        <v>121</v>
      </c>
      <c r="S81" s="135">
        <f>AVERAGE(G81:G88)</f>
        <v>11.25</v>
      </c>
      <c r="T81" s="97">
        <f>AVERAGE(I81:I88)</f>
        <v>-0.454725431839402</v>
      </c>
      <c r="U81" t="s" s="134">
        <v>121</v>
      </c>
      <c r="V81" s="135">
        <f>AVERAGE(L81:L88)</f>
        <v>1.625</v>
      </c>
      <c r="W81" s="97">
        <f>AVERAGE(N81:N88)</f>
        <v>-2.63611111111111</v>
      </c>
    </row>
    <row r="82" ht="21.95" customHeight="1">
      <c r="A82" s="150">
        <v>1989</v>
      </c>
      <c r="B82" s="100">
        <v>30</v>
      </c>
      <c r="C82" s="83">
        <v>20.1</v>
      </c>
      <c r="D82" s="87">
        <v>0.67</v>
      </c>
      <c r="E82" s="40"/>
      <c r="F82" s="151">
        <v>1989</v>
      </c>
      <c r="G82" s="100">
        <v>14</v>
      </c>
      <c r="H82" s="83">
        <v>-3.8</v>
      </c>
      <c r="I82" s="87">
        <v>-0.271428571428571</v>
      </c>
      <c r="J82" s="40"/>
      <c r="K82" s="151">
        <v>1989</v>
      </c>
      <c r="L82" s="100">
        <v>2</v>
      </c>
      <c r="M82" s="83">
        <v>-4.5</v>
      </c>
      <c r="N82" s="89">
        <v>-2.25</v>
      </c>
      <c r="O82" t="s" s="131">
        <v>122</v>
      </c>
      <c r="P82" s="135">
        <f>AVERAGE(B82:B88)</f>
        <v>29.1428571428571</v>
      </c>
      <c r="Q82" s="97">
        <f>AVERAGE(D82:D88)</f>
        <v>0.83847079321615</v>
      </c>
      <c r="R82" t="s" s="134">
        <v>122</v>
      </c>
      <c r="S82" s="135">
        <f>AVERAGE(G82:G88)</f>
        <v>11.5714285714286</v>
      </c>
      <c r="T82" s="97">
        <f>AVERAGE(I82:I88)</f>
        <v>-0.486352874483126</v>
      </c>
      <c r="U82" t="s" s="134">
        <v>122</v>
      </c>
      <c r="V82" s="135">
        <f>AVERAGE(L82:L88)</f>
        <v>1.85714285714286</v>
      </c>
      <c r="W82" s="97">
        <f>AVERAGE(N82:N88)</f>
        <v>-2.63611111111111</v>
      </c>
    </row>
    <row r="83" ht="21.95" customHeight="1">
      <c r="A83" s="150">
        <v>1990</v>
      </c>
      <c r="B83" s="100">
        <v>23</v>
      </c>
      <c r="C83" s="83">
        <v>21.7</v>
      </c>
      <c r="D83" s="87">
        <v>0.943478260869565</v>
      </c>
      <c r="E83" s="40"/>
      <c r="F83" s="151">
        <v>1990</v>
      </c>
      <c r="G83" s="100">
        <v>9</v>
      </c>
      <c r="H83" s="83">
        <v>-2</v>
      </c>
      <c r="I83" s="87">
        <v>-0.222222222222222</v>
      </c>
      <c r="J83" s="40"/>
      <c r="K83" s="151">
        <v>1990</v>
      </c>
      <c r="L83" s="100">
        <v>1</v>
      </c>
      <c r="M83" s="83">
        <v>-4.3</v>
      </c>
      <c r="N83" s="89">
        <v>-4.3</v>
      </c>
      <c r="O83" t="s" s="131">
        <v>123</v>
      </c>
      <c r="P83" s="135">
        <f>AVERAGE(B83:B88)</f>
        <v>29</v>
      </c>
      <c r="Q83" s="97">
        <f>AVERAGE(D83:D88)</f>
        <v>0.866549258752175</v>
      </c>
      <c r="R83" t="s" s="134">
        <v>123</v>
      </c>
      <c r="S83" s="135">
        <f>AVERAGE(G83:G88)</f>
        <v>11.1666666666667</v>
      </c>
      <c r="T83" s="97">
        <f>AVERAGE(I83:I88)</f>
        <v>-0.522173591658886</v>
      </c>
      <c r="U83" t="s" s="134">
        <v>123</v>
      </c>
      <c r="V83" s="135">
        <f>AVERAGE(L83:L88)</f>
        <v>1.83333333333333</v>
      </c>
      <c r="W83" s="97">
        <f>AVERAGE(N83:N88)</f>
        <v>-2.71333333333333</v>
      </c>
    </row>
    <row r="84" ht="21.95" customHeight="1">
      <c r="A84" s="150">
        <v>1991</v>
      </c>
      <c r="B84" s="100">
        <v>15</v>
      </c>
      <c r="C84" s="83">
        <v>17.6</v>
      </c>
      <c r="D84" s="87">
        <v>1.17333333333333</v>
      </c>
      <c r="E84" s="40"/>
      <c r="F84" s="151">
        <v>1991</v>
      </c>
      <c r="G84" s="100">
        <v>2</v>
      </c>
      <c r="H84" s="83">
        <v>-3</v>
      </c>
      <c r="I84" s="87">
        <v>-1.5</v>
      </c>
      <c r="J84" s="40"/>
      <c r="K84" s="151">
        <v>1991</v>
      </c>
      <c r="L84" s="100">
        <v>1</v>
      </c>
      <c r="M84" s="83">
        <v>-2.3</v>
      </c>
      <c r="N84" s="89">
        <v>-2.3</v>
      </c>
      <c r="O84" t="s" s="131">
        <v>104</v>
      </c>
      <c r="P84" s="135">
        <f>AVERAGE(B84:B88)</f>
        <v>30.2</v>
      </c>
      <c r="Q84" s="97">
        <f>AVERAGE(D84:D88)</f>
        <v>0.851163458328696</v>
      </c>
      <c r="R84" t="s" s="134">
        <v>104</v>
      </c>
      <c r="S84" s="135">
        <f>AVERAGE(G84:G88)</f>
        <v>11.6</v>
      </c>
      <c r="T84" s="97">
        <f>AVERAGE(I84:I88)</f>
        <v>-0.582163865546218</v>
      </c>
      <c r="U84" t="s" s="134">
        <v>104</v>
      </c>
      <c r="V84" s="135">
        <f>AVERAGE(L84:L88)</f>
        <v>2</v>
      </c>
      <c r="W84" s="97">
        <f>AVERAGE(N84:N88)</f>
        <v>-2.31666666666667</v>
      </c>
    </row>
    <row r="85" ht="21.95" customHeight="1">
      <c r="A85" s="150">
        <v>1992</v>
      </c>
      <c r="B85" s="100">
        <v>38</v>
      </c>
      <c r="C85" s="83">
        <v>27.9</v>
      </c>
      <c r="D85" s="87">
        <v>0.734210526315789</v>
      </c>
      <c r="E85" s="40"/>
      <c r="F85" s="151">
        <v>1992</v>
      </c>
      <c r="G85" s="100">
        <v>17</v>
      </c>
      <c r="H85" s="83">
        <v>-4.1</v>
      </c>
      <c r="I85" s="87">
        <v>-0.241176470588235</v>
      </c>
      <c r="J85" s="40"/>
      <c r="K85" s="151">
        <v>1992</v>
      </c>
      <c r="L85" s="100">
        <v>1</v>
      </c>
      <c r="M85" s="83">
        <v>-2.5</v>
      </c>
      <c r="N85" s="89">
        <v>-2.5</v>
      </c>
      <c r="O85" t="s" s="131">
        <v>124</v>
      </c>
      <c r="P85" s="135">
        <f>AVERAGE(B85:B88)</f>
        <v>34</v>
      </c>
      <c r="Q85" s="97">
        <f>AVERAGE(D85:D88)</f>
        <v>0.770620989577538</v>
      </c>
      <c r="R85" t="s" s="134">
        <v>124</v>
      </c>
      <c r="S85" s="135">
        <f>AVERAGE(G85:G88)</f>
        <v>14</v>
      </c>
      <c r="T85" s="97">
        <f>AVERAGE(I85:I88)</f>
        <v>-0.352704831932773</v>
      </c>
      <c r="U85" t="s" s="134">
        <v>124</v>
      </c>
      <c r="V85" s="135">
        <f>AVERAGE(L85:L88)</f>
        <v>2.25</v>
      </c>
      <c r="W85" s="97">
        <f>AVERAGE(N85:N88)</f>
        <v>-2.32222222222222</v>
      </c>
    </row>
    <row r="86" ht="21.95" customHeight="1">
      <c r="A86" s="150">
        <v>1993</v>
      </c>
      <c r="B86" s="100">
        <v>22</v>
      </c>
      <c r="C86" s="83">
        <v>24.2</v>
      </c>
      <c r="D86" s="87">
        <v>1.1</v>
      </c>
      <c r="E86" s="40"/>
      <c r="F86" s="151">
        <v>1993</v>
      </c>
      <c r="G86" s="100">
        <v>7</v>
      </c>
      <c r="H86" s="83">
        <v>1</v>
      </c>
      <c r="I86" s="87">
        <v>0.142857142857143</v>
      </c>
      <c r="J86" s="40"/>
      <c r="K86" s="151">
        <v>1993</v>
      </c>
      <c r="L86" s="100">
        <v>0</v>
      </c>
      <c r="M86" s="83">
        <v>0</v>
      </c>
      <c r="N86" s="89"/>
      <c r="O86" t="s" s="131">
        <v>125</v>
      </c>
      <c r="P86" s="135">
        <f>AVERAGE(B86:B88)</f>
        <v>32.6666666666667</v>
      </c>
      <c r="Q86" s="97">
        <f>AVERAGE(D86:D88)</f>
        <v>0.782757810664788</v>
      </c>
      <c r="R86" t="s" s="134">
        <v>125</v>
      </c>
      <c r="S86" s="135">
        <f>AVERAGE(G86:G88)</f>
        <v>13</v>
      </c>
      <c r="T86" s="97">
        <f>AVERAGE(I86:I88)</f>
        <v>-0.389880952380952</v>
      </c>
      <c r="U86" t="s" s="134">
        <v>125</v>
      </c>
      <c r="V86" s="135">
        <f>AVERAGE(L86:L88)</f>
        <v>2.66666666666667</v>
      </c>
      <c r="W86" s="97">
        <f>AVERAGE(N86:N88)</f>
        <v>-2.23333333333334</v>
      </c>
    </row>
    <row r="87" ht="21.95" customHeight="1">
      <c r="A87" s="150">
        <v>1994</v>
      </c>
      <c r="B87" s="100">
        <v>43</v>
      </c>
      <c r="C87" s="83">
        <v>25.4</v>
      </c>
      <c r="D87" s="87">
        <v>0.590697674418605</v>
      </c>
      <c r="E87" s="40"/>
      <c r="F87" s="151">
        <v>1994</v>
      </c>
      <c r="G87" s="100">
        <v>16</v>
      </c>
      <c r="H87" s="83">
        <v>-15.4</v>
      </c>
      <c r="I87" s="87">
        <v>-0.9625</v>
      </c>
      <c r="J87" s="40"/>
      <c r="K87" s="151">
        <v>1994</v>
      </c>
      <c r="L87" s="100">
        <v>6</v>
      </c>
      <c r="M87" s="83">
        <v>-13.6</v>
      </c>
      <c r="N87" s="89">
        <v>-2.26666666666667</v>
      </c>
      <c r="O87" t="s" s="131">
        <v>126</v>
      </c>
      <c r="P87" s="135">
        <f>AVERAGE(B87:B88)</f>
        <v>38</v>
      </c>
      <c r="Q87" s="97">
        <f>AVERAGE(D87:D88)</f>
        <v>0.624136715997182</v>
      </c>
      <c r="R87" t="s" s="134">
        <v>126</v>
      </c>
      <c r="S87" s="135">
        <f>AVERAGE(G87:G88)</f>
        <v>16</v>
      </c>
      <c r="T87" s="97">
        <f>AVERAGE(I87:I88)</f>
        <v>-0.65625</v>
      </c>
      <c r="U87" t="s" s="134">
        <v>126</v>
      </c>
      <c r="V87" s="135">
        <f>AVERAGE(L87:L88)</f>
        <v>4</v>
      </c>
      <c r="W87" s="97">
        <f>AVERAGE(N87:N88)</f>
        <v>-2.23333333333334</v>
      </c>
    </row>
    <row r="88" ht="21.95" customHeight="1">
      <c r="A88" s="150">
        <v>1995</v>
      </c>
      <c r="B88" s="100">
        <v>33</v>
      </c>
      <c r="C88" s="83">
        <v>21.7</v>
      </c>
      <c r="D88" s="87">
        <v>0.657575757575758</v>
      </c>
      <c r="E88" s="40"/>
      <c r="F88" s="151">
        <v>1995</v>
      </c>
      <c r="G88" s="100">
        <v>16</v>
      </c>
      <c r="H88" s="83">
        <v>-5.6</v>
      </c>
      <c r="I88" s="87">
        <v>-0.35</v>
      </c>
      <c r="J88" s="40"/>
      <c r="K88" s="151">
        <v>1995</v>
      </c>
      <c r="L88" s="100">
        <v>2</v>
      </c>
      <c r="M88" s="83">
        <v>-4.4</v>
      </c>
      <c r="N88" s="89">
        <v>-2.2</v>
      </c>
      <c r="O88" t="s" s="131">
        <v>127</v>
      </c>
      <c r="P88" s="135">
        <f>AVERAGE(B88)</f>
        <v>33</v>
      </c>
      <c r="Q88" s="97">
        <f>AVERAGE(D88)</f>
        <v>0.657575757575758</v>
      </c>
      <c r="R88" t="s" s="134">
        <v>127</v>
      </c>
      <c r="S88" s="135">
        <f>AVERAGE(G88)</f>
        <v>16</v>
      </c>
      <c r="T88" s="97">
        <f>AVERAGE(I88)</f>
        <v>-0.35</v>
      </c>
      <c r="U88" t="s" s="134">
        <v>127</v>
      </c>
      <c r="V88" s="135">
        <f>AVERAGE(L88)</f>
        <v>2</v>
      </c>
      <c r="W88" s="97">
        <f>AVERAGE(N88)</f>
        <v>-2.2</v>
      </c>
    </row>
    <row r="89" ht="21.95" customHeight="1">
      <c r="A89" s="150">
        <v>1996</v>
      </c>
      <c r="B89" s="154">
        <v>49</v>
      </c>
      <c r="C89" s="155">
        <v>38.1</v>
      </c>
      <c r="D89" s="156">
        <v>0.777551020408163</v>
      </c>
      <c r="E89" s="40"/>
      <c r="F89" s="151">
        <v>1996</v>
      </c>
      <c r="G89" s="154">
        <v>21</v>
      </c>
      <c r="H89" s="155">
        <v>-7.2</v>
      </c>
      <c r="I89" s="156">
        <v>-0.342857142857143</v>
      </c>
      <c r="J89" s="40"/>
      <c r="K89" s="151">
        <v>1996</v>
      </c>
      <c r="L89" s="154">
        <v>3</v>
      </c>
      <c r="M89" s="155">
        <v>-6.2</v>
      </c>
      <c r="N89" s="157">
        <v>-2.06666666666667</v>
      </c>
      <c r="O89" t="s" s="131">
        <v>128</v>
      </c>
      <c r="P89" s="158">
        <f>AVERAGE(B89)</f>
        <v>49</v>
      </c>
      <c r="Q89" s="159">
        <f>AVERAGE(D89)</f>
        <v>0.777551020408163</v>
      </c>
      <c r="R89" t="s" s="134">
        <v>128</v>
      </c>
      <c r="S89" s="158">
        <f>AVERAGE(G89)</f>
        <v>21</v>
      </c>
      <c r="T89" s="159">
        <f>AVERAGE(I89)</f>
        <v>-0.342857142857143</v>
      </c>
      <c r="U89" t="s" s="134">
        <v>128</v>
      </c>
      <c r="V89" s="158">
        <f>AVERAGE(L89)</f>
        <v>3</v>
      </c>
      <c r="W89" s="159">
        <f>AVERAGE(N89)</f>
        <v>-2.06666666666667</v>
      </c>
    </row>
    <row r="90" ht="21.95" customHeight="1">
      <c r="A90" s="150">
        <v>1997</v>
      </c>
      <c r="B90" s="100">
        <v>60</v>
      </c>
      <c r="C90" s="83">
        <v>13.8</v>
      </c>
      <c r="D90" s="87">
        <v>0.23</v>
      </c>
      <c r="E90" s="40"/>
      <c r="F90" s="151">
        <v>1997</v>
      </c>
      <c r="G90" s="100">
        <v>33</v>
      </c>
      <c r="H90" s="83">
        <v>-27.7</v>
      </c>
      <c r="I90" s="87">
        <v>-0.839393939393939</v>
      </c>
      <c r="J90" s="40"/>
      <c r="K90" s="151">
        <v>1997</v>
      </c>
      <c r="L90" s="100">
        <v>9</v>
      </c>
      <c r="M90" s="83">
        <v>-25.7</v>
      </c>
      <c r="N90" s="89">
        <v>-2.85555555555556</v>
      </c>
      <c r="O90" t="s" s="131">
        <v>127</v>
      </c>
      <c r="P90" s="135">
        <f>AVERAGE(B90)</f>
        <v>60</v>
      </c>
      <c r="Q90" s="97">
        <f>AVERAGE(D90)</f>
        <v>0.23</v>
      </c>
      <c r="R90" t="s" s="134">
        <v>127</v>
      </c>
      <c r="S90" s="135">
        <f>AVERAGE(G90)</f>
        <v>33</v>
      </c>
      <c r="T90" s="97">
        <f>AVERAGE(I90)</f>
        <v>-0.839393939393939</v>
      </c>
      <c r="U90" t="s" s="134">
        <v>127</v>
      </c>
      <c r="V90" s="135">
        <f>AVERAGE(L90)</f>
        <v>9</v>
      </c>
      <c r="W90" s="97">
        <f>AVERAGE(N90)</f>
        <v>-2.85555555555556</v>
      </c>
    </row>
    <row r="91" ht="21.95" customHeight="1">
      <c r="A91" s="150">
        <v>1998</v>
      </c>
      <c r="B91" s="100">
        <v>52</v>
      </c>
      <c r="C91" s="83">
        <v>35.2</v>
      </c>
      <c r="D91" s="87">
        <v>0.676923076923077</v>
      </c>
      <c r="E91" s="40"/>
      <c r="F91" s="151">
        <v>1998</v>
      </c>
      <c r="G91" s="100">
        <v>20</v>
      </c>
      <c r="H91" s="83">
        <v>-12.5</v>
      </c>
      <c r="I91" s="87">
        <v>-0.625</v>
      </c>
      <c r="J91" s="40"/>
      <c r="K91" s="151">
        <v>1998</v>
      </c>
      <c r="L91" s="100">
        <v>4</v>
      </c>
      <c r="M91" s="83">
        <v>-10.1</v>
      </c>
      <c r="N91" s="89">
        <v>-2.525</v>
      </c>
      <c r="O91" t="s" s="131">
        <v>126</v>
      </c>
      <c r="P91" s="135">
        <f>AVERAGE(B90:B91)</f>
        <v>56</v>
      </c>
      <c r="Q91" s="97">
        <f>AVERAGE(D90:D91)</f>
        <v>0.453461538461539</v>
      </c>
      <c r="R91" t="s" s="134">
        <v>126</v>
      </c>
      <c r="S91" s="135">
        <f>AVERAGE(G90:G91)</f>
        <v>26.5</v>
      </c>
      <c r="T91" s="97">
        <f>AVERAGE(I90:I91)</f>
        <v>-0.73219696969697</v>
      </c>
      <c r="U91" t="s" s="134">
        <v>126</v>
      </c>
      <c r="V91" s="135">
        <f>AVERAGE(L90:L91)</f>
        <v>6.5</v>
      </c>
      <c r="W91" s="97">
        <f>AVERAGE(N90:N91)</f>
        <v>-2.69027777777778</v>
      </c>
    </row>
    <row r="92" ht="21.95" customHeight="1">
      <c r="A92" s="150">
        <v>1999</v>
      </c>
      <c r="B92" s="100">
        <v>51</v>
      </c>
      <c r="C92" s="83">
        <v>-8.300000000000001</v>
      </c>
      <c r="D92" s="87">
        <v>-0.162745098039216</v>
      </c>
      <c r="E92" s="40"/>
      <c r="F92" s="151">
        <v>1999</v>
      </c>
      <c r="G92" s="100">
        <v>36</v>
      </c>
      <c r="H92" s="83">
        <v>-32</v>
      </c>
      <c r="I92" s="87">
        <v>-0.888888888888889</v>
      </c>
      <c r="J92" s="40"/>
      <c r="K92" s="151">
        <v>1999</v>
      </c>
      <c r="L92" s="100">
        <v>9</v>
      </c>
      <c r="M92" s="83">
        <v>-24.5</v>
      </c>
      <c r="N92" s="89">
        <v>-2.72222222222222</v>
      </c>
      <c r="O92" t="s" s="131">
        <v>125</v>
      </c>
      <c r="P92" s="135">
        <f>AVERAGE(B90:B92)</f>
        <v>54.3333333333333</v>
      </c>
      <c r="Q92" s="97">
        <f>AVERAGE(D90:D92)</f>
        <v>0.24805932629462</v>
      </c>
      <c r="R92" t="s" s="134">
        <v>125</v>
      </c>
      <c r="S92" s="135">
        <f>AVERAGE(G90:G92)</f>
        <v>29.6666666666667</v>
      </c>
      <c r="T92" s="97">
        <f>AVERAGE(I90:I92)</f>
        <v>-0.784427609427609</v>
      </c>
      <c r="U92" t="s" s="134">
        <v>125</v>
      </c>
      <c r="V92" s="135">
        <f>AVERAGE(L90:L92)</f>
        <v>7.33333333333333</v>
      </c>
      <c r="W92" s="97">
        <f>AVERAGE(N90:N92)</f>
        <v>-2.70092592592593</v>
      </c>
    </row>
    <row r="93" ht="21.95" customHeight="1">
      <c r="A93" s="150">
        <v>2000</v>
      </c>
      <c r="B93" s="100">
        <v>52</v>
      </c>
      <c r="C93" s="83">
        <v>25.7</v>
      </c>
      <c r="D93" s="87">
        <v>0.494230769230769</v>
      </c>
      <c r="E93" s="40"/>
      <c r="F93" s="151">
        <v>2000</v>
      </c>
      <c r="G93" s="100">
        <v>30</v>
      </c>
      <c r="H93" s="83">
        <v>-6.9</v>
      </c>
      <c r="I93" s="87">
        <v>-0.23</v>
      </c>
      <c r="J93" s="40"/>
      <c r="K93" s="151">
        <v>2000</v>
      </c>
      <c r="L93" s="100">
        <v>3</v>
      </c>
      <c r="M93" s="83">
        <v>-8.9</v>
      </c>
      <c r="N93" s="89">
        <v>-2.96666666666667</v>
      </c>
      <c r="O93" t="s" s="131">
        <v>124</v>
      </c>
      <c r="P93" s="135">
        <f>AVERAGE(B90:B93)</f>
        <v>53.75</v>
      </c>
      <c r="Q93" s="97">
        <f>AVERAGE(D90:D93)</f>
        <v>0.309602187028658</v>
      </c>
      <c r="R93" t="s" s="134">
        <v>124</v>
      </c>
      <c r="S93" s="135">
        <f>AVERAGE(G90:G93)</f>
        <v>29.75</v>
      </c>
      <c r="T93" s="97">
        <f>AVERAGE(I90:I93)</f>
        <v>-0.645820707070707</v>
      </c>
      <c r="U93" t="s" s="134">
        <v>124</v>
      </c>
      <c r="V93" s="135">
        <f>AVERAGE(L90:L93)</f>
        <v>6.25</v>
      </c>
      <c r="W93" s="97">
        <f>AVERAGE(N90:N93)</f>
        <v>-2.76736111111111</v>
      </c>
    </row>
    <row r="94" ht="21.95" customHeight="1">
      <c r="A94" s="150">
        <v>2001</v>
      </c>
      <c r="B94" s="100">
        <v>19</v>
      </c>
      <c r="C94" s="83">
        <v>9.199999999999999</v>
      </c>
      <c r="D94" s="87">
        <v>0.484210526315789</v>
      </c>
      <c r="E94" s="40"/>
      <c r="F94" s="151">
        <v>2001</v>
      </c>
      <c r="G94" s="100">
        <v>10</v>
      </c>
      <c r="H94" s="83">
        <v>-3.1</v>
      </c>
      <c r="I94" s="87">
        <v>-0.31</v>
      </c>
      <c r="J94" s="40"/>
      <c r="K94" s="151">
        <v>2001</v>
      </c>
      <c r="L94" s="100">
        <v>1</v>
      </c>
      <c r="M94" s="83">
        <v>-1.5</v>
      </c>
      <c r="N94" s="89">
        <v>-1.5</v>
      </c>
      <c r="O94" t="s" s="131">
        <v>104</v>
      </c>
      <c r="P94" s="135">
        <f>AVERAGE(B90:B94)</f>
        <v>46.8</v>
      </c>
      <c r="Q94" s="97">
        <f>AVERAGE(D90:D94)</f>
        <v>0.344523854886084</v>
      </c>
      <c r="R94" t="s" s="134">
        <v>104</v>
      </c>
      <c r="S94" s="135">
        <f>AVERAGE(G90:G94)</f>
        <v>25.8</v>
      </c>
      <c r="T94" s="97">
        <f>AVERAGE(I90:I94)</f>
        <v>-0.578656565656566</v>
      </c>
      <c r="U94" t="s" s="134">
        <v>104</v>
      </c>
      <c r="V94" s="135">
        <f>AVERAGE(L90:L94)</f>
        <v>5.2</v>
      </c>
      <c r="W94" s="97">
        <f>AVERAGE(N90:N94)</f>
        <v>-2.51388888888889</v>
      </c>
    </row>
    <row r="95" ht="21.95" customHeight="1">
      <c r="A95" s="150">
        <v>2002</v>
      </c>
      <c r="B95" s="100">
        <v>52</v>
      </c>
      <c r="C95" s="83">
        <v>10.6</v>
      </c>
      <c r="D95" s="87">
        <v>0.203846153846154</v>
      </c>
      <c r="E95" s="40"/>
      <c r="F95" s="151">
        <v>2002</v>
      </c>
      <c r="G95" s="100">
        <v>35</v>
      </c>
      <c r="H95" s="83">
        <v>-16</v>
      </c>
      <c r="I95" s="87">
        <v>-0.457142857142857</v>
      </c>
      <c r="J95" s="40"/>
      <c r="K95" s="151">
        <v>2002</v>
      </c>
      <c r="L95" s="100">
        <v>5</v>
      </c>
      <c r="M95" s="83">
        <v>-10.2</v>
      </c>
      <c r="N95" s="89">
        <v>-2.04</v>
      </c>
      <c r="O95" t="s" s="131">
        <v>123</v>
      </c>
      <c r="P95" s="135">
        <f>AVERAGE(B90:B95)</f>
        <v>47.6666666666667</v>
      </c>
      <c r="Q95" s="97">
        <f>AVERAGE(D90:D95)</f>
        <v>0.321077571379429</v>
      </c>
      <c r="R95" t="s" s="134">
        <v>123</v>
      </c>
      <c r="S95" s="135">
        <f>AVERAGE(G90:G95)</f>
        <v>27.3333333333333</v>
      </c>
      <c r="T95" s="97">
        <f>AVERAGE(I90:I95)</f>
        <v>-0.558404280904281</v>
      </c>
      <c r="U95" t="s" s="134">
        <v>123</v>
      </c>
      <c r="V95" s="135">
        <f>AVERAGE(L90:L95)</f>
        <v>5.16666666666667</v>
      </c>
      <c r="W95" s="97">
        <f>AVERAGE(N90:N95)</f>
        <v>-2.43490740740741</v>
      </c>
    </row>
    <row r="96" ht="21.95" customHeight="1">
      <c r="A96" s="150">
        <v>2003</v>
      </c>
      <c r="B96" s="204">
        <v>60</v>
      </c>
      <c r="C96" s="205">
        <v>12.1</v>
      </c>
      <c r="D96" s="206">
        <v>0.201666666666667</v>
      </c>
      <c r="E96" s="40"/>
      <c r="F96" s="151">
        <v>2003</v>
      </c>
      <c r="G96" s="204">
        <v>36</v>
      </c>
      <c r="H96" s="205">
        <v>-25.4</v>
      </c>
      <c r="I96" s="206">
        <v>-0.705555555555556</v>
      </c>
      <c r="J96" s="40"/>
      <c r="K96" s="151">
        <v>2003</v>
      </c>
      <c r="L96" s="204">
        <v>8</v>
      </c>
      <c r="M96" s="205">
        <v>-21</v>
      </c>
      <c r="N96" s="207">
        <v>-2.625</v>
      </c>
      <c r="O96" t="s" s="131">
        <v>122</v>
      </c>
      <c r="P96" s="135">
        <f>AVERAGE(B90:B96)</f>
        <v>49.4285714285714</v>
      </c>
      <c r="Q96" s="97">
        <f>AVERAGE(D90:D96)</f>
        <v>0.304018870706177</v>
      </c>
      <c r="R96" t="s" s="134">
        <v>122</v>
      </c>
      <c r="S96" s="135">
        <f>AVERAGE(G90:G96)</f>
        <v>28.5714285714286</v>
      </c>
      <c r="T96" s="97">
        <f>AVERAGE(I90:I96)</f>
        <v>-0.579425891568749</v>
      </c>
      <c r="U96" t="s" s="134">
        <v>122</v>
      </c>
      <c r="V96" s="135">
        <f>AVERAGE(L90:L96)</f>
        <v>5.57142857142857</v>
      </c>
      <c r="W96" s="97">
        <f>AVERAGE(N90:N96)</f>
        <v>-2.46206349206349</v>
      </c>
    </row>
    <row r="97" ht="21.95" customHeight="1">
      <c r="A97" s="150">
        <v>2004</v>
      </c>
      <c r="B97" s="100">
        <v>32</v>
      </c>
      <c r="C97" s="83">
        <v>11.6</v>
      </c>
      <c r="D97" s="87">
        <v>0.3625</v>
      </c>
      <c r="E97" s="40"/>
      <c r="F97" s="151">
        <v>2004</v>
      </c>
      <c r="G97" s="100">
        <v>17</v>
      </c>
      <c r="H97" s="83">
        <v>-13.6</v>
      </c>
      <c r="I97" s="87">
        <v>-0.8</v>
      </c>
      <c r="J97" s="40"/>
      <c r="K97" s="151">
        <v>2004</v>
      </c>
      <c r="L97" s="100">
        <v>5</v>
      </c>
      <c r="M97" s="83">
        <v>-11.1</v>
      </c>
      <c r="N97" s="89">
        <v>-2.22</v>
      </c>
      <c r="O97" t="s" s="131">
        <v>121</v>
      </c>
      <c r="P97" s="135">
        <f>AVERAGE(B90:B97)</f>
        <v>47.25</v>
      </c>
      <c r="Q97" s="97">
        <f>AVERAGE(D90:D97)</f>
        <v>0.311329011867905</v>
      </c>
      <c r="R97" t="s" s="134">
        <v>121</v>
      </c>
      <c r="S97" s="135">
        <f>AVERAGE(G90:G97)</f>
        <v>27.125</v>
      </c>
      <c r="T97" s="97">
        <f>AVERAGE(I90:I97)</f>
        <v>-0.606997655122655</v>
      </c>
      <c r="U97" t="s" s="134">
        <v>121</v>
      </c>
      <c r="V97" s="135">
        <f>AVERAGE(L90:L97)</f>
        <v>5.5</v>
      </c>
      <c r="W97" s="97">
        <f>AVERAGE(N90:N97)</f>
        <v>-2.43180555555556</v>
      </c>
    </row>
    <row r="98" ht="21.95" customHeight="1">
      <c r="A98" s="150">
        <v>2005</v>
      </c>
      <c r="B98" s="100">
        <v>40</v>
      </c>
      <c r="C98" s="83">
        <v>16.1</v>
      </c>
      <c r="D98" s="87">
        <v>0.4025</v>
      </c>
      <c r="E98" s="40"/>
      <c r="F98" s="151">
        <v>2005</v>
      </c>
      <c r="G98" s="100">
        <v>24</v>
      </c>
      <c r="H98" s="83">
        <v>-10.2</v>
      </c>
      <c r="I98" s="87">
        <v>-0.425</v>
      </c>
      <c r="J98" s="40"/>
      <c r="K98" s="151">
        <v>2005</v>
      </c>
      <c r="L98" s="100">
        <v>2</v>
      </c>
      <c r="M98" s="83">
        <v>-4.9</v>
      </c>
      <c r="N98" s="89">
        <v>-2.45</v>
      </c>
      <c r="O98" t="s" s="131">
        <v>120</v>
      </c>
      <c r="P98" s="135">
        <f>AVERAGE(B90:B98)</f>
        <v>46.4444444444444</v>
      </c>
      <c r="Q98" s="97">
        <f>AVERAGE(D90:D98)</f>
        <v>0.32145912166036</v>
      </c>
      <c r="R98" t="s" s="134">
        <v>120</v>
      </c>
      <c r="S98" s="135">
        <f>AVERAGE(G90:G98)</f>
        <v>26.7777777777778</v>
      </c>
      <c r="T98" s="97">
        <f>AVERAGE(I90:I98)</f>
        <v>-0.58677569344236</v>
      </c>
      <c r="U98" t="s" s="134">
        <v>120</v>
      </c>
      <c r="V98" s="135">
        <f>AVERAGE(L90:L98)</f>
        <v>5.11111111111111</v>
      </c>
      <c r="W98" s="97">
        <f>AVERAGE(N90:N98)</f>
        <v>-2.43382716049383</v>
      </c>
    </row>
    <row r="99" ht="21.95" customHeight="1">
      <c r="A99" s="150">
        <v>2006</v>
      </c>
      <c r="B99" s="100">
        <v>55</v>
      </c>
      <c r="C99" s="83">
        <v>24</v>
      </c>
      <c r="D99" s="87">
        <v>0.436363636363636</v>
      </c>
      <c r="E99" s="40"/>
      <c r="F99" s="151">
        <v>2006</v>
      </c>
      <c r="G99" s="100">
        <v>27</v>
      </c>
      <c r="H99" s="83">
        <v>-17.1</v>
      </c>
      <c r="I99" s="87">
        <v>-0.633333333333333</v>
      </c>
      <c r="J99" s="40"/>
      <c r="K99" s="151">
        <v>2006</v>
      </c>
      <c r="L99" s="100">
        <v>7</v>
      </c>
      <c r="M99" s="83">
        <v>-15.7</v>
      </c>
      <c r="N99" s="89">
        <v>-2.24285714285714</v>
      </c>
      <c r="O99" t="s" s="131">
        <v>98</v>
      </c>
      <c r="P99" s="135">
        <f>AVERAGE(B90:B99)</f>
        <v>47.3</v>
      </c>
      <c r="Q99" s="97">
        <f>AVERAGE(D90:D99)</f>
        <v>0.332949573130688</v>
      </c>
      <c r="R99" t="s" s="134">
        <v>98</v>
      </c>
      <c r="S99" s="135">
        <f>AVERAGE(G90:G99)</f>
        <v>26.8</v>
      </c>
      <c r="T99" s="97">
        <f>AVERAGE(I90:I99)</f>
        <v>-0.591431457431457</v>
      </c>
      <c r="U99" t="s" s="134">
        <v>98</v>
      </c>
      <c r="V99" s="135">
        <f>AVERAGE(L90:L99)</f>
        <v>5.3</v>
      </c>
      <c r="W99" s="97">
        <f>AVERAGE(N90:N99)</f>
        <v>-2.41473015873016</v>
      </c>
    </row>
    <row r="100" ht="21.95" customHeight="1">
      <c r="A100" s="150">
        <v>2007</v>
      </c>
      <c r="B100" s="100">
        <v>42</v>
      </c>
      <c r="C100" s="83">
        <v>32.7</v>
      </c>
      <c r="D100" s="87">
        <v>0.778571428571429</v>
      </c>
      <c r="E100" s="40"/>
      <c r="F100" s="151">
        <v>2007</v>
      </c>
      <c r="G100" s="100">
        <v>18</v>
      </c>
      <c r="H100" s="83">
        <v>-3.8</v>
      </c>
      <c r="I100" s="87">
        <v>-0.211111111111111</v>
      </c>
      <c r="J100" s="40"/>
      <c r="K100" s="151">
        <v>2007</v>
      </c>
      <c r="L100" s="100">
        <v>1</v>
      </c>
      <c r="M100" s="83">
        <v>-2.1</v>
      </c>
      <c r="N100" s="89">
        <v>-2.1</v>
      </c>
      <c r="O100" t="s" s="131">
        <v>119</v>
      </c>
      <c r="P100" s="135">
        <f>AVERAGE(B90:B100)</f>
        <v>46.8181818181818</v>
      </c>
      <c r="Q100" s="97">
        <f>AVERAGE(D90:D100)</f>
        <v>0.373460650898028</v>
      </c>
      <c r="R100" t="s" s="134">
        <v>119</v>
      </c>
      <c r="S100" s="135">
        <f>AVERAGE(G90:G100)</f>
        <v>26</v>
      </c>
      <c r="T100" s="97">
        <f>AVERAGE(I90:I100)</f>
        <v>-0.556856880493244</v>
      </c>
      <c r="U100" t="s" s="134">
        <v>119</v>
      </c>
      <c r="V100" s="135">
        <f>AVERAGE(L90:L100)</f>
        <v>4.90909090909091</v>
      </c>
      <c r="W100" s="97">
        <f>AVERAGE(N90:N100)</f>
        <v>-2.38611832611833</v>
      </c>
    </row>
    <row r="101" ht="21.95" customHeight="1">
      <c r="A101" s="150">
        <v>2008</v>
      </c>
      <c r="B101" s="100">
        <v>39</v>
      </c>
      <c r="C101" s="83">
        <v>20.5</v>
      </c>
      <c r="D101" s="87">
        <v>0.525641025641026</v>
      </c>
      <c r="E101" s="40"/>
      <c r="F101" s="151">
        <v>2008</v>
      </c>
      <c r="G101" s="100">
        <v>18</v>
      </c>
      <c r="H101" s="83">
        <v>-11.9</v>
      </c>
      <c r="I101" s="87">
        <v>-0.661111111111111</v>
      </c>
      <c r="J101" s="40"/>
      <c r="K101" s="151">
        <v>2008</v>
      </c>
      <c r="L101" s="100">
        <v>5</v>
      </c>
      <c r="M101" s="83">
        <v>-11.4</v>
      </c>
      <c r="N101" s="89">
        <v>-2.28</v>
      </c>
      <c r="O101" t="s" s="131">
        <v>118</v>
      </c>
      <c r="P101" s="135">
        <f>AVERAGE(B90:B101)</f>
        <v>46.1666666666667</v>
      </c>
      <c r="Q101" s="97">
        <f>AVERAGE(D90:D101)</f>
        <v>0.386142348793278</v>
      </c>
      <c r="R101" t="s" s="134">
        <v>118</v>
      </c>
      <c r="S101" s="135">
        <f>AVERAGE(G90:G101)</f>
        <v>25.3333333333333</v>
      </c>
      <c r="T101" s="97">
        <f>AVERAGE(I90:I101)</f>
        <v>-0.565544733044733</v>
      </c>
      <c r="U101" t="s" s="134">
        <v>118</v>
      </c>
      <c r="V101" s="135">
        <f>AVERAGE(L90:L101)</f>
        <v>4.91666666666667</v>
      </c>
      <c r="W101" s="97">
        <f>AVERAGE(N90:N101)</f>
        <v>-2.37727513227513</v>
      </c>
    </row>
    <row r="102" ht="21.95" customHeight="1">
      <c r="A102" s="150">
        <v>2009</v>
      </c>
      <c r="B102" s="100">
        <v>48</v>
      </c>
      <c r="C102" s="83">
        <v>24.9</v>
      </c>
      <c r="D102" s="87">
        <v>0.51875</v>
      </c>
      <c r="E102" s="40"/>
      <c r="F102" s="151">
        <v>2009</v>
      </c>
      <c r="G102" s="100">
        <v>21</v>
      </c>
      <c r="H102" s="83">
        <v>-16</v>
      </c>
      <c r="I102" s="87">
        <v>-0.761904761904762</v>
      </c>
      <c r="J102" s="40"/>
      <c r="K102" s="151">
        <v>2009</v>
      </c>
      <c r="L102" s="100">
        <v>4</v>
      </c>
      <c r="M102" s="83">
        <v>-13</v>
      </c>
      <c r="N102" s="89">
        <v>-3.25</v>
      </c>
      <c r="O102" t="s" s="131">
        <v>117</v>
      </c>
      <c r="P102" s="135">
        <f>AVERAGE(B90:B102)</f>
        <v>46.3076923076923</v>
      </c>
      <c r="Q102" s="97">
        <f>AVERAGE(D90:D102)</f>
        <v>0.396342937347641</v>
      </c>
      <c r="R102" t="s" s="134">
        <v>117</v>
      </c>
      <c r="S102" s="135">
        <f>AVERAGE(G90:G102)</f>
        <v>25</v>
      </c>
      <c r="T102" s="97">
        <f>AVERAGE(I90:I102)</f>
        <v>-0.580649350649351</v>
      </c>
      <c r="U102" t="s" s="134">
        <v>117</v>
      </c>
      <c r="V102" s="135">
        <f>AVERAGE(L90:L102)</f>
        <v>4.84615384615385</v>
      </c>
      <c r="W102" s="97">
        <f>AVERAGE(N90:N102)</f>
        <v>-2.44440781440781</v>
      </c>
    </row>
    <row r="103" ht="21.95" customHeight="1">
      <c r="A103" s="150">
        <v>2010</v>
      </c>
      <c r="B103" s="100">
        <v>54</v>
      </c>
      <c r="C103" s="83">
        <v>20.6</v>
      </c>
      <c r="D103" s="87">
        <v>0.381481481481481</v>
      </c>
      <c r="E103" s="40"/>
      <c r="F103" s="151">
        <v>2010</v>
      </c>
      <c r="G103" s="100">
        <v>30</v>
      </c>
      <c r="H103" s="83">
        <v>-14.4</v>
      </c>
      <c r="I103" s="87">
        <v>-0.48</v>
      </c>
      <c r="J103" s="40"/>
      <c r="K103" s="151">
        <v>2010</v>
      </c>
      <c r="L103" s="100">
        <v>4</v>
      </c>
      <c r="M103" s="83">
        <v>-7</v>
      </c>
      <c r="N103" s="89">
        <v>-1.75</v>
      </c>
      <c r="O103" t="s" s="131">
        <v>116</v>
      </c>
      <c r="P103" s="135">
        <f>AVERAGE(B90:B103)</f>
        <v>46.8571428571429</v>
      </c>
      <c r="Q103" s="97">
        <f>AVERAGE(D90:D103)</f>
        <v>0.395281404785772</v>
      </c>
      <c r="R103" t="s" s="134">
        <v>116</v>
      </c>
      <c r="S103" s="135">
        <f>AVERAGE(G90:G103)</f>
        <v>25.3571428571429</v>
      </c>
      <c r="T103" s="97">
        <f>AVERAGE(I90:I103)</f>
        <v>-0.5734601113172541</v>
      </c>
      <c r="U103" t="s" s="134">
        <v>116</v>
      </c>
      <c r="V103" s="135">
        <f>AVERAGE(L90:L103)</f>
        <v>4.78571428571429</v>
      </c>
      <c r="W103" s="97">
        <f>AVERAGE(N90:N103)</f>
        <v>-2.39480725623583</v>
      </c>
    </row>
    <row r="104" ht="21.95" customHeight="1">
      <c r="A104" s="150">
        <v>2011</v>
      </c>
      <c r="B104" s="100">
        <v>44</v>
      </c>
      <c r="C104" s="83">
        <v>40.5</v>
      </c>
      <c r="D104" s="87">
        <v>0.920454545454545</v>
      </c>
      <c r="E104" s="40"/>
      <c r="F104" s="151">
        <v>2011</v>
      </c>
      <c r="G104" s="100">
        <v>13</v>
      </c>
      <c r="H104" s="83">
        <v>-7.1</v>
      </c>
      <c r="I104" s="87">
        <v>-0.546153846153846</v>
      </c>
      <c r="J104" s="40"/>
      <c r="K104" s="151">
        <v>2011</v>
      </c>
      <c r="L104" s="100">
        <v>2</v>
      </c>
      <c r="M104" s="83">
        <v>-5.1</v>
      </c>
      <c r="N104" s="89">
        <v>-2.55</v>
      </c>
      <c r="O104" t="s" s="131">
        <v>115</v>
      </c>
      <c r="P104" s="135">
        <f>AVERAGE(B90:B104)</f>
        <v>46.6666666666667</v>
      </c>
      <c r="Q104" s="97">
        <f>AVERAGE(D90:D104)</f>
        <v>0.430292947497024</v>
      </c>
      <c r="R104" t="s" s="134">
        <v>115</v>
      </c>
      <c r="S104" s="135">
        <f>AVERAGE(G90:G104)</f>
        <v>24.5333333333333</v>
      </c>
      <c r="T104" s="97">
        <f>AVERAGE(I90:I104)</f>
        <v>-0.571639693639694</v>
      </c>
      <c r="U104" t="s" s="134">
        <v>115</v>
      </c>
      <c r="V104" s="135">
        <f>AVERAGE(L90:L104)</f>
        <v>4.6</v>
      </c>
      <c r="W104" s="97">
        <f>AVERAGE(N90:N104)</f>
        <v>-2.40515343915344</v>
      </c>
    </row>
    <row r="105" ht="21.95" customHeight="1">
      <c r="A105" s="150">
        <v>2012</v>
      </c>
      <c r="B105" s="100">
        <v>41</v>
      </c>
      <c r="C105" s="83">
        <v>16.4</v>
      </c>
      <c r="D105" s="87">
        <v>0.4</v>
      </c>
      <c r="E105" s="40"/>
      <c r="F105" s="151">
        <v>2012</v>
      </c>
      <c r="G105" s="100">
        <v>22</v>
      </c>
      <c r="H105" s="83">
        <v>-11.9</v>
      </c>
      <c r="I105" s="87">
        <v>-0.540909090909091</v>
      </c>
      <c r="J105" s="40"/>
      <c r="K105" s="151">
        <v>2012</v>
      </c>
      <c r="L105" s="100">
        <v>5</v>
      </c>
      <c r="M105" s="83">
        <v>-10.1</v>
      </c>
      <c r="N105" s="89">
        <v>-2.02</v>
      </c>
      <c r="O105" t="s" s="131">
        <v>114</v>
      </c>
      <c r="P105" s="135">
        <f>AVERAGE(B90:B105)</f>
        <v>46.3125</v>
      </c>
      <c r="Q105" s="97">
        <f>AVERAGE(D90:D105)</f>
        <v>0.42839963827846</v>
      </c>
      <c r="R105" t="s" s="134">
        <v>114</v>
      </c>
      <c r="S105" s="135">
        <f>AVERAGE(G90:G105)</f>
        <v>24.375</v>
      </c>
      <c r="T105" s="97">
        <f>AVERAGE(I90:I105)</f>
        <v>-0.569719030969031</v>
      </c>
      <c r="U105" t="s" s="134">
        <v>114</v>
      </c>
      <c r="V105" s="135">
        <f>AVERAGE(L90:L105)</f>
        <v>4.625</v>
      </c>
      <c r="W105" s="97">
        <f>AVERAGE(N90:N105)</f>
        <v>-2.38108134920635</v>
      </c>
    </row>
    <row r="106" ht="21.95" customHeight="1">
      <c r="A106" s="150">
        <v>2013</v>
      </c>
      <c r="B106" s="100">
        <v>31</v>
      </c>
      <c r="C106" s="83">
        <v>18.2</v>
      </c>
      <c r="D106" s="87">
        <v>0.587096774193548</v>
      </c>
      <c r="E106" s="40"/>
      <c r="F106" s="151">
        <v>2013</v>
      </c>
      <c r="G106" s="100">
        <v>17</v>
      </c>
      <c r="H106" s="83">
        <v>-3.7</v>
      </c>
      <c r="I106" s="87">
        <v>-0.217647058823529</v>
      </c>
      <c r="J106" s="40"/>
      <c r="K106" s="151">
        <v>2013</v>
      </c>
      <c r="L106" s="100">
        <v>0</v>
      </c>
      <c r="M106" s="83">
        <v>0</v>
      </c>
      <c r="N106" s="89"/>
      <c r="O106" t="s" s="131">
        <v>113</v>
      </c>
      <c r="P106" s="135">
        <f>AVERAGE(B90:B106)</f>
        <v>45.4117647058824</v>
      </c>
      <c r="Q106" s="97">
        <f>AVERAGE(D90:D106)</f>
        <v>0.437734763920524</v>
      </c>
      <c r="R106" t="s" s="134">
        <v>113</v>
      </c>
      <c r="S106" s="135">
        <f>AVERAGE(G90:G106)</f>
        <v>23.9411764705882</v>
      </c>
      <c r="T106" s="97">
        <f>AVERAGE(I90:I106)</f>
        <v>-0.549008914960472</v>
      </c>
      <c r="U106" t="s" s="134">
        <v>113</v>
      </c>
      <c r="V106" s="135">
        <f>AVERAGE(L90:L106)</f>
        <v>4.35294117647059</v>
      </c>
      <c r="W106" s="97">
        <f>AVERAGE(N90:N106)</f>
        <v>-2.38108134920635</v>
      </c>
    </row>
    <row r="107" ht="21.95" customHeight="1">
      <c r="A107" s="150">
        <v>2014</v>
      </c>
      <c r="B107" s="100">
        <v>31</v>
      </c>
      <c r="C107" s="83">
        <v>26.4</v>
      </c>
      <c r="D107" s="87">
        <v>0.851612903225806</v>
      </c>
      <c r="E107" s="40"/>
      <c r="F107" s="151">
        <v>2014</v>
      </c>
      <c r="G107" s="100">
        <v>10</v>
      </c>
      <c r="H107" s="83">
        <v>-6.3</v>
      </c>
      <c r="I107" s="87">
        <v>-0.63</v>
      </c>
      <c r="J107" s="40"/>
      <c r="K107" s="151">
        <v>2014</v>
      </c>
      <c r="L107" s="100">
        <v>2</v>
      </c>
      <c r="M107" s="83">
        <v>-3.8</v>
      </c>
      <c r="N107" s="89">
        <v>-1.9</v>
      </c>
      <c r="O107" t="s" s="131">
        <v>112</v>
      </c>
      <c r="P107" s="135">
        <f>AVERAGE(B90:B107)</f>
        <v>44.6111111111111</v>
      </c>
      <c r="Q107" s="97">
        <f>AVERAGE(D90:D107)</f>
        <v>0.460727993881928</v>
      </c>
      <c r="R107" t="s" s="134">
        <v>112</v>
      </c>
      <c r="S107" s="135">
        <f>AVERAGE(G90:G107)</f>
        <v>23.1666666666667</v>
      </c>
      <c r="T107" s="97">
        <f>AVERAGE(I90:I107)</f>
        <v>-0.55350841968489</v>
      </c>
      <c r="U107" t="s" s="134">
        <v>112</v>
      </c>
      <c r="V107" s="135">
        <f>AVERAGE(L90:L107)</f>
        <v>4.22222222222222</v>
      </c>
      <c r="W107" s="97">
        <f>AVERAGE(N90:N107)</f>
        <v>-2.35278244631186</v>
      </c>
    </row>
    <row r="108" ht="21.95" customHeight="1">
      <c r="A108" s="150">
        <v>2015</v>
      </c>
      <c r="B108" s="100">
        <v>41</v>
      </c>
      <c r="C108" s="83">
        <v>13.7</v>
      </c>
      <c r="D108" s="87">
        <v>0.334146341463415</v>
      </c>
      <c r="E108" s="40"/>
      <c r="F108" s="151">
        <v>2015</v>
      </c>
      <c r="G108" s="100">
        <v>22</v>
      </c>
      <c r="H108" s="83">
        <v>-15.1</v>
      </c>
      <c r="I108" s="87">
        <v>-0.686363636363636</v>
      </c>
      <c r="J108" s="40"/>
      <c r="K108" s="151">
        <v>2015</v>
      </c>
      <c r="L108" s="100">
        <v>5</v>
      </c>
      <c r="M108" s="83">
        <v>-14</v>
      </c>
      <c r="N108" s="89">
        <v>-2.8</v>
      </c>
      <c r="O108" t="s" s="131">
        <v>111</v>
      </c>
      <c r="P108" s="135">
        <f>AVERAGE(B90:B108)</f>
        <v>44.4210526315789</v>
      </c>
      <c r="Q108" s="97">
        <f>AVERAGE(D90:D108)</f>
        <v>0.454065801649375</v>
      </c>
      <c r="R108" t="s" s="134">
        <v>111</v>
      </c>
      <c r="S108" s="135">
        <f>AVERAGE(G90:G108)</f>
        <v>23.1052631578947</v>
      </c>
      <c r="T108" s="97">
        <f>AVERAGE(I90:I108)</f>
        <v>-0.560500799510087</v>
      </c>
      <c r="U108" t="s" s="134">
        <v>111</v>
      </c>
      <c r="V108" s="135">
        <f>AVERAGE(L90:L108)</f>
        <v>4.26315789473684</v>
      </c>
      <c r="W108" s="97">
        <f>AVERAGE(N90:N108)</f>
        <v>-2.3776278659612</v>
      </c>
    </row>
    <row r="109" ht="21.95" customHeight="1">
      <c r="A109" s="150">
        <v>2016</v>
      </c>
      <c r="B109" s="100">
        <v>31</v>
      </c>
      <c r="C109" s="83">
        <v>25</v>
      </c>
      <c r="D109" s="87">
        <v>0.806451612903226</v>
      </c>
      <c r="E109" s="40"/>
      <c r="F109" s="151">
        <v>2016</v>
      </c>
      <c r="G109" s="100">
        <v>11</v>
      </c>
      <c r="H109" s="83">
        <v>-4.2</v>
      </c>
      <c r="I109" s="87">
        <v>-0.381818181818182</v>
      </c>
      <c r="J109" s="40"/>
      <c r="K109" s="151">
        <v>2016</v>
      </c>
      <c r="L109" s="100">
        <v>3</v>
      </c>
      <c r="M109" s="83">
        <v>-6.5</v>
      </c>
      <c r="N109" s="89">
        <v>-2.16666666666667</v>
      </c>
      <c r="O109" t="s" s="131">
        <v>110</v>
      </c>
      <c r="P109" s="135">
        <f>AVERAGE(B90:B109)</f>
        <v>43.75</v>
      </c>
      <c r="Q109" s="97">
        <f>AVERAGE(D90:D109)</f>
        <v>0.471685092212068</v>
      </c>
      <c r="R109" t="s" s="134">
        <v>110</v>
      </c>
      <c r="S109" s="135">
        <f>AVERAGE(G90:G109)</f>
        <v>22.5</v>
      </c>
      <c r="T109" s="97">
        <f>AVERAGE(I90:I109)</f>
        <v>-0.551566668625492</v>
      </c>
      <c r="U109" t="s" s="134">
        <v>110</v>
      </c>
      <c r="V109" s="135">
        <f>AVERAGE(L90:L109)</f>
        <v>4.2</v>
      </c>
      <c r="W109" s="97">
        <f>AVERAGE(N90:N109)</f>
        <v>-2.3665246449457</v>
      </c>
    </row>
    <row r="110" ht="21.95" customHeight="1">
      <c r="A110" s="150">
        <v>2017</v>
      </c>
      <c r="B110" s="100">
        <v>51</v>
      </c>
      <c r="C110" s="83">
        <v>0.7</v>
      </c>
      <c r="D110" s="87">
        <v>0.0137254901960784</v>
      </c>
      <c r="E110" s="40"/>
      <c r="F110" s="151">
        <v>2017</v>
      </c>
      <c r="G110" s="100">
        <v>26</v>
      </c>
      <c r="H110" s="83">
        <v>-40.3</v>
      </c>
      <c r="I110" s="87">
        <v>-1.55</v>
      </c>
      <c r="J110" s="40"/>
      <c r="K110" s="151">
        <v>2017</v>
      </c>
      <c r="L110" s="100">
        <v>10</v>
      </c>
      <c r="M110" s="83">
        <v>-34.6</v>
      </c>
      <c r="N110" s="89">
        <v>-3.46</v>
      </c>
      <c r="O110" s="96"/>
      <c r="P110" s="83"/>
      <c r="Q110" s="83"/>
      <c r="R110" s="84"/>
      <c r="S110" s="83"/>
      <c r="T110" s="83"/>
      <c r="U110" s="84"/>
      <c r="V110" s="83"/>
      <c r="W110" s="97"/>
    </row>
    <row r="111" ht="21.95" customHeight="1">
      <c r="A111" s="150">
        <v>2018</v>
      </c>
      <c r="B111" s="100">
        <v>52</v>
      </c>
      <c r="C111" s="83">
        <v>22.1</v>
      </c>
      <c r="D111" s="87">
        <v>0.425</v>
      </c>
      <c r="E111" s="40"/>
      <c r="F111" s="151">
        <v>2018</v>
      </c>
      <c r="G111" s="100">
        <v>26</v>
      </c>
      <c r="H111" s="83">
        <v>-18.7</v>
      </c>
      <c r="I111" s="87">
        <v>-0.719230769230769</v>
      </c>
      <c r="J111" s="40"/>
      <c r="K111" s="151">
        <v>2018</v>
      </c>
      <c r="L111" s="100">
        <v>6</v>
      </c>
      <c r="M111" s="83">
        <v>-16.5</v>
      </c>
      <c r="N111" s="89">
        <v>-2.75</v>
      </c>
      <c r="O111" s="96"/>
      <c r="P111" s="83"/>
      <c r="Q111" s="83"/>
      <c r="R111" s="84"/>
      <c r="S111" s="83"/>
      <c r="T111" s="83"/>
      <c r="U111" s="84"/>
      <c r="V111" s="83"/>
      <c r="W111" s="97"/>
    </row>
    <row r="112" ht="21.95" customHeight="1">
      <c r="A112" s="150">
        <v>2019</v>
      </c>
      <c r="B112" s="100">
        <v>35</v>
      </c>
      <c r="C112" s="83">
        <v>13</v>
      </c>
      <c r="D112" s="87">
        <v>0.371428571428571</v>
      </c>
      <c r="E112" s="40"/>
      <c r="F112" s="151">
        <v>2019</v>
      </c>
      <c r="G112" s="100">
        <v>16</v>
      </c>
      <c r="H112" s="83">
        <v>-16.9</v>
      </c>
      <c r="I112" s="87">
        <v>-1.05625</v>
      </c>
      <c r="J112" s="40"/>
      <c r="K112" s="151">
        <v>2019</v>
      </c>
      <c r="L112" s="100">
        <v>5</v>
      </c>
      <c r="M112" s="83">
        <v>-13.1</v>
      </c>
      <c r="N112" s="89">
        <v>-2.62</v>
      </c>
      <c r="O112" s="96"/>
      <c r="P112" s="83"/>
      <c r="Q112" s="83"/>
      <c r="R112" s="84"/>
      <c r="S112" s="83"/>
      <c r="T112" s="83"/>
      <c r="U112" s="84"/>
      <c r="V112" s="83"/>
      <c r="W112" s="97"/>
    </row>
    <row r="113" ht="21.95" customHeight="1">
      <c r="A113" s="150">
        <v>2020</v>
      </c>
      <c r="B113" s="100">
        <v>37</v>
      </c>
      <c r="C113" s="83">
        <v>29.3</v>
      </c>
      <c r="D113" s="87">
        <v>0.791891891891892</v>
      </c>
      <c r="E113" s="40"/>
      <c r="F113" s="151">
        <v>2020</v>
      </c>
      <c r="G113" s="100">
        <v>13</v>
      </c>
      <c r="H113" s="83">
        <v>-5.9</v>
      </c>
      <c r="I113" s="87">
        <v>-0.453846153846154</v>
      </c>
      <c r="J113" s="40"/>
      <c r="K113" s="151">
        <v>2020</v>
      </c>
      <c r="L113" s="100">
        <v>1</v>
      </c>
      <c r="M113" s="83">
        <v>-1.7</v>
      </c>
      <c r="N113" s="89">
        <v>-1.7</v>
      </c>
      <c r="O113" s="96"/>
      <c r="P113" s="83"/>
      <c r="Q113" s="83"/>
      <c r="R113" s="84"/>
      <c r="S113" s="83"/>
      <c r="T113" s="83"/>
      <c r="U113" s="84"/>
      <c r="V113" s="83"/>
      <c r="W113" s="97"/>
    </row>
    <row r="114" ht="21.95" customHeight="1">
      <c r="A114" s="150">
        <v>2021</v>
      </c>
      <c r="B114" s="100">
        <v>31</v>
      </c>
      <c r="C114" s="83">
        <v>19.7</v>
      </c>
      <c r="D114" s="87">
        <v>0.6354838709677419</v>
      </c>
      <c r="E114" s="40"/>
      <c r="F114" s="151">
        <v>2021</v>
      </c>
      <c r="G114" s="100">
        <v>15</v>
      </c>
      <c r="H114" s="83">
        <v>-6.5</v>
      </c>
      <c r="I114" s="87">
        <v>-0.433333333333333</v>
      </c>
      <c r="J114" s="40"/>
      <c r="K114" s="151">
        <v>2021</v>
      </c>
      <c r="L114" s="100">
        <v>2</v>
      </c>
      <c r="M114" s="83">
        <v>-3.7</v>
      </c>
      <c r="N114" s="89">
        <v>-1.85</v>
      </c>
      <c r="O114" s="96"/>
      <c r="P114" s="83"/>
      <c r="Q114" s="83"/>
      <c r="R114" s="84"/>
      <c r="S114" s="83"/>
      <c r="T114" s="83"/>
      <c r="U114" s="84"/>
      <c r="V114" s="83"/>
      <c r="W114" s="97"/>
    </row>
    <row r="115" ht="21.95" customHeight="1">
      <c r="A115" s="150">
        <v>2022</v>
      </c>
      <c r="B115" s="100">
        <v>35</v>
      </c>
      <c r="C115" s="83">
        <v>21.9</v>
      </c>
      <c r="D115" s="87">
        <v>0.625714285714286</v>
      </c>
      <c r="E115" s="40"/>
      <c r="F115" s="151">
        <v>2022</v>
      </c>
      <c r="G115" s="100">
        <v>17</v>
      </c>
      <c r="H115" s="83">
        <v>-7.5</v>
      </c>
      <c r="I115" s="87">
        <v>-0.441176470588235</v>
      </c>
      <c r="J115" s="40"/>
      <c r="K115" s="151">
        <v>2022</v>
      </c>
      <c r="L115" s="100">
        <v>2</v>
      </c>
      <c r="M115" s="83">
        <v>-6.1</v>
      </c>
      <c r="N115" s="89">
        <v>-3.05</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84"/>
      <c r="C134" s="83"/>
      <c r="D134" s="90"/>
      <c r="E134" s="40"/>
      <c r="F134" s="88"/>
      <c r="G134" s="84"/>
      <c r="H134" s="83"/>
      <c r="I134" s="90"/>
      <c r="J134" s="40"/>
      <c r="K134" s="88"/>
      <c r="L134" s="84"/>
      <c r="M134" s="83"/>
      <c r="N134" s="91"/>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s="94"/>
      <c r="C137" s="83"/>
      <c r="D137" s="87"/>
      <c r="E137" s="40"/>
      <c r="F137" t="s" s="95">
        <v>98</v>
      </c>
      <c r="G137" s="94"/>
      <c r="H137" s="83"/>
      <c r="I137" s="87"/>
      <c r="J137" s="40"/>
      <c r="K137" t="s" s="95">
        <v>98</v>
      </c>
      <c r="L137" s="94"/>
      <c r="M137" s="83"/>
      <c r="N137" s="89"/>
      <c r="O137" s="96"/>
      <c r="P137" s="83"/>
      <c r="Q137" s="83"/>
      <c r="R137" s="84"/>
      <c r="S137" s="83"/>
      <c r="T137" s="83"/>
      <c r="U137" s="84"/>
      <c r="V137" s="83"/>
      <c r="W137" s="97"/>
    </row>
    <row r="138" ht="21.95" customHeight="1">
      <c r="A138" t="s" s="98">
        <v>99</v>
      </c>
      <c r="B138" s="83">
        <f>AVERAGE(B79:B88)</f>
        <v>31.8</v>
      </c>
      <c r="C138" s="83">
        <f>AVERAGE(C79:C88)</f>
        <v>21.3</v>
      </c>
      <c r="D138" s="87">
        <f>AVERAGE(D79:D88)</f>
        <v>0.741750983822733</v>
      </c>
      <c r="E138" s="40"/>
      <c r="F138" t="s" s="99">
        <v>99</v>
      </c>
      <c r="G138" s="83">
        <f>AVERAGE(G79:G88)</f>
        <v>13.5</v>
      </c>
      <c r="H138" s="83">
        <f>AVERAGE(H79:H88)</f>
        <v>-6.79</v>
      </c>
      <c r="I138" s="87">
        <f>AVERAGE(I79:I88)</f>
        <v>-0.513080345471522</v>
      </c>
      <c r="J138" s="40"/>
      <c r="K138" t="s" s="99">
        <v>99</v>
      </c>
      <c r="L138" s="83">
        <f>AVERAGE(L79:L88)</f>
        <v>2.5</v>
      </c>
      <c r="M138" s="83">
        <f>AVERAGE(M79:M88)</f>
        <v>-5.55</v>
      </c>
      <c r="N138" s="89">
        <f>AVERAGE(N79:N88)</f>
        <v>-2.48672619047619</v>
      </c>
      <c r="O138" s="96"/>
      <c r="P138" s="83"/>
      <c r="Q138" s="83"/>
      <c r="R138" s="84"/>
      <c r="S138" s="83"/>
      <c r="T138" s="83"/>
      <c r="U138" s="84"/>
      <c r="V138" s="83"/>
      <c r="W138" s="97"/>
    </row>
    <row r="139" ht="21.95" customHeight="1">
      <c r="A139" t="s" s="98">
        <v>100</v>
      </c>
      <c r="B139" s="83">
        <f>AVERAGE(B90:B99)</f>
        <v>47.3</v>
      </c>
      <c r="C139" s="83">
        <f>AVERAGE(C90:C99)</f>
        <v>15</v>
      </c>
      <c r="D139" s="87">
        <f>AVERAGE(D90:D99)</f>
        <v>0.332949573130688</v>
      </c>
      <c r="E139" s="40"/>
      <c r="F139" t="s" s="99">
        <v>100</v>
      </c>
      <c r="G139" s="83">
        <f>AVERAGE(G90:G99)</f>
        <v>26.8</v>
      </c>
      <c r="H139" s="83">
        <f>AVERAGE(H90:H99)</f>
        <v>-16.45</v>
      </c>
      <c r="I139" s="87">
        <f>AVERAGE(I90:I99)</f>
        <v>-0.591431457431457</v>
      </c>
      <c r="J139" s="40"/>
      <c r="K139" t="s" s="99">
        <v>100</v>
      </c>
      <c r="L139" s="83">
        <f>AVERAGE(L90:L99)</f>
        <v>5.3</v>
      </c>
      <c r="M139" s="83">
        <f>AVERAGE(M90:M99)</f>
        <v>-13.36</v>
      </c>
      <c r="N139" s="89">
        <f>AVERAGE(N90:N99)</f>
        <v>-2.41473015873016</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f>AVERAGE(B86:B95)</f>
        <v>43.3</v>
      </c>
      <c r="C141" s="83">
        <f>AVERAGE(C86:C95)</f>
        <v>19.56</v>
      </c>
      <c r="D141" s="87">
        <f>AVERAGE(D86:D95)</f>
        <v>0.5052289880679099</v>
      </c>
      <c r="E141" s="40"/>
      <c r="F141" t="s" s="104">
        <v>102</v>
      </c>
      <c r="G141" s="83">
        <f>AVERAGE(G86:G95)</f>
        <v>22.4</v>
      </c>
      <c r="H141" s="83">
        <f>AVERAGE(H86:H95)</f>
        <v>-12.54</v>
      </c>
      <c r="I141" s="87">
        <f>AVERAGE(I86:I95)</f>
        <v>-0.486292568542569</v>
      </c>
      <c r="J141" s="40"/>
      <c r="K141" t="s" s="104">
        <v>102</v>
      </c>
      <c r="L141" s="83">
        <f>AVERAGE(L86:L95)</f>
        <v>4.2</v>
      </c>
      <c r="M141" s="83">
        <f>AVERAGE(M86:M95)</f>
        <v>-10.51</v>
      </c>
      <c r="N141" s="89">
        <f>AVERAGE(N86:N95)</f>
        <v>-2.3491975308642</v>
      </c>
      <c r="O141" s="96"/>
      <c r="P141" s="83"/>
      <c r="Q141" s="83"/>
      <c r="R141" s="84"/>
      <c r="S141" s="83"/>
      <c r="T141" s="83"/>
      <c r="U141" s="84"/>
      <c r="V141" s="83"/>
      <c r="W141" s="97"/>
    </row>
    <row r="142" ht="21.95" customHeight="1">
      <c r="A142" t="s" s="103">
        <v>103</v>
      </c>
      <c r="B142" s="83">
        <f>AVERAGE(B97:B106)</f>
        <v>42.6</v>
      </c>
      <c r="C142" s="83">
        <f>AVERAGE(C97:C106)</f>
        <v>22.55</v>
      </c>
      <c r="D142" s="87">
        <f>AVERAGE(D97:D106)</f>
        <v>0.531335889170567</v>
      </c>
      <c r="E142" s="40"/>
      <c r="F142" t="s" s="104">
        <v>103</v>
      </c>
      <c r="G142" s="83">
        <f>AVERAGE(G97:G106)</f>
        <v>20.7</v>
      </c>
      <c r="H142" s="83">
        <f>AVERAGE(H97:H106)</f>
        <v>-10.97</v>
      </c>
      <c r="I142" s="87">
        <f>AVERAGE(I97:I106)</f>
        <v>-0.527717031334678</v>
      </c>
      <c r="J142" s="40"/>
      <c r="K142" t="s" s="104">
        <v>103</v>
      </c>
      <c r="L142" s="83">
        <f>AVERAGE(L97:L106)</f>
        <v>3.5</v>
      </c>
      <c r="M142" s="83">
        <f>AVERAGE(M97:M106)</f>
        <v>-8.039999999999999</v>
      </c>
      <c r="N142" s="89">
        <f>AVERAGE(N97:N106)</f>
        <v>-2.31809523809524</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AVERAGE(B84:B88)</f>
        <v>30.2</v>
      </c>
      <c r="C145" s="83">
        <f>AVERAGE(C84:C88)</f>
        <v>23.36</v>
      </c>
      <c r="D145" s="87">
        <f>AVERAGE(D84:D88)</f>
        <v>0.851163458328696</v>
      </c>
      <c r="E145" s="40"/>
      <c r="F145" t="s" s="99">
        <v>99</v>
      </c>
      <c r="G145" s="83">
        <f>AVERAGE(G84:G88)</f>
        <v>11.6</v>
      </c>
      <c r="H145" s="83">
        <f>AVERAGE(H84:H88)</f>
        <v>-5.42</v>
      </c>
      <c r="I145" s="87">
        <f>AVERAGE(I84:I88)</f>
        <v>-0.582163865546218</v>
      </c>
      <c r="J145" s="40"/>
      <c r="K145" t="s" s="99">
        <v>99</v>
      </c>
      <c r="L145" s="83">
        <f>AVERAGE(L84:L88)</f>
        <v>2</v>
      </c>
      <c r="M145" s="83">
        <f>AVERAGE(M84:M88)</f>
        <v>-4.56</v>
      </c>
      <c r="N145" s="89">
        <f>AVERAGE(N84:N88)</f>
        <v>-2.31666666666667</v>
      </c>
      <c r="O145" s="96"/>
      <c r="P145" s="83"/>
      <c r="Q145" s="83"/>
      <c r="R145" s="84"/>
      <c r="S145" s="83"/>
      <c r="T145" s="83"/>
      <c r="U145" s="84"/>
      <c r="V145" s="83"/>
      <c r="W145" s="97"/>
    </row>
    <row r="146" ht="21.95" customHeight="1">
      <c r="A146" t="s" s="98">
        <v>100</v>
      </c>
      <c r="B146" s="83">
        <f>AVERAGE(B90:B94)</f>
        <v>46.8</v>
      </c>
      <c r="C146" s="83">
        <f>AVERAGE(C90:C94)</f>
        <v>15.12</v>
      </c>
      <c r="D146" s="87">
        <f>AVERAGE(D90:D94)</f>
        <v>0.344523854886084</v>
      </c>
      <c r="E146" s="40"/>
      <c r="F146" t="s" s="99">
        <v>100</v>
      </c>
      <c r="G146" s="83">
        <f>AVERAGE(G90:G94)</f>
        <v>25.8</v>
      </c>
      <c r="H146" s="83">
        <f>AVERAGE(H90:H94)</f>
        <v>-16.44</v>
      </c>
      <c r="I146" s="87">
        <f>AVERAGE(I90:I94)</f>
        <v>-0.578656565656566</v>
      </c>
      <c r="J146" s="40"/>
      <c r="K146" t="s" s="99">
        <v>100</v>
      </c>
      <c r="L146" s="83">
        <f>AVERAGE(L90:L94)</f>
        <v>5.2</v>
      </c>
      <c r="M146" s="83">
        <f>AVERAGE(M90:M94)</f>
        <v>-14.14</v>
      </c>
      <c r="N146" s="89">
        <f>AVERAGE(N90:N94)</f>
        <v>-2.51388888888889</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f>AVERAGE(B91:B95)</f>
        <v>45.2</v>
      </c>
      <c r="C148" s="83">
        <f>AVERAGE(C91:C95)</f>
        <v>14.48</v>
      </c>
      <c r="D148" s="87">
        <f>AVERAGE(D91:D95)</f>
        <v>0.339293085655315</v>
      </c>
      <c r="E148" s="40"/>
      <c r="F148" t="s" s="104">
        <v>102</v>
      </c>
      <c r="G148" s="83">
        <f>AVERAGE(G91:G95)</f>
        <v>26.2</v>
      </c>
      <c r="H148" s="83">
        <f>AVERAGE(H91:H95)</f>
        <v>-14.1</v>
      </c>
      <c r="I148" s="87">
        <f>AVERAGE(I91:I95)</f>
        <v>-0.502206349206349</v>
      </c>
      <c r="J148" s="40"/>
      <c r="K148" t="s" s="104">
        <v>102</v>
      </c>
      <c r="L148" s="83">
        <f>AVERAGE(L91:L95)</f>
        <v>4.4</v>
      </c>
      <c r="M148" s="83">
        <f>AVERAGE(M91:M95)</f>
        <v>-11.04</v>
      </c>
      <c r="N148" s="89">
        <f>AVERAGE(N91:N95)</f>
        <v>-2.35077777777778</v>
      </c>
      <c r="O148" s="96"/>
      <c r="P148" s="83"/>
      <c r="Q148" s="83"/>
      <c r="R148" s="84"/>
      <c r="S148" s="83"/>
      <c r="T148" s="83"/>
      <c r="U148" s="84"/>
      <c r="V148" s="83"/>
      <c r="W148" s="97"/>
    </row>
    <row r="149" ht="21.95" customHeight="1">
      <c r="A149" t="s" s="103">
        <v>103</v>
      </c>
      <c r="B149" s="83">
        <f>AVERAGE(B97:B101)</f>
        <v>41.6</v>
      </c>
      <c r="C149" s="83">
        <f>AVERAGE(C97:C101)</f>
        <v>20.98</v>
      </c>
      <c r="D149" s="87">
        <f>AVERAGE(D97:D101)</f>
        <v>0.501115218115218</v>
      </c>
      <c r="E149" s="40"/>
      <c r="F149" t="s" s="104">
        <v>103</v>
      </c>
      <c r="G149" s="83">
        <f>AVERAGE(G97:G101)</f>
        <v>20.8</v>
      </c>
      <c r="H149" s="83">
        <f>AVERAGE(H97:H101)</f>
        <v>-11.32</v>
      </c>
      <c r="I149" s="87">
        <f>AVERAGE(I97:I101)</f>
        <v>-0.546111111111111</v>
      </c>
      <c r="J149" s="40"/>
      <c r="K149" t="s" s="104">
        <v>103</v>
      </c>
      <c r="L149" s="83">
        <f>AVERAGE(L97:L101)</f>
        <v>4</v>
      </c>
      <c r="M149" s="83">
        <f>AVERAGE(M97:M101)</f>
        <v>-9.039999999999999</v>
      </c>
      <c r="N149" s="89">
        <f>AVERAGE(N97:N101)</f>
        <v>-2.25857142857143</v>
      </c>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7.xml><?xml version="1.0" encoding="utf-8"?>
<worksheet xmlns:r="http://schemas.openxmlformats.org/officeDocument/2006/relationships" xmlns="http://schemas.openxmlformats.org/spreadsheetml/2006/main">
  <dimension ref="A1:W97"/>
  <sheetViews>
    <sheetView workbookViewId="0" showGridLines="0" defaultGridColor="1"/>
  </sheetViews>
  <sheetFormatPr defaultColWidth="16.3333" defaultRowHeight="19.9" customHeight="1" outlineLevelRow="0" outlineLevelCol="0"/>
  <cols>
    <col min="1" max="1" width="10" style="315" customWidth="1"/>
    <col min="2" max="4" width="12.1719" style="315" customWidth="1"/>
    <col min="5" max="5" width="1.35156" style="315" customWidth="1"/>
    <col min="6" max="6" width="10" style="315" customWidth="1"/>
    <col min="7" max="9" width="12.1719" style="315" customWidth="1"/>
    <col min="10" max="10" width="1.35156" style="315" customWidth="1"/>
    <col min="11" max="11" width="10" style="315" customWidth="1"/>
    <col min="12" max="14" width="12.1719" style="315" customWidth="1"/>
    <col min="15" max="15" width="10.8516" style="315" customWidth="1"/>
    <col min="16" max="17" width="6.5" style="315" customWidth="1"/>
    <col min="18" max="18" width="10.8516" style="315" customWidth="1"/>
    <col min="19" max="20" width="6.5" style="315" customWidth="1"/>
    <col min="21" max="21" width="10.8516" style="315" customWidth="1"/>
    <col min="22" max="23" width="6.5" style="315" customWidth="1"/>
    <col min="24" max="16384" width="16.3516" style="315" customWidth="1"/>
  </cols>
  <sheetData>
    <row r="1" ht="64.15" customHeight="1">
      <c r="A1" t="s" s="164">
        <v>450</v>
      </c>
      <c r="B1" t="s" s="27">
        <v>40</v>
      </c>
      <c r="C1" t="s" s="27">
        <v>41</v>
      </c>
      <c r="D1" t="s" s="28">
        <v>42</v>
      </c>
      <c r="E1" s="29"/>
      <c r="F1" t="s" s="30">
        <v>342</v>
      </c>
      <c r="G1" t="s" s="27">
        <v>44</v>
      </c>
      <c r="H1" t="s" s="27">
        <v>45</v>
      </c>
      <c r="I1" t="s" s="28">
        <v>46</v>
      </c>
      <c r="J1" s="29"/>
      <c r="K1" t="s" s="30">
        <v>237</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1965</v>
      </c>
      <c r="B3" s="144">
        <v>39</v>
      </c>
      <c r="C3" s="78">
        <v>49.9</v>
      </c>
      <c r="D3" s="79">
        <v>1.27948717948718</v>
      </c>
      <c r="E3" s="40"/>
      <c r="F3" s="145">
        <v>1965</v>
      </c>
      <c r="G3" s="144">
        <v>12</v>
      </c>
      <c r="H3" s="78">
        <v>0.4</v>
      </c>
      <c r="I3" s="79">
        <v>0.0333333333333333</v>
      </c>
      <c r="J3" s="40"/>
      <c r="K3" s="145">
        <v>1965</v>
      </c>
      <c r="L3" s="144">
        <v>0</v>
      </c>
      <c r="M3" s="78">
        <v>0</v>
      </c>
      <c r="N3" s="81"/>
      <c r="O3" s="152"/>
      <c r="P3" s="135"/>
      <c r="Q3" s="97"/>
      <c r="R3" s="153"/>
      <c r="S3" s="135"/>
      <c r="T3" s="97"/>
      <c r="U3" s="153"/>
      <c r="V3" s="135"/>
      <c r="W3" s="97"/>
    </row>
    <row r="4" ht="21.95" customHeight="1">
      <c r="A4" s="150">
        <v>1966</v>
      </c>
      <c r="B4" s="100">
        <v>30</v>
      </c>
      <c r="C4" s="83">
        <v>28</v>
      </c>
      <c r="D4" s="87">
        <v>0.933333333333333</v>
      </c>
      <c r="E4" s="40"/>
      <c r="F4" s="151">
        <v>1966</v>
      </c>
      <c r="G4" s="100">
        <v>16</v>
      </c>
      <c r="H4" s="83">
        <v>-0.5</v>
      </c>
      <c r="I4" s="87">
        <v>-0.03125</v>
      </c>
      <c r="J4" s="40"/>
      <c r="K4" s="151">
        <v>1966</v>
      </c>
      <c r="L4" s="100">
        <v>0</v>
      </c>
      <c r="M4" s="83">
        <v>0</v>
      </c>
      <c r="N4" s="89"/>
      <c r="O4" s="152"/>
      <c r="P4" s="135"/>
      <c r="Q4" s="97"/>
      <c r="R4" s="153"/>
      <c r="S4" s="135"/>
      <c r="T4" s="97"/>
      <c r="U4" s="153"/>
      <c r="V4" s="135"/>
      <c r="W4" s="97"/>
    </row>
    <row r="5" ht="21.95" customHeight="1">
      <c r="A5" s="150">
        <v>1967</v>
      </c>
      <c r="B5" s="100">
        <v>20</v>
      </c>
      <c r="C5" s="83">
        <v>24</v>
      </c>
      <c r="D5" s="87">
        <v>1.2</v>
      </c>
      <c r="E5" s="40"/>
      <c r="F5" s="151">
        <v>1967</v>
      </c>
      <c r="G5" s="100">
        <v>8</v>
      </c>
      <c r="H5" s="83">
        <v>-0.8</v>
      </c>
      <c r="I5" s="87">
        <v>-0.1</v>
      </c>
      <c r="J5" s="40"/>
      <c r="K5" s="151">
        <v>1967</v>
      </c>
      <c r="L5" s="100">
        <v>1</v>
      </c>
      <c r="M5" s="83">
        <v>-1.7</v>
      </c>
      <c r="N5" s="89">
        <v>-1.7</v>
      </c>
      <c r="O5" s="152"/>
      <c r="P5" s="135"/>
      <c r="Q5" s="97"/>
      <c r="R5" s="153"/>
      <c r="S5" s="135"/>
      <c r="T5" s="97"/>
      <c r="U5" s="153"/>
      <c r="V5" s="135"/>
      <c r="W5" s="97"/>
    </row>
    <row r="6" ht="21.95" customHeight="1">
      <c r="A6" s="150">
        <v>1968</v>
      </c>
      <c r="B6" s="100">
        <v>27</v>
      </c>
      <c r="C6" s="83">
        <v>32.4</v>
      </c>
      <c r="D6" s="87">
        <v>1.2</v>
      </c>
      <c r="E6" s="40"/>
      <c r="F6" s="151">
        <v>1968</v>
      </c>
      <c r="G6" s="100">
        <v>9</v>
      </c>
      <c r="H6" s="83">
        <v>0.7</v>
      </c>
      <c r="I6" s="87">
        <v>0.07777777777777781</v>
      </c>
      <c r="J6" s="40"/>
      <c r="K6" s="151">
        <v>1968</v>
      </c>
      <c r="L6" s="100">
        <v>0</v>
      </c>
      <c r="M6" s="83">
        <v>0</v>
      </c>
      <c r="N6" s="89"/>
      <c r="O6" s="152"/>
      <c r="P6" s="135"/>
      <c r="Q6" s="97"/>
      <c r="R6" s="153"/>
      <c r="S6" s="135"/>
      <c r="T6" s="97"/>
      <c r="U6" s="153"/>
      <c r="V6" s="135"/>
      <c r="W6" s="97"/>
    </row>
    <row r="7" ht="21.95" customHeight="1">
      <c r="A7" s="150">
        <v>1969</v>
      </c>
      <c r="B7" s="100">
        <v>24</v>
      </c>
      <c r="C7" s="83">
        <v>30.9</v>
      </c>
      <c r="D7" s="87">
        <v>1.2875</v>
      </c>
      <c r="E7" s="40"/>
      <c r="F7" s="151">
        <v>1969</v>
      </c>
      <c r="G7" s="100">
        <v>8</v>
      </c>
      <c r="H7" s="83">
        <v>1.5</v>
      </c>
      <c r="I7" s="87">
        <v>0.1875</v>
      </c>
      <c r="J7" s="40"/>
      <c r="K7" s="151">
        <v>1969</v>
      </c>
      <c r="L7" s="100">
        <v>1</v>
      </c>
      <c r="M7" s="83">
        <v>-1.6</v>
      </c>
      <c r="N7" s="89">
        <v>-1.6</v>
      </c>
      <c r="O7" s="152"/>
      <c r="P7" s="135"/>
      <c r="Q7" s="97"/>
      <c r="R7" s="153"/>
      <c r="S7" s="135"/>
      <c r="T7" s="97"/>
      <c r="U7" s="153"/>
      <c r="V7" s="135"/>
      <c r="W7" s="97"/>
    </row>
    <row r="8" ht="21.95" customHeight="1">
      <c r="A8" s="150">
        <v>1970</v>
      </c>
      <c r="B8" s="100">
        <v>33</v>
      </c>
      <c r="C8" s="83">
        <v>42.1</v>
      </c>
      <c r="D8" s="87">
        <v>1.27575757575758</v>
      </c>
      <c r="E8" s="40"/>
      <c r="F8" s="151">
        <v>1970</v>
      </c>
      <c r="G8" s="100">
        <v>9</v>
      </c>
      <c r="H8" s="83">
        <v>-2.5</v>
      </c>
      <c r="I8" s="87">
        <v>-0.277777777777778</v>
      </c>
      <c r="J8" s="40"/>
      <c r="K8" s="151">
        <v>1970</v>
      </c>
      <c r="L8" s="100">
        <v>0</v>
      </c>
      <c r="M8" s="83">
        <v>0</v>
      </c>
      <c r="N8" s="89"/>
      <c r="O8" s="152"/>
      <c r="P8" s="135"/>
      <c r="Q8" s="97"/>
      <c r="R8" s="153"/>
      <c r="S8" s="135"/>
      <c r="T8" s="97"/>
      <c r="U8" s="153"/>
      <c r="V8" s="135"/>
      <c r="W8" s="97"/>
    </row>
    <row r="9" ht="21.95" customHeight="1">
      <c r="A9" s="150">
        <v>1971</v>
      </c>
      <c r="B9" s="100">
        <v>32</v>
      </c>
      <c r="C9" s="83">
        <v>8.9</v>
      </c>
      <c r="D9" s="87">
        <v>0.278125</v>
      </c>
      <c r="E9" s="40"/>
      <c r="F9" s="151">
        <v>1971</v>
      </c>
      <c r="G9" s="100">
        <v>20</v>
      </c>
      <c r="H9" s="83">
        <v>-10.8</v>
      </c>
      <c r="I9" s="87">
        <v>-0.54</v>
      </c>
      <c r="J9" s="40"/>
      <c r="K9" s="151">
        <v>1971</v>
      </c>
      <c r="L9" s="100">
        <v>5</v>
      </c>
      <c r="M9" s="83">
        <v>-10.2</v>
      </c>
      <c r="N9" s="89">
        <v>-2.04</v>
      </c>
      <c r="O9" s="152"/>
      <c r="P9" s="135"/>
      <c r="Q9" s="97"/>
      <c r="R9" s="153"/>
      <c r="S9" s="135"/>
      <c r="T9" s="97"/>
      <c r="U9" s="153"/>
      <c r="V9" s="135"/>
      <c r="W9" s="97"/>
    </row>
    <row r="10" ht="21.95" customHeight="1">
      <c r="A10" s="150">
        <v>1972</v>
      </c>
      <c r="B10" s="100">
        <v>27</v>
      </c>
      <c r="C10" s="83">
        <v>33.2</v>
      </c>
      <c r="D10" s="87">
        <v>1.22962962962963</v>
      </c>
      <c r="E10" s="40"/>
      <c r="F10" s="151">
        <v>1972</v>
      </c>
      <c r="G10" s="100">
        <v>11</v>
      </c>
      <c r="H10" s="83">
        <v>2.3</v>
      </c>
      <c r="I10" s="87">
        <v>0.209090909090909</v>
      </c>
      <c r="J10" s="40"/>
      <c r="K10" s="151">
        <v>1972</v>
      </c>
      <c r="L10" s="100">
        <v>0</v>
      </c>
      <c r="M10" s="83">
        <v>0</v>
      </c>
      <c r="N10" s="89"/>
      <c r="O10" s="152"/>
      <c r="P10" s="135"/>
      <c r="Q10" s="97"/>
      <c r="R10" s="153"/>
      <c r="S10" s="135"/>
      <c r="T10" s="97"/>
      <c r="U10" s="153"/>
      <c r="V10" s="135"/>
      <c r="W10" s="97"/>
    </row>
    <row r="11" ht="21.95" customHeight="1">
      <c r="A11" s="150">
        <v>1973</v>
      </c>
      <c r="B11" s="100">
        <v>12</v>
      </c>
      <c r="C11" s="83">
        <v>22</v>
      </c>
      <c r="D11" s="87">
        <v>1.83333333333333</v>
      </c>
      <c r="E11" s="40"/>
      <c r="F11" s="151">
        <v>1973</v>
      </c>
      <c r="G11" s="100">
        <v>2</v>
      </c>
      <c r="H11" s="83">
        <v>1.8</v>
      </c>
      <c r="I11" s="87">
        <v>0.9</v>
      </c>
      <c r="J11" s="40"/>
      <c r="K11" s="151">
        <v>1973</v>
      </c>
      <c r="L11" s="100">
        <v>0</v>
      </c>
      <c r="M11" s="83">
        <v>0</v>
      </c>
      <c r="N11" s="89"/>
      <c r="O11" s="152"/>
      <c r="P11" s="135"/>
      <c r="Q11" s="97"/>
      <c r="R11" s="153"/>
      <c r="S11" s="135"/>
      <c r="T11" s="97"/>
      <c r="U11" s="153"/>
      <c r="V11" s="135"/>
      <c r="W11" s="97"/>
    </row>
    <row r="12" ht="21.95" customHeight="1">
      <c r="A12" s="150">
        <v>1974</v>
      </c>
      <c r="B12" s="100">
        <v>30</v>
      </c>
      <c r="C12" s="83">
        <v>40.8</v>
      </c>
      <c r="D12" s="87">
        <v>1.36</v>
      </c>
      <c r="E12" s="40"/>
      <c r="F12" s="151">
        <v>1974</v>
      </c>
      <c r="G12" s="100">
        <v>8</v>
      </c>
      <c r="H12" s="83">
        <v>-1.1</v>
      </c>
      <c r="I12" s="87">
        <v>-0.1375</v>
      </c>
      <c r="J12" s="40"/>
      <c r="K12" s="151">
        <v>1974</v>
      </c>
      <c r="L12" s="100">
        <v>1</v>
      </c>
      <c r="M12" s="83">
        <v>-3</v>
      </c>
      <c r="N12" s="89">
        <v>-3</v>
      </c>
      <c r="O12" s="152"/>
      <c r="P12" s="135"/>
      <c r="Q12" s="97"/>
      <c r="R12" s="153"/>
      <c r="S12" s="135"/>
      <c r="T12" s="97"/>
      <c r="U12" s="153"/>
      <c r="V12" s="135"/>
      <c r="W12" s="97"/>
    </row>
    <row r="13" ht="21.95" customHeight="1">
      <c r="A13" s="150">
        <v>1975</v>
      </c>
      <c r="B13" s="100">
        <v>24</v>
      </c>
      <c r="C13" s="83">
        <v>42.2</v>
      </c>
      <c r="D13" s="87">
        <v>1.75833333333333</v>
      </c>
      <c r="E13" s="40"/>
      <c r="F13" s="151">
        <v>1975</v>
      </c>
      <c r="G13" s="100">
        <v>3</v>
      </c>
      <c r="H13" s="83">
        <v>2.1</v>
      </c>
      <c r="I13" s="87">
        <v>0.7</v>
      </c>
      <c r="J13" s="40"/>
      <c r="K13" s="151">
        <v>1975</v>
      </c>
      <c r="L13" s="100">
        <v>0</v>
      </c>
      <c r="M13" s="83">
        <v>0</v>
      </c>
      <c r="N13" s="89"/>
      <c r="O13" s="152"/>
      <c r="P13" s="135"/>
      <c r="Q13" s="97"/>
      <c r="R13" s="153"/>
      <c r="S13" s="135"/>
      <c r="T13" s="97"/>
      <c r="U13" s="153"/>
      <c r="V13" s="135"/>
      <c r="W13" s="97"/>
    </row>
    <row r="14" ht="21.95" customHeight="1">
      <c r="A14" s="150">
        <v>1976</v>
      </c>
      <c r="B14" s="100">
        <v>25</v>
      </c>
      <c r="C14" s="83">
        <v>30.3</v>
      </c>
      <c r="D14" s="87">
        <v>1.212</v>
      </c>
      <c r="E14" s="40"/>
      <c r="F14" s="151">
        <v>1976</v>
      </c>
      <c r="G14" s="100">
        <v>9</v>
      </c>
      <c r="H14" s="83">
        <v>1.3</v>
      </c>
      <c r="I14" s="87">
        <v>0.144444444444444</v>
      </c>
      <c r="J14" s="40"/>
      <c r="K14" s="151">
        <v>1976</v>
      </c>
      <c r="L14" s="100">
        <v>0</v>
      </c>
      <c r="M14" s="83">
        <v>0</v>
      </c>
      <c r="N14" s="89"/>
      <c r="O14" t="s" s="131">
        <v>110</v>
      </c>
      <c r="P14" s="135">
        <f>AVERAGE(B14:B33)</f>
        <v>27.3</v>
      </c>
      <c r="Q14" s="97">
        <f>AVERAGE(D14:D33)</f>
        <v>1.17090129130907</v>
      </c>
      <c r="R14" t="s" s="134">
        <v>110</v>
      </c>
      <c r="S14" s="135">
        <f>AVERAGE(G14:G33)</f>
        <v>10.6</v>
      </c>
      <c r="T14" s="97">
        <f>AVERAGE(I14:I33)</f>
        <v>-0.0437834164029985</v>
      </c>
      <c r="U14" t="s" s="134">
        <v>110</v>
      </c>
      <c r="V14" s="135">
        <f>AVERAGE(L14:L33)</f>
        <v>0.5</v>
      </c>
      <c r="W14" s="97">
        <f>AVERAGE(N14:N33)</f>
        <v>-1.88809523809524</v>
      </c>
    </row>
    <row r="15" ht="21.95" customHeight="1">
      <c r="A15" s="150">
        <v>1977</v>
      </c>
      <c r="B15" s="100">
        <v>34</v>
      </c>
      <c r="C15" s="83">
        <v>29.3</v>
      </c>
      <c r="D15" s="87">
        <v>0.861764705882353</v>
      </c>
      <c r="E15" s="40"/>
      <c r="F15" s="151">
        <v>1977</v>
      </c>
      <c r="G15" s="100">
        <v>19</v>
      </c>
      <c r="H15" s="83">
        <v>-2.6</v>
      </c>
      <c r="I15" s="87">
        <v>-0.136842105263158</v>
      </c>
      <c r="J15" s="40"/>
      <c r="K15" s="151">
        <v>1977</v>
      </c>
      <c r="L15" s="100">
        <v>1</v>
      </c>
      <c r="M15" s="83">
        <v>-1.6</v>
      </c>
      <c r="N15" s="89">
        <v>-1.6</v>
      </c>
      <c r="O15" t="s" s="131">
        <v>111</v>
      </c>
      <c r="P15" s="135">
        <f>AVERAGE(B15:B33)</f>
        <v>27.4210526315789</v>
      </c>
      <c r="Q15" s="97">
        <f>AVERAGE(D15:D33)</f>
        <v>1.16873820137797</v>
      </c>
      <c r="R15" t="s" s="134">
        <v>111</v>
      </c>
      <c r="S15" s="135">
        <f>AVERAGE(G15:G33)</f>
        <v>10.6842105263158</v>
      </c>
      <c r="T15" s="97">
        <f>AVERAGE(I15:I33)</f>
        <v>-0.053690145921285</v>
      </c>
      <c r="U15" t="s" s="134">
        <v>111</v>
      </c>
      <c r="V15" s="135">
        <f>AVERAGE(L15:L33)</f>
        <v>0.526315789473684</v>
      </c>
      <c r="W15" s="97">
        <f>AVERAGE(N15:N33)</f>
        <v>-1.88809523809524</v>
      </c>
    </row>
    <row r="16" ht="21.95" customHeight="1">
      <c r="A16" s="150">
        <v>1978</v>
      </c>
      <c r="B16" s="100">
        <v>29</v>
      </c>
      <c r="C16" s="83">
        <v>36.1</v>
      </c>
      <c r="D16" s="87">
        <v>1.2448275862069</v>
      </c>
      <c r="E16" s="40"/>
      <c r="F16" s="151">
        <v>1978</v>
      </c>
      <c r="G16" s="100">
        <v>10</v>
      </c>
      <c r="H16" s="83">
        <v>-3.2</v>
      </c>
      <c r="I16" s="87">
        <v>-0.32</v>
      </c>
      <c r="J16" s="40"/>
      <c r="K16" s="151">
        <v>1978</v>
      </c>
      <c r="L16" s="100">
        <v>1</v>
      </c>
      <c r="M16" s="83">
        <v>-1.8</v>
      </c>
      <c r="N16" s="89">
        <v>-1.8</v>
      </c>
      <c r="O16" t="s" s="131">
        <v>112</v>
      </c>
      <c r="P16" s="135">
        <f>AVERAGE(B16:B33)</f>
        <v>27.0555555555556</v>
      </c>
      <c r="Q16" s="97">
        <f>AVERAGE(D16:D33)</f>
        <v>1.18579228446106</v>
      </c>
      <c r="R16" t="s" s="134">
        <v>112</v>
      </c>
      <c r="S16" s="135">
        <f>AVERAGE(G16:G33)</f>
        <v>10.2222222222222</v>
      </c>
      <c r="T16" s="97">
        <f>AVERAGE(I16:I33)</f>
        <v>-0.0490705926245143</v>
      </c>
      <c r="U16" t="s" s="134">
        <v>112</v>
      </c>
      <c r="V16" s="135">
        <f>AVERAGE(L16:L33)</f>
        <v>0.5</v>
      </c>
      <c r="W16" s="97">
        <f>AVERAGE(N16:N33)</f>
        <v>-1.93611111111111</v>
      </c>
    </row>
    <row r="17" ht="21.95" customHeight="1">
      <c r="A17" s="150">
        <v>1979</v>
      </c>
      <c r="B17" s="100">
        <v>36</v>
      </c>
      <c r="C17" s="83">
        <v>44</v>
      </c>
      <c r="D17" s="87">
        <v>1.22222222222222</v>
      </c>
      <c r="E17" s="40"/>
      <c r="F17" s="151">
        <v>1979</v>
      </c>
      <c r="G17" s="100">
        <v>17</v>
      </c>
      <c r="H17" s="83">
        <v>5.3</v>
      </c>
      <c r="I17" s="87">
        <v>0.311764705882353</v>
      </c>
      <c r="J17" s="40"/>
      <c r="K17" s="151">
        <v>1979</v>
      </c>
      <c r="L17" s="100">
        <v>0</v>
      </c>
      <c r="M17" s="83">
        <v>0</v>
      </c>
      <c r="N17" s="89"/>
      <c r="O17" t="s" s="131">
        <v>113</v>
      </c>
      <c r="P17" s="135">
        <f>AVERAGE(B17:B33)</f>
        <v>26.9411764705882</v>
      </c>
      <c r="Q17" s="97">
        <f>AVERAGE(D17:D33)</f>
        <v>1.18231961965248</v>
      </c>
      <c r="R17" t="s" s="134">
        <v>113</v>
      </c>
      <c r="S17" s="135">
        <f>AVERAGE(G17:G33)</f>
        <v>10.2352941176471</v>
      </c>
      <c r="T17" s="97">
        <f>AVERAGE(I17:I33)</f>
        <v>-0.0331335686612504</v>
      </c>
      <c r="U17" t="s" s="134">
        <v>113</v>
      </c>
      <c r="V17" s="135">
        <f>AVERAGE(L17:L33)</f>
        <v>0.470588235294118</v>
      </c>
      <c r="W17" s="97">
        <f>AVERAGE(N17:N33)</f>
        <v>-1.96333333333333</v>
      </c>
    </row>
    <row r="18" ht="21.95" customHeight="1">
      <c r="A18" s="150">
        <v>1980</v>
      </c>
      <c r="B18" s="100">
        <v>22</v>
      </c>
      <c r="C18" s="83">
        <v>29.1</v>
      </c>
      <c r="D18" s="87">
        <v>1.32272727272727</v>
      </c>
      <c r="E18" s="40"/>
      <c r="F18" s="151">
        <v>1980</v>
      </c>
      <c r="G18" s="100">
        <v>7</v>
      </c>
      <c r="H18" s="83">
        <v>0.6</v>
      </c>
      <c r="I18" s="87">
        <v>0.0857142857142857</v>
      </c>
      <c r="J18" s="40"/>
      <c r="K18" s="151">
        <v>1980</v>
      </c>
      <c r="L18" s="100">
        <v>0</v>
      </c>
      <c r="M18" s="83">
        <v>0</v>
      </c>
      <c r="N18" s="89"/>
      <c r="O18" t="s" s="131">
        <v>114</v>
      </c>
      <c r="P18" s="135">
        <f>AVERAGE(B18:B33)</f>
        <v>26.375</v>
      </c>
      <c r="Q18" s="97">
        <f>AVERAGE(D18:D33)</f>
        <v>1.17982570699188</v>
      </c>
      <c r="R18" t="s" s="134">
        <v>114</v>
      </c>
      <c r="S18" s="135">
        <f>AVERAGE(G18:G33)</f>
        <v>9.8125</v>
      </c>
      <c r="T18" s="97">
        <f>AVERAGE(I18:I33)</f>
        <v>-0.0546897108202256</v>
      </c>
      <c r="U18" t="s" s="134">
        <v>114</v>
      </c>
      <c r="V18" s="135">
        <f>AVERAGE(L18:L33)</f>
        <v>0.5</v>
      </c>
      <c r="W18" s="97">
        <f>AVERAGE(N18:N33)</f>
        <v>-1.96333333333333</v>
      </c>
    </row>
    <row r="19" ht="21.95" customHeight="1">
      <c r="A19" s="150">
        <v>1981</v>
      </c>
      <c r="B19" s="100">
        <v>22</v>
      </c>
      <c r="C19" s="83">
        <v>31.2</v>
      </c>
      <c r="D19" s="87">
        <v>1.41818181818182</v>
      </c>
      <c r="E19" s="40"/>
      <c r="F19" s="151">
        <v>1981</v>
      </c>
      <c r="G19" s="100">
        <v>7</v>
      </c>
      <c r="H19" s="83">
        <v>3.3</v>
      </c>
      <c r="I19" s="87">
        <v>0.471428571428571</v>
      </c>
      <c r="J19" s="40"/>
      <c r="K19" s="151">
        <v>1981</v>
      </c>
      <c r="L19" s="100">
        <v>0</v>
      </c>
      <c r="M19" s="83">
        <v>0</v>
      </c>
      <c r="N19" s="89"/>
      <c r="O19" t="s" s="131">
        <v>115</v>
      </c>
      <c r="P19" s="135">
        <f>AVERAGE(B19:B33)</f>
        <v>26.6666666666667</v>
      </c>
      <c r="Q19" s="97">
        <f>AVERAGE(D19:D33)</f>
        <v>1.17029893594285</v>
      </c>
      <c r="R19" t="s" s="134">
        <v>115</v>
      </c>
      <c r="S19" s="135">
        <f>AVERAGE(G19:G33)</f>
        <v>10</v>
      </c>
      <c r="T19" s="97">
        <f>AVERAGE(I19:I33)</f>
        <v>-0.0640499772558597</v>
      </c>
      <c r="U19" t="s" s="134">
        <v>115</v>
      </c>
      <c r="V19" s="135">
        <f>AVERAGE(L19:L33)</f>
        <v>0.533333333333333</v>
      </c>
      <c r="W19" s="97">
        <f>AVERAGE(N19:N33)</f>
        <v>-1.96333333333333</v>
      </c>
    </row>
    <row r="20" ht="21.95" customHeight="1">
      <c r="A20" s="150">
        <v>1982</v>
      </c>
      <c r="B20" s="100">
        <v>47</v>
      </c>
      <c r="C20" s="83">
        <v>53.6</v>
      </c>
      <c r="D20" s="87">
        <v>1.14042553191489</v>
      </c>
      <c r="E20" s="40"/>
      <c r="F20" s="151">
        <v>1982</v>
      </c>
      <c r="G20" s="100">
        <v>16</v>
      </c>
      <c r="H20" s="83">
        <v>-2.3</v>
      </c>
      <c r="I20" s="87">
        <v>-0.14375</v>
      </c>
      <c r="J20" s="40"/>
      <c r="K20" s="151">
        <v>1982</v>
      </c>
      <c r="L20" s="100">
        <v>1</v>
      </c>
      <c r="M20" s="83">
        <v>-2.2</v>
      </c>
      <c r="N20" s="89">
        <v>-2.2</v>
      </c>
      <c r="O20" t="s" s="131">
        <v>116</v>
      </c>
      <c r="P20" s="135">
        <f>AVERAGE(B20:B33)</f>
        <v>27</v>
      </c>
      <c r="Q20" s="97">
        <f>AVERAGE(D20:D33)</f>
        <v>1.15259301578292</v>
      </c>
      <c r="R20" t="s" s="134">
        <v>116</v>
      </c>
      <c r="S20" s="135">
        <f>AVERAGE(G20:G33)</f>
        <v>10.2142857142857</v>
      </c>
      <c r="T20" s="97">
        <f>AVERAGE(I20:I33)</f>
        <v>-0.102298445019033</v>
      </c>
      <c r="U20" t="s" s="134">
        <v>116</v>
      </c>
      <c r="V20" s="135">
        <f>AVERAGE(L20:L33)</f>
        <v>0.571428571428571</v>
      </c>
      <c r="W20" s="97">
        <f>AVERAGE(N20:N33)</f>
        <v>-1.96333333333333</v>
      </c>
    </row>
    <row r="21" ht="21.95" customHeight="1">
      <c r="A21" s="150">
        <v>1983</v>
      </c>
      <c r="B21" s="100">
        <v>23</v>
      </c>
      <c r="C21" s="83">
        <v>21.2</v>
      </c>
      <c r="D21" s="87">
        <v>0.9217391304347829</v>
      </c>
      <c r="E21" s="40"/>
      <c r="F21" s="151">
        <v>1983</v>
      </c>
      <c r="G21" s="100">
        <v>9</v>
      </c>
      <c r="H21" s="83">
        <v>-0.6</v>
      </c>
      <c r="I21" s="87">
        <v>-0.06666666666666669</v>
      </c>
      <c r="J21" s="40"/>
      <c r="K21" s="151">
        <v>1983</v>
      </c>
      <c r="L21" s="100">
        <v>0</v>
      </c>
      <c r="M21" s="83">
        <v>0</v>
      </c>
      <c r="N21" s="89"/>
      <c r="O21" t="s" s="131">
        <v>117</v>
      </c>
      <c r="P21" s="135">
        <f>AVERAGE(B21:B33)</f>
        <v>25.4615384615385</v>
      </c>
      <c r="Q21" s="97">
        <f>AVERAGE(D21:D33)</f>
        <v>1.15352897608046</v>
      </c>
      <c r="R21" t="s" s="134">
        <v>117</v>
      </c>
      <c r="S21" s="135">
        <f>AVERAGE(G21:G33)</f>
        <v>9.76923076923077</v>
      </c>
      <c r="T21" s="97">
        <f>AVERAGE(I21:I33)</f>
        <v>-0.0991098638666513</v>
      </c>
      <c r="U21" t="s" s="134">
        <v>117</v>
      </c>
      <c r="V21" s="135">
        <f>AVERAGE(L21:L33)</f>
        <v>0.538461538461538</v>
      </c>
      <c r="W21" s="97">
        <f>AVERAGE(N21:N33)</f>
        <v>-1.90416666666667</v>
      </c>
    </row>
    <row r="22" ht="21.95" customHeight="1">
      <c r="A22" s="150">
        <v>1984</v>
      </c>
      <c r="B22" s="100">
        <v>20</v>
      </c>
      <c r="C22" s="83">
        <v>27.9</v>
      </c>
      <c r="D22" s="87">
        <v>1.395</v>
      </c>
      <c r="E22" s="40"/>
      <c r="F22" s="151">
        <v>1984</v>
      </c>
      <c r="G22" s="100">
        <v>5</v>
      </c>
      <c r="H22" s="83">
        <v>-0.6</v>
      </c>
      <c r="I22" s="87">
        <v>-0.12</v>
      </c>
      <c r="J22" s="40"/>
      <c r="K22" s="151">
        <v>1984</v>
      </c>
      <c r="L22" s="100">
        <v>0</v>
      </c>
      <c r="M22" s="83">
        <v>0</v>
      </c>
      <c r="N22" s="89"/>
      <c r="O22" t="s" s="131">
        <v>118</v>
      </c>
      <c r="P22" s="135">
        <f>AVERAGE(B22:B33)</f>
        <v>25.6666666666667</v>
      </c>
      <c r="Q22" s="97">
        <f>AVERAGE(D22:D33)</f>
        <v>1.17284479655094</v>
      </c>
      <c r="R22" t="s" s="134">
        <v>118</v>
      </c>
      <c r="S22" s="135">
        <f>AVERAGE(G22:G33)</f>
        <v>9.83333333333333</v>
      </c>
      <c r="T22" s="97">
        <f>AVERAGE(I22:I33)</f>
        <v>-0.101813463633317</v>
      </c>
      <c r="U22" t="s" s="134">
        <v>118</v>
      </c>
      <c r="V22" s="135">
        <f>AVERAGE(L22:L33)</f>
        <v>0.583333333333333</v>
      </c>
      <c r="W22" s="97">
        <f>AVERAGE(N22:N33)</f>
        <v>-1.90416666666667</v>
      </c>
    </row>
    <row r="23" ht="21.95" customHeight="1">
      <c r="A23" s="150">
        <v>1985</v>
      </c>
      <c r="B23" s="100">
        <v>35</v>
      </c>
      <c r="C23" s="83">
        <v>45</v>
      </c>
      <c r="D23" s="87">
        <v>1.28571428571429</v>
      </c>
      <c r="E23" s="40"/>
      <c r="F23" s="151">
        <v>1985</v>
      </c>
      <c r="G23" s="100">
        <v>13</v>
      </c>
      <c r="H23" s="83">
        <v>2.3</v>
      </c>
      <c r="I23" s="87">
        <v>0.176923076923077</v>
      </c>
      <c r="J23" s="40"/>
      <c r="K23" s="151">
        <v>1985</v>
      </c>
      <c r="L23" s="100">
        <v>0</v>
      </c>
      <c r="M23" s="83">
        <v>0</v>
      </c>
      <c r="N23" s="89"/>
      <c r="O23" t="s" s="131">
        <v>119</v>
      </c>
      <c r="P23" s="135">
        <f>AVERAGE(B23:B33)</f>
        <v>26.1818181818182</v>
      </c>
      <c r="Q23" s="97">
        <f>AVERAGE(D23:D33)</f>
        <v>1.15264886896466</v>
      </c>
      <c r="R23" t="s" s="134">
        <v>119</v>
      </c>
      <c r="S23" s="135">
        <f>AVERAGE(G23:G33)</f>
        <v>10.2727272727273</v>
      </c>
      <c r="T23" s="97">
        <f>AVERAGE(I23:I33)</f>
        <v>-0.100160142145436</v>
      </c>
      <c r="U23" t="s" s="134">
        <v>119</v>
      </c>
      <c r="V23" s="135">
        <f>AVERAGE(L23:L33)</f>
        <v>0.636363636363636</v>
      </c>
      <c r="W23" s="97">
        <f>AVERAGE(N23:N33)</f>
        <v>-1.90416666666667</v>
      </c>
    </row>
    <row r="24" ht="21.95" customHeight="1">
      <c r="A24" s="150">
        <v>1986</v>
      </c>
      <c r="B24" s="100">
        <v>42</v>
      </c>
      <c r="C24" s="83">
        <v>44.5</v>
      </c>
      <c r="D24" s="87">
        <v>1.05952380952381</v>
      </c>
      <c r="E24" s="40"/>
      <c r="F24" s="151">
        <v>1986</v>
      </c>
      <c r="G24" s="100">
        <v>17</v>
      </c>
      <c r="H24" s="83">
        <v>-6.1</v>
      </c>
      <c r="I24" s="87">
        <v>-0.358823529411765</v>
      </c>
      <c r="J24" s="40"/>
      <c r="K24" s="151">
        <v>1986</v>
      </c>
      <c r="L24" s="100">
        <v>3</v>
      </c>
      <c r="M24" s="83">
        <v>-6.5</v>
      </c>
      <c r="N24" s="89">
        <v>-2.16666666666667</v>
      </c>
      <c r="O24" t="s" s="131">
        <v>98</v>
      </c>
      <c r="P24" s="135">
        <f>AVERAGE(B24:B33)</f>
        <v>25.3</v>
      </c>
      <c r="Q24" s="97">
        <f>AVERAGE(D24:D33)</f>
        <v>1.1393423272897</v>
      </c>
      <c r="R24" t="s" s="134">
        <v>98</v>
      </c>
      <c r="S24" s="135">
        <f>AVERAGE(G24:G33)</f>
        <v>10</v>
      </c>
      <c r="T24" s="97">
        <f>AVERAGE(I24:I33)</f>
        <v>-0.127868464052288</v>
      </c>
      <c r="U24" t="s" s="134">
        <v>98</v>
      </c>
      <c r="V24" s="135">
        <f>AVERAGE(L24:L33)</f>
        <v>0.7</v>
      </c>
      <c r="W24" s="97">
        <f>AVERAGE(N24:N33)</f>
        <v>-1.90416666666667</v>
      </c>
    </row>
    <row r="25" ht="21.95" customHeight="1">
      <c r="A25" s="150">
        <v>1987</v>
      </c>
      <c r="B25" s="100">
        <v>24</v>
      </c>
      <c r="C25" s="83">
        <v>25.1</v>
      </c>
      <c r="D25" s="87">
        <v>1.04583333333333</v>
      </c>
      <c r="E25" s="40"/>
      <c r="F25" s="151">
        <v>1987</v>
      </c>
      <c r="G25" s="100">
        <v>8</v>
      </c>
      <c r="H25" s="83">
        <v>-2.2</v>
      </c>
      <c r="I25" s="87">
        <v>-0.275</v>
      </c>
      <c r="J25" s="40"/>
      <c r="K25" s="151">
        <v>1987</v>
      </c>
      <c r="L25" s="100">
        <v>0</v>
      </c>
      <c r="M25" s="83">
        <v>0</v>
      </c>
      <c r="N25" s="89"/>
      <c r="O25" t="s" s="131">
        <v>120</v>
      </c>
      <c r="P25" s="135">
        <f>AVERAGE(B25:B33)</f>
        <v>23.4444444444444</v>
      </c>
      <c r="Q25" s="97">
        <f>AVERAGE(D25:D33)</f>
        <v>1.1482110514859</v>
      </c>
      <c r="R25" t="s" s="134">
        <v>120</v>
      </c>
      <c r="S25" s="135">
        <f>AVERAGE(G25:G33)</f>
        <v>9.22222222222222</v>
      </c>
      <c r="T25" s="97">
        <f>AVERAGE(I25:I33)</f>
        <v>-0.102206790123457</v>
      </c>
      <c r="U25" t="s" s="134">
        <v>120</v>
      </c>
      <c r="V25" s="135">
        <f>AVERAGE(L25:L33)</f>
        <v>0.444444444444444</v>
      </c>
      <c r="W25" s="97">
        <f>AVERAGE(N25:N33)</f>
        <v>-1.81666666666667</v>
      </c>
    </row>
    <row r="26" ht="21.95" customHeight="1">
      <c r="A26" s="150">
        <v>1988</v>
      </c>
      <c r="B26" s="154">
        <v>16</v>
      </c>
      <c r="C26" s="155">
        <v>12.5</v>
      </c>
      <c r="D26" s="156">
        <v>0.78125</v>
      </c>
      <c r="E26" s="40"/>
      <c r="F26" s="151">
        <v>1988</v>
      </c>
      <c r="G26" s="154">
        <v>9</v>
      </c>
      <c r="H26" s="155">
        <v>-0.5</v>
      </c>
      <c r="I26" s="156">
        <v>-0.0555555555555556</v>
      </c>
      <c r="J26" s="40"/>
      <c r="K26" s="151">
        <v>1988</v>
      </c>
      <c r="L26" s="154">
        <v>1</v>
      </c>
      <c r="M26" s="155">
        <v>-1.7</v>
      </c>
      <c r="N26" s="157">
        <v>-1.7</v>
      </c>
      <c r="O26" t="s" s="131">
        <v>121</v>
      </c>
      <c r="P26" s="135">
        <f>AVERAGE(B26:B33)</f>
        <v>23.375</v>
      </c>
      <c r="Q26" s="97">
        <f>AVERAGE(D26:D33)</f>
        <v>1.16100826625498</v>
      </c>
      <c r="R26" t="s" s="134">
        <v>121</v>
      </c>
      <c r="S26" s="135">
        <f>AVERAGE(G26:G33)</f>
        <v>9.375</v>
      </c>
      <c r="T26" s="97">
        <f>AVERAGE(I26:I33)</f>
        <v>-0.080607638888889</v>
      </c>
      <c r="U26" t="s" s="134">
        <v>121</v>
      </c>
      <c r="V26" s="135">
        <f>AVERAGE(L26:L33)</f>
        <v>0.5</v>
      </c>
      <c r="W26" s="97">
        <f>AVERAGE(N26:N33)</f>
        <v>-1.81666666666667</v>
      </c>
    </row>
    <row r="27" ht="21.95" customHeight="1">
      <c r="A27" s="150">
        <v>1989</v>
      </c>
      <c r="B27" s="100">
        <v>28</v>
      </c>
      <c r="C27" s="83">
        <v>35.6</v>
      </c>
      <c r="D27" s="87">
        <v>1.27142857142857</v>
      </c>
      <c r="E27" s="40"/>
      <c r="F27" s="151">
        <v>1989</v>
      </c>
      <c r="G27" s="100">
        <v>9</v>
      </c>
      <c r="H27" s="83">
        <v>-2.3</v>
      </c>
      <c r="I27" s="87">
        <v>-0.255555555555556</v>
      </c>
      <c r="J27" s="40"/>
      <c r="K27" s="151">
        <v>1989</v>
      </c>
      <c r="L27" s="100">
        <v>0</v>
      </c>
      <c r="M27" s="83">
        <v>0</v>
      </c>
      <c r="N27" s="89"/>
      <c r="O27" t="s" s="131">
        <v>122</v>
      </c>
      <c r="P27" s="135">
        <f>AVERAGE(B27:B33)</f>
        <v>24.4285714285714</v>
      </c>
      <c r="Q27" s="97">
        <f>AVERAGE(D27:D33)</f>
        <v>1.21525944714854</v>
      </c>
      <c r="R27" t="s" s="134">
        <v>122</v>
      </c>
      <c r="S27" s="135">
        <f>AVERAGE(G27:G33)</f>
        <v>9.428571428571431</v>
      </c>
      <c r="T27" s="97">
        <f>AVERAGE(I27:I33)</f>
        <v>-0.084186507936508</v>
      </c>
      <c r="U27" t="s" s="134">
        <v>122</v>
      </c>
      <c r="V27" s="135">
        <f>AVERAGE(L27:L33)</f>
        <v>0.428571428571429</v>
      </c>
      <c r="W27" s="97">
        <f>AVERAGE(N27:N33)</f>
        <v>-1.875</v>
      </c>
    </row>
    <row r="28" ht="21.95" customHeight="1">
      <c r="A28" s="150">
        <v>1990</v>
      </c>
      <c r="B28" s="204">
        <v>19</v>
      </c>
      <c r="C28" s="205">
        <v>30</v>
      </c>
      <c r="D28" s="206">
        <v>1.57894736842105</v>
      </c>
      <c r="E28" s="40"/>
      <c r="F28" s="151">
        <v>1990</v>
      </c>
      <c r="G28" s="204">
        <v>5</v>
      </c>
      <c r="H28" s="205">
        <v>1.2</v>
      </c>
      <c r="I28" s="206">
        <v>0.24</v>
      </c>
      <c r="J28" s="40"/>
      <c r="K28" s="151">
        <v>1990</v>
      </c>
      <c r="L28" s="204">
        <v>0</v>
      </c>
      <c r="M28" s="205">
        <v>0</v>
      </c>
      <c r="N28" s="207"/>
      <c r="O28" t="s" s="131">
        <v>123</v>
      </c>
      <c r="P28" s="135">
        <f>AVERAGE(B28:B33)</f>
        <v>23.8333333333333</v>
      </c>
      <c r="Q28" s="97">
        <f>AVERAGE(D28:D33)</f>
        <v>1.20589792643521</v>
      </c>
      <c r="R28" t="s" s="134">
        <v>123</v>
      </c>
      <c r="S28" s="135">
        <f>AVERAGE(G28:G33)</f>
        <v>9.5</v>
      </c>
      <c r="T28" s="97">
        <f>AVERAGE(I28:I33)</f>
        <v>-0.055625</v>
      </c>
      <c r="U28" t="s" s="134">
        <v>123</v>
      </c>
      <c r="V28" s="135">
        <f>AVERAGE(L28:L33)</f>
        <v>0.5</v>
      </c>
      <c r="W28" s="97">
        <f>AVERAGE(N28:N33)</f>
        <v>-1.875</v>
      </c>
    </row>
    <row r="29" ht="21.95" customHeight="1">
      <c r="A29" s="150">
        <v>1991</v>
      </c>
      <c r="B29" s="100">
        <v>20</v>
      </c>
      <c r="C29" s="83">
        <v>23.7</v>
      </c>
      <c r="D29" s="87">
        <v>1.185</v>
      </c>
      <c r="E29" s="40"/>
      <c r="F29" s="151">
        <v>1991</v>
      </c>
      <c r="G29" s="100">
        <v>6</v>
      </c>
      <c r="H29" s="83">
        <v>-1.5</v>
      </c>
      <c r="I29" s="87">
        <v>-0.25</v>
      </c>
      <c r="J29" s="40"/>
      <c r="K29" s="151">
        <v>1991</v>
      </c>
      <c r="L29" s="100">
        <v>1</v>
      </c>
      <c r="M29" s="83">
        <v>-1.7</v>
      </c>
      <c r="N29" s="89">
        <v>-1.7</v>
      </c>
      <c r="O29" t="s" s="131">
        <v>104</v>
      </c>
      <c r="P29" s="135">
        <f>AVERAGE(B29:B33)</f>
        <v>24.8</v>
      </c>
      <c r="Q29" s="97">
        <f>AVERAGE(D29:D33)</f>
        <v>1.13128803803804</v>
      </c>
      <c r="R29" t="s" s="134">
        <v>104</v>
      </c>
      <c r="S29" s="135">
        <f>AVERAGE(G29:G33)</f>
        <v>10.4</v>
      </c>
      <c r="T29" s="97">
        <f>AVERAGE(I29:I33)</f>
        <v>-0.11475</v>
      </c>
      <c r="U29" t="s" s="134">
        <v>104</v>
      </c>
      <c r="V29" s="135">
        <f>AVERAGE(L29:L33)</f>
        <v>0.6</v>
      </c>
      <c r="W29" s="97">
        <f>AVERAGE(N29:N33)</f>
        <v>-1.875</v>
      </c>
    </row>
    <row r="30" ht="21.95" customHeight="1">
      <c r="A30" s="150">
        <v>1992</v>
      </c>
      <c r="B30" s="100">
        <v>24</v>
      </c>
      <c r="C30" s="83">
        <v>29.9</v>
      </c>
      <c r="D30" s="87">
        <v>1.24583333333333</v>
      </c>
      <c r="E30" s="40"/>
      <c r="F30" s="151">
        <v>1992</v>
      </c>
      <c r="G30" s="100">
        <v>10</v>
      </c>
      <c r="H30" s="83">
        <v>1.7</v>
      </c>
      <c r="I30" s="87">
        <v>0.17</v>
      </c>
      <c r="J30" s="40"/>
      <c r="K30" s="151">
        <v>1992</v>
      </c>
      <c r="L30" s="100">
        <v>0</v>
      </c>
      <c r="M30" s="83">
        <v>0</v>
      </c>
      <c r="N30" s="89"/>
      <c r="O30" t="s" s="131">
        <v>124</v>
      </c>
      <c r="P30" s="135">
        <f>AVERAGE(B30:B33)</f>
        <v>26</v>
      </c>
      <c r="Q30" s="97">
        <f>AVERAGE(D30:D33)</f>
        <v>1.11786004754755</v>
      </c>
      <c r="R30" t="s" s="134">
        <v>124</v>
      </c>
      <c r="S30" s="135">
        <f>AVERAGE(G30:G33)</f>
        <v>11.5</v>
      </c>
      <c r="T30" s="97">
        <f>AVERAGE(I30:I33)</f>
        <v>-0.0809375</v>
      </c>
      <c r="U30" t="s" s="134">
        <v>124</v>
      </c>
      <c r="V30" s="135">
        <f>AVERAGE(L30:L33)</f>
        <v>0.5</v>
      </c>
      <c r="W30" s="97">
        <f>AVERAGE(N30:N33)</f>
        <v>-2.05</v>
      </c>
    </row>
    <row r="31" ht="21.95" customHeight="1">
      <c r="A31" s="150">
        <v>1993</v>
      </c>
      <c r="B31" s="100">
        <v>16</v>
      </c>
      <c r="C31" s="83">
        <v>23.5</v>
      </c>
      <c r="D31" s="87">
        <v>1.46875</v>
      </c>
      <c r="E31" s="40"/>
      <c r="F31" s="151">
        <v>1993</v>
      </c>
      <c r="G31" s="100">
        <v>4</v>
      </c>
      <c r="H31" s="83">
        <v>-1.1</v>
      </c>
      <c r="I31" s="87">
        <v>-0.275</v>
      </c>
      <c r="J31" s="40"/>
      <c r="K31" s="151">
        <v>1993</v>
      </c>
      <c r="L31" s="100">
        <v>0</v>
      </c>
      <c r="M31" s="83">
        <v>0</v>
      </c>
      <c r="N31" s="89"/>
      <c r="O31" t="s" s="131">
        <v>125</v>
      </c>
      <c r="P31" s="135">
        <f>AVERAGE(B31:B33)</f>
        <v>26.6666666666667</v>
      </c>
      <c r="Q31" s="97">
        <f>AVERAGE(D31:D33)</f>
        <v>1.07520228561895</v>
      </c>
      <c r="R31" t="s" s="134">
        <v>125</v>
      </c>
      <c r="S31" s="135">
        <f>AVERAGE(G31:G33)</f>
        <v>12</v>
      </c>
      <c r="T31" s="97">
        <f>AVERAGE(I31:I33)</f>
        <v>-0.164583333333333</v>
      </c>
      <c r="U31" t="s" s="134">
        <v>125</v>
      </c>
      <c r="V31" s="135">
        <f>AVERAGE(L31:L33)</f>
        <v>0.666666666666667</v>
      </c>
      <c r="W31" s="97">
        <f>AVERAGE(N31:N33)</f>
        <v>-2.05</v>
      </c>
    </row>
    <row r="32" ht="21.95" customHeight="1">
      <c r="A32" s="150">
        <v>1994</v>
      </c>
      <c r="B32" s="100">
        <v>37</v>
      </c>
      <c r="C32" s="83">
        <v>40.2</v>
      </c>
      <c r="D32" s="87">
        <v>1.08648648648649</v>
      </c>
      <c r="E32" s="40"/>
      <c r="F32" s="151">
        <v>1994</v>
      </c>
      <c r="G32" s="100">
        <v>16</v>
      </c>
      <c r="H32" s="83">
        <v>-1.4</v>
      </c>
      <c r="I32" s="87">
        <v>-0.08749999999999999</v>
      </c>
      <c r="J32" s="40"/>
      <c r="K32" s="151">
        <v>1994</v>
      </c>
      <c r="L32" s="100">
        <v>2</v>
      </c>
      <c r="M32" s="83">
        <v>-4.1</v>
      </c>
      <c r="N32" s="89">
        <v>-2.05</v>
      </c>
      <c r="O32" t="s" s="131">
        <v>126</v>
      </c>
      <c r="P32" s="135">
        <f>AVERAGE(B32:B33)</f>
        <v>32</v>
      </c>
      <c r="Q32" s="97">
        <f>AVERAGE(D32:D33)</f>
        <v>0.8784284284284301</v>
      </c>
      <c r="R32" t="s" s="134">
        <v>126</v>
      </c>
      <c r="S32" s="135">
        <f>AVERAGE(G32:G33)</f>
        <v>16</v>
      </c>
      <c r="T32" s="97">
        <f>AVERAGE(I32:I33)</f>
        <v>-0.109375</v>
      </c>
      <c r="U32" t="s" s="134">
        <v>126</v>
      </c>
      <c r="V32" s="135">
        <f>AVERAGE(L32:L33)</f>
        <v>1</v>
      </c>
      <c r="W32" s="97">
        <f>AVERAGE(N32:N33)</f>
        <v>-2.05</v>
      </c>
    </row>
    <row r="33" ht="21.95" customHeight="1">
      <c r="A33" s="150">
        <v>1995</v>
      </c>
      <c r="B33" s="100">
        <v>27</v>
      </c>
      <c r="C33" s="83">
        <v>18.1</v>
      </c>
      <c r="D33" s="87">
        <v>0.67037037037037</v>
      </c>
      <c r="E33" s="40"/>
      <c r="F33" s="151">
        <v>1995</v>
      </c>
      <c r="G33" s="100">
        <v>16</v>
      </c>
      <c r="H33" s="83">
        <v>-2.1</v>
      </c>
      <c r="I33" s="87">
        <v>-0.13125</v>
      </c>
      <c r="J33" s="40"/>
      <c r="K33" s="151">
        <v>1995</v>
      </c>
      <c r="L33" s="100">
        <v>0</v>
      </c>
      <c r="M33" s="83">
        <v>0</v>
      </c>
      <c r="N33" s="89"/>
      <c r="O33" t="s" s="131">
        <v>127</v>
      </c>
      <c r="P33" s="135">
        <f>AVERAGE(B33)</f>
        <v>27</v>
      </c>
      <c r="Q33" s="97">
        <f>AVERAGE(D33)</f>
        <v>0.67037037037037</v>
      </c>
      <c r="R33" t="s" s="134">
        <v>127</v>
      </c>
      <c r="S33" s="135">
        <f>AVERAGE(G33)</f>
        <v>16</v>
      </c>
      <c r="T33" s="97">
        <f>AVERAGE(I33)</f>
        <v>-0.13125</v>
      </c>
      <c r="U33" t="s" s="134">
        <v>127</v>
      </c>
      <c r="V33" s="135">
        <f>AVERAGE(L33)</f>
        <v>0</v>
      </c>
      <c r="W33" s="97"/>
    </row>
    <row r="34" ht="21.95" customHeight="1">
      <c r="A34" s="150">
        <v>1996</v>
      </c>
      <c r="B34" s="100">
        <v>19</v>
      </c>
      <c r="C34" s="83">
        <v>14.2</v>
      </c>
      <c r="D34" s="87">
        <v>0.747368421052632</v>
      </c>
      <c r="E34" s="40"/>
      <c r="F34" s="151">
        <v>1996</v>
      </c>
      <c r="G34" s="100">
        <v>11</v>
      </c>
      <c r="H34" s="83">
        <v>-0.3</v>
      </c>
      <c r="I34" s="87">
        <v>-0.0272727272727273</v>
      </c>
      <c r="J34" s="40"/>
      <c r="K34" s="151">
        <v>1996</v>
      </c>
      <c r="L34" s="100">
        <v>1</v>
      </c>
      <c r="M34" s="83">
        <v>-1.6</v>
      </c>
      <c r="N34" s="89">
        <v>-1.6</v>
      </c>
      <c r="O34" t="s" s="131">
        <v>128</v>
      </c>
      <c r="P34" s="158">
        <f>AVERAGE(B34)</f>
        <v>19</v>
      </c>
      <c r="Q34" s="159">
        <f>AVERAGE(D34)</f>
        <v>0.747368421052632</v>
      </c>
      <c r="R34" t="s" s="134">
        <v>128</v>
      </c>
      <c r="S34" s="158">
        <f>AVERAGE(G34)</f>
        <v>11</v>
      </c>
      <c r="T34" s="159">
        <f>AVERAGE(I34)</f>
        <v>-0.0272727272727273</v>
      </c>
      <c r="U34" t="s" s="134">
        <v>128</v>
      </c>
      <c r="V34" s="158">
        <f>AVERAGE(L34)</f>
        <v>1</v>
      </c>
      <c r="W34" s="159">
        <f>AVERAGE(N34)</f>
        <v>-1.6</v>
      </c>
    </row>
    <row r="35" ht="21.95" customHeight="1">
      <c r="A35" s="150">
        <v>1997</v>
      </c>
      <c r="B35" s="100">
        <v>35</v>
      </c>
      <c r="C35" s="83">
        <v>36.2</v>
      </c>
      <c r="D35" s="87">
        <v>1.03428571428571</v>
      </c>
      <c r="E35" s="40"/>
      <c r="F35" s="151">
        <v>1997</v>
      </c>
      <c r="G35" s="100">
        <v>15</v>
      </c>
      <c r="H35" s="83">
        <v>-1.9</v>
      </c>
      <c r="I35" s="87">
        <v>-0.126666666666667</v>
      </c>
      <c r="J35" s="40"/>
      <c r="K35" s="151">
        <v>1997</v>
      </c>
      <c r="L35" s="100">
        <v>0</v>
      </c>
      <c r="M35" s="83">
        <v>0</v>
      </c>
      <c r="N35" s="89"/>
      <c r="O35" t="s" s="131">
        <v>127</v>
      </c>
      <c r="P35" s="135">
        <f>AVERAGE(B35)</f>
        <v>35</v>
      </c>
      <c r="Q35" s="97">
        <f>AVERAGE(D35)</f>
        <v>1.03428571428571</v>
      </c>
      <c r="R35" t="s" s="134">
        <v>127</v>
      </c>
      <c r="S35" s="135">
        <f>AVERAGE(G35)</f>
        <v>15</v>
      </c>
      <c r="T35" s="97">
        <f>AVERAGE(I35)</f>
        <v>-0.126666666666667</v>
      </c>
      <c r="U35" t="s" s="134">
        <v>127</v>
      </c>
      <c r="V35" s="135">
        <f>AVERAGE(L35)</f>
        <v>0</v>
      </c>
      <c r="W35" s="97"/>
    </row>
    <row r="36" ht="21.95" customHeight="1">
      <c r="A36" s="150">
        <v>1998</v>
      </c>
      <c r="B36" s="100">
        <v>16</v>
      </c>
      <c r="C36" s="83">
        <v>22.7</v>
      </c>
      <c r="D36" s="87">
        <v>1.41875</v>
      </c>
      <c r="E36" s="40"/>
      <c r="F36" s="151">
        <v>1998</v>
      </c>
      <c r="G36" s="100">
        <v>4</v>
      </c>
      <c r="H36" s="83">
        <v>0.6</v>
      </c>
      <c r="I36" s="87">
        <v>0.15</v>
      </c>
      <c r="J36" s="40"/>
      <c r="K36" s="151">
        <v>1998</v>
      </c>
      <c r="L36" s="100">
        <v>0</v>
      </c>
      <c r="M36" s="83">
        <v>0</v>
      </c>
      <c r="N36" s="89"/>
      <c r="O36" t="s" s="131">
        <v>126</v>
      </c>
      <c r="P36" s="135">
        <f>AVERAGE(B35:B36)</f>
        <v>25.5</v>
      </c>
      <c r="Q36" s="97">
        <f>AVERAGE(D35:D36)</f>
        <v>1.22651785714286</v>
      </c>
      <c r="R36" t="s" s="134">
        <v>126</v>
      </c>
      <c r="S36" s="135">
        <f>AVERAGE(G35:G36)</f>
        <v>9.5</v>
      </c>
      <c r="T36" s="97">
        <f>AVERAGE(I35:I36)</f>
        <v>0.0116666666666665</v>
      </c>
      <c r="U36" t="s" s="134">
        <v>126</v>
      </c>
      <c r="V36" s="135">
        <f>AVERAGE(L35:L36)</f>
        <v>0</v>
      </c>
      <c r="W36" s="97"/>
    </row>
    <row r="37" ht="21.95" customHeight="1">
      <c r="A37" s="150">
        <v>1999</v>
      </c>
      <c r="B37" s="100">
        <v>22</v>
      </c>
      <c r="C37" s="83">
        <v>28.1</v>
      </c>
      <c r="D37" s="87">
        <v>1.27727272727273</v>
      </c>
      <c r="E37" s="40"/>
      <c r="F37" s="151">
        <v>1999</v>
      </c>
      <c r="G37" s="100">
        <v>8</v>
      </c>
      <c r="H37" s="83">
        <v>0</v>
      </c>
      <c r="I37" s="87">
        <v>0</v>
      </c>
      <c r="J37" s="40"/>
      <c r="K37" s="151">
        <v>1999</v>
      </c>
      <c r="L37" s="100">
        <v>1</v>
      </c>
      <c r="M37" s="83">
        <v>-1.8</v>
      </c>
      <c r="N37" s="89">
        <v>-1.8</v>
      </c>
      <c r="O37" t="s" s="131">
        <v>125</v>
      </c>
      <c r="P37" s="135">
        <f>AVERAGE(B35:B37)</f>
        <v>24.3333333333333</v>
      </c>
      <c r="Q37" s="97">
        <f>AVERAGE(D35:D37)</f>
        <v>1.24343614718615</v>
      </c>
      <c r="R37" t="s" s="134">
        <v>125</v>
      </c>
      <c r="S37" s="135">
        <f>AVERAGE(G35:G37)</f>
        <v>9</v>
      </c>
      <c r="T37" s="97">
        <f>AVERAGE(I35:I37)</f>
        <v>0.00777777777777767</v>
      </c>
      <c r="U37" t="s" s="134">
        <v>125</v>
      </c>
      <c r="V37" s="135">
        <f>AVERAGE(L35:L37)</f>
        <v>0.333333333333333</v>
      </c>
      <c r="W37" s="97">
        <f>AVERAGE(N35:N37)</f>
        <v>-1.8</v>
      </c>
    </row>
    <row r="38" ht="21.95" customHeight="1">
      <c r="A38" s="150">
        <v>2000</v>
      </c>
      <c r="B38" s="100">
        <v>29</v>
      </c>
      <c r="C38" s="83">
        <v>30.9</v>
      </c>
      <c r="D38" s="87">
        <v>1.06551724137931</v>
      </c>
      <c r="E38" s="40"/>
      <c r="F38" s="151">
        <v>2000</v>
      </c>
      <c r="G38" s="100">
        <v>12</v>
      </c>
      <c r="H38" s="83">
        <v>-2.9</v>
      </c>
      <c r="I38" s="87">
        <v>-0.241666666666667</v>
      </c>
      <c r="J38" s="40"/>
      <c r="K38" s="151">
        <v>2000</v>
      </c>
      <c r="L38" s="100">
        <v>2</v>
      </c>
      <c r="M38" s="83">
        <v>-3.9</v>
      </c>
      <c r="N38" s="89">
        <v>-1.95</v>
      </c>
      <c r="O38" t="s" s="131">
        <v>124</v>
      </c>
      <c r="P38" s="135">
        <f>AVERAGE(B35:B38)</f>
        <v>25.5</v>
      </c>
      <c r="Q38" s="97">
        <f>AVERAGE(D35:D38)</f>
        <v>1.19895642073444</v>
      </c>
      <c r="R38" t="s" s="134">
        <v>124</v>
      </c>
      <c r="S38" s="135">
        <f>AVERAGE(G35:G38)</f>
        <v>9.75</v>
      </c>
      <c r="T38" s="97">
        <f>AVERAGE(I35:I38)</f>
        <v>-0.0545833333333335</v>
      </c>
      <c r="U38" t="s" s="134">
        <v>124</v>
      </c>
      <c r="V38" s="135">
        <f>AVERAGE(L35:L38)</f>
        <v>0.75</v>
      </c>
      <c r="W38" s="97">
        <f>AVERAGE(N35:N38)</f>
        <v>-1.875</v>
      </c>
    </row>
    <row r="39" ht="21.95" customHeight="1">
      <c r="A39" s="150">
        <v>2001</v>
      </c>
      <c r="B39" s="100">
        <v>57</v>
      </c>
      <c r="C39" s="83">
        <v>4.6</v>
      </c>
      <c r="D39" s="87">
        <v>0.0807017543859649</v>
      </c>
      <c r="E39" s="40"/>
      <c r="F39" s="151">
        <v>2001</v>
      </c>
      <c r="G39" s="100">
        <v>36</v>
      </c>
      <c r="H39" s="83">
        <v>-36</v>
      </c>
      <c r="I39" s="87">
        <v>-1</v>
      </c>
      <c r="J39" s="40"/>
      <c r="K39" s="151">
        <v>2001</v>
      </c>
      <c r="L39" s="100">
        <v>16</v>
      </c>
      <c r="M39" s="83">
        <v>-34.2</v>
      </c>
      <c r="N39" s="89">
        <v>-2.1375</v>
      </c>
      <c r="O39" t="s" s="131">
        <v>104</v>
      </c>
      <c r="P39" s="135">
        <f>AVERAGE(B35:B39)</f>
        <v>31.8</v>
      </c>
      <c r="Q39" s="97">
        <f>AVERAGE(D35:D39)</f>
        <v>0.975305487464743</v>
      </c>
      <c r="R39" t="s" s="134">
        <v>104</v>
      </c>
      <c r="S39" s="135">
        <f>AVERAGE(G35:G39)</f>
        <v>15</v>
      </c>
      <c r="T39" s="97">
        <f>AVERAGE(I35:I39)</f>
        <v>-0.243666666666667</v>
      </c>
      <c r="U39" t="s" s="134">
        <v>104</v>
      </c>
      <c r="V39" s="135">
        <f>AVERAGE(L35:L39)</f>
        <v>3.8</v>
      </c>
      <c r="W39" s="97">
        <f>AVERAGE(N35:N39)</f>
        <v>-1.9625</v>
      </c>
    </row>
    <row r="40" ht="21.95" customHeight="1">
      <c r="A40" s="150">
        <v>2002</v>
      </c>
      <c r="B40" s="100">
        <v>52</v>
      </c>
      <c r="C40" s="83">
        <v>-15.1</v>
      </c>
      <c r="D40" s="87">
        <v>-0.290384615384615</v>
      </c>
      <c r="E40" s="40"/>
      <c r="F40" s="151">
        <v>2002</v>
      </c>
      <c r="G40" s="100">
        <v>35</v>
      </c>
      <c r="H40" s="83">
        <v>-50</v>
      </c>
      <c r="I40" s="87">
        <v>-1.42857142857143</v>
      </c>
      <c r="J40" s="40"/>
      <c r="K40" s="151">
        <v>2002</v>
      </c>
      <c r="L40" s="100">
        <v>15</v>
      </c>
      <c r="M40" s="83">
        <v>-44.5</v>
      </c>
      <c r="N40" s="89">
        <v>-2.96666666666667</v>
      </c>
      <c r="O40" t="s" s="131">
        <v>123</v>
      </c>
      <c r="P40" s="135">
        <f>AVERAGE(B35:B40)</f>
        <v>35.1666666666667</v>
      </c>
      <c r="Q40" s="97">
        <f>AVERAGE(D35:D40)</f>
        <v>0.76435713698985</v>
      </c>
      <c r="R40" t="s" s="134">
        <v>123</v>
      </c>
      <c r="S40" s="135">
        <f>AVERAGE(G35:G40)</f>
        <v>18.3333333333333</v>
      </c>
      <c r="T40" s="97">
        <f>AVERAGE(I35:I40)</f>
        <v>-0.441150793650794</v>
      </c>
      <c r="U40" t="s" s="134">
        <v>123</v>
      </c>
      <c r="V40" s="135">
        <f>AVERAGE(L35:L40)</f>
        <v>5.66666666666667</v>
      </c>
      <c r="W40" s="97">
        <f>AVERAGE(N35:N40)</f>
        <v>-2.21354166666667</v>
      </c>
    </row>
    <row r="41" ht="21.95" customHeight="1">
      <c r="A41" s="150">
        <v>2003</v>
      </c>
      <c r="B41" s="100">
        <v>52</v>
      </c>
      <c r="C41" s="83">
        <v>20</v>
      </c>
      <c r="D41" s="87">
        <v>0.384615384615385</v>
      </c>
      <c r="E41" s="40"/>
      <c r="F41" s="151">
        <v>2003</v>
      </c>
      <c r="G41" s="100">
        <v>29</v>
      </c>
      <c r="H41" s="83">
        <v>-26.9</v>
      </c>
      <c r="I41" s="87">
        <v>-0.927586206896552</v>
      </c>
      <c r="J41" s="40"/>
      <c r="K41" s="151">
        <v>2003</v>
      </c>
      <c r="L41" s="100">
        <v>10</v>
      </c>
      <c r="M41" s="83">
        <v>-24.6</v>
      </c>
      <c r="N41" s="89">
        <v>-2.46</v>
      </c>
      <c r="O41" t="s" s="131">
        <v>122</v>
      </c>
      <c r="P41" s="135">
        <f>AVERAGE(B35:B41)</f>
        <v>37.5714285714286</v>
      </c>
      <c r="Q41" s="97">
        <f>AVERAGE(D35:D41)</f>
        <v>0.710108315222069</v>
      </c>
      <c r="R41" t="s" s="134">
        <v>122</v>
      </c>
      <c r="S41" s="135">
        <f>AVERAGE(G35:G41)</f>
        <v>19.8571428571429</v>
      </c>
      <c r="T41" s="97">
        <f>AVERAGE(I35:I41)</f>
        <v>-0.510641566971617</v>
      </c>
      <c r="U41" t="s" s="134">
        <v>122</v>
      </c>
      <c r="V41" s="135">
        <f>AVERAGE(L35:L41)</f>
        <v>6.28571428571429</v>
      </c>
      <c r="W41" s="97">
        <f>AVERAGE(N35:N41)</f>
        <v>-2.26283333333333</v>
      </c>
    </row>
    <row r="42" ht="21.95" customHeight="1">
      <c r="A42" s="150">
        <v>2004</v>
      </c>
      <c r="B42" s="100">
        <v>64</v>
      </c>
      <c r="C42" s="83">
        <v>25.8</v>
      </c>
      <c r="D42" s="87">
        <v>0.403125</v>
      </c>
      <c r="E42" s="40"/>
      <c r="F42" s="151">
        <v>2004</v>
      </c>
      <c r="G42" s="100">
        <v>37</v>
      </c>
      <c r="H42" s="83">
        <v>-25</v>
      </c>
      <c r="I42" s="87">
        <v>-0.675675675675676</v>
      </c>
      <c r="J42" s="40"/>
      <c r="K42" s="151">
        <v>2004</v>
      </c>
      <c r="L42" s="100">
        <v>7</v>
      </c>
      <c r="M42" s="83">
        <v>-14.4</v>
      </c>
      <c r="N42" s="89">
        <v>-2.05714285714286</v>
      </c>
      <c r="O42" t="s" s="131">
        <v>121</v>
      </c>
      <c r="P42" s="135">
        <f>AVERAGE(B35:B42)</f>
        <v>40.875</v>
      </c>
      <c r="Q42" s="97">
        <f>AVERAGE(D35:D42)</f>
        <v>0.671735400819311</v>
      </c>
      <c r="R42" t="s" s="134">
        <v>121</v>
      </c>
      <c r="S42" s="135">
        <f>AVERAGE(G35:G42)</f>
        <v>22</v>
      </c>
      <c r="T42" s="97">
        <f>AVERAGE(I35:I42)</f>
        <v>-0.531270830559624</v>
      </c>
      <c r="U42" t="s" s="134">
        <v>121</v>
      </c>
      <c r="V42" s="135">
        <f>AVERAGE(L35:L42)</f>
        <v>6.375</v>
      </c>
      <c r="W42" s="97">
        <f>AVERAGE(N35:N42)</f>
        <v>-2.22855158730159</v>
      </c>
    </row>
    <row r="43" ht="21.95" customHeight="1">
      <c r="A43" s="150">
        <v>2005</v>
      </c>
      <c r="B43" s="100">
        <v>51</v>
      </c>
      <c r="C43" s="83">
        <v>12.7</v>
      </c>
      <c r="D43" s="87">
        <v>0.249019607843137</v>
      </c>
      <c r="E43" s="40"/>
      <c r="F43" s="151">
        <v>2005</v>
      </c>
      <c r="G43" s="100">
        <v>34</v>
      </c>
      <c r="H43" s="83">
        <v>-17.7</v>
      </c>
      <c r="I43" s="87">
        <v>-0.520588235294118</v>
      </c>
      <c r="J43" s="40"/>
      <c r="K43" s="151">
        <v>2005</v>
      </c>
      <c r="L43" s="100">
        <v>6</v>
      </c>
      <c r="M43" s="83">
        <v>-18.4</v>
      </c>
      <c r="N43" s="89">
        <v>-3.06666666666667</v>
      </c>
      <c r="O43" t="s" s="131">
        <v>120</v>
      </c>
      <c r="P43" s="135">
        <f>AVERAGE(B35:B43)</f>
        <v>42</v>
      </c>
      <c r="Q43" s="97">
        <f>AVERAGE(D35:D43)</f>
        <v>0.624766979377514</v>
      </c>
      <c r="R43" t="s" s="134">
        <v>120</v>
      </c>
      <c r="S43" s="135">
        <f>AVERAGE(G35:G43)</f>
        <v>23.3333333333333</v>
      </c>
      <c r="T43" s="97">
        <f>AVERAGE(I35:I43)</f>
        <v>-0.530083875530123</v>
      </c>
      <c r="U43" t="s" s="134">
        <v>120</v>
      </c>
      <c r="V43" s="135">
        <f>AVERAGE(L35:L43)</f>
        <v>6.33333333333333</v>
      </c>
      <c r="W43" s="97">
        <f>AVERAGE(N35:N43)</f>
        <v>-2.34828231292517</v>
      </c>
    </row>
    <row r="44" ht="21.95" customHeight="1">
      <c r="A44" s="150">
        <v>2006</v>
      </c>
      <c r="B44" s="100">
        <v>60</v>
      </c>
      <c r="C44" s="83">
        <v>-7.5</v>
      </c>
      <c r="D44" s="87">
        <v>-0.125</v>
      </c>
      <c r="E44" s="40"/>
      <c r="F44" s="151">
        <v>2006</v>
      </c>
      <c r="G44" s="100">
        <v>44</v>
      </c>
      <c r="H44" s="83">
        <v>-40</v>
      </c>
      <c r="I44" s="87">
        <v>-0.9090909090909089</v>
      </c>
      <c r="J44" s="40"/>
      <c r="K44" s="151">
        <v>2006</v>
      </c>
      <c r="L44" s="100">
        <v>15</v>
      </c>
      <c r="M44" s="83">
        <v>-36.4</v>
      </c>
      <c r="N44" s="89">
        <v>-2.42666666666667</v>
      </c>
      <c r="O44" t="s" s="131">
        <v>98</v>
      </c>
      <c r="P44" s="135">
        <f>AVERAGE(B35:B44)</f>
        <v>43.8</v>
      </c>
      <c r="Q44" s="97">
        <f>AVERAGE(D35:D44)</f>
        <v>0.5497902814397621</v>
      </c>
      <c r="R44" t="s" s="134">
        <v>98</v>
      </c>
      <c r="S44" s="135">
        <f>AVERAGE(G35:G44)</f>
        <v>25.4</v>
      </c>
      <c r="T44" s="97">
        <f>AVERAGE(I35:I44)</f>
        <v>-0.567984578886202</v>
      </c>
      <c r="U44" t="s" s="134">
        <v>98</v>
      </c>
      <c r="V44" s="135">
        <f>AVERAGE(L35:L44)</f>
        <v>7.2</v>
      </c>
      <c r="W44" s="97">
        <f>AVERAGE(N35:N44)</f>
        <v>-2.35808035714286</v>
      </c>
    </row>
    <row r="45" ht="21.95" customHeight="1">
      <c r="A45" s="150">
        <v>2007</v>
      </c>
      <c r="B45" s="100">
        <v>42</v>
      </c>
      <c r="C45" s="83">
        <v>39.8</v>
      </c>
      <c r="D45" s="87">
        <v>0.947619047619048</v>
      </c>
      <c r="E45" s="40"/>
      <c r="F45" s="151">
        <v>2007</v>
      </c>
      <c r="G45" s="100">
        <v>19</v>
      </c>
      <c r="H45" s="83">
        <v>-3.4</v>
      </c>
      <c r="I45" s="87">
        <v>-0.178947368421053</v>
      </c>
      <c r="J45" s="40"/>
      <c r="K45" s="151">
        <v>2007</v>
      </c>
      <c r="L45" s="100">
        <v>3</v>
      </c>
      <c r="M45" s="83">
        <v>-7.9</v>
      </c>
      <c r="N45" s="89">
        <v>-2.63333333333333</v>
      </c>
      <c r="O45" t="s" s="131">
        <v>119</v>
      </c>
      <c r="P45" s="135">
        <f>AVERAGE(B35:B45)</f>
        <v>43.6363636363636</v>
      </c>
      <c r="Q45" s="97">
        <f>AVERAGE(D35:D45)</f>
        <v>0.585956532910606</v>
      </c>
      <c r="R45" t="s" s="134">
        <v>119</v>
      </c>
      <c r="S45" s="135">
        <f>AVERAGE(G35:G45)</f>
        <v>24.8181818181818</v>
      </c>
      <c r="T45" s="97">
        <f>AVERAGE(I35:I45)</f>
        <v>-0.532617559753007</v>
      </c>
      <c r="U45" t="s" s="134">
        <v>119</v>
      </c>
      <c r="V45" s="135">
        <f>AVERAGE(L35:L45)</f>
        <v>6.81818181818182</v>
      </c>
      <c r="W45" s="97">
        <f>AVERAGE(N35:N45)</f>
        <v>-2.38866402116402</v>
      </c>
    </row>
    <row r="46" ht="21.95" customHeight="1">
      <c r="A46" s="150">
        <v>2008</v>
      </c>
      <c r="B46" s="100">
        <v>62</v>
      </c>
      <c r="C46" s="83">
        <v>11</v>
      </c>
      <c r="D46" s="87">
        <v>0.17741935483871</v>
      </c>
      <c r="E46" s="40"/>
      <c r="F46" s="151">
        <v>2008</v>
      </c>
      <c r="G46" s="100">
        <v>38</v>
      </c>
      <c r="H46" s="83">
        <v>-32</v>
      </c>
      <c r="I46" s="87">
        <v>-0.842105263157895</v>
      </c>
      <c r="J46" s="40"/>
      <c r="K46" s="151">
        <v>2008</v>
      </c>
      <c r="L46" s="100">
        <v>13</v>
      </c>
      <c r="M46" s="83">
        <v>-27.3</v>
      </c>
      <c r="N46" s="89">
        <v>-2.1</v>
      </c>
      <c r="O46" t="s" s="131">
        <v>118</v>
      </c>
      <c r="P46" s="135">
        <f>AVERAGE(B35:B46)</f>
        <v>45.1666666666667</v>
      </c>
      <c r="Q46" s="97">
        <f>AVERAGE(D35:D46)</f>
        <v>0.5519117680712819</v>
      </c>
      <c r="R46" t="s" s="134">
        <v>118</v>
      </c>
      <c r="S46" s="135">
        <f>AVERAGE(G35:G46)</f>
        <v>25.9166666666667</v>
      </c>
      <c r="T46" s="97">
        <f>AVERAGE(I35:I46)</f>
        <v>-0.558408201703414</v>
      </c>
      <c r="U46" t="s" s="134">
        <v>118</v>
      </c>
      <c r="V46" s="135">
        <f>AVERAGE(L35:L46)</f>
        <v>7.33333333333333</v>
      </c>
      <c r="W46" s="97">
        <f>AVERAGE(N35:N46)</f>
        <v>-2.35979761904762</v>
      </c>
    </row>
    <row r="47" ht="21.95" customHeight="1">
      <c r="A47" s="150">
        <v>2009</v>
      </c>
      <c r="B47" s="100">
        <v>56</v>
      </c>
      <c r="C47" s="83">
        <v>18.6</v>
      </c>
      <c r="D47" s="87">
        <v>0.332142857142857</v>
      </c>
      <c r="E47" s="40"/>
      <c r="F47" s="151">
        <v>2009</v>
      </c>
      <c r="G47" s="100">
        <v>37</v>
      </c>
      <c r="H47" s="83">
        <v>-16.6</v>
      </c>
      <c r="I47" s="87">
        <v>-0.448648648648649</v>
      </c>
      <c r="J47" s="40"/>
      <c r="K47" s="151">
        <v>2009</v>
      </c>
      <c r="L47" s="100">
        <v>7</v>
      </c>
      <c r="M47" s="83">
        <v>-16.3</v>
      </c>
      <c r="N47" s="89">
        <v>-2.32857142857143</v>
      </c>
      <c r="O47" t="s" s="131">
        <v>117</v>
      </c>
      <c r="P47" s="135">
        <f>AVERAGE(B35:B47)</f>
        <v>46</v>
      </c>
      <c r="Q47" s="97">
        <f>AVERAGE(D35:D47)</f>
        <v>0.5350064672306341</v>
      </c>
      <c r="R47" t="s" s="134">
        <v>117</v>
      </c>
      <c r="S47" s="135">
        <f>AVERAGE(G35:G47)</f>
        <v>26.7692307692308</v>
      </c>
      <c r="T47" s="97">
        <f>AVERAGE(I35:I47)</f>
        <v>-0.54996515916074</v>
      </c>
      <c r="U47" t="s" s="134">
        <v>117</v>
      </c>
      <c r="V47" s="135">
        <f>AVERAGE(L35:L47)</f>
        <v>7.30769230769231</v>
      </c>
      <c r="W47" s="97">
        <f>AVERAGE(N35:N47)</f>
        <v>-2.35695887445888</v>
      </c>
    </row>
    <row r="48" ht="21.95" customHeight="1">
      <c r="A48" s="150">
        <v>2010</v>
      </c>
      <c r="B48" s="100">
        <v>55</v>
      </c>
      <c r="C48" s="83">
        <v>2.4</v>
      </c>
      <c r="D48" s="87">
        <v>0.0436363636363636</v>
      </c>
      <c r="E48" s="40"/>
      <c r="F48" s="151">
        <v>2010</v>
      </c>
      <c r="G48" s="100">
        <v>37</v>
      </c>
      <c r="H48" s="83">
        <v>-31.3</v>
      </c>
      <c r="I48" s="87">
        <v>-0.845945945945946</v>
      </c>
      <c r="J48" s="40"/>
      <c r="K48" s="151">
        <v>2010</v>
      </c>
      <c r="L48" s="100">
        <v>11</v>
      </c>
      <c r="M48" s="83">
        <v>-30</v>
      </c>
      <c r="N48" s="89">
        <v>-2.72727272727273</v>
      </c>
      <c r="O48" t="s" s="131">
        <v>116</v>
      </c>
      <c r="P48" s="135">
        <f>AVERAGE(B35:B48)</f>
        <v>46.6428571428571</v>
      </c>
      <c r="Q48" s="97">
        <f>AVERAGE(D35:D48)</f>
        <v>0.499908602688186</v>
      </c>
      <c r="R48" t="s" s="134">
        <v>116</v>
      </c>
      <c r="S48" s="135">
        <f>AVERAGE(G35:G48)</f>
        <v>27.5</v>
      </c>
      <c r="T48" s="97">
        <f>AVERAGE(I35:I48)</f>
        <v>-0.571106643931112</v>
      </c>
      <c r="U48" t="s" s="134">
        <v>116</v>
      </c>
      <c r="V48" s="135">
        <f>AVERAGE(L35:L48)</f>
        <v>7.57142857142857</v>
      </c>
      <c r="W48" s="97">
        <f>AVERAGE(N35:N48)</f>
        <v>-2.38781836219336</v>
      </c>
    </row>
    <row r="49" ht="21.95" customHeight="1">
      <c r="A49" s="150">
        <v>2011</v>
      </c>
      <c r="B49" s="100">
        <v>54</v>
      </c>
      <c r="C49" s="83">
        <v>29.2</v>
      </c>
      <c r="D49" s="87">
        <v>0.540740740740741</v>
      </c>
      <c r="E49" s="40"/>
      <c r="F49" s="151">
        <v>2011</v>
      </c>
      <c r="G49" s="100">
        <v>28</v>
      </c>
      <c r="H49" s="83">
        <v>-17.9</v>
      </c>
      <c r="I49" s="87">
        <v>-0.639285714285714</v>
      </c>
      <c r="J49" s="40"/>
      <c r="K49" s="151">
        <v>2011</v>
      </c>
      <c r="L49" s="100">
        <v>8</v>
      </c>
      <c r="M49" s="83">
        <v>-17.5</v>
      </c>
      <c r="N49" s="89">
        <v>-2.1875</v>
      </c>
      <c r="O49" t="s" s="131">
        <v>115</v>
      </c>
      <c r="P49" s="135">
        <f>AVERAGE(B35:B49)</f>
        <v>47.1333333333333</v>
      </c>
      <c r="Q49" s="97">
        <f>AVERAGE(D35:D49)</f>
        <v>0.502630745225023</v>
      </c>
      <c r="R49" t="s" s="134">
        <v>115</v>
      </c>
      <c r="S49" s="135">
        <f>AVERAGE(G35:G49)</f>
        <v>27.5333333333333</v>
      </c>
      <c r="T49" s="97">
        <f>AVERAGE(I35:I49)</f>
        <v>-0.575651915288085</v>
      </c>
      <c r="U49" t="s" s="134">
        <v>115</v>
      </c>
      <c r="V49" s="135">
        <f>AVERAGE(L35:L49)</f>
        <v>7.6</v>
      </c>
      <c r="W49" s="97">
        <f>AVERAGE(N35:N49)</f>
        <v>-2.37240925740926</v>
      </c>
    </row>
    <row r="50" ht="21.95" customHeight="1">
      <c r="A50" s="150">
        <v>2012</v>
      </c>
      <c r="B50" s="100">
        <v>62</v>
      </c>
      <c r="C50" s="83">
        <v>-14.1</v>
      </c>
      <c r="D50" s="87">
        <v>-0.22741935483871</v>
      </c>
      <c r="E50" s="40"/>
      <c r="F50" s="151">
        <v>2012</v>
      </c>
      <c r="G50" s="100">
        <v>46</v>
      </c>
      <c r="H50" s="83">
        <v>-44.8</v>
      </c>
      <c r="I50" s="87">
        <v>-0.973913043478261</v>
      </c>
      <c r="J50" s="40"/>
      <c r="K50" s="151">
        <v>2012</v>
      </c>
      <c r="L50" s="100">
        <v>14</v>
      </c>
      <c r="M50" s="83">
        <v>-33.4</v>
      </c>
      <c r="N50" s="89">
        <v>-2.38571428571429</v>
      </c>
      <c r="O50" t="s" s="131">
        <v>114</v>
      </c>
      <c r="P50" s="135">
        <f>AVERAGE(B35:B50)</f>
        <v>48.0625</v>
      </c>
      <c r="Q50" s="97">
        <f>AVERAGE(D35:D50)</f>
        <v>0.457002613971039</v>
      </c>
      <c r="R50" t="s" s="134">
        <v>114</v>
      </c>
      <c r="S50" s="135">
        <f>AVERAGE(G35:G50)</f>
        <v>28.6875</v>
      </c>
      <c r="T50" s="97">
        <f>AVERAGE(I35:I50)</f>
        <v>-0.600543235799971</v>
      </c>
      <c r="U50" t="s" s="134">
        <v>114</v>
      </c>
      <c r="V50" s="135">
        <f>AVERAGE(L35:L50)</f>
        <v>8</v>
      </c>
      <c r="W50" s="97">
        <f>AVERAGE(N35:N50)</f>
        <v>-2.3733596165739</v>
      </c>
    </row>
    <row r="51" ht="21.95" customHeight="1">
      <c r="A51" s="150">
        <v>2013</v>
      </c>
      <c r="B51" s="100">
        <v>46</v>
      </c>
      <c r="C51" s="83">
        <v>25.4</v>
      </c>
      <c r="D51" s="87">
        <v>0.552173913043478</v>
      </c>
      <c r="E51" s="40"/>
      <c r="F51" s="151">
        <v>2013</v>
      </c>
      <c r="G51" s="100">
        <v>27</v>
      </c>
      <c r="H51" s="83">
        <v>-10.9</v>
      </c>
      <c r="I51" s="87">
        <v>-0.403703703703704</v>
      </c>
      <c r="J51" s="40"/>
      <c r="K51" s="151">
        <v>2013</v>
      </c>
      <c r="L51" s="100">
        <v>6</v>
      </c>
      <c r="M51" s="83">
        <v>-13.5</v>
      </c>
      <c r="N51" s="89">
        <v>-2.25</v>
      </c>
      <c r="O51" t="s" s="131">
        <v>113</v>
      </c>
      <c r="P51" s="135">
        <f>AVERAGE(B35:B51)</f>
        <v>47.9411764705882</v>
      </c>
      <c r="Q51" s="97">
        <f>AVERAGE(D35:D51)</f>
        <v>0.462600925681183</v>
      </c>
      <c r="R51" t="s" s="134">
        <v>113</v>
      </c>
      <c r="S51" s="135">
        <f>AVERAGE(G35:G51)</f>
        <v>28.5882352941176</v>
      </c>
      <c r="T51" s="97">
        <f>AVERAGE(I35:I51)</f>
        <v>-0.588964439794308</v>
      </c>
      <c r="U51" t="s" s="134">
        <v>113</v>
      </c>
      <c r="V51" s="135">
        <f>AVERAGE(L35:L51)</f>
        <v>7.88235294117647</v>
      </c>
      <c r="W51" s="97">
        <f>AVERAGE(N35:N51)</f>
        <v>-2.36513564213564</v>
      </c>
    </row>
    <row r="52" ht="21.95" customHeight="1">
      <c r="A52" s="150">
        <v>2014</v>
      </c>
      <c r="B52" s="100">
        <v>43</v>
      </c>
      <c r="C52" s="83">
        <v>13.8</v>
      </c>
      <c r="D52" s="87">
        <v>0.32093023255814</v>
      </c>
      <c r="E52" s="40"/>
      <c r="F52" s="151">
        <v>2014</v>
      </c>
      <c r="G52" s="100">
        <v>26</v>
      </c>
      <c r="H52" s="83">
        <v>-20.3</v>
      </c>
      <c r="I52" s="87">
        <v>-0.780769230769231</v>
      </c>
      <c r="J52" s="40"/>
      <c r="K52" s="151">
        <v>2014</v>
      </c>
      <c r="L52" s="100">
        <v>7</v>
      </c>
      <c r="M52" s="83">
        <v>-15.8</v>
      </c>
      <c r="N52" s="89">
        <v>-2.25714285714286</v>
      </c>
      <c r="O52" t="s" s="131">
        <v>112</v>
      </c>
      <c r="P52" s="135">
        <f>AVERAGE(B35:B52)</f>
        <v>47.6666666666667</v>
      </c>
      <c r="Q52" s="97">
        <f>AVERAGE(D35:D52)</f>
        <v>0.454730331618792</v>
      </c>
      <c r="R52" t="s" s="134">
        <v>112</v>
      </c>
      <c r="S52" s="135">
        <f>AVERAGE(G35:G52)</f>
        <v>28.4444444444444</v>
      </c>
      <c r="T52" s="97">
        <f>AVERAGE(I35:I52)</f>
        <v>-0.599620261515137</v>
      </c>
      <c r="U52" t="s" s="134">
        <v>112</v>
      </c>
      <c r="V52" s="135">
        <f>AVERAGE(L35:L52)</f>
        <v>7.83333333333333</v>
      </c>
      <c r="W52" s="97">
        <f>AVERAGE(N35:N52)</f>
        <v>-2.35838609307359</v>
      </c>
    </row>
    <row r="53" ht="21.95" customHeight="1">
      <c r="A53" s="150">
        <v>2015</v>
      </c>
      <c r="B53" s="100">
        <v>53</v>
      </c>
      <c r="C53" s="83">
        <v>19.9</v>
      </c>
      <c r="D53" s="87">
        <v>0.375471698113208</v>
      </c>
      <c r="E53" s="40"/>
      <c r="F53" s="151">
        <v>2015</v>
      </c>
      <c r="G53" s="100">
        <v>34</v>
      </c>
      <c r="H53" s="83">
        <v>-16.4</v>
      </c>
      <c r="I53" s="87">
        <v>-0.482352941176471</v>
      </c>
      <c r="J53" s="40"/>
      <c r="K53" s="151">
        <v>2015</v>
      </c>
      <c r="L53" s="100">
        <v>6</v>
      </c>
      <c r="M53" s="83">
        <v>-11.5</v>
      </c>
      <c r="N53" s="89">
        <v>-1.91666666666667</v>
      </c>
      <c r="O53" t="s" s="131">
        <v>111</v>
      </c>
      <c r="P53" s="135">
        <f>AVERAGE(B35:B53)</f>
        <v>47.9473684210526</v>
      </c>
      <c r="Q53" s="97">
        <f>AVERAGE(D35:D53)</f>
        <v>0.450558824592182</v>
      </c>
      <c r="R53" t="s" s="134">
        <v>111</v>
      </c>
      <c r="S53" s="135">
        <f>AVERAGE(G35:G53)</f>
        <v>28.7368421052632</v>
      </c>
      <c r="T53" s="97">
        <f>AVERAGE(I35:I53)</f>
        <v>-0.5934482972867861</v>
      </c>
      <c r="U53" t="s" s="134">
        <v>111</v>
      </c>
      <c r="V53" s="135">
        <f>AVERAGE(L35:L53)</f>
        <v>7.73684210526316</v>
      </c>
      <c r="W53" s="97">
        <f>AVERAGE(N35:N53)</f>
        <v>-2.3324025974026</v>
      </c>
    </row>
    <row r="54" ht="21.95" customHeight="1">
      <c r="A54" s="150">
        <v>2016</v>
      </c>
      <c r="B54" s="100">
        <v>43</v>
      </c>
      <c r="C54" s="83">
        <v>15.5</v>
      </c>
      <c r="D54" s="87">
        <v>0.36046511627907</v>
      </c>
      <c r="E54" s="40"/>
      <c r="F54" s="151">
        <v>2016</v>
      </c>
      <c r="G54" s="100">
        <v>23</v>
      </c>
      <c r="H54" s="83">
        <v>-21.3</v>
      </c>
      <c r="I54" s="87">
        <v>-0.926086956521739</v>
      </c>
      <c r="J54" s="40"/>
      <c r="K54" s="151">
        <v>2016</v>
      </c>
      <c r="L54" s="100">
        <v>8</v>
      </c>
      <c r="M54" s="83">
        <v>-18.8</v>
      </c>
      <c r="N54" s="89">
        <v>-2.35</v>
      </c>
      <c r="O54" t="s" s="131">
        <v>110</v>
      </c>
      <c r="P54" s="135">
        <f>AVERAGE(B35:B54)</f>
        <v>47.7</v>
      </c>
      <c r="Q54" s="97">
        <f>AVERAGE(D35:D54)</f>
        <v>0.446054139176526</v>
      </c>
      <c r="R54" t="s" s="134">
        <v>110</v>
      </c>
      <c r="S54" s="135">
        <f>AVERAGE(G35:G54)</f>
        <v>28.45</v>
      </c>
      <c r="T54" s="97">
        <f>AVERAGE(I35:I54)</f>
        <v>-0.610080230248534</v>
      </c>
      <c r="U54" t="s" s="134">
        <v>110</v>
      </c>
      <c r="V54" s="135">
        <f>AVERAGE(L35:L54)</f>
        <v>7.75</v>
      </c>
      <c r="W54" s="97">
        <f>AVERAGE(N35:N54)</f>
        <v>-2.33338023088023</v>
      </c>
    </row>
    <row r="55" ht="21.95" customHeight="1">
      <c r="A55" s="150">
        <v>2017</v>
      </c>
      <c r="B55" s="100">
        <v>66</v>
      </c>
      <c r="C55" s="83">
        <v>0.4</v>
      </c>
      <c r="D55" s="87">
        <v>0.00606060606060606</v>
      </c>
      <c r="E55" s="40"/>
      <c r="F55" s="151">
        <v>2017</v>
      </c>
      <c r="G55" s="100">
        <v>44</v>
      </c>
      <c r="H55" s="83">
        <v>-41.7</v>
      </c>
      <c r="I55" s="87">
        <v>-0.947727272727273</v>
      </c>
      <c r="J55" s="40"/>
      <c r="K55" s="151">
        <v>2017</v>
      </c>
      <c r="L55" s="100">
        <v>15</v>
      </c>
      <c r="M55" s="83">
        <v>-36.5</v>
      </c>
      <c r="N55" s="89">
        <v>-2.43333333333333</v>
      </c>
      <c r="O55" s="96"/>
      <c r="P55" s="83"/>
      <c r="Q55" s="83"/>
      <c r="R55" s="84"/>
      <c r="S55" s="83"/>
      <c r="T55" s="83"/>
      <c r="U55" s="84"/>
      <c r="V55" s="83"/>
      <c r="W55" s="97"/>
    </row>
    <row r="56" ht="21.95" customHeight="1">
      <c r="A56" s="150">
        <v>2018</v>
      </c>
      <c r="B56" s="100">
        <v>52</v>
      </c>
      <c r="C56" s="83">
        <v>8.9</v>
      </c>
      <c r="D56" s="87">
        <v>0.171153846153846</v>
      </c>
      <c r="E56" s="40"/>
      <c r="F56" s="151">
        <v>2018</v>
      </c>
      <c r="G56" s="100">
        <v>33</v>
      </c>
      <c r="H56" s="83">
        <v>-29.7</v>
      </c>
      <c r="I56" s="87">
        <v>-0.9</v>
      </c>
      <c r="J56" s="40"/>
      <c r="K56" s="151">
        <v>2018</v>
      </c>
      <c r="L56" s="100">
        <v>8</v>
      </c>
      <c r="M56" s="83">
        <v>-25.1</v>
      </c>
      <c r="N56" s="89">
        <v>-3.1375</v>
      </c>
      <c r="O56" s="96"/>
      <c r="P56" s="83"/>
      <c r="Q56" s="83"/>
      <c r="R56" s="84"/>
      <c r="S56" s="83"/>
      <c r="T56" s="83"/>
      <c r="U56" s="84"/>
      <c r="V56" s="83"/>
      <c r="W56" s="97"/>
    </row>
    <row r="57" ht="21.95" customHeight="1">
      <c r="A57" s="150">
        <v>2019</v>
      </c>
      <c r="B57" s="100">
        <v>44</v>
      </c>
      <c r="C57" s="83">
        <v>-3.7</v>
      </c>
      <c r="D57" s="87">
        <v>-0.08409090909090911</v>
      </c>
      <c r="E57" s="40"/>
      <c r="F57" s="151">
        <v>2019</v>
      </c>
      <c r="G57" s="100">
        <v>32</v>
      </c>
      <c r="H57" s="83">
        <v>-23.8</v>
      </c>
      <c r="I57" s="87">
        <v>-0.74375</v>
      </c>
      <c r="J57" s="40"/>
      <c r="K57" s="151">
        <v>2019</v>
      </c>
      <c r="L57" s="100">
        <v>6</v>
      </c>
      <c r="M57" s="83">
        <v>-18.1</v>
      </c>
      <c r="N57" s="89">
        <v>-3.01666666666667</v>
      </c>
      <c r="O57" s="96"/>
      <c r="P57" s="83"/>
      <c r="Q57" s="83"/>
      <c r="R57" s="84"/>
      <c r="S57" s="83"/>
      <c r="T57" s="83"/>
      <c r="U57" s="84"/>
      <c r="V57" s="83"/>
      <c r="W57" s="97"/>
    </row>
    <row r="58" ht="21.95" customHeight="1">
      <c r="A58" s="150">
        <v>2020</v>
      </c>
      <c r="B58" s="100">
        <v>46</v>
      </c>
      <c r="C58" s="83">
        <v>13.4</v>
      </c>
      <c r="D58" s="87">
        <v>0.291304347826087</v>
      </c>
      <c r="E58" s="40"/>
      <c r="F58" s="151">
        <v>2020</v>
      </c>
      <c r="G58" s="100">
        <v>29</v>
      </c>
      <c r="H58" s="83">
        <v>-15.3</v>
      </c>
      <c r="I58" s="87">
        <v>-0.527586206896552</v>
      </c>
      <c r="J58" s="40"/>
      <c r="K58" s="151">
        <v>2020</v>
      </c>
      <c r="L58" s="100">
        <v>6</v>
      </c>
      <c r="M58" s="83">
        <v>-13.3</v>
      </c>
      <c r="N58" s="89">
        <v>-2.21666666666667</v>
      </c>
      <c r="O58" s="96"/>
      <c r="P58" s="83"/>
      <c r="Q58" s="83"/>
      <c r="R58" s="84"/>
      <c r="S58" s="83"/>
      <c r="T58" s="83"/>
      <c r="U58" s="84"/>
      <c r="V58" s="83"/>
      <c r="W58" s="97"/>
    </row>
    <row r="59" ht="21.95" customHeight="1">
      <c r="A59" s="150">
        <v>2021</v>
      </c>
      <c r="B59" s="100">
        <v>59</v>
      </c>
      <c r="C59" s="83">
        <v>38.8</v>
      </c>
      <c r="D59" s="87">
        <v>0.657627118644068</v>
      </c>
      <c r="E59" s="40"/>
      <c r="F59" s="151">
        <v>2021</v>
      </c>
      <c r="G59" s="100">
        <v>31</v>
      </c>
      <c r="H59" s="83">
        <v>-14.6</v>
      </c>
      <c r="I59" s="87">
        <v>-0.470967741935484</v>
      </c>
      <c r="J59" s="40"/>
      <c r="K59" s="151">
        <v>2021</v>
      </c>
      <c r="L59" s="100">
        <v>5</v>
      </c>
      <c r="M59" s="83">
        <v>-13.3</v>
      </c>
      <c r="N59" s="89">
        <v>-2.66</v>
      </c>
      <c r="O59" s="96"/>
      <c r="P59" s="83"/>
      <c r="Q59" s="83"/>
      <c r="R59" s="84"/>
      <c r="S59" s="83"/>
      <c r="T59" s="83"/>
      <c r="U59" s="84"/>
      <c r="V59" s="83"/>
      <c r="W59" s="97"/>
    </row>
    <row r="60" ht="21.95" customHeight="1">
      <c r="A60" s="150">
        <v>2022</v>
      </c>
      <c r="B60" s="100">
        <v>37</v>
      </c>
      <c r="C60" s="83">
        <v>13.8</v>
      </c>
      <c r="D60" s="87">
        <v>0.372972972972973</v>
      </c>
      <c r="E60" s="40"/>
      <c r="F60" s="151">
        <v>2022</v>
      </c>
      <c r="G60" s="100">
        <v>21</v>
      </c>
      <c r="H60" s="83">
        <v>-15.9</v>
      </c>
      <c r="I60" s="87">
        <v>-0.757142857142857</v>
      </c>
      <c r="J60" s="40"/>
      <c r="K60" s="151">
        <v>2022</v>
      </c>
      <c r="L60" s="100">
        <v>7</v>
      </c>
      <c r="M60" s="83">
        <v>-16.7</v>
      </c>
      <c r="N60" s="89">
        <v>-2.38571428571429</v>
      </c>
      <c r="O60" s="96"/>
      <c r="P60" s="83"/>
      <c r="Q60" s="83"/>
      <c r="R60" s="84"/>
      <c r="S60" s="83"/>
      <c r="T60" s="83"/>
      <c r="U60" s="84"/>
      <c r="V60" s="83"/>
      <c r="W60" s="97"/>
    </row>
    <row r="61" ht="21.95" customHeight="1">
      <c r="A61" s="86"/>
      <c r="B61" s="94"/>
      <c r="C61" s="83"/>
      <c r="D61" s="87"/>
      <c r="E61" s="40"/>
      <c r="F61" s="88"/>
      <c r="G61" s="94"/>
      <c r="H61" s="83"/>
      <c r="I61" s="87"/>
      <c r="J61" s="40"/>
      <c r="K61" s="88"/>
      <c r="L61" s="94"/>
      <c r="M61" s="83"/>
      <c r="N61" s="89"/>
      <c r="O61" s="96"/>
      <c r="P61" s="83"/>
      <c r="Q61" s="83"/>
      <c r="R61" s="84"/>
      <c r="S61" s="83"/>
      <c r="T61" s="83"/>
      <c r="U61" s="84"/>
      <c r="V61" s="83"/>
      <c r="W61" s="97"/>
    </row>
    <row r="62" ht="21.95" customHeight="1">
      <c r="A62" s="86"/>
      <c r="B62" s="94"/>
      <c r="C62" s="83"/>
      <c r="D62" s="87"/>
      <c r="E62" s="40"/>
      <c r="F62" s="88"/>
      <c r="G62" s="94"/>
      <c r="H62" s="83"/>
      <c r="I62" s="87"/>
      <c r="J62" s="40"/>
      <c r="K62" s="88"/>
      <c r="L62" s="94"/>
      <c r="M62" s="83"/>
      <c r="N62" s="89"/>
      <c r="O62" s="96"/>
      <c r="P62" s="83"/>
      <c r="Q62" s="83"/>
      <c r="R62" s="84"/>
      <c r="S62" s="83"/>
      <c r="T62" s="83"/>
      <c r="U62" s="84"/>
      <c r="V62" s="83"/>
      <c r="W62" s="97"/>
    </row>
    <row r="63" ht="21.95" customHeight="1">
      <c r="A63" s="86"/>
      <c r="B63" s="94"/>
      <c r="C63" s="83"/>
      <c r="D63" s="87"/>
      <c r="E63" s="40"/>
      <c r="F63" s="88"/>
      <c r="G63" s="94"/>
      <c r="H63" s="83"/>
      <c r="I63" s="87"/>
      <c r="J63" s="40"/>
      <c r="K63" s="88"/>
      <c r="L63" s="94"/>
      <c r="M63" s="83"/>
      <c r="N63" s="89"/>
      <c r="O63" s="96"/>
      <c r="P63" s="83"/>
      <c r="Q63" s="83"/>
      <c r="R63" s="84"/>
      <c r="S63" s="83"/>
      <c r="T63" s="83"/>
      <c r="U63" s="84"/>
      <c r="V63" s="83"/>
      <c r="W63" s="97"/>
    </row>
    <row r="64" ht="21.95" customHeight="1">
      <c r="A64" s="86"/>
      <c r="B64" s="94"/>
      <c r="C64" s="83"/>
      <c r="D64" s="87"/>
      <c r="E64" s="40"/>
      <c r="F64" s="88"/>
      <c r="G64" s="94"/>
      <c r="H64" s="83"/>
      <c r="I64" s="87"/>
      <c r="J64" s="40"/>
      <c r="K64" s="88"/>
      <c r="L64" s="94"/>
      <c r="M64" s="83"/>
      <c r="N64" s="89"/>
      <c r="O64" s="96"/>
      <c r="P64" s="83"/>
      <c r="Q64" s="83"/>
      <c r="R64" s="84"/>
      <c r="S64" s="83"/>
      <c r="T64" s="83"/>
      <c r="U64" s="84"/>
      <c r="V64" s="83"/>
      <c r="W64" s="97"/>
    </row>
    <row r="65" ht="21.95" customHeight="1">
      <c r="A65" s="86"/>
      <c r="B65" s="94"/>
      <c r="C65" s="83"/>
      <c r="D65" s="87"/>
      <c r="E65" s="40"/>
      <c r="F65" s="88"/>
      <c r="G65" s="94"/>
      <c r="H65" s="83"/>
      <c r="I65" s="87"/>
      <c r="J65" s="40"/>
      <c r="K65" s="88"/>
      <c r="L65" s="94"/>
      <c r="M65" s="83"/>
      <c r="N65" s="89"/>
      <c r="O65" s="96"/>
      <c r="P65" s="83"/>
      <c r="Q65" s="83"/>
      <c r="R65" s="84"/>
      <c r="S65" s="83"/>
      <c r="T65" s="83"/>
      <c r="U65" s="84"/>
      <c r="V65" s="83"/>
      <c r="W65" s="97"/>
    </row>
    <row r="66" ht="21.95" customHeight="1">
      <c r="A66" s="86"/>
      <c r="B66" s="94"/>
      <c r="C66" s="83"/>
      <c r="D66" s="87"/>
      <c r="E66" s="40"/>
      <c r="F66" s="88"/>
      <c r="G66" s="94"/>
      <c r="H66" s="83"/>
      <c r="I66" s="87"/>
      <c r="J66" s="40"/>
      <c r="K66" s="88"/>
      <c r="L66" s="94"/>
      <c r="M66" s="83"/>
      <c r="N66" s="89"/>
      <c r="O66" s="96"/>
      <c r="P66" s="83"/>
      <c r="Q66" s="83"/>
      <c r="R66" s="84"/>
      <c r="S66" s="83"/>
      <c r="T66" s="83"/>
      <c r="U66" s="84"/>
      <c r="V66" s="83"/>
      <c r="W66" s="97"/>
    </row>
    <row r="67" ht="21.95" customHeight="1">
      <c r="A67" s="86"/>
      <c r="B67" s="94"/>
      <c r="C67" s="83"/>
      <c r="D67" s="87"/>
      <c r="E67" s="40"/>
      <c r="F67" s="88"/>
      <c r="G67" s="94"/>
      <c r="H67" s="83"/>
      <c r="I67" s="87"/>
      <c r="J67" s="40"/>
      <c r="K67" s="88"/>
      <c r="L67" s="94"/>
      <c r="M67" s="83"/>
      <c r="N67" s="89"/>
      <c r="O67" s="96"/>
      <c r="P67" s="83"/>
      <c r="Q67" s="83"/>
      <c r="R67" s="84"/>
      <c r="S67" s="83"/>
      <c r="T67" s="83"/>
      <c r="U67" s="84"/>
      <c r="V67" s="83"/>
      <c r="W67" s="97"/>
    </row>
    <row r="68" ht="21.95" customHeight="1">
      <c r="A68" s="86"/>
      <c r="B68" s="94"/>
      <c r="C68" s="83"/>
      <c r="D68" s="87"/>
      <c r="E68" s="40"/>
      <c r="F68" s="88"/>
      <c r="G68" s="94"/>
      <c r="H68" s="83"/>
      <c r="I68" s="87"/>
      <c r="J68" s="40"/>
      <c r="K68" s="88"/>
      <c r="L68" s="94"/>
      <c r="M68" s="83"/>
      <c r="N68" s="89"/>
      <c r="O68" s="96"/>
      <c r="P68" s="83"/>
      <c r="Q68" s="83"/>
      <c r="R68" s="84"/>
      <c r="S68" s="83"/>
      <c r="T68" s="83"/>
      <c r="U68" s="84"/>
      <c r="V68" s="83"/>
      <c r="W68" s="97"/>
    </row>
    <row r="69" ht="21.95" customHeight="1">
      <c r="A69" s="86"/>
      <c r="B69" s="94"/>
      <c r="C69" s="83"/>
      <c r="D69" s="87"/>
      <c r="E69" s="40"/>
      <c r="F69" s="88"/>
      <c r="G69" s="94"/>
      <c r="H69" s="83"/>
      <c r="I69" s="87"/>
      <c r="J69" s="40"/>
      <c r="K69" s="88"/>
      <c r="L69" s="94"/>
      <c r="M69" s="83"/>
      <c r="N69" s="89"/>
      <c r="O69" s="96"/>
      <c r="P69" s="83"/>
      <c r="Q69" s="83"/>
      <c r="R69" s="84"/>
      <c r="S69" s="83"/>
      <c r="T69" s="83"/>
      <c r="U69" s="84"/>
      <c r="V69" s="83"/>
      <c r="W69" s="97"/>
    </row>
    <row r="70" ht="21.95" customHeight="1">
      <c r="A70" s="86"/>
      <c r="B70" s="94"/>
      <c r="C70" s="83"/>
      <c r="D70" s="87"/>
      <c r="E70" s="40"/>
      <c r="F70" s="88"/>
      <c r="G70" s="94"/>
      <c r="H70" s="83"/>
      <c r="I70" s="87"/>
      <c r="J70" s="40"/>
      <c r="K70" s="88"/>
      <c r="L70" s="94"/>
      <c r="M70" s="83"/>
      <c r="N70" s="89"/>
      <c r="O70" s="96"/>
      <c r="P70" s="83"/>
      <c r="Q70" s="83"/>
      <c r="R70" s="84"/>
      <c r="S70" s="83"/>
      <c r="T70" s="83"/>
      <c r="U70" s="84"/>
      <c r="V70" s="83"/>
      <c r="W70" s="97"/>
    </row>
    <row r="71" ht="21.95" customHeight="1">
      <c r="A71" s="86"/>
      <c r="B71" s="94"/>
      <c r="C71" s="83"/>
      <c r="D71" s="87"/>
      <c r="E71" s="40"/>
      <c r="F71" s="88"/>
      <c r="G71" s="94"/>
      <c r="H71" s="83"/>
      <c r="I71" s="87"/>
      <c r="J71" s="40"/>
      <c r="K71" s="88"/>
      <c r="L71" s="94"/>
      <c r="M71" s="83"/>
      <c r="N71" s="89"/>
      <c r="O71" s="96"/>
      <c r="P71" s="83"/>
      <c r="Q71" s="83"/>
      <c r="R71" s="84"/>
      <c r="S71" s="83"/>
      <c r="T71" s="83"/>
      <c r="U71" s="84"/>
      <c r="V71" s="83"/>
      <c r="W71" s="97"/>
    </row>
    <row r="72" ht="21.95" customHeight="1">
      <c r="A72" s="86"/>
      <c r="B72" s="94"/>
      <c r="C72" s="83"/>
      <c r="D72" s="87"/>
      <c r="E72" s="40"/>
      <c r="F72" s="88"/>
      <c r="G72" s="94"/>
      <c r="H72" s="83"/>
      <c r="I72" s="87"/>
      <c r="J72" s="40"/>
      <c r="K72" s="88"/>
      <c r="L72" s="94"/>
      <c r="M72" s="83"/>
      <c r="N72" s="89"/>
      <c r="O72" s="96"/>
      <c r="P72" s="83"/>
      <c r="Q72" s="83"/>
      <c r="R72" s="84"/>
      <c r="S72" s="83"/>
      <c r="T72" s="83"/>
      <c r="U72" s="84"/>
      <c r="V72" s="83"/>
      <c r="W72" s="97"/>
    </row>
    <row r="73" ht="21.95" customHeight="1">
      <c r="A73" s="86"/>
      <c r="B73" s="94"/>
      <c r="C73" s="83"/>
      <c r="D73" s="87"/>
      <c r="E73" s="40"/>
      <c r="F73" s="88"/>
      <c r="G73" s="94"/>
      <c r="H73" s="83"/>
      <c r="I73" s="87"/>
      <c r="J73" s="40"/>
      <c r="K73" s="88"/>
      <c r="L73" s="94"/>
      <c r="M73" s="83"/>
      <c r="N73" s="89"/>
      <c r="O73" s="96"/>
      <c r="P73" s="83"/>
      <c r="Q73" s="83"/>
      <c r="R73" s="84"/>
      <c r="S73" s="83"/>
      <c r="T73" s="83"/>
      <c r="U73" s="84"/>
      <c r="V73" s="83"/>
      <c r="W73" s="97"/>
    </row>
    <row r="74" ht="21.95" customHeight="1">
      <c r="A74" s="86"/>
      <c r="B74" s="94"/>
      <c r="C74" s="83"/>
      <c r="D74" s="87"/>
      <c r="E74" s="40"/>
      <c r="F74" s="88"/>
      <c r="G74" s="94"/>
      <c r="H74" s="83"/>
      <c r="I74" s="87"/>
      <c r="J74" s="40"/>
      <c r="K74" s="88"/>
      <c r="L74" s="94"/>
      <c r="M74" s="83"/>
      <c r="N74" s="89"/>
      <c r="O74" s="96"/>
      <c r="P74" s="83"/>
      <c r="Q74" s="83"/>
      <c r="R74" s="84"/>
      <c r="S74" s="83"/>
      <c r="T74" s="83"/>
      <c r="U74" s="84"/>
      <c r="V74" s="83"/>
      <c r="W74" s="97"/>
    </row>
    <row r="75" ht="21.95" customHeight="1">
      <c r="A75" s="86"/>
      <c r="B75" s="94"/>
      <c r="C75" s="83"/>
      <c r="D75" s="87"/>
      <c r="E75" s="40"/>
      <c r="F75" s="88"/>
      <c r="G75" s="94"/>
      <c r="H75" s="83"/>
      <c r="I75" s="87"/>
      <c r="J75" s="40"/>
      <c r="K75" s="88"/>
      <c r="L75" s="94"/>
      <c r="M75" s="83"/>
      <c r="N75" s="89"/>
      <c r="O75" s="96"/>
      <c r="P75" s="83"/>
      <c r="Q75" s="83"/>
      <c r="R75" s="84"/>
      <c r="S75" s="83"/>
      <c r="T75" s="83"/>
      <c r="U75" s="84"/>
      <c r="V75" s="83"/>
      <c r="W75" s="97"/>
    </row>
    <row r="76" ht="21.95" customHeight="1">
      <c r="A76" s="86"/>
      <c r="B76" s="94"/>
      <c r="C76" s="83"/>
      <c r="D76" s="87"/>
      <c r="E76" s="40"/>
      <c r="F76" s="88"/>
      <c r="G76" s="94"/>
      <c r="H76" s="83"/>
      <c r="I76" s="87"/>
      <c r="J76" s="40"/>
      <c r="K76" s="88"/>
      <c r="L76" s="94"/>
      <c r="M76" s="83"/>
      <c r="N76" s="89"/>
      <c r="O76" s="96"/>
      <c r="P76" s="83"/>
      <c r="Q76" s="83"/>
      <c r="R76" s="84"/>
      <c r="S76" s="83"/>
      <c r="T76" s="83"/>
      <c r="U76" s="84"/>
      <c r="V76" s="83"/>
      <c r="W76" s="97"/>
    </row>
    <row r="77" ht="21.95" customHeight="1">
      <c r="A77" s="86"/>
      <c r="B77" s="94"/>
      <c r="C77" s="83"/>
      <c r="D77" s="87"/>
      <c r="E77" s="40"/>
      <c r="F77" s="88"/>
      <c r="G77" s="94"/>
      <c r="H77" s="83"/>
      <c r="I77" s="87"/>
      <c r="J77" s="40"/>
      <c r="K77" s="88"/>
      <c r="L77" s="94"/>
      <c r="M77" s="83"/>
      <c r="N77" s="89"/>
      <c r="O77" s="96"/>
      <c r="P77" s="83"/>
      <c r="Q77" s="83"/>
      <c r="R77" s="84"/>
      <c r="S77" s="83"/>
      <c r="T77" s="83"/>
      <c r="U77" s="84"/>
      <c r="V77" s="83"/>
      <c r="W77" s="97"/>
    </row>
    <row r="78" ht="21.95" customHeight="1">
      <c r="A78" s="86"/>
      <c r="B78" s="94"/>
      <c r="C78" s="83"/>
      <c r="D78" s="87"/>
      <c r="E78" s="40"/>
      <c r="F78" s="88"/>
      <c r="G78" s="94"/>
      <c r="H78" s="83"/>
      <c r="I78" s="87"/>
      <c r="J78" s="40"/>
      <c r="K78" s="88"/>
      <c r="L78" s="94"/>
      <c r="M78" s="83"/>
      <c r="N78" s="89"/>
      <c r="O78" s="96"/>
      <c r="P78" s="83"/>
      <c r="Q78" s="83"/>
      <c r="R78" s="84"/>
      <c r="S78" s="83"/>
      <c r="T78" s="83"/>
      <c r="U78" s="84"/>
      <c r="V78" s="83"/>
      <c r="W78" s="97"/>
    </row>
    <row r="79" ht="21.95" customHeight="1">
      <c r="A79" s="86"/>
      <c r="B79" s="84"/>
      <c r="C79" s="83"/>
      <c r="D79" s="90"/>
      <c r="E79" s="40"/>
      <c r="F79" s="88"/>
      <c r="G79" s="84"/>
      <c r="H79" s="83"/>
      <c r="I79" s="90"/>
      <c r="J79" s="40"/>
      <c r="K79" s="88"/>
      <c r="L79" s="84"/>
      <c r="M79" s="83"/>
      <c r="N79" s="91"/>
      <c r="O79" s="96"/>
      <c r="P79" s="83"/>
      <c r="Q79" s="83"/>
      <c r="R79" s="84"/>
      <c r="S79" s="83"/>
      <c r="T79" s="83"/>
      <c r="U79" s="84"/>
      <c r="V79" s="83"/>
      <c r="W79" s="97"/>
    </row>
    <row r="80" ht="21.95" customHeight="1">
      <c r="A80" s="86"/>
      <c r="B80" s="84"/>
      <c r="C80" s="83"/>
      <c r="D80" s="90"/>
      <c r="E80" s="40"/>
      <c r="F80" s="88"/>
      <c r="G80" s="84"/>
      <c r="H80" s="83"/>
      <c r="I80" s="90"/>
      <c r="J80" s="40"/>
      <c r="K80" s="88"/>
      <c r="L80" s="84"/>
      <c r="M80" s="83"/>
      <c r="N80" s="91"/>
      <c r="O80" s="96"/>
      <c r="P80" s="83"/>
      <c r="Q80" s="83"/>
      <c r="R80" s="84"/>
      <c r="S80" s="83"/>
      <c r="T80" s="83"/>
      <c r="U80" s="84"/>
      <c r="V80" s="83"/>
      <c r="W80" s="97"/>
    </row>
    <row r="81" ht="21.95" customHeight="1">
      <c r="A81" t="s" s="92">
        <v>97</v>
      </c>
      <c r="B81" s="94"/>
      <c r="C81" s="83"/>
      <c r="D81" s="87"/>
      <c r="E81" s="40"/>
      <c r="F81" s="88"/>
      <c r="G81" s="94"/>
      <c r="H81" s="83"/>
      <c r="I81" s="87"/>
      <c r="J81" s="40"/>
      <c r="K81" s="88"/>
      <c r="L81" s="94"/>
      <c r="M81" s="83"/>
      <c r="N81" s="89"/>
      <c r="O81" s="96"/>
      <c r="P81" s="83"/>
      <c r="Q81" s="83"/>
      <c r="R81" s="84"/>
      <c r="S81" s="83"/>
      <c r="T81" s="83"/>
      <c r="U81" s="84"/>
      <c r="V81" s="83"/>
      <c r="W81" s="97"/>
    </row>
    <row r="82" ht="21.95" customHeight="1">
      <c r="A82" t="s" s="93">
        <v>98</v>
      </c>
      <c r="B82" s="94"/>
      <c r="C82" s="83"/>
      <c r="D82" s="87"/>
      <c r="E82" s="40"/>
      <c r="F82" t="s" s="95">
        <v>98</v>
      </c>
      <c r="G82" s="94"/>
      <c r="H82" s="83"/>
      <c r="I82" s="87"/>
      <c r="J82" s="40"/>
      <c r="K82" t="s" s="95">
        <v>98</v>
      </c>
      <c r="L82" s="94"/>
      <c r="M82" s="83"/>
      <c r="N82" s="89"/>
      <c r="O82" s="96"/>
      <c r="P82" s="83"/>
      <c r="Q82" s="83"/>
      <c r="R82" s="84"/>
      <c r="S82" s="83"/>
      <c r="T82" s="83"/>
      <c r="U82" s="84"/>
      <c r="V82" s="83"/>
      <c r="W82" s="97"/>
    </row>
    <row r="83" ht="21.95" customHeight="1">
      <c r="A83" t="s" s="98">
        <v>99</v>
      </c>
      <c r="B83" s="83">
        <f>AVERAGE(B24:B33)</f>
        <v>25.3</v>
      </c>
      <c r="C83" s="83">
        <f>AVERAGE(C24:C33)</f>
        <v>28.31</v>
      </c>
      <c r="D83" s="87">
        <f>AVERAGE(D24:D33)</f>
        <v>1.1393423272897</v>
      </c>
      <c r="E83" s="40"/>
      <c r="F83" t="s" s="99">
        <v>99</v>
      </c>
      <c r="G83" s="83">
        <f>AVERAGE(G24:G33)</f>
        <v>10</v>
      </c>
      <c r="H83" s="83">
        <f>AVERAGE(H24:H33)</f>
        <v>-1.43</v>
      </c>
      <c r="I83" s="87">
        <f>AVERAGE(I24:I33)</f>
        <v>-0.127868464052288</v>
      </c>
      <c r="J83" s="40"/>
      <c r="K83" t="s" s="99">
        <v>99</v>
      </c>
      <c r="L83" s="83">
        <f>AVERAGE(L24:L33)</f>
        <v>0.7</v>
      </c>
      <c r="M83" s="83">
        <f>AVERAGE(M24:M33)</f>
        <v>-1.4</v>
      </c>
      <c r="N83" s="89">
        <f>AVERAGE(N24:N33)</f>
        <v>-1.90416666666667</v>
      </c>
      <c r="O83" s="96"/>
      <c r="P83" s="83"/>
      <c r="Q83" s="83"/>
      <c r="R83" s="84"/>
      <c r="S83" s="83"/>
      <c r="T83" s="83"/>
      <c r="U83" s="84"/>
      <c r="V83" s="83"/>
      <c r="W83" s="97"/>
    </row>
    <row r="84" ht="21.95" customHeight="1">
      <c r="A84" t="s" s="98">
        <v>100</v>
      </c>
      <c r="B84" s="83">
        <f>AVERAGE(B35:B44)</f>
        <v>43.8</v>
      </c>
      <c r="C84" s="83">
        <f>AVERAGE(C35:C44)</f>
        <v>15.84</v>
      </c>
      <c r="D84" s="87">
        <f>AVERAGE(D35:D44)</f>
        <v>0.5497902814397621</v>
      </c>
      <c r="E84" s="40"/>
      <c r="F84" t="s" s="99">
        <v>100</v>
      </c>
      <c r="G84" s="83">
        <f>AVERAGE(G35:G44)</f>
        <v>25.4</v>
      </c>
      <c r="H84" s="83">
        <f>AVERAGE(H35:H44)</f>
        <v>-19.98</v>
      </c>
      <c r="I84" s="87">
        <f>AVERAGE(I35:I44)</f>
        <v>-0.567984578886202</v>
      </c>
      <c r="J84" s="40"/>
      <c r="K84" t="s" s="99">
        <v>100</v>
      </c>
      <c r="L84" s="83">
        <f>AVERAGE(L35:L44)</f>
        <v>7.2</v>
      </c>
      <c r="M84" s="83">
        <f>AVERAGE(M35:M44)</f>
        <v>-17.82</v>
      </c>
      <c r="N84" s="89">
        <f>AVERAGE(N35:N44)</f>
        <v>-2.35808035714286</v>
      </c>
      <c r="O84" s="96"/>
      <c r="P84" s="83"/>
      <c r="Q84" s="83"/>
      <c r="R84" s="84"/>
      <c r="S84" s="83"/>
      <c r="T84" s="83"/>
      <c r="U84" s="84"/>
      <c r="V84" s="83"/>
      <c r="W84" s="97"/>
    </row>
    <row r="85" ht="21.95" customHeight="1">
      <c r="A85" t="s" s="101">
        <v>101</v>
      </c>
      <c r="B85" s="84"/>
      <c r="C85" s="84"/>
      <c r="D85" s="90"/>
      <c r="E85" s="40"/>
      <c r="F85" t="s" s="102">
        <v>101</v>
      </c>
      <c r="G85" s="84"/>
      <c r="H85" s="84"/>
      <c r="I85" s="90"/>
      <c r="J85" s="40"/>
      <c r="K85" t="s" s="102">
        <v>101</v>
      </c>
      <c r="L85" s="84"/>
      <c r="M85" s="84"/>
      <c r="N85" s="91"/>
      <c r="O85" s="96"/>
      <c r="P85" s="83"/>
      <c r="Q85" s="83"/>
      <c r="R85" s="84"/>
      <c r="S85" s="83"/>
      <c r="T85" s="83"/>
      <c r="U85" s="84"/>
      <c r="V85" s="83"/>
      <c r="W85" s="97"/>
    </row>
    <row r="86" ht="21.95" customHeight="1">
      <c r="A86" t="s" s="103">
        <v>102</v>
      </c>
      <c r="B86" s="83">
        <f>AVERAGE(B18:B27)</f>
        <v>27.9</v>
      </c>
      <c r="C86" s="83">
        <f>AVERAGE(C18:C27)</f>
        <v>32.57</v>
      </c>
      <c r="D86" s="87">
        <f>AVERAGE(D18:D27)</f>
        <v>1.16418237532588</v>
      </c>
      <c r="E86" s="40"/>
      <c r="F86" t="s" s="104">
        <v>102</v>
      </c>
      <c r="G86" s="83">
        <f>AVERAGE(G18:G27)</f>
        <v>10</v>
      </c>
      <c r="H86" s="83">
        <f>AVERAGE(H18:H27)</f>
        <v>-0.84</v>
      </c>
      <c r="I86" s="87">
        <f>AVERAGE(I18:I27)</f>
        <v>-0.054128537312361</v>
      </c>
      <c r="J86" s="40"/>
      <c r="K86" t="s" s="104">
        <v>102</v>
      </c>
      <c r="L86" s="83">
        <f>AVERAGE(L18:L27)</f>
        <v>0.5</v>
      </c>
      <c r="M86" s="83">
        <f>AVERAGE(M18:M27)</f>
        <v>-1.04</v>
      </c>
      <c r="N86" s="89">
        <f>AVERAGE(N18:N27)</f>
        <v>-2.02222222222222</v>
      </c>
      <c r="O86" s="96"/>
      <c r="P86" s="83"/>
      <c r="Q86" s="83"/>
      <c r="R86" s="84"/>
      <c r="S86" s="83"/>
      <c r="T86" s="83"/>
      <c r="U86" s="84"/>
      <c r="V86" s="83"/>
      <c r="W86" s="97"/>
    </row>
    <row r="87" ht="21.95" customHeight="1">
      <c r="A87" t="s" s="103">
        <v>103</v>
      </c>
      <c r="B87" s="83">
        <f>AVERAGE(B29:B38)</f>
        <v>24.5</v>
      </c>
      <c r="C87" s="83">
        <f>AVERAGE(C29:C38)</f>
        <v>26.75</v>
      </c>
      <c r="D87" s="87">
        <f>AVERAGE(D29:D38)</f>
        <v>1.11996342941806</v>
      </c>
      <c r="E87" s="40"/>
      <c r="F87" t="s" s="104">
        <v>103</v>
      </c>
      <c r="G87" s="83">
        <f>AVERAGE(G29:G38)</f>
        <v>10.2</v>
      </c>
      <c r="H87" s="83">
        <f>AVERAGE(H29:H38)</f>
        <v>-0.89</v>
      </c>
      <c r="I87" s="87">
        <f>AVERAGE(I29:I38)</f>
        <v>-0.0819356060606061</v>
      </c>
      <c r="J87" s="40"/>
      <c r="K87" t="s" s="104">
        <v>103</v>
      </c>
      <c r="L87" s="83">
        <f>AVERAGE(L29:L38)</f>
        <v>0.7</v>
      </c>
      <c r="M87" s="83">
        <f>AVERAGE(M29:M38)</f>
        <v>-1.31</v>
      </c>
      <c r="N87" s="89">
        <f>AVERAGE(N29:N38)</f>
        <v>-1.82</v>
      </c>
      <c r="O87" s="96"/>
      <c r="P87" s="83"/>
      <c r="Q87" s="83"/>
      <c r="R87" s="84"/>
      <c r="S87" s="83"/>
      <c r="T87" s="83"/>
      <c r="U87" s="84"/>
      <c r="V87" s="83"/>
      <c r="W87" s="97"/>
    </row>
    <row r="88" ht="21.95" customHeight="1">
      <c r="A88" s="105"/>
      <c r="B88" s="84"/>
      <c r="C88" s="84"/>
      <c r="D88" s="90"/>
      <c r="E88" s="40"/>
      <c r="F88" s="106"/>
      <c r="G88" s="84"/>
      <c r="H88" s="84"/>
      <c r="I88" s="90"/>
      <c r="J88" s="40"/>
      <c r="K88" s="106"/>
      <c r="L88" s="84"/>
      <c r="M88" s="84"/>
      <c r="N88" s="91"/>
      <c r="O88" s="96"/>
      <c r="P88" s="83"/>
      <c r="Q88" s="83"/>
      <c r="R88" s="84"/>
      <c r="S88" s="83"/>
      <c r="T88" s="83"/>
      <c r="U88" s="84"/>
      <c r="V88" s="83"/>
      <c r="W88" s="97"/>
    </row>
    <row r="89" ht="21.95" customHeight="1">
      <c r="A89" t="s" s="93">
        <v>104</v>
      </c>
      <c r="B89" s="84"/>
      <c r="C89" s="84"/>
      <c r="D89" s="90"/>
      <c r="E89" s="40"/>
      <c r="F89" t="s" s="95">
        <v>104</v>
      </c>
      <c r="G89" s="84"/>
      <c r="H89" s="84"/>
      <c r="I89" s="90"/>
      <c r="J89" s="40"/>
      <c r="K89" t="s" s="95">
        <v>104</v>
      </c>
      <c r="L89" s="84"/>
      <c r="M89" s="84"/>
      <c r="N89" s="91"/>
      <c r="O89" s="96"/>
      <c r="P89" s="83"/>
      <c r="Q89" s="83"/>
      <c r="R89" s="84"/>
      <c r="S89" s="83"/>
      <c r="T89" s="83"/>
      <c r="U89" s="84"/>
      <c r="V89" s="83"/>
      <c r="W89" s="97"/>
    </row>
    <row r="90" ht="21.95" customHeight="1">
      <c r="A90" t="s" s="98">
        <v>99</v>
      </c>
      <c r="B90" s="83">
        <f>AVERAGE(B29:B33)</f>
        <v>24.8</v>
      </c>
      <c r="C90" s="83">
        <f>AVERAGE(C29:C33)</f>
        <v>27.08</v>
      </c>
      <c r="D90" s="87">
        <f>AVERAGE(D29:D33)</f>
        <v>1.13128803803804</v>
      </c>
      <c r="E90" s="40"/>
      <c r="F90" t="s" s="99">
        <v>99</v>
      </c>
      <c r="G90" s="83">
        <f>AVERAGE(G29:G33)</f>
        <v>10.4</v>
      </c>
      <c r="H90" s="83">
        <f>AVERAGE(H29:H33)</f>
        <v>-0.88</v>
      </c>
      <c r="I90" s="87">
        <f>AVERAGE(I29:I33)</f>
        <v>-0.11475</v>
      </c>
      <c r="J90" s="40"/>
      <c r="K90" t="s" s="99">
        <v>99</v>
      </c>
      <c r="L90" s="83">
        <f>AVERAGE(L29:L33)</f>
        <v>0.6</v>
      </c>
      <c r="M90" s="83">
        <f>AVERAGE(M29:M33)</f>
        <v>-1.16</v>
      </c>
      <c r="N90" s="89">
        <f>AVERAGE(N29:N33)</f>
        <v>-1.875</v>
      </c>
      <c r="O90" s="96"/>
      <c r="P90" s="83"/>
      <c r="Q90" s="83"/>
      <c r="R90" s="84"/>
      <c r="S90" s="83"/>
      <c r="T90" s="83"/>
      <c r="U90" s="84"/>
      <c r="V90" s="83"/>
      <c r="W90" s="97"/>
    </row>
    <row r="91" ht="21.95" customHeight="1">
      <c r="A91" t="s" s="98">
        <v>100</v>
      </c>
      <c r="B91" s="83">
        <f>AVERAGE(B35:B39)</f>
        <v>31.8</v>
      </c>
      <c r="C91" s="83">
        <f>AVERAGE(C35:C39)</f>
        <v>24.5</v>
      </c>
      <c r="D91" s="87">
        <f>AVERAGE(D35:D39)</f>
        <v>0.975305487464743</v>
      </c>
      <c r="E91" s="40"/>
      <c r="F91" t="s" s="99">
        <v>100</v>
      </c>
      <c r="G91" s="83">
        <f>AVERAGE(G35:G39)</f>
        <v>15</v>
      </c>
      <c r="H91" s="83">
        <f>AVERAGE(H35:H39)</f>
        <v>-8.039999999999999</v>
      </c>
      <c r="I91" s="87">
        <f>AVERAGE(I35:I39)</f>
        <v>-0.243666666666667</v>
      </c>
      <c r="J91" s="40"/>
      <c r="K91" t="s" s="99">
        <v>100</v>
      </c>
      <c r="L91" s="83">
        <f>AVERAGE(L35:L39)</f>
        <v>3.8</v>
      </c>
      <c r="M91" s="83">
        <f>AVERAGE(M35:M39)</f>
        <v>-7.98</v>
      </c>
      <c r="N91" s="89">
        <f>AVERAGE(N35:N39)</f>
        <v>-1.9625</v>
      </c>
      <c r="O91" s="96"/>
      <c r="P91" s="83"/>
      <c r="Q91" s="83"/>
      <c r="R91" s="84"/>
      <c r="S91" s="83"/>
      <c r="T91" s="83"/>
      <c r="U91" s="84"/>
      <c r="V91" s="83"/>
      <c r="W91" s="97"/>
    </row>
    <row r="92" ht="21.95" customHeight="1">
      <c r="A92" t="s" s="101">
        <v>101</v>
      </c>
      <c r="B92" s="84"/>
      <c r="C92" s="84"/>
      <c r="D92" s="90"/>
      <c r="E92" s="40"/>
      <c r="F92" t="s" s="102">
        <v>101</v>
      </c>
      <c r="G92" s="84"/>
      <c r="H92" s="84"/>
      <c r="I92" s="90"/>
      <c r="J92" s="40"/>
      <c r="K92" t="s" s="102">
        <v>101</v>
      </c>
      <c r="L92" s="84"/>
      <c r="M92" s="84"/>
      <c r="N92" s="91"/>
      <c r="O92" s="96"/>
      <c r="P92" s="83"/>
      <c r="Q92" s="83"/>
      <c r="R92" s="84"/>
      <c r="S92" s="83"/>
      <c r="T92" s="83"/>
      <c r="U92" s="84"/>
      <c r="V92" s="83"/>
      <c r="W92" s="97"/>
    </row>
    <row r="93" ht="21.95" customHeight="1">
      <c r="A93" t="s" s="103">
        <v>102</v>
      </c>
      <c r="B93" s="83">
        <f>AVERAGE(B23:B27)</f>
        <v>29</v>
      </c>
      <c r="C93" s="83">
        <f>AVERAGE(C23:C27)</f>
        <v>32.54</v>
      </c>
      <c r="D93" s="87">
        <f>AVERAGE(D23:D27)</f>
        <v>1.08875</v>
      </c>
      <c r="E93" s="40"/>
      <c r="F93" t="s" s="104">
        <v>102</v>
      </c>
      <c r="G93" s="83">
        <f>AVERAGE(G23:G27)</f>
        <v>11.2</v>
      </c>
      <c r="H93" s="83">
        <f>AVERAGE(H23:H27)</f>
        <v>-1.76</v>
      </c>
      <c r="I93" s="87">
        <f>AVERAGE(I23:I27)</f>
        <v>-0.15360231271996</v>
      </c>
      <c r="J93" s="40"/>
      <c r="K93" t="s" s="104">
        <v>102</v>
      </c>
      <c r="L93" s="83">
        <f>AVERAGE(L23:L27)</f>
        <v>0.8</v>
      </c>
      <c r="M93" s="83">
        <f>AVERAGE(M23:M27)</f>
        <v>-1.64</v>
      </c>
      <c r="N93" s="89">
        <f>AVERAGE(N23:N27)</f>
        <v>-1.93333333333334</v>
      </c>
      <c r="O93" s="96"/>
      <c r="P93" s="83"/>
      <c r="Q93" s="83"/>
      <c r="R93" s="84"/>
      <c r="S93" s="83"/>
      <c r="T93" s="83"/>
      <c r="U93" s="84"/>
      <c r="V93" s="83"/>
      <c r="W93" s="97"/>
    </row>
    <row r="94" ht="21.95" customHeight="1">
      <c r="A94" t="s" s="103">
        <v>103</v>
      </c>
      <c r="B94" s="83">
        <f>AVERAGE(B29:B33)</f>
        <v>24.8</v>
      </c>
      <c r="C94" s="83">
        <f>AVERAGE(C29:C33)</f>
        <v>27.08</v>
      </c>
      <c r="D94" s="87">
        <f>AVERAGE(D29:D33)</f>
        <v>1.13128803803804</v>
      </c>
      <c r="E94" s="40"/>
      <c r="F94" t="s" s="104">
        <v>103</v>
      </c>
      <c r="G94" s="83">
        <f>AVERAGE(G29:G33)</f>
        <v>10.4</v>
      </c>
      <c r="H94" s="83">
        <f>AVERAGE(H29:H33)</f>
        <v>-0.88</v>
      </c>
      <c r="I94" s="87">
        <f>AVERAGE(I29:I33)</f>
        <v>-0.11475</v>
      </c>
      <c r="J94" s="40"/>
      <c r="K94" t="s" s="104">
        <v>103</v>
      </c>
      <c r="L94" s="83">
        <f>AVERAGE(L29:L33)</f>
        <v>0.6</v>
      </c>
      <c r="M94" s="83">
        <f>AVERAGE(M29:M33)</f>
        <v>-1.16</v>
      </c>
      <c r="N94" s="89">
        <f>AVERAGE(N29:N33)</f>
        <v>-1.875</v>
      </c>
      <c r="O94" s="96"/>
      <c r="P94" s="83"/>
      <c r="Q94" s="83"/>
      <c r="R94" s="84"/>
      <c r="S94" s="83"/>
      <c r="T94" s="83"/>
      <c r="U94" s="84"/>
      <c r="V94" s="83"/>
      <c r="W94" s="97"/>
    </row>
    <row r="95" ht="21.95" customHeight="1">
      <c r="A95" s="105"/>
      <c r="B95" s="83"/>
      <c r="C95" s="83"/>
      <c r="D95" s="87"/>
      <c r="E95" s="40"/>
      <c r="F95" s="106"/>
      <c r="G95" s="84"/>
      <c r="H95" s="83"/>
      <c r="I95" s="87"/>
      <c r="J95" s="40"/>
      <c r="K95" s="106"/>
      <c r="L95" s="84"/>
      <c r="M95" s="83"/>
      <c r="N95" s="89"/>
      <c r="O95" s="96"/>
      <c r="P95" s="83"/>
      <c r="Q95" s="83"/>
      <c r="R95" s="84"/>
      <c r="S95" s="83"/>
      <c r="T95" s="83"/>
      <c r="U95" s="84"/>
      <c r="V95" s="83"/>
      <c r="W95" s="97"/>
    </row>
    <row r="96" ht="21.95" customHeight="1">
      <c r="A96" s="105"/>
      <c r="B96" s="107"/>
      <c r="C96" t="s" s="108">
        <v>105</v>
      </c>
      <c r="D96" s="87"/>
      <c r="E96" s="40"/>
      <c r="F96" s="106"/>
      <c r="G96" s="84"/>
      <c r="H96" s="83"/>
      <c r="I96" s="87"/>
      <c r="J96" s="40"/>
      <c r="K96" s="106"/>
      <c r="L96" s="84"/>
      <c r="M96" s="83"/>
      <c r="N96" s="89"/>
      <c r="O96" s="96"/>
      <c r="P96" s="83"/>
      <c r="Q96" s="83"/>
      <c r="R96" s="84"/>
      <c r="S96" s="83"/>
      <c r="T96" s="83"/>
      <c r="U96" s="84"/>
      <c r="V96" s="83"/>
      <c r="W96" s="97"/>
    </row>
    <row r="97" ht="22.75" customHeight="1">
      <c r="A97" s="109"/>
      <c r="B97" s="110"/>
      <c r="C97" t="s" s="111">
        <v>106</v>
      </c>
      <c r="D97" s="112"/>
      <c r="E97" s="113"/>
      <c r="F97" s="114"/>
      <c r="G97" s="115"/>
      <c r="H97" s="116"/>
      <c r="I97" s="112"/>
      <c r="J97" s="113"/>
      <c r="K97" s="114"/>
      <c r="L97" s="115"/>
      <c r="M97" s="116"/>
      <c r="N97" s="117"/>
      <c r="O97" s="118"/>
      <c r="P97" s="116"/>
      <c r="Q97" s="116"/>
      <c r="R97" s="115"/>
      <c r="S97" s="116"/>
      <c r="T97" s="116"/>
      <c r="U97" s="115"/>
      <c r="V97" s="116"/>
      <c r="W97"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8.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16" customWidth="1"/>
    <col min="2" max="4" width="12.1719" style="316" customWidth="1"/>
    <col min="5" max="5" width="1.35156" style="316" customWidth="1"/>
    <col min="6" max="6" width="10" style="316" customWidth="1"/>
    <col min="7" max="9" width="12.1719" style="316" customWidth="1"/>
    <col min="10" max="10" width="1.35156" style="316" customWidth="1"/>
    <col min="11" max="11" width="10" style="316" customWidth="1"/>
    <col min="12" max="14" width="12.1719" style="316" customWidth="1"/>
    <col min="15" max="15" width="10.8516" style="316" customWidth="1"/>
    <col min="16" max="17" width="6.5" style="316" customWidth="1"/>
    <col min="18" max="18" width="10.8516" style="316" customWidth="1"/>
    <col min="19" max="20" width="6.5" style="316" customWidth="1"/>
    <col min="21" max="21" width="10.8516" style="316" customWidth="1"/>
    <col min="22" max="23" width="6.5" style="316" customWidth="1"/>
    <col min="24" max="16384" width="16.3516" style="316" customWidth="1"/>
  </cols>
  <sheetData>
    <row r="1" ht="64.15" customHeight="1">
      <c r="A1" t="s" s="164">
        <v>452</v>
      </c>
      <c r="B1" t="s" s="27">
        <v>40</v>
      </c>
      <c r="C1" t="s" s="27">
        <v>41</v>
      </c>
      <c r="D1" t="s" s="28">
        <v>42</v>
      </c>
      <c r="E1" s="29"/>
      <c r="F1" t="s" s="30">
        <v>338</v>
      </c>
      <c r="G1" t="s" s="27">
        <v>44</v>
      </c>
      <c r="H1" t="s" s="27">
        <v>45</v>
      </c>
      <c r="I1" t="s" s="28">
        <v>46</v>
      </c>
      <c r="J1" s="29"/>
      <c r="K1" t="s" s="30">
        <v>339</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1910</v>
      </c>
      <c r="B3" s="144">
        <v>22</v>
      </c>
      <c r="C3" s="78">
        <v>38</v>
      </c>
      <c r="D3" s="79">
        <v>1.72727272727273</v>
      </c>
      <c r="E3" s="40"/>
      <c r="F3" s="145">
        <v>1910</v>
      </c>
      <c r="G3" s="144">
        <v>13</v>
      </c>
      <c r="H3" s="78">
        <v>15</v>
      </c>
      <c r="I3" s="79">
        <v>1.15384615384615</v>
      </c>
      <c r="J3" s="40"/>
      <c r="K3" s="145">
        <v>1910</v>
      </c>
      <c r="L3" s="144">
        <v>1</v>
      </c>
      <c r="M3" s="78">
        <v>-1.6</v>
      </c>
      <c r="N3" s="81">
        <v>-1.6</v>
      </c>
      <c r="O3" s="146"/>
      <c r="P3" s="147"/>
      <c r="Q3" s="148"/>
      <c r="R3" s="149"/>
      <c r="S3" s="147"/>
      <c r="T3" s="148"/>
      <c r="U3" s="149"/>
      <c r="V3" s="147"/>
      <c r="W3" s="148"/>
    </row>
    <row r="4" ht="21.95" customHeight="1">
      <c r="A4" s="150">
        <v>1911</v>
      </c>
      <c r="B4" s="100">
        <v>30</v>
      </c>
      <c r="C4" s="83">
        <v>55.9</v>
      </c>
      <c r="D4" s="87">
        <v>1.86333333333333</v>
      </c>
      <c r="E4" s="40"/>
      <c r="F4" s="151">
        <v>1911</v>
      </c>
      <c r="G4" s="100">
        <v>13</v>
      </c>
      <c r="H4" s="83">
        <v>11.2</v>
      </c>
      <c r="I4" s="87">
        <v>0.861538461538462</v>
      </c>
      <c r="J4" s="40"/>
      <c r="K4" s="151">
        <v>1911</v>
      </c>
      <c r="L4" s="100">
        <v>1</v>
      </c>
      <c r="M4" s="83">
        <v>-1.1</v>
      </c>
      <c r="N4" s="89">
        <v>-1.1</v>
      </c>
      <c r="O4" s="152"/>
      <c r="P4" s="135"/>
      <c r="Q4" s="97"/>
      <c r="R4" s="153"/>
      <c r="S4" s="135"/>
      <c r="T4" s="97"/>
      <c r="U4" s="153"/>
      <c r="V4" s="135"/>
      <c r="W4" s="97"/>
    </row>
    <row r="5" ht="21.95" customHeight="1">
      <c r="A5" s="150">
        <v>1912</v>
      </c>
      <c r="B5" s="100">
        <v>25</v>
      </c>
      <c r="C5" s="83">
        <v>50.4</v>
      </c>
      <c r="D5" s="87">
        <v>2.016</v>
      </c>
      <c r="E5" s="40"/>
      <c r="F5" s="151">
        <v>1912</v>
      </c>
      <c r="G5" s="100">
        <v>9</v>
      </c>
      <c r="H5" s="83">
        <v>10.9</v>
      </c>
      <c r="I5" s="87">
        <v>1.21111111111111</v>
      </c>
      <c r="J5" s="40"/>
      <c r="K5" s="151">
        <v>1912</v>
      </c>
      <c r="L5" s="100">
        <v>0</v>
      </c>
      <c r="M5" s="83">
        <v>0</v>
      </c>
      <c r="N5" s="89"/>
      <c r="O5" s="152"/>
      <c r="P5" s="135"/>
      <c r="Q5" s="97"/>
      <c r="R5" s="153"/>
      <c r="S5" s="135"/>
      <c r="T5" s="97"/>
      <c r="U5" s="153"/>
      <c r="V5" s="135"/>
      <c r="W5" s="97"/>
    </row>
    <row r="6" ht="21.95" customHeight="1">
      <c r="A6" s="150">
        <v>1913</v>
      </c>
      <c r="B6" s="100">
        <v>34</v>
      </c>
      <c r="C6" s="83">
        <v>20.8</v>
      </c>
      <c r="D6" s="87">
        <v>0.611764705882353</v>
      </c>
      <c r="E6" s="40"/>
      <c r="F6" s="151">
        <v>1913</v>
      </c>
      <c r="G6" s="100">
        <v>23</v>
      </c>
      <c r="H6" s="83">
        <v>-7.1</v>
      </c>
      <c r="I6" s="87">
        <v>-0.308695652173913</v>
      </c>
      <c r="J6" s="40"/>
      <c r="K6" s="151">
        <v>1913</v>
      </c>
      <c r="L6" s="100">
        <v>8</v>
      </c>
      <c r="M6" s="83">
        <v>-17.3</v>
      </c>
      <c r="N6" s="89">
        <v>-2.1625</v>
      </c>
      <c r="O6" s="152"/>
      <c r="P6" s="135"/>
      <c r="Q6" s="97"/>
      <c r="R6" s="153"/>
      <c r="S6" s="135"/>
      <c r="T6" s="97"/>
      <c r="U6" s="153"/>
      <c r="V6" s="135"/>
      <c r="W6" s="97"/>
    </row>
    <row r="7" ht="21.95" customHeight="1">
      <c r="A7" s="150">
        <v>1914</v>
      </c>
      <c r="B7" s="100">
        <v>36</v>
      </c>
      <c r="C7" s="83">
        <v>52.7</v>
      </c>
      <c r="D7" s="87">
        <v>1.46388888888889</v>
      </c>
      <c r="E7" s="40"/>
      <c r="F7" s="151">
        <v>1914</v>
      </c>
      <c r="G7" s="100">
        <v>16</v>
      </c>
      <c r="H7" s="83">
        <v>0.3</v>
      </c>
      <c r="I7" s="87">
        <v>0.01875</v>
      </c>
      <c r="J7" s="40"/>
      <c r="K7" s="151">
        <v>1914</v>
      </c>
      <c r="L7" s="100">
        <v>7</v>
      </c>
      <c r="M7" s="83">
        <v>-9.5</v>
      </c>
      <c r="N7" s="89">
        <v>-1.35714285714286</v>
      </c>
      <c r="O7" s="152"/>
      <c r="P7" s="135"/>
      <c r="Q7" s="97"/>
      <c r="R7" s="153"/>
      <c r="S7" s="135"/>
      <c r="T7" s="97"/>
      <c r="U7" s="153"/>
      <c r="V7" s="135"/>
      <c r="W7" s="97"/>
    </row>
    <row r="8" ht="21.95" customHeight="1">
      <c r="A8" s="150">
        <v>1915</v>
      </c>
      <c r="B8" s="100">
        <v>19</v>
      </c>
      <c r="C8" s="83">
        <v>39.9</v>
      </c>
      <c r="D8" s="87">
        <v>2.1</v>
      </c>
      <c r="E8" s="40"/>
      <c r="F8" s="151">
        <v>1915</v>
      </c>
      <c r="G8" s="100">
        <v>6</v>
      </c>
      <c r="H8" s="83">
        <v>6.6</v>
      </c>
      <c r="I8" s="87">
        <v>1.1</v>
      </c>
      <c r="J8" s="40"/>
      <c r="K8" s="151">
        <v>1915</v>
      </c>
      <c r="L8" s="100">
        <v>1</v>
      </c>
      <c r="M8" s="83">
        <v>-0.6</v>
      </c>
      <c r="N8" s="89">
        <v>-0.6</v>
      </c>
      <c r="O8" s="152"/>
      <c r="P8" s="135"/>
      <c r="Q8" s="97"/>
      <c r="R8" s="153"/>
      <c r="S8" s="135"/>
      <c r="T8" s="97"/>
      <c r="U8" s="153"/>
      <c r="V8" s="135"/>
      <c r="W8" s="97"/>
    </row>
    <row r="9" ht="21.95" customHeight="1">
      <c r="A9" s="150">
        <v>1916</v>
      </c>
      <c r="B9" s="100">
        <v>23</v>
      </c>
      <c r="C9" s="83">
        <v>41.6</v>
      </c>
      <c r="D9" s="87">
        <v>1.80869565217391</v>
      </c>
      <c r="E9" s="40"/>
      <c r="F9" s="151">
        <v>1916</v>
      </c>
      <c r="G9" s="100">
        <v>11</v>
      </c>
      <c r="H9" s="83">
        <v>10.7</v>
      </c>
      <c r="I9" s="87">
        <v>0.972727272727273</v>
      </c>
      <c r="J9" s="40"/>
      <c r="K9" s="151">
        <v>1916</v>
      </c>
      <c r="L9" s="100">
        <v>1</v>
      </c>
      <c r="M9" s="83">
        <v>-1.1</v>
      </c>
      <c r="N9" s="89">
        <v>-1.1</v>
      </c>
      <c r="O9" s="152"/>
      <c r="P9" s="135"/>
      <c r="Q9" s="97"/>
      <c r="R9" s="153"/>
      <c r="S9" s="135"/>
      <c r="T9" s="97"/>
      <c r="U9" s="153"/>
      <c r="V9" s="135"/>
      <c r="W9" s="97"/>
    </row>
    <row r="10" ht="21.95" customHeight="1">
      <c r="A10" s="150">
        <v>1917</v>
      </c>
      <c r="B10" s="100">
        <v>21</v>
      </c>
      <c r="C10" s="83">
        <v>45.1</v>
      </c>
      <c r="D10" s="87">
        <v>2.14761904761905</v>
      </c>
      <c r="E10" s="40"/>
      <c r="F10" s="151">
        <v>1917</v>
      </c>
      <c r="G10" s="100">
        <v>6</v>
      </c>
      <c r="H10" s="83">
        <v>6.1</v>
      </c>
      <c r="I10" s="87">
        <v>1.01666666666667</v>
      </c>
      <c r="J10" s="40"/>
      <c r="K10" s="151">
        <v>1917</v>
      </c>
      <c r="L10" s="100">
        <v>1</v>
      </c>
      <c r="M10" s="83">
        <v>-0.6</v>
      </c>
      <c r="N10" s="89">
        <v>-0.6</v>
      </c>
      <c r="O10" s="152"/>
      <c r="P10" s="135"/>
      <c r="Q10" s="97"/>
      <c r="R10" s="153"/>
      <c r="S10" s="135"/>
      <c r="T10" s="97"/>
      <c r="U10" s="153"/>
      <c r="V10" s="135"/>
      <c r="W10" s="97"/>
    </row>
    <row r="11" ht="21.95" customHeight="1">
      <c r="A11" s="150">
        <v>1918</v>
      </c>
      <c r="B11" s="100">
        <v>30</v>
      </c>
      <c r="C11" s="83">
        <v>23.1</v>
      </c>
      <c r="D11" s="87">
        <v>0.77</v>
      </c>
      <c r="E11" s="40"/>
      <c r="F11" s="151">
        <v>1918</v>
      </c>
      <c r="G11" s="100">
        <v>25</v>
      </c>
      <c r="H11" s="83">
        <v>10.7</v>
      </c>
      <c r="I11" s="87">
        <v>0.428</v>
      </c>
      <c r="J11" s="40"/>
      <c r="K11" s="151">
        <v>1918</v>
      </c>
      <c r="L11" s="100">
        <v>8</v>
      </c>
      <c r="M11" s="83">
        <v>-8.5</v>
      </c>
      <c r="N11" s="89">
        <v>-1.0625</v>
      </c>
      <c r="O11" s="152"/>
      <c r="P11" s="135"/>
      <c r="Q11" s="97"/>
      <c r="R11" s="153"/>
      <c r="S11" s="135"/>
      <c r="T11" s="97"/>
      <c r="U11" s="153"/>
      <c r="V11" s="135"/>
      <c r="W11" s="97"/>
    </row>
    <row r="12" ht="21.95" customHeight="1">
      <c r="A12" s="150">
        <v>1919</v>
      </c>
      <c r="B12" s="100">
        <v>32</v>
      </c>
      <c r="C12" s="83">
        <v>51.5</v>
      </c>
      <c r="D12" s="87">
        <v>1.609375</v>
      </c>
      <c r="E12" s="40"/>
      <c r="F12" s="151">
        <v>1919</v>
      </c>
      <c r="G12" s="100">
        <v>18</v>
      </c>
      <c r="H12" s="83">
        <v>13.3</v>
      </c>
      <c r="I12" s="87">
        <v>0.738888888888889</v>
      </c>
      <c r="J12" s="40"/>
      <c r="K12" s="151">
        <v>1919</v>
      </c>
      <c r="L12" s="100">
        <v>2</v>
      </c>
      <c r="M12" s="83">
        <v>-1.5</v>
      </c>
      <c r="N12" s="89">
        <v>-0.75</v>
      </c>
      <c r="O12" s="152"/>
      <c r="P12" s="135"/>
      <c r="Q12" s="97"/>
      <c r="R12" s="153"/>
      <c r="S12" s="135"/>
      <c r="T12" s="97"/>
      <c r="U12" s="153"/>
      <c r="V12" s="135"/>
      <c r="W12" s="97"/>
    </row>
    <row r="13" ht="21.95" customHeight="1">
      <c r="A13" s="150">
        <v>1920</v>
      </c>
      <c r="B13" s="100">
        <v>22</v>
      </c>
      <c r="C13" s="83">
        <v>34.1</v>
      </c>
      <c r="D13" s="87">
        <v>1.55</v>
      </c>
      <c r="E13" s="40"/>
      <c r="F13" s="151">
        <v>1920</v>
      </c>
      <c r="G13" s="100">
        <v>16</v>
      </c>
      <c r="H13" s="83">
        <v>19.7</v>
      </c>
      <c r="I13" s="87">
        <v>1.23125</v>
      </c>
      <c r="J13" s="40"/>
      <c r="K13" s="151">
        <v>1920</v>
      </c>
      <c r="L13" s="100">
        <v>0</v>
      </c>
      <c r="M13" s="83">
        <v>0</v>
      </c>
      <c r="N13" s="89"/>
      <c r="O13" s="152"/>
      <c r="P13" s="135"/>
      <c r="Q13" s="97"/>
      <c r="R13" s="153"/>
      <c r="S13" s="135"/>
      <c r="T13" s="97"/>
      <c r="U13" s="153"/>
      <c r="V13" s="135"/>
      <c r="W13" s="97"/>
    </row>
    <row r="14" ht="21.95" customHeight="1">
      <c r="A14" s="150">
        <v>1921</v>
      </c>
      <c r="B14" s="100">
        <v>28</v>
      </c>
      <c r="C14" s="83">
        <v>43.8</v>
      </c>
      <c r="D14" s="87">
        <v>1.56428571428571</v>
      </c>
      <c r="E14" s="40"/>
      <c r="F14" s="151">
        <v>1921</v>
      </c>
      <c r="G14" s="100">
        <v>15</v>
      </c>
      <c r="H14" s="83">
        <v>10.8</v>
      </c>
      <c r="I14" s="87">
        <v>0.72</v>
      </c>
      <c r="J14" s="40"/>
      <c r="K14" s="151">
        <v>1921</v>
      </c>
      <c r="L14" s="100">
        <v>0</v>
      </c>
      <c r="M14" s="83">
        <v>0</v>
      </c>
      <c r="N14" s="89"/>
      <c r="O14" s="152"/>
      <c r="P14" s="135"/>
      <c r="Q14" s="97"/>
      <c r="R14" s="153"/>
      <c r="S14" s="135"/>
      <c r="T14" s="97"/>
      <c r="U14" s="153"/>
      <c r="V14" s="135"/>
      <c r="W14" s="97"/>
    </row>
    <row r="15" ht="21.95" customHeight="1">
      <c r="A15" s="150">
        <v>1922</v>
      </c>
      <c r="B15" s="100">
        <v>44</v>
      </c>
      <c r="C15" s="83">
        <v>78.90000000000001</v>
      </c>
      <c r="D15" s="87">
        <v>1.79318181818182</v>
      </c>
      <c r="E15" s="40"/>
      <c r="F15" s="151">
        <v>1922</v>
      </c>
      <c r="G15" s="100">
        <v>24</v>
      </c>
      <c r="H15" s="83">
        <v>26.1</v>
      </c>
      <c r="I15" s="87">
        <v>1.0875</v>
      </c>
      <c r="J15" s="40"/>
      <c r="K15" s="151">
        <v>1922</v>
      </c>
      <c r="L15" s="100">
        <v>1</v>
      </c>
      <c r="M15" s="83">
        <v>-0.6</v>
      </c>
      <c r="N15" s="89">
        <v>-0.6</v>
      </c>
      <c r="O15" s="152"/>
      <c r="P15" s="135"/>
      <c r="Q15" s="97"/>
      <c r="R15" s="153"/>
      <c r="S15" s="135"/>
      <c r="T15" s="97"/>
      <c r="U15" s="153"/>
      <c r="V15" s="135"/>
      <c r="W15" s="97"/>
    </row>
    <row r="16" ht="21.95" customHeight="1">
      <c r="A16" s="150">
        <v>1923</v>
      </c>
      <c r="B16" s="100">
        <v>23</v>
      </c>
      <c r="C16" s="83">
        <v>38.9</v>
      </c>
      <c r="D16" s="87">
        <v>1.69130434782609</v>
      </c>
      <c r="E16" s="40"/>
      <c r="F16" s="151">
        <v>1923</v>
      </c>
      <c r="G16" s="100">
        <v>12</v>
      </c>
      <c r="H16" s="83">
        <v>10.4</v>
      </c>
      <c r="I16" s="87">
        <v>0.866666666666667</v>
      </c>
      <c r="J16" s="40"/>
      <c r="K16" s="151">
        <v>1923</v>
      </c>
      <c r="L16" s="100">
        <v>0</v>
      </c>
      <c r="M16" s="83">
        <v>0</v>
      </c>
      <c r="N16" s="89"/>
      <c r="O16" s="152"/>
      <c r="P16" s="135"/>
      <c r="Q16" s="97"/>
      <c r="R16" s="153"/>
      <c r="S16" s="135"/>
      <c r="T16" s="97"/>
      <c r="U16" s="153"/>
      <c r="V16" s="135"/>
      <c r="W16" s="97"/>
    </row>
    <row r="17" ht="21.95" customHeight="1">
      <c r="A17" s="150">
        <v>1924</v>
      </c>
      <c r="B17" s="100">
        <v>48</v>
      </c>
      <c r="C17" s="83">
        <v>69.7</v>
      </c>
      <c r="D17" s="87">
        <v>1.45208333333333</v>
      </c>
      <c r="E17" s="40"/>
      <c r="F17" s="151">
        <v>1924</v>
      </c>
      <c r="G17" s="100">
        <v>27</v>
      </c>
      <c r="H17" s="83">
        <v>17.1</v>
      </c>
      <c r="I17" s="87">
        <v>0.633333333333333</v>
      </c>
      <c r="J17" s="40"/>
      <c r="K17" s="151">
        <v>1924</v>
      </c>
      <c r="L17" s="100">
        <v>1</v>
      </c>
      <c r="M17" s="83">
        <v>-0.6</v>
      </c>
      <c r="N17" s="89">
        <v>-0.6</v>
      </c>
      <c r="O17" s="152"/>
      <c r="P17" s="135"/>
      <c r="Q17" s="97"/>
      <c r="R17" s="153"/>
      <c r="S17" s="135"/>
      <c r="T17" s="97"/>
      <c r="U17" s="153"/>
      <c r="V17" s="135"/>
      <c r="W17" s="97"/>
    </row>
    <row r="18" ht="21.95" customHeight="1">
      <c r="A18" s="150">
        <v>1925</v>
      </c>
      <c r="B18" s="100">
        <v>45</v>
      </c>
      <c r="C18" s="83">
        <v>54.7</v>
      </c>
      <c r="D18" s="87">
        <v>1.21555555555556</v>
      </c>
      <c r="E18" s="40"/>
      <c r="F18" s="151">
        <v>1925</v>
      </c>
      <c r="G18" s="100">
        <v>24</v>
      </c>
      <c r="H18" s="83">
        <v>4.8</v>
      </c>
      <c r="I18" s="87">
        <v>0.2</v>
      </c>
      <c r="J18" s="40"/>
      <c r="K18" s="151">
        <v>1925</v>
      </c>
      <c r="L18" s="100">
        <v>9</v>
      </c>
      <c r="M18" s="83">
        <v>-11.1</v>
      </c>
      <c r="N18" s="89">
        <v>-1.23333333333333</v>
      </c>
      <c r="O18" s="152"/>
      <c r="P18" s="135"/>
      <c r="Q18" s="97"/>
      <c r="R18" s="153"/>
      <c r="S18" s="135"/>
      <c r="T18" s="97"/>
      <c r="U18" s="153"/>
      <c r="V18" s="135"/>
      <c r="W18" s="97"/>
    </row>
    <row r="19" ht="21.95" customHeight="1">
      <c r="A19" s="150">
        <v>1926</v>
      </c>
      <c r="B19" s="100">
        <v>34</v>
      </c>
      <c r="C19" s="83">
        <v>44.5</v>
      </c>
      <c r="D19" s="87">
        <v>1.30882352941176</v>
      </c>
      <c r="E19" s="40"/>
      <c r="F19" s="151">
        <v>1926</v>
      </c>
      <c r="G19" s="100">
        <v>20</v>
      </c>
      <c r="H19" s="83">
        <v>8.9</v>
      </c>
      <c r="I19" s="87">
        <v>0.445</v>
      </c>
      <c r="J19" s="40"/>
      <c r="K19" s="151">
        <v>1926</v>
      </c>
      <c r="L19" s="100">
        <v>5</v>
      </c>
      <c r="M19" s="83">
        <v>-4.6</v>
      </c>
      <c r="N19" s="89">
        <v>-0.92</v>
      </c>
      <c r="O19" s="152"/>
      <c r="P19" s="135"/>
      <c r="Q19" s="97"/>
      <c r="R19" s="153"/>
      <c r="S19" s="135"/>
      <c r="T19" s="97"/>
      <c r="U19" s="153"/>
      <c r="V19" s="135"/>
      <c r="W19" s="97"/>
    </row>
    <row r="20" ht="21.95" customHeight="1">
      <c r="A20" s="150">
        <v>1927</v>
      </c>
      <c r="B20" s="100">
        <v>47</v>
      </c>
      <c r="C20" s="83">
        <v>55.2</v>
      </c>
      <c r="D20" s="87">
        <v>1.17446808510638</v>
      </c>
      <c r="E20" s="40"/>
      <c r="F20" s="151">
        <v>1927</v>
      </c>
      <c r="G20" s="100">
        <v>28</v>
      </c>
      <c r="H20" s="83">
        <v>5.6</v>
      </c>
      <c r="I20" s="87">
        <v>0.2</v>
      </c>
      <c r="J20" s="40"/>
      <c r="K20" s="151">
        <v>1927</v>
      </c>
      <c r="L20" s="100">
        <v>8</v>
      </c>
      <c r="M20" s="83">
        <v>-9.800000000000001</v>
      </c>
      <c r="N20" s="89">
        <v>-1.225</v>
      </c>
      <c r="O20" s="152"/>
      <c r="P20" s="135"/>
      <c r="Q20" s="97"/>
      <c r="R20" s="153"/>
      <c r="S20" s="135"/>
      <c r="T20" s="97"/>
      <c r="U20" s="153"/>
      <c r="V20" s="135"/>
      <c r="W20" s="97"/>
    </row>
    <row r="21" ht="21.95" customHeight="1">
      <c r="A21" s="150">
        <v>1928</v>
      </c>
      <c r="B21" s="100">
        <v>37</v>
      </c>
      <c r="C21" s="83">
        <v>52</v>
      </c>
      <c r="D21" s="87">
        <v>1.40540540540541</v>
      </c>
      <c r="E21" s="40"/>
      <c r="F21" s="151">
        <v>1928</v>
      </c>
      <c r="G21" s="100">
        <v>23</v>
      </c>
      <c r="H21" s="83">
        <v>16.7</v>
      </c>
      <c r="I21" s="87">
        <v>0.726086956521739</v>
      </c>
      <c r="J21" s="40"/>
      <c r="K21" s="151">
        <v>1928</v>
      </c>
      <c r="L21" s="100">
        <v>3</v>
      </c>
      <c r="M21" s="83">
        <v>-3</v>
      </c>
      <c r="N21" s="89">
        <v>-1</v>
      </c>
      <c r="O21" s="152"/>
      <c r="P21" s="135"/>
      <c r="Q21" s="97"/>
      <c r="R21" s="153"/>
      <c r="S21" s="135"/>
      <c r="T21" s="97"/>
      <c r="U21" s="153"/>
      <c r="V21" s="135"/>
      <c r="W21" s="97"/>
    </row>
    <row r="22" ht="21.95" customHeight="1">
      <c r="A22" s="150">
        <v>1929</v>
      </c>
      <c r="B22" s="100">
        <v>40</v>
      </c>
      <c r="C22" s="83">
        <v>40.8</v>
      </c>
      <c r="D22" s="87">
        <v>1.02</v>
      </c>
      <c r="E22" s="40"/>
      <c r="F22" s="151">
        <v>1929</v>
      </c>
      <c r="G22" s="100">
        <v>29</v>
      </c>
      <c r="H22" s="83">
        <v>11.5</v>
      </c>
      <c r="I22" s="87">
        <v>0.396551724137931</v>
      </c>
      <c r="J22" s="40"/>
      <c r="K22" s="151">
        <v>1929</v>
      </c>
      <c r="L22" s="100">
        <v>7</v>
      </c>
      <c r="M22" s="83">
        <v>-5.8</v>
      </c>
      <c r="N22" s="89">
        <v>-0.828571428571429</v>
      </c>
      <c r="O22" s="152"/>
      <c r="P22" s="135"/>
      <c r="Q22" s="97"/>
      <c r="R22" s="153"/>
      <c r="S22" s="135"/>
      <c r="T22" s="97"/>
      <c r="U22" s="153"/>
      <c r="V22" s="135"/>
      <c r="W22" s="97"/>
    </row>
    <row r="23" ht="21.95" customHeight="1">
      <c r="A23" s="150">
        <v>1930</v>
      </c>
      <c r="B23" s="100">
        <v>33</v>
      </c>
      <c r="C23" s="83">
        <v>26.3</v>
      </c>
      <c r="D23" s="87">
        <v>0.796969696969697</v>
      </c>
      <c r="E23" s="40"/>
      <c r="F23" s="151">
        <v>1930</v>
      </c>
      <c r="G23" s="100">
        <v>22</v>
      </c>
      <c r="H23" s="83">
        <v>-1.5</v>
      </c>
      <c r="I23" s="87">
        <v>-0.0681818181818182</v>
      </c>
      <c r="J23" s="40"/>
      <c r="K23" s="151">
        <v>1930</v>
      </c>
      <c r="L23" s="100">
        <v>8</v>
      </c>
      <c r="M23" s="83">
        <v>-13.4</v>
      </c>
      <c r="N23" s="89">
        <v>-1.675</v>
      </c>
      <c r="O23" s="152"/>
      <c r="P23" s="135"/>
      <c r="Q23" s="97"/>
      <c r="R23" s="153"/>
      <c r="S23" s="135"/>
      <c r="T23" s="97"/>
      <c r="U23" s="153"/>
      <c r="V23" s="135"/>
      <c r="W23" s="97"/>
    </row>
    <row r="24" ht="21.95" customHeight="1">
      <c r="A24" s="150">
        <v>1931</v>
      </c>
      <c r="B24" s="100">
        <v>20</v>
      </c>
      <c r="C24" s="83">
        <v>30.3</v>
      </c>
      <c r="D24" s="87">
        <v>1.515</v>
      </c>
      <c r="E24" s="40"/>
      <c r="F24" s="151">
        <v>1931</v>
      </c>
      <c r="G24" s="100">
        <v>10</v>
      </c>
      <c r="H24" s="83">
        <v>7</v>
      </c>
      <c r="I24" s="87">
        <v>0.7</v>
      </c>
      <c r="J24" s="40"/>
      <c r="K24" s="151">
        <v>1931</v>
      </c>
      <c r="L24" s="100">
        <v>1</v>
      </c>
      <c r="M24" s="83">
        <v>-1.7</v>
      </c>
      <c r="N24" s="89">
        <v>-1.7</v>
      </c>
      <c r="O24" s="152"/>
      <c r="P24" s="135"/>
      <c r="Q24" s="97"/>
      <c r="R24" s="153"/>
      <c r="S24" s="135"/>
      <c r="T24" s="97"/>
      <c r="U24" s="153"/>
      <c r="V24" s="135"/>
      <c r="W24" s="97"/>
    </row>
    <row r="25" ht="21.95" customHeight="1">
      <c r="A25" s="150">
        <v>1932</v>
      </c>
      <c r="B25" s="100">
        <v>24</v>
      </c>
      <c r="C25" s="83">
        <v>42.6</v>
      </c>
      <c r="D25" s="87">
        <v>1.775</v>
      </c>
      <c r="E25" s="40"/>
      <c r="F25" s="151">
        <v>1932</v>
      </c>
      <c r="G25" s="100">
        <v>12</v>
      </c>
      <c r="H25" s="83">
        <v>12.6</v>
      </c>
      <c r="I25" s="87">
        <v>1.05</v>
      </c>
      <c r="J25" s="40"/>
      <c r="K25" s="151">
        <v>1932</v>
      </c>
      <c r="L25" s="100">
        <v>0</v>
      </c>
      <c r="M25" s="83">
        <v>0</v>
      </c>
      <c r="N25" s="89"/>
      <c r="O25" s="152"/>
      <c r="P25" s="135"/>
      <c r="Q25" s="97"/>
      <c r="R25" s="153"/>
      <c r="S25" s="135"/>
      <c r="T25" s="97"/>
      <c r="U25" s="153"/>
      <c r="V25" s="135"/>
      <c r="W25" s="97"/>
    </row>
    <row r="26" ht="21.95" customHeight="1">
      <c r="A26" s="150">
        <v>1933</v>
      </c>
      <c r="B26" s="100">
        <v>46</v>
      </c>
      <c r="C26" s="83">
        <v>61.5</v>
      </c>
      <c r="D26" s="87">
        <v>1.33695652173913</v>
      </c>
      <c r="E26" s="40"/>
      <c r="F26" s="151">
        <v>1933</v>
      </c>
      <c r="G26" s="100">
        <v>27</v>
      </c>
      <c r="H26" s="83">
        <v>15.6</v>
      </c>
      <c r="I26" s="87">
        <v>0.5777777777777779</v>
      </c>
      <c r="J26" s="40"/>
      <c r="K26" s="151">
        <v>1933</v>
      </c>
      <c r="L26" s="100">
        <v>6</v>
      </c>
      <c r="M26" s="83">
        <v>-7.2</v>
      </c>
      <c r="N26" s="89">
        <v>-1.2</v>
      </c>
      <c r="O26" s="152"/>
      <c r="P26" s="135"/>
      <c r="Q26" s="97"/>
      <c r="R26" s="153"/>
      <c r="S26" s="135"/>
      <c r="T26" s="97"/>
      <c r="U26" s="153"/>
      <c r="V26" s="135"/>
      <c r="W26" s="97"/>
    </row>
    <row r="27" ht="21.95" customHeight="1">
      <c r="A27" s="150">
        <v>1934</v>
      </c>
      <c r="B27" s="100">
        <v>29</v>
      </c>
      <c r="C27" s="83">
        <v>49.2</v>
      </c>
      <c r="D27" s="87">
        <v>1.69655172413793</v>
      </c>
      <c r="E27" s="40"/>
      <c r="F27" s="151">
        <v>1934</v>
      </c>
      <c r="G27" s="100">
        <v>17</v>
      </c>
      <c r="H27" s="83">
        <v>19.2</v>
      </c>
      <c r="I27" s="87">
        <v>1.12941176470588</v>
      </c>
      <c r="J27" s="40"/>
      <c r="K27" s="151">
        <v>1934</v>
      </c>
      <c r="L27" s="100">
        <v>1</v>
      </c>
      <c r="M27" s="83">
        <v>-1.7</v>
      </c>
      <c r="N27" s="89">
        <v>-1.7</v>
      </c>
      <c r="O27" s="152"/>
      <c r="P27" s="135"/>
      <c r="Q27" s="97"/>
      <c r="R27" s="153"/>
      <c r="S27" s="135"/>
      <c r="T27" s="97"/>
      <c r="U27" s="153"/>
      <c r="V27" s="135"/>
      <c r="W27" s="97"/>
    </row>
    <row r="28" ht="21.95" customHeight="1">
      <c r="A28" s="150">
        <v>1935</v>
      </c>
      <c r="B28" s="100">
        <v>28</v>
      </c>
      <c r="C28" s="83">
        <v>45.9</v>
      </c>
      <c r="D28" s="87">
        <v>1.63928571428571</v>
      </c>
      <c r="E28" s="40"/>
      <c r="F28" s="151">
        <v>1935</v>
      </c>
      <c r="G28" s="100">
        <v>15</v>
      </c>
      <c r="H28" s="83">
        <v>13.1</v>
      </c>
      <c r="I28" s="87">
        <v>0.873333333333333</v>
      </c>
      <c r="J28" s="40"/>
      <c r="K28" s="151">
        <v>1935</v>
      </c>
      <c r="L28" s="100">
        <v>1</v>
      </c>
      <c r="M28" s="83">
        <v>-1.1</v>
      </c>
      <c r="N28" s="89">
        <v>-1.1</v>
      </c>
      <c r="O28" s="152"/>
      <c r="P28" s="135"/>
      <c r="Q28" s="97"/>
      <c r="R28" s="153"/>
      <c r="S28" s="135"/>
      <c r="T28" s="97"/>
      <c r="U28" s="153"/>
      <c r="V28" s="135"/>
      <c r="W28" s="97"/>
    </row>
    <row r="29" ht="21.95" customHeight="1">
      <c r="A29" s="150">
        <v>1936</v>
      </c>
      <c r="B29" s="100">
        <v>29</v>
      </c>
      <c r="C29" s="83">
        <v>46.1</v>
      </c>
      <c r="D29" s="87">
        <v>1.58965517241379</v>
      </c>
      <c r="E29" s="40"/>
      <c r="F29" s="151">
        <v>1936</v>
      </c>
      <c r="G29" s="100">
        <v>14</v>
      </c>
      <c r="H29" s="83">
        <v>10.1</v>
      </c>
      <c r="I29" s="87">
        <v>0.721428571428571</v>
      </c>
      <c r="J29" s="40"/>
      <c r="K29" s="151">
        <v>1936</v>
      </c>
      <c r="L29" s="100">
        <v>2</v>
      </c>
      <c r="M29" s="83">
        <v>-1.2</v>
      </c>
      <c r="N29" s="89">
        <v>-0.6</v>
      </c>
      <c r="O29" s="152"/>
      <c r="P29" s="135"/>
      <c r="Q29" s="97"/>
      <c r="R29" s="153"/>
      <c r="S29" s="135"/>
      <c r="T29" s="97"/>
      <c r="U29" s="153"/>
      <c r="V29" s="135"/>
      <c r="W29" s="97"/>
    </row>
    <row r="30" ht="21.95" customHeight="1">
      <c r="A30" s="150">
        <v>1937</v>
      </c>
      <c r="B30" s="100">
        <v>29</v>
      </c>
      <c r="C30" s="83">
        <v>40.3</v>
      </c>
      <c r="D30" s="87">
        <v>1.38965517241379</v>
      </c>
      <c r="E30" s="40"/>
      <c r="F30" s="151">
        <v>1937</v>
      </c>
      <c r="G30" s="100">
        <v>17</v>
      </c>
      <c r="H30" s="83">
        <v>10.6</v>
      </c>
      <c r="I30" s="87">
        <v>0.623529411764706</v>
      </c>
      <c r="J30" s="40"/>
      <c r="K30" s="151">
        <v>1937</v>
      </c>
      <c r="L30" s="100">
        <v>3</v>
      </c>
      <c r="M30" s="83">
        <v>-2.3</v>
      </c>
      <c r="N30" s="89">
        <v>-0.7666666666666671</v>
      </c>
      <c r="O30" s="152"/>
      <c r="P30" s="135"/>
      <c r="Q30" s="97"/>
      <c r="R30" s="153"/>
      <c r="S30" s="135"/>
      <c r="T30" s="97"/>
      <c r="U30" s="153"/>
      <c r="V30" s="135"/>
      <c r="W30" s="97"/>
    </row>
    <row r="31" ht="21.95" customHeight="1">
      <c r="A31" s="150">
        <v>1938</v>
      </c>
      <c r="B31" s="100">
        <v>33</v>
      </c>
      <c r="C31" s="83">
        <v>47.6</v>
      </c>
      <c r="D31" s="87">
        <v>1.44242424242424</v>
      </c>
      <c r="E31" s="40"/>
      <c r="F31" s="151">
        <v>1938</v>
      </c>
      <c r="G31" s="100">
        <v>18</v>
      </c>
      <c r="H31" s="83">
        <v>8.300000000000001</v>
      </c>
      <c r="I31" s="87">
        <v>0.461111111111111</v>
      </c>
      <c r="J31" s="40"/>
      <c r="K31" s="151">
        <v>1938</v>
      </c>
      <c r="L31" s="100">
        <v>5</v>
      </c>
      <c r="M31" s="83">
        <v>-8.300000000000001</v>
      </c>
      <c r="N31" s="89">
        <v>-1.66</v>
      </c>
      <c r="O31" s="152"/>
      <c r="P31" s="135"/>
      <c r="Q31" s="97"/>
      <c r="R31" s="153"/>
      <c r="S31" s="135"/>
      <c r="T31" s="97"/>
      <c r="U31" s="153"/>
      <c r="V31" s="135"/>
      <c r="W31" s="97"/>
    </row>
    <row r="32" ht="21.95" customHeight="1">
      <c r="A32" s="150">
        <v>1939</v>
      </c>
      <c r="B32" s="100">
        <v>30</v>
      </c>
      <c r="C32" s="83">
        <v>44.5</v>
      </c>
      <c r="D32" s="87">
        <v>1.48333333333333</v>
      </c>
      <c r="E32" s="40"/>
      <c r="F32" s="151">
        <v>1939</v>
      </c>
      <c r="G32" s="100">
        <v>16</v>
      </c>
      <c r="H32" s="83">
        <v>9.800000000000001</v>
      </c>
      <c r="I32" s="87">
        <v>0.6125</v>
      </c>
      <c r="J32" s="40"/>
      <c r="K32" s="151">
        <v>1939</v>
      </c>
      <c r="L32" s="100">
        <v>4</v>
      </c>
      <c r="M32" s="83">
        <v>-5.1</v>
      </c>
      <c r="N32" s="89">
        <v>-1.275</v>
      </c>
      <c r="O32" s="152"/>
      <c r="P32" s="135"/>
      <c r="Q32" s="97"/>
      <c r="R32" s="153"/>
      <c r="S32" s="135"/>
      <c r="T32" s="97"/>
      <c r="U32" s="153"/>
      <c r="V32" s="135"/>
      <c r="W32" s="97"/>
    </row>
    <row r="33" ht="21.95" customHeight="1">
      <c r="A33" s="150">
        <v>1940</v>
      </c>
      <c r="B33" s="100">
        <v>36</v>
      </c>
      <c r="C33" s="83">
        <v>57.3</v>
      </c>
      <c r="D33" s="87">
        <v>1.59166666666667</v>
      </c>
      <c r="E33" s="40"/>
      <c r="F33" s="151">
        <v>1940</v>
      </c>
      <c r="G33" s="100">
        <v>22</v>
      </c>
      <c r="H33" s="83">
        <v>22.6</v>
      </c>
      <c r="I33" s="87">
        <v>1.02727272727273</v>
      </c>
      <c r="J33" s="40"/>
      <c r="K33" s="151">
        <v>1940</v>
      </c>
      <c r="L33" s="100">
        <v>1</v>
      </c>
      <c r="M33" s="83">
        <v>-0.6</v>
      </c>
      <c r="N33" s="89">
        <v>-0.6</v>
      </c>
      <c r="O33" s="152"/>
      <c r="P33" s="135"/>
      <c r="Q33" s="97"/>
      <c r="R33" s="153"/>
      <c r="S33" s="135"/>
      <c r="T33" s="97"/>
      <c r="U33" s="153"/>
      <c r="V33" s="135"/>
      <c r="W33" s="97"/>
    </row>
    <row r="34" ht="21.95" customHeight="1">
      <c r="A34" s="150">
        <v>1941</v>
      </c>
      <c r="B34" s="100">
        <v>28</v>
      </c>
      <c r="C34" s="83">
        <v>47.6</v>
      </c>
      <c r="D34" s="87">
        <v>1.7</v>
      </c>
      <c r="E34" s="40"/>
      <c r="F34" s="151">
        <v>1941</v>
      </c>
      <c r="G34" s="100">
        <v>17</v>
      </c>
      <c r="H34" s="83">
        <v>19.2</v>
      </c>
      <c r="I34" s="87">
        <v>1.12941176470588</v>
      </c>
      <c r="J34" s="40"/>
      <c r="K34" s="151">
        <v>1941</v>
      </c>
      <c r="L34" s="100">
        <v>0</v>
      </c>
      <c r="M34" s="83">
        <v>0</v>
      </c>
      <c r="N34" s="89"/>
      <c r="O34" s="152"/>
      <c r="P34" s="135"/>
      <c r="Q34" s="97"/>
      <c r="R34" s="153"/>
      <c r="S34" s="135"/>
      <c r="T34" s="97"/>
      <c r="U34" s="153"/>
      <c r="V34" s="135"/>
      <c r="W34" s="97"/>
    </row>
    <row r="35" ht="21.95" customHeight="1">
      <c r="A35" s="150">
        <v>1942</v>
      </c>
      <c r="B35" s="100">
        <v>23</v>
      </c>
      <c r="C35" s="83">
        <v>33.4</v>
      </c>
      <c r="D35" s="87">
        <v>1.45217391304348</v>
      </c>
      <c r="E35" s="40"/>
      <c r="F35" s="151">
        <v>1942</v>
      </c>
      <c r="G35" s="100">
        <v>13</v>
      </c>
      <c r="H35" s="83">
        <v>7.8</v>
      </c>
      <c r="I35" s="87">
        <v>0.6</v>
      </c>
      <c r="J35" s="40"/>
      <c r="K35" s="151">
        <v>1942</v>
      </c>
      <c r="L35" s="100">
        <v>3</v>
      </c>
      <c r="M35" s="83">
        <v>-2.3</v>
      </c>
      <c r="N35" s="89">
        <v>-0.7666666666666671</v>
      </c>
      <c r="O35" s="152"/>
      <c r="P35" s="135"/>
      <c r="Q35" s="97"/>
      <c r="R35" s="153"/>
      <c r="S35" s="135"/>
      <c r="T35" s="97"/>
      <c r="U35" s="153"/>
      <c r="V35" s="135"/>
      <c r="W35" s="97"/>
    </row>
    <row r="36" ht="21.95" customHeight="1">
      <c r="A36" s="150">
        <v>1943</v>
      </c>
      <c r="B36" s="100">
        <v>39</v>
      </c>
      <c r="C36" s="83">
        <v>71.3</v>
      </c>
      <c r="D36" s="87">
        <v>1.82820512820513</v>
      </c>
      <c r="E36" s="40"/>
      <c r="F36" s="151">
        <v>1943</v>
      </c>
      <c r="G36" s="100">
        <v>17</v>
      </c>
      <c r="H36" s="83">
        <v>12.1</v>
      </c>
      <c r="I36" s="87">
        <v>0.711764705882353</v>
      </c>
      <c r="J36" s="40"/>
      <c r="K36" s="151">
        <v>1943</v>
      </c>
      <c r="L36" s="100">
        <v>3</v>
      </c>
      <c r="M36" s="83">
        <v>-2.8</v>
      </c>
      <c r="N36" s="89">
        <v>-0.933333333333333</v>
      </c>
      <c r="O36" s="152"/>
      <c r="P36" s="135"/>
      <c r="Q36" s="97"/>
      <c r="R36" s="153"/>
      <c r="S36" s="135"/>
      <c r="T36" s="97"/>
      <c r="U36" s="153"/>
      <c r="V36" s="135"/>
      <c r="W36" s="97"/>
    </row>
    <row r="37" ht="21.95" customHeight="1">
      <c r="A37" s="150">
        <v>1944</v>
      </c>
      <c r="B37" s="100">
        <v>48</v>
      </c>
      <c r="C37" s="83">
        <v>53.6</v>
      </c>
      <c r="D37" s="87">
        <v>1.11666666666667</v>
      </c>
      <c r="E37" s="40"/>
      <c r="F37" s="151">
        <v>1944</v>
      </c>
      <c r="G37" s="100">
        <v>29</v>
      </c>
      <c r="H37" s="83">
        <v>5.2</v>
      </c>
      <c r="I37" s="87">
        <v>0.179310344827586</v>
      </c>
      <c r="J37" s="40"/>
      <c r="K37" s="151">
        <v>1944</v>
      </c>
      <c r="L37" s="100">
        <v>11</v>
      </c>
      <c r="M37" s="83">
        <v>-14.6</v>
      </c>
      <c r="N37" s="89">
        <v>-1.32727272727273</v>
      </c>
      <c r="O37" s="152"/>
      <c r="P37" s="135"/>
      <c r="Q37" s="97"/>
      <c r="R37" s="153"/>
      <c r="S37" s="135"/>
      <c r="T37" s="97"/>
      <c r="U37" s="153"/>
      <c r="V37" s="135"/>
      <c r="W37" s="97"/>
    </row>
    <row r="38" ht="21.95" customHeight="1">
      <c r="A38" s="150">
        <v>1945</v>
      </c>
      <c r="B38" s="100">
        <v>33</v>
      </c>
      <c r="C38" s="83">
        <v>41.8</v>
      </c>
      <c r="D38" s="87">
        <v>1.26666666666667</v>
      </c>
      <c r="E38" s="40"/>
      <c r="F38" s="151">
        <v>1945</v>
      </c>
      <c r="G38" s="100">
        <v>17</v>
      </c>
      <c r="H38" s="83">
        <v>1.8</v>
      </c>
      <c r="I38" s="87">
        <v>0.105882352941176</v>
      </c>
      <c r="J38" s="40"/>
      <c r="K38" s="151">
        <v>1945</v>
      </c>
      <c r="L38" s="100">
        <v>5</v>
      </c>
      <c r="M38" s="83">
        <v>-11.7</v>
      </c>
      <c r="N38" s="89">
        <v>-2.34</v>
      </c>
      <c r="O38" s="152"/>
      <c r="P38" s="135"/>
      <c r="Q38" s="97"/>
      <c r="R38" s="153"/>
      <c r="S38" s="135"/>
      <c r="T38" s="97"/>
      <c r="U38" s="153"/>
      <c r="V38" s="135"/>
      <c r="W38" s="97"/>
    </row>
    <row r="39" ht="21.95" customHeight="1">
      <c r="A39" s="150">
        <v>1946</v>
      </c>
      <c r="B39" s="100">
        <v>41</v>
      </c>
      <c r="C39" s="83">
        <v>42.9</v>
      </c>
      <c r="D39" s="87">
        <v>1.04634146341463</v>
      </c>
      <c r="E39" s="40"/>
      <c r="F39" s="151">
        <v>1946</v>
      </c>
      <c r="G39" s="100">
        <v>27</v>
      </c>
      <c r="H39" s="83">
        <v>7.9</v>
      </c>
      <c r="I39" s="87">
        <v>0.292592592592593</v>
      </c>
      <c r="J39" s="40"/>
      <c r="K39" s="151">
        <v>1946</v>
      </c>
      <c r="L39" s="100">
        <v>10</v>
      </c>
      <c r="M39" s="83">
        <v>-10.8</v>
      </c>
      <c r="N39" s="89">
        <v>-1.08</v>
      </c>
      <c r="O39" s="152"/>
      <c r="P39" s="135"/>
      <c r="Q39" s="97"/>
      <c r="R39" s="153"/>
      <c r="S39" s="135"/>
      <c r="T39" s="97"/>
      <c r="U39" s="153"/>
      <c r="V39" s="135"/>
      <c r="W39" s="97"/>
    </row>
    <row r="40" ht="21.95" customHeight="1">
      <c r="A40" s="150">
        <v>1947</v>
      </c>
      <c r="B40" s="100">
        <v>22</v>
      </c>
      <c r="C40" s="83">
        <v>51.8</v>
      </c>
      <c r="D40" s="87">
        <v>2.35454545454545</v>
      </c>
      <c r="E40" s="40"/>
      <c r="F40" s="151">
        <v>1947</v>
      </c>
      <c r="G40" s="100">
        <v>4</v>
      </c>
      <c r="H40" s="83">
        <v>5</v>
      </c>
      <c r="I40" s="87">
        <v>1.25</v>
      </c>
      <c r="J40" s="40"/>
      <c r="K40" s="151">
        <v>1947</v>
      </c>
      <c r="L40" s="100">
        <v>0</v>
      </c>
      <c r="M40" s="83">
        <v>0</v>
      </c>
      <c r="N40" s="89"/>
      <c r="O40" s="152"/>
      <c r="P40" s="135"/>
      <c r="Q40" s="97"/>
      <c r="R40" s="153"/>
      <c r="S40" s="135"/>
      <c r="T40" s="97"/>
      <c r="U40" s="153"/>
      <c r="V40" s="135"/>
      <c r="W40" s="97"/>
    </row>
    <row r="41" ht="21.95" customHeight="1">
      <c r="A41" s="150">
        <v>1948</v>
      </c>
      <c r="B41" s="100">
        <v>29</v>
      </c>
      <c r="C41" s="83">
        <v>57.8</v>
      </c>
      <c r="D41" s="87">
        <v>1.99310344827586</v>
      </c>
      <c r="E41" s="40"/>
      <c r="F41" s="151">
        <v>1948</v>
      </c>
      <c r="G41" s="100">
        <v>10</v>
      </c>
      <c r="H41" s="83">
        <v>9.4</v>
      </c>
      <c r="I41" s="87">
        <v>0.9399999999999999</v>
      </c>
      <c r="J41" s="40"/>
      <c r="K41" s="151">
        <v>1948</v>
      </c>
      <c r="L41" s="100">
        <v>2</v>
      </c>
      <c r="M41" s="83">
        <v>-1.4</v>
      </c>
      <c r="N41" s="89">
        <v>-0.7</v>
      </c>
      <c r="O41" s="152"/>
      <c r="P41" s="135"/>
      <c r="Q41" s="97"/>
      <c r="R41" s="153"/>
      <c r="S41" s="135"/>
      <c r="T41" s="97"/>
      <c r="U41" s="153"/>
      <c r="V41" s="135"/>
      <c r="W41" s="97"/>
    </row>
    <row r="42" ht="21.95" customHeight="1">
      <c r="A42" s="150">
        <v>1949</v>
      </c>
      <c r="B42" s="100">
        <v>39</v>
      </c>
      <c r="C42" s="83">
        <v>70.09999999999999</v>
      </c>
      <c r="D42" s="87">
        <v>1.7974358974359</v>
      </c>
      <c r="E42" s="40"/>
      <c r="F42" s="151">
        <v>1949</v>
      </c>
      <c r="G42" s="100">
        <v>17</v>
      </c>
      <c r="H42" s="83">
        <v>15.7</v>
      </c>
      <c r="I42" s="87">
        <v>0.923529411764706</v>
      </c>
      <c r="J42" s="40"/>
      <c r="K42" s="151">
        <v>1949</v>
      </c>
      <c r="L42" s="100">
        <v>2</v>
      </c>
      <c r="M42" s="83">
        <v>-1.7</v>
      </c>
      <c r="N42" s="89">
        <v>-0.85</v>
      </c>
      <c r="O42" s="152"/>
      <c r="P42" s="135"/>
      <c r="Q42" s="97"/>
      <c r="R42" s="153"/>
      <c r="S42" s="135"/>
      <c r="T42" s="97"/>
      <c r="U42" s="153"/>
      <c r="V42" s="135"/>
      <c r="W42" s="97"/>
    </row>
    <row r="43" ht="21.95" customHeight="1">
      <c r="A43" s="150">
        <v>1950</v>
      </c>
      <c r="B43" s="100">
        <v>33</v>
      </c>
      <c r="C43" s="83">
        <v>53.4</v>
      </c>
      <c r="D43" s="87">
        <v>1.61818181818182</v>
      </c>
      <c r="E43" s="40"/>
      <c r="F43" s="151">
        <v>1950</v>
      </c>
      <c r="G43" s="100">
        <v>18</v>
      </c>
      <c r="H43" s="83">
        <v>18</v>
      </c>
      <c r="I43" s="87">
        <v>1</v>
      </c>
      <c r="J43" s="40"/>
      <c r="K43" s="151">
        <v>1950</v>
      </c>
      <c r="L43" s="100">
        <v>2</v>
      </c>
      <c r="M43" s="83">
        <v>-1.2</v>
      </c>
      <c r="N43" s="89">
        <v>-0.6</v>
      </c>
      <c r="O43" s="152"/>
      <c r="P43" s="135"/>
      <c r="Q43" s="97"/>
      <c r="R43" s="153"/>
      <c r="S43" s="135"/>
      <c r="T43" s="97"/>
      <c r="U43" s="153"/>
      <c r="V43" s="135"/>
      <c r="W43" s="97"/>
    </row>
    <row r="44" ht="21.95" customHeight="1">
      <c r="A44" s="150">
        <v>1951</v>
      </c>
      <c r="B44" s="100">
        <v>24</v>
      </c>
      <c r="C44" s="83">
        <v>37.5</v>
      </c>
      <c r="D44" s="87">
        <v>1.5625</v>
      </c>
      <c r="E44" s="40"/>
      <c r="F44" s="151">
        <v>1951</v>
      </c>
      <c r="G44" s="100">
        <v>14</v>
      </c>
      <c r="H44" s="83">
        <v>12.5</v>
      </c>
      <c r="I44" s="87">
        <v>0.892857142857143</v>
      </c>
      <c r="J44" s="40"/>
      <c r="K44" s="151">
        <v>1951</v>
      </c>
      <c r="L44" s="100">
        <v>1</v>
      </c>
      <c r="M44" s="83">
        <v>-1.1</v>
      </c>
      <c r="N44" s="89">
        <v>-1.1</v>
      </c>
      <c r="O44" s="152"/>
      <c r="P44" s="135"/>
      <c r="Q44" s="97"/>
      <c r="R44" s="153"/>
      <c r="S44" s="135"/>
      <c r="T44" s="97"/>
      <c r="U44" s="153"/>
      <c r="V44" s="135"/>
      <c r="W44" s="97"/>
    </row>
    <row r="45" ht="21.95" customHeight="1">
      <c r="A45" s="150">
        <v>1952</v>
      </c>
      <c r="B45" s="100">
        <v>44</v>
      </c>
      <c r="C45" s="83">
        <v>38.5</v>
      </c>
      <c r="D45" s="87">
        <v>0.875</v>
      </c>
      <c r="E45" s="40"/>
      <c r="F45" s="151">
        <v>1952</v>
      </c>
      <c r="G45" s="100">
        <v>33</v>
      </c>
      <c r="H45" s="83">
        <v>10.7</v>
      </c>
      <c r="I45" s="87">
        <v>0.324242424242424</v>
      </c>
      <c r="J45" s="40"/>
      <c r="K45" s="151">
        <v>1952</v>
      </c>
      <c r="L45" s="100">
        <v>13</v>
      </c>
      <c r="M45" s="83">
        <v>-13.1</v>
      </c>
      <c r="N45" s="89">
        <v>-1.00769230769231</v>
      </c>
      <c r="O45" s="152"/>
      <c r="P45" s="135"/>
      <c r="Q45" s="97"/>
      <c r="R45" s="153"/>
      <c r="S45" s="135"/>
      <c r="T45" s="97"/>
      <c r="U45" s="153"/>
      <c r="V45" s="135"/>
      <c r="W45" s="97"/>
    </row>
    <row r="46" ht="21.95" customHeight="1">
      <c r="A46" s="150">
        <v>1953</v>
      </c>
      <c r="B46" s="100">
        <v>33</v>
      </c>
      <c r="C46" s="83">
        <v>50.6</v>
      </c>
      <c r="D46" s="87">
        <v>1.53333333333333</v>
      </c>
      <c r="E46" s="40"/>
      <c r="F46" s="151">
        <v>1953</v>
      </c>
      <c r="G46" s="100">
        <v>17</v>
      </c>
      <c r="H46" s="83">
        <v>9.4</v>
      </c>
      <c r="I46" s="87">
        <v>0.552941176470588</v>
      </c>
      <c r="J46" s="40"/>
      <c r="K46" s="151">
        <v>1953</v>
      </c>
      <c r="L46" s="100">
        <v>3</v>
      </c>
      <c r="M46" s="83">
        <v>-3.1</v>
      </c>
      <c r="N46" s="89">
        <v>-1.03333333333333</v>
      </c>
      <c r="O46" s="152"/>
      <c r="P46" s="135"/>
      <c r="Q46" s="97"/>
      <c r="R46" s="153"/>
      <c r="S46" s="135"/>
      <c r="T46" s="97"/>
      <c r="U46" s="153"/>
      <c r="V46" s="135"/>
      <c r="W46" s="97"/>
    </row>
    <row r="47" ht="21.95" customHeight="1">
      <c r="A47" s="150">
        <v>1954</v>
      </c>
      <c r="B47" s="100">
        <v>32</v>
      </c>
      <c r="C47" s="83">
        <v>48</v>
      </c>
      <c r="D47" s="87">
        <v>1.5</v>
      </c>
      <c r="E47" s="40"/>
      <c r="F47" s="151">
        <v>1954</v>
      </c>
      <c r="G47" s="100">
        <v>19</v>
      </c>
      <c r="H47" s="83">
        <v>15.2</v>
      </c>
      <c r="I47" s="87">
        <v>0.8</v>
      </c>
      <c r="J47" s="40"/>
      <c r="K47" s="151">
        <v>1954</v>
      </c>
      <c r="L47" s="100">
        <v>4</v>
      </c>
      <c r="M47" s="83">
        <v>-2.4</v>
      </c>
      <c r="N47" s="89">
        <v>-0.6</v>
      </c>
      <c r="O47" s="152"/>
      <c r="P47" s="135"/>
      <c r="Q47" s="97"/>
      <c r="R47" s="153"/>
      <c r="S47" s="135"/>
      <c r="T47" s="97"/>
      <c r="U47" s="153"/>
      <c r="V47" s="135"/>
      <c r="W47" s="97"/>
    </row>
    <row r="48" ht="21.95" customHeight="1">
      <c r="A48" s="150">
        <v>1955</v>
      </c>
      <c r="B48" s="100">
        <v>17</v>
      </c>
      <c r="C48" s="83">
        <v>23.9</v>
      </c>
      <c r="D48" s="87">
        <v>1.40588235294118</v>
      </c>
      <c r="E48" s="40"/>
      <c r="F48" s="151">
        <v>1955</v>
      </c>
      <c r="G48" s="100">
        <v>9</v>
      </c>
      <c r="H48" s="83">
        <v>4.5</v>
      </c>
      <c r="I48" s="87">
        <v>0.5</v>
      </c>
      <c r="J48" s="40"/>
      <c r="K48" s="151">
        <v>1955</v>
      </c>
      <c r="L48" s="100">
        <v>1</v>
      </c>
      <c r="M48" s="83">
        <v>-1.2</v>
      </c>
      <c r="N48" s="89">
        <v>-1.2</v>
      </c>
      <c r="O48" s="152"/>
      <c r="P48" s="135"/>
      <c r="Q48" s="97"/>
      <c r="R48" s="153"/>
      <c r="S48" s="135"/>
      <c r="T48" s="97"/>
      <c r="U48" s="153"/>
      <c r="V48" s="135"/>
      <c r="W48" s="97"/>
    </row>
    <row r="49" ht="21.95" customHeight="1">
      <c r="A49" s="150">
        <v>1956</v>
      </c>
      <c r="B49" s="100">
        <v>33</v>
      </c>
      <c r="C49" s="83">
        <v>65.40000000000001</v>
      </c>
      <c r="D49" s="87">
        <v>1.98181818181818</v>
      </c>
      <c r="E49" s="40"/>
      <c r="F49" s="151">
        <v>1956</v>
      </c>
      <c r="G49" s="100">
        <v>16</v>
      </c>
      <c r="H49" s="83">
        <v>20.8</v>
      </c>
      <c r="I49" s="87">
        <v>1.3</v>
      </c>
      <c r="J49" s="40"/>
      <c r="K49" s="151">
        <v>1956</v>
      </c>
      <c r="L49" s="100">
        <v>0</v>
      </c>
      <c r="M49" s="83">
        <v>0</v>
      </c>
      <c r="N49" s="89"/>
      <c r="O49" s="152"/>
      <c r="P49" s="135"/>
      <c r="Q49" s="97"/>
      <c r="R49" s="153"/>
      <c r="S49" s="135"/>
      <c r="T49" s="97"/>
      <c r="U49" s="153"/>
      <c r="V49" s="135"/>
      <c r="W49" s="97"/>
    </row>
    <row r="50" ht="21.95" customHeight="1">
      <c r="A50" s="150">
        <v>1957</v>
      </c>
      <c r="B50" s="100">
        <v>59</v>
      </c>
      <c r="C50" s="83">
        <v>24.7</v>
      </c>
      <c r="D50" s="87">
        <v>0.41864406779661</v>
      </c>
      <c r="E50" s="40"/>
      <c r="F50" s="151">
        <v>1957</v>
      </c>
      <c r="G50" s="100">
        <v>41</v>
      </c>
      <c r="H50" s="83">
        <v>-18.5</v>
      </c>
      <c r="I50" s="87">
        <v>-0.451219512195122</v>
      </c>
      <c r="J50" s="40"/>
      <c r="K50" s="151">
        <v>1957</v>
      </c>
      <c r="L50" s="100">
        <v>21</v>
      </c>
      <c r="M50" s="83">
        <v>-36.2</v>
      </c>
      <c r="N50" s="89">
        <v>-1.72380952380952</v>
      </c>
      <c r="O50" s="152"/>
      <c r="P50" s="135"/>
      <c r="Q50" s="97"/>
      <c r="R50" s="153"/>
      <c r="S50" s="135"/>
      <c r="T50" s="97"/>
      <c r="U50" s="153"/>
      <c r="V50" s="135"/>
      <c r="W50" s="97"/>
    </row>
    <row r="51" ht="21.95" customHeight="1">
      <c r="A51" s="150">
        <v>1958</v>
      </c>
      <c r="B51" s="100">
        <v>64</v>
      </c>
      <c r="C51" s="83">
        <v>56.1</v>
      </c>
      <c r="D51" s="87">
        <v>0.8765625</v>
      </c>
      <c r="E51" s="40"/>
      <c r="F51" s="151">
        <v>1958</v>
      </c>
      <c r="G51" s="100">
        <v>34</v>
      </c>
      <c r="H51" s="83">
        <v>-20.7</v>
      </c>
      <c r="I51" s="87">
        <v>-0.608823529411765</v>
      </c>
      <c r="J51" s="40"/>
      <c r="K51" s="151">
        <v>1958</v>
      </c>
      <c r="L51" s="100">
        <v>17</v>
      </c>
      <c r="M51" s="83">
        <v>-32.4</v>
      </c>
      <c r="N51" s="89">
        <v>-1.90588235294118</v>
      </c>
      <c r="O51" s="152"/>
      <c r="P51" s="135"/>
      <c r="Q51" s="97"/>
      <c r="R51" s="153"/>
      <c r="S51" s="135"/>
      <c r="T51" s="97"/>
      <c r="U51" s="153"/>
      <c r="V51" s="135"/>
      <c r="W51" s="97"/>
    </row>
    <row r="52" ht="21.95" customHeight="1">
      <c r="A52" s="150">
        <v>1959</v>
      </c>
      <c r="B52" s="100">
        <v>53</v>
      </c>
      <c r="C52" s="83">
        <v>42.3</v>
      </c>
      <c r="D52" s="87">
        <v>0.79811320754717</v>
      </c>
      <c r="E52" s="40"/>
      <c r="F52" s="151">
        <v>1959</v>
      </c>
      <c r="G52" s="100">
        <v>35</v>
      </c>
      <c r="H52" s="83">
        <v>-2.7</v>
      </c>
      <c r="I52" s="87">
        <v>-0.0771428571428571</v>
      </c>
      <c r="J52" s="40"/>
      <c r="K52" s="151">
        <v>1959</v>
      </c>
      <c r="L52" s="100">
        <v>12</v>
      </c>
      <c r="M52" s="83">
        <v>-22.2</v>
      </c>
      <c r="N52" s="89">
        <v>-1.85</v>
      </c>
      <c r="O52" s="152"/>
      <c r="P52" s="135"/>
      <c r="Q52" s="97"/>
      <c r="R52" s="153"/>
      <c r="S52" s="135"/>
      <c r="T52" s="97"/>
      <c r="U52" s="153"/>
      <c r="V52" s="135"/>
      <c r="W52" s="97"/>
    </row>
    <row r="53" ht="21.95" customHeight="1">
      <c r="A53" s="150">
        <v>1960</v>
      </c>
      <c r="B53" s="100">
        <v>48</v>
      </c>
      <c r="C53" s="83">
        <v>50.4</v>
      </c>
      <c r="D53" s="87">
        <v>1.05</v>
      </c>
      <c r="E53" s="40"/>
      <c r="F53" s="151">
        <v>1960</v>
      </c>
      <c r="G53" s="100">
        <v>33</v>
      </c>
      <c r="H53" s="83">
        <v>13.2</v>
      </c>
      <c r="I53" s="87">
        <v>0.4</v>
      </c>
      <c r="J53" s="40"/>
      <c r="K53" s="151">
        <v>1960</v>
      </c>
      <c r="L53" s="100">
        <v>10</v>
      </c>
      <c r="M53" s="83">
        <v>-10.1</v>
      </c>
      <c r="N53" s="89">
        <v>-1.01</v>
      </c>
      <c r="O53" s="152"/>
      <c r="P53" s="135"/>
      <c r="Q53" s="97"/>
      <c r="R53" s="153"/>
      <c r="S53" s="135"/>
      <c r="T53" s="97"/>
      <c r="U53" s="153"/>
      <c r="V53" s="135"/>
      <c r="W53" s="97"/>
    </row>
    <row r="54" ht="21.95" customHeight="1">
      <c r="A54" s="150">
        <v>1961</v>
      </c>
      <c r="B54" s="100">
        <v>37</v>
      </c>
      <c r="C54" s="83">
        <v>40.2</v>
      </c>
      <c r="D54" s="87">
        <v>1.08648648648649</v>
      </c>
      <c r="E54" s="40"/>
      <c r="F54" s="151">
        <v>1961</v>
      </c>
      <c r="G54" s="100">
        <v>26</v>
      </c>
      <c r="H54" s="83">
        <v>11.2</v>
      </c>
      <c r="I54" s="87">
        <v>0.430769230769231</v>
      </c>
      <c r="J54" s="40"/>
      <c r="K54" s="151">
        <v>1961</v>
      </c>
      <c r="L54" s="100">
        <v>8</v>
      </c>
      <c r="M54" s="83">
        <v>-9.699999999999999</v>
      </c>
      <c r="N54" s="89">
        <v>-1.2125</v>
      </c>
      <c r="O54" s="152"/>
      <c r="P54" s="135"/>
      <c r="Q54" s="97"/>
      <c r="R54" s="153"/>
      <c r="S54" s="135"/>
      <c r="T54" s="97"/>
      <c r="U54" s="153"/>
      <c r="V54" s="135"/>
      <c r="W54" s="97"/>
    </row>
    <row r="55" ht="21.95" customHeight="1">
      <c r="A55" s="150">
        <v>1962</v>
      </c>
      <c r="B55" s="100">
        <v>38</v>
      </c>
      <c r="C55" s="83">
        <v>69.5</v>
      </c>
      <c r="D55" s="87">
        <v>1.82894736842105</v>
      </c>
      <c r="E55" s="40"/>
      <c r="F55" s="151">
        <v>1962</v>
      </c>
      <c r="G55" s="100">
        <v>12</v>
      </c>
      <c r="H55" s="83">
        <v>7.4</v>
      </c>
      <c r="I55" s="87">
        <v>0.616666666666667</v>
      </c>
      <c r="J55" s="40"/>
      <c r="K55" s="151">
        <v>1962</v>
      </c>
      <c r="L55" s="100">
        <v>2</v>
      </c>
      <c r="M55" s="83">
        <v>-2.8</v>
      </c>
      <c r="N55" s="89">
        <v>-1.4</v>
      </c>
      <c r="O55" s="152"/>
      <c r="P55" s="135"/>
      <c r="Q55" s="97"/>
      <c r="R55" s="153"/>
      <c r="S55" s="135"/>
      <c r="T55" s="97"/>
      <c r="U55" s="153"/>
      <c r="V55" s="135"/>
      <c r="W55" s="97"/>
    </row>
    <row r="56" ht="21.95" customHeight="1">
      <c r="A56" s="150">
        <v>1963</v>
      </c>
      <c r="B56" s="100">
        <v>28</v>
      </c>
      <c r="C56" s="83">
        <v>48.9</v>
      </c>
      <c r="D56" s="87">
        <v>1.74642857142857</v>
      </c>
      <c r="E56" s="40"/>
      <c r="F56" s="151">
        <v>1963</v>
      </c>
      <c r="G56" s="100">
        <v>9</v>
      </c>
      <c r="H56" s="83">
        <v>1.6</v>
      </c>
      <c r="I56" s="87">
        <v>0.177777777777778</v>
      </c>
      <c r="J56" s="40"/>
      <c r="K56" s="151">
        <v>1963</v>
      </c>
      <c r="L56" s="100">
        <v>3</v>
      </c>
      <c r="M56" s="83">
        <v>-4.5</v>
      </c>
      <c r="N56" s="89">
        <v>-1.5</v>
      </c>
      <c r="O56" s="152"/>
      <c r="P56" s="135"/>
      <c r="Q56" s="97"/>
      <c r="R56" s="153"/>
      <c r="S56" s="135"/>
      <c r="T56" s="97"/>
      <c r="U56" s="153"/>
      <c r="V56" s="135"/>
      <c r="W56" s="97"/>
    </row>
    <row r="57" ht="21.95" customHeight="1">
      <c r="A57" s="150">
        <v>1964</v>
      </c>
      <c r="B57" s="100">
        <v>27</v>
      </c>
      <c r="C57" s="83">
        <v>24.3</v>
      </c>
      <c r="D57" s="87">
        <v>0.9</v>
      </c>
      <c r="E57" s="40"/>
      <c r="F57" s="151">
        <v>1964</v>
      </c>
      <c r="G57" s="100">
        <v>18</v>
      </c>
      <c r="H57" s="83">
        <v>3.7</v>
      </c>
      <c r="I57" s="87">
        <v>0.205555555555556</v>
      </c>
      <c r="J57" s="40"/>
      <c r="K57" s="151">
        <v>1964</v>
      </c>
      <c r="L57" s="100">
        <v>4</v>
      </c>
      <c r="M57" s="83">
        <v>-5.1</v>
      </c>
      <c r="N57" s="89">
        <v>-1.275</v>
      </c>
      <c r="O57" s="152"/>
      <c r="P57" s="135"/>
      <c r="Q57" s="97"/>
      <c r="R57" s="153"/>
      <c r="S57" s="135"/>
      <c r="T57" s="97"/>
      <c r="U57" s="153"/>
      <c r="V57" s="135"/>
      <c r="W57" s="97"/>
    </row>
    <row r="58" ht="21.95" customHeight="1">
      <c r="A58" s="150">
        <v>1965</v>
      </c>
      <c r="B58" s="100">
        <v>28</v>
      </c>
      <c r="C58" s="83">
        <v>38.1</v>
      </c>
      <c r="D58" s="87">
        <v>1.36071428571429</v>
      </c>
      <c r="E58" s="40"/>
      <c r="F58" s="151">
        <v>1965</v>
      </c>
      <c r="G58" s="100">
        <v>17</v>
      </c>
      <c r="H58" s="83">
        <v>10.3</v>
      </c>
      <c r="I58" s="87">
        <v>0.605882352941176</v>
      </c>
      <c r="J58" s="40"/>
      <c r="K58" s="151">
        <v>1965</v>
      </c>
      <c r="L58" s="100">
        <v>4</v>
      </c>
      <c r="M58" s="83">
        <v>-3.9</v>
      </c>
      <c r="N58" s="89">
        <v>-0.975</v>
      </c>
      <c r="O58" s="152"/>
      <c r="P58" s="135"/>
      <c r="Q58" s="97"/>
      <c r="R58" s="153"/>
      <c r="S58" s="135"/>
      <c r="T58" s="97"/>
      <c r="U58" s="153"/>
      <c r="V58" s="135"/>
      <c r="W58" s="97"/>
    </row>
    <row r="59" ht="21.95" customHeight="1">
      <c r="A59" s="150">
        <v>1966</v>
      </c>
      <c r="B59" s="100">
        <v>25</v>
      </c>
      <c r="C59" s="83">
        <v>36.7</v>
      </c>
      <c r="D59" s="87">
        <v>1.468</v>
      </c>
      <c r="E59" s="40"/>
      <c r="F59" s="151">
        <v>1966</v>
      </c>
      <c r="G59" s="100">
        <v>15</v>
      </c>
      <c r="H59" s="83">
        <v>11.7</v>
      </c>
      <c r="I59" s="87">
        <v>0.78</v>
      </c>
      <c r="J59" s="40"/>
      <c r="K59" s="151">
        <v>1966</v>
      </c>
      <c r="L59" s="100">
        <v>2</v>
      </c>
      <c r="M59" s="83">
        <v>-1.7</v>
      </c>
      <c r="N59" s="89">
        <v>-0.85</v>
      </c>
      <c r="O59" s="152"/>
      <c r="P59" s="135"/>
      <c r="Q59" s="97"/>
      <c r="R59" s="153"/>
      <c r="S59" s="135"/>
      <c r="T59" s="97"/>
      <c r="U59" s="153"/>
      <c r="V59" s="135"/>
      <c r="W59" s="97"/>
    </row>
    <row r="60" ht="21.95" customHeight="1">
      <c r="A60" s="150">
        <v>1967</v>
      </c>
      <c r="B60" s="100">
        <v>33</v>
      </c>
      <c r="C60" s="83">
        <v>49.9</v>
      </c>
      <c r="D60" s="87">
        <v>1.51212121212121</v>
      </c>
      <c r="E60" s="40"/>
      <c r="F60" s="151">
        <v>1967</v>
      </c>
      <c r="G60" s="100">
        <v>18</v>
      </c>
      <c r="H60" s="83">
        <v>11.7</v>
      </c>
      <c r="I60" s="87">
        <v>0.65</v>
      </c>
      <c r="J60" s="40"/>
      <c r="K60" s="151">
        <v>1967</v>
      </c>
      <c r="L60" s="100">
        <v>1</v>
      </c>
      <c r="M60" s="83">
        <v>-1.7</v>
      </c>
      <c r="N60" s="89">
        <v>-1.7</v>
      </c>
      <c r="O60" s="152"/>
      <c r="P60" s="135"/>
      <c r="Q60" s="97"/>
      <c r="R60" s="153"/>
      <c r="S60" s="135"/>
      <c r="T60" s="97"/>
      <c r="U60" s="153"/>
      <c r="V60" s="135"/>
      <c r="W60" s="97"/>
    </row>
    <row r="61" ht="21.95" customHeight="1">
      <c r="A61" s="150">
        <v>1968</v>
      </c>
      <c r="B61" s="100">
        <v>31</v>
      </c>
      <c r="C61" s="83">
        <v>40.7</v>
      </c>
      <c r="D61" s="87">
        <v>1.31290322580645</v>
      </c>
      <c r="E61" s="40"/>
      <c r="F61" s="151">
        <v>1968</v>
      </c>
      <c r="G61" s="100">
        <v>17</v>
      </c>
      <c r="H61" s="83">
        <v>6.3</v>
      </c>
      <c r="I61" s="87">
        <v>0.370588235294118</v>
      </c>
      <c r="J61" s="40"/>
      <c r="K61" s="151">
        <v>1968</v>
      </c>
      <c r="L61" s="100">
        <v>4</v>
      </c>
      <c r="M61" s="83">
        <v>-4</v>
      </c>
      <c r="N61" s="89">
        <v>-1</v>
      </c>
      <c r="O61" s="152"/>
      <c r="P61" s="135"/>
      <c r="Q61" s="97"/>
      <c r="R61" s="153"/>
      <c r="S61" s="135"/>
      <c r="T61" s="97"/>
      <c r="U61" s="153"/>
      <c r="V61" s="135"/>
      <c r="W61" s="97"/>
    </row>
    <row r="62" ht="21.95" customHeight="1">
      <c r="A62" s="150">
        <v>1969</v>
      </c>
      <c r="B62" s="100">
        <v>36</v>
      </c>
      <c r="C62" s="83">
        <v>63.2</v>
      </c>
      <c r="D62" s="87">
        <v>1.75555555555556</v>
      </c>
      <c r="E62" s="40"/>
      <c r="F62" s="151">
        <v>1969</v>
      </c>
      <c r="G62" s="100">
        <v>14</v>
      </c>
      <c r="H62" s="83">
        <v>10.1</v>
      </c>
      <c r="I62" s="87">
        <v>0.721428571428571</v>
      </c>
      <c r="J62" s="40"/>
      <c r="K62" s="151">
        <v>1969</v>
      </c>
      <c r="L62" s="100">
        <v>2</v>
      </c>
      <c r="M62" s="83">
        <v>-2.1</v>
      </c>
      <c r="N62" s="89">
        <v>-1.05</v>
      </c>
      <c r="O62" s="152"/>
      <c r="P62" s="135"/>
      <c r="Q62" s="97"/>
      <c r="R62" s="153"/>
      <c r="S62" s="135"/>
      <c r="T62" s="97"/>
      <c r="U62" s="153"/>
      <c r="V62" s="135"/>
      <c r="W62" s="97"/>
    </row>
    <row r="63" ht="21.95" customHeight="1">
      <c r="A63" s="150">
        <v>1970</v>
      </c>
      <c r="B63" s="100">
        <v>29</v>
      </c>
      <c r="C63" s="83">
        <v>44.6</v>
      </c>
      <c r="D63" s="87">
        <v>1.53793103448276</v>
      </c>
      <c r="E63" s="40"/>
      <c r="F63" s="151">
        <v>1970</v>
      </c>
      <c r="G63" s="100">
        <v>13</v>
      </c>
      <c r="H63" s="83">
        <v>6.1</v>
      </c>
      <c r="I63" s="87">
        <v>0.469230769230769</v>
      </c>
      <c r="J63" s="40"/>
      <c r="K63" s="151">
        <v>1970</v>
      </c>
      <c r="L63" s="100">
        <v>2</v>
      </c>
      <c r="M63" s="83">
        <v>-2.5</v>
      </c>
      <c r="N63" s="89">
        <v>-1.25</v>
      </c>
      <c r="O63" s="152"/>
      <c r="P63" s="135"/>
      <c r="Q63" s="97"/>
      <c r="R63" s="153"/>
      <c r="S63" s="135"/>
      <c r="T63" s="97"/>
      <c r="U63" s="153"/>
      <c r="V63" s="135"/>
      <c r="W63" s="97"/>
    </row>
    <row r="64" ht="21.95" customHeight="1">
      <c r="A64" s="150">
        <v>1971</v>
      </c>
      <c r="B64" s="100">
        <v>21</v>
      </c>
      <c r="C64" s="83">
        <v>35.7</v>
      </c>
      <c r="D64" s="87">
        <v>1.7</v>
      </c>
      <c r="E64" s="40"/>
      <c r="F64" s="151">
        <v>1971</v>
      </c>
      <c r="G64" s="100">
        <v>11</v>
      </c>
      <c r="H64" s="83">
        <v>10.9</v>
      </c>
      <c r="I64" s="87">
        <v>0.990909090909091</v>
      </c>
      <c r="J64" s="40"/>
      <c r="K64" s="151">
        <v>1971</v>
      </c>
      <c r="L64" s="100">
        <v>0</v>
      </c>
      <c r="M64" s="83">
        <v>0</v>
      </c>
      <c r="N64" s="89"/>
      <c r="O64" s="152"/>
      <c r="P64" s="135"/>
      <c r="Q64" s="97"/>
      <c r="R64" s="153"/>
      <c r="S64" s="135"/>
      <c r="T64" s="97"/>
      <c r="U64" s="153"/>
      <c r="V64" s="135"/>
      <c r="W64" s="97"/>
    </row>
    <row r="65" ht="21.95" customHeight="1">
      <c r="A65" s="150">
        <v>1972</v>
      </c>
      <c r="B65" s="100">
        <v>33</v>
      </c>
      <c r="C65" s="83">
        <v>38.9</v>
      </c>
      <c r="D65" s="87">
        <v>1.17878787878788</v>
      </c>
      <c r="E65" s="40"/>
      <c r="F65" s="151">
        <v>1972</v>
      </c>
      <c r="G65" s="100">
        <v>18</v>
      </c>
      <c r="H65" s="83">
        <v>1.9</v>
      </c>
      <c r="I65" s="87">
        <v>0.105555555555556</v>
      </c>
      <c r="J65" s="40"/>
      <c r="K65" s="151">
        <v>1972</v>
      </c>
      <c r="L65" s="100">
        <v>5</v>
      </c>
      <c r="M65" s="83">
        <v>-8</v>
      </c>
      <c r="N65" s="89">
        <v>-1.6</v>
      </c>
      <c r="O65" s="152"/>
      <c r="P65" s="135"/>
      <c r="Q65" s="97"/>
      <c r="R65" s="153"/>
      <c r="S65" s="135"/>
      <c r="T65" s="97"/>
      <c r="U65" s="153"/>
      <c r="V65" s="135"/>
      <c r="W65" s="97"/>
    </row>
    <row r="66" ht="21.95" customHeight="1">
      <c r="A66" s="150">
        <v>1973</v>
      </c>
      <c r="B66" s="100">
        <v>27</v>
      </c>
      <c r="C66" s="83">
        <v>43.6</v>
      </c>
      <c r="D66" s="87">
        <v>1.61481481481481</v>
      </c>
      <c r="E66" s="40"/>
      <c r="F66" s="151">
        <v>1973</v>
      </c>
      <c r="G66" s="100">
        <v>16</v>
      </c>
      <c r="H66" s="83">
        <v>14.8</v>
      </c>
      <c r="I66" s="87">
        <v>0.925</v>
      </c>
      <c r="J66" s="40"/>
      <c r="K66" s="151">
        <v>1973</v>
      </c>
      <c r="L66" s="100">
        <v>1</v>
      </c>
      <c r="M66" s="83">
        <v>-1</v>
      </c>
      <c r="N66" s="89">
        <v>-1</v>
      </c>
      <c r="O66" s="152"/>
      <c r="P66" s="135"/>
      <c r="Q66" s="97"/>
      <c r="R66" s="153"/>
      <c r="S66" s="135"/>
      <c r="T66" s="97"/>
      <c r="U66" s="153"/>
      <c r="V66" s="135"/>
      <c r="W66" s="97"/>
    </row>
    <row r="67" ht="21.95" customHeight="1">
      <c r="A67" s="150">
        <v>1974</v>
      </c>
      <c r="B67" s="100">
        <v>20</v>
      </c>
      <c r="C67" s="83">
        <v>43.1</v>
      </c>
      <c r="D67" s="87">
        <v>2.155</v>
      </c>
      <c r="E67" s="40"/>
      <c r="F67" s="151">
        <v>1974</v>
      </c>
      <c r="G67" s="100">
        <v>5</v>
      </c>
      <c r="H67" s="83">
        <v>4.3</v>
      </c>
      <c r="I67" s="87">
        <v>0.86</v>
      </c>
      <c r="J67" s="40"/>
      <c r="K67" s="151">
        <v>1974</v>
      </c>
      <c r="L67" s="100">
        <v>0</v>
      </c>
      <c r="M67" s="83">
        <v>0</v>
      </c>
      <c r="N67" s="89"/>
      <c r="O67" s="152"/>
      <c r="P67" s="135"/>
      <c r="Q67" s="97"/>
      <c r="R67" s="153"/>
      <c r="S67" s="135"/>
      <c r="T67" s="97"/>
      <c r="U67" s="153"/>
      <c r="V67" s="135"/>
      <c r="W67" s="97"/>
    </row>
    <row r="68" ht="21.95" customHeight="1">
      <c r="A68" s="150">
        <v>1975</v>
      </c>
      <c r="B68" s="100">
        <v>23</v>
      </c>
      <c r="C68" s="83">
        <v>34.6</v>
      </c>
      <c r="D68" s="87">
        <v>1.50434782608696</v>
      </c>
      <c r="E68" s="40"/>
      <c r="F68" s="151">
        <v>1975</v>
      </c>
      <c r="G68" s="100">
        <v>11</v>
      </c>
      <c r="H68" s="83">
        <v>5.6</v>
      </c>
      <c r="I68" s="87">
        <v>0.509090909090909</v>
      </c>
      <c r="J68" s="40"/>
      <c r="K68" s="151">
        <v>1975</v>
      </c>
      <c r="L68" s="100">
        <v>2</v>
      </c>
      <c r="M68" s="83">
        <v>-1.4</v>
      </c>
      <c r="N68" s="89">
        <v>-0.7</v>
      </c>
      <c r="O68" s="152"/>
      <c r="P68" s="135"/>
      <c r="Q68" s="97"/>
      <c r="R68" s="153"/>
      <c r="S68" s="135"/>
      <c r="T68" s="97"/>
      <c r="U68" s="153"/>
      <c r="V68" s="135"/>
      <c r="W68" s="97"/>
    </row>
    <row r="69" ht="21.95" customHeight="1">
      <c r="A69" s="150">
        <v>1976</v>
      </c>
      <c r="B69" s="100">
        <v>36</v>
      </c>
      <c r="C69" s="83">
        <v>48.3</v>
      </c>
      <c r="D69" s="87">
        <v>1.34166666666667</v>
      </c>
      <c r="E69" s="40"/>
      <c r="F69" s="151">
        <v>1976</v>
      </c>
      <c r="G69" s="100">
        <v>19</v>
      </c>
      <c r="H69" s="83">
        <v>8.300000000000001</v>
      </c>
      <c r="I69" s="87">
        <v>0.436842105263158</v>
      </c>
      <c r="J69" s="40"/>
      <c r="K69" s="151">
        <v>1976</v>
      </c>
      <c r="L69" s="100">
        <v>5</v>
      </c>
      <c r="M69" s="83">
        <v>-7.2</v>
      </c>
      <c r="N69" s="89">
        <v>-1.44</v>
      </c>
      <c r="O69" s="152"/>
      <c r="P69" s="135"/>
      <c r="Q69" s="97"/>
      <c r="R69" s="153"/>
      <c r="S69" s="135"/>
      <c r="T69" s="97"/>
      <c r="U69" s="153"/>
      <c r="V69" s="135"/>
      <c r="W69" s="97"/>
    </row>
    <row r="70" ht="21.95" customHeight="1">
      <c r="A70" s="150">
        <v>1977</v>
      </c>
      <c r="B70" s="100">
        <v>19</v>
      </c>
      <c r="C70" s="83">
        <v>33.7</v>
      </c>
      <c r="D70" s="87">
        <v>1.77368421052632</v>
      </c>
      <c r="E70" s="40"/>
      <c r="F70" s="151">
        <v>1977</v>
      </c>
      <c r="G70" s="100">
        <v>7</v>
      </c>
      <c r="H70" s="83">
        <v>2.7</v>
      </c>
      <c r="I70" s="87">
        <v>0.385714285714286</v>
      </c>
      <c r="J70" s="40"/>
      <c r="K70" s="151">
        <v>1977</v>
      </c>
      <c r="L70" s="100">
        <v>1</v>
      </c>
      <c r="M70" s="83">
        <v>-2.4</v>
      </c>
      <c r="N70" s="89">
        <v>-2.4</v>
      </c>
      <c r="O70" s="152"/>
      <c r="P70" s="135"/>
      <c r="Q70" s="97"/>
      <c r="R70" s="153"/>
      <c r="S70" s="135"/>
      <c r="T70" s="97"/>
      <c r="U70" s="153"/>
      <c r="V70" s="135"/>
      <c r="W70" s="97"/>
    </row>
    <row r="71" ht="21.95" customHeight="1">
      <c r="A71" s="150">
        <v>1978</v>
      </c>
      <c r="B71" s="100">
        <v>29</v>
      </c>
      <c r="C71" s="83">
        <v>54.4</v>
      </c>
      <c r="D71" s="87">
        <v>1.87586206896552</v>
      </c>
      <c r="E71" s="40"/>
      <c r="F71" s="151">
        <v>1978</v>
      </c>
      <c r="G71" s="100">
        <v>10</v>
      </c>
      <c r="H71" s="83">
        <v>6.5</v>
      </c>
      <c r="I71" s="87">
        <v>0.65</v>
      </c>
      <c r="J71" s="40"/>
      <c r="K71" s="151">
        <v>1978</v>
      </c>
      <c r="L71" s="100">
        <v>2</v>
      </c>
      <c r="M71" s="83">
        <v>-1.7</v>
      </c>
      <c r="N71" s="89">
        <v>-0.85</v>
      </c>
      <c r="O71" t="s" s="131">
        <v>110</v>
      </c>
      <c r="P71" s="135">
        <f>AVERAGE(B71:B90)</f>
        <v>25.65</v>
      </c>
      <c r="Q71" s="97">
        <f>AVERAGE(D71:D90)</f>
        <v>1.66439201522104</v>
      </c>
      <c r="R71" t="s" s="134">
        <v>110</v>
      </c>
      <c r="S71" s="135">
        <f>AVERAGE(G71:G90)</f>
        <v>11.65</v>
      </c>
      <c r="T71" s="97">
        <f>AVERAGE(I71:I90)</f>
        <v>0.657392054024407</v>
      </c>
      <c r="U71" t="s" s="134">
        <v>110</v>
      </c>
      <c r="V71" s="135">
        <f>AVERAGE(L71:L90)</f>
        <v>1.55</v>
      </c>
      <c r="W71" s="97">
        <f>AVERAGE(N71:N90)</f>
        <v>-1.0889880952381</v>
      </c>
    </row>
    <row r="72" ht="21.95" customHeight="1">
      <c r="A72" s="150">
        <v>1979</v>
      </c>
      <c r="B72" s="100">
        <v>22</v>
      </c>
      <c r="C72" s="83">
        <v>29.5</v>
      </c>
      <c r="D72" s="87">
        <v>1.34090909090909</v>
      </c>
      <c r="E72" s="40"/>
      <c r="F72" s="151">
        <v>1979</v>
      </c>
      <c r="G72" s="100">
        <v>14</v>
      </c>
      <c r="H72" s="83">
        <v>9.6</v>
      </c>
      <c r="I72" s="87">
        <v>0.6857142857142861</v>
      </c>
      <c r="J72" s="40"/>
      <c r="K72" s="151">
        <v>1979</v>
      </c>
      <c r="L72" s="100">
        <v>1</v>
      </c>
      <c r="M72" s="83">
        <v>-1.1</v>
      </c>
      <c r="N72" s="89">
        <v>-1.1</v>
      </c>
      <c r="O72" t="s" s="131">
        <v>111</v>
      </c>
      <c r="P72" s="135">
        <f>AVERAGE(B72:B90)</f>
        <v>25.4736842105263</v>
      </c>
      <c r="Q72" s="97">
        <f>AVERAGE(D72:D90)</f>
        <v>1.65326201239238</v>
      </c>
      <c r="R72" t="s" s="134">
        <v>111</v>
      </c>
      <c r="S72" s="135">
        <f>AVERAGE(G72:G90)</f>
        <v>11.7368421052632</v>
      </c>
      <c r="T72" s="97">
        <f>AVERAGE(I72:I90)</f>
        <v>0.657781109499376</v>
      </c>
      <c r="U72" t="s" s="134">
        <v>111</v>
      </c>
      <c r="V72" s="135">
        <f>AVERAGE(L72:L90)</f>
        <v>1.52631578947368</v>
      </c>
      <c r="W72" s="97">
        <f>AVERAGE(N72:N90)</f>
        <v>-1.10737179487179</v>
      </c>
    </row>
    <row r="73" ht="21.95" customHeight="1">
      <c r="A73" s="150">
        <v>1980</v>
      </c>
      <c r="B73" s="100">
        <v>21</v>
      </c>
      <c r="C73" s="83">
        <v>40.2</v>
      </c>
      <c r="D73" s="87">
        <v>1.91428571428571</v>
      </c>
      <c r="E73" s="40"/>
      <c r="F73" s="151">
        <v>1980</v>
      </c>
      <c r="G73" s="100">
        <v>8</v>
      </c>
      <c r="H73" s="83">
        <v>7.5</v>
      </c>
      <c r="I73" s="87">
        <v>0.9375</v>
      </c>
      <c r="J73" s="40"/>
      <c r="K73" s="151">
        <v>1980</v>
      </c>
      <c r="L73" s="100">
        <v>1</v>
      </c>
      <c r="M73" s="83">
        <v>-0.6</v>
      </c>
      <c r="N73" s="89">
        <v>-0.6</v>
      </c>
      <c r="O73" t="s" s="131">
        <v>112</v>
      </c>
      <c r="P73" s="135">
        <f>AVERAGE(B73:B90)</f>
        <v>25.6666666666667</v>
      </c>
      <c r="Q73" s="97">
        <f>AVERAGE(D73:D90)</f>
        <v>1.67061495247479</v>
      </c>
      <c r="R73" t="s" s="134">
        <v>112</v>
      </c>
      <c r="S73" s="135">
        <f>AVERAGE(G73:G90)</f>
        <v>11.6111111111111</v>
      </c>
      <c r="T73" s="97">
        <f>AVERAGE(I73:I90)</f>
        <v>0.6562292663763249</v>
      </c>
      <c r="U73" t="s" s="134">
        <v>112</v>
      </c>
      <c r="V73" s="135">
        <f>AVERAGE(L73:L90)</f>
        <v>1.55555555555556</v>
      </c>
      <c r="W73" s="97">
        <f>AVERAGE(N73:N90)</f>
        <v>-1.10798611111111</v>
      </c>
    </row>
    <row r="74" ht="21.95" customHeight="1">
      <c r="A74" s="150">
        <v>1981</v>
      </c>
      <c r="B74" s="100">
        <v>8</v>
      </c>
      <c r="C74" s="83">
        <v>11</v>
      </c>
      <c r="D74" s="87">
        <v>1.375</v>
      </c>
      <c r="E74" s="40"/>
      <c r="F74" s="151">
        <v>1981</v>
      </c>
      <c r="G74" s="100">
        <v>5</v>
      </c>
      <c r="H74" s="83">
        <v>4.1</v>
      </c>
      <c r="I74" s="87">
        <v>0.82</v>
      </c>
      <c r="J74" s="40"/>
      <c r="K74" s="151">
        <v>1981</v>
      </c>
      <c r="L74" s="100">
        <v>0</v>
      </c>
      <c r="M74" s="83">
        <v>0</v>
      </c>
      <c r="N74" s="89"/>
      <c r="O74" t="s" s="131">
        <v>113</v>
      </c>
      <c r="P74" s="135">
        <f>AVERAGE(B74:B90)</f>
        <v>25.9411764705882</v>
      </c>
      <c r="Q74" s="97">
        <f>AVERAGE(D74:D90)</f>
        <v>1.65628137825061</v>
      </c>
      <c r="R74" t="s" s="134">
        <v>113</v>
      </c>
      <c r="S74" s="135">
        <f>AVERAGE(G74:G90)</f>
        <v>11.8235294117647</v>
      </c>
      <c r="T74" s="97">
        <f>AVERAGE(I74:I90)</f>
        <v>0.639683929104344</v>
      </c>
      <c r="U74" t="s" s="134">
        <v>113</v>
      </c>
      <c r="V74" s="135">
        <f>AVERAGE(L74:L90)</f>
        <v>1.58823529411765</v>
      </c>
      <c r="W74" s="97">
        <f>AVERAGE(N74:N90)</f>
        <v>-1.15416666666667</v>
      </c>
    </row>
    <row r="75" ht="21.95" customHeight="1">
      <c r="A75" s="150">
        <v>1982</v>
      </c>
      <c r="B75" s="100">
        <v>36</v>
      </c>
      <c r="C75" s="83">
        <v>28</v>
      </c>
      <c r="D75" s="87">
        <v>0.777777777777778</v>
      </c>
      <c r="E75" s="40"/>
      <c r="F75" s="151">
        <v>1982</v>
      </c>
      <c r="G75" s="100">
        <v>21</v>
      </c>
      <c r="H75" s="83">
        <v>-6.9</v>
      </c>
      <c r="I75" s="87">
        <v>-0.328571428571429</v>
      </c>
      <c r="J75" s="40"/>
      <c r="K75" s="151">
        <v>1982</v>
      </c>
      <c r="L75" s="100">
        <v>8</v>
      </c>
      <c r="M75" s="83">
        <v>-17.3</v>
      </c>
      <c r="N75" s="89">
        <v>-2.1625</v>
      </c>
      <c r="O75" t="s" s="131">
        <v>114</v>
      </c>
      <c r="P75" s="135">
        <f>AVERAGE(B75:B90)</f>
        <v>27.0625</v>
      </c>
      <c r="Q75" s="97">
        <f>AVERAGE(D75:D90)</f>
        <v>1.67386146439128</v>
      </c>
      <c r="R75" t="s" s="134">
        <v>114</v>
      </c>
      <c r="S75" s="135">
        <f>AVERAGE(G75:G90)</f>
        <v>12.25</v>
      </c>
      <c r="T75" s="97">
        <f>AVERAGE(I75:I90)</f>
        <v>0.628414174673366</v>
      </c>
      <c r="U75" t="s" s="134">
        <v>114</v>
      </c>
      <c r="V75" s="135">
        <f>AVERAGE(L75:L90)</f>
        <v>1.6875</v>
      </c>
      <c r="W75" s="97">
        <f>AVERAGE(N75:N90)</f>
        <v>-1.15416666666667</v>
      </c>
    </row>
    <row r="76" ht="21.95" customHeight="1">
      <c r="A76" s="150">
        <v>1983</v>
      </c>
      <c r="B76" s="100">
        <v>29</v>
      </c>
      <c r="C76" s="83">
        <v>45.5</v>
      </c>
      <c r="D76" s="87">
        <v>1.56896551724138</v>
      </c>
      <c r="E76" s="40"/>
      <c r="F76" s="151">
        <v>1983</v>
      </c>
      <c r="G76" s="100">
        <v>14</v>
      </c>
      <c r="H76" s="83">
        <v>8.300000000000001</v>
      </c>
      <c r="I76" s="87">
        <v>0.592857142857143</v>
      </c>
      <c r="J76" s="40"/>
      <c r="K76" s="151">
        <v>1983</v>
      </c>
      <c r="L76" s="100">
        <v>1</v>
      </c>
      <c r="M76" s="83">
        <v>-1</v>
      </c>
      <c r="N76" s="89">
        <v>-1</v>
      </c>
      <c r="O76" t="s" s="131">
        <v>115</v>
      </c>
      <c r="P76" s="135">
        <f>AVERAGE(B76:B90)</f>
        <v>26.4666666666667</v>
      </c>
      <c r="Q76" s="97">
        <f>AVERAGE(D76:D90)</f>
        <v>1.73360037683218</v>
      </c>
      <c r="R76" t="s" s="134">
        <v>115</v>
      </c>
      <c r="S76" s="135">
        <f>AVERAGE(G76:G90)</f>
        <v>11.6666666666667</v>
      </c>
      <c r="T76" s="97">
        <f>AVERAGE(I76:I90)</f>
        <v>0.692213214889685</v>
      </c>
      <c r="U76" t="s" s="134">
        <v>115</v>
      </c>
      <c r="V76" s="135">
        <f>AVERAGE(L76:L90)</f>
        <v>1.26666666666667</v>
      </c>
      <c r="W76" s="97">
        <f>AVERAGE(N76:N90)</f>
        <v>-1.05333333333333</v>
      </c>
    </row>
    <row r="77" ht="21.95" customHeight="1">
      <c r="A77" s="150">
        <v>1984</v>
      </c>
      <c r="B77" s="100">
        <v>22</v>
      </c>
      <c r="C77" s="83">
        <v>39.3</v>
      </c>
      <c r="D77" s="87">
        <v>1.78636363636364</v>
      </c>
      <c r="E77" s="40"/>
      <c r="F77" s="151">
        <v>1984</v>
      </c>
      <c r="G77" s="100">
        <v>8</v>
      </c>
      <c r="H77" s="83">
        <v>4.3</v>
      </c>
      <c r="I77" s="87">
        <v>0.5375</v>
      </c>
      <c r="J77" s="40"/>
      <c r="K77" s="151">
        <v>1984</v>
      </c>
      <c r="L77" s="100">
        <v>1</v>
      </c>
      <c r="M77" s="83">
        <v>-0.8</v>
      </c>
      <c r="N77" s="89">
        <v>-0.8</v>
      </c>
      <c r="O77" t="s" s="131">
        <v>116</v>
      </c>
      <c r="P77" s="135">
        <f>AVERAGE(B77:B90)</f>
        <v>26.2857142857143</v>
      </c>
      <c r="Q77" s="97">
        <f>AVERAGE(D77:D90)</f>
        <v>1.74536000966009</v>
      </c>
      <c r="R77" t="s" s="134">
        <v>116</v>
      </c>
      <c r="S77" s="135">
        <f>AVERAGE(G77:G90)</f>
        <v>11.5</v>
      </c>
      <c r="T77" s="97">
        <f>AVERAGE(I77:I90)</f>
        <v>0.699310077177724</v>
      </c>
      <c r="U77" t="s" s="134">
        <v>116</v>
      </c>
      <c r="V77" s="135">
        <f>AVERAGE(L77:L90)</f>
        <v>1.28571428571429</v>
      </c>
      <c r="W77" s="97">
        <f>AVERAGE(N77:N90)</f>
        <v>-1.05925925925926</v>
      </c>
    </row>
    <row r="78" ht="21.95" customHeight="1">
      <c r="A78" s="150">
        <v>1985</v>
      </c>
      <c r="B78" s="100">
        <v>34</v>
      </c>
      <c r="C78" s="83">
        <v>45.6</v>
      </c>
      <c r="D78" s="87">
        <v>1.34117647058824</v>
      </c>
      <c r="E78" s="40"/>
      <c r="F78" s="151">
        <v>1985</v>
      </c>
      <c r="G78" s="100">
        <v>18</v>
      </c>
      <c r="H78" s="83">
        <v>5.5</v>
      </c>
      <c r="I78" s="87">
        <v>0.305555555555556</v>
      </c>
      <c r="J78" s="40"/>
      <c r="K78" s="151">
        <v>1985</v>
      </c>
      <c r="L78" s="100">
        <v>2</v>
      </c>
      <c r="M78" s="83">
        <v>-3.1</v>
      </c>
      <c r="N78" s="89">
        <v>-1.55</v>
      </c>
      <c r="O78" t="s" s="131">
        <v>117</v>
      </c>
      <c r="P78" s="135">
        <f>AVERAGE(B78:B90)</f>
        <v>26.6153846153846</v>
      </c>
      <c r="Q78" s="97">
        <f>AVERAGE(D78:D90)</f>
        <v>1.74220588452905</v>
      </c>
      <c r="R78" t="s" s="134">
        <v>117</v>
      </c>
      <c r="S78" s="135">
        <f>AVERAGE(G78:G90)</f>
        <v>11.7692307692308</v>
      </c>
      <c r="T78" s="97">
        <f>AVERAGE(I78:I90)</f>
        <v>0.711757006191395</v>
      </c>
      <c r="U78" t="s" s="134">
        <v>117</v>
      </c>
      <c r="V78" s="135">
        <f>AVERAGE(L78:L90)</f>
        <v>1.30769230769231</v>
      </c>
      <c r="W78" s="97">
        <f>AVERAGE(N78:N90)</f>
        <v>-1.09166666666667</v>
      </c>
    </row>
    <row r="79" ht="21.95" customHeight="1">
      <c r="A79" s="150">
        <v>1986</v>
      </c>
      <c r="B79" s="100">
        <v>22</v>
      </c>
      <c r="C79" s="83">
        <v>43</v>
      </c>
      <c r="D79" s="87">
        <v>1.95454545454545</v>
      </c>
      <c r="E79" s="40"/>
      <c r="F79" s="151">
        <v>1986</v>
      </c>
      <c r="G79" s="100">
        <v>8</v>
      </c>
      <c r="H79" s="83">
        <v>8.199999999999999</v>
      </c>
      <c r="I79" s="87">
        <v>1.025</v>
      </c>
      <c r="J79" s="40"/>
      <c r="K79" s="151">
        <v>1986</v>
      </c>
      <c r="L79" s="100">
        <v>1</v>
      </c>
      <c r="M79" s="83">
        <v>-0.8</v>
      </c>
      <c r="N79" s="89">
        <v>-0.8</v>
      </c>
      <c r="O79" t="s" s="131">
        <v>118</v>
      </c>
      <c r="P79" s="135">
        <f>AVERAGE(B79:B90)</f>
        <v>26</v>
      </c>
      <c r="Q79" s="97">
        <f>AVERAGE(D79:D90)</f>
        <v>1.77562500235745</v>
      </c>
      <c r="R79" t="s" s="134">
        <v>118</v>
      </c>
      <c r="S79" s="135">
        <f>AVERAGE(G79:G90)</f>
        <v>11.25</v>
      </c>
      <c r="T79" s="97">
        <f>AVERAGE(I79:I90)</f>
        <v>0.745607127077715</v>
      </c>
      <c r="U79" t="s" s="134">
        <v>118</v>
      </c>
      <c r="V79" s="135">
        <f>AVERAGE(L79:L90)</f>
        <v>1.25</v>
      </c>
      <c r="W79" s="97">
        <f>AVERAGE(N79:N90)</f>
        <v>-1.02619047619048</v>
      </c>
    </row>
    <row r="80" ht="21.95" customHeight="1">
      <c r="A80" s="150">
        <v>1987</v>
      </c>
      <c r="B80" s="100">
        <v>31</v>
      </c>
      <c r="C80" s="83">
        <v>60.5</v>
      </c>
      <c r="D80" s="87">
        <v>1.95161290322581</v>
      </c>
      <c r="E80" s="40"/>
      <c r="F80" s="151">
        <v>1987</v>
      </c>
      <c r="G80" s="100">
        <v>11</v>
      </c>
      <c r="H80" s="83">
        <v>11.6</v>
      </c>
      <c r="I80" s="87">
        <v>1.05454545454545</v>
      </c>
      <c r="J80" s="40"/>
      <c r="K80" s="151">
        <v>1987</v>
      </c>
      <c r="L80" s="100">
        <v>0</v>
      </c>
      <c r="M80" s="83">
        <v>0</v>
      </c>
      <c r="N80" s="89"/>
      <c r="O80" t="s" s="131">
        <v>119</v>
      </c>
      <c r="P80" s="135">
        <f>AVERAGE(B80:B90)</f>
        <v>26.3636363636364</v>
      </c>
      <c r="Q80" s="97">
        <f>AVERAGE(D80:D90)</f>
        <v>1.759359506704</v>
      </c>
      <c r="R80" t="s" s="134">
        <v>119</v>
      </c>
      <c r="S80" s="135">
        <f>AVERAGE(G80:G90)</f>
        <v>11.5454545454545</v>
      </c>
      <c r="T80" s="97">
        <f>AVERAGE(I80:I90)</f>
        <v>0.720207774993871</v>
      </c>
      <c r="U80" t="s" s="134">
        <v>119</v>
      </c>
      <c r="V80" s="135">
        <f>AVERAGE(L80:L90)</f>
        <v>1.27272727272727</v>
      </c>
      <c r="W80" s="97">
        <f>AVERAGE(N80:N90)</f>
        <v>-1.06388888888889</v>
      </c>
    </row>
    <row r="81" ht="21.95" customHeight="1">
      <c r="A81" s="150">
        <v>1988</v>
      </c>
      <c r="B81" s="100">
        <v>18</v>
      </c>
      <c r="C81" s="83">
        <v>36.6</v>
      </c>
      <c r="D81" s="87">
        <v>2.03333333333333</v>
      </c>
      <c r="E81" s="40"/>
      <c r="F81" s="151">
        <v>1988</v>
      </c>
      <c r="G81" s="100">
        <v>4</v>
      </c>
      <c r="H81" s="83">
        <v>2.4</v>
      </c>
      <c r="I81" s="87">
        <v>0.6</v>
      </c>
      <c r="J81" s="40"/>
      <c r="K81" s="151">
        <v>1988</v>
      </c>
      <c r="L81" s="100">
        <v>1</v>
      </c>
      <c r="M81" s="83">
        <v>-1</v>
      </c>
      <c r="N81" s="89">
        <v>-1</v>
      </c>
      <c r="O81" t="s" s="131">
        <v>98</v>
      </c>
      <c r="P81" s="135">
        <f>AVERAGE(B81:B90)</f>
        <v>25.9</v>
      </c>
      <c r="Q81" s="97">
        <f>AVERAGE(D81:D90)</f>
        <v>1.74013416705182</v>
      </c>
      <c r="R81" t="s" s="134">
        <v>98</v>
      </c>
      <c r="S81" s="135">
        <f>AVERAGE(G81:G90)</f>
        <v>11.6</v>
      </c>
      <c r="T81" s="97">
        <f>AVERAGE(I81:I90)</f>
        <v>0.6867740070387131</v>
      </c>
      <c r="U81" t="s" s="134">
        <v>98</v>
      </c>
      <c r="V81" s="135">
        <f>AVERAGE(L81:L90)</f>
        <v>1.4</v>
      </c>
      <c r="W81" s="97">
        <f>AVERAGE(N81:N90)</f>
        <v>-1.06388888888889</v>
      </c>
    </row>
    <row r="82" ht="21.95" customHeight="1">
      <c r="A82" s="150">
        <v>1989</v>
      </c>
      <c r="B82" s="100">
        <v>33</v>
      </c>
      <c r="C82" s="83">
        <v>47.8</v>
      </c>
      <c r="D82" s="87">
        <v>1.44848484848485</v>
      </c>
      <c r="E82" s="40"/>
      <c r="F82" s="151">
        <v>1989</v>
      </c>
      <c r="G82" s="100">
        <v>18</v>
      </c>
      <c r="H82" s="83">
        <v>9.5</v>
      </c>
      <c r="I82" s="87">
        <v>0.527777777777778</v>
      </c>
      <c r="J82" s="40"/>
      <c r="K82" s="151">
        <v>1989</v>
      </c>
      <c r="L82" s="100">
        <v>2</v>
      </c>
      <c r="M82" s="83">
        <v>-1.5</v>
      </c>
      <c r="N82" s="89">
        <v>-0.75</v>
      </c>
      <c r="O82" t="s" s="131">
        <v>120</v>
      </c>
      <c r="P82" s="135">
        <f>AVERAGE(B82:B90)</f>
        <v>26.7777777777778</v>
      </c>
      <c r="Q82" s="97">
        <f>AVERAGE(D82:D90)</f>
        <v>1.70755648190942</v>
      </c>
      <c r="R82" t="s" s="134">
        <v>120</v>
      </c>
      <c r="S82" s="135">
        <f>AVERAGE(G82:G90)</f>
        <v>12.4444444444444</v>
      </c>
      <c r="T82" s="97">
        <f>AVERAGE(I82:I90)</f>
        <v>0.696415563376348</v>
      </c>
      <c r="U82" t="s" s="134">
        <v>120</v>
      </c>
      <c r="V82" s="135">
        <f>AVERAGE(L82:L90)</f>
        <v>1.44444444444444</v>
      </c>
      <c r="W82" s="97">
        <f>AVERAGE(N82:N90)</f>
        <v>-1.07666666666667</v>
      </c>
    </row>
    <row r="83" ht="21.95" customHeight="1">
      <c r="A83" s="150">
        <v>1990</v>
      </c>
      <c r="B83" s="100">
        <v>14</v>
      </c>
      <c r="C83" s="83">
        <v>28.4</v>
      </c>
      <c r="D83" s="87">
        <v>2.02857142857143</v>
      </c>
      <c r="E83" s="40"/>
      <c r="F83" s="151">
        <v>1990</v>
      </c>
      <c r="G83" s="100">
        <v>4</v>
      </c>
      <c r="H83" s="83">
        <v>2.7</v>
      </c>
      <c r="I83" s="87">
        <v>0.675</v>
      </c>
      <c r="J83" s="40"/>
      <c r="K83" s="151">
        <v>1990</v>
      </c>
      <c r="L83" s="100">
        <v>0</v>
      </c>
      <c r="M83" s="83">
        <v>0</v>
      </c>
      <c r="N83" s="89"/>
      <c r="O83" t="s" s="131">
        <v>121</v>
      </c>
      <c r="P83" s="135">
        <f>AVERAGE(B83:B90)</f>
        <v>26</v>
      </c>
      <c r="Q83" s="97">
        <f>AVERAGE(D83:D90)</f>
        <v>1.7399404360875</v>
      </c>
      <c r="R83" t="s" s="134">
        <v>121</v>
      </c>
      <c r="S83" s="135">
        <f>AVERAGE(G83:G90)</f>
        <v>11.75</v>
      </c>
      <c r="T83" s="97">
        <f>AVERAGE(I83:I90)</f>
        <v>0.717495286576169</v>
      </c>
      <c r="U83" t="s" s="134">
        <v>121</v>
      </c>
      <c r="V83" s="135">
        <f>AVERAGE(L83:L90)</f>
        <v>1.375</v>
      </c>
      <c r="W83" s="97">
        <f>AVERAGE(N83:N90)</f>
        <v>-1.15833333333333</v>
      </c>
    </row>
    <row r="84" ht="21.95" customHeight="1">
      <c r="A84" s="150">
        <v>1991</v>
      </c>
      <c r="B84" s="100">
        <v>11</v>
      </c>
      <c r="C84" s="83">
        <v>24.5</v>
      </c>
      <c r="D84" s="87">
        <v>2.22727272727273</v>
      </c>
      <c r="E84" s="40"/>
      <c r="F84" s="151">
        <v>1991</v>
      </c>
      <c r="G84" s="100">
        <v>2</v>
      </c>
      <c r="H84" s="83">
        <v>2.2</v>
      </c>
      <c r="I84" s="87">
        <v>1.1</v>
      </c>
      <c r="J84" s="40"/>
      <c r="K84" s="151">
        <v>1991</v>
      </c>
      <c r="L84" s="100">
        <v>0</v>
      </c>
      <c r="M84" s="83">
        <v>0</v>
      </c>
      <c r="N84" s="89"/>
      <c r="O84" t="s" s="131">
        <v>122</v>
      </c>
      <c r="P84" s="135">
        <f>AVERAGE(B84:B90)</f>
        <v>27.7142857142857</v>
      </c>
      <c r="Q84" s="97">
        <f>AVERAGE(D84:D90)</f>
        <v>1.69870743716122</v>
      </c>
      <c r="R84" t="s" s="134">
        <v>122</v>
      </c>
      <c r="S84" s="135">
        <f>AVERAGE(G84:G90)</f>
        <v>12.8571428571429</v>
      </c>
      <c r="T84" s="97">
        <f>AVERAGE(I84:I90)</f>
        <v>0.723566041801336</v>
      </c>
      <c r="U84" t="s" s="134">
        <v>122</v>
      </c>
      <c r="V84" s="135">
        <f>AVERAGE(L84:L90)</f>
        <v>1.57142857142857</v>
      </c>
      <c r="W84" s="97">
        <f>AVERAGE(N84:N90)</f>
        <v>-1.15833333333333</v>
      </c>
    </row>
    <row r="85" ht="21.95" customHeight="1">
      <c r="A85" s="150">
        <v>1992</v>
      </c>
      <c r="B85" s="100">
        <v>25</v>
      </c>
      <c r="C85" s="83">
        <v>34.3</v>
      </c>
      <c r="D85" s="87">
        <v>1.372</v>
      </c>
      <c r="E85" s="40"/>
      <c r="F85" s="151">
        <v>1992</v>
      </c>
      <c r="G85" s="100">
        <v>15</v>
      </c>
      <c r="H85" s="83">
        <v>9.6</v>
      </c>
      <c r="I85" s="87">
        <v>0.64</v>
      </c>
      <c r="J85" s="40"/>
      <c r="K85" s="151">
        <v>1992</v>
      </c>
      <c r="L85" s="100">
        <v>1</v>
      </c>
      <c r="M85" s="83">
        <v>-1.7</v>
      </c>
      <c r="N85" s="89">
        <v>-1.7</v>
      </c>
      <c r="O85" t="s" s="131">
        <v>123</v>
      </c>
      <c r="P85" s="135">
        <f>AVERAGE(B85:B90)</f>
        <v>30.5</v>
      </c>
      <c r="Q85" s="97">
        <f>AVERAGE(D85:D90)</f>
        <v>1.61061322214264</v>
      </c>
      <c r="R85" t="s" s="134">
        <v>123</v>
      </c>
      <c r="S85" s="135">
        <f>AVERAGE(G85:G90)</f>
        <v>14.6666666666667</v>
      </c>
      <c r="T85" s="97">
        <f>AVERAGE(I85:I90)</f>
        <v>0.660827048768226</v>
      </c>
      <c r="U85" t="s" s="134">
        <v>123</v>
      </c>
      <c r="V85" s="135">
        <f>AVERAGE(L85:L90)</f>
        <v>1.83333333333333</v>
      </c>
      <c r="W85" s="97">
        <f>AVERAGE(N85:N90)</f>
        <v>-1.15833333333333</v>
      </c>
    </row>
    <row r="86" ht="21.95" customHeight="1">
      <c r="A86" s="150">
        <v>1993</v>
      </c>
      <c r="B86" s="100">
        <v>26</v>
      </c>
      <c r="C86" s="83">
        <v>47.9</v>
      </c>
      <c r="D86" s="87">
        <v>1.84230769230769</v>
      </c>
      <c r="E86" s="40"/>
      <c r="F86" s="151">
        <v>1993</v>
      </c>
      <c r="G86" s="100">
        <v>13</v>
      </c>
      <c r="H86" s="83">
        <v>14</v>
      </c>
      <c r="I86" s="87">
        <v>1.07692307692308</v>
      </c>
      <c r="J86" s="40"/>
      <c r="K86" s="151">
        <v>1993</v>
      </c>
      <c r="L86" s="100">
        <v>0</v>
      </c>
      <c r="M86" s="83">
        <v>0</v>
      </c>
      <c r="N86" s="89"/>
      <c r="O86" t="s" s="131">
        <v>104</v>
      </c>
      <c r="P86" s="135">
        <f>AVERAGE(B86:B90)</f>
        <v>31.6</v>
      </c>
      <c r="Q86" s="97">
        <f>AVERAGE(D86:D90)</f>
        <v>1.65833586657116</v>
      </c>
      <c r="R86" t="s" s="134">
        <v>104</v>
      </c>
      <c r="S86" s="135">
        <f>AVERAGE(G86:G90)</f>
        <v>14.6</v>
      </c>
      <c r="T86" s="97">
        <f>AVERAGE(I86:I90)</f>
        <v>0.6649924585218711</v>
      </c>
      <c r="U86" t="s" s="134">
        <v>104</v>
      </c>
      <c r="V86" s="135">
        <f>AVERAGE(L86:L90)</f>
        <v>2</v>
      </c>
      <c r="W86" s="97">
        <f>AVERAGE(N86:N90)</f>
        <v>-0.977777777777777</v>
      </c>
    </row>
    <row r="87" ht="21.95" customHeight="1">
      <c r="A87" s="150">
        <v>1994</v>
      </c>
      <c r="B87" s="100">
        <v>33</v>
      </c>
      <c r="C87" s="83">
        <v>48.4</v>
      </c>
      <c r="D87" s="87">
        <v>1.46666666666667</v>
      </c>
      <c r="E87" s="40"/>
      <c r="F87" s="151">
        <v>1994</v>
      </c>
      <c r="G87" s="100">
        <v>20</v>
      </c>
      <c r="H87" s="83">
        <v>15</v>
      </c>
      <c r="I87" s="87">
        <v>0.75</v>
      </c>
      <c r="J87" s="40"/>
      <c r="K87" s="151">
        <v>1994</v>
      </c>
      <c r="L87" s="100">
        <v>2</v>
      </c>
      <c r="M87" s="83">
        <v>-1.8</v>
      </c>
      <c r="N87" s="89">
        <v>-0.9</v>
      </c>
      <c r="O87" t="s" s="131">
        <v>124</v>
      </c>
      <c r="P87" s="135">
        <f>AVERAGE(B87:B90)</f>
        <v>33</v>
      </c>
      <c r="Q87" s="97">
        <f>AVERAGE(D87:D90)</f>
        <v>1.61234291013703</v>
      </c>
      <c r="R87" t="s" s="134">
        <v>124</v>
      </c>
      <c r="S87" s="135">
        <f>AVERAGE(G87:G90)</f>
        <v>15</v>
      </c>
      <c r="T87" s="97">
        <f>AVERAGE(I87:I90)</f>
        <v>0.562009803921569</v>
      </c>
      <c r="U87" t="s" s="134">
        <v>124</v>
      </c>
      <c r="V87" s="135">
        <f>AVERAGE(L87:L90)</f>
        <v>2.5</v>
      </c>
      <c r="W87" s="97">
        <f>AVERAGE(N87:N90)</f>
        <v>-0.977777777777777</v>
      </c>
    </row>
    <row r="88" ht="21.95" customHeight="1">
      <c r="A88" s="150">
        <v>1995</v>
      </c>
      <c r="B88" s="100">
        <v>28</v>
      </c>
      <c r="C88" s="83">
        <v>45.6</v>
      </c>
      <c r="D88" s="87">
        <v>1.62857142857143</v>
      </c>
      <c r="E88" s="40"/>
      <c r="F88" s="151">
        <v>1995</v>
      </c>
      <c r="G88" s="100">
        <v>11</v>
      </c>
      <c r="H88" s="83">
        <v>5.5</v>
      </c>
      <c r="I88" s="87">
        <v>0.5</v>
      </c>
      <c r="J88" s="40"/>
      <c r="K88" s="151">
        <v>1995</v>
      </c>
      <c r="L88" s="100">
        <v>2</v>
      </c>
      <c r="M88" s="83">
        <v>-1.8</v>
      </c>
      <c r="N88" s="89">
        <v>-0.9</v>
      </c>
      <c r="O88" t="s" s="131">
        <v>125</v>
      </c>
      <c r="P88" s="135">
        <f>AVERAGE(B88:B90)</f>
        <v>33</v>
      </c>
      <c r="Q88" s="97">
        <f>AVERAGE(D88:D90)</f>
        <v>1.66090165796048</v>
      </c>
      <c r="R88" t="s" s="134">
        <v>125</v>
      </c>
      <c r="S88" s="135">
        <f>AVERAGE(G88:G90)</f>
        <v>13.3333333333333</v>
      </c>
      <c r="T88" s="97">
        <f>AVERAGE(I88:I90)</f>
        <v>0.499346405228758</v>
      </c>
      <c r="U88" t="s" s="134">
        <v>125</v>
      </c>
      <c r="V88" s="135">
        <f>AVERAGE(L88:L90)</f>
        <v>2.66666666666667</v>
      </c>
      <c r="W88" s="97">
        <f>AVERAGE(N88:N90)</f>
        <v>-1.01666666666667</v>
      </c>
    </row>
    <row r="89" ht="21.95" customHeight="1">
      <c r="A89" s="150">
        <v>1996</v>
      </c>
      <c r="B89" s="100">
        <v>37</v>
      </c>
      <c r="C89" s="83">
        <v>73.5</v>
      </c>
      <c r="D89" s="87">
        <v>1.98648648648649</v>
      </c>
      <c r="E89" s="40"/>
      <c r="F89" s="151">
        <v>1996</v>
      </c>
      <c r="G89" s="100">
        <v>12</v>
      </c>
      <c r="H89" s="83">
        <v>10</v>
      </c>
      <c r="I89" s="87">
        <v>0.833333333333333</v>
      </c>
      <c r="J89" s="40"/>
      <c r="K89" s="151">
        <v>1996</v>
      </c>
      <c r="L89" s="100">
        <v>0</v>
      </c>
      <c r="M89" s="83">
        <v>0</v>
      </c>
      <c r="N89" s="89"/>
      <c r="O89" t="s" s="131">
        <v>126</v>
      </c>
      <c r="P89" s="135">
        <f>AVERAGE(B89:B90)</f>
        <v>35.5</v>
      </c>
      <c r="Q89" s="97">
        <f>AVERAGE(D89:D90)</f>
        <v>1.67706677265501</v>
      </c>
      <c r="R89" t="s" s="134">
        <v>126</v>
      </c>
      <c r="S89" s="135">
        <f>AVERAGE(G89:G90)</f>
        <v>14.5</v>
      </c>
      <c r="T89" s="97">
        <f>AVERAGE(I89:I90)</f>
        <v>0.499019607843137</v>
      </c>
      <c r="U89" t="s" s="134">
        <v>126</v>
      </c>
      <c r="V89" s="135">
        <f>AVERAGE(L89:L90)</f>
        <v>3</v>
      </c>
      <c r="W89" s="97">
        <f>AVERAGE(N89:N90)</f>
        <v>-1.13333333333333</v>
      </c>
    </row>
    <row r="90" ht="21.95" customHeight="1">
      <c r="A90" s="150">
        <v>1997</v>
      </c>
      <c r="B90" s="100">
        <v>34</v>
      </c>
      <c r="C90" s="83">
        <v>46.5</v>
      </c>
      <c r="D90" s="87">
        <v>1.36764705882353</v>
      </c>
      <c r="E90" s="40"/>
      <c r="F90" s="151">
        <v>1997</v>
      </c>
      <c r="G90" s="100">
        <v>17</v>
      </c>
      <c r="H90" s="83">
        <v>2.8</v>
      </c>
      <c r="I90" s="87">
        <v>0.164705882352941</v>
      </c>
      <c r="J90" s="40"/>
      <c r="K90" s="151">
        <v>1997</v>
      </c>
      <c r="L90" s="100">
        <v>6</v>
      </c>
      <c r="M90" s="83">
        <v>-6.8</v>
      </c>
      <c r="N90" s="89">
        <v>-1.13333333333333</v>
      </c>
      <c r="O90" t="s" s="131">
        <v>127</v>
      </c>
      <c r="P90" s="135">
        <f>AVERAGE(B90)</f>
        <v>34</v>
      </c>
      <c r="Q90" s="97">
        <f>AVERAGE(D90)</f>
        <v>1.36764705882353</v>
      </c>
      <c r="R90" t="s" s="134">
        <v>127</v>
      </c>
      <c r="S90" s="135">
        <f>AVERAGE(G90)</f>
        <v>17</v>
      </c>
      <c r="T90" s="97">
        <f>AVERAGE(I90)</f>
        <v>0.164705882352941</v>
      </c>
      <c r="U90" t="s" s="134">
        <v>127</v>
      </c>
      <c r="V90" s="135">
        <f>AVERAGE(L90)</f>
        <v>6</v>
      </c>
      <c r="W90" s="97">
        <f>AVERAGE(N90)</f>
        <v>-1.13333333333333</v>
      </c>
    </row>
    <row r="91" ht="21.95" customHeight="1">
      <c r="A91" s="150">
        <v>1998</v>
      </c>
      <c r="B91" s="154">
        <v>30</v>
      </c>
      <c r="C91" s="155">
        <v>47.8</v>
      </c>
      <c r="D91" s="156">
        <v>1.59333333333333</v>
      </c>
      <c r="E91" s="40"/>
      <c r="F91" s="151">
        <v>1998</v>
      </c>
      <c r="G91" s="154">
        <v>16</v>
      </c>
      <c r="H91" s="155">
        <v>12.3</v>
      </c>
      <c r="I91" s="156">
        <v>0.76875</v>
      </c>
      <c r="J91" s="40"/>
      <c r="K91" s="151">
        <v>1998</v>
      </c>
      <c r="L91" s="154">
        <v>1</v>
      </c>
      <c r="M91" s="155">
        <v>-1.3</v>
      </c>
      <c r="N91" s="157">
        <v>-1.3</v>
      </c>
      <c r="O91" t="s" s="131">
        <v>128</v>
      </c>
      <c r="P91" s="158">
        <f>AVERAGE(B91)</f>
        <v>30</v>
      </c>
      <c r="Q91" s="159">
        <f>AVERAGE(D91)</f>
        <v>1.59333333333333</v>
      </c>
      <c r="R91" t="s" s="134">
        <v>128</v>
      </c>
      <c r="S91" s="158">
        <f>AVERAGE(G91)</f>
        <v>16</v>
      </c>
      <c r="T91" s="159">
        <f>AVERAGE(I91)</f>
        <v>0.76875</v>
      </c>
      <c r="U91" t="s" s="134">
        <v>128</v>
      </c>
      <c r="V91" s="158">
        <f>AVERAGE(L91)</f>
        <v>1</v>
      </c>
      <c r="W91" s="159">
        <f>AVERAGE(N91)</f>
        <v>-1.3</v>
      </c>
    </row>
    <row r="92" ht="21.95" customHeight="1">
      <c r="A92" s="150">
        <v>1999</v>
      </c>
      <c r="B92" s="100">
        <v>61</v>
      </c>
      <c r="C92" s="83">
        <v>101</v>
      </c>
      <c r="D92" s="87">
        <v>1.65573770491803</v>
      </c>
      <c r="E92" s="40"/>
      <c r="F92" s="151">
        <v>1999</v>
      </c>
      <c r="G92" s="100">
        <v>22</v>
      </c>
      <c r="H92" s="83">
        <v>-2</v>
      </c>
      <c r="I92" s="87">
        <v>-0.0909090909090909</v>
      </c>
      <c r="J92" s="40"/>
      <c r="K92" s="151">
        <v>1999</v>
      </c>
      <c r="L92" s="100">
        <v>6</v>
      </c>
      <c r="M92" s="83">
        <v>-12</v>
      </c>
      <c r="N92" s="89">
        <v>-2</v>
      </c>
      <c r="O92" t="s" s="131">
        <v>127</v>
      </c>
      <c r="P92" s="135">
        <f>AVERAGE(B92)</f>
        <v>61</v>
      </c>
      <c r="Q92" s="97">
        <f>AVERAGE(D92)</f>
        <v>1.65573770491803</v>
      </c>
      <c r="R92" t="s" s="134">
        <v>127</v>
      </c>
      <c r="S92" s="135">
        <f>AVERAGE(G92)</f>
        <v>22</v>
      </c>
      <c r="T92" s="97">
        <f>AVERAGE(I92)</f>
        <v>-0.0909090909090909</v>
      </c>
      <c r="U92" t="s" s="134">
        <v>127</v>
      </c>
      <c r="V92" s="135">
        <f>AVERAGE(L92)</f>
        <v>6</v>
      </c>
      <c r="W92" s="97">
        <f>AVERAGE(N92)</f>
        <v>-2</v>
      </c>
    </row>
    <row r="93" ht="21.95" customHeight="1">
      <c r="A93" s="150">
        <v>2000</v>
      </c>
      <c r="B93" s="100">
        <v>44</v>
      </c>
      <c r="C93" s="83">
        <v>92</v>
      </c>
      <c r="D93" s="87">
        <v>2.09090909090909</v>
      </c>
      <c r="E93" s="40"/>
      <c r="F93" s="151">
        <v>2000</v>
      </c>
      <c r="G93" s="100">
        <v>14</v>
      </c>
      <c r="H93" s="83">
        <v>10</v>
      </c>
      <c r="I93" s="87">
        <v>0.714285714285714</v>
      </c>
      <c r="J93" s="40"/>
      <c r="K93" s="151">
        <v>2000</v>
      </c>
      <c r="L93" s="100">
        <v>0</v>
      </c>
      <c r="M93" s="83">
        <v>0</v>
      </c>
      <c r="N93" s="89"/>
      <c r="O93" t="s" s="131">
        <v>126</v>
      </c>
      <c r="P93" s="135">
        <f>AVERAGE(B92:B93)</f>
        <v>52.5</v>
      </c>
      <c r="Q93" s="97">
        <f>AVERAGE(D92:D93)</f>
        <v>1.87332339791356</v>
      </c>
      <c r="R93" t="s" s="134">
        <v>126</v>
      </c>
      <c r="S93" s="135">
        <f>AVERAGE(G92:G93)</f>
        <v>18</v>
      </c>
      <c r="T93" s="97">
        <f>AVERAGE(I92:I93)</f>
        <v>0.311688311688312</v>
      </c>
      <c r="U93" t="s" s="134">
        <v>126</v>
      </c>
      <c r="V93" s="135">
        <f>AVERAGE(L92:L93)</f>
        <v>3</v>
      </c>
      <c r="W93" s="97">
        <f>AVERAGE(N92:N93)</f>
        <v>-2</v>
      </c>
    </row>
    <row r="94" ht="21.95" customHeight="1">
      <c r="A94" s="150">
        <v>2001</v>
      </c>
      <c r="B94" s="100">
        <v>52</v>
      </c>
      <c r="C94" s="83">
        <v>88</v>
      </c>
      <c r="D94" s="87">
        <v>1.69230769230769</v>
      </c>
      <c r="E94" s="40"/>
      <c r="F94" s="151">
        <v>2001</v>
      </c>
      <c r="G94" s="100">
        <v>22</v>
      </c>
      <c r="H94" s="83">
        <v>14</v>
      </c>
      <c r="I94" s="87">
        <v>0.636363636363636</v>
      </c>
      <c r="J94" s="40"/>
      <c r="K94" s="151">
        <v>2001</v>
      </c>
      <c r="L94" s="100">
        <v>1</v>
      </c>
      <c r="M94" s="83">
        <v>-1</v>
      </c>
      <c r="N94" s="89">
        <v>-1</v>
      </c>
      <c r="O94" t="s" s="131">
        <v>125</v>
      </c>
      <c r="P94" s="135">
        <f>AVERAGE(B92:B94)</f>
        <v>52.3333333333333</v>
      </c>
      <c r="Q94" s="97">
        <f>AVERAGE(D92:D94)</f>
        <v>1.81298482937827</v>
      </c>
      <c r="R94" t="s" s="134">
        <v>125</v>
      </c>
      <c r="S94" s="135">
        <f>AVERAGE(G92:G94)</f>
        <v>19.3333333333333</v>
      </c>
      <c r="T94" s="97">
        <f>AVERAGE(I92:I94)</f>
        <v>0.41991341991342</v>
      </c>
      <c r="U94" t="s" s="134">
        <v>125</v>
      </c>
      <c r="V94" s="135">
        <f>AVERAGE(L92:L94)</f>
        <v>2.33333333333333</v>
      </c>
      <c r="W94" s="97">
        <f>AVERAGE(N92:N94)</f>
        <v>-1.5</v>
      </c>
    </row>
    <row r="95" ht="21.95" customHeight="1">
      <c r="A95" s="150">
        <v>2002</v>
      </c>
      <c r="B95" s="100">
        <v>64</v>
      </c>
      <c r="C95" s="83">
        <v>67</v>
      </c>
      <c r="D95" s="87">
        <v>1.046875</v>
      </c>
      <c r="E95" s="40"/>
      <c r="F95" s="151">
        <v>2002</v>
      </c>
      <c r="G95" s="100">
        <v>37</v>
      </c>
      <c r="H95" s="83">
        <v>-3</v>
      </c>
      <c r="I95" s="87">
        <v>-0.0810810810810811</v>
      </c>
      <c r="J95" s="40"/>
      <c r="K95" s="151">
        <v>2002</v>
      </c>
      <c r="L95" s="100">
        <v>14</v>
      </c>
      <c r="M95" s="83">
        <v>-20</v>
      </c>
      <c r="N95" s="89">
        <v>-1.42857142857143</v>
      </c>
      <c r="O95" t="s" s="131">
        <v>124</v>
      </c>
      <c r="P95" s="135">
        <f>AVERAGE(B92:B95)</f>
        <v>55.25</v>
      </c>
      <c r="Q95" s="97">
        <f>AVERAGE(D92:D95)</f>
        <v>1.6214573720337</v>
      </c>
      <c r="R95" t="s" s="134">
        <v>124</v>
      </c>
      <c r="S95" s="135">
        <f>AVERAGE(G92:G95)</f>
        <v>23.75</v>
      </c>
      <c r="T95" s="97">
        <f>AVERAGE(I92:I95)</f>
        <v>0.294664794664795</v>
      </c>
      <c r="U95" t="s" s="134">
        <v>124</v>
      </c>
      <c r="V95" s="135">
        <f>AVERAGE(L92:L95)</f>
        <v>5.25</v>
      </c>
      <c r="W95" s="97">
        <f>AVERAGE(N92:N95)</f>
        <v>-1.47619047619048</v>
      </c>
    </row>
    <row r="96" ht="21.95" customHeight="1">
      <c r="A96" s="150">
        <v>2003</v>
      </c>
      <c r="B96" s="100">
        <v>51</v>
      </c>
      <c r="C96" s="83">
        <v>91.90000000000001</v>
      </c>
      <c r="D96" s="87">
        <v>1.80196078431373</v>
      </c>
      <c r="E96" s="40"/>
      <c r="F96" s="151">
        <v>2003</v>
      </c>
      <c r="G96" s="100">
        <v>19</v>
      </c>
      <c r="H96" s="83">
        <v>5.9</v>
      </c>
      <c r="I96" s="87">
        <v>0.310526315789474</v>
      </c>
      <c r="J96" s="40"/>
      <c r="K96" s="151">
        <v>2003</v>
      </c>
      <c r="L96" s="100">
        <v>4</v>
      </c>
      <c r="M96" s="83">
        <v>-5</v>
      </c>
      <c r="N96" s="89">
        <v>-1.25</v>
      </c>
      <c r="O96" t="s" s="131">
        <v>104</v>
      </c>
      <c r="P96" s="135">
        <f>AVERAGE(B92:B96)</f>
        <v>54.4</v>
      </c>
      <c r="Q96" s="97">
        <f>AVERAGE(D92:D96)</f>
        <v>1.65755805448971</v>
      </c>
      <c r="R96" t="s" s="134">
        <v>104</v>
      </c>
      <c r="S96" s="135">
        <f>AVERAGE(G92:G96)</f>
        <v>22.8</v>
      </c>
      <c r="T96" s="97">
        <f>AVERAGE(I92:I96)</f>
        <v>0.29783709888973</v>
      </c>
      <c r="U96" t="s" s="134">
        <v>104</v>
      </c>
      <c r="V96" s="135">
        <f>AVERAGE(L92:L96)</f>
        <v>5</v>
      </c>
      <c r="W96" s="97">
        <f>AVERAGE(N92:N96)</f>
        <v>-1.41964285714286</v>
      </c>
    </row>
    <row r="97" ht="21.95" customHeight="1">
      <c r="A97" s="150">
        <v>2004</v>
      </c>
      <c r="B97" s="100">
        <v>51</v>
      </c>
      <c r="C97" s="83">
        <v>71.59999999999999</v>
      </c>
      <c r="D97" s="87">
        <v>1.40392156862745</v>
      </c>
      <c r="E97" s="40"/>
      <c r="F97" s="151">
        <v>2004</v>
      </c>
      <c r="G97" s="100">
        <v>26</v>
      </c>
      <c r="H97" s="83">
        <v>12.8</v>
      </c>
      <c r="I97" s="87">
        <v>0.492307692307692</v>
      </c>
      <c r="J97" s="40"/>
      <c r="K97" s="151">
        <v>2004</v>
      </c>
      <c r="L97" s="100">
        <v>4</v>
      </c>
      <c r="M97" s="83">
        <v>-4.3</v>
      </c>
      <c r="N97" s="89">
        <v>-1.075</v>
      </c>
      <c r="O97" t="s" s="131">
        <v>123</v>
      </c>
      <c r="P97" s="135">
        <f>AVERAGE(B92:B97)</f>
        <v>53.8333333333333</v>
      </c>
      <c r="Q97" s="97">
        <f>AVERAGE(D92:D97)</f>
        <v>1.615285306846</v>
      </c>
      <c r="R97" t="s" s="134">
        <v>123</v>
      </c>
      <c r="S97" s="135">
        <f>AVERAGE(G92:G97)</f>
        <v>23.3333333333333</v>
      </c>
      <c r="T97" s="97">
        <f>AVERAGE(I92:I97)</f>
        <v>0.330248864459391</v>
      </c>
      <c r="U97" t="s" s="134">
        <v>123</v>
      </c>
      <c r="V97" s="135">
        <f>AVERAGE(L92:L97)</f>
        <v>4.83333333333333</v>
      </c>
      <c r="W97" s="97">
        <f>AVERAGE(N92:N97)</f>
        <v>-1.35071428571429</v>
      </c>
    </row>
    <row r="98" ht="21.95" customHeight="1">
      <c r="A98" s="150">
        <v>2005</v>
      </c>
      <c r="B98" s="100">
        <v>36</v>
      </c>
      <c r="C98" s="83">
        <v>52.8</v>
      </c>
      <c r="D98" s="87">
        <v>1.46666666666667</v>
      </c>
      <c r="E98" s="40"/>
      <c r="F98" s="151">
        <v>2005</v>
      </c>
      <c r="G98" s="100">
        <v>21</v>
      </c>
      <c r="H98" s="83">
        <v>14.2</v>
      </c>
      <c r="I98" s="87">
        <v>0.676190476190476</v>
      </c>
      <c r="J98" s="40"/>
      <c r="K98" s="151">
        <v>2005</v>
      </c>
      <c r="L98" s="100">
        <v>2</v>
      </c>
      <c r="M98" s="83">
        <v>-2</v>
      </c>
      <c r="N98" s="89">
        <v>-1</v>
      </c>
      <c r="O98" t="s" s="131">
        <v>122</v>
      </c>
      <c r="P98" s="135">
        <f>AVERAGE(B92:B98)</f>
        <v>51.2857142857143</v>
      </c>
      <c r="Q98" s="97">
        <f>AVERAGE(D92:D98)</f>
        <v>1.59405407253467</v>
      </c>
      <c r="R98" t="s" s="134">
        <v>122</v>
      </c>
      <c r="S98" s="135">
        <f>AVERAGE(G92:G98)</f>
        <v>23</v>
      </c>
      <c r="T98" s="97">
        <f>AVERAGE(I92:I98)</f>
        <v>0.379669094706689</v>
      </c>
      <c r="U98" t="s" s="134">
        <v>122</v>
      </c>
      <c r="V98" s="135">
        <f>AVERAGE(L92:L98)</f>
        <v>4.42857142857143</v>
      </c>
      <c r="W98" s="97">
        <f>AVERAGE(N92:N98)</f>
        <v>-1.29226190476191</v>
      </c>
    </row>
    <row r="99" ht="21.95" customHeight="1">
      <c r="A99" s="150">
        <v>2006</v>
      </c>
      <c r="B99" s="100">
        <v>81</v>
      </c>
      <c r="C99" s="83">
        <v>63.7</v>
      </c>
      <c r="D99" s="87">
        <v>0.78641975308642</v>
      </c>
      <c r="E99" s="40"/>
      <c r="F99" s="151">
        <v>2006</v>
      </c>
      <c r="G99" s="100">
        <v>54</v>
      </c>
      <c r="H99" s="83">
        <v>-2.2</v>
      </c>
      <c r="I99" s="87">
        <v>-0.0407407407407407</v>
      </c>
      <c r="J99" s="40"/>
      <c r="K99" s="151">
        <v>2006</v>
      </c>
      <c r="L99" s="100">
        <v>17</v>
      </c>
      <c r="M99" s="83">
        <v>-31.5</v>
      </c>
      <c r="N99" s="89">
        <v>-1.85294117647059</v>
      </c>
      <c r="O99" t="s" s="131">
        <v>121</v>
      </c>
      <c r="P99" s="135">
        <f>AVERAGE(B92:B99)</f>
        <v>55</v>
      </c>
      <c r="Q99" s="97">
        <f>AVERAGE(D92:D99)</f>
        <v>1.49309978260364</v>
      </c>
      <c r="R99" t="s" s="134">
        <v>121</v>
      </c>
      <c r="S99" s="135">
        <f>AVERAGE(G92:G99)</f>
        <v>26.875</v>
      </c>
      <c r="T99" s="97">
        <f>AVERAGE(I92:I99)</f>
        <v>0.32711786527576</v>
      </c>
      <c r="U99" t="s" s="134">
        <v>121</v>
      </c>
      <c r="V99" s="135">
        <f>AVERAGE(L92:L99)</f>
        <v>6</v>
      </c>
      <c r="W99" s="97">
        <f>AVERAGE(N92:N99)</f>
        <v>-1.37235894357743</v>
      </c>
    </row>
    <row r="100" ht="21.95" customHeight="1">
      <c r="A100" s="150">
        <v>2007</v>
      </c>
      <c r="B100" s="100">
        <v>53</v>
      </c>
      <c r="C100" s="83">
        <v>29.3</v>
      </c>
      <c r="D100" s="87">
        <v>0.552830188679245</v>
      </c>
      <c r="E100" s="40"/>
      <c r="F100" s="151">
        <v>2007</v>
      </c>
      <c r="G100" s="100">
        <v>41</v>
      </c>
      <c r="H100" s="83">
        <v>-1.5</v>
      </c>
      <c r="I100" s="87">
        <v>-0.0365853658536585</v>
      </c>
      <c r="J100" s="40"/>
      <c r="K100" s="151">
        <v>2007</v>
      </c>
      <c r="L100" s="100">
        <v>12</v>
      </c>
      <c r="M100" s="83">
        <v>-18.5</v>
      </c>
      <c r="N100" s="89">
        <v>-1.54166666666667</v>
      </c>
      <c r="O100" t="s" s="131">
        <v>120</v>
      </c>
      <c r="P100" s="135">
        <f>AVERAGE(B92:B100)</f>
        <v>54.7777777777778</v>
      </c>
      <c r="Q100" s="97">
        <f>AVERAGE(D92:D100)</f>
        <v>1.3886253832787</v>
      </c>
      <c r="R100" t="s" s="134">
        <v>120</v>
      </c>
      <c r="S100" s="135">
        <f>AVERAGE(G92:G100)</f>
        <v>28.4444444444444</v>
      </c>
      <c r="T100" s="97">
        <f>AVERAGE(I92:I100)</f>
        <v>0.286706395150269</v>
      </c>
      <c r="U100" t="s" s="134">
        <v>120</v>
      </c>
      <c r="V100" s="135">
        <f>AVERAGE(L92:L100)</f>
        <v>6.66666666666667</v>
      </c>
      <c r="W100" s="97">
        <f>AVERAGE(N92:N100)</f>
        <v>-1.39352240896359</v>
      </c>
    </row>
    <row r="101" ht="21.95" customHeight="1">
      <c r="A101" s="150">
        <v>2008</v>
      </c>
      <c r="B101" s="100">
        <v>52</v>
      </c>
      <c r="C101" s="83">
        <v>50.8</v>
      </c>
      <c r="D101" s="87">
        <v>0.976923076923077</v>
      </c>
      <c r="E101" s="40"/>
      <c r="F101" s="151">
        <v>2008</v>
      </c>
      <c r="G101" s="100">
        <v>35</v>
      </c>
      <c r="H101" s="83">
        <v>4.7</v>
      </c>
      <c r="I101" s="87">
        <v>0.134285714285714</v>
      </c>
      <c r="J101" s="40"/>
      <c r="K101" s="151">
        <v>2008</v>
      </c>
      <c r="L101" s="100">
        <v>9</v>
      </c>
      <c r="M101" s="83">
        <v>-12</v>
      </c>
      <c r="N101" s="89">
        <v>-1.33333333333333</v>
      </c>
      <c r="O101" t="s" s="131">
        <v>98</v>
      </c>
      <c r="P101" s="135">
        <f>AVERAGE(B92:B101)</f>
        <v>54.5</v>
      </c>
      <c r="Q101" s="97">
        <f>AVERAGE(D92:D101)</f>
        <v>1.34745515264314</v>
      </c>
      <c r="R101" t="s" s="134">
        <v>98</v>
      </c>
      <c r="S101" s="135">
        <f>AVERAGE(G92:G101)</f>
        <v>29.1</v>
      </c>
      <c r="T101" s="97">
        <f>AVERAGE(I92:I101)</f>
        <v>0.271464327063813</v>
      </c>
      <c r="U101" t="s" s="134">
        <v>98</v>
      </c>
      <c r="V101" s="135">
        <f>AVERAGE(L92:L101)</f>
        <v>6.9</v>
      </c>
      <c r="W101" s="97">
        <f>AVERAGE(N92:N101)</f>
        <v>-1.38683473389356</v>
      </c>
    </row>
    <row r="102" ht="21.95" customHeight="1">
      <c r="A102" s="150">
        <v>2009</v>
      </c>
      <c r="B102" s="100">
        <v>36</v>
      </c>
      <c r="C102" s="83">
        <v>47</v>
      </c>
      <c r="D102" s="87">
        <v>1.30555555555556</v>
      </c>
      <c r="E102" s="40"/>
      <c r="F102" s="151">
        <v>2009</v>
      </c>
      <c r="G102" s="100">
        <v>18</v>
      </c>
      <c r="H102" s="83">
        <v>5.8</v>
      </c>
      <c r="I102" s="87">
        <v>0.322222222222222</v>
      </c>
      <c r="J102" s="40"/>
      <c r="K102" s="151">
        <v>2009</v>
      </c>
      <c r="L102" s="100">
        <v>4</v>
      </c>
      <c r="M102" s="83">
        <v>-4.4</v>
      </c>
      <c r="N102" s="89">
        <v>-1.1</v>
      </c>
      <c r="O102" t="s" s="131">
        <v>119</v>
      </c>
      <c r="P102" s="135">
        <f>AVERAGE(B92:B102)</f>
        <v>52.8181818181818</v>
      </c>
      <c r="Q102" s="97">
        <f>AVERAGE(D92:D102)</f>
        <v>1.34364609836245</v>
      </c>
      <c r="R102" t="s" s="134">
        <v>119</v>
      </c>
      <c r="S102" s="135">
        <f>AVERAGE(G92:G102)</f>
        <v>28.0909090909091</v>
      </c>
      <c r="T102" s="97">
        <f>AVERAGE(I92:I102)</f>
        <v>0.276078681169123</v>
      </c>
      <c r="U102" t="s" s="134">
        <v>119</v>
      </c>
      <c r="V102" s="135">
        <f>AVERAGE(L92:L102)</f>
        <v>6.63636363636364</v>
      </c>
      <c r="W102" s="97">
        <f>AVERAGE(N92:N102)</f>
        <v>-1.3581512605042</v>
      </c>
    </row>
    <row r="103" ht="21.95" customHeight="1">
      <c r="A103" s="150">
        <v>2010</v>
      </c>
      <c r="B103" s="100">
        <v>57</v>
      </c>
      <c r="C103" s="83">
        <v>62.5</v>
      </c>
      <c r="D103" s="87">
        <v>1.09649122807018</v>
      </c>
      <c r="E103" s="40"/>
      <c r="F103" s="151">
        <v>2010</v>
      </c>
      <c r="G103" s="100">
        <v>38</v>
      </c>
      <c r="H103" s="83">
        <v>16.2</v>
      </c>
      <c r="I103" s="87">
        <v>0.426315789473684</v>
      </c>
      <c r="J103" s="40"/>
      <c r="K103" s="151">
        <v>2010</v>
      </c>
      <c r="L103" s="100">
        <v>5</v>
      </c>
      <c r="M103" s="83">
        <v>-5.3</v>
      </c>
      <c r="N103" s="89">
        <v>-1.06</v>
      </c>
      <c r="O103" t="s" s="131">
        <v>118</v>
      </c>
      <c r="P103" s="135">
        <f>AVERAGE(B92:B103)</f>
        <v>53.1666666666667</v>
      </c>
      <c r="Q103" s="97">
        <f>AVERAGE(D92:D103)</f>
        <v>1.32304985917143</v>
      </c>
      <c r="R103" t="s" s="134">
        <v>118</v>
      </c>
      <c r="S103" s="135">
        <f>AVERAGE(G92:G103)</f>
        <v>28.9166666666667</v>
      </c>
      <c r="T103" s="97">
        <f>AVERAGE(I92:I103)</f>
        <v>0.288598440194503</v>
      </c>
      <c r="U103" t="s" s="134">
        <v>118</v>
      </c>
      <c r="V103" s="135">
        <f>AVERAGE(L92:L103)</f>
        <v>6.5</v>
      </c>
      <c r="W103" s="97">
        <f>AVERAGE(N92:N103)</f>
        <v>-1.33104660045837</v>
      </c>
    </row>
    <row r="104" ht="21.95" customHeight="1">
      <c r="A104" s="150">
        <v>2011</v>
      </c>
      <c r="B104" s="100">
        <v>45</v>
      </c>
      <c r="C104" s="83">
        <v>60.3</v>
      </c>
      <c r="D104" s="87">
        <v>1.34</v>
      </c>
      <c r="E104" s="40"/>
      <c r="F104" s="151">
        <v>2011</v>
      </c>
      <c r="G104" s="100">
        <v>24</v>
      </c>
      <c r="H104" s="83">
        <v>10.8</v>
      </c>
      <c r="I104" s="87">
        <v>0.45</v>
      </c>
      <c r="J104" s="40"/>
      <c r="K104" s="151">
        <v>2011</v>
      </c>
      <c r="L104" s="100">
        <v>4</v>
      </c>
      <c r="M104" s="83">
        <v>-4.8</v>
      </c>
      <c r="N104" s="89">
        <v>-1.2</v>
      </c>
      <c r="O104" t="s" s="131">
        <v>117</v>
      </c>
      <c r="P104" s="135">
        <f>AVERAGE(B92:B104)</f>
        <v>52.5384615384615</v>
      </c>
      <c r="Q104" s="97">
        <f>AVERAGE(D92:D104)</f>
        <v>1.32435371615824</v>
      </c>
      <c r="R104" t="s" s="134">
        <v>117</v>
      </c>
      <c r="S104" s="135">
        <f>AVERAGE(G92:G104)</f>
        <v>28.5384615384615</v>
      </c>
      <c r="T104" s="97">
        <f>AVERAGE(I92:I104)</f>
        <v>0.301013944794926</v>
      </c>
      <c r="U104" t="s" s="134">
        <v>117</v>
      </c>
      <c r="V104" s="135">
        <f>AVERAGE(L92:L104)</f>
        <v>6.30769230769231</v>
      </c>
      <c r="W104" s="97">
        <f>AVERAGE(N92:N104)</f>
        <v>-1.32012605042017</v>
      </c>
    </row>
    <row r="105" ht="21.95" customHeight="1">
      <c r="A105" s="150">
        <v>2012</v>
      </c>
      <c r="B105" s="100">
        <v>55</v>
      </c>
      <c r="C105" s="83">
        <v>72.7</v>
      </c>
      <c r="D105" s="87">
        <v>1.32181818181818</v>
      </c>
      <c r="E105" s="40"/>
      <c r="F105" s="151">
        <v>2012</v>
      </c>
      <c r="G105" s="100">
        <v>28</v>
      </c>
      <c r="H105" s="83">
        <v>2.7</v>
      </c>
      <c r="I105" s="87">
        <v>0.09642857142857141</v>
      </c>
      <c r="J105" s="40"/>
      <c r="K105" s="151">
        <v>2012</v>
      </c>
      <c r="L105" s="100">
        <v>6</v>
      </c>
      <c r="M105" s="83">
        <v>-9.9</v>
      </c>
      <c r="N105" s="89">
        <v>-1.65</v>
      </c>
      <c r="O105" t="s" s="131">
        <v>116</v>
      </c>
      <c r="P105" s="135">
        <f>AVERAGE(B92:B105)</f>
        <v>52.7142857142857</v>
      </c>
      <c r="Q105" s="97">
        <f>AVERAGE(D92:D105)</f>
        <v>1.32417260656252</v>
      </c>
      <c r="R105" t="s" s="134">
        <v>116</v>
      </c>
      <c r="S105" s="135">
        <f>AVERAGE(G92:G105)</f>
        <v>28.5</v>
      </c>
      <c r="T105" s="97">
        <f>AVERAGE(I92:I105)</f>
        <v>0.286400703840187</v>
      </c>
      <c r="U105" t="s" s="134">
        <v>116</v>
      </c>
      <c r="V105" s="135">
        <f>AVERAGE(L92:L105)</f>
        <v>6.28571428571429</v>
      </c>
      <c r="W105" s="97">
        <f>AVERAGE(N92:N105)</f>
        <v>-1.34550096961862</v>
      </c>
    </row>
    <row r="106" ht="21.95" customHeight="1">
      <c r="A106" s="150">
        <v>2013</v>
      </c>
      <c r="B106" s="100">
        <v>35</v>
      </c>
      <c r="C106" s="83">
        <v>62.3</v>
      </c>
      <c r="D106" s="87">
        <v>1.78</v>
      </c>
      <c r="E106" s="40"/>
      <c r="F106" s="151">
        <v>2013</v>
      </c>
      <c r="G106" s="100">
        <v>16</v>
      </c>
      <c r="H106" s="83">
        <v>13.7</v>
      </c>
      <c r="I106" s="87">
        <v>0.85625</v>
      </c>
      <c r="J106" s="40"/>
      <c r="K106" s="151">
        <v>2013</v>
      </c>
      <c r="L106" s="100">
        <v>0</v>
      </c>
      <c r="M106" s="83">
        <v>0</v>
      </c>
      <c r="N106" s="89"/>
      <c r="O106" t="s" s="131">
        <v>115</v>
      </c>
      <c r="P106" s="135">
        <f>AVERAGE(B92:B106)</f>
        <v>51.5333333333333</v>
      </c>
      <c r="Q106" s="97">
        <f>AVERAGE(D92:D106)</f>
        <v>1.35456109945835</v>
      </c>
      <c r="R106" t="s" s="134">
        <v>115</v>
      </c>
      <c r="S106" s="135">
        <f>AVERAGE(G92:G106)</f>
        <v>27.6666666666667</v>
      </c>
      <c r="T106" s="97">
        <f>AVERAGE(I92:I106)</f>
        <v>0.324390656917507</v>
      </c>
      <c r="U106" t="s" s="134">
        <v>115</v>
      </c>
      <c r="V106" s="135">
        <f>AVERAGE(L92:L106)</f>
        <v>5.86666666666667</v>
      </c>
      <c r="W106" s="97">
        <f>AVERAGE(N92:N106)</f>
        <v>-1.34550096961862</v>
      </c>
    </row>
    <row r="107" ht="21.95" customHeight="1">
      <c r="A107" s="150">
        <v>2014</v>
      </c>
      <c r="B107" s="100">
        <v>60</v>
      </c>
      <c r="C107" s="83">
        <v>45.9</v>
      </c>
      <c r="D107" s="87">
        <v>0.765</v>
      </c>
      <c r="E107" s="40"/>
      <c r="F107" s="151">
        <v>2014</v>
      </c>
      <c r="G107" s="100">
        <v>44</v>
      </c>
      <c r="H107" s="83">
        <v>3.3</v>
      </c>
      <c r="I107" s="87">
        <v>0.075</v>
      </c>
      <c r="J107" s="40"/>
      <c r="K107" s="151">
        <v>2014</v>
      </c>
      <c r="L107" s="100">
        <v>15</v>
      </c>
      <c r="M107" s="83">
        <v>-19.6</v>
      </c>
      <c r="N107" s="89">
        <v>-1.30666666666667</v>
      </c>
      <c r="O107" t="s" s="131">
        <v>114</v>
      </c>
      <c r="P107" s="135">
        <f>AVERAGE(B92:B107)</f>
        <v>52.0625</v>
      </c>
      <c r="Q107" s="97">
        <f>AVERAGE(D92:D107)</f>
        <v>1.31771353074221</v>
      </c>
      <c r="R107" t="s" s="134">
        <v>114</v>
      </c>
      <c r="S107" s="135">
        <f>AVERAGE(G92:G107)</f>
        <v>28.6875</v>
      </c>
      <c r="T107" s="97">
        <f>AVERAGE(I92:I107)</f>
        <v>0.308803740860163</v>
      </c>
      <c r="U107" t="s" s="134">
        <v>114</v>
      </c>
      <c r="V107" s="135">
        <f>AVERAGE(L92:L107)</f>
        <v>6.4375</v>
      </c>
      <c r="W107" s="97">
        <f>AVERAGE(N92:N107)</f>
        <v>-1.34272709083634</v>
      </c>
    </row>
    <row r="108" ht="21.95" customHeight="1">
      <c r="A108" s="150">
        <v>2015</v>
      </c>
      <c r="B108" s="100">
        <v>56</v>
      </c>
      <c r="C108" s="83">
        <v>51.2</v>
      </c>
      <c r="D108" s="87">
        <v>0.914285714285714</v>
      </c>
      <c r="E108" s="40"/>
      <c r="F108" s="151">
        <v>2015</v>
      </c>
      <c r="G108" s="100">
        <v>35</v>
      </c>
      <c r="H108" s="83">
        <v>-1.2</v>
      </c>
      <c r="I108" s="87">
        <v>-0.0342857142857143</v>
      </c>
      <c r="J108" s="40"/>
      <c r="K108" s="151">
        <v>2015</v>
      </c>
      <c r="L108" s="100">
        <v>9</v>
      </c>
      <c r="M108" s="83">
        <v>-10.9</v>
      </c>
      <c r="N108" s="89">
        <v>-1.21111111111111</v>
      </c>
      <c r="O108" t="s" s="131">
        <v>113</v>
      </c>
      <c r="P108" s="135">
        <f>AVERAGE(B92:B108)</f>
        <v>52.2941176470588</v>
      </c>
      <c r="Q108" s="97">
        <f>AVERAGE(D92:D108)</f>
        <v>1.29398248271536</v>
      </c>
      <c r="R108" t="s" s="134">
        <v>113</v>
      </c>
      <c r="S108" s="135">
        <f>AVERAGE(G92:G108)</f>
        <v>29.0588235294118</v>
      </c>
      <c r="T108" s="97">
        <f>AVERAGE(I92:I108)</f>
        <v>0.288622008204523</v>
      </c>
      <c r="U108" t="s" s="134">
        <v>113</v>
      </c>
      <c r="V108" s="135">
        <f>AVERAGE(L92:L108)</f>
        <v>6.58823529411765</v>
      </c>
      <c r="W108" s="97">
        <f>AVERAGE(N92:N108)</f>
        <v>-1.33395269218799</v>
      </c>
    </row>
    <row r="109" ht="21.95" customHeight="1">
      <c r="A109" s="150">
        <v>2016</v>
      </c>
      <c r="B109" s="100">
        <v>45</v>
      </c>
      <c r="C109" s="83">
        <v>65.40000000000001</v>
      </c>
      <c r="D109" s="87">
        <v>1.45333333333333</v>
      </c>
      <c r="E109" s="40"/>
      <c r="F109" s="151">
        <v>2016</v>
      </c>
      <c r="G109" s="100">
        <v>22</v>
      </c>
      <c r="H109" s="83">
        <v>8.199999999999999</v>
      </c>
      <c r="I109" s="87">
        <v>0.372727272727273</v>
      </c>
      <c r="J109" s="40"/>
      <c r="K109" s="151">
        <v>2016</v>
      </c>
      <c r="L109" s="100">
        <v>3</v>
      </c>
      <c r="M109" s="83">
        <v>-3.5</v>
      </c>
      <c r="N109" s="89">
        <v>-1.16666666666667</v>
      </c>
      <c r="O109" t="s" s="131">
        <v>112</v>
      </c>
      <c r="P109" s="135">
        <f>AVERAGE(B92:B109)</f>
        <v>51.8888888888889</v>
      </c>
      <c r="Q109" s="97">
        <f>AVERAGE(D92:D109)</f>
        <v>1.30283530774969</v>
      </c>
      <c r="R109" t="s" s="134">
        <v>112</v>
      </c>
      <c r="S109" s="135">
        <f>AVERAGE(G92:G109)</f>
        <v>28.6666666666667</v>
      </c>
      <c r="T109" s="97">
        <f>AVERAGE(I92:I109)</f>
        <v>0.293294522900232</v>
      </c>
      <c r="U109" t="s" s="134">
        <v>112</v>
      </c>
      <c r="V109" s="135">
        <f>AVERAGE(L92:L109)</f>
        <v>6.38888888888889</v>
      </c>
      <c r="W109" s="97">
        <f>AVERAGE(N92:N109)</f>
        <v>-1.3234973155929</v>
      </c>
    </row>
    <row r="110" ht="21.95" customHeight="1">
      <c r="A110" s="150">
        <v>2017</v>
      </c>
      <c r="B110" s="100">
        <v>72</v>
      </c>
      <c r="C110" s="83">
        <v>70.09999999999999</v>
      </c>
      <c r="D110" s="87">
        <v>0.973611111111111</v>
      </c>
      <c r="E110" s="40"/>
      <c r="F110" s="151">
        <v>2017</v>
      </c>
      <c r="G110" s="100">
        <v>44</v>
      </c>
      <c r="H110" s="83">
        <v>-0.6</v>
      </c>
      <c r="I110" s="87">
        <v>-0.0136363636363636</v>
      </c>
      <c r="J110" s="40"/>
      <c r="K110" s="151">
        <v>2017</v>
      </c>
      <c r="L110" s="100">
        <v>16</v>
      </c>
      <c r="M110" s="83">
        <v>-24</v>
      </c>
      <c r="N110" s="89">
        <v>-1.5</v>
      </c>
      <c r="O110" t="s" s="131">
        <v>111</v>
      </c>
      <c r="P110" s="135">
        <f>AVERAGE(B92:B110)</f>
        <v>52.9473684210526</v>
      </c>
      <c r="Q110" s="97">
        <f>AVERAGE(D92:D110)</f>
        <v>1.28550771845292</v>
      </c>
      <c r="R110" t="s" s="134">
        <v>111</v>
      </c>
      <c r="S110" s="135">
        <f>AVERAGE(G92:G110)</f>
        <v>29.4736842105263</v>
      </c>
      <c r="T110" s="97">
        <f>AVERAGE(I92:I110)</f>
        <v>0.277140265714095</v>
      </c>
      <c r="U110" t="s" s="134">
        <v>111</v>
      </c>
      <c r="V110" s="135">
        <f>AVERAGE(L92:L110)</f>
        <v>6.89473684210526</v>
      </c>
      <c r="W110" s="97">
        <f>AVERAGE(N92:N110)</f>
        <v>-1.33387982644038</v>
      </c>
    </row>
    <row r="111" ht="21.95" customHeight="1">
      <c r="A111" s="150">
        <v>2018</v>
      </c>
      <c r="B111" s="100">
        <v>59</v>
      </c>
      <c r="C111" s="83">
        <v>23.3</v>
      </c>
      <c r="D111" s="87">
        <v>0.394915254237288</v>
      </c>
      <c r="E111" s="40"/>
      <c r="F111" s="151">
        <v>2018</v>
      </c>
      <c r="G111" s="100">
        <v>45</v>
      </c>
      <c r="H111" s="83">
        <v>-10</v>
      </c>
      <c r="I111" s="87">
        <v>-0.222222222222222</v>
      </c>
      <c r="J111" s="40"/>
      <c r="K111" s="151">
        <v>2018</v>
      </c>
      <c r="L111" s="100">
        <v>18</v>
      </c>
      <c r="M111" s="83">
        <v>-23.6</v>
      </c>
      <c r="N111" s="89">
        <v>-1.31111111111111</v>
      </c>
      <c r="O111" t="s" s="131">
        <v>110</v>
      </c>
      <c r="P111" s="135">
        <f>AVERAGE(B92:B111)</f>
        <v>53.25</v>
      </c>
      <c r="Q111" s="97">
        <f>AVERAGE(D92:D111)</f>
        <v>1.24097809524214</v>
      </c>
      <c r="R111" t="s" s="134">
        <v>110</v>
      </c>
      <c r="S111" s="135">
        <f>AVERAGE(G92:G111)</f>
        <v>30.25</v>
      </c>
      <c r="T111" s="97">
        <f>AVERAGE(I92:I111)</f>
        <v>0.252172141317279</v>
      </c>
      <c r="U111" t="s" s="134">
        <v>110</v>
      </c>
      <c r="V111" s="135">
        <f>AVERAGE(L92:L111)</f>
        <v>7.45</v>
      </c>
      <c r="W111" s="97">
        <f>AVERAGE(N92:N111)</f>
        <v>-1.33261489781098</v>
      </c>
    </row>
    <row r="112" ht="21.95" customHeight="1">
      <c r="A112" s="150">
        <v>2019</v>
      </c>
      <c r="B112" s="100">
        <v>62</v>
      </c>
      <c r="C112" s="83">
        <v>42.7</v>
      </c>
      <c r="D112" s="87">
        <v>0.688709677419355</v>
      </c>
      <c r="E112" s="40"/>
      <c r="F112" s="151">
        <v>2019</v>
      </c>
      <c r="G112" s="100">
        <v>41</v>
      </c>
      <c r="H112" s="83">
        <v>-10.1</v>
      </c>
      <c r="I112" s="87">
        <v>-0.246341463414634</v>
      </c>
      <c r="J112" s="40"/>
      <c r="K112" s="151">
        <v>2019</v>
      </c>
      <c r="L112" s="100">
        <v>19</v>
      </c>
      <c r="M112" s="83">
        <v>-28.3</v>
      </c>
      <c r="N112" s="89">
        <v>-1.48947368421053</v>
      </c>
      <c r="O112" s="96"/>
      <c r="P112" s="83"/>
      <c r="Q112" s="83"/>
      <c r="R112" s="84"/>
      <c r="S112" s="83"/>
      <c r="T112" s="83"/>
      <c r="U112" s="84"/>
      <c r="V112" s="83"/>
      <c r="W112" s="97"/>
    </row>
    <row r="113" ht="21.95" customHeight="1">
      <c r="A113" s="150">
        <v>2020</v>
      </c>
      <c r="B113" s="100">
        <v>60</v>
      </c>
      <c r="C113" s="83">
        <v>27.6</v>
      </c>
      <c r="D113" s="87">
        <v>0.46</v>
      </c>
      <c r="E113" s="40"/>
      <c r="F113" s="151">
        <v>2020</v>
      </c>
      <c r="G113" s="100">
        <v>38</v>
      </c>
      <c r="H113" s="83">
        <v>-27</v>
      </c>
      <c r="I113" s="87">
        <v>-0.710526315789474</v>
      </c>
      <c r="J113" s="40"/>
      <c r="K113" s="151">
        <v>2020</v>
      </c>
      <c r="L113" s="100">
        <v>19</v>
      </c>
      <c r="M113" s="83">
        <v>-38.5</v>
      </c>
      <c r="N113" s="89">
        <v>-2.02631578947368</v>
      </c>
      <c r="O113" s="96"/>
      <c r="P113" s="83"/>
      <c r="Q113" s="83"/>
      <c r="R113" s="84"/>
      <c r="S113" s="83"/>
      <c r="T113" s="83"/>
      <c r="U113" s="84"/>
      <c r="V113" s="83"/>
      <c r="W113" s="97"/>
    </row>
    <row r="114" ht="21.95" customHeight="1">
      <c r="A114" s="150">
        <v>2021</v>
      </c>
      <c r="B114" s="100">
        <v>49</v>
      </c>
      <c r="C114" s="83">
        <v>77.5</v>
      </c>
      <c r="D114" s="87">
        <v>1.58163265306122</v>
      </c>
      <c r="E114" s="40"/>
      <c r="F114" s="151">
        <v>2021</v>
      </c>
      <c r="G114" s="100">
        <v>23</v>
      </c>
      <c r="H114" s="83">
        <v>12.8</v>
      </c>
      <c r="I114" s="87">
        <v>0.556521739130435</v>
      </c>
      <c r="J114" s="40"/>
      <c r="K114" s="151">
        <v>2021</v>
      </c>
      <c r="L114" s="100">
        <v>3</v>
      </c>
      <c r="M114" s="83">
        <v>-2.8</v>
      </c>
      <c r="N114" s="89">
        <v>-0.933333333333333</v>
      </c>
      <c r="O114" s="96"/>
      <c r="P114" s="83"/>
      <c r="Q114" s="83"/>
      <c r="R114" s="84"/>
      <c r="S114" s="83"/>
      <c r="T114" s="83"/>
      <c r="U114" s="84"/>
      <c r="V114" s="83"/>
      <c r="W114" s="97"/>
    </row>
    <row r="115" ht="21.95" customHeight="1">
      <c r="A115" s="150">
        <v>2022</v>
      </c>
      <c r="B115" s="100">
        <v>43</v>
      </c>
      <c r="C115" s="83">
        <v>67.7</v>
      </c>
      <c r="D115" s="87">
        <v>1.57441860465116</v>
      </c>
      <c r="E115" s="40"/>
      <c r="F115" s="151">
        <v>2022</v>
      </c>
      <c r="G115" s="100">
        <v>22</v>
      </c>
      <c r="H115" s="83">
        <v>16.5</v>
      </c>
      <c r="I115" s="87">
        <v>0.75</v>
      </c>
      <c r="J115" s="40"/>
      <c r="K115" s="151">
        <v>2022</v>
      </c>
      <c r="L115" s="100">
        <v>1</v>
      </c>
      <c r="M115" s="83">
        <v>-1.3</v>
      </c>
      <c r="N115" s="89">
        <v>-1.3</v>
      </c>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94"/>
      <c r="C130" s="83"/>
      <c r="D130" s="87"/>
      <c r="E130" s="40"/>
      <c r="F130" s="88"/>
      <c r="G130" s="94"/>
      <c r="H130" s="83"/>
      <c r="I130" s="87"/>
      <c r="J130" s="40"/>
      <c r="K130" s="88"/>
      <c r="L130" s="94"/>
      <c r="M130" s="83"/>
      <c r="N130" s="89"/>
      <c r="O130" s="96"/>
      <c r="P130" s="83"/>
      <c r="Q130" s="83"/>
      <c r="R130" s="84"/>
      <c r="S130" s="83"/>
      <c r="T130" s="83"/>
      <c r="U130" s="84"/>
      <c r="V130" s="83"/>
      <c r="W130" s="97"/>
    </row>
    <row r="131" ht="21.95" customHeight="1">
      <c r="A131" s="86"/>
      <c r="B131" s="94"/>
      <c r="C131" s="83"/>
      <c r="D131" s="87"/>
      <c r="E131" s="40"/>
      <c r="F131" s="88"/>
      <c r="G131" s="94"/>
      <c r="H131" s="83"/>
      <c r="I131" s="87"/>
      <c r="J131" s="40"/>
      <c r="K131" s="88"/>
      <c r="L131" s="94"/>
      <c r="M131" s="83"/>
      <c r="N131" s="89"/>
      <c r="O131" s="96"/>
      <c r="P131" s="83"/>
      <c r="Q131" s="83"/>
      <c r="R131" s="84"/>
      <c r="S131" s="83"/>
      <c r="T131" s="83"/>
      <c r="U131" s="84"/>
      <c r="V131" s="83"/>
      <c r="W131" s="97"/>
    </row>
    <row r="132" ht="21.95" customHeight="1">
      <c r="A132" s="86"/>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s="86"/>
      <c r="B133" s="94"/>
      <c r="C133" s="83"/>
      <c r="D133" s="87"/>
      <c r="E133" s="40"/>
      <c r="F133" s="88"/>
      <c r="G133" s="94"/>
      <c r="H133" s="83"/>
      <c r="I133" s="87"/>
      <c r="J133" s="40"/>
      <c r="K133" s="88"/>
      <c r="L133" s="94"/>
      <c r="M133" s="83"/>
      <c r="N133" s="89"/>
      <c r="O133" s="96"/>
      <c r="P133" s="83"/>
      <c r="Q133" s="83"/>
      <c r="R133" s="84"/>
      <c r="S133" s="83"/>
      <c r="T133" s="83"/>
      <c r="U133" s="84"/>
      <c r="V133" s="83"/>
      <c r="W133" s="97"/>
    </row>
    <row r="134" ht="21.95" customHeight="1">
      <c r="A134" s="86"/>
      <c r="B134" s="94"/>
      <c r="C134" s="83"/>
      <c r="D134" s="87"/>
      <c r="E134" s="40"/>
      <c r="F134" s="88"/>
      <c r="G134" s="94"/>
      <c r="H134" s="83"/>
      <c r="I134" s="87"/>
      <c r="J134" s="40"/>
      <c r="K134" s="88"/>
      <c r="L134" s="94"/>
      <c r="M134" s="83"/>
      <c r="N134" s="89"/>
      <c r="O134" s="96"/>
      <c r="P134" s="83"/>
      <c r="Q134" s="83"/>
      <c r="R134" s="84"/>
      <c r="S134" s="83"/>
      <c r="T134" s="83"/>
      <c r="U134" s="84"/>
      <c r="V134" s="83"/>
      <c r="W134" s="97"/>
    </row>
    <row r="135" ht="21.95" customHeight="1">
      <c r="A135" s="86"/>
      <c r="B135" s="84"/>
      <c r="C135" s="83"/>
      <c r="D135" s="90"/>
      <c r="E135" s="40"/>
      <c r="F135" s="88"/>
      <c r="G135" s="84"/>
      <c r="H135" s="83"/>
      <c r="I135" s="90"/>
      <c r="J135" s="40"/>
      <c r="K135" s="88"/>
      <c r="L135" s="84"/>
      <c r="M135" s="83"/>
      <c r="N135" s="91"/>
      <c r="O135" s="96"/>
      <c r="P135" s="83"/>
      <c r="Q135" s="83"/>
      <c r="R135" s="84"/>
      <c r="S135" s="83"/>
      <c r="T135" s="83"/>
      <c r="U135" s="84"/>
      <c r="V135" s="83"/>
      <c r="W135" s="97"/>
    </row>
    <row r="136" ht="21.95" customHeight="1">
      <c r="A136" t="s" s="92">
        <v>97</v>
      </c>
      <c r="B136" s="94"/>
      <c r="C136" s="83"/>
      <c r="D136" s="87"/>
      <c r="E136" s="40"/>
      <c r="F136" s="88"/>
      <c r="G136" s="94"/>
      <c r="H136" s="83"/>
      <c r="I136" s="87"/>
      <c r="J136" s="40"/>
      <c r="K136" s="88"/>
      <c r="L136" s="94"/>
      <c r="M136" s="83"/>
      <c r="N136" s="89"/>
      <c r="O136" s="96"/>
      <c r="P136" s="83"/>
      <c r="Q136" s="83"/>
      <c r="R136" s="84"/>
      <c r="S136" s="83"/>
      <c r="T136" s="83"/>
      <c r="U136" s="84"/>
      <c r="V136" s="83"/>
      <c r="W136" s="97"/>
    </row>
    <row r="137" ht="21.95" customHeight="1">
      <c r="A137" t="s" s="93">
        <v>98</v>
      </c>
      <c r="B137" t="s" s="162">
        <v>142</v>
      </c>
      <c r="C137" s="83"/>
      <c r="D137" s="87"/>
      <c r="E137" s="40"/>
      <c r="F137" t="s" s="95">
        <v>98</v>
      </c>
      <c r="G137" t="s" s="162">
        <v>142</v>
      </c>
      <c r="H137" s="83"/>
      <c r="I137" s="87"/>
      <c r="J137" s="40"/>
      <c r="K137" t="s" s="95">
        <v>98</v>
      </c>
      <c r="L137" t="s" s="162">
        <v>142</v>
      </c>
      <c r="M137" s="83"/>
      <c r="N137" s="89"/>
      <c r="O137" s="96"/>
      <c r="P137" s="83"/>
      <c r="Q137" s="83"/>
      <c r="R137" s="84"/>
      <c r="S137" s="83"/>
      <c r="T137" s="83"/>
      <c r="U137" s="84"/>
      <c r="V137" s="83"/>
      <c r="W137" s="97"/>
    </row>
    <row r="138" ht="21.95" customHeight="1">
      <c r="A138" t="s" s="98">
        <v>99</v>
      </c>
      <c r="B138" s="83">
        <f>AVERAGE(B81:B90)</f>
        <v>25.9</v>
      </c>
      <c r="C138" s="83">
        <f>AVERAGE(C81:C90)</f>
        <v>43.35</v>
      </c>
      <c r="D138" s="87">
        <f>AVERAGE(D81:D90)</f>
        <v>1.74013416705182</v>
      </c>
      <c r="E138" s="40"/>
      <c r="F138" t="s" s="99">
        <v>99</v>
      </c>
      <c r="G138" s="83">
        <f>AVERAGE(G81:G90)</f>
        <v>11.6</v>
      </c>
      <c r="H138" s="83">
        <f>AVERAGE(H81:H90)</f>
        <v>7.37</v>
      </c>
      <c r="I138" s="87">
        <f>AVERAGE(I81:I90)</f>
        <v>0.6867740070387131</v>
      </c>
      <c r="J138" s="40"/>
      <c r="K138" t="s" s="99">
        <v>99</v>
      </c>
      <c r="L138" s="83">
        <f>AVERAGE(L81:L90)</f>
        <v>1.4</v>
      </c>
      <c r="M138" s="83">
        <f>AVERAGE(M81:M90)</f>
        <v>-1.46</v>
      </c>
      <c r="N138" s="89">
        <f>AVERAGE(N81:N90)</f>
        <v>-1.06388888888889</v>
      </c>
      <c r="O138" s="96"/>
      <c r="P138" s="83"/>
      <c r="Q138" s="83"/>
      <c r="R138" s="84"/>
      <c r="S138" s="83"/>
      <c r="T138" s="83"/>
      <c r="U138" s="84"/>
      <c r="V138" s="83"/>
      <c r="W138" s="97"/>
    </row>
    <row r="139" ht="21.95" customHeight="1">
      <c r="A139" t="s" s="98">
        <v>100</v>
      </c>
      <c r="B139" s="83">
        <f>AVERAGE(B92:B101)</f>
        <v>54.5</v>
      </c>
      <c r="C139" s="83">
        <f>AVERAGE(C92:C101)</f>
        <v>70.81</v>
      </c>
      <c r="D139" s="87">
        <f>AVERAGE(D92:D101)</f>
        <v>1.34745515264314</v>
      </c>
      <c r="E139" s="40"/>
      <c r="F139" t="s" s="99">
        <v>100</v>
      </c>
      <c r="G139" s="83">
        <f>AVERAGE(G92:G101)</f>
        <v>29.1</v>
      </c>
      <c r="H139" s="83">
        <f>AVERAGE(H92:H101)</f>
        <v>5.29</v>
      </c>
      <c r="I139" s="87">
        <f>AVERAGE(I92:I101)</f>
        <v>0.271464327063813</v>
      </c>
      <c r="J139" s="40"/>
      <c r="K139" t="s" s="99">
        <v>100</v>
      </c>
      <c r="L139" s="83">
        <f>AVERAGE(L92:L101)</f>
        <v>6.9</v>
      </c>
      <c r="M139" s="83">
        <f>AVERAGE(M92:M101)</f>
        <v>-10.63</v>
      </c>
      <c r="N139" s="89">
        <f>AVERAGE(N92:N101)</f>
        <v>-1.38683473389356</v>
      </c>
      <c r="O139" s="96"/>
      <c r="P139" s="83"/>
      <c r="Q139" s="83"/>
      <c r="R139" s="84"/>
      <c r="S139" s="83"/>
      <c r="T139" s="83"/>
      <c r="U139" s="84"/>
      <c r="V139" s="83"/>
      <c r="W139" s="97"/>
    </row>
    <row r="140" ht="21.95" customHeight="1">
      <c r="A140" s="105"/>
      <c r="B140" s="84"/>
      <c r="C140" s="84"/>
      <c r="D140" s="90"/>
      <c r="E140" s="40"/>
      <c r="F140" s="106"/>
      <c r="G140" s="84"/>
      <c r="H140" s="84"/>
      <c r="I140" s="90"/>
      <c r="J140" s="40"/>
      <c r="K140" s="106"/>
      <c r="L140" s="84"/>
      <c r="M140" s="84"/>
      <c r="N140" s="91"/>
      <c r="O140" s="96"/>
      <c r="P140" s="83"/>
      <c r="Q140" s="83"/>
      <c r="R140" s="84"/>
      <c r="S140" s="83"/>
      <c r="T140" s="83"/>
      <c r="U140" s="84"/>
      <c r="V140" s="83"/>
      <c r="W140" s="97"/>
    </row>
    <row r="141" ht="21.95" customHeight="1">
      <c r="A141" t="s" s="103">
        <v>102</v>
      </c>
      <c r="B141" s="83"/>
      <c r="C141" s="83"/>
      <c r="D141" s="87"/>
      <c r="E141" s="40"/>
      <c r="F141" t="s" s="104">
        <v>102</v>
      </c>
      <c r="G141" s="83"/>
      <c r="H141" s="83"/>
      <c r="I141" s="87"/>
      <c r="J141" s="40"/>
      <c r="K141" t="s" s="104">
        <v>102</v>
      </c>
      <c r="L141" s="83"/>
      <c r="M141" s="83"/>
      <c r="N141" s="89"/>
      <c r="O141" s="96"/>
      <c r="P141" s="83"/>
      <c r="Q141" s="83"/>
      <c r="R141" s="84"/>
      <c r="S141" s="83"/>
      <c r="T141" s="83"/>
      <c r="U141" s="84"/>
      <c r="V141" s="83"/>
      <c r="W141" s="97"/>
    </row>
    <row r="142" ht="21.95" customHeight="1">
      <c r="A142" t="s" s="103">
        <v>103</v>
      </c>
      <c r="B142" s="83"/>
      <c r="C142" s="83"/>
      <c r="D142" s="87"/>
      <c r="E142" s="40"/>
      <c r="F142" t="s" s="104">
        <v>103</v>
      </c>
      <c r="G142" s="83"/>
      <c r="H142" s="83"/>
      <c r="I142" s="87"/>
      <c r="J142" s="40"/>
      <c r="K142" t="s" s="104">
        <v>103</v>
      </c>
      <c r="L142" s="83"/>
      <c r="M142" s="83"/>
      <c r="N142" s="89"/>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93">
        <v>104</v>
      </c>
      <c r="B144" s="84"/>
      <c r="C144" s="84"/>
      <c r="D144" s="90"/>
      <c r="E144" s="40"/>
      <c r="F144" t="s" s="95">
        <v>104</v>
      </c>
      <c r="G144" s="84"/>
      <c r="H144" s="84"/>
      <c r="I144" s="90"/>
      <c r="J144" s="40"/>
      <c r="K144" t="s" s="95">
        <v>104</v>
      </c>
      <c r="L144" s="84"/>
      <c r="M144" s="84"/>
      <c r="N144" s="91"/>
      <c r="O144" s="96"/>
      <c r="P144" s="83"/>
      <c r="Q144" s="83"/>
      <c r="R144" s="84"/>
      <c r="S144" s="83"/>
      <c r="T144" s="83"/>
      <c r="U144" s="84"/>
      <c r="V144" s="83"/>
      <c r="W144" s="97"/>
    </row>
    <row r="145" ht="21.95" customHeight="1">
      <c r="A145" t="s" s="98">
        <v>99</v>
      </c>
      <c r="B145" s="83">
        <f>AVERAGE(B86:B90)</f>
        <v>31.6</v>
      </c>
      <c r="C145" s="83">
        <f>AVERAGE(C86:C90)</f>
        <v>52.38</v>
      </c>
      <c r="D145" s="87">
        <f>AVERAGE(D86:D90)</f>
        <v>1.65833586657116</v>
      </c>
      <c r="E145" s="40"/>
      <c r="F145" t="s" s="99">
        <v>99</v>
      </c>
      <c r="G145" s="83">
        <f>AVERAGE(G86:G90)</f>
        <v>14.6</v>
      </c>
      <c r="H145" s="83">
        <f>AVERAGE(H86:H90)</f>
        <v>9.460000000000001</v>
      </c>
      <c r="I145" s="87">
        <f>AVERAGE(I86:I90)</f>
        <v>0.6649924585218711</v>
      </c>
      <c r="J145" s="40"/>
      <c r="K145" t="s" s="99">
        <v>99</v>
      </c>
      <c r="L145" s="83">
        <f>AVERAGE(L86:L90)</f>
        <v>2</v>
      </c>
      <c r="M145" s="83">
        <f>AVERAGE(M86:M90)</f>
        <v>-2.08</v>
      </c>
      <c r="N145" s="89">
        <f>AVERAGE(N86:N90)</f>
        <v>-0.977777777777777</v>
      </c>
      <c r="O145" s="96"/>
      <c r="P145" s="83"/>
      <c r="Q145" s="83"/>
      <c r="R145" s="84"/>
      <c r="S145" s="83"/>
      <c r="T145" s="83"/>
      <c r="U145" s="84"/>
      <c r="V145" s="83"/>
      <c r="W145" s="97"/>
    </row>
    <row r="146" ht="21.95" customHeight="1">
      <c r="A146" t="s" s="98">
        <v>100</v>
      </c>
      <c r="B146" s="83">
        <f>AVERAGE(B92:B96)</f>
        <v>54.4</v>
      </c>
      <c r="C146" s="83">
        <f>AVERAGE(C92:C96)</f>
        <v>87.98</v>
      </c>
      <c r="D146" s="87">
        <f>AVERAGE(D92:D96)</f>
        <v>1.65755805448971</v>
      </c>
      <c r="E146" s="40"/>
      <c r="F146" t="s" s="99">
        <v>100</v>
      </c>
      <c r="G146" s="83">
        <f>AVERAGE(G92:G96)</f>
        <v>22.8</v>
      </c>
      <c r="H146" s="83">
        <f>AVERAGE(H92:H96)</f>
        <v>4.98</v>
      </c>
      <c r="I146" s="87">
        <f>AVERAGE(I92:I96)</f>
        <v>0.29783709888973</v>
      </c>
      <c r="J146" s="40"/>
      <c r="K146" t="s" s="99">
        <v>100</v>
      </c>
      <c r="L146" s="83">
        <f>AVERAGE(L92:L96)</f>
        <v>5</v>
      </c>
      <c r="M146" s="83">
        <f>AVERAGE(M92:M96)</f>
        <v>-7.6</v>
      </c>
      <c r="N146" s="89">
        <f>AVERAGE(N92:N96)</f>
        <v>-1.41964285714286</v>
      </c>
      <c r="O146" s="96"/>
      <c r="P146" s="83"/>
      <c r="Q146" s="83"/>
      <c r="R146" s="84"/>
      <c r="S146" s="83"/>
      <c r="T146" s="83"/>
      <c r="U146" s="84"/>
      <c r="V146" s="83"/>
      <c r="W146" s="97"/>
    </row>
    <row r="147" ht="21.95" customHeight="1">
      <c r="A147" s="105"/>
      <c r="B147" s="84"/>
      <c r="C147" s="84"/>
      <c r="D147" s="90"/>
      <c r="E147" s="40"/>
      <c r="F147" s="106"/>
      <c r="G147" s="84"/>
      <c r="H147" s="84"/>
      <c r="I147" s="90"/>
      <c r="J147" s="40"/>
      <c r="K147" s="106"/>
      <c r="L147" s="84"/>
      <c r="M147" s="84"/>
      <c r="N147" s="91"/>
      <c r="O147" s="96"/>
      <c r="P147" s="83"/>
      <c r="Q147" s="83"/>
      <c r="R147" s="84"/>
      <c r="S147" s="83"/>
      <c r="T147" s="83"/>
      <c r="U147" s="84"/>
      <c r="V147" s="83"/>
      <c r="W147" s="97"/>
    </row>
    <row r="148" ht="21.95" customHeight="1">
      <c r="A148" t="s" s="103">
        <v>102</v>
      </c>
      <c r="B148" s="83"/>
      <c r="C148" s="83"/>
      <c r="D148" s="87"/>
      <c r="E148" s="40"/>
      <c r="F148" t="s" s="104">
        <v>102</v>
      </c>
      <c r="G148" s="83"/>
      <c r="H148" s="83"/>
      <c r="I148" s="87"/>
      <c r="J148" s="40"/>
      <c r="K148" t="s" s="104">
        <v>102</v>
      </c>
      <c r="L148" s="83"/>
      <c r="M148" s="83"/>
      <c r="N148" s="89"/>
      <c r="O148" s="96"/>
      <c r="P148" s="83"/>
      <c r="Q148" s="83"/>
      <c r="R148" s="84"/>
      <c r="S148" s="83"/>
      <c r="T148" s="83"/>
      <c r="U148" s="84"/>
      <c r="V148" s="83"/>
      <c r="W148" s="97"/>
    </row>
    <row r="149" ht="21.95" customHeight="1">
      <c r="A149" t="s" s="103">
        <v>103</v>
      </c>
      <c r="B149" s="83"/>
      <c r="C149" s="83"/>
      <c r="D149" s="87"/>
      <c r="E149" s="40"/>
      <c r="F149" t="s" s="104">
        <v>103</v>
      </c>
      <c r="G149" s="83"/>
      <c r="H149" s="83"/>
      <c r="I149" s="87"/>
      <c r="J149" s="40"/>
      <c r="K149" t="s" s="104">
        <v>103</v>
      </c>
      <c r="L149" s="83"/>
      <c r="M149" s="83"/>
      <c r="N149" s="89"/>
      <c r="O149" s="96"/>
      <c r="P149" s="83"/>
      <c r="Q149" s="83"/>
      <c r="R149" s="84"/>
      <c r="S149" s="83"/>
      <c r="T149" s="83"/>
      <c r="U149" s="84"/>
      <c r="V149" s="83"/>
      <c r="W149" s="97"/>
    </row>
    <row r="150" ht="21.95" customHeight="1">
      <c r="A150" s="105"/>
      <c r="B150" s="83"/>
      <c r="C150" s="83"/>
      <c r="D150" s="87"/>
      <c r="E150" s="40"/>
      <c r="F150" s="106"/>
      <c r="G150" s="84"/>
      <c r="H150" s="83"/>
      <c r="I150" s="87"/>
      <c r="J150" s="40"/>
      <c r="K150" s="106"/>
      <c r="L150" s="84"/>
      <c r="M150" s="83"/>
      <c r="N150" s="89"/>
      <c r="O150" s="96"/>
      <c r="P150" s="83"/>
      <c r="Q150" s="83"/>
      <c r="R150" s="84"/>
      <c r="S150" s="83"/>
      <c r="T150" s="83"/>
      <c r="U150" s="84"/>
      <c r="V150" s="83"/>
      <c r="W150" s="97"/>
    </row>
    <row r="151" ht="21.95" customHeight="1">
      <c r="A151" s="105"/>
      <c r="B151" s="107"/>
      <c r="C151" t="s" s="108">
        <v>105</v>
      </c>
      <c r="D151" s="87"/>
      <c r="E151" s="40"/>
      <c r="F151" s="106"/>
      <c r="G151" s="84"/>
      <c r="H151" s="83"/>
      <c r="I151" s="87"/>
      <c r="J151" s="40"/>
      <c r="K151" s="106"/>
      <c r="L151" s="84"/>
      <c r="M151" s="83"/>
      <c r="N151" s="89"/>
      <c r="O151" s="96"/>
      <c r="P151" s="83"/>
      <c r="Q151" s="83"/>
      <c r="R151" s="84"/>
      <c r="S151" s="83"/>
      <c r="T151" s="83"/>
      <c r="U151" s="84"/>
      <c r="V151" s="83"/>
      <c r="W151" s="97"/>
    </row>
    <row r="152" ht="22.75" customHeight="1">
      <c r="A152" s="109"/>
      <c r="B152" s="110"/>
      <c r="C152" t="s" s="111">
        <v>106</v>
      </c>
      <c r="D152" s="112"/>
      <c r="E152" s="113"/>
      <c r="F152" s="114"/>
      <c r="G152" s="115"/>
      <c r="H152" s="116"/>
      <c r="I152" s="112"/>
      <c r="J152" s="113"/>
      <c r="K152" s="114"/>
      <c r="L152" s="115"/>
      <c r="M152" s="116"/>
      <c r="N152" s="117"/>
      <c r="O152" s="118"/>
      <c r="P152" s="116"/>
      <c r="Q152" s="116"/>
      <c r="R152" s="115"/>
      <c r="S152" s="116"/>
      <c r="T152" s="116"/>
      <c r="U152" s="115"/>
      <c r="V152" s="116"/>
      <c r="W152"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9.xml><?xml version="1.0" encoding="utf-8"?>
<worksheet xmlns:r="http://schemas.openxmlformats.org/officeDocument/2006/relationships" xmlns="http://schemas.openxmlformats.org/spreadsheetml/2006/main">
  <dimension ref="A1:W148"/>
  <sheetViews>
    <sheetView workbookViewId="0" showGridLines="0" defaultGridColor="1"/>
  </sheetViews>
  <sheetFormatPr defaultColWidth="16.3333" defaultRowHeight="19.9" customHeight="1" outlineLevelRow="0" outlineLevelCol="0"/>
  <cols>
    <col min="1" max="1" width="10" style="317" customWidth="1"/>
    <col min="2" max="4" width="12.1719" style="317" customWidth="1"/>
    <col min="5" max="5" width="1.35156" style="317" customWidth="1"/>
    <col min="6" max="6" width="10" style="317" customWidth="1"/>
    <col min="7" max="9" width="12.1719" style="317" customWidth="1"/>
    <col min="10" max="10" width="1.35156" style="317" customWidth="1"/>
    <col min="11" max="11" width="10" style="317" customWidth="1"/>
    <col min="12" max="14" width="12.1719" style="317" customWidth="1"/>
    <col min="15" max="15" width="10.8516" style="317" customWidth="1"/>
    <col min="16" max="17" width="6.5" style="317" customWidth="1"/>
    <col min="18" max="18" width="10.8516" style="317" customWidth="1"/>
    <col min="19" max="20" width="6.5" style="317" customWidth="1"/>
    <col min="21" max="21" width="10.8516" style="317" customWidth="1"/>
    <col min="22" max="23" width="6.5" style="317" customWidth="1"/>
    <col min="24" max="16384" width="16.3516" style="317" customWidth="1"/>
  </cols>
  <sheetData>
    <row r="1" ht="64.15" customHeight="1">
      <c r="A1" t="s" s="164">
        <v>134</v>
      </c>
      <c r="B1" t="s" s="27">
        <v>40</v>
      </c>
      <c r="C1" t="s" s="27">
        <v>41</v>
      </c>
      <c r="D1" t="s" s="28">
        <v>42</v>
      </c>
      <c r="E1" s="29"/>
      <c r="F1" t="s" s="30">
        <v>349</v>
      </c>
      <c r="G1" t="s" s="27">
        <v>44</v>
      </c>
      <c r="H1" t="s" s="27">
        <v>45</v>
      </c>
      <c r="I1" t="s" s="28">
        <v>46</v>
      </c>
      <c r="J1" s="29"/>
      <c r="K1" t="s" s="30">
        <v>165</v>
      </c>
      <c r="L1" t="s" s="27">
        <v>48</v>
      </c>
      <c r="M1" t="s" s="27">
        <v>49</v>
      </c>
      <c r="N1" t="s" s="31">
        <v>50</v>
      </c>
      <c r="O1" t="s" s="32">
        <v>51</v>
      </c>
      <c r="P1" t="s" s="33">
        <v>52</v>
      </c>
      <c r="Q1" s="34"/>
      <c r="R1" t="s" s="35">
        <v>51</v>
      </c>
      <c r="S1" t="s" s="33">
        <v>53</v>
      </c>
      <c r="T1" s="34"/>
      <c r="U1" t="s" s="35">
        <v>51</v>
      </c>
      <c r="V1" t="s" s="33">
        <v>54</v>
      </c>
      <c r="W1" s="36"/>
    </row>
    <row r="2" ht="22.6" customHeight="1">
      <c r="A2" s="221"/>
      <c r="B2" s="38"/>
      <c r="C2" s="38"/>
      <c r="D2" s="39"/>
      <c r="E2" s="40"/>
      <c r="F2" s="41"/>
      <c r="G2" s="38"/>
      <c r="H2" s="38"/>
      <c r="I2" s="39"/>
      <c r="J2" s="40"/>
      <c r="K2" s="41"/>
      <c r="L2" s="38"/>
      <c r="M2" s="38"/>
      <c r="N2" s="42"/>
      <c r="O2" s="139"/>
      <c r="P2" t="s" s="140">
        <v>55</v>
      </c>
      <c r="Q2" t="s" s="141">
        <v>56</v>
      </c>
      <c r="R2" s="142"/>
      <c r="S2" t="s" s="140">
        <v>55</v>
      </c>
      <c r="T2" t="s" s="141">
        <v>56</v>
      </c>
      <c r="U2" s="142"/>
      <c r="V2" t="s" s="140">
        <v>55</v>
      </c>
      <c r="W2" t="s" s="141">
        <v>56</v>
      </c>
    </row>
    <row r="3" ht="22.25" customHeight="1">
      <c r="A3" s="143">
        <v>1914</v>
      </c>
      <c r="B3" s="144">
        <v>39</v>
      </c>
      <c r="C3" s="78">
        <v>80</v>
      </c>
      <c r="D3" s="79">
        <v>2.05128205128205</v>
      </c>
      <c r="E3" s="40"/>
      <c r="F3" s="145">
        <v>1914</v>
      </c>
      <c r="G3" s="144">
        <v>24</v>
      </c>
      <c r="H3" s="78">
        <v>29.3</v>
      </c>
      <c r="I3" s="79">
        <v>1.22083333333333</v>
      </c>
      <c r="J3" s="40"/>
      <c r="K3" s="145">
        <v>1914</v>
      </c>
      <c r="L3" s="144">
        <v>2</v>
      </c>
      <c r="M3" s="78">
        <v>-2.2</v>
      </c>
      <c r="N3" s="81">
        <v>-1.1</v>
      </c>
      <c r="O3" s="152"/>
      <c r="P3" s="135"/>
      <c r="Q3" s="97"/>
      <c r="R3" s="153"/>
      <c r="S3" s="135"/>
      <c r="T3" s="97"/>
      <c r="U3" s="153"/>
      <c r="V3" s="135"/>
      <c r="W3" s="97"/>
    </row>
    <row r="4" ht="21.95" customHeight="1">
      <c r="A4" s="150">
        <v>1915</v>
      </c>
      <c r="B4" s="100">
        <v>47</v>
      </c>
      <c r="C4" s="83">
        <v>74.3</v>
      </c>
      <c r="D4" s="87">
        <v>1.58085106382979</v>
      </c>
      <c r="E4" s="40"/>
      <c r="F4" s="151">
        <v>1915</v>
      </c>
      <c r="G4" s="100">
        <v>32</v>
      </c>
      <c r="H4" s="83">
        <v>26.2</v>
      </c>
      <c r="I4" s="87">
        <v>0.81875</v>
      </c>
      <c r="J4" s="40"/>
      <c r="K4" s="151">
        <v>1915</v>
      </c>
      <c r="L4" s="100">
        <v>9</v>
      </c>
      <c r="M4" s="83">
        <v>-5.4</v>
      </c>
      <c r="N4" s="89">
        <v>-0.6</v>
      </c>
      <c r="O4" s="152"/>
      <c r="P4" s="135"/>
      <c r="Q4" s="97"/>
      <c r="R4" s="153"/>
      <c r="S4" s="135"/>
      <c r="T4" s="97"/>
      <c r="U4" s="153"/>
      <c r="V4" s="135"/>
      <c r="W4" s="97"/>
    </row>
    <row r="5" ht="21.95" customHeight="1">
      <c r="A5" s="150">
        <v>1916</v>
      </c>
      <c r="B5" s="100">
        <v>25</v>
      </c>
      <c r="C5" s="83">
        <v>63.3</v>
      </c>
      <c r="D5" s="87">
        <v>2.532</v>
      </c>
      <c r="E5" s="40"/>
      <c r="F5" s="151">
        <v>1916</v>
      </c>
      <c r="G5" s="100">
        <v>8</v>
      </c>
      <c r="H5" s="83">
        <v>8.1</v>
      </c>
      <c r="I5" s="87">
        <v>1.0125</v>
      </c>
      <c r="J5" s="40"/>
      <c r="K5" s="151">
        <v>1916</v>
      </c>
      <c r="L5" s="100">
        <v>1</v>
      </c>
      <c r="M5" s="83">
        <v>-0.6</v>
      </c>
      <c r="N5" s="89">
        <v>-0.6</v>
      </c>
      <c r="O5" s="152"/>
      <c r="P5" s="135"/>
      <c r="Q5" s="97"/>
      <c r="R5" s="153"/>
      <c r="S5" s="135"/>
      <c r="T5" s="97"/>
      <c r="U5" s="153"/>
      <c r="V5" s="135"/>
      <c r="W5" s="97"/>
    </row>
    <row r="6" ht="21.95" customHeight="1">
      <c r="A6" s="150">
        <v>1917</v>
      </c>
      <c r="B6" s="100">
        <v>58</v>
      </c>
      <c r="C6" s="83">
        <v>79.2</v>
      </c>
      <c r="D6" s="87">
        <v>1.36551724137931</v>
      </c>
      <c r="E6" s="40"/>
      <c r="F6" s="151">
        <v>1917</v>
      </c>
      <c r="G6" s="100">
        <v>42</v>
      </c>
      <c r="H6" s="83">
        <v>27.1</v>
      </c>
      <c r="I6" s="87">
        <v>0.6452380952380951</v>
      </c>
      <c r="J6" s="40"/>
      <c r="K6" s="151">
        <v>1917</v>
      </c>
      <c r="L6" s="100">
        <v>12</v>
      </c>
      <c r="M6" s="83">
        <v>-14</v>
      </c>
      <c r="N6" s="89">
        <v>-1.16666666666667</v>
      </c>
      <c r="O6" s="152"/>
      <c r="P6" s="135"/>
      <c r="Q6" s="97"/>
      <c r="R6" s="153"/>
      <c r="S6" s="135"/>
      <c r="T6" s="97"/>
      <c r="U6" s="153"/>
      <c r="V6" s="135"/>
      <c r="W6" s="97"/>
    </row>
    <row r="7" ht="21.95" customHeight="1">
      <c r="A7" s="150">
        <v>1918</v>
      </c>
      <c r="B7" s="100">
        <v>57</v>
      </c>
      <c r="C7" s="83">
        <v>83.40000000000001</v>
      </c>
      <c r="D7" s="87">
        <v>1.46315789473684</v>
      </c>
      <c r="E7" s="40"/>
      <c r="F7" s="151">
        <v>1918</v>
      </c>
      <c r="G7" s="100">
        <v>31</v>
      </c>
      <c r="H7" s="83">
        <v>-0.3</v>
      </c>
      <c r="I7" s="87">
        <v>-0.00967741935483871</v>
      </c>
      <c r="J7" s="40"/>
      <c r="K7" s="151">
        <v>1918</v>
      </c>
      <c r="L7" s="100">
        <v>16</v>
      </c>
      <c r="M7" s="83">
        <v>-24</v>
      </c>
      <c r="N7" s="89">
        <v>-1.5</v>
      </c>
      <c r="O7" s="152"/>
      <c r="P7" s="135"/>
      <c r="Q7" s="97"/>
      <c r="R7" s="153"/>
      <c r="S7" s="135"/>
      <c r="T7" s="97"/>
      <c r="U7" s="153"/>
      <c r="V7" s="135"/>
      <c r="W7" s="97"/>
    </row>
    <row r="8" ht="21.95" customHeight="1">
      <c r="A8" s="150">
        <v>1919</v>
      </c>
      <c r="B8" s="100">
        <v>58</v>
      </c>
      <c r="C8" s="83">
        <v>75.2</v>
      </c>
      <c r="D8" s="87">
        <v>1.29655172413793</v>
      </c>
      <c r="E8" s="40"/>
      <c r="F8" s="151">
        <v>1919</v>
      </c>
      <c r="G8" s="100">
        <v>41</v>
      </c>
      <c r="H8" s="83">
        <v>20.2</v>
      </c>
      <c r="I8" s="87">
        <v>0.492682926829268</v>
      </c>
      <c r="J8" s="40"/>
      <c r="K8" s="151">
        <v>1919</v>
      </c>
      <c r="L8" s="100">
        <v>12</v>
      </c>
      <c r="M8" s="83">
        <v>-19</v>
      </c>
      <c r="N8" s="89">
        <v>-1.58333333333333</v>
      </c>
      <c r="O8" s="152"/>
      <c r="P8" s="135"/>
      <c r="Q8" s="97"/>
      <c r="R8" s="153"/>
      <c r="S8" s="135"/>
      <c r="T8" s="97"/>
      <c r="U8" s="153"/>
      <c r="V8" s="135"/>
      <c r="W8" s="97"/>
    </row>
    <row r="9" ht="21.95" customHeight="1">
      <c r="A9" s="150">
        <v>1920</v>
      </c>
      <c r="B9" s="100">
        <v>26</v>
      </c>
      <c r="C9" s="83">
        <v>58.8</v>
      </c>
      <c r="D9" s="87">
        <v>2.26153846153846</v>
      </c>
      <c r="E9" s="40"/>
      <c r="F9" s="151">
        <v>1920</v>
      </c>
      <c r="G9" s="100">
        <v>11</v>
      </c>
      <c r="H9" s="83">
        <v>11.3</v>
      </c>
      <c r="I9" s="87">
        <v>1.02727272727273</v>
      </c>
      <c r="J9" s="40"/>
      <c r="K9" s="151">
        <v>1920</v>
      </c>
      <c r="L9" s="100">
        <v>1</v>
      </c>
      <c r="M9" s="83">
        <v>-1.5</v>
      </c>
      <c r="N9" s="89">
        <v>-1.5</v>
      </c>
      <c r="O9" s="152"/>
      <c r="P9" s="135"/>
      <c r="Q9" s="97"/>
      <c r="R9" s="153"/>
      <c r="S9" s="135"/>
      <c r="T9" s="97"/>
      <c r="U9" s="153"/>
      <c r="V9" s="135"/>
      <c r="W9" s="97"/>
    </row>
    <row r="10" ht="21.95" customHeight="1">
      <c r="A10" s="150">
        <v>1921</v>
      </c>
      <c r="B10" s="100">
        <v>18</v>
      </c>
      <c r="C10" s="83">
        <v>48.6</v>
      </c>
      <c r="D10" s="87">
        <v>2.7</v>
      </c>
      <c r="E10" s="40"/>
      <c r="F10" s="151">
        <v>1921</v>
      </c>
      <c r="G10" s="100">
        <v>5</v>
      </c>
      <c r="H10" s="83">
        <v>8.5</v>
      </c>
      <c r="I10" s="87">
        <v>1.7</v>
      </c>
      <c r="J10" s="40"/>
      <c r="K10" s="151">
        <v>1921</v>
      </c>
      <c r="L10" s="100">
        <v>0</v>
      </c>
      <c r="M10" s="83">
        <v>0</v>
      </c>
      <c r="N10" s="89"/>
      <c r="O10" s="152"/>
      <c r="P10" s="135"/>
      <c r="Q10" s="97"/>
      <c r="R10" s="153"/>
      <c r="S10" s="135"/>
      <c r="T10" s="97"/>
      <c r="U10" s="153"/>
      <c r="V10" s="135"/>
      <c r="W10" s="97"/>
    </row>
    <row r="11" ht="21.95" customHeight="1">
      <c r="A11" s="150">
        <v>1922</v>
      </c>
      <c r="B11" s="100">
        <v>40</v>
      </c>
      <c r="C11" s="83">
        <v>64</v>
      </c>
      <c r="D11" s="87">
        <v>1.6</v>
      </c>
      <c r="E11" s="40"/>
      <c r="F11" s="151">
        <v>1922</v>
      </c>
      <c r="G11" s="100">
        <v>27</v>
      </c>
      <c r="H11" s="83">
        <v>21.9</v>
      </c>
      <c r="I11" s="87">
        <v>0.811111111111111</v>
      </c>
      <c r="J11" s="40"/>
      <c r="K11" s="151">
        <v>1922</v>
      </c>
      <c r="L11" s="100">
        <v>6</v>
      </c>
      <c r="M11" s="83">
        <v>-1.9</v>
      </c>
      <c r="N11" s="89">
        <v>-0.316666666666667</v>
      </c>
      <c r="O11" s="152"/>
      <c r="P11" s="135"/>
      <c r="Q11" s="97"/>
      <c r="R11" s="153"/>
      <c r="S11" s="135"/>
      <c r="T11" s="97"/>
      <c r="U11" s="153"/>
      <c r="V11" s="135"/>
      <c r="W11" s="97"/>
    </row>
    <row r="12" ht="21.95" customHeight="1">
      <c r="A12" s="150">
        <v>1923</v>
      </c>
      <c r="B12" s="100">
        <v>39</v>
      </c>
      <c r="C12" s="83">
        <v>85.5</v>
      </c>
      <c r="D12" s="87">
        <v>2.19230769230769</v>
      </c>
      <c r="E12" s="40"/>
      <c r="F12" s="151">
        <v>1923</v>
      </c>
      <c r="G12" s="100">
        <v>22</v>
      </c>
      <c r="H12" s="83">
        <v>25.6</v>
      </c>
      <c r="I12" s="87">
        <v>1.16363636363636</v>
      </c>
      <c r="J12" s="40"/>
      <c r="K12" s="151">
        <v>1923</v>
      </c>
      <c r="L12" s="100">
        <v>4</v>
      </c>
      <c r="M12" s="83">
        <v>-1.8</v>
      </c>
      <c r="N12" s="89">
        <v>-0.45</v>
      </c>
      <c r="O12" s="152"/>
      <c r="P12" s="135"/>
      <c r="Q12" s="97"/>
      <c r="R12" s="153"/>
      <c r="S12" s="135"/>
      <c r="T12" s="97"/>
      <c r="U12" s="153"/>
      <c r="V12" s="135"/>
      <c r="W12" s="97"/>
    </row>
    <row r="13" ht="21.95" customHeight="1">
      <c r="A13" s="150">
        <v>1924</v>
      </c>
      <c r="B13" s="100">
        <v>35</v>
      </c>
      <c r="C13" s="83">
        <v>63.6</v>
      </c>
      <c r="D13" s="87">
        <v>1.81714285714286</v>
      </c>
      <c r="E13" s="40"/>
      <c r="F13" s="151">
        <v>1924</v>
      </c>
      <c r="G13" s="100">
        <v>22</v>
      </c>
      <c r="H13" s="83">
        <v>19.1</v>
      </c>
      <c r="I13" s="87">
        <v>0.8681818181818181</v>
      </c>
      <c r="J13" s="40"/>
      <c r="K13" s="151">
        <v>1924</v>
      </c>
      <c r="L13" s="100">
        <v>8</v>
      </c>
      <c r="M13" s="83">
        <v>-1.7</v>
      </c>
      <c r="N13" s="89">
        <v>-0.2125</v>
      </c>
      <c r="O13" s="152"/>
      <c r="P13" s="135"/>
      <c r="Q13" s="97"/>
      <c r="R13" s="153"/>
      <c r="S13" s="135"/>
      <c r="T13" s="97"/>
      <c r="U13" s="153"/>
      <c r="V13" s="135"/>
      <c r="W13" s="97"/>
    </row>
    <row r="14" ht="21.95" customHeight="1">
      <c r="A14" s="150">
        <v>1925</v>
      </c>
      <c r="B14" s="100">
        <v>50</v>
      </c>
      <c r="C14" s="83">
        <v>88.40000000000001</v>
      </c>
      <c r="D14" s="87">
        <v>1.768</v>
      </c>
      <c r="E14" s="40"/>
      <c r="F14" s="151">
        <v>1925</v>
      </c>
      <c r="G14" s="100">
        <v>28</v>
      </c>
      <c r="H14" s="83">
        <v>15.7</v>
      </c>
      <c r="I14" s="87">
        <v>0.5607142857142861</v>
      </c>
      <c r="J14" s="40"/>
      <c r="K14" s="151">
        <v>1925</v>
      </c>
      <c r="L14" s="100">
        <v>10</v>
      </c>
      <c r="M14" s="83">
        <v>-7.4</v>
      </c>
      <c r="N14" s="89">
        <v>-0.74</v>
      </c>
      <c r="O14" s="152"/>
      <c r="P14" s="135"/>
      <c r="Q14" s="97"/>
      <c r="R14" s="153"/>
      <c r="S14" s="135"/>
      <c r="T14" s="97"/>
      <c r="U14" s="153"/>
      <c r="V14" s="135"/>
      <c r="W14" s="97"/>
    </row>
    <row r="15" ht="21.95" customHeight="1">
      <c r="A15" s="150">
        <v>1926</v>
      </c>
      <c r="B15" s="100">
        <v>17</v>
      </c>
      <c r="C15" s="83">
        <v>46.9</v>
      </c>
      <c r="D15" s="87">
        <v>2.75882352941176</v>
      </c>
      <c r="E15" s="40"/>
      <c r="F15" s="151">
        <v>1926</v>
      </c>
      <c r="G15" s="100">
        <v>7</v>
      </c>
      <c r="H15" s="83">
        <v>11.8</v>
      </c>
      <c r="I15" s="87">
        <v>1.68571428571429</v>
      </c>
      <c r="J15" s="40"/>
      <c r="K15" s="151">
        <v>1926</v>
      </c>
      <c r="L15" s="100">
        <v>0</v>
      </c>
      <c r="M15" s="83">
        <v>0</v>
      </c>
      <c r="N15" s="89"/>
      <c r="O15" s="152"/>
      <c r="P15" s="135"/>
      <c r="Q15" s="97"/>
      <c r="R15" s="153"/>
      <c r="S15" s="135"/>
      <c r="T15" s="97"/>
      <c r="U15" s="153"/>
      <c r="V15" s="135"/>
      <c r="W15" s="97"/>
    </row>
    <row r="16" ht="21.95" customHeight="1">
      <c r="A16" s="150">
        <v>1927</v>
      </c>
      <c r="B16" s="100">
        <v>4</v>
      </c>
      <c r="C16" s="83">
        <v>12.8</v>
      </c>
      <c r="D16" s="87">
        <v>3.2</v>
      </c>
      <c r="E16" s="40"/>
      <c r="F16" s="151">
        <v>1927</v>
      </c>
      <c r="G16" s="100">
        <v>1</v>
      </c>
      <c r="H16" s="83">
        <v>1.7</v>
      </c>
      <c r="I16" s="87">
        <v>1.7</v>
      </c>
      <c r="J16" s="40"/>
      <c r="K16" s="151">
        <v>1927</v>
      </c>
      <c r="L16" s="100">
        <v>0</v>
      </c>
      <c r="M16" s="83">
        <v>0</v>
      </c>
      <c r="N16" s="89"/>
      <c r="O16" s="152"/>
      <c r="P16" s="135"/>
      <c r="Q16" s="97"/>
      <c r="R16" s="153"/>
      <c r="S16" s="135"/>
      <c r="T16" s="97"/>
      <c r="U16" s="153"/>
      <c r="V16" s="135"/>
      <c r="W16" s="97"/>
    </row>
    <row r="17" ht="21.95" customHeight="1">
      <c r="A17" s="150">
        <v>1928</v>
      </c>
      <c r="B17" s="100">
        <v>8</v>
      </c>
      <c r="C17" s="83">
        <v>26</v>
      </c>
      <c r="D17" s="87">
        <v>3.25</v>
      </c>
      <c r="E17" s="40"/>
      <c r="F17" s="151">
        <v>1928</v>
      </c>
      <c r="G17" s="100">
        <v>1</v>
      </c>
      <c r="H17" s="83">
        <v>2.2</v>
      </c>
      <c r="I17" s="87">
        <v>2.2</v>
      </c>
      <c r="J17" s="40"/>
      <c r="K17" s="151">
        <v>1928</v>
      </c>
      <c r="L17" s="100">
        <v>0</v>
      </c>
      <c r="M17" s="83">
        <v>0</v>
      </c>
      <c r="N17" s="89"/>
      <c r="O17" s="152"/>
      <c r="P17" s="135"/>
      <c r="Q17" s="97"/>
      <c r="R17" s="153"/>
      <c r="S17" s="135"/>
      <c r="T17" s="97"/>
      <c r="U17" s="153"/>
      <c r="V17" s="135"/>
      <c r="W17" s="97"/>
    </row>
    <row r="18" ht="21.95" customHeight="1">
      <c r="A18" s="150">
        <v>1929</v>
      </c>
      <c r="B18" s="100">
        <v>46</v>
      </c>
      <c r="C18" s="83">
        <v>95.40000000000001</v>
      </c>
      <c r="D18" s="87">
        <v>2.07391304347826</v>
      </c>
      <c r="E18" s="40"/>
      <c r="F18" s="151">
        <v>1929</v>
      </c>
      <c r="G18" s="100">
        <v>24</v>
      </c>
      <c r="H18" s="83">
        <v>24</v>
      </c>
      <c r="I18" s="87">
        <v>1</v>
      </c>
      <c r="J18" s="40"/>
      <c r="K18" s="151">
        <v>1929</v>
      </c>
      <c r="L18" s="100">
        <v>6</v>
      </c>
      <c r="M18" s="83">
        <v>-2.8</v>
      </c>
      <c r="N18" s="89">
        <v>-0.466666666666667</v>
      </c>
      <c r="O18" s="152"/>
      <c r="P18" s="135"/>
      <c r="Q18" s="97"/>
      <c r="R18" s="153"/>
      <c r="S18" s="135"/>
      <c r="T18" s="97"/>
      <c r="U18" s="153"/>
      <c r="V18" s="135"/>
      <c r="W18" s="97"/>
    </row>
    <row r="19" ht="21.95" customHeight="1">
      <c r="A19" s="150">
        <v>1930</v>
      </c>
      <c r="B19" s="100">
        <v>31</v>
      </c>
      <c r="C19" s="83">
        <v>64.8</v>
      </c>
      <c r="D19" s="87">
        <v>2.09032258064516</v>
      </c>
      <c r="E19" s="40"/>
      <c r="F19" s="151">
        <v>1930</v>
      </c>
      <c r="G19" s="100">
        <v>17</v>
      </c>
      <c r="H19" s="83">
        <v>18.6</v>
      </c>
      <c r="I19" s="87">
        <v>1.09411764705882</v>
      </c>
      <c r="J19" s="40"/>
      <c r="K19" s="151">
        <v>1930</v>
      </c>
      <c r="L19" s="100">
        <v>4</v>
      </c>
      <c r="M19" s="83">
        <v>-3.9</v>
      </c>
      <c r="N19" s="89">
        <v>-0.975</v>
      </c>
      <c r="O19" s="152"/>
      <c r="P19" s="135"/>
      <c r="Q19" s="97"/>
      <c r="R19" s="153"/>
      <c r="S19" s="135"/>
      <c r="T19" s="97"/>
      <c r="U19" s="153"/>
      <c r="V19" s="135"/>
      <c r="W19" s="97"/>
    </row>
    <row r="20" ht="21.95" customHeight="1">
      <c r="A20" s="150">
        <v>1931</v>
      </c>
      <c r="B20" s="100">
        <v>34</v>
      </c>
      <c r="C20" s="83">
        <v>59.5</v>
      </c>
      <c r="D20" s="87">
        <v>1.75</v>
      </c>
      <c r="E20" s="40"/>
      <c r="F20" s="151">
        <v>1931</v>
      </c>
      <c r="G20" s="100">
        <v>21</v>
      </c>
      <c r="H20" s="83">
        <v>15.6</v>
      </c>
      <c r="I20" s="87">
        <v>0.742857142857143</v>
      </c>
      <c r="J20" s="40"/>
      <c r="K20" s="151">
        <v>1931</v>
      </c>
      <c r="L20" s="100">
        <v>8</v>
      </c>
      <c r="M20" s="83">
        <v>-4.7</v>
      </c>
      <c r="N20" s="89">
        <v>-0.5875</v>
      </c>
      <c r="O20" s="152"/>
      <c r="P20" s="135"/>
      <c r="Q20" s="97"/>
      <c r="R20" s="153"/>
      <c r="S20" s="135"/>
      <c r="T20" s="97"/>
      <c r="U20" s="153"/>
      <c r="V20" s="135"/>
      <c r="W20" s="97"/>
    </row>
    <row r="21" ht="21.95" customHeight="1">
      <c r="A21" s="150">
        <v>1932</v>
      </c>
      <c r="B21" s="100">
        <v>42</v>
      </c>
      <c r="C21" s="83">
        <v>74.40000000000001</v>
      </c>
      <c r="D21" s="87">
        <v>1.77142857142857</v>
      </c>
      <c r="E21" s="40"/>
      <c r="F21" s="151">
        <v>1932</v>
      </c>
      <c r="G21" s="100">
        <v>28</v>
      </c>
      <c r="H21" s="83">
        <v>24.3</v>
      </c>
      <c r="I21" s="87">
        <v>0.867857142857143</v>
      </c>
      <c r="J21" s="40"/>
      <c r="K21" s="151">
        <v>1932</v>
      </c>
      <c r="L21" s="100">
        <v>7</v>
      </c>
      <c r="M21" s="83">
        <v>-7.8</v>
      </c>
      <c r="N21" s="89">
        <v>-1.11428571428571</v>
      </c>
      <c r="O21" s="152"/>
      <c r="P21" s="135"/>
      <c r="Q21" s="97"/>
      <c r="R21" s="153"/>
      <c r="S21" s="135"/>
      <c r="T21" s="97"/>
      <c r="U21" s="153"/>
      <c r="V21" s="135"/>
      <c r="W21" s="97"/>
    </row>
    <row r="22" ht="21.95" customHeight="1">
      <c r="A22" s="150">
        <v>1933</v>
      </c>
      <c r="B22" s="100">
        <v>37</v>
      </c>
      <c r="C22" s="83">
        <v>67</v>
      </c>
      <c r="D22" s="87">
        <v>1.81081081081081</v>
      </c>
      <c r="E22" s="40"/>
      <c r="F22" s="151">
        <v>1933</v>
      </c>
      <c r="G22" s="100">
        <v>22</v>
      </c>
      <c r="H22" s="83">
        <v>23.6</v>
      </c>
      <c r="I22" s="87">
        <v>1.07272727272727</v>
      </c>
      <c r="J22" s="40"/>
      <c r="K22" s="151">
        <v>1933</v>
      </c>
      <c r="L22" s="100">
        <v>2</v>
      </c>
      <c r="M22" s="83">
        <v>-0.1</v>
      </c>
      <c r="N22" s="89">
        <v>-0.05</v>
      </c>
      <c r="O22" s="152"/>
      <c r="P22" s="135"/>
      <c r="Q22" s="97"/>
      <c r="R22" s="153"/>
      <c r="S22" s="135"/>
      <c r="T22" s="97"/>
      <c r="U22" s="153"/>
      <c r="V22" s="135"/>
      <c r="W22" s="97"/>
    </row>
    <row r="23" ht="21.95" customHeight="1">
      <c r="A23" s="150">
        <v>1934</v>
      </c>
      <c r="B23" s="100">
        <v>48</v>
      </c>
      <c r="C23" s="83">
        <v>90.8</v>
      </c>
      <c r="D23" s="87">
        <v>1.89166666666667</v>
      </c>
      <c r="E23" s="40"/>
      <c r="F23" s="151">
        <v>1934</v>
      </c>
      <c r="G23" s="100">
        <v>27</v>
      </c>
      <c r="H23" s="83">
        <v>23.4</v>
      </c>
      <c r="I23" s="87">
        <v>0.866666666666667</v>
      </c>
      <c r="J23" s="40"/>
      <c r="K23" s="151">
        <v>1934</v>
      </c>
      <c r="L23" s="100">
        <v>5</v>
      </c>
      <c r="M23" s="83">
        <v>-4.4</v>
      </c>
      <c r="N23" s="89">
        <v>-0.88</v>
      </c>
      <c r="O23" s="152"/>
      <c r="P23" s="135"/>
      <c r="Q23" s="97"/>
      <c r="R23" s="153"/>
      <c r="S23" s="135"/>
      <c r="T23" s="97"/>
      <c r="U23" s="153"/>
      <c r="V23" s="135"/>
      <c r="W23" s="97"/>
    </row>
    <row r="24" ht="21.95" customHeight="1">
      <c r="A24" s="150">
        <v>1935</v>
      </c>
      <c r="B24" s="100">
        <v>50</v>
      </c>
      <c r="C24" s="83">
        <v>74.5</v>
      </c>
      <c r="D24" s="87">
        <v>1.49</v>
      </c>
      <c r="E24" s="40"/>
      <c r="F24" s="151">
        <v>1935</v>
      </c>
      <c r="G24" s="100">
        <v>31</v>
      </c>
      <c r="H24" s="83">
        <v>14.3</v>
      </c>
      <c r="I24" s="87">
        <v>0.461290322580645</v>
      </c>
      <c r="J24" s="40"/>
      <c r="K24" s="151">
        <v>1935</v>
      </c>
      <c r="L24" s="100">
        <v>9</v>
      </c>
      <c r="M24" s="83">
        <v>-9.9</v>
      </c>
      <c r="N24" s="89">
        <v>-1.1</v>
      </c>
      <c r="O24" s="152"/>
      <c r="P24" s="135"/>
      <c r="Q24" s="97"/>
      <c r="R24" s="153"/>
      <c r="S24" s="135"/>
      <c r="T24" s="97"/>
      <c r="U24" s="153"/>
      <c r="V24" s="135"/>
      <c r="W24" s="97"/>
    </row>
    <row r="25" ht="21.95" customHeight="1">
      <c r="A25" s="150">
        <v>1936</v>
      </c>
      <c r="B25" s="100">
        <v>35</v>
      </c>
      <c r="C25" s="83">
        <v>61.6</v>
      </c>
      <c r="D25" s="87">
        <v>1.76</v>
      </c>
      <c r="E25" s="40"/>
      <c r="F25" s="151">
        <v>1936</v>
      </c>
      <c r="G25" s="100">
        <v>20</v>
      </c>
      <c r="H25" s="83">
        <v>13.3</v>
      </c>
      <c r="I25" s="87">
        <v>0.665</v>
      </c>
      <c r="J25" s="40"/>
      <c r="K25" s="151">
        <v>1936</v>
      </c>
      <c r="L25" s="100">
        <v>5</v>
      </c>
      <c r="M25" s="83">
        <v>-3</v>
      </c>
      <c r="N25" s="89">
        <v>-0.6</v>
      </c>
      <c r="O25" s="152"/>
      <c r="P25" s="135"/>
      <c r="Q25" s="97"/>
      <c r="R25" s="153"/>
      <c r="S25" s="135"/>
      <c r="T25" s="97"/>
      <c r="U25" s="153"/>
      <c r="V25" s="135"/>
      <c r="W25" s="97"/>
    </row>
    <row r="26" ht="21.95" customHeight="1">
      <c r="A26" s="150">
        <v>1937</v>
      </c>
      <c r="B26" s="100">
        <v>45</v>
      </c>
      <c r="C26" s="83">
        <v>77</v>
      </c>
      <c r="D26" s="87">
        <v>1.71111111111111</v>
      </c>
      <c r="E26" s="40"/>
      <c r="F26" s="151">
        <v>1937</v>
      </c>
      <c r="G26" s="100">
        <v>28</v>
      </c>
      <c r="H26" s="83">
        <v>20.6</v>
      </c>
      <c r="I26" s="87">
        <v>0.735714285714286</v>
      </c>
      <c r="J26" s="40"/>
      <c r="K26" s="151">
        <v>1937</v>
      </c>
      <c r="L26" s="100">
        <v>7</v>
      </c>
      <c r="M26" s="83">
        <v>-9.4</v>
      </c>
      <c r="N26" s="89">
        <v>-1.34285714285714</v>
      </c>
      <c r="O26" s="152"/>
      <c r="P26" s="135"/>
      <c r="Q26" s="97"/>
      <c r="R26" s="153"/>
      <c r="S26" s="135"/>
      <c r="T26" s="97"/>
      <c r="U26" s="153"/>
      <c r="V26" s="135"/>
      <c r="W26" s="97"/>
    </row>
    <row r="27" ht="21.95" customHeight="1">
      <c r="A27" s="150">
        <v>1938</v>
      </c>
      <c r="B27" s="100">
        <v>30</v>
      </c>
      <c r="C27" s="83">
        <v>75.5</v>
      </c>
      <c r="D27" s="87">
        <v>2.51666666666667</v>
      </c>
      <c r="E27" s="40"/>
      <c r="F27" s="151">
        <v>1938</v>
      </c>
      <c r="G27" s="100">
        <v>7</v>
      </c>
      <c r="H27" s="83">
        <v>1.6</v>
      </c>
      <c r="I27" s="87">
        <v>0.228571428571429</v>
      </c>
      <c r="J27" s="40"/>
      <c r="K27" s="151">
        <v>1938</v>
      </c>
      <c r="L27" s="100">
        <v>3</v>
      </c>
      <c r="M27" s="83">
        <v>-5.2</v>
      </c>
      <c r="N27" s="89">
        <v>-1.73333333333333</v>
      </c>
      <c r="O27" s="152"/>
      <c r="P27" s="135"/>
      <c r="Q27" s="97"/>
      <c r="R27" s="153"/>
      <c r="S27" s="135"/>
      <c r="T27" s="97"/>
      <c r="U27" s="153"/>
      <c r="V27" s="135"/>
      <c r="W27" s="97"/>
    </row>
    <row r="28" ht="21.95" customHeight="1">
      <c r="A28" s="150">
        <v>1939</v>
      </c>
      <c r="B28" s="100">
        <v>28</v>
      </c>
      <c r="C28" s="83">
        <v>75.8</v>
      </c>
      <c r="D28" s="87">
        <v>2.70714285714286</v>
      </c>
      <c r="E28" s="40"/>
      <c r="F28" s="151">
        <v>1939</v>
      </c>
      <c r="G28" s="100">
        <v>7</v>
      </c>
      <c r="H28" s="83">
        <v>8.800000000000001</v>
      </c>
      <c r="I28" s="87">
        <v>1.25714285714286</v>
      </c>
      <c r="J28" s="40"/>
      <c r="K28" s="151">
        <v>1939</v>
      </c>
      <c r="L28" s="100">
        <v>1</v>
      </c>
      <c r="M28" s="83">
        <v>-2.3</v>
      </c>
      <c r="N28" s="89">
        <v>-2.3</v>
      </c>
      <c r="O28" s="152"/>
      <c r="P28" s="135"/>
      <c r="Q28" s="97"/>
      <c r="R28" s="153"/>
      <c r="S28" s="135"/>
      <c r="T28" s="97"/>
      <c r="U28" s="153"/>
      <c r="V28" s="135"/>
      <c r="W28" s="97"/>
    </row>
    <row r="29" ht="21.95" customHeight="1">
      <c r="A29" s="150">
        <v>1940</v>
      </c>
      <c r="B29" s="100">
        <v>44</v>
      </c>
      <c r="C29" s="83">
        <v>56.1</v>
      </c>
      <c r="D29" s="87">
        <v>1.275</v>
      </c>
      <c r="E29" s="40"/>
      <c r="F29" s="151">
        <v>1940</v>
      </c>
      <c r="G29" s="100">
        <v>33</v>
      </c>
      <c r="H29" s="83">
        <v>20.2</v>
      </c>
      <c r="I29" s="87">
        <v>0.612121212121212</v>
      </c>
      <c r="J29" s="40"/>
      <c r="K29" s="151">
        <v>1940</v>
      </c>
      <c r="L29" s="100">
        <v>11</v>
      </c>
      <c r="M29" s="83">
        <v>-9.199999999999999</v>
      </c>
      <c r="N29" s="89">
        <v>-0.836363636363636</v>
      </c>
      <c r="O29" s="152"/>
      <c r="P29" s="135"/>
      <c r="Q29" s="97"/>
      <c r="R29" s="153"/>
      <c r="S29" s="135"/>
      <c r="T29" s="97"/>
      <c r="U29" s="153"/>
      <c r="V29" s="135"/>
      <c r="W29" s="97"/>
    </row>
    <row r="30" ht="21.95" customHeight="1">
      <c r="A30" s="150">
        <v>1941</v>
      </c>
      <c r="B30" s="100">
        <v>51</v>
      </c>
      <c r="C30" s="83">
        <v>98</v>
      </c>
      <c r="D30" s="87">
        <v>1.92156862745098</v>
      </c>
      <c r="E30" s="40"/>
      <c r="F30" s="151">
        <v>1941</v>
      </c>
      <c r="G30" s="100">
        <v>27</v>
      </c>
      <c r="H30" s="83">
        <v>19.3</v>
      </c>
      <c r="I30" s="87">
        <v>0.714814814814815</v>
      </c>
      <c r="J30" s="40"/>
      <c r="K30" s="151">
        <v>1941</v>
      </c>
      <c r="L30" s="100">
        <v>9</v>
      </c>
      <c r="M30" s="83">
        <v>-5.3</v>
      </c>
      <c r="N30" s="89">
        <v>-0.588888888888889</v>
      </c>
      <c r="O30" s="152"/>
      <c r="P30" s="135"/>
      <c r="Q30" s="97"/>
      <c r="R30" s="153"/>
      <c r="S30" s="135"/>
      <c r="T30" s="97"/>
      <c r="U30" s="153"/>
      <c r="V30" s="135"/>
      <c r="W30" s="97"/>
    </row>
    <row r="31" ht="21.95" customHeight="1">
      <c r="A31" s="150">
        <v>1942</v>
      </c>
      <c r="B31" s="100">
        <v>21</v>
      </c>
      <c r="C31" s="83">
        <v>60.2</v>
      </c>
      <c r="D31" s="87">
        <v>2.86666666666667</v>
      </c>
      <c r="E31" s="40"/>
      <c r="F31" s="151">
        <v>1942</v>
      </c>
      <c r="G31" s="100">
        <v>5</v>
      </c>
      <c r="H31" s="83">
        <v>9.800000000000001</v>
      </c>
      <c r="I31" s="87">
        <v>1.96</v>
      </c>
      <c r="J31" s="40"/>
      <c r="K31" s="151">
        <v>1942</v>
      </c>
      <c r="L31" s="100">
        <v>0</v>
      </c>
      <c r="M31" s="83">
        <v>0</v>
      </c>
      <c r="N31" s="89"/>
      <c r="O31" s="152"/>
      <c r="P31" s="135"/>
      <c r="Q31" s="97"/>
      <c r="R31" s="153"/>
      <c r="S31" s="135"/>
      <c r="T31" s="97"/>
      <c r="U31" s="153"/>
      <c r="V31" s="135"/>
      <c r="W31" s="97"/>
    </row>
    <row r="32" ht="21.95" customHeight="1">
      <c r="A32" s="150">
        <v>1943</v>
      </c>
      <c r="B32" s="100">
        <v>52</v>
      </c>
      <c r="C32" s="83">
        <v>79.7</v>
      </c>
      <c r="D32" s="87">
        <v>1.53269230769231</v>
      </c>
      <c r="E32" s="40"/>
      <c r="F32" s="151">
        <v>1943</v>
      </c>
      <c r="G32" s="100">
        <v>34</v>
      </c>
      <c r="H32" s="83">
        <v>23.5</v>
      </c>
      <c r="I32" s="87">
        <v>0.6911764705882349</v>
      </c>
      <c r="J32" s="40"/>
      <c r="K32" s="151">
        <v>1943</v>
      </c>
      <c r="L32" s="100">
        <v>9</v>
      </c>
      <c r="M32" s="83">
        <v>-6.5</v>
      </c>
      <c r="N32" s="89">
        <v>-0.722222222222222</v>
      </c>
      <c r="O32" s="152"/>
      <c r="P32" s="135"/>
      <c r="Q32" s="97"/>
      <c r="R32" s="153"/>
      <c r="S32" s="135"/>
      <c r="T32" s="97"/>
      <c r="U32" s="153"/>
      <c r="V32" s="135"/>
      <c r="W32" s="97"/>
    </row>
    <row r="33" ht="21.95" customHeight="1">
      <c r="A33" s="150">
        <v>1944</v>
      </c>
      <c r="B33" s="100">
        <v>30</v>
      </c>
      <c r="C33" s="83">
        <v>74.3</v>
      </c>
      <c r="D33" s="87">
        <v>2.47666666666667</v>
      </c>
      <c r="E33" s="40"/>
      <c r="F33" s="151">
        <v>1944</v>
      </c>
      <c r="G33" s="100">
        <v>13</v>
      </c>
      <c r="H33" s="83">
        <v>18.1</v>
      </c>
      <c r="I33" s="87">
        <v>1.39230769230769</v>
      </c>
      <c r="J33" s="40"/>
      <c r="K33" s="151">
        <v>1944</v>
      </c>
      <c r="L33" s="100">
        <v>1</v>
      </c>
      <c r="M33" s="83">
        <v>-0.2</v>
      </c>
      <c r="N33" s="89">
        <v>-0.2</v>
      </c>
      <c r="O33" s="152"/>
      <c r="P33" s="135"/>
      <c r="Q33" s="97"/>
      <c r="R33" s="153"/>
      <c r="S33" s="135"/>
      <c r="T33" s="97"/>
      <c r="U33" s="153"/>
      <c r="V33" s="135"/>
      <c r="W33" s="97"/>
    </row>
    <row r="34" ht="21.95" customHeight="1">
      <c r="A34" s="150">
        <v>1945</v>
      </c>
      <c r="B34" s="100">
        <v>28</v>
      </c>
      <c r="C34" s="83">
        <v>65.5</v>
      </c>
      <c r="D34" s="87">
        <v>2.33928571428571</v>
      </c>
      <c r="E34" s="40"/>
      <c r="F34" s="151">
        <v>1945</v>
      </c>
      <c r="G34" s="100">
        <v>11</v>
      </c>
      <c r="H34" s="83">
        <v>9.1</v>
      </c>
      <c r="I34" s="87">
        <v>0.827272727272727</v>
      </c>
      <c r="J34" s="40"/>
      <c r="K34" s="151">
        <v>1945</v>
      </c>
      <c r="L34" s="100">
        <v>3</v>
      </c>
      <c r="M34" s="83">
        <v>-3.9</v>
      </c>
      <c r="N34" s="89">
        <v>-1.3</v>
      </c>
      <c r="O34" s="152"/>
      <c r="P34" s="135"/>
      <c r="Q34" s="97"/>
      <c r="R34" s="153"/>
      <c r="S34" s="135"/>
      <c r="T34" s="97"/>
      <c r="U34" s="153"/>
      <c r="V34" s="135"/>
      <c r="W34" s="97"/>
    </row>
    <row r="35" ht="21.95" customHeight="1">
      <c r="A35" s="150">
        <v>1946</v>
      </c>
      <c r="B35" s="100">
        <v>68</v>
      </c>
      <c r="C35" s="83">
        <v>105.8</v>
      </c>
      <c r="D35" s="87">
        <v>1.55588235294118</v>
      </c>
      <c r="E35" s="40"/>
      <c r="F35" s="151">
        <v>1946</v>
      </c>
      <c r="G35" s="100">
        <v>42</v>
      </c>
      <c r="H35" s="83">
        <v>19.5</v>
      </c>
      <c r="I35" s="87">
        <v>0.464285714285714</v>
      </c>
      <c r="J35" s="40"/>
      <c r="K35" s="151">
        <v>1946</v>
      </c>
      <c r="L35" s="100">
        <v>13</v>
      </c>
      <c r="M35" s="83">
        <v>-16.2</v>
      </c>
      <c r="N35" s="89">
        <v>-1.24615384615385</v>
      </c>
      <c r="O35" s="152"/>
      <c r="P35" s="135"/>
      <c r="Q35" s="97"/>
      <c r="R35" s="153"/>
      <c r="S35" s="135"/>
      <c r="T35" s="97"/>
      <c r="U35" s="153"/>
      <c r="V35" s="135"/>
      <c r="W35" s="97"/>
    </row>
    <row r="36" ht="21.95" customHeight="1">
      <c r="A36" s="150">
        <v>1947</v>
      </c>
      <c r="B36" s="100">
        <v>37</v>
      </c>
      <c r="C36" s="83">
        <v>68.2</v>
      </c>
      <c r="D36" s="87">
        <v>1.84324324324324</v>
      </c>
      <c r="E36" s="40"/>
      <c r="F36" s="151">
        <v>1947</v>
      </c>
      <c r="G36" s="100">
        <v>20</v>
      </c>
      <c r="H36" s="83">
        <v>9.699999999999999</v>
      </c>
      <c r="I36" s="87">
        <v>0.485</v>
      </c>
      <c r="J36" s="40"/>
      <c r="K36" s="151">
        <v>1947</v>
      </c>
      <c r="L36" s="100">
        <v>7</v>
      </c>
      <c r="M36" s="83">
        <v>-8.699999999999999</v>
      </c>
      <c r="N36" s="89">
        <v>-1.24285714285714</v>
      </c>
      <c r="O36" s="152"/>
      <c r="P36" s="135"/>
      <c r="Q36" s="97"/>
      <c r="R36" s="153"/>
      <c r="S36" s="135"/>
      <c r="T36" s="97"/>
      <c r="U36" s="153"/>
      <c r="V36" s="135"/>
      <c r="W36" s="97"/>
    </row>
    <row r="37" ht="21.95" customHeight="1">
      <c r="A37" s="150">
        <v>1948</v>
      </c>
      <c r="B37" s="100">
        <v>51</v>
      </c>
      <c r="C37" s="83">
        <v>97.3</v>
      </c>
      <c r="D37" s="87">
        <v>1.9078431372549</v>
      </c>
      <c r="E37" s="40"/>
      <c r="F37" s="151">
        <v>1948</v>
      </c>
      <c r="G37" s="100">
        <v>27</v>
      </c>
      <c r="H37" s="83">
        <v>22.3</v>
      </c>
      <c r="I37" s="87">
        <v>0.825925925925926</v>
      </c>
      <c r="J37" s="40"/>
      <c r="K37" s="151">
        <v>1948</v>
      </c>
      <c r="L37" s="100">
        <v>8</v>
      </c>
      <c r="M37" s="83">
        <v>-3.1</v>
      </c>
      <c r="N37" s="89">
        <v>-0.3875</v>
      </c>
      <c r="O37" s="152"/>
      <c r="P37" s="135"/>
      <c r="Q37" s="97"/>
      <c r="R37" s="153"/>
      <c r="S37" s="135"/>
      <c r="T37" s="97"/>
      <c r="U37" s="153"/>
      <c r="V37" s="135"/>
      <c r="W37" s="97"/>
    </row>
    <row r="38" ht="21.95" customHeight="1">
      <c r="A38" s="150">
        <v>1949</v>
      </c>
      <c r="B38" s="100">
        <v>51</v>
      </c>
      <c r="C38" s="83">
        <v>84.40000000000001</v>
      </c>
      <c r="D38" s="87">
        <v>1.65490196078431</v>
      </c>
      <c r="E38" s="40"/>
      <c r="F38" s="151">
        <v>1949</v>
      </c>
      <c r="G38" s="100">
        <v>30</v>
      </c>
      <c r="H38" s="83">
        <v>18.8</v>
      </c>
      <c r="I38" s="87">
        <v>0.626666666666667</v>
      </c>
      <c r="J38" s="40"/>
      <c r="K38" s="151">
        <v>1949</v>
      </c>
      <c r="L38" s="100">
        <v>7</v>
      </c>
      <c r="M38" s="83">
        <v>-10</v>
      </c>
      <c r="N38" s="89">
        <v>-1.42857142857143</v>
      </c>
      <c r="O38" s="152"/>
      <c r="P38" s="135"/>
      <c r="Q38" s="97"/>
      <c r="R38" s="153"/>
      <c r="S38" s="135"/>
      <c r="T38" s="97"/>
      <c r="U38" s="153"/>
      <c r="V38" s="135"/>
      <c r="W38" s="97"/>
    </row>
    <row r="39" ht="21.95" customHeight="1">
      <c r="A39" s="150">
        <v>1950</v>
      </c>
      <c r="B39" s="100">
        <v>13</v>
      </c>
      <c r="C39" s="83">
        <v>29</v>
      </c>
      <c r="D39" s="87">
        <v>2.23076923076923</v>
      </c>
      <c r="E39" s="40"/>
      <c r="F39" s="151">
        <v>1950</v>
      </c>
      <c r="G39" s="100">
        <v>8</v>
      </c>
      <c r="H39" s="83">
        <v>11.7</v>
      </c>
      <c r="I39" s="87">
        <v>1.4625</v>
      </c>
      <c r="J39" s="40"/>
      <c r="K39" s="151">
        <v>1950</v>
      </c>
      <c r="L39" s="100">
        <v>1</v>
      </c>
      <c r="M39" s="83">
        <v>-0.2</v>
      </c>
      <c r="N39" s="89">
        <v>-0.2</v>
      </c>
      <c r="O39" s="152"/>
      <c r="P39" s="135"/>
      <c r="Q39" s="97"/>
      <c r="R39" s="153"/>
      <c r="S39" s="135"/>
      <c r="T39" s="97"/>
      <c r="U39" s="153"/>
      <c r="V39" s="135"/>
      <c r="W39" s="97"/>
    </row>
    <row r="40" ht="21.95" customHeight="1">
      <c r="A40" s="150">
        <v>1951</v>
      </c>
      <c r="B40" s="100">
        <v>50</v>
      </c>
      <c r="C40" s="83">
        <v>92.09999999999999</v>
      </c>
      <c r="D40" s="87">
        <v>1.842</v>
      </c>
      <c r="E40" s="40"/>
      <c r="F40" s="151">
        <v>1951</v>
      </c>
      <c r="G40" s="100">
        <v>27</v>
      </c>
      <c r="H40" s="83">
        <v>18</v>
      </c>
      <c r="I40" s="87">
        <v>0.666666666666667</v>
      </c>
      <c r="J40" s="40"/>
      <c r="K40" s="151">
        <v>1951</v>
      </c>
      <c r="L40" s="100">
        <v>8</v>
      </c>
      <c r="M40" s="83">
        <v>-13.8</v>
      </c>
      <c r="N40" s="89">
        <v>-1.725</v>
      </c>
      <c r="O40" s="152"/>
      <c r="P40" s="135"/>
      <c r="Q40" s="97"/>
      <c r="R40" s="153"/>
      <c r="S40" s="135"/>
      <c r="T40" s="97"/>
      <c r="U40" s="153"/>
      <c r="V40" s="135"/>
      <c r="W40" s="97"/>
    </row>
    <row r="41" ht="21.95" customHeight="1">
      <c r="A41" s="150">
        <v>1952</v>
      </c>
      <c r="B41" s="100">
        <v>34</v>
      </c>
      <c r="C41" s="83">
        <v>56.3</v>
      </c>
      <c r="D41" s="87">
        <v>1.65588235294118</v>
      </c>
      <c r="E41" s="40"/>
      <c r="F41" s="151">
        <v>1952</v>
      </c>
      <c r="G41" s="100">
        <v>20</v>
      </c>
      <c r="H41" s="83">
        <v>13.6</v>
      </c>
      <c r="I41" s="87">
        <v>0.68</v>
      </c>
      <c r="J41" s="40"/>
      <c r="K41" s="151">
        <v>1952</v>
      </c>
      <c r="L41" s="100">
        <v>6</v>
      </c>
      <c r="M41" s="83">
        <v>-10.1</v>
      </c>
      <c r="N41" s="89">
        <v>-1.68333333333333</v>
      </c>
      <c r="O41" s="152"/>
      <c r="P41" s="135"/>
      <c r="Q41" s="97"/>
      <c r="R41" s="153"/>
      <c r="S41" s="135"/>
      <c r="T41" s="97"/>
      <c r="U41" s="153"/>
      <c r="V41" s="135"/>
      <c r="W41" s="97"/>
    </row>
    <row r="42" ht="21.95" customHeight="1">
      <c r="A42" s="150">
        <v>1953</v>
      </c>
      <c r="B42" s="100">
        <v>49</v>
      </c>
      <c r="C42" s="83">
        <v>98.5</v>
      </c>
      <c r="D42" s="87">
        <v>2.01020408163265</v>
      </c>
      <c r="E42" s="40"/>
      <c r="F42" s="151">
        <v>1953</v>
      </c>
      <c r="G42" s="100">
        <v>30</v>
      </c>
      <c r="H42" s="83">
        <v>37.9</v>
      </c>
      <c r="I42" s="87">
        <v>1.26333333333333</v>
      </c>
      <c r="J42" s="40"/>
      <c r="K42" s="151">
        <v>1953</v>
      </c>
      <c r="L42" s="100">
        <v>5</v>
      </c>
      <c r="M42" s="83">
        <v>-1.7</v>
      </c>
      <c r="N42" s="89">
        <v>-0.34</v>
      </c>
      <c r="O42" s="152"/>
      <c r="P42" s="135"/>
      <c r="Q42" s="97"/>
      <c r="R42" s="153"/>
      <c r="S42" s="135"/>
      <c r="T42" s="97"/>
      <c r="U42" s="153"/>
      <c r="V42" s="135"/>
      <c r="W42" s="97"/>
    </row>
    <row r="43" ht="21.95" customHeight="1">
      <c r="A43" s="150">
        <v>1954</v>
      </c>
      <c r="B43" s="100">
        <v>28</v>
      </c>
      <c r="C43" s="83">
        <v>74.40000000000001</v>
      </c>
      <c r="D43" s="87">
        <v>2.65714285714286</v>
      </c>
      <c r="E43" s="40"/>
      <c r="F43" s="151">
        <v>1954</v>
      </c>
      <c r="G43" s="100">
        <v>9</v>
      </c>
      <c r="H43" s="83">
        <v>9.9</v>
      </c>
      <c r="I43" s="87">
        <v>1.1</v>
      </c>
      <c r="J43" s="40"/>
      <c r="K43" s="151">
        <v>1954</v>
      </c>
      <c r="L43" s="100">
        <v>3</v>
      </c>
      <c r="M43" s="83">
        <v>-1.2</v>
      </c>
      <c r="N43" s="89">
        <v>-0.4</v>
      </c>
      <c r="O43" s="152"/>
      <c r="P43" s="135"/>
      <c r="Q43" s="97"/>
      <c r="R43" s="153"/>
      <c r="S43" s="135"/>
      <c r="T43" s="97"/>
      <c r="U43" s="153"/>
      <c r="V43" s="135"/>
      <c r="W43" s="97"/>
    </row>
    <row r="44" ht="21.95" customHeight="1">
      <c r="A44" s="150">
        <v>1955</v>
      </c>
      <c r="B44" s="100">
        <v>10</v>
      </c>
      <c r="C44" s="83">
        <v>25.4</v>
      </c>
      <c r="D44" s="87">
        <v>2.54</v>
      </c>
      <c r="E44" s="40"/>
      <c r="F44" s="151">
        <v>1955</v>
      </c>
      <c r="G44" s="100">
        <v>5</v>
      </c>
      <c r="H44" s="83">
        <v>7.7</v>
      </c>
      <c r="I44" s="87">
        <v>1.54</v>
      </c>
      <c r="J44" s="40"/>
      <c r="K44" s="151">
        <v>1955</v>
      </c>
      <c r="L44" s="100">
        <v>1</v>
      </c>
      <c r="M44" s="83">
        <v>0</v>
      </c>
      <c r="N44" s="89">
        <v>0</v>
      </c>
      <c r="O44" s="152"/>
      <c r="P44" s="135"/>
      <c r="Q44" s="97"/>
      <c r="R44" s="153"/>
      <c r="S44" s="135"/>
      <c r="T44" s="97"/>
      <c r="U44" s="153"/>
      <c r="V44" s="135"/>
      <c r="W44" s="97"/>
    </row>
    <row r="45" ht="21.95" customHeight="1">
      <c r="A45" s="150">
        <v>1956</v>
      </c>
      <c r="B45" s="100">
        <v>34</v>
      </c>
      <c r="C45" s="83">
        <v>100</v>
      </c>
      <c r="D45" s="87">
        <v>2.94117647058824</v>
      </c>
      <c r="E45" s="40"/>
      <c r="F45" s="151">
        <v>1956</v>
      </c>
      <c r="G45" s="100">
        <v>9</v>
      </c>
      <c r="H45" s="83">
        <v>14.5</v>
      </c>
      <c r="I45" s="87">
        <v>1.61111111111111</v>
      </c>
      <c r="J45" s="40"/>
      <c r="K45" s="151">
        <v>1956</v>
      </c>
      <c r="L45" s="100">
        <v>0</v>
      </c>
      <c r="M45" s="83">
        <v>0</v>
      </c>
      <c r="N45" s="89"/>
      <c r="O45" s="152"/>
      <c r="P45" s="135"/>
      <c r="Q45" s="97"/>
      <c r="R45" s="153"/>
      <c r="S45" s="135"/>
      <c r="T45" s="97"/>
      <c r="U45" s="153"/>
      <c r="V45" s="135"/>
      <c r="W45" s="97"/>
    </row>
    <row r="46" ht="21.95" customHeight="1">
      <c r="A46" s="150">
        <v>1957</v>
      </c>
      <c r="B46" s="100">
        <v>33</v>
      </c>
      <c r="C46" s="83">
        <v>71.7</v>
      </c>
      <c r="D46" s="87">
        <v>2.17272727272727</v>
      </c>
      <c r="E46" s="40"/>
      <c r="F46" s="151">
        <v>1957</v>
      </c>
      <c r="G46" s="100">
        <v>19</v>
      </c>
      <c r="H46" s="83">
        <v>24.5</v>
      </c>
      <c r="I46" s="87">
        <v>1.28947368421053</v>
      </c>
      <c r="J46" s="40"/>
      <c r="K46" s="151">
        <v>1957</v>
      </c>
      <c r="L46" s="100">
        <v>3</v>
      </c>
      <c r="M46" s="83">
        <v>-0.6</v>
      </c>
      <c r="N46" s="89">
        <v>-0.2</v>
      </c>
      <c r="O46" s="152"/>
      <c r="P46" s="135"/>
      <c r="Q46" s="97"/>
      <c r="R46" s="153"/>
      <c r="S46" s="135"/>
      <c r="T46" s="97"/>
      <c r="U46" s="153"/>
      <c r="V46" s="135"/>
      <c r="W46" s="97"/>
    </row>
    <row r="47" ht="21.95" customHeight="1">
      <c r="A47" s="150">
        <v>1958</v>
      </c>
      <c r="B47" s="100">
        <v>26</v>
      </c>
      <c r="C47" s="83">
        <v>60.7</v>
      </c>
      <c r="D47" s="87">
        <v>2.33461538461538</v>
      </c>
      <c r="E47" s="40"/>
      <c r="F47" s="151">
        <v>1958</v>
      </c>
      <c r="G47" s="100">
        <v>13</v>
      </c>
      <c r="H47" s="83">
        <v>14.5</v>
      </c>
      <c r="I47" s="87">
        <v>1.11538461538462</v>
      </c>
      <c r="J47" s="40"/>
      <c r="K47" s="151">
        <v>1958</v>
      </c>
      <c r="L47" s="100">
        <v>3</v>
      </c>
      <c r="M47" s="83">
        <v>-2.2</v>
      </c>
      <c r="N47" s="89">
        <v>-0.7333333333333329</v>
      </c>
      <c r="O47" s="152"/>
      <c r="P47" s="135"/>
      <c r="Q47" s="97"/>
      <c r="R47" s="153"/>
      <c r="S47" s="135"/>
      <c r="T47" s="97"/>
      <c r="U47" s="153"/>
      <c r="V47" s="135"/>
      <c r="W47" s="97"/>
    </row>
    <row r="48" ht="21.95" customHeight="1">
      <c r="A48" s="150">
        <v>1959</v>
      </c>
      <c r="B48" s="100">
        <v>27</v>
      </c>
      <c r="C48" s="83">
        <v>82.90000000000001</v>
      </c>
      <c r="D48" s="87">
        <v>3.07037037037037</v>
      </c>
      <c r="E48" s="40"/>
      <c r="F48" s="151">
        <v>1959</v>
      </c>
      <c r="G48" s="100">
        <v>5</v>
      </c>
      <c r="H48" s="83">
        <v>6.1</v>
      </c>
      <c r="I48" s="87">
        <v>1.22</v>
      </c>
      <c r="J48" s="40"/>
      <c r="K48" s="151">
        <v>1959</v>
      </c>
      <c r="L48" s="100">
        <v>1</v>
      </c>
      <c r="M48" s="83">
        <v>-1.7</v>
      </c>
      <c r="N48" s="89">
        <v>-1.7</v>
      </c>
      <c r="O48" s="152"/>
      <c r="P48" s="135"/>
      <c r="Q48" s="97"/>
      <c r="R48" s="153"/>
      <c r="S48" s="135"/>
      <c r="T48" s="97"/>
      <c r="U48" s="153"/>
      <c r="V48" s="135"/>
      <c r="W48" s="97"/>
    </row>
    <row r="49" ht="21.95" customHeight="1">
      <c r="A49" s="150">
        <v>1960</v>
      </c>
      <c r="B49" s="100">
        <v>0</v>
      </c>
      <c r="C49" s="83">
        <v>0</v>
      </c>
      <c r="D49" s="87"/>
      <c r="E49" s="40"/>
      <c r="F49" s="151">
        <v>1960</v>
      </c>
      <c r="G49" s="100">
        <v>0</v>
      </c>
      <c r="H49" s="83">
        <v>0</v>
      </c>
      <c r="I49" s="87"/>
      <c r="J49" s="40"/>
      <c r="K49" s="151">
        <v>1960</v>
      </c>
      <c r="L49" s="100">
        <v>0</v>
      </c>
      <c r="M49" s="83">
        <v>0</v>
      </c>
      <c r="N49" s="89"/>
      <c r="O49" s="152"/>
      <c r="P49" s="135"/>
      <c r="Q49" s="97"/>
      <c r="R49" s="153"/>
      <c r="S49" s="135"/>
      <c r="T49" s="97"/>
      <c r="U49" s="153"/>
      <c r="V49" s="135"/>
      <c r="W49" s="97"/>
    </row>
    <row r="50" ht="21.95" customHeight="1">
      <c r="A50" s="150">
        <v>1961</v>
      </c>
      <c r="B50" s="100">
        <v>0</v>
      </c>
      <c r="C50" s="83">
        <v>0</v>
      </c>
      <c r="D50" s="87"/>
      <c r="E50" s="40"/>
      <c r="F50" s="151">
        <v>1961</v>
      </c>
      <c r="G50" s="100">
        <v>0</v>
      </c>
      <c r="H50" s="83">
        <v>0</v>
      </c>
      <c r="I50" s="87"/>
      <c r="J50" s="40"/>
      <c r="K50" s="151">
        <v>1961</v>
      </c>
      <c r="L50" s="100">
        <v>0</v>
      </c>
      <c r="M50" s="83">
        <v>0</v>
      </c>
      <c r="N50" s="89"/>
      <c r="O50" s="152"/>
      <c r="P50" s="135"/>
      <c r="Q50" s="97"/>
      <c r="R50" s="153"/>
      <c r="S50" s="135"/>
      <c r="T50" s="97"/>
      <c r="U50" s="153"/>
      <c r="V50" s="135"/>
      <c r="W50" s="97"/>
    </row>
    <row r="51" ht="21.95" customHeight="1">
      <c r="A51" s="150">
        <v>1962</v>
      </c>
      <c r="B51" s="100">
        <v>30</v>
      </c>
      <c r="C51" s="83">
        <v>83.40000000000001</v>
      </c>
      <c r="D51" s="87">
        <v>2.78</v>
      </c>
      <c r="E51" s="40"/>
      <c r="F51" s="151">
        <v>1962</v>
      </c>
      <c r="G51" s="100">
        <v>8</v>
      </c>
      <c r="H51" s="83">
        <v>9.4</v>
      </c>
      <c r="I51" s="87">
        <v>1.175</v>
      </c>
      <c r="J51" s="40"/>
      <c r="K51" s="151">
        <v>1962</v>
      </c>
      <c r="L51" s="100">
        <v>2</v>
      </c>
      <c r="M51" s="83">
        <v>-0.6</v>
      </c>
      <c r="N51" s="89">
        <v>-0.3</v>
      </c>
      <c r="O51" s="152"/>
      <c r="P51" s="135"/>
      <c r="Q51" s="97"/>
      <c r="R51" s="153"/>
      <c r="S51" s="135"/>
      <c r="T51" s="97"/>
      <c r="U51" s="153"/>
      <c r="V51" s="135"/>
      <c r="W51" s="97"/>
    </row>
    <row r="52" ht="21.95" customHeight="1">
      <c r="A52" s="150">
        <v>1963</v>
      </c>
      <c r="B52" s="100">
        <v>28</v>
      </c>
      <c r="C52" s="83">
        <v>53</v>
      </c>
      <c r="D52" s="87">
        <v>1.89285714285714</v>
      </c>
      <c r="E52" s="40"/>
      <c r="F52" s="151">
        <v>1963</v>
      </c>
      <c r="G52" s="100">
        <v>19</v>
      </c>
      <c r="H52" s="83">
        <v>21.5</v>
      </c>
      <c r="I52" s="87">
        <v>1.13157894736842</v>
      </c>
      <c r="J52" s="40"/>
      <c r="K52" s="151">
        <v>1963</v>
      </c>
      <c r="L52" s="100">
        <v>5</v>
      </c>
      <c r="M52" s="83">
        <v>-3.6</v>
      </c>
      <c r="N52" s="89">
        <v>-0.72</v>
      </c>
      <c r="O52" s="152"/>
      <c r="P52" s="135"/>
      <c r="Q52" s="97"/>
      <c r="R52" s="153"/>
      <c r="S52" s="135"/>
      <c r="T52" s="97"/>
      <c r="U52" s="153"/>
      <c r="V52" s="135"/>
      <c r="W52" s="97"/>
    </row>
    <row r="53" ht="21.95" customHeight="1">
      <c r="A53" s="150">
        <v>1964</v>
      </c>
      <c r="B53" s="100">
        <v>28</v>
      </c>
      <c r="C53" s="83">
        <v>72.2</v>
      </c>
      <c r="D53" s="87">
        <v>2.57857142857143</v>
      </c>
      <c r="E53" s="40"/>
      <c r="F53" s="151">
        <v>1964</v>
      </c>
      <c r="G53" s="100">
        <v>12</v>
      </c>
      <c r="H53" s="83">
        <v>19.4</v>
      </c>
      <c r="I53" s="87">
        <v>1.61666666666667</v>
      </c>
      <c r="J53" s="40"/>
      <c r="K53" s="151">
        <v>1964</v>
      </c>
      <c r="L53" s="100">
        <v>1</v>
      </c>
      <c r="M53" s="83">
        <v>-0.3</v>
      </c>
      <c r="N53" s="89">
        <v>-0.3</v>
      </c>
      <c r="O53" s="152"/>
      <c r="P53" s="135"/>
      <c r="Q53" s="97"/>
      <c r="R53" s="153"/>
      <c r="S53" s="135"/>
      <c r="T53" s="97"/>
      <c r="U53" s="153"/>
      <c r="V53" s="135"/>
      <c r="W53" s="97"/>
    </row>
    <row r="54" ht="21.95" customHeight="1">
      <c r="A54" s="150">
        <v>1965</v>
      </c>
      <c r="B54" s="100">
        <v>29</v>
      </c>
      <c r="C54" s="83">
        <v>46.1</v>
      </c>
      <c r="D54" s="87">
        <v>1.58965517241379</v>
      </c>
      <c r="E54" s="40"/>
      <c r="F54" s="151">
        <v>1965</v>
      </c>
      <c r="G54" s="100">
        <v>20</v>
      </c>
      <c r="H54" s="83">
        <v>16.4</v>
      </c>
      <c r="I54" s="87">
        <v>0.82</v>
      </c>
      <c r="J54" s="40"/>
      <c r="K54" s="151">
        <v>1965</v>
      </c>
      <c r="L54" s="100">
        <v>7</v>
      </c>
      <c r="M54" s="83">
        <v>-3.6</v>
      </c>
      <c r="N54" s="89">
        <v>-0.514285714285714</v>
      </c>
      <c r="O54" s="152"/>
      <c r="P54" s="135"/>
      <c r="Q54" s="97"/>
      <c r="R54" s="153"/>
      <c r="S54" s="135"/>
      <c r="T54" s="97"/>
      <c r="U54" s="153"/>
      <c r="V54" s="135"/>
      <c r="W54" s="97"/>
    </row>
    <row r="55" ht="21.95" customHeight="1">
      <c r="A55" s="150">
        <v>1966</v>
      </c>
      <c r="B55" s="100">
        <v>33</v>
      </c>
      <c r="C55" s="83">
        <v>84.3</v>
      </c>
      <c r="D55" s="87">
        <v>2.55454545454545</v>
      </c>
      <c r="E55" s="40"/>
      <c r="F55" s="151">
        <v>1966</v>
      </c>
      <c r="G55" s="100">
        <v>12</v>
      </c>
      <c r="H55" s="83">
        <v>14.9</v>
      </c>
      <c r="I55" s="87">
        <v>1.24166666666667</v>
      </c>
      <c r="J55" s="40"/>
      <c r="K55" s="151">
        <v>1966</v>
      </c>
      <c r="L55" s="100">
        <v>1</v>
      </c>
      <c r="M55" s="83">
        <v>-0.6</v>
      </c>
      <c r="N55" s="89">
        <v>-0.6</v>
      </c>
      <c r="O55" s="152"/>
      <c r="P55" s="135"/>
      <c r="Q55" s="97"/>
      <c r="R55" s="153"/>
      <c r="S55" s="135"/>
      <c r="T55" s="97"/>
      <c r="U55" s="153"/>
      <c r="V55" s="135"/>
      <c r="W55" s="97"/>
    </row>
    <row r="56" ht="21.95" customHeight="1">
      <c r="A56" s="150">
        <v>1967</v>
      </c>
      <c r="B56" s="100">
        <v>27</v>
      </c>
      <c r="C56" s="83">
        <v>64</v>
      </c>
      <c r="D56" s="87">
        <v>2.37037037037037</v>
      </c>
      <c r="E56" s="40"/>
      <c r="F56" s="151">
        <v>1967</v>
      </c>
      <c r="G56" s="100">
        <v>13</v>
      </c>
      <c r="H56" s="83">
        <v>18.5</v>
      </c>
      <c r="I56" s="87">
        <v>1.42307692307692</v>
      </c>
      <c r="J56" s="40"/>
      <c r="K56" s="151">
        <v>1967</v>
      </c>
      <c r="L56" s="100">
        <v>1</v>
      </c>
      <c r="M56" s="83">
        <v>0</v>
      </c>
      <c r="N56" s="89">
        <v>0</v>
      </c>
      <c r="O56" s="152"/>
      <c r="P56" s="135"/>
      <c r="Q56" s="97"/>
      <c r="R56" s="153"/>
      <c r="S56" s="135"/>
      <c r="T56" s="97"/>
      <c r="U56" s="153"/>
      <c r="V56" s="135"/>
      <c r="W56" s="97"/>
    </row>
    <row r="57" ht="21.95" customHeight="1">
      <c r="A57" s="150">
        <v>1968</v>
      </c>
      <c r="B57" s="100">
        <v>36</v>
      </c>
      <c r="C57" s="83">
        <v>83.2</v>
      </c>
      <c r="D57" s="87">
        <v>2.31111111111111</v>
      </c>
      <c r="E57" s="40"/>
      <c r="F57" s="151">
        <v>1968</v>
      </c>
      <c r="G57" s="100">
        <v>16</v>
      </c>
      <c r="H57" s="83">
        <v>18.2</v>
      </c>
      <c r="I57" s="87">
        <v>1.1375</v>
      </c>
      <c r="J57" s="40"/>
      <c r="K57" s="151">
        <v>1968</v>
      </c>
      <c r="L57" s="100">
        <v>3</v>
      </c>
      <c r="M57" s="83">
        <v>-3.3</v>
      </c>
      <c r="N57" s="89">
        <v>-1.1</v>
      </c>
      <c r="O57" s="152"/>
      <c r="P57" s="135"/>
      <c r="Q57" s="97"/>
      <c r="R57" s="153"/>
      <c r="S57" s="135"/>
      <c r="T57" s="97"/>
      <c r="U57" s="153"/>
      <c r="V57" s="135"/>
      <c r="W57" s="97"/>
    </row>
    <row r="58" ht="21.95" customHeight="1">
      <c r="A58" s="150">
        <v>1969</v>
      </c>
      <c r="B58" s="100">
        <v>14</v>
      </c>
      <c r="C58" s="83">
        <v>44</v>
      </c>
      <c r="D58" s="87">
        <v>3.14285714285714</v>
      </c>
      <c r="E58" s="40"/>
      <c r="F58" s="151">
        <v>1969</v>
      </c>
      <c r="G58" s="100">
        <v>3</v>
      </c>
      <c r="H58" s="83">
        <v>5.1</v>
      </c>
      <c r="I58" s="87">
        <v>1.7</v>
      </c>
      <c r="J58" s="40"/>
      <c r="K58" s="151">
        <v>1969</v>
      </c>
      <c r="L58" s="100">
        <v>0</v>
      </c>
      <c r="M58" s="83">
        <v>0</v>
      </c>
      <c r="N58" s="89"/>
      <c r="O58" s="152"/>
      <c r="P58" s="135"/>
      <c r="Q58" s="97"/>
      <c r="R58" s="153"/>
      <c r="S58" s="135"/>
      <c r="T58" s="97"/>
      <c r="U58" s="153"/>
      <c r="V58" s="135"/>
      <c r="W58" s="97"/>
    </row>
    <row r="59" ht="21.95" customHeight="1">
      <c r="A59" s="150">
        <v>1970</v>
      </c>
      <c r="B59" s="100">
        <v>55</v>
      </c>
      <c r="C59" s="83">
        <v>111.9</v>
      </c>
      <c r="D59" s="87">
        <v>2.03454545454545</v>
      </c>
      <c r="E59" s="40"/>
      <c r="F59" s="151">
        <v>1970</v>
      </c>
      <c r="G59" s="100">
        <v>31</v>
      </c>
      <c r="H59" s="83">
        <v>32</v>
      </c>
      <c r="I59" s="87">
        <v>1.03225806451613</v>
      </c>
      <c r="J59" s="40"/>
      <c r="K59" s="151">
        <v>1970</v>
      </c>
      <c r="L59" s="100">
        <v>5</v>
      </c>
      <c r="M59" s="83">
        <v>-4.8</v>
      </c>
      <c r="N59" s="89">
        <v>-0.96</v>
      </c>
      <c r="O59" s="152"/>
      <c r="P59" s="135"/>
      <c r="Q59" s="97"/>
      <c r="R59" s="153"/>
      <c r="S59" s="135"/>
      <c r="T59" s="97"/>
      <c r="U59" s="153"/>
      <c r="V59" s="135"/>
      <c r="W59" s="97"/>
    </row>
    <row r="60" ht="21.95" customHeight="1">
      <c r="A60" s="150">
        <v>1971</v>
      </c>
      <c r="B60" s="100">
        <v>37</v>
      </c>
      <c r="C60" s="83">
        <v>90.40000000000001</v>
      </c>
      <c r="D60" s="87">
        <v>2.44324324324324</v>
      </c>
      <c r="E60" s="40"/>
      <c r="F60" s="151">
        <v>1971</v>
      </c>
      <c r="G60" s="100">
        <v>17</v>
      </c>
      <c r="H60" s="83">
        <v>22.4</v>
      </c>
      <c r="I60" s="87">
        <v>1.31764705882353</v>
      </c>
      <c r="J60" s="40"/>
      <c r="K60" s="151">
        <v>1971</v>
      </c>
      <c r="L60" s="100">
        <v>3</v>
      </c>
      <c r="M60" s="83">
        <v>-1.6</v>
      </c>
      <c r="N60" s="89">
        <v>-0.533333333333333</v>
      </c>
      <c r="O60" s="152"/>
      <c r="P60" s="135"/>
      <c r="Q60" s="97"/>
      <c r="R60" s="153"/>
      <c r="S60" s="135"/>
      <c r="T60" s="97"/>
      <c r="U60" s="153"/>
      <c r="V60" s="135"/>
      <c r="W60" s="97"/>
    </row>
    <row r="61" ht="21.95" customHeight="1">
      <c r="A61" s="150">
        <v>1972</v>
      </c>
      <c r="B61" s="100">
        <v>24</v>
      </c>
      <c r="C61" s="83">
        <v>56.2</v>
      </c>
      <c r="D61" s="87">
        <v>2.34166666666667</v>
      </c>
      <c r="E61" s="40"/>
      <c r="F61" s="151">
        <v>1972</v>
      </c>
      <c r="G61" s="100">
        <v>10</v>
      </c>
      <c r="H61" s="83">
        <v>10</v>
      </c>
      <c r="I61" s="87">
        <v>1</v>
      </c>
      <c r="J61" s="40"/>
      <c r="K61" s="151">
        <v>1972</v>
      </c>
      <c r="L61" s="100">
        <v>2</v>
      </c>
      <c r="M61" s="83">
        <v>-2.2</v>
      </c>
      <c r="N61" s="89">
        <v>-1.1</v>
      </c>
      <c r="O61" s="152"/>
      <c r="P61" s="135"/>
      <c r="Q61" s="97"/>
      <c r="R61" s="153"/>
      <c r="S61" s="135"/>
      <c r="T61" s="97"/>
      <c r="U61" s="153"/>
      <c r="V61" s="135"/>
      <c r="W61" s="97"/>
    </row>
    <row r="62" ht="21.95" customHeight="1">
      <c r="A62" s="150">
        <v>1973</v>
      </c>
      <c r="B62" s="100">
        <v>10</v>
      </c>
      <c r="C62" s="83">
        <v>29.8</v>
      </c>
      <c r="D62" s="87">
        <v>2.98</v>
      </c>
      <c r="E62" s="40"/>
      <c r="F62" s="151">
        <v>1973</v>
      </c>
      <c r="G62" s="100">
        <v>2</v>
      </c>
      <c r="H62" s="83">
        <v>4.2</v>
      </c>
      <c r="I62" s="87">
        <v>2.1</v>
      </c>
      <c r="J62" s="40"/>
      <c r="K62" s="151">
        <v>1973</v>
      </c>
      <c r="L62" s="100">
        <v>0</v>
      </c>
      <c r="M62" s="83">
        <v>0</v>
      </c>
      <c r="N62" s="89"/>
      <c r="O62" s="152"/>
      <c r="P62" s="135"/>
      <c r="Q62" s="97"/>
      <c r="R62" s="153"/>
      <c r="S62" s="135"/>
      <c r="T62" s="97"/>
      <c r="U62" s="153"/>
      <c r="V62" s="135"/>
      <c r="W62" s="97"/>
    </row>
    <row r="63" ht="21.95" customHeight="1">
      <c r="A63" s="150">
        <v>1974</v>
      </c>
      <c r="B63" s="100">
        <v>37</v>
      </c>
      <c r="C63" s="83">
        <v>86.59999999999999</v>
      </c>
      <c r="D63" s="87">
        <v>2.34054054054054</v>
      </c>
      <c r="E63" s="40"/>
      <c r="F63" s="151">
        <v>1974</v>
      </c>
      <c r="G63" s="100">
        <v>14</v>
      </c>
      <c r="H63" s="83">
        <v>15</v>
      </c>
      <c r="I63" s="87">
        <v>1.07142857142857</v>
      </c>
      <c r="J63" s="40"/>
      <c r="K63" s="151">
        <v>1974</v>
      </c>
      <c r="L63" s="100">
        <v>2</v>
      </c>
      <c r="M63" s="83">
        <v>0</v>
      </c>
      <c r="N63" s="89">
        <v>0</v>
      </c>
      <c r="O63" s="152"/>
      <c r="P63" s="135"/>
      <c r="Q63" s="97"/>
      <c r="R63" s="153"/>
      <c r="S63" s="135"/>
      <c r="T63" s="97"/>
      <c r="U63" s="153"/>
      <c r="V63" s="135"/>
      <c r="W63" s="97"/>
    </row>
    <row r="64" ht="21.95" customHeight="1">
      <c r="A64" s="150">
        <v>1975</v>
      </c>
      <c r="B64" s="100">
        <v>24</v>
      </c>
      <c r="C64" s="83">
        <v>71</v>
      </c>
      <c r="D64" s="87">
        <v>2.95833333333333</v>
      </c>
      <c r="E64" s="40"/>
      <c r="F64" s="151">
        <v>1975</v>
      </c>
      <c r="G64" s="100">
        <v>6</v>
      </c>
      <c r="H64" s="83">
        <v>11</v>
      </c>
      <c r="I64" s="87">
        <v>1.83333333333333</v>
      </c>
      <c r="J64" s="40"/>
      <c r="K64" s="151">
        <v>1975</v>
      </c>
      <c r="L64" s="100">
        <v>0</v>
      </c>
      <c r="M64" s="83">
        <v>0</v>
      </c>
      <c r="N64" s="89"/>
      <c r="O64" s="152"/>
      <c r="P64" s="135"/>
      <c r="Q64" s="97"/>
      <c r="R64" s="153"/>
      <c r="S64" s="135"/>
      <c r="T64" s="97"/>
      <c r="U64" s="153"/>
      <c r="V64" s="135"/>
      <c r="W64" s="97"/>
    </row>
    <row r="65" ht="21.95" customHeight="1">
      <c r="A65" s="150">
        <v>1976</v>
      </c>
      <c r="B65" s="100">
        <v>34</v>
      </c>
      <c r="C65" s="83">
        <v>95.3</v>
      </c>
      <c r="D65" s="87">
        <v>2.80294117647059</v>
      </c>
      <c r="E65" s="40"/>
      <c r="F65" s="151">
        <v>1976</v>
      </c>
      <c r="G65" s="100">
        <v>8</v>
      </c>
      <c r="H65" s="83">
        <v>13</v>
      </c>
      <c r="I65" s="87">
        <v>1.625</v>
      </c>
      <c r="J65" s="40"/>
      <c r="K65" s="151">
        <v>1976</v>
      </c>
      <c r="L65" s="100">
        <v>0</v>
      </c>
      <c r="M65" s="83">
        <v>0</v>
      </c>
      <c r="N65" s="89"/>
      <c r="O65" s="152"/>
      <c r="P65" s="135"/>
      <c r="Q65" s="97"/>
      <c r="R65" s="153"/>
      <c r="S65" s="135"/>
      <c r="T65" s="97"/>
      <c r="U65" s="153"/>
      <c r="V65" s="135"/>
      <c r="W65" s="97"/>
    </row>
    <row r="66" ht="21.95" customHeight="1">
      <c r="A66" s="150">
        <v>1977</v>
      </c>
      <c r="B66" s="100">
        <v>42</v>
      </c>
      <c r="C66" s="83">
        <v>82.7</v>
      </c>
      <c r="D66" s="87">
        <v>1.96904761904762</v>
      </c>
      <c r="E66" s="40"/>
      <c r="F66" s="151">
        <v>1977</v>
      </c>
      <c r="G66" s="100">
        <v>25</v>
      </c>
      <c r="H66" s="83">
        <v>27.9</v>
      </c>
      <c r="I66" s="87">
        <v>1.116</v>
      </c>
      <c r="J66" s="40"/>
      <c r="K66" s="151">
        <v>1977</v>
      </c>
      <c r="L66" s="100">
        <v>5</v>
      </c>
      <c r="M66" s="83">
        <v>-3</v>
      </c>
      <c r="N66" s="89">
        <v>-0.6</v>
      </c>
      <c r="O66" t="s" s="131">
        <v>110</v>
      </c>
      <c r="P66" s="135">
        <f>AVERAGE(B66:B85)</f>
        <v>26.3</v>
      </c>
      <c r="Q66" s="97">
        <f>AVERAGE(D66:D85)</f>
        <v>2.47448284359486</v>
      </c>
      <c r="R66" t="s" s="134">
        <v>110</v>
      </c>
      <c r="S66" s="135">
        <f>AVERAGE(G66:G85)</f>
        <v>11.25</v>
      </c>
      <c r="T66" s="97">
        <f>AVERAGE(I66:I85)</f>
        <v>1.29262548701299</v>
      </c>
      <c r="U66" t="s" s="134">
        <v>110</v>
      </c>
      <c r="V66" s="135">
        <f>AVERAGE(L66:L85)</f>
        <v>1.25</v>
      </c>
      <c r="W66" s="97">
        <f>AVERAGE(N66:N85)</f>
        <v>-0.5166666666666671</v>
      </c>
    </row>
    <row r="67" ht="21.95" customHeight="1">
      <c r="A67" s="150">
        <v>1978</v>
      </c>
      <c r="B67" s="100">
        <v>30</v>
      </c>
      <c r="C67" s="83">
        <v>71.09999999999999</v>
      </c>
      <c r="D67" s="87">
        <v>2.37</v>
      </c>
      <c r="E67" s="40"/>
      <c r="F67" s="151">
        <v>1978</v>
      </c>
      <c r="G67" s="100">
        <v>12</v>
      </c>
      <c r="H67" s="83">
        <v>12.8</v>
      </c>
      <c r="I67" s="87">
        <v>1.06666666666667</v>
      </c>
      <c r="J67" s="40"/>
      <c r="K67" s="151">
        <v>1978</v>
      </c>
      <c r="L67" s="100">
        <v>3</v>
      </c>
      <c r="M67" s="83">
        <v>-0.5</v>
      </c>
      <c r="N67" s="89">
        <v>-0.166666666666667</v>
      </c>
      <c r="O67" t="s" s="131">
        <v>111</v>
      </c>
      <c r="P67" s="135">
        <f>AVERAGE(B67:B85)</f>
        <v>25.4736842105263</v>
      </c>
      <c r="Q67" s="97">
        <f>AVERAGE(D67:D85)</f>
        <v>2.5010846975184</v>
      </c>
      <c r="R67" t="s" s="134">
        <v>111</v>
      </c>
      <c r="S67" s="135">
        <f>AVERAGE(G67:G85)</f>
        <v>10.5263157894737</v>
      </c>
      <c r="T67" s="97">
        <f>AVERAGE(I67:I85)</f>
        <v>1.30192156527683</v>
      </c>
      <c r="U67" t="s" s="134">
        <v>111</v>
      </c>
      <c r="V67" s="135">
        <f>AVERAGE(L67:L85)</f>
        <v>1.05263157894737</v>
      </c>
      <c r="W67" s="97">
        <f>AVERAGE(N67:N85)</f>
        <v>-0.508333333333333</v>
      </c>
    </row>
    <row r="68" ht="21.95" customHeight="1">
      <c r="A68" s="150">
        <v>1979</v>
      </c>
      <c r="B68" s="100">
        <v>32</v>
      </c>
      <c r="C68" s="83">
        <v>82.5</v>
      </c>
      <c r="D68" s="87">
        <v>2.578125</v>
      </c>
      <c r="E68" s="40"/>
      <c r="F68" s="151">
        <v>1979</v>
      </c>
      <c r="G68" s="100">
        <v>12</v>
      </c>
      <c r="H68" s="83">
        <v>17.9</v>
      </c>
      <c r="I68" s="87">
        <v>1.49166666666667</v>
      </c>
      <c r="J68" s="40"/>
      <c r="K68" s="151">
        <v>1979</v>
      </c>
      <c r="L68" s="100">
        <v>0</v>
      </c>
      <c r="M68" s="83">
        <v>0</v>
      </c>
      <c r="N68" s="89"/>
      <c r="O68" t="s" s="131">
        <v>112</v>
      </c>
      <c r="P68" s="135">
        <f>AVERAGE(B68:B85)</f>
        <v>25.2222222222222</v>
      </c>
      <c r="Q68" s="97">
        <f>AVERAGE(D68:D85)</f>
        <v>2.50836718071386</v>
      </c>
      <c r="R68" t="s" s="134">
        <v>112</v>
      </c>
      <c r="S68" s="135">
        <f>AVERAGE(G68:G85)</f>
        <v>10.4444444444444</v>
      </c>
      <c r="T68" s="97">
        <f>AVERAGE(I68:I85)</f>
        <v>1.31499128186628</v>
      </c>
      <c r="U68" t="s" s="134">
        <v>112</v>
      </c>
      <c r="V68" s="135">
        <f>AVERAGE(L68:L85)</f>
        <v>0.944444444444444</v>
      </c>
      <c r="W68" s="97">
        <f>AVERAGE(N68:N85)</f>
        <v>-0.5462962962962959</v>
      </c>
    </row>
    <row r="69" ht="21.95" customHeight="1">
      <c r="A69" s="150">
        <v>1980</v>
      </c>
      <c r="B69" s="100">
        <v>24</v>
      </c>
      <c r="C69" s="83">
        <v>60.4</v>
      </c>
      <c r="D69" s="87">
        <v>2.51666666666667</v>
      </c>
      <c r="E69" s="40"/>
      <c r="F69" s="151">
        <v>1980</v>
      </c>
      <c r="G69" s="100">
        <v>9</v>
      </c>
      <c r="H69" s="83">
        <v>11</v>
      </c>
      <c r="I69" s="87">
        <v>1.22222222222222</v>
      </c>
      <c r="J69" s="40"/>
      <c r="K69" s="151">
        <v>1980</v>
      </c>
      <c r="L69" s="100">
        <v>2</v>
      </c>
      <c r="M69" s="83">
        <v>-0.3</v>
      </c>
      <c r="N69" s="89">
        <v>-0.15</v>
      </c>
      <c r="O69" t="s" s="131">
        <v>113</v>
      </c>
      <c r="P69" s="135">
        <f>AVERAGE(B69:B85)</f>
        <v>24.8235294117647</v>
      </c>
      <c r="Q69" s="97">
        <f>AVERAGE(D69:D85)</f>
        <v>2.50426377957938</v>
      </c>
      <c r="R69" t="s" s="134">
        <v>113</v>
      </c>
      <c r="S69" s="135">
        <f>AVERAGE(G69:G85)</f>
        <v>10.3529411764706</v>
      </c>
      <c r="T69" s="97">
        <f>AVERAGE(I69:I85)</f>
        <v>1.30459861217214</v>
      </c>
      <c r="U69" t="s" s="134">
        <v>113</v>
      </c>
      <c r="V69" s="135">
        <f>AVERAGE(L69:L85)</f>
        <v>1</v>
      </c>
      <c r="W69" s="97">
        <f>AVERAGE(N69:N85)</f>
        <v>-0.5462962962962959</v>
      </c>
    </row>
    <row r="70" ht="21.95" customHeight="1">
      <c r="A70" s="150">
        <v>1981</v>
      </c>
      <c r="B70" s="100">
        <v>33</v>
      </c>
      <c r="C70" s="83">
        <v>82</v>
      </c>
      <c r="D70" s="87">
        <v>2.48484848484848</v>
      </c>
      <c r="E70" s="40"/>
      <c r="F70" s="151">
        <v>1981</v>
      </c>
      <c r="G70" s="100">
        <v>11</v>
      </c>
      <c r="H70" s="83">
        <v>15</v>
      </c>
      <c r="I70" s="87">
        <v>1.36363636363636</v>
      </c>
      <c r="J70" s="40"/>
      <c r="K70" s="151">
        <v>1981</v>
      </c>
      <c r="L70" s="100">
        <v>1</v>
      </c>
      <c r="M70" s="83">
        <v>-0.4</v>
      </c>
      <c r="N70" s="89">
        <v>-0.4</v>
      </c>
      <c r="O70" t="s" s="131">
        <v>114</v>
      </c>
      <c r="P70" s="135">
        <f>AVERAGE(B70:B85)</f>
        <v>24.875</v>
      </c>
      <c r="Q70" s="97">
        <f>AVERAGE(D70:D85)</f>
        <v>2.50348859913643</v>
      </c>
      <c r="R70" t="s" s="134">
        <v>114</v>
      </c>
      <c r="S70" s="135">
        <f>AVERAGE(G70:G85)</f>
        <v>10.4375</v>
      </c>
      <c r="T70" s="97">
        <f>AVERAGE(I70:I85)</f>
        <v>1.30974713654401</v>
      </c>
      <c r="U70" t="s" s="134">
        <v>114</v>
      </c>
      <c r="V70" s="135">
        <f>AVERAGE(L70:L85)</f>
        <v>0.9375</v>
      </c>
      <c r="W70" s="97">
        <f>AVERAGE(N70:N85)</f>
        <v>-0.595833333333333</v>
      </c>
    </row>
    <row r="71" ht="21.95" customHeight="1">
      <c r="A71" s="150">
        <v>1982</v>
      </c>
      <c r="B71" s="100">
        <v>43</v>
      </c>
      <c r="C71" s="83">
        <v>73.90000000000001</v>
      </c>
      <c r="D71" s="87">
        <v>1.71860465116279</v>
      </c>
      <c r="E71" s="40"/>
      <c r="F71" s="151">
        <v>1982</v>
      </c>
      <c r="G71" s="100">
        <v>28</v>
      </c>
      <c r="H71" s="83">
        <v>26</v>
      </c>
      <c r="I71" s="87">
        <v>0.928571428571429</v>
      </c>
      <c r="J71" s="40"/>
      <c r="K71" s="151">
        <v>1982</v>
      </c>
      <c r="L71" s="100">
        <v>3</v>
      </c>
      <c r="M71" s="83">
        <v>-2.2</v>
      </c>
      <c r="N71" s="89">
        <v>-0.7333333333333329</v>
      </c>
      <c r="O71" t="s" s="131">
        <v>115</v>
      </c>
      <c r="P71" s="135">
        <f>AVERAGE(B71:B85)</f>
        <v>24.3333333333333</v>
      </c>
      <c r="Q71" s="97">
        <f>AVERAGE(D71:D85)</f>
        <v>2.50473127342229</v>
      </c>
      <c r="R71" t="s" s="134">
        <v>115</v>
      </c>
      <c r="S71" s="135">
        <f>AVERAGE(G71:G85)</f>
        <v>10.4</v>
      </c>
      <c r="T71" s="97">
        <f>AVERAGE(I71:I85)</f>
        <v>1.30615452140452</v>
      </c>
      <c r="U71" t="s" s="134">
        <v>115</v>
      </c>
      <c r="V71" s="135">
        <f>AVERAGE(L71:L85)</f>
        <v>0.933333333333333</v>
      </c>
      <c r="W71" s="97">
        <f>AVERAGE(N71:N85)</f>
        <v>-0.623809523809524</v>
      </c>
    </row>
    <row r="72" ht="21.95" customHeight="1">
      <c r="A72" s="150">
        <v>1983</v>
      </c>
      <c r="B72" s="100">
        <v>19</v>
      </c>
      <c r="C72" s="83">
        <v>55.2</v>
      </c>
      <c r="D72" s="87">
        <v>2.90526315789474</v>
      </c>
      <c r="E72" s="40"/>
      <c r="F72" s="151">
        <v>1983</v>
      </c>
      <c r="G72" s="100">
        <v>4</v>
      </c>
      <c r="H72" s="83">
        <v>6.5</v>
      </c>
      <c r="I72" s="87">
        <v>1.625</v>
      </c>
      <c r="J72" s="40"/>
      <c r="K72" s="151">
        <v>1983</v>
      </c>
      <c r="L72" s="100">
        <v>0</v>
      </c>
      <c r="M72" s="83">
        <v>0</v>
      </c>
      <c r="N72" s="89"/>
      <c r="O72" t="s" s="131">
        <v>116</v>
      </c>
      <c r="P72" s="135">
        <f>AVERAGE(B72:B85)</f>
        <v>23</v>
      </c>
      <c r="Q72" s="97">
        <f>AVERAGE(D72:D85)</f>
        <v>2.56088317501226</v>
      </c>
      <c r="R72" t="s" s="134">
        <v>116</v>
      </c>
      <c r="S72" s="135">
        <f>AVERAGE(G72:G85)</f>
        <v>9.142857142857141</v>
      </c>
      <c r="T72" s="97">
        <f>AVERAGE(I72:I85)</f>
        <v>1.33312474232117</v>
      </c>
      <c r="U72" t="s" s="134">
        <v>116</v>
      </c>
      <c r="V72" s="135">
        <f>AVERAGE(L72:L85)</f>
        <v>0.785714285714286</v>
      </c>
      <c r="W72" s="97">
        <f>AVERAGE(N72:N85)</f>
        <v>-0.605555555555556</v>
      </c>
    </row>
    <row r="73" ht="21.95" customHeight="1">
      <c r="A73" s="150">
        <v>1984</v>
      </c>
      <c r="B73" s="100">
        <v>14</v>
      </c>
      <c r="C73" s="83">
        <v>42.5</v>
      </c>
      <c r="D73" s="87">
        <v>3.03571428571429</v>
      </c>
      <c r="E73" s="40"/>
      <c r="F73" s="151">
        <v>1984</v>
      </c>
      <c r="G73" s="100">
        <v>2</v>
      </c>
      <c r="H73" s="83">
        <v>2.6</v>
      </c>
      <c r="I73" s="87">
        <v>1.3</v>
      </c>
      <c r="J73" s="40"/>
      <c r="K73" s="151">
        <v>1984</v>
      </c>
      <c r="L73" s="100">
        <v>0</v>
      </c>
      <c r="M73" s="83">
        <v>0</v>
      </c>
      <c r="N73" s="89"/>
      <c r="O73" t="s" s="131">
        <v>117</v>
      </c>
      <c r="P73" s="135">
        <f>AVERAGE(B73:B85)</f>
        <v>23.3076923076923</v>
      </c>
      <c r="Q73" s="97">
        <f>AVERAGE(D73:D85)</f>
        <v>2.53439240709822</v>
      </c>
      <c r="R73" t="s" s="134">
        <v>117</v>
      </c>
      <c r="S73" s="135">
        <f>AVERAGE(G73:G85)</f>
        <v>9.53846153846154</v>
      </c>
      <c r="T73" s="97">
        <f>AVERAGE(I73:I85)</f>
        <v>1.3106727994228</v>
      </c>
      <c r="U73" t="s" s="134">
        <v>117</v>
      </c>
      <c r="V73" s="135">
        <f>AVERAGE(L73:L85)</f>
        <v>0.846153846153846</v>
      </c>
      <c r="W73" s="97">
        <f>AVERAGE(N73:N85)</f>
        <v>-0.605555555555556</v>
      </c>
    </row>
    <row r="74" ht="21.95" customHeight="1">
      <c r="A74" s="150">
        <v>1985</v>
      </c>
      <c r="B74" s="100">
        <v>29</v>
      </c>
      <c r="C74" s="83">
        <v>75.3</v>
      </c>
      <c r="D74" s="87">
        <v>2.59655172413793</v>
      </c>
      <c r="E74" s="40"/>
      <c r="F74" s="151">
        <v>1985</v>
      </c>
      <c r="G74" s="100">
        <v>11</v>
      </c>
      <c r="H74" s="83">
        <v>15.5</v>
      </c>
      <c r="I74" s="87">
        <v>1.40909090909091</v>
      </c>
      <c r="J74" s="40"/>
      <c r="K74" s="151">
        <v>1985</v>
      </c>
      <c r="L74" s="100">
        <v>2</v>
      </c>
      <c r="M74" s="83">
        <v>-1.1</v>
      </c>
      <c r="N74" s="89">
        <v>-0.55</v>
      </c>
      <c r="O74" t="s" s="131">
        <v>118</v>
      </c>
      <c r="P74" s="135">
        <f>AVERAGE(B74:B85)</f>
        <v>24.0833333333333</v>
      </c>
      <c r="Q74" s="97">
        <f>AVERAGE(D74:D85)</f>
        <v>2.49261558388021</v>
      </c>
      <c r="R74" t="s" s="134">
        <v>118</v>
      </c>
      <c r="S74" s="135">
        <f>AVERAGE(G74:G85)</f>
        <v>10.1666666666667</v>
      </c>
      <c r="T74" s="97">
        <f>AVERAGE(I74:I85)</f>
        <v>1.3115621993747</v>
      </c>
      <c r="U74" t="s" s="134">
        <v>118</v>
      </c>
      <c r="V74" s="135">
        <f>AVERAGE(L74:L85)</f>
        <v>0.916666666666667</v>
      </c>
      <c r="W74" s="97">
        <f>AVERAGE(N74:N85)</f>
        <v>-0.605555555555556</v>
      </c>
    </row>
    <row r="75" ht="21.95" customHeight="1">
      <c r="A75" s="150">
        <v>1986</v>
      </c>
      <c r="B75" s="100">
        <v>26</v>
      </c>
      <c r="C75" s="83">
        <v>54.9</v>
      </c>
      <c r="D75" s="87">
        <v>2.11153846153846</v>
      </c>
      <c r="E75" s="40"/>
      <c r="F75" s="151">
        <v>1986</v>
      </c>
      <c r="G75" s="100">
        <v>14</v>
      </c>
      <c r="H75" s="83">
        <v>14.1</v>
      </c>
      <c r="I75" s="87">
        <v>1.00714285714286</v>
      </c>
      <c r="J75" s="40"/>
      <c r="K75" s="151">
        <v>1986</v>
      </c>
      <c r="L75" s="100">
        <v>2</v>
      </c>
      <c r="M75" s="83">
        <v>-0.8</v>
      </c>
      <c r="N75" s="89">
        <v>-0.4</v>
      </c>
      <c r="O75" t="s" s="131">
        <v>119</v>
      </c>
      <c r="P75" s="135">
        <f>AVERAGE(B75:B85)</f>
        <v>23.6363636363636</v>
      </c>
      <c r="Q75" s="97">
        <f>AVERAGE(D75:D85)</f>
        <v>2.48316684385679</v>
      </c>
      <c r="R75" t="s" s="134">
        <v>119</v>
      </c>
      <c r="S75" s="135">
        <f>AVERAGE(G75:G85)</f>
        <v>10.0909090909091</v>
      </c>
      <c r="T75" s="97">
        <f>AVERAGE(I75:I85)</f>
        <v>1.30269595303686</v>
      </c>
      <c r="U75" t="s" s="134">
        <v>119</v>
      </c>
      <c r="V75" s="135">
        <f>AVERAGE(L75:L85)</f>
        <v>0.818181818181818</v>
      </c>
      <c r="W75" s="97">
        <f>AVERAGE(N75:N85)</f>
        <v>-0.616666666666667</v>
      </c>
    </row>
    <row r="76" ht="21.95" customHeight="1">
      <c r="A76" s="150">
        <v>1987</v>
      </c>
      <c r="B76" s="100">
        <v>30</v>
      </c>
      <c r="C76" s="83">
        <v>64.90000000000001</v>
      </c>
      <c r="D76" s="87">
        <v>2.16333333333333</v>
      </c>
      <c r="E76" s="40"/>
      <c r="F76" s="151">
        <v>1987</v>
      </c>
      <c r="G76" s="100">
        <v>15</v>
      </c>
      <c r="H76" s="83">
        <v>16.1</v>
      </c>
      <c r="I76" s="87">
        <v>1.07333333333333</v>
      </c>
      <c r="J76" s="40"/>
      <c r="K76" s="151">
        <v>1987</v>
      </c>
      <c r="L76" s="100">
        <v>2</v>
      </c>
      <c r="M76" s="83">
        <v>-2.7</v>
      </c>
      <c r="N76" s="89">
        <v>-1.35</v>
      </c>
      <c r="O76" t="s" s="131">
        <v>98</v>
      </c>
      <c r="P76" s="135">
        <f>AVERAGE(B76:B85)</f>
        <v>23.4</v>
      </c>
      <c r="Q76" s="97">
        <f>AVERAGE(D76:D85)</f>
        <v>2.52032968208862</v>
      </c>
      <c r="R76" t="s" s="134">
        <v>98</v>
      </c>
      <c r="S76" s="135">
        <f>AVERAGE(G76:G85)</f>
        <v>9.699999999999999</v>
      </c>
      <c r="T76" s="97">
        <f>AVERAGE(I76:I85)</f>
        <v>1.33225126262626</v>
      </c>
      <c r="U76" t="s" s="134">
        <v>98</v>
      </c>
      <c r="V76" s="135">
        <f>AVERAGE(L76:L85)</f>
        <v>0.7</v>
      </c>
      <c r="W76" s="97">
        <f>AVERAGE(N76:N85)</f>
        <v>-0.6708333333333329</v>
      </c>
    </row>
    <row r="77" ht="21.95" customHeight="1">
      <c r="A77" s="150">
        <v>1988</v>
      </c>
      <c r="B77" s="100">
        <v>16</v>
      </c>
      <c r="C77" s="83">
        <v>41.7</v>
      </c>
      <c r="D77" s="87">
        <v>2.60625</v>
      </c>
      <c r="E77" s="40"/>
      <c r="F77" s="151">
        <v>1988</v>
      </c>
      <c r="G77" s="100">
        <v>6</v>
      </c>
      <c r="H77" s="83">
        <v>9</v>
      </c>
      <c r="I77" s="87">
        <v>1.5</v>
      </c>
      <c r="J77" s="40"/>
      <c r="K77" s="151">
        <v>1988</v>
      </c>
      <c r="L77" s="100">
        <v>0</v>
      </c>
      <c r="M77" s="83">
        <v>0</v>
      </c>
      <c r="N77" s="89"/>
      <c r="O77" t="s" s="131">
        <v>120</v>
      </c>
      <c r="P77" s="135">
        <f>AVERAGE(B77:B85)</f>
        <v>22.6666666666667</v>
      </c>
      <c r="Q77" s="97">
        <f>AVERAGE(D77:D85)</f>
        <v>2.55999594306143</v>
      </c>
      <c r="R77" t="s" s="134">
        <v>120</v>
      </c>
      <c r="S77" s="135">
        <f>AVERAGE(G77:G85)</f>
        <v>9.111111111111111</v>
      </c>
      <c r="T77" s="97">
        <f>AVERAGE(I77:I85)</f>
        <v>1.36101992143659</v>
      </c>
      <c r="U77" t="s" s="134">
        <v>120</v>
      </c>
      <c r="V77" s="135">
        <f>AVERAGE(L77:L85)</f>
        <v>0.555555555555556</v>
      </c>
      <c r="W77" s="97">
        <f>AVERAGE(N77:N85)</f>
        <v>-0.444444444444444</v>
      </c>
    </row>
    <row r="78" ht="21.95" customHeight="1">
      <c r="A78" s="150">
        <v>1989</v>
      </c>
      <c r="B78" s="100">
        <v>33</v>
      </c>
      <c r="C78" s="83">
        <v>76.40000000000001</v>
      </c>
      <c r="D78" s="87">
        <v>2.31515151515152</v>
      </c>
      <c r="E78" s="40"/>
      <c r="F78" s="151">
        <v>1989</v>
      </c>
      <c r="G78" s="100">
        <v>18</v>
      </c>
      <c r="H78" s="83">
        <v>24</v>
      </c>
      <c r="I78" s="87">
        <v>1.33333333333333</v>
      </c>
      <c r="J78" s="40"/>
      <c r="K78" s="151">
        <v>1989</v>
      </c>
      <c r="L78" s="100">
        <v>3</v>
      </c>
      <c r="M78" s="83">
        <v>-1</v>
      </c>
      <c r="N78" s="89">
        <v>-0.333333333333333</v>
      </c>
      <c r="O78" t="s" s="131">
        <v>121</v>
      </c>
      <c r="P78" s="135">
        <f>AVERAGE(B78:B85)</f>
        <v>23.5</v>
      </c>
      <c r="Q78" s="97">
        <f>AVERAGE(D78:D85)</f>
        <v>2.55421418594411</v>
      </c>
      <c r="R78" t="s" s="134">
        <v>121</v>
      </c>
      <c r="S78" s="135">
        <f>AVERAGE(G78:G85)</f>
        <v>9.5</v>
      </c>
      <c r="T78" s="97">
        <f>AVERAGE(I78:I85)</f>
        <v>1.34364741161616</v>
      </c>
      <c r="U78" t="s" s="134">
        <v>121</v>
      </c>
      <c r="V78" s="135">
        <f>AVERAGE(L78:L85)</f>
        <v>0.625</v>
      </c>
      <c r="W78" s="97">
        <f>AVERAGE(N78:N85)</f>
        <v>-0.444444444444444</v>
      </c>
    </row>
    <row r="79" ht="21.95" customHeight="1">
      <c r="A79" s="150">
        <v>1990</v>
      </c>
      <c r="B79" s="100">
        <v>12</v>
      </c>
      <c r="C79" s="83">
        <v>28.5</v>
      </c>
      <c r="D79" s="87">
        <v>2.375</v>
      </c>
      <c r="E79" s="40"/>
      <c r="F79" s="151">
        <v>1990</v>
      </c>
      <c r="G79" s="100">
        <v>4</v>
      </c>
      <c r="H79" s="83">
        <v>3.1</v>
      </c>
      <c r="I79" s="87">
        <v>0.775</v>
      </c>
      <c r="J79" s="40"/>
      <c r="K79" s="151">
        <v>1990</v>
      </c>
      <c r="L79" s="100">
        <v>1</v>
      </c>
      <c r="M79" s="83">
        <v>-1</v>
      </c>
      <c r="N79" s="89">
        <v>-1</v>
      </c>
      <c r="O79" t="s" s="131">
        <v>122</v>
      </c>
      <c r="P79" s="135">
        <f>AVERAGE(B79:B85)</f>
        <v>22.1428571428571</v>
      </c>
      <c r="Q79" s="97">
        <f>AVERAGE(D79:D85)</f>
        <v>2.58836599605733</v>
      </c>
      <c r="R79" t="s" s="134">
        <v>122</v>
      </c>
      <c r="S79" s="135">
        <f>AVERAGE(G79:G85)</f>
        <v>8.28571428571429</v>
      </c>
      <c r="T79" s="97">
        <f>AVERAGE(I79:I85)</f>
        <v>1.34512085137085</v>
      </c>
      <c r="U79" t="s" s="134">
        <v>122</v>
      </c>
      <c r="V79" s="135">
        <f>AVERAGE(L79:L85)</f>
        <v>0.285714285714286</v>
      </c>
      <c r="W79" s="97">
        <f>AVERAGE(N79:N85)</f>
        <v>-0.5</v>
      </c>
    </row>
    <row r="80" ht="21.95" customHeight="1">
      <c r="A80" s="150">
        <v>1991</v>
      </c>
      <c r="B80" s="100">
        <v>25</v>
      </c>
      <c r="C80" s="83">
        <v>61</v>
      </c>
      <c r="D80" s="87">
        <v>2.44</v>
      </c>
      <c r="E80" s="40"/>
      <c r="F80" s="151">
        <v>1991</v>
      </c>
      <c r="G80" s="100">
        <v>12</v>
      </c>
      <c r="H80" s="83">
        <v>17.1</v>
      </c>
      <c r="I80" s="87">
        <v>1.425</v>
      </c>
      <c r="J80" s="40"/>
      <c r="K80" s="151">
        <v>1991</v>
      </c>
      <c r="L80" s="100">
        <v>0</v>
      </c>
      <c r="M80" s="83">
        <v>0</v>
      </c>
      <c r="N80" s="89"/>
      <c r="O80" t="s" s="131">
        <v>123</v>
      </c>
      <c r="P80" s="135">
        <f>AVERAGE(B80:B85)</f>
        <v>23.8333333333333</v>
      </c>
      <c r="Q80" s="97">
        <f>AVERAGE(D80:D85)</f>
        <v>2.62392699540022</v>
      </c>
      <c r="R80" t="s" s="134">
        <v>123</v>
      </c>
      <c r="S80" s="135">
        <f>AVERAGE(G80:G85)</f>
        <v>9</v>
      </c>
      <c r="T80" s="97">
        <f>AVERAGE(I80:I85)</f>
        <v>1.44014099326599</v>
      </c>
      <c r="U80" t="s" s="134">
        <v>123</v>
      </c>
      <c r="V80" s="135">
        <f>AVERAGE(L80:L85)</f>
        <v>0.166666666666667</v>
      </c>
      <c r="W80" s="97">
        <f>AVERAGE(N80:N85)</f>
        <v>0</v>
      </c>
    </row>
    <row r="81" ht="21.95" customHeight="1">
      <c r="A81" s="150">
        <v>1992</v>
      </c>
      <c r="B81" s="100">
        <v>29</v>
      </c>
      <c r="C81" s="83">
        <v>77.09999999999999</v>
      </c>
      <c r="D81" s="87">
        <v>2.65862068965517</v>
      </c>
      <c r="E81" s="40"/>
      <c r="F81" s="151">
        <v>1992</v>
      </c>
      <c r="G81" s="100">
        <v>11</v>
      </c>
      <c r="H81" s="83">
        <v>16.3</v>
      </c>
      <c r="I81" s="87">
        <v>1.48181818181818</v>
      </c>
      <c r="J81" s="40"/>
      <c r="K81" s="151">
        <v>1992</v>
      </c>
      <c r="L81" s="100">
        <v>0</v>
      </c>
      <c r="M81" s="83">
        <v>0</v>
      </c>
      <c r="N81" s="89"/>
      <c r="O81" t="s" s="131">
        <v>104</v>
      </c>
      <c r="P81" s="135">
        <f>AVERAGE(B81:B85)</f>
        <v>23.6</v>
      </c>
      <c r="Q81" s="97">
        <f>AVERAGE(D81:D85)</f>
        <v>2.66071239448027</v>
      </c>
      <c r="R81" t="s" s="134">
        <v>104</v>
      </c>
      <c r="S81" s="135">
        <f>AVERAGE(G81:G85)</f>
        <v>8.4</v>
      </c>
      <c r="T81" s="97">
        <f>AVERAGE(I81:I85)</f>
        <v>1.44316919191919</v>
      </c>
      <c r="U81" t="s" s="134">
        <v>104</v>
      </c>
      <c r="V81" s="135">
        <f>AVERAGE(L81:L85)</f>
        <v>0.2</v>
      </c>
      <c r="W81" s="97">
        <f>AVERAGE(N81:N85)</f>
        <v>0</v>
      </c>
    </row>
    <row r="82" ht="21.95" customHeight="1">
      <c r="A82" s="150">
        <v>1993</v>
      </c>
      <c r="B82" s="100">
        <v>9</v>
      </c>
      <c r="C82" s="83">
        <v>22.8</v>
      </c>
      <c r="D82" s="87">
        <v>2.53333333333333</v>
      </c>
      <c r="E82" s="40"/>
      <c r="F82" s="151">
        <v>1993</v>
      </c>
      <c r="G82" s="100">
        <v>4</v>
      </c>
      <c r="H82" s="83">
        <v>4.9</v>
      </c>
      <c r="I82" s="87">
        <v>1.225</v>
      </c>
      <c r="J82" s="40"/>
      <c r="K82" s="151">
        <v>1993</v>
      </c>
      <c r="L82" s="100">
        <v>0</v>
      </c>
      <c r="M82" s="83">
        <v>0</v>
      </c>
      <c r="N82" s="89"/>
      <c r="O82" t="s" s="131">
        <v>124</v>
      </c>
      <c r="P82" s="135">
        <f>AVERAGE(B82:B85)</f>
        <v>22.25</v>
      </c>
      <c r="Q82" s="97">
        <f>AVERAGE(D82:D85)</f>
        <v>2.66123532068654</v>
      </c>
      <c r="R82" t="s" s="134">
        <v>124</v>
      </c>
      <c r="S82" s="135">
        <f>AVERAGE(G82:G85)</f>
        <v>7.75</v>
      </c>
      <c r="T82" s="97">
        <f>AVERAGE(I82:I85)</f>
        <v>1.43350694444445</v>
      </c>
      <c r="U82" t="s" s="134">
        <v>124</v>
      </c>
      <c r="V82" s="135">
        <f>AVERAGE(L82:L85)</f>
        <v>0.25</v>
      </c>
      <c r="W82" s="97">
        <f>AVERAGE(N82:N85)</f>
        <v>0</v>
      </c>
    </row>
    <row r="83" ht="21.95" customHeight="1">
      <c r="A83" s="150">
        <v>1994</v>
      </c>
      <c r="B83" s="100">
        <v>41</v>
      </c>
      <c r="C83" s="83">
        <v>102.9</v>
      </c>
      <c r="D83" s="87">
        <v>2.50975609756098</v>
      </c>
      <c r="E83" s="40"/>
      <c r="F83" s="151">
        <v>1994</v>
      </c>
      <c r="G83" s="100">
        <v>16</v>
      </c>
      <c r="H83" s="83">
        <v>25.3</v>
      </c>
      <c r="I83" s="87">
        <v>1.58125</v>
      </c>
      <c r="J83" s="40"/>
      <c r="K83" s="151">
        <v>1994</v>
      </c>
      <c r="L83" s="100">
        <v>0</v>
      </c>
      <c r="M83" s="83">
        <v>0</v>
      </c>
      <c r="N83" s="89"/>
      <c r="O83" t="s" s="131">
        <v>125</v>
      </c>
      <c r="P83" s="135">
        <f>AVERAGE(B83:B85)</f>
        <v>26.6666666666667</v>
      </c>
      <c r="Q83" s="97">
        <f>AVERAGE(D83:D85)</f>
        <v>2.70386931647094</v>
      </c>
      <c r="R83" t="s" s="134">
        <v>125</v>
      </c>
      <c r="S83" s="135">
        <f>AVERAGE(G83:G85)</f>
        <v>9</v>
      </c>
      <c r="T83" s="97">
        <f>AVERAGE(I83:I85)</f>
        <v>1.50300925925926</v>
      </c>
      <c r="U83" t="s" s="134">
        <v>125</v>
      </c>
      <c r="V83" s="135">
        <f>AVERAGE(L83:L85)</f>
        <v>0.333333333333333</v>
      </c>
      <c r="W83" s="97">
        <f>AVERAGE(N83:N85)</f>
        <v>0</v>
      </c>
    </row>
    <row r="84" ht="21.95" customHeight="1">
      <c r="A84" s="150">
        <v>1995</v>
      </c>
      <c r="B84" s="100">
        <v>27</v>
      </c>
      <c r="C84" s="83">
        <v>71.59999999999999</v>
      </c>
      <c r="D84" s="87">
        <v>2.65185185185185</v>
      </c>
      <c r="E84" s="40"/>
      <c r="F84" s="151">
        <v>1995</v>
      </c>
      <c r="G84" s="100">
        <v>9</v>
      </c>
      <c r="H84" s="83">
        <v>12.4</v>
      </c>
      <c r="I84" s="87">
        <v>1.37777777777778</v>
      </c>
      <c r="J84" s="40"/>
      <c r="K84" s="151">
        <v>1995</v>
      </c>
      <c r="L84" s="100">
        <v>1</v>
      </c>
      <c r="M84" s="83">
        <v>0</v>
      </c>
      <c r="N84" s="89">
        <v>0</v>
      </c>
      <c r="O84" t="s" s="131">
        <v>126</v>
      </c>
      <c r="P84" s="135">
        <f>AVERAGE(B84:B85)</f>
        <v>19.5</v>
      </c>
      <c r="Q84" s="97">
        <f>AVERAGE(D84:D85)</f>
        <v>2.80092592592593</v>
      </c>
      <c r="R84" t="s" s="134">
        <v>126</v>
      </c>
      <c r="S84" s="135">
        <f>AVERAGE(G84:G85)</f>
        <v>5.5</v>
      </c>
      <c r="T84" s="97">
        <f>AVERAGE(I84:I85)</f>
        <v>1.46388888888889</v>
      </c>
      <c r="U84" t="s" s="134">
        <v>126</v>
      </c>
      <c r="V84" s="135">
        <f>AVERAGE(L84:L85)</f>
        <v>0.5</v>
      </c>
      <c r="W84" s="97">
        <f>AVERAGE(N84:N85)</f>
        <v>0</v>
      </c>
    </row>
    <row r="85" ht="21.95" customHeight="1">
      <c r="A85" s="150">
        <v>1996</v>
      </c>
      <c r="B85" s="100">
        <v>12</v>
      </c>
      <c r="C85" s="83">
        <v>35.4</v>
      </c>
      <c r="D85" s="87">
        <v>2.95</v>
      </c>
      <c r="E85" s="40"/>
      <c r="F85" s="151">
        <v>1996</v>
      </c>
      <c r="G85" s="100">
        <v>2</v>
      </c>
      <c r="H85" s="83">
        <v>3.1</v>
      </c>
      <c r="I85" s="87">
        <v>1.55</v>
      </c>
      <c r="J85" s="40"/>
      <c r="K85" s="151">
        <v>1996</v>
      </c>
      <c r="L85" s="100">
        <v>0</v>
      </c>
      <c r="M85" s="83">
        <v>0</v>
      </c>
      <c r="N85" s="89"/>
      <c r="O85" t="s" s="131">
        <v>127</v>
      </c>
      <c r="P85" s="135">
        <f>AVERAGE(B85)</f>
        <v>12</v>
      </c>
      <c r="Q85" s="97">
        <f>AVERAGE(D85)</f>
        <v>2.95</v>
      </c>
      <c r="R85" t="s" s="134">
        <v>127</v>
      </c>
      <c r="S85" s="135">
        <f>AVERAGE(G85)</f>
        <v>2</v>
      </c>
      <c r="T85" s="97">
        <f>AVERAGE(I85)</f>
        <v>1.55</v>
      </c>
      <c r="U85" t="s" s="134">
        <v>127</v>
      </c>
      <c r="V85" s="135">
        <f>AVERAGE(L85)</f>
        <v>0</v>
      </c>
      <c r="W85" s="97"/>
    </row>
    <row r="86" ht="21.95" customHeight="1">
      <c r="A86" s="150">
        <v>1997</v>
      </c>
      <c r="B86" s="154">
        <v>55</v>
      </c>
      <c r="C86" s="155">
        <v>66.40000000000001</v>
      </c>
      <c r="D86" s="156">
        <v>1.20727272727273</v>
      </c>
      <c r="E86" s="40"/>
      <c r="F86" s="151">
        <v>1997</v>
      </c>
      <c r="G86" s="154">
        <v>37</v>
      </c>
      <c r="H86" s="155">
        <v>8.300000000000001</v>
      </c>
      <c r="I86" s="156">
        <v>0.224324324324324</v>
      </c>
      <c r="J86" s="40"/>
      <c r="K86" s="151">
        <v>1997</v>
      </c>
      <c r="L86" s="154">
        <v>17</v>
      </c>
      <c r="M86" s="155">
        <v>-16.9</v>
      </c>
      <c r="N86" s="157">
        <v>-0.994117647058824</v>
      </c>
      <c r="O86" t="s" s="131">
        <v>128</v>
      </c>
      <c r="P86" s="158">
        <f>AVERAGE(B86)</f>
        <v>55</v>
      </c>
      <c r="Q86" s="159">
        <f>AVERAGE(D86)</f>
        <v>1.20727272727273</v>
      </c>
      <c r="R86" t="s" s="134">
        <v>128</v>
      </c>
      <c r="S86" s="158">
        <f>AVERAGE(G86)</f>
        <v>37</v>
      </c>
      <c r="T86" s="159">
        <f>AVERAGE(I86)</f>
        <v>0.224324324324324</v>
      </c>
      <c r="U86" t="s" s="134">
        <v>128</v>
      </c>
      <c r="V86" s="158">
        <f>AVERAGE(L86)</f>
        <v>17</v>
      </c>
      <c r="W86" s="159">
        <f>AVERAGE(N86)</f>
        <v>-0.994117647058824</v>
      </c>
    </row>
    <row r="87" ht="21.95" customHeight="1">
      <c r="A87" s="150">
        <v>1998</v>
      </c>
      <c r="B87" s="100">
        <v>25</v>
      </c>
      <c r="C87" s="83">
        <v>52.1</v>
      </c>
      <c r="D87" s="87">
        <v>2.084</v>
      </c>
      <c r="E87" s="40"/>
      <c r="F87" s="151">
        <v>1998</v>
      </c>
      <c r="G87" s="100">
        <v>15</v>
      </c>
      <c r="H87" s="83">
        <v>17.2</v>
      </c>
      <c r="I87" s="87">
        <v>1.14666666666667</v>
      </c>
      <c r="J87" s="40"/>
      <c r="K87" s="151">
        <v>1998</v>
      </c>
      <c r="L87" s="100">
        <v>2</v>
      </c>
      <c r="M87" s="83">
        <v>-2.4</v>
      </c>
      <c r="N87" s="89">
        <v>-1.2</v>
      </c>
      <c r="O87" t="s" s="131">
        <v>127</v>
      </c>
      <c r="P87" s="135">
        <f>AVERAGE(B87)</f>
        <v>25</v>
      </c>
      <c r="Q87" s="97">
        <f>AVERAGE(D87)</f>
        <v>2.084</v>
      </c>
      <c r="R87" t="s" s="134">
        <v>127</v>
      </c>
      <c r="S87" s="135">
        <f>AVERAGE(G87)</f>
        <v>15</v>
      </c>
      <c r="T87" s="97">
        <f>AVERAGE(I87)</f>
        <v>1.14666666666667</v>
      </c>
      <c r="U87" t="s" s="134">
        <v>127</v>
      </c>
      <c r="V87" s="135">
        <f>AVERAGE(L87)</f>
        <v>2</v>
      </c>
      <c r="W87" s="97">
        <f>AVERAGE(N87)</f>
        <v>-1.2</v>
      </c>
    </row>
    <row r="88" ht="21.95" customHeight="1">
      <c r="A88" s="150">
        <v>1999</v>
      </c>
      <c r="B88" s="100">
        <v>40</v>
      </c>
      <c r="C88" s="83">
        <v>90.3</v>
      </c>
      <c r="D88" s="87">
        <v>2.2575</v>
      </c>
      <c r="E88" s="40"/>
      <c r="F88" s="151">
        <v>1999</v>
      </c>
      <c r="G88" s="100">
        <v>16</v>
      </c>
      <c r="H88" s="83">
        <v>14.9</v>
      </c>
      <c r="I88" s="87">
        <v>0.93125</v>
      </c>
      <c r="J88" s="40"/>
      <c r="K88" s="151">
        <v>1999</v>
      </c>
      <c r="L88" s="100">
        <v>3</v>
      </c>
      <c r="M88" s="83">
        <v>-1.9</v>
      </c>
      <c r="N88" s="89">
        <v>-0.633333333333333</v>
      </c>
      <c r="O88" t="s" s="131">
        <v>126</v>
      </c>
      <c r="P88" s="135">
        <f>AVERAGE(B87:B88)</f>
        <v>32.5</v>
      </c>
      <c r="Q88" s="97">
        <f>AVERAGE(D87:D88)</f>
        <v>2.17075</v>
      </c>
      <c r="R88" t="s" s="134">
        <v>126</v>
      </c>
      <c r="S88" s="135">
        <f>AVERAGE(G87:G88)</f>
        <v>15.5</v>
      </c>
      <c r="T88" s="97">
        <f>AVERAGE(I87:I88)</f>
        <v>1.03895833333334</v>
      </c>
      <c r="U88" t="s" s="134">
        <v>126</v>
      </c>
      <c r="V88" s="135">
        <f>AVERAGE(L87:L88)</f>
        <v>2.5</v>
      </c>
      <c r="W88" s="97">
        <f>AVERAGE(N87:N88)</f>
        <v>-0.916666666666667</v>
      </c>
    </row>
    <row r="89" ht="21.95" customHeight="1">
      <c r="A89" s="150">
        <v>2000</v>
      </c>
      <c r="B89" s="100">
        <v>49</v>
      </c>
      <c r="C89" s="83">
        <v>96.2</v>
      </c>
      <c r="D89" s="87">
        <v>1.96326530612245</v>
      </c>
      <c r="E89" s="40"/>
      <c r="F89" s="151">
        <v>2000</v>
      </c>
      <c r="G89" s="100">
        <v>21</v>
      </c>
      <c r="H89" s="83">
        <v>5.7</v>
      </c>
      <c r="I89" s="87">
        <v>0.271428571428571</v>
      </c>
      <c r="J89" s="40"/>
      <c r="K89" s="151">
        <v>2000</v>
      </c>
      <c r="L89" s="100">
        <v>8</v>
      </c>
      <c r="M89" s="83">
        <v>-7.1</v>
      </c>
      <c r="N89" s="89">
        <v>-0.8875</v>
      </c>
      <c r="O89" t="s" s="131">
        <v>125</v>
      </c>
      <c r="P89" s="135">
        <f>AVERAGE(B87:B89)</f>
        <v>38</v>
      </c>
      <c r="Q89" s="97">
        <f>AVERAGE(D87:D89)</f>
        <v>2.10158843537415</v>
      </c>
      <c r="R89" t="s" s="134">
        <v>125</v>
      </c>
      <c r="S89" s="135">
        <f>AVERAGE(G87:G89)</f>
        <v>17.3333333333333</v>
      </c>
      <c r="T89" s="97">
        <f>AVERAGE(I87:I89)</f>
        <v>0.78311507936508</v>
      </c>
      <c r="U89" t="s" s="134">
        <v>125</v>
      </c>
      <c r="V89" s="135">
        <f>AVERAGE(L87:L89)</f>
        <v>4.33333333333333</v>
      </c>
      <c r="W89" s="97">
        <f>AVERAGE(N87:N89)</f>
        <v>-0.906944444444444</v>
      </c>
    </row>
    <row r="90" ht="21.95" customHeight="1">
      <c r="A90" s="150">
        <v>2001</v>
      </c>
      <c r="B90" s="100">
        <v>43</v>
      </c>
      <c r="C90" s="83">
        <v>102.8</v>
      </c>
      <c r="D90" s="87">
        <v>2.3906976744186</v>
      </c>
      <c r="E90" s="40"/>
      <c r="F90" s="151">
        <v>2001</v>
      </c>
      <c r="G90" s="100">
        <v>21</v>
      </c>
      <c r="H90" s="83">
        <v>29.7</v>
      </c>
      <c r="I90" s="87">
        <v>1.41428571428571</v>
      </c>
      <c r="J90" s="40"/>
      <c r="K90" s="151">
        <v>2001</v>
      </c>
      <c r="L90" s="100">
        <v>1</v>
      </c>
      <c r="M90" s="83">
        <v>-0.1</v>
      </c>
      <c r="N90" s="89">
        <v>-0.1</v>
      </c>
      <c r="O90" t="s" s="131">
        <v>124</v>
      </c>
      <c r="P90" s="135">
        <f>AVERAGE(B87:B90)</f>
        <v>39.25</v>
      </c>
      <c r="Q90" s="97">
        <f>AVERAGE(D87:D90)</f>
        <v>2.17386574513526</v>
      </c>
      <c r="R90" t="s" s="134">
        <v>124</v>
      </c>
      <c r="S90" s="135">
        <f>AVERAGE(G87:G90)</f>
        <v>18.25</v>
      </c>
      <c r="T90" s="97">
        <f>AVERAGE(I87:I90)</f>
        <v>0.940907738095238</v>
      </c>
      <c r="U90" t="s" s="134">
        <v>124</v>
      </c>
      <c r="V90" s="135">
        <f>AVERAGE(L87:L90)</f>
        <v>3.5</v>
      </c>
      <c r="W90" s="97">
        <f>AVERAGE(N87:N90)</f>
        <v>-0.705208333333333</v>
      </c>
    </row>
    <row r="91" ht="21.95" customHeight="1">
      <c r="A91" s="150">
        <v>2002</v>
      </c>
      <c r="B91" s="100">
        <v>51</v>
      </c>
      <c r="C91" s="83">
        <v>43.2</v>
      </c>
      <c r="D91" s="87">
        <v>0.847058823529412</v>
      </c>
      <c r="E91" s="40"/>
      <c r="F91" s="151">
        <v>2002</v>
      </c>
      <c r="G91" s="100">
        <v>37</v>
      </c>
      <c r="H91" s="83">
        <v>-2.1</v>
      </c>
      <c r="I91" s="87">
        <v>-0.0567567567567568</v>
      </c>
      <c r="J91" s="40"/>
      <c r="K91" s="151">
        <v>2002</v>
      </c>
      <c r="L91" s="100">
        <v>16</v>
      </c>
      <c r="M91" s="83">
        <v>-27.2</v>
      </c>
      <c r="N91" s="89">
        <v>-1.7</v>
      </c>
      <c r="O91" t="s" s="131">
        <v>104</v>
      </c>
      <c r="P91" s="135">
        <f>AVERAGE(B87:B91)</f>
        <v>41.6</v>
      </c>
      <c r="Q91" s="97">
        <f>AVERAGE(D87:D91)</f>
        <v>1.90850436081409</v>
      </c>
      <c r="R91" t="s" s="134">
        <v>104</v>
      </c>
      <c r="S91" s="135">
        <f>AVERAGE(G87:G91)</f>
        <v>22</v>
      </c>
      <c r="T91" s="97">
        <f>AVERAGE(I87:I91)</f>
        <v>0.741374839124839</v>
      </c>
      <c r="U91" t="s" s="134">
        <v>104</v>
      </c>
      <c r="V91" s="135">
        <f>AVERAGE(L87:L91)</f>
        <v>6</v>
      </c>
      <c r="W91" s="97">
        <f>AVERAGE(N87:N91)</f>
        <v>-0.904166666666667</v>
      </c>
    </row>
    <row r="92" ht="21.95" customHeight="1">
      <c r="A92" s="150">
        <v>2003</v>
      </c>
      <c r="B92" s="100">
        <v>27</v>
      </c>
      <c r="C92" s="83">
        <v>60.9</v>
      </c>
      <c r="D92" s="87">
        <v>2.25555555555556</v>
      </c>
      <c r="E92" s="40"/>
      <c r="F92" s="151">
        <v>2003</v>
      </c>
      <c r="G92" s="100">
        <v>11</v>
      </c>
      <c r="H92" s="83">
        <v>5.9</v>
      </c>
      <c r="I92" s="87">
        <v>0.536363636363636</v>
      </c>
      <c r="J92" s="40"/>
      <c r="K92" s="151">
        <v>2003</v>
      </c>
      <c r="L92" s="100">
        <v>3</v>
      </c>
      <c r="M92" s="83">
        <v>-2.1</v>
      </c>
      <c r="N92" s="89">
        <v>-0.7</v>
      </c>
      <c r="O92" t="s" s="131">
        <v>123</v>
      </c>
      <c r="P92" s="135">
        <f>AVERAGE(B87:B92)</f>
        <v>39.1666666666667</v>
      </c>
      <c r="Q92" s="97">
        <f>AVERAGE(D87:D92)</f>
        <v>1.96634622660434</v>
      </c>
      <c r="R92" t="s" s="134">
        <v>123</v>
      </c>
      <c r="S92" s="135">
        <f>AVERAGE(G87:G92)</f>
        <v>20.1666666666667</v>
      </c>
      <c r="T92" s="97">
        <f>AVERAGE(I87:I92)</f>
        <v>0.707206305331305</v>
      </c>
      <c r="U92" t="s" s="134">
        <v>123</v>
      </c>
      <c r="V92" s="135">
        <f>AVERAGE(L87:L92)</f>
        <v>5.5</v>
      </c>
      <c r="W92" s="97">
        <f>AVERAGE(N87:N92)</f>
        <v>-0.870138888888889</v>
      </c>
    </row>
    <row r="93" ht="21.95" customHeight="1">
      <c r="A93" s="150">
        <v>2004</v>
      </c>
      <c r="B93" s="100">
        <v>59</v>
      </c>
      <c r="C93" s="83">
        <v>78.40000000000001</v>
      </c>
      <c r="D93" s="87">
        <v>1.32881355932203</v>
      </c>
      <c r="E93" s="40"/>
      <c r="F93" s="151">
        <v>2004</v>
      </c>
      <c r="G93" s="100">
        <v>42</v>
      </c>
      <c r="H93" s="83">
        <v>23</v>
      </c>
      <c r="I93" s="87">
        <v>0.547619047619048</v>
      </c>
      <c r="J93" s="40"/>
      <c r="K93" s="151">
        <v>2004</v>
      </c>
      <c r="L93" s="100">
        <v>15</v>
      </c>
      <c r="M93" s="83">
        <v>-11</v>
      </c>
      <c r="N93" s="89">
        <v>-0.7333333333333329</v>
      </c>
      <c r="O93" t="s" s="131">
        <v>122</v>
      </c>
      <c r="P93" s="135">
        <f>AVERAGE(B87:B93)</f>
        <v>42</v>
      </c>
      <c r="Q93" s="97">
        <f>AVERAGE(D87:D93)</f>
        <v>1.87527013127829</v>
      </c>
      <c r="R93" t="s" s="134">
        <v>122</v>
      </c>
      <c r="S93" s="135">
        <f>AVERAGE(G87:G93)</f>
        <v>23.2857142857143</v>
      </c>
      <c r="T93" s="97">
        <f>AVERAGE(I87:I93)</f>
        <v>0.684408125658125</v>
      </c>
      <c r="U93" t="s" s="134">
        <v>122</v>
      </c>
      <c r="V93" s="135">
        <f>AVERAGE(L87:L93)</f>
        <v>6.85714285714286</v>
      </c>
      <c r="W93" s="97">
        <f>AVERAGE(N87:N93)</f>
        <v>-0.850595238095238</v>
      </c>
    </row>
    <row r="94" ht="21.95" customHeight="1">
      <c r="A94" s="150">
        <v>2005</v>
      </c>
      <c r="B94" s="100">
        <v>31</v>
      </c>
      <c r="C94" s="83">
        <v>80.3</v>
      </c>
      <c r="D94" s="87">
        <v>2.59032258064516</v>
      </c>
      <c r="E94" s="40"/>
      <c r="F94" s="151">
        <v>2005</v>
      </c>
      <c r="G94" s="100">
        <v>10</v>
      </c>
      <c r="H94" s="83">
        <v>9.4</v>
      </c>
      <c r="I94" s="87">
        <v>0.9399999999999999</v>
      </c>
      <c r="J94" s="40"/>
      <c r="K94" s="151">
        <v>2005</v>
      </c>
      <c r="L94" s="100">
        <v>2</v>
      </c>
      <c r="M94" s="83">
        <v>-1.1</v>
      </c>
      <c r="N94" s="89">
        <v>-0.55</v>
      </c>
      <c r="O94" t="s" s="131">
        <v>121</v>
      </c>
      <c r="P94" s="135">
        <f>AVERAGE(B87:B94)</f>
        <v>40.625</v>
      </c>
      <c r="Q94" s="97">
        <f>AVERAGE(D87:D94)</f>
        <v>1.96465168744915</v>
      </c>
      <c r="R94" t="s" s="134">
        <v>121</v>
      </c>
      <c r="S94" s="135">
        <f>AVERAGE(G87:G94)</f>
        <v>21.625</v>
      </c>
      <c r="T94" s="97">
        <f>AVERAGE(I87:I94)</f>
        <v>0.71635710995086</v>
      </c>
      <c r="U94" t="s" s="134">
        <v>121</v>
      </c>
      <c r="V94" s="135">
        <f>AVERAGE(L87:L94)</f>
        <v>6.25</v>
      </c>
      <c r="W94" s="97">
        <f>AVERAGE(N87:N94)</f>
        <v>-0.813020833333333</v>
      </c>
    </row>
    <row r="95" ht="21.95" customHeight="1">
      <c r="A95" s="150">
        <v>2006</v>
      </c>
      <c r="B95" s="100">
        <v>52</v>
      </c>
      <c r="C95" s="83">
        <v>97.3</v>
      </c>
      <c r="D95" s="87">
        <v>1.87115384615385</v>
      </c>
      <c r="E95" s="40"/>
      <c r="F95" s="151">
        <v>2006</v>
      </c>
      <c r="G95" s="100">
        <v>29</v>
      </c>
      <c r="H95" s="83">
        <v>21.7</v>
      </c>
      <c r="I95" s="87">
        <v>0.748275862068966</v>
      </c>
      <c r="J95" s="40"/>
      <c r="K95" s="151">
        <v>2006</v>
      </c>
      <c r="L95" s="100">
        <v>5</v>
      </c>
      <c r="M95" s="83">
        <v>-6.2</v>
      </c>
      <c r="N95" s="89">
        <v>-1.24</v>
      </c>
      <c r="O95" t="s" s="131">
        <v>120</v>
      </c>
      <c r="P95" s="135">
        <f>AVERAGE(B87:B95)</f>
        <v>41.8888888888889</v>
      </c>
      <c r="Q95" s="97">
        <f>AVERAGE(D87:D95)</f>
        <v>1.95426303841634</v>
      </c>
      <c r="R95" t="s" s="134">
        <v>120</v>
      </c>
      <c r="S95" s="135">
        <f>AVERAGE(G87:G95)</f>
        <v>22.4444444444444</v>
      </c>
      <c r="T95" s="97">
        <f>AVERAGE(I87:I95)</f>
        <v>0.719903637963983</v>
      </c>
      <c r="U95" t="s" s="134">
        <v>120</v>
      </c>
      <c r="V95" s="135">
        <f>AVERAGE(L87:L95)</f>
        <v>6.11111111111111</v>
      </c>
      <c r="W95" s="97">
        <f>AVERAGE(N87:N95)</f>
        <v>-0.860462962962963</v>
      </c>
    </row>
    <row r="96" ht="21.95" customHeight="1">
      <c r="A96" s="150">
        <v>2007</v>
      </c>
      <c r="B96" s="100">
        <v>38</v>
      </c>
      <c r="C96" s="83">
        <v>58.1</v>
      </c>
      <c r="D96" s="87">
        <v>1.52894736842105</v>
      </c>
      <c r="E96" s="40"/>
      <c r="F96" s="151">
        <v>2007</v>
      </c>
      <c r="G96" s="100">
        <v>21</v>
      </c>
      <c r="H96" s="83">
        <v>3.4</v>
      </c>
      <c r="I96" s="87">
        <v>0.161904761904762</v>
      </c>
      <c r="J96" s="40"/>
      <c r="K96" s="151">
        <v>2007</v>
      </c>
      <c r="L96" s="100">
        <v>8</v>
      </c>
      <c r="M96" s="83">
        <v>-12.5</v>
      </c>
      <c r="N96" s="89">
        <v>-1.5625</v>
      </c>
      <c r="O96" t="s" s="131">
        <v>98</v>
      </c>
      <c r="P96" s="135">
        <f>AVERAGE(B87:B96)</f>
        <v>41.5</v>
      </c>
      <c r="Q96" s="97">
        <f>AVERAGE(D87:D96)</f>
        <v>1.91173147141681</v>
      </c>
      <c r="R96" t="s" s="134">
        <v>98</v>
      </c>
      <c r="S96" s="135">
        <f>AVERAGE(G87:G96)</f>
        <v>22.3</v>
      </c>
      <c r="T96" s="97">
        <f>AVERAGE(I87:I96)</f>
        <v>0.664103750358061</v>
      </c>
      <c r="U96" t="s" s="134">
        <v>98</v>
      </c>
      <c r="V96" s="135">
        <f>AVERAGE(L87:L96)</f>
        <v>6.3</v>
      </c>
      <c r="W96" s="97">
        <f>AVERAGE(N87:N96)</f>
        <v>-0.930666666666667</v>
      </c>
    </row>
    <row r="97" ht="21.95" customHeight="1">
      <c r="A97" s="150">
        <v>2008</v>
      </c>
      <c r="B97" s="100">
        <v>43</v>
      </c>
      <c r="C97" s="83">
        <v>77.09999999999999</v>
      </c>
      <c r="D97" s="87">
        <v>1.79302325581395</v>
      </c>
      <c r="E97" s="40"/>
      <c r="F97" s="151">
        <v>2008</v>
      </c>
      <c r="G97" s="100">
        <v>26</v>
      </c>
      <c r="H97" s="83">
        <v>22.6</v>
      </c>
      <c r="I97" s="87">
        <v>0.869230769230769</v>
      </c>
      <c r="J97" s="40"/>
      <c r="K97" s="151">
        <v>2008</v>
      </c>
      <c r="L97" s="100">
        <v>6</v>
      </c>
      <c r="M97" s="83">
        <v>-3.9</v>
      </c>
      <c r="N97" s="89">
        <v>-0.65</v>
      </c>
      <c r="O97" t="s" s="131">
        <v>119</v>
      </c>
      <c r="P97" s="135">
        <f>AVERAGE(B87:B97)</f>
        <v>41.6363636363636</v>
      </c>
      <c r="Q97" s="97">
        <f>AVERAGE(D87:D97)</f>
        <v>1.90093981545291</v>
      </c>
      <c r="R97" t="s" s="134">
        <v>119</v>
      </c>
      <c r="S97" s="135">
        <f>AVERAGE(G87:G97)</f>
        <v>22.6363636363636</v>
      </c>
      <c r="T97" s="97">
        <f>AVERAGE(I87:I97)</f>
        <v>0.68275166116467</v>
      </c>
      <c r="U97" t="s" s="134">
        <v>119</v>
      </c>
      <c r="V97" s="135">
        <f>AVERAGE(L87:L97)</f>
        <v>6.27272727272727</v>
      </c>
      <c r="W97" s="97">
        <f>AVERAGE(N87:N97)</f>
        <v>-0.905151515151515</v>
      </c>
    </row>
    <row r="98" ht="21.95" customHeight="1">
      <c r="A98" s="150">
        <v>2009</v>
      </c>
      <c r="B98" s="100">
        <v>29</v>
      </c>
      <c r="C98" s="83">
        <v>58.9</v>
      </c>
      <c r="D98" s="87">
        <v>2.03103448275862</v>
      </c>
      <c r="E98" s="40"/>
      <c r="F98" s="151">
        <v>2009</v>
      </c>
      <c r="G98" s="100">
        <v>16</v>
      </c>
      <c r="H98" s="83">
        <v>17.4</v>
      </c>
      <c r="I98" s="87">
        <v>1.0875</v>
      </c>
      <c r="J98" s="40"/>
      <c r="K98" s="151">
        <v>2009</v>
      </c>
      <c r="L98" s="100">
        <v>2</v>
      </c>
      <c r="M98" s="83">
        <v>-1.8</v>
      </c>
      <c r="N98" s="89">
        <v>-0.9</v>
      </c>
      <c r="O98" t="s" s="131">
        <v>118</v>
      </c>
      <c r="P98" s="135">
        <f>AVERAGE(B87:B98)</f>
        <v>40.5833333333333</v>
      </c>
      <c r="Q98" s="97">
        <f>AVERAGE(D87:D98)</f>
        <v>1.91178103772839</v>
      </c>
      <c r="R98" t="s" s="134">
        <v>118</v>
      </c>
      <c r="S98" s="135">
        <f>AVERAGE(G87:G98)</f>
        <v>22.0833333333333</v>
      </c>
      <c r="T98" s="97">
        <f>AVERAGE(I87:I98)</f>
        <v>0.716480689400948</v>
      </c>
      <c r="U98" t="s" s="134">
        <v>118</v>
      </c>
      <c r="V98" s="135">
        <f>AVERAGE(L87:L98)</f>
        <v>5.91666666666667</v>
      </c>
      <c r="W98" s="97">
        <f>AVERAGE(N87:N98)</f>
        <v>-0.904722222222222</v>
      </c>
    </row>
    <row r="99" ht="21.95" customHeight="1">
      <c r="A99" s="150">
        <v>2010</v>
      </c>
      <c r="B99" s="100">
        <v>36</v>
      </c>
      <c r="C99" s="83">
        <v>79</v>
      </c>
      <c r="D99" s="87">
        <v>2.19444444444444</v>
      </c>
      <c r="E99" s="40"/>
      <c r="F99" s="151">
        <v>2010</v>
      </c>
      <c r="G99" s="100">
        <v>15</v>
      </c>
      <c r="H99" s="83">
        <v>12.4</v>
      </c>
      <c r="I99" s="87">
        <v>0.826666666666667</v>
      </c>
      <c r="J99" s="40"/>
      <c r="K99" s="151">
        <v>2010</v>
      </c>
      <c r="L99" s="100">
        <v>4</v>
      </c>
      <c r="M99" s="83">
        <v>-4</v>
      </c>
      <c r="N99" s="89">
        <v>-1</v>
      </c>
      <c r="O99" t="s" s="131">
        <v>117</v>
      </c>
      <c r="P99" s="135">
        <f>AVERAGE(B87:B99)</f>
        <v>40.2307692307692</v>
      </c>
      <c r="Q99" s="97">
        <f>AVERAGE(D87:D99)</f>
        <v>1.93352437670655</v>
      </c>
      <c r="R99" t="s" s="134">
        <v>117</v>
      </c>
      <c r="S99" s="135">
        <f>AVERAGE(G87:G99)</f>
        <v>21.5384615384615</v>
      </c>
      <c r="T99" s="97">
        <f>AVERAGE(I87:I99)</f>
        <v>0.724956533806003</v>
      </c>
      <c r="U99" t="s" s="134">
        <v>117</v>
      </c>
      <c r="V99" s="135">
        <f>AVERAGE(L87:L99)</f>
        <v>5.76923076923077</v>
      </c>
      <c r="W99" s="97">
        <f>AVERAGE(N87:N99)</f>
        <v>-0.9120512820512821</v>
      </c>
    </row>
    <row r="100" ht="21.95" customHeight="1">
      <c r="A100" s="150">
        <v>2011</v>
      </c>
      <c r="B100" s="100">
        <v>44</v>
      </c>
      <c r="C100" s="83">
        <v>100.4</v>
      </c>
      <c r="D100" s="87">
        <v>2.28181818181818</v>
      </c>
      <c r="E100" s="40"/>
      <c r="F100" s="151">
        <v>2011</v>
      </c>
      <c r="G100" s="100">
        <v>21</v>
      </c>
      <c r="H100" s="83">
        <v>21.8</v>
      </c>
      <c r="I100" s="87">
        <v>1.03809523809524</v>
      </c>
      <c r="J100" s="40"/>
      <c r="K100" s="151">
        <v>2011</v>
      </c>
      <c r="L100" s="100">
        <v>5</v>
      </c>
      <c r="M100" s="83">
        <v>-2.1</v>
      </c>
      <c r="N100" s="89">
        <v>-0.42</v>
      </c>
      <c r="O100" t="s" s="131">
        <v>116</v>
      </c>
      <c r="P100" s="135">
        <f>AVERAGE(B87:B100)</f>
        <v>40.5</v>
      </c>
      <c r="Q100" s="97">
        <f>AVERAGE(D87:D100)</f>
        <v>1.95840250564309</v>
      </c>
      <c r="R100" t="s" s="134">
        <v>116</v>
      </c>
      <c r="S100" s="135">
        <f>AVERAGE(G87:G100)</f>
        <v>21.5</v>
      </c>
      <c r="T100" s="97">
        <f>AVERAGE(I87:I100)</f>
        <v>0.747323584112377</v>
      </c>
      <c r="U100" t="s" s="134">
        <v>116</v>
      </c>
      <c r="V100" s="135">
        <f>AVERAGE(L87:L100)</f>
        <v>5.71428571428571</v>
      </c>
      <c r="W100" s="97">
        <f>AVERAGE(N87:N100)</f>
        <v>-0.876904761904762</v>
      </c>
    </row>
    <row r="101" ht="21.95" customHeight="1">
      <c r="A101" s="150">
        <v>2012</v>
      </c>
      <c r="B101" s="100">
        <v>60</v>
      </c>
      <c r="C101" s="83">
        <v>130.8</v>
      </c>
      <c r="D101" s="87">
        <v>2.18</v>
      </c>
      <c r="E101" s="40"/>
      <c r="F101" s="151">
        <v>2012</v>
      </c>
      <c r="G101" s="100">
        <v>31</v>
      </c>
      <c r="H101" s="83">
        <v>32.8</v>
      </c>
      <c r="I101" s="87">
        <v>1.05806451612903</v>
      </c>
      <c r="J101" s="40"/>
      <c r="K101" s="151">
        <v>2012</v>
      </c>
      <c r="L101" s="100">
        <v>7</v>
      </c>
      <c r="M101" s="83">
        <v>-2.6</v>
      </c>
      <c r="N101" s="89">
        <v>-0.371428571428571</v>
      </c>
      <c r="O101" t="s" s="131">
        <v>115</v>
      </c>
      <c r="P101" s="135">
        <f>AVERAGE(B87:B101)</f>
        <v>41.8</v>
      </c>
      <c r="Q101" s="97">
        <f>AVERAGE(D87:D101)</f>
        <v>1.97317567193355</v>
      </c>
      <c r="R101" t="s" s="134">
        <v>115</v>
      </c>
      <c r="S101" s="135">
        <f>AVERAGE(G87:G101)</f>
        <v>22.1333333333333</v>
      </c>
      <c r="T101" s="97">
        <f>AVERAGE(I87:I101)</f>
        <v>0.768039646246821</v>
      </c>
      <c r="U101" t="s" s="134">
        <v>115</v>
      </c>
      <c r="V101" s="135">
        <f>AVERAGE(L87:L101)</f>
        <v>5.8</v>
      </c>
      <c r="W101" s="97">
        <f>AVERAGE(N87:N101)</f>
        <v>-0.843206349206349</v>
      </c>
    </row>
    <row r="102" ht="21.95" customHeight="1">
      <c r="A102" s="150">
        <v>2013</v>
      </c>
      <c r="B102" s="100">
        <v>32</v>
      </c>
      <c r="C102" s="83">
        <v>78.59999999999999</v>
      </c>
      <c r="D102" s="87">
        <v>2.45625</v>
      </c>
      <c r="E102" s="40"/>
      <c r="F102" s="151">
        <v>2013</v>
      </c>
      <c r="G102" s="100">
        <v>11</v>
      </c>
      <c r="H102" s="83">
        <v>10</v>
      </c>
      <c r="I102" s="87">
        <v>0.9090909090909089</v>
      </c>
      <c r="J102" s="40"/>
      <c r="K102" s="151">
        <v>2013</v>
      </c>
      <c r="L102" s="100">
        <v>2</v>
      </c>
      <c r="M102" s="83">
        <v>-1.3</v>
      </c>
      <c r="N102" s="89">
        <v>-0.65</v>
      </c>
      <c r="O102" t="s" s="131">
        <v>114</v>
      </c>
      <c r="P102" s="135">
        <f>AVERAGE(B87:B102)</f>
        <v>41.1875</v>
      </c>
      <c r="Q102" s="97">
        <f>AVERAGE(D87:D102)</f>
        <v>2.00336781743771</v>
      </c>
      <c r="R102" t="s" s="134">
        <v>114</v>
      </c>
      <c r="S102" s="135">
        <f>AVERAGE(G87:G102)</f>
        <v>21.4375</v>
      </c>
      <c r="T102" s="97">
        <f>AVERAGE(I87:I102)</f>
        <v>0.776855350174576</v>
      </c>
      <c r="U102" t="s" s="134">
        <v>114</v>
      </c>
      <c r="V102" s="135">
        <f>AVERAGE(L87:L102)</f>
        <v>5.5625</v>
      </c>
      <c r="W102" s="97">
        <f>AVERAGE(N87:N102)</f>
        <v>-0.831130952380952</v>
      </c>
    </row>
    <row r="103" ht="21.95" customHeight="1">
      <c r="A103" s="150">
        <v>2014</v>
      </c>
      <c r="B103" s="100">
        <v>40</v>
      </c>
      <c r="C103" s="83">
        <v>64.09999999999999</v>
      </c>
      <c r="D103" s="87">
        <v>1.6025</v>
      </c>
      <c r="E103" s="40"/>
      <c r="F103" s="151">
        <v>2014</v>
      </c>
      <c r="G103" s="100">
        <v>25</v>
      </c>
      <c r="H103" s="83">
        <v>15.5</v>
      </c>
      <c r="I103" s="87">
        <v>0.62</v>
      </c>
      <c r="J103" s="40"/>
      <c r="K103" s="151">
        <v>2014</v>
      </c>
      <c r="L103" s="100">
        <v>7</v>
      </c>
      <c r="M103" s="83">
        <v>-6.3</v>
      </c>
      <c r="N103" s="89">
        <v>-0.9</v>
      </c>
      <c r="O103" t="s" s="131">
        <v>113</v>
      </c>
      <c r="P103" s="135">
        <f>AVERAGE(B87:B103)</f>
        <v>41.1176470588235</v>
      </c>
      <c r="Q103" s="97">
        <f>AVERAGE(D87:D103)</f>
        <v>1.97978735758843</v>
      </c>
      <c r="R103" t="s" s="134">
        <v>113</v>
      </c>
      <c r="S103" s="135">
        <f>AVERAGE(G87:G103)</f>
        <v>21.6470588235294</v>
      </c>
      <c r="T103" s="97">
        <f>AVERAGE(I87:I103)</f>
        <v>0.767628564870189</v>
      </c>
      <c r="U103" t="s" s="134">
        <v>113</v>
      </c>
      <c r="V103" s="135">
        <f>AVERAGE(L87:L103)</f>
        <v>5.64705882352941</v>
      </c>
      <c r="W103" s="97">
        <f>AVERAGE(N87:N103)</f>
        <v>-0.835182072829132</v>
      </c>
    </row>
    <row r="104" ht="21.95" customHeight="1">
      <c r="A104" s="150">
        <v>2015</v>
      </c>
      <c r="B104" s="100">
        <v>42</v>
      </c>
      <c r="C104" s="83">
        <v>92.59999999999999</v>
      </c>
      <c r="D104" s="87">
        <v>2.2047619047619</v>
      </c>
      <c r="E104" s="40"/>
      <c r="F104" s="151">
        <v>2015</v>
      </c>
      <c r="G104" s="100">
        <v>20</v>
      </c>
      <c r="H104" s="83">
        <v>20.4</v>
      </c>
      <c r="I104" s="87">
        <v>1.02</v>
      </c>
      <c r="J104" s="40"/>
      <c r="K104" s="151">
        <v>2015</v>
      </c>
      <c r="L104" s="100">
        <v>4</v>
      </c>
      <c r="M104" s="83">
        <v>-2.3</v>
      </c>
      <c r="N104" s="89">
        <v>-0.575</v>
      </c>
      <c r="O104" t="s" s="131">
        <v>112</v>
      </c>
      <c r="P104" s="135">
        <f>AVERAGE(B87:B104)</f>
        <v>41.1666666666667</v>
      </c>
      <c r="Q104" s="97">
        <f>AVERAGE(D87:D104)</f>
        <v>1.99228594354251</v>
      </c>
      <c r="R104" t="s" s="134">
        <v>112</v>
      </c>
      <c r="S104" s="135">
        <f>AVERAGE(G87:G104)</f>
        <v>21.5555555555556</v>
      </c>
      <c r="T104" s="97">
        <f>AVERAGE(I87:I104)</f>
        <v>0.781649200155179</v>
      </c>
      <c r="U104" t="s" s="134">
        <v>112</v>
      </c>
      <c r="V104" s="135">
        <f>AVERAGE(L87:L104)</f>
        <v>5.55555555555556</v>
      </c>
      <c r="W104" s="97">
        <f>AVERAGE(N87:N104)</f>
        <v>-0.820727513227513</v>
      </c>
    </row>
    <row r="105" ht="21.95" customHeight="1">
      <c r="A105" s="150">
        <v>2016</v>
      </c>
      <c r="B105" s="100">
        <v>27</v>
      </c>
      <c r="C105" s="83">
        <v>61.3</v>
      </c>
      <c r="D105" s="87">
        <v>2.27037037037037</v>
      </c>
      <c r="E105" s="40"/>
      <c r="F105" s="151">
        <v>2016</v>
      </c>
      <c r="G105" s="100">
        <v>10</v>
      </c>
      <c r="H105" s="83">
        <v>11</v>
      </c>
      <c r="I105" s="87">
        <v>1.1</v>
      </c>
      <c r="J105" s="40"/>
      <c r="K105" s="151">
        <v>2016</v>
      </c>
      <c r="L105" s="100">
        <v>1</v>
      </c>
      <c r="M105" s="83">
        <v>0</v>
      </c>
      <c r="N105" s="89">
        <v>0</v>
      </c>
      <c r="O105" t="s" s="131">
        <v>111</v>
      </c>
      <c r="P105" s="135">
        <f>AVERAGE(B87:B105)</f>
        <v>40.4210526315789</v>
      </c>
      <c r="Q105" s="97">
        <f>AVERAGE(D87:D105)</f>
        <v>2.00692196600714</v>
      </c>
      <c r="R105" t="s" s="134">
        <v>111</v>
      </c>
      <c r="S105" s="135">
        <f>AVERAGE(G87:G105)</f>
        <v>20.9473684210526</v>
      </c>
      <c r="T105" s="97">
        <f>AVERAGE(I87:I105)</f>
        <v>0.7984045054101701</v>
      </c>
      <c r="U105" t="s" s="134">
        <v>111</v>
      </c>
      <c r="V105" s="135">
        <f>AVERAGE(L87:L105)</f>
        <v>5.31578947368421</v>
      </c>
      <c r="W105" s="97">
        <f>AVERAGE(N87:N105)</f>
        <v>-0.777531328320802</v>
      </c>
    </row>
    <row r="106" ht="21.95" customHeight="1">
      <c r="A106" s="150">
        <v>2017</v>
      </c>
      <c r="B106" s="100">
        <v>41</v>
      </c>
      <c r="C106" s="83">
        <v>95.09999999999999</v>
      </c>
      <c r="D106" s="87">
        <v>2.31951219512195</v>
      </c>
      <c r="E106" s="40"/>
      <c r="F106" s="151">
        <v>2017</v>
      </c>
      <c r="G106" s="100">
        <v>18</v>
      </c>
      <c r="H106" s="83">
        <v>18.1</v>
      </c>
      <c r="I106" s="87">
        <v>1.00555555555556</v>
      </c>
      <c r="J106" s="40"/>
      <c r="K106" s="151">
        <v>2017</v>
      </c>
      <c r="L106" s="100">
        <v>4</v>
      </c>
      <c r="M106" s="83">
        <v>-2.3</v>
      </c>
      <c r="N106" s="89">
        <v>-0.575</v>
      </c>
      <c r="O106" t="s" s="131">
        <v>110</v>
      </c>
      <c r="P106" s="135">
        <f>AVERAGE(B87:B106)</f>
        <v>40.45</v>
      </c>
      <c r="Q106" s="97">
        <f>AVERAGE(D87:D106)</f>
        <v>2.02255147746288</v>
      </c>
      <c r="R106" t="s" s="134">
        <v>110</v>
      </c>
      <c r="S106" s="135">
        <f>AVERAGE(G87:G106)</f>
        <v>20.8</v>
      </c>
      <c r="T106" s="97">
        <f>AVERAGE(I87:I106)</f>
        <v>0.808762057917439</v>
      </c>
      <c r="U106" t="s" s="134">
        <v>110</v>
      </c>
      <c r="V106" s="135">
        <f>AVERAGE(L87:L106)</f>
        <v>5.25</v>
      </c>
      <c r="W106" s="97">
        <f>AVERAGE(N87:N106)</f>
        <v>-0.767404761904762</v>
      </c>
    </row>
    <row r="107" ht="21.95" customHeight="1">
      <c r="A107" s="150">
        <v>2018</v>
      </c>
      <c r="B107" s="100">
        <v>54</v>
      </c>
      <c r="C107" s="83">
        <v>102.7</v>
      </c>
      <c r="D107" s="87">
        <v>1.90185185185185</v>
      </c>
      <c r="E107" s="40"/>
      <c r="F107" s="151">
        <v>2018</v>
      </c>
      <c r="G107" s="100">
        <v>28</v>
      </c>
      <c r="H107" s="83">
        <v>19.2</v>
      </c>
      <c r="I107" s="87">
        <v>0.6857142857142861</v>
      </c>
      <c r="J107" s="40"/>
      <c r="K107" s="151">
        <v>2018</v>
      </c>
      <c r="L107" s="100">
        <v>6</v>
      </c>
      <c r="M107" s="83">
        <v>-6.2</v>
      </c>
      <c r="N107" s="89">
        <v>-1.03333333333333</v>
      </c>
      <c r="O107" s="96"/>
      <c r="P107" s="83"/>
      <c r="Q107" s="83"/>
      <c r="R107" s="84"/>
      <c r="S107" s="83"/>
      <c r="T107" s="83"/>
      <c r="U107" s="84"/>
      <c r="V107" s="83"/>
      <c r="W107" s="97"/>
    </row>
    <row r="108" ht="21.95" customHeight="1">
      <c r="A108" s="150">
        <v>2019</v>
      </c>
      <c r="B108" s="100">
        <v>45</v>
      </c>
      <c r="C108" s="83">
        <v>99.3</v>
      </c>
      <c r="D108" s="87">
        <v>2.20666666666667</v>
      </c>
      <c r="E108" s="40"/>
      <c r="F108" s="151">
        <v>2019</v>
      </c>
      <c r="G108" s="100">
        <v>20</v>
      </c>
      <c r="H108" s="83">
        <v>15.1</v>
      </c>
      <c r="I108" s="87">
        <v>0.755</v>
      </c>
      <c r="J108" s="40"/>
      <c r="K108" s="151">
        <v>2019</v>
      </c>
      <c r="L108" s="100">
        <v>4</v>
      </c>
      <c r="M108" s="83">
        <v>-4.3</v>
      </c>
      <c r="N108" s="89">
        <v>-1.075</v>
      </c>
      <c r="O108" s="96"/>
      <c r="P108" s="83"/>
      <c r="Q108" s="83"/>
      <c r="R108" s="84"/>
      <c r="S108" s="83"/>
      <c r="T108" s="83"/>
      <c r="U108" s="84"/>
      <c r="V108" s="83"/>
      <c r="W108" s="97"/>
    </row>
    <row r="109" ht="21.95" customHeight="1">
      <c r="A109" s="150">
        <v>2020</v>
      </c>
      <c r="B109" s="100">
        <v>36</v>
      </c>
      <c r="C109" s="83">
        <v>85.8</v>
      </c>
      <c r="D109" s="87">
        <v>2.38333333333333</v>
      </c>
      <c r="E109" s="40"/>
      <c r="F109" s="151">
        <v>2020</v>
      </c>
      <c r="G109" s="100">
        <v>15</v>
      </c>
      <c r="H109" s="83">
        <v>16.1</v>
      </c>
      <c r="I109" s="87">
        <v>1.07333333333333</v>
      </c>
      <c r="J109" s="40"/>
      <c r="K109" s="151">
        <v>2020</v>
      </c>
      <c r="L109" s="100">
        <v>3</v>
      </c>
      <c r="M109" s="83">
        <v>-0.8</v>
      </c>
      <c r="N109" s="89">
        <v>-0.266666666666667</v>
      </c>
      <c r="O109" s="96"/>
      <c r="P109" s="83"/>
      <c r="Q109" s="83"/>
      <c r="R109" s="84"/>
      <c r="S109" s="83"/>
      <c r="T109" s="83"/>
      <c r="U109" s="84"/>
      <c r="V109" s="83"/>
      <c r="W109" s="97"/>
    </row>
    <row r="110" ht="21.95" customHeight="1">
      <c r="A110" s="150">
        <v>2021</v>
      </c>
      <c r="B110" s="100">
        <v>38</v>
      </c>
      <c r="C110" s="83">
        <v>92.40000000000001</v>
      </c>
      <c r="D110" s="87">
        <v>2.43157894736842</v>
      </c>
      <c r="E110" s="40"/>
      <c r="F110" s="151">
        <v>2021</v>
      </c>
      <c r="G110" s="100">
        <v>17</v>
      </c>
      <c r="H110" s="83">
        <v>19.5</v>
      </c>
      <c r="I110" s="87">
        <v>1.14705882352941</v>
      </c>
      <c r="J110" s="40"/>
      <c r="K110" s="151">
        <v>2021</v>
      </c>
      <c r="L110" s="100">
        <v>2</v>
      </c>
      <c r="M110" s="83">
        <v>-1.5</v>
      </c>
      <c r="N110" s="89">
        <v>-0.75</v>
      </c>
      <c r="O110" s="96"/>
      <c r="P110" s="83"/>
      <c r="Q110" s="83"/>
      <c r="R110" s="84"/>
      <c r="S110" s="83"/>
      <c r="T110" s="83"/>
      <c r="U110" s="84"/>
      <c r="V110" s="83"/>
      <c r="W110" s="97"/>
    </row>
    <row r="111" ht="21.95" customHeight="1">
      <c r="A111" s="150">
        <v>2022</v>
      </c>
      <c r="B111" s="100">
        <v>39</v>
      </c>
      <c r="C111" s="83">
        <v>110.3</v>
      </c>
      <c r="D111" s="87">
        <v>2.82820512820513</v>
      </c>
      <c r="E111" s="40"/>
      <c r="F111" s="151">
        <v>2022</v>
      </c>
      <c r="G111" s="100">
        <v>11</v>
      </c>
      <c r="H111" s="83">
        <v>17.6</v>
      </c>
      <c r="I111" s="87">
        <v>1.6</v>
      </c>
      <c r="J111" s="40"/>
      <c r="K111" s="151">
        <v>2022</v>
      </c>
      <c r="L111" s="100">
        <v>1</v>
      </c>
      <c r="M111" s="83">
        <v>0</v>
      </c>
      <c r="N111" s="89">
        <v>0</v>
      </c>
      <c r="O111" s="96"/>
      <c r="P111" s="83"/>
      <c r="Q111" s="83"/>
      <c r="R111" s="84"/>
      <c r="S111" s="83"/>
      <c r="T111" s="83"/>
      <c r="U111" s="84"/>
      <c r="V111" s="83"/>
      <c r="W111" s="97"/>
    </row>
    <row r="112" ht="21.95" customHeight="1">
      <c r="A112" s="86"/>
      <c r="B112" s="94"/>
      <c r="C112" s="83"/>
      <c r="D112" s="87"/>
      <c r="E112" s="40"/>
      <c r="F112" s="88"/>
      <c r="G112" s="94"/>
      <c r="H112" s="83"/>
      <c r="I112" s="87"/>
      <c r="J112" s="40"/>
      <c r="K112" s="88"/>
      <c r="L112" s="94"/>
      <c r="M112" s="83"/>
      <c r="N112" s="89"/>
      <c r="O112" s="96"/>
      <c r="P112" s="83"/>
      <c r="Q112" s="83"/>
      <c r="R112" s="84"/>
      <c r="S112" s="83"/>
      <c r="T112" s="83"/>
      <c r="U112" s="84"/>
      <c r="V112" s="83"/>
      <c r="W112" s="97"/>
    </row>
    <row r="113" ht="21.95" customHeight="1">
      <c r="A113" s="86"/>
      <c r="B113" s="94"/>
      <c r="C113" s="83"/>
      <c r="D113" s="87"/>
      <c r="E113" s="40"/>
      <c r="F113" s="88"/>
      <c r="G113" s="94"/>
      <c r="H113" s="83"/>
      <c r="I113" s="87"/>
      <c r="J113" s="40"/>
      <c r="K113" s="88"/>
      <c r="L113" s="94"/>
      <c r="M113" s="83"/>
      <c r="N113" s="89"/>
      <c r="O113" s="96"/>
      <c r="P113" s="83"/>
      <c r="Q113" s="83"/>
      <c r="R113" s="84"/>
      <c r="S113" s="83"/>
      <c r="T113" s="83"/>
      <c r="U113" s="84"/>
      <c r="V113" s="83"/>
      <c r="W113" s="97"/>
    </row>
    <row r="114" ht="21.95" customHeight="1">
      <c r="A114" s="86"/>
      <c r="B114" s="94"/>
      <c r="C114" s="83"/>
      <c r="D114" s="87"/>
      <c r="E114" s="40"/>
      <c r="F114" s="88"/>
      <c r="G114" s="94"/>
      <c r="H114" s="83"/>
      <c r="I114" s="87"/>
      <c r="J114" s="40"/>
      <c r="K114" s="88"/>
      <c r="L114" s="94"/>
      <c r="M114" s="83"/>
      <c r="N114" s="89"/>
      <c r="O114" s="96"/>
      <c r="P114" s="83"/>
      <c r="Q114" s="83"/>
      <c r="R114" s="84"/>
      <c r="S114" s="83"/>
      <c r="T114" s="83"/>
      <c r="U114" s="84"/>
      <c r="V114" s="83"/>
      <c r="W114" s="97"/>
    </row>
    <row r="115" ht="21.95" customHeight="1">
      <c r="A115" s="86"/>
      <c r="B115" s="94"/>
      <c r="C115" s="83"/>
      <c r="D115" s="87"/>
      <c r="E115" s="40"/>
      <c r="F115" s="88"/>
      <c r="G115" s="94"/>
      <c r="H115" s="83"/>
      <c r="I115" s="87"/>
      <c r="J115" s="40"/>
      <c r="K115" s="88"/>
      <c r="L115" s="94"/>
      <c r="M115" s="83"/>
      <c r="N115" s="89"/>
      <c r="O115" s="96"/>
      <c r="P115" s="83"/>
      <c r="Q115" s="83"/>
      <c r="R115" s="84"/>
      <c r="S115" s="83"/>
      <c r="T115" s="83"/>
      <c r="U115" s="84"/>
      <c r="V115" s="83"/>
      <c r="W115" s="97"/>
    </row>
    <row r="116" ht="21.95" customHeight="1">
      <c r="A116" s="86"/>
      <c r="B116" s="94"/>
      <c r="C116" s="83"/>
      <c r="D116" s="87"/>
      <c r="E116" s="40"/>
      <c r="F116" s="88"/>
      <c r="G116" s="94"/>
      <c r="H116" s="83"/>
      <c r="I116" s="87"/>
      <c r="J116" s="40"/>
      <c r="K116" s="88"/>
      <c r="L116" s="94"/>
      <c r="M116" s="83"/>
      <c r="N116" s="89"/>
      <c r="O116" s="96"/>
      <c r="P116" s="83"/>
      <c r="Q116" s="83"/>
      <c r="R116" s="84"/>
      <c r="S116" s="83"/>
      <c r="T116" s="83"/>
      <c r="U116" s="84"/>
      <c r="V116" s="83"/>
      <c r="W116" s="97"/>
    </row>
    <row r="117" ht="21.95" customHeight="1">
      <c r="A117" s="86"/>
      <c r="B117" s="94"/>
      <c r="C117" s="83"/>
      <c r="D117" s="87"/>
      <c r="E117" s="40"/>
      <c r="F117" s="88"/>
      <c r="G117" s="94"/>
      <c r="H117" s="83"/>
      <c r="I117" s="87"/>
      <c r="J117" s="40"/>
      <c r="K117" s="88"/>
      <c r="L117" s="94"/>
      <c r="M117" s="83"/>
      <c r="N117" s="89"/>
      <c r="O117" s="96"/>
      <c r="P117" s="83"/>
      <c r="Q117" s="83"/>
      <c r="R117" s="84"/>
      <c r="S117" s="83"/>
      <c r="T117" s="83"/>
      <c r="U117" s="84"/>
      <c r="V117" s="83"/>
      <c r="W117" s="97"/>
    </row>
    <row r="118" ht="21.95" customHeight="1">
      <c r="A118" s="86"/>
      <c r="B118" s="94"/>
      <c r="C118" s="83"/>
      <c r="D118" s="87"/>
      <c r="E118" s="40"/>
      <c r="F118" s="88"/>
      <c r="G118" s="94"/>
      <c r="H118" s="83"/>
      <c r="I118" s="87"/>
      <c r="J118" s="40"/>
      <c r="K118" s="88"/>
      <c r="L118" s="94"/>
      <c r="M118" s="83"/>
      <c r="N118" s="89"/>
      <c r="O118" s="96"/>
      <c r="P118" s="83"/>
      <c r="Q118" s="83"/>
      <c r="R118" s="84"/>
      <c r="S118" s="83"/>
      <c r="T118" s="83"/>
      <c r="U118" s="84"/>
      <c r="V118" s="83"/>
      <c r="W118" s="97"/>
    </row>
    <row r="119" ht="21.95" customHeight="1">
      <c r="A119" s="86"/>
      <c r="B119" s="94"/>
      <c r="C119" s="83"/>
      <c r="D119" s="87"/>
      <c r="E119" s="40"/>
      <c r="F119" s="88"/>
      <c r="G119" s="94"/>
      <c r="H119" s="83"/>
      <c r="I119" s="87"/>
      <c r="J119" s="40"/>
      <c r="K119" s="88"/>
      <c r="L119" s="94"/>
      <c r="M119" s="83"/>
      <c r="N119" s="89"/>
      <c r="O119" s="96"/>
      <c r="P119" s="83"/>
      <c r="Q119" s="83"/>
      <c r="R119" s="84"/>
      <c r="S119" s="83"/>
      <c r="T119" s="83"/>
      <c r="U119" s="84"/>
      <c r="V119" s="83"/>
      <c r="W119" s="97"/>
    </row>
    <row r="120" ht="21.95" customHeight="1">
      <c r="A120" s="86"/>
      <c r="B120" s="94"/>
      <c r="C120" s="83"/>
      <c r="D120" s="87"/>
      <c r="E120" s="40"/>
      <c r="F120" s="88"/>
      <c r="G120" s="94"/>
      <c r="H120" s="83"/>
      <c r="I120" s="87"/>
      <c r="J120" s="40"/>
      <c r="K120" s="88"/>
      <c r="L120" s="94"/>
      <c r="M120" s="83"/>
      <c r="N120" s="89"/>
      <c r="O120" s="96"/>
      <c r="P120" s="83"/>
      <c r="Q120" s="83"/>
      <c r="R120" s="84"/>
      <c r="S120" s="83"/>
      <c r="T120" s="83"/>
      <c r="U120" s="84"/>
      <c r="V120" s="83"/>
      <c r="W120" s="97"/>
    </row>
    <row r="121" ht="21.95" customHeight="1">
      <c r="A121" s="86"/>
      <c r="B121" s="94"/>
      <c r="C121" s="83"/>
      <c r="D121" s="87"/>
      <c r="E121" s="40"/>
      <c r="F121" s="88"/>
      <c r="G121" s="94"/>
      <c r="H121" s="83"/>
      <c r="I121" s="87"/>
      <c r="J121" s="40"/>
      <c r="K121" s="88"/>
      <c r="L121" s="94"/>
      <c r="M121" s="83"/>
      <c r="N121" s="89"/>
      <c r="O121" s="96"/>
      <c r="P121" s="83"/>
      <c r="Q121" s="83"/>
      <c r="R121" s="84"/>
      <c r="S121" s="83"/>
      <c r="T121" s="83"/>
      <c r="U121" s="84"/>
      <c r="V121" s="83"/>
      <c r="W121" s="97"/>
    </row>
    <row r="122" ht="21.95" customHeight="1">
      <c r="A122" s="86"/>
      <c r="B122" s="94"/>
      <c r="C122" s="83"/>
      <c r="D122" s="87"/>
      <c r="E122" s="40"/>
      <c r="F122" s="88"/>
      <c r="G122" s="94"/>
      <c r="H122" s="83"/>
      <c r="I122" s="87"/>
      <c r="J122" s="40"/>
      <c r="K122" s="88"/>
      <c r="L122" s="94"/>
      <c r="M122" s="83"/>
      <c r="N122" s="89"/>
      <c r="O122" s="96"/>
      <c r="P122" s="83"/>
      <c r="Q122" s="83"/>
      <c r="R122" s="84"/>
      <c r="S122" s="83"/>
      <c r="T122" s="83"/>
      <c r="U122" s="84"/>
      <c r="V122" s="83"/>
      <c r="W122" s="97"/>
    </row>
    <row r="123" ht="21.95" customHeight="1">
      <c r="A123" s="86"/>
      <c r="B123" s="94"/>
      <c r="C123" s="83"/>
      <c r="D123" s="87"/>
      <c r="E123" s="40"/>
      <c r="F123" s="88"/>
      <c r="G123" s="94"/>
      <c r="H123" s="83"/>
      <c r="I123" s="87"/>
      <c r="J123" s="40"/>
      <c r="K123" s="88"/>
      <c r="L123" s="94"/>
      <c r="M123" s="83"/>
      <c r="N123" s="89"/>
      <c r="O123" s="96"/>
      <c r="P123" s="83"/>
      <c r="Q123" s="83"/>
      <c r="R123" s="84"/>
      <c r="S123" s="83"/>
      <c r="T123" s="83"/>
      <c r="U123" s="84"/>
      <c r="V123" s="83"/>
      <c r="W123" s="97"/>
    </row>
    <row r="124" ht="21.95" customHeight="1">
      <c r="A124" s="86"/>
      <c r="B124" s="94"/>
      <c r="C124" s="83"/>
      <c r="D124" s="87"/>
      <c r="E124" s="40"/>
      <c r="F124" s="88"/>
      <c r="G124" s="94"/>
      <c r="H124" s="83"/>
      <c r="I124" s="87"/>
      <c r="J124" s="40"/>
      <c r="K124" s="88"/>
      <c r="L124" s="94"/>
      <c r="M124" s="83"/>
      <c r="N124" s="89"/>
      <c r="O124" s="96"/>
      <c r="P124" s="83"/>
      <c r="Q124" s="83"/>
      <c r="R124" s="84"/>
      <c r="S124" s="83"/>
      <c r="T124" s="83"/>
      <c r="U124" s="84"/>
      <c r="V124" s="83"/>
      <c r="W124" s="97"/>
    </row>
    <row r="125" ht="21.95" customHeight="1">
      <c r="A125" s="86"/>
      <c r="B125" s="94"/>
      <c r="C125" s="83"/>
      <c r="D125" s="87"/>
      <c r="E125" s="40"/>
      <c r="F125" s="88"/>
      <c r="G125" s="94"/>
      <c r="H125" s="83"/>
      <c r="I125" s="87"/>
      <c r="J125" s="40"/>
      <c r="K125" s="88"/>
      <c r="L125" s="94"/>
      <c r="M125" s="83"/>
      <c r="N125" s="89"/>
      <c r="O125" s="96"/>
      <c r="P125" s="83"/>
      <c r="Q125" s="83"/>
      <c r="R125" s="84"/>
      <c r="S125" s="83"/>
      <c r="T125" s="83"/>
      <c r="U125" s="84"/>
      <c r="V125" s="83"/>
      <c r="W125" s="97"/>
    </row>
    <row r="126" ht="21.95" customHeight="1">
      <c r="A126" s="86"/>
      <c r="B126" s="94"/>
      <c r="C126" s="83"/>
      <c r="D126" s="87"/>
      <c r="E126" s="40"/>
      <c r="F126" s="88"/>
      <c r="G126" s="94"/>
      <c r="H126" s="83"/>
      <c r="I126" s="87"/>
      <c r="J126" s="40"/>
      <c r="K126" s="88"/>
      <c r="L126" s="94"/>
      <c r="M126" s="83"/>
      <c r="N126" s="89"/>
      <c r="O126" s="96"/>
      <c r="P126" s="83"/>
      <c r="Q126" s="83"/>
      <c r="R126" s="84"/>
      <c r="S126" s="83"/>
      <c r="T126" s="83"/>
      <c r="U126" s="84"/>
      <c r="V126" s="83"/>
      <c r="W126" s="97"/>
    </row>
    <row r="127" ht="21.95" customHeight="1">
      <c r="A127" s="86"/>
      <c r="B127" s="94"/>
      <c r="C127" s="83"/>
      <c r="D127" s="87"/>
      <c r="E127" s="40"/>
      <c r="F127" s="88"/>
      <c r="G127" s="94"/>
      <c r="H127" s="83"/>
      <c r="I127" s="87"/>
      <c r="J127" s="40"/>
      <c r="K127" s="88"/>
      <c r="L127" s="94"/>
      <c r="M127" s="83"/>
      <c r="N127" s="89"/>
      <c r="O127" s="96"/>
      <c r="P127" s="83"/>
      <c r="Q127" s="83"/>
      <c r="R127" s="84"/>
      <c r="S127" s="83"/>
      <c r="T127" s="83"/>
      <c r="U127" s="84"/>
      <c r="V127" s="83"/>
      <c r="W127" s="97"/>
    </row>
    <row r="128" ht="21.95" customHeight="1">
      <c r="A128" s="86"/>
      <c r="B128" s="94"/>
      <c r="C128" s="83"/>
      <c r="D128" s="87"/>
      <c r="E128" s="40"/>
      <c r="F128" s="88"/>
      <c r="G128" s="94"/>
      <c r="H128" s="83"/>
      <c r="I128" s="87"/>
      <c r="J128" s="40"/>
      <c r="K128" s="88"/>
      <c r="L128" s="94"/>
      <c r="M128" s="83"/>
      <c r="N128" s="89"/>
      <c r="O128" s="96"/>
      <c r="P128" s="83"/>
      <c r="Q128" s="83"/>
      <c r="R128" s="84"/>
      <c r="S128" s="83"/>
      <c r="T128" s="83"/>
      <c r="U128" s="84"/>
      <c r="V128" s="83"/>
      <c r="W128" s="97"/>
    </row>
    <row r="129" ht="21.95" customHeight="1">
      <c r="A129" s="86"/>
      <c r="B129" s="94"/>
      <c r="C129" s="83"/>
      <c r="D129" s="87"/>
      <c r="E129" s="40"/>
      <c r="F129" s="88"/>
      <c r="G129" s="94"/>
      <c r="H129" s="83"/>
      <c r="I129" s="87"/>
      <c r="J129" s="40"/>
      <c r="K129" s="88"/>
      <c r="L129" s="94"/>
      <c r="M129" s="83"/>
      <c r="N129" s="89"/>
      <c r="O129" s="96"/>
      <c r="P129" s="83"/>
      <c r="Q129" s="83"/>
      <c r="R129" s="84"/>
      <c r="S129" s="83"/>
      <c r="T129" s="83"/>
      <c r="U129" s="84"/>
      <c r="V129" s="83"/>
      <c r="W129" s="97"/>
    </row>
    <row r="130" ht="21.95" customHeight="1">
      <c r="A130" s="86"/>
      <c r="B130" s="84"/>
      <c r="C130" s="83"/>
      <c r="D130" s="90"/>
      <c r="E130" s="40"/>
      <c r="F130" s="88"/>
      <c r="G130" s="84"/>
      <c r="H130" s="83"/>
      <c r="I130" s="90"/>
      <c r="J130" s="40"/>
      <c r="K130" s="88"/>
      <c r="L130" s="84"/>
      <c r="M130" s="83"/>
      <c r="N130" s="91"/>
      <c r="O130" s="96"/>
      <c r="P130" s="83"/>
      <c r="Q130" s="83"/>
      <c r="R130" s="84"/>
      <c r="S130" s="83"/>
      <c r="T130" s="83"/>
      <c r="U130" s="84"/>
      <c r="V130" s="83"/>
      <c r="W130" s="97"/>
    </row>
    <row r="131" ht="21.95" customHeight="1">
      <c r="A131" s="86"/>
      <c r="B131" s="84"/>
      <c r="C131" s="83"/>
      <c r="D131" s="90"/>
      <c r="E131" s="40"/>
      <c r="F131" s="88"/>
      <c r="G131" s="84"/>
      <c r="H131" s="83"/>
      <c r="I131" s="90"/>
      <c r="J131" s="40"/>
      <c r="K131" s="88"/>
      <c r="L131" s="84"/>
      <c r="M131" s="83"/>
      <c r="N131" s="91"/>
      <c r="O131" s="96"/>
      <c r="P131" s="83"/>
      <c r="Q131" s="83"/>
      <c r="R131" s="84"/>
      <c r="S131" s="83"/>
      <c r="T131" s="83"/>
      <c r="U131" s="84"/>
      <c r="V131" s="83"/>
      <c r="W131" s="97"/>
    </row>
    <row r="132" ht="21.95" customHeight="1">
      <c r="A132" t="s" s="92">
        <v>97</v>
      </c>
      <c r="B132" s="94"/>
      <c r="C132" s="83"/>
      <c r="D132" s="87"/>
      <c r="E132" s="40"/>
      <c r="F132" s="88"/>
      <c r="G132" s="94"/>
      <c r="H132" s="83"/>
      <c r="I132" s="87"/>
      <c r="J132" s="40"/>
      <c r="K132" s="88"/>
      <c r="L132" s="94"/>
      <c r="M132" s="83"/>
      <c r="N132" s="89"/>
      <c r="O132" s="96"/>
      <c r="P132" s="83"/>
      <c r="Q132" s="83"/>
      <c r="R132" s="84"/>
      <c r="S132" s="83"/>
      <c r="T132" s="83"/>
      <c r="U132" s="84"/>
      <c r="V132" s="83"/>
      <c r="W132" s="97"/>
    </row>
    <row r="133" ht="21.95" customHeight="1">
      <c r="A133" t="s" s="93">
        <v>98</v>
      </c>
      <c r="B133" t="s" s="162">
        <v>260</v>
      </c>
      <c r="C133" s="83"/>
      <c r="D133" s="87"/>
      <c r="E133" s="40"/>
      <c r="F133" t="s" s="95">
        <v>98</v>
      </c>
      <c r="G133" t="s" s="162">
        <v>260</v>
      </c>
      <c r="H133" s="83"/>
      <c r="I133" s="87"/>
      <c r="J133" s="40"/>
      <c r="K133" t="s" s="95">
        <v>98</v>
      </c>
      <c r="L133" t="s" s="162">
        <v>260</v>
      </c>
      <c r="M133" s="83"/>
      <c r="N133" s="89"/>
      <c r="O133" s="96"/>
      <c r="P133" s="83"/>
      <c r="Q133" s="83"/>
      <c r="R133" s="84"/>
      <c r="S133" s="83"/>
      <c r="T133" s="83"/>
      <c r="U133" s="84"/>
      <c r="V133" s="83"/>
      <c r="W133" s="97"/>
    </row>
    <row r="134" ht="21.95" customHeight="1">
      <c r="A134" t="s" s="98">
        <v>99</v>
      </c>
      <c r="B134" s="83">
        <f>AVERAGE(B76:B85)</f>
        <v>23.4</v>
      </c>
      <c r="C134" s="83">
        <f>AVERAGE(C76:C85)</f>
        <v>58.23</v>
      </c>
      <c r="D134" s="87">
        <f>AVERAGE(D76:D85)</f>
        <v>2.52032968208862</v>
      </c>
      <c r="E134" s="40"/>
      <c r="F134" t="s" s="99">
        <v>99</v>
      </c>
      <c r="G134" s="83">
        <f>AVERAGE(G76:G85)</f>
        <v>9.699999999999999</v>
      </c>
      <c r="H134" s="83">
        <f>AVERAGE(H76:H85)</f>
        <v>13.13</v>
      </c>
      <c r="I134" s="87">
        <f>AVERAGE(I76:I85)</f>
        <v>1.33225126262626</v>
      </c>
      <c r="J134" s="40"/>
      <c r="K134" t="s" s="99">
        <v>99</v>
      </c>
      <c r="L134" s="83">
        <f>AVERAGE(L76:L85)</f>
        <v>0.7</v>
      </c>
      <c r="M134" s="83">
        <f>AVERAGE(M76:M85)</f>
        <v>-0.47</v>
      </c>
      <c r="N134" s="89">
        <f>AVERAGE(N76:N85)</f>
        <v>-0.6708333333333329</v>
      </c>
      <c r="O134" s="96"/>
      <c r="P134" s="83"/>
      <c r="Q134" s="83"/>
      <c r="R134" s="84"/>
      <c r="S134" s="83"/>
      <c r="T134" s="83"/>
      <c r="U134" s="84"/>
      <c r="V134" s="83"/>
      <c r="W134" s="97"/>
    </row>
    <row r="135" ht="21.95" customHeight="1">
      <c r="A135" t="s" s="98">
        <v>100</v>
      </c>
      <c r="B135" s="83">
        <f>AVERAGE(B87:B96)</f>
        <v>41.5</v>
      </c>
      <c r="C135" s="83">
        <f>AVERAGE(C87:C96)</f>
        <v>75.95999999999999</v>
      </c>
      <c r="D135" s="87">
        <f>AVERAGE(D87:D96)</f>
        <v>1.91173147141681</v>
      </c>
      <c r="E135" s="40"/>
      <c r="F135" t="s" s="99">
        <v>100</v>
      </c>
      <c r="G135" s="83">
        <f>AVERAGE(G87:G96)</f>
        <v>22.3</v>
      </c>
      <c r="H135" s="83">
        <f>AVERAGE(H87:H96)</f>
        <v>12.88</v>
      </c>
      <c r="I135" s="87">
        <f>AVERAGE(I87:I96)</f>
        <v>0.664103750358061</v>
      </c>
      <c r="J135" s="40"/>
      <c r="K135" t="s" s="99">
        <v>100</v>
      </c>
      <c r="L135" s="83">
        <f>AVERAGE(L87:L96)</f>
        <v>6.3</v>
      </c>
      <c r="M135" s="83">
        <f>AVERAGE(M87:M96)</f>
        <v>-7.16</v>
      </c>
      <c r="N135" s="89">
        <f>AVERAGE(N87:N96)</f>
        <v>-0.930666666666667</v>
      </c>
      <c r="O135" s="96"/>
      <c r="P135" s="83"/>
      <c r="Q135" s="83"/>
      <c r="R135" s="84"/>
      <c r="S135" s="83"/>
      <c r="T135" s="83"/>
      <c r="U135" s="84"/>
      <c r="V135" s="83"/>
      <c r="W135" s="97"/>
    </row>
    <row r="136" ht="21.95" customHeight="1">
      <c r="A136" s="105"/>
      <c r="B136" s="84"/>
      <c r="C136" s="84"/>
      <c r="D136" s="90"/>
      <c r="E136" s="40"/>
      <c r="F136" s="106"/>
      <c r="G136" s="84"/>
      <c r="H136" s="84"/>
      <c r="I136" s="90"/>
      <c r="J136" s="40"/>
      <c r="K136" s="106"/>
      <c r="L136" s="84"/>
      <c r="M136" s="84"/>
      <c r="N136" s="91"/>
      <c r="O136" s="96"/>
      <c r="P136" s="83"/>
      <c r="Q136" s="83"/>
      <c r="R136" s="84"/>
      <c r="S136" s="83"/>
      <c r="T136" s="83"/>
      <c r="U136" s="84"/>
      <c r="V136" s="83"/>
      <c r="W136" s="97"/>
    </row>
    <row r="137" ht="21.95" customHeight="1">
      <c r="A137" t="s" s="103">
        <v>102</v>
      </c>
      <c r="B137" s="83">
        <f>AVERAGE(B76:B85)</f>
        <v>23.4</v>
      </c>
      <c r="C137" s="83">
        <f>AVERAGE(C76:C85)</f>
        <v>58.23</v>
      </c>
      <c r="D137" s="87">
        <f>AVERAGE(D76:D85)</f>
        <v>2.52032968208862</v>
      </c>
      <c r="E137" s="40"/>
      <c r="F137" t="s" s="104">
        <v>102</v>
      </c>
      <c r="G137" s="83">
        <f>AVERAGE(G76:G85)</f>
        <v>9.699999999999999</v>
      </c>
      <c r="H137" s="83">
        <f>AVERAGE(H76:H85)</f>
        <v>13.13</v>
      </c>
      <c r="I137" s="87">
        <f>AVERAGE(I76:I85)</f>
        <v>1.33225126262626</v>
      </c>
      <c r="J137" s="40"/>
      <c r="K137" t="s" s="104">
        <v>102</v>
      </c>
      <c r="L137" s="83">
        <f>AVERAGE(L76:L85)</f>
        <v>0.7</v>
      </c>
      <c r="M137" s="83">
        <f>AVERAGE(M76:M85)</f>
        <v>-0.47</v>
      </c>
      <c r="N137" s="89">
        <f>AVERAGE(N76:N85)</f>
        <v>-0.6708333333333329</v>
      </c>
      <c r="O137" s="96"/>
      <c r="P137" s="83"/>
      <c r="Q137" s="83"/>
      <c r="R137" s="84"/>
      <c r="S137" s="83"/>
      <c r="T137" s="83"/>
      <c r="U137" s="84"/>
      <c r="V137" s="83"/>
      <c r="W137" s="97"/>
    </row>
    <row r="138" ht="21.95" customHeight="1">
      <c r="A138" t="s" s="103">
        <v>103</v>
      </c>
      <c r="B138" s="83">
        <f>AVERAGE(B87:B96)</f>
        <v>41.5</v>
      </c>
      <c r="C138" s="83">
        <f>AVERAGE(C87:C96)</f>
        <v>75.95999999999999</v>
      </c>
      <c r="D138" s="87">
        <f>AVERAGE(D87:D96)</f>
        <v>1.91173147141681</v>
      </c>
      <c r="E138" s="40"/>
      <c r="F138" t="s" s="104">
        <v>103</v>
      </c>
      <c r="G138" s="83">
        <f>AVERAGE(G87:G96)</f>
        <v>22.3</v>
      </c>
      <c r="H138" s="83">
        <f>AVERAGE(H87:H96)</f>
        <v>12.88</v>
      </c>
      <c r="I138" s="87">
        <f>AVERAGE(I87:I96)</f>
        <v>0.664103750358061</v>
      </c>
      <c r="J138" s="40"/>
      <c r="K138" t="s" s="104">
        <v>103</v>
      </c>
      <c r="L138" s="83">
        <f>AVERAGE(L87:L96)</f>
        <v>6.3</v>
      </c>
      <c r="M138" s="83">
        <f>AVERAGE(M87:M96)</f>
        <v>-7.16</v>
      </c>
      <c r="N138" s="89">
        <f>AVERAGE(N87:N96)</f>
        <v>-0.930666666666667</v>
      </c>
      <c r="O138" s="96"/>
      <c r="P138" s="83"/>
      <c r="Q138" s="83"/>
      <c r="R138" s="84"/>
      <c r="S138" s="83"/>
      <c r="T138" s="83"/>
      <c r="U138" s="84"/>
      <c r="V138" s="83"/>
      <c r="W138" s="97"/>
    </row>
    <row r="139" ht="21.95" customHeight="1">
      <c r="A139" s="105"/>
      <c r="B139" s="84"/>
      <c r="C139" s="84"/>
      <c r="D139" s="90"/>
      <c r="E139" s="40"/>
      <c r="F139" s="106"/>
      <c r="G139" s="84"/>
      <c r="H139" s="84"/>
      <c r="I139" s="90"/>
      <c r="J139" s="40"/>
      <c r="K139" s="106"/>
      <c r="L139" s="84"/>
      <c r="M139" s="84"/>
      <c r="N139" s="91"/>
      <c r="O139" s="96"/>
      <c r="P139" s="83"/>
      <c r="Q139" s="83"/>
      <c r="R139" s="84"/>
      <c r="S139" s="83"/>
      <c r="T139" s="83"/>
      <c r="U139" s="84"/>
      <c r="V139" s="83"/>
      <c r="W139" s="97"/>
    </row>
    <row r="140" ht="21.95" customHeight="1">
      <c r="A140" t="s" s="93">
        <v>104</v>
      </c>
      <c r="B140" s="84"/>
      <c r="C140" s="84"/>
      <c r="D140" s="90"/>
      <c r="E140" s="40"/>
      <c r="F140" t="s" s="95">
        <v>104</v>
      </c>
      <c r="G140" s="84"/>
      <c r="H140" s="84"/>
      <c r="I140" s="90"/>
      <c r="J140" s="40"/>
      <c r="K140" t="s" s="95">
        <v>104</v>
      </c>
      <c r="L140" s="84"/>
      <c r="M140" s="84"/>
      <c r="N140" s="91"/>
      <c r="O140" s="96"/>
      <c r="P140" s="83"/>
      <c r="Q140" s="83"/>
      <c r="R140" s="84"/>
      <c r="S140" s="83"/>
      <c r="T140" s="83"/>
      <c r="U140" s="84"/>
      <c r="V140" s="83"/>
      <c r="W140" s="97"/>
    </row>
    <row r="141" ht="21.95" customHeight="1">
      <c r="A141" t="s" s="98">
        <v>99</v>
      </c>
      <c r="B141" s="83">
        <f>AVERAGE(B81:B85)</f>
        <v>23.6</v>
      </c>
      <c r="C141" s="83">
        <f>AVERAGE(C81:C85)</f>
        <v>61.96</v>
      </c>
      <c r="D141" s="87">
        <f>AVERAGE(D81:D85)</f>
        <v>2.66071239448027</v>
      </c>
      <c r="E141" s="40"/>
      <c r="F141" t="s" s="99">
        <v>99</v>
      </c>
      <c r="G141" s="83">
        <f>AVERAGE(G81:G85)</f>
        <v>8.4</v>
      </c>
      <c r="H141" s="83">
        <f>AVERAGE(H81:H85)</f>
        <v>12.4</v>
      </c>
      <c r="I141" s="87">
        <f>AVERAGE(I81:I85)</f>
        <v>1.44316919191919</v>
      </c>
      <c r="J141" s="40"/>
      <c r="K141" t="s" s="99">
        <v>99</v>
      </c>
      <c r="L141" s="83">
        <f>AVERAGE(L81:L85)</f>
        <v>0.2</v>
      </c>
      <c r="M141" s="83">
        <f>AVERAGE(M81:M85)</f>
        <v>0</v>
      </c>
      <c r="N141" s="89">
        <f>AVERAGE(N81:N85)</f>
        <v>0</v>
      </c>
      <c r="O141" s="96"/>
      <c r="P141" s="83"/>
      <c r="Q141" s="83"/>
      <c r="R141" s="84"/>
      <c r="S141" s="83"/>
      <c r="T141" s="83"/>
      <c r="U141" s="84"/>
      <c r="V141" s="83"/>
      <c r="W141" s="97"/>
    </row>
    <row r="142" ht="21.95" customHeight="1">
      <c r="A142" t="s" s="98">
        <v>100</v>
      </c>
      <c r="B142" s="83">
        <f>AVERAGE(B87:B91)</f>
        <v>41.6</v>
      </c>
      <c r="C142" s="83">
        <f>AVERAGE(C87:C91)</f>
        <v>76.92</v>
      </c>
      <c r="D142" s="87">
        <f>AVERAGE(D87:D91)</f>
        <v>1.90850436081409</v>
      </c>
      <c r="E142" s="40"/>
      <c r="F142" t="s" s="99">
        <v>100</v>
      </c>
      <c r="G142" s="83">
        <f>AVERAGE(G87:G91)</f>
        <v>22</v>
      </c>
      <c r="H142" s="83">
        <f>AVERAGE(H87:H91)</f>
        <v>13.08</v>
      </c>
      <c r="I142" s="87">
        <f>AVERAGE(I87:I91)</f>
        <v>0.741374839124839</v>
      </c>
      <c r="J142" s="40"/>
      <c r="K142" t="s" s="99">
        <v>100</v>
      </c>
      <c r="L142" s="83">
        <f>AVERAGE(L87:L91)</f>
        <v>6</v>
      </c>
      <c r="M142" s="83">
        <f>AVERAGE(M87:M91)</f>
        <v>-7.74</v>
      </c>
      <c r="N142" s="89">
        <f>AVERAGE(N87:N91)</f>
        <v>-0.904166666666667</v>
      </c>
      <c r="O142" s="96"/>
      <c r="P142" s="83"/>
      <c r="Q142" s="83"/>
      <c r="R142" s="84"/>
      <c r="S142" s="83"/>
      <c r="T142" s="83"/>
      <c r="U142" s="84"/>
      <c r="V142" s="83"/>
      <c r="W142" s="97"/>
    </row>
    <row r="143" ht="21.95" customHeight="1">
      <c r="A143" s="105"/>
      <c r="B143" s="84"/>
      <c r="C143" s="84"/>
      <c r="D143" s="90"/>
      <c r="E143" s="40"/>
      <c r="F143" s="106"/>
      <c r="G143" s="84"/>
      <c r="H143" s="84"/>
      <c r="I143" s="90"/>
      <c r="J143" s="40"/>
      <c r="K143" s="106"/>
      <c r="L143" s="84"/>
      <c r="M143" s="84"/>
      <c r="N143" s="91"/>
      <c r="O143" s="96"/>
      <c r="P143" s="83"/>
      <c r="Q143" s="83"/>
      <c r="R143" s="84"/>
      <c r="S143" s="83"/>
      <c r="T143" s="83"/>
      <c r="U143" s="84"/>
      <c r="V143" s="83"/>
      <c r="W143" s="97"/>
    </row>
    <row r="144" ht="21.95" customHeight="1">
      <c r="A144" t="s" s="103">
        <v>102</v>
      </c>
      <c r="B144" s="83">
        <f>AVERAGE(B81:B85)</f>
        <v>23.6</v>
      </c>
      <c r="C144" s="83">
        <f>AVERAGE(C81:C85)</f>
        <v>61.96</v>
      </c>
      <c r="D144" s="87">
        <f>AVERAGE(D81:D85)</f>
        <v>2.66071239448027</v>
      </c>
      <c r="E144" s="40"/>
      <c r="F144" t="s" s="104">
        <v>102</v>
      </c>
      <c r="G144" s="83">
        <f>AVERAGE(G81:G85)</f>
        <v>8.4</v>
      </c>
      <c r="H144" s="83">
        <f>AVERAGE(H81:H85)</f>
        <v>12.4</v>
      </c>
      <c r="I144" s="87">
        <f>AVERAGE(I81:I85)</f>
        <v>1.44316919191919</v>
      </c>
      <c r="J144" s="40"/>
      <c r="K144" t="s" s="104">
        <v>102</v>
      </c>
      <c r="L144" s="83">
        <f>AVERAGE(L81:L85)</f>
        <v>0.2</v>
      </c>
      <c r="M144" s="83">
        <f>AVERAGE(M81:M85)</f>
        <v>0</v>
      </c>
      <c r="N144" s="89">
        <f>AVERAGE(N81:N85)</f>
        <v>0</v>
      </c>
      <c r="O144" s="96"/>
      <c r="P144" s="83"/>
      <c r="Q144" s="83"/>
      <c r="R144" s="84"/>
      <c r="S144" s="83"/>
      <c r="T144" s="83"/>
      <c r="U144" s="84"/>
      <c r="V144" s="83"/>
      <c r="W144" s="97"/>
    </row>
    <row r="145" ht="21.95" customHeight="1">
      <c r="A145" t="s" s="103">
        <v>103</v>
      </c>
      <c r="B145" s="83">
        <f>AVERAGE(B87:B91)</f>
        <v>41.6</v>
      </c>
      <c r="C145" s="83">
        <f>AVERAGE(C87:C91)</f>
        <v>76.92</v>
      </c>
      <c r="D145" s="87">
        <f>AVERAGE(D87:D91)</f>
        <v>1.90850436081409</v>
      </c>
      <c r="E145" s="40"/>
      <c r="F145" t="s" s="104">
        <v>103</v>
      </c>
      <c r="G145" s="83">
        <f>AVERAGE(G87:G91)</f>
        <v>22</v>
      </c>
      <c r="H145" s="83">
        <f>AVERAGE(H87:H91)</f>
        <v>13.08</v>
      </c>
      <c r="I145" s="87">
        <f>AVERAGE(I87:I91)</f>
        <v>0.741374839124839</v>
      </c>
      <c r="J145" s="40"/>
      <c r="K145" t="s" s="104">
        <v>103</v>
      </c>
      <c r="L145" s="83">
        <f>AVERAGE(L87:L91)</f>
        <v>6</v>
      </c>
      <c r="M145" s="83">
        <f>AVERAGE(M87:M91)</f>
        <v>-7.74</v>
      </c>
      <c r="N145" s="89">
        <f>AVERAGE(N87:N91)</f>
        <v>-0.904166666666667</v>
      </c>
      <c r="O145" s="96"/>
      <c r="P145" s="83"/>
      <c r="Q145" s="83"/>
      <c r="R145" s="84"/>
      <c r="S145" s="83"/>
      <c r="T145" s="83"/>
      <c r="U145" s="84"/>
      <c r="V145" s="83"/>
      <c r="W145" s="97"/>
    </row>
    <row r="146" ht="21.95" customHeight="1">
      <c r="A146" s="105"/>
      <c r="B146" s="83"/>
      <c r="C146" s="83"/>
      <c r="D146" s="87"/>
      <c r="E146" s="40"/>
      <c r="F146" s="106"/>
      <c r="G146" s="84"/>
      <c r="H146" s="83"/>
      <c r="I146" s="87"/>
      <c r="J146" s="40"/>
      <c r="K146" s="106"/>
      <c r="L146" s="84"/>
      <c r="M146" s="83"/>
      <c r="N146" s="89"/>
      <c r="O146" s="96"/>
      <c r="P146" s="83"/>
      <c r="Q146" s="83"/>
      <c r="R146" s="84"/>
      <c r="S146" s="83"/>
      <c r="T146" s="83"/>
      <c r="U146" s="84"/>
      <c r="V146" s="83"/>
      <c r="W146" s="97"/>
    </row>
    <row r="147" ht="21.95" customHeight="1">
      <c r="A147" s="105"/>
      <c r="B147" s="107"/>
      <c r="C147" t="s" s="108">
        <v>105</v>
      </c>
      <c r="D147" s="87"/>
      <c r="E147" s="40"/>
      <c r="F147" s="106"/>
      <c r="G147" s="84"/>
      <c r="H147" s="83"/>
      <c r="I147" s="87"/>
      <c r="J147" s="40"/>
      <c r="K147" s="106"/>
      <c r="L147" s="84"/>
      <c r="M147" s="83"/>
      <c r="N147" s="89"/>
      <c r="O147" s="96"/>
      <c r="P147" s="83"/>
      <c r="Q147" s="83"/>
      <c r="R147" s="84"/>
      <c r="S147" s="83"/>
      <c r="T147" s="83"/>
      <c r="U147" s="84"/>
      <c r="V147" s="83"/>
      <c r="W147" s="97"/>
    </row>
    <row r="148" ht="22.75" customHeight="1">
      <c r="A148" s="109"/>
      <c r="B148" s="110"/>
      <c r="C148" t="s" s="111">
        <v>106</v>
      </c>
      <c r="D148" s="112"/>
      <c r="E148" s="113"/>
      <c r="F148" s="114"/>
      <c r="G148" s="115"/>
      <c r="H148" s="116"/>
      <c r="I148" s="112"/>
      <c r="J148" s="113"/>
      <c r="K148" s="114"/>
      <c r="L148" s="115"/>
      <c r="M148" s="116"/>
      <c r="N148" s="117"/>
      <c r="O148" s="118"/>
      <c r="P148" s="116"/>
      <c r="Q148" s="116"/>
      <c r="R148" s="115"/>
      <c r="S148" s="116"/>
      <c r="T148" s="116"/>
      <c r="U148" s="115"/>
      <c r="V148" s="116"/>
      <c r="W148" s="119"/>
    </row>
  </sheetData>
  <mergeCells count="15">
    <mergeCell ref="A1:A2"/>
    <mergeCell ref="D1:D2"/>
    <mergeCell ref="C1:C2"/>
    <mergeCell ref="B1:B2"/>
    <mergeCell ref="I1:I2"/>
    <mergeCell ref="H1:H2"/>
    <mergeCell ref="G1:G2"/>
    <mergeCell ref="F1:F2"/>
    <mergeCell ref="N1:N2"/>
    <mergeCell ref="M1:M2"/>
    <mergeCell ref="L1:L2"/>
    <mergeCell ref="K1:K2"/>
    <mergeCell ref="P1:Q1"/>
    <mergeCell ref="S1:T1"/>
    <mergeCell ref="V1:W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